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C:\Users\8084297\Desktop\"/>
    </mc:Choice>
  </mc:AlternateContent>
  <xr:revisionPtr revIDLastSave="0" documentId="13_ncr:1_{92879129-21B9-42A2-8941-5B66C944E865}" xr6:coauthVersionLast="47" xr6:coauthVersionMax="47" xr10:uidLastSave="{00000000-0000-0000-0000-000000000000}"/>
  <bookViews>
    <workbookView xWindow="-120" yWindow="-120" windowWidth="29040" windowHeight="15840" activeTab="3" xr2:uid="{B46FCA1B-1EA2-422F-85D9-8EBD055CE400}"/>
  </bookViews>
  <sheets>
    <sheet name="01_ÍNDICE DA PLANILHA" sheetId="4" r:id="rId1"/>
    <sheet name="02_DÚVIDAS" sheetId="13" r:id="rId2"/>
    <sheet name="03_CADASTRO DO GRÊMIO" sheetId="23" r:id="rId3"/>
    <sheet name="04.01_CATEGORIZAÇÃO DE DESPESAS" sheetId="14" r:id="rId4"/>
    <sheet name="04.02_PLANEJAMENTO ATIVIDADES" sheetId="1" r:id="rId5"/>
    <sheet name="Listas Suspensas" sheetId="21" state="hidden" r:id="rId6"/>
    <sheet name="04.03_MENU - PLANO DE TRABALHO" sheetId="30" r:id="rId7"/>
    <sheet name="Junção para relação de despesas" sheetId="31" state="hidden" r:id="rId8"/>
    <sheet name="04.04_PLANO DE TRABALHO" sheetId="24" r:id="rId9"/>
    <sheet name="05.01_PLANO DE AÇÃO" sheetId="26" r:id="rId10"/>
    <sheet name="05.02_EXECUÇÃO DE DESPESAS" sheetId="28" r:id="rId11"/>
    <sheet name="Junção para tabela dinâmica" sheetId="29" state="hidden" r:id="rId12"/>
    <sheet name="05.03_RELATÓRIO ANALÍTICO" sheetId="15" r:id="rId13"/>
  </sheets>
  <definedNames>
    <definedName name="_xlnm._FilterDatabase" localSheetId="7" hidden="1">'Junção para relação de despesas'!$A$3:$BB$603</definedName>
    <definedName name="_xlnm._FilterDatabase" localSheetId="5" hidden="1">'Listas Suspensas'!$AZ$1:$BC$579</definedName>
    <definedName name="Area10">'04.04_PLANO DE TRABALHO'!$UL$7</definedName>
    <definedName name="Area11">'04.04_PLANO DE TRABALHO'!$WQ$7</definedName>
    <definedName name="Area12">'04.04_PLANO DE TRABALHO'!$YV$7</definedName>
    <definedName name="Area2">'04.04_PLANO DE TRABALHO'!$CX$7</definedName>
    <definedName name="Area3">'04.04_PLANO DE TRABALHO'!$FC$7</definedName>
    <definedName name="Area4">'04.04_PLANO DE TRABALHO'!$HH$7</definedName>
    <definedName name="Area5">'04.04_PLANO DE TRABALHO'!$JM$7</definedName>
    <definedName name="Area6">'04.04_PLANO DE TRABALHO'!$LR$7</definedName>
    <definedName name="Area7">'04.04_PLANO DE TRABALHO'!$NW$7</definedName>
    <definedName name="Area8">'04.04_PLANO DE TRABALHO'!$QB$7</definedName>
    <definedName name="Area9">'04.04_PLANO DE TRABALHO'!$SG$7</definedName>
    <definedName name="Armazenamento_Organização">'Listas Suspensas'!$AC$2:$AC$4</definedName>
    <definedName name="BUTANTÃ">'Listas Suspensas'!$B$2:$B$41</definedName>
    <definedName name="CAMPO_LIMPO">'Listas Suspensas'!$C$2:$C$69</definedName>
    <definedName name="CAPELA_DO_SOCORRO">'Listas Suspensas'!$D$2:$D$42</definedName>
    <definedName name="Capital">'Listas Suspensas'!$AQ$2:$AQ$1970</definedName>
    <definedName name="Cargos">'03_CADASTRO DO GRÊMIO'!$C$20:$G$25</definedName>
    <definedName name="Categoria_Despesas">'Listas Suspensas'!$W$1:$AI$1</definedName>
    <definedName name="Custeio_BancodoBrasil">'Listas Suspensas'!$AR$2:$AR$15</definedName>
    <definedName name="Custeio_GêneroAlimentício">'Listas Suspensas'!$AS$2:$AS$4</definedName>
    <definedName name="Custeio_Imposto">'Listas Suspensas'!$AT$2:$AT$7</definedName>
    <definedName name="Custeio_Material">'Listas Suspensas'!$AU$2:$AU$20</definedName>
    <definedName name="Custeio_Mobiliário">'Listas Suspensas'!$AV$2:$AV$3</definedName>
    <definedName name="Custeio_Serviço">'Listas Suspensas'!$AW$2:$AW$62</definedName>
    <definedName name="Custeio_Tributos">'Listas Suspensas'!$AX$2:$AX$8</definedName>
    <definedName name="Descrição">'01_ÍNDICE DA PLANILHA'!$D$11:$D$16</definedName>
    <definedName name="Design_Publicidade">'Listas Suspensas'!$AH$2:$AH$4</definedName>
    <definedName name="Despesa">'Listas Suspensas'!$AQ$1:$AX$1</definedName>
    <definedName name="Diretorias">'03_CADASTRO DO GRÊMIO'!$I$20:$I$31</definedName>
    <definedName name="DRE">'Listas Suspensas'!$A$2:$A$14</definedName>
    <definedName name="Equipamentos_Audiovisuais">'Listas Suspensas'!$X$2:$X$4</definedName>
    <definedName name="Eventos_Entretenimento">'Listas Suspensas'!$AF$2:$AF$5</definedName>
    <definedName name="FREGUESIA_BRASILÂNDIA">'Listas Suspensas'!$E$2:$E$42</definedName>
    <definedName name="Geral">'04.04_PLANO DE TRABALHO'!$Q$7</definedName>
    <definedName name="GUAIANASES">'Listas Suspensas'!$F$2:$F$40</definedName>
    <definedName name="Higiene_Limpeza">'Listas Suspensas'!$AE$2:$AE$4</definedName>
    <definedName name="IPIRANGA">'Listas Suspensas'!$G$2:$G$42</definedName>
    <definedName name="ITAQUERA">'Listas Suspensas'!$H$2:$H$34</definedName>
    <definedName name="JAÇANÃ_TREMEMBÉ">'Listas Suspensas'!$I$2:$I$44</definedName>
    <definedName name="Jogos_Recreação">'Listas Suspensas'!$AA$2:$AA$4</definedName>
    <definedName name="Material_Pedagógico">'Listas Suspensas'!$W$2:$W$5</definedName>
    <definedName name="Mês">'Listas Suspensas'!$T$2:$T$14</definedName>
    <definedName name="Móveis_Decoração">'Listas Suspensas'!$Z$2:$Z$3</definedName>
    <definedName name="Operações_financeiras">'Listas Suspensas'!$AG$2:$AG$3</definedName>
    <definedName name="Outros">'Listas Suspensas'!$AI$2:$AI$7</definedName>
    <definedName name="PENHA">'Listas Suspensas'!$J$2:$J$43</definedName>
    <definedName name="Pergunta1">'02_DÚVIDAS'!$B$34</definedName>
    <definedName name="Pergunta2">'02_DÚVIDAS'!$B$38</definedName>
    <definedName name="Pergunta3">'02_DÚVIDAS'!$B$42</definedName>
    <definedName name="Pergunta4">'02_DÚVIDAS'!$B$46</definedName>
    <definedName name="Pergunta5">'02_DÚVIDAS'!$B$50</definedName>
    <definedName name="Pergunta6">'02_DÚVIDAS'!$B$55</definedName>
    <definedName name="PIRITUBA_JARAGUÁ">'Listas Suspensas'!$K$2:$K$65</definedName>
    <definedName name="Reparo_Manutenção">'Listas Suspensas'!$Y$2:$Y$10</definedName>
    <definedName name="SANTO_AMARO">'Listas Suspensas'!$L$2:$L$41</definedName>
    <definedName name="SÃO_MATEUS">'Listas Suspensas'!$M$2:$M$58</definedName>
    <definedName name="SÃO_MIGUEL">'Listas Suspensas'!$N$2:$N$55</definedName>
    <definedName name="Série">'Listas Suspensas'!$Q$2:$Q$15</definedName>
    <definedName name="Sim_Não">'Listas Suspensas'!$R$2:$R$3</definedName>
    <definedName name="Status">'Listas Suspensas'!$S$2:$S$4</definedName>
    <definedName name="Tecnologia_Informática">'Listas Suspensas'!$AB$2:$AB$4</definedName>
    <definedName name="_xlnm.Print_Titles" localSheetId="3">'04.01_CATEGORIZAÇÃO DE DESPESAS'!$1:$4</definedName>
    <definedName name="_xlnm.Print_Titles" localSheetId="4">'04.02_PLANEJAMENTO ATIVIDADES'!$3:$7</definedName>
    <definedName name="_xlnm.Print_Titles" localSheetId="8">'04.04_PLANO DE TRABALHO'!$3:$8</definedName>
    <definedName name="_xlnm.Print_Titles" localSheetId="9">'05.01_PLANO DE AÇÃO'!$1:$6</definedName>
    <definedName name="_xlnm.Print_Titles" localSheetId="10">'05.02_EXECUÇÃO DE DESPESAS'!$1:$7</definedName>
    <definedName name="_xlnm.Print_Titles" localSheetId="12">'05.03_RELATÓRIO ANALÍTICO'!$16:$20</definedName>
    <definedName name="Turno">'Listas Suspensas'!$P$2:$P$10</definedName>
    <definedName name="Utensílios">'Listas Suspensas'!$AD$2:$AD$4</definedName>
  </definedNames>
  <calcPr calcId="191029"/>
  <pivotCaches>
    <pivotCache cacheId="0" r:id="rId14"/>
    <pivotCache cacheId="1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O7" i="24" l="1"/>
  <c r="TJ7" i="24"/>
  <c r="RE7" i="24"/>
  <c r="OZ7" i="24"/>
  <c r="MU7" i="24"/>
  <c r="KP7" i="24"/>
  <c r="IK7" i="24"/>
  <c r="GF7" i="24"/>
  <c r="EA7" i="24"/>
  <c r="BV7" i="24"/>
  <c r="Q7" i="24"/>
  <c r="B3" i="30"/>
  <c r="G9" i="1" l="1"/>
  <c r="I9" i="1"/>
  <c r="K9" i="1"/>
  <c r="G10" i="1"/>
  <c r="I10" i="1"/>
  <c r="K10" i="1"/>
  <c r="G11" i="1"/>
  <c r="I11" i="1"/>
  <c r="K11" i="1"/>
  <c r="G12" i="1"/>
  <c r="I12" i="1"/>
  <c r="K12" i="1"/>
  <c r="G13" i="1"/>
  <c r="I13" i="1"/>
  <c r="K13" i="1"/>
  <c r="G14" i="1"/>
  <c r="I14" i="1"/>
  <c r="K14" i="1"/>
  <c r="G15" i="1"/>
  <c r="I15" i="1"/>
  <c r="K15" i="1"/>
  <c r="G16" i="1"/>
  <c r="I16" i="1"/>
  <c r="K16" i="1"/>
  <c r="G17" i="1"/>
  <c r="I17" i="1"/>
  <c r="K17" i="1"/>
  <c r="G18" i="1"/>
  <c r="I18" i="1"/>
  <c r="K18" i="1"/>
  <c r="G19" i="1"/>
  <c r="I19" i="1"/>
  <c r="K19" i="1"/>
  <c r="G20" i="1"/>
  <c r="I20" i="1"/>
  <c r="K20" i="1"/>
  <c r="G21" i="1"/>
  <c r="I21" i="1"/>
  <c r="K21" i="1"/>
  <c r="G22" i="1"/>
  <c r="I22" i="1"/>
  <c r="K22" i="1"/>
  <c r="G23" i="1"/>
  <c r="I23" i="1"/>
  <c r="K23" i="1"/>
  <c r="G24" i="1"/>
  <c r="I24" i="1"/>
  <c r="K24" i="1"/>
  <c r="G25" i="1"/>
  <c r="I25" i="1"/>
  <c r="K25" i="1"/>
  <c r="G26" i="1"/>
  <c r="I26" i="1"/>
  <c r="K26" i="1"/>
  <c r="G27" i="1"/>
  <c r="I27" i="1"/>
  <c r="K27" i="1"/>
  <c r="G28" i="1"/>
  <c r="I28" i="1"/>
  <c r="K28" i="1"/>
  <c r="G29" i="1"/>
  <c r="I29" i="1"/>
  <c r="K29" i="1"/>
  <c r="G30" i="1"/>
  <c r="I30" i="1"/>
  <c r="K30" i="1"/>
  <c r="G31" i="1"/>
  <c r="I31" i="1"/>
  <c r="K31" i="1"/>
  <c r="G32" i="1"/>
  <c r="I32" i="1"/>
  <c r="K32" i="1"/>
  <c r="G33" i="1"/>
  <c r="I33" i="1"/>
  <c r="K33" i="1"/>
  <c r="G34" i="1"/>
  <c r="I34" i="1"/>
  <c r="K34" i="1"/>
  <c r="G35" i="1"/>
  <c r="I35" i="1"/>
  <c r="K35" i="1"/>
  <c r="G36" i="1"/>
  <c r="I36" i="1"/>
  <c r="K36" i="1"/>
  <c r="G37" i="1"/>
  <c r="I37" i="1"/>
  <c r="K37" i="1"/>
  <c r="G38" i="1"/>
  <c r="I38" i="1"/>
  <c r="K38" i="1"/>
  <c r="G39" i="1"/>
  <c r="I39" i="1"/>
  <c r="K39" i="1"/>
  <c r="G40" i="1"/>
  <c r="I40" i="1"/>
  <c r="K40" i="1"/>
  <c r="G41" i="1"/>
  <c r="I41" i="1"/>
  <c r="K41" i="1"/>
  <c r="H3" i="30"/>
  <c r="B42" i="1"/>
  <c r="B39" i="1"/>
  <c r="B36" i="1"/>
  <c r="B33" i="1"/>
  <c r="B30" i="1"/>
  <c r="B27" i="1"/>
  <c r="B24" i="1"/>
  <c r="B21" i="1"/>
  <c r="B18" i="1"/>
  <c r="B15" i="1"/>
  <c r="B12" i="1"/>
  <c r="B9" i="1"/>
  <c r="C55" i="13"/>
  <c r="C50" i="13"/>
  <c r="C46" i="13"/>
  <c r="C42" i="13"/>
  <c r="C38" i="13"/>
  <c r="C34" i="13"/>
  <c r="B555" i="31" l="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55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0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45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0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35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0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25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0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15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0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54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4" i="31"/>
  <c r="N558" i="31"/>
  <c r="N563" i="31"/>
  <c r="H565" i="31"/>
  <c r="K565" i="31"/>
  <c r="N568" i="31"/>
  <c r="N569" i="31" s="1"/>
  <c r="N570" i="31" s="1"/>
  <c r="C569" i="31"/>
  <c r="C570" i="31" s="1"/>
  <c r="C571" i="31"/>
  <c r="E571" i="31"/>
  <c r="N571" i="31"/>
  <c r="Q571" i="31"/>
  <c r="Q572" i="31" s="1"/>
  <c r="Q573" i="31" s="1"/>
  <c r="Q574" i="31" s="1"/>
  <c r="Q575" i="31" s="1"/>
  <c r="Q576" i="31" s="1"/>
  <c r="Q577" i="31" s="1"/>
  <c r="Q578" i="31" s="1"/>
  <c r="Q579" i="31" s="1"/>
  <c r="Q580" i="31" s="1"/>
  <c r="Q581" i="31" s="1"/>
  <c r="Q582" i="31" s="1"/>
  <c r="Q583" i="31" s="1"/>
  <c r="Q584" i="31" s="1"/>
  <c r="Q585" i="31" s="1"/>
  <c r="Q586" i="31" s="1"/>
  <c r="Q587" i="31" s="1"/>
  <c r="Q588" i="31" s="1"/>
  <c r="W571" i="31"/>
  <c r="W572" i="31" s="1"/>
  <c r="W573" i="31" s="1"/>
  <c r="W574" i="31" s="1"/>
  <c r="W575" i="31" s="1"/>
  <c r="W576" i="31" s="1"/>
  <c r="W577" i="31" s="1"/>
  <c r="W578" i="31" s="1"/>
  <c r="W579" i="31" s="1"/>
  <c r="W580" i="31" s="1"/>
  <c r="W581" i="31" s="1"/>
  <c r="W582" i="31" s="1"/>
  <c r="W583" i="31" s="1"/>
  <c r="W584" i="31" s="1"/>
  <c r="W585" i="31" s="1"/>
  <c r="W586" i="31" s="1"/>
  <c r="W587" i="31" s="1"/>
  <c r="W588" i="31" s="1"/>
  <c r="AD571" i="31"/>
  <c r="AD572" i="31" s="1"/>
  <c r="AD573" i="31" s="1"/>
  <c r="AD574" i="31" s="1"/>
  <c r="AD575" i="31" s="1"/>
  <c r="AD576" i="31" s="1"/>
  <c r="AD577" i="31" s="1"/>
  <c r="AD578" i="31" s="1"/>
  <c r="AD579" i="31" s="1"/>
  <c r="AD580" i="31" s="1"/>
  <c r="AD581" i="31" s="1"/>
  <c r="AD582" i="31" s="1"/>
  <c r="AD583" i="31" s="1"/>
  <c r="AD584" i="31" s="1"/>
  <c r="AD585" i="31" s="1"/>
  <c r="AD586" i="31" s="1"/>
  <c r="AD587" i="31" s="1"/>
  <c r="AD588" i="31" s="1"/>
  <c r="AL571" i="31"/>
  <c r="AL572" i="31" s="1"/>
  <c r="AL573" i="31" s="1"/>
  <c r="AL574" i="31" s="1"/>
  <c r="AL575" i="31" s="1"/>
  <c r="AL576" i="31" s="1"/>
  <c r="AL577" i="31" s="1"/>
  <c r="AL578" i="31" s="1"/>
  <c r="AL579" i="31" s="1"/>
  <c r="AL580" i="31" s="1"/>
  <c r="AL581" i="31" s="1"/>
  <c r="AL582" i="31" s="1"/>
  <c r="AL583" i="31" s="1"/>
  <c r="AL584" i="31" s="1"/>
  <c r="AL585" i="31" s="1"/>
  <c r="AL586" i="31" s="1"/>
  <c r="AL587" i="31" s="1"/>
  <c r="AL588" i="31" s="1"/>
  <c r="AQ571" i="31"/>
  <c r="AQ572" i="31" s="1"/>
  <c r="AQ573" i="31" s="1"/>
  <c r="AQ574" i="31" s="1"/>
  <c r="AQ575" i="31" s="1"/>
  <c r="AQ576" i="31" s="1"/>
  <c r="AQ577" i="31" s="1"/>
  <c r="AQ578" i="31" s="1"/>
  <c r="AQ579" i="31" s="1"/>
  <c r="AQ580" i="31" s="1"/>
  <c r="AQ581" i="31" s="1"/>
  <c r="AQ582" i="31" s="1"/>
  <c r="AQ583" i="31" s="1"/>
  <c r="AQ584" i="31" s="1"/>
  <c r="AQ585" i="31" s="1"/>
  <c r="AQ586" i="31" s="1"/>
  <c r="AQ587" i="31" s="1"/>
  <c r="AQ588" i="31" s="1"/>
  <c r="AU571" i="31"/>
  <c r="AU572" i="31" s="1"/>
  <c r="AU573" i="31" s="1"/>
  <c r="AU574" i="31" s="1"/>
  <c r="AU575" i="31" s="1"/>
  <c r="AU576" i="31" s="1"/>
  <c r="AU577" i="31" s="1"/>
  <c r="AU578" i="31" s="1"/>
  <c r="AU579" i="31" s="1"/>
  <c r="AU580" i="31" s="1"/>
  <c r="AU581" i="31" s="1"/>
  <c r="AU582" i="31" s="1"/>
  <c r="AU583" i="31" s="1"/>
  <c r="AU584" i="31" s="1"/>
  <c r="AU585" i="31" s="1"/>
  <c r="AU586" i="31" s="1"/>
  <c r="AU587" i="31" s="1"/>
  <c r="AU588" i="31" s="1"/>
  <c r="AW571" i="31"/>
  <c r="AW572" i="31" s="1"/>
  <c r="AW573" i="31" s="1"/>
  <c r="AW574" i="31" s="1"/>
  <c r="AW575" i="31" s="1"/>
  <c r="AW576" i="31" s="1"/>
  <c r="AW577" i="31" s="1"/>
  <c r="AW578" i="31" s="1"/>
  <c r="AW579" i="31" s="1"/>
  <c r="AW580" i="31" s="1"/>
  <c r="AW581" i="31" s="1"/>
  <c r="AW582" i="31" s="1"/>
  <c r="AW583" i="31" s="1"/>
  <c r="AW584" i="31" s="1"/>
  <c r="AW585" i="31" s="1"/>
  <c r="AW586" i="31" s="1"/>
  <c r="AW587" i="31" s="1"/>
  <c r="AW588" i="31" s="1"/>
  <c r="AZ571" i="31"/>
  <c r="AZ572" i="31" s="1"/>
  <c r="AZ573" i="31" s="1"/>
  <c r="AZ574" i="31" s="1"/>
  <c r="AZ575" i="31" s="1"/>
  <c r="AZ576" i="31" s="1"/>
  <c r="AZ577" i="31" s="1"/>
  <c r="AZ578" i="31" s="1"/>
  <c r="AZ579" i="31" s="1"/>
  <c r="AZ580" i="31" s="1"/>
  <c r="AZ581" i="31" s="1"/>
  <c r="AZ582" i="31" s="1"/>
  <c r="AZ583" i="31" s="1"/>
  <c r="AZ584" i="31" s="1"/>
  <c r="AZ585" i="31" s="1"/>
  <c r="AZ586" i="31" s="1"/>
  <c r="AZ587" i="31" s="1"/>
  <c r="AZ588" i="31" s="1"/>
  <c r="BB571" i="31"/>
  <c r="N576" i="31"/>
  <c r="N581" i="31"/>
  <c r="H583" i="31"/>
  <c r="K583" i="31"/>
  <c r="N586" i="31"/>
  <c r="N587" i="31" s="1"/>
  <c r="N588" i="31" s="1"/>
  <c r="C587" i="31"/>
  <c r="C588" i="31" s="1"/>
  <c r="C589" i="31"/>
  <c r="E589" i="31"/>
  <c r="N589" i="31"/>
  <c r="Q589" i="31"/>
  <c r="Q590" i="31" s="1"/>
  <c r="Q591" i="31" s="1"/>
  <c r="Q592" i="31" s="1"/>
  <c r="Q593" i="31" s="1"/>
  <c r="Q594" i="31" s="1"/>
  <c r="Q595" i="31" s="1"/>
  <c r="Q596" i="31" s="1"/>
  <c r="Q597" i="31" s="1"/>
  <c r="Q598" i="31" s="1"/>
  <c r="Q599" i="31" s="1"/>
  <c r="Q600" i="31" s="1"/>
  <c r="Q601" i="31" s="1"/>
  <c r="Q602" i="31" s="1"/>
  <c r="Q603" i="31" s="1"/>
  <c r="W589" i="31"/>
  <c r="W590" i="31" s="1"/>
  <c r="W591" i="31" s="1"/>
  <c r="W592" i="31" s="1"/>
  <c r="W593" i="31" s="1"/>
  <c r="W594" i="31" s="1"/>
  <c r="W595" i="31" s="1"/>
  <c r="W596" i="31" s="1"/>
  <c r="W597" i="31" s="1"/>
  <c r="W598" i="31" s="1"/>
  <c r="W599" i="31" s="1"/>
  <c r="W600" i="31" s="1"/>
  <c r="W601" i="31" s="1"/>
  <c r="W602" i="31" s="1"/>
  <c r="W603" i="31" s="1"/>
  <c r="AD589" i="31"/>
  <c r="AD590" i="31" s="1"/>
  <c r="AD591" i="31" s="1"/>
  <c r="AD592" i="31" s="1"/>
  <c r="AD593" i="31" s="1"/>
  <c r="AD594" i="31" s="1"/>
  <c r="AD595" i="31" s="1"/>
  <c r="AD596" i="31" s="1"/>
  <c r="AD597" i="31" s="1"/>
  <c r="AD598" i="31" s="1"/>
  <c r="AD599" i="31" s="1"/>
  <c r="AD600" i="31" s="1"/>
  <c r="AD601" i="31" s="1"/>
  <c r="AD602" i="31" s="1"/>
  <c r="AD603" i="31" s="1"/>
  <c r="AL589" i="31"/>
  <c r="AL590" i="31" s="1"/>
  <c r="AL591" i="31" s="1"/>
  <c r="AL592" i="31" s="1"/>
  <c r="AL593" i="31" s="1"/>
  <c r="AL594" i="31" s="1"/>
  <c r="AL595" i="31" s="1"/>
  <c r="AL596" i="31" s="1"/>
  <c r="AL597" i="31" s="1"/>
  <c r="AL598" i="31" s="1"/>
  <c r="AL599" i="31" s="1"/>
  <c r="AL600" i="31" s="1"/>
  <c r="AL601" i="31" s="1"/>
  <c r="AL602" i="31" s="1"/>
  <c r="AL603" i="31" s="1"/>
  <c r="AQ589" i="31"/>
  <c r="AQ590" i="31" s="1"/>
  <c r="AQ591" i="31" s="1"/>
  <c r="AQ592" i="31" s="1"/>
  <c r="AQ593" i="31" s="1"/>
  <c r="AQ594" i="31" s="1"/>
  <c r="AQ595" i="31" s="1"/>
  <c r="AQ596" i="31" s="1"/>
  <c r="AQ597" i="31" s="1"/>
  <c r="AQ598" i="31" s="1"/>
  <c r="AQ599" i="31" s="1"/>
  <c r="AQ600" i="31" s="1"/>
  <c r="AQ601" i="31" s="1"/>
  <c r="AQ602" i="31" s="1"/>
  <c r="AQ603" i="31" s="1"/>
  <c r="AU589" i="31"/>
  <c r="AU590" i="31" s="1"/>
  <c r="AU591" i="31" s="1"/>
  <c r="AU592" i="31" s="1"/>
  <c r="AU593" i="31" s="1"/>
  <c r="AU594" i="31" s="1"/>
  <c r="AU595" i="31" s="1"/>
  <c r="AU596" i="31" s="1"/>
  <c r="AU597" i="31" s="1"/>
  <c r="AU598" i="31" s="1"/>
  <c r="AU599" i="31" s="1"/>
  <c r="AU600" i="31" s="1"/>
  <c r="AU601" i="31" s="1"/>
  <c r="AU602" i="31" s="1"/>
  <c r="AU603" i="31" s="1"/>
  <c r="AW589" i="31"/>
  <c r="AW590" i="31" s="1"/>
  <c r="AW591" i="31" s="1"/>
  <c r="AW592" i="31" s="1"/>
  <c r="AW593" i="31" s="1"/>
  <c r="AW594" i="31" s="1"/>
  <c r="AW595" i="31" s="1"/>
  <c r="AW596" i="31" s="1"/>
  <c r="AW597" i="31" s="1"/>
  <c r="AW598" i="31" s="1"/>
  <c r="AW599" i="31" s="1"/>
  <c r="AW600" i="31" s="1"/>
  <c r="AW601" i="31" s="1"/>
  <c r="AW602" i="31" s="1"/>
  <c r="AW603" i="31" s="1"/>
  <c r="AZ589" i="31"/>
  <c r="AZ590" i="31" s="1"/>
  <c r="AZ591" i="31" s="1"/>
  <c r="AZ592" i="31" s="1"/>
  <c r="AZ593" i="31" s="1"/>
  <c r="AZ594" i="31" s="1"/>
  <c r="AZ595" i="31" s="1"/>
  <c r="AZ596" i="31" s="1"/>
  <c r="AZ597" i="31" s="1"/>
  <c r="AZ598" i="31" s="1"/>
  <c r="AZ599" i="31" s="1"/>
  <c r="AZ600" i="31" s="1"/>
  <c r="AZ601" i="31" s="1"/>
  <c r="AZ602" i="31" s="1"/>
  <c r="AZ603" i="31" s="1"/>
  <c r="BB589" i="31"/>
  <c r="N594" i="31"/>
  <c r="N599" i="31"/>
  <c r="H601" i="31"/>
  <c r="K601" i="31"/>
  <c r="N508" i="31"/>
  <c r="N513" i="31"/>
  <c r="H515" i="31"/>
  <c r="K515" i="31"/>
  <c r="N518" i="31"/>
  <c r="N519" i="31" s="1"/>
  <c r="N520" i="31" s="1"/>
  <c r="C519" i="31"/>
  <c r="C520" i="31" s="1"/>
  <c r="C521" i="31"/>
  <c r="E521" i="31"/>
  <c r="N521" i="31"/>
  <c r="Q521" i="31"/>
  <c r="Q522" i="31" s="1"/>
  <c r="Q523" i="31" s="1"/>
  <c r="Q524" i="31" s="1"/>
  <c r="Q525" i="31" s="1"/>
  <c r="Q526" i="31" s="1"/>
  <c r="Q527" i="31" s="1"/>
  <c r="Q528" i="31" s="1"/>
  <c r="Q529" i="31" s="1"/>
  <c r="Q530" i="31" s="1"/>
  <c r="Q531" i="31" s="1"/>
  <c r="Q532" i="31" s="1"/>
  <c r="Q533" i="31" s="1"/>
  <c r="Q534" i="31" s="1"/>
  <c r="Q535" i="31" s="1"/>
  <c r="Q536" i="31" s="1"/>
  <c r="Q537" i="31" s="1"/>
  <c r="Q538" i="31" s="1"/>
  <c r="W521" i="31"/>
  <c r="AD521" i="31"/>
  <c r="AL521" i="31"/>
  <c r="AQ521" i="31"/>
  <c r="AU521" i="31"/>
  <c r="AW521" i="31"/>
  <c r="AW522" i="31" s="1"/>
  <c r="AW523" i="31" s="1"/>
  <c r="AW524" i="31" s="1"/>
  <c r="AW525" i="31" s="1"/>
  <c r="AW526" i="31" s="1"/>
  <c r="AW527" i="31" s="1"/>
  <c r="AW528" i="31" s="1"/>
  <c r="AW529" i="31" s="1"/>
  <c r="AW530" i="31" s="1"/>
  <c r="AW531" i="31" s="1"/>
  <c r="AW532" i="31" s="1"/>
  <c r="AW533" i="31" s="1"/>
  <c r="AW534" i="31" s="1"/>
  <c r="AW535" i="31" s="1"/>
  <c r="AW536" i="31" s="1"/>
  <c r="AW537" i="31" s="1"/>
  <c r="AW538" i="31" s="1"/>
  <c r="AZ521" i="31"/>
  <c r="AZ522" i="31" s="1"/>
  <c r="AZ523" i="31" s="1"/>
  <c r="AZ524" i="31" s="1"/>
  <c r="AZ525" i="31" s="1"/>
  <c r="AZ526" i="31" s="1"/>
  <c r="AZ527" i="31" s="1"/>
  <c r="AZ528" i="31" s="1"/>
  <c r="AZ529" i="31" s="1"/>
  <c r="AZ530" i="31" s="1"/>
  <c r="AZ531" i="31" s="1"/>
  <c r="AZ532" i="31" s="1"/>
  <c r="AZ533" i="31" s="1"/>
  <c r="AZ534" i="31" s="1"/>
  <c r="AZ535" i="31" s="1"/>
  <c r="AZ536" i="31" s="1"/>
  <c r="AZ537" i="31" s="1"/>
  <c r="AZ538" i="31" s="1"/>
  <c r="BB521" i="31"/>
  <c r="W522" i="31"/>
  <c r="W523" i="31" s="1"/>
  <c r="W524" i="31" s="1"/>
  <c r="W525" i="31" s="1"/>
  <c r="W526" i="31" s="1"/>
  <c r="W527" i="31" s="1"/>
  <c r="W528" i="31" s="1"/>
  <c r="W529" i="31" s="1"/>
  <c r="W530" i="31" s="1"/>
  <c r="W531" i="31" s="1"/>
  <c r="W532" i="31" s="1"/>
  <c r="W533" i="31" s="1"/>
  <c r="W534" i="31" s="1"/>
  <c r="W535" i="31" s="1"/>
  <c r="W536" i="31" s="1"/>
  <c r="W537" i="31" s="1"/>
  <c r="W538" i="31" s="1"/>
  <c r="AD522" i="31"/>
  <c r="AD523" i="31" s="1"/>
  <c r="AD524" i="31" s="1"/>
  <c r="AD525" i="31" s="1"/>
  <c r="AD526" i="31" s="1"/>
  <c r="AD527" i="31" s="1"/>
  <c r="AD528" i="31" s="1"/>
  <c r="AD529" i="31" s="1"/>
  <c r="AD530" i="31" s="1"/>
  <c r="AD531" i="31" s="1"/>
  <c r="AD532" i="31" s="1"/>
  <c r="AD533" i="31" s="1"/>
  <c r="AD534" i="31" s="1"/>
  <c r="AD535" i="31" s="1"/>
  <c r="AD536" i="31" s="1"/>
  <c r="AD537" i="31" s="1"/>
  <c r="AD538" i="31" s="1"/>
  <c r="AL522" i="31"/>
  <c r="AL523" i="31" s="1"/>
  <c r="AL524" i="31" s="1"/>
  <c r="AL525" i="31" s="1"/>
  <c r="AL526" i="31" s="1"/>
  <c r="AL527" i="31" s="1"/>
  <c r="AL528" i="31" s="1"/>
  <c r="AL529" i="31" s="1"/>
  <c r="AL530" i="31" s="1"/>
  <c r="AL531" i="31" s="1"/>
  <c r="AL532" i="31" s="1"/>
  <c r="AL533" i="31" s="1"/>
  <c r="AL534" i="31" s="1"/>
  <c r="AL535" i="31" s="1"/>
  <c r="AL536" i="31" s="1"/>
  <c r="AL537" i="31" s="1"/>
  <c r="AL538" i="31" s="1"/>
  <c r="AQ522" i="31"/>
  <c r="AQ523" i="31" s="1"/>
  <c r="AQ524" i="31" s="1"/>
  <c r="AQ525" i="31" s="1"/>
  <c r="AQ526" i="31" s="1"/>
  <c r="AQ527" i="31" s="1"/>
  <c r="AQ528" i="31" s="1"/>
  <c r="AQ529" i="31" s="1"/>
  <c r="AQ530" i="31" s="1"/>
  <c r="AQ531" i="31" s="1"/>
  <c r="AQ532" i="31" s="1"/>
  <c r="AQ533" i="31" s="1"/>
  <c r="AQ534" i="31" s="1"/>
  <c r="AQ535" i="31" s="1"/>
  <c r="AQ536" i="31" s="1"/>
  <c r="AQ537" i="31" s="1"/>
  <c r="AQ538" i="31" s="1"/>
  <c r="AU522" i="31"/>
  <c r="AU523" i="31" s="1"/>
  <c r="AU524" i="31" s="1"/>
  <c r="AU525" i="31" s="1"/>
  <c r="AU526" i="31" s="1"/>
  <c r="AU527" i="31" s="1"/>
  <c r="AU528" i="31" s="1"/>
  <c r="AU529" i="31" s="1"/>
  <c r="AU530" i="31" s="1"/>
  <c r="AU531" i="31" s="1"/>
  <c r="AU532" i="31" s="1"/>
  <c r="AU533" i="31" s="1"/>
  <c r="AU534" i="31" s="1"/>
  <c r="AU535" i="31" s="1"/>
  <c r="AU536" i="31" s="1"/>
  <c r="AU537" i="31" s="1"/>
  <c r="AU538" i="31" s="1"/>
  <c r="N526" i="31"/>
  <c r="N531" i="31"/>
  <c r="H533" i="31"/>
  <c r="K533" i="31"/>
  <c r="N536" i="31"/>
  <c r="N537" i="31" s="1"/>
  <c r="N538" i="31" s="1"/>
  <c r="C537" i="31"/>
  <c r="C538" i="31" s="1"/>
  <c r="C539" i="31"/>
  <c r="E539" i="31"/>
  <c r="N539" i="31"/>
  <c r="Q539" i="31"/>
  <c r="Q540" i="31" s="1"/>
  <c r="Q541" i="31" s="1"/>
  <c r="Q542" i="31" s="1"/>
  <c r="Q543" i="31" s="1"/>
  <c r="Q544" i="31" s="1"/>
  <c r="Q545" i="31" s="1"/>
  <c r="Q546" i="31" s="1"/>
  <c r="Q547" i="31" s="1"/>
  <c r="Q548" i="31" s="1"/>
  <c r="Q549" i="31" s="1"/>
  <c r="Q550" i="31" s="1"/>
  <c r="Q551" i="31" s="1"/>
  <c r="Q552" i="31" s="1"/>
  <c r="Q553" i="31" s="1"/>
  <c r="Q554" i="31" s="1"/>
  <c r="Q555" i="31" s="1"/>
  <c r="Q556" i="31" s="1"/>
  <c r="Q557" i="31" s="1"/>
  <c r="Q558" i="31" s="1"/>
  <c r="Q559" i="31" s="1"/>
  <c r="Q560" i="31" s="1"/>
  <c r="Q561" i="31" s="1"/>
  <c r="Q562" i="31" s="1"/>
  <c r="Q563" i="31" s="1"/>
  <c r="Q564" i="31" s="1"/>
  <c r="Q565" i="31" s="1"/>
  <c r="Q566" i="31" s="1"/>
  <c r="Q567" i="31" s="1"/>
  <c r="Q568" i="31" s="1"/>
  <c r="Q569" i="31" s="1"/>
  <c r="Q570" i="31" s="1"/>
  <c r="W539" i="31"/>
  <c r="AD539" i="31"/>
  <c r="AL539" i="31"/>
  <c r="AQ539" i="31"/>
  <c r="AU539" i="31"/>
  <c r="AW539" i="31"/>
  <c r="AW540" i="31" s="1"/>
  <c r="AW541" i="31" s="1"/>
  <c r="AW542" i="31" s="1"/>
  <c r="AW543" i="31" s="1"/>
  <c r="AW544" i="31" s="1"/>
  <c r="AW545" i="31" s="1"/>
  <c r="AW546" i="31" s="1"/>
  <c r="AW547" i="31" s="1"/>
  <c r="AW548" i="31" s="1"/>
  <c r="AW549" i="31" s="1"/>
  <c r="AW550" i="31" s="1"/>
  <c r="AW551" i="31" s="1"/>
  <c r="AW552" i="31" s="1"/>
  <c r="AW553" i="31" s="1"/>
  <c r="AW554" i="31" s="1"/>
  <c r="AW555" i="31" s="1"/>
  <c r="AW556" i="31" s="1"/>
  <c r="AW557" i="31" s="1"/>
  <c r="AW558" i="31" s="1"/>
  <c r="AW559" i="31" s="1"/>
  <c r="AW560" i="31" s="1"/>
  <c r="AW561" i="31" s="1"/>
  <c r="AW562" i="31" s="1"/>
  <c r="AW563" i="31" s="1"/>
  <c r="AW564" i="31" s="1"/>
  <c r="AW565" i="31" s="1"/>
  <c r="AW566" i="31" s="1"/>
  <c r="AW567" i="31" s="1"/>
  <c r="AW568" i="31" s="1"/>
  <c r="AW569" i="31" s="1"/>
  <c r="AW570" i="31" s="1"/>
  <c r="AZ539" i="31"/>
  <c r="AZ540" i="31" s="1"/>
  <c r="AZ541" i="31" s="1"/>
  <c r="AZ542" i="31" s="1"/>
  <c r="AZ543" i="31" s="1"/>
  <c r="AZ544" i="31" s="1"/>
  <c r="AZ545" i="31" s="1"/>
  <c r="AZ546" i="31" s="1"/>
  <c r="AZ547" i="31" s="1"/>
  <c r="AZ548" i="31" s="1"/>
  <c r="AZ549" i="31" s="1"/>
  <c r="AZ550" i="31" s="1"/>
  <c r="AZ551" i="31" s="1"/>
  <c r="AZ552" i="31" s="1"/>
  <c r="AZ553" i="31" s="1"/>
  <c r="AZ554" i="31" s="1"/>
  <c r="AZ555" i="31" s="1"/>
  <c r="AZ556" i="31" s="1"/>
  <c r="AZ557" i="31" s="1"/>
  <c r="AZ558" i="31" s="1"/>
  <c r="AZ559" i="31" s="1"/>
  <c r="AZ560" i="31" s="1"/>
  <c r="AZ561" i="31" s="1"/>
  <c r="AZ562" i="31" s="1"/>
  <c r="AZ563" i="31" s="1"/>
  <c r="AZ564" i="31" s="1"/>
  <c r="AZ565" i="31" s="1"/>
  <c r="AZ566" i="31" s="1"/>
  <c r="AZ567" i="31" s="1"/>
  <c r="AZ568" i="31" s="1"/>
  <c r="AZ569" i="31" s="1"/>
  <c r="AZ570" i="31" s="1"/>
  <c r="BB539" i="31"/>
  <c r="W540" i="31"/>
  <c r="AD540" i="31"/>
  <c r="AL540" i="31"/>
  <c r="AL541" i="31" s="1"/>
  <c r="AL542" i="31" s="1"/>
  <c r="AL543" i="31" s="1"/>
  <c r="AL544" i="31" s="1"/>
  <c r="AL545" i="31" s="1"/>
  <c r="AL546" i="31" s="1"/>
  <c r="AL547" i="31" s="1"/>
  <c r="AL548" i="31" s="1"/>
  <c r="AL549" i="31" s="1"/>
  <c r="AL550" i="31" s="1"/>
  <c r="AL551" i="31" s="1"/>
  <c r="AL552" i="31" s="1"/>
  <c r="AL553" i="31" s="1"/>
  <c r="AL554" i="31" s="1"/>
  <c r="AL555" i="31" s="1"/>
  <c r="AL556" i="31" s="1"/>
  <c r="AL557" i="31" s="1"/>
  <c r="AL558" i="31" s="1"/>
  <c r="AL559" i="31" s="1"/>
  <c r="AL560" i="31" s="1"/>
  <c r="AL561" i="31" s="1"/>
  <c r="AL562" i="31" s="1"/>
  <c r="AL563" i="31" s="1"/>
  <c r="AL564" i="31" s="1"/>
  <c r="AL565" i="31" s="1"/>
  <c r="AL566" i="31" s="1"/>
  <c r="AL567" i="31" s="1"/>
  <c r="AL568" i="31" s="1"/>
  <c r="AL569" i="31" s="1"/>
  <c r="AL570" i="31" s="1"/>
  <c r="AQ540" i="31"/>
  <c r="AQ541" i="31" s="1"/>
  <c r="AQ542" i="31" s="1"/>
  <c r="AQ543" i="31" s="1"/>
  <c r="AQ544" i="31" s="1"/>
  <c r="AQ545" i="31" s="1"/>
  <c r="AQ546" i="31" s="1"/>
  <c r="AQ547" i="31" s="1"/>
  <c r="AQ548" i="31" s="1"/>
  <c r="AQ549" i="31" s="1"/>
  <c r="AQ550" i="31" s="1"/>
  <c r="AQ551" i="31" s="1"/>
  <c r="AQ552" i="31" s="1"/>
  <c r="AQ553" i="31" s="1"/>
  <c r="AQ554" i="31" s="1"/>
  <c r="AQ555" i="31" s="1"/>
  <c r="AQ556" i="31" s="1"/>
  <c r="AQ557" i="31" s="1"/>
  <c r="AQ558" i="31" s="1"/>
  <c r="AQ559" i="31" s="1"/>
  <c r="AQ560" i="31" s="1"/>
  <c r="AQ561" i="31" s="1"/>
  <c r="AQ562" i="31" s="1"/>
  <c r="AQ563" i="31" s="1"/>
  <c r="AQ564" i="31" s="1"/>
  <c r="AQ565" i="31" s="1"/>
  <c r="AQ566" i="31" s="1"/>
  <c r="AQ567" i="31" s="1"/>
  <c r="AQ568" i="31" s="1"/>
  <c r="AQ569" i="31" s="1"/>
  <c r="AQ570" i="31" s="1"/>
  <c r="AU540" i="31"/>
  <c r="AU541" i="31" s="1"/>
  <c r="AU542" i="31" s="1"/>
  <c r="AU543" i="31" s="1"/>
  <c r="AU544" i="31" s="1"/>
  <c r="AU545" i="31" s="1"/>
  <c r="AU546" i="31" s="1"/>
  <c r="AU547" i="31" s="1"/>
  <c r="AU548" i="31" s="1"/>
  <c r="AU549" i="31" s="1"/>
  <c r="AU550" i="31" s="1"/>
  <c r="AU551" i="31" s="1"/>
  <c r="AU552" i="31" s="1"/>
  <c r="AU553" i="31" s="1"/>
  <c r="AU554" i="31" s="1"/>
  <c r="AU555" i="31" s="1"/>
  <c r="AU556" i="31" s="1"/>
  <c r="AU557" i="31" s="1"/>
  <c r="AU558" i="31" s="1"/>
  <c r="AU559" i="31" s="1"/>
  <c r="AU560" i="31" s="1"/>
  <c r="AU561" i="31" s="1"/>
  <c r="AU562" i="31" s="1"/>
  <c r="AU563" i="31" s="1"/>
  <c r="AU564" i="31" s="1"/>
  <c r="AU565" i="31" s="1"/>
  <c r="AU566" i="31" s="1"/>
  <c r="AU567" i="31" s="1"/>
  <c r="AU568" i="31" s="1"/>
  <c r="AU569" i="31" s="1"/>
  <c r="AU570" i="31" s="1"/>
  <c r="W541" i="31"/>
  <c r="W542" i="31" s="1"/>
  <c r="W543" i="31" s="1"/>
  <c r="W544" i="31" s="1"/>
  <c r="W545" i="31" s="1"/>
  <c r="W546" i="31" s="1"/>
  <c r="W547" i="31" s="1"/>
  <c r="W548" i="31" s="1"/>
  <c r="W549" i="31" s="1"/>
  <c r="W550" i="31" s="1"/>
  <c r="W551" i="31" s="1"/>
  <c r="W552" i="31" s="1"/>
  <c r="W553" i="31" s="1"/>
  <c r="W554" i="31" s="1"/>
  <c r="W555" i="31" s="1"/>
  <c r="W556" i="31" s="1"/>
  <c r="W557" i="31" s="1"/>
  <c r="W558" i="31" s="1"/>
  <c r="W559" i="31" s="1"/>
  <c r="W560" i="31" s="1"/>
  <c r="W561" i="31" s="1"/>
  <c r="W562" i="31" s="1"/>
  <c r="W563" i="31" s="1"/>
  <c r="W564" i="31" s="1"/>
  <c r="W565" i="31" s="1"/>
  <c r="W566" i="31" s="1"/>
  <c r="W567" i="31" s="1"/>
  <c r="W568" i="31" s="1"/>
  <c r="W569" i="31" s="1"/>
  <c r="W570" i="31" s="1"/>
  <c r="AD541" i="31"/>
  <c r="AD542" i="31" s="1"/>
  <c r="AD543" i="31" s="1"/>
  <c r="AD544" i="31" s="1"/>
  <c r="AD545" i="31" s="1"/>
  <c r="AD546" i="31" s="1"/>
  <c r="AD547" i="31" s="1"/>
  <c r="AD548" i="31" s="1"/>
  <c r="AD549" i="31" s="1"/>
  <c r="AD550" i="31" s="1"/>
  <c r="AD551" i="31" s="1"/>
  <c r="AD552" i="31" s="1"/>
  <c r="AD553" i="31" s="1"/>
  <c r="AD554" i="31" s="1"/>
  <c r="AD555" i="31" s="1"/>
  <c r="AD556" i="31" s="1"/>
  <c r="AD557" i="31" s="1"/>
  <c r="AD558" i="31" s="1"/>
  <c r="AD559" i="31" s="1"/>
  <c r="AD560" i="31" s="1"/>
  <c r="AD561" i="31" s="1"/>
  <c r="AD562" i="31" s="1"/>
  <c r="AD563" i="31" s="1"/>
  <c r="AD564" i="31" s="1"/>
  <c r="AD565" i="31" s="1"/>
  <c r="AD566" i="31" s="1"/>
  <c r="AD567" i="31" s="1"/>
  <c r="AD568" i="31" s="1"/>
  <c r="AD569" i="31" s="1"/>
  <c r="AD570" i="31" s="1"/>
  <c r="N544" i="31"/>
  <c r="N549" i="31"/>
  <c r="H551" i="31"/>
  <c r="K551" i="31"/>
  <c r="N458" i="31"/>
  <c r="N463" i="31"/>
  <c r="H465" i="31"/>
  <c r="K465" i="31"/>
  <c r="N468" i="31"/>
  <c r="N469" i="31" s="1"/>
  <c r="N470" i="31" s="1"/>
  <c r="C469" i="31"/>
  <c r="C470" i="31" s="1"/>
  <c r="C471" i="31"/>
  <c r="E471" i="31"/>
  <c r="N471" i="31"/>
  <c r="Q471" i="31"/>
  <c r="W471" i="31"/>
  <c r="W472" i="31" s="1"/>
  <c r="W473" i="31" s="1"/>
  <c r="W474" i="31" s="1"/>
  <c r="W475" i="31" s="1"/>
  <c r="W476" i="31" s="1"/>
  <c r="W477" i="31" s="1"/>
  <c r="W478" i="31" s="1"/>
  <c r="W479" i="31" s="1"/>
  <c r="W480" i="31" s="1"/>
  <c r="W481" i="31" s="1"/>
  <c r="W482" i="31" s="1"/>
  <c r="W483" i="31" s="1"/>
  <c r="W484" i="31" s="1"/>
  <c r="W485" i="31" s="1"/>
  <c r="W486" i="31" s="1"/>
  <c r="W487" i="31" s="1"/>
  <c r="W488" i="31" s="1"/>
  <c r="AD471" i="31"/>
  <c r="AL471" i="31"/>
  <c r="AL472" i="31" s="1"/>
  <c r="AL473" i="31" s="1"/>
  <c r="AL474" i="31" s="1"/>
  <c r="AL475" i="31" s="1"/>
  <c r="AL476" i="31" s="1"/>
  <c r="AL477" i="31" s="1"/>
  <c r="AL478" i="31" s="1"/>
  <c r="AL479" i="31" s="1"/>
  <c r="AL480" i="31" s="1"/>
  <c r="AL481" i="31" s="1"/>
  <c r="AL482" i="31" s="1"/>
  <c r="AL483" i="31" s="1"/>
  <c r="AL484" i="31" s="1"/>
  <c r="AL485" i="31" s="1"/>
  <c r="AL486" i="31" s="1"/>
  <c r="AL487" i="31" s="1"/>
  <c r="AL488" i="31" s="1"/>
  <c r="AQ471" i="31"/>
  <c r="AQ472" i="31" s="1"/>
  <c r="AQ473" i="31" s="1"/>
  <c r="AQ474" i="31" s="1"/>
  <c r="AQ475" i="31" s="1"/>
  <c r="AQ476" i="31" s="1"/>
  <c r="AQ477" i="31" s="1"/>
  <c r="AQ478" i="31" s="1"/>
  <c r="AQ479" i="31" s="1"/>
  <c r="AQ480" i="31" s="1"/>
  <c r="AQ481" i="31" s="1"/>
  <c r="AQ482" i="31" s="1"/>
  <c r="AQ483" i="31" s="1"/>
  <c r="AQ484" i="31" s="1"/>
  <c r="AQ485" i="31" s="1"/>
  <c r="AQ486" i="31" s="1"/>
  <c r="AQ487" i="31" s="1"/>
  <c r="AQ488" i="31" s="1"/>
  <c r="AU471" i="31"/>
  <c r="AU472" i="31" s="1"/>
  <c r="AU473" i="31" s="1"/>
  <c r="AU474" i="31" s="1"/>
  <c r="AU475" i="31" s="1"/>
  <c r="AU476" i="31" s="1"/>
  <c r="AU477" i="31" s="1"/>
  <c r="AU478" i="31" s="1"/>
  <c r="AU479" i="31" s="1"/>
  <c r="AU480" i="31" s="1"/>
  <c r="AU481" i="31" s="1"/>
  <c r="AU482" i="31" s="1"/>
  <c r="AU483" i="31" s="1"/>
  <c r="AU484" i="31" s="1"/>
  <c r="AU485" i="31" s="1"/>
  <c r="AU486" i="31" s="1"/>
  <c r="AU487" i="31" s="1"/>
  <c r="AU488" i="31" s="1"/>
  <c r="AW471" i="31"/>
  <c r="AW472" i="31" s="1"/>
  <c r="AW473" i="31" s="1"/>
  <c r="AW474" i="31" s="1"/>
  <c r="AW475" i="31" s="1"/>
  <c r="AW476" i="31" s="1"/>
  <c r="AW477" i="31" s="1"/>
  <c r="AW478" i="31" s="1"/>
  <c r="AW479" i="31" s="1"/>
  <c r="AW480" i="31" s="1"/>
  <c r="AW481" i="31" s="1"/>
  <c r="AW482" i="31" s="1"/>
  <c r="AW483" i="31" s="1"/>
  <c r="AW484" i="31" s="1"/>
  <c r="AW485" i="31" s="1"/>
  <c r="AW486" i="31" s="1"/>
  <c r="AW487" i="31" s="1"/>
  <c r="AW488" i="31" s="1"/>
  <c r="AZ471" i="31"/>
  <c r="AZ472" i="31" s="1"/>
  <c r="AZ473" i="31" s="1"/>
  <c r="AZ474" i="31" s="1"/>
  <c r="AZ475" i="31" s="1"/>
  <c r="AZ476" i="31" s="1"/>
  <c r="AZ477" i="31" s="1"/>
  <c r="AZ478" i="31" s="1"/>
  <c r="AZ479" i="31" s="1"/>
  <c r="AZ480" i="31" s="1"/>
  <c r="AZ481" i="31" s="1"/>
  <c r="AZ482" i="31" s="1"/>
  <c r="AZ483" i="31" s="1"/>
  <c r="AZ484" i="31" s="1"/>
  <c r="AZ485" i="31" s="1"/>
  <c r="AZ486" i="31" s="1"/>
  <c r="AZ487" i="31" s="1"/>
  <c r="AZ488" i="31" s="1"/>
  <c r="BB471" i="31"/>
  <c r="Q472" i="31"/>
  <c r="Q473" i="31" s="1"/>
  <c r="Q474" i="31" s="1"/>
  <c r="Q475" i="31" s="1"/>
  <c r="Q476" i="31" s="1"/>
  <c r="Q477" i="31" s="1"/>
  <c r="Q478" i="31" s="1"/>
  <c r="Q479" i="31" s="1"/>
  <c r="Q480" i="31" s="1"/>
  <c r="Q481" i="31" s="1"/>
  <c r="Q482" i="31" s="1"/>
  <c r="Q483" i="31" s="1"/>
  <c r="Q484" i="31" s="1"/>
  <c r="Q485" i="31" s="1"/>
  <c r="Q486" i="31" s="1"/>
  <c r="Q487" i="31" s="1"/>
  <c r="Q488" i="31" s="1"/>
  <c r="AD472" i="31"/>
  <c r="AD473" i="31" s="1"/>
  <c r="AD474" i="31" s="1"/>
  <c r="AD475" i="31" s="1"/>
  <c r="AD476" i="31" s="1"/>
  <c r="AD477" i="31" s="1"/>
  <c r="AD478" i="31" s="1"/>
  <c r="AD479" i="31" s="1"/>
  <c r="AD480" i="31" s="1"/>
  <c r="AD481" i="31" s="1"/>
  <c r="AD482" i="31" s="1"/>
  <c r="AD483" i="31" s="1"/>
  <c r="AD484" i="31" s="1"/>
  <c r="AD485" i="31" s="1"/>
  <c r="AD486" i="31" s="1"/>
  <c r="AD487" i="31" s="1"/>
  <c r="AD488" i="31" s="1"/>
  <c r="N476" i="31"/>
  <c r="N481" i="31"/>
  <c r="H483" i="31"/>
  <c r="K483" i="31"/>
  <c r="N486" i="31"/>
  <c r="N487" i="31" s="1"/>
  <c r="N488" i="31" s="1"/>
  <c r="C487" i="31"/>
  <c r="C488" i="31" s="1"/>
  <c r="C489" i="31"/>
  <c r="E489" i="31"/>
  <c r="N489" i="31"/>
  <c r="Q489" i="31"/>
  <c r="Q490" i="31" s="1"/>
  <c r="Q491" i="31" s="1"/>
  <c r="Q492" i="31" s="1"/>
  <c r="Q493" i="31" s="1"/>
  <c r="Q494" i="31" s="1"/>
  <c r="Q495" i="31" s="1"/>
  <c r="Q496" i="31" s="1"/>
  <c r="Q497" i="31" s="1"/>
  <c r="Q498" i="31" s="1"/>
  <c r="Q499" i="31" s="1"/>
  <c r="Q500" i="31" s="1"/>
  <c r="Q501" i="31" s="1"/>
  <c r="Q502" i="31" s="1"/>
  <c r="Q503" i="31" s="1"/>
  <c r="W489" i="31"/>
  <c r="AD489" i="31"/>
  <c r="AD490" i="31" s="1"/>
  <c r="AD491" i="31" s="1"/>
  <c r="AD492" i="31" s="1"/>
  <c r="AD493" i="31" s="1"/>
  <c r="AD494" i="31" s="1"/>
  <c r="AD495" i="31" s="1"/>
  <c r="AD496" i="31" s="1"/>
  <c r="AD497" i="31" s="1"/>
  <c r="AD498" i="31" s="1"/>
  <c r="AD499" i="31" s="1"/>
  <c r="AD500" i="31" s="1"/>
  <c r="AD501" i="31" s="1"/>
  <c r="AD502" i="31" s="1"/>
  <c r="AD503" i="31" s="1"/>
  <c r="AL489" i="31"/>
  <c r="AQ489" i="31"/>
  <c r="AQ490" i="31" s="1"/>
  <c r="AQ491" i="31" s="1"/>
  <c r="AQ492" i="31" s="1"/>
  <c r="AQ493" i="31" s="1"/>
  <c r="AQ494" i="31" s="1"/>
  <c r="AQ495" i="31" s="1"/>
  <c r="AQ496" i="31" s="1"/>
  <c r="AQ497" i="31" s="1"/>
  <c r="AQ498" i="31" s="1"/>
  <c r="AQ499" i="31" s="1"/>
  <c r="AQ500" i="31" s="1"/>
  <c r="AQ501" i="31" s="1"/>
  <c r="AQ502" i="31" s="1"/>
  <c r="AQ503" i="31" s="1"/>
  <c r="AQ504" i="31" s="1"/>
  <c r="AQ505" i="31" s="1"/>
  <c r="AQ506" i="31" s="1"/>
  <c r="AQ507" i="31" s="1"/>
  <c r="AQ508" i="31" s="1"/>
  <c r="AQ509" i="31" s="1"/>
  <c r="AQ510" i="31" s="1"/>
  <c r="AQ511" i="31" s="1"/>
  <c r="AQ512" i="31" s="1"/>
  <c r="AQ513" i="31" s="1"/>
  <c r="AQ514" i="31" s="1"/>
  <c r="AQ515" i="31" s="1"/>
  <c r="AQ516" i="31" s="1"/>
  <c r="AQ517" i="31" s="1"/>
  <c r="AQ518" i="31" s="1"/>
  <c r="AQ519" i="31" s="1"/>
  <c r="AQ520" i="31" s="1"/>
  <c r="AU489" i="31"/>
  <c r="AU490" i="31" s="1"/>
  <c r="AU491" i="31" s="1"/>
  <c r="AU492" i="31" s="1"/>
  <c r="AU493" i="31" s="1"/>
  <c r="AU494" i="31" s="1"/>
  <c r="AU495" i="31" s="1"/>
  <c r="AU496" i="31" s="1"/>
  <c r="AU497" i="31" s="1"/>
  <c r="AU498" i="31" s="1"/>
  <c r="AU499" i="31" s="1"/>
  <c r="AU500" i="31" s="1"/>
  <c r="AU501" i="31" s="1"/>
  <c r="AU502" i="31" s="1"/>
  <c r="AU503" i="31" s="1"/>
  <c r="AW489" i="31"/>
  <c r="AW490" i="31" s="1"/>
  <c r="AW491" i="31" s="1"/>
  <c r="AW492" i="31" s="1"/>
  <c r="AW493" i="31" s="1"/>
  <c r="AW494" i="31" s="1"/>
  <c r="AW495" i="31" s="1"/>
  <c r="AW496" i="31" s="1"/>
  <c r="AW497" i="31" s="1"/>
  <c r="AW498" i="31" s="1"/>
  <c r="AW499" i="31" s="1"/>
  <c r="AW500" i="31" s="1"/>
  <c r="AW501" i="31" s="1"/>
  <c r="AW502" i="31" s="1"/>
  <c r="AW503" i="31" s="1"/>
  <c r="AW504" i="31" s="1"/>
  <c r="AW505" i="31" s="1"/>
  <c r="AW506" i="31" s="1"/>
  <c r="AW507" i="31" s="1"/>
  <c r="AW508" i="31" s="1"/>
  <c r="AW509" i="31" s="1"/>
  <c r="AW510" i="31" s="1"/>
  <c r="AW511" i="31" s="1"/>
  <c r="AW512" i="31" s="1"/>
  <c r="AW513" i="31" s="1"/>
  <c r="AW514" i="31" s="1"/>
  <c r="AW515" i="31" s="1"/>
  <c r="AW516" i="31" s="1"/>
  <c r="AW517" i="31" s="1"/>
  <c r="AW518" i="31" s="1"/>
  <c r="AW519" i="31" s="1"/>
  <c r="AW520" i="31" s="1"/>
  <c r="AZ489" i="31"/>
  <c r="AZ490" i="31" s="1"/>
  <c r="AZ491" i="31" s="1"/>
  <c r="AZ492" i="31" s="1"/>
  <c r="AZ493" i="31" s="1"/>
  <c r="AZ494" i="31" s="1"/>
  <c r="AZ495" i="31" s="1"/>
  <c r="AZ496" i="31" s="1"/>
  <c r="AZ497" i="31" s="1"/>
  <c r="AZ498" i="31" s="1"/>
  <c r="AZ499" i="31" s="1"/>
  <c r="AZ500" i="31" s="1"/>
  <c r="AZ501" i="31" s="1"/>
  <c r="AZ502" i="31" s="1"/>
  <c r="AZ503" i="31" s="1"/>
  <c r="AZ504" i="31" s="1"/>
  <c r="AZ505" i="31" s="1"/>
  <c r="AZ506" i="31" s="1"/>
  <c r="AZ507" i="31" s="1"/>
  <c r="AZ508" i="31" s="1"/>
  <c r="AZ509" i="31" s="1"/>
  <c r="AZ510" i="31" s="1"/>
  <c r="AZ511" i="31" s="1"/>
  <c r="AZ512" i="31" s="1"/>
  <c r="AZ513" i="31" s="1"/>
  <c r="AZ514" i="31" s="1"/>
  <c r="AZ515" i="31" s="1"/>
  <c r="AZ516" i="31" s="1"/>
  <c r="AZ517" i="31" s="1"/>
  <c r="AZ518" i="31" s="1"/>
  <c r="AZ519" i="31" s="1"/>
  <c r="AZ520" i="31" s="1"/>
  <c r="BB489" i="31"/>
  <c r="W490" i="31"/>
  <c r="W491" i="31" s="1"/>
  <c r="W492" i="31" s="1"/>
  <c r="W493" i="31" s="1"/>
  <c r="W494" i="31" s="1"/>
  <c r="W495" i="31" s="1"/>
  <c r="W496" i="31" s="1"/>
  <c r="W497" i="31" s="1"/>
  <c r="W498" i="31" s="1"/>
  <c r="W499" i="31" s="1"/>
  <c r="W500" i="31" s="1"/>
  <c r="W501" i="31" s="1"/>
  <c r="W502" i="31" s="1"/>
  <c r="W503" i="31" s="1"/>
  <c r="AL490" i="31"/>
  <c r="AL491" i="31" s="1"/>
  <c r="AL492" i="31" s="1"/>
  <c r="AL493" i="31" s="1"/>
  <c r="AL494" i="31" s="1"/>
  <c r="AL495" i="31" s="1"/>
  <c r="AL496" i="31" s="1"/>
  <c r="AL497" i="31" s="1"/>
  <c r="AL498" i="31" s="1"/>
  <c r="AL499" i="31" s="1"/>
  <c r="AL500" i="31" s="1"/>
  <c r="AL501" i="31" s="1"/>
  <c r="AL502" i="31" s="1"/>
  <c r="AL503" i="31" s="1"/>
  <c r="N494" i="31"/>
  <c r="N499" i="31"/>
  <c r="H501" i="31"/>
  <c r="K501" i="31"/>
  <c r="N408" i="31"/>
  <c r="N413" i="31"/>
  <c r="H415" i="31"/>
  <c r="K415" i="31"/>
  <c r="N418" i="31"/>
  <c r="N419" i="31" s="1"/>
  <c r="N420" i="31" s="1"/>
  <c r="C419" i="31"/>
  <c r="C420" i="31" s="1"/>
  <c r="C421" i="31"/>
  <c r="E421" i="31"/>
  <c r="N421" i="31"/>
  <c r="Q421" i="31"/>
  <c r="W421" i="31"/>
  <c r="W422" i="31" s="1"/>
  <c r="W423" i="31" s="1"/>
  <c r="W424" i="31" s="1"/>
  <c r="W425" i="31" s="1"/>
  <c r="W426" i="31" s="1"/>
  <c r="W427" i="31" s="1"/>
  <c r="W428" i="31" s="1"/>
  <c r="W429" i="31" s="1"/>
  <c r="W430" i="31" s="1"/>
  <c r="W431" i="31" s="1"/>
  <c r="W432" i="31" s="1"/>
  <c r="W433" i="31" s="1"/>
  <c r="W434" i="31" s="1"/>
  <c r="W435" i="31" s="1"/>
  <c r="W436" i="31" s="1"/>
  <c r="W437" i="31" s="1"/>
  <c r="W438" i="31" s="1"/>
  <c r="AD421" i="31"/>
  <c r="AL421" i="31"/>
  <c r="AL422" i="31" s="1"/>
  <c r="AL423" i="31" s="1"/>
  <c r="AL424" i="31" s="1"/>
  <c r="AL425" i="31" s="1"/>
  <c r="AL426" i="31" s="1"/>
  <c r="AL427" i="31" s="1"/>
  <c r="AL428" i="31" s="1"/>
  <c r="AL429" i="31" s="1"/>
  <c r="AL430" i="31" s="1"/>
  <c r="AL431" i="31" s="1"/>
  <c r="AL432" i="31" s="1"/>
  <c r="AL433" i="31" s="1"/>
  <c r="AL434" i="31" s="1"/>
  <c r="AL435" i="31" s="1"/>
  <c r="AL436" i="31" s="1"/>
  <c r="AL437" i="31" s="1"/>
  <c r="AL438" i="31" s="1"/>
  <c r="AQ421" i="31"/>
  <c r="AQ422" i="31" s="1"/>
  <c r="AQ423" i="31" s="1"/>
  <c r="AQ424" i="31" s="1"/>
  <c r="AQ425" i="31" s="1"/>
  <c r="AQ426" i="31" s="1"/>
  <c r="AQ427" i="31" s="1"/>
  <c r="AQ428" i="31" s="1"/>
  <c r="AQ429" i="31" s="1"/>
  <c r="AQ430" i="31" s="1"/>
  <c r="AQ431" i="31" s="1"/>
  <c r="AQ432" i="31" s="1"/>
  <c r="AQ433" i="31" s="1"/>
  <c r="AQ434" i="31" s="1"/>
  <c r="AQ435" i="31" s="1"/>
  <c r="AQ436" i="31" s="1"/>
  <c r="AQ437" i="31" s="1"/>
  <c r="AQ438" i="31" s="1"/>
  <c r="AU421" i="31"/>
  <c r="AU422" i="31" s="1"/>
  <c r="AU423" i="31" s="1"/>
  <c r="AU424" i="31" s="1"/>
  <c r="AU425" i="31" s="1"/>
  <c r="AU426" i="31" s="1"/>
  <c r="AU427" i="31" s="1"/>
  <c r="AU428" i="31" s="1"/>
  <c r="AU429" i="31" s="1"/>
  <c r="AU430" i="31" s="1"/>
  <c r="AU431" i="31" s="1"/>
  <c r="AU432" i="31" s="1"/>
  <c r="AU433" i="31" s="1"/>
  <c r="AU434" i="31" s="1"/>
  <c r="AU435" i="31" s="1"/>
  <c r="AU436" i="31" s="1"/>
  <c r="AU437" i="31" s="1"/>
  <c r="AU438" i="31" s="1"/>
  <c r="AW421" i="31"/>
  <c r="AW422" i="31" s="1"/>
  <c r="AW423" i="31" s="1"/>
  <c r="AW424" i="31" s="1"/>
  <c r="AW425" i="31" s="1"/>
  <c r="AW426" i="31" s="1"/>
  <c r="AW427" i="31" s="1"/>
  <c r="AW428" i="31" s="1"/>
  <c r="AW429" i="31" s="1"/>
  <c r="AW430" i="31" s="1"/>
  <c r="AW431" i="31" s="1"/>
  <c r="AW432" i="31" s="1"/>
  <c r="AW433" i="31" s="1"/>
  <c r="AW434" i="31" s="1"/>
  <c r="AW435" i="31" s="1"/>
  <c r="AW436" i="31" s="1"/>
  <c r="AW437" i="31" s="1"/>
  <c r="AW438" i="31" s="1"/>
  <c r="AZ421" i="31"/>
  <c r="AZ422" i="31" s="1"/>
  <c r="AZ423" i="31" s="1"/>
  <c r="AZ424" i="31" s="1"/>
  <c r="AZ425" i="31" s="1"/>
  <c r="AZ426" i="31" s="1"/>
  <c r="AZ427" i="31" s="1"/>
  <c r="AZ428" i="31" s="1"/>
  <c r="AZ429" i="31" s="1"/>
  <c r="AZ430" i="31" s="1"/>
  <c r="AZ431" i="31" s="1"/>
  <c r="AZ432" i="31" s="1"/>
  <c r="AZ433" i="31" s="1"/>
  <c r="AZ434" i="31" s="1"/>
  <c r="AZ435" i="31" s="1"/>
  <c r="AZ436" i="31" s="1"/>
  <c r="AZ437" i="31" s="1"/>
  <c r="AZ438" i="31" s="1"/>
  <c r="BB421" i="31"/>
  <c r="Q422" i="31"/>
  <c r="Q423" i="31" s="1"/>
  <c r="Q424" i="31" s="1"/>
  <c r="Q425" i="31" s="1"/>
  <c r="Q426" i="31" s="1"/>
  <c r="Q427" i="31" s="1"/>
  <c r="Q428" i="31" s="1"/>
  <c r="Q429" i="31" s="1"/>
  <c r="Q430" i="31" s="1"/>
  <c r="Q431" i="31" s="1"/>
  <c r="Q432" i="31" s="1"/>
  <c r="Q433" i="31" s="1"/>
  <c r="Q434" i="31" s="1"/>
  <c r="Q435" i="31" s="1"/>
  <c r="Q436" i="31" s="1"/>
  <c r="Q437" i="31" s="1"/>
  <c r="Q438" i="31" s="1"/>
  <c r="AD422" i="31"/>
  <c r="AD423" i="31" s="1"/>
  <c r="AD424" i="31" s="1"/>
  <c r="AD425" i="31" s="1"/>
  <c r="AD426" i="31" s="1"/>
  <c r="AD427" i="31" s="1"/>
  <c r="AD428" i="31" s="1"/>
  <c r="AD429" i="31" s="1"/>
  <c r="AD430" i="31" s="1"/>
  <c r="AD431" i="31" s="1"/>
  <c r="AD432" i="31" s="1"/>
  <c r="AD433" i="31" s="1"/>
  <c r="AD434" i="31" s="1"/>
  <c r="AD435" i="31" s="1"/>
  <c r="AD436" i="31" s="1"/>
  <c r="AD437" i="31" s="1"/>
  <c r="AD438" i="31" s="1"/>
  <c r="N426" i="31"/>
  <c r="N431" i="31"/>
  <c r="H433" i="31"/>
  <c r="K433" i="31"/>
  <c r="N436" i="31"/>
  <c r="N437" i="31" s="1"/>
  <c r="N438" i="31" s="1"/>
  <c r="C437" i="31"/>
  <c r="C438" i="31" s="1"/>
  <c r="C439" i="31"/>
  <c r="E439" i="31"/>
  <c r="N439" i="31"/>
  <c r="Q439" i="31"/>
  <c r="W439" i="31"/>
  <c r="AD439" i="31"/>
  <c r="AL439" i="31"/>
  <c r="AL440" i="31" s="1"/>
  <c r="AL441" i="31" s="1"/>
  <c r="AL442" i="31" s="1"/>
  <c r="AL443" i="31" s="1"/>
  <c r="AL444" i="31" s="1"/>
  <c r="AL445" i="31" s="1"/>
  <c r="AL446" i="31" s="1"/>
  <c r="AL447" i="31" s="1"/>
  <c r="AL448" i="31" s="1"/>
  <c r="AL449" i="31" s="1"/>
  <c r="AL450" i="31" s="1"/>
  <c r="AL451" i="31" s="1"/>
  <c r="AL452" i="31" s="1"/>
  <c r="AL453" i="31" s="1"/>
  <c r="AL454" i="31" s="1"/>
  <c r="AL455" i="31" s="1"/>
  <c r="AL456" i="31" s="1"/>
  <c r="AL457" i="31" s="1"/>
  <c r="AL458" i="31" s="1"/>
  <c r="AL459" i="31" s="1"/>
  <c r="AL460" i="31" s="1"/>
  <c r="AL461" i="31" s="1"/>
  <c r="AL462" i="31" s="1"/>
  <c r="AL463" i="31" s="1"/>
  <c r="AL464" i="31" s="1"/>
  <c r="AL465" i="31" s="1"/>
  <c r="AL466" i="31" s="1"/>
  <c r="AL467" i="31" s="1"/>
  <c r="AL468" i="31" s="1"/>
  <c r="AL469" i="31" s="1"/>
  <c r="AL470" i="31" s="1"/>
  <c r="AQ439" i="31"/>
  <c r="AU439" i="31"/>
  <c r="AW439" i="31"/>
  <c r="AW440" i="31" s="1"/>
  <c r="AW441" i="31" s="1"/>
  <c r="AW442" i="31" s="1"/>
  <c r="AW443" i="31" s="1"/>
  <c r="AW444" i="31" s="1"/>
  <c r="AW445" i="31" s="1"/>
  <c r="AW446" i="31" s="1"/>
  <c r="AW447" i="31" s="1"/>
  <c r="AW448" i="31" s="1"/>
  <c r="AW449" i="31" s="1"/>
  <c r="AW450" i="31" s="1"/>
  <c r="AW451" i="31" s="1"/>
  <c r="AW452" i="31" s="1"/>
  <c r="AW453" i="31" s="1"/>
  <c r="AW454" i="31" s="1"/>
  <c r="AW455" i="31" s="1"/>
  <c r="AW456" i="31" s="1"/>
  <c r="AW457" i="31" s="1"/>
  <c r="AW458" i="31" s="1"/>
  <c r="AW459" i="31" s="1"/>
  <c r="AW460" i="31" s="1"/>
  <c r="AW461" i="31" s="1"/>
  <c r="AW462" i="31" s="1"/>
  <c r="AW463" i="31" s="1"/>
  <c r="AW464" i="31" s="1"/>
  <c r="AW465" i="31" s="1"/>
  <c r="AW466" i="31" s="1"/>
  <c r="AW467" i="31" s="1"/>
  <c r="AW468" i="31" s="1"/>
  <c r="AW469" i="31" s="1"/>
  <c r="AW470" i="31" s="1"/>
  <c r="AZ439" i="31"/>
  <c r="AZ440" i="31" s="1"/>
  <c r="AZ441" i="31" s="1"/>
  <c r="AZ442" i="31" s="1"/>
  <c r="AZ443" i="31" s="1"/>
  <c r="AZ444" i="31" s="1"/>
  <c r="AZ445" i="31" s="1"/>
  <c r="AZ446" i="31" s="1"/>
  <c r="AZ447" i="31" s="1"/>
  <c r="AZ448" i="31" s="1"/>
  <c r="AZ449" i="31" s="1"/>
  <c r="AZ450" i="31" s="1"/>
  <c r="AZ451" i="31" s="1"/>
  <c r="AZ452" i="31" s="1"/>
  <c r="AZ453" i="31" s="1"/>
  <c r="AZ454" i="31" s="1"/>
  <c r="AZ455" i="31" s="1"/>
  <c r="AZ456" i="31" s="1"/>
  <c r="AZ457" i="31" s="1"/>
  <c r="AZ458" i="31" s="1"/>
  <c r="AZ459" i="31" s="1"/>
  <c r="AZ460" i="31" s="1"/>
  <c r="AZ461" i="31" s="1"/>
  <c r="AZ462" i="31" s="1"/>
  <c r="AZ463" i="31" s="1"/>
  <c r="AZ464" i="31" s="1"/>
  <c r="AZ465" i="31" s="1"/>
  <c r="AZ466" i="31" s="1"/>
  <c r="AZ467" i="31" s="1"/>
  <c r="AZ468" i="31" s="1"/>
  <c r="AZ469" i="31" s="1"/>
  <c r="AZ470" i="31" s="1"/>
  <c r="BB439" i="31"/>
  <c r="Q440" i="31"/>
  <c r="Q441" i="31" s="1"/>
  <c r="Q442" i="31" s="1"/>
  <c r="Q443" i="31" s="1"/>
  <c r="Q444" i="31" s="1"/>
  <c r="Q445" i="31" s="1"/>
  <c r="Q446" i="31" s="1"/>
  <c r="Q447" i="31" s="1"/>
  <c r="Q448" i="31" s="1"/>
  <c r="Q449" i="31" s="1"/>
  <c r="Q450" i="31" s="1"/>
  <c r="Q451" i="31" s="1"/>
  <c r="Q452" i="31" s="1"/>
  <c r="Q453" i="31" s="1"/>
  <c r="W440" i="31"/>
  <c r="AD440" i="31"/>
  <c r="AD441" i="31" s="1"/>
  <c r="AD442" i="31" s="1"/>
  <c r="AD443" i="31" s="1"/>
  <c r="AD444" i="31" s="1"/>
  <c r="AD445" i="31" s="1"/>
  <c r="AD446" i="31" s="1"/>
  <c r="AD447" i="31" s="1"/>
  <c r="AD448" i="31" s="1"/>
  <c r="AD449" i="31" s="1"/>
  <c r="AD450" i="31" s="1"/>
  <c r="AD451" i="31" s="1"/>
  <c r="AD452" i="31" s="1"/>
  <c r="AD453" i="31" s="1"/>
  <c r="AD454" i="31" s="1"/>
  <c r="AD455" i="31" s="1"/>
  <c r="AD456" i="31" s="1"/>
  <c r="AD457" i="31" s="1"/>
  <c r="AD458" i="31" s="1"/>
  <c r="AD459" i="31" s="1"/>
  <c r="AD460" i="31" s="1"/>
  <c r="AD461" i="31" s="1"/>
  <c r="AD462" i="31" s="1"/>
  <c r="AD463" i="31" s="1"/>
  <c r="AD464" i="31" s="1"/>
  <c r="AD465" i="31" s="1"/>
  <c r="AD466" i="31" s="1"/>
  <c r="AD467" i="31" s="1"/>
  <c r="AD468" i="31" s="1"/>
  <c r="AD469" i="31" s="1"/>
  <c r="AD470" i="31" s="1"/>
  <c r="AQ440" i="31"/>
  <c r="AQ441" i="31" s="1"/>
  <c r="AQ442" i="31" s="1"/>
  <c r="AQ443" i="31" s="1"/>
  <c r="AQ444" i="31" s="1"/>
  <c r="AQ445" i="31" s="1"/>
  <c r="AQ446" i="31" s="1"/>
  <c r="AQ447" i="31" s="1"/>
  <c r="AQ448" i="31" s="1"/>
  <c r="AQ449" i="31" s="1"/>
  <c r="AQ450" i="31" s="1"/>
  <c r="AQ451" i="31" s="1"/>
  <c r="AQ452" i="31" s="1"/>
  <c r="AQ453" i="31" s="1"/>
  <c r="AU440" i="31"/>
  <c r="W441" i="31"/>
  <c r="W442" i="31" s="1"/>
  <c r="W443" i="31" s="1"/>
  <c r="W444" i="31" s="1"/>
  <c r="W445" i="31" s="1"/>
  <c r="W446" i="31" s="1"/>
  <c r="W447" i="31" s="1"/>
  <c r="W448" i="31" s="1"/>
  <c r="W449" i="31" s="1"/>
  <c r="W450" i="31" s="1"/>
  <c r="W451" i="31" s="1"/>
  <c r="W452" i="31" s="1"/>
  <c r="W453" i="31" s="1"/>
  <c r="AU441" i="31"/>
  <c r="AU442" i="31" s="1"/>
  <c r="AU443" i="31" s="1"/>
  <c r="AU444" i="31" s="1"/>
  <c r="AU445" i="31" s="1"/>
  <c r="AU446" i="31" s="1"/>
  <c r="AU447" i="31" s="1"/>
  <c r="AU448" i="31" s="1"/>
  <c r="AU449" i="31" s="1"/>
  <c r="AU450" i="31" s="1"/>
  <c r="AU451" i="31" s="1"/>
  <c r="AU452" i="31" s="1"/>
  <c r="AU453" i="31" s="1"/>
  <c r="N444" i="31"/>
  <c r="N449" i="31"/>
  <c r="H451" i="31"/>
  <c r="K451" i="31"/>
  <c r="N358" i="31"/>
  <c r="N363" i="31"/>
  <c r="H365" i="31"/>
  <c r="K365" i="31"/>
  <c r="N368" i="31"/>
  <c r="N369" i="31" s="1"/>
  <c r="N370" i="31" s="1"/>
  <c r="C369" i="31"/>
  <c r="C370" i="31" s="1"/>
  <c r="C371" i="31"/>
  <c r="E371" i="31"/>
  <c r="N371" i="31"/>
  <c r="Q371" i="31"/>
  <c r="W371" i="31"/>
  <c r="W372" i="31" s="1"/>
  <c r="W373" i="31" s="1"/>
  <c r="W374" i="31" s="1"/>
  <c r="W375" i="31" s="1"/>
  <c r="W376" i="31" s="1"/>
  <c r="W377" i="31" s="1"/>
  <c r="W378" i="31" s="1"/>
  <c r="W379" i="31" s="1"/>
  <c r="W380" i="31" s="1"/>
  <c r="W381" i="31" s="1"/>
  <c r="W382" i="31" s="1"/>
  <c r="W383" i="31" s="1"/>
  <c r="W384" i="31" s="1"/>
  <c r="W385" i="31" s="1"/>
  <c r="W386" i="31" s="1"/>
  <c r="W387" i="31" s="1"/>
  <c r="W388" i="31" s="1"/>
  <c r="AD371" i="31"/>
  <c r="AD372" i="31" s="1"/>
  <c r="AD373" i="31" s="1"/>
  <c r="AD374" i="31" s="1"/>
  <c r="AD375" i="31" s="1"/>
  <c r="AD376" i="31" s="1"/>
  <c r="AD377" i="31" s="1"/>
  <c r="AD378" i="31" s="1"/>
  <c r="AD379" i="31" s="1"/>
  <c r="AD380" i="31" s="1"/>
  <c r="AD381" i="31" s="1"/>
  <c r="AD382" i="31" s="1"/>
  <c r="AD383" i="31" s="1"/>
  <c r="AD384" i="31" s="1"/>
  <c r="AD385" i="31" s="1"/>
  <c r="AD386" i="31" s="1"/>
  <c r="AD387" i="31" s="1"/>
  <c r="AD388" i="31" s="1"/>
  <c r="AL371" i="31"/>
  <c r="AL372" i="31" s="1"/>
  <c r="AL373" i="31" s="1"/>
  <c r="AL374" i="31" s="1"/>
  <c r="AL375" i="31" s="1"/>
  <c r="AL376" i="31" s="1"/>
  <c r="AL377" i="31" s="1"/>
  <c r="AL378" i="31" s="1"/>
  <c r="AL379" i="31" s="1"/>
  <c r="AL380" i="31" s="1"/>
  <c r="AL381" i="31" s="1"/>
  <c r="AL382" i="31" s="1"/>
  <c r="AL383" i="31" s="1"/>
  <c r="AL384" i="31" s="1"/>
  <c r="AL385" i="31" s="1"/>
  <c r="AL386" i="31" s="1"/>
  <c r="AL387" i="31" s="1"/>
  <c r="AL388" i="31" s="1"/>
  <c r="AQ371" i="31"/>
  <c r="AQ372" i="31" s="1"/>
  <c r="AQ373" i="31" s="1"/>
  <c r="AQ374" i="31" s="1"/>
  <c r="AQ375" i="31" s="1"/>
  <c r="AQ376" i="31" s="1"/>
  <c r="AQ377" i="31" s="1"/>
  <c r="AQ378" i="31" s="1"/>
  <c r="AQ379" i="31" s="1"/>
  <c r="AQ380" i="31" s="1"/>
  <c r="AQ381" i="31" s="1"/>
  <c r="AQ382" i="31" s="1"/>
  <c r="AQ383" i="31" s="1"/>
  <c r="AQ384" i="31" s="1"/>
  <c r="AQ385" i="31" s="1"/>
  <c r="AQ386" i="31" s="1"/>
  <c r="AQ387" i="31" s="1"/>
  <c r="AQ388" i="31" s="1"/>
  <c r="AU371" i="31"/>
  <c r="AU372" i="31" s="1"/>
  <c r="AU373" i="31" s="1"/>
  <c r="AU374" i="31" s="1"/>
  <c r="AU375" i="31" s="1"/>
  <c r="AU376" i="31" s="1"/>
  <c r="AU377" i="31" s="1"/>
  <c r="AU378" i="31" s="1"/>
  <c r="AU379" i="31" s="1"/>
  <c r="AU380" i="31" s="1"/>
  <c r="AU381" i="31" s="1"/>
  <c r="AU382" i="31" s="1"/>
  <c r="AU383" i="31" s="1"/>
  <c r="AU384" i="31" s="1"/>
  <c r="AU385" i="31" s="1"/>
  <c r="AU386" i="31" s="1"/>
  <c r="AU387" i="31" s="1"/>
  <c r="AU388" i="31" s="1"/>
  <c r="AW371" i="31"/>
  <c r="AW372" i="31" s="1"/>
  <c r="AW373" i="31" s="1"/>
  <c r="AW374" i="31" s="1"/>
  <c r="AW375" i="31" s="1"/>
  <c r="AW376" i="31" s="1"/>
  <c r="AW377" i="31" s="1"/>
  <c r="AW378" i="31" s="1"/>
  <c r="AW379" i="31" s="1"/>
  <c r="AW380" i="31" s="1"/>
  <c r="AW381" i="31" s="1"/>
  <c r="AW382" i="31" s="1"/>
  <c r="AW383" i="31" s="1"/>
  <c r="AW384" i="31" s="1"/>
  <c r="AW385" i="31" s="1"/>
  <c r="AW386" i="31" s="1"/>
  <c r="AW387" i="31" s="1"/>
  <c r="AW388" i="31" s="1"/>
  <c r="AZ371" i="31"/>
  <c r="AZ372" i="31" s="1"/>
  <c r="AZ373" i="31" s="1"/>
  <c r="AZ374" i="31" s="1"/>
  <c r="AZ375" i="31" s="1"/>
  <c r="AZ376" i="31" s="1"/>
  <c r="AZ377" i="31" s="1"/>
  <c r="AZ378" i="31" s="1"/>
  <c r="AZ379" i="31" s="1"/>
  <c r="AZ380" i="31" s="1"/>
  <c r="AZ381" i="31" s="1"/>
  <c r="AZ382" i="31" s="1"/>
  <c r="AZ383" i="31" s="1"/>
  <c r="AZ384" i="31" s="1"/>
  <c r="AZ385" i="31" s="1"/>
  <c r="AZ386" i="31" s="1"/>
  <c r="AZ387" i="31" s="1"/>
  <c r="AZ388" i="31" s="1"/>
  <c r="BB371" i="31"/>
  <c r="Q372" i="31"/>
  <c r="Q373" i="31" s="1"/>
  <c r="Q374" i="31" s="1"/>
  <c r="Q375" i="31" s="1"/>
  <c r="Q376" i="31" s="1"/>
  <c r="Q377" i="31" s="1"/>
  <c r="Q378" i="31" s="1"/>
  <c r="Q379" i="31" s="1"/>
  <c r="Q380" i="31" s="1"/>
  <c r="Q381" i="31" s="1"/>
  <c r="Q382" i="31" s="1"/>
  <c r="Q383" i="31" s="1"/>
  <c r="Q384" i="31" s="1"/>
  <c r="Q385" i="31" s="1"/>
  <c r="Q386" i="31" s="1"/>
  <c r="Q387" i="31" s="1"/>
  <c r="Q388" i="31" s="1"/>
  <c r="N376" i="31"/>
  <c r="N381" i="31"/>
  <c r="H383" i="31"/>
  <c r="K383" i="31"/>
  <c r="N386" i="31"/>
  <c r="N387" i="31" s="1"/>
  <c r="N388" i="31" s="1"/>
  <c r="C387" i="31"/>
  <c r="C388" i="31" s="1"/>
  <c r="C389" i="31"/>
  <c r="E389" i="31"/>
  <c r="N389" i="31"/>
  <c r="Q389" i="31"/>
  <c r="Q390" i="31" s="1"/>
  <c r="Q391" i="31" s="1"/>
  <c r="Q392" i="31" s="1"/>
  <c r="Q393" i="31" s="1"/>
  <c r="Q394" i="31" s="1"/>
  <c r="Q395" i="31" s="1"/>
  <c r="Q396" i="31" s="1"/>
  <c r="Q397" i="31" s="1"/>
  <c r="Q398" i="31" s="1"/>
  <c r="Q399" i="31" s="1"/>
  <c r="Q400" i="31" s="1"/>
  <c r="Q401" i="31" s="1"/>
  <c r="Q402" i="31" s="1"/>
  <c r="Q403" i="31" s="1"/>
  <c r="Q404" i="31" s="1"/>
  <c r="Q405" i="31" s="1"/>
  <c r="Q406" i="31" s="1"/>
  <c r="Q407" i="31" s="1"/>
  <c r="Q408" i="31" s="1"/>
  <c r="Q409" i="31" s="1"/>
  <c r="Q410" i="31" s="1"/>
  <c r="Q411" i="31" s="1"/>
  <c r="Q412" i="31" s="1"/>
  <c r="Q413" i="31" s="1"/>
  <c r="Q414" i="31" s="1"/>
  <c r="Q415" i="31" s="1"/>
  <c r="Q416" i="31" s="1"/>
  <c r="Q417" i="31" s="1"/>
  <c r="Q418" i="31" s="1"/>
  <c r="Q419" i="31" s="1"/>
  <c r="Q420" i="31" s="1"/>
  <c r="W389" i="31"/>
  <c r="AD389" i="31"/>
  <c r="AD390" i="31" s="1"/>
  <c r="AD391" i="31" s="1"/>
  <c r="AD392" i="31" s="1"/>
  <c r="AD393" i="31" s="1"/>
  <c r="AD394" i="31" s="1"/>
  <c r="AD395" i="31" s="1"/>
  <c r="AD396" i="31" s="1"/>
  <c r="AD397" i="31" s="1"/>
  <c r="AD398" i="31" s="1"/>
  <c r="AD399" i="31" s="1"/>
  <c r="AD400" i="31" s="1"/>
  <c r="AD401" i="31" s="1"/>
  <c r="AD402" i="31" s="1"/>
  <c r="AD403" i="31" s="1"/>
  <c r="AD404" i="31" s="1"/>
  <c r="AD405" i="31" s="1"/>
  <c r="AD406" i="31" s="1"/>
  <c r="AD407" i="31" s="1"/>
  <c r="AD408" i="31" s="1"/>
  <c r="AD409" i="31" s="1"/>
  <c r="AD410" i="31" s="1"/>
  <c r="AD411" i="31" s="1"/>
  <c r="AD412" i="31" s="1"/>
  <c r="AD413" i="31" s="1"/>
  <c r="AD414" i="31" s="1"/>
  <c r="AD415" i="31" s="1"/>
  <c r="AD416" i="31" s="1"/>
  <c r="AD417" i="31" s="1"/>
  <c r="AD418" i="31" s="1"/>
  <c r="AD419" i="31" s="1"/>
  <c r="AD420" i="31" s="1"/>
  <c r="AL389" i="31"/>
  <c r="AL390" i="31" s="1"/>
  <c r="AL391" i="31" s="1"/>
  <c r="AL392" i="31" s="1"/>
  <c r="AL393" i="31" s="1"/>
  <c r="AL394" i="31" s="1"/>
  <c r="AL395" i="31" s="1"/>
  <c r="AL396" i="31" s="1"/>
  <c r="AL397" i="31" s="1"/>
  <c r="AL398" i="31" s="1"/>
  <c r="AL399" i="31" s="1"/>
  <c r="AL400" i="31" s="1"/>
  <c r="AL401" i="31" s="1"/>
  <c r="AL402" i="31" s="1"/>
  <c r="AL403" i="31" s="1"/>
  <c r="AL404" i="31" s="1"/>
  <c r="AL405" i="31" s="1"/>
  <c r="AL406" i="31" s="1"/>
  <c r="AL407" i="31" s="1"/>
  <c r="AL408" i="31" s="1"/>
  <c r="AL409" i="31" s="1"/>
  <c r="AL410" i="31" s="1"/>
  <c r="AL411" i="31" s="1"/>
  <c r="AL412" i="31" s="1"/>
  <c r="AL413" i="31" s="1"/>
  <c r="AL414" i="31" s="1"/>
  <c r="AL415" i="31" s="1"/>
  <c r="AL416" i="31" s="1"/>
  <c r="AL417" i="31" s="1"/>
  <c r="AL418" i="31" s="1"/>
  <c r="AL419" i="31" s="1"/>
  <c r="AL420" i="31" s="1"/>
  <c r="AQ389" i="31"/>
  <c r="AU389" i="31"/>
  <c r="AU390" i="31" s="1"/>
  <c r="AU391" i="31" s="1"/>
  <c r="AU392" i="31" s="1"/>
  <c r="AU393" i="31" s="1"/>
  <c r="AU394" i="31" s="1"/>
  <c r="AU395" i="31" s="1"/>
  <c r="AU396" i="31" s="1"/>
  <c r="AU397" i="31" s="1"/>
  <c r="AU398" i="31" s="1"/>
  <c r="AU399" i="31" s="1"/>
  <c r="AU400" i="31" s="1"/>
  <c r="AU401" i="31" s="1"/>
  <c r="AU402" i="31" s="1"/>
  <c r="AU403" i="31" s="1"/>
  <c r="AW389" i="31"/>
  <c r="AW390" i="31" s="1"/>
  <c r="AW391" i="31" s="1"/>
  <c r="AW392" i="31" s="1"/>
  <c r="AW393" i="31" s="1"/>
  <c r="AW394" i="31" s="1"/>
  <c r="AW395" i="31" s="1"/>
  <c r="AW396" i="31" s="1"/>
  <c r="AW397" i="31" s="1"/>
  <c r="AW398" i="31" s="1"/>
  <c r="AW399" i="31" s="1"/>
  <c r="AW400" i="31" s="1"/>
  <c r="AW401" i="31" s="1"/>
  <c r="AW402" i="31" s="1"/>
  <c r="AW403" i="31" s="1"/>
  <c r="AZ389" i="31"/>
  <c r="AZ390" i="31" s="1"/>
  <c r="AZ391" i="31" s="1"/>
  <c r="AZ392" i="31" s="1"/>
  <c r="AZ393" i="31" s="1"/>
  <c r="AZ394" i="31" s="1"/>
  <c r="AZ395" i="31" s="1"/>
  <c r="AZ396" i="31" s="1"/>
  <c r="AZ397" i="31" s="1"/>
  <c r="AZ398" i="31" s="1"/>
  <c r="AZ399" i="31" s="1"/>
  <c r="AZ400" i="31" s="1"/>
  <c r="AZ401" i="31" s="1"/>
  <c r="AZ402" i="31" s="1"/>
  <c r="AZ403" i="31" s="1"/>
  <c r="AZ404" i="31" s="1"/>
  <c r="AZ405" i="31" s="1"/>
  <c r="AZ406" i="31" s="1"/>
  <c r="AZ407" i="31" s="1"/>
  <c r="AZ408" i="31" s="1"/>
  <c r="AZ409" i="31" s="1"/>
  <c r="AZ410" i="31" s="1"/>
  <c r="AZ411" i="31" s="1"/>
  <c r="AZ412" i="31" s="1"/>
  <c r="AZ413" i="31" s="1"/>
  <c r="AZ414" i="31" s="1"/>
  <c r="AZ415" i="31" s="1"/>
  <c r="AZ416" i="31" s="1"/>
  <c r="AZ417" i="31" s="1"/>
  <c r="AZ418" i="31" s="1"/>
  <c r="AZ419" i="31" s="1"/>
  <c r="AZ420" i="31" s="1"/>
  <c r="BB389" i="31"/>
  <c r="W390" i="31"/>
  <c r="W391" i="31" s="1"/>
  <c r="W392" i="31" s="1"/>
  <c r="W393" i="31" s="1"/>
  <c r="W394" i="31" s="1"/>
  <c r="W395" i="31" s="1"/>
  <c r="W396" i="31" s="1"/>
  <c r="W397" i="31" s="1"/>
  <c r="W398" i="31" s="1"/>
  <c r="W399" i="31" s="1"/>
  <c r="W400" i="31" s="1"/>
  <c r="W401" i="31" s="1"/>
  <c r="W402" i="31" s="1"/>
  <c r="W403" i="31" s="1"/>
  <c r="AQ390" i="31"/>
  <c r="AQ391" i="31" s="1"/>
  <c r="AQ392" i="31" s="1"/>
  <c r="AQ393" i="31" s="1"/>
  <c r="AQ394" i="31" s="1"/>
  <c r="AQ395" i="31" s="1"/>
  <c r="AQ396" i="31" s="1"/>
  <c r="AQ397" i="31" s="1"/>
  <c r="AQ398" i="31" s="1"/>
  <c r="AQ399" i="31" s="1"/>
  <c r="AQ400" i="31" s="1"/>
  <c r="AQ401" i="31" s="1"/>
  <c r="AQ402" i="31" s="1"/>
  <c r="AQ403" i="31" s="1"/>
  <c r="AQ404" i="31" s="1"/>
  <c r="AQ405" i="31" s="1"/>
  <c r="AQ406" i="31" s="1"/>
  <c r="AQ407" i="31" s="1"/>
  <c r="AQ408" i="31" s="1"/>
  <c r="AQ409" i="31" s="1"/>
  <c r="AQ410" i="31" s="1"/>
  <c r="AQ411" i="31" s="1"/>
  <c r="AQ412" i="31" s="1"/>
  <c r="AQ413" i="31" s="1"/>
  <c r="AQ414" i="31" s="1"/>
  <c r="AQ415" i="31" s="1"/>
  <c r="AQ416" i="31" s="1"/>
  <c r="AQ417" i="31" s="1"/>
  <c r="AQ418" i="31" s="1"/>
  <c r="AQ419" i="31" s="1"/>
  <c r="AQ420" i="31" s="1"/>
  <c r="N394" i="31"/>
  <c r="N399" i="31"/>
  <c r="H401" i="31"/>
  <c r="K401" i="31"/>
  <c r="N308" i="31"/>
  <c r="N313" i="31"/>
  <c r="H315" i="31"/>
  <c r="K315" i="31"/>
  <c r="N318" i="31"/>
  <c r="N319" i="31" s="1"/>
  <c r="N320" i="31" s="1"/>
  <c r="C319" i="31"/>
  <c r="C320" i="31" s="1"/>
  <c r="C321" i="31"/>
  <c r="E321" i="31"/>
  <c r="N321" i="31"/>
  <c r="Q321" i="31"/>
  <c r="W321" i="31"/>
  <c r="AD321" i="31"/>
  <c r="AD322" i="31" s="1"/>
  <c r="AD323" i="31" s="1"/>
  <c r="AD324" i="31" s="1"/>
  <c r="AD325" i="31" s="1"/>
  <c r="AD326" i="31" s="1"/>
  <c r="AD327" i="31" s="1"/>
  <c r="AD328" i="31" s="1"/>
  <c r="AD329" i="31" s="1"/>
  <c r="AD330" i="31" s="1"/>
  <c r="AD331" i="31" s="1"/>
  <c r="AD332" i="31" s="1"/>
  <c r="AD333" i="31" s="1"/>
  <c r="AD334" i="31" s="1"/>
  <c r="AD335" i="31" s="1"/>
  <c r="AD336" i="31" s="1"/>
  <c r="AD337" i="31" s="1"/>
  <c r="AD338" i="31" s="1"/>
  <c r="AL321" i="31"/>
  <c r="AQ321" i="31"/>
  <c r="AU321" i="31"/>
  <c r="AW321" i="31"/>
  <c r="AW322" i="31" s="1"/>
  <c r="AW323" i="31" s="1"/>
  <c r="AW324" i="31" s="1"/>
  <c r="AW325" i="31" s="1"/>
  <c r="AW326" i="31" s="1"/>
  <c r="AW327" i="31" s="1"/>
  <c r="AW328" i="31" s="1"/>
  <c r="AW329" i="31" s="1"/>
  <c r="AW330" i="31" s="1"/>
  <c r="AW331" i="31" s="1"/>
  <c r="AW332" i="31" s="1"/>
  <c r="AW333" i="31" s="1"/>
  <c r="AW334" i="31" s="1"/>
  <c r="AW335" i="31" s="1"/>
  <c r="AW336" i="31" s="1"/>
  <c r="AW337" i="31" s="1"/>
  <c r="AW338" i="31" s="1"/>
  <c r="AZ321" i="31"/>
  <c r="AZ322" i="31" s="1"/>
  <c r="AZ323" i="31" s="1"/>
  <c r="AZ324" i="31" s="1"/>
  <c r="AZ325" i="31" s="1"/>
  <c r="AZ326" i="31" s="1"/>
  <c r="AZ327" i="31" s="1"/>
  <c r="AZ328" i="31" s="1"/>
  <c r="AZ329" i="31" s="1"/>
  <c r="AZ330" i="31" s="1"/>
  <c r="AZ331" i="31" s="1"/>
  <c r="AZ332" i="31" s="1"/>
  <c r="AZ333" i="31" s="1"/>
  <c r="AZ334" i="31" s="1"/>
  <c r="AZ335" i="31" s="1"/>
  <c r="AZ336" i="31" s="1"/>
  <c r="AZ337" i="31" s="1"/>
  <c r="AZ338" i="31" s="1"/>
  <c r="BB321" i="31"/>
  <c r="Q322" i="31"/>
  <c r="Q323" i="31" s="1"/>
  <c r="Q324" i="31" s="1"/>
  <c r="Q325" i="31" s="1"/>
  <c r="Q326" i="31" s="1"/>
  <c r="Q327" i="31" s="1"/>
  <c r="Q328" i="31" s="1"/>
  <c r="Q329" i="31" s="1"/>
  <c r="Q330" i="31" s="1"/>
  <c r="Q331" i="31" s="1"/>
  <c r="Q332" i="31" s="1"/>
  <c r="Q333" i="31" s="1"/>
  <c r="Q334" i="31" s="1"/>
  <c r="Q335" i="31" s="1"/>
  <c r="Q336" i="31" s="1"/>
  <c r="Q337" i="31" s="1"/>
  <c r="Q338" i="31" s="1"/>
  <c r="W322" i="31"/>
  <c r="W323" i="31" s="1"/>
  <c r="W324" i="31" s="1"/>
  <c r="W325" i="31" s="1"/>
  <c r="W326" i="31" s="1"/>
  <c r="W327" i="31" s="1"/>
  <c r="W328" i="31" s="1"/>
  <c r="W329" i="31" s="1"/>
  <c r="W330" i="31" s="1"/>
  <c r="W331" i="31" s="1"/>
  <c r="W332" i="31" s="1"/>
  <c r="W333" i="31" s="1"/>
  <c r="W334" i="31" s="1"/>
  <c r="W335" i="31" s="1"/>
  <c r="W336" i="31" s="1"/>
  <c r="W337" i="31" s="1"/>
  <c r="W338" i="31" s="1"/>
  <c r="AL322" i="31"/>
  <c r="AL323" i="31" s="1"/>
  <c r="AL324" i="31" s="1"/>
  <c r="AL325" i="31" s="1"/>
  <c r="AL326" i="31" s="1"/>
  <c r="AL327" i="31" s="1"/>
  <c r="AL328" i="31" s="1"/>
  <c r="AL329" i="31" s="1"/>
  <c r="AL330" i="31" s="1"/>
  <c r="AL331" i="31" s="1"/>
  <c r="AL332" i="31" s="1"/>
  <c r="AL333" i="31" s="1"/>
  <c r="AL334" i="31" s="1"/>
  <c r="AL335" i="31" s="1"/>
  <c r="AL336" i="31" s="1"/>
  <c r="AL337" i="31" s="1"/>
  <c r="AL338" i="31" s="1"/>
  <c r="AQ322" i="31"/>
  <c r="AQ323" i="31" s="1"/>
  <c r="AQ324" i="31" s="1"/>
  <c r="AQ325" i="31" s="1"/>
  <c r="AQ326" i="31" s="1"/>
  <c r="AQ327" i="31" s="1"/>
  <c r="AQ328" i="31" s="1"/>
  <c r="AQ329" i="31" s="1"/>
  <c r="AQ330" i="31" s="1"/>
  <c r="AQ331" i="31" s="1"/>
  <c r="AQ332" i="31" s="1"/>
  <c r="AQ333" i="31" s="1"/>
  <c r="AQ334" i="31" s="1"/>
  <c r="AQ335" i="31" s="1"/>
  <c r="AQ336" i="31" s="1"/>
  <c r="AQ337" i="31" s="1"/>
  <c r="AQ338" i="31" s="1"/>
  <c r="AU322" i="31"/>
  <c r="AU323" i="31" s="1"/>
  <c r="AU324" i="31" s="1"/>
  <c r="AU325" i="31" s="1"/>
  <c r="AU326" i="31" s="1"/>
  <c r="AU327" i="31" s="1"/>
  <c r="AU328" i="31" s="1"/>
  <c r="AU329" i="31" s="1"/>
  <c r="AU330" i="31" s="1"/>
  <c r="AU331" i="31" s="1"/>
  <c r="AU332" i="31" s="1"/>
  <c r="AU333" i="31" s="1"/>
  <c r="AU334" i="31" s="1"/>
  <c r="AU335" i="31" s="1"/>
  <c r="AU336" i="31" s="1"/>
  <c r="AU337" i="31" s="1"/>
  <c r="AU338" i="31" s="1"/>
  <c r="N326" i="31"/>
  <c r="N331" i="31"/>
  <c r="H333" i="31"/>
  <c r="K333" i="31"/>
  <c r="N336" i="31"/>
  <c r="N337" i="31" s="1"/>
  <c r="N338" i="31" s="1"/>
  <c r="C337" i="31"/>
  <c r="C338" i="31" s="1"/>
  <c r="C339" i="31"/>
  <c r="E339" i="31"/>
  <c r="N339" i="31"/>
  <c r="Q339" i="31"/>
  <c r="W339" i="31"/>
  <c r="W340" i="31" s="1"/>
  <c r="W341" i="31" s="1"/>
  <c r="W342" i="31" s="1"/>
  <c r="W343" i="31" s="1"/>
  <c r="W344" i="31" s="1"/>
  <c r="W345" i="31" s="1"/>
  <c r="W346" i="31" s="1"/>
  <c r="W347" i="31" s="1"/>
  <c r="W348" i="31" s="1"/>
  <c r="W349" i="31" s="1"/>
  <c r="W350" i="31" s="1"/>
  <c r="W351" i="31" s="1"/>
  <c r="W352" i="31" s="1"/>
  <c r="W353" i="31" s="1"/>
  <c r="W354" i="31" s="1"/>
  <c r="W355" i="31" s="1"/>
  <c r="W356" i="31" s="1"/>
  <c r="W357" i="31" s="1"/>
  <c r="W358" i="31" s="1"/>
  <c r="W359" i="31" s="1"/>
  <c r="W360" i="31" s="1"/>
  <c r="W361" i="31" s="1"/>
  <c r="W362" i="31" s="1"/>
  <c r="W363" i="31" s="1"/>
  <c r="W364" i="31" s="1"/>
  <c r="W365" i="31" s="1"/>
  <c r="W366" i="31" s="1"/>
  <c r="W367" i="31" s="1"/>
  <c r="W368" i="31" s="1"/>
  <c r="W369" i="31" s="1"/>
  <c r="W370" i="31" s="1"/>
  <c r="AD339" i="31"/>
  <c r="AL339" i="31"/>
  <c r="AQ339" i="31"/>
  <c r="AU339" i="31"/>
  <c r="AW339" i="31"/>
  <c r="AW340" i="31" s="1"/>
  <c r="AW341" i="31" s="1"/>
  <c r="AW342" i="31" s="1"/>
  <c r="AW343" i="31" s="1"/>
  <c r="AW344" i="31" s="1"/>
  <c r="AW345" i="31" s="1"/>
  <c r="AW346" i="31" s="1"/>
  <c r="AW347" i="31" s="1"/>
  <c r="AW348" i="31" s="1"/>
  <c r="AW349" i="31" s="1"/>
  <c r="AW350" i="31" s="1"/>
  <c r="AW351" i="31" s="1"/>
  <c r="AW352" i="31" s="1"/>
  <c r="AW353" i="31" s="1"/>
  <c r="AW354" i="31" s="1"/>
  <c r="AW355" i="31" s="1"/>
  <c r="AW356" i="31" s="1"/>
  <c r="AW357" i="31" s="1"/>
  <c r="AW358" i="31" s="1"/>
  <c r="AW359" i="31" s="1"/>
  <c r="AW360" i="31" s="1"/>
  <c r="AW361" i="31" s="1"/>
  <c r="AW362" i="31" s="1"/>
  <c r="AW363" i="31" s="1"/>
  <c r="AW364" i="31" s="1"/>
  <c r="AW365" i="31" s="1"/>
  <c r="AW366" i="31" s="1"/>
  <c r="AW367" i="31" s="1"/>
  <c r="AW368" i="31" s="1"/>
  <c r="AW369" i="31" s="1"/>
  <c r="AW370" i="31" s="1"/>
  <c r="AZ339" i="31"/>
  <c r="AZ340" i="31" s="1"/>
  <c r="AZ341" i="31" s="1"/>
  <c r="AZ342" i="31" s="1"/>
  <c r="AZ343" i="31" s="1"/>
  <c r="AZ344" i="31" s="1"/>
  <c r="AZ345" i="31" s="1"/>
  <c r="AZ346" i="31" s="1"/>
  <c r="AZ347" i="31" s="1"/>
  <c r="AZ348" i="31" s="1"/>
  <c r="AZ349" i="31" s="1"/>
  <c r="AZ350" i="31" s="1"/>
  <c r="AZ351" i="31" s="1"/>
  <c r="AZ352" i="31" s="1"/>
  <c r="AZ353" i="31" s="1"/>
  <c r="AZ354" i="31" s="1"/>
  <c r="AZ355" i="31" s="1"/>
  <c r="AZ356" i="31" s="1"/>
  <c r="AZ357" i="31" s="1"/>
  <c r="AZ358" i="31" s="1"/>
  <c r="AZ359" i="31" s="1"/>
  <c r="AZ360" i="31" s="1"/>
  <c r="AZ361" i="31" s="1"/>
  <c r="AZ362" i="31" s="1"/>
  <c r="AZ363" i="31" s="1"/>
  <c r="AZ364" i="31" s="1"/>
  <c r="AZ365" i="31" s="1"/>
  <c r="AZ366" i="31" s="1"/>
  <c r="AZ367" i="31" s="1"/>
  <c r="AZ368" i="31" s="1"/>
  <c r="AZ369" i="31" s="1"/>
  <c r="AZ370" i="31" s="1"/>
  <c r="BB339" i="31"/>
  <c r="Q340" i="31"/>
  <c r="Q341" i="31" s="1"/>
  <c r="Q342" i="31" s="1"/>
  <c r="Q343" i="31" s="1"/>
  <c r="Q344" i="31" s="1"/>
  <c r="Q345" i="31" s="1"/>
  <c r="Q346" i="31" s="1"/>
  <c r="Q347" i="31" s="1"/>
  <c r="Q348" i="31" s="1"/>
  <c r="Q349" i="31" s="1"/>
  <c r="Q350" i="31" s="1"/>
  <c r="Q351" i="31" s="1"/>
  <c r="Q352" i="31" s="1"/>
  <c r="Q353" i="31" s="1"/>
  <c r="Q354" i="31" s="1"/>
  <c r="Q355" i="31" s="1"/>
  <c r="Q356" i="31" s="1"/>
  <c r="Q357" i="31" s="1"/>
  <c r="Q358" i="31" s="1"/>
  <c r="Q359" i="31" s="1"/>
  <c r="Q360" i="31" s="1"/>
  <c r="Q361" i="31" s="1"/>
  <c r="Q362" i="31" s="1"/>
  <c r="Q363" i="31" s="1"/>
  <c r="Q364" i="31" s="1"/>
  <c r="Q365" i="31" s="1"/>
  <c r="Q366" i="31" s="1"/>
  <c r="Q367" i="31" s="1"/>
  <c r="Q368" i="31" s="1"/>
  <c r="Q369" i="31" s="1"/>
  <c r="Q370" i="31" s="1"/>
  <c r="AD340" i="31"/>
  <c r="AL340" i="31"/>
  <c r="AL341" i="31" s="1"/>
  <c r="AL342" i="31" s="1"/>
  <c r="AL343" i="31" s="1"/>
  <c r="AL344" i="31" s="1"/>
  <c r="AL345" i="31" s="1"/>
  <c r="AL346" i="31" s="1"/>
  <c r="AL347" i="31" s="1"/>
  <c r="AL348" i="31" s="1"/>
  <c r="AL349" i="31" s="1"/>
  <c r="AL350" i="31" s="1"/>
  <c r="AL351" i="31" s="1"/>
  <c r="AL352" i="31" s="1"/>
  <c r="AL353" i="31" s="1"/>
  <c r="AL354" i="31" s="1"/>
  <c r="AL355" i="31" s="1"/>
  <c r="AL356" i="31" s="1"/>
  <c r="AL357" i="31" s="1"/>
  <c r="AL358" i="31" s="1"/>
  <c r="AL359" i="31" s="1"/>
  <c r="AL360" i="31" s="1"/>
  <c r="AL361" i="31" s="1"/>
  <c r="AL362" i="31" s="1"/>
  <c r="AL363" i="31" s="1"/>
  <c r="AL364" i="31" s="1"/>
  <c r="AL365" i="31" s="1"/>
  <c r="AL366" i="31" s="1"/>
  <c r="AL367" i="31" s="1"/>
  <c r="AL368" i="31" s="1"/>
  <c r="AL369" i="31" s="1"/>
  <c r="AL370" i="31" s="1"/>
  <c r="AQ340" i="31"/>
  <c r="AQ341" i="31" s="1"/>
  <c r="AQ342" i="31" s="1"/>
  <c r="AQ343" i="31" s="1"/>
  <c r="AQ344" i="31" s="1"/>
  <c r="AQ345" i="31" s="1"/>
  <c r="AQ346" i="31" s="1"/>
  <c r="AQ347" i="31" s="1"/>
  <c r="AQ348" i="31" s="1"/>
  <c r="AQ349" i="31" s="1"/>
  <c r="AQ350" i="31" s="1"/>
  <c r="AQ351" i="31" s="1"/>
  <c r="AQ352" i="31" s="1"/>
  <c r="AQ353" i="31" s="1"/>
  <c r="AU340" i="31"/>
  <c r="AU341" i="31" s="1"/>
  <c r="AU342" i="31" s="1"/>
  <c r="AU343" i="31" s="1"/>
  <c r="AU344" i="31" s="1"/>
  <c r="AU345" i="31" s="1"/>
  <c r="AU346" i="31" s="1"/>
  <c r="AU347" i="31" s="1"/>
  <c r="AU348" i="31" s="1"/>
  <c r="AU349" i="31" s="1"/>
  <c r="AU350" i="31" s="1"/>
  <c r="AU351" i="31" s="1"/>
  <c r="AU352" i="31" s="1"/>
  <c r="AU353" i="31" s="1"/>
  <c r="AD341" i="31"/>
  <c r="AD342" i="31" s="1"/>
  <c r="AD343" i="31" s="1"/>
  <c r="AD344" i="31" s="1"/>
  <c r="AD345" i="31" s="1"/>
  <c r="AD346" i="31" s="1"/>
  <c r="AD347" i="31" s="1"/>
  <c r="AD348" i="31" s="1"/>
  <c r="AD349" i="31" s="1"/>
  <c r="AD350" i="31" s="1"/>
  <c r="AD351" i="31" s="1"/>
  <c r="AD352" i="31" s="1"/>
  <c r="AD353" i="31" s="1"/>
  <c r="N344" i="31"/>
  <c r="N349" i="31"/>
  <c r="H351" i="31"/>
  <c r="K351" i="31"/>
  <c r="N258" i="31"/>
  <c r="N263" i="31"/>
  <c r="H265" i="31"/>
  <c r="K265" i="31"/>
  <c r="N268" i="31"/>
  <c r="N269" i="31" s="1"/>
  <c r="N270" i="31" s="1"/>
  <c r="C269" i="31"/>
  <c r="C270" i="31" s="1"/>
  <c r="C271" i="31"/>
  <c r="E271" i="31"/>
  <c r="N271" i="31"/>
  <c r="Q271" i="31"/>
  <c r="Q272" i="31" s="1"/>
  <c r="Q273" i="31" s="1"/>
  <c r="Q274" i="31" s="1"/>
  <c r="Q275" i="31" s="1"/>
  <c r="Q276" i="31" s="1"/>
  <c r="Q277" i="31" s="1"/>
  <c r="Q278" i="31" s="1"/>
  <c r="Q279" i="31" s="1"/>
  <c r="Q280" i="31" s="1"/>
  <c r="Q281" i="31" s="1"/>
  <c r="Q282" i="31" s="1"/>
  <c r="Q283" i="31" s="1"/>
  <c r="Q284" i="31" s="1"/>
  <c r="Q285" i="31" s="1"/>
  <c r="Q286" i="31" s="1"/>
  <c r="Q287" i="31" s="1"/>
  <c r="Q288" i="31" s="1"/>
  <c r="W271" i="31"/>
  <c r="AD271" i="31"/>
  <c r="AD272" i="31" s="1"/>
  <c r="AD273" i="31" s="1"/>
  <c r="AD274" i="31" s="1"/>
  <c r="AD275" i="31" s="1"/>
  <c r="AD276" i="31" s="1"/>
  <c r="AD277" i="31" s="1"/>
  <c r="AD278" i="31" s="1"/>
  <c r="AD279" i="31" s="1"/>
  <c r="AD280" i="31" s="1"/>
  <c r="AD281" i="31" s="1"/>
  <c r="AD282" i="31" s="1"/>
  <c r="AD283" i="31" s="1"/>
  <c r="AD284" i="31" s="1"/>
  <c r="AD285" i="31" s="1"/>
  <c r="AD286" i="31" s="1"/>
  <c r="AD287" i="31" s="1"/>
  <c r="AD288" i="31" s="1"/>
  <c r="AL271" i="31"/>
  <c r="AL272" i="31" s="1"/>
  <c r="AL273" i="31" s="1"/>
  <c r="AL274" i="31" s="1"/>
  <c r="AL275" i="31" s="1"/>
  <c r="AL276" i="31" s="1"/>
  <c r="AL277" i="31" s="1"/>
  <c r="AL278" i="31" s="1"/>
  <c r="AL279" i="31" s="1"/>
  <c r="AL280" i="31" s="1"/>
  <c r="AL281" i="31" s="1"/>
  <c r="AL282" i="31" s="1"/>
  <c r="AL283" i="31" s="1"/>
  <c r="AL284" i="31" s="1"/>
  <c r="AL285" i="31" s="1"/>
  <c r="AL286" i="31" s="1"/>
  <c r="AL287" i="31" s="1"/>
  <c r="AL288" i="31" s="1"/>
  <c r="AQ271" i="31"/>
  <c r="AQ272" i="31" s="1"/>
  <c r="AQ273" i="31" s="1"/>
  <c r="AQ274" i="31" s="1"/>
  <c r="AQ275" i="31" s="1"/>
  <c r="AQ276" i="31" s="1"/>
  <c r="AQ277" i="31" s="1"/>
  <c r="AQ278" i="31" s="1"/>
  <c r="AQ279" i="31" s="1"/>
  <c r="AQ280" i="31" s="1"/>
  <c r="AQ281" i="31" s="1"/>
  <c r="AQ282" i="31" s="1"/>
  <c r="AQ283" i="31" s="1"/>
  <c r="AQ284" i="31" s="1"/>
  <c r="AQ285" i="31" s="1"/>
  <c r="AQ286" i="31" s="1"/>
  <c r="AQ287" i="31" s="1"/>
  <c r="AQ288" i="31" s="1"/>
  <c r="AU271" i="31"/>
  <c r="AU272" i="31" s="1"/>
  <c r="AU273" i="31" s="1"/>
  <c r="AU274" i="31" s="1"/>
  <c r="AU275" i="31" s="1"/>
  <c r="AU276" i="31" s="1"/>
  <c r="AU277" i="31" s="1"/>
  <c r="AU278" i="31" s="1"/>
  <c r="AU279" i="31" s="1"/>
  <c r="AU280" i="31" s="1"/>
  <c r="AU281" i="31" s="1"/>
  <c r="AU282" i="31" s="1"/>
  <c r="AU283" i="31" s="1"/>
  <c r="AU284" i="31" s="1"/>
  <c r="AU285" i="31" s="1"/>
  <c r="AU286" i="31" s="1"/>
  <c r="AU287" i="31" s="1"/>
  <c r="AU288" i="31" s="1"/>
  <c r="AW271" i="31"/>
  <c r="AW272" i="31" s="1"/>
  <c r="AW273" i="31" s="1"/>
  <c r="AW274" i="31" s="1"/>
  <c r="AW275" i="31" s="1"/>
  <c r="AW276" i="31" s="1"/>
  <c r="AW277" i="31" s="1"/>
  <c r="AW278" i="31" s="1"/>
  <c r="AW279" i="31" s="1"/>
  <c r="AW280" i="31" s="1"/>
  <c r="AW281" i="31" s="1"/>
  <c r="AW282" i="31" s="1"/>
  <c r="AW283" i="31" s="1"/>
  <c r="AW284" i="31" s="1"/>
  <c r="AW285" i="31" s="1"/>
  <c r="AW286" i="31" s="1"/>
  <c r="AW287" i="31" s="1"/>
  <c r="AW288" i="31" s="1"/>
  <c r="AZ271" i="31"/>
  <c r="AZ272" i="31" s="1"/>
  <c r="AZ273" i="31" s="1"/>
  <c r="AZ274" i="31" s="1"/>
  <c r="AZ275" i="31" s="1"/>
  <c r="AZ276" i="31" s="1"/>
  <c r="AZ277" i="31" s="1"/>
  <c r="AZ278" i="31" s="1"/>
  <c r="AZ279" i="31" s="1"/>
  <c r="AZ280" i="31" s="1"/>
  <c r="AZ281" i="31" s="1"/>
  <c r="AZ282" i="31" s="1"/>
  <c r="AZ283" i="31" s="1"/>
  <c r="AZ284" i="31" s="1"/>
  <c r="AZ285" i="31" s="1"/>
  <c r="AZ286" i="31" s="1"/>
  <c r="AZ287" i="31" s="1"/>
  <c r="AZ288" i="31" s="1"/>
  <c r="BB271" i="31"/>
  <c r="W272" i="31"/>
  <c r="W273" i="31" s="1"/>
  <c r="W274" i="31" s="1"/>
  <c r="W275" i="31" s="1"/>
  <c r="W276" i="31" s="1"/>
  <c r="W277" i="31" s="1"/>
  <c r="W278" i="31" s="1"/>
  <c r="W279" i="31" s="1"/>
  <c r="W280" i="31" s="1"/>
  <c r="W281" i="31" s="1"/>
  <c r="W282" i="31" s="1"/>
  <c r="W283" i="31" s="1"/>
  <c r="W284" i="31" s="1"/>
  <c r="W285" i="31" s="1"/>
  <c r="W286" i="31" s="1"/>
  <c r="W287" i="31" s="1"/>
  <c r="W288" i="31" s="1"/>
  <c r="N276" i="31"/>
  <c r="N281" i="31"/>
  <c r="H283" i="31"/>
  <c r="K283" i="31"/>
  <c r="N286" i="31"/>
  <c r="N287" i="31" s="1"/>
  <c r="N288" i="31" s="1"/>
  <c r="C287" i="31"/>
  <c r="C288" i="31" s="1"/>
  <c r="C289" i="31"/>
  <c r="E289" i="31"/>
  <c r="N289" i="31"/>
  <c r="Q289" i="31"/>
  <c r="Q290" i="31" s="1"/>
  <c r="Q291" i="31" s="1"/>
  <c r="Q292" i="31" s="1"/>
  <c r="Q293" i="31" s="1"/>
  <c r="Q294" i="31" s="1"/>
  <c r="Q295" i="31" s="1"/>
  <c r="Q296" i="31" s="1"/>
  <c r="Q297" i="31" s="1"/>
  <c r="Q298" i="31" s="1"/>
  <c r="Q299" i="31" s="1"/>
  <c r="Q300" i="31" s="1"/>
  <c r="Q301" i="31" s="1"/>
  <c r="Q302" i="31" s="1"/>
  <c r="Q303" i="31" s="1"/>
  <c r="Q304" i="31" s="1"/>
  <c r="Q305" i="31" s="1"/>
  <c r="Q306" i="31" s="1"/>
  <c r="Q307" i="31" s="1"/>
  <c r="Q308" i="31" s="1"/>
  <c r="Q309" i="31" s="1"/>
  <c r="Q310" i="31" s="1"/>
  <c r="Q311" i="31" s="1"/>
  <c r="Q312" i="31" s="1"/>
  <c r="Q313" i="31" s="1"/>
  <c r="Q314" i="31" s="1"/>
  <c r="Q315" i="31" s="1"/>
  <c r="Q316" i="31" s="1"/>
  <c r="Q317" i="31" s="1"/>
  <c r="Q318" i="31" s="1"/>
  <c r="Q319" i="31" s="1"/>
  <c r="Q320" i="31" s="1"/>
  <c r="W289" i="31"/>
  <c r="AD289" i="31"/>
  <c r="AL289" i="31"/>
  <c r="AL290" i="31" s="1"/>
  <c r="AL291" i="31" s="1"/>
  <c r="AL292" i="31" s="1"/>
  <c r="AL293" i="31" s="1"/>
  <c r="AL294" i="31" s="1"/>
  <c r="AL295" i="31" s="1"/>
  <c r="AL296" i="31" s="1"/>
  <c r="AL297" i="31" s="1"/>
  <c r="AL298" i="31" s="1"/>
  <c r="AL299" i="31" s="1"/>
  <c r="AL300" i="31" s="1"/>
  <c r="AL301" i="31" s="1"/>
  <c r="AL302" i="31" s="1"/>
  <c r="AL303" i="31" s="1"/>
  <c r="AQ289" i="31"/>
  <c r="AQ290" i="31" s="1"/>
  <c r="AQ291" i="31" s="1"/>
  <c r="AQ292" i="31" s="1"/>
  <c r="AQ293" i="31" s="1"/>
  <c r="AQ294" i="31" s="1"/>
  <c r="AQ295" i="31" s="1"/>
  <c r="AQ296" i="31" s="1"/>
  <c r="AQ297" i="31" s="1"/>
  <c r="AQ298" i="31" s="1"/>
  <c r="AQ299" i="31" s="1"/>
  <c r="AQ300" i="31" s="1"/>
  <c r="AQ301" i="31" s="1"/>
  <c r="AQ302" i="31" s="1"/>
  <c r="AQ303" i="31" s="1"/>
  <c r="AQ304" i="31" s="1"/>
  <c r="AQ305" i="31" s="1"/>
  <c r="AQ306" i="31" s="1"/>
  <c r="AQ307" i="31" s="1"/>
  <c r="AQ308" i="31" s="1"/>
  <c r="AQ309" i="31" s="1"/>
  <c r="AQ310" i="31" s="1"/>
  <c r="AQ311" i="31" s="1"/>
  <c r="AQ312" i="31" s="1"/>
  <c r="AQ313" i="31" s="1"/>
  <c r="AQ314" i="31" s="1"/>
  <c r="AQ315" i="31" s="1"/>
  <c r="AQ316" i="31" s="1"/>
  <c r="AQ317" i="31" s="1"/>
  <c r="AQ318" i="31" s="1"/>
  <c r="AQ319" i="31" s="1"/>
  <c r="AQ320" i="31" s="1"/>
  <c r="AU289" i="31"/>
  <c r="AU290" i="31" s="1"/>
  <c r="AU291" i="31" s="1"/>
  <c r="AU292" i="31" s="1"/>
  <c r="AU293" i="31" s="1"/>
  <c r="AU294" i="31" s="1"/>
  <c r="AU295" i="31" s="1"/>
  <c r="AU296" i="31" s="1"/>
  <c r="AU297" i="31" s="1"/>
  <c r="AU298" i="31" s="1"/>
  <c r="AU299" i="31" s="1"/>
  <c r="AU300" i="31" s="1"/>
  <c r="AU301" i="31" s="1"/>
  <c r="AU302" i="31" s="1"/>
  <c r="AU303" i="31" s="1"/>
  <c r="AW289" i="31"/>
  <c r="AW290" i="31" s="1"/>
  <c r="AW291" i="31" s="1"/>
  <c r="AW292" i="31" s="1"/>
  <c r="AW293" i="31" s="1"/>
  <c r="AW294" i="31" s="1"/>
  <c r="AW295" i="31" s="1"/>
  <c r="AW296" i="31" s="1"/>
  <c r="AW297" i="31" s="1"/>
  <c r="AW298" i="31" s="1"/>
  <c r="AW299" i="31" s="1"/>
  <c r="AW300" i="31" s="1"/>
  <c r="AW301" i="31" s="1"/>
  <c r="AW302" i="31" s="1"/>
  <c r="AW303" i="31" s="1"/>
  <c r="AW304" i="31" s="1"/>
  <c r="AW305" i="31" s="1"/>
  <c r="AW306" i="31" s="1"/>
  <c r="AW307" i="31" s="1"/>
  <c r="AW308" i="31" s="1"/>
  <c r="AW309" i="31" s="1"/>
  <c r="AW310" i="31" s="1"/>
  <c r="AW311" i="31" s="1"/>
  <c r="AW312" i="31" s="1"/>
  <c r="AW313" i="31" s="1"/>
  <c r="AW314" i="31" s="1"/>
  <c r="AW315" i="31" s="1"/>
  <c r="AW316" i="31" s="1"/>
  <c r="AW317" i="31" s="1"/>
  <c r="AW318" i="31" s="1"/>
  <c r="AW319" i="31" s="1"/>
  <c r="AW320" i="31" s="1"/>
  <c r="AZ289" i="31"/>
  <c r="AZ290" i="31" s="1"/>
  <c r="AZ291" i="31" s="1"/>
  <c r="AZ292" i="31" s="1"/>
  <c r="AZ293" i="31" s="1"/>
  <c r="AZ294" i="31" s="1"/>
  <c r="AZ295" i="31" s="1"/>
  <c r="AZ296" i="31" s="1"/>
  <c r="AZ297" i="31" s="1"/>
  <c r="AZ298" i="31" s="1"/>
  <c r="AZ299" i="31" s="1"/>
  <c r="AZ300" i="31" s="1"/>
  <c r="AZ301" i="31" s="1"/>
  <c r="AZ302" i="31" s="1"/>
  <c r="AZ303" i="31" s="1"/>
  <c r="AZ304" i="31" s="1"/>
  <c r="AZ305" i="31" s="1"/>
  <c r="AZ306" i="31" s="1"/>
  <c r="AZ307" i="31" s="1"/>
  <c r="AZ308" i="31" s="1"/>
  <c r="AZ309" i="31" s="1"/>
  <c r="AZ310" i="31" s="1"/>
  <c r="AZ311" i="31" s="1"/>
  <c r="AZ312" i="31" s="1"/>
  <c r="AZ313" i="31" s="1"/>
  <c r="AZ314" i="31" s="1"/>
  <c r="AZ315" i="31" s="1"/>
  <c r="AZ316" i="31" s="1"/>
  <c r="AZ317" i="31" s="1"/>
  <c r="AZ318" i="31" s="1"/>
  <c r="AZ319" i="31" s="1"/>
  <c r="AZ320" i="31" s="1"/>
  <c r="BB289" i="31"/>
  <c r="W290" i="31"/>
  <c r="W291" i="31" s="1"/>
  <c r="W292" i="31" s="1"/>
  <c r="W293" i="31" s="1"/>
  <c r="W294" i="31" s="1"/>
  <c r="W295" i="31" s="1"/>
  <c r="W296" i="31" s="1"/>
  <c r="W297" i="31" s="1"/>
  <c r="W298" i="31" s="1"/>
  <c r="W299" i="31" s="1"/>
  <c r="W300" i="31" s="1"/>
  <c r="W301" i="31" s="1"/>
  <c r="W302" i="31" s="1"/>
  <c r="W303" i="31" s="1"/>
  <c r="AD290" i="31"/>
  <c r="AD291" i="31" s="1"/>
  <c r="AD292" i="31" s="1"/>
  <c r="AD293" i="31" s="1"/>
  <c r="AD294" i="31" s="1"/>
  <c r="AD295" i="31" s="1"/>
  <c r="AD296" i="31" s="1"/>
  <c r="AD297" i="31" s="1"/>
  <c r="AD298" i="31" s="1"/>
  <c r="AD299" i="31" s="1"/>
  <c r="AD300" i="31" s="1"/>
  <c r="AD301" i="31" s="1"/>
  <c r="AD302" i="31" s="1"/>
  <c r="AD303" i="31" s="1"/>
  <c r="N294" i="31"/>
  <c r="N299" i="31"/>
  <c r="H301" i="31"/>
  <c r="K301" i="31"/>
  <c r="N208" i="31"/>
  <c r="N213" i="31"/>
  <c r="H215" i="31"/>
  <c r="K215" i="31"/>
  <c r="N218" i="31"/>
  <c r="N219" i="31" s="1"/>
  <c r="N220" i="31" s="1"/>
  <c r="C219" i="31"/>
  <c r="C220" i="31" s="1"/>
  <c r="C221" i="31"/>
  <c r="E221" i="31"/>
  <c r="N221" i="31"/>
  <c r="Q221" i="31"/>
  <c r="W221" i="31"/>
  <c r="W222" i="31" s="1"/>
  <c r="W223" i="31" s="1"/>
  <c r="W224" i="31" s="1"/>
  <c r="W225" i="31" s="1"/>
  <c r="W226" i="31" s="1"/>
  <c r="W227" i="31" s="1"/>
  <c r="W228" i="31" s="1"/>
  <c r="W229" i="31" s="1"/>
  <c r="W230" i="31" s="1"/>
  <c r="W231" i="31" s="1"/>
  <c r="W232" i="31" s="1"/>
  <c r="W233" i="31" s="1"/>
  <c r="W234" i="31" s="1"/>
  <c r="W235" i="31" s="1"/>
  <c r="W236" i="31" s="1"/>
  <c r="W237" i="31" s="1"/>
  <c r="W238" i="31" s="1"/>
  <c r="AD221" i="31"/>
  <c r="AL221" i="31"/>
  <c r="AL222" i="31" s="1"/>
  <c r="AL223" i="31" s="1"/>
  <c r="AL224" i="31" s="1"/>
  <c r="AL225" i="31" s="1"/>
  <c r="AL226" i="31" s="1"/>
  <c r="AL227" i="31" s="1"/>
  <c r="AL228" i="31" s="1"/>
  <c r="AL229" i="31" s="1"/>
  <c r="AL230" i="31" s="1"/>
  <c r="AL231" i="31" s="1"/>
  <c r="AL232" i="31" s="1"/>
  <c r="AL233" i="31" s="1"/>
  <c r="AL234" i="31" s="1"/>
  <c r="AL235" i="31" s="1"/>
  <c r="AL236" i="31" s="1"/>
  <c r="AL237" i="31" s="1"/>
  <c r="AL238" i="31" s="1"/>
  <c r="AQ221" i="31"/>
  <c r="AU221" i="31"/>
  <c r="AW221" i="31"/>
  <c r="AW222" i="31" s="1"/>
  <c r="AW223" i="31" s="1"/>
  <c r="AW224" i="31" s="1"/>
  <c r="AW225" i="31" s="1"/>
  <c r="AW226" i="31" s="1"/>
  <c r="AW227" i="31" s="1"/>
  <c r="AW228" i="31" s="1"/>
  <c r="AW229" i="31" s="1"/>
  <c r="AW230" i="31" s="1"/>
  <c r="AW231" i="31" s="1"/>
  <c r="AW232" i="31" s="1"/>
  <c r="AW233" i="31" s="1"/>
  <c r="AW234" i="31" s="1"/>
  <c r="AW235" i="31" s="1"/>
  <c r="AW236" i="31" s="1"/>
  <c r="AW237" i="31" s="1"/>
  <c r="AW238" i="31" s="1"/>
  <c r="AZ221" i="31"/>
  <c r="AZ222" i="31" s="1"/>
  <c r="AZ223" i="31" s="1"/>
  <c r="AZ224" i="31" s="1"/>
  <c r="AZ225" i="31" s="1"/>
  <c r="AZ226" i="31" s="1"/>
  <c r="AZ227" i="31" s="1"/>
  <c r="AZ228" i="31" s="1"/>
  <c r="AZ229" i="31" s="1"/>
  <c r="AZ230" i="31" s="1"/>
  <c r="AZ231" i="31" s="1"/>
  <c r="AZ232" i="31" s="1"/>
  <c r="AZ233" i="31" s="1"/>
  <c r="AZ234" i="31" s="1"/>
  <c r="AZ235" i="31" s="1"/>
  <c r="AZ236" i="31" s="1"/>
  <c r="AZ237" i="31" s="1"/>
  <c r="AZ238" i="31" s="1"/>
  <c r="BB221" i="31"/>
  <c r="Q222" i="31"/>
  <c r="Q223" i="31" s="1"/>
  <c r="Q224" i="31" s="1"/>
  <c r="Q225" i="31" s="1"/>
  <c r="Q226" i="31" s="1"/>
  <c r="Q227" i="31" s="1"/>
  <c r="Q228" i="31" s="1"/>
  <c r="Q229" i="31" s="1"/>
  <c r="Q230" i="31" s="1"/>
  <c r="Q231" i="31" s="1"/>
  <c r="Q232" i="31" s="1"/>
  <c r="Q233" i="31" s="1"/>
  <c r="Q234" i="31" s="1"/>
  <c r="Q235" i="31" s="1"/>
  <c r="Q236" i="31" s="1"/>
  <c r="Q237" i="31" s="1"/>
  <c r="Q238" i="31" s="1"/>
  <c r="AD222" i="31"/>
  <c r="AD223" i="31" s="1"/>
  <c r="AD224" i="31" s="1"/>
  <c r="AD225" i="31" s="1"/>
  <c r="AD226" i="31" s="1"/>
  <c r="AD227" i="31" s="1"/>
  <c r="AD228" i="31" s="1"/>
  <c r="AD229" i="31" s="1"/>
  <c r="AD230" i="31" s="1"/>
  <c r="AD231" i="31" s="1"/>
  <c r="AD232" i="31" s="1"/>
  <c r="AD233" i="31" s="1"/>
  <c r="AD234" i="31" s="1"/>
  <c r="AD235" i="31" s="1"/>
  <c r="AD236" i="31" s="1"/>
  <c r="AD237" i="31" s="1"/>
  <c r="AD238" i="31" s="1"/>
  <c r="AQ222" i="31"/>
  <c r="AQ223" i="31" s="1"/>
  <c r="AQ224" i="31" s="1"/>
  <c r="AQ225" i="31" s="1"/>
  <c r="AQ226" i="31" s="1"/>
  <c r="AQ227" i="31" s="1"/>
  <c r="AQ228" i="31" s="1"/>
  <c r="AQ229" i="31" s="1"/>
  <c r="AQ230" i="31" s="1"/>
  <c r="AQ231" i="31" s="1"/>
  <c r="AQ232" i="31" s="1"/>
  <c r="AQ233" i="31" s="1"/>
  <c r="AQ234" i="31" s="1"/>
  <c r="AQ235" i="31" s="1"/>
  <c r="AQ236" i="31" s="1"/>
  <c r="AQ237" i="31" s="1"/>
  <c r="AQ238" i="31" s="1"/>
  <c r="AU222" i="31"/>
  <c r="AU223" i="31" s="1"/>
  <c r="AU224" i="31" s="1"/>
  <c r="AU225" i="31" s="1"/>
  <c r="AU226" i="31" s="1"/>
  <c r="AU227" i="31" s="1"/>
  <c r="AU228" i="31" s="1"/>
  <c r="AU229" i="31" s="1"/>
  <c r="AU230" i="31" s="1"/>
  <c r="AU231" i="31" s="1"/>
  <c r="AU232" i="31" s="1"/>
  <c r="AU233" i="31" s="1"/>
  <c r="AU234" i="31" s="1"/>
  <c r="AU235" i="31" s="1"/>
  <c r="AU236" i="31" s="1"/>
  <c r="AU237" i="31" s="1"/>
  <c r="AU238" i="31" s="1"/>
  <c r="N226" i="31"/>
  <c r="N231" i="31"/>
  <c r="H233" i="31"/>
  <c r="K233" i="31"/>
  <c r="N236" i="31"/>
  <c r="N237" i="31" s="1"/>
  <c r="N238" i="31" s="1"/>
  <c r="C237" i="31"/>
  <c r="C238" i="31" s="1"/>
  <c r="C239" i="31"/>
  <c r="E239" i="31"/>
  <c r="N239" i="31"/>
  <c r="Q239" i="31"/>
  <c r="W239" i="31"/>
  <c r="AD239" i="31"/>
  <c r="AL239" i="31"/>
  <c r="AL240" i="31" s="1"/>
  <c r="AL241" i="31" s="1"/>
  <c r="AL242" i="31" s="1"/>
  <c r="AL243" i="31" s="1"/>
  <c r="AL244" i="31" s="1"/>
  <c r="AL245" i="31" s="1"/>
  <c r="AL246" i="31" s="1"/>
  <c r="AL247" i="31" s="1"/>
  <c r="AL248" i="31" s="1"/>
  <c r="AL249" i="31" s="1"/>
  <c r="AL250" i="31" s="1"/>
  <c r="AL251" i="31" s="1"/>
  <c r="AL252" i="31" s="1"/>
  <c r="AL253" i="31" s="1"/>
  <c r="AL254" i="31" s="1"/>
  <c r="AL255" i="31" s="1"/>
  <c r="AL256" i="31" s="1"/>
  <c r="AL257" i="31" s="1"/>
  <c r="AL258" i="31" s="1"/>
  <c r="AL259" i="31" s="1"/>
  <c r="AL260" i="31" s="1"/>
  <c r="AL261" i="31" s="1"/>
  <c r="AL262" i="31" s="1"/>
  <c r="AL263" i="31" s="1"/>
  <c r="AL264" i="31" s="1"/>
  <c r="AL265" i="31" s="1"/>
  <c r="AL266" i="31" s="1"/>
  <c r="AL267" i="31" s="1"/>
  <c r="AL268" i="31" s="1"/>
  <c r="AL269" i="31" s="1"/>
  <c r="AL270" i="31" s="1"/>
  <c r="AQ239" i="31"/>
  <c r="AU239" i="31"/>
  <c r="AW239" i="31"/>
  <c r="AW240" i="31" s="1"/>
  <c r="AW241" i="31" s="1"/>
  <c r="AW242" i="31" s="1"/>
  <c r="AW243" i="31" s="1"/>
  <c r="AW244" i="31" s="1"/>
  <c r="AW245" i="31" s="1"/>
  <c r="AW246" i="31" s="1"/>
  <c r="AW247" i="31" s="1"/>
  <c r="AW248" i="31" s="1"/>
  <c r="AW249" i="31" s="1"/>
  <c r="AW250" i="31" s="1"/>
  <c r="AW251" i="31" s="1"/>
  <c r="AW252" i="31" s="1"/>
  <c r="AW253" i="31" s="1"/>
  <c r="AW254" i="31" s="1"/>
  <c r="AW255" i="31" s="1"/>
  <c r="AW256" i="31" s="1"/>
  <c r="AW257" i="31" s="1"/>
  <c r="AW258" i="31" s="1"/>
  <c r="AW259" i="31" s="1"/>
  <c r="AW260" i="31" s="1"/>
  <c r="AW261" i="31" s="1"/>
  <c r="AW262" i="31" s="1"/>
  <c r="AW263" i="31" s="1"/>
  <c r="AW264" i="31" s="1"/>
  <c r="AW265" i="31" s="1"/>
  <c r="AW266" i="31" s="1"/>
  <c r="AW267" i="31" s="1"/>
  <c r="AW268" i="31" s="1"/>
  <c r="AW269" i="31" s="1"/>
  <c r="AW270" i="31" s="1"/>
  <c r="AZ239" i="31"/>
  <c r="AZ240" i="31" s="1"/>
  <c r="AZ241" i="31" s="1"/>
  <c r="AZ242" i="31" s="1"/>
  <c r="AZ243" i="31" s="1"/>
  <c r="AZ244" i="31" s="1"/>
  <c r="AZ245" i="31" s="1"/>
  <c r="AZ246" i="31" s="1"/>
  <c r="AZ247" i="31" s="1"/>
  <c r="AZ248" i="31" s="1"/>
  <c r="AZ249" i="31" s="1"/>
  <c r="AZ250" i="31" s="1"/>
  <c r="AZ251" i="31" s="1"/>
  <c r="AZ252" i="31" s="1"/>
  <c r="AZ253" i="31" s="1"/>
  <c r="AZ254" i="31" s="1"/>
  <c r="AZ255" i="31" s="1"/>
  <c r="AZ256" i="31" s="1"/>
  <c r="AZ257" i="31" s="1"/>
  <c r="AZ258" i="31" s="1"/>
  <c r="AZ259" i="31" s="1"/>
  <c r="AZ260" i="31" s="1"/>
  <c r="AZ261" i="31" s="1"/>
  <c r="AZ262" i="31" s="1"/>
  <c r="AZ263" i="31" s="1"/>
  <c r="AZ264" i="31" s="1"/>
  <c r="AZ265" i="31" s="1"/>
  <c r="AZ266" i="31" s="1"/>
  <c r="AZ267" i="31" s="1"/>
  <c r="AZ268" i="31" s="1"/>
  <c r="AZ269" i="31" s="1"/>
  <c r="AZ270" i="31" s="1"/>
  <c r="BB239" i="31"/>
  <c r="Q240" i="31"/>
  <c r="Q241" i="31" s="1"/>
  <c r="Q242" i="31" s="1"/>
  <c r="Q243" i="31" s="1"/>
  <c r="Q244" i="31" s="1"/>
  <c r="Q245" i="31" s="1"/>
  <c r="Q246" i="31" s="1"/>
  <c r="Q247" i="31" s="1"/>
  <c r="Q248" i="31" s="1"/>
  <c r="Q249" i="31" s="1"/>
  <c r="Q250" i="31" s="1"/>
  <c r="Q251" i="31" s="1"/>
  <c r="Q252" i="31" s="1"/>
  <c r="Q253" i="31" s="1"/>
  <c r="Q254" i="31" s="1"/>
  <c r="Q255" i="31" s="1"/>
  <c r="Q256" i="31" s="1"/>
  <c r="Q257" i="31" s="1"/>
  <c r="Q258" i="31" s="1"/>
  <c r="Q259" i="31" s="1"/>
  <c r="Q260" i="31" s="1"/>
  <c r="Q261" i="31" s="1"/>
  <c r="Q262" i="31" s="1"/>
  <c r="Q263" i="31" s="1"/>
  <c r="Q264" i="31" s="1"/>
  <c r="Q265" i="31" s="1"/>
  <c r="Q266" i="31" s="1"/>
  <c r="Q267" i="31" s="1"/>
  <c r="Q268" i="31" s="1"/>
  <c r="Q269" i="31" s="1"/>
  <c r="Q270" i="31" s="1"/>
  <c r="W240" i="31"/>
  <c r="AD240" i="31"/>
  <c r="AD241" i="31" s="1"/>
  <c r="AD242" i="31" s="1"/>
  <c r="AD243" i="31" s="1"/>
  <c r="AD244" i="31" s="1"/>
  <c r="AD245" i="31" s="1"/>
  <c r="AD246" i="31" s="1"/>
  <c r="AD247" i="31" s="1"/>
  <c r="AD248" i="31" s="1"/>
  <c r="AD249" i="31" s="1"/>
  <c r="AD250" i="31" s="1"/>
  <c r="AD251" i="31" s="1"/>
  <c r="AD252" i="31" s="1"/>
  <c r="AD253" i="31" s="1"/>
  <c r="AD254" i="31" s="1"/>
  <c r="AD255" i="31" s="1"/>
  <c r="AD256" i="31" s="1"/>
  <c r="AD257" i="31" s="1"/>
  <c r="AD258" i="31" s="1"/>
  <c r="AD259" i="31" s="1"/>
  <c r="AD260" i="31" s="1"/>
  <c r="AD261" i="31" s="1"/>
  <c r="AD262" i="31" s="1"/>
  <c r="AD263" i="31" s="1"/>
  <c r="AD264" i="31" s="1"/>
  <c r="AD265" i="31" s="1"/>
  <c r="AD266" i="31" s="1"/>
  <c r="AD267" i="31" s="1"/>
  <c r="AD268" i="31" s="1"/>
  <c r="AD269" i="31" s="1"/>
  <c r="AD270" i="31" s="1"/>
  <c r="AQ240" i="31"/>
  <c r="AQ241" i="31" s="1"/>
  <c r="AQ242" i="31" s="1"/>
  <c r="AQ243" i="31" s="1"/>
  <c r="AQ244" i="31" s="1"/>
  <c r="AQ245" i="31" s="1"/>
  <c r="AQ246" i="31" s="1"/>
  <c r="AQ247" i="31" s="1"/>
  <c r="AQ248" i="31" s="1"/>
  <c r="AQ249" i="31" s="1"/>
  <c r="AQ250" i="31" s="1"/>
  <c r="AQ251" i="31" s="1"/>
  <c r="AQ252" i="31" s="1"/>
  <c r="AQ253" i="31" s="1"/>
  <c r="AQ254" i="31" s="1"/>
  <c r="AQ255" i="31" s="1"/>
  <c r="AQ256" i="31" s="1"/>
  <c r="AQ257" i="31" s="1"/>
  <c r="AQ258" i="31" s="1"/>
  <c r="AQ259" i="31" s="1"/>
  <c r="AQ260" i="31" s="1"/>
  <c r="AQ261" i="31" s="1"/>
  <c r="AQ262" i="31" s="1"/>
  <c r="AQ263" i="31" s="1"/>
  <c r="AQ264" i="31" s="1"/>
  <c r="AQ265" i="31" s="1"/>
  <c r="AQ266" i="31" s="1"/>
  <c r="AQ267" i="31" s="1"/>
  <c r="AQ268" i="31" s="1"/>
  <c r="AQ269" i="31" s="1"/>
  <c r="AQ270" i="31" s="1"/>
  <c r="AU240" i="31"/>
  <c r="AU241" i="31" s="1"/>
  <c r="AU242" i="31" s="1"/>
  <c r="AU243" i="31" s="1"/>
  <c r="AU244" i="31" s="1"/>
  <c r="AU245" i="31" s="1"/>
  <c r="AU246" i="31" s="1"/>
  <c r="AU247" i="31" s="1"/>
  <c r="AU248" i="31" s="1"/>
  <c r="AU249" i="31" s="1"/>
  <c r="AU250" i="31" s="1"/>
  <c r="AU251" i="31" s="1"/>
  <c r="AU252" i="31" s="1"/>
  <c r="AU253" i="31" s="1"/>
  <c r="W241" i="31"/>
  <c r="W242" i="31" s="1"/>
  <c r="W243" i="31" s="1"/>
  <c r="W244" i="31" s="1"/>
  <c r="W245" i="31" s="1"/>
  <c r="W246" i="31" s="1"/>
  <c r="W247" i="31" s="1"/>
  <c r="W248" i="31" s="1"/>
  <c r="W249" i="31" s="1"/>
  <c r="W250" i="31" s="1"/>
  <c r="W251" i="31" s="1"/>
  <c r="W252" i="31" s="1"/>
  <c r="W253" i="31" s="1"/>
  <c r="N244" i="31"/>
  <c r="N249" i="31"/>
  <c r="H251" i="31"/>
  <c r="K251" i="31"/>
  <c r="N158" i="31"/>
  <c r="N163" i="31"/>
  <c r="H165" i="31"/>
  <c r="K165" i="31"/>
  <c r="N168" i="31"/>
  <c r="N169" i="31" s="1"/>
  <c r="N170" i="31" s="1"/>
  <c r="C169" i="31"/>
  <c r="C170" i="31" s="1"/>
  <c r="C171" i="31"/>
  <c r="E171" i="31"/>
  <c r="N171" i="31"/>
  <c r="Q171" i="31"/>
  <c r="Q172" i="31" s="1"/>
  <c r="Q173" i="31" s="1"/>
  <c r="Q174" i="31" s="1"/>
  <c r="Q175" i="31" s="1"/>
  <c r="Q176" i="31" s="1"/>
  <c r="Q177" i="31" s="1"/>
  <c r="Q178" i="31" s="1"/>
  <c r="Q179" i="31" s="1"/>
  <c r="Q180" i="31" s="1"/>
  <c r="Q181" i="31" s="1"/>
  <c r="Q182" i="31" s="1"/>
  <c r="Q183" i="31" s="1"/>
  <c r="Q184" i="31" s="1"/>
  <c r="Q185" i="31" s="1"/>
  <c r="Q186" i="31" s="1"/>
  <c r="Q187" i="31" s="1"/>
  <c r="Q188" i="31" s="1"/>
  <c r="W171" i="31"/>
  <c r="W172" i="31" s="1"/>
  <c r="W173" i="31" s="1"/>
  <c r="W174" i="31" s="1"/>
  <c r="W175" i="31" s="1"/>
  <c r="W176" i="31" s="1"/>
  <c r="W177" i="31" s="1"/>
  <c r="W178" i="31" s="1"/>
  <c r="W179" i="31" s="1"/>
  <c r="W180" i="31" s="1"/>
  <c r="W181" i="31" s="1"/>
  <c r="W182" i="31" s="1"/>
  <c r="W183" i="31" s="1"/>
  <c r="W184" i="31" s="1"/>
  <c r="W185" i="31" s="1"/>
  <c r="W186" i="31" s="1"/>
  <c r="W187" i="31" s="1"/>
  <c r="W188" i="31" s="1"/>
  <c r="AD171" i="31"/>
  <c r="AD172" i="31" s="1"/>
  <c r="AD173" i="31" s="1"/>
  <c r="AD174" i="31" s="1"/>
  <c r="AD175" i="31" s="1"/>
  <c r="AD176" i="31" s="1"/>
  <c r="AD177" i="31" s="1"/>
  <c r="AD178" i="31" s="1"/>
  <c r="AD179" i="31" s="1"/>
  <c r="AD180" i="31" s="1"/>
  <c r="AD181" i="31" s="1"/>
  <c r="AD182" i="31" s="1"/>
  <c r="AD183" i="31" s="1"/>
  <c r="AD184" i="31" s="1"/>
  <c r="AD185" i="31" s="1"/>
  <c r="AD186" i="31" s="1"/>
  <c r="AD187" i="31" s="1"/>
  <c r="AD188" i="31" s="1"/>
  <c r="AL171" i="31"/>
  <c r="AL172" i="31" s="1"/>
  <c r="AL173" i="31" s="1"/>
  <c r="AL174" i="31" s="1"/>
  <c r="AL175" i="31" s="1"/>
  <c r="AL176" i="31" s="1"/>
  <c r="AL177" i="31" s="1"/>
  <c r="AL178" i="31" s="1"/>
  <c r="AL179" i="31" s="1"/>
  <c r="AL180" i="31" s="1"/>
  <c r="AL181" i="31" s="1"/>
  <c r="AL182" i="31" s="1"/>
  <c r="AL183" i="31" s="1"/>
  <c r="AL184" i="31" s="1"/>
  <c r="AL185" i="31" s="1"/>
  <c r="AL186" i="31" s="1"/>
  <c r="AL187" i="31" s="1"/>
  <c r="AL188" i="31" s="1"/>
  <c r="AQ171" i="31"/>
  <c r="AQ172" i="31" s="1"/>
  <c r="AQ173" i="31" s="1"/>
  <c r="AQ174" i="31" s="1"/>
  <c r="AQ175" i="31" s="1"/>
  <c r="AQ176" i="31" s="1"/>
  <c r="AQ177" i="31" s="1"/>
  <c r="AQ178" i="31" s="1"/>
  <c r="AQ179" i="31" s="1"/>
  <c r="AQ180" i="31" s="1"/>
  <c r="AQ181" i="31" s="1"/>
  <c r="AQ182" i="31" s="1"/>
  <c r="AQ183" i="31" s="1"/>
  <c r="AQ184" i="31" s="1"/>
  <c r="AQ185" i="31" s="1"/>
  <c r="AQ186" i="31" s="1"/>
  <c r="AQ187" i="31" s="1"/>
  <c r="AQ188" i="31" s="1"/>
  <c r="AU171" i="31"/>
  <c r="AU172" i="31" s="1"/>
  <c r="AU173" i="31" s="1"/>
  <c r="AU174" i="31" s="1"/>
  <c r="AU175" i="31" s="1"/>
  <c r="AU176" i="31" s="1"/>
  <c r="AU177" i="31" s="1"/>
  <c r="AU178" i="31" s="1"/>
  <c r="AU179" i="31" s="1"/>
  <c r="AU180" i="31" s="1"/>
  <c r="AU181" i="31" s="1"/>
  <c r="AU182" i="31" s="1"/>
  <c r="AU183" i="31" s="1"/>
  <c r="AU184" i="31" s="1"/>
  <c r="AU185" i="31" s="1"/>
  <c r="AU186" i="31" s="1"/>
  <c r="AU187" i="31" s="1"/>
  <c r="AU188" i="31" s="1"/>
  <c r="AW171" i="31"/>
  <c r="AW172" i="31" s="1"/>
  <c r="AW173" i="31" s="1"/>
  <c r="AW174" i="31" s="1"/>
  <c r="AW175" i="31" s="1"/>
  <c r="AW176" i="31" s="1"/>
  <c r="AW177" i="31" s="1"/>
  <c r="AW178" i="31" s="1"/>
  <c r="AW179" i="31" s="1"/>
  <c r="AW180" i="31" s="1"/>
  <c r="AW181" i="31" s="1"/>
  <c r="AW182" i="31" s="1"/>
  <c r="AW183" i="31" s="1"/>
  <c r="AW184" i="31" s="1"/>
  <c r="AW185" i="31" s="1"/>
  <c r="AW186" i="31" s="1"/>
  <c r="AW187" i="31" s="1"/>
  <c r="AW188" i="31" s="1"/>
  <c r="AZ171" i="31"/>
  <c r="AZ172" i="31" s="1"/>
  <c r="AZ173" i="31" s="1"/>
  <c r="AZ174" i="31" s="1"/>
  <c r="AZ175" i="31" s="1"/>
  <c r="AZ176" i="31" s="1"/>
  <c r="AZ177" i="31" s="1"/>
  <c r="AZ178" i="31" s="1"/>
  <c r="AZ179" i="31" s="1"/>
  <c r="AZ180" i="31" s="1"/>
  <c r="AZ181" i="31" s="1"/>
  <c r="AZ182" i="31" s="1"/>
  <c r="AZ183" i="31" s="1"/>
  <c r="AZ184" i="31" s="1"/>
  <c r="AZ185" i="31" s="1"/>
  <c r="AZ186" i="31" s="1"/>
  <c r="AZ187" i="31" s="1"/>
  <c r="AZ188" i="31" s="1"/>
  <c r="BB171" i="31"/>
  <c r="N176" i="31"/>
  <c r="N181" i="31"/>
  <c r="H183" i="31"/>
  <c r="K183" i="31"/>
  <c r="N186" i="31"/>
  <c r="N187" i="31" s="1"/>
  <c r="N188" i="31" s="1"/>
  <c r="C187" i="31"/>
  <c r="C188" i="31" s="1"/>
  <c r="C189" i="31"/>
  <c r="E189" i="31"/>
  <c r="N189" i="31"/>
  <c r="Q189" i="31"/>
  <c r="Q190" i="31" s="1"/>
  <c r="Q191" i="31" s="1"/>
  <c r="Q192" i="31" s="1"/>
  <c r="Q193" i="31" s="1"/>
  <c r="Q194" i="31" s="1"/>
  <c r="Q195" i="31" s="1"/>
  <c r="Q196" i="31" s="1"/>
  <c r="Q197" i="31" s="1"/>
  <c r="Q198" i="31" s="1"/>
  <c r="Q199" i="31" s="1"/>
  <c r="Q200" i="31" s="1"/>
  <c r="Q201" i="31" s="1"/>
  <c r="Q202" i="31" s="1"/>
  <c r="Q203" i="31" s="1"/>
  <c r="W189" i="31"/>
  <c r="W190" i="31" s="1"/>
  <c r="W191" i="31" s="1"/>
  <c r="W192" i="31" s="1"/>
  <c r="W193" i="31" s="1"/>
  <c r="W194" i="31" s="1"/>
  <c r="W195" i="31" s="1"/>
  <c r="W196" i="31" s="1"/>
  <c r="W197" i="31" s="1"/>
  <c r="W198" i="31" s="1"/>
  <c r="W199" i="31" s="1"/>
  <c r="W200" i="31" s="1"/>
  <c r="W201" i="31" s="1"/>
  <c r="W202" i="31" s="1"/>
  <c r="W203" i="31" s="1"/>
  <c r="AD189" i="31"/>
  <c r="AD190" i="31" s="1"/>
  <c r="AD191" i="31" s="1"/>
  <c r="AD192" i="31" s="1"/>
  <c r="AD193" i="31" s="1"/>
  <c r="AD194" i="31" s="1"/>
  <c r="AD195" i="31" s="1"/>
  <c r="AD196" i="31" s="1"/>
  <c r="AD197" i="31" s="1"/>
  <c r="AD198" i="31" s="1"/>
  <c r="AD199" i="31" s="1"/>
  <c r="AD200" i="31" s="1"/>
  <c r="AD201" i="31" s="1"/>
  <c r="AD202" i="31" s="1"/>
  <c r="AD203" i="31" s="1"/>
  <c r="AL189" i="31"/>
  <c r="AL190" i="31" s="1"/>
  <c r="AL191" i="31" s="1"/>
  <c r="AL192" i="31" s="1"/>
  <c r="AL193" i="31" s="1"/>
  <c r="AL194" i="31" s="1"/>
  <c r="AL195" i="31" s="1"/>
  <c r="AL196" i="31" s="1"/>
  <c r="AL197" i="31" s="1"/>
  <c r="AL198" i="31" s="1"/>
  <c r="AL199" i="31" s="1"/>
  <c r="AL200" i="31" s="1"/>
  <c r="AL201" i="31" s="1"/>
  <c r="AL202" i="31" s="1"/>
  <c r="AL203" i="31" s="1"/>
  <c r="AL204" i="31" s="1"/>
  <c r="AL205" i="31" s="1"/>
  <c r="AL206" i="31" s="1"/>
  <c r="AL207" i="31" s="1"/>
  <c r="AL208" i="31" s="1"/>
  <c r="AL209" i="31" s="1"/>
  <c r="AL210" i="31" s="1"/>
  <c r="AL211" i="31" s="1"/>
  <c r="AL212" i="31" s="1"/>
  <c r="AL213" i="31" s="1"/>
  <c r="AL214" i="31" s="1"/>
  <c r="AL215" i="31" s="1"/>
  <c r="AL216" i="31" s="1"/>
  <c r="AL217" i="31" s="1"/>
  <c r="AL218" i="31" s="1"/>
  <c r="AL219" i="31" s="1"/>
  <c r="AL220" i="31" s="1"/>
  <c r="AQ189" i="31"/>
  <c r="AQ190" i="31" s="1"/>
  <c r="AQ191" i="31" s="1"/>
  <c r="AQ192" i="31" s="1"/>
  <c r="AQ193" i="31" s="1"/>
  <c r="AQ194" i="31" s="1"/>
  <c r="AQ195" i="31" s="1"/>
  <c r="AQ196" i="31" s="1"/>
  <c r="AQ197" i="31" s="1"/>
  <c r="AQ198" i="31" s="1"/>
  <c r="AQ199" i="31" s="1"/>
  <c r="AQ200" i="31" s="1"/>
  <c r="AQ201" i="31" s="1"/>
  <c r="AQ202" i="31" s="1"/>
  <c r="AQ203" i="31" s="1"/>
  <c r="AU189" i="31"/>
  <c r="AU190" i="31" s="1"/>
  <c r="AU191" i="31" s="1"/>
  <c r="AU192" i="31" s="1"/>
  <c r="AU193" i="31" s="1"/>
  <c r="AU194" i="31" s="1"/>
  <c r="AU195" i="31" s="1"/>
  <c r="AU196" i="31" s="1"/>
  <c r="AU197" i="31" s="1"/>
  <c r="AU198" i="31" s="1"/>
  <c r="AU199" i="31" s="1"/>
  <c r="AU200" i="31" s="1"/>
  <c r="AU201" i="31" s="1"/>
  <c r="AU202" i="31" s="1"/>
  <c r="AU203" i="31" s="1"/>
  <c r="AW189" i="31"/>
  <c r="AW190" i="31" s="1"/>
  <c r="AW191" i="31" s="1"/>
  <c r="AW192" i="31" s="1"/>
  <c r="AW193" i="31" s="1"/>
  <c r="AW194" i="31" s="1"/>
  <c r="AW195" i="31" s="1"/>
  <c r="AW196" i="31" s="1"/>
  <c r="AW197" i="31" s="1"/>
  <c r="AW198" i="31" s="1"/>
  <c r="AW199" i="31" s="1"/>
  <c r="AW200" i="31" s="1"/>
  <c r="AW201" i="31" s="1"/>
  <c r="AW202" i="31" s="1"/>
  <c r="AW203" i="31" s="1"/>
  <c r="AW204" i="31" s="1"/>
  <c r="AW205" i="31" s="1"/>
  <c r="AW206" i="31" s="1"/>
  <c r="AW207" i="31" s="1"/>
  <c r="AW208" i="31" s="1"/>
  <c r="AW209" i="31" s="1"/>
  <c r="AW210" i="31" s="1"/>
  <c r="AW211" i="31" s="1"/>
  <c r="AW212" i="31" s="1"/>
  <c r="AW213" i="31" s="1"/>
  <c r="AW214" i="31" s="1"/>
  <c r="AW215" i="31" s="1"/>
  <c r="AW216" i="31" s="1"/>
  <c r="AW217" i="31" s="1"/>
  <c r="AW218" i="31" s="1"/>
  <c r="AW219" i="31" s="1"/>
  <c r="AW220" i="31" s="1"/>
  <c r="AZ189" i="31"/>
  <c r="AZ190" i="31" s="1"/>
  <c r="AZ191" i="31" s="1"/>
  <c r="AZ192" i="31" s="1"/>
  <c r="AZ193" i="31" s="1"/>
  <c r="AZ194" i="31" s="1"/>
  <c r="AZ195" i="31" s="1"/>
  <c r="AZ196" i="31" s="1"/>
  <c r="AZ197" i="31" s="1"/>
  <c r="AZ198" i="31" s="1"/>
  <c r="AZ199" i="31" s="1"/>
  <c r="AZ200" i="31" s="1"/>
  <c r="AZ201" i="31" s="1"/>
  <c r="AZ202" i="31" s="1"/>
  <c r="AZ203" i="31" s="1"/>
  <c r="AZ204" i="31" s="1"/>
  <c r="AZ205" i="31" s="1"/>
  <c r="AZ206" i="31" s="1"/>
  <c r="AZ207" i="31" s="1"/>
  <c r="AZ208" i="31" s="1"/>
  <c r="AZ209" i="31" s="1"/>
  <c r="AZ210" i="31" s="1"/>
  <c r="AZ211" i="31" s="1"/>
  <c r="AZ212" i="31" s="1"/>
  <c r="AZ213" i="31" s="1"/>
  <c r="AZ214" i="31" s="1"/>
  <c r="AZ215" i="31" s="1"/>
  <c r="AZ216" i="31" s="1"/>
  <c r="AZ217" i="31" s="1"/>
  <c r="AZ218" i="31" s="1"/>
  <c r="AZ219" i="31" s="1"/>
  <c r="AZ220" i="31" s="1"/>
  <c r="BB189" i="31"/>
  <c r="N194" i="31"/>
  <c r="N199" i="31"/>
  <c r="H201" i="31"/>
  <c r="K201" i="31"/>
  <c r="N108" i="31"/>
  <c r="N113" i="31"/>
  <c r="H115" i="31"/>
  <c r="K115" i="31"/>
  <c r="N118" i="31"/>
  <c r="N119" i="31" s="1"/>
  <c r="N120" i="31" s="1"/>
  <c r="C119" i="31"/>
  <c r="C120" i="31" s="1"/>
  <c r="C121" i="31"/>
  <c r="E121" i="31"/>
  <c r="N121" i="31"/>
  <c r="Q121" i="31"/>
  <c r="W121" i="31"/>
  <c r="AD121" i="31"/>
  <c r="AL121" i="31"/>
  <c r="AL122" i="31" s="1"/>
  <c r="AL123" i="31" s="1"/>
  <c r="AL124" i="31" s="1"/>
  <c r="AL125" i="31" s="1"/>
  <c r="AL126" i="31" s="1"/>
  <c r="AL127" i="31" s="1"/>
  <c r="AL128" i="31" s="1"/>
  <c r="AL129" i="31" s="1"/>
  <c r="AL130" i="31" s="1"/>
  <c r="AL131" i="31" s="1"/>
  <c r="AL132" i="31" s="1"/>
  <c r="AL133" i="31" s="1"/>
  <c r="AL134" i="31" s="1"/>
  <c r="AL135" i="31" s="1"/>
  <c r="AL136" i="31" s="1"/>
  <c r="AL137" i="31" s="1"/>
  <c r="AL138" i="31" s="1"/>
  <c r="AQ121" i="31"/>
  <c r="AU121" i="31"/>
  <c r="AW121" i="31"/>
  <c r="AZ121" i="31"/>
  <c r="AZ122" i="31" s="1"/>
  <c r="AZ123" i="31" s="1"/>
  <c r="AZ124" i="31" s="1"/>
  <c r="AZ125" i="31" s="1"/>
  <c r="AZ126" i="31" s="1"/>
  <c r="AZ127" i="31" s="1"/>
  <c r="AZ128" i="31" s="1"/>
  <c r="AZ129" i="31" s="1"/>
  <c r="AZ130" i="31" s="1"/>
  <c r="AZ131" i="31" s="1"/>
  <c r="AZ132" i="31" s="1"/>
  <c r="AZ133" i="31" s="1"/>
  <c r="AZ134" i="31" s="1"/>
  <c r="AZ135" i="31" s="1"/>
  <c r="AZ136" i="31" s="1"/>
  <c r="AZ137" i="31" s="1"/>
  <c r="AZ138" i="31" s="1"/>
  <c r="BB121" i="31"/>
  <c r="Q122" i="31"/>
  <c r="Q123" i="31" s="1"/>
  <c r="Q124" i="31" s="1"/>
  <c r="Q125" i="31" s="1"/>
  <c r="Q126" i="31" s="1"/>
  <c r="Q127" i="31" s="1"/>
  <c r="Q128" i="31" s="1"/>
  <c r="Q129" i="31" s="1"/>
  <c r="Q130" i="31" s="1"/>
  <c r="Q131" i="31" s="1"/>
  <c r="Q132" i="31" s="1"/>
  <c r="Q133" i="31" s="1"/>
  <c r="Q134" i="31" s="1"/>
  <c r="Q135" i="31" s="1"/>
  <c r="Q136" i="31" s="1"/>
  <c r="Q137" i="31" s="1"/>
  <c r="Q138" i="31" s="1"/>
  <c r="W122" i="31"/>
  <c r="W123" i="31" s="1"/>
  <c r="W124" i="31" s="1"/>
  <c r="W125" i="31" s="1"/>
  <c r="W126" i="31" s="1"/>
  <c r="W127" i="31" s="1"/>
  <c r="W128" i="31" s="1"/>
  <c r="W129" i="31" s="1"/>
  <c r="W130" i="31" s="1"/>
  <c r="W131" i="31" s="1"/>
  <c r="W132" i="31" s="1"/>
  <c r="W133" i="31" s="1"/>
  <c r="W134" i="31" s="1"/>
  <c r="W135" i="31" s="1"/>
  <c r="W136" i="31" s="1"/>
  <c r="W137" i="31" s="1"/>
  <c r="W138" i="31" s="1"/>
  <c r="AD122" i="31"/>
  <c r="AD123" i="31" s="1"/>
  <c r="AD124" i="31" s="1"/>
  <c r="AD125" i="31" s="1"/>
  <c r="AD126" i="31" s="1"/>
  <c r="AD127" i="31" s="1"/>
  <c r="AD128" i="31" s="1"/>
  <c r="AD129" i="31" s="1"/>
  <c r="AD130" i="31" s="1"/>
  <c r="AD131" i="31" s="1"/>
  <c r="AD132" i="31" s="1"/>
  <c r="AD133" i="31" s="1"/>
  <c r="AD134" i="31" s="1"/>
  <c r="AD135" i="31" s="1"/>
  <c r="AD136" i="31" s="1"/>
  <c r="AD137" i="31" s="1"/>
  <c r="AD138" i="31" s="1"/>
  <c r="AQ122" i="31"/>
  <c r="AQ123" i="31" s="1"/>
  <c r="AQ124" i="31" s="1"/>
  <c r="AQ125" i="31" s="1"/>
  <c r="AQ126" i="31" s="1"/>
  <c r="AQ127" i="31" s="1"/>
  <c r="AQ128" i="31" s="1"/>
  <c r="AQ129" i="31" s="1"/>
  <c r="AQ130" i="31" s="1"/>
  <c r="AQ131" i="31" s="1"/>
  <c r="AQ132" i="31" s="1"/>
  <c r="AQ133" i="31" s="1"/>
  <c r="AQ134" i="31" s="1"/>
  <c r="AQ135" i="31" s="1"/>
  <c r="AQ136" i="31" s="1"/>
  <c r="AQ137" i="31" s="1"/>
  <c r="AQ138" i="31" s="1"/>
  <c r="AU122" i="31"/>
  <c r="AU123" i="31" s="1"/>
  <c r="AU124" i="31" s="1"/>
  <c r="AU125" i="31" s="1"/>
  <c r="AU126" i="31" s="1"/>
  <c r="AU127" i="31" s="1"/>
  <c r="AU128" i="31" s="1"/>
  <c r="AU129" i="31" s="1"/>
  <c r="AU130" i="31" s="1"/>
  <c r="AU131" i="31" s="1"/>
  <c r="AU132" i="31" s="1"/>
  <c r="AU133" i="31" s="1"/>
  <c r="AU134" i="31" s="1"/>
  <c r="AU135" i="31" s="1"/>
  <c r="AU136" i="31" s="1"/>
  <c r="AU137" i="31" s="1"/>
  <c r="AU138" i="31" s="1"/>
  <c r="AW122" i="31"/>
  <c r="AW123" i="31" s="1"/>
  <c r="AW124" i="31" s="1"/>
  <c r="AW125" i="31" s="1"/>
  <c r="AW126" i="31" s="1"/>
  <c r="AW127" i="31" s="1"/>
  <c r="AW128" i="31" s="1"/>
  <c r="AW129" i="31" s="1"/>
  <c r="AW130" i="31" s="1"/>
  <c r="AW131" i="31" s="1"/>
  <c r="AW132" i="31" s="1"/>
  <c r="AW133" i="31" s="1"/>
  <c r="AW134" i="31" s="1"/>
  <c r="AW135" i="31" s="1"/>
  <c r="AW136" i="31" s="1"/>
  <c r="AW137" i="31" s="1"/>
  <c r="AW138" i="31" s="1"/>
  <c r="N126" i="31"/>
  <c r="N131" i="31"/>
  <c r="H133" i="31"/>
  <c r="K133" i="31"/>
  <c r="N136" i="31"/>
  <c r="N137" i="31" s="1"/>
  <c r="N138" i="31" s="1"/>
  <c r="C137" i="31"/>
  <c r="C138" i="31" s="1"/>
  <c r="C139" i="31"/>
  <c r="E139" i="31"/>
  <c r="N139" i="31"/>
  <c r="Q139" i="31"/>
  <c r="W139" i="31"/>
  <c r="W140" i="31" s="1"/>
  <c r="W141" i="31" s="1"/>
  <c r="W142" i="31" s="1"/>
  <c r="W143" i="31" s="1"/>
  <c r="W144" i="31" s="1"/>
  <c r="W145" i="31" s="1"/>
  <c r="W146" i="31" s="1"/>
  <c r="W147" i="31" s="1"/>
  <c r="W148" i="31" s="1"/>
  <c r="W149" i="31" s="1"/>
  <c r="W150" i="31" s="1"/>
  <c r="W151" i="31" s="1"/>
  <c r="W152" i="31" s="1"/>
  <c r="W153" i="31" s="1"/>
  <c r="W154" i="31" s="1"/>
  <c r="W155" i="31" s="1"/>
  <c r="W156" i="31" s="1"/>
  <c r="W157" i="31" s="1"/>
  <c r="W158" i="31" s="1"/>
  <c r="W159" i="31" s="1"/>
  <c r="W160" i="31" s="1"/>
  <c r="W161" i="31" s="1"/>
  <c r="W162" i="31" s="1"/>
  <c r="W163" i="31" s="1"/>
  <c r="W164" i="31" s="1"/>
  <c r="W165" i="31" s="1"/>
  <c r="W166" i="31" s="1"/>
  <c r="W167" i="31" s="1"/>
  <c r="W168" i="31" s="1"/>
  <c r="W169" i="31" s="1"/>
  <c r="W170" i="31" s="1"/>
  <c r="AD139" i="31"/>
  <c r="AL139" i="31"/>
  <c r="AQ139" i="31"/>
  <c r="AU139" i="31"/>
  <c r="AW139" i="31"/>
  <c r="AW140" i="31" s="1"/>
  <c r="AW141" i="31" s="1"/>
  <c r="AW142" i="31" s="1"/>
  <c r="AW143" i="31" s="1"/>
  <c r="AW144" i="31" s="1"/>
  <c r="AW145" i="31" s="1"/>
  <c r="AW146" i="31" s="1"/>
  <c r="AW147" i="31" s="1"/>
  <c r="AW148" i="31" s="1"/>
  <c r="AW149" i="31" s="1"/>
  <c r="AW150" i="31" s="1"/>
  <c r="AW151" i="31" s="1"/>
  <c r="AW152" i="31" s="1"/>
  <c r="AW153" i="31" s="1"/>
  <c r="AW154" i="31" s="1"/>
  <c r="AW155" i="31" s="1"/>
  <c r="AW156" i="31" s="1"/>
  <c r="AW157" i="31" s="1"/>
  <c r="AW158" i="31" s="1"/>
  <c r="AW159" i="31" s="1"/>
  <c r="AW160" i="31" s="1"/>
  <c r="AW161" i="31" s="1"/>
  <c r="AW162" i="31" s="1"/>
  <c r="AW163" i="31" s="1"/>
  <c r="AW164" i="31" s="1"/>
  <c r="AW165" i="31" s="1"/>
  <c r="AW166" i="31" s="1"/>
  <c r="AW167" i="31" s="1"/>
  <c r="AW168" i="31" s="1"/>
  <c r="AW169" i="31" s="1"/>
  <c r="AW170" i="31" s="1"/>
  <c r="AZ139" i="31"/>
  <c r="AZ140" i="31" s="1"/>
  <c r="AZ141" i="31" s="1"/>
  <c r="AZ142" i="31" s="1"/>
  <c r="AZ143" i="31" s="1"/>
  <c r="AZ144" i="31" s="1"/>
  <c r="AZ145" i="31" s="1"/>
  <c r="AZ146" i="31" s="1"/>
  <c r="AZ147" i="31" s="1"/>
  <c r="AZ148" i="31" s="1"/>
  <c r="AZ149" i="31" s="1"/>
  <c r="AZ150" i="31" s="1"/>
  <c r="AZ151" i="31" s="1"/>
  <c r="AZ152" i="31" s="1"/>
  <c r="AZ153" i="31" s="1"/>
  <c r="AZ154" i="31" s="1"/>
  <c r="AZ155" i="31" s="1"/>
  <c r="AZ156" i="31" s="1"/>
  <c r="AZ157" i="31" s="1"/>
  <c r="AZ158" i="31" s="1"/>
  <c r="AZ159" i="31" s="1"/>
  <c r="AZ160" i="31" s="1"/>
  <c r="AZ161" i="31" s="1"/>
  <c r="AZ162" i="31" s="1"/>
  <c r="AZ163" i="31" s="1"/>
  <c r="AZ164" i="31" s="1"/>
  <c r="AZ165" i="31" s="1"/>
  <c r="AZ166" i="31" s="1"/>
  <c r="AZ167" i="31" s="1"/>
  <c r="AZ168" i="31" s="1"/>
  <c r="AZ169" i="31" s="1"/>
  <c r="AZ170" i="31" s="1"/>
  <c r="BB139" i="31"/>
  <c r="Q140" i="31"/>
  <c r="Q141" i="31" s="1"/>
  <c r="Q142" i="31" s="1"/>
  <c r="Q143" i="31" s="1"/>
  <c r="Q144" i="31" s="1"/>
  <c r="Q145" i="31" s="1"/>
  <c r="Q146" i="31" s="1"/>
  <c r="Q147" i="31" s="1"/>
  <c r="Q148" i="31" s="1"/>
  <c r="Q149" i="31" s="1"/>
  <c r="Q150" i="31" s="1"/>
  <c r="Q151" i="31" s="1"/>
  <c r="Q152" i="31" s="1"/>
  <c r="Q153" i="31" s="1"/>
  <c r="Q154" i="31" s="1"/>
  <c r="Q155" i="31" s="1"/>
  <c r="Q156" i="31" s="1"/>
  <c r="Q157" i="31" s="1"/>
  <c r="Q158" i="31" s="1"/>
  <c r="Q159" i="31" s="1"/>
  <c r="Q160" i="31" s="1"/>
  <c r="Q161" i="31" s="1"/>
  <c r="Q162" i="31" s="1"/>
  <c r="Q163" i="31" s="1"/>
  <c r="Q164" i="31" s="1"/>
  <c r="Q165" i="31" s="1"/>
  <c r="Q166" i="31" s="1"/>
  <c r="Q167" i="31" s="1"/>
  <c r="Q168" i="31" s="1"/>
  <c r="Q169" i="31" s="1"/>
  <c r="Q170" i="31" s="1"/>
  <c r="AD140" i="31"/>
  <c r="AD141" i="31" s="1"/>
  <c r="AD142" i="31" s="1"/>
  <c r="AD143" i="31" s="1"/>
  <c r="AD144" i="31" s="1"/>
  <c r="AD145" i="31" s="1"/>
  <c r="AD146" i="31" s="1"/>
  <c r="AD147" i="31" s="1"/>
  <c r="AD148" i="31" s="1"/>
  <c r="AD149" i="31" s="1"/>
  <c r="AD150" i="31" s="1"/>
  <c r="AD151" i="31" s="1"/>
  <c r="AD152" i="31" s="1"/>
  <c r="AD153" i="31" s="1"/>
  <c r="AD154" i="31" s="1"/>
  <c r="AD155" i="31" s="1"/>
  <c r="AD156" i="31" s="1"/>
  <c r="AD157" i="31" s="1"/>
  <c r="AD158" i="31" s="1"/>
  <c r="AD159" i="31" s="1"/>
  <c r="AD160" i="31" s="1"/>
  <c r="AD161" i="31" s="1"/>
  <c r="AD162" i="31" s="1"/>
  <c r="AD163" i="31" s="1"/>
  <c r="AD164" i="31" s="1"/>
  <c r="AD165" i="31" s="1"/>
  <c r="AD166" i="31" s="1"/>
  <c r="AD167" i="31" s="1"/>
  <c r="AD168" i="31" s="1"/>
  <c r="AD169" i="31" s="1"/>
  <c r="AD170" i="31" s="1"/>
  <c r="AL140" i="31"/>
  <c r="AL141" i="31" s="1"/>
  <c r="AL142" i="31" s="1"/>
  <c r="AL143" i="31" s="1"/>
  <c r="AL144" i="31" s="1"/>
  <c r="AL145" i="31" s="1"/>
  <c r="AL146" i="31" s="1"/>
  <c r="AL147" i="31" s="1"/>
  <c r="AL148" i="31" s="1"/>
  <c r="AL149" i="31" s="1"/>
  <c r="AL150" i="31" s="1"/>
  <c r="AL151" i="31" s="1"/>
  <c r="AL152" i="31" s="1"/>
  <c r="AL153" i="31" s="1"/>
  <c r="AL154" i="31" s="1"/>
  <c r="AL155" i="31" s="1"/>
  <c r="AL156" i="31" s="1"/>
  <c r="AL157" i="31" s="1"/>
  <c r="AL158" i="31" s="1"/>
  <c r="AL159" i="31" s="1"/>
  <c r="AL160" i="31" s="1"/>
  <c r="AL161" i="31" s="1"/>
  <c r="AL162" i="31" s="1"/>
  <c r="AL163" i="31" s="1"/>
  <c r="AL164" i="31" s="1"/>
  <c r="AL165" i="31" s="1"/>
  <c r="AL166" i="31" s="1"/>
  <c r="AL167" i="31" s="1"/>
  <c r="AL168" i="31" s="1"/>
  <c r="AL169" i="31" s="1"/>
  <c r="AL170" i="31" s="1"/>
  <c r="AQ140" i="31"/>
  <c r="AU140" i="31"/>
  <c r="AU141" i="31" s="1"/>
  <c r="AU142" i="31" s="1"/>
  <c r="AU143" i="31" s="1"/>
  <c r="AU144" i="31" s="1"/>
  <c r="AU145" i="31" s="1"/>
  <c r="AU146" i="31" s="1"/>
  <c r="AU147" i="31" s="1"/>
  <c r="AU148" i="31" s="1"/>
  <c r="AU149" i="31" s="1"/>
  <c r="AU150" i="31" s="1"/>
  <c r="AU151" i="31" s="1"/>
  <c r="AU152" i="31" s="1"/>
  <c r="AU153" i="31" s="1"/>
  <c r="AQ141" i="31"/>
  <c r="AQ142" i="31" s="1"/>
  <c r="AQ143" i="31" s="1"/>
  <c r="AQ144" i="31" s="1"/>
  <c r="AQ145" i="31" s="1"/>
  <c r="AQ146" i="31" s="1"/>
  <c r="AQ147" i="31" s="1"/>
  <c r="AQ148" i="31" s="1"/>
  <c r="AQ149" i="31" s="1"/>
  <c r="AQ150" i="31" s="1"/>
  <c r="AQ151" i="31" s="1"/>
  <c r="AQ152" i="31" s="1"/>
  <c r="AQ153" i="31" s="1"/>
  <c r="AQ154" i="31" s="1"/>
  <c r="AQ155" i="31" s="1"/>
  <c r="AQ156" i="31" s="1"/>
  <c r="AQ157" i="31" s="1"/>
  <c r="AQ158" i="31" s="1"/>
  <c r="AQ159" i="31" s="1"/>
  <c r="AQ160" i="31" s="1"/>
  <c r="AQ161" i="31" s="1"/>
  <c r="AQ162" i="31" s="1"/>
  <c r="AQ163" i="31" s="1"/>
  <c r="AQ164" i="31" s="1"/>
  <c r="AQ165" i="31" s="1"/>
  <c r="AQ166" i="31" s="1"/>
  <c r="AQ167" i="31" s="1"/>
  <c r="AQ168" i="31" s="1"/>
  <c r="AQ169" i="31" s="1"/>
  <c r="AQ170" i="31" s="1"/>
  <c r="N144" i="31"/>
  <c r="N149" i="31"/>
  <c r="H151" i="31"/>
  <c r="K151" i="31"/>
  <c r="N58" i="31"/>
  <c r="N63" i="31"/>
  <c r="H65" i="31"/>
  <c r="K65" i="31"/>
  <c r="N68" i="31"/>
  <c r="N69" i="31" s="1"/>
  <c r="N70" i="31" s="1"/>
  <c r="C69" i="31"/>
  <c r="C70" i="31" s="1"/>
  <c r="C71" i="31"/>
  <c r="E71" i="31"/>
  <c r="N71" i="31"/>
  <c r="Q71" i="31"/>
  <c r="Q72" i="31" s="1"/>
  <c r="Q73" i="31" s="1"/>
  <c r="Q74" i="31" s="1"/>
  <c r="Q75" i="31" s="1"/>
  <c r="Q76" i="31" s="1"/>
  <c r="Q77" i="31" s="1"/>
  <c r="Q78" i="31" s="1"/>
  <c r="Q79" i="31" s="1"/>
  <c r="Q80" i="31" s="1"/>
  <c r="Q81" i="31" s="1"/>
  <c r="Q82" i="31" s="1"/>
  <c r="Q83" i="31" s="1"/>
  <c r="Q84" i="31" s="1"/>
  <c r="Q85" i="31" s="1"/>
  <c r="Q86" i="31" s="1"/>
  <c r="Q87" i="31" s="1"/>
  <c r="Q88" i="31" s="1"/>
  <c r="W71" i="31"/>
  <c r="W72" i="31" s="1"/>
  <c r="W73" i="31" s="1"/>
  <c r="W74" i="31" s="1"/>
  <c r="W75" i="31" s="1"/>
  <c r="W76" i="31" s="1"/>
  <c r="W77" i="31" s="1"/>
  <c r="W78" i="31" s="1"/>
  <c r="W79" i="31" s="1"/>
  <c r="W80" i="31" s="1"/>
  <c r="W81" i="31" s="1"/>
  <c r="W82" i="31" s="1"/>
  <c r="W83" i="31" s="1"/>
  <c r="W84" i="31" s="1"/>
  <c r="W85" i="31" s="1"/>
  <c r="W86" i="31" s="1"/>
  <c r="W87" i="31" s="1"/>
  <c r="W88" i="31" s="1"/>
  <c r="AD71" i="31"/>
  <c r="AL71" i="31"/>
  <c r="AL72" i="31" s="1"/>
  <c r="AL73" i="31" s="1"/>
  <c r="AL74" i="31" s="1"/>
  <c r="AL75" i="31" s="1"/>
  <c r="AL76" i="31" s="1"/>
  <c r="AL77" i="31" s="1"/>
  <c r="AL78" i="31" s="1"/>
  <c r="AL79" i="31" s="1"/>
  <c r="AL80" i="31" s="1"/>
  <c r="AL81" i="31" s="1"/>
  <c r="AL82" i="31" s="1"/>
  <c r="AL83" i="31" s="1"/>
  <c r="AL84" i="31" s="1"/>
  <c r="AL85" i="31" s="1"/>
  <c r="AL86" i="31" s="1"/>
  <c r="AL87" i="31" s="1"/>
  <c r="AL88" i="31" s="1"/>
  <c r="AQ71" i="31"/>
  <c r="AQ72" i="31" s="1"/>
  <c r="AQ73" i="31" s="1"/>
  <c r="AQ74" i="31" s="1"/>
  <c r="AQ75" i="31" s="1"/>
  <c r="AQ76" i="31" s="1"/>
  <c r="AQ77" i="31" s="1"/>
  <c r="AQ78" i="31" s="1"/>
  <c r="AQ79" i="31" s="1"/>
  <c r="AQ80" i="31" s="1"/>
  <c r="AQ81" i="31" s="1"/>
  <c r="AQ82" i="31" s="1"/>
  <c r="AQ83" i="31" s="1"/>
  <c r="AQ84" i="31" s="1"/>
  <c r="AQ85" i="31" s="1"/>
  <c r="AQ86" i="31" s="1"/>
  <c r="AQ87" i="31" s="1"/>
  <c r="AQ88" i="31" s="1"/>
  <c r="AU71" i="31"/>
  <c r="AU72" i="31" s="1"/>
  <c r="AU73" i="31" s="1"/>
  <c r="AU74" i="31" s="1"/>
  <c r="AU75" i="31" s="1"/>
  <c r="AU76" i="31" s="1"/>
  <c r="AU77" i="31" s="1"/>
  <c r="AU78" i="31" s="1"/>
  <c r="AU79" i="31" s="1"/>
  <c r="AU80" i="31" s="1"/>
  <c r="AU81" i="31" s="1"/>
  <c r="AU82" i="31" s="1"/>
  <c r="AU83" i="31" s="1"/>
  <c r="AU84" i="31" s="1"/>
  <c r="AU85" i="31" s="1"/>
  <c r="AU86" i="31" s="1"/>
  <c r="AU87" i="31" s="1"/>
  <c r="AU88" i="31" s="1"/>
  <c r="AW71" i="31"/>
  <c r="AW72" i="31" s="1"/>
  <c r="AW73" i="31" s="1"/>
  <c r="AW74" i="31" s="1"/>
  <c r="AW75" i="31" s="1"/>
  <c r="AW76" i="31" s="1"/>
  <c r="AW77" i="31" s="1"/>
  <c r="AW78" i="31" s="1"/>
  <c r="AW79" i="31" s="1"/>
  <c r="AW80" i="31" s="1"/>
  <c r="AW81" i="31" s="1"/>
  <c r="AW82" i="31" s="1"/>
  <c r="AW83" i="31" s="1"/>
  <c r="AW84" i="31" s="1"/>
  <c r="AW85" i="31" s="1"/>
  <c r="AW86" i="31" s="1"/>
  <c r="AW87" i="31" s="1"/>
  <c r="AW88" i="31" s="1"/>
  <c r="AZ71" i="31"/>
  <c r="AZ72" i="31" s="1"/>
  <c r="AZ73" i="31" s="1"/>
  <c r="AZ74" i="31" s="1"/>
  <c r="AZ75" i="31" s="1"/>
  <c r="AZ76" i="31" s="1"/>
  <c r="AZ77" i="31" s="1"/>
  <c r="AZ78" i="31" s="1"/>
  <c r="AZ79" i="31" s="1"/>
  <c r="AZ80" i="31" s="1"/>
  <c r="AZ81" i="31" s="1"/>
  <c r="AZ82" i="31" s="1"/>
  <c r="AZ83" i="31" s="1"/>
  <c r="AZ84" i="31" s="1"/>
  <c r="AZ85" i="31" s="1"/>
  <c r="AZ86" i="31" s="1"/>
  <c r="AZ87" i="31" s="1"/>
  <c r="AZ88" i="31" s="1"/>
  <c r="BB71" i="31"/>
  <c r="AD72" i="31"/>
  <c r="AD73" i="31" s="1"/>
  <c r="AD74" i="31" s="1"/>
  <c r="AD75" i="31" s="1"/>
  <c r="AD76" i="31" s="1"/>
  <c r="AD77" i="31" s="1"/>
  <c r="AD78" i="31" s="1"/>
  <c r="AD79" i="31" s="1"/>
  <c r="AD80" i="31" s="1"/>
  <c r="AD81" i="31" s="1"/>
  <c r="AD82" i="31" s="1"/>
  <c r="AD83" i="31" s="1"/>
  <c r="AD84" i="31" s="1"/>
  <c r="AD85" i="31" s="1"/>
  <c r="AD86" i="31" s="1"/>
  <c r="AD87" i="31" s="1"/>
  <c r="AD88" i="31" s="1"/>
  <c r="N76" i="31"/>
  <c r="N81" i="31"/>
  <c r="H83" i="31"/>
  <c r="K83" i="31"/>
  <c r="N86" i="31"/>
  <c r="N87" i="31" s="1"/>
  <c r="N88" i="31" s="1"/>
  <c r="C87" i="31"/>
  <c r="C88" i="31" s="1"/>
  <c r="C89" i="31"/>
  <c r="E89" i="31"/>
  <c r="N89" i="31"/>
  <c r="Q89" i="31"/>
  <c r="Q90" i="31" s="1"/>
  <c r="Q91" i="31" s="1"/>
  <c r="Q92" i="31" s="1"/>
  <c r="Q93" i="31" s="1"/>
  <c r="Q94" i="31" s="1"/>
  <c r="Q95" i="31" s="1"/>
  <c r="Q96" i="31" s="1"/>
  <c r="Q97" i="31" s="1"/>
  <c r="Q98" i="31" s="1"/>
  <c r="Q99" i="31" s="1"/>
  <c r="Q100" i="31" s="1"/>
  <c r="Q101" i="31" s="1"/>
  <c r="Q102" i="31" s="1"/>
  <c r="Q103" i="31" s="1"/>
  <c r="Q104" i="31" s="1"/>
  <c r="Q105" i="31" s="1"/>
  <c r="Q106" i="31" s="1"/>
  <c r="Q107" i="31" s="1"/>
  <c r="Q108" i="31" s="1"/>
  <c r="Q109" i="31" s="1"/>
  <c r="Q110" i="31" s="1"/>
  <c r="Q111" i="31" s="1"/>
  <c r="Q112" i="31" s="1"/>
  <c r="Q113" i="31" s="1"/>
  <c r="Q114" i="31" s="1"/>
  <c r="Q115" i="31" s="1"/>
  <c r="Q116" i="31" s="1"/>
  <c r="Q117" i="31" s="1"/>
  <c r="Q118" i="31" s="1"/>
  <c r="Q119" i="31" s="1"/>
  <c r="Q120" i="31" s="1"/>
  <c r="W89" i="31"/>
  <c r="W90" i="31" s="1"/>
  <c r="W91" i="31" s="1"/>
  <c r="W92" i="31" s="1"/>
  <c r="W93" i="31" s="1"/>
  <c r="W94" i="31" s="1"/>
  <c r="W95" i="31" s="1"/>
  <c r="W96" i="31" s="1"/>
  <c r="W97" i="31" s="1"/>
  <c r="W98" i="31" s="1"/>
  <c r="W99" i="31" s="1"/>
  <c r="W100" i="31" s="1"/>
  <c r="W101" i="31" s="1"/>
  <c r="W102" i="31" s="1"/>
  <c r="W103" i="31" s="1"/>
  <c r="AD89" i="31"/>
  <c r="AD90" i="31" s="1"/>
  <c r="AD91" i="31" s="1"/>
  <c r="AD92" i="31" s="1"/>
  <c r="AD93" i="31" s="1"/>
  <c r="AD94" i="31" s="1"/>
  <c r="AD95" i="31" s="1"/>
  <c r="AD96" i="31" s="1"/>
  <c r="AD97" i="31" s="1"/>
  <c r="AD98" i="31" s="1"/>
  <c r="AD99" i="31" s="1"/>
  <c r="AD100" i="31" s="1"/>
  <c r="AD101" i="31" s="1"/>
  <c r="AD102" i="31" s="1"/>
  <c r="AD103" i="31" s="1"/>
  <c r="AD104" i="31" s="1"/>
  <c r="AD105" i="31" s="1"/>
  <c r="AD106" i="31" s="1"/>
  <c r="AD107" i="31" s="1"/>
  <c r="AD108" i="31" s="1"/>
  <c r="AD109" i="31" s="1"/>
  <c r="AD110" i="31" s="1"/>
  <c r="AD111" i="31" s="1"/>
  <c r="AD112" i="31" s="1"/>
  <c r="AD113" i="31" s="1"/>
  <c r="AD114" i="31" s="1"/>
  <c r="AD115" i="31" s="1"/>
  <c r="AD116" i="31" s="1"/>
  <c r="AD117" i="31" s="1"/>
  <c r="AD118" i="31" s="1"/>
  <c r="AD119" i="31" s="1"/>
  <c r="AD120" i="31" s="1"/>
  <c r="AL89" i="31"/>
  <c r="AL90" i="31" s="1"/>
  <c r="AL91" i="31" s="1"/>
  <c r="AL92" i="31" s="1"/>
  <c r="AL93" i="31" s="1"/>
  <c r="AL94" i="31" s="1"/>
  <c r="AL95" i="31" s="1"/>
  <c r="AL96" i="31" s="1"/>
  <c r="AL97" i="31" s="1"/>
  <c r="AL98" i="31" s="1"/>
  <c r="AL99" i="31" s="1"/>
  <c r="AL100" i="31" s="1"/>
  <c r="AL101" i="31" s="1"/>
  <c r="AL102" i="31" s="1"/>
  <c r="AL103" i="31" s="1"/>
  <c r="AL104" i="31" s="1"/>
  <c r="AL105" i="31" s="1"/>
  <c r="AL106" i="31" s="1"/>
  <c r="AL107" i="31" s="1"/>
  <c r="AL108" i="31" s="1"/>
  <c r="AL109" i="31" s="1"/>
  <c r="AL110" i="31" s="1"/>
  <c r="AL111" i="31" s="1"/>
  <c r="AL112" i="31" s="1"/>
  <c r="AL113" i="31" s="1"/>
  <c r="AL114" i="31" s="1"/>
  <c r="AL115" i="31" s="1"/>
  <c r="AL116" i="31" s="1"/>
  <c r="AL117" i="31" s="1"/>
  <c r="AL118" i="31" s="1"/>
  <c r="AL119" i="31" s="1"/>
  <c r="AL120" i="31" s="1"/>
  <c r="AQ89" i="31"/>
  <c r="AQ90" i="31" s="1"/>
  <c r="AQ91" i="31" s="1"/>
  <c r="AQ92" i="31" s="1"/>
  <c r="AQ93" i="31" s="1"/>
  <c r="AQ94" i="31" s="1"/>
  <c r="AQ95" i="31" s="1"/>
  <c r="AQ96" i="31" s="1"/>
  <c r="AQ97" i="31" s="1"/>
  <c r="AQ98" i="31" s="1"/>
  <c r="AQ99" i="31" s="1"/>
  <c r="AQ100" i="31" s="1"/>
  <c r="AQ101" i="31" s="1"/>
  <c r="AQ102" i="31" s="1"/>
  <c r="AQ103" i="31" s="1"/>
  <c r="AU89" i="31"/>
  <c r="AU90" i="31" s="1"/>
  <c r="AU91" i="31" s="1"/>
  <c r="AU92" i="31" s="1"/>
  <c r="AU93" i="31" s="1"/>
  <c r="AU94" i="31" s="1"/>
  <c r="AU95" i="31" s="1"/>
  <c r="AU96" i="31" s="1"/>
  <c r="AU97" i="31" s="1"/>
  <c r="AU98" i="31" s="1"/>
  <c r="AU99" i="31" s="1"/>
  <c r="AU100" i="31" s="1"/>
  <c r="AU101" i="31" s="1"/>
  <c r="AU102" i="31" s="1"/>
  <c r="AU103" i="31" s="1"/>
  <c r="AU104" i="31" s="1"/>
  <c r="AU105" i="31" s="1"/>
  <c r="AU106" i="31" s="1"/>
  <c r="AU107" i="31" s="1"/>
  <c r="AU108" i="31" s="1"/>
  <c r="AU109" i="31" s="1"/>
  <c r="AU110" i="31" s="1"/>
  <c r="AU111" i="31" s="1"/>
  <c r="AU112" i="31" s="1"/>
  <c r="AU113" i="31" s="1"/>
  <c r="AU114" i="31" s="1"/>
  <c r="AU115" i="31" s="1"/>
  <c r="AU116" i="31" s="1"/>
  <c r="AU117" i="31" s="1"/>
  <c r="AU118" i="31" s="1"/>
  <c r="AU119" i="31" s="1"/>
  <c r="AU120" i="31" s="1"/>
  <c r="AW89" i="31"/>
  <c r="AW90" i="31" s="1"/>
  <c r="AW91" i="31" s="1"/>
  <c r="AW92" i="31" s="1"/>
  <c r="AW93" i="31" s="1"/>
  <c r="AW94" i="31" s="1"/>
  <c r="AW95" i="31" s="1"/>
  <c r="AW96" i="31" s="1"/>
  <c r="AW97" i="31" s="1"/>
  <c r="AW98" i="31" s="1"/>
  <c r="AW99" i="31" s="1"/>
  <c r="AW100" i="31" s="1"/>
  <c r="AW101" i="31" s="1"/>
  <c r="AW102" i="31" s="1"/>
  <c r="AW103" i="31" s="1"/>
  <c r="AW104" i="31" s="1"/>
  <c r="AW105" i="31" s="1"/>
  <c r="AW106" i="31" s="1"/>
  <c r="AW107" i="31" s="1"/>
  <c r="AW108" i="31" s="1"/>
  <c r="AW109" i="31" s="1"/>
  <c r="AW110" i="31" s="1"/>
  <c r="AW111" i="31" s="1"/>
  <c r="AW112" i="31" s="1"/>
  <c r="AW113" i="31" s="1"/>
  <c r="AW114" i="31" s="1"/>
  <c r="AW115" i="31" s="1"/>
  <c r="AW116" i="31" s="1"/>
  <c r="AW117" i="31" s="1"/>
  <c r="AW118" i="31" s="1"/>
  <c r="AW119" i="31" s="1"/>
  <c r="AW120" i="31" s="1"/>
  <c r="AZ89" i="31"/>
  <c r="BB89" i="31"/>
  <c r="AZ90" i="31"/>
  <c r="AZ91" i="31" s="1"/>
  <c r="AZ92" i="31" s="1"/>
  <c r="AZ93" i="31" s="1"/>
  <c r="AZ94" i="31" s="1"/>
  <c r="AZ95" i="31" s="1"/>
  <c r="AZ96" i="31" s="1"/>
  <c r="AZ97" i="31" s="1"/>
  <c r="AZ98" i="31" s="1"/>
  <c r="AZ99" i="31" s="1"/>
  <c r="AZ100" i="31" s="1"/>
  <c r="AZ101" i="31" s="1"/>
  <c r="AZ102" i="31" s="1"/>
  <c r="AZ103" i="31" s="1"/>
  <c r="AZ104" i="31" s="1"/>
  <c r="AZ105" i="31" s="1"/>
  <c r="AZ106" i="31" s="1"/>
  <c r="AZ107" i="31" s="1"/>
  <c r="AZ108" i="31" s="1"/>
  <c r="AZ109" i="31" s="1"/>
  <c r="AZ110" i="31" s="1"/>
  <c r="AZ111" i="31" s="1"/>
  <c r="AZ112" i="31" s="1"/>
  <c r="AZ113" i="31" s="1"/>
  <c r="AZ114" i="31" s="1"/>
  <c r="AZ115" i="31" s="1"/>
  <c r="AZ116" i="31" s="1"/>
  <c r="AZ117" i="31" s="1"/>
  <c r="AZ118" i="31" s="1"/>
  <c r="AZ119" i="31" s="1"/>
  <c r="AZ120" i="31" s="1"/>
  <c r="N94" i="31"/>
  <c r="N99" i="31"/>
  <c r="H101" i="31"/>
  <c r="K101" i="31"/>
  <c r="N8" i="31"/>
  <c r="N13" i="31"/>
  <c r="H15" i="31"/>
  <c r="K15" i="31"/>
  <c r="N18" i="31"/>
  <c r="N19" i="31" s="1"/>
  <c r="N20" i="31" s="1"/>
  <c r="C19" i="31"/>
  <c r="C20" i="31" s="1"/>
  <c r="C21" i="31"/>
  <c r="E21" i="31"/>
  <c r="N21" i="31"/>
  <c r="Q21" i="31"/>
  <c r="Q22" i="31" s="1"/>
  <c r="Q23" i="31" s="1"/>
  <c r="Q24" i="31" s="1"/>
  <c r="Q25" i="31" s="1"/>
  <c r="Q26" i="31" s="1"/>
  <c r="Q27" i="31" s="1"/>
  <c r="Q28" i="31" s="1"/>
  <c r="Q29" i="31" s="1"/>
  <c r="Q30" i="31" s="1"/>
  <c r="Q31" i="31" s="1"/>
  <c r="Q32" i="31" s="1"/>
  <c r="Q33" i="31" s="1"/>
  <c r="Q34" i="31" s="1"/>
  <c r="Q35" i="31" s="1"/>
  <c r="Q36" i="31" s="1"/>
  <c r="Q37" i="31" s="1"/>
  <c r="Q38" i="31" s="1"/>
  <c r="W21" i="31"/>
  <c r="W22" i="31" s="1"/>
  <c r="W23" i="31" s="1"/>
  <c r="W24" i="31" s="1"/>
  <c r="W25" i="31" s="1"/>
  <c r="W26" i="31" s="1"/>
  <c r="W27" i="31" s="1"/>
  <c r="W28" i="31" s="1"/>
  <c r="W29" i="31" s="1"/>
  <c r="W30" i="31" s="1"/>
  <c r="W31" i="31" s="1"/>
  <c r="W32" i="31" s="1"/>
  <c r="W33" i="31" s="1"/>
  <c r="W34" i="31" s="1"/>
  <c r="W35" i="31" s="1"/>
  <c r="W36" i="31" s="1"/>
  <c r="W37" i="31" s="1"/>
  <c r="W38" i="31" s="1"/>
  <c r="AD21" i="31"/>
  <c r="AD22" i="31" s="1"/>
  <c r="AD23" i="31" s="1"/>
  <c r="AD24" i="31" s="1"/>
  <c r="AD25" i="31" s="1"/>
  <c r="AD26" i="31" s="1"/>
  <c r="AD27" i="31" s="1"/>
  <c r="AD28" i="31" s="1"/>
  <c r="AD29" i="31" s="1"/>
  <c r="AD30" i="31" s="1"/>
  <c r="AD31" i="31" s="1"/>
  <c r="AD32" i="31" s="1"/>
  <c r="AD33" i="31" s="1"/>
  <c r="AD34" i="31" s="1"/>
  <c r="AD35" i="31" s="1"/>
  <c r="AD36" i="31" s="1"/>
  <c r="AD37" i="31" s="1"/>
  <c r="AD38" i="31" s="1"/>
  <c r="AL21" i="31"/>
  <c r="AL22" i="31" s="1"/>
  <c r="AL23" i="31" s="1"/>
  <c r="AL24" i="31" s="1"/>
  <c r="AL25" i="31" s="1"/>
  <c r="AL26" i="31" s="1"/>
  <c r="AL27" i="31" s="1"/>
  <c r="AL28" i="31" s="1"/>
  <c r="AL29" i="31" s="1"/>
  <c r="AL30" i="31" s="1"/>
  <c r="AL31" i="31" s="1"/>
  <c r="AL32" i="31" s="1"/>
  <c r="AL33" i="31" s="1"/>
  <c r="AL34" i="31" s="1"/>
  <c r="AL35" i="31" s="1"/>
  <c r="AL36" i="31" s="1"/>
  <c r="AL37" i="31" s="1"/>
  <c r="AL38" i="31" s="1"/>
  <c r="AQ21" i="31"/>
  <c r="AQ22" i="31" s="1"/>
  <c r="AQ23" i="31" s="1"/>
  <c r="AQ24" i="31" s="1"/>
  <c r="AQ25" i="31" s="1"/>
  <c r="AQ26" i="31" s="1"/>
  <c r="AQ27" i="31" s="1"/>
  <c r="AQ28" i="31" s="1"/>
  <c r="AQ29" i="31" s="1"/>
  <c r="AQ30" i="31" s="1"/>
  <c r="AQ31" i="31" s="1"/>
  <c r="AQ32" i="31" s="1"/>
  <c r="AQ33" i="31" s="1"/>
  <c r="AQ34" i="31" s="1"/>
  <c r="AQ35" i="31" s="1"/>
  <c r="AQ36" i="31" s="1"/>
  <c r="AQ37" i="31" s="1"/>
  <c r="AQ38" i="31" s="1"/>
  <c r="AU21" i="31"/>
  <c r="AU22" i="31" s="1"/>
  <c r="AU23" i="31" s="1"/>
  <c r="AU24" i="31" s="1"/>
  <c r="AU25" i="31" s="1"/>
  <c r="AU26" i="31" s="1"/>
  <c r="AU27" i="31" s="1"/>
  <c r="AU28" i="31" s="1"/>
  <c r="AU29" i="31" s="1"/>
  <c r="AU30" i="31" s="1"/>
  <c r="AU31" i="31" s="1"/>
  <c r="AU32" i="31" s="1"/>
  <c r="AU33" i="31" s="1"/>
  <c r="AU34" i="31" s="1"/>
  <c r="AU35" i="31" s="1"/>
  <c r="AU36" i="31" s="1"/>
  <c r="AU37" i="31" s="1"/>
  <c r="AU38" i="31" s="1"/>
  <c r="AW21" i="31"/>
  <c r="AW22" i="31" s="1"/>
  <c r="AW23" i="31" s="1"/>
  <c r="AW24" i="31" s="1"/>
  <c r="AW25" i="31" s="1"/>
  <c r="AW26" i="31" s="1"/>
  <c r="AW27" i="31" s="1"/>
  <c r="AW28" i="31" s="1"/>
  <c r="AW29" i="31" s="1"/>
  <c r="AW30" i="31" s="1"/>
  <c r="AW31" i="31" s="1"/>
  <c r="AW32" i="31" s="1"/>
  <c r="AW33" i="31" s="1"/>
  <c r="AW34" i="31" s="1"/>
  <c r="AW35" i="31" s="1"/>
  <c r="AW36" i="31" s="1"/>
  <c r="AW37" i="31" s="1"/>
  <c r="AW38" i="31" s="1"/>
  <c r="AZ21" i="31"/>
  <c r="AZ22" i="31" s="1"/>
  <c r="AZ23" i="31" s="1"/>
  <c r="AZ24" i="31" s="1"/>
  <c r="AZ25" i="31" s="1"/>
  <c r="AZ26" i="31" s="1"/>
  <c r="AZ27" i="31" s="1"/>
  <c r="AZ28" i="31" s="1"/>
  <c r="AZ29" i="31" s="1"/>
  <c r="AZ30" i="31" s="1"/>
  <c r="AZ31" i="31" s="1"/>
  <c r="AZ32" i="31" s="1"/>
  <c r="AZ33" i="31" s="1"/>
  <c r="AZ34" i="31" s="1"/>
  <c r="AZ35" i="31" s="1"/>
  <c r="AZ36" i="31" s="1"/>
  <c r="AZ37" i="31" s="1"/>
  <c r="AZ38" i="31" s="1"/>
  <c r="BB21" i="31"/>
  <c r="N26" i="31"/>
  <c r="N31" i="31"/>
  <c r="H33" i="31"/>
  <c r="K33" i="31"/>
  <c r="N36" i="31"/>
  <c r="N37" i="31" s="1"/>
  <c r="N38" i="31" s="1"/>
  <c r="C37" i="31"/>
  <c r="C38" i="31" s="1"/>
  <c r="C39" i="31"/>
  <c r="E39" i="31"/>
  <c r="N39" i="31"/>
  <c r="Q39" i="31"/>
  <c r="Q40" i="31" s="1"/>
  <c r="Q41" i="31" s="1"/>
  <c r="Q42" i="31" s="1"/>
  <c r="Q43" i="31" s="1"/>
  <c r="Q44" i="31" s="1"/>
  <c r="Q45" i="31" s="1"/>
  <c r="Q46" i="31" s="1"/>
  <c r="Q47" i="31" s="1"/>
  <c r="Q48" i="31" s="1"/>
  <c r="Q49" i="31" s="1"/>
  <c r="Q50" i="31" s="1"/>
  <c r="Q51" i="31" s="1"/>
  <c r="Q52" i="31" s="1"/>
  <c r="Q53" i="31" s="1"/>
  <c r="Q54" i="31" s="1"/>
  <c r="Q55" i="31" s="1"/>
  <c r="Q56" i="31" s="1"/>
  <c r="Q57" i="31" s="1"/>
  <c r="Q58" i="31" s="1"/>
  <c r="Q59" i="31" s="1"/>
  <c r="Q60" i="31" s="1"/>
  <c r="Q61" i="31" s="1"/>
  <c r="Q62" i="31" s="1"/>
  <c r="Q63" i="31" s="1"/>
  <c r="Q64" i="31" s="1"/>
  <c r="Q65" i="31" s="1"/>
  <c r="Q66" i="31" s="1"/>
  <c r="Q67" i="31" s="1"/>
  <c r="Q68" i="31" s="1"/>
  <c r="Q69" i="31" s="1"/>
  <c r="Q70" i="31" s="1"/>
  <c r="W39" i="31"/>
  <c r="W40" i="31" s="1"/>
  <c r="W41" i="31" s="1"/>
  <c r="W42" i="31" s="1"/>
  <c r="W43" i="31" s="1"/>
  <c r="W44" i="31" s="1"/>
  <c r="W45" i="31" s="1"/>
  <c r="W46" i="31" s="1"/>
  <c r="W47" i="31" s="1"/>
  <c r="W48" i="31" s="1"/>
  <c r="W49" i="31" s="1"/>
  <c r="W50" i="31" s="1"/>
  <c r="W51" i="31" s="1"/>
  <c r="W52" i="31" s="1"/>
  <c r="W53" i="31" s="1"/>
  <c r="W54" i="31" s="1"/>
  <c r="W55" i="31" s="1"/>
  <c r="W56" i="31" s="1"/>
  <c r="W57" i="31" s="1"/>
  <c r="W58" i="31" s="1"/>
  <c r="W59" i="31" s="1"/>
  <c r="W60" i="31" s="1"/>
  <c r="W61" i="31" s="1"/>
  <c r="W62" i="31" s="1"/>
  <c r="W63" i="31" s="1"/>
  <c r="W64" i="31" s="1"/>
  <c r="W65" i="31" s="1"/>
  <c r="W66" i="31" s="1"/>
  <c r="W67" i="31" s="1"/>
  <c r="W68" i="31" s="1"/>
  <c r="W69" i="31" s="1"/>
  <c r="W70" i="31" s="1"/>
  <c r="AD39" i="31"/>
  <c r="AD40" i="31" s="1"/>
  <c r="AD41" i="31" s="1"/>
  <c r="AD42" i="31" s="1"/>
  <c r="AD43" i="31" s="1"/>
  <c r="AD44" i="31" s="1"/>
  <c r="AD45" i="31" s="1"/>
  <c r="AD46" i="31" s="1"/>
  <c r="AD47" i="31" s="1"/>
  <c r="AD48" i="31" s="1"/>
  <c r="AD49" i="31" s="1"/>
  <c r="AD50" i="31" s="1"/>
  <c r="AD51" i="31" s="1"/>
  <c r="AD52" i="31" s="1"/>
  <c r="AD53" i="31" s="1"/>
  <c r="AL39" i="31"/>
  <c r="AL40" i="31" s="1"/>
  <c r="AL41" i="31" s="1"/>
  <c r="AL42" i="31" s="1"/>
  <c r="AL43" i="31" s="1"/>
  <c r="AL44" i="31" s="1"/>
  <c r="AL45" i="31" s="1"/>
  <c r="AL46" i="31" s="1"/>
  <c r="AL47" i="31" s="1"/>
  <c r="AL48" i="31" s="1"/>
  <c r="AL49" i="31" s="1"/>
  <c r="AL50" i="31" s="1"/>
  <c r="AL51" i="31" s="1"/>
  <c r="AL52" i="31" s="1"/>
  <c r="AL53" i="31" s="1"/>
  <c r="AQ39" i="31"/>
  <c r="AQ40" i="31" s="1"/>
  <c r="AQ41" i="31" s="1"/>
  <c r="AQ42" i="31" s="1"/>
  <c r="AQ43" i="31" s="1"/>
  <c r="AQ44" i="31" s="1"/>
  <c r="AQ45" i="31" s="1"/>
  <c r="AQ46" i="31" s="1"/>
  <c r="AQ47" i="31" s="1"/>
  <c r="AQ48" i="31" s="1"/>
  <c r="AQ49" i="31" s="1"/>
  <c r="AQ50" i="31" s="1"/>
  <c r="AQ51" i="31" s="1"/>
  <c r="AQ52" i="31" s="1"/>
  <c r="AQ53" i="31" s="1"/>
  <c r="AQ54" i="31" s="1"/>
  <c r="AQ55" i="31" s="1"/>
  <c r="AQ56" i="31" s="1"/>
  <c r="AQ57" i="31" s="1"/>
  <c r="AQ58" i="31" s="1"/>
  <c r="AQ59" i="31" s="1"/>
  <c r="AQ60" i="31" s="1"/>
  <c r="AQ61" i="31" s="1"/>
  <c r="AQ62" i="31" s="1"/>
  <c r="AQ63" i="31" s="1"/>
  <c r="AQ64" i="31" s="1"/>
  <c r="AQ65" i="31" s="1"/>
  <c r="AQ66" i="31" s="1"/>
  <c r="AQ67" i="31" s="1"/>
  <c r="AQ68" i="31" s="1"/>
  <c r="AQ69" i="31" s="1"/>
  <c r="AQ70" i="31" s="1"/>
  <c r="AU39" i="31"/>
  <c r="AU40" i="31" s="1"/>
  <c r="AU41" i="31" s="1"/>
  <c r="AU42" i="31" s="1"/>
  <c r="AU43" i="31" s="1"/>
  <c r="AU44" i="31" s="1"/>
  <c r="AU45" i="31" s="1"/>
  <c r="AU46" i="31" s="1"/>
  <c r="AU47" i="31" s="1"/>
  <c r="AU48" i="31" s="1"/>
  <c r="AU49" i="31" s="1"/>
  <c r="AU50" i="31" s="1"/>
  <c r="AU51" i="31" s="1"/>
  <c r="AU52" i="31" s="1"/>
  <c r="AU53" i="31" s="1"/>
  <c r="AW39" i="31"/>
  <c r="AW40" i="31" s="1"/>
  <c r="AW41" i="31" s="1"/>
  <c r="AW42" i="31" s="1"/>
  <c r="AW43" i="31" s="1"/>
  <c r="AW44" i="31" s="1"/>
  <c r="AW45" i="31" s="1"/>
  <c r="AW46" i="31" s="1"/>
  <c r="AW47" i="31" s="1"/>
  <c r="AW48" i="31" s="1"/>
  <c r="AW49" i="31" s="1"/>
  <c r="AW50" i="31" s="1"/>
  <c r="AW51" i="31" s="1"/>
  <c r="AW52" i="31" s="1"/>
  <c r="AW53" i="31" s="1"/>
  <c r="AZ39" i="31"/>
  <c r="AZ40" i="31" s="1"/>
  <c r="AZ41" i="31" s="1"/>
  <c r="AZ42" i="31" s="1"/>
  <c r="AZ43" i="31" s="1"/>
  <c r="AZ44" i="31" s="1"/>
  <c r="AZ45" i="31" s="1"/>
  <c r="AZ46" i="31" s="1"/>
  <c r="AZ47" i="31" s="1"/>
  <c r="AZ48" i="31" s="1"/>
  <c r="AZ49" i="31" s="1"/>
  <c r="AZ50" i="31" s="1"/>
  <c r="AZ51" i="31" s="1"/>
  <c r="AZ52" i="31" s="1"/>
  <c r="AZ53" i="31" s="1"/>
  <c r="AZ54" i="31" s="1"/>
  <c r="AZ55" i="31" s="1"/>
  <c r="AZ56" i="31" s="1"/>
  <c r="AZ57" i="31" s="1"/>
  <c r="AZ58" i="31" s="1"/>
  <c r="AZ59" i="31" s="1"/>
  <c r="AZ60" i="31" s="1"/>
  <c r="AZ61" i="31" s="1"/>
  <c r="AZ62" i="31" s="1"/>
  <c r="AZ63" i="31" s="1"/>
  <c r="AZ64" i="31" s="1"/>
  <c r="AZ65" i="31" s="1"/>
  <c r="AZ66" i="31" s="1"/>
  <c r="AZ67" i="31" s="1"/>
  <c r="AZ68" i="31" s="1"/>
  <c r="AZ69" i="31" s="1"/>
  <c r="AZ70" i="31" s="1"/>
  <c r="BB39" i="31"/>
  <c r="N44" i="31"/>
  <c r="N49" i="31"/>
  <c r="H51" i="31"/>
  <c r="K51" i="31"/>
  <c r="BB53" i="31"/>
  <c r="Q504" i="31"/>
  <c r="Q505" i="31" s="1"/>
  <c r="Q506" i="31" s="1"/>
  <c r="Q507" i="31" s="1"/>
  <c r="Q508" i="31" s="1"/>
  <c r="Q509" i="31" s="1"/>
  <c r="Q510" i="31" s="1"/>
  <c r="Q511" i="31" s="1"/>
  <c r="Q512" i="31" s="1"/>
  <c r="Q513" i="31" s="1"/>
  <c r="Q514" i="31" s="1"/>
  <c r="Q515" i="31" s="1"/>
  <c r="Q516" i="31" s="1"/>
  <c r="Q517" i="31" s="1"/>
  <c r="Q518" i="31" s="1"/>
  <c r="Q519" i="31" s="1"/>
  <c r="Q520" i="31" s="1"/>
  <c r="W504" i="31"/>
  <c r="W505" i="31" s="1"/>
  <c r="W506" i="31" s="1"/>
  <c r="W507" i="31" s="1"/>
  <c r="W508" i="31" s="1"/>
  <c r="W509" i="31" s="1"/>
  <c r="W510" i="31" s="1"/>
  <c r="W511" i="31" s="1"/>
  <c r="W512" i="31" s="1"/>
  <c r="W513" i="31" s="1"/>
  <c r="W514" i="31" s="1"/>
  <c r="W515" i="31" s="1"/>
  <c r="W516" i="31" s="1"/>
  <c r="W517" i="31" s="1"/>
  <c r="W518" i="31" s="1"/>
  <c r="W519" i="31" s="1"/>
  <c r="W520" i="31" s="1"/>
  <c r="AD504" i="31"/>
  <c r="AD505" i="31" s="1"/>
  <c r="AD506" i="31" s="1"/>
  <c r="AD507" i="31" s="1"/>
  <c r="AD508" i="31" s="1"/>
  <c r="AD509" i="31" s="1"/>
  <c r="AD510" i="31" s="1"/>
  <c r="AD511" i="31" s="1"/>
  <c r="AD512" i="31" s="1"/>
  <c r="AD513" i="31" s="1"/>
  <c r="AD514" i="31" s="1"/>
  <c r="AD515" i="31" s="1"/>
  <c r="AD516" i="31" s="1"/>
  <c r="AD517" i="31" s="1"/>
  <c r="AD518" i="31" s="1"/>
  <c r="AD519" i="31" s="1"/>
  <c r="AD520" i="31" s="1"/>
  <c r="AL504" i="31"/>
  <c r="AL505" i="31" s="1"/>
  <c r="AL506" i="31" s="1"/>
  <c r="AL507" i="31" s="1"/>
  <c r="AL508" i="31" s="1"/>
  <c r="AL509" i="31" s="1"/>
  <c r="AL510" i="31" s="1"/>
  <c r="AL511" i="31" s="1"/>
  <c r="AL512" i="31" s="1"/>
  <c r="AL513" i="31" s="1"/>
  <c r="AL514" i="31" s="1"/>
  <c r="AL515" i="31" s="1"/>
  <c r="AL516" i="31" s="1"/>
  <c r="AL517" i="31" s="1"/>
  <c r="AL518" i="31" s="1"/>
  <c r="AL519" i="31" s="1"/>
  <c r="AL520" i="31" s="1"/>
  <c r="AU504" i="31"/>
  <c r="AU505" i="31" s="1"/>
  <c r="AU506" i="31" s="1"/>
  <c r="AU507" i="31" s="1"/>
  <c r="AU508" i="31" s="1"/>
  <c r="AU509" i="31" s="1"/>
  <c r="AU510" i="31" s="1"/>
  <c r="AU511" i="31" s="1"/>
  <c r="AU512" i="31" s="1"/>
  <c r="AU513" i="31" s="1"/>
  <c r="AU514" i="31" s="1"/>
  <c r="AU515" i="31" s="1"/>
  <c r="AU516" i="31" s="1"/>
  <c r="AU517" i="31" s="1"/>
  <c r="AU518" i="31" s="1"/>
  <c r="AU519" i="31" s="1"/>
  <c r="AU520" i="31" s="1"/>
  <c r="Q454" i="31"/>
  <c r="Q455" i="31" s="1"/>
  <c r="Q456" i="31" s="1"/>
  <c r="Q457" i="31" s="1"/>
  <c r="Q458" i="31" s="1"/>
  <c r="Q459" i="31" s="1"/>
  <c r="Q460" i="31" s="1"/>
  <c r="Q461" i="31" s="1"/>
  <c r="Q462" i="31" s="1"/>
  <c r="Q463" i="31" s="1"/>
  <c r="Q464" i="31" s="1"/>
  <c r="Q465" i="31" s="1"/>
  <c r="Q466" i="31" s="1"/>
  <c r="Q467" i="31" s="1"/>
  <c r="Q468" i="31" s="1"/>
  <c r="Q469" i="31" s="1"/>
  <c r="Q470" i="31" s="1"/>
  <c r="W454" i="31"/>
  <c r="W455" i="31" s="1"/>
  <c r="W456" i="31" s="1"/>
  <c r="W457" i="31" s="1"/>
  <c r="W458" i="31" s="1"/>
  <c r="W459" i="31" s="1"/>
  <c r="W460" i="31" s="1"/>
  <c r="W461" i="31" s="1"/>
  <c r="W462" i="31" s="1"/>
  <c r="W463" i="31" s="1"/>
  <c r="W464" i="31" s="1"/>
  <c r="W465" i="31" s="1"/>
  <c r="W466" i="31" s="1"/>
  <c r="W467" i="31" s="1"/>
  <c r="W468" i="31" s="1"/>
  <c r="W469" i="31" s="1"/>
  <c r="W470" i="31" s="1"/>
  <c r="AQ454" i="31"/>
  <c r="AQ455" i="31" s="1"/>
  <c r="AQ456" i="31" s="1"/>
  <c r="AQ457" i="31" s="1"/>
  <c r="AQ458" i="31" s="1"/>
  <c r="AQ459" i="31" s="1"/>
  <c r="AQ460" i="31" s="1"/>
  <c r="AQ461" i="31" s="1"/>
  <c r="AQ462" i="31" s="1"/>
  <c r="AQ463" i="31" s="1"/>
  <c r="AQ464" i="31" s="1"/>
  <c r="AQ465" i="31" s="1"/>
  <c r="AQ466" i="31" s="1"/>
  <c r="AQ467" i="31" s="1"/>
  <c r="AQ468" i="31" s="1"/>
  <c r="AQ469" i="31" s="1"/>
  <c r="AQ470" i="31" s="1"/>
  <c r="AU454" i="31"/>
  <c r="AU455" i="31" s="1"/>
  <c r="AU456" i="31" s="1"/>
  <c r="AU457" i="31" s="1"/>
  <c r="AU458" i="31" s="1"/>
  <c r="AU459" i="31" s="1"/>
  <c r="AU460" i="31" s="1"/>
  <c r="AU461" i="31" s="1"/>
  <c r="AU462" i="31" s="1"/>
  <c r="AU463" i="31" s="1"/>
  <c r="AU464" i="31" s="1"/>
  <c r="AU465" i="31" s="1"/>
  <c r="AU466" i="31" s="1"/>
  <c r="AU467" i="31" s="1"/>
  <c r="AU468" i="31" s="1"/>
  <c r="AU469" i="31" s="1"/>
  <c r="AU470" i="31" s="1"/>
  <c r="W404" i="31"/>
  <c r="W405" i="31" s="1"/>
  <c r="W406" i="31" s="1"/>
  <c r="W407" i="31" s="1"/>
  <c r="W408" i="31" s="1"/>
  <c r="W409" i="31" s="1"/>
  <c r="W410" i="31" s="1"/>
  <c r="W411" i="31" s="1"/>
  <c r="W412" i="31" s="1"/>
  <c r="W413" i="31" s="1"/>
  <c r="W414" i="31" s="1"/>
  <c r="W415" i="31" s="1"/>
  <c r="W416" i="31" s="1"/>
  <c r="W417" i="31" s="1"/>
  <c r="W418" i="31" s="1"/>
  <c r="W419" i="31" s="1"/>
  <c r="W420" i="31" s="1"/>
  <c r="AU404" i="31"/>
  <c r="AU405" i="31" s="1"/>
  <c r="AU406" i="31" s="1"/>
  <c r="AU407" i="31" s="1"/>
  <c r="AU408" i="31" s="1"/>
  <c r="AU409" i="31" s="1"/>
  <c r="AU410" i="31" s="1"/>
  <c r="AU411" i="31" s="1"/>
  <c r="AU412" i="31" s="1"/>
  <c r="AU413" i="31" s="1"/>
  <c r="AU414" i="31" s="1"/>
  <c r="AU415" i="31" s="1"/>
  <c r="AU416" i="31" s="1"/>
  <c r="AU417" i="31" s="1"/>
  <c r="AU418" i="31" s="1"/>
  <c r="AU419" i="31" s="1"/>
  <c r="AU420" i="31" s="1"/>
  <c r="AW404" i="31"/>
  <c r="AW405" i="31" s="1"/>
  <c r="AW406" i="31" s="1"/>
  <c r="AW407" i="31" s="1"/>
  <c r="AW408" i="31" s="1"/>
  <c r="AW409" i="31" s="1"/>
  <c r="AW410" i="31" s="1"/>
  <c r="AW411" i="31" s="1"/>
  <c r="AW412" i="31" s="1"/>
  <c r="AW413" i="31" s="1"/>
  <c r="AW414" i="31" s="1"/>
  <c r="AW415" i="31" s="1"/>
  <c r="AW416" i="31" s="1"/>
  <c r="AW417" i="31" s="1"/>
  <c r="AW418" i="31" s="1"/>
  <c r="AW419" i="31" s="1"/>
  <c r="AW420" i="31" s="1"/>
  <c r="AD354" i="31"/>
  <c r="AD355" i="31" s="1"/>
  <c r="AD356" i="31" s="1"/>
  <c r="AD357" i="31" s="1"/>
  <c r="AD358" i="31" s="1"/>
  <c r="AD359" i="31" s="1"/>
  <c r="AD360" i="31" s="1"/>
  <c r="AD361" i="31" s="1"/>
  <c r="AD362" i="31" s="1"/>
  <c r="AD363" i="31" s="1"/>
  <c r="AD364" i="31" s="1"/>
  <c r="AD365" i="31" s="1"/>
  <c r="AD366" i="31" s="1"/>
  <c r="AD367" i="31" s="1"/>
  <c r="AD368" i="31" s="1"/>
  <c r="AD369" i="31" s="1"/>
  <c r="AD370" i="31" s="1"/>
  <c r="AQ354" i="31"/>
  <c r="AQ355" i="31" s="1"/>
  <c r="AQ356" i="31" s="1"/>
  <c r="AQ357" i="31" s="1"/>
  <c r="AQ358" i="31" s="1"/>
  <c r="AQ359" i="31" s="1"/>
  <c r="AQ360" i="31" s="1"/>
  <c r="AQ361" i="31" s="1"/>
  <c r="AQ362" i="31" s="1"/>
  <c r="AQ363" i="31" s="1"/>
  <c r="AQ364" i="31" s="1"/>
  <c r="AQ365" i="31" s="1"/>
  <c r="AQ366" i="31" s="1"/>
  <c r="AQ367" i="31" s="1"/>
  <c r="AQ368" i="31" s="1"/>
  <c r="AQ369" i="31" s="1"/>
  <c r="AQ370" i="31" s="1"/>
  <c r="AU354" i="31"/>
  <c r="AU355" i="31" s="1"/>
  <c r="AU356" i="31" s="1"/>
  <c r="AU357" i="31" s="1"/>
  <c r="AU358" i="31" s="1"/>
  <c r="AU359" i="31" s="1"/>
  <c r="AU360" i="31" s="1"/>
  <c r="AU361" i="31" s="1"/>
  <c r="AU362" i="31" s="1"/>
  <c r="AU363" i="31" s="1"/>
  <c r="AU364" i="31" s="1"/>
  <c r="AU365" i="31" s="1"/>
  <c r="AU366" i="31" s="1"/>
  <c r="AU367" i="31" s="1"/>
  <c r="AU368" i="31" s="1"/>
  <c r="AU369" i="31" s="1"/>
  <c r="AU370" i="31" s="1"/>
  <c r="W304" i="31"/>
  <c r="W305" i="31" s="1"/>
  <c r="W306" i="31" s="1"/>
  <c r="W307" i="31" s="1"/>
  <c r="W308" i="31" s="1"/>
  <c r="W309" i="31" s="1"/>
  <c r="W310" i="31" s="1"/>
  <c r="W311" i="31" s="1"/>
  <c r="W312" i="31" s="1"/>
  <c r="W313" i="31" s="1"/>
  <c r="W314" i="31" s="1"/>
  <c r="W315" i="31" s="1"/>
  <c r="W316" i="31" s="1"/>
  <c r="W317" i="31" s="1"/>
  <c r="W318" i="31" s="1"/>
  <c r="W319" i="31" s="1"/>
  <c r="W320" i="31" s="1"/>
  <c r="AD304" i="31"/>
  <c r="AD305" i="31" s="1"/>
  <c r="AD306" i="31" s="1"/>
  <c r="AD307" i="31" s="1"/>
  <c r="AD308" i="31" s="1"/>
  <c r="AD309" i="31" s="1"/>
  <c r="AD310" i="31" s="1"/>
  <c r="AD311" i="31" s="1"/>
  <c r="AD312" i="31" s="1"/>
  <c r="AD313" i="31" s="1"/>
  <c r="AD314" i="31" s="1"/>
  <c r="AD315" i="31" s="1"/>
  <c r="AD316" i="31" s="1"/>
  <c r="AD317" i="31" s="1"/>
  <c r="AD318" i="31" s="1"/>
  <c r="AD319" i="31" s="1"/>
  <c r="AD320" i="31" s="1"/>
  <c r="AL304" i="31"/>
  <c r="AL305" i="31" s="1"/>
  <c r="AL306" i="31" s="1"/>
  <c r="AL307" i="31" s="1"/>
  <c r="AL308" i="31" s="1"/>
  <c r="AL309" i="31" s="1"/>
  <c r="AL310" i="31" s="1"/>
  <c r="AL311" i="31" s="1"/>
  <c r="AL312" i="31" s="1"/>
  <c r="AL313" i="31" s="1"/>
  <c r="AL314" i="31" s="1"/>
  <c r="AL315" i="31" s="1"/>
  <c r="AL316" i="31" s="1"/>
  <c r="AL317" i="31" s="1"/>
  <c r="AL318" i="31" s="1"/>
  <c r="AL319" i="31" s="1"/>
  <c r="AL320" i="31" s="1"/>
  <c r="AU304" i="31"/>
  <c r="AU305" i="31" s="1"/>
  <c r="AU306" i="31" s="1"/>
  <c r="AU307" i="31" s="1"/>
  <c r="AU308" i="31" s="1"/>
  <c r="AU309" i="31" s="1"/>
  <c r="AU310" i="31" s="1"/>
  <c r="AU311" i="31" s="1"/>
  <c r="AU312" i="31" s="1"/>
  <c r="AU313" i="31" s="1"/>
  <c r="AU314" i="31" s="1"/>
  <c r="AU315" i="31" s="1"/>
  <c r="AU316" i="31" s="1"/>
  <c r="AU317" i="31" s="1"/>
  <c r="AU318" i="31" s="1"/>
  <c r="AU319" i="31" s="1"/>
  <c r="AU320" i="31" s="1"/>
  <c r="W254" i="31"/>
  <c r="W255" i="31" s="1"/>
  <c r="W256" i="31" s="1"/>
  <c r="W257" i="31" s="1"/>
  <c r="W258" i="31" s="1"/>
  <c r="W259" i="31" s="1"/>
  <c r="W260" i="31" s="1"/>
  <c r="W261" i="31" s="1"/>
  <c r="W262" i="31" s="1"/>
  <c r="W263" i="31" s="1"/>
  <c r="W264" i="31" s="1"/>
  <c r="W265" i="31" s="1"/>
  <c r="W266" i="31" s="1"/>
  <c r="W267" i="31" s="1"/>
  <c r="W268" i="31" s="1"/>
  <c r="W269" i="31" s="1"/>
  <c r="W270" i="31" s="1"/>
  <c r="AU254" i="31"/>
  <c r="AU255" i="31" s="1"/>
  <c r="AU256" i="31" s="1"/>
  <c r="AU257" i="31" s="1"/>
  <c r="AU258" i="31" s="1"/>
  <c r="AU259" i="31" s="1"/>
  <c r="AU260" i="31" s="1"/>
  <c r="AU261" i="31" s="1"/>
  <c r="AU262" i="31" s="1"/>
  <c r="AU263" i="31" s="1"/>
  <c r="AU264" i="31" s="1"/>
  <c r="AU265" i="31" s="1"/>
  <c r="AU266" i="31" s="1"/>
  <c r="AU267" i="31" s="1"/>
  <c r="AU268" i="31" s="1"/>
  <c r="AU269" i="31" s="1"/>
  <c r="AU270" i="31" s="1"/>
  <c r="Q204" i="31"/>
  <c r="Q205" i="31" s="1"/>
  <c r="Q206" i="31" s="1"/>
  <c r="Q207" i="31" s="1"/>
  <c r="Q208" i="31" s="1"/>
  <c r="Q209" i="31" s="1"/>
  <c r="Q210" i="31" s="1"/>
  <c r="Q211" i="31" s="1"/>
  <c r="Q212" i="31" s="1"/>
  <c r="Q213" i="31" s="1"/>
  <c r="Q214" i="31" s="1"/>
  <c r="Q215" i="31" s="1"/>
  <c r="Q216" i="31" s="1"/>
  <c r="Q217" i="31" s="1"/>
  <c r="Q218" i="31" s="1"/>
  <c r="Q219" i="31" s="1"/>
  <c r="Q220" i="31" s="1"/>
  <c r="W204" i="31"/>
  <c r="W205" i="31" s="1"/>
  <c r="W206" i="31" s="1"/>
  <c r="W207" i="31" s="1"/>
  <c r="W208" i="31" s="1"/>
  <c r="W209" i="31" s="1"/>
  <c r="W210" i="31" s="1"/>
  <c r="W211" i="31" s="1"/>
  <c r="W212" i="31" s="1"/>
  <c r="W213" i="31" s="1"/>
  <c r="W214" i="31" s="1"/>
  <c r="W215" i="31" s="1"/>
  <c r="W216" i="31" s="1"/>
  <c r="W217" i="31" s="1"/>
  <c r="W218" i="31" s="1"/>
  <c r="W219" i="31" s="1"/>
  <c r="W220" i="31" s="1"/>
  <c r="AD204" i="31"/>
  <c r="AD205" i="31" s="1"/>
  <c r="AD206" i="31" s="1"/>
  <c r="AD207" i="31" s="1"/>
  <c r="AD208" i="31" s="1"/>
  <c r="AD209" i="31" s="1"/>
  <c r="AD210" i="31" s="1"/>
  <c r="AD211" i="31" s="1"/>
  <c r="AD212" i="31" s="1"/>
  <c r="AD213" i="31" s="1"/>
  <c r="AD214" i="31" s="1"/>
  <c r="AD215" i="31" s="1"/>
  <c r="AD216" i="31" s="1"/>
  <c r="AD217" i="31" s="1"/>
  <c r="AD218" i="31" s="1"/>
  <c r="AD219" i="31" s="1"/>
  <c r="AD220" i="31" s="1"/>
  <c r="AQ204" i="31"/>
  <c r="AQ205" i="31" s="1"/>
  <c r="AQ206" i="31" s="1"/>
  <c r="AQ207" i="31" s="1"/>
  <c r="AQ208" i="31" s="1"/>
  <c r="AQ209" i="31" s="1"/>
  <c r="AQ210" i="31" s="1"/>
  <c r="AQ211" i="31" s="1"/>
  <c r="AQ212" i="31" s="1"/>
  <c r="AQ213" i="31" s="1"/>
  <c r="AQ214" i="31" s="1"/>
  <c r="AQ215" i="31" s="1"/>
  <c r="AQ216" i="31" s="1"/>
  <c r="AQ217" i="31" s="1"/>
  <c r="AQ218" i="31" s="1"/>
  <c r="AQ219" i="31" s="1"/>
  <c r="AQ220" i="31" s="1"/>
  <c r="AU204" i="31"/>
  <c r="AU205" i="31" s="1"/>
  <c r="AU206" i="31" s="1"/>
  <c r="AU207" i="31" s="1"/>
  <c r="AU208" i="31" s="1"/>
  <c r="AU209" i="31" s="1"/>
  <c r="AU210" i="31" s="1"/>
  <c r="AU211" i="31" s="1"/>
  <c r="AU212" i="31" s="1"/>
  <c r="AU213" i="31" s="1"/>
  <c r="AU214" i="31" s="1"/>
  <c r="AU215" i="31" s="1"/>
  <c r="AU216" i="31" s="1"/>
  <c r="AU217" i="31" s="1"/>
  <c r="AU218" i="31" s="1"/>
  <c r="AU219" i="31" s="1"/>
  <c r="AU220" i="31" s="1"/>
  <c r="AU154" i="31"/>
  <c r="AU155" i="31" s="1"/>
  <c r="AU156" i="31" s="1"/>
  <c r="AU157" i="31" s="1"/>
  <c r="AU158" i="31" s="1"/>
  <c r="AU159" i="31" s="1"/>
  <c r="AU160" i="31" s="1"/>
  <c r="AU161" i="31" s="1"/>
  <c r="AU162" i="31" s="1"/>
  <c r="AU163" i="31" s="1"/>
  <c r="AU164" i="31" s="1"/>
  <c r="AU165" i="31" s="1"/>
  <c r="AU166" i="31" s="1"/>
  <c r="AU167" i="31" s="1"/>
  <c r="AU168" i="31" s="1"/>
  <c r="AU169" i="31" s="1"/>
  <c r="AU170" i="31" s="1"/>
  <c r="W104" i="31"/>
  <c r="W105" i="31" s="1"/>
  <c r="W106" i="31" s="1"/>
  <c r="W107" i="31" s="1"/>
  <c r="W108" i="31" s="1"/>
  <c r="W109" i="31" s="1"/>
  <c r="W110" i="31" s="1"/>
  <c r="W111" i="31" s="1"/>
  <c r="W112" i="31" s="1"/>
  <c r="W113" i="31" s="1"/>
  <c r="W114" i="31" s="1"/>
  <c r="W115" i="31" s="1"/>
  <c r="W116" i="31" s="1"/>
  <c r="W117" i="31" s="1"/>
  <c r="W118" i="31" s="1"/>
  <c r="W119" i="31" s="1"/>
  <c r="W120" i="31" s="1"/>
  <c r="AQ104" i="31"/>
  <c r="AQ105" i="31" s="1"/>
  <c r="AQ106" i="31" s="1"/>
  <c r="AQ107" i="31" s="1"/>
  <c r="AQ108" i="31" s="1"/>
  <c r="AQ109" i="31" s="1"/>
  <c r="AQ110" i="31" s="1"/>
  <c r="AQ111" i="31" s="1"/>
  <c r="AQ112" i="31" s="1"/>
  <c r="AQ113" i="31" s="1"/>
  <c r="AQ114" i="31" s="1"/>
  <c r="AQ115" i="31" s="1"/>
  <c r="AQ116" i="31" s="1"/>
  <c r="AQ117" i="31" s="1"/>
  <c r="AQ118" i="31" s="1"/>
  <c r="AQ119" i="31" s="1"/>
  <c r="AQ120" i="31" s="1"/>
  <c r="AD54" i="31"/>
  <c r="AD55" i="31" s="1"/>
  <c r="AD56" i="31" s="1"/>
  <c r="AD57" i="31" s="1"/>
  <c r="AD58" i="31" s="1"/>
  <c r="AD59" i="31" s="1"/>
  <c r="AD60" i="31" s="1"/>
  <c r="AD61" i="31" s="1"/>
  <c r="AD62" i="31" s="1"/>
  <c r="AD63" i="31" s="1"/>
  <c r="AD64" i="31" s="1"/>
  <c r="AD65" i="31" s="1"/>
  <c r="AD66" i="31" s="1"/>
  <c r="AD67" i="31" s="1"/>
  <c r="AD68" i="31" s="1"/>
  <c r="AD69" i="31" s="1"/>
  <c r="AD70" i="31" s="1"/>
  <c r="AL54" i="31"/>
  <c r="AL55" i="31" s="1"/>
  <c r="AL56" i="31" s="1"/>
  <c r="AL57" i="31" s="1"/>
  <c r="AL58" i="31" s="1"/>
  <c r="AL59" i="31" s="1"/>
  <c r="AL60" i="31" s="1"/>
  <c r="AL61" i="31" s="1"/>
  <c r="AL62" i="31" s="1"/>
  <c r="AL63" i="31" s="1"/>
  <c r="AL64" i="31" s="1"/>
  <c r="AL65" i="31" s="1"/>
  <c r="AL66" i="31" s="1"/>
  <c r="AL67" i="31" s="1"/>
  <c r="AL68" i="31" s="1"/>
  <c r="AL69" i="31" s="1"/>
  <c r="AL70" i="31" s="1"/>
  <c r="AU54" i="31"/>
  <c r="AU55" i="31" s="1"/>
  <c r="AU56" i="31" s="1"/>
  <c r="AU57" i="31" s="1"/>
  <c r="AU58" i="31" s="1"/>
  <c r="AU59" i="31" s="1"/>
  <c r="AU60" i="31" s="1"/>
  <c r="AU61" i="31" s="1"/>
  <c r="AU62" i="31" s="1"/>
  <c r="AU63" i="31" s="1"/>
  <c r="AU64" i="31" s="1"/>
  <c r="AU65" i="31" s="1"/>
  <c r="AU66" i="31" s="1"/>
  <c r="AU67" i="31" s="1"/>
  <c r="AU68" i="31" s="1"/>
  <c r="AU69" i="31" s="1"/>
  <c r="AU70" i="31" s="1"/>
  <c r="AW54" i="31"/>
  <c r="AW55" i="31" s="1"/>
  <c r="AW56" i="31" s="1"/>
  <c r="AW57" i="31" s="1"/>
  <c r="AW58" i="31" s="1"/>
  <c r="AW59" i="31" s="1"/>
  <c r="AW60" i="31" s="1"/>
  <c r="AW61" i="31" s="1"/>
  <c r="AW62" i="31" s="1"/>
  <c r="AW63" i="31" s="1"/>
  <c r="AW64" i="31" s="1"/>
  <c r="AW65" i="31" s="1"/>
  <c r="AW66" i="31" s="1"/>
  <c r="AW67" i="31" s="1"/>
  <c r="AW68" i="31" s="1"/>
  <c r="AW69" i="31" s="1"/>
  <c r="AW70" i="31" s="1"/>
  <c r="WZ59" i="24"/>
  <c r="BB553" i="31" s="1"/>
  <c r="WZ58" i="24"/>
  <c r="BB552" i="31" s="1"/>
  <c r="WZ57" i="24"/>
  <c r="BB551" i="31" s="1"/>
  <c r="WZ56" i="24"/>
  <c r="BB550" i="31" s="1"/>
  <c r="WZ54" i="24"/>
  <c r="BB548" i="31" s="1"/>
  <c r="WZ53" i="24"/>
  <c r="BB547" i="31" s="1"/>
  <c r="WZ52" i="24"/>
  <c r="BB546" i="31" s="1"/>
  <c r="WZ51" i="24"/>
  <c r="BB545" i="31" s="1"/>
  <c r="WZ49" i="24"/>
  <c r="BB543" i="31" s="1"/>
  <c r="WZ48" i="24"/>
  <c r="BB542" i="31" s="1"/>
  <c r="WZ47" i="24"/>
  <c r="BB541" i="31" s="1"/>
  <c r="WZ46" i="24"/>
  <c r="WZ41" i="24"/>
  <c r="BB535" i="31" s="1"/>
  <c r="WZ40" i="24"/>
  <c r="BB534" i="31" s="1"/>
  <c r="WZ39" i="24"/>
  <c r="BB533" i="31" s="1"/>
  <c r="WZ38" i="24"/>
  <c r="BB532" i="31" s="1"/>
  <c r="WZ36" i="24"/>
  <c r="BB530" i="31" s="1"/>
  <c r="WZ35" i="24"/>
  <c r="BB529" i="31" s="1"/>
  <c r="WZ34" i="24"/>
  <c r="BB528" i="31" s="1"/>
  <c r="WZ33" i="24"/>
  <c r="WZ31" i="24"/>
  <c r="BB525" i="31" s="1"/>
  <c r="WZ30" i="24"/>
  <c r="BB524" i="31" s="1"/>
  <c r="WZ29" i="24"/>
  <c r="BB523" i="31" s="1"/>
  <c r="WZ28" i="24"/>
  <c r="WZ23" i="24"/>
  <c r="BB517" i="31" s="1"/>
  <c r="WZ22" i="24"/>
  <c r="BB516" i="31" s="1"/>
  <c r="WZ21" i="24"/>
  <c r="BB515" i="31" s="1"/>
  <c r="WZ20" i="24"/>
  <c r="BB514" i="31" s="1"/>
  <c r="WZ19" i="24"/>
  <c r="BB513" i="31" s="1"/>
  <c r="WZ18" i="24"/>
  <c r="BB512" i="31" s="1"/>
  <c r="WZ17" i="24"/>
  <c r="BB511" i="31" s="1"/>
  <c r="WZ16" i="24"/>
  <c r="BB510" i="31" s="1"/>
  <c r="WZ15" i="24"/>
  <c r="BB509" i="31" s="1"/>
  <c r="WZ13" i="24"/>
  <c r="BB507" i="31" s="1"/>
  <c r="WZ12" i="24"/>
  <c r="BB506" i="31" s="1"/>
  <c r="WZ11" i="24"/>
  <c r="BB505" i="31" s="1"/>
  <c r="WZ10" i="24"/>
  <c r="BB504" i="31" s="1"/>
  <c r="SP59" i="24"/>
  <c r="BB453" i="31" s="1"/>
  <c r="SP58" i="24"/>
  <c r="BB452" i="31" s="1"/>
  <c r="SP57" i="24"/>
  <c r="BB451" i="31" s="1"/>
  <c r="SP56" i="24"/>
  <c r="BB450" i="31" s="1"/>
  <c r="SP54" i="24"/>
  <c r="BB448" i="31" s="1"/>
  <c r="SP53" i="24"/>
  <c r="SP52" i="24"/>
  <c r="BB446" i="31" s="1"/>
  <c r="SP51" i="24"/>
  <c r="BB445" i="31" s="1"/>
  <c r="SP49" i="24"/>
  <c r="BB443" i="31" s="1"/>
  <c r="SP48" i="24"/>
  <c r="BB442" i="31" s="1"/>
  <c r="SP47" i="24"/>
  <c r="BB441" i="31" s="1"/>
  <c r="SP46" i="24"/>
  <c r="SP41" i="24"/>
  <c r="BB435" i="31" s="1"/>
  <c r="SP40" i="24"/>
  <c r="BB434" i="31" s="1"/>
  <c r="SP39" i="24"/>
  <c r="BB433" i="31" s="1"/>
  <c r="SP38" i="24"/>
  <c r="BB432" i="31" s="1"/>
  <c r="SP36" i="24"/>
  <c r="BB430" i="31" s="1"/>
  <c r="SP35" i="24"/>
  <c r="SP34" i="24"/>
  <c r="BB428" i="31" s="1"/>
  <c r="SP33" i="24"/>
  <c r="BB427" i="31" s="1"/>
  <c r="SP31" i="24"/>
  <c r="BB425" i="31" s="1"/>
  <c r="SP30" i="24"/>
  <c r="BB424" i="31" s="1"/>
  <c r="SP29" i="24"/>
  <c r="BB423" i="31" s="1"/>
  <c r="SP28" i="24"/>
  <c r="SP23" i="24"/>
  <c r="BB417" i="31" s="1"/>
  <c r="SP22" i="24"/>
  <c r="BB416" i="31" s="1"/>
  <c r="SP21" i="24"/>
  <c r="BB415" i="31" s="1"/>
  <c r="SP20" i="24"/>
  <c r="BB414" i="31" s="1"/>
  <c r="SP18" i="24"/>
  <c r="BB412" i="31" s="1"/>
  <c r="SP17" i="24"/>
  <c r="SP16" i="24"/>
  <c r="BB410" i="31" s="1"/>
  <c r="SP15" i="24"/>
  <c r="BB409" i="31" s="1"/>
  <c r="SP13" i="24"/>
  <c r="BB407" i="31" s="1"/>
  <c r="SP12" i="24"/>
  <c r="BB406" i="31" s="1"/>
  <c r="SP11" i="24"/>
  <c r="BB405" i="31" s="1"/>
  <c r="SP10" i="24"/>
  <c r="OF59" i="24"/>
  <c r="BB353" i="31" s="1"/>
  <c r="OF58" i="24"/>
  <c r="BB352" i="31" s="1"/>
  <c r="OF57" i="24"/>
  <c r="BB351" i="31" s="1"/>
  <c r="OF56" i="24"/>
  <c r="BB350" i="31" s="1"/>
  <c r="OF54" i="24"/>
  <c r="BB348" i="31" s="1"/>
  <c r="OF53" i="24"/>
  <c r="OF52" i="24"/>
  <c r="BB346" i="31" s="1"/>
  <c r="OF51" i="24"/>
  <c r="BB345" i="31" s="1"/>
  <c r="OF49" i="24"/>
  <c r="BB343" i="31" s="1"/>
  <c r="OF48" i="24"/>
  <c r="BB342" i="31" s="1"/>
  <c r="OF47" i="24"/>
  <c r="BB341" i="31" s="1"/>
  <c r="OF46" i="24"/>
  <c r="OF41" i="24"/>
  <c r="BB335" i="31" s="1"/>
  <c r="OF40" i="24"/>
  <c r="OF39" i="24"/>
  <c r="BB333" i="31" s="1"/>
  <c r="OF38" i="24"/>
  <c r="BB332" i="31" s="1"/>
  <c r="OF36" i="24"/>
  <c r="BB330" i="31" s="1"/>
  <c r="OF35" i="24"/>
  <c r="OF34" i="24"/>
  <c r="BB328" i="31" s="1"/>
  <c r="OF33" i="24"/>
  <c r="BB327" i="31" s="1"/>
  <c r="OF31" i="24"/>
  <c r="BB325" i="31" s="1"/>
  <c r="OF30" i="24"/>
  <c r="BB324" i="31" s="1"/>
  <c r="OF29" i="24"/>
  <c r="BB323" i="31" s="1"/>
  <c r="OF28" i="24"/>
  <c r="OF23" i="24"/>
  <c r="BB317" i="31" s="1"/>
  <c r="OF22" i="24"/>
  <c r="BB316" i="31" s="1"/>
  <c r="OF21" i="24"/>
  <c r="BB315" i="31" s="1"/>
  <c r="OF20" i="24"/>
  <c r="BB314" i="31" s="1"/>
  <c r="OF18" i="24"/>
  <c r="BB312" i="31" s="1"/>
  <c r="OF17" i="24"/>
  <c r="OF16" i="24"/>
  <c r="BB310" i="31" s="1"/>
  <c r="OF15" i="24"/>
  <c r="BB309" i="31" s="1"/>
  <c r="OF13" i="24"/>
  <c r="BB307" i="31" s="1"/>
  <c r="OF12" i="24"/>
  <c r="BB306" i="31" s="1"/>
  <c r="OF11" i="24"/>
  <c r="BB305" i="31" s="1"/>
  <c r="OF10" i="24"/>
  <c r="JV59" i="24"/>
  <c r="BB253" i="31" s="1"/>
  <c r="JV58" i="24"/>
  <c r="BB252" i="31" s="1"/>
  <c r="JV57" i="24"/>
  <c r="BB251" i="31" s="1"/>
  <c r="JV56" i="24"/>
  <c r="BB250" i="31" s="1"/>
  <c r="JV54" i="24"/>
  <c r="BB248" i="31" s="1"/>
  <c r="JV53" i="24"/>
  <c r="BB247" i="31" s="1"/>
  <c r="JV52" i="24"/>
  <c r="BB246" i="31" s="1"/>
  <c r="JV51" i="24"/>
  <c r="BB245" i="31" s="1"/>
  <c r="JV49" i="24"/>
  <c r="BB243" i="31" s="1"/>
  <c r="JV48" i="24"/>
  <c r="BB242" i="31" s="1"/>
  <c r="JV47" i="24"/>
  <c r="BB241" i="31" s="1"/>
  <c r="JV46" i="24"/>
  <c r="JV41" i="24"/>
  <c r="BB235" i="31" s="1"/>
  <c r="JV40" i="24"/>
  <c r="BB234" i="31" s="1"/>
  <c r="JV39" i="24"/>
  <c r="BB233" i="31" s="1"/>
  <c r="JV38" i="24"/>
  <c r="BB232" i="31" s="1"/>
  <c r="JV36" i="24"/>
  <c r="BB230" i="31" s="1"/>
  <c r="JV35" i="24"/>
  <c r="JV34" i="24"/>
  <c r="BB228" i="31" s="1"/>
  <c r="JV33" i="24"/>
  <c r="BB227" i="31" s="1"/>
  <c r="JV31" i="24"/>
  <c r="BB225" i="31" s="1"/>
  <c r="JV30" i="24"/>
  <c r="BB224" i="31" s="1"/>
  <c r="JV29" i="24"/>
  <c r="BB223" i="31" s="1"/>
  <c r="JV28" i="24"/>
  <c r="JV23" i="24"/>
  <c r="BB217" i="31" s="1"/>
  <c r="JV22" i="24"/>
  <c r="BB216" i="31" s="1"/>
  <c r="JV21" i="24"/>
  <c r="BB215" i="31" s="1"/>
  <c r="JV20" i="24"/>
  <c r="BB214" i="31" s="1"/>
  <c r="JV18" i="24"/>
  <c r="BB212" i="31" s="1"/>
  <c r="JV17" i="24"/>
  <c r="JV16" i="24"/>
  <c r="BB210" i="31" s="1"/>
  <c r="JV15" i="24"/>
  <c r="BB209" i="31" s="1"/>
  <c r="JV13" i="24"/>
  <c r="BB207" i="31" s="1"/>
  <c r="JV12" i="24"/>
  <c r="BB206" i="31" s="1"/>
  <c r="JV11" i="24"/>
  <c r="BB205" i="31" s="1"/>
  <c r="JV10" i="24"/>
  <c r="FL59" i="24"/>
  <c r="BB153" i="31" s="1"/>
  <c r="FL58" i="24"/>
  <c r="BB152" i="31" s="1"/>
  <c r="FL57" i="24"/>
  <c r="BB151" i="31" s="1"/>
  <c r="FL56" i="24"/>
  <c r="BB150" i="31" s="1"/>
  <c r="FL54" i="24"/>
  <c r="BB148" i="31" s="1"/>
  <c r="FL53" i="24"/>
  <c r="BB147" i="31" s="1"/>
  <c r="FL52" i="24"/>
  <c r="BB146" i="31" s="1"/>
  <c r="FL51" i="24"/>
  <c r="BB145" i="31" s="1"/>
  <c r="FL49" i="24"/>
  <c r="BB143" i="31" s="1"/>
  <c r="FL48" i="24"/>
  <c r="BB142" i="31" s="1"/>
  <c r="FL47" i="24"/>
  <c r="BB141" i="31" s="1"/>
  <c r="FL46" i="24"/>
  <c r="FL41" i="24"/>
  <c r="BB135" i="31" s="1"/>
  <c r="FL40" i="24"/>
  <c r="BB134" i="31" s="1"/>
  <c r="FL39" i="24"/>
  <c r="BB133" i="31" s="1"/>
  <c r="FL38" i="24"/>
  <c r="FL42" i="24" s="1"/>
  <c r="BB136" i="31" s="1"/>
  <c r="FL36" i="24"/>
  <c r="BB130" i="31" s="1"/>
  <c r="FL35" i="24"/>
  <c r="FL34" i="24"/>
  <c r="BB128" i="31" s="1"/>
  <c r="FL33" i="24"/>
  <c r="BB127" i="31" s="1"/>
  <c r="FL31" i="24"/>
  <c r="BB125" i="31" s="1"/>
  <c r="FL30" i="24"/>
  <c r="BB124" i="31" s="1"/>
  <c r="FL29" i="24"/>
  <c r="BB123" i="31" s="1"/>
  <c r="FL28" i="24"/>
  <c r="ZE59" i="24"/>
  <c r="BB603" i="31" s="1"/>
  <c r="ZE58" i="24"/>
  <c r="BB602" i="31" s="1"/>
  <c r="ZE57" i="24"/>
  <c r="BB601" i="31" s="1"/>
  <c r="ZE56" i="24"/>
  <c r="BB600" i="31" s="1"/>
  <c r="ZE54" i="24"/>
  <c r="BB598" i="31" s="1"/>
  <c r="ZE53" i="24"/>
  <c r="BB597" i="31" s="1"/>
  <c r="ZE52" i="24"/>
  <c r="BB596" i="31" s="1"/>
  <c r="ZE51" i="24"/>
  <c r="BB595" i="31" s="1"/>
  <c r="ZE49" i="24"/>
  <c r="BB593" i="31" s="1"/>
  <c r="ZE48" i="24"/>
  <c r="BB592" i="31" s="1"/>
  <c r="ZE47" i="24"/>
  <c r="BB591" i="31" s="1"/>
  <c r="ZE46" i="24"/>
  <c r="BB590" i="31" s="1"/>
  <c r="ZE41" i="24"/>
  <c r="BB585" i="31" s="1"/>
  <c r="ZE40" i="24"/>
  <c r="BB584" i="31" s="1"/>
  <c r="ZE39" i="24"/>
  <c r="BB583" i="31" s="1"/>
  <c r="ZE38" i="24"/>
  <c r="BB582" i="31" s="1"/>
  <c r="ZE36" i="24"/>
  <c r="BB580" i="31" s="1"/>
  <c r="ZE35" i="24"/>
  <c r="ZE34" i="24"/>
  <c r="BB578" i="31" s="1"/>
  <c r="ZE33" i="24"/>
  <c r="BB577" i="31" s="1"/>
  <c r="ZE31" i="24"/>
  <c r="BB575" i="31" s="1"/>
  <c r="ZE30" i="24"/>
  <c r="BB574" i="31" s="1"/>
  <c r="ZE29" i="24"/>
  <c r="BB573" i="31" s="1"/>
  <c r="ZE28" i="24"/>
  <c r="ZE23" i="24"/>
  <c r="BB567" i="31" s="1"/>
  <c r="ZE22" i="24"/>
  <c r="BB566" i="31" s="1"/>
  <c r="ZE21" i="24"/>
  <c r="BB565" i="31" s="1"/>
  <c r="ZE20" i="24"/>
  <c r="BB564" i="31" s="1"/>
  <c r="ZE18" i="24"/>
  <c r="BB562" i="31" s="1"/>
  <c r="ZE17" i="24"/>
  <c r="BB561" i="31" s="1"/>
  <c r="ZE16" i="24"/>
  <c r="BB560" i="31" s="1"/>
  <c r="ZE15" i="24"/>
  <c r="BB559" i="31" s="1"/>
  <c r="ZE13" i="24"/>
  <c r="BB557" i="31" s="1"/>
  <c r="ZE12" i="24"/>
  <c r="BB556" i="31" s="1"/>
  <c r="ZE11" i="24"/>
  <c r="BB555" i="31" s="1"/>
  <c r="ZE10" i="24"/>
  <c r="UU59" i="24"/>
  <c r="BB503" i="31" s="1"/>
  <c r="UU58" i="24"/>
  <c r="BB502" i="31" s="1"/>
  <c r="UU57" i="24"/>
  <c r="BB501" i="31" s="1"/>
  <c r="UU56" i="24"/>
  <c r="BB500" i="31" s="1"/>
  <c r="UU54" i="24"/>
  <c r="BB498" i="31" s="1"/>
  <c r="UU53" i="24"/>
  <c r="BB497" i="31" s="1"/>
  <c r="UU52" i="24"/>
  <c r="BB496" i="31" s="1"/>
  <c r="UU51" i="24"/>
  <c r="BB495" i="31" s="1"/>
  <c r="UU49" i="24"/>
  <c r="BB493" i="31" s="1"/>
  <c r="UU48" i="24"/>
  <c r="UU47" i="24"/>
  <c r="BB491" i="31" s="1"/>
  <c r="UU46" i="24"/>
  <c r="BB490" i="31" s="1"/>
  <c r="UU41" i="24"/>
  <c r="BB485" i="31" s="1"/>
  <c r="UU40" i="24"/>
  <c r="BB484" i="31" s="1"/>
  <c r="UU39" i="24"/>
  <c r="BB483" i="31" s="1"/>
  <c r="UU38" i="24"/>
  <c r="BB482" i="31" s="1"/>
  <c r="UU36" i="24"/>
  <c r="BB480" i="31" s="1"/>
  <c r="UU35" i="24"/>
  <c r="BB479" i="31" s="1"/>
  <c r="UU34" i="24"/>
  <c r="BB478" i="31" s="1"/>
  <c r="UU33" i="24"/>
  <c r="BB477" i="31" s="1"/>
  <c r="UU31" i="24"/>
  <c r="BB475" i="31" s="1"/>
  <c r="UU30" i="24"/>
  <c r="BB474" i="31" s="1"/>
  <c r="UU29" i="24"/>
  <c r="BB473" i="31" s="1"/>
  <c r="UU28" i="24"/>
  <c r="UU23" i="24"/>
  <c r="BB467" i="31" s="1"/>
  <c r="UU22" i="24"/>
  <c r="BB466" i="31" s="1"/>
  <c r="UU21" i="24"/>
  <c r="BB465" i="31" s="1"/>
  <c r="UU20" i="24"/>
  <c r="BB464" i="31" s="1"/>
  <c r="UU18" i="24"/>
  <c r="BB462" i="31" s="1"/>
  <c r="UU17" i="24"/>
  <c r="BB461" i="31" s="1"/>
  <c r="UU16" i="24"/>
  <c r="BB460" i="31" s="1"/>
  <c r="UU15" i="24"/>
  <c r="UU13" i="24"/>
  <c r="BB457" i="31" s="1"/>
  <c r="UU12" i="24"/>
  <c r="BB456" i="31" s="1"/>
  <c r="UU11" i="24"/>
  <c r="BB455" i="31" s="1"/>
  <c r="UU10" i="24"/>
  <c r="QK59" i="24"/>
  <c r="BB403" i="31" s="1"/>
  <c r="QK58" i="24"/>
  <c r="BB402" i="31" s="1"/>
  <c r="QK57" i="24"/>
  <c r="BB401" i="31" s="1"/>
  <c r="QK56" i="24"/>
  <c r="BB400" i="31" s="1"/>
  <c r="QK54" i="24"/>
  <c r="BB398" i="31" s="1"/>
  <c r="QK53" i="24"/>
  <c r="BB397" i="31" s="1"/>
  <c r="QK52" i="24"/>
  <c r="BB396" i="31" s="1"/>
  <c r="QK51" i="24"/>
  <c r="BB395" i="31" s="1"/>
  <c r="QK49" i="24"/>
  <c r="BB393" i="31" s="1"/>
  <c r="QK48" i="24"/>
  <c r="BB392" i="31" s="1"/>
  <c r="QK47" i="24"/>
  <c r="BB391" i="31" s="1"/>
  <c r="QK46" i="24"/>
  <c r="QK41" i="24"/>
  <c r="BB385" i="31" s="1"/>
  <c r="QK40" i="24"/>
  <c r="BB384" i="31" s="1"/>
  <c r="QK39" i="24"/>
  <c r="BB383" i="31" s="1"/>
  <c r="QK38" i="24"/>
  <c r="BB382" i="31" s="1"/>
  <c r="QK36" i="24"/>
  <c r="BB380" i="31" s="1"/>
  <c r="QK35" i="24"/>
  <c r="BB379" i="31" s="1"/>
  <c r="QK34" i="24"/>
  <c r="BB378" i="31" s="1"/>
  <c r="QK33" i="24"/>
  <c r="QK31" i="24"/>
  <c r="BB375" i="31" s="1"/>
  <c r="QK30" i="24"/>
  <c r="BB374" i="31" s="1"/>
  <c r="QK29" i="24"/>
  <c r="BB373" i="31" s="1"/>
  <c r="QK28" i="24"/>
  <c r="QK23" i="24"/>
  <c r="BB367" i="31" s="1"/>
  <c r="QK22" i="24"/>
  <c r="BB366" i="31" s="1"/>
  <c r="QK21" i="24"/>
  <c r="BB365" i="31" s="1"/>
  <c r="QK20" i="24"/>
  <c r="BB364" i="31" s="1"/>
  <c r="QK18" i="24"/>
  <c r="BB362" i="31" s="1"/>
  <c r="QK17" i="24"/>
  <c r="BB361" i="31" s="1"/>
  <c r="QK16" i="24"/>
  <c r="BB360" i="31" s="1"/>
  <c r="QK15" i="24"/>
  <c r="QK13" i="24"/>
  <c r="BB357" i="31" s="1"/>
  <c r="QK12" i="24"/>
  <c r="BB356" i="31" s="1"/>
  <c r="QK11" i="24"/>
  <c r="BB355" i="31" s="1"/>
  <c r="QK10" i="24"/>
  <c r="MA59" i="24"/>
  <c r="BB303" i="31" s="1"/>
  <c r="MA58" i="24"/>
  <c r="BB302" i="31" s="1"/>
  <c r="MA57" i="24"/>
  <c r="BB301" i="31" s="1"/>
  <c r="MA56" i="24"/>
  <c r="BB300" i="31" s="1"/>
  <c r="MA54" i="24"/>
  <c r="BB298" i="31" s="1"/>
  <c r="MA53" i="24"/>
  <c r="MA52" i="24"/>
  <c r="BB296" i="31" s="1"/>
  <c r="MA51" i="24"/>
  <c r="BB295" i="31" s="1"/>
  <c r="MA49" i="24"/>
  <c r="BB293" i="31" s="1"/>
  <c r="MA48" i="24"/>
  <c r="BB292" i="31" s="1"/>
  <c r="MA47" i="24"/>
  <c r="BB291" i="31" s="1"/>
  <c r="MA46" i="24"/>
  <c r="MA41" i="24"/>
  <c r="BB285" i="31" s="1"/>
  <c r="MA40" i="24"/>
  <c r="MA39" i="24"/>
  <c r="BB283" i="31" s="1"/>
  <c r="MA38" i="24"/>
  <c r="BB282" i="31" s="1"/>
  <c r="MA36" i="24"/>
  <c r="BB280" i="31" s="1"/>
  <c r="MA35" i="24"/>
  <c r="MA34" i="24"/>
  <c r="BB278" i="31" s="1"/>
  <c r="MA33" i="24"/>
  <c r="BB277" i="31" s="1"/>
  <c r="MA31" i="24"/>
  <c r="BB275" i="31" s="1"/>
  <c r="MA30" i="24"/>
  <c r="BB274" i="31" s="1"/>
  <c r="MA29" i="24"/>
  <c r="BB273" i="31" s="1"/>
  <c r="MA28" i="24"/>
  <c r="MA23" i="24"/>
  <c r="BB267" i="31" s="1"/>
  <c r="MA22" i="24"/>
  <c r="BB266" i="31" s="1"/>
  <c r="MA21" i="24"/>
  <c r="BB265" i="31" s="1"/>
  <c r="MA20" i="24"/>
  <c r="BB264" i="31" s="1"/>
  <c r="MA18" i="24"/>
  <c r="BB262" i="31" s="1"/>
  <c r="MA17" i="24"/>
  <c r="MA16" i="24"/>
  <c r="BB260" i="31" s="1"/>
  <c r="MA15" i="24"/>
  <c r="BB259" i="31" s="1"/>
  <c r="MA13" i="24"/>
  <c r="BB257" i="31" s="1"/>
  <c r="MA12" i="24"/>
  <c r="BB256" i="31" s="1"/>
  <c r="MA11" i="24"/>
  <c r="BB255" i="31" s="1"/>
  <c r="MA10" i="24"/>
  <c r="BB254" i="31" s="1"/>
  <c r="HQ59" i="24"/>
  <c r="BB203" i="31" s="1"/>
  <c r="HQ58" i="24"/>
  <c r="BB202" i="31" s="1"/>
  <c r="HQ57" i="24"/>
  <c r="BB201" i="31" s="1"/>
  <c r="HQ56" i="24"/>
  <c r="BB200" i="31" s="1"/>
  <c r="HQ54" i="24"/>
  <c r="BB198" i="31" s="1"/>
  <c r="HQ53" i="24"/>
  <c r="BB197" i="31" s="1"/>
  <c r="HQ52" i="24"/>
  <c r="BB196" i="31" s="1"/>
  <c r="HQ51" i="24"/>
  <c r="HQ49" i="24"/>
  <c r="BB193" i="31" s="1"/>
  <c r="HQ48" i="24"/>
  <c r="BB192" i="31" s="1"/>
  <c r="HQ47" i="24"/>
  <c r="BB191" i="31" s="1"/>
  <c r="HQ46" i="24"/>
  <c r="HQ41" i="24"/>
  <c r="BB185" i="31" s="1"/>
  <c r="HQ40" i="24"/>
  <c r="BB184" i="31" s="1"/>
  <c r="HQ39" i="24"/>
  <c r="BB183" i="31" s="1"/>
  <c r="HQ38" i="24"/>
  <c r="BB182" i="31" s="1"/>
  <c r="HQ36" i="24"/>
  <c r="BB180" i="31" s="1"/>
  <c r="HQ35" i="24"/>
  <c r="BB179" i="31" s="1"/>
  <c r="HQ34" i="24"/>
  <c r="BB178" i="31" s="1"/>
  <c r="HQ33" i="24"/>
  <c r="BB177" i="31" s="1"/>
  <c r="HQ31" i="24"/>
  <c r="BB175" i="31" s="1"/>
  <c r="HQ30" i="24"/>
  <c r="BB174" i="31" s="1"/>
  <c r="HQ29" i="24"/>
  <c r="BB173" i="31" s="1"/>
  <c r="HQ28" i="24"/>
  <c r="HQ23" i="24"/>
  <c r="BB167" i="31" s="1"/>
  <c r="HQ22" i="24"/>
  <c r="BB166" i="31" s="1"/>
  <c r="HQ21" i="24"/>
  <c r="BB165" i="31" s="1"/>
  <c r="HQ20" i="24"/>
  <c r="BB164" i="31" s="1"/>
  <c r="HQ18" i="24"/>
  <c r="BB162" i="31" s="1"/>
  <c r="HQ17" i="24"/>
  <c r="HQ16" i="24"/>
  <c r="BB160" i="31" s="1"/>
  <c r="HQ15" i="24"/>
  <c r="BB159" i="31" s="1"/>
  <c r="HQ13" i="24"/>
  <c r="BB157" i="31" s="1"/>
  <c r="HQ12" i="24"/>
  <c r="BB156" i="31" s="1"/>
  <c r="HQ11" i="24"/>
  <c r="BB155" i="31" s="1"/>
  <c r="HQ10" i="24"/>
  <c r="DG59" i="24"/>
  <c r="BB103" i="31" s="1"/>
  <c r="DG58" i="24"/>
  <c r="BB102" i="31" s="1"/>
  <c r="DG57" i="24"/>
  <c r="BB101" i="31" s="1"/>
  <c r="DG56" i="24"/>
  <c r="BB100" i="31" s="1"/>
  <c r="DG54" i="24"/>
  <c r="BB98" i="31" s="1"/>
  <c r="DG53" i="24"/>
  <c r="BB97" i="31" s="1"/>
  <c r="DG52" i="24"/>
  <c r="BB96" i="31" s="1"/>
  <c r="DG51" i="24"/>
  <c r="BB95" i="31" s="1"/>
  <c r="DG49" i="24"/>
  <c r="BB93" i="31" s="1"/>
  <c r="DG48" i="24"/>
  <c r="BB92" i="31" s="1"/>
  <c r="DG47" i="24"/>
  <c r="BB91" i="31" s="1"/>
  <c r="DG46" i="24"/>
  <c r="DG41" i="24"/>
  <c r="BB85" i="31" s="1"/>
  <c r="DG40" i="24"/>
  <c r="BB84" i="31" s="1"/>
  <c r="DG39" i="24"/>
  <c r="BB83" i="31" s="1"/>
  <c r="DG38" i="24"/>
  <c r="BB82" i="31" s="1"/>
  <c r="DG36" i="24"/>
  <c r="BB80" i="31" s="1"/>
  <c r="DG35" i="24"/>
  <c r="BB79" i="31" s="1"/>
  <c r="DG34" i="24"/>
  <c r="BB78" i="31" s="1"/>
  <c r="DG33" i="24"/>
  <c r="DG31" i="24"/>
  <c r="BB75" i="31" s="1"/>
  <c r="DG30" i="24"/>
  <c r="BB74" i="31" s="1"/>
  <c r="DG29" i="24"/>
  <c r="BB73" i="31" s="1"/>
  <c r="DG28" i="24"/>
  <c r="BB72" i="31" s="1"/>
  <c r="BB46" i="24"/>
  <c r="BB40" i="31" s="1"/>
  <c r="BB47" i="24"/>
  <c r="BB41" i="31" s="1"/>
  <c r="BB48" i="24"/>
  <c r="BB42" i="31" s="1"/>
  <c r="BB49" i="24"/>
  <c r="BB43" i="31" s="1"/>
  <c r="BB51" i="24"/>
  <c r="BB45" i="31" s="1"/>
  <c r="BB52" i="24"/>
  <c r="BB46" i="31" s="1"/>
  <c r="BB53" i="24"/>
  <c r="BB47" i="31" s="1"/>
  <c r="BB54" i="24"/>
  <c r="BB48" i="31" s="1"/>
  <c r="BB56" i="24"/>
  <c r="BB57" i="24"/>
  <c r="BB51" i="31" s="1"/>
  <c r="BB58" i="24"/>
  <c r="BB52" i="31" s="1"/>
  <c r="BB59" i="24"/>
  <c r="WZ42" i="24"/>
  <c r="BB536" i="31" s="1"/>
  <c r="SP32" i="24" l="1"/>
  <c r="BB426" i="31" s="1"/>
  <c r="JV42" i="24"/>
  <c r="BB236" i="31" s="1"/>
  <c r="SP42" i="24"/>
  <c r="BB436" i="31" s="1"/>
  <c r="ZE19" i="24"/>
  <c r="BB563" i="31" s="1"/>
  <c r="DG37" i="24"/>
  <c r="BB81" i="31" s="1"/>
  <c r="BB132" i="31"/>
  <c r="HQ42" i="24"/>
  <c r="BB186" i="31" s="1"/>
  <c r="UU55" i="24"/>
  <c r="BB499" i="31" s="1"/>
  <c r="UU42" i="24"/>
  <c r="BB486" i="31" s="1"/>
  <c r="ZE42" i="24"/>
  <c r="BB586" i="31" s="1"/>
  <c r="UU37" i="24"/>
  <c r="BB481" i="31" s="1"/>
  <c r="UU14" i="24"/>
  <c r="BB458" i="31" s="1"/>
  <c r="BB454" i="31"/>
  <c r="SP50" i="24"/>
  <c r="BB444" i="31" s="1"/>
  <c r="BB440" i="31"/>
  <c r="HQ14" i="24"/>
  <c r="BB158" i="31" s="1"/>
  <c r="BB154" i="31"/>
  <c r="FL50" i="24"/>
  <c r="BB144" i="31" s="1"/>
  <c r="BB140" i="31"/>
  <c r="BB334" i="31"/>
  <c r="OF42" i="24"/>
  <c r="BB336" i="31" s="1"/>
  <c r="DG50" i="24"/>
  <c r="BB94" i="31" s="1"/>
  <c r="BB90" i="31"/>
  <c r="BB284" i="31"/>
  <c r="MA42" i="24"/>
  <c r="BB286" i="31" s="1"/>
  <c r="JV14" i="24"/>
  <c r="BB208" i="31" s="1"/>
  <c r="BB204" i="31"/>
  <c r="SP37" i="24"/>
  <c r="BB431" i="31" s="1"/>
  <c r="BB429" i="31"/>
  <c r="QK50" i="24"/>
  <c r="BB394" i="31" s="1"/>
  <c r="BB390" i="31"/>
  <c r="FL37" i="24"/>
  <c r="BB131" i="31" s="1"/>
  <c r="BB129" i="31"/>
  <c r="QK32" i="24"/>
  <c r="BB376" i="31" s="1"/>
  <c r="BB372" i="31"/>
  <c r="QK55" i="24"/>
  <c r="BB399" i="31" s="1"/>
  <c r="UU50" i="24"/>
  <c r="BB494" i="31" s="1"/>
  <c r="BB492" i="31"/>
  <c r="FL32" i="24"/>
  <c r="BB126" i="31" s="1"/>
  <c r="BB122" i="31"/>
  <c r="FL55" i="24"/>
  <c r="BB149" i="31" s="1"/>
  <c r="SP19" i="24"/>
  <c r="BB413" i="31" s="1"/>
  <c r="BB411" i="31"/>
  <c r="BB77" i="31"/>
  <c r="BB50" i="24"/>
  <c r="BB44" i="31" s="1"/>
  <c r="DG55" i="24"/>
  <c r="BB99" i="31" s="1"/>
  <c r="BB60" i="24"/>
  <c r="MA55" i="24"/>
  <c r="BB299" i="31" s="1"/>
  <c r="BB297" i="31"/>
  <c r="QK14" i="24"/>
  <c r="BB358" i="31" s="1"/>
  <c r="OF55" i="24"/>
  <c r="BB349" i="31" s="1"/>
  <c r="BB347" i="31"/>
  <c r="SP14" i="24"/>
  <c r="BB408" i="31" s="1"/>
  <c r="BB354" i="31"/>
  <c r="HQ55" i="24"/>
  <c r="BB199" i="31" s="1"/>
  <c r="BB195" i="31"/>
  <c r="MA37" i="24"/>
  <c r="BB281" i="31" s="1"/>
  <c r="BB279" i="31"/>
  <c r="MA50" i="24"/>
  <c r="BB294" i="31" s="1"/>
  <c r="BB290" i="31"/>
  <c r="JV55" i="24"/>
  <c r="BB249" i="31" s="1"/>
  <c r="OF37" i="24"/>
  <c r="BB331" i="31" s="1"/>
  <c r="BB329" i="31"/>
  <c r="OF50" i="24"/>
  <c r="BB344" i="31" s="1"/>
  <c r="BB340" i="31"/>
  <c r="HQ37" i="24"/>
  <c r="BB181" i="31" s="1"/>
  <c r="MA19" i="24"/>
  <c r="BB263" i="31" s="1"/>
  <c r="BB261" i="31"/>
  <c r="MA32" i="24"/>
  <c r="BB276" i="31" s="1"/>
  <c r="BB272" i="31"/>
  <c r="OF19" i="24"/>
  <c r="BB313" i="31" s="1"/>
  <c r="BB311" i="31"/>
  <c r="OF32" i="24"/>
  <c r="BB326" i="31" s="1"/>
  <c r="BB322" i="31"/>
  <c r="WZ37" i="24"/>
  <c r="BB531" i="31" s="1"/>
  <c r="BB527" i="31"/>
  <c r="MA14" i="24"/>
  <c r="BB258" i="31" s="1"/>
  <c r="UU19" i="24"/>
  <c r="BB463" i="31" s="1"/>
  <c r="BB459" i="31"/>
  <c r="OF14" i="24"/>
  <c r="BB308" i="31" s="1"/>
  <c r="BB404" i="31"/>
  <c r="BB50" i="31"/>
  <c r="HQ50" i="24"/>
  <c r="BB194" i="31" s="1"/>
  <c r="BB190" i="31"/>
  <c r="JV37" i="24"/>
  <c r="BB231" i="31" s="1"/>
  <c r="BB229" i="31"/>
  <c r="JV50" i="24"/>
  <c r="BB244" i="31" s="1"/>
  <c r="BB240" i="31"/>
  <c r="WZ50" i="24"/>
  <c r="BB544" i="31" s="1"/>
  <c r="BB540" i="31"/>
  <c r="BB422" i="31"/>
  <c r="QK37" i="24"/>
  <c r="BB381" i="31" s="1"/>
  <c r="BB377" i="31"/>
  <c r="ZE37" i="24"/>
  <c r="BB581" i="31" s="1"/>
  <c r="BB579" i="31"/>
  <c r="QK42" i="24"/>
  <c r="BB386" i="31" s="1"/>
  <c r="BB55" i="24"/>
  <c r="BB49" i="31" s="1"/>
  <c r="HQ19" i="24"/>
  <c r="BB163" i="31" s="1"/>
  <c r="BB161" i="31"/>
  <c r="HQ32" i="24"/>
  <c r="BB172" i="31"/>
  <c r="QK19" i="24"/>
  <c r="BB363" i="31" s="1"/>
  <c r="BB359" i="31"/>
  <c r="UU32" i="24"/>
  <c r="BB472" i="31"/>
  <c r="ZE14" i="24"/>
  <c r="BB558" i="31" s="1"/>
  <c r="ZE32" i="24"/>
  <c r="BB576" i="31" s="1"/>
  <c r="BB572" i="31"/>
  <c r="ZE55" i="24"/>
  <c r="BB599" i="31" s="1"/>
  <c r="JV19" i="24"/>
  <c r="BB213" i="31" s="1"/>
  <c r="BB211" i="31"/>
  <c r="JV32" i="24"/>
  <c r="BB226" i="31" s="1"/>
  <c r="BB222" i="31"/>
  <c r="SP55" i="24"/>
  <c r="BB449" i="31" s="1"/>
  <c r="BB447" i="31"/>
  <c r="WZ14" i="24"/>
  <c r="BB508" i="31" s="1"/>
  <c r="WZ32" i="24"/>
  <c r="BB526" i="31" s="1"/>
  <c r="BB522" i="31"/>
  <c r="WZ55" i="24"/>
  <c r="BB549" i="31" s="1"/>
  <c r="BB304" i="31"/>
  <c r="ZE50" i="24"/>
  <c r="BB594" i="31" s="1"/>
  <c r="BB554" i="31"/>
  <c r="JV43" i="24"/>
  <c r="BB237" i="31" s="1"/>
  <c r="BB238" i="31" s="1"/>
  <c r="DG32" i="24"/>
  <c r="BB76" i="31" s="1"/>
  <c r="SP43" i="24"/>
  <c r="BB437" i="31" s="1"/>
  <c r="BB438" i="31" s="1"/>
  <c r="FL43" i="24"/>
  <c r="BB137" i="31" s="1"/>
  <c r="BB138" i="31" s="1"/>
  <c r="ZE43" i="24"/>
  <c r="BB587" i="31" s="1"/>
  <c r="BB588" i="31" s="1"/>
  <c r="BB8" i="28"/>
  <c r="BC8" i="28" s="1"/>
  <c r="BC9" i="28" s="1"/>
  <c r="BC10" i="28" s="1"/>
  <c r="BC11" i="28" s="1"/>
  <c r="BC12" i="28" s="1"/>
  <c r="BC13" i="28" s="1"/>
  <c r="BC14" i="28" s="1"/>
  <c r="BC15" i="28" s="1"/>
  <c r="BC16" i="28" s="1"/>
  <c r="BC17" i="28" s="1"/>
  <c r="BC18" i="28" s="1"/>
  <c r="BC19" i="28" s="1"/>
  <c r="BC20" i="28" s="1"/>
  <c r="BC21" i="28" s="1"/>
  <c r="BC22" i="28" s="1"/>
  <c r="BC23" i="28" s="1"/>
  <c r="BC24" i="28" s="1"/>
  <c r="BC25" i="28" s="1"/>
  <c r="BC26" i="28" s="1"/>
  <c r="BC27" i="28" s="1"/>
  <c r="BC28" i="28" s="1"/>
  <c r="BC29" i="28" s="1"/>
  <c r="BC30" i="28" s="1"/>
  <c r="BC31" i="28" s="1"/>
  <c r="BC32" i="28" s="1"/>
  <c r="BC33" i="28" s="1"/>
  <c r="BC34" i="28" s="1"/>
  <c r="BC35" i="28" s="1"/>
  <c r="BC36" i="28" s="1"/>
  <c r="BC37" i="28" s="1"/>
  <c r="BC38" i="28" s="1"/>
  <c r="BC39" i="28" s="1"/>
  <c r="BC40" i="28" s="1"/>
  <c r="BC41" i="28" s="1"/>
  <c r="WZ43" i="24" l="1"/>
  <c r="BB537" i="31" s="1"/>
  <c r="BB538" i="31" s="1"/>
  <c r="QK43" i="24"/>
  <c r="BB387" i="31" s="1"/>
  <c r="BB388" i="31" s="1"/>
  <c r="OF43" i="24"/>
  <c r="BB337" i="31" s="1"/>
  <c r="BB338" i="31" s="1"/>
  <c r="MA43" i="24"/>
  <c r="BB287" i="31" s="1"/>
  <c r="BB288" i="31" s="1"/>
  <c r="HQ43" i="24"/>
  <c r="BB187" i="31" s="1"/>
  <c r="BB188" i="31" s="1"/>
  <c r="BB176" i="31"/>
  <c r="UU43" i="24"/>
  <c r="BB487" i="31" s="1"/>
  <c r="BB488" i="31" s="1"/>
  <c r="BB476" i="31"/>
  <c r="C6" i="15"/>
  <c r="H5" i="30"/>
  <c r="B7" i="30"/>
  <c r="D7" i="30"/>
  <c r="F7" i="30"/>
  <c r="H7" i="30"/>
  <c r="B9" i="30"/>
  <c r="D9" i="30"/>
  <c r="F9" i="30"/>
  <c r="H9" i="30"/>
  <c r="AK34" i="21"/>
  <c r="AK35" i="21"/>
  <c r="AK36" i="21"/>
  <c r="AK37" i="21"/>
  <c r="AL37" i="21"/>
  <c r="AK38" i="21"/>
  <c r="AL38" i="21"/>
  <c r="AK39" i="21"/>
  <c r="AL39" i="21"/>
  <c r="AK40" i="21"/>
  <c r="AL40" i="21"/>
  <c r="AK41" i="21"/>
  <c r="AL41" i="21"/>
  <c r="AK42" i="21"/>
  <c r="AL42" i="21"/>
  <c r="AK43" i="21"/>
  <c r="AL43" i="21"/>
  <c r="AK44" i="21"/>
  <c r="AL44" i="21"/>
  <c r="AK45" i="21"/>
  <c r="AL45" i="21"/>
  <c r="AK46" i="21"/>
  <c r="AL46" i="21"/>
  <c r="AK10" i="21"/>
  <c r="AK11" i="21"/>
  <c r="AK12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33" i="21"/>
  <c r="AK1" i="21"/>
  <c r="BB61" i="24"/>
  <c r="XF221" i="24" a="1"/>
  <c r="XF221" i="24" s="1"/>
  <c r="ZC218" i="24"/>
  <c r="YZ218" i="24"/>
  <c r="YX218" i="24"/>
  <c r="YT218" i="24"/>
  <c r="YO218" i="24"/>
  <c r="YG218" i="24"/>
  <c r="XZ218" i="24"/>
  <c r="XH218" i="24"/>
  <c r="ZC217" i="24"/>
  <c r="YZ217" i="24"/>
  <c r="YX217" i="24"/>
  <c r="YT217" i="24"/>
  <c r="YO217" i="24"/>
  <c r="YG217" i="24"/>
  <c r="XZ217" i="24"/>
  <c r="XH217" i="24"/>
  <c r="ZC216" i="24"/>
  <c r="YZ216" i="24"/>
  <c r="YX216" i="24"/>
  <c r="YT216" i="24"/>
  <c r="YO216" i="24"/>
  <c r="YG216" i="24"/>
  <c r="XZ216" i="24"/>
  <c r="XH216" i="24"/>
  <c r="ZC215" i="24"/>
  <c r="YZ215" i="24"/>
  <c r="YX215" i="24"/>
  <c r="YT215" i="24"/>
  <c r="YO215" i="24"/>
  <c r="YG215" i="24"/>
  <c r="XZ215" i="24"/>
  <c r="ZC214" i="24"/>
  <c r="YZ214" i="24"/>
  <c r="YX214" i="24"/>
  <c r="YT214" i="24"/>
  <c r="YO214" i="24"/>
  <c r="YG214" i="24"/>
  <c r="XZ214" i="24"/>
  <c r="ZC213" i="24"/>
  <c r="YZ213" i="24"/>
  <c r="YX213" i="24"/>
  <c r="YT213" i="24"/>
  <c r="YO213" i="24"/>
  <c r="YG213" i="24"/>
  <c r="XZ213" i="24"/>
  <c r="ZC212" i="24"/>
  <c r="YZ212" i="24"/>
  <c r="YX212" i="24"/>
  <c r="YT212" i="24"/>
  <c r="YO212" i="24"/>
  <c r="YG212" i="24"/>
  <c r="XZ212" i="24"/>
  <c r="ZC211" i="24"/>
  <c r="YZ211" i="24"/>
  <c r="YX211" i="24"/>
  <c r="YT211" i="24"/>
  <c r="YO211" i="24"/>
  <c r="YG211" i="24"/>
  <c r="XZ211" i="24"/>
  <c r="XQ211" i="24"/>
  <c r="ZC210" i="24"/>
  <c r="YZ210" i="24"/>
  <c r="YX210" i="24"/>
  <c r="YT210" i="24"/>
  <c r="YO210" i="24"/>
  <c r="YG210" i="24"/>
  <c r="XZ210" i="24"/>
  <c r="ZC209" i="24"/>
  <c r="YZ209" i="24"/>
  <c r="YX209" i="24"/>
  <c r="YT209" i="24"/>
  <c r="YO209" i="24"/>
  <c r="YG209" i="24"/>
  <c r="XZ209" i="24"/>
  <c r="ZC208" i="24"/>
  <c r="YZ208" i="24"/>
  <c r="YX208" i="24"/>
  <c r="YT208" i="24"/>
  <c r="YO208" i="24"/>
  <c r="YG208" i="24"/>
  <c r="XZ208" i="24"/>
  <c r="ZC207" i="24"/>
  <c r="YZ207" i="24"/>
  <c r="YX207" i="24"/>
  <c r="YT207" i="24"/>
  <c r="YO207" i="24"/>
  <c r="YG207" i="24"/>
  <c r="XZ207" i="24"/>
  <c r="ZC206" i="24"/>
  <c r="YZ206" i="24"/>
  <c r="YX206" i="24"/>
  <c r="YT206" i="24"/>
  <c r="YO206" i="24"/>
  <c r="YG206" i="24"/>
  <c r="XZ206" i="24"/>
  <c r="ZC205" i="24"/>
  <c r="YZ205" i="24"/>
  <c r="YX205" i="24"/>
  <c r="YT205" i="24"/>
  <c r="YO205" i="24"/>
  <c r="YG205" i="24"/>
  <c r="XZ205" i="24"/>
  <c r="ZC204" i="24"/>
  <c r="YZ204" i="24"/>
  <c r="YX204" i="24"/>
  <c r="YT204" i="24"/>
  <c r="YO204" i="24"/>
  <c r="YG204" i="24"/>
  <c r="XZ204" i="24"/>
  <c r="ZC203" i="24"/>
  <c r="YZ203" i="24"/>
  <c r="YX203" i="24"/>
  <c r="YT203" i="24"/>
  <c r="YO203" i="24"/>
  <c r="YG203" i="24"/>
  <c r="XZ203" i="24"/>
  <c r="XQ203" i="24"/>
  <c r="ZC202" i="24"/>
  <c r="YZ202" i="24"/>
  <c r="YX202" i="24"/>
  <c r="YT202" i="24"/>
  <c r="YO202" i="24"/>
  <c r="YG202" i="24"/>
  <c r="XZ202" i="24"/>
  <c r="ZC201" i="24"/>
  <c r="YZ201" i="24"/>
  <c r="YX201" i="24"/>
  <c r="YT201" i="24"/>
  <c r="YO201" i="24"/>
  <c r="YG201" i="24"/>
  <c r="XZ201" i="24"/>
  <c r="ZC200" i="24"/>
  <c r="YZ200" i="24"/>
  <c r="YX200" i="24"/>
  <c r="YT200" i="24"/>
  <c r="YO200" i="24"/>
  <c r="YG200" i="24"/>
  <c r="XZ200" i="24"/>
  <c r="ZC199" i="24"/>
  <c r="YZ199" i="24"/>
  <c r="YX199" i="24"/>
  <c r="YT199" i="24"/>
  <c r="YO199" i="24"/>
  <c r="YG199" i="24"/>
  <c r="XZ199" i="24"/>
  <c r="ZC198" i="24"/>
  <c r="YZ198" i="24"/>
  <c r="YX198" i="24"/>
  <c r="YT198" i="24"/>
  <c r="YO198" i="24"/>
  <c r="YG198" i="24"/>
  <c r="XZ198" i="24"/>
  <c r="ZC197" i="24"/>
  <c r="YZ197" i="24"/>
  <c r="YX197" i="24"/>
  <c r="YT197" i="24"/>
  <c r="YO197" i="24"/>
  <c r="YG197" i="24"/>
  <c r="XZ197" i="24"/>
  <c r="ZC196" i="24"/>
  <c r="YZ196" i="24"/>
  <c r="YX196" i="24"/>
  <c r="YT196" i="24"/>
  <c r="YO196" i="24"/>
  <c r="YG196" i="24"/>
  <c r="XZ196" i="24"/>
  <c r="ZC195" i="24"/>
  <c r="YZ195" i="24"/>
  <c r="YX195" i="24"/>
  <c r="YT195" i="24"/>
  <c r="YO195" i="24"/>
  <c r="YG195" i="24"/>
  <c r="XZ195" i="24"/>
  <c r="XQ195" i="24"/>
  <c r="ZC194" i="24"/>
  <c r="YZ194" i="24"/>
  <c r="YX194" i="24"/>
  <c r="YT194" i="24"/>
  <c r="YO194" i="24"/>
  <c r="YG194" i="24"/>
  <c r="XZ194" i="24"/>
  <c r="ZC193" i="24"/>
  <c r="YZ193" i="24"/>
  <c r="YX193" i="24"/>
  <c r="YT193" i="24"/>
  <c r="YO193" i="24"/>
  <c r="YG193" i="24"/>
  <c r="XZ193" i="24"/>
  <c r="ZC192" i="24"/>
  <c r="YZ192" i="24"/>
  <c r="YX192" i="24"/>
  <c r="YT192" i="24"/>
  <c r="YO192" i="24"/>
  <c r="YG192" i="24"/>
  <c r="XZ192" i="24"/>
  <c r="ZC191" i="24"/>
  <c r="YZ191" i="24"/>
  <c r="YX191" i="24"/>
  <c r="YT191" i="24"/>
  <c r="YO191" i="24"/>
  <c r="YG191" i="24"/>
  <c r="XZ191" i="24"/>
  <c r="ZC190" i="24"/>
  <c r="YZ190" i="24"/>
  <c r="YX190" i="24"/>
  <c r="YT190" i="24"/>
  <c r="YO190" i="24"/>
  <c r="YG190" i="24"/>
  <c r="XZ190" i="24"/>
  <c r="ZC189" i="24"/>
  <c r="YZ189" i="24"/>
  <c r="YX189" i="24"/>
  <c r="YT189" i="24"/>
  <c r="YO189" i="24"/>
  <c r="YG189" i="24"/>
  <c r="XZ189" i="24"/>
  <c r="ZC188" i="24"/>
  <c r="YZ188" i="24"/>
  <c r="YX188" i="24"/>
  <c r="YT188" i="24"/>
  <c r="YO188" i="24"/>
  <c r="YG188" i="24"/>
  <c r="XZ188" i="24"/>
  <c r="XH188" i="24"/>
  <c r="XH189" i="24" s="1"/>
  <c r="XH190" i="24" s="1"/>
  <c r="XH191" i="24" s="1"/>
  <c r="XH192" i="24" s="1"/>
  <c r="ZE187" i="24"/>
  <c r="ZC187" i="24"/>
  <c r="YZ187" i="24"/>
  <c r="YX187" i="24"/>
  <c r="YT187" i="24"/>
  <c r="YO187" i="24"/>
  <c r="YG187" i="24"/>
  <c r="XZ187" i="24"/>
  <c r="XT187" i="24"/>
  <c r="XT188" i="24" s="1"/>
  <c r="XT189" i="24" s="1"/>
  <c r="XT190" i="24" s="1"/>
  <c r="XT191" i="24" s="1"/>
  <c r="XT192" i="24" s="1"/>
  <c r="XT193" i="24" s="1"/>
  <c r="XT194" i="24" s="1"/>
  <c r="XT195" i="24" s="1"/>
  <c r="XT196" i="24" s="1"/>
  <c r="XT197" i="24" s="1"/>
  <c r="XT198" i="24" s="1"/>
  <c r="XT199" i="24" s="1"/>
  <c r="XT200" i="24" s="1"/>
  <c r="XT201" i="24" s="1"/>
  <c r="XT202" i="24" s="1"/>
  <c r="XT203" i="24" s="1"/>
  <c r="XT204" i="24" s="1"/>
  <c r="XT205" i="24" s="1"/>
  <c r="XT206" i="24" s="1"/>
  <c r="XT207" i="24" s="1"/>
  <c r="XT208" i="24" s="1"/>
  <c r="XT209" i="24" s="1"/>
  <c r="XT210" i="24" s="1"/>
  <c r="XT211" i="24" s="1"/>
  <c r="XT212" i="24" s="1"/>
  <c r="XT213" i="24" s="1"/>
  <c r="XT214" i="24" s="1"/>
  <c r="XT215" i="24" s="1"/>
  <c r="XT216" i="24" s="1"/>
  <c r="XT217" i="24" s="1"/>
  <c r="XT218" i="24" s="1"/>
  <c r="XQ187" i="24"/>
  <c r="XH187" i="24"/>
  <c r="XF187" i="24"/>
  <c r="ZE186" i="24"/>
  <c r="ZC186" i="24"/>
  <c r="YZ186" i="24"/>
  <c r="YX186" i="24"/>
  <c r="YT186" i="24"/>
  <c r="YO186" i="24"/>
  <c r="YG186" i="24"/>
  <c r="XZ186" i="24"/>
  <c r="ZC185" i="24"/>
  <c r="YZ185" i="24"/>
  <c r="YX185" i="24"/>
  <c r="YT185" i="24"/>
  <c r="YO185" i="24"/>
  <c r="YG185" i="24"/>
  <c r="XZ185" i="24"/>
  <c r="XF185" i="24"/>
  <c r="XF186" i="24" s="1"/>
  <c r="ZC184" i="24"/>
  <c r="YZ184" i="24"/>
  <c r="YX184" i="24"/>
  <c r="YT184" i="24"/>
  <c r="YO184" i="24"/>
  <c r="YG184" i="24"/>
  <c r="XZ184" i="24"/>
  <c r="XQ184" i="24"/>
  <c r="XQ185" i="24" s="1"/>
  <c r="XQ186" i="24" s="1"/>
  <c r="ZC183" i="24"/>
  <c r="YZ183" i="24"/>
  <c r="YX183" i="24"/>
  <c r="YT183" i="24"/>
  <c r="YO183" i="24"/>
  <c r="YG183" i="24"/>
  <c r="XZ183" i="24"/>
  <c r="XH183" i="24"/>
  <c r="XH184" i="24" s="1"/>
  <c r="XH185" i="24" s="1"/>
  <c r="XH186" i="24" s="1"/>
  <c r="ZC182" i="24"/>
  <c r="YZ182" i="24"/>
  <c r="YX182" i="24"/>
  <c r="YT182" i="24"/>
  <c r="YO182" i="24"/>
  <c r="YG182" i="24"/>
  <c r="XZ182" i="24"/>
  <c r="XH182" i="24"/>
  <c r="ZC181" i="24"/>
  <c r="YZ181" i="24"/>
  <c r="YX181" i="24"/>
  <c r="YT181" i="24"/>
  <c r="YO181" i="24"/>
  <c r="YG181" i="24"/>
  <c r="XZ181" i="24"/>
  <c r="XH181" i="24"/>
  <c r="ZC180" i="24"/>
  <c r="YZ180" i="24"/>
  <c r="YX180" i="24"/>
  <c r="YT180" i="24"/>
  <c r="YO180" i="24"/>
  <c r="YG180" i="24"/>
  <c r="XZ180" i="24"/>
  <c r="ZC179" i="24"/>
  <c r="YZ179" i="24"/>
  <c r="YX179" i="24"/>
  <c r="YT179" i="24"/>
  <c r="YO179" i="24"/>
  <c r="YG179" i="24"/>
  <c r="XZ179" i="24"/>
  <c r="ZC178" i="24"/>
  <c r="YZ178" i="24"/>
  <c r="YX178" i="24"/>
  <c r="YT178" i="24"/>
  <c r="YO178" i="24"/>
  <c r="YG178" i="24"/>
  <c r="XZ178" i="24"/>
  <c r="ZC177" i="24"/>
  <c r="YZ177" i="24"/>
  <c r="YX177" i="24"/>
  <c r="YT177" i="24"/>
  <c r="YO177" i="24"/>
  <c r="YG177" i="24"/>
  <c r="XZ177" i="24"/>
  <c r="ZC176" i="24"/>
  <c r="YZ176" i="24"/>
  <c r="YX176" i="24"/>
  <c r="YT176" i="24"/>
  <c r="YO176" i="24"/>
  <c r="YG176" i="24"/>
  <c r="XZ176" i="24"/>
  <c r="XQ176" i="24"/>
  <c r="ZC175" i="24"/>
  <c r="YZ175" i="24"/>
  <c r="YX175" i="24"/>
  <c r="YT175" i="24"/>
  <c r="YO175" i="24"/>
  <c r="YG175" i="24"/>
  <c r="XZ175" i="24"/>
  <c r="ZC174" i="24"/>
  <c r="YZ174" i="24"/>
  <c r="YX174" i="24"/>
  <c r="YT174" i="24"/>
  <c r="YO174" i="24"/>
  <c r="YG174" i="24"/>
  <c r="XZ174" i="24"/>
  <c r="ZC173" i="24"/>
  <c r="YZ173" i="24"/>
  <c r="YX173" i="24"/>
  <c r="YT173" i="24"/>
  <c r="YO173" i="24"/>
  <c r="YG173" i="24"/>
  <c r="XZ173" i="24"/>
  <c r="ZC172" i="24"/>
  <c r="YZ172" i="24"/>
  <c r="YX172" i="24"/>
  <c r="YT172" i="24"/>
  <c r="YO172" i="24"/>
  <c r="YG172" i="24"/>
  <c r="XZ172" i="24"/>
  <c r="ZC171" i="24"/>
  <c r="YZ171" i="24"/>
  <c r="YX171" i="24"/>
  <c r="YT171" i="24"/>
  <c r="YO171" i="24"/>
  <c r="YG171" i="24"/>
  <c r="XZ171" i="24"/>
  <c r="ZC170" i="24"/>
  <c r="YZ170" i="24"/>
  <c r="YX170" i="24"/>
  <c r="YT170" i="24"/>
  <c r="YO170" i="24"/>
  <c r="YG170" i="24"/>
  <c r="XZ170" i="24"/>
  <c r="ZC169" i="24"/>
  <c r="YZ169" i="24"/>
  <c r="YX169" i="24"/>
  <c r="YT169" i="24"/>
  <c r="YO169" i="24"/>
  <c r="YG169" i="24"/>
  <c r="XZ169" i="24"/>
  <c r="ZC168" i="24"/>
  <c r="YZ168" i="24"/>
  <c r="YX168" i="24"/>
  <c r="YT168" i="24"/>
  <c r="YO168" i="24"/>
  <c r="YG168" i="24"/>
  <c r="XZ168" i="24"/>
  <c r="XQ168" i="24"/>
  <c r="ZC167" i="24"/>
  <c r="YZ167" i="24"/>
  <c r="YX167" i="24"/>
  <c r="YT167" i="24"/>
  <c r="YO167" i="24"/>
  <c r="YG167" i="24"/>
  <c r="XZ167" i="24"/>
  <c r="ZC166" i="24"/>
  <c r="YZ166" i="24"/>
  <c r="YX166" i="24"/>
  <c r="YT166" i="24"/>
  <c r="YO166" i="24"/>
  <c r="YG166" i="24"/>
  <c r="XZ166" i="24"/>
  <c r="ZC165" i="24"/>
  <c r="YZ165" i="24"/>
  <c r="YX165" i="24"/>
  <c r="YT165" i="24"/>
  <c r="YO165" i="24"/>
  <c r="YG165" i="24"/>
  <c r="XZ165" i="24"/>
  <c r="ZC164" i="24"/>
  <c r="YZ164" i="24"/>
  <c r="YX164" i="24"/>
  <c r="YT164" i="24"/>
  <c r="YO164" i="24"/>
  <c r="YG164" i="24"/>
  <c r="XZ164" i="24"/>
  <c r="ZC163" i="24"/>
  <c r="YZ163" i="24"/>
  <c r="YX163" i="24"/>
  <c r="YT163" i="24"/>
  <c r="YO163" i="24"/>
  <c r="YG163" i="24"/>
  <c r="XZ163" i="24"/>
  <c r="ZC162" i="24"/>
  <c r="YZ162" i="24"/>
  <c r="YX162" i="24"/>
  <c r="YT162" i="24"/>
  <c r="YO162" i="24"/>
  <c r="YG162" i="24"/>
  <c r="XZ162" i="24"/>
  <c r="ZC161" i="24"/>
  <c r="YZ161" i="24"/>
  <c r="YX161" i="24"/>
  <c r="YT161" i="24"/>
  <c r="YO161" i="24"/>
  <c r="YG161" i="24"/>
  <c r="XZ161" i="24"/>
  <c r="ZC160" i="24"/>
  <c r="YZ160" i="24"/>
  <c r="YX160" i="24"/>
  <c r="YT160" i="24"/>
  <c r="YO160" i="24"/>
  <c r="YG160" i="24"/>
  <c r="XZ160" i="24"/>
  <c r="XQ160" i="24"/>
  <c r="ZC159" i="24"/>
  <c r="YZ159" i="24"/>
  <c r="YX159" i="24"/>
  <c r="YT159" i="24"/>
  <c r="YO159" i="24"/>
  <c r="YG159" i="24"/>
  <c r="XZ159" i="24"/>
  <c r="ZC158" i="24"/>
  <c r="YZ158" i="24"/>
  <c r="YX158" i="24"/>
  <c r="YT158" i="24"/>
  <c r="YO158" i="24"/>
  <c r="YG158" i="24"/>
  <c r="XZ158" i="24"/>
  <c r="ZC157" i="24"/>
  <c r="YZ157" i="24"/>
  <c r="YX157" i="24"/>
  <c r="YT157" i="24"/>
  <c r="YO157" i="24"/>
  <c r="YG157" i="24"/>
  <c r="XZ157" i="24"/>
  <c r="ZC156" i="24"/>
  <c r="YZ156" i="24"/>
  <c r="YX156" i="24"/>
  <c r="YT156" i="24"/>
  <c r="YO156" i="24"/>
  <c r="YG156" i="24"/>
  <c r="XZ156" i="24"/>
  <c r="ZC155" i="24"/>
  <c r="YZ155" i="24"/>
  <c r="YX155" i="24"/>
  <c r="YT155" i="24"/>
  <c r="YO155" i="24"/>
  <c r="YG155" i="24"/>
  <c r="XZ155" i="24"/>
  <c r="ZC154" i="24"/>
  <c r="YZ154" i="24"/>
  <c r="YX154" i="24"/>
  <c r="YT154" i="24"/>
  <c r="YO154" i="24"/>
  <c r="YG154" i="24"/>
  <c r="XZ154" i="24"/>
  <c r="ZC153" i="24"/>
  <c r="YZ153" i="24"/>
  <c r="YX153" i="24"/>
  <c r="YT153" i="24"/>
  <c r="YO153" i="24"/>
  <c r="YG153" i="24"/>
  <c r="XZ153" i="24"/>
  <c r="XH153" i="24"/>
  <c r="XH154" i="24" s="1"/>
  <c r="XH155" i="24" s="1"/>
  <c r="XH156" i="24" s="1"/>
  <c r="XH157" i="24" s="1"/>
  <c r="ZE152" i="24"/>
  <c r="ZC152" i="24"/>
  <c r="YZ152" i="24"/>
  <c r="YX152" i="24"/>
  <c r="YT152" i="24"/>
  <c r="YO152" i="24"/>
  <c r="YG152" i="24"/>
  <c r="XZ152" i="24"/>
  <c r="XT152" i="24"/>
  <c r="XT153" i="24" s="1"/>
  <c r="XT154" i="24" s="1"/>
  <c r="XT155" i="24" s="1"/>
  <c r="XT156" i="24" s="1"/>
  <c r="XT157" i="24" s="1"/>
  <c r="XT158" i="24" s="1"/>
  <c r="XT159" i="24" s="1"/>
  <c r="XT160" i="24" s="1"/>
  <c r="XT161" i="24" s="1"/>
  <c r="XT162" i="24" s="1"/>
  <c r="XT163" i="24" s="1"/>
  <c r="XT164" i="24" s="1"/>
  <c r="XT165" i="24" s="1"/>
  <c r="XT166" i="24" s="1"/>
  <c r="XT167" i="24" s="1"/>
  <c r="XT168" i="24" s="1"/>
  <c r="XT169" i="24" s="1"/>
  <c r="XT170" i="24" s="1"/>
  <c r="XT171" i="24" s="1"/>
  <c r="XT172" i="24" s="1"/>
  <c r="XT173" i="24" s="1"/>
  <c r="XT174" i="24" s="1"/>
  <c r="XT175" i="24" s="1"/>
  <c r="XT176" i="24" s="1"/>
  <c r="XT177" i="24" s="1"/>
  <c r="XT178" i="24" s="1"/>
  <c r="XT179" i="24" s="1"/>
  <c r="XT180" i="24" s="1"/>
  <c r="XT181" i="24" s="1"/>
  <c r="XT182" i="24" s="1"/>
  <c r="XT183" i="24" s="1"/>
  <c r="XT184" i="24" s="1"/>
  <c r="XT185" i="24" s="1"/>
  <c r="XT186" i="24" s="1"/>
  <c r="XQ152" i="24"/>
  <c r="XH152" i="24"/>
  <c r="XF152" i="24"/>
  <c r="ZE151" i="24"/>
  <c r="ZC151" i="24"/>
  <c r="YZ151" i="24"/>
  <c r="YX151" i="24"/>
  <c r="YT151" i="24"/>
  <c r="YO151" i="24"/>
  <c r="YG151" i="24"/>
  <c r="XZ151" i="24"/>
  <c r="ZC150" i="24"/>
  <c r="YZ150" i="24"/>
  <c r="YX150" i="24"/>
  <c r="YT150" i="24"/>
  <c r="YO150" i="24"/>
  <c r="YG150" i="24"/>
  <c r="XZ150" i="24"/>
  <c r="XF150" i="24"/>
  <c r="XF151" i="24" s="1"/>
  <c r="ZC149" i="24"/>
  <c r="YZ149" i="24"/>
  <c r="YX149" i="24"/>
  <c r="YT149" i="24"/>
  <c r="YO149" i="24"/>
  <c r="YG149" i="24"/>
  <c r="XZ149" i="24"/>
  <c r="XQ149" i="24"/>
  <c r="XQ150" i="24" s="1"/>
  <c r="XQ151" i="24" s="1"/>
  <c r="ZC148" i="24"/>
  <c r="YZ148" i="24"/>
  <c r="YX148" i="24"/>
  <c r="YT148" i="24"/>
  <c r="YO148" i="24"/>
  <c r="YG148" i="24"/>
  <c r="XZ148" i="24"/>
  <c r="XH148" i="24"/>
  <c r="XH149" i="24" s="1"/>
  <c r="XH150" i="24" s="1"/>
  <c r="XH151" i="24" s="1"/>
  <c r="ZC147" i="24"/>
  <c r="YZ147" i="24"/>
  <c r="YX147" i="24"/>
  <c r="YT147" i="24"/>
  <c r="YO147" i="24"/>
  <c r="YG147" i="24"/>
  <c r="XZ147" i="24"/>
  <c r="XH147" i="24"/>
  <c r="ZC146" i="24"/>
  <c r="YZ146" i="24"/>
  <c r="YX146" i="24"/>
  <c r="YT146" i="24"/>
  <c r="YO146" i="24"/>
  <c r="YG146" i="24"/>
  <c r="XZ146" i="24"/>
  <c r="XH146" i="24"/>
  <c r="ZC145" i="24"/>
  <c r="YZ145" i="24"/>
  <c r="YX145" i="24"/>
  <c r="YT145" i="24"/>
  <c r="YO145" i="24"/>
  <c r="YG145" i="24"/>
  <c r="XZ145" i="24"/>
  <c r="ZC144" i="24"/>
  <c r="YZ144" i="24"/>
  <c r="YX144" i="24"/>
  <c r="YT144" i="24"/>
  <c r="YO144" i="24"/>
  <c r="YG144" i="24"/>
  <c r="XZ144" i="24"/>
  <c r="ZC143" i="24"/>
  <c r="YZ143" i="24"/>
  <c r="YX143" i="24"/>
  <c r="YT143" i="24"/>
  <c r="YO143" i="24"/>
  <c r="YG143" i="24"/>
  <c r="XZ143" i="24"/>
  <c r="ZC142" i="24"/>
  <c r="YZ142" i="24"/>
  <c r="YX142" i="24"/>
  <c r="YT142" i="24"/>
  <c r="YO142" i="24"/>
  <c r="YG142" i="24"/>
  <c r="XZ142" i="24"/>
  <c r="ZC141" i="24"/>
  <c r="YZ141" i="24"/>
  <c r="YX141" i="24"/>
  <c r="YT141" i="24"/>
  <c r="YO141" i="24"/>
  <c r="YG141" i="24"/>
  <c r="XZ141" i="24"/>
  <c r="XQ141" i="24"/>
  <c r="ZC140" i="24"/>
  <c r="YZ140" i="24"/>
  <c r="YX140" i="24"/>
  <c r="YT140" i="24"/>
  <c r="YO140" i="24"/>
  <c r="YG140" i="24"/>
  <c r="XZ140" i="24"/>
  <c r="ZC139" i="24"/>
  <c r="YZ139" i="24"/>
  <c r="YX139" i="24"/>
  <c r="YT139" i="24"/>
  <c r="YO139" i="24"/>
  <c r="YG139" i="24"/>
  <c r="XZ139" i="24"/>
  <c r="ZC138" i="24"/>
  <c r="YZ138" i="24"/>
  <c r="YX138" i="24"/>
  <c r="YT138" i="24"/>
  <c r="YO138" i="24"/>
  <c r="YG138" i="24"/>
  <c r="XZ138" i="24"/>
  <c r="ZC137" i="24"/>
  <c r="YZ137" i="24"/>
  <c r="YX137" i="24"/>
  <c r="YT137" i="24"/>
  <c r="YO137" i="24"/>
  <c r="YG137" i="24"/>
  <c r="XZ137" i="24"/>
  <c r="ZC136" i="24"/>
  <c r="YZ136" i="24"/>
  <c r="YX136" i="24"/>
  <c r="YT136" i="24"/>
  <c r="YO136" i="24"/>
  <c r="YG136" i="24"/>
  <c r="XZ136" i="24"/>
  <c r="ZC135" i="24"/>
  <c r="YZ135" i="24"/>
  <c r="YX135" i="24"/>
  <c r="YT135" i="24"/>
  <c r="YO135" i="24"/>
  <c r="YG135" i="24"/>
  <c r="XZ135" i="24"/>
  <c r="ZC134" i="24"/>
  <c r="YZ134" i="24"/>
  <c r="YX134" i="24"/>
  <c r="YT134" i="24"/>
  <c r="YO134" i="24"/>
  <c r="YG134" i="24"/>
  <c r="XZ134" i="24"/>
  <c r="ZC133" i="24"/>
  <c r="YZ133" i="24"/>
  <c r="YX133" i="24"/>
  <c r="YT133" i="24"/>
  <c r="YO133" i="24"/>
  <c r="YG133" i="24"/>
  <c r="XZ133" i="24"/>
  <c r="XQ133" i="24"/>
  <c r="ZC132" i="24"/>
  <c r="YZ132" i="24"/>
  <c r="YX132" i="24"/>
  <c r="YT132" i="24"/>
  <c r="YO132" i="24"/>
  <c r="YG132" i="24"/>
  <c r="XZ132" i="24"/>
  <c r="ZC131" i="24"/>
  <c r="YZ131" i="24"/>
  <c r="YX131" i="24"/>
  <c r="YT131" i="24"/>
  <c r="YO131" i="24"/>
  <c r="YG131" i="24"/>
  <c r="XZ131" i="24"/>
  <c r="ZC130" i="24"/>
  <c r="YZ130" i="24"/>
  <c r="YX130" i="24"/>
  <c r="YT130" i="24"/>
  <c r="YO130" i="24"/>
  <c r="YG130" i="24"/>
  <c r="XZ130" i="24"/>
  <c r="ZC129" i="24"/>
  <c r="YZ129" i="24"/>
  <c r="YX129" i="24"/>
  <c r="YT129" i="24"/>
  <c r="YO129" i="24"/>
  <c r="YG129" i="24"/>
  <c r="XZ129" i="24"/>
  <c r="ZC128" i="24"/>
  <c r="YZ128" i="24"/>
  <c r="YX128" i="24"/>
  <c r="YT128" i="24"/>
  <c r="YO128" i="24"/>
  <c r="YG128" i="24"/>
  <c r="XZ128" i="24"/>
  <c r="ZC127" i="24"/>
  <c r="YZ127" i="24"/>
  <c r="YX127" i="24"/>
  <c r="YT127" i="24"/>
  <c r="YO127" i="24"/>
  <c r="YG127" i="24"/>
  <c r="XZ127" i="24"/>
  <c r="ZC126" i="24"/>
  <c r="YZ126" i="24"/>
  <c r="YX126" i="24"/>
  <c r="YT126" i="24"/>
  <c r="YO126" i="24"/>
  <c r="YG126" i="24"/>
  <c r="XZ126" i="24"/>
  <c r="ZC125" i="24"/>
  <c r="YZ125" i="24"/>
  <c r="YX125" i="24"/>
  <c r="YT125" i="24"/>
  <c r="YO125" i="24"/>
  <c r="YG125" i="24"/>
  <c r="XZ125" i="24"/>
  <c r="XQ125" i="24"/>
  <c r="ZC124" i="24"/>
  <c r="YZ124" i="24"/>
  <c r="YX124" i="24"/>
  <c r="YT124" i="24"/>
  <c r="YO124" i="24"/>
  <c r="YG124" i="24"/>
  <c r="XZ124" i="24"/>
  <c r="ZC123" i="24"/>
  <c r="YZ123" i="24"/>
  <c r="YX123" i="24"/>
  <c r="YT123" i="24"/>
  <c r="YO123" i="24"/>
  <c r="YG123" i="24"/>
  <c r="XZ123" i="24"/>
  <c r="ZC122" i="24"/>
  <c r="YZ122" i="24"/>
  <c r="YX122" i="24"/>
  <c r="YT122" i="24"/>
  <c r="YO122" i="24"/>
  <c r="YG122" i="24"/>
  <c r="XZ122" i="24"/>
  <c r="ZC121" i="24"/>
  <c r="YZ121" i="24"/>
  <c r="YX121" i="24"/>
  <c r="YT121" i="24"/>
  <c r="YO121" i="24"/>
  <c r="YG121" i="24"/>
  <c r="XZ121" i="24"/>
  <c r="ZC120" i="24"/>
  <c r="YZ120" i="24"/>
  <c r="YX120" i="24"/>
  <c r="YT120" i="24"/>
  <c r="YO120" i="24"/>
  <c r="YG120" i="24"/>
  <c r="XZ120" i="24"/>
  <c r="ZC119" i="24"/>
  <c r="YZ119" i="24"/>
  <c r="YX119" i="24"/>
  <c r="YT119" i="24"/>
  <c r="YO119" i="24"/>
  <c r="YG119" i="24"/>
  <c r="XZ119" i="24"/>
  <c r="ZC118" i="24"/>
  <c r="YZ118" i="24"/>
  <c r="YX118" i="24"/>
  <c r="YT118" i="24"/>
  <c r="YO118" i="24"/>
  <c r="YG118" i="24"/>
  <c r="XZ118" i="24"/>
  <c r="XH118" i="24"/>
  <c r="XH119" i="24" s="1"/>
  <c r="XH120" i="24" s="1"/>
  <c r="XH121" i="24" s="1"/>
  <c r="XH122" i="24" s="1"/>
  <c r="ZE117" i="24"/>
  <c r="ZC117" i="24"/>
  <c r="YZ117" i="24"/>
  <c r="YX117" i="24"/>
  <c r="YT117" i="24"/>
  <c r="YO117" i="24"/>
  <c r="YG117" i="24"/>
  <c r="XZ117" i="24"/>
  <c r="XT117" i="24"/>
  <c r="XT118" i="24" s="1"/>
  <c r="XT119" i="24" s="1"/>
  <c r="XT120" i="24" s="1"/>
  <c r="XT121" i="24" s="1"/>
  <c r="XT122" i="24" s="1"/>
  <c r="XT123" i="24" s="1"/>
  <c r="XT124" i="24" s="1"/>
  <c r="XT125" i="24" s="1"/>
  <c r="XT126" i="24" s="1"/>
  <c r="XT127" i="24" s="1"/>
  <c r="XT128" i="24" s="1"/>
  <c r="XT129" i="24" s="1"/>
  <c r="XT130" i="24" s="1"/>
  <c r="XT131" i="24" s="1"/>
  <c r="XT132" i="24" s="1"/>
  <c r="XT133" i="24" s="1"/>
  <c r="XT134" i="24" s="1"/>
  <c r="XT135" i="24" s="1"/>
  <c r="XT136" i="24" s="1"/>
  <c r="XT137" i="24" s="1"/>
  <c r="XT138" i="24" s="1"/>
  <c r="XT139" i="24" s="1"/>
  <c r="XT140" i="24" s="1"/>
  <c r="XT141" i="24" s="1"/>
  <c r="XT142" i="24" s="1"/>
  <c r="XT143" i="24" s="1"/>
  <c r="XT144" i="24" s="1"/>
  <c r="XT145" i="24" s="1"/>
  <c r="XT146" i="24" s="1"/>
  <c r="XT147" i="24" s="1"/>
  <c r="XT148" i="24" s="1"/>
  <c r="XT149" i="24" s="1"/>
  <c r="XT150" i="24" s="1"/>
  <c r="XT151" i="24" s="1"/>
  <c r="XQ117" i="24"/>
  <c r="XH117" i="24"/>
  <c r="XF117" i="24"/>
  <c r="ZE116" i="24"/>
  <c r="ZC116" i="24"/>
  <c r="YZ116" i="24"/>
  <c r="YX116" i="24"/>
  <c r="YT116" i="24"/>
  <c r="YO116" i="24"/>
  <c r="YG116" i="24"/>
  <c r="XZ116" i="24"/>
  <c r="ZC115" i="24"/>
  <c r="YZ115" i="24"/>
  <c r="YX115" i="24"/>
  <c r="YT115" i="24"/>
  <c r="YO115" i="24"/>
  <c r="YG115" i="24"/>
  <c r="XZ115" i="24"/>
  <c r="XF115" i="24"/>
  <c r="XF116" i="24" s="1"/>
  <c r="ZC114" i="24"/>
  <c r="YZ114" i="24"/>
  <c r="YX114" i="24"/>
  <c r="YT114" i="24"/>
  <c r="YO114" i="24"/>
  <c r="YG114" i="24"/>
  <c r="XZ114" i="24"/>
  <c r="XQ114" i="24"/>
  <c r="XQ115" i="24" s="1"/>
  <c r="XQ116" i="24" s="1"/>
  <c r="ZC113" i="24"/>
  <c r="YZ113" i="24"/>
  <c r="YX113" i="24"/>
  <c r="YT113" i="24"/>
  <c r="YO113" i="24"/>
  <c r="YG113" i="24"/>
  <c r="XZ113" i="24"/>
  <c r="ZC112" i="24"/>
  <c r="YZ112" i="24"/>
  <c r="YX112" i="24"/>
  <c r="YT112" i="24"/>
  <c r="YO112" i="24"/>
  <c r="YG112" i="24"/>
  <c r="XZ112" i="24"/>
  <c r="ZE111" i="24"/>
  <c r="ZC111" i="24"/>
  <c r="YZ111" i="24"/>
  <c r="YX111" i="24"/>
  <c r="YT111" i="24"/>
  <c r="YO111" i="24"/>
  <c r="YG111" i="24"/>
  <c r="XZ111" i="24"/>
  <c r="XT111" i="24"/>
  <c r="XT112" i="24" s="1"/>
  <c r="XT113" i="24" s="1"/>
  <c r="XT114" i="24" s="1"/>
  <c r="XT115" i="24" s="1"/>
  <c r="XT116" i="24" s="1"/>
  <c r="XQ111" i="24"/>
  <c r="XQ112" i="24" s="1"/>
  <c r="XQ113" i="24" s="1"/>
  <c r="ZC110" i="24"/>
  <c r="YZ110" i="24"/>
  <c r="YX110" i="24"/>
  <c r="YT110" i="24"/>
  <c r="YO110" i="24"/>
  <c r="YG110" i="24"/>
  <c r="XZ110" i="24"/>
  <c r="XF110" i="24"/>
  <c r="XF111" i="24" s="1"/>
  <c r="XF112" i="24" s="1"/>
  <c r="XF113" i="24" s="1"/>
  <c r="XF114" i="24" s="1"/>
  <c r="ZE109" i="24"/>
  <c r="ZC109" i="24"/>
  <c r="YZ109" i="24"/>
  <c r="YX109" i="24"/>
  <c r="YT109" i="24"/>
  <c r="YO109" i="24"/>
  <c r="YG109" i="24"/>
  <c r="XZ109" i="24"/>
  <c r="XT109" i="24"/>
  <c r="XT110" i="24" s="1"/>
  <c r="XQ109" i="24"/>
  <c r="XQ110" i="24" s="1"/>
  <c r="XH109" i="24"/>
  <c r="XH110" i="24" s="1"/>
  <c r="XH111" i="24" s="1"/>
  <c r="XH112" i="24" s="1"/>
  <c r="XH113" i="24" s="1"/>
  <c r="XH114" i="24" s="1"/>
  <c r="XH115" i="24" s="1"/>
  <c r="XH116" i="24" s="1"/>
  <c r="XF109" i="24"/>
  <c r="ZE108" i="24"/>
  <c r="ZC108" i="24"/>
  <c r="YZ108" i="24"/>
  <c r="YX108" i="24"/>
  <c r="YT108" i="24"/>
  <c r="YO108" i="24"/>
  <c r="YG108" i="24"/>
  <c r="XZ108" i="24"/>
  <c r="XT108" i="24"/>
  <c r="XQ108" i="24"/>
  <c r="XH108" i="24"/>
  <c r="XF108" i="24"/>
  <c r="ZC107" i="24"/>
  <c r="YZ107" i="24"/>
  <c r="YX107" i="24"/>
  <c r="YT107" i="24"/>
  <c r="YO107" i="24"/>
  <c r="YG107" i="24"/>
  <c r="XZ107" i="24"/>
  <c r="ZC106" i="24"/>
  <c r="YZ106" i="24"/>
  <c r="YX106" i="24"/>
  <c r="YT106" i="24"/>
  <c r="YO106" i="24"/>
  <c r="YG106" i="24"/>
  <c r="XZ106" i="24"/>
  <c r="XQ106" i="24"/>
  <c r="ZC105" i="24"/>
  <c r="YZ105" i="24"/>
  <c r="YX105" i="24"/>
  <c r="YT105" i="24"/>
  <c r="YO105" i="24"/>
  <c r="YG105" i="24"/>
  <c r="XZ105" i="24"/>
  <c r="ZC104" i="24"/>
  <c r="YZ104" i="24"/>
  <c r="YX104" i="24"/>
  <c r="YT104" i="24"/>
  <c r="YO104" i="24"/>
  <c r="YG104" i="24"/>
  <c r="XZ104" i="24"/>
  <c r="ZC103" i="24"/>
  <c r="YZ103" i="24"/>
  <c r="YX103" i="24"/>
  <c r="YT103" i="24"/>
  <c r="YO103" i="24"/>
  <c r="YG103" i="24"/>
  <c r="XZ103" i="24"/>
  <c r="ZE102" i="24"/>
  <c r="ZC102" i="24"/>
  <c r="YZ102" i="24"/>
  <c r="YX102" i="24"/>
  <c r="YT102" i="24"/>
  <c r="YO102" i="24"/>
  <c r="YG102" i="24"/>
  <c r="XZ102" i="24"/>
  <c r="XT102" i="24"/>
  <c r="XT103" i="24" s="1"/>
  <c r="XT104" i="24" s="1"/>
  <c r="XT105" i="24" s="1"/>
  <c r="XT106" i="24" s="1"/>
  <c r="XT107" i="24" s="1"/>
  <c r="XQ102" i="24"/>
  <c r="XQ103" i="24" s="1"/>
  <c r="XQ104" i="24" s="1"/>
  <c r="XQ105" i="24" s="1"/>
  <c r="XH102" i="24"/>
  <c r="XH103" i="24" s="1"/>
  <c r="XH104" i="24" s="1"/>
  <c r="XH105" i="24" s="1"/>
  <c r="XH106" i="24" s="1"/>
  <c r="XH107" i="24" s="1"/>
  <c r="XF102" i="24"/>
  <c r="XF103" i="24" s="1"/>
  <c r="XF104" i="24" s="1"/>
  <c r="XF105" i="24" s="1"/>
  <c r="XF106" i="24" s="1"/>
  <c r="XF107" i="24" s="1"/>
  <c r="ZE101" i="24"/>
  <c r="ZC101" i="24"/>
  <c r="YZ101" i="24"/>
  <c r="YX101" i="24"/>
  <c r="YT101" i="24"/>
  <c r="YO101" i="24"/>
  <c r="YG101" i="24"/>
  <c r="XZ101" i="24"/>
  <c r="XT101" i="24"/>
  <c r="XQ101" i="24"/>
  <c r="XH101" i="24"/>
  <c r="XF101" i="24"/>
  <c r="ZC100" i="24"/>
  <c r="YZ100" i="24"/>
  <c r="YX100" i="24"/>
  <c r="YT100" i="24"/>
  <c r="YO100" i="24"/>
  <c r="YG100" i="24"/>
  <c r="XZ100" i="24"/>
  <c r="ZC99" i="24"/>
  <c r="YZ99" i="24"/>
  <c r="YX99" i="24"/>
  <c r="YT99" i="24"/>
  <c r="YO99" i="24"/>
  <c r="YG99" i="24"/>
  <c r="XZ99" i="24"/>
  <c r="ZC98" i="24"/>
  <c r="YZ98" i="24"/>
  <c r="YX98" i="24"/>
  <c r="YT98" i="24"/>
  <c r="YO98" i="24"/>
  <c r="YG98" i="24"/>
  <c r="XZ98" i="24"/>
  <c r="XQ98" i="24"/>
  <c r="ZC97" i="24"/>
  <c r="YZ97" i="24"/>
  <c r="YX97" i="24"/>
  <c r="YT97" i="24"/>
  <c r="YO97" i="24"/>
  <c r="YG97" i="24"/>
  <c r="XZ97" i="24"/>
  <c r="ZC96" i="24"/>
  <c r="YZ96" i="24"/>
  <c r="YX96" i="24"/>
  <c r="YT96" i="24"/>
  <c r="YO96" i="24"/>
  <c r="YG96" i="24"/>
  <c r="XZ96" i="24"/>
  <c r="ZC95" i="24"/>
  <c r="YZ95" i="24"/>
  <c r="YX95" i="24"/>
  <c r="YT95" i="24"/>
  <c r="YO95" i="24"/>
  <c r="YG95" i="24"/>
  <c r="XZ95" i="24"/>
  <c r="ZC94" i="24"/>
  <c r="YZ94" i="24"/>
  <c r="YX94" i="24"/>
  <c r="YT94" i="24"/>
  <c r="YO94" i="24"/>
  <c r="YG94" i="24"/>
  <c r="XZ94" i="24"/>
  <c r="ZE93" i="24"/>
  <c r="ZC93" i="24"/>
  <c r="YZ93" i="24"/>
  <c r="YX93" i="24"/>
  <c r="YT93" i="24"/>
  <c r="YO93" i="24"/>
  <c r="YG93" i="24"/>
  <c r="XZ93" i="24"/>
  <c r="XT93" i="24"/>
  <c r="XT94" i="24" s="1"/>
  <c r="XT95" i="24" s="1"/>
  <c r="XT96" i="24" s="1"/>
  <c r="XT97" i="24" s="1"/>
  <c r="XT98" i="24" s="1"/>
  <c r="XT99" i="24" s="1"/>
  <c r="XT100" i="24" s="1"/>
  <c r="XQ93" i="24"/>
  <c r="XQ94" i="24" s="1"/>
  <c r="XQ95" i="24" s="1"/>
  <c r="XQ96" i="24" s="1"/>
  <c r="XQ97" i="24" s="1"/>
  <c r="XH93" i="24"/>
  <c r="XH94" i="24" s="1"/>
  <c r="XH95" i="24" s="1"/>
  <c r="XH96" i="24" s="1"/>
  <c r="XH97" i="24" s="1"/>
  <c r="XH98" i="24" s="1"/>
  <c r="XH99" i="24" s="1"/>
  <c r="XH100" i="24" s="1"/>
  <c r="XF93" i="24"/>
  <c r="XF94" i="24" s="1"/>
  <c r="XF95" i="24" s="1"/>
  <c r="XF96" i="24" s="1"/>
  <c r="XF97" i="24" s="1"/>
  <c r="XF98" i="24" s="1"/>
  <c r="XF99" i="24" s="1"/>
  <c r="XF100" i="24" s="1"/>
  <c r="ZE92" i="24"/>
  <c r="ZC92" i="24"/>
  <c r="YZ92" i="24"/>
  <c r="YX92" i="24"/>
  <c r="YT92" i="24"/>
  <c r="YO92" i="24"/>
  <c r="YG92" i="24"/>
  <c r="XZ92" i="24"/>
  <c r="XT92" i="24"/>
  <c r="XQ92" i="24"/>
  <c r="XH92" i="24"/>
  <c r="XF92" i="24"/>
  <c r="ZC91" i="24"/>
  <c r="YZ91" i="24"/>
  <c r="YX91" i="24"/>
  <c r="YT91" i="24"/>
  <c r="YO91" i="24"/>
  <c r="YG91" i="24"/>
  <c r="XZ91" i="24"/>
  <c r="ZC90" i="24"/>
  <c r="YZ90" i="24"/>
  <c r="YX90" i="24"/>
  <c r="YT90" i="24"/>
  <c r="YO90" i="24"/>
  <c r="YG90" i="24"/>
  <c r="XZ90" i="24"/>
  <c r="XQ90" i="24"/>
  <c r="ZC89" i="24"/>
  <c r="YZ89" i="24"/>
  <c r="YX89" i="24"/>
  <c r="YT89" i="24"/>
  <c r="YO89" i="24"/>
  <c r="YG89" i="24"/>
  <c r="XZ89" i="24"/>
  <c r="ZE88" i="24"/>
  <c r="ZC88" i="24"/>
  <c r="YZ88" i="24"/>
  <c r="YX88" i="24"/>
  <c r="YT88" i="24"/>
  <c r="YO88" i="24"/>
  <c r="YG88" i="24"/>
  <c r="XZ88" i="24"/>
  <c r="XT88" i="24"/>
  <c r="XT89" i="24" s="1"/>
  <c r="XT90" i="24" s="1"/>
  <c r="XT91" i="24" s="1"/>
  <c r="XQ88" i="24"/>
  <c r="XQ89" i="24" s="1"/>
  <c r="XH88" i="24"/>
  <c r="XH89" i="24" s="1"/>
  <c r="XH90" i="24" s="1"/>
  <c r="XH91" i="24" s="1"/>
  <c r="XF88" i="24"/>
  <c r="XF89" i="24" s="1"/>
  <c r="XF90" i="24" s="1"/>
  <c r="XF91" i="24" s="1"/>
  <c r="ZE87" i="24"/>
  <c r="ZC87" i="24"/>
  <c r="YZ87" i="24"/>
  <c r="YX87" i="24"/>
  <c r="YT87" i="24"/>
  <c r="YO87" i="24"/>
  <c r="YG87" i="24"/>
  <c r="XZ87" i="24"/>
  <c r="XT87" i="24"/>
  <c r="XQ87" i="24"/>
  <c r="XH87" i="24"/>
  <c r="XF87" i="24"/>
  <c r="ZC86" i="24"/>
  <c r="YZ86" i="24"/>
  <c r="YX86" i="24"/>
  <c r="YT86" i="24"/>
  <c r="YO86" i="24"/>
  <c r="YG86" i="24"/>
  <c r="XZ86" i="24"/>
  <c r="ZC85" i="24"/>
  <c r="YZ85" i="24"/>
  <c r="YX85" i="24"/>
  <c r="YT85" i="24"/>
  <c r="YO85" i="24"/>
  <c r="YG85" i="24"/>
  <c r="XZ85" i="24"/>
  <c r="ZC84" i="24"/>
  <c r="YZ84" i="24"/>
  <c r="YX84" i="24"/>
  <c r="YT84" i="24"/>
  <c r="YO84" i="24"/>
  <c r="YG84" i="24"/>
  <c r="XZ84" i="24"/>
  <c r="ZC83" i="24"/>
  <c r="YZ83" i="24"/>
  <c r="YX83" i="24"/>
  <c r="YT83" i="24"/>
  <c r="YO83" i="24"/>
  <c r="YG83" i="24"/>
  <c r="XZ83" i="24"/>
  <c r="XT83" i="24"/>
  <c r="XT84" i="24" s="1"/>
  <c r="XT85" i="24" s="1"/>
  <c r="XT86" i="24" s="1"/>
  <c r="ZE218" i="24"/>
  <c r="ZE217" i="24"/>
  <c r="ZE216" i="24"/>
  <c r="ZE215" i="24"/>
  <c r="ZE214" i="24"/>
  <c r="ZE213" i="24"/>
  <c r="ZE210" i="24"/>
  <c r="ZE209" i="24"/>
  <c r="ZE208" i="24"/>
  <c r="ZE207" i="24"/>
  <c r="ZE206" i="24"/>
  <c r="ZE205" i="24"/>
  <c r="ZE204" i="24"/>
  <c r="ZE202" i="24"/>
  <c r="ZE201" i="24"/>
  <c r="ZE200" i="24"/>
  <c r="ZE199" i="24"/>
  <c r="ZE198" i="24"/>
  <c r="ZE197" i="24"/>
  <c r="ZE194" i="24"/>
  <c r="ZE193" i="24"/>
  <c r="ZE192" i="24"/>
  <c r="ZE191" i="24"/>
  <c r="ZE190" i="24"/>
  <c r="ZE189" i="24"/>
  <c r="ZE188" i="24"/>
  <c r="ZE183" i="24"/>
  <c r="ZE182" i="24"/>
  <c r="ZE181" i="24"/>
  <c r="ZE180" i="24"/>
  <c r="ZE179" i="24"/>
  <c r="ZE178" i="24"/>
  <c r="ZE177" i="24"/>
  <c r="ZE175" i="24"/>
  <c r="ZE174" i="24"/>
  <c r="ZE173" i="24"/>
  <c r="ZE172" i="24"/>
  <c r="ZE171" i="24"/>
  <c r="ZE170" i="24"/>
  <c r="ZE169" i="24"/>
  <c r="ZE167" i="24"/>
  <c r="ZE166" i="24"/>
  <c r="ZE165" i="24"/>
  <c r="ZE163" i="24"/>
  <c r="ZE162" i="24"/>
  <c r="ZE161" i="24"/>
  <c r="ZE159" i="24"/>
  <c r="ZE158" i="24"/>
  <c r="ZE157" i="24"/>
  <c r="ZE156" i="24"/>
  <c r="ZE155" i="24"/>
  <c r="ZE154" i="24"/>
  <c r="ZE153" i="24"/>
  <c r="ZE148" i="24"/>
  <c r="ZE147" i="24"/>
  <c r="ZE146" i="24"/>
  <c r="ZE145" i="24"/>
  <c r="ZE144" i="24"/>
  <c r="ZE143" i="24"/>
  <c r="ZE142" i="24"/>
  <c r="ZE140" i="24"/>
  <c r="ZE139" i="24"/>
  <c r="ZE138" i="24"/>
  <c r="ZE137" i="24"/>
  <c r="ZE136" i="24"/>
  <c r="ZE135" i="24"/>
  <c r="ZE134" i="24"/>
  <c r="ZE132" i="24"/>
  <c r="ZE131" i="24"/>
  <c r="ZE130" i="24"/>
  <c r="ZE129" i="24"/>
  <c r="ZE128" i="24"/>
  <c r="ZE127" i="24"/>
  <c r="ZE126" i="24"/>
  <c r="ZE124" i="24"/>
  <c r="ZE123" i="24"/>
  <c r="ZE122" i="24"/>
  <c r="ZE121" i="24"/>
  <c r="ZE120" i="24"/>
  <c r="ZE119" i="24"/>
  <c r="ZE118" i="24"/>
  <c r="ZE113" i="24"/>
  <c r="ZE112" i="24"/>
  <c r="ZE110" i="24"/>
  <c r="XQ107" i="24"/>
  <c r="ZE105" i="24"/>
  <c r="ZE104" i="24"/>
  <c r="ZE103" i="24"/>
  <c r="ZE100" i="24"/>
  <c r="ZE99" i="24"/>
  <c r="ZE97" i="24"/>
  <c r="ZE96" i="24"/>
  <c r="ZE95" i="24"/>
  <c r="ZE94" i="24"/>
  <c r="ZE91" i="24"/>
  <c r="ZE89" i="24"/>
  <c r="ZE86" i="24"/>
  <c r="ZE84" i="24"/>
  <c r="ZE83" i="24"/>
  <c r="SV221" i="24" a="1"/>
  <c r="SV221" i="24" s="1"/>
  <c r="US218" i="24"/>
  <c r="UP218" i="24"/>
  <c r="UN218" i="24"/>
  <c r="UJ218" i="24"/>
  <c r="UE218" i="24"/>
  <c r="TW218" i="24"/>
  <c r="TP218" i="24"/>
  <c r="SX218" i="24"/>
  <c r="US217" i="24"/>
  <c r="UP217" i="24"/>
  <c r="UN217" i="24"/>
  <c r="UJ217" i="24"/>
  <c r="UE217" i="24"/>
  <c r="TW217" i="24"/>
  <c r="TP217" i="24"/>
  <c r="SX217" i="24"/>
  <c r="US216" i="24"/>
  <c r="UP216" i="24"/>
  <c r="UN216" i="24"/>
  <c r="UJ216" i="24"/>
  <c r="UE216" i="24"/>
  <c r="TW216" i="24"/>
  <c r="TP216" i="24"/>
  <c r="SX216" i="24"/>
  <c r="US215" i="24"/>
  <c r="UP215" i="24"/>
  <c r="UN215" i="24"/>
  <c r="UJ215" i="24"/>
  <c r="UE215" i="24"/>
  <c r="TW215" i="24"/>
  <c r="TP215" i="24"/>
  <c r="US214" i="24"/>
  <c r="UP214" i="24"/>
  <c r="UN214" i="24"/>
  <c r="UJ214" i="24"/>
  <c r="UE214" i="24"/>
  <c r="TW214" i="24"/>
  <c r="TP214" i="24"/>
  <c r="US213" i="24"/>
  <c r="UP213" i="24"/>
  <c r="UN213" i="24"/>
  <c r="UJ213" i="24"/>
  <c r="UE213" i="24"/>
  <c r="TW213" i="24"/>
  <c r="TP213" i="24"/>
  <c r="US212" i="24"/>
  <c r="UP212" i="24"/>
  <c r="UN212" i="24"/>
  <c r="UJ212" i="24"/>
  <c r="UE212" i="24"/>
  <c r="TW212" i="24"/>
  <c r="TP212" i="24"/>
  <c r="US211" i="24"/>
  <c r="UP211" i="24"/>
  <c r="UN211" i="24"/>
  <c r="UJ211" i="24"/>
  <c r="UE211" i="24"/>
  <c r="TW211" i="24"/>
  <c r="TP211" i="24"/>
  <c r="TG211" i="24"/>
  <c r="US210" i="24"/>
  <c r="UP210" i="24"/>
  <c r="UN210" i="24"/>
  <c r="UJ210" i="24"/>
  <c r="UE210" i="24"/>
  <c r="TW210" i="24"/>
  <c r="TP210" i="24"/>
  <c r="US209" i="24"/>
  <c r="UP209" i="24"/>
  <c r="UN209" i="24"/>
  <c r="UJ209" i="24"/>
  <c r="UE209" i="24"/>
  <c r="TW209" i="24"/>
  <c r="TP209" i="24"/>
  <c r="US208" i="24"/>
  <c r="UP208" i="24"/>
  <c r="UN208" i="24"/>
  <c r="UJ208" i="24"/>
  <c r="UE208" i="24"/>
  <c r="TW208" i="24"/>
  <c r="TP208" i="24"/>
  <c r="US207" i="24"/>
  <c r="UP207" i="24"/>
  <c r="UN207" i="24"/>
  <c r="UJ207" i="24"/>
  <c r="UE207" i="24"/>
  <c r="TW207" i="24"/>
  <c r="TP207" i="24"/>
  <c r="US206" i="24"/>
  <c r="UP206" i="24"/>
  <c r="UN206" i="24"/>
  <c r="UJ206" i="24"/>
  <c r="UE206" i="24"/>
  <c r="TW206" i="24"/>
  <c r="TP206" i="24"/>
  <c r="US205" i="24"/>
  <c r="UP205" i="24"/>
  <c r="UN205" i="24"/>
  <c r="UJ205" i="24"/>
  <c r="UE205" i="24"/>
  <c r="TW205" i="24"/>
  <c r="TP205" i="24"/>
  <c r="US204" i="24"/>
  <c r="UP204" i="24"/>
  <c r="UN204" i="24"/>
  <c r="UJ204" i="24"/>
  <c r="UE204" i="24"/>
  <c r="TW204" i="24"/>
  <c r="TP204" i="24"/>
  <c r="US203" i="24"/>
  <c r="UP203" i="24"/>
  <c r="UN203" i="24"/>
  <c r="UJ203" i="24"/>
  <c r="UE203" i="24"/>
  <c r="TW203" i="24"/>
  <c r="TP203" i="24"/>
  <c r="TG203" i="24"/>
  <c r="US202" i="24"/>
  <c r="UP202" i="24"/>
  <c r="UN202" i="24"/>
  <c r="UJ202" i="24"/>
  <c r="UE202" i="24"/>
  <c r="TW202" i="24"/>
  <c r="TP202" i="24"/>
  <c r="US201" i="24"/>
  <c r="UP201" i="24"/>
  <c r="UN201" i="24"/>
  <c r="UJ201" i="24"/>
  <c r="UE201" i="24"/>
  <c r="TW201" i="24"/>
  <c r="TP201" i="24"/>
  <c r="US200" i="24"/>
  <c r="UP200" i="24"/>
  <c r="UN200" i="24"/>
  <c r="UJ200" i="24"/>
  <c r="UE200" i="24"/>
  <c r="TW200" i="24"/>
  <c r="TP200" i="24"/>
  <c r="US199" i="24"/>
  <c r="UP199" i="24"/>
  <c r="UN199" i="24"/>
  <c r="UJ199" i="24"/>
  <c r="UE199" i="24"/>
  <c r="TW199" i="24"/>
  <c r="TP199" i="24"/>
  <c r="US198" i="24"/>
  <c r="UP198" i="24"/>
  <c r="UN198" i="24"/>
  <c r="UJ198" i="24"/>
  <c r="UE198" i="24"/>
  <c r="TW198" i="24"/>
  <c r="TP198" i="24"/>
  <c r="US197" i="24"/>
  <c r="UP197" i="24"/>
  <c r="UN197" i="24"/>
  <c r="UJ197" i="24"/>
  <c r="UE197" i="24"/>
  <c r="TW197" i="24"/>
  <c r="TP197" i="24"/>
  <c r="US196" i="24"/>
  <c r="UP196" i="24"/>
  <c r="UN196" i="24"/>
  <c r="UJ196" i="24"/>
  <c r="UE196" i="24"/>
  <c r="TW196" i="24"/>
  <c r="TP196" i="24"/>
  <c r="US195" i="24"/>
  <c r="UP195" i="24"/>
  <c r="UN195" i="24"/>
  <c r="UJ195" i="24"/>
  <c r="UE195" i="24"/>
  <c r="TW195" i="24"/>
  <c r="TP195" i="24"/>
  <c r="TG195" i="24"/>
  <c r="US194" i="24"/>
  <c r="UP194" i="24"/>
  <c r="UN194" i="24"/>
  <c r="UJ194" i="24"/>
  <c r="UE194" i="24"/>
  <c r="TW194" i="24"/>
  <c r="TP194" i="24"/>
  <c r="US193" i="24"/>
  <c r="UP193" i="24"/>
  <c r="UN193" i="24"/>
  <c r="UJ193" i="24"/>
  <c r="UE193" i="24"/>
  <c r="TW193" i="24"/>
  <c r="TP193" i="24"/>
  <c r="US192" i="24"/>
  <c r="UP192" i="24"/>
  <c r="UN192" i="24"/>
  <c r="UJ192" i="24"/>
  <c r="UE192" i="24"/>
  <c r="TW192" i="24"/>
  <c r="TP192" i="24"/>
  <c r="US191" i="24"/>
  <c r="UP191" i="24"/>
  <c r="UN191" i="24"/>
  <c r="UJ191" i="24"/>
  <c r="UE191" i="24"/>
  <c r="TW191" i="24"/>
  <c r="TP191" i="24"/>
  <c r="US190" i="24"/>
  <c r="UP190" i="24"/>
  <c r="UN190" i="24"/>
  <c r="UJ190" i="24"/>
  <c r="UE190" i="24"/>
  <c r="TW190" i="24"/>
  <c r="TP190" i="24"/>
  <c r="US189" i="24"/>
  <c r="UP189" i="24"/>
  <c r="UN189" i="24"/>
  <c r="UJ189" i="24"/>
  <c r="UE189" i="24"/>
  <c r="TW189" i="24"/>
  <c r="TP189" i="24"/>
  <c r="US188" i="24"/>
  <c r="UP188" i="24"/>
  <c r="UN188" i="24"/>
  <c r="UJ188" i="24"/>
  <c r="UE188" i="24"/>
  <c r="TW188" i="24"/>
  <c r="TP188" i="24"/>
  <c r="SX188" i="24"/>
  <c r="SX189" i="24" s="1"/>
  <c r="SX190" i="24" s="1"/>
  <c r="SX191" i="24" s="1"/>
  <c r="SX192" i="24" s="1"/>
  <c r="UU187" i="24"/>
  <c r="US187" i="24"/>
  <c r="UP187" i="24"/>
  <c r="UN187" i="24"/>
  <c r="UJ187" i="24"/>
  <c r="UE187" i="24"/>
  <c r="TW187" i="24"/>
  <c r="TP187" i="24"/>
  <c r="TJ187" i="24"/>
  <c r="TJ188" i="24" s="1"/>
  <c r="TJ189" i="24" s="1"/>
  <c r="TJ190" i="24" s="1"/>
  <c r="TJ191" i="24" s="1"/>
  <c r="TJ192" i="24" s="1"/>
  <c r="TJ193" i="24" s="1"/>
  <c r="TJ194" i="24" s="1"/>
  <c r="TJ195" i="24" s="1"/>
  <c r="TJ196" i="24" s="1"/>
  <c r="TJ197" i="24" s="1"/>
  <c r="TJ198" i="24" s="1"/>
  <c r="TJ199" i="24" s="1"/>
  <c r="TJ200" i="24" s="1"/>
  <c r="TJ201" i="24" s="1"/>
  <c r="TJ202" i="24" s="1"/>
  <c r="TJ203" i="24" s="1"/>
  <c r="TJ204" i="24" s="1"/>
  <c r="TJ205" i="24" s="1"/>
  <c r="TJ206" i="24" s="1"/>
  <c r="TJ207" i="24" s="1"/>
  <c r="TJ208" i="24" s="1"/>
  <c r="TJ209" i="24" s="1"/>
  <c r="TJ210" i="24" s="1"/>
  <c r="TJ211" i="24" s="1"/>
  <c r="TJ212" i="24" s="1"/>
  <c r="TJ213" i="24" s="1"/>
  <c r="TJ214" i="24" s="1"/>
  <c r="TJ215" i="24" s="1"/>
  <c r="TJ216" i="24" s="1"/>
  <c r="TJ217" i="24" s="1"/>
  <c r="TJ218" i="24" s="1"/>
  <c r="TG187" i="24"/>
  <c r="SX187" i="24"/>
  <c r="SV187" i="24"/>
  <c r="UU186" i="24"/>
  <c r="US186" i="24"/>
  <c r="UP186" i="24"/>
  <c r="UN186" i="24"/>
  <c r="UJ186" i="24"/>
  <c r="UE186" i="24"/>
  <c r="TW186" i="24"/>
  <c r="TP186" i="24"/>
  <c r="US185" i="24"/>
  <c r="UP185" i="24"/>
  <c r="UN185" i="24"/>
  <c r="UJ185" i="24"/>
  <c r="UE185" i="24"/>
  <c r="TW185" i="24"/>
  <c r="TP185" i="24"/>
  <c r="SV185" i="24"/>
  <c r="SV186" i="24" s="1"/>
  <c r="US184" i="24"/>
  <c r="UP184" i="24"/>
  <c r="UN184" i="24"/>
  <c r="UJ184" i="24"/>
  <c r="UE184" i="24"/>
  <c r="TW184" i="24"/>
  <c r="TP184" i="24"/>
  <c r="TG184" i="24"/>
  <c r="TG185" i="24" s="1"/>
  <c r="TG186" i="24" s="1"/>
  <c r="US183" i="24"/>
  <c r="UP183" i="24"/>
  <c r="UN183" i="24"/>
  <c r="UJ183" i="24"/>
  <c r="UE183" i="24"/>
  <c r="TW183" i="24"/>
  <c r="TP183" i="24"/>
  <c r="SX183" i="24"/>
  <c r="SX184" i="24" s="1"/>
  <c r="SX185" i="24" s="1"/>
  <c r="SX186" i="24" s="1"/>
  <c r="US182" i="24"/>
  <c r="UP182" i="24"/>
  <c r="UN182" i="24"/>
  <c r="UJ182" i="24"/>
  <c r="UE182" i="24"/>
  <c r="TW182" i="24"/>
  <c r="TP182" i="24"/>
  <c r="SX182" i="24"/>
  <c r="US181" i="24"/>
  <c r="UP181" i="24"/>
  <c r="UN181" i="24"/>
  <c r="UJ181" i="24"/>
  <c r="UE181" i="24"/>
  <c r="TW181" i="24"/>
  <c r="TP181" i="24"/>
  <c r="SX181" i="24"/>
  <c r="US180" i="24"/>
  <c r="UP180" i="24"/>
  <c r="UN180" i="24"/>
  <c r="UJ180" i="24"/>
  <c r="UE180" i="24"/>
  <c r="TW180" i="24"/>
  <c r="TP180" i="24"/>
  <c r="US179" i="24"/>
  <c r="UP179" i="24"/>
  <c r="UN179" i="24"/>
  <c r="UJ179" i="24"/>
  <c r="UE179" i="24"/>
  <c r="TW179" i="24"/>
  <c r="TP179" i="24"/>
  <c r="US178" i="24"/>
  <c r="UP178" i="24"/>
  <c r="UN178" i="24"/>
  <c r="UJ178" i="24"/>
  <c r="UE178" i="24"/>
  <c r="TW178" i="24"/>
  <c r="TP178" i="24"/>
  <c r="US177" i="24"/>
  <c r="UP177" i="24"/>
  <c r="UN177" i="24"/>
  <c r="UJ177" i="24"/>
  <c r="UE177" i="24"/>
  <c r="TW177" i="24"/>
  <c r="TP177" i="24"/>
  <c r="US176" i="24"/>
  <c r="UP176" i="24"/>
  <c r="UN176" i="24"/>
  <c r="UJ176" i="24"/>
  <c r="UE176" i="24"/>
  <c r="TW176" i="24"/>
  <c r="TP176" i="24"/>
  <c r="TG176" i="24"/>
  <c r="US175" i="24"/>
  <c r="UP175" i="24"/>
  <c r="UN175" i="24"/>
  <c r="UJ175" i="24"/>
  <c r="UE175" i="24"/>
  <c r="TW175" i="24"/>
  <c r="TP175" i="24"/>
  <c r="US174" i="24"/>
  <c r="UP174" i="24"/>
  <c r="UN174" i="24"/>
  <c r="UJ174" i="24"/>
  <c r="UE174" i="24"/>
  <c r="TW174" i="24"/>
  <c r="TP174" i="24"/>
  <c r="US173" i="24"/>
  <c r="UP173" i="24"/>
  <c r="UN173" i="24"/>
  <c r="UJ173" i="24"/>
  <c r="UE173" i="24"/>
  <c r="TW173" i="24"/>
  <c r="TP173" i="24"/>
  <c r="US172" i="24"/>
  <c r="UP172" i="24"/>
  <c r="UN172" i="24"/>
  <c r="UJ172" i="24"/>
  <c r="UE172" i="24"/>
  <c r="TW172" i="24"/>
  <c r="TP172" i="24"/>
  <c r="US171" i="24"/>
  <c r="UP171" i="24"/>
  <c r="UN171" i="24"/>
  <c r="UJ171" i="24"/>
  <c r="UE171" i="24"/>
  <c r="TW171" i="24"/>
  <c r="TP171" i="24"/>
  <c r="US170" i="24"/>
  <c r="UP170" i="24"/>
  <c r="UN170" i="24"/>
  <c r="UJ170" i="24"/>
  <c r="UE170" i="24"/>
  <c r="TW170" i="24"/>
  <c r="TP170" i="24"/>
  <c r="US169" i="24"/>
  <c r="UP169" i="24"/>
  <c r="UN169" i="24"/>
  <c r="UJ169" i="24"/>
  <c r="UE169" i="24"/>
  <c r="TW169" i="24"/>
  <c r="TP169" i="24"/>
  <c r="US168" i="24"/>
  <c r="UP168" i="24"/>
  <c r="UN168" i="24"/>
  <c r="UJ168" i="24"/>
  <c r="UE168" i="24"/>
  <c r="TW168" i="24"/>
  <c r="TP168" i="24"/>
  <c r="TG168" i="24"/>
  <c r="US167" i="24"/>
  <c r="UP167" i="24"/>
  <c r="UN167" i="24"/>
  <c r="UJ167" i="24"/>
  <c r="UE167" i="24"/>
  <c r="TW167" i="24"/>
  <c r="TP167" i="24"/>
  <c r="US166" i="24"/>
  <c r="UP166" i="24"/>
  <c r="UN166" i="24"/>
  <c r="UJ166" i="24"/>
  <c r="UE166" i="24"/>
  <c r="TW166" i="24"/>
  <c r="TP166" i="24"/>
  <c r="US165" i="24"/>
  <c r="UP165" i="24"/>
  <c r="UN165" i="24"/>
  <c r="UJ165" i="24"/>
  <c r="UE165" i="24"/>
  <c r="TW165" i="24"/>
  <c r="TP165" i="24"/>
  <c r="US164" i="24"/>
  <c r="UP164" i="24"/>
  <c r="UN164" i="24"/>
  <c r="UJ164" i="24"/>
  <c r="UE164" i="24"/>
  <c r="TW164" i="24"/>
  <c r="TP164" i="24"/>
  <c r="US163" i="24"/>
  <c r="UP163" i="24"/>
  <c r="UN163" i="24"/>
  <c r="UJ163" i="24"/>
  <c r="UE163" i="24"/>
  <c r="TW163" i="24"/>
  <c r="TP163" i="24"/>
  <c r="US162" i="24"/>
  <c r="UP162" i="24"/>
  <c r="UN162" i="24"/>
  <c r="UJ162" i="24"/>
  <c r="UE162" i="24"/>
  <c r="TW162" i="24"/>
  <c r="TP162" i="24"/>
  <c r="US161" i="24"/>
  <c r="UP161" i="24"/>
  <c r="UN161" i="24"/>
  <c r="UJ161" i="24"/>
  <c r="UE161" i="24"/>
  <c r="TW161" i="24"/>
  <c r="TP161" i="24"/>
  <c r="US160" i="24"/>
  <c r="UP160" i="24"/>
  <c r="UN160" i="24"/>
  <c r="UJ160" i="24"/>
  <c r="UE160" i="24"/>
  <c r="TW160" i="24"/>
  <c r="TP160" i="24"/>
  <c r="TG160" i="24"/>
  <c r="US159" i="24"/>
  <c r="UP159" i="24"/>
  <c r="UN159" i="24"/>
  <c r="UJ159" i="24"/>
  <c r="UE159" i="24"/>
  <c r="TW159" i="24"/>
  <c r="TP159" i="24"/>
  <c r="US158" i="24"/>
  <c r="UP158" i="24"/>
  <c r="UN158" i="24"/>
  <c r="UJ158" i="24"/>
  <c r="UE158" i="24"/>
  <c r="TW158" i="24"/>
  <c r="TP158" i="24"/>
  <c r="US157" i="24"/>
  <c r="UP157" i="24"/>
  <c r="UN157" i="24"/>
  <c r="UJ157" i="24"/>
  <c r="UE157" i="24"/>
  <c r="TW157" i="24"/>
  <c r="TP157" i="24"/>
  <c r="US156" i="24"/>
  <c r="UP156" i="24"/>
  <c r="UN156" i="24"/>
  <c r="UJ156" i="24"/>
  <c r="UE156" i="24"/>
  <c r="TW156" i="24"/>
  <c r="TP156" i="24"/>
  <c r="US155" i="24"/>
  <c r="UP155" i="24"/>
  <c r="UN155" i="24"/>
  <c r="UJ155" i="24"/>
  <c r="UE155" i="24"/>
  <c r="TW155" i="24"/>
  <c r="TP155" i="24"/>
  <c r="US154" i="24"/>
  <c r="UP154" i="24"/>
  <c r="UN154" i="24"/>
  <c r="UJ154" i="24"/>
  <c r="UE154" i="24"/>
  <c r="TW154" i="24"/>
  <c r="TP154" i="24"/>
  <c r="US153" i="24"/>
  <c r="UP153" i="24"/>
  <c r="UN153" i="24"/>
  <c r="UJ153" i="24"/>
  <c r="UE153" i="24"/>
  <c r="TW153" i="24"/>
  <c r="TP153" i="24"/>
  <c r="SX153" i="24"/>
  <c r="SX154" i="24" s="1"/>
  <c r="SX155" i="24" s="1"/>
  <c r="SX156" i="24" s="1"/>
  <c r="SX157" i="24" s="1"/>
  <c r="UU152" i="24"/>
  <c r="US152" i="24"/>
  <c r="UP152" i="24"/>
  <c r="UN152" i="24"/>
  <c r="UJ152" i="24"/>
  <c r="UE152" i="24"/>
  <c r="TW152" i="24"/>
  <c r="TP152" i="24"/>
  <c r="TJ152" i="24"/>
  <c r="TJ153" i="24" s="1"/>
  <c r="TJ154" i="24" s="1"/>
  <c r="TJ155" i="24" s="1"/>
  <c r="TJ156" i="24" s="1"/>
  <c r="TJ157" i="24" s="1"/>
  <c r="TJ158" i="24" s="1"/>
  <c r="TJ159" i="24" s="1"/>
  <c r="TJ160" i="24" s="1"/>
  <c r="TJ161" i="24" s="1"/>
  <c r="TJ162" i="24" s="1"/>
  <c r="TJ163" i="24" s="1"/>
  <c r="TJ164" i="24" s="1"/>
  <c r="TJ165" i="24" s="1"/>
  <c r="TJ166" i="24" s="1"/>
  <c r="TJ167" i="24" s="1"/>
  <c r="TJ168" i="24" s="1"/>
  <c r="TJ169" i="24" s="1"/>
  <c r="TJ170" i="24" s="1"/>
  <c r="TJ171" i="24" s="1"/>
  <c r="TJ172" i="24" s="1"/>
  <c r="TJ173" i="24" s="1"/>
  <c r="TJ174" i="24" s="1"/>
  <c r="TJ175" i="24" s="1"/>
  <c r="TJ176" i="24" s="1"/>
  <c r="TJ177" i="24" s="1"/>
  <c r="TJ178" i="24" s="1"/>
  <c r="TJ179" i="24" s="1"/>
  <c r="TJ180" i="24" s="1"/>
  <c r="TJ181" i="24" s="1"/>
  <c r="TJ182" i="24" s="1"/>
  <c r="TJ183" i="24" s="1"/>
  <c r="TJ184" i="24" s="1"/>
  <c r="TJ185" i="24" s="1"/>
  <c r="TJ186" i="24" s="1"/>
  <c r="TG152" i="24"/>
  <c r="SX152" i="24"/>
  <c r="SV152" i="24"/>
  <c r="UU151" i="24"/>
  <c r="US151" i="24"/>
  <c r="UP151" i="24"/>
  <c r="UN151" i="24"/>
  <c r="UJ151" i="24"/>
  <c r="UE151" i="24"/>
  <c r="TW151" i="24"/>
  <c r="TP151" i="24"/>
  <c r="US150" i="24"/>
  <c r="UP150" i="24"/>
  <c r="UN150" i="24"/>
  <c r="UJ150" i="24"/>
  <c r="UE150" i="24"/>
  <c r="TW150" i="24"/>
  <c r="TP150" i="24"/>
  <c r="SV150" i="24"/>
  <c r="SV151" i="24" s="1"/>
  <c r="US149" i="24"/>
  <c r="UP149" i="24"/>
  <c r="UN149" i="24"/>
  <c r="UJ149" i="24"/>
  <c r="UE149" i="24"/>
  <c r="TW149" i="24"/>
  <c r="TP149" i="24"/>
  <c r="TG149" i="24"/>
  <c r="TG150" i="24" s="1"/>
  <c r="TG151" i="24" s="1"/>
  <c r="US148" i="24"/>
  <c r="UP148" i="24"/>
  <c r="UN148" i="24"/>
  <c r="UJ148" i="24"/>
  <c r="UE148" i="24"/>
  <c r="TW148" i="24"/>
  <c r="TP148" i="24"/>
  <c r="SX148" i="24"/>
  <c r="SX149" i="24" s="1"/>
  <c r="SX150" i="24" s="1"/>
  <c r="SX151" i="24" s="1"/>
  <c r="US147" i="24"/>
  <c r="UP147" i="24"/>
  <c r="UN147" i="24"/>
  <c r="UJ147" i="24"/>
  <c r="UE147" i="24"/>
  <c r="TW147" i="24"/>
  <c r="TP147" i="24"/>
  <c r="SX147" i="24"/>
  <c r="US146" i="24"/>
  <c r="UP146" i="24"/>
  <c r="UN146" i="24"/>
  <c r="UJ146" i="24"/>
  <c r="UE146" i="24"/>
  <c r="TW146" i="24"/>
  <c r="TP146" i="24"/>
  <c r="SX146" i="24"/>
  <c r="US145" i="24"/>
  <c r="UP145" i="24"/>
  <c r="UN145" i="24"/>
  <c r="UJ145" i="24"/>
  <c r="UE145" i="24"/>
  <c r="TW145" i="24"/>
  <c r="TP145" i="24"/>
  <c r="US144" i="24"/>
  <c r="UP144" i="24"/>
  <c r="UN144" i="24"/>
  <c r="UJ144" i="24"/>
  <c r="UE144" i="24"/>
  <c r="TW144" i="24"/>
  <c r="TP144" i="24"/>
  <c r="US143" i="24"/>
  <c r="UP143" i="24"/>
  <c r="UN143" i="24"/>
  <c r="UJ143" i="24"/>
  <c r="UE143" i="24"/>
  <c r="TW143" i="24"/>
  <c r="TP143" i="24"/>
  <c r="US142" i="24"/>
  <c r="UP142" i="24"/>
  <c r="UN142" i="24"/>
  <c r="UJ142" i="24"/>
  <c r="UE142" i="24"/>
  <c r="TW142" i="24"/>
  <c r="TP142" i="24"/>
  <c r="US141" i="24"/>
  <c r="UP141" i="24"/>
  <c r="UN141" i="24"/>
  <c r="UJ141" i="24"/>
  <c r="UE141" i="24"/>
  <c r="TW141" i="24"/>
  <c r="TP141" i="24"/>
  <c r="TG141" i="24"/>
  <c r="US140" i="24"/>
  <c r="UP140" i="24"/>
  <c r="UN140" i="24"/>
  <c r="UJ140" i="24"/>
  <c r="UE140" i="24"/>
  <c r="TW140" i="24"/>
  <c r="TP140" i="24"/>
  <c r="US139" i="24"/>
  <c r="UP139" i="24"/>
  <c r="UN139" i="24"/>
  <c r="UJ139" i="24"/>
  <c r="UE139" i="24"/>
  <c r="TW139" i="24"/>
  <c r="TP139" i="24"/>
  <c r="US138" i="24"/>
  <c r="UP138" i="24"/>
  <c r="UN138" i="24"/>
  <c r="UJ138" i="24"/>
  <c r="UE138" i="24"/>
  <c r="TW138" i="24"/>
  <c r="TP138" i="24"/>
  <c r="US137" i="24"/>
  <c r="UP137" i="24"/>
  <c r="UN137" i="24"/>
  <c r="UJ137" i="24"/>
  <c r="UE137" i="24"/>
  <c r="TW137" i="24"/>
  <c r="TP137" i="24"/>
  <c r="US136" i="24"/>
  <c r="UP136" i="24"/>
  <c r="UN136" i="24"/>
  <c r="UJ136" i="24"/>
  <c r="UE136" i="24"/>
  <c r="TW136" i="24"/>
  <c r="TP136" i="24"/>
  <c r="US135" i="24"/>
  <c r="UP135" i="24"/>
  <c r="UN135" i="24"/>
  <c r="UJ135" i="24"/>
  <c r="UE135" i="24"/>
  <c r="TW135" i="24"/>
  <c r="TP135" i="24"/>
  <c r="US134" i="24"/>
  <c r="UP134" i="24"/>
  <c r="UN134" i="24"/>
  <c r="UJ134" i="24"/>
  <c r="UE134" i="24"/>
  <c r="TW134" i="24"/>
  <c r="TP134" i="24"/>
  <c r="US133" i="24"/>
  <c r="UP133" i="24"/>
  <c r="UN133" i="24"/>
  <c r="UJ133" i="24"/>
  <c r="UE133" i="24"/>
  <c r="TW133" i="24"/>
  <c r="TP133" i="24"/>
  <c r="TG133" i="24"/>
  <c r="US132" i="24"/>
  <c r="UP132" i="24"/>
  <c r="UN132" i="24"/>
  <c r="UJ132" i="24"/>
  <c r="UE132" i="24"/>
  <c r="TW132" i="24"/>
  <c r="TP132" i="24"/>
  <c r="US131" i="24"/>
  <c r="UP131" i="24"/>
  <c r="UN131" i="24"/>
  <c r="UJ131" i="24"/>
  <c r="UE131" i="24"/>
  <c r="TW131" i="24"/>
  <c r="TP131" i="24"/>
  <c r="US130" i="24"/>
  <c r="UP130" i="24"/>
  <c r="UN130" i="24"/>
  <c r="UJ130" i="24"/>
  <c r="UE130" i="24"/>
  <c r="TW130" i="24"/>
  <c r="TP130" i="24"/>
  <c r="US129" i="24"/>
  <c r="UP129" i="24"/>
  <c r="UN129" i="24"/>
  <c r="UJ129" i="24"/>
  <c r="UE129" i="24"/>
  <c r="TW129" i="24"/>
  <c r="TP129" i="24"/>
  <c r="US128" i="24"/>
  <c r="UP128" i="24"/>
  <c r="UN128" i="24"/>
  <c r="UJ128" i="24"/>
  <c r="UE128" i="24"/>
  <c r="TW128" i="24"/>
  <c r="TP128" i="24"/>
  <c r="US127" i="24"/>
  <c r="UP127" i="24"/>
  <c r="UN127" i="24"/>
  <c r="UJ127" i="24"/>
  <c r="UE127" i="24"/>
  <c r="TW127" i="24"/>
  <c r="TP127" i="24"/>
  <c r="US126" i="24"/>
  <c r="UP126" i="24"/>
  <c r="UN126" i="24"/>
  <c r="UJ126" i="24"/>
  <c r="UE126" i="24"/>
  <c r="TW126" i="24"/>
  <c r="TP126" i="24"/>
  <c r="US125" i="24"/>
  <c r="UP125" i="24"/>
  <c r="UN125" i="24"/>
  <c r="UJ125" i="24"/>
  <c r="UE125" i="24"/>
  <c r="TW125" i="24"/>
  <c r="TP125" i="24"/>
  <c r="TG125" i="24"/>
  <c r="US124" i="24"/>
  <c r="UP124" i="24"/>
  <c r="UN124" i="24"/>
  <c r="UJ124" i="24"/>
  <c r="UE124" i="24"/>
  <c r="TW124" i="24"/>
  <c r="TP124" i="24"/>
  <c r="US123" i="24"/>
  <c r="UP123" i="24"/>
  <c r="UN123" i="24"/>
  <c r="UJ123" i="24"/>
  <c r="UE123" i="24"/>
  <c r="TW123" i="24"/>
  <c r="TP123" i="24"/>
  <c r="US122" i="24"/>
  <c r="UP122" i="24"/>
  <c r="UN122" i="24"/>
  <c r="UJ122" i="24"/>
  <c r="UE122" i="24"/>
  <c r="TW122" i="24"/>
  <c r="TP122" i="24"/>
  <c r="US121" i="24"/>
  <c r="UP121" i="24"/>
  <c r="UN121" i="24"/>
  <c r="UJ121" i="24"/>
  <c r="UE121" i="24"/>
  <c r="TW121" i="24"/>
  <c r="TP121" i="24"/>
  <c r="US120" i="24"/>
  <c r="UP120" i="24"/>
  <c r="UN120" i="24"/>
  <c r="UJ120" i="24"/>
  <c r="UE120" i="24"/>
  <c r="TW120" i="24"/>
  <c r="TP120" i="24"/>
  <c r="US119" i="24"/>
  <c r="UP119" i="24"/>
  <c r="UN119" i="24"/>
  <c r="UJ119" i="24"/>
  <c r="UE119" i="24"/>
  <c r="TW119" i="24"/>
  <c r="TP119" i="24"/>
  <c r="US118" i="24"/>
  <c r="UP118" i="24"/>
  <c r="UN118" i="24"/>
  <c r="UJ118" i="24"/>
  <c r="UE118" i="24"/>
  <c r="TW118" i="24"/>
  <c r="TP118" i="24"/>
  <c r="SX118" i="24"/>
  <c r="SX119" i="24" s="1"/>
  <c r="SX120" i="24" s="1"/>
  <c r="SX121" i="24" s="1"/>
  <c r="SX122" i="24" s="1"/>
  <c r="UU117" i="24"/>
  <c r="US117" i="24"/>
  <c r="UP117" i="24"/>
  <c r="UN117" i="24"/>
  <c r="UJ117" i="24"/>
  <c r="UE117" i="24"/>
  <c r="TW117" i="24"/>
  <c r="TP117" i="24"/>
  <c r="TJ117" i="24"/>
  <c r="TJ118" i="24" s="1"/>
  <c r="TJ119" i="24" s="1"/>
  <c r="TJ120" i="24" s="1"/>
  <c r="TJ121" i="24" s="1"/>
  <c r="TJ122" i="24" s="1"/>
  <c r="TJ123" i="24" s="1"/>
  <c r="TJ124" i="24" s="1"/>
  <c r="TJ125" i="24" s="1"/>
  <c r="TJ126" i="24" s="1"/>
  <c r="TJ127" i="24" s="1"/>
  <c r="TJ128" i="24" s="1"/>
  <c r="TJ129" i="24" s="1"/>
  <c r="TJ130" i="24" s="1"/>
  <c r="TJ131" i="24" s="1"/>
  <c r="TJ132" i="24" s="1"/>
  <c r="TJ133" i="24" s="1"/>
  <c r="TJ134" i="24" s="1"/>
  <c r="TJ135" i="24" s="1"/>
  <c r="TJ136" i="24" s="1"/>
  <c r="TJ137" i="24" s="1"/>
  <c r="TJ138" i="24" s="1"/>
  <c r="TJ139" i="24" s="1"/>
  <c r="TJ140" i="24" s="1"/>
  <c r="TJ141" i="24" s="1"/>
  <c r="TJ142" i="24" s="1"/>
  <c r="TJ143" i="24" s="1"/>
  <c r="TJ144" i="24" s="1"/>
  <c r="TJ145" i="24" s="1"/>
  <c r="TJ146" i="24" s="1"/>
  <c r="TJ147" i="24" s="1"/>
  <c r="TJ148" i="24" s="1"/>
  <c r="TJ149" i="24" s="1"/>
  <c r="TJ150" i="24" s="1"/>
  <c r="TJ151" i="24" s="1"/>
  <c r="TG117" i="24"/>
  <c r="SX117" i="24"/>
  <c r="SV117" i="24"/>
  <c r="UU116" i="24"/>
  <c r="US116" i="24"/>
  <c r="UP116" i="24"/>
  <c r="UN116" i="24"/>
  <c r="UJ116" i="24"/>
  <c r="UE116" i="24"/>
  <c r="TW116" i="24"/>
  <c r="TP116" i="24"/>
  <c r="US115" i="24"/>
  <c r="UP115" i="24"/>
  <c r="UN115" i="24"/>
  <c r="UJ115" i="24"/>
  <c r="UE115" i="24"/>
  <c r="TW115" i="24"/>
  <c r="TP115" i="24"/>
  <c r="SV115" i="24"/>
  <c r="SV116" i="24" s="1"/>
  <c r="US114" i="24"/>
  <c r="UP114" i="24"/>
  <c r="UN114" i="24"/>
  <c r="UJ114" i="24"/>
  <c r="UE114" i="24"/>
  <c r="TW114" i="24"/>
  <c r="TP114" i="24"/>
  <c r="TG114" i="24"/>
  <c r="TG115" i="24" s="1"/>
  <c r="TG116" i="24" s="1"/>
  <c r="US113" i="24"/>
  <c r="UP113" i="24"/>
  <c r="UN113" i="24"/>
  <c r="UJ113" i="24"/>
  <c r="UE113" i="24"/>
  <c r="TW113" i="24"/>
  <c r="TP113" i="24"/>
  <c r="US112" i="24"/>
  <c r="UP112" i="24"/>
  <c r="UN112" i="24"/>
  <c r="UJ112" i="24"/>
  <c r="UE112" i="24"/>
  <c r="TW112" i="24"/>
  <c r="TP112" i="24"/>
  <c r="UU111" i="24"/>
  <c r="US111" i="24"/>
  <c r="UP111" i="24"/>
  <c r="UN111" i="24"/>
  <c r="UJ111" i="24"/>
  <c r="UE111" i="24"/>
  <c r="TW111" i="24"/>
  <c r="TP111" i="24"/>
  <c r="TJ111" i="24"/>
  <c r="TJ112" i="24" s="1"/>
  <c r="TJ113" i="24" s="1"/>
  <c r="TJ114" i="24" s="1"/>
  <c r="TJ115" i="24" s="1"/>
  <c r="TJ116" i="24" s="1"/>
  <c r="US110" i="24"/>
  <c r="UP110" i="24"/>
  <c r="UN110" i="24"/>
  <c r="UJ110" i="24"/>
  <c r="UE110" i="24"/>
  <c r="TW110" i="24"/>
  <c r="TP110" i="24"/>
  <c r="UU109" i="24"/>
  <c r="US109" i="24"/>
  <c r="UP109" i="24"/>
  <c r="UN109" i="24"/>
  <c r="UJ109" i="24"/>
  <c r="UE109" i="24"/>
  <c r="TW109" i="24"/>
  <c r="TP109" i="24"/>
  <c r="TJ109" i="24"/>
  <c r="TJ110" i="24" s="1"/>
  <c r="TG109" i="24"/>
  <c r="TG110" i="24" s="1"/>
  <c r="TG111" i="24" s="1"/>
  <c r="TG112" i="24" s="1"/>
  <c r="TG113" i="24" s="1"/>
  <c r="SX109" i="24"/>
  <c r="SX110" i="24" s="1"/>
  <c r="SX111" i="24" s="1"/>
  <c r="SX112" i="24" s="1"/>
  <c r="SX113" i="24" s="1"/>
  <c r="SX114" i="24" s="1"/>
  <c r="SX115" i="24" s="1"/>
  <c r="SX116" i="24" s="1"/>
  <c r="SV109" i="24"/>
  <c r="SV110" i="24" s="1"/>
  <c r="SV111" i="24" s="1"/>
  <c r="SV112" i="24" s="1"/>
  <c r="SV113" i="24" s="1"/>
  <c r="SV114" i="24" s="1"/>
  <c r="UU108" i="24"/>
  <c r="US108" i="24"/>
  <c r="UP108" i="24"/>
  <c r="UN108" i="24"/>
  <c r="UJ108" i="24"/>
  <c r="UE108" i="24"/>
  <c r="TW108" i="24"/>
  <c r="TP108" i="24"/>
  <c r="TJ108" i="24"/>
  <c r="TG108" i="24"/>
  <c r="SX108" i="24"/>
  <c r="SV108" i="24"/>
  <c r="US107" i="24"/>
  <c r="UP107" i="24"/>
  <c r="UN107" i="24"/>
  <c r="UJ107" i="24"/>
  <c r="UE107" i="24"/>
  <c r="TW107" i="24"/>
  <c r="TP107" i="24"/>
  <c r="US106" i="24"/>
  <c r="UP106" i="24"/>
  <c r="UN106" i="24"/>
  <c r="UJ106" i="24"/>
  <c r="UE106" i="24"/>
  <c r="TW106" i="24"/>
  <c r="TP106" i="24"/>
  <c r="TG106" i="24"/>
  <c r="US105" i="24"/>
  <c r="UP105" i="24"/>
  <c r="UN105" i="24"/>
  <c r="UJ105" i="24"/>
  <c r="UE105" i="24"/>
  <c r="TW105" i="24"/>
  <c r="TP105" i="24"/>
  <c r="US104" i="24"/>
  <c r="UP104" i="24"/>
  <c r="UN104" i="24"/>
  <c r="UJ104" i="24"/>
  <c r="UE104" i="24"/>
  <c r="TW104" i="24"/>
  <c r="TP104" i="24"/>
  <c r="US103" i="24"/>
  <c r="UP103" i="24"/>
  <c r="UN103" i="24"/>
  <c r="UJ103" i="24"/>
  <c r="UE103" i="24"/>
  <c r="TW103" i="24"/>
  <c r="TP103" i="24"/>
  <c r="UU102" i="24"/>
  <c r="US102" i="24"/>
  <c r="UP102" i="24"/>
  <c r="UN102" i="24"/>
  <c r="UJ102" i="24"/>
  <c r="UE102" i="24"/>
  <c r="TW102" i="24"/>
  <c r="TP102" i="24"/>
  <c r="TJ102" i="24"/>
  <c r="TJ103" i="24" s="1"/>
  <c r="TJ104" i="24" s="1"/>
  <c r="TJ105" i="24" s="1"/>
  <c r="TJ106" i="24" s="1"/>
  <c r="TJ107" i="24" s="1"/>
  <c r="TG102" i="24"/>
  <c r="TG103" i="24" s="1"/>
  <c r="TG104" i="24" s="1"/>
  <c r="TG105" i="24" s="1"/>
  <c r="SX102" i="24"/>
  <c r="SX103" i="24" s="1"/>
  <c r="SX104" i="24" s="1"/>
  <c r="SX105" i="24" s="1"/>
  <c r="SX106" i="24" s="1"/>
  <c r="SX107" i="24" s="1"/>
  <c r="SV102" i="24"/>
  <c r="SV103" i="24" s="1"/>
  <c r="SV104" i="24" s="1"/>
  <c r="SV105" i="24" s="1"/>
  <c r="SV106" i="24" s="1"/>
  <c r="SV107" i="24" s="1"/>
  <c r="UU101" i="24"/>
  <c r="US101" i="24"/>
  <c r="UP101" i="24"/>
  <c r="UN101" i="24"/>
  <c r="UJ101" i="24"/>
  <c r="UE101" i="24"/>
  <c r="TW101" i="24"/>
  <c r="TP101" i="24"/>
  <c r="TJ101" i="24"/>
  <c r="TG101" i="24"/>
  <c r="SX101" i="24"/>
  <c r="SV101" i="24"/>
  <c r="US100" i="24"/>
  <c r="UP100" i="24"/>
  <c r="UN100" i="24"/>
  <c r="UJ100" i="24"/>
  <c r="UE100" i="24"/>
  <c r="TW100" i="24"/>
  <c r="TP100" i="24"/>
  <c r="US99" i="24"/>
  <c r="UP99" i="24"/>
  <c r="UN99" i="24"/>
  <c r="UJ99" i="24"/>
  <c r="UE99" i="24"/>
  <c r="TW99" i="24"/>
  <c r="TP99" i="24"/>
  <c r="US98" i="24"/>
  <c r="UP98" i="24"/>
  <c r="UN98" i="24"/>
  <c r="UJ98" i="24"/>
  <c r="UE98" i="24"/>
  <c r="TW98" i="24"/>
  <c r="TP98" i="24"/>
  <c r="TG98" i="24"/>
  <c r="US97" i="24"/>
  <c r="UP97" i="24"/>
  <c r="UN97" i="24"/>
  <c r="UJ97" i="24"/>
  <c r="UE97" i="24"/>
  <c r="TW97" i="24"/>
  <c r="TP97" i="24"/>
  <c r="US96" i="24"/>
  <c r="UP96" i="24"/>
  <c r="UN96" i="24"/>
  <c r="UJ96" i="24"/>
  <c r="UE96" i="24"/>
  <c r="TW96" i="24"/>
  <c r="TP96" i="24"/>
  <c r="US95" i="24"/>
  <c r="UP95" i="24"/>
  <c r="UN95" i="24"/>
  <c r="UJ95" i="24"/>
  <c r="UE95" i="24"/>
  <c r="TW95" i="24"/>
  <c r="TP95" i="24"/>
  <c r="US94" i="24"/>
  <c r="UP94" i="24"/>
  <c r="UN94" i="24"/>
  <c r="UJ94" i="24"/>
  <c r="UE94" i="24"/>
  <c r="TW94" i="24"/>
  <c r="TP94" i="24"/>
  <c r="UU93" i="24"/>
  <c r="US93" i="24"/>
  <c r="UP93" i="24"/>
  <c r="UN93" i="24"/>
  <c r="UJ93" i="24"/>
  <c r="UE93" i="24"/>
  <c r="TW93" i="24"/>
  <c r="TP93" i="24"/>
  <c r="TJ93" i="24"/>
  <c r="TJ94" i="24" s="1"/>
  <c r="TJ95" i="24" s="1"/>
  <c r="TJ96" i="24" s="1"/>
  <c r="TJ97" i="24" s="1"/>
  <c r="TJ98" i="24" s="1"/>
  <c r="TJ99" i="24" s="1"/>
  <c r="TJ100" i="24" s="1"/>
  <c r="TG93" i="24"/>
  <c r="TG94" i="24" s="1"/>
  <c r="TG95" i="24" s="1"/>
  <c r="TG96" i="24" s="1"/>
  <c r="TG97" i="24" s="1"/>
  <c r="SX93" i="24"/>
  <c r="SX94" i="24" s="1"/>
  <c r="SX95" i="24" s="1"/>
  <c r="SX96" i="24" s="1"/>
  <c r="SX97" i="24" s="1"/>
  <c r="SX98" i="24" s="1"/>
  <c r="SX99" i="24" s="1"/>
  <c r="SX100" i="24" s="1"/>
  <c r="SV93" i="24"/>
  <c r="SV94" i="24" s="1"/>
  <c r="SV95" i="24" s="1"/>
  <c r="SV96" i="24" s="1"/>
  <c r="SV97" i="24" s="1"/>
  <c r="SV98" i="24" s="1"/>
  <c r="SV99" i="24" s="1"/>
  <c r="SV100" i="24" s="1"/>
  <c r="UU92" i="24"/>
  <c r="US92" i="24"/>
  <c r="UP92" i="24"/>
  <c r="UN92" i="24"/>
  <c r="UJ92" i="24"/>
  <c r="UE92" i="24"/>
  <c r="TW92" i="24"/>
  <c r="TP92" i="24"/>
  <c r="TJ92" i="24"/>
  <c r="TG92" i="24"/>
  <c r="SX92" i="24"/>
  <c r="SV92" i="24"/>
  <c r="US91" i="24"/>
  <c r="UP91" i="24"/>
  <c r="UN91" i="24"/>
  <c r="UJ91" i="24"/>
  <c r="UE91" i="24"/>
  <c r="TW91" i="24"/>
  <c r="TP91" i="24"/>
  <c r="US90" i="24"/>
  <c r="UP90" i="24"/>
  <c r="UN90" i="24"/>
  <c r="UJ90" i="24"/>
  <c r="UE90" i="24"/>
  <c r="TW90" i="24"/>
  <c r="TP90" i="24"/>
  <c r="TG90" i="24"/>
  <c r="US89" i="24"/>
  <c r="UP89" i="24"/>
  <c r="UN89" i="24"/>
  <c r="UJ89" i="24"/>
  <c r="UE89" i="24"/>
  <c r="TW89" i="24"/>
  <c r="TP89" i="24"/>
  <c r="TG89" i="24"/>
  <c r="UU88" i="24"/>
  <c r="US88" i="24"/>
  <c r="UP88" i="24"/>
  <c r="UN88" i="24"/>
  <c r="UJ88" i="24"/>
  <c r="UE88" i="24"/>
  <c r="TW88" i="24"/>
  <c r="TP88" i="24"/>
  <c r="TJ88" i="24"/>
  <c r="TJ89" i="24" s="1"/>
  <c r="TJ90" i="24" s="1"/>
  <c r="TJ91" i="24" s="1"/>
  <c r="TG88" i="24"/>
  <c r="SX88" i="24"/>
  <c r="SX89" i="24" s="1"/>
  <c r="SX90" i="24" s="1"/>
  <c r="SX91" i="24" s="1"/>
  <c r="SV88" i="24"/>
  <c r="SV89" i="24" s="1"/>
  <c r="SV90" i="24" s="1"/>
  <c r="SV91" i="24" s="1"/>
  <c r="UU87" i="24"/>
  <c r="US87" i="24"/>
  <c r="UP87" i="24"/>
  <c r="UN87" i="24"/>
  <c r="UJ87" i="24"/>
  <c r="UE87" i="24"/>
  <c r="TW87" i="24"/>
  <c r="TP87" i="24"/>
  <c r="TJ87" i="24"/>
  <c r="TG87" i="24"/>
  <c r="SX87" i="24"/>
  <c r="SV87" i="24"/>
  <c r="US86" i="24"/>
  <c r="UP86" i="24"/>
  <c r="UN86" i="24"/>
  <c r="UJ86" i="24"/>
  <c r="UE86" i="24"/>
  <c r="TW86" i="24"/>
  <c r="TP86" i="24"/>
  <c r="US85" i="24"/>
  <c r="UP85" i="24"/>
  <c r="UN85" i="24"/>
  <c r="UJ85" i="24"/>
  <c r="UE85" i="24"/>
  <c r="TW85" i="24"/>
  <c r="TP85" i="24"/>
  <c r="US84" i="24"/>
  <c r="UP84" i="24"/>
  <c r="UN84" i="24"/>
  <c r="UJ84" i="24"/>
  <c r="UE84" i="24"/>
  <c r="TW84" i="24"/>
  <c r="TP84" i="24"/>
  <c r="US83" i="24"/>
  <c r="UP83" i="24"/>
  <c r="UN83" i="24"/>
  <c r="UJ83" i="24"/>
  <c r="UE83" i="24"/>
  <c r="TW83" i="24"/>
  <c r="TP83" i="24"/>
  <c r="TJ83" i="24"/>
  <c r="TJ84" i="24" s="1"/>
  <c r="TJ85" i="24" s="1"/>
  <c r="TJ86" i="24" s="1"/>
  <c r="UU218" i="24"/>
  <c r="UU217" i="24"/>
  <c r="UU216" i="24"/>
  <c r="UU215" i="24"/>
  <c r="UU214" i="24"/>
  <c r="UU213" i="24"/>
  <c r="UU210" i="24"/>
  <c r="UU209" i="24"/>
  <c r="UU208" i="24"/>
  <c r="UU207" i="24"/>
  <c r="UU206" i="24"/>
  <c r="UU205" i="24"/>
  <c r="UU204" i="24"/>
  <c r="UU202" i="24"/>
  <c r="UU201" i="24"/>
  <c r="UU200" i="24"/>
  <c r="UU199" i="24"/>
  <c r="UU198" i="24"/>
  <c r="UU197" i="24"/>
  <c r="UU194" i="24"/>
  <c r="UU193" i="24"/>
  <c r="UU192" i="24"/>
  <c r="UU191" i="24"/>
  <c r="UU190" i="24"/>
  <c r="UU189" i="24"/>
  <c r="UU188" i="24"/>
  <c r="UU183" i="24"/>
  <c r="UU182" i="24"/>
  <c r="UU181" i="24"/>
  <c r="UU180" i="24"/>
  <c r="UU179" i="24"/>
  <c r="UU178" i="24"/>
  <c r="UU177" i="24"/>
  <c r="UU175" i="24"/>
  <c r="UU174" i="24"/>
  <c r="UU173" i="24"/>
  <c r="UU172" i="24"/>
  <c r="UU171" i="24"/>
  <c r="UU170" i="24"/>
  <c r="UU169" i="24"/>
  <c r="UU167" i="24"/>
  <c r="UU166" i="24"/>
  <c r="UU165" i="24"/>
  <c r="UU163" i="24"/>
  <c r="UU162" i="24"/>
  <c r="UU161" i="24"/>
  <c r="UU159" i="24"/>
  <c r="UU158" i="24"/>
  <c r="UU157" i="24"/>
  <c r="UU156" i="24"/>
  <c r="UU155" i="24"/>
  <c r="UU154" i="24"/>
  <c r="UU153" i="24"/>
  <c r="UU148" i="24"/>
  <c r="UU147" i="24"/>
  <c r="UU146" i="24"/>
  <c r="UU145" i="24"/>
  <c r="UU144" i="24"/>
  <c r="UU143" i="24"/>
  <c r="UU142" i="24"/>
  <c r="UU140" i="24"/>
  <c r="UU139" i="24"/>
  <c r="UU138" i="24"/>
  <c r="UU137" i="24"/>
  <c r="UU136" i="24"/>
  <c r="UU135" i="24"/>
  <c r="UU134" i="24"/>
  <c r="UU132" i="24"/>
  <c r="UU131" i="24"/>
  <c r="UU130" i="24"/>
  <c r="UU129" i="24"/>
  <c r="UU128" i="24"/>
  <c r="UU127" i="24"/>
  <c r="UU126" i="24"/>
  <c r="UU124" i="24"/>
  <c r="UU123" i="24"/>
  <c r="UU122" i="24"/>
  <c r="UU121" i="24"/>
  <c r="UU120" i="24"/>
  <c r="UU118" i="24"/>
  <c r="UU113" i="24"/>
  <c r="UU112" i="24"/>
  <c r="UU110" i="24"/>
  <c r="UU107" i="24"/>
  <c r="TG107" i="24"/>
  <c r="UU105" i="24"/>
  <c r="UU104" i="24"/>
  <c r="UU103" i="24"/>
  <c r="UU100" i="24"/>
  <c r="UU99" i="24"/>
  <c r="UU97" i="24"/>
  <c r="UU96" i="24"/>
  <c r="UU95" i="24"/>
  <c r="UU94" i="24"/>
  <c r="UU91" i="24"/>
  <c r="UU89" i="24"/>
  <c r="UU86" i="24"/>
  <c r="UU85" i="24"/>
  <c r="UU84" i="24"/>
  <c r="UU83" i="24"/>
  <c r="OL221" i="24" a="1"/>
  <c r="OL221" i="24" s="1"/>
  <c r="QI218" i="24"/>
  <c r="QF218" i="24"/>
  <c r="QD218" i="24"/>
  <c r="PZ218" i="24"/>
  <c r="PU218" i="24"/>
  <c r="PM218" i="24"/>
  <c r="PF218" i="24"/>
  <c r="ON218" i="24"/>
  <c r="QI217" i="24"/>
  <c r="QF217" i="24"/>
  <c r="QD217" i="24"/>
  <c r="PZ217" i="24"/>
  <c r="PU217" i="24"/>
  <c r="PM217" i="24"/>
  <c r="PF217" i="24"/>
  <c r="ON217" i="24"/>
  <c r="QI216" i="24"/>
  <c r="QF216" i="24"/>
  <c r="QD216" i="24"/>
  <c r="PZ216" i="24"/>
  <c r="PU216" i="24"/>
  <c r="PM216" i="24"/>
  <c r="PF216" i="24"/>
  <c r="ON216" i="24"/>
  <c r="QI215" i="24"/>
  <c r="QF215" i="24"/>
  <c r="QD215" i="24"/>
  <c r="PZ215" i="24"/>
  <c r="PU215" i="24"/>
  <c r="PM215" i="24"/>
  <c r="PF215" i="24"/>
  <c r="QI214" i="24"/>
  <c r="QF214" i="24"/>
  <c r="QD214" i="24"/>
  <c r="PZ214" i="24"/>
  <c r="PU214" i="24"/>
  <c r="PM214" i="24"/>
  <c r="PF214" i="24"/>
  <c r="QI213" i="24"/>
  <c r="QF213" i="24"/>
  <c r="QD213" i="24"/>
  <c r="PZ213" i="24"/>
  <c r="PU213" i="24"/>
  <c r="PM213" i="24"/>
  <c r="PF213" i="24"/>
  <c r="QI212" i="24"/>
  <c r="QF212" i="24"/>
  <c r="QD212" i="24"/>
  <c r="PZ212" i="24"/>
  <c r="PU212" i="24"/>
  <c r="PM212" i="24"/>
  <c r="PF212" i="24"/>
  <c r="QI211" i="24"/>
  <c r="QF211" i="24"/>
  <c r="QD211" i="24"/>
  <c r="PZ211" i="24"/>
  <c r="PU211" i="24"/>
  <c r="PM211" i="24"/>
  <c r="PF211" i="24"/>
  <c r="OW211" i="24"/>
  <c r="QI210" i="24"/>
  <c r="QF210" i="24"/>
  <c r="QD210" i="24"/>
  <c r="PZ210" i="24"/>
  <c r="PU210" i="24"/>
  <c r="PM210" i="24"/>
  <c r="PF210" i="24"/>
  <c r="QI209" i="24"/>
  <c r="QF209" i="24"/>
  <c r="QD209" i="24"/>
  <c r="PZ209" i="24"/>
  <c r="PU209" i="24"/>
  <c r="PM209" i="24"/>
  <c r="PF209" i="24"/>
  <c r="QI208" i="24"/>
  <c r="QF208" i="24"/>
  <c r="QD208" i="24"/>
  <c r="PZ208" i="24"/>
  <c r="PU208" i="24"/>
  <c r="PM208" i="24"/>
  <c r="PF208" i="24"/>
  <c r="QI207" i="24"/>
  <c r="QF207" i="24"/>
  <c r="QD207" i="24"/>
  <c r="PZ207" i="24"/>
  <c r="PU207" i="24"/>
  <c r="PM207" i="24"/>
  <c r="PF207" i="24"/>
  <c r="QI206" i="24"/>
  <c r="QF206" i="24"/>
  <c r="QD206" i="24"/>
  <c r="PZ206" i="24"/>
  <c r="PU206" i="24"/>
  <c r="PM206" i="24"/>
  <c r="PF206" i="24"/>
  <c r="QI205" i="24"/>
  <c r="QF205" i="24"/>
  <c r="QD205" i="24"/>
  <c r="PZ205" i="24"/>
  <c r="PU205" i="24"/>
  <c r="PM205" i="24"/>
  <c r="PF205" i="24"/>
  <c r="QI204" i="24"/>
  <c r="QF204" i="24"/>
  <c r="QD204" i="24"/>
  <c r="PZ204" i="24"/>
  <c r="PU204" i="24"/>
  <c r="PM204" i="24"/>
  <c r="PF204" i="24"/>
  <c r="QI203" i="24"/>
  <c r="QF203" i="24"/>
  <c r="QD203" i="24"/>
  <c r="PZ203" i="24"/>
  <c r="PU203" i="24"/>
  <c r="PM203" i="24"/>
  <c r="PF203" i="24"/>
  <c r="OW203" i="24"/>
  <c r="QI202" i="24"/>
  <c r="QF202" i="24"/>
  <c r="QD202" i="24"/>
  <c r="PZ202" i="24"/>
  <c r="PU202" i="24"/>
  <c r="PM202" i="24"/>
  <c r="PF202" i="24"/>
  <c r="QI201" i="24"/>
  <c r="QF201" i="24"/>
  <c r="QD201" i="24"/>
  <c r="PZ201" i="24"/>
  <c r="PU201" i="24"/>
  <c r="PM201" i="24"/>
  <c r="PF201" i="24"/>
  <c r="QI200" i="24"/>
  <c r="QF200" i="24"/>
  <c r="QD200" i="24"/>
  <c r="PZ200" i="24"/>
  <c r="PU200" i="24"/>
  <c r="PM200" i="24"/>
  <c r="PF200" i="24"/>
  <c r="QI199" i="24"/>
  <c r="QF199" i="24"/>
  <c r="QD199" i="24"/>
  <c r="PZ199" i="24"/>
  <c r="PU199" i="24"/>
  <c r="PM199" i="24"/>
  <c r="PF199" i="24"/>
  <c r="QI198" i="24"/>
  <c r="QF198" i="24"/>
  <c r="QD198" i="24"/>
  <c r="PZ198" i="24"/>
  <c r="PU198" i="24"/>
  <c r="PM198" i="24"/>
  <c r="PF198" i="24"/>
  <c r="QI197" i="24"/>
  <c r="QF197" i="24"/>
  <c r="QD197" i="24"/>
  <c r="PZ197" i="24"/>
  <c r="PU197" i="24"/>
  <c r="PM197" i="24"/>
  <c r="PF197" i="24"/>
  <c r="QI196" i="24"/>
  <c r="QF196" i="24"/>
  <c r="QD196" i="24"/>
  <c r="PZ196" i="24"/>
  <c r="PU196" i="24"/>
  <c r="PM196" i="24"/>
  <c r="PF196" i="24"/>
  <c r="QI195" i="24"/>
  <c r="QF195" i="24"/>
  <c r="QD195" i="24"/>
  <c r="PZ195" i="24"/>
  <c r="PU195" i="24"/>
  <c r="PM195" i="24"/>
  <c r="PF195" i="24"/>
  <c r="OW195" i="24"/>
  <c r="QI194" i="24"/>
  <c r="QF194" i="24"/>
  <c r="QD194" i="24"/>
  <c r="PZ194" i="24"/>
  <c r="PU194" i="24"/>
  <c r="PM194" i="24"/>
  <c r="PF194" i="24"/>
  <c r="QI193" i="24"/>
  <c r="QF193" i="24"/>
  <c r="QD193" i="24"/>
  <c r="PZ193" i="24"/>
  <c r="PU193" i="24"/>
  <c r="PM193" i="24"/>
  <c r="PF193" i="24"/>
  <c r="QI192" i="24"/>
  <c r="QF192" i="24"/>
  <c r="QD192" i="24"/>
  <c r="PZ192" i="24"/>
  <c r="PU192" i="24"/>
  <c r="PM192" i="24"/>
  <c r="PF192" i="24"/>
  <c r="QI191" i="24"/>
  <c r="QF191" i="24"/>
  <c r="QD191" i="24"/>
  <c r="PZ191" i="24"/>
  <c r="PU191" i="24"/>
  <c r="PM191" i="24"/>
  <c r="PF191" i="24"/>
  <c r="QI190" i="24"/>
  <c r="QF190" i="24"/>
  <c r="QD190" i="24"/>
  <c r="PZ190" i="24"/>
  <c r="PU190" i="24"/>
  <c r="PM190" i="24"/>
  <c r="PF190" i="24"/>
  <c r="QI189" i="24"/>
  <c r="QF189" i="24"/>
  <c r="QD189" i="24"/>
  <c r="PZ189" i="24"/>
  <c r="PU189" i="24"/>
  <c r="PM189" i="24"/>
  <c r="PF189" i="24"/>
  <c r="QI188" i="24"/>
  <c r="QF188" i="24"/>
  <c r="QD188" i="24"/>
  <c r="PZ188" i="24"/>
  <c r="PU188" i="24"/>
  <c r="PM188" i="24"/>
  <c r="PF188" i="24"/>
  <c r="ON188" i="24"/>
  <c r="ON189" i="24" s="1"/>
  <c r="ON190" i="24" s="1"/>
  <c r="ON191" i="24" s="1"/>
  <c r="ON192" i="24" s="1"/>
  <c r="QK187" i="24"/>
  <c r="QI187" i="24"/>
  <c r="QF187" i="24"/>
  <c r="QD187" i="24"/>
  <c r="PZ187" i="24"/>
  <c r="PU187" i="24"/>
  <c r="PM187" i="24"/>
  <c r="PF187" i="24"/>
  <c r="OZ187" i="24"/>
  <c r="OZ188" i="24" s="1"/>
  <c r="OZ189" i="24" s="1"/>
  <c r="OZ190" i="24" s="1"/>
  <c r="OZ191" i="24" s="1"/>
  <c r="OZ192" i="24" s="1"/>
  <c r="OZ193" i="24" s="1"/>
  <c r="OZ194" i="24" s="1"/>
  <c r="OZ195" i="24" s="1"/>
  <c r="OZ196" i="24" s="1"/>
  <c r="OZ197" i="24" s="1"/>
  <c r="OZ198" i="24" s="1"/>
  <c r="OZ199" i="24" s="1"/>
  <c r="OZ200" i="24" s="1"/>
  <c r="OZ201" i="24" s="1"/>
  <c r="OZ202" i="24" s="1"/>
  <c r="OZ203" i="24" s="1"/>
  <c r="OZ204" i="24" s="1"/>
  <c r="OZ205" i="24" s="1"/>
  <c r="OZ206" i="24" s="1"/>
  <c r="OZ207" i="24" s="1"/>
  <c r="OZ208" i="24" s="1"/>
  <c r="OZ209" i="24" s="1"/>
  <c r="OZ210" i="24" s="1"/>
  <c r="OZ211" i="24" s="1"/>
  <c r="OZ212" i="24" s="1"/>
  <c r="OZ213" i="24" s="1"/>
  <c r="OZ214" i="24" s="1"/>
  <c r="OZ215" i="24" s="1"/>
  <c r="OZ216" i="24" s="1"/>
  <c r="OZ217" i="24" s="1"/>
  <c r="OZ218" i="24" s="1"/>
  <c r="OW187" i="24"/>
  <c r="ON187" i="24"/>
  <c r="OL187" i="24"/>
  <c r="QK186" i="24"/>
  <c r="QI186" i="24"/>
  <c r="QF186" i="24"/>
  <c r="QD186" i="24"/>
  <c r="PZ186" i="24"/>
  <c r="PU186" i="24"/>
  <c r="PM186" i="24"/>
  <c r="PF186" i="24"/>
  <c r="QI185" i="24"/>
  <c r="QF185" i="24"/>
  <c r="QD185" i="24"/>
  <c r="PZ185" i="24"/>
  <c r="PU185" i="24"/>
  <c r="PM185" i="24"/>
  <c r="PF185" i="24"/>
  <c r="OL185" i="24"/>
  <c r="OL186" i="24" s="1"/>
  <c r="QI184" i="24"/>
  <c r="QF184" i="24"/>
  <c r="QD184" i="24"/>
  <c r="PZ184" i="24"/>
  <c r="PU184" i="24"/>
  <c r="PM184" i="24"/>
  <c r="PF184" i="24"/>
  <c r="OW184" i="24"/>
  <c r="OW185" i="24" s="1"/>
  <c r="OW186" i="24" s="1"/>
  <c r="QI183" i="24"/>
  <c r="QF183" i="24"/>
  <c r="QD183" i="24"/>
  <c r="PZ183" i="24"/>
  <c r="PU183" i="24"/>
  <c r="PM183" i="24"/>
  <c r="PF183" i="24"/>
  <c r="ON183" i="24"/>
  <c r="ON184" i="24" s="1"/>
  <c r="ON185" i="24" s="1"/>
  <c r="ON186" i="24" s="1"/>
  <c r="QI182" i="24"/>
  <c r="QF182" i="24"/>
  <c r="QD182" i="24"/>
  <c r="PZ182" i="24"/>
  <c r="PU182" i="24"/>
  <c r="PM182" i="24"/>
  <c r="PF182" i="24"/>
  <c r="ON182" i="24"/>
  <c r="QI181" i="24"/>
  <c r="QF181" i="24"/>
  <c r="QD181" i="24"/>
  <c r="PZ181" i="24"/>
  <c r="PU181" i="24"/>
  <c r="PM181" i="24"/>
  <c r="PF181" i="24"/>
  <c r="ON181" i="24"/>
  <c r="QI180" i="24"/>
  <c r="QF180" i="24"/>
  <c r="QD180" i="24"/>
  <c r="PZ180" i="24"/>
  <c r="PU180" i="24"/>
  <c r="PM180" i="24"/>
  <c r="PF180" i="24"/>
  <c r="QI179" i="24"/>
  <c r="QF179" i="24"/>
  <c r="QD179" i="24"/>
  <c r="PZ179" i="24"/>
  <c r="PU179" i="24"/>
  <c r="PM179" i="24"/>
  <c r="PF179" i="24"/>
  <c r="QI178" i="24"/>
  <c r="QF178" i="24"/>
  <c r="QD178" i="24"/>
  <c r="PZ178" i="24"/>
  <c r="PU178" i="24"/>
  <c r="PM178" i="24"/>
  <c r="PF178" i="24"/>
  <c r="QI177" i="24"/>
  <c r="QF177" i="24"/>
  <c r="QD177" i="24"/>
  <c r="PZ177" i="24"/>
  <c r="PU177" i="24"/>
  <c r="PM177" i="24"/>
  <c r="PF177" i="24"/>
  <c r="QI176" i="24"/>
  <c r="QF176" i="24"/>
  <c r="QD176" i="24"/>
  <c r="PZ176" i="24"/>
  <c r="PU176" i="24"/>
  <c r="PM176" i="24"/>
  <c r="PF176" i="24"/>
  <c r="OW176" i="24"/>
  <c r="QI175" i="24"/>
  <c r="QF175" i="24"/>
  <c r="QD175" i="24"/>
  <c r="PZ175" i="24"/>
  <c r="PU175" i="24"/>
  <c r="PM175" i="24"/>
  <c r="PF175" i="24"/>
  <c r="QI174" i="24"/>
  <c r="QF174" i="24"/>
  <c r="QD174" i="24"/>
  <c r="PZ174" i="24"/>
  <c r="PU174" i="24"/>
  <c r="PM174" i="24"/>
  <c r="PF174" i="24"/>
  <c r="QI173" i="24"/>
  <c r="QF173" i="24"/>
  <c r="QD173" i="24"/>
  <c r="PZ173" i="24"/>
  <c r="PU173" i="24"/>
  <c r="PM173" i="24"/>
  <c r="PF173" i="24"/>
  <c r="QI172" i="24"/>
  <c r="QF172" i="24"/>
  <c r="QD172" i="24"/>
  <c r="PZ172" i="24"/>
  <c r="PU172" i="24"/>
  <c r="PM172" i="24"/>
  <c r="PF172" i="24"/>
  <c r="QI171" i="24"/>
  <c r="QF171" i="24"/>
  <c r="QD171" i="24"/>
  <c r="PZ171" i="24"/>
  <c r="PU171" i="24"/>
  <c r="PM171" i="24"/>
  <c r="PF171" i="24"/>
  <c r="QI170" i="24"/>
  <c r="QF170" i="24"/>
  <c r="QD170" i="24"/>
  <c r="PZ170" i="24"/>
  <c r="PU170" i="24"/>
  <c r="PM170" i="24"/>
  <c r="PF170" i="24"/>
  <c r="QI169" i="24"/>
  <c r="QF169" i="24"/>
  <c r="QD169" i="24"/>
  <c r="PZ169" i="24"/>
  <c r="PU169" i="24"/>
  <c r="PM169" i="24"/>
  <c r="PF169" i="24"/>
  <c r="QI168" i="24"/>
  <c r="QF168" i="24"/>
  <c r="QD168" i="24"/>
  <c r="PZ168" i="24"/>
  <c r="PU168" i="24"/>
  <c r="PM168" i="24"/>
  <c r="PF168" i="24"/>
  <c r="OW168" i="24"/>
  <c r="QI167" i="24"/>
  <c r="QF167" i="24"/>
  <c r="QD167" i="24"/>
  <c r="PZ167" i="24"/>
  <c r="PU167" i="24"/>
  <c r="PM167" i="24"/>
  <c r="PF167" i="24"/>
  <c r="QI166" i="24"/>
  <c r="QF166" i="24"/>
  <c r="QD166" i="24"/>
  <c r="PZ166" i="24"/>
  <c r="PU166" i="24"/>
  <c r="PM166" i="24"/>
  <c r="PF166" i="24"/>
  <c r="QI165" i="24"/>
  <c r="QF165" i="24"/>
  <c r="QD165" i="24"/>
  <c r="PZ165" i="24"/>
  <c r="PU165" i="24"/>
  <c r="PM165" i="24"/>
  <c r="PF165" i="24"/>
  <c r="QI164" i="24"/>
  <c r="QF164" i="24"/>
  <c r="QD164" i="24"/>
  <c r="PZ164" i="24"/>
  <c r="PU164" i="24"/>
  <c r="PM164" i="24"/>
  <c r="PF164" i="24"/>
  <c r="QI163" i="24"/>
  <c r="QF163" i="24"/>
  <c r="QD163" i="24"/>
  <c r="PZ163" i="24"/>
  <c r="PU163" i="24"/>
  <c r="PM163" i="24"/>
  <c r="PF163" i="24"/>
  <c r="QI162" i="24"/>
  <c r="QF162" i="24"/>
  <c r="QD162" i="24"/>
  <c r="PZ162" i="24"/>
  <c r="PU162" i="24"/>
  <c r="PM162" i="24"/>
  <c r="PF162" i="24"/>
  <c r="QI161" i="24"/>
  <c r="QF161" i="24"/>
  <c r="QD161" i="24"/>
  <c r="PZ161" i="24"/>
  <c r="PU161" i="24"/>
  <c r="PM161" i="24"/>
  <c r="PF161" i="24"/>
  <c r="QI160" i="24"/>
  <c r="QF160" i="24"/>
  <c r="QD160" i="24"/>
  <c r="PZ160" i="24"/>
  <c r="PU160" i="24"/>
  <c r="PM160" i="24"/>
  <c r="PF160" i="24"/>
  <c r="OW160" i="24"/>
  <c r="QI159" i="24"/>
  <c r="QF159" i="24"/>
  <c r="QD159" i="24"/>
  <c r="PZ159" i="24"/>
  <c r="PU159" i="24"/>
  <c r="PM159" i="24"/>
  <c r="PF159" i="24"/>
  <c r="QI158" i="24"/>
  <c r="QF158" i="24"/>
  <c r="QD158" i="24"/>
  <c r="PZ158" i="24"/>
  <c r="PU158" i="24"/>
  <c r="PM158" i="24"/>
  <c r="PF158" i="24"/>
  <c r="QI157" i="24"/>
  <c r="QF157" i="24"/>
  <c r="QD157" i="24"/>
  <c r="PZ157" i="24"/>
  <c r="PU157" i="24"/>
  <c r="PM157" i="24"/>
  <c r="PF157" i="24"/>
  <c r="QI156" i="24"/>
  <c r="QF156" i="24"/>
  <c r="QD156" i="24"/>
  <c r="PZ156" i="24"/>
  <c r="PU156" i="24"/>
  <c r="PM156" i="24"/>
  <c r="PF156" i="24"/>
  <c r="QI155" i="24"/>
  <c r="QF155" i="24"/>
  <c r="QD155" i="24"/>
  <c r="PZ155" i="24"/>
  <c r="PU155" i="24"/>
  <c r="PM155" i="24"/>
  <c r="PF155" i="24"/>
  <c r="QI154" i="24"/>
  <c r="QF154" i="24"/>
  <c r="QD154" i="24"/>
  <c r="PZ154" i="24"/>
  <c r="PU154" i="24"/>
  <c r="PM154" i="24"/>
  <c r="PF154" i="24"/>
  <c r="QI153" i="24"/>
  <c r="QF153" i="24"/>
  <c r="QD153" i="24"/>
  <c r="PZ153" i="24"/>
  <c r="PU153" i="24"/>
  <c r="PM153" i="24"/>
  <c r="PF153" i="24"/>
  <c r="ON153" i="24"/>
  <c r="ON154" i="24" s="1"/>
  <c r="ON155" i="24" s="1"/>
  <c r="ON156" i="24" s="1"/>
  <c r="ON157" i="24" s="1"/>
  <c r="QK152" i="24"/>
  <c r="QI152" i="24"/>
  <c r="QF152" i="24"/>
  <c r="QD152" i="24"/>
  <c r="PZ152" i="24"/>
  <c r="PU152" i="24"/>
  <c r="PM152" i="24"/>
  <c r="PF152" i="24"/>
  <c r="OZ152" i="24"/>
  <c r="OZ153" i="24" s="1"/>
  <c r="OZ154" i="24" s="1"/>
  <c r="OZ155" i="24" s="1"/>
  <c r="OZ156" i="24" s="1"/>
  <c r="OZ157" i="24" s="1"/>
  <c r="OZ158" i="24" s="1"/>
  <c r="OZ159" i="24" s="1"/>
  <c r="OZ160" i="24" s="1"/>
  <c r="OZ161" i="24" s="1"/>
  <c r="OZ162" i="24" s="1"/>
  <c r="OZ163" i="24" s="1"/>
  <c r="OZ164" i="24" s="1"/>
  <c r="OZ165" i="24" s="1"/>
  <c r="OZ166" i="24" s="1"/>
  <c r="OZ167" i="24" s="1"/>
  <c r="OZ168" i="24" s="1"/>
  <c r="OZ169" i="24" s="1"/>
  <c r="OZ170" i="24" s="1"/>
  <c r="OZ171" i="24" s="1"/>
  <c r="OZ172" i="24" s="1"/>
  <c r="OZ173" i="24" s="1"/>
  <c r="OZ174" i="24" s="1"/>
  <c r="OZ175" i="24" s="1"/>
  <c r="OZ176" i="24" s="1"/>
  <c r="OZ177" i="24" s="1"/>
  <c r="OZ178" i="24" s="1"/>
  <c r="OZ179" i="24" s="1"/>
  <c r="OZ180" i="24" s="1"/>
  <c r="OZ181" i="24" s="1"/>
  <c r="OZ182" i="24" s="1"/>
  <c r="OZ183" i="24" s="1"/>
  <c r="OZ184" i="24" s="1"/>
  <c r="OZ185" i="24" s="1"/>
  <c r="OZ186" i="24" s="1"/>
  <c r="OW152" i="24"/>
  <c r="ON152" i="24"/>
  <c r="OL152" i="24"/>
  <c r="QK151" i="24"/>
  <c r="QI151" i="24"/>
  <c r="QF151" i="24"/>
  <c r="QD151" i="24"/>
  <c r="PZ151" i="24"/>
  <c r="PU151" i="24"/>
  <c r="PM151" i="24"/>
  <c r="PF151" i="24"/>
  <c r="QI150" i="24"/>
  <c r="QF150" i="24"/>
  <c r="QD150" i="24"/>
  <c r="PZ150" i="24"/>
  <c r="PU150" i="24"/>
  <c r="PM150" i="24"/>
  <c r="PF150" i="24"/>
  <c r="OL150" i="24"/>
  <c r="OL151" i="24" s="1"/>
  <c r="QI149" i="24"/>
  <c r="QF149" i="24"/>
  <c r="QD149" i="24"/>
  <c r="PZ149" i="24"/>
  <c r="PU149" i="24"/>
  <c r="PM149" i="24"/>
  <c r="PF149" i="24"/>
  <c r="OW149" i="24"/>
  <c r="OW150" i="24" s="1"/>
  <c r="OW151" i="24" s="1"/>
  <c r="QI148" i="24"/>
  <c r="QF148" i="24"/>
  <c r="QD148" i="24"/>
  <c r="PZ148" i="24"/>
  <c r="PU148" i="24"/>
  <c r="PM148" i="24"/>
  <c r="PF148" i="24"/>
  <c r="ON148" i="24"/>
  <c r="ON149" i="24" s="1"/>
  <c r="ON150" i="24" s="1"/>
  <c r="ON151" i="24" s="1"/>
  <c r="QI147" i="24"/>
  <c r="QF147" i="24"/>
  <c r="QD147" i="24"/>
  <c r="PZ147" i="24"/>
  <c r="PU147" i="24"/>
  <c r="PM147" i="24"/>
  <c r="PF147" i="24"/>
  <c r="ON147" i="24"/>
  <c r="QI146" i="24"/>
  <c r="QF146" i="24"/>
  <c r="QD146" i="24"/>
  <c r="PZ146" i="24"/>
  <c r="PU146" i="24"/>
  <c r="PM146" i="24"/>
  <c r="PF146" i="24"/>
  <c r="ON146" i="24"/>
  <c r="QI145" i="24"/>
  <c r="QF145" i="24"/>
  <c r="QD145" i="24"/>
  <c r="PZ145" i="24"/>
  <c r="PU145" i="24"/>
  <c r="PM145" i="24"/>
  <c r="PF145" i="24"/>
  <c r="QI144" i="24"/>
  <c r="QF144" i="24"/>
  <c r="QD144" i="24"/>
  <c r="PZ144" i="24"/>
  <c r="PU144" i="24"/>
  <c r="PM144" i="24"/>
  <c r="PF144" i="24"/>
  <c r="QI143" i="24"/>
  <c r="QF143" i="24"/>
  <c r="QD143" i="24"/>
  <c r="PZ143" i="24"/>
  <c r="PU143" i="24"/>
  <c r="PM143" i="24"/>
  <c r="PF143" i="24"/>
  <c r="QI142" i="24"/>
  <c r="QF142" i="24"/>
  <c r="QD142" i="24"/>
  <c r="PZ142" i="24"/>
  <c r="PU142" i="24"/>
  <c r="PM142" i="24"/>
  <c r="PF142" i="24"/>
  <c r="QI141" i="24"/>
  <c r="QF141" i="24"/>
  <c r="QD141" i="24"/>
  <c r="PZ141" i="24"/>
  <c r="PU141" i="24"/>
  <c r="PM141" i="24"/>
  <c r="PF141" i="24"/>
  <c r="OW141" i="24"/>
  <c r="QI140" i="24"/>
  <c r="QF140" i="24"/>
  <c r="QD140" i="24"/>
  <c r="PZ140" i="24"/>
  <c r="PU140" i="24"/>
  <c r="PM140" i="24"/>
  <c r="PF140" i="24"/>
  <c r="QI139" i="24"/>
  <c r="QF139" i="24"/>
  <c r="QD139" i="24"/>
  <c r="PZ139" i="24"/>
  <c r="PU139" i="24"/>
  <c r="PM139" i="24"/>
  <c r="PF139" i="24"/>
  <c r="QI138" i="24"/>
  <c r="QF138" i="24"/>
  <c r="QD138" i="24"/>
  <c r="PZ138" i="24"/>
  <c r="PU138" i="24"/>
  <c r="PM138" i="24"/>
  <c r="PF138" i="24"/>
  <c r="QI137" i="24"/>
  <c r="QF137" i="24"/>
  <c r="QD137" i="24"/>
  <c r="PZ137" i="24"/>
  <c r="PU137" i="24"/>
  <c r="PM137" i="24"/>
  <c r="PF137" i="24"/>
  <c r="QI136" i="24"/>
  <c r="QF136" i="24"/>
  <c r="QD136" i="24"/>
  <c r="PZ136" i="24"/>
  <c r="PU136" i="24"/>
  <c r="PM136" i="24"/>
  <c r="PF136" i="24"/>
  <c r="QI135" i="24"/>
  <c r="QF135" i="24"/>
  <c r="QD135" i="24"/>
  <c r="PZ135" i="24"/>
  <c r="PU135" i="24"/>
  <c r="PM135" i="24"/>
  <c r="PF135" i="24"/>
  <c r="QI134" i="24"/>
  <c r="QF134" i="24"/>
  <c r="QD134" i="24"/>
  <c r="PZ134" i="24"/>
  <c r="PU134" i="24"/>
  <c r="PM134" i="24"/>
  <c r="PF134" i="24"/>
  <c r="QI133" i="24"/>
  <c r="QF133" i="24"/>
  <c r="QD133" i="24"/>
  <c r="PZ133" i="24"/>
  <c r="PU133" i="24"/>
  <c r="PM133" i="24"/>
  <c r="PF133" i="24"/>
  <c r="OW133" i="24"/>
  <c r="QI132" i="24"/>
  <c r="QF132" i="24"/>
  <c r="QD132" i="24"/>
  <c r="PZ132" i="24"/>
  <c r="PU132" i="24"/>
  <c r="PM132" i="24"/>
  <c r="PF132" i="24"/>
  <c r="QI131" i="24"/>
  <c r="QF131" i="24"/>
  <c r="QD131" i="24"/>
  <c r="PZ131" i="24"/>
  <c r="PU131" i="24"/>
  <c r="PM131" i="24"/>
  <c r="PF131" i="24"/>
  <c r="QI130" i="24"/>
  <c r="QF130" i="24"/>
  <c r="QD130" i="24"/>
  <c r="PZ130" i="24"/>
  <c r="PU130" i="24"/>
  <c r="PM130" i="24"/>
  <c r="PF130" i="24"/>
  <c r="QI129" i="24"/>
  <c r="QF129" i="24"/>
  <c r="QD129" i="24"/>
  <c r="PZ129" i="24"/>
  <c r="PU129" i="24"/>
  <c r="PM129" i="24"/>
  <c r="PF129" i="24"/>
  <c r="QI128" i="24"/>
  <c r="QF128" i="24"/>
  <c r="QD128" i="24"/>
  <c r="PZ128" i="24"/>
  <c r="PU128" i="24"/>
  <c r="PM128" i="24"/>
  <c r="PF128" i="24"/>
  <c r="QI127" i="24"/>
  <c r="QF127" i="24"/>
  <c r="QD127" i="24"/>
  <c r="PZ127" i="24"/>
  <c r="PU127" i="24"/>
  <c r="PM127" i="24"/>
  <c r="PF127" i="24"/>
  <c r="QI126" i="24"/>
  <c r="QF126" i="24"/>
  <c r="QD126" i="24"/>
  <c r="PZ126" i="24"/>
  <c r="PU126" i="24"/>
  <c r="PM126" i="24"/>
  <c r="PF126" i="24"/>
  <c r="QI125" i="24"/>
  <c r="QF125" i="24"/>
  <c r="QD125" i="24"/>
  <c r="PZ125" i="24"/>
  <c r="PU125" i="24"/>
  <c r="PM125" i="24"/>
  <c r="PF125" i="24"/>
  <c r="OW125" i="24"/>
  <c r="QI124" i="24"/>
  <c r="QF124" i="24"/>
  <c r="QD124" i="24"/>
  <c r="PZ124" i="24"/>
  <c r="PU124" i="24"/>
  <c r="PM124" i="24"/>
  <c r="PF124" i="24"/>
  <c r="QI123" i="24"/>
  <c r="QF123" i="24"/>
  <c r="QD123" i="24"/>
  <c r="PZ123" i="24"/>
  <c r="PU123" i="24"/>
  <c r="PM123" i="24"/>
  <c r="PF123" i="24"/>
  <c r="QI122" i="24"/>
  <c r="QF122" i="24"/>
  <c r="QD122" i="24"/>
  <c r="PZ122" i="24"/>
  <c r="PU122" i="24"/>
  <c r="PM122" i="24"/>
  <c r="PF122" i="24"/>
  <c r="QI121" i="24"/>
  <c r="QF121" i="24"/>
  <c r="QD121" i="24"/>
  <c r="PZ121" i="24"/>
  <c r="PU121" i="24"/>
  <c r="PM121" i="24"/>
  <c r="PF121" i="24"/>
  <c r="QI120" i="24"/>
  <c r="QF120" i="24"/>
  <c r="QD120" i="24"/>
  <c r="PZ120" i="24"/>
  <c r="PU120" i="24"/>
  <c r="PM120" i="24"/>
  <c r="PF120" i="24"/>
  <c r="QI119" i="24"/>
  <c r="QF119" i="24"/>
  <c r="QD119" i="24"/>
  <c r="PZ119" i="24"/>
  <c r="PU119" i="24"/>
  <c r="PM119" i="24"/>
  <c r="PF119" i="24"/>
  <c r="QI118" i="24"/>
  <c r="QF118" i="24"/>
  <c r="QD118" i="24"/>
  <c r="PZ118" i="24"/>
  <c r="PU118" i="24"/>
  <c r="PM118" i="24"/>
  <c r="PF118" i="24"/>
  <c r="ON118" i="24"/>
  <c r="ON119" i="24" s="1"/>
  <c r="ON120" i="24" s="1"/>
  <c r="ON121" i="24" s="1"/>
  <c r="ON122" i="24" s="1"/>
  <c r="QK117" i="24"/>
  <c r="QI117" i="24"/>
  <c r="QF117" i="24"/>
  <c r="QD117" i="24"/>
  <c r="PZ117" i="24"/>
  <c r="PU117" i="24"/>
  <c r="PM117" i="24"/>
  <c r="PF117" i="24"/>
  <c r="OZ117" i="24"/>
  <c r="OZ118" i="24" s="1"/>
  <c r="OZ119" i="24" s="1"/>
  <c r="OZ120" i="24" s="1"/>
  <c r="OZ121" i="24" s="1"/>
  <c r="OZ122" i="24" s="1"/>
  <c r="OZ123" i="24" s="1"/>
  <c r="OZ124" i="24" s="1"/>
  <c r="OZ125" i="24" s="1"/>
  <c r="OZ126" i="24" s="1"/>
  <c r="OZ127" i="24" s="1"/>
  <c r="OZ128" i="24" s="1"/>
  <c r="OZ129" i="24" s="1"/>
  <c r="OZ130" i="24" s="1"/>
  <c r="OZ131" i="24" s="1"/>
  <c r="OZ132" i="24" s="1"/>
  <c r="OZ133" i="24" s="1"/>
  <c r="OZ134" i="24" s="1"/>
  <c r="OZ135" i="24" s="1"/>
  <c r="OZ136" i="24" s="1"/>
  <c r="OZ137" i="24" s="1"/>
  <c r="OZ138" i="24" s="1"/>
  <c r="OZ139" i="24" s="1"/>
  <c r="OZ140" i="24" s="1"/>
  <c r="OZ141" i="24" s="1"/>
  <c r="OZ142" i="24" s="1"/>
  <c r="OZ143" i="24" s="1"/>
  <c r="OZ144" i="24" s="1"/>
  <c r="OZ145" i="24" s="1"/>
  <c r="OZ146" i="24" s="1"/>
  <c r="OZ147" i="24" s="1"/>
  <c r="OZ148" i="24" s="1"/>
  <c r="OZ149" i="24" s="1"/>
  <c r="OZ150" i="24" s="1"/>
  <c r="OZ151" i="24" s="1"/>
  <c r="OW117" i="24"/>
  <c r="ON117" i="24"/>
  <c r="OL117" i="24"/>
  <c r="QK116" i="24"/>
  <c r="QI116" i="24"/>
  <c r="QF116" i="24"/>
  <c r="QD116" i="24"/>
  <c r="PZ116" i="24"/>
  <c r="PU116" i="24"/>
  <c r="PM116" i="24"/>
  <c r="PF116" i="24"/>
  <c r="QI115" i="24"/>
  <c r="QF115" i="24"/>
  <c r="QD115" i="24"/>
  <c r="PZ115" i="24"/>
  <c r="PU115" i="24"/>
  <c r="PM115" i="24"/>
  <c r="PF115" i="24"/>
  <c r="OL115" i="24"/>
  <c r="OL116" i="24" s="1"/>
  <c r="QI114" i="24"/>
  <c r="QF114" i="24"/>
  <c r="QD114" i="24"/>
  <c r="PZ114" i="24"/>
  <c r="PU114" i="24"/>
  <c r="PM114" i="24"/>
  <c r="PF114" i="24"/>
  <c r="OW114" i="24"/>
  <c r="OW115" i="24" s="1"/>
  <c r="OW116" i="24" s="1"/>
  <c r="QI113" i="24"/>
  <c r="QF113" i="24"/>
  <c r="QD113" i="24"/>
  <c r="PZ113" i="24"/>
  <c r="PU113" i="24"/>
  <c r="PM113" i="24"/>
  <c r="PF113" i="24"/>
  <c r="QK112" i="24"/>
  <c r="QI112" i="24"/>
  <c r="QF112" i="24"/>
  <c r="QD112" i="24"/>
  <c r="PZ112" i="24"/>
  <c r="PU112" i="24"/>
  <c r="PM112" i="24"/>
  <c r="PF112" i="24"/>
  <c r="QI111" i="24"/>
  <c r="QF111" i="24"/>
  <c r="QD111" i="24"/>
  <c r="PZ111" i="24"/>
  <c r="PU111" i="24"/>
  <c r="PM111" i="24"/>
  <c r="PF111" i="24"/>
  <c r="QI110" i="24"/>
  <c r="QF110" i="24"/>
  <c r="QD110" i="24"/>
  <c r="PZ110" i="24"/>
  <c r="PU110" i="24"/>
  <c r="PM110" i="24"/>
  <c r="PF110" i="24"/>
  <c r="QK109" i="24"/>
  <c r="QI109" i="24"/>
  <c r="QF109" i="24"/>
  <c r="QD109" i="24"/>
  <c r="PZ109" i="24"/>
  <c r="PU109" i="24"/>
  <c r="PM109" i="24"/>
  <c r="PF109" i="24"/>
  <c r="OZ109" i="24"/>
  <c r="OZ110" i="24" s="1"/>
  <c r="OZ111" i="24" s="1"/>
  <c r="OZ112" i="24" s="1"/>
  <c r="OZ113" i="24" s="1"/>
  <c r="OZ114" i="24" s="1"/>
  <c r="OZ115" i="24" s="1"/>
  <c r="OZ116" i="24" s="1"/>
  <c r="OW109" i="24"/>
  <c r="OW110" i="24" s="1"/>
  <c r="OW111" i="24" s="1"/>
  <c r="OW112" i="24" s="1"/>
  <c r="OW113" i="24" s="1"/>
  <c r="ON109" i="24"/>
  <c r="ON110" i="24" s="1"/>
  <c r="ON111" i="24" s="1"/>
  <c r="ON112" i="24" s="1"/>
  <c r="ON113" i="24" s="1"/>
  <c r="ON114" i="24" s="1"/>
  <c r="ON115" i="24" s="1"/>
  <c r="ON116" i="24" s="1"/>
  <c r="OL109" i="24"/>
  <c r="OL110" i="24" s="1"/>
  <c r="OL111" i="24" s="1"/>
  <c r="OL112" i="24" s="1"/>
  <c r="OL113" i="24" s="1"/>
  <c r="OL114" i="24" s="1"/>
  <c r="QK108" i="24"/>
  <c r="QI108" i="24"/>
  <c r="QF108" i="24"/>
  <c r="QD108" i="24"/>
  <c r="PZ108" i="24"/>
  <c r="PU108" i="24"/>
  <c r="PM108" i="24"/>
  <c r="PF108" i="24"/>
  <c r="OZ108" i="24"/>
  <c r="OW108" i="24"/>
  <c r="ON108" i="24"/>
  <c r="OL108" i="24"/>
  <c r="QK107" i="24"/>
  <c r="QI107" i="24"/>
  <c r="QF107" i="24"/>
  <c r="QD107" i="24"/>
  <c r="PZ107" i="24"/>
  <c r="PU107" i="24"/>
  <c r="PM107" i="24"/>
  <c r="PF107" i="24"/>
  <c r="OW107" i="24"/>
  <c r="QI106" i="24"/>
  <c r="QF106" i="24"/>
  <c r="QD106" i="24"/>
  <c r="PZ106" i="24"/>
  <c r="PU106" i="24"/>
  <c r="PM106" i="24"/>
  <c r="PF106" i="24"/>
  <c r="OW106" i="24"/>
  <c r="QI105" i="24"/>
  <c r="QF105" i="24"/>
  <c r="QD105" i="24"/>
  <c r="PZ105" i="24"/>
  <c r="PU105" i="24"/>
  <c r="PM105" i="24"/>
  <c r="PF105" i="24"/>
  <c r="QI104" i="24"/>
  <c r="QF104" i="24"/>
  <c r="QD104" i="24"/>
  <c r="PZ104" i="24"/>
  <c r="PU104" i="24"/>
  <c r="PM104" i="24"/>
  <c r="PF104" i="24"/>
  <c r="QI103" i="24"/>
  <c r="QF103" i="24"/>
  <c r="QD103" i="24"/>
  <c r="PZ103" i="24"/>
  <c r="PU103" i="24"/>
  <c r="PM103" i="24"/>
  <c r="PF103" i="24"/>
  <c r="QK102" i="24"/>
  <c r="QI102" i="24"/>
  <c r="QF102" i="24"/>
  <c r="QD102" i="24"/>
  <c r="PZ102" i="24"/>
  <c r="PU102" i="24"/>
  <c r="PM102" i="24"/>
  <c r="PF102" i="24"/>
  <c r="OZ102" i="24"/>
  <c r="OZ103" i="24" s="1"/>
  <c r="OZ104" i="24" s="1"/>
  <c r="OZ105" i="24" s="1"/>
  <c r="OZ106" i="24" s="1"/>
  <c r="OZ107" i="24" s="1"/>
  <c r="OW102" i="24"/>
  <c r="OW103" i="24" s="1"/>
  <c r="OW104" i="24" s="1"/>
  <c r="OW105" i="24" s="1"/>
  <c r="ON102" i="24"/>
  <c r="ON103" i="24" s="1"/>
  <c r="ON104" i="24" s="1"/>
  <c r="ON105" i="24" s="1"/>
  <c r="ON106" i="24" s="1"/>
  <c r="ON107" i="24" s="1"/>
  <c r="OL102" i="24"/>
  <c r="OL103" i="24" s="1"/>
  <c r="OL104" i="24" s="1"/>
  <c r="OL105" i="24" s="1"/>
  <c r="OL106" i="24" s="1"/>
  <c r="OL107" i="24" s="1"/>
  <c r="QK101" i="24"/>
  <c r="QI101" i="24"/>
  <c r="QF101" i="24"/>
  <c r="QD101" i="24"/>
  <c r="PZ101" i="24"/>
  <c r="PU101" i="24"/>
  <c r="PM101" i="24"/>
  <c r="PF101" i="24"/>
  <c r="OZ101" i="24"/>
  <c r="OW101" i="24"/>
  <c r="ON101" i="24"/>
  <c r="OL101" i="24"/>
  <c r="QI100" i="24"/>
  <c r="QF100" i="24"/>
  <c r="QD100" i="24"/>
  <c r="PZ100" i="24"/>
  <c r="PU100" i="24"/>
  <c r="PM100" i="24"/>
  <c r="PF100" i="24"/>
  <c r="QI99" i="24"/>
  <c r="QF99" i="24"/>
  <c r="QD99" i="24"/>
  <c r="PZ99" i="24"/>
  <c r="PU99" i="24"/>
  <c r="PM99" i="24"/>
  <c r="PF99" i="24"/>
  <c r="QI98" i="24"/>
  <c r="QF98" i="24"/>
  <c r="QD98" i="24"/>
  <c r="PZ98" i="24"/>
  <c r="PU98" i="24"/>
  <c r="PM98" i="24"/>
  <c r="PF98" i="24"/>
  <c r="OW98" i="24"/>
  <c r="QI97" i="24"/>
  <c r="QF97" i="24"/>
  <c r="QD97" i="24"/>
  <c r="PZ97" i="24"/>
  <c r="PU97" i="24"/>
  <c r="PM97" i="24"/>
  <c r="PF97" i="24"/>
  <c r="QI96" i="24"/>
  <c r="QF96" i="24"/>
  <c r="QD96" i="24"/>
  <c r="PZ96" i="24"/>
  <c r="PU96" i="24"/>
  <c r="PM96" i="24"/>
  <c r="PF96" i="24"/>
  <c r="QI95" i="24"/>
  <c r="QF95" i="24"/>
  <c r="QD95" i="24"/>
  <c r="PZ95" i="24"/>
  <c r="PU95" i="24"/>
  <c r="PM95" i="24"/>
  <c r="PF95" i="24"/>
  <c r="QI94" i="24"/>
  <c r="QF94" i="24"/>
  <c r="QD94" i="24"/>
  <c r="PZ94" i="24"/>
  <c r="PU94" i="24"/>
  <c r="PM94" i="24"/>
  <c r="PF94" i="24"/>
  <c r="QK93" i="24"/>
  <c r="QI93" i="24"/>
  <c r="QF93" i="24"/>
  <c r="QD93" i="24"/>
  <c r="PZ93" i="24"/>
  <c r="PU93" i="24"/>
  <c r="PM93" i="24"/>
  <c r="PF93" i="24"/>
  <c r="OZ93" i="24"/>
  <c r="OZ94" i="24" s="1"/>
  <c r="OZ95" i="24" s="1"/>
  <c r="OZ96" i="24" s="1"/>
  <c r="OZ97" i="24" s="1"/>
  <c r="OZ98" i="24" s="1"/>
  <c r="OZ99" i="24" s="1"/>
  <c r="OZ100" i="24" s="1"/>
  <c r="OW93" i="24"/>
  <c r="OW94" i="24" s="1"/>
  <c r="OW95" i="24" s="1"/>
  <c r="OW96" i="24" s="1"/>
  <c r="OW97" i="24" s="1"/>
  <c r="ON93" i="24"/>
  <c r="ON94" i="24" s="1"/>
  <c r="ON95" i="24" s="1"/>
  <c r="ON96" i="24" s="1"/>
  <c r="ON97" i="24" s="1"/>
  <c r="ON98" i="24" s="1"/>
  <c r="ON99" i="24" s="1"/>
  <c r="ON100" i="24" s="1"/>
  <c r="OL93" i="24"/>
  <c r="OL94" i="24" s="1"/>
  <c r="OL95" i="24" s="1"/>
  <c r="OL96" i="24" s="1"/>
  <c r="OL97" i="24" s="1"/>
  <c r="OL98" i="24" s="1"/>
  <c r="OL99" i="24" s="1"/>
  <c r="OL100" i="24" s="1"/>
  <c r="QK92" i="24"/>
  <c r="QI92" i="24"/>
  <c r="QF92" i="24"/>
  <c r="QD92" i="24"/>
  <c r="PZ92" i="24"/>
  <c r="PU92" i="24"/>
  <c r="PM92" i="24"/>
  <c r="PF92" i="24"/>
  <c r="OZ92" i="24"/>
  <c r="OW92" i="24"/>
  <c r="ON92" i="24"/>
  <c r="OL92" i="24"/>
  <c r="QI91" i="24"/>
  <c r="QF91" i="24"/>
  <c r="QD91" i="24"/>
  <c r="PZ91" i="24"/>
  <c r="PU91" i="24"/>
  <c r="PM91" i="24"/>
  <c r="PF91" i="24"/>
  <c r="QI90" i="24"/>
  <c r="QF90" i="24"/>
  <c r="QD90" i="24"/>
  <c r="PZ90" i="24"/>
  <c r="PU90" i="24"/>
  <c r="PM90" i="24"/>
  <c r="PF90" i="24"/>
  <c r="OW90" i="24"/>
  <c r="QI89" i="24"/>
  <c r="QF89" i="24"/>
  <c r="QD89" i="24"/>
  <c r="PZ89" i="24"/>
  <c r="PU89" i="24"/>
  <c r="PM89" i="24"/>
  <c r="PF89" i="24"/>
  <c r="QK88" i="24"/>
  <c r="QI88" i="24"/>
  <c r="QF88" i="24"/>
  <c r="QD88" i="24"/>
  <c r="PZ88" i="24"/>
  <c r="PU88" i="24"/>
  <c r="PM88" i="24"/>
  <c r="PF88" i="24"/>
  <c r="OZ88" i="24"/>
  <c r="OZ89" i="24" s="1"/>
  <c r="OZ90" i="24" s="1"/>
  <c r="OZ91" i="24" s="1"/>
  <c r="OW88" i="24"/>
  <c r="OW89" i="24" s="1"/>
  <c r="ON88" i="24"/>
  <c r="ON89" i="24" s="1"/>
  <c r="ON90" i="24" s="1"/>
  <c r="ON91" i="24" s="1"/>
  <c r="OL88" i="24"/>
  <c r="OL89" i="24" s="1"/>
  <c r="OL90" i="24" s="1"/>
  <c r="OL91" i="24" s="1"/>
  <c r="QK87" i="24"/>
  <c r="QI87" i="24"/>
  <c r="QF87" i="24"/>
  <c r="QD87" i="24"/>
  <c r="PZ87" i="24"/>
  <c r="PU87" i="24"/>
  <c r="PM87" i="24"/>
  <c r="PF87" i="24"/>
  <c r="OZ87" i="24"/>
  <c r="OW87" i="24"/>
  <c r="ON87" i="24"/>
  <c r="OL87" i="24"/>
  <c r="QI86" i="24"/>
  <c r="QF86" i="24"/>
  <c r="QD86" i="24"/>
  <c r="PZ86" i="24"/>
  <c r="PU86" i="24"/>
  <c r="PM86" i="24"/>
  <c r="PF86" i="24"/>
  <c r="QI85" i="24"/>
  <c r="QF85" i="24"/>
  <c r="QD85" i="24"/>
  <c r="PZ85" i="24"/>
  <c r="PU85" i="24"/>
  <c r="PM85" i="24"/>
  <c r="PF85" i="24"/>
  <c r="QI84" i="24"/>
  <c r="QF84" i="24"/>
  <c r="QD84" i="24"/>
  <c r="PZ84" i="24"/>
  <c r="PU84" i="24"/>
  <c r="PM84" i="24"/>
  <c r="PF84" i="24"/>
  <c r="QI83" i="24"/>
  <c r="QF83" i="24"/>
  <c r="QD83" i="24"/>
  <c r="PZ83" i="24"/>
  <c r="PU83" i="24"/>
  <c r="PM83" i="24"/>
  <c r="PF83" i="24"/>
  <c r="OZ83" i="24"/>
  <c r="OZ84" i="24" s="1"/>
  <c r="OZ85" i="24" s="1"/>
  <c r="OZ86" i="24" s="1"/>
  <c r="QK218" i="24"/>
  <c r="QK217" i="24"/>
  <c r="QK216" i="24"/>
  <c r="QK215" i="24"/>
  <c r="QK214" i="24"/>
  <c r="QK213" i="24"/>
  <c r="QK212" i="24"/>
  <c r="QK210" i="24"/>
  <c r="QK209" i="24"/>
  <c r="QK208" i="24"/>
  <c r="QK207" i="24"/>
  <c r="QK206" i="24"/>
  <c r="QK205" i="24"/>
  <c r="QK204" i="24"/>
  <c r="QK202" i="24"/>
  <c r="QK201" i="24"/>
  <c r="QK200" i="24"/>
  <c r="QK199" i="24"/>
  <c r="QK198" i="24"/>
  <c r="QK197" i="24"/>
  <c r="QK194" i="24"/>
  <c r="QK193" i="24"/>
  <c r="QK192" i="24"/>
  <c r="QK191" i="24"/>
  <c r="QK190" i="24"/>
  <c r="QK188" i="24"/>
  <c r="QK183" i="24"/>
  <c r="QK182" i="24"/>
  <c r="QK181" i="24"/>
  <c r="QK180" i="24"/>
  <c r="QK179" i="24"/>
  <c r="QK178" i="24"/>
  <c r="QK177" i="24"/>
  <c r="QK175" i="24"/>
  <c r="QK174" i="24"/>
  <c r="QK173" i="24"/>
  <c r="QK172" i="24"/>
  <c r="QK171" i="24"/>
  <c r="QK170" i="24"/>
  <c r="QK169" i="24"/>
  <c r="QK167" i="24"/>
  <c r="QK166" i="24"/>
  <c r="QK165" i="24"/>
  <c r="QK164" i="24"/>
  <c r="QK163" i="24"/>
  <c r="QK162" i="24"/>
  <c r="QK161" i="24"/>
  <c r="QK159" i="24"/>
  <c r="QK158" i="24"/>
  <c r="QK157" i="24"/>
  <c r="QK156" i="24"/>
  <c r="QK155" i="24"/>
  <c r="QK154" i="24"/>
  <c r="QK148" i="24"/>
  <c r="QK147" i="24"/>
  <c r="QK146" i="24"/>
  <c r="QK145" i="24"/>
  <c r="QK144" i="24"/>
  <c r="QK143" i="24"/>
  <c r="QK142" i="24"/>
  <c r="QK140" i="24"/>
  <c r="QK139" i="24"/>
  <c r="QK138" i="24"/>
  <c r="QK137" i="24"/>
  <c r="QK136" i="24"/>
  <c r="QK135" i="24"/>
  <c r="QK132" i="24"/>
  <c r="QK131" i="24"/>
  <c r="QK130" i="24"/>
  <c r="QK129" i="24"/>
  <c r="QK128" i="24"/>
  <c r="QK127" i="24"/>
  <c r="QK126" i="24"/>
  <c r="QK124" i="24"/>
  <c r="QK123" i="24"/>
  <c r="QK122" i="24"/>
  <c r="QK121" i="24"/>
  <c r="QK120" i="24"/>
  <c r="QK119" i="24"/>
  <c r="QK113" i="24"/>
  <c r="QK111" i="24"/>
  <c r="QK110" i="24"/>
  <c r="QK105" i="24"/>
  <c r="QK104" i="24"/>
  <c r="QK103" i="24"/>
  <c r="QK100" i="24"/>
  <c r="QK99" i="24"/>
  <c r="QK97" i="24"/>
  <c r="QK96" i="24"/>
  <c r="QK95" i="24"/>
  <c r="QK94" i="24"/>
  <c r="QK91" i="24"/>
  <c r="QK89" i="24"/>
  <c r="QK86" i="24"/>
  <c r="QK84" i="24"/>
  <c r="QK83" i="24"/>
  <c r="KB221" i="24" a="1"/>
  <c r="KB221" i="24" s="1"/>
  <c r="LY218" i="24"/>
  <c r="LV218" i="24"/>
  <c r="LT218" i="24"/>
  <c r="LP218" i="24"/>
  <c r="LK218" i="24"/>
  <c r="LC218" i="24"/>
  <c r="KV218" i="24"/>
  <c r="KD218" i="24"/>
  <c r="LY217" i="24"/>
  <c r="LV217" i="24"/>
  <c r="LT217" i="24"/>
  <c r="LP217" i="24"/>
  <c r="LK217" i="24"/>
  <c r="LC217" i="24"/>
  <c r="KV217" i="24"/>
  <c r="KD217" i="24"/>
  <c r="LY216" i="24"/>
  <c r="LV216" i="24"/>
  <c r="LT216" i="24"/>
  <c r="LP216" i="24"/>
  <c r="LK216" i="24"/>
  <c r="LC216" i="24"/>
  <c r="KV216" i="24"/>
  <c r="KD216" i="24"/>
  <c r="LY215" i="24"/>
  <c r="LV215" i="24"/>
  <c r="LT215" i="24"/>
  <c r="LP215" i="24"/>
  <c r="LK215" i="24"/>
  <c r="LC215" i="24"/>
  <c r="KV215" i="24"/>
  <c r="LY214" i="24"/>
  <c r="LV214" i="24"/>
  <c r="LT214" i="24"/>
  <c r="LP214" i="24"/>
  <c r="LK214" i="24"/>
  <c r="LC214" i="24"/>
  <c r="KV214" i="24"/>
  <c r="LY213" i="24"/>
  <c r="LV213" i="24"/>
  <c r="LT213" i="24"/>
  <c r="LP213" i="24"/>
  <c r="LK213" i="24"/>
  <c r="LC213" i="24"/>
  <c r="KV213" i="24"/>
  <c r="LY212" i="24"/>
  <c r="LV212" i="24"/>
  <c r="LT212" i="24"/>
  <c r="LP212" i="24"/>
  <c r="LK212" i="24"/>
  <c r="LC212" i="24"/>
  <c r="KV212" i="24"/>
  <c r="LY211" i="24"/>
  <c r="LV211" i="24"/>
  <c r="LT211" i="24"/>
  <c r="LP211" i="24"/>
  <c r="LK211" i="24"/>
  <c r="LC211" i="24"/>
  <c r="KV211" i="24"/>
  <c r="KM211" i="24"/>
  <c r="LY210" i="24"/>
  <c r="LV210" i="24"/>
  <c r="LT210" i="24"/>
  <c r="LP210" i="24"/>
  <c r="LK210" i="24"/>
  <c r="LC210" i="24"/>
  <c r="KV210" i="24"/>
  <c r="LY209" i="24"/>
  <c r="LV209" i="24"/>
  <c r="LT209" i="24"/>
  <c r="LP209" i="24"/>
  <c r="LK209" i="24"/>
  <c r="LC209" i="24"/>
  <c r="KV209" i="24"/>
  <c r="LY208" i="24"/>
  <c r="LV208" i="24"/>
  <c r="LT208" i="24"/>
  <c r="LP208" i="24"/>
  <c r="LK208" i="24"/>
  <c r="LC208" i="24"/>
  <c r="KV208" i="24"/>
  <c r="LY207" i="24"/>
  <c r="LV207" i="24"/>
  <c r="LT207" i="24"/>
  <c r="LP207" i="24"/>
  <c r="LK207" i="24"/>
  <c r="LC207" i="24"/>
  <c r="KV207" i="24"/>
  <c r="LY206" i="24"/>
  <c r="LV206" i="24"/>
  <c r="LT206" i="24"/>
  <c r="LP206" i="24"/>
  <c r="LK206" i="24"/>
  <c r="LC206" i="24"/>
  <c r="KV206" i="24"/>
  <c r="LY205" i="24"/>
  <c r="LV205" i="24"/>
  <c r="LT205" i="24"/>
  <c r="LP205" i="24"/>
  <c r="LK205" i="24"/>
  <c r="LC205" i="24"/>
  <c r="KV205" i="24"/>
  <c r="LY204" i="24"/>
  <c r="LV204" i="24"/>
  <c r="LT204" i="24"/>
  <c r="LP204" i="24"/>
  <c r="LK204" i="24"/>
  <c r="LC204" i="24"/>
  <c r="KV204" i="24"/>
  <c r="LY203" i="24"/>
  <c r="LV203" i="24"/>
  <c r="LT203" i="24"/>
  <c r="LP203" i="24"/>
  <c r="LK203" i="24"/>
  <c r="LC203" i="24"/>
  <c r="KV203" i="24"/>
  <c r="KM203" i="24"/>
  <c r="LY202" i="24"/>
  <c r="LV202" i="24"/>
  <c r="LT202" i="24"/>
  <c r="LP202" i="24"/>
  <c r="LK202" i="24"/>
  <c r="LC202" i="24"/>
  <c r="KV202" i="24"/>
  <c r="LY201" i="24"/>
  <c r="LV201" i="24"/>
  <c r="LT201" i="24"/>
  <c r="LP201" i="24"/>
  <c r="LK201" i="24"/>
  <c r="LC201" i="24"/>
  <c r="KV201" i="24"/>
  <c r="LY200" i="24"/>
  <c r="LV200" i="24"/>
  <c r="LT200" i="24"/>
  <c r="LP200" i="24"/>
  <c r="LK200" i="24"/>
  <c r="LC200" i="24"/>
  <c r="KV200" i="24"/>
  <c r="LY199" i="24"/>
  <c r="LV199" i="24"/>
  <c r="LT199" i="24"/>
  <c r="LP199" i="24"/>
  <c r="LK199" i="24"/>
  <c r="LC199" i="24"/>
  <c r="KV199" i="24"/>
  <c r="LY198" i="24"/>
  <c r="LV198" i="24"/>
  <c r="LT198" i="24"/>
  <c r="LP198" i="24"/>
  <c r="LK198" i="24"/>
  <c r="LC198" i="24"/>
  <c r="KV198" i="24"/>
  <c r="LY197" i="24"/>
  <c r="LV197" i="24"/>
  <c r="LT197" i="24"/>
  <c r="LP197" i="24"/>
  <c r="LK197" i="24"/>
  <c r="LC197" i="24"/>
  <c r="KV197" i="24"/>
  <c r="LY196" i="24"/>
  <c r="LV196" i="24"/>
  <c r="LT196" i="24"/>
  <c r="LP196" i="24"/>
  <c r="LK196" i="24"/>
  <c r="LC196" i="24"/>
  <c r="KV196" i="24"/>
  <c r="LY195" i="24"/>
  <c r="LV195" i="24"/>
  <c r="LT195" i="24"/>
  <c r="LP195" i="24"/>
  <c r="LK195" i="24"/>
  <c r="LC195" i="24"/>
  <c r="KV195" i="24"/>
  <c r="KM195" i="24"/>
  <c r="LY194" i="24"/>
  <c r="LV194" i="24"/>
  <c r="LT194" i="24"/>
  <c r="LP194" i="24"/>
  <c r="LK194" i="24"/>
  <c r="LC194" i="24"/>
  <c r="KV194" i="24"/>
  <c r="LY193" i="24"/>
  <c r="LV193" i="24"/>
  <c r="LT193" i="24"/>
  <c r="LP193" i="24"/>
  <c r="LK193" i="24"/>
  <c r="LC193" i="24"/>
  <c r="KV193" i="24"/>
  <c r="LY192" i="24"/>
  <c r="LV192" i="24"/>
  <c r="LT192" i="24"/>
  <c r="LP192" i="24"/>
  <c r="LK192" i="24"/>
  <c r="LC192" i="24"/>
  <c r="KV192" i="24"/>
  <c r="LY191" i="24"/>
  <c r="LV191" i="24"/>
  <c r="LT191" i="24"/>
  <c r="LP191" i="24"/>
  <c r="LK191" i="24"/>
  <c r="LC191" i="24"/>
  <c r="KV191" i="24"/>
  <c r="LY190" i="24"/>
  <c r="LV190" i="24"/>
  <c r="LT190" i="24"/>
  <c r="LP190" i="24"/>
  <c r="LK190" i="24"/>
  <c r="LC190" i="24"/>
  <c r="KV190" i="24"/>
  <c r="LY189" i="24"/>
  <c r="LV189" i="24"/>
  <c r="LT189" i="24"/>
  <c r="LP189" i="24"/>
  <c r="LK189" i="24"/>
  <c r="LC189" i="24"/>
  <c r="KV189" i="24"/>
  <c r="LY188" i="24"/>
  <c r="LV188" i="24"/>
  <c r="LT188" i="24"/>
  <c r="LP188" i="24"/>
  <c r="LK188" i="24"/>
  <c r="LC188" i="24"/>
  <c r="KV188" i="24"/>
  <c r="KD188" i="24"/>
  <c r="KD189" i="24" s="1"/>
  <c r="KD190" i="24" s="1"/>
  <c r="KD191" i="24" s="1"/>
  <c r="KD192" i="24" s="1"/>
  <c r="MA187" i="24"/>
  <c r="LY187" i="24"/>
  <c r="LV187" i="24"/>
  <c r="LT187" i="24"/>
  <c r="LP187" i="24"/>
  <c r="LK187" i="24"/>
  <c r="LC187" i="24"/>
  <c r="KV187" i="24"/>
  <c r="KP187" i="24"/>
  <c r="KP188" i="24" s="1"/>
  <c r="KP189" i="24" s="1"/>
  <c r="KP190" i="24" s="1"/>
  <c r="KP191" i="24" s="1"/>
  <c r="KP192" i="24" s="1"/>
  <c r="KP193" i="24" s="1"/>
  <c r="KP194" i="24" s="1"/>
  <c r="KP195" i="24" s="1"/>
  <c r="KP196" i="24" s="1"/>
  <c r="KP197" i="24" s="1"/>
  <c r="KP198" i="24" s="1"/>
  <c r="KP199" i="24" s="1"/>
  <c r="KP200" i="24" s="1"/>
  <c r="KP201" i="24" s="1"/>
  <c r="KP202" i="24" s="1"/>
  <c r="KP203" i="24" s="1"/>
  <c r="KP204" i="24" s="1"/>
  <c r="KP205" i="24" s="1"/>
  <c r="KP206" i="24" s="1"/>
  <c r="KP207" i="24" s="1"/>
  <c r="KP208" i="24" s="1"/>
  <c r="KP209" i="24" s="1"/>
  <c r="KP210" i="24" s="1"/>
  <c r="KP211" i="24" s="1"/>
  <c r="KP212" i="24" s="1"/>
  <c r="KP213" i="24" s="1"/>
  <c r="KP214" i="24" s="1"/>
  <c r="KP215" i="24" s="1"/>
  <c r="KP216" i="24" s="1"/>
  <c r="KP217" i="24" s="1"/>
  <c r="KP218" i="24" s="1"/>
  <c r="KM187" i="24"/>
  <c r="KD187" i="24"/>
  <c r="KB187" i="24"/>
  <c r="MA186" i="24"/>
  <c r="LY186" i="24"/>
  <c r="LV186" i="24"/>
  <c r="LT186" i="24"/>
  <c r="LP186" i="24"/>
  <c r="LK186" i="24"/>
  <c r="LC186" i="24"/>
  <c r="KV186" i="24"/>
  <c r="LY185" i="24"/>
  <c r="LV185" i="24"/>
  <c r="LT185" i="24"/>
  <c r="LP185" i="24"/>
  <c r="LK185" i="24"/>
  <c r="LC185" i="24"/>
  <c r="KV185" i="24"/>
  <c r="KB185" i="24"/>
  <c r="KB186" i="24" s="1"/>
  <c r="LY184" i="24"/>
  <c r="LV184" i="24"/>
  <c r="LT184" i="24"/>
  <c r="LP184" i="24"/>
  <c r="LK184" i="24"/>
  <c r="LC184" i="24"/>
  <c r="KV184" i="24"/>
  <c r="KM184" i="24"/>
  <c r="KM185" i="24" s="1"/>
  <c r="KM186" i="24" s="1"/>
  <c r="LY183" i="24"/>
  <c r="LV183" i="24"/>
  <c r="LT183" i="24"/>
  <c r="LP183" i="24"/>
  <c r="LK183" i="24"/>
  <c r="LC183" i="24"/>
  <c r="KV183" i="24"/>
  <c r="KD183" i="24"/>
  <c r="KD184" i="24" s="1"/>
  <c r="KD185" i="24" s="1"/>
  <c r="KD186" i="24" s="1"/>
  <c r="LY182" i="24"/>
  <c r="LV182" i="24"/>
  <c r="LT182" i="24"/>
  <c r="LP182" i="24"/>
  <c r="LK182" i="24"/>
  <c r="LC182" i="24"/>
  <c r="KV182" i="24"/>
  <c r="KD182" i="24"/>
  <c r="LY181" i="24"/>
  <c r="LV181" i="24"/>
  <c r="LT181" i="24"/>
  <c r="LP181" i="24"/>
  <c r="LK181" i="24"/>
  <c r="LC181" i="24"/>
  <c r="KV181" i="24"/>
  <c r="KD181" i="24"/>
  <c r="LY180" i="24"/>
  <c r="LV180" i="24"/>
  <c r="LT180" i="24"/>
  <c r="LP180" i="24"/>
  <c r="LK180" i="24"/>
  <c r="LC180" i="24"/>
  <c r="KV180" i="24"/>
  <c r="LY179" i="24"/>
  <c r="LV179" i="24"/>
  <c r="LT179" i="24"/>
  <c r="LP179" i="24"/>
  <c r="LK179" i="24"/>
  <c r="LC179" i="24"/>
  <c r="KV179" i="24"/>
  <c r="LY178" i="24"/>
  <c r="LV178" i="24"/>
  <c r="LT178" i="24"/>
  <c r="LP178" i="24"/>
  <c r="LK178" i="24"/>
  <c r="LC178" i="24"/>
  <c r="KV178" i="24"/>
  <c r="LY177" i="24"/>
  <c r="LV177" i="24"/>
  <c r="LT177" i="24"/>
  <c r="LP177" i="24"/>
  <c r="LK177" i="24"/>
  <c r="LC177" i="24"/>
  <c r="KV177" i="24"/>
  <c r="LY176" i="24"/>
  <c r="LV176" i="24"/>
  <c r="LT176" i="24"/>
  <c r="LP176" i="24"/>
  <c r="LK176" i="24"/>
  <c r="LC176" i="24"/>
  <c r="KV176" i="24"/>
  <c r="KM176" i="24"/>
  <c r="LY175" i="24"/>
  <c r="LV175" i="24"/>
  <c r="LT175" i="24"/>
  <c r="LP175" i="24"/>
  <c r="LK175" i="24"/>
  <c r="LC175" i="24"/>
  <c r="KV175" i="24"/>
  <c r="LY174" i="24"/>
  <c r="LV174" i="24"/>
  <c r="LT174" i="24"/>
  <c r="LP174" i="24"/>
  <c r="LK174" i="24"/>
  <c r="LC174" i="24"/>
  <c r="KV174" i="24"/>
  <c r="LY173" i="24"/>
  <c r="LV173" i="24"/>
  <c r="LT173" i="24"/>
  <c r="LP173" i="24"/>
  <c r="LK173" i="24"/>
  <c r="LC173" i="24"/>
  <c r="KV173" i="24"/>
  <c r="LY172" i="24"/>
  <c r="LV172" i="24"/>
  <c r="LT172" i="24"/>
  <c r="LP172" i="24"/>
  <c r="LK172" i="24"/>
  <c r="LC172" i="24"/>
  <c r="KV172" i="24"/>
  <c r="LY171" i="24"/>
  <c r="LV171" i="24"/>
  <c r="LT171" i="24"/>
  <c r="LP171" i="24"/>
  <c r="LK171" i="24"/>
  <c r="LC171" i="24"/>
  <c r="KV171" i="24"/>
  <c r="LY170" i="24"/>
  <c r="LV170" i="24"/>
  <c r="LT170" i="24"/>
  <c r="LP170" i="24"/>
  <c r="LK170" i="24"/>
  <c r="LC170" i="24"/>
  <c r="KV170" i="24"/>
  <c r="LY169" i="24"/>
  <c r="LV169" i="24"/>
  <c r="LT169" i="24"/>
  <c r="LP169" i="24"/>
  <c r="LK169" i="24"/>
  <c r="LC169" i="24"/>
  <c r="KV169" i="24"/>
  <c r="LY168" i="24"/>
  <c r="LV168" i="24"/>
  <c r="LT168" i="24"/>
  <c r="LP168" i="24"/>
  <c r="LK168" i="24"/>
  <c r="LC168" i="24"/>
  <c r="KV168" i="24"/>
  <c r="KM168" i="24"/>
  <c r="LY167" i="24"/>
  <c r="LV167" i="24"/>
  <c r="LT167" i="24"/>
  <c r="LP167" i="24"/>
  <c r="LK167" i="24"/>
  <c r="LC167" i="24"/>
  <c r="KV167" i="24"/>
  <c r="LY166" i="24"/>
  <c r="LV166" i="24"/>
  <c r="LT166" i="24"/>
  <c r="LP166" i="24"/>
  <c r="LK166" i="24"/>
  <c r="LC166" i="24"/>
  <c r="KV166" i="24"/>
  <c r="LY165" i="24"/>
  <c r="LV165" i="24"/>
  <c r="LT165" i="24"/>
  <c r="LP165" i="24"/>
  <c r="LK165" i="24"/>
  <c r="LC165" i="24"/>
  <c r="KV165" i="24"/>
  <c r="LY164" i="24"/>
  <c r="LV164" i="24"/>
  <c r="LT164" i="24"/>
  <c r="LP164" i="24"/>
  <c r="LK164" i="24"/>
  <c r="LC164" i="24"/>
  <c r="KV164" i="24"/>
  <c r="LY163" i="24"/>
  <c r="LV163" i="24"/>
  <c r="LT163" i="24"/>
  <c r="LP163" i="24"/>
  <c r="LK163" i="24"/>
  <c r="LC163" i="24"/>
  <c r="KV163" i="24"/>
  <c r="LY162" i="24"/>
  <c r="LV162" i="24"/>
  <c r="LT162" i="24"/>
  <c r="LP162" i="24"/>
  <c r="LK162" i="24"/>
  <c r="LC162" i="24"/>
  <c r="KV162" i="24"/>
  <c r="LY161" i="24"/>
  <c r="LV161" i="24"/>
  <c r="LT161" i="24"/>
  <c r="LP161" i="24"/>
  <c r="LK161" i="24"/>
  <c r="LC161" i="24"/>
  <c r="KV161" i="24"/>
  <c r="LY160" i="24"/>
  <c r="LV160" i="24"/>
  <c r="LT160" i="24"/>
  <c r="LP160" i="24"/>
  <c r="LK160" i="24"/>
  <c r="LC160" i="24"/>
  <c r="KV160" i="24"/>
  <c r="KM160" i="24"/>
  <c r="LY159" i="24"/>
  <c r="LV159" i="24"/>
  <c r="LT159" i="24"/>
  <c r="LP159" i="24"/>
  <c r="LK159" i="24"/>
  <c r="LC159" i="24"/>
  <c r="KV159" i="24"/>
  <c r="LY158" i="24"/>
  <c r="LV158" i="24"/>
  <c r="LT158" i="24"/>
  <c r="LP158" i="24"/>
  <c r="LK158" i="24"/>
  <c r="LC158" i="24"/>
  <c r="KV158" i="24"/>
  <c r="LY157" i="24"/>
  <c r="LV157" i="24"/>
  <c r="LT157" i="24"/>
  <c r="LP157" i="24"/>
  <c r="LK157" i="24"/>
  <c r="LC157" i="24"/>
  <c r="KV157" i="24"/>
  <c r="LY156" i="24"/>
  <c r="LV156" i="24"/>
  <c r="LT156" i="24"/>
  <c r="LP156" i="24"/>
  <c r="LK156" i="24"/>
  <c r="LC156" i="24"/>
  <c r="KV156" i="24"/>
  <c r="LY155" i="24"/>
  <c r="LV155" i="24"/>
  <c r="LT155" i="24"/>
  <c r="LP155" i="24"/>
  <c r="LK155" i="24"/>
  <c r="LC155" i="24"/>
  <c r="KV155" i="24"/>
  <c r="LY154" i="24"/>
  <c r="LV154" i="24"/>
  <c r="LT154" i="24"/>
  <c r="LP154" i="24"/>
  <c r="LK154" i="24"/>
  <c r="LC154" i="24"/>
  <c r="KV154" i="24"/>
  <c r="LY153" i="24"/>
  <c r="LV153" i="24"/>
  <c r="LT153" i="24"/>
  <c r="LP153" i="24"/>
  <c r="LK153" i="24"/>
  <c r="LC153" i="24"/>
  <c r="KV153" i="24"/>
  <c r="KD153" i="24"/>
  <c r="KD154" i="24" s="1"/>
  <c r="KD155" i="24" s="1"/>
  <c r="KD156" i="24" s="1"/>
  <c r="KD157" i="24" s="1"/>
  <c r="MA152" i="24"/>
  <c r="LY152" i="24"/>
  <c r="LV152" i="24"/>
  <c r="LT152" i="24"/>
  <c r="LP152" i="24"/>
  <c r="LK152" i="24"/>
  <c r="LC152" i="24"/>
  <c r="KV152" i="24"/>
  <c r="KP152" i="24"/>
  <c r="KP153" i="24" s="1"/>
  <c r="KP154" i="24" s="1"/>
  <c r="KP155" i="24" s="1"/>
  <c r="KP156" i="24" s="1"/>
  <c r="KP157" i="24" s="1"/>
  <c r="KP158" i="24" s="1"/>
  <c r="KP159" i="24" s="1"/>
  <c r="KP160" i="24" s="1"/>
  <c r="KP161" i="24" s="1"/>
  <c r="KP162" i="24" s="1"/>
  <c r="KP163" i="24" s="1"/>
  <c r="KP164" i="24" s="1"/>
  <c r="KP165" i="24" s="1"/>
  <c r="KP166" i="24" s="1"/>
  <c r="KP167" i="24" s="1"/>
  <c r="KP168" i="24" s="1"/>
  <c r="KP169" i="24" s="1"/>
  <c r="KP170" i="24" s="1"/>
  <c r="KP171" i="24" s="1"/>
  <c r="KP172" i="24" s="1"/>
  <c r="KP173" i="24" s="1"/>
  <c r="KP174" i="24" s="1"/>
  <c r="KP175" i="24" s="1"/>
  <c r="KP176" i="24" s="1"/>
  <c r="KP177" i="24" s="1"/>
  <c r="KP178" i="24" s="1"/>
  <c r="KP179" i="24" s="1"/>
  <c r="KP180" i="24" s="1"/>
  <c r="KP181" i="24" s="1"/>
  <c r="KP182" i="24" s="1"/>
  <c r="KP183" i="24" s="1"/>
  <c r="KP184" i="24" s="1"/>
  <c r="KP185" i="24" s="1"/>
  <c r="KP186" i="24" s="1"/>
  <c r="KM152" i="24"/>
  <c r="KD152" i="24"/>
  <c r="KB152" i="24"/>
  <c r="MA151" i="24"/>
  <c r="LY151" i="24"/>
  <c r="LV151" i="24"/>
  <c r="LT151" i="24"/>
  <c r="LP151" i="24"/>
  <c r="LK151" i="24"/>
  <c r="LC151" i="24"/>
  <c r="KV151" i="24"/>
  <c r="LY150" i="24"/>
  <c r="LV150" i="24"/>
  <c r="LT150" i="24"/>
  <c r="LP150" i="24"/>
  <c r="LK150" i="24"/>
  <c r="LC150" i="24"/>
  <c r="KV150" i="24"/>
  <c r="KB150" i="24"/>
  <c r="KB151" i="24" s="1"/>
  <c r="LY149" i="24"/>
  <c r="LV149" i="24"/>
  <c r="LT149" i="24"/>
  <c r="LP149" i="24"/>
  <c r="LK149" i="24"/>
  <c r="LC149" i="24"/>
  <c r="KV149" i="24"/>
  <c r="KM149" i="24"/>
  <c r="KM150" i="24" s="1"/>
  <c r="KM151" i="24" s="1"/>
  <c r="LY148" i="24"/>
  <c r="LV148" i="24"/>
  <c r="LT148" i="24"/>
  <c r="LP148" i="24"/>
  <c r="LK148" i="24"/>
  <c r="LC148" i="24"/>
  <c r="KV148" i="24"/>
  <c r="KD148" i="24"/>
  <c r="KD149" i="24" s="1"/>
  <c r="KD150" i="24" s="1"/>
  <c r="KD151" i="24" s="1"/>
  <c r="LY147" i="24"/>
  <c r="LV147" i="24"/>
  <c r="LT147" i="24"/>
  <c r="LP147" i="24"/>
  <c r="LK147" i="24"/>
  <c r="LC147" i="24"/>
  <c r="KV147" i="24"/>
  <c r="KD147" i="24"/>
  <c r="LY146" i="24"/>
  <c r="LV146" i="24"/>
  <c r="LT146" i="24"/>
  <c r="LP146" i="24"/>
  <c r="LK146" i="24"/>
  <c r="LC146" i="24"/>
  <c r="KV146" i="24"/>
  <c r="KD146" i="24"/>
  <c r="LY145" i="24"/>
  <c r="LV145" i="24"/>
  <c r="LT145" i="24"/>
  <c r="LP145" i="24"/>
  <c r="LK145" i="24"/>
  <c r="LC145" i="24"/>
  <c r="KV145" i="24"/>
  <c r="LY144" i="24"/>
  <c r="LV144" i="24"/>
  <c r="LT144" i="24"/>
  <c r="LP144" i="24"/>
  <c r="LK144" i="24"/>
  <c r="LC144" i="24"/>
  <c r="KV144" i="24"/>
  <c r="LY143" i="24"/>
  <c r="LV143" i="24"/>
  <c r="LT143" i="24"/>
  <c r="LP143" i="24"/>
  <c r="LK143" i="24"/>
  <c r="LC143" i="24"/>
  <c r="KV143" i="24"/>
  <c r="LY142" i="24"/>
  <c r="LV142" i="24"/>
  <c r="LT142" i="24"/>
  <c r="LP142" i="24"/>
  <c r="LK142" i="24"/>
  <c r="LC142" i="24"/>
  <c r="KV142" i="24"/>
  <c r="LY141" i="24"/>
  <c r="LV141" i="24"/>
  <c r="LT141" i="24"/>
  <c r="LP141" i="24"/>
  <c r="LK141" i="24"/>
  <c r="LC141" i="24"/>
  <c r="KV141" i="24"/>
  <c r="KM141" i="24"/>
  <c r="LY140" i="24"/>
  <c r="LV140" i="24"/>
  <c r="LT140" i="24"/>
  <c r="LP140" i="24"/>
  <c r="LK140" i="24"/>
  <c r="LC140" i="24"/>
  <c r="KV140" i="24"/>
  <c r="LY139" i="24"/>
  <c r="LV139" i="24"/>
  <c r="LT139" i="24"/>
  <c r="LP139" i="24"/>
  <c r="LK139" i="24"/>
  <c r="LC139" i="24"/>
  <c r="KV139" i="24"/>
  <c r="LY138" i="24"/>
  <c r="LV138" i="24"/>
  <c r="LT138" i="24"/>
  <c r="LP138" i="24"/>
  <c r="LK138" i="24"/>
  <c r="LC138" i="24"/>
  <c r="KV138" i="24"/>
  <c r="LY137" i="24"/>
  <c r="LV137" i="24"/>
  <c r="LT137" i="24"/>
  <c r="LP137" i="24"/>
  <c r="LK137" i="24"/>
  <c r="LC137" i="24"/>
  <c r="KV137" i="24"/>
  <c r="LY136" i="24"/>
  <c r="LV136" i="24"/>
  <c r="LT136" i="24"/>
  <c r="LP136" i="24"/>
  <c r="LK136" i="24"/>
  <c r="LC136" i="24"/>
  <c r="KV136" i="24"/>
  <c r="LY135" i="24"/>
  <c r="LV135" i="24"/>
  <c r="LT135" i="24"/>
  <c r="LP135" i="24"/>
  <c r="LK135" i="24"/>
  <c r="LC135" i="24"/>
  <c r="KV135" i="24"/>
  <c r="LY134" i="24"/>
  <c r="LV134" i="24"/>
  <c r="LT134" i="24"/>
  <c r="LP134" i="24"/>
  <c r="LK134" i="24"/>
  <c r="LC134" i="24"/>
  <c r="KV134" i="24"/>
  <c r="LY133" i="24"/>
  <c r="LV133" i="24"/>
  <c r="LT133" i="24"/>
  <c r="LP133" i="24"/>
  <c r="LK133" i="24"/>
  <c r="LC133" i="24"/>
  <c r="KV133" i="24"/>
  <c r="KM133" i="24"/>
  <c r="LY132" i="24"/>
  <c r="LV132" i="24"/>
  <c r="LT132" i="24"/>
  <c r="LP132" i="24"/>
  <c r="LK132" i="24"/>
  <c r="LC132" i="24"/>
  <c r="KV132" i="24"/>
  <c r="LY131" i="24"/>
  <c r="LV131" i="24"/>
  <c r="LT131" i="24"/>
  <c r="LP131" i="24"/>
  <c r="LK131" i="24"/>
  <c r="LC131" i="24"/>
  <c r="KV131" i="24"/>
  <c r="LY130" i="24"/>
  <c r="LV130" i="24"/>
  <c r="LT130" i="24"/>
  <c r="LP130" i="24"/>
  <c r="LK130" i="24"/>
  <c r="LC130" i="24"/>
  <c r="KV130" i="24"/>
  <c r="LY129" i="24"/>
  <c r="LV129" i="24"/>
  <c r="LT129" i="24"/>
  <c r="LP129" i="24"/>
  <c r="LK129" i="24"/>
  <c r="LC129" i="24"/>
  <c r="KV129" i="24"/>
  <c r="LY128" i="24"/>
  <c r="LV128" i="24"/>
  <c r="LT128" i="24"/>
  <c r="LP128" i="24"/>
  <c r="LK128" i="24"/>
  <c r="LC128" i="24"/>
  <c r="KV128" i="24"/>
  <c r="LY127" i="24"/>
  <c r="LV127" i="24"/>
  <c r="LT127" i="24"/>
  <c r="LP127" i="24"/>
  <c r="LK127" i="24"/>
  <c r="LC127" i="24"/>
  <c r="KV127" i="24"/>
  <c r="LY126" i="24"/>
  <c r="LV126" i="24"/>
  <c r="LT126" i="24"/>
  <c r="LP126" i="24"/>
  <c r="LK126" i="24"/>
  <c r="LC126" i="24"/>
  <c r="KV126" i="24"/>
  <c r="LY125" i="24"/>
  <c r="LV125" i="24"/>
  <c r="LT125" i="24"/>
  <c r="LP125" i="24"/>
  <c r="LK125" i="24"/>
  <c r="LC125" i="24"/>
  <c r="KV125" i="24"/>
  <c r="KM125" i="24"/>
  <c r="LY124" i="24"/>
  <c r="LV124" i="24"/>
  <c r="LT124" i="24"/>
  <c r="LP124" i="24"/>
  <c r="LK124" i="24"/>
  <c r="LC124" i="24"/>
  <c r="KV124" i="24"/>
  <c r="LY123" i="24"/>
  <c r="LV123" i="24"/>
  <c r="LT123" i="24"/>
  <c r="LP123" i="24"/>
  <c r="LK123" i="24"/>
  <c r="LC123" i="24"/>
  <c r="KV123" i="24"/>
  <c r="LY122" i="24"/>
  <c r="LV122" i="24"/>
  <c r="LT122" i="24"/>
  <c r="LP122" i="24"/>
  <c r="LK122" i="24"/>
  <c r="LC122" i="24"/>
  <c r="KV122" i="24"/>
  <c r="LY121" i="24"/>
  <c r="LV121" i="24"/>
  <c r="LT121" i="24"/>
  <c r="LP121" i="24"/>
  <c r="LK121" i="24"/>
  <c r="LC121" i="24"/>
  <c r="KV121" i="24"/>
  <c r="LY120" i="24"/>
  <c r="LV120" i="24"/>
  <c r="LT120" i="24"/>
  <c r="LP120" i="24"/>
  <c r="LK120" i="24"/>
  <c r="LC120" i="24"/>
  <c r="KV120" i="24"/>
  <c r="LY119" i="24"/>
  <c r="LV119" i="24"/>
  <c r="LT119" i="24"/>
  <c r="LP119" i="24"/>
  <c r="LK119" i="24"/>
  <c r="LC119" i="24"/>
  <c r="KV119" i="24"/>
  <c r="LY118" i="24"/>
  <c r="LV118" i="24"/>
  <c r="LT118" i="24"/>
  <c r="LP118" i="24"/>
  <c r="LK118" i="24"/>
  <c r="LC118" i="24"/>
  <c r="KV118" i="24"/>
  <c r="KD118" i="24"/>
  <c r="KD119" i="24" s="1"/>
  <c r="KD120" i="24" s="1"/>
  <c r="KD121" i="24" s="1"/>
  <c r="KD122" i="24" s="1"/>
  <c r="MA117" i="24"/>
  <c r="LY117" i="24"/>
  <c r="LV117" i="24"/>
  <c r="LT117" i="24"/>
  <c r="LP117" i="24"/>
  <c r="LK117" i="24"/>
  <c r="LC117" i="24"/>
  <c r="KV117" i="24"/>
  <c r="KP117" i="24"/>
  <c r="KP118" i="24" s="1"/>
  <c r="KP119" i="24" s="1"/>
  <c r="KP120" i="24" s="1"/>
  <c r="KP121" i="24" s="1"/>
  <c r="KP122" i="24" s="1"/>
  <c r="KP123" i="24" s="1"/>
  <c r="KP124" i="24" s="1"/>
  <c r="KP125" i="24" s="1"/>
  <c r="KP126" i="24" s="1"/>
  <c r="KP127" i="24" s="1"/>
  <c r="KP128" i="24" s="1"/>
  <c r="KP129" i="24" s="1"/>
  <c r="KP130" i="24" s="1"/>
  <c r="KP131" i="24" s="1"/>
  <c r="KP132" i="24" s="1"/>
  <c r="KP133" i="24" s="1"/>
  <c r="KP134" i="24" s="1"/>
  <c r="KP135" i="24" s="1"/>
  <c r="KP136" i="24" s="1"/>
  <c r="KP137" i="24" s="1"/>
  <c r="KP138" i="24" s="1"/>
  <c r="KP139" i="24" s="1"/>
  <c r="KP140" i="24" s="1"/>
  <c r="KP141" i="24" s="1"/>
  <c r="KP142" i="24" s="1"/>
  <c r="KP143" i="24" s="1"/>
  <c r="KP144" i="24" s="1"/>
  <c r="KP145" i="24" s="1"/>
  <c r="KP146" i="24" s="1"/>
  <c r="KP147" i="24" s="1"/>
  <c r="KP148" i="24" s="1"/>
  <c r="KP149" i="24" s="1"/>
  <c r="KP150" i="24" s="1"/>
  <c r="KP151" i="24" s="1"/>
  <c r="KM117" i="24"/>
  <c r="KD117" i="24"/>
  <c r="KB117" i="24"/>
  <c r="MA116" i="24"/>
  <c r="LY116" i="24"/>
  <c r="LV116" i="24"/>
  <c r="LT116" i="24"/>
  <c r="LP116" i="24"/>
  <c r="LK116" i="24"/>
  <c r="LC116" i="24"/>
  <c r="KV116" i="24"/>
  <c r="LY115" i="24"/>
  <c r="LV115" i="24"/>
  <c r="LT115" i="24"/>
  <c r="LP115" i="24"/>
  <c r="LK115" i="24"/>
  <c r="LC115" i="24"/>
  <c r="KV115" i="24"/>
  <c r="KB115" i="24"/>
  <c r="KB116" i="24" s="1"/>
  <c r="LY114" i="24"/>
  <c r="LV114" i="24"/>
  <c r="LT114" i="24"/>
  <c r="LP114" i="24"/>
  <c r="LK114" i="24"/>
  <c r="LC114" i="24"/>
  <c r="KV114" i="24"/>
  <c r="KM114" i="24"/>
  <c r="KM115" i="24" s="1"/>
  <c r="KM116" i="24" s="1"/>
  <c r="MA113" i="24"/>
  <c r="LY113" i="24"/>
  <c r="LV113" i="24"/>
  <c r="LT113" i="24"/>
  <c r="LP113" i="24"/>
  <c r="LK113" i="24"/>
  <c r="LC113" i="24"/>
  <c r="KV113" i="24"/>
  <c r="LY112" i="24"/>
  <c r="LV112" i="24"/>
  <c r="LT112" i="24"/>
  <c r="LP112" i="24"/>
  <c r="LK112" i="24"/>
  <c r="LC112" i="24"/>
  <c r="KV112" i="24"/>
  <c r="LY111" i="24"/>
  <c r="LV111" i="24"/>
  <c r="LT111" i="24"/>
  <c r="LP111" i="24"/>
  <c r="LK111" i="24"/>
  <c r="LC111" i="24"/>
  <c r="KV111" i="24"/>
  <c r="KM111" i="24"/>
  <c r="KM112" i="24" s="1"/>
  <c r="KM113" i="24" s="1"/>
  <c r="LY110" i="24"/>
  <c r="LV110" i="24"/>
  <c r="LT110" i="24"/>
  <c r="LP110" i="24"/>
  <c r="LK110" i="24"/>
  <c r="LC110" i="24"/>
  <c r="KV110" i="24"/>
  <c r="KD110" i="24"/>
  <c r="KD111" i="24" s="1"/>
  <c r="KD112" i="24" s="1"/>
  <c r="KD113" i="24" s="1"/>
  <c r="KD114" i="24" s="1"/>
  <c r="KD115" i="24" s="1"/>
  <c r="KD116" i="24" s="1"/>
  <c r="MA109" i="24"/>
  <c r="LY109" i="24"/>
  <c r="LV109" i="24"/>
  <c r="LT109" i="24"/>
  <c r="LP109" i="24"/>
  <c r="LK109" i="24"/>
  <c r="LC109" i="24"/>
  <c r="KV109" i="24"/>
  <c r="KP109" i="24"/>
  <c r="KP110" i="24" s="1"/>
  <c r="KP111" i="24" s="1"/>
  <c r="KP112" i="24" s="1"/>
  <c r="KP113" i="24" s="1"/>
  <c r="KP114" i="24" s="1"/>
  <c r="KP115" i="24" s="1"/>
  <c r="KP116" i="24" s="1"/>
  <c r="KM109" i="24"/>
  <c r="KM110" i="24" s="1"/>
  <c r="KD109" i="24"/>
  <c r="KB109" i="24"/>
  <c r="KB110" i="24" s="1"/>
  <c r="KB111" i="24" s="1"/>
  <c r="KB112" i="24" s="1"/>
  <c r="KB113" i="24" s="1"/>
  <c r="KB114" i="24" s="1"/>
  <c r="MA108" i="24"/>
  <c r="LY108" i="24"/>
  <c r="LV108" i="24"/>
  <c r="LT108" i="24"/>
  <c r="LP108" i="24"/>
  <c r="LK108" i="24"/>
  <c r="LC108" i="24"/>
  <c r="KV108" i="24"/>
  <c r="KP108" i="24"/>
  <c r="KM108" i="24"/>
  <c r="KD108" i="24"/>
  <c r="KB108" i="24"/>
  <c r="MA107" i="24"/>
  <c r="LY107" i="24"/>
  <c r="LV107" i="24"/>
  <c r="LT107" i="24"/>
  <c r="LP107" i="24"/>
  <c r="LK107" i="24"/>
  <c r="LC107" i="24"/>
  <c r="KV107" i="24"/>
  <c r="KM107" i="24"/>
  <c r="LY106" i="24"/>
  <c r="LV106" i="24"/>
  <c r="LT106" i="24"/>
  <c r="LP106" i="24"/>
  <c r="LK106" i="24"/>
  <c r="LC106" i="24"/>
  <c r="KV106" i="24"/>
  <c r="KM106" i="24"/>
  <c r="LY105" i="24"/>
  <c r="LV105" i="24"/>
  <c r="LT105" i="24"/>
  <c r="LP105" i="24"/>
  <c r="LK105" i="24"/>
  <c r="LC105" i="24"/>
  <c r="KV105" i="24"/>
  <c r="LY104" i="24"/>
  <c r="LV104" i="24"/>
  <c r="LT104" i="24"/>
  <c r="LP104" i="24"/>
  <c r="LK104" i="24"/>
  <c r="LC104" i="24"/>
  <c r="KV104" i="24"/>
  <c r="LY103" i="24"/>
  <c r="LV103" i="24"/>
  <c r="LT103" i="24"/>
  <c r="LP103" i="24"/>
  <c r="LK103" i="24"/>
  <c r="LC103" i="24"/>
  <c r="KV103" i="24"/>
  <c r="MA102" i="24"/>
  <c r="LY102" i="24"/>
  <c r="LV102" i="24"/>
  <c r="LT102" i="24"/>
  <c r="LP102" i="24"/>
  <c r="LK102" i="24"/>
  <c r="LC102" i="24"/>
  <c r="KV102" i="24"/>
  <c r="KP102" i="24"/>
  <c r="KP103" i="24" s="1"/>
  <c r="KP104" i="24" s="1"/>
  <c r="KP105" i="24" s="1"/>
  <c r="KP106" i="24" s="1"/>
  <c r="KP107" i="24" s="1"/>
  <c r="KM102" i="24"/>
  <c r="KM103" i="24" s="1"/>
  <c r="KM104" i="24" s="1"/>
  <c r="KM105" i="24" s="1"/>
  <c r="KD102" i="24"/>
  <c r="KD103" i="24" s="1"/>
  <c r="KD104" i="24" s="1"/>
  <c r="KD105" i="24" s="1"/>
  <c r="KD106" i="24" s="1"/>
  <c r="KD107" i="24" s="1"/>
  <c r="KB102" i="24"/>
  <c r="KB103" i="24" s="1"/>
  <c r="KB104" i="24" s="1"/>
  <c r="KB105" i="24" s="1"/>
  <c r="KB106" i="24" s="1"/>
  <c r="KB107" i="24" s="1"/>
  <c r="MA101" i="24"/>
  <c r="LY101" i="24"/>
  <c r="LV101" i="24"/>
  <c r="LT101" i="24"/>
  <c r="LP101" i="24"/>
  <c r="LK101" i="24"/>
  <c r="LC101" i="24"/>
  <c r="KV101" i="24"/>
  <c r="KP101" i="24"/>
  <c r="KM101" i="24"/>
  <c r="KD101" i="24"/>
  <c r="KB101" i="24"/>
  <c r="LY100" i="24"/>
  <c r="LV100" i="24"/>
  <c r="LT100" i="24"/>
  <c r="LP100" i="24"/>
  <c r="LK100" i="24"/>
  <c r="LC100" i="24"/>
  <c r="KV100" i="24"/>
  <c r="LY99" i="24"/>
  <c r="LV99" i="24"/>
  <c r="LT99" i="24"/>
  <c r="LP99" i="24"/>
  <c r="LK99" i="24"/>
  <c r="LC99" i="24"/>
  <c r="KV99" i="24"/>
  <c r="LY98" i="24"/>
  <c r="LV98" i="24"/>
  <c r="LT98" i="24"/>
  <c r="LP98" i="24"/>
  <c r="LK98" i="24"/>
  <c r="LC98" i="24"/>
  <c r="KV98" i="24"/>
  <c r="KM98" i="24"/>
  <c r="LY97" i="24"/>
  <c r="LV97" i="24"/>
  <c r="LT97" i="24"/>
  <c r="LP97" i="24"/>
  <c r="LK97" i="24"/>
  <c r="LC97" i="24"/>
  <c r="KV97" i="24"/>
  <c r="LY96" i="24"/>
  <c r="LV96" i="24"/>
  <c r="LT96" i="24"/>
  <c r="LP96" i="24"/>
  <c r="LK96" i="24"/>
  <c r="LC96" i="24"/>
  <c r="KV96" i="24"/>
  <c r="LY95" i="24"/>
  <c r="LV95" i="24"/>
  <c r="LT95" i="24"/>
  <c r="LP95" i="24"/>
  <c r="LK95" i="24"/>
  <c r="LC95" i="24"/>
  <c r="KV95" i="24"/>
  <c r="LY94" i="24"/>
  <c r="LV94" i="24"/>
  <c r="LT94" i="24"/>
  <c r="LP94" i="24"/>
  <c r="LK94" i="24"/>
  <c r="LC94" i="24"/>
  <c r="KV94" i="24"/>
  <c r="MA93" i="24"/>
  <c r="LY93" i="24"/>
  <c r="LV93" i="24"/>
  <c r="LT93" i="24"/>
  <c r="LP93" i="24"/>
  <c r="LK93" i="24"/>
  <c r="LC93" i="24"/>
  <c r="KV93" i="24"/>
  <c r="KP93" i="24"/>
  <c r="KP94" i="24" s="1"/>
  <c r="KP95" i="24" s="1"/>
  <c r="KP96" i="24" s="1"/>
  <c r="KP97" i="24" s="1"/>
  <c r="KP98" i="24" s="1"/>
  <c r="KP99" i="24" s="1"/>
  <c r="KP100" i="24" s="1"/>
  <c r="KM93" i="24"/>
  <c r="KM94" i="24" s="1"/>
  <c r="KM95" i="24" s="1"/>
  <c r="KM96" i="24" s="1"/>
  <c r="KM97" i="24" s="1"/>
  <c r="KD93" i="24"/>
  <c r="KD94" i="24" s="1"/>
  <c r="KD95" i="24" s="1"/>
  <c r="KD96" i="24" s="1"/>
  <c r="KD97" i="24" s="1"/>
  <c r="KD98" i="24" s="1"/>
  <c r="KD99" i="24" s="1"/>
  <c r="KD100" i="24" s="1"/>
  <c r="KB93" i="24"/>
  <c r="KB94" i="24" s="1"/>
  <c r="KB95" i="24" s="1"/>
  <c r="KB96" i="24" s="1"/>
  <c r="KB97" i="24" s="1"/>
  <c r="KB98" i="24" s="1"/>
  <c r="KB99" i="24" s="1"/>
  <c r="KB100" i="24" s="1"/>
  <c r="MA92" i="24"/>
  <c r="LY92" i="24"/>
  <c r="LV92" i="24"/>
  <c r="LT92" i="24"/>
  <c r="LP92" i="24"/>
  <c r="LK92" i="24"/>
  <c r="LC92" i="24"/>
  <c r="KV92" i="24"/>
  <c r="KP92" i="24"/>
  <c r="KM92" i="24"/>
  <c r="KD92" i="24"/>
  <c r="KB92" i="24"/>
  <c r="LY91" i="24"/>
  <c r="LV91" i="24"/>
  <c r="LT91" i="24"/>
  <c r="LP91" i="24"/>
  <c r="LK91" i="24"/>
  <c r="LC91" i="24"/>
  <c r="KV91" i="24"/>
  <c r="LY90" i="24"/>
  <c r="LV90" i="24"/>
  <c r="LT90" i="24"/>
  <c r="LP90" i="24"/>
  <c r="LK90" i="24"/>
  <c r="LC90" i="24"/>
  <c r="KV90" i="24"/>
  <c r="KM90" i="24"/>
  <c r="LY89" i="24"/>
  <c r="LV89" i="24"/>
  <c r="LT89" i="24"/>
  <c r="LP89" i="24"/>
  <c r="LK89" i="24"/>
  <c r="LC89" i="24"/>
  <c r="KV89" i="24"/>
  <c r="KP89" i="24"/>
  <c r="KP90" i="24" s="1"/>
  <c r="KP91" i="24" s="1"/>
  <c r="MA88" i="24"/>
  <c r="LY88" i="24"/>
  <c r="LV88" i="24"/>
  <c r="LT88" i="24"/>
  <c r="LP88" i="24"/>
  <c r="LK88" i="24"/>
  <c r="LC88" i="24"/>
  <c r="KV88" i="24"/>
  <c r="KP88" i="24"/>
  <c r="KM88" i="24"/>
  <c r="KM89" i="24" s="1"/>
  <c r="KD88" i="24"/>
  <c r="KD89" i="24" s="1"/>
  <c r="KD90" i="24" s="1"/>
  <c r="KD91" i="24" s="1"/>
  <c r="KB88" i="24"/>
  <c r="KB89" i="24" s="1"/>
  <c r="KB90" i="24" s="1"/>
  <c r="KB91" i="24" s="1"/>
  <c r="MA87" i="24"/>
  <c r="LY87" i="24"/>
  <c r="LV87" i="24"/>
  <c r="LT87" i="24"/>
  <c r="LP87" i="24"/>
  <c r="LK87" i="24"/>
  <c r="LC87" i="24"/>
  <c r="KV87" i="24"/>
  <c r="KP87" i="24"/>
  <c r="KM87" i="24"/>
  <c r="KD87" i="24"/>
  <c r="KB87" i="24"/>
  <c r="LY86" i="24"/>
  <c r="LV86" i="24"/>
  <c r="LT86" i="24"/>
  <c r="LP86" i="24"/>
  <c r="LK86" i="24"/>
  <c r="LC86" i="24"/>
  <c r="KV86" i="24"/>
  <c r="LY85" i="24"/>
  <c r="LV85" i="24"/>
  <c r="LT85" i="24"/>
  <c r="LP85" i="24"/>
  <c r="LK85" i="24"/>
  <c r="LC85" i="24"/>
  <c r="KV85" i="24"/>
  <c r="LY84" i="24"/>
  <c r="LV84" i="24"/>
  <c r="LT84" i="24"/>
  <c r="LP84" i="24"/>
  <c r="LK84" i="24"/>
  <c r="LC84" i="24"/>
  <c r="KV84" i="24"/>
  <c r="LY83" i="24"/>
  <c r="LV83" i="24"/>
  <c r="LT83" i="24"/>
  <c r="LP83" i="24"/>
  <c r="LK83" i="24"/>
  <c r="LC83" i="24"/>
  <c r="KV83" i="24"/>
  <c r="KP83" i="24"/>
  <c r="KP84" i="24" s="1"/>
  <c r="KP85" i="24" s="1"/>
  <c r="KP86" i="24" s="1"/>
  <c r="MA218" i="24"/>
  <c r="MA217" i="24"/>
  <c r="MA216" i="24"/>
  <c r="MA215" i="24"/>
  <c r="MA214" i="24"/>
  <c r="MA213" i="24"/>
  <c r="MA212" i="24"/>
  <c r="MA210" i="24"/>
  <c r="MA209" i="24"/>
  <c r="MA208" i="24"/>
  <c r="MA207" i="24"/>
  <c r="MA206" i="24"/>
  <c r="MA205" i="24"/>
  <c r="MA202" i="24"/>
  <c r="MA201" i="24"/>
  <c r="MA200" i="24"/>
  <c r="MA199" i="24"/>
  <c r="MA198" i="24"/>
  <c r="MA197" i="24"/>
  <c r="MA194" i="24"/>
  <c r="MA193" i="24"/>
  <c r="MA192" i="24"/>
  <c r="MA191" i="24"/>
  <c r="MA190" i="24"/>
  <c r="MA188" i="24"/>
  <c r="MA183" i="24"/>
  <c r="MA182" i="24"/>
  <c r="MA180" i="24"/>
  <c r="MA179" i="24"/>
  <c r="MA178" i="24"/>
  <c r="MA177" i="24"/>
  <c r="MA175" i="24"/>
  <c r="MA174" i="24"/>
  <c r="MA173" i="24"/>
  <c r="MA172" i="24"/>
  <c r="MA171" i="24"/>
  <c r="MA170" i="24"/>
  <c r="MA169" i="24"/>
  <c r="MA167" i="24"/>
  <c r="MA166" i="24"/>
  <c r="MA165" i="24"/>
  <c r="MA164" i="24"/>
  <c r="MA163" i="24"/>
  <c r="MA161" i="24"/>
  <c r="MA159" i="24"/>
  <c r="MA158" i="24"/>
  <c r="MA157" i="24"/>
  <c r="MA156" i="24"/>
  <c r="MA155" i="24"/>
  <c r="MA154" i="24"/>
  <c r="MA153" i="24"/>
  <c r="MA148" i="24"/>
  <c r="MA147" i="24"/>
  <c r="MA146" i="24"/>
  <c r="MA145" i="24"/>
  <c r="MA144" i="24"/>
  <c r="MA143" i="24"/>
  <c r="MA142" i="24"/>
  <c r="MA140" i="24"/>
  <c r="MA139" i="24"/>
  <c r="MA138" i="24"/>
  <c r="MA137" i="24"/>
  <c r="MA136" i="24"/>
  <c r="MA135" i="24"/>
  <c r="MA134" i="24"/>
  <c r="MA132" i="24"/>
  <c r="MA131" i="24"/>
  <c r="MA130" i="24"/>
  <c r="MA129" i="24"/>
  <c r="MA128" i="24"/>
  <c r="MA127" i="24"/>
  <c r="MA126" i="24"/>
  <c r="MA124" i="24"/>
  <c r="MA123" i="24"/>
  <c r="MA122" i="24"/>
  <c r="MA121" i="24"/>
  <c r="MA120" i="24"/>
  <c r="MA119" i="24"/>
  <c r="MA118" i="24"/>
  <c r="MA112" i="24"/>
  <c r="MA111" i="24"/>
  <c r="MA110" i="24"/>
  <c r="MA105" i="24"/>
  <c r="MA104" i="24"/>
  <c r="MA103" i="24"/>
  <c r="MA100" i="24"/>
  <c r="MA97" i="24"/>
  <c r="MA96" i="24"/>
  <c r="MA95" i="24"/>
  <c r="MA94" i="24"/>
  <c r="MA89" i="24"/>
  <c r="MA86" i="24"/>
  <c r="MA85" i="24"/>
  <c r="MA84" i="24"/>
  <c r="FR221" i="24" a="1"/>
  <c r="FR221" i="24" s="1"/>
  <c r="HO218" i="24"/>
  <c r="HL218" i="24"/>
  <c r="HJ218" i="24"/>
  <c r="HF218" i="24"/>
  <c r="HA218" i="24"/>
  <c r="GS218" i="24"/>
  <c r="GL218" i="24"/>
  <c r="FT218" i="24"/>
  <c r="HO217" i="24"/>
  <c r="HL217" i="24"/>
  <c r="HJ217" i="24"/>
  <c r="HF217" i="24"/>
  <c r="HA217" i="24"/>
  <c r="GS217" i="24"/>
  <c r="GL217" i="24"/>
  <c r="FT217" i="24"/>
  <c r="HO216" i="24"/>
  <c r="HL216" i="24"/>
  <c r="HJ216" i="24"/>
  <c r="HF216" i="24"/>
  <c r="HA216" i="24"/>
  <c r="GS216" i="24"/>
  <c r="GL216" i="24"/>
  <c r="FT216" i="24"/>
  <c r="HO215" i="24"/>
  <c r="HL215" i="24"/>
  <c r="HJ215" i="24"/>
  <c r="HF215" i="24"/>
  <c r="HA215" i="24"/>
  <c r="GS215" i="24"/>
  <c r="GL215" i="24"/>
  <c r="HO214" i="24"/>
  <c r="HL214" i="24"/>
  <c r="HJ214" i="24"/>
  <c r="HF214" i="24"/>
  <c r="HA214" i="24"/>
  <c r="GS214" i="24"/>
  <c r="GL214" i="24"/>
  <c r="HO213" i="24"/>
  <c r="HL213" i="24"/>
  <c r="HJ213" i="24"/>
  <c r="HF213" i="24"/>
  <c r="HA213" i="24"/>
  <c r="GS213" i="24"/>
  <c r="GL213" i="24"/>
  <c r="HO212" i="24"/>
  <c r="HL212" i="24"/>
  <c r="HJ212" i="24"/>
  <c r="HF212" i="24"/>
  <c r="HA212" i="24"/>
  <c r="GS212" i="24"/>
  <c r="GL212" i="24"/>
  <c r="HO211" i="24"/>
  <c r="HL211" i="24"/>
  <c r="HJ211" i="24"/>
  <c r="HF211" i="24"/>
  <c r="HA211" i="24"/>
  <c r="GS211" i="24"/>
  <c r="GL211" i="24"/>
  <c r="GC211" i="24"/>
  <c r="HO210" i="24"/>
  <c r="HL210" i="24"/>
  <c r="HJ210" i="24"/>
  <c r="HF210" i="24"/>
  <c r="HA210" i="24"/>
  <c r="GS210" i="24"/>
  <c r="GL210" i="24"/>
  <c r="HO209" i="24"/>
  <c r="HL209" i="24"/>
  <c r="HJ209" i="24"/>
  <c r="HF209" i="24"/>
  <c r="HA209" i="24"/>
  <c r="GS209" i="24"/>
  <c r="GL209" i="24"/>
  <c r="HO208" i="24"/>
  <c r="HL208" i="24"/>
  <c r="HJ208" i="24"/>
  <c r="HF208" i="24"/>
  <c r="HA208" i="24"/>
  <c r="GS208" i="24"/>
  <c r="GL208" i="24"/>
  <c r="HO207" i="24"/>
  <c r="HL207" i="24"/>
  <c r="HJ207" i="24"/>
  <c r="HF207" i="24"/>
  <c r="HA207" i="24"/>
  <c r="GS207" i="24"/>
  <c r="GL207" i="24"/>
  <c r="HO206" i="24"/>
  <c r="HL206" i="24"/>
  <c r="HJ206" i="24"/>
  <c r="HF206" i="24"/>
  <c r="HA206" i="24"/>
  <c r="GS206" i="24"/>
  <c r="GL206" i="24"/>
  <c r="HO205" i="24"/>
  <c r="HL205" i="24"/>
  <c r="HJ205" i="24"/>
  <c r="HF205" i="24"/>
  <c r="HA205" i="24"/>
  <c r="GS205" i="24"/>
  <c r="GL205" i="24"/>
  <c r="HO204" i="24"/>
  <c r="HL204" i="24"/>
  <c r="HJ204" i="24"/>
  <c r="HF204" i="24"/>
  <c r="HA204" i="24"/>
  <c r="GS204" i="24"/>
  <c r="GL204" i="24"/>
  <c r="HO203" i="24"/>
  <c r="HL203" i="24"/>
  <c r="HJ203" i="24"/>
  <c r="HF203" i="24"/>
  <c r="HA203" i="24"/>
  <c r="GS203" i="24"/>
  <c r="GL203" i="24"/>
  <c r="GC203" i="24"/>
  <c r="HO202" i="24"/>
  <c r="HL202" i="24"/>
  <c r="HJ202" i="24"/>
  <c r="HF202" i="24"/>
  <c r="HA202" i="24"/>
  <c r="GS202" i="24"/>
  <c r="GL202" i="24"/>
  <c r="HO201" i="24"/>
  <c r="HL201" i="24"/>
  <c r="HJ201" i="24"/>
  <c r="HF201" i="24"/>
  <c r="HA201" i="24"/>
  <c r="GS201" i="24"/>
  <c r="GL201" i="24"/>
  <c r="HO200" i="24"/>
  <c r="HL200" i="24"/>
  <c r="HJ200" i="24"/>
  <c r="HF200" i="24"/>
  <c r="HA200" i="24"/>
  <c r="GS200" i="24"/>
  <c r="GL200" i="24"/>
  <c r="HO199" i="24"/>
  <c r="HL199" i="24"/>
  <c r="HJ199" i="24"/>
  <c r="HF199" i="24"/>
  <c r="HA199" i="24"/>
  <c r="GS199" i="24"/>
  <c r="GL199" i="24"/>
  <c r="HO198" i="24"/>
  <c r="HL198" i="24"/>
  <c r="HJ198" i="24"/>
  <c r="HF198" i="24"/>
  <c r="HA198" i="24"/>
  <c r="GS198" i="24"/>
  <c r="GL198" i="24"/>
  <c r="HO197" i="24"/>
  <c r="HL197" i="24"/>
  <c r="HJ197" i="24"/>
  <c r="HF197" i="24"/>
  <c r="HA197" i="24"/>
  <c r="GS197" i="24"/>
  <c r="GL197" i="24"/>
  <c r="HO196" i="24"/>
  <c r="HL196" i="24"/>
  <c r="HJ196" i="24"/>
  <c r="HF196" i="24"/>
  <c r="HA196" i="24"/>
  <c r="GS196" i="24"/>
  <c r="GL196" i="24"/>
  <c r="HO195" i="24"/>
  <c r="HL195" i="24"/>
  <c r="HJ195" i="24"/>
  <c r="HF195" i="24"/>
  <c r="HA195" i="24"/>
  <c r="GS195" i="24"/>
  <c r="GL195" i="24"/>
  <c r="GC195" i="24"/>
  <c r="HO194" i="24"/>
  <c r="HL194" i="24"/>
  <c r="HJ194" i="24"/>
  <c r="HF194" i="24"/>
  <c r="HA194" i="24"/>
  <c r="GS194" i="24"/>
  <c r="GL194" i="24"/>
  <c r="HO193" i="24"/>
  <c r="HL193" i="24"/>
  <c r="HJ193" i="24"/>
  <c r="HF193" i="24"/>
  <c r="HA193" i="24"/>
  <c r="GS193" i="24"/>
  <c r="GL193" i="24"/>
  <c r="HO192" i="24"/>
  <c r="HL192" i="24"/>
  <c r="HJ192" i="24"/>
  <c r="HF192" i="24"/>
  <c r="HA192" i="24"/>
  <c r="GS192" i="24"/>
  <c r="GL192" i="24"/>
  <c r="HO191" i="24"/>
  <c r="HL191" i="24"/>
  <c r="HJ191" i="24"/>
  <c r="HF191" i="24"/>
  <c r="HA191" i="24"/>
  <c r="GS191" i="24"/>
  <c r="GL191" i="24"/>
  <c r="HO190" i="24"/>
  <c r="HL190" i="24"/>
  <c r="HJ190" i="24"/>
  <c r="HF190" i="24"/>
  <c r="HA190" i="24"/>
  <c r="GS190" i="24"/>
  <c r="GL190" i="24"/>
  <c r="HO189" i="24"/>
  <c r="HL189" i="24"/>
  <c r="HJ189" i="24"/>
  <c r="HF189" i="24"/>
  <c r="HA189" i="24"/>
  <c r="GS189" i="24"/>
  <c r="GL189" i="24"/>
  <c r="HO188" i="24"/>
  <c r="HL188" i="24"/>
  <c r="HJ188" i="24"/>
  <c r="HF188" i="24"/>
  <c r="HA188" i="24"/>
  <c r="GS188" i="24"/>
  <c r="GL188" i="24"/>
  <c r="FT188" i="24"/>
  <c r="FT189" i="24" s="1"/>
  <c r="FT190" i="24" s="1"/>
  <c r="FT191" i="24" s="1"/>
  <c r="FT192" i="24" s="1"/>
  <c r="HQ187" i="24"/>
  <c r="HO187" i="24"/>
  <c r="HL187" i="24"/>
  <c r="HJ187" i="24"/>
  <c r="HF187" i="24"/>
  <c r="HA187" i="24"/>
  <c r="GS187" i="24"/>
  <c r="GL187" i="24"/>
  <c r="GF187" i="24"/>
  <c r="GF188" i="24" s="1"/>
  <c r="GF189" i="24" s="1"/>
  <c r="GF190" i="24" s="1"/>
  <c r="GF191" i="24" s="1"/>
  <c r="GF192" i="24" s="1"/>
  <c r="GF193" i="24" s="1"/>
  <c r="GF194" i="24" s="1"/>
  <c r="GF195" i="24" s="1"/>
  <c r="GF196" i="24" s="1"/>
  <c r="GF197" i="24" s="1"/>
  <c r="GF198" i="24" s="1"/>
  <c r="GF199" i="24" s="1"/>
  <c r="GF200" i="24" s="1"/>
  <c r="GF201" i="24" s="1"/>
  <c r="GF202" i="24" s="1"/>
  <c r="GF203" i="24" s="1"/>
  <c r="GF204" i="24" s="1"/>
  <c r="GF205" i="24" s="1"/>
  <c r="GF206" i="24" s="1"/>
  <c r="GF207" i="24" s="1"/>
  <c r="GF208" i="24" s="1"/>
  <c r="GF209" i="24" s="1"/>
  <c r="GF210" i="24" s="1"/>
  <c r="GF211" i="24" s="1"/>
  <c r="GF212" i="24" s="1"/>
  <c r="GF213" i="24" s="1"/>
  <c r="GF214" i="24" s="1"/>
  <c r="GF215" i="24" s="1"/>
  <c r="GF216" i="24" s="1"/>
  <c r="GF217" i="24" s="1"/>
  <c r="GF218" i="24" s="1"/>
  <c r="GC187" i="24"/>
  <c r="FT187" i="24"/>
  <c r="FR187" i="24"/>
  <c r="HQ186" i="24"/>
  <c r="HO186" i="24"/>
  <c r="HL186" i="24"/>
  <c r="HJ186" i="24"/>
  <c r="HF186" i="24"/>
  <c r="HA186" i="24"/>
  <c r="GS186" i="24"/>
  <c r="GL186" i="24"/>
  <c r="HO185" i="24"/>
  <c r="HL185" i="24"/>
  <c r="HJ185" i="24"/>
  <c r="HF185" i="24"/>
  <c r="HA185" i="24"/>
  <c r="GS185" i="24"/>
  <c r="GL185" i="24"/>
  <c r="FR185" i="24"/>
  <c r="FR186" i="24" s="1"/>
  <c r="HO184" i="24"/>
  <c r="HL184" i="24"/>
  <c r="HJ184" i="24"/>
  <c r="HF184" i="24"/>
  <c r="HA184" i="24"/>
  <c r="GS184" i="24"/>
  <c r="GL184" i="24"/>
  <c r="GC184" i="24"/>
  <c r="GC185" i="24" s="1"/>
  <c r="GC186" i="24" s="1"/>
  <c r="HO183" i="24"/>
  <c r="HL183" i="24"/>
  <c r="HJ183" i="24"/>
  <c r="HF183" i="24"/>
  <c r="HA183" i="24"/>
  <c r="GS183" i="24"/>
  <c r="GL183" i="24"/>
  <c r="FT183" i="24"/>
  <c r="FT184" i="24" s="1"/>
  <c r="FT185" i="24" s="1"/>
  <c r="FT186" i="24" s="1"/>
  <c r="HO182" i="24"/>
  <c r="HL182" i="24"/>
  <c r="HJ182" i="24"/>
  <c r="HF182" i="24"/>
  <c r="HA182" i="24"/>
  <c r="GS182" i="24"/>
  <c r="GL182" i="24"/>
  <c r="FT182" i="24"/>
  <c r="HO181" i="24"/>
  <c r="HL181" i="24"/>
  <c r="HJ181" i="24"/>
  <c r="HF181" i="24"/>
  <c r="HA181" i="24"/>
  <c r="GS181" i="24"/>
  <c r="GL181" i="24"/>
  <c r="FT181" i="24"/>
  <c r="HO180" i="24"/>
  <c r="HL180" i="24"/>
  <c r="HJ180" i="24"/>
  <c r="HF180" i="24"/>
  <c r="HA180" i="24"/>
  <c r="GS180" i="24"/>
  <c r="GL180" i="24"/>
  <c r="HO179" i="24"/>
  <c r="HL179" i="24"/>
  <c r="HJ179" i="24"/>
  <c r="HF179" i="24"/>
  <c r="HA179" i="24"/>
  <c r="GS179" i="24"/>
  <c r="GL179" i="24"/>
  <c r="HO178" i="24"/>
  <c r="HL178" i="24"/>
  <c r="HJ178" i="24"/>
  <c r="HF178" i="24"/>
  <c r="HA178" i="24"/>
  <c r="GS178" i="24"/>
  <c r="GL178" i="24"/>
  <c r="HO177" i="24"/>
  <c r="HL177" i="24"/>
  <c r="HJ177" i="24"/>
  <c r="HF177" i="24"/>
  <c r="HA177" i="24"/>
  <c r="GS177" i="24"/>
  <c r="GL177" i="24"/>
  <c r="HO176" i="24"/>
  <c r="HL176" i="24"/>
  <c r="HJ176" i="24"/>
  <c r="HF176" i="24"/>
  <c r="HA176" i="24"/>
  <c r="GS176" i="24"/>
  <c r="GL176" i="24"/>
  <c r="GC176" i="24"/>
  <c r="HO175" i="24"/>
  <c r="HL175" i="24"/>
  <c r="HJ175" i="24"/>
  <c r="HF175" i="24"/>
  <c r="HA175" i="24"/>
  <c r="GS175" i="24"/>
  <c r="GL175" i="24"/>
  <c r="HO174" i="24"/>
  <c r="HL174" i="24"/>
  <c r="HJ174" i="24"/>
  <c r="HF174" i="24"/>
  <c r="HA174" i="24"/>
  <c r="GS174" i="24"/>
  <c r="GL174" i="24"/>
  <c r="HO173" i="24"/>
  <c r="HL173" i="24"/>
  <c r="HJ173" i="24"/>
  <c r="HF173" i="24"/>
  <c r="HA173" i="24"/>
  <c r="GS173" i="24"/>
  <c r="GL173" i="24"/>
  <c r="HO172" i="24"/>
  <c r="HL172" i="24"/>
  <c r="HJ172" i="24"/>
  <c r="HF172" i="24"/>
  <c r="HA172" i="24"/>
  <c r="GS172" i="24"/>
  <c r="GL172" i="24"/>
  <c r="HO171" i="24"/>
  <c r="HL171" i="24"/>
  <c r="HJ171" i="24"/>
  <c r="HF171" i="24"/>
  <c r="HA171" i="24"/>
  <c r="GS171" i="24"/>
  <c r="GL171" i="24"/>
  <c r="HO170" i="24"/>
  <c r="HL170" i="24"/>
  <c r="HJ170" i="24"/>
  <c r="HF170" i="24"/>
  <c r="HA170" i="24"/>
  <c r="GS170" i="24"/>
  <c r="GL170" i="24"/>
  <c r="HO169" i="24"/>
  <c r="HL169" i="24"/>
  <c r="HJ169" i="24"/>
  <c r="HF169" i="24"/>
  <c r="HA169" i="24"/>
  <c r="GS169" i="24"/>
  <c r="GL169" i="24"/>
  <c r="HO168" i="24"/>
  <c r="HL168" i="24"/>
  <c r="HJ168" i="24"/>
  <c r="HF168" i="24"/>
  <c r="HA168" i="24"/>
  <c r="GS168" i="24"/>
  <c r="GL168" i="24"/>
  <c r="GC168" i="24"/>
  <c r="HO167" i="24"/>
  <c r="HL167" i="24"/>
  <c r="HJ167" i="24"/>
  <c r="HF167" i="24"/>
  <c r="HA167" i="24"/>
  <c r="GS167" i="24"/>
  <c r="GL167" i="24"/>
  <c r="HO166" i="24"/>
  <c r="HL166" i="24"/>
  <c r="HJ166" i="24"/>
  <c r="HF166" i="24"/>
  <c r="HA166" i="24"/>
  <c r="GS166" i="24"/>
  <c r="GL166" i="24"/>
  <c r="HO165" i="24"/>
  <c r="HL165" i="24"/>
  <c r="HJ165" i="24"/>
  <c r="HF165" i="24"/>
  <c r="HA165" i="24"/>
  <c r="GS165" i="24"/>
  <c r="GL165" i="24"/>
  <c r="HO164" i="24"/>
  <c r="HL164" i="24"/>
  <c r="HJ164" i="24"/>
  <c r="HF164" i="24"/>
  <c r="HA164" i="24"/>
  <c r="GS164" i="24"/>
  <c r="GL164" i="24"/>
  <c r="HO163" i="24"/>
  <c r="HL163" i="24"/>
  <c r="HJ163" i="24"/>
  <c r="HF163" i="24"/>
  <c r="HA163" i="24"/>
  <c r="GS163" i="24"/>
  <c r="GL163" i="24"/>
  <c r="HO162" i="24"/>
  <c r="HL162" i="24"/>
  <c r="HJ162" i="24"/>
  <c r="HF162" i="24"/>
  <c r="HA162" i="24"/>
  <c r="GS162" i="24"/>
  <c r="GL162" i="24"/>
  <c r="HO161" i="24"/>
  <c r="HL161" i="24"/>
  <c r="HJ161" i="24"/>
  <c r="HF161" i="24"/>
  <c r="HA161" i="24"/>
  <c r="GS161" i="24"/>
  <c r="GL161" i="24"/>
  <c r="HO160" i="24"/>
  <c r="HL160" i="24"/>
  <c r="HJ160" i="24"/>
  <c r="HF160" i="24"/>
  <c r="HA160" i="24"/>
  <c r="GS160" i="24"/>
  <c r="GL160" i="24"/>
  <c r="GC160" i="24"/>
  <c r="HO159" i="24"/>
  <c r="HL159" i="24"/>
  <c r="HJ159" i="24"/>
  <c r="HF159" i="24"/>
  <c r="HA159" i="24"/>
  <c r="GS159" i="24"/>
  <c r="GL159" i="24"/>
  <c r="HO158" i="24"/>
  <c r="HL158" i="24"/>
  <c r="HJ158" i="24"/>
  <c r="HF158" i="24"/>
  <c r="HA158" i="24"/>
  <c r="GS158" i="24"/>
  <c r="GL158" i="24"/>
  <c r="HO157" i="24"/>
  <c r="HL157" i="24"/>
  <c r="HJ157" i="24"/>
  <c r="HF157" i="24"/>
  <c r="HA157" i="24"/>
  <c r="GS157" i="24"/>
  <c r="GL157" i="24"/>
  <c r="HO156" i="24"/>
  <c r="HL156" i="24"/>
  <c r="HJ156" i="24"/>
  <c r="HF156" i="24"/>
  <c r="HA156" i="24"/>
  <c r="GS156" i="24"/>
  <c r="GL156" i="24"/>
  <c r="HO155" i="24"/>
  <c r="HL155" i="24"/>
  <c r="HJ155" i="24"/>
  <c r="HF155" i="24"/>
  <c r="HA155" i="24"/>
  <c r="GS155" i="24"/>
  <c r="GL155" i="24"/>
  <c r="HO154" i="24"/>
  <c r="HL154" i="24"/>
  <c r="HJ154" i="24"/>
  <c r="HF154" i="24"/>
  <c r="HA154" i="24"/>
  <c r="GS154" i="24"/>
  <c r="GL154" i="24"/>
  <c r="HO153" i="24"/>
  <c r="HL153" i="24"/>
  <c r="HJ153" i="24"/>
  <c r="HF153" i="24"/>
  <c r="HA153" i="24"/>
  <c r="GS153" i="24"/>
  <c r="GL153" i="24"/>
  <c r="FT153" i="24"/>
  <c r="FT154" i="24" s="1"/>
  <c r="FT155" i="24" s="1"/>
  <c r="FT156" i="24" s="1"/>
  <c r="FT157" i="24" s="1"/>
  <c r="HQ152" i="24"/>
  <c r="HO152" i="24"/>
  <c r="HL152" i="24"/>
  <c r="HJ152" i="24"/>
  <c r="HF152" i="24"/>
  <c r="HA152" i="24"/>
  <c r="GS152" i="24"/>
  <c r="GL152" i="24"/>
  <c r="GF152" i="24"/>
  <c r="GF153" i="24" s="1"/>
  <c r="GF154" i="24" s="1"/>
  <c r="GF155" i="24" s="1"/>
  <c r="GF156" i="24" s="1"/>
  <c r="GF157" i="24" s="1"/>
  <c r="GF158" i="24" s="1"/>
  <c r="GF159" i="24" s="1"/>
  <c r="GF160" i="24" s="1"/>
  <c r="GF161" i="24" s="1"/>
  <c r="GF162" i="24" s="1"/>
  <c r="GF163" i="24" s="1"/>
  <c r="GF164" i="24" s="1"/>
  <c r="GF165" i="24" s="1"/>
  <c r="GF166" i="24" s="1"/>
  <c r="GF167" i="24" s="1"/>
  <c r="GF168" i="24" s="1"/>
  <c r="GF169" i="24" s="1"/>
  <c r="GF170" i="24" s="1"/>
  <c r="GF171" i="24" s="1"/>
  <c r="GF172" i="24" s="1"/>
  <c r="GF173" i="24" s="1"/>
  <c r="GF174" i="24" s="1"/>
  <c r="GF175" i="24" s="1"/>
  <c r="GF176" i="24" s="1"/>
  <c r="GF177" i="24" s="1"/>
  <c r="GF178" i="24" s="1"/>
  <c r="GF179" i="24" s="1"/>
  <c r="GF180" i="24" s="1"/>
  <c r="GF181" i="24" s="1"/>
  <c r="GF182" i="24" s="1"/>
  <c r="GF183" i="24" s="1"/>
  <c r="GF184" i="24" s="1"/>
  <c r="GF185" i="24" s="1"/>
  <c r="GF186" i="24" s="1"/>
  <c r="GC152" i="24"/>
  <c r="FT152" i="24"/>
  <c r="FR152" i="24"/>
  <c r="HQ151" i="24"/>
  <c r="HO151" i="24"/>
  <c r="HL151" i="24"/>
  <c r="HJ151" i="24"/>
  <c r="HF151" i="24"/>
  <c r="HA151" i="24"/>
  <c r="GS151" i="24"/>
  <c r="GL151" i="24"/>
  <c r="HO150" i="24"/>
  <c r="HL150" i="24"/>
  <c r="HJ150" i="24"/>
  <c r="HF150" i="24"/>
  <c r="HA150" i="24"/>
  <c r="GS150" i="24"/>
  <c r="GL150" i="24"/>
  <c r="FR150" i="24"/>
  <c r="FR151" i="24" s="1"/>
  <c r="HO149" i="24"/>
  <c r="HL149" i="24"/>
  <c r="HJ149" i="24"/>
  <c r="HF149" i="24"/>
  <c r="HA149" i="24"/>
  <c r="GS149" i="24"/>
  <c r="GL149" i="24"/>
  <c r="GC149" i="24"/>
  <c r="GC150" i="24" s="1"/>
  <c r="GC151" i="24" s="1"/>
  <c r="HO148" i="24"/>
  <c r="HL148" i="24"/>
  <c r="HJ148" i="24"/>
  <c r="HF148" i="24"/>
  <c r="HA148" i="24"/>
  <c r="GS148" i="24"/>
  <c r="GL148" i="24"/>
  <c r="FT148" i="24"/>
  <c r="FT149" i="24" s="1"/>
  <c r="FT150" i="24" s="1"/>
  <c r="FT151" i="24" s="1"/>
  <c r="HO147" i="24"/>
  <c r="HL147" i="24"/>
  <c r="HJ147" i="24"/>
  <c r="HF147" i="24"/>
  <c r="HA147" i="24"/>
  <c r="GS147" i="24"/>
  <c r="GL147" i="24"/>
  <c r="FT147" i="24"/>
  <c r="HO146" i="24"/>
  <c r="HL146" i="24"/>
  <c r="HJ146" i="24"/>
  <c r="HF146" i="24"/>
  <c r="HA146" i="24"/>
  <c r="GS146" i="24"/>
  <c r="GL146" i="24"/>
  <c r="FT146" i="24"/>
  <c r="HO145" i="24"/>
  <c r="HL145" i="24"/>
  <c r="HJ145" i="24"/>
  <c r="HF145" i="24"/>
  <c r="HA145" i="24"/>
  <c r="GS145" i="24"/>
  <c r="GL145" i="24"/>
  <c r="HO144" i="24"/>
  <c r="HL144" i="24"/>
  <c r="HJ144" i="24"/>
  <c r="HF144" i="24"/>
  <c r="HA144" i="24"/>
  <c r="GS144" i="24"/>
  <c r="GL144" i="24"/>
  <c r="HO143" i="24"/>
  <c r="HL143" i="24"/>
  <c r="HJ143" i="24"/>
  <c r="HF143" i="24"/>
  <c r="HA143" i="24"/>
  <c r="GS143" i="24"/>
  <c r="GL143" i="24"/>
  <c r="HO142" i="24"/>
  <c r="HL142" i="24"/>
  <c r="HJ142" i="24"/>
  <c r="HF142" i="24"/>
  <c r="HA142" i="24"/>
  <c r="GS142" i="24"/>
  <c r="GL142" i="24"/>
  <c r="HO141" i="24"/>
  <c r="HL141" i="24"/>
  <c r="HJ141" i="24"/>
  <c r="HF141" i="24"/>
  <c r="HA141" i="24"/>
  <c r="GS141" i="24"/>
  <c r="GL141" i="24"/>
  <c r="GC141" i="24"/>
  <c r="HO140" i="24"/>
  <c r="HL140" i="24"/>
  <c r="HJ140" i="24"/>
  <c r="HF140" i="24"/>
  <c r="HA140" i="24"/>
  <c r="GS140" i="24"/>
  <c r="GL140" i="24"/>
  <c r="HO139" i="24"/>
  <c r="HL139" i="24"/>
  <c r="HJ139" i="24"/>
  <c r="HF139" i="24"/>
  <c r="HA139" i="24"/>
  <c r="GS139" i="24"/>
  <c r="GL139" i="24"/>
  <c r="HO138" i="24"/>
  <c r="HL138" i="24"/>
  <c r="HJ138" i="24"/>
  <c r="HF138" i="24"/>
  <c r="HA138" i="24"/>
  <c r="GS138" i="24"/>
  <c r="GL138" i="24"/>
  <c r="HO137" i="24"/>
  <c r="HL137" i="24"/>
  <c r="HJ137" i="24"/>
  <c r="HF137" i="24"/>
  <c r="HA137" i="24"/>
  <c r="GS137" i="24"/>
  <c r="GL137" i="24"/>
  <c r="HO136" i="24"/>
  <c r="HL136" i="24"/>
  <c r="HJ136" i="24"/>
  <c r="HF136" i="24"/>
  <c r="HA136" i="24"/>
  <c r="GS136" i="24"/>
  <c r="GL136" i="24"/>
  <c r="HO135" i="24"/>
  <c r="HL135" i="24"/>
  <c r="HJ135" i="24"/>
  <c r="HF135" i="24"/>
  <c r="HA135" i="24"/>
  <c r="GS135" i="24"/>
  <c r="GL135" i="24"/>
  <c r="HO134" i="24"/>
  <c r="HL134" i="24"/>
  <c r="HJ134" i="24"/>
  <c r="HF134" i="24"/>
  <c r="HA134" i="24"/>
  <c r="GS134" i="24"/>
  <c r="GL134" i="24"/>
  <c r="HO133" i="24"/>
  <c r="HL133" i="24"/>
  <c r="HJ133" i="24"/>
  <c r="HF133" i="24"/>
  <c r="HA133" i="24"/>
  <c r="GS133" i="24"/>
  <c r="GL133" i="24"/>
  <c r="GC133" i="24"/>
  <c r="HO132" i="24"/>
  <c r="HL132" i="24"/>
  <c r="HJ132" i="24"/>
  <c r="HF132" i="24"/>
  <c r="HA132" i="24"/>
  <c r="GS132" i="24"/>
  <c r="GL132" i="24"/>
  <c r="HO131" i="24"/>
  <c r="HL131" i="24"/>
  <c r="HJ131" i="24"/>
  <c r="HF131" i="24"/>
  <c r="HA131" i="24"/>
  <c r="GS131" i="24"/>
  <c r="GL131" i="24"/>
  <c r="HO130" i="24"/>
  <c r="HL130" i="24"/>
  <c r="HJ130" i="24"/>
  <c r="HF130" i="24"/>
  <c r="HA130" i="24"/>
  <c r="GS130" i="24"/>
  <c r="GL130" i="24"/>
  <c r="HO129" i="24"/>
  <c r="HL129" i="24"/>
  <c r="HJ129" i="24"/>
  <c r="HF129" i="24"/>
  <c r="HA129" i="24"/>
  <c r="GS129" i="24"/>
  <c r="GL129" i="24"/>
  <c r="HO128" i="24"/>
  <c r="HL128" i="24"/>
  <c r="HJ128" i="24"/>
  <c r="HF128" i="24"/>
  <c r="HA128" i="24"/>
  <c r="GS128" i="24"/>
  <c r="GL128" i="24"/>
  <c r="HO127" i="24"/>
  <c r="HL127" i="24"/>
  <c r="HJ127" i="24"/>
  <c r="HF127" i="24"/>
  <c r="HA127" i="24"/>
  <c r="GS127" i="24"/>
  <c r="GL127" i="24"/>
  <c r="HO126" i="24"/>
  <c r="HL126" i="24"/>
  <c r="HJ126" i="24"/>
  <c r="HF126" i="24"/>
  <c r="HA126" i="24"/>
  <c r="GS126" i="24"/>
  <c r="GL126" i="24"/>
  <c r="HO125" i="24"/>
  <c r="HL125" i="24"/>
  <c r="HJ125" i="24"/>
  <c r="HF125" i="24"/>
  <c r="HA125" i="24"/>
  <c r="GS125" i="24"/>
  <c r="GL125" i="24"/>
  <c r="GC125" i="24"/>
  <c r="HO124" i="24"/>
  <c r="HL124" i="24"/>
  <c r="HJ124" i="24"/>
  <c r="HF124" i="24"/>
  <c r="HA124" i="24"/>
  <c r="GS124" i="24"/>
  <c r="GL124" i="24"/>
  <c r="HO123" i="24"/>
  <c r="HL123" i="24"/>
  <c r="HJ123" i="24"/>
  <c r="HF123" i="24"/>
  <c r="HA123" i="24"/>
  <c r="GS123" i="24"/>
  <c r="GL123" i="24"/>
  <c r="HO122" i="24"/>
  <c r="HL122" i="24"/>
  <c r="HJ122" i="24"/>
  <c r="HF122" i="24"/>
  <c r="HA122" i="24"/>
  <c r="GS122" i="24"/>
  <c r="GL122" i="24"/>
  <c r="HO121" i="24"/>
  <c r="HL121" i="24"/>
  <c r="HJ121" i="24"/>
  <c r="HF121" i="24"/>
  <c r="HA121" i="24"/>
  <c r="GS121" i="24"/>
  <c r="GL121" i="24"/>
  <c r="HO120" i="24"/>
  <c r="HL120" i="24"/>
  <c r="HJ120" i="24"/>
  <c r="HF120" i="24"/>
  <c r="HA120" i="24"/>
  <c r="GS120" i="24"/>
  <c r="GL120" i="24"/>
  <c r="HO119" i="24"/>
  <c r="HL119" i="24"/>
  <c r="HJ119" i="24"/>
  <c r="HF119" i="24"/>
  <c r="HA119" i="24"/>
  <c r="GS119" i="24"/>
  <c r="GL119" i="24"/>
  <c r="HO118" i="24"/>
  <c r="HL118" i="24"/>
  <c r="HJ118" i="24"/>
  <c r="HF118" i="24"/>
  <c r="HA118" i="24"/>
  <c r="GS118" i="24"/>
  <c r="GL118" i="24"/>
  <c r="FT118" i="24"/>
  <c r="FT119" i="24" s="1"/>
  <c r="FT120" i="24" s="1"/>
  <c r="FT121" i="24" s="1"/>
  <c r="FT122" i="24" s="1"/>
  <c r="HQ117" i="24"/>
  <c r="HO117" i="24"/>
  <c r="HL117" i="24"/>
  <c r="HJ117" i="24"/>
  <c r="HF117" i="24"/>
  <c r="HA117" i="24"/>
  <c r="GS117" i="24"/>
  <c r="GL117" i="24"/>
  <c r="GF117" i="24"/>
  <c r="GF118" i="24" s="1"/>
  <c r="GF119" i="24" s="1"/>
  <c r="GF120" i="24" s="1"/>
  <c r="GF121" i="24" s="1"/>
  <c r="GF122" i="24" s="1"/>
  <c r="GF123" i="24" s="1"/>
  <c r="GF124" i="24" s="1"/>
  <c r="GF125" i="24" s="1"/>
  <c r="GF126" i="24" s="1"/>
  <c r="GF127" i="24" s="1"/>
  <c r="GF128" i="24" s="1"/>
  <c r="GF129" i="24" s="1"/>
  <c r="GF130" i="24" s="1"/>
  <c r="GF131" i="24" s="1"/>
  <c r="GF132" i="24" s="1"/>
  <c r="GF133" i="24" s="1"/>
  <c r="GF134" i="24" s="1"/>
  <c r="GF135" i="24" s="1"/>
  <c r="GF136" i="24" s="1"/>
  <c r="GF137" i="24" s="1"/>
  <c r="GF138" i="24" s="1"/>
  <c r="GF139" i="24" s="1"/>
  <c r="GF140" i="24" s="1"/>
  <c r="GF141" i="24" s="1"/>
  <c r="GF142" i="24" s="1"/>
  <c r="GF143" i="24" s="1"/>
  <c r="GF144" i="24" s="1"/>
  <c r="GF145" i="24" s="1"/>
  <c r="GF146" i="24" s="1"/>
  <c r="GF147" i="24" s="1"/>
  <c r="GF148" i="24" s="1"/>
  <c r="GF149" i="24" s="1"/>
  <c r="GF150" i="24" s="1"/>
  <c r="GF151" i="24" s="1"/>
  <c r="GC117" i="24"/>
  <c r="FT117" i="24"/>
  <c r="FR117" i="24"/>
  <c r="HQ116" i="24"/>
  <c r="HO116" i="24"/>
  <c r="HL116" i="24"/>
  <c r="HJ116" i="24"/>
  <c r="HF116" i="24"/>
  <c r="HA116" i="24"/>
  <c r="GS116" i="24"/>
  <c r="GL116" i="24"/>
  <c r="HO115" i="24"/>
  <c r="HL115" i="24"/>
  <c r="HJ115" i="24"/>
  <c r="HF115" i="24"/>
  <c r="HA115" i="24"/>
  <c r="GS115" i="24"/>
  <c r="GL115" i="24"/>
  <c r="FR115" i="24"/>
  <c r="FR116" i="24" s="1"/>
  <c r="HO114" i="24"/>
  <c r="HL114" i="24"/>
  <c r="HJ114" i="24"/>
  <c r="HF114" i="24"/>
  <c r="HA114" i="24"/>
  <c r="GS114" i="24"/>
  <c r="GL114" i="24"/>
  <c r="GC114" i="24"/>
  <c r="GC115" i="24" s="1"/>
  <c r="GC116" i="24" s="1"/>
  <c r="HO113" i="24"/>
  <c r="HL113" i="24"/>
  <c r="HJ113" i="24"/>
  <c r="HF113" i="24"/>
  <c r="HA113" i="24"/>
  <c r="GS113" i="24"/>
  <c r="GL113" i="24"/>
  <c r="HO112" i="24"/>
  <c r="HL112" i="24"/>
  <c r="HJ112" i="24"/>
  <c r="HF112" i="24"/>
  <c r="HA112" i="24"/>
  <c r="GS112" i="24"/>
  <c r="GL112" i="24"/>
  <c r="HO111" i="24"/>
  <c r="HL111" i="24"/>
  <c r="HJ111" i="24"/>
  <c r="HF111" i="24"/>
  <c r="HA111" i="24"/>
  <c r="GS111" i="24"/>
  <c r="GL111" i="24"/>
  <c r="GC111" i="24"/>
  <c r="GC112" i="24" s="1"/>
  <c r="GC113" i="24" s="1"/>
  <c r="HO110" i="24"/>
  <c r="HL110" i="24"/>
  <c r="HJ110" i="24"/>
  <c r="HF110" i="24"/>
  <c r="HA110" i="24"/>
  <c r="GS110" i="24"/>
  <c r="GL110" i="24"/>
  <c r="FT110" i="24"/>
  <c r="FT111" i="24" s="1"/>
  <c r="FT112" i="24" s="1"/>
  <c r="FT113" i="24" s="1"/>
  <c r="FT114" i="24" s="1"/>
  <c r="FT115" i="24" s="1"/>
  <c r="FT116" i="24" s="1"/>
  <c r="HQ109" i="24"/>
  <c r="HO109" i="24"/>
  <c r="HL109" i="24"/>
  <c r="HJ109" i="24"/>
  <c r="HF109" i="24"/>
  <c r="HA109" i="24"/>
  <c r="GS109" i="24"/>
  <c r="GL109" i="24"/>
  <c r="GF109" i="24"/>
  <c r="GF110" i="24" s="1"/>
  <c r="GF111" i="24" s="1"/>
  <c r="GF112" i="24" s="1"/>
  <c r="GF113" i="24" s="1"/>
  <c r="GF114" i="24" s="1"/>
  <c r="GF115" i="24" s="1"/>
  <c r="GF116" i="24" s="1"/>
  <c r="GC109" i="24"/>
  <c r="GC110" i="24" s="1"/>
  <c r="FT109" i="24"/>
  <c r="FR109" i="24"/>
  <c r="FR110" i="24" s="1"/>
  <c r="FR111" i="24" s="1"/>
  <c r="FR112" i="24" s="1"/>
  <c r="FR113" i="24" s="1"/>
  <c r="FR114" i="24" s="1"/>
  <c r="HQ108" i="24"/>
  <c r="HO108" i="24"/>
  <c r="HL108" i="24"/>
  <c r="HJ108" i="24"/>
  <c r="HF108" i="24"/>
  <c r="HA108" i="24"/>
  <c r="GS108" i="24"/>
  <c r="GL108" i="24"/>
  <c r="GF108" i="24"/>
  <c r="GC108" i="24"/>
  <c r="FT108" i="24"/>
  <c r="FR108" i="24"/>
  <c r="HO107" i="24"/>
  <c r="HL107" i="24"/>
  <c r="HJ107" i="24"/>
  <c r="HF107" i="24"/>
  <c r="HA107" i="24"/>
  <c r="GS107" i="24"/>
  <c r="GL107" i="24"/>
  <c r="GC107" i="24"/>
  <c r="HO106" i="24"/>
  <c r="HL106" i="24"/>
  <c r="HJ106" i="24"/>
  <c r="HF106" i="24"/>
  <c r="HA106" i="24"/>
  <c r="GS106" i="24"/>
  <c r="GL106" i="24"/>
  <c r="GC106" i="24"/>
  <c r="HO105" i="24"/>
  <c r="HL105" i="24"/>
  <c r="HJ105" i="24"/>
  <c r="HF105" i="24"/>
  <c r="HA105" i="24"/>
  <c r="GS105" i="24"/>
  <c r="GL105" i="24"/>
  <c r="HO104" i="24"/>
  <c r="HL104" i="24"/>
  <c r="HJ104" i="24"/>
  <c r="HF104" i="24"/>
  <c r="HA104" i="24"/>
  <c r="GS104" i="24"/>
  <c r="GL104" i="24"/>
  <c r="HO103" i="24"/>
  <c r="HL103" i="24"/>
  <c r="HJ103" i="24"/>
  <c r="HF103" i="24"/>
  <c r="HA103" i="24"/>
  <c r="GS103" i="24"/>
  <c r="GL103" i="24"/>
  <c r="HQ102" i="24"/>
  <c r="HO102" i="24"/>
  <c r="HL102" i="24"/>
  <c r="HJ102" i="24"/>
  <c r="HF102" i="24"/>
  <c r="HA102" i="24"/>
  <c r="GS102" i="24"/>
  <c r="GL102" i="24"/>
  <c r="GF102" i="24"/>
  <c r="GF103" i="24" s="1"/>
  <c r="GF104" i="24" s="1"/>
  <c r="GF105" i="24" s="1"/>
  <c r="GF106" i="24" s="1"/>
  <c r="GF107" i="24" s="1"/>
  <c r="GC102" i="24"/>
  <c r="GC103" i="24" s="1"/>
  <c r="GC104" i="24" s="1"/>
  <c r="GC105" i="24" s="1"/>
  <c r="FT102" i="24"/>
  <c r="FT103" i="24" s="1"/>
  <c r="FT104" i="24" s="1"/>
  <c r="FT105" i="24" s="1"/>
  <c r="FT106" i="24" s="1"/>
  <c r="FT107" i="24" s="1"/>
  <c r="FR102" i="24"/>
  <c r="FR103" i="24" s="1"/>
  <c r="FR104" i="24" s="1"/>
  <c r="FR105" i="24" s="1"/>
  <c r="FR106" i="24" s="1"/>
  <c r="FR107" i="24" s="1"/>
  <c r="HQ101" i="24"/>
  <c r="HO101" i="24"/>
  <c r="HL101" i="24"/>
  <c r="HJ101" i="24"/>
  <c r="HF101" i="24"/>
  <c r="HA101" i="24"/>
  <c r="GS101" i="24"/>
  <c r="GL101" i="24"/>
  <c r="GF101" i="24"/>
  <c r="GC101" i="24"/>
  <c r="FT101" i="24"/>
  <c r="FR101" i="24"/>
  <c r="HO100" i="24"/>
  <c r="HL100" i="24"/>
  <c r="HJ100" i="24"/>
  <c r="HF100" i="24"/>
  <c r="HA100" i="24"/>
  <c r="GS100" i="24"/>
  <c r="GL100" i="24"/>
  <c r="HO99" i="24"/>
  <c r="HL99" i="24"/>
  <c r="HJ99" i="24"/>
  <c r="HF99" i="24"/>
  <c r="HA99" i="24"/>
  <c r="GS99" i="24"/>
  <c r="GL99" i="24"/>
  <c r="HO98" i="24"/>
  <c r="HL98" i="24"/>
  <c r="HJ98" i="24"/>
  <c r="HF98" i="24"/>
  <c r="HA98" i="24"/>
  <c r="GS98" i="24"/>
  <c r="GL98" i="24"/>
  <c r="GC98" i="24"/>
  <c r="HO97" i="24"/>
  <c r="HL97" i="24"/>
  <c r="HJ97" i="24"/>
  <c r="HF97" i="24"/>
  <c r="HA97" i="24"/>
  <c r="GS97" i="24"/>
  <c r="GL97" i="24"/>
  <c r="HO96" i="24"/>
  <c r="HL96" i="24"/>
  <c r="HJ96" i="24"/>
  <c r="HF96" i="24"/>
  <c r="HA96" i="24"/>
  <c r="GS96" i="24"/>
  <c r="GL96" i="24"/>
  <c r="HO95" i="24"/>
  <c r="HL95" i="24"/>
  <c r="HJ95" i="24"/>
  <c r="HF95" i="24"/>
  <c r="HA95" i="24"/>
  <c r="GS95" i="24"/>
  <c r="GL95" i="24"/>
  <c r="HO94" i="24"/>
  <c r="HL94" i="24"/>
  <c r="HJ94" i="24"/>
  <c r="HF94" i="24"/>
  <c r="HA94" i="24"/>
  <c r="GS94" i="24"/>
  <c r="GL94" i="24"/>
  <c r="HQ93" i="24"/>
  <c r="HO93" i="24"/>
  <c r="HL93" i="24"/>
  <c r="HJ93" i="24"/>
  <c r="HF93" i="24"/>
  <c r="HA93" i="24"/>
  <c r="GS93" i="24"/>
  <c r="GL93" i="24"/>
  <c r="GF93" i="24"/>
  <c r="GF94" i="24" s="1"/>
  <c r="GF95" i="24" s="1"/>
  <c r="GF96" i="24" s="1"/>
  <c r="GF97" i="24" s="1"/>
  <c r="GF98" i="24" s="1"/>
  <c r="GF99" i="24" s="1"/>
  <c r="GF100" i="24" s="1"/>
  <c r="GC93" i="24"/>
  <c r="GC94" i="24" s="1"/>
  <c r="GC95" i="24" s="1"/>
  <c r="GC96" i="24" s="1"/>
  <c r="GC97" i="24" s="1"/>
  <c r="FT93" i="24"/>
  <c r="FT94" i="24" s="1"/>
  <c r="FT95" i="24" s="1"/>
  <c r="FT96" i="24" s="1"/>
  <c r="FT97" i="24" s="1"/>
  <c r="FT98" i="24" s="1"/>
  <c r="FT99" i="24" s="1"/>
  <c r="FT100" i="24" s="1"/>
  <c r="FR93" i="24"/>
  <c r="FR94" i="24" s="1"/>
  <c r="FR95" i="24" s="1"/>
  <c r="FR96" i="24" s="1"/>
  <c r="FR97" i="24" s="1"/>
  <c r="FR98" i="24" s="1"/>
  <c r="FR99" i="24" s="1"/>
  <c r="FR100" i="24" s="1"/>
  <c r="HQ92" i="24"/>
  <c r="HO92" i="24"/>
  <c r="HL92" i="24"/>
  <c r="HJ92" i="24"/>
  <c r="HF92" i="24"/>
  <c r="HA92" i="24"/>
  <c r="GS92" i="24"/>
  <c r="GL92" i="24"/>
  <c r="GF92" i="24"/>
  <c r="GC92" i="24"/>
  <c r="FT92" i="24"/>
  <c r="FR92" i="24"/>
  <c r="HO91" i="24"/>
  <c r="HL91" i="24"/>
  <c r="HJ91" i="24"/>
  <c r="HF91" i="24"/>
  <c r="HA91" i="24"/>
  <c r="GS91" i="24"/>
  <c r="GL91" i="24"/>
  <c r="HO90" i="24"/>
  <c r="HL90" i="24"/>
  <c r="HJ90" i="24"/>
  <c r="HF90" i="24"/>
  <c r="HA90" i="24"/>
  <c r="GS90" i="24"/>
  <c r="GL90" i="24"/>
  <c r="GC90" i="24"/>
  <c r="HO89" i="24"/>
  <c r="HL89" i="24"/>
  <c r="HJ89" i="24"/>
  <c r="HF89" i="24"/>
  <c r="HA89" i="24"/>
  <c r="GS89" i="24"/>
  <c r="GL89" i="24"/>
  <c r="GC89" i="24"/>
  <c r="HQ88" i="24"/>
  <c r="HO88" i="24"/>
  <c r="HL88" i="24"/>
  <c r="HJ88" i="24"/>
  <c r="HF88" i="24"/>
  <c r="HA88" i="24"/>
  <c r="GS88" i="24"/>
  <c r="GL88" i="24"/>
  <c r="GF88" i="24"/>
  <c r="GF89" i="24" s="1"/>
  <c r="GF90" i="24" s="1"/>
  <c r="GF91" i="24" s="1"/>
  <c r="GC88" i="24"/>
  <c r="FT88" i="24"/>
  <c r="FT89" i="24" s="1"/>
  <c r="FT90" i="24" s="1"/>
  <c r="FT91" i="24" s="1"/>
  <c r="FR88" i="24"/>
  <c r="FR89" i="24" s="1"/>
  <c r="FR90" i="24" s="1"/>
  <c r="FR91" i="24" s="1"/>
  <c r="HQ87" i="24"/>
  <c r="HO87" i="24"/>
  <c r="HL87" i="24"/>
  <c r="HJ87" i="24"/>
  <c r="HF87" i="24"/>
  <c r="HA87" i="24"/>
  <c r="GS87" i="24"/>
  <c r="GL87" i="24"/>
  <c r="GF87" i="24"/>
  <c r="GC87" i="24"/>
  <c r="FT87" i="24"/>
  <c r="FR87" i="24"/>
  <c r="HO86" i="24"/>
  <c r="HL86" i="24"/>
  <c r="HJ86" i="24"/>
  <c r="HF86" i="24"/>
  <c r="HA86" i="24"/>
  <c r="GS86" i="24"/>
  <c r="GL86" i="24"/>
  <c r="HO85" i="24"/>
  <c r="HL85" i="24"/>
  <c r="HJ85" i="24"/>
  <c r="HF85" i="24"/>
  <c r="HA85" i="24"/>
  <c r="GS85" i="24"/>
  <c r="GL85" i="24"/>
  <c r="HO84" i="24"/>
  <c r="HL84" i="24"/>
  <c r="HJ84" i="24"/>
  <c r="HF84" i="24"/>
  <c r="HA84" i="24"/>
  <c r="GS84" i="24"/>
  <c r="GL84" i="24"/>
  <c r="HO83" i="24"/>
  <c r="HL83" i="24"/>
  <c r="HJ83" i="24"/>
  <c r="HF83" i="24"/>
  <c r="HA83" i="24"/>
  <c r="GS83" i="24"/>
  <c r="GL83" i="24"/>
  <c r="GF83" i="24"/>
  <c r="GF84" i="24" s="1"/>
  <c r="GF85" i="24" s="1"/>
  <c r="GF86" i="24" s="1"/>
  <c r="HQ218" i="24"/>
  <c r="HQ217" i="24"/>
  <c r="HQ216" i="24"/>
  <c r="HQ215" i="24"/>
  <c r="HQ214" i="24"/>
  <c r="HQ213" i="24"/>
  <c r="HQ212" i="24"/>
  <c r="HQ210" i="24"/>
  <c r="HQ209" i="24"/>
  <c r="HQ207" i="24"/>
  <c r="HQ206" i="24"/>
  <c r="HQ205" i="24"/>
  <c r="HQ204" i="24"/>
  <c r="HQ202" i="24"/>
  <c r="HQ201" i="24"/>
  <c r="HQ200" i="24"/>
  <c r="HQ199" i="24"/>
  <c r="HQ198" i="24"/>
  <c r="HQ197" i="24"/>
  <c r="HQ196" i="24"/>
  <c r="HQ194" i="24"/>
  <c r="HQ193" i="24"/>
  <c r="HQ192" i="24"/>
  <c r="HQ191" i="24"/>
  <c r="HQ190" i="24"/>
  <c r="HQ189" i="24"/>
  <c r="HQ188" i="24"/>
  <c r="HQ183" i="24"/>
  <c r="HQ182" i="24"/>
  <c r="HQ181" i="24"/>
  <c r="HQ180" i="24"/>
  <c r="HQ179" i="24"/>
  <c r="HQ178" i="24"/>
  <c r="HQ175" i="24"/>
  <c r="HQ174" i="24"/>
  <c r="HQ173" i="24"/>
  <c r="HQ172" i="24"/>
  <c r="HQ171" i="24"/>
  <c r="HQ170" i="24"/>
  <c r="HQ169" i="24"/>
  <c r="HQ167" i="24"/>
  <c r="HQ166" i="24"/>
  <c r="HQ165" i="24"/>
  <c r="HQ164" i="24"/>
  <c r="HQ163" i="24"/>
  <c r="HQ162" i="24"/>
  <c r="HQ159" i="24"/>
  <c r="HQ158" i="24"/>
  <c r="HQ157" i="24"/>
  <c r="HQ156" i="24"/>
  <c r="HQ155" i="24"/>
  <c r="HQ154" i="24"/>
  <c r="HQ148" i="24"/>
  <c r="HQ147" i="24"/>
  <c r="HQ146" i="24"/>
  <c r="HQ145" i="24"/>
  <c r="HQ144" i="24"/>
  <c r="HQ142" i="24"/>
  <c r="HQ140" i="24"/>
  <c r="HQ139" i="24"/>
  <c r="HQ138" i="24"/>
  <c r="HQ137" i="24"/>
  <c r="HQ136" i="24"/>
  <c r="HQ135" i="24"/>
  <c r="HQ134" i="24"/>
  <c r="HQ132" i="24"/>
  <c r="HQ131" i="24"/>
  <c r="HQ130" i="24"/>
  <c r="HQ129" i="24"/>
  <c r="HQ128" i="24"/>
  <c r="HQ126" i="24"/>
  <c r="HQ124" i="24"/>
  <c r="HQ123" i="24"/>
  <c r="HQ121" i="24"/>
  <c r="HQ120" i="24"/>
  <c r="HQ119" i="24"/>
  <c r="HQ118" i="24"/>
  <c r="HQ113" i="24"/>
  <c r="HQ112" i="24"/>
  <c r="HQ111" i="24"/>
  <c r="HQ107" i="24"/>
  <c r="HQ105" i="24"/>
  <c r="HQ104" i="24"/>
  <c r="HQ103" i="24"/>
  <c r="HQ100" i="24"/>
  <c r="HQ99" i="24"/>
  <c r="HQ97" i="24"/>
  <c r="HQ96" i="24"/>
  <c r="HQ95" i="24"/>
  <c r="HQ94" i="24"/>
  <c r="HQ89" i="24"/>
  <c r="HQ86" i="24"/>
  <c r="HQ85" i="24"/>
  <c r="HQ84" i="24"/>
  <c r="MA98" i="24" l="1"/>
  <c r="QK211" i="24"/>
  <c r="MA90" i="24"/>
  <c r="MA125" i="24"/>
  <c r="UU125" i="24"/>
  <c r="KB188" i="24"/>
  <c r="KB189" i="24" s="1"/>
  <c r="KB190" i="24" s="1"/>
  <c r="KB191" i="24" s="1"/>
  <c r="KB192" i="24" s="1"/>
  <c r="KB193" i="24" s="1"/>
  <c r="KB194" i="24" s="1"/>
  <c r="KB195" i="24" s="1"/>
  <c r="KB196" i="24" s="1"/>
  <c r="KB197" i="24" s="1"/>
  <c r="KB198" i="24" s="1"/>
  <c r="KB199" i="24" s="1"/>
  <c r="KB200" i="24" s="1"/>
  <c r="KB201" i="24" s="1"/>
  <c r="KB202" i="24" s="1"/>
  <c r="KB203" i="24" s="1"/>
  <c r="KB204" i="24" s="1"/>
  <c r="KB205" i="24" s="1"/>
  <c r="KB206" i="24" s="1"/>
  <c r="KB207" i="24" s="1"/>
  <c r="KB208" i="24" s="1"/>
  <c r="KB209" i="24" s="1"/>
  <c r="KB210" i="24" s="1"/>
  <c r="KB211" i="24" s="1"/>
  <c r="KB212" i="24" s="1"/>
  <c r="KB213" i="24" s="1"/>
  <c r="KB214" i="24" s="1"/>
  <c r="KB215" i="24" s="1"/>
  <c r="KB216" i="24" s="1"/>
  <c r="KB217" i="24" s="1"/>
  <c r="KB218" i="24" s="1"/>
  <c r="HQ133" i="24"/>
  <c r="HQ160" i="24"/>
  <c r="HQ168" i="24"/>
  <c r="MA203" i="24"/>
  <c r="MA211" i="24"/>
  <c r="QK125" i="24"/>
  <c r="QK133" i="24"/>
  <c r="QK141" i="24"/>
  <c r="ZE125" i="24"/>
  <c r="HQ60" i="24"/>
  <c r="UU211" i="24"/>
  <c r="HQ153" i="24"/>
  <c r="MA83" i="24"/>
  <c r="QK168" i="24"/>
  <c r="QK118" i="24"/>
  <c r="UU119" i="24"/>
  <c r="QK160" i="24"/>
  <c r="HQ195" i="24"/>
  <c r="MA184" i="24"/>
  <c r="UU24" i="24"/>
  <c r="BB468" i="31" s="1"/>
  <c r="ZE211" i="24"/>
  <c r="QK90" i="24"/>
  <c r="ZE90" i="24"/>
  <c r="XF188" i="24"/>
  <c r="XF189" i="24" s="1"/>
  <c r="XF190" i="24" s="1"/>
  <c r="XF191" i="24" s="1"/>
  <c r="XF192" i="24" s="1"/>
  <c r="XF193" i="24" s="1"/>
  <c r="XF194" i="24" s="1"/>
  <c r="XF195" i="24" s="1"/>
  <c r="XF196" i="24" s="1"/>
  <c r="XF197" i="24" s="1"/>
  <c r="XF198" i="24" s="1"/>
  <c r="XF199" i="24" s="1"/>
  <c r="XF200" i="24" s="1"/>
  <c r="XF201" i="24" s="1"/>
  <c r="XF202" i="24" s="1"/>
  <c r="XF203" i="24" s="1"/>
  <c r="XF204" i="24" s="1"/>
  <c r="XF205" i="24" s="1"/>
  <c r="XF206" i="24" s="1"/>
  <c r="XF207" i="24" s="1"/>
  <c r="XF208" i="24" s="1"/>
  <c r="XF209" i="24" s="1"/>
  <c r="XF210" i="24" s="1"/>
  <c r="XF211" i="24" s="1"/>
  <c r="XF212" i="24" s="1"/>
  <c r="XF213" i="24" s="1"/>
  <c r="XF214" i="24" s="1"/>
  <c r="XF215" i="24" s="1"/>
  <c r="XF216" i="24" s="1"/>
  <c r="XF217" i="24" s="1"/>
  <c r="XF218" i="24" s="1"/>
  <c r="ZE24" i="24"/>
  <c r="BB568" i="31" s="1"/>
  <c r="ZE85" i="24"/>
  <c r="ZE141" i="24"/>
  <c r="ZE114" i="24"/>
  <c r="ZE184" i="24"/>
  <c r="ZE107" i="24"/>
  <c r="ZE164" i="24"/>
  <c r="ZE168" i="24"/>
  <c r="ZE98" i="24"/>
  <c r="ZE196" i="24"/>
  <c r="ZE203" i="24"/>
  <c r="ZE212" i="24"/>
  <c r="ZE60" i="24"/>
  <c r="ZE149" i="24"/>
  <c r="SV188" i="24"/>
  <c r="SV189" i="24" s="1"/>
  <c r="SV190" i="24" s="1"/>
  <c r="SV191" i="24" s="1"/>
  <c r="SV192" i="24" s="1"/>
  <c r="SV193" i="24" s="1"/>
  <c r="SV194" i="24" s="1"/>
  <c r="SV195" i="24" s="1"/>
  <c r="SV196" i="24" s="1"/>
  <c r="SV197" i="24" s="1"/>
  <c r="SV198" i="24" s="1"/>
  <c r="SV199" i="24" s="1"/>
  <c r="SV200" i="24" s="1"/>
  <c r="SV201" i="24" s="1"/>
  <c r="SV202" i="24" s="1"/>
  <c r="SV203" i="24" s="1"/>
  <c r="SV204" i="24" s="1"/>
  <c r="SV205" i="24" s="1"/>
  <c r="SV206" i="24" s="1"/>
  <c r="SV207" i="24" s="1"/>
  <c r="SV208" i="24" s="1"/>
  <c r="SV209" i="24" s="1"/>
  <c r="SV210" i="24" s="1"/>
  <c r="SV211" i="24" s="1"/>
  <c r="SV212" i="24" s="1"/>
  <c r="SV213" i="24" s="1"/>
  <c r="SV214" i="24" s="1"/>
  <c r="SV215" i="24" s="1"/>
  <c r="SV216" i="24" s="1"/>
  <c r="SV217" i="24" s="1"/>
  <c r="SV218" i="24" s="1"/>
  <c r="UU98" i="24"/>
  <c r="UU141" i="24"/>
  <c r="UU184" i="24"/>
  <c r="UU196" i="24"/>
  <c r="UU203" i="24"/>
  <c r="UU212" i="24"/>
  <c r="UU164" i="24"/>
  <c r="UU168" i="24"/>
  <c r="UU114" i="24"/>
  <c r="UU60" i="24"/>
  <c r="UU149" i="24"/>
  <c r="ON193" i="24"/>
  <c r="ON194" i="24" s="1"/>
  <c r="ON195" i="24" s="1"/>
  <c r="ON196" i="24" s="1"/>
  <c r="ON197" i="24" s="1"/>
  <c r="ON198" i="24" s="1"/>
  <c r="ON199" i="24" s="1"/>
  <c r="ON200" i="24" s="1"/>
  <c r="ON201" i="24" s="1"/>
  <c r="ON202" i="24" s="1"/>
  <c r="ON203" i="24" s="1"/>
  <c r="ON204" i="24" s="1"/>
  <c r="ON205" i="24" s="1"/>
  <c r="ON206" i="24" s="1"/>
  <c r="ON207" i="24" s="1"/>
  <c r="ON208" i="24" s="1"/>
  <c r="ON209" i="24" s="1"/>
  <c r="ON210" i="24" s="1"/>
  <c r="ON211" i="24" s="1"/>
  <c r="ON212" i="24" s="1"/>
  <c r="ON213" i="24" s="1"/>
  <c r="ON214" i="24" s="1"/>
  <c r="ON215" i="24" s="1"/>
  <c r="QK85" i="24"/>
  <c r="QK114" i="24"/>
  <c r="QK184" i="24"/>
  <c r="QK134" i="24"/>
  <c r="QK24" i="24"/>
  <c r="BB368" i="31" s="1"/>
  <c r="QK149" i="24"/>
  <c r="QK153" i="24"/>
  <c r="QK189" i="24"/>
  <c r="OL188" i="24"/>
  <c r="OL189" i="24" s="1"/>
  <c r="OL190" i="24" s="1"/>
  <c r="OL191" i="24" s="1"/>
  <c r="OL192" i="24" s="1"/>
  <c r="OL193" i="24" s="1"/>
  <c r="OL194" i="24" s="1"/>
  <c r="OL195" i="24" s="1"/>
  <c r="OL196" i="24" s="1"/>
  <c r="OL197" i="24" s="1"/>
  <c r="OL198" i="24" s="1"/>
  <c r="OL199" i="24" s="1"/>
  <c r="OL200" i="24" s="1"/>
  <c r="OL201" i="24" s="1"/>
  <c r="OL202" i="24" s="1"/>
  <c r="OL203" i="24" s="1"/>
  <c r="OL204" i="24" s="1"/>
  <c r="OL205" i="24" s="1"/>
  <c r="OL206" i="24" s="1"/>
  <c r="OL207" i="24" s="1"/>
  <c r="OL208" i="24" s="1"/>
  <c r="OL209" i="24" s="1"/>
  <c r="OL210" i="24" s="1"/>
  <c r="OL211" i="24" s="1"/>
  <c r="OL212" i="24" s="1"/>
  <c r="OL213" i="24" s="1"/>
  <c r="OL214" i="24" s="1"/>
  <c r="OL215" i="24" s="1"/>
  <c r="OL216" i="24" s="1"/>
  <c r="OL217" i="24" s="1"/>
  <c r="OL218" i="24" s="1"/>
  <c r="QK60" i="24"/>
  <c r="QK98" i="24"/>
  <c r="QK203" i="24"/>
  <c r="QK196" i="24"/>
  <c r="MA204" i="24"/>
  <c r="MA99" i="24"/>
  <c r="MA24" i="24"/>
  <c r="BB268" i="31" s="1"/>
  <c r="MA189" i="24"/>
  <c r="MA133" i="24"/>
  <c r="MA181" i="24"/>
  <c r="MA141" i="24"/>
  <c r="MA196" i="24"/>
  <c r="MA60" i="24"/>
  <c r="MA168" i="24"/>
  <c r="MA162" i="24"/>
  <c r="MA114" i="24"/>
  <c r="MA91" i="24"/>
  <c r="MA149" i="24"/>
  <c r="FT193" i="24"/>
  <c r="FT194" i="24" s="1"/>
  <c r="FT195" i="24" s="1"/>
  <c r="FT196" i="24" s="1"/>
  <c r="FT197" i="24" s="1"/>
  <c r="FT198" i="24" s="1"/>
  <c r="FT199" i="24" s="1"/>
  <c r="FT200" i="24" s="1"/>
  <c r="FT201" i="24" s="1"/>
  <c r="FT202" i="24" s="1"/>
  <c r="FT203" i="24" s="1"/>
  <c r="FT204" i="24" s="1"/>
  <c r="FT205" i="24" s="1"/>
  <c r="FT206" i="24" s="1"/>
  <c r="FT207" i="24" s="1"/>
  <c r="FT208" i="24" s="1"/>
  <c r="FT209" i="24" s="1"/>
  <c r="FT210" i="24" s="1"/>
  <c r="FT211" i="24" s="1"/>
  <c r="FT212" i="24" s="1"/>
  <c r="FT213" i="24" s="1"/>
  <c r="FT214" i="24" s="1"/>
  <c r="FT215" i="24" s="1"/>
  <c r="HQ91" i="24"/>
  <c r="HQ98" i="24"/>
  <c r="HQ184" i="24"/>
  <c r="HQ83" i="24"/>
  <c r="HQ122" i="24"/>
  <c r="HQ208" i="24"/>
  <c r="HQ211" i="24"/>
  <c r="HQ161" i="24"/>
  <c r="HQ114" i="24"/>
  <c r="HQ203" i="24"/>
  <c r="HQ143" i="24"/>
  <c r="HQ149" i="24"/>
  <c r="HQ24" i="24"/>
  <c r="BB168" i="31" s="1"/>
  <c r="HQ127" i="24"/>
  <c r="HQ177" i="24"/>
  <c r="HQ141" i="24"/>
  <c r="FR188" i="24"/>
  <c r="FR189" i="24" s="1"/>
  <c r="FR190" i="24" s="1"/>
  <c r="FR191" i="24" s="1"/>
  <c r="FR192" i="24" s="1"/>
  <c r="FR193" i="24" s="1"/>
  <c r="FR194" i="24" s="1"/>
  <c r="FR195" i="24" s="1"/>
  <c r="FR196" i="24" s="1"/>
  <c r="FR197" i="24" s="1"/>
  <c r="FR198" i="24" s="1"/>
  <c r="FR199" i="24" s="1"/>
  <c r="FR200" i="24" s="1"/>
  <c r="FR201" i="24" s="1"/>
  <c r="FR202" i="24" s="1"/>
  <c r="FR203" i="24" s="1"/>
  <c r="FR204" i="24" s="1"/>
  <c r="FR205" i="24" s="1"/>
  <c r="FR206" i="24" s="1"/>
  <c r="FR207" i="24" s="1"/>
  <c r="FR208" i="24" s="1"/>
  <c r="FR209" i="24" s="1"/>
  <c r="FR210" i="24" s="1"/>
  <c r="FR211" i="24" s="1"/>
  <c r="FR212" i="24" s="1"/>
  <c r="FR213" i="24" s="1"/>
  <c r="FR214" i="24" s="1"/>
  <c r="FR215" i="24" s="1"/>
  <c r="FR216" i="24" s="1"/>
  <c r="FR217" i="24" s="1"/>
  <c r="FR218" i="24" s="1"/>
  <c r="HQ110" i="24"/>
  <c r="ZE176" i="24" l="1"/>
  <c r="ZE61" i="24"/>
  <c r="ZE185" i="24" s="1"/>
  <c r="ZE106" i="24"/>
  <c r="ZE25" i="24"/>
  <c r="BB569" i="31" s="1"/>
  <c r="BB570" i="31" s="1"/>
  <c r="UU176" i="24"/>
  <c r="UU61" i="24"/>
  <c r="UU185" i="24" s="1"/>
  <c r="UU106" i="24"/>
  <c r="UU25" i="24"/>
  <c r="QK176" i="24"/>
  <c r="QK61" i="24"/>
  <c r="QK185" i="24" s="1"/>
  <c r="QK106" i="24"/>
  <c r="QK25" i="24"/>
  <c r="MA176" i="24"/>
  <c r="MA61" i="24"/>
  <c r="MA185" i="24" s="1"/>
  <c r="MA106" i="24"/>
  <c r="MA25" i="24"/>
  <c r="HQ176" i="24"/>
  <c r="HQ61" i="24"/>
  <c r="HQ185" i="24" s="1"/>
  <c r="HQ106" i="24"/>
  <c r="HQ25" i="24"/>
  <c r="ZE195" i="24"/>
  <c r="ZE160" i="24"/>
  <c r="XH193" i="24"/>
  <c r="XH194" i="24" s="1"/>
  <c r="XH195" i="24" s="1"/>
  <c r="XH196" i="24" s="1"/>
  <c r="XH197" i="24" s="1"/>
  <c r="XH198" i="24" s="1"/>
  <c r="XH199" i="24" s="1"/>
  <c r="XH200" i="24" s="1"/>
  <c r="XH201" i="24" s="1"/>
  <c r="XH202" i="24" s="1"/>
  <c r="XH203" i="24" s="1"/>
  <c r="XH204" i="24" s="1"/>
  <c r="XH205" i="24" s="1"/>
  <c r="XH206" i="24" s="1"/>
  <c r="XH207" i="24" s="1"/>
  <c r="XH208" i="24" s="1"/>
  <c r="XH209" i="24" s="1"/>
  <c r="XH210" i="24" s="1"/>
  <c r="XH211" i="24" s="1"/>
  <c r="XH212" i="24" s="1"/>
  <c r="XH213" i="24" s="1"/>
  <c r="XH214" i="24" s="1"/>
  <c r="XH215" i="24" s="1"/>
  <c r="ZE133" i="24"/>
  <c r="ZE150" i="24"/>
  <c r="UU133" i="24"/>
  <c r="UU150" i="24"/>
  <c r="SX193" i="24"/>
  <c r="SX194" i="24" s="1"/>
  <c r="SX195" i="24" s="1"/>
  <c r="SX196" i="24" s="1"/>
  <c r="SX197" i="24" s="1"/>
  <c r="SX198" i="24" s="1"/>
  <c r="SX199" i="24" s="1"/>
  <c r="SX200" i="24" s="1"/>
  <c r="SX201" i="24" s="1"/>
  <c r="SX202" i="24" s="1"/>
  <c r="SX203" i="24" s="1"/>
  <c r="SX204" i="24" s="1"/>
  <c r="SX205" i="24" s="1"/>
  <c r="SX206" i="24" s="1"/>
  <c r="SX207" i="24" s="1"/>
  <c r="SX208" i="24" s="1"/>
  <c r="SX209" i="24" s="1"/>
  <c r="SX210" i="24" s="1"/>
  <c r="SX211" i="24" s="1"/>
  <c r="SX212" i="24" s="1"/>
  <c r="SX213" i="24" s="1"/>
  <c r="SX214" i="24" s="1"/>
  <c r="SX215" i="24" s="1"/>
  <c r="UU90" i="24"/>
  <c r="UU160" i="24"/>
  <c r="UU195" i="24"/>
  <c r="QK150" i="24"/>
  <c r="QK195" i="24"/>
  <c r="MA195" i="24"/>
  <c r="KD193" i="24"/>
  <c r="KD194" i="24" s="1"/>
  <c r="KD195" i="24" s="1"/>
  <c r="KD196" i="24" s="1"/>
  <c r="KD197" i="24" s="1"/>
  <c r="KD198" i="24" s="1"/>
  <c r="KD199" i="24" s="1"/>
  <c r="KD200" i="24" s="1"/>
  <c r="KD201" i="24" s="1"/>
  <c r="KD202" i="24" s="1"/>
  <c r="KD203" i="24" s="1"/>
  <c r="KD204" i="24" s="1"/>
  <c r="KD205" i="24" s="1"/>
  <c r="KD206" i="24" s="1"/>
  <c r="KD207" i="24" s="1"/>
  <c r="KD208" i="24" s="1"/>
  <c r="KD209" i="24" s="1"/>
  <c r="KD210" i="24" s="1"/>
  <c r="KD211" i="24" s="1"/>
  <c r="KD212" i="24" s="1"/>
  <c r="KD213" i="24" s="1"/>
  <c r="KD214" i="24" s="1"/>
  <c r="KD215" i="24" s="1"/>
  <c r="MA160" i="24"/>
  <c r="MA150" i="24"/>
  <c r="HQ90" i="24"/>
  <c r="HQ125" i="24"/>
  <c r="HQ150" i="24"/>
  <c r="MA63" i="24" l="1"/>
  <c r="BB269" i="31"/>
  <c r="BB270" i="31" s="1"/>
  <c r="QK63" i="24"/>
  <c r="BB369" i="31"/>
  <c r="BB370" i="31" s="1"/>
  <c r="UU63" i="24"/>
  <c r="BB469" i="31"/>
  <c r="BB470" i="31" s="1"/>
  <c r="HQ63" i="24"/>
  <c r="BB169" i="31"/>
  <c r="BB170" i="31" s="1"/>
  <c r="ZE63" i="24"/>
  <c r="MA115" i="24"/>
  <c r="ZE115" i="24"/>
  <c r="UU115" i="24"/>
  <c r="QK115" i="24"/>
  <c r="HQ115" i="24"/>
  <c r="Q4" i="31" l="1"/>
  <c r="Q5" i="31" s="1"/>
  <c r="Q6" i="31" s="1"/>
  <c r="Q7" i="31" s="1"/>
  <c r="Q8" i="31" s="1"/>
  <c r="Q9" i="31" s="1"/>
  <c r="Q10" i="31" s="1"/>
  <c r="Q11" i="31" s="1"/>
  <c r="Q12" i="31" s="1"/>
  <c r="Q13" i="31" s="1"/>
  <c r="Q14" i="31" s="1"/>
  <c r="Q15" i="31" s="1"/>
  <c r="Q16" i="31" s="1"/>
  <c r="Q17" i="31" s="1"/>
  <c r="Q18" i="31" s="1"/>
  <c r="Q19" i="31" s="1"/>
  <c r="Q20" i="31" s="1"/>
  <c r="W4" i="31"/>
  <c r="W5" i="31" s="1"/>
  <c r="W6" i="31" s="1"/>
  <c r="W7" i="31" s="1"/>
  <c r="W8" i="31" s="1"/>
  <c r="W9" i="31" s="1"/>
  <c r="W10" i="31" s="1"/>
  <c r="W11" i="31" s="1"/>
  <c r="W12" i="31" s="1"/>
  <c r="W13" i="31" s="1"/>
  <c r="W14" i="31" s="1"/>
  <c r="W15" i="31" s="1"/>
  <c r="W16" i="31" s="1"/>
  <c r="W17" i="31" s="1"/>
  <c r="W18" i="31" s="1"/>
  <c r="W19" i="31" s="1"/>
  <c r="W20" i="31" s="1"/>
  <c r="AD4" i="31"/>
  <c r="AD5" i="31" s="1"/>
  <c r="AD6" i="31" s="1"/>
  <c r="AD7" i="31" s="1"/>
  <c r="AD8" i="31" s="1"/>
  <c r="AD9" i="31" s="1"/>
  <c r="AD10" i="31" s="1"/>
  <c r="AD11" i="31" s="1"/>
  <c r="AD12" i="31" s="1"/>
  <c r="AD13" i="31" s="1"/>
  <c r="AD14" i="31" s="1"/>
  <c r="AD15" i="31" s="1"/>
  <c r="AD16" i="31" s="1"/>
  <c r="AD17" i="31" s="1"/>
  <c r="AD18" i="31" s="1"/>
  <c r="AD19" i="31" s="1"/>
  <c r="AD20" i="31" s="1"/>
  <c r="AL4" i="31"/>
  <c r="AL5" i="31" s="1"/>
  <c r="AL6" i="31" s="1"/>
  <c r="AL7" i="31" s="1"/>
  <c r="AL8" i="31" s="1"/>
  <c r="AL9" i="31" s="1"/>
  <c r="AL10" i="31" s="1"/>
  <c r="AL11" i="31" s="1"/>
  <c r="AL12" i="31" s="1"/>
  <c r="AL13" i="31" s="1"/>
  <c r="AL14" i="31" s="1"/>
  <c r="AL15" i="31" s="1"/>
  <c r="AL16" i="31" s="1"/>
  <c r="AL17" i="31" s="1"/>
  <c r="AL18" i="31" s="1"/>
  <c r="AL19" i="31" s="1"/>
  <c r="AL20" i="31" s="1"/>
  <c r="AQ4" i="31"/>
  <c r="AQ5" i="31" s="1"/>
  <c r="AQ6" i="31" s="1"/>
  <c r="AQ7" i="31" s="1"/>
  <c r="AQ8" i="31" s="1"/>
  <c r="AQ9" i="31" s="1"/>
  <c r="AQ10" i="31" s="1"/>
  <c r="AQ11" i="31" s="1"/>
  <c r="AQ12" i="31" s="1"/>
  <c r="AQ13" i="31" s="1"/>
  <c r="AQ14" i="31" s="1"/>
  <c r="AQ15" i="31" s="1"/>
  <c r="AQ16" i="31" s="1"/>
  <c r="AQ17" i="31" s="1"/>
  <c r="AQ18" i="31" s="1"/>
  <c r="AQ19" i="31" s="1"/>
  <c r="AQ20" i="31" s="1"/>
  <c r="AU4" i="31"/>
  <c r="AU5" i="31" s="1"/>
  <c r="AU6" i="31" s="1"/>
  <c r="AU7" i="31" s="1"/>
  <c r="AU8" i="31" s="1"/>
  <c r="AU9" i="31" s="1"/>
  <c r="AU10" i="31" s="1"/>
  <c r="AU11" i="31" s="1"/>
  <c r="AU12" i="31" s="1"/>
  <c r="AU13" i="31" s="1"/>
  <c r="AU14" i="31" s="1"/>
  <c r="AU15" i="31" s="1"/>
  <c r="AU16" i="31" s="1"/>
  <c r="AU17" i="31" s="1"/>
  <c r="AU18" i="31" s="1"/>
  <c r="AU19" i="31" s="1"/>
  <c r="AU20" i="31" s="1"/>
  <c r="AW4" i="31"/>
  <c r="AW5" i="31" s="1"/>
  <c r="AW6" i="31" s="1"/>
  <c r="AW7" i="31" s="1"/>
  <c r="AW8" i="31" s="1"/>
  <c r="AW9" i="31" s="1"/>
  <c r="AW10" i="31" s="1"/>
  <c r="AW11" i="31" s="1"/>
  <c r="AW12" i="31" s="1"/>
  <c r="AW13" i="31" s="1"/>
  <c r="AW14" i="31" s="1"/>
  <c r="AW15" i="31" s="1"/>
  <c r="AW16" i="31" s="1"/>
  <c r="AW17" i="31" s="1"/>
  <c r="AW18" i="31" s="1"/>
  <c r="AW19" i="31" s="1"/>
  <c r="AW20" i="31" s="1"/>
  <c r="AZ4" i="31"/>
  <c r="AZ5" i="31" s="1"/>
  <c r="AZ6" i="31" s="1"/>
  <c r="AZ7" i="31" s="1"/>
  <c r="AZ8" i="31" s="1"/>
  <c r="AZ9" i="31" s="1"/>
  <c r="AZ10" i="31" s="1"/>
  <c r="AZ11" i="31" s="1"/>
  <c r="AZ12" i="31" s="1"/>
  <c r="AZ13" i="31" s="1"/>
  <c r="AZ14" i="31" s="1"/>
  <c r="AZ15" i="31" s="1"/>
  <c r="AZ16" i="31" s="1"/>
  <c r="AZ17" i="31" s="1"/>
  <c r="AZ18" i="31" s="1"/>
  <c r="AZ19" i="31" s="1"/>
  <c r="AZ20" i="31" s="1"/>
  <c r="AV3" i="31"/>
  <c r="AV4" i="31" s="1"/>
  <c r="AV5" i="31" s="1"/>
  <c r="AV6" i="31" s="1"/>
  <c r="AV7" i="31" s="1"/>
  <c r="AV8" i="31" s="1"/>
  <c r="AV9" i="31" s="1"/>
  <c r="AV10" i="31" s="1"/>
  <c r="AV11" i="31" s="1"/>
  <c r="AV12" i="31" s="1"/>
  <c r="AV13" i="31" s="1"/>
  <c r="AV14" i="31" s="1"/>
  <c r="AV15" i="31" s="1"/>
  <c r="AV16" i="31" s="1"/>
  <c r="AV17" i="31" s="1"/>
  <c r="AV18" i="31" s="1"/>
  <c r="AV19" i="31" s="1"/>
  <c r="AV20" i="31" s="1"/>
  <c r="AV21" i="31" s="1"/>
  <c r="AV22" i="31" s="1"/>
  <c r="AV23" i="31" s="1"/>
  <c r="AV24" i="31" s="1"/>
  <c r="AV25" i="31" s="1"/>
  <c r="AV26" i="31" s="1"/>
  <c r="AV27" i="31" s="1"/>
  <c r="AV28" i="31" s="1"/>
  <c r="AV29" i="31" s="1"/>
  <c r="AV30" i="31" s="1"/>
  <c r="AV31" i="31" s="1"/>
  <c r="AV32" i="31" s="1"/>
  <c r="AV33" i="31" s="1"/>
  <c r="AV34" i="31" s="1"/>
  <c r="AV35" i="31" s="1"/>
  <c r="AV36" i="31" s="1"/>
  <c r="AV37" i="31" s="1"/>
  <c r="AV38" i="31" s="1"/>
  <c r="AV39" i="31" s="1"/>
  <c r="AV40" i="31" s="1"/>
  <c r="AV41" i="31" s="1"/>
  <c r="AV42" i="31" s="1"/>
  <c r="AV43" i="31" s="1"/>
  <c r="AV44" i="31" s="1"/>
  <c r="AV45" i="31" s="1"/>
  <c r="AV46" i="31" s="1"/>
  <c r="AV47" i="31" s="1"/>
  <c r="AV48" i="31" s="1"/>
  <c r="AV49" i="31" s="1"/>
  <c r="AV50" i="31" s="1"/>
  <c r="AV51" i="31" s="1"/>
  <c r="AV52" i="31" s="1"/>
  <c r="AV53" i="31" s="1"/>
  <c r="AW3" i="31"/>
  <c r="CY3" i="31" s="1"/>
  <c r="FA3" i="31" s="1"/>
  <c r="HC3" i="31" s="1"/>
  <c r="AX3" i="31"/>
  <c r="AX4" i="31" s="1"/>
  <c r="AX5" i="31" s="1"/>
  <c r="AX6" i="31" s="1"/>
  <c r="AX7" i="31" s="1"/>
  <c r="AX8" i="31" s="1"/>
  <c r="AX9" i="31" s="1"/>
  <c r="AX10" i="31" s="1"/>
  <c r="AX11" i="31" s="1"/>
  <c r="AX12" i="31" s="1"/>
  <c r="AX13" i="31" s="1"/>
  <c r="AX14" i="31" s="1"/>
  <c r="AX15" i="31" s="1"/>
  <c r="AX16" i="31" s="1"/>
  <c r="AX17" i="31" s="1"/>
  <c r="AX18" i="31" s="1"/>
  <c r="AX19" i="31" s="1"/>
  <c r="AX20" i="31" s="1"/>
  <c r="AX21" i="31" s="1"/>
  <c r="AX22" i="31" s="1"/>
  <c r="AX23" i="31" s="1"/>
  <c r="AX24" i="31" s="1"/>
  <c r="AX25" i="31" s="1"/>
  <c r="AX26" i="31" s="1"/>
  <c r="AX27" i="31" s="1"/>
  <c r="AX28" i="31" s="1"/>
  <c r="AX29" i="31" s="1"/>
  <c r="AX30" i="31" s="1"/>
  <c r="AX31" i="31" s="1"/>
  <c r="AX32" i="31" s="1"/>
  <c r="AX33" i="31" s="1"/>
  <c r="AX34" i="31" s="1"/>
  <c r="AX35" i="31" s="1"/>
  <c r="AX36" i="31" s="1"/>
  <c r="AX37" i="31" s="1"/>
  <c r="AX38" i="31" s="1"/>
  <c r="AX39" i="31" s="1"/>
  <c r="AX40" i="31" s="1"/>
  <c r="AX41" i="31" s="1"/>
  <c r="AX42" i="31" s="1"/>
  <c r="AX43" i="31" s="1"/>
  <c r="AX44" i="31" s="1"/>
  <c r="AX45" i="31" s="1"/>
  <c r="AX46" i="31" s="1"/>
  <c r="AX47" i="31" s="1"/>
  <c r="AX48" i="31" s="1"/>
  <c r="AX49" i="31" s="1"/>
  <c r="AX50" i="31" s="1"/>
  <c r="AX51" i="31" s="1"/>
  <c r="AX52" i="31" s="1"/>
  <c r="AX53" i="31" s="1"/>
  <c r="AY3" i="31"/>
  <c r="AY4" i="31" s="1"/>
  <c r="AY5" i="31" s="1"/>
  <c r="AY6" i="31" s="1"/>
  <c r="AY7" i="31" s="1"/>
  <c r="AY8" i="31" s="1"/>
  <c r="AY9" i="31" s="1"/>
  <c r="AY10" i="31" s="1"/>
  <c r="AY11" i="31" s="1"/>
  <c r="AY12" i="31" s="1"/>
  <c r="AY13" i="31" s="1"/>
  <c r="AY14" i="31" s="1"/>
  <c r="AY15" i="31" s="1"/>
  <c r="AY16" i="31" s="1"/>
  <c r="AY17" i="31" s="1"/>
  <c r="AY18" i="31" s="1"/>
  <c r="AY19" i="31" s="1"/>
  <c r="AY20" i="31" s="1"/>
  <c r="AY21" i="31" s="1"/>
  <c r="AY22" i="31" s="1"/>
  <c r="AY23" i="31" s="1"/>
  <c r="AY24" i="31" s="1"/>
  <c r="AY25" i="31" s="1"/>
  <c r="AY26" i="31" s="1"/>
  <c r="AY27" i="31" s="1"/>
  <c r="AY28" i="31" s="1"/>
  <c r="AY29" i="31" s="1"/>
  <c r="AY30" i="31" s="1"/>
  <c r="AY31" i="31" s="1"/>
  <c r="AY32" i="31" s="1"/>
  <c r="AY33" i="31" s="1"/>
  <c r="AY34" i="31" s="1"/>
  <c r="AY35" i="31" s="1"/>
  <c r="AY36" i="31" s="1"/>
  <c r="AY37" i="31" s="1"/>
  <c r="AY38" i="31" s="1"/>
  <c r="AY39" i="31" s="1"/>
  <c r="AY40" i="31" s="1"/>
  <c r="AY41" i="31" s="1"/>
  <c r="AY42" i="31" s="1"/>
  <c r="AY43" i="31" s="1"/>
  <c r="AY44" i="31" s="1"/>
  <c r="AY45" i="31" s="1"/>
  <c r="AY46" i="31" s="1"/>
  <c r="AY47" i="31" s="1"/>
  <c r="AY48" i="31" s="1"/>
  <c r="AY49" i="31" s="1"/>
  <c r="AY50" i="31" s="1"/>
  <c r="AY51" i="31" s="1"/>
  <c r="AY52" i="31" s="1"/>
  <c r="AY53" i="31" s="1"/>
  <c r="AZ3" i="31"/>
  <c r="DB3" i="31" s="1"/>
  <c r="FD3" i="31" s="1"/>
  <c r="HF3" i="31" s="1"/>
  <c r="BA3" i="31"/>
  <c r="BB3" i="31"/>
  <c r="DD3" i="31" s="1"/>
  <c r="FF3" i="31" s="1"/>
  <c r="HH3" i="31" s="1"/>
  <c r="D3" i="31"/>
  <c r="D4" i="31" s="1"/>
  <c r="D5" i="31" s="1"/>
  <c r="D6" i="31" s="1"/>
  <c r="D7" i="31" s="1"/>
  <c r="D8" i="31" s="1"/>
  <c r="D9" i="31" s="1"/>
  <c r="D10" i="31" s="1"/>
  <c r="D11" i="31" s="1"/>
  <c r="D12" i="31" s="1"/>
  <c r="D13" i="31" s="1"/>
  <c r="D14" i="31" s="1"/>
  <c r="D15" i="31" s="1"/>
  <c r="D16" i="31" s="1"/>
  <c r="D17" i="31" s="1"/>
  <c r="D18" i="31" s="1"/>
  <c r="D19" i="31" s="1"/>
  <c r="D20" i="31" s="1"/>
  <c r="D21" i="31" s="1"/>
  <c r="D22" i="31" s="1"/>
  <c r="D23" i="31" s="1"/>
  <c r="D24" i="31" s="1"/>
  <c r="D25" i="31" s="1"/>
  <c r="D26" i="31" s="1"/>
  <c r="D27" i="31" s="1"/>
  <c r="D28" i="31" s="1"/>
  <c r="D29" i="31" s="1"/>
  <c r="D30" i="31" s="1"/>
  <c r="D31" i="31" s="1"/>
  <c r="D32" i="31" s="1"/>
  <c r="D33" i="31" s="1"/>
  <c r="D34" i="31" s="1"/>
  <c r="D35" i="31" s="1"/>
  <c r="D36" i="31" s="1"/>
  <c r="D37" i="31" s="1"/>
  <c r="D38" i="31" s="1"/>
  <c r="D39" i="31" s="1"/>
  <c r="D40" i="31" s="1"/>
  <c r="D41" i="31" s="1"/>
  <c r="D42" i="31" s="1"/>
  <c r="D43" i="31" s="1"/>
  <c r="D44" i="31" s="1"/>
  <c r="D45" i="31" s="1"/>
  <c r="D46" i="31" s="1"/>
  <c r="D47" i="31" s="1"/>
  <c r="D48" i="31" s="1"/>
  <c r="D49" i="31" s="1"/>
  <c r="D50" i="31" s="1"/>
  <c r="D51" i="31" s="1"/>
  <c r="D52" i="31" s="1"/>
  <c r="D53" i="31" s="1"/>
  <c r="E3" i="31"/>
  <c r="F3" i="31"/>
  <c r="F4" i="31" s="1"/>
  <c r="F5" i="31" s="1"/>
  <c r="F6" i="31" s="1"/>
  <c r="F7" i="31" s="1"/>
  <c r="F8" i="31" s="1"/>
  <c r="F9" i="31" s="1"/>
  <c r="F10" i="31" s="1"/>
  <c r="F11" i="31" s="1"/>
  <c r="F12" i="31" s="1"/>
  <c r="F13" i="31" s="1"/>
  <c r="F14" i="31" s="1"/>
  <c r="F15" i="31" s="1"/>
  <c r="F16" i="31" s="1"/>
  <c r="F17" i="31" s="1"/>
  <c r="F18" i="31" s="1"/>
  <c r="F19" i="31" s="1"/>
  <c r="F20" i="31" s="1"/>
  <c r="F21" i="31" s="1"/>
  <c r="F22" i="31" s="1"/>
  <c r="F23" i="31" s="1"/>
  <c r="F24" i="31" s="1"/>
  <c r="F25" i="31" s="1"/>
  <c r="F26" i="31" s="1"/>
  <c r="F27" i="31" s="1"/>
  <c r="F28" i="31" s="1"/>
  <c r="F29" i="31" s="1"/>
  <c r="F30" i="31" s="1"/>
  <c r="F31" i="31" s="1"/>
  <c r="F32" i="31" s="1"/>
  <c r="F33" i="31" s="1"/>
  <c r="F34" i="31" s="1"/>
  <c r="F35" i="31" s="1"/>
  <c r="F36" i="31" s="1"/>
  <c r="F37" i="31" s="1"/>
  <c r="F38" i="31" s="1"/>
  <c r="F39" i="31" s="1"/>
  <c r="F40" i="31" s="1"/>
  <c r="F41" i="31" s="1"/>
  <c r="F42" i="31" s="1"/>
  <c r="F43" i="31" s="1"/>
  <c r="F44" i="31" s="1"/>
  <c r="F45" i="31" s="1"/>
  <c r="F46" i="31" s="1"/>
  <c r="F47" i="31" s="1"/>
  <c r="F48" i="31" s="1"/>
  <c r="F49" i="31" s="1"/>
  <c r="F50" i="31" s="1"/>
  <c r="F51" i="31" s="1"/>
  <c r="F52" i="31" s="1"/>
  <c r="F53" i="31" s="1"/>
  <c r="G3" i="31"/>
  <c r="H3" i="31"/>
  <c r="I3" i="31"/>
  <c r="I4" i="31" s="1"/>
  <c r="I5" i="31" s="1"/>
  <c r="I6" i="31" s="1"/>
  <c r="I7" i="31" s="1"/>
  <c r="I8" i="31" s="1"/>
  <c r="I9" i="31" s="1"/>
  <c r="I10" i="31" s="1"/>
  <c r="I11" i="31" s="1"/>
  <c r="I12" i="31" s="1"/>
  <c r="I13" i="31" s="1"/>
  <c r="I14" i="31" s="1"/>
  <c r="I15" i="31" s="1"/>
  <c r="I16" i="31" s="1"/>
  <c r="I17" i="31" s="1"/>
  <c r="I18" i="31" s="1"/>
  <c r="I19" i="31" s="1"/>
  <c r="I20" i="31" s="1"/>
  <c r="I21" i="31" s="1"/>
  <c r="I22" i="31" s="1"/>
  <c r="I23" i="31" s="1"/>
  <c r="I24" i="31" s="1"/>
  <c r="I25" i="31" s="1"/>
  <c r="I26" i="31" s="1"/>
  <c r="I27" i="31" s="1"/>
  <c r="I28" i="31" s="1"/>
  <c r="I29" i="31" s="1"/>
  <c r="I30" i="31" s="1"/>
  <c r="I31" i="31" s="1"/>
  <c r="I32" i="31" s="1"/>
  <c r="I33" i="31" s="1"/>
  <c r="I34" i="31" s="1"/>
  <c r="I35" i="31" s="1"/>
  <c r="I36" i="31" s="1"/>
  <c r="I37" i="31" s="1"/>
  <c r="I38" i="31" s="1"/>
  <c r="I39" i="31" s="1"/>
  <c r="I40" i="31" s="1"/>
  <c r="I41" i="31" s="1"/>
  <c r="I42" i="31" s="1"/>
  <c r="I43" i="31" s="1"/>
  <c r="I44" i="31" s="1"/>
  <c r="I45" i="31" s="1"/>
  <c r="I46" i="31" s="1"/>
  <c r="I47" i="31" s="1"/>
  <c r="I48" i="31" s="1"/>
  <c r="I49" i="31" s="1"/>
  <c r="I50" i="31" s="1"/>
  <c r="I51" i="31" s="1"/>
  <c r="I52" i="31" s="1"/>
  <c r="I53" i="31" s="1"/>
  <c r="J3" i="31"/>
  <c r="BL3" i="31" s="1"/>
  <c r="DN3" i="31" s="1"/>
  <c r="FP3" i="31" s="1"/>
  <c r="K3" i="31"/>
  <c r="BM3" i="31" s="1"/>
  <c r="DO3" i="31" s="1"/>
  <c r="FQ3" i="31" s="1"/>
  <c r="L3" i="31"/>
  <c r="L4" i="31" s="1"/>
  <c r="L5" i="31" s="1"/>
  <c r="L6" i="31" s="1"/>
  <c r="L7" i="31" s="1"/>
  <c r="L8" i="31" s="1"/>
  <c r="L9" i="31" s="1"/>
  <c r="L10" i="31" s="1"/>
  <c r="L11" i="31" s="1"/>
  <c r="L12" i="31" s="1"/>
  <c r="L13" i="31" s="1"/>
  <c r="L14" i="31" s="1"/>
  <c r="L15" i="31" s="1"/>
  <c r="L16" i="31" s="1"/>
  <c r="L17" i="31" s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L37" i="31" s="1"/>
  <c r="L38" i="31" s="1"/>
  <c r="L39" i="31" s="1"/>
  <c r="L40" i="31" s="1"/>
  <c r="L41" i="31" s="1"/>
  <c r="L42" i="31" s="1"/>
  <c r="L43" i="31" s="1"/>
  <c r="L44" i="31" s="1"/>
  <c r="L45" i="31" s="1"/>
  <c r="L46" i="31" s="1"/>
  <c r="L47" i="31" s="1"/>
  <c r="L48" i="31" s="1"/>
  <c r="L49" i="31" s="1"/>
  <c r="L50" i="31" s="1"/>
  <c r="L51" i="31" s="1"/>
  <c r="L52" i="31" s="1"/>
  <c r="L53" i="31" s="1"/>
  <c r="M3" i="31"/>
  <c r="N3" i="31"/>
  <c r="BP3" i="31" s="1"/>
  <c r="DR3" i="31" s="1"/>
  <c r="FT3" i="31" s="1"/>
  <c r="O3" i="31"/>
  <c r="O4" i="31" s="1"/>
  <c r="O5" i="31" s="1"/>
  <c r="O6" i="31" s="1"/>
  <c r="O7" i="31" s="1"/>
  <c r="O8" i="31" s="1"/>
  <c r="O9" i="31" s="1"/>
  <c r="O10" i="31" s="1"/>
  <c r="O11" i="31" s="1"/>
  <c r="O12" i="31" s="1"/>
  <c r="O13" i="31" s="1"/>
  <c r="O14" i="31" s="1"/>
  <c r="O15" i="31" s="1"/>
  <c r="O16" i="31" s="1"/>
  <c r="O17" i="31" s="1"/>
  <c r="O18" i="31" s="1"/>
  <c r="O19" i="31" s="1"/>
  <c r="O20" i="31" s="1"/>
  <c r="O21" i="31" s="1"/>
  <c r="O22" i="31" s="1"/>
  <c r="O23" i="31" s="1"/>
  <c r="O24" i="31" s="1"/>
  <c r="O25" i="31" s="1"/>
  <c r="O26" i="31" s="1"/>
  <c r="O27" i="31" s="1"/>
  <c r="O28" i="31" s="1"/>
  <c r="O29" i="31" s="1"/>
  <c r="O30" i="31" s="1"/>
  <c r="O31" i="31" s="1"/>
  <c r="O32" i="31" s="1"/>
  <c r="O33" i="31" s="1"/>
  <c r="O34" i="31" s="1"/>
  <c r="O35" i="31" s="1"/>
  <c r="O36" i="31" s="1"/>
  <c r="O37" i="31" s="1"/>
  <c r="O38" i="31" s="1"/>
  <c r="O39" i="31" s="1"/>
  <c r="O40" i="31" s="1"/>
  <c r="O41" i="31" s="1"/>
  <c r="O42" i="31" s="1"/>
  <c r="O43" i="31" s="1"/>
  <c r="O44" i="31" s="1"/>
  <c r="O45" i="31" s="1"/>
  <c r="O46" i="31" s="1"/>
  <c r="O47" i="31" s="1"/>
  <c r="O48" i="31" s="1"/>
  <c r="O49" i="31" s="1"/>
  <c r="O50" i="31" s="1"/>
  <c r="O51" i="31" s="1"/>
  <c r="O52" i="31" s="1"/>
  <c r="O53" i="31" s="1"/>
  <c r="P3" i="31"/>
  <c r="Q3" i="31"/>
  <c r="BS3" i="31" s="1"/>
  <c r="DU3" i="31" s="1"/>
  <c r="FW3" i="31" s="1"/>
  <c r="R3" i="31"/>
  <c r="S3" i="31"/>
  <c r="BU3" i="31" s="1"/>
  <c r="DW3" i="31" s="1"/>
  <c r="FY3" i="31" s="1"/>
  <c r="T3" i="31"/>
  <c r="BV3" i="31" s="1"/>
  <c r="DX3" i="31" s="1"/>
  <c r="FZ3" i="31" s="1"/>
  <c r="U3" i="31"/>
  <c r="V3" i="31"/>
  <c r="V4" i="31" s="1"/>
  <c r="V5" i="31" s="1"/>
  <c r="V6" i="31" s="1"/>
  <c r="V7" i="31" s="1"/>
  <c r="V8" i="31" s="1"/>
  <c r="V9" i="31" s="1"/>
  <c r="V10" i="31" s="1"/>
  <c r="V11" i="31" s="1"/>
  <c r="V12" i="31" s="1"/>
  <c r="V13" i="31" s="1"/>
  <c r="V14" i="31" s="1"/>
  <c r="V15" i="31" s="1"/>
  <c r="V16" i="31" s="1"/>
  <c r="V17" i="31" s="1"/>
  <c r="V18" i="31" s="1"/>
  <c r="V19" i="31" s="1"/>
  <c r="V20" i="31" s="1"/>
  <c r="V21" i="31" s="1"/>
  <c r="V22" i="31" s="1"/>
  <c r="V23" i="31" s="1"/>
  <c r="V24" i="31" s="1"/>
  <c r="V25" i="31" s="1"/>
  <c r="V26" i="31" s="1"/>
  <c r="V27" i="31" s="1"/>
  <c r="V28" i="31" s="1"/>
  <c r="V29" i="31" s="1"/>
  <c r="V30" i="31" s="1"/>
  <c r="V31" i="31" s="1"/>
  <c r="V32" i="31" s="1"/>
  <c r="V33" i="31" s="1"/>
  <c r="V34" i="31" s="1"/>
  <c r="V35" i="31" s="1"/>
  <c r="V36" i="31" s="1"/>
  <c r="V37" i="31" s="1"/>
  <c r="V38" i="31" s="1"/>
  <c r="V39" i="31" s="1"/>
  <c r="V40" i="31" s="1"/>
  <c r="V41" i="31" s="1"/>
  <c r="V42" i="31" s="1"/>
  <c r="V43" i="31" s="1"/>
  <c r="V44" i="31" s="1"/>
  <c r="V45" i="31" s="1"/>
  <c r="V46" i="31" s="1"/>
  <c r="V47" i="31" s="1"/>
  <c r="V48" i="31" s="1"/>
  <c r="V49" i="31" s="1"/>
  <c r="V50" i="31" s="1"/>
  <c r="V51" i="31" s="1"/>
  <c r="V52" i="31" s="1"/>
  <c r="V53" i="31" s="1"/>
  <c r="W3" i="31"/>
  <c r="BY3" i="31" s="1"/>
  <c r="EA3" i="31" s="1"/>
  <c r="GC3" i="31" s="1"/>
  <c r="X3" i="31"/>
  <c r="Y3" i="31"/>
  <c r="Y4" i="31" s="1"/>
  <c r="Y5" i="31" s="1"/>
  <c r="Y6" i="31" s="1"/>
  <c r="Y7" i="31" s="1"/>
  <c r="Y8" i="31" s="1"/>
  <c r="Y9" i="31" s="1"/>
  <c r="Y10" i="31" s="1"/>
  <c r="Y11" i="31" s="1"/>
  <c r="Y12" i="31" s="1"/>
  <c r="Y13" i="31" s="1"/>
  <c r="Y14" i="31" s="1"/>
  <c r="Y15" i="31" s="1"/>
  <c r="Y16" i="31" s="1"/>
  <c r="Y17" i="31" s="1"/>
  <c r="Y18" i="31" s="1"/>
  <c r="Y19" i="31" s="1"/>
  <c r="Y20" i="31" s="1"/>
  <c r="Y21" i="31" s="1"/>
  <c r="Y22" i="31" s="1"/>
  <c r="Y23" i="31" s="1"/>
  <c r="Y24" i="31" s="1"/>
  <c r="Y25" i="31" s="1"/>
  <c r="Y26" i="31" s="1"/>
  <c r="Y27" i="31" s="1"/>
  <c r="Y28" i="31" s="1"/>
  <c r="Y29" i="31" s="1"/>
  <c r="Y30" i="31" s="1"/>
  <c r="Y31" i="31" s="1"/>
  <c r="Y32" i="31" s="1"/>
  <c r="Y33" i="31" s="1"/>
  <c r="Y34" i="31" s="1"/>
  <c r="Y35" i="31" s="1"/>
  <c r="Y36" i="31" s="1"/>
  <c r="Y37" i="31" s="1"/>
  <c r="Y38" i="31" s="1"/>
  <c r="Y39" i="31" s="1"/>
  <c r="Y40" i="31" s="1"/>
  <c r="Y41" i="31" s="1"/>
  <c r="Y42" i="31" s="1"/>
  <c r="Y43" i="31" s="1"/>
  <c r="Y44" i="31" s="1"/>
  <c r="Y45" i="31" s="1"/>
  <c r="Y46" i="31" s="1"/>
  <c r="Y47" i="31" s="1"/>
  <c r="Y48" i="31" s="1"/>
  <c r="Y49" i="31" s="1"/>
  <c r="Y50" i="31" s="1"/>
  <c r="Y51" i="31" s="1"/>
  <c r="Y52" i="31" s="1"/>
  <c r="Y53" i="31" s="1"/>
  <c r="Z3" i="31"/>
  <c r="CB3" i="31" s="1"/>
  <c r="ED3" i="31" s="1"/>
  <c r="GF3" i="31" s="1"/>
  <c r="AA3" i="31"/>
  <c r="AA4" i="31" s="1"/>
  <c r="AA5" i="31" s="1"/>
  <c r="AA6" i="31" s="1"/>
  <c r="AA7" i="31" s="1"/>
  <c r="AA8" i="31" s="1"/>
  <c r="AA9" i="31" s="1"/>
  <c r="AA10" i="31" s="1"/>
  <c r="AA11" i="31" s="1"/>
  <c r="AA12" i="31" s="1"/>
  <c r="AA13" i="31" s="1"/>
  <c r="AA14" i="31" s="1"/>
  <c r="AA15" i="31" s="1"/>
  <c r="AA16" i="31" s="1"/>
  <c r="AA17" i="31" s="1"/>
  <c r="AA18" i="31" s="1"/>
  <c r="AA19" i="31" s="1"/>
  <c r="AA20" i="31" s="1"/>
  <c r="AA21" i="31" s="1"/>
  <c r="AA22" i="31" s="1"/>
  <c r="AA23" i="31" s="1"/>
  <c r="AA24" i="31" s="1"/>
  <c r="AA25" i="31" s="1"/>
  <c r="AA26" i="31" s="1"/>
  <c r="AA27" i="31" s="1"/>
  <c r="AA28" i="31" s="1"/>
  <c r="AA29" i="31" s="1"/>
  <c r="AA30" i="31" s="1"/>
  <c r="AA31" i="31" s="1"/>
  <c r="AA32" i="31" s="1"/>
  <c r="AA33" i="31" s="1"/>
  <c r="AA34" i="31" s="1"/>
  <c r="AA35" i="31" s="1"/>
  <c r="AA36" i="31" s="1"/>
  <c r="AA37" i="31" s="1"/>
  <c r="AA38" i="31" s="1"/>
  <c r="AA39" i="31" s="1"/>
  <c r="AA40" i="31" s="1"/>
  <c r="AA41" i="31" s="1"/>
  <c r="AA42" i="31" s="1"/>
  <c r="AA43" i="31" s="1"/>
  <c r="AA44" i="31" s="1"/>
  <c r="AA45" i="31" s="1"/>
  <c r="AA46" i="31" s="1"/>
  <c r="AA47" i="31" s="1"/>
  <c r="AA48" i="31" s="1"/>
  <c r="AA49" i="31" s="1"/>
  <c r="AA50" i="31" s="1"/>
  <c r="AA51" i="31" s="1"/>
  <c r="AA52" i="31" s="1"/>
  <c r="AA53" i="31" s="1"/>
  <c r="AB3" i="31"/>
  <c r="CD3" i="31" s="1"/>
  <c r="EF3" i="31" s="1"/>
  <c r="GH3" i="31" s="1"/>
  <c r="AC3" i="31"/>
  <c r="CE3" i="31" s="1"/>
  <c r="EG3" i="31" s="1"/>
  <c r="GI3" i="31" s="1"/>
  <c r="AD3" i="31"/>
  <c r="CF3" i="31" s="1"/>
  <c r="EH3" i="31" s="1"/>
  <c r="GJ3" i="31" s="1"/>
  <c r="AE3" i="31"/>
  <c r="AE4" i="31" s="1"/>
  <c r="AE5" i="31" s="1"/>
  <c r="AE6" i="31" s="1"/>
  <c r="AE7" i="31" s="1"/>
  <c r="AE8" i="31" s="1"/>
  <c r="AE9" i="31" s="1"/>
  <c r="AE10" i="31" s="1"/>
  <c r="AE11" i="31" s="1"/>
  <c r="AE12" i="31" s="1"/>
  <c r="AE13" i="31" s="1"/>
  <c r="AE14" i="31" s="1"/>
  <c r="AE15" i="31" s="1"/>
  <c r="AE16" i="31" s="1"/>
  <c r="AE17" i="31" s="1"/>
  <c r="AE18" i="31" s="1"/>
  <c r="AE19" i="31" s="1"/>
  <c r="AE20" i="31" s="1"/>
  <c r="AE21" i="31" s="1"/>
  <c r="AE22" i="31" s="1"/>
  <c r="AE23" i="31" s="1"/>
  <c r="AE24" i="31" s="1"/>
  <c r="AE25" i="31" s="1"/>
  <c r="AE26" i="31" s="1"/>
  <c r="AE27" i="31" s="1"/>
  <c r="AE28" i="31" s="1"/>
  <c r="AE29" i="31" s="1"/>
  <c r="AE30" i="31" s="1"/>
  <c r="AE31" i="31" s="1"/>
  <c r="AE32" i="31" s="1"/>
  <c r="AE33" i="31" s="1"/>
  <c r="AE34" i="31" s="1"/>
  <c r="AE35" i="31" s="1"/>
  <c r="AE36" i="31" s="1"/>
  <c r="AE37" i="31" s="1"/>
  <c r="AE38" i="31" s="1"/>
  <c r="AE39" i="31" s="1"/>
  <c r="AE40" i="31" s="1"/>
  <c r="AE41" i="31" s="1"/>
  <c r="AE42" i="31" s="1"/>
  <c r="AE43" i="31" s="1"/>
  <c r="AE44" i="31" s="1"/>
  <c r="AE45" i="31" s="1"/>
  <c r="AE46" i="31" s="1"/>
  <c r="AE47" i="31" s="1"/>
  <c r="AE48" i="31" s="1"/>
  <c r="AE49" i="31" s="1"/>
  <c r="AE50" i="31" s="1"/>
  <c r="AE51" i="31" s="1"/>
  <c r="AE52" i="31" s="1"/>
  <c r="AE53" i="31" s="1"/>
  <c r="AF3" i="31"/>
  <c r="AG3" i="31"/>
  <c r="AG4" i="31" s="1"/>
  <c r="AG5" i="31" s="1"/>
  <c r="AG6" i="31" s="1"/>
  <c r="AG7" i="31" s="1"/>
  <c r="AG8" i="31" s="1"/>
  <c r="AG9" i="31" s="1"/>
  <c r="AG10" i="31" s="1"/>
  <c r="AG11" i="31" s="1"/>
  <c r="AG12" i="31" s="1"/>
  <c r="AG13" i="31" s="1"/>
  <c r="AG14" i="31" s="1"/>
  <c r="AG15" i="31" s="1"/>
  <c r="AG16" i="31" s="1"/>
  <c r="AG17" i="31" s="1"/>
  <c r="AG18" i="31" s="1"/>
  <c r="AG19" i="31" s="1"/>
  <c r="AG20" i="31" s="1"/>
  <c r="AG21" i="31" s="1"/>
  <c r="AG22" i="31" s="1"/>
  <c r="AG23" i="31" s="1"/>
  <c r="AG24" i="31" s="1"/>
  <c r="AG25" i="31" s="1"/>
  <c r="AG26" i="31" s="1"/>
  <c r="AG27" i="31" s="1"/>
  <c r="AG28" i="31" s="1"/>
  <c r="AG29" i="31" s="1"/>
  <c r="AG30" i="31" s="1"/>
  <c r="AG31" i="31" s="1"/>
  <c r="AG32" i="31" s="1"/>
  <c r="AG33" i="31" s="1"/>
  <c r="AG34" i="31" s="1"/>
  <c r="AG35" i="31" s="1"/>
  <c r="AG36" i="31" s="1"/>
  <c r="AG37" i="31" s="1"/>
  <c r="AG38" i="31" s="1"/>
  <c r="AG39" i="31" s="1"/>
  <c r="AG40" i="31" s="1"/>
  <c r="AG41" i="31" s="1"/>
  <c r="AG42" i="31" s="1"/>
  <c r="AG43" i="31" s="1"/>
  <c r="AG44" i="31" s="1"/>
  <c r="AG45" i="31" s="1"/>
  <c r="AG46" i="31" s="1"/>
  <c r="AG47" i="31" s="1"/>
  <c r="AG48" i="31" s="1"/>
  <c r="AG49" i="31" s="1"/>
  <c r="AG50" i="31" s="1"/>
  <c r="AG51" i="31" s="1"/>
  <c r="AG52" i="31" s="1"/>
  <c r="AG53" i="31" s="1"/>
  <c r="AH3" i="31"/>
  <c r="AI3" i="31"/>
  <c r="CK3" i="31" s="1"/>
  <c r="EM3" i="31" s="1"/>
  <c r="GO3" i="31" s="1"/>
  <c r="AJ3" i="31"/>
  <c r="AJ4" i="31" s="1"/>
  <c r="AJ5" i="31" s="1"/>
  <c r="AJ6" i="31" s="1"/>
  <c r="AJ7" i="31" s="1"/>
  <c r="AJ8" i="31" s="1"/>
  <c r="AJ9" i="31" s="1"/>
  <c r="AJ10" i="31" s="1"/>
  <c r="AJ11" i="31" s="1"/>
  <c r="AJ12" i="31" s="1"/>
  <c r="AJ13" i="31" s="1"/>
  <c r="AJ14" i="31" s="1"/>
  <c r="AJ15" i="31" s="1"/>
  <c r="AJ16" i="31" s="1"/>
  <c r="AJ17" i="31" s="1"/>
  <c r="AJ18" i="31" s="1"/>
  <c r="AJ19" i="31" s="1"/>
  <c r="AJ20" i="31" s="1"/>
  <c r="AJ21" i="31" s="1"/>
  <c r="AJ22" i="31" s="1"/>
  <c r="AJ23" i="31" s="1"/>
  <c r="AJ24" i="31" s="1"/>
  <c r="AJ25" i="31" s="1"/>
  <c r="AJ26" i="31" s="1"/>
  <c r="AJ27" i="31" s="1"/>
  <c r="AJ28" i="31" s="1"/>
  <c r="AJ29" i="31" s="1"/>
  <c r="AJ30" i="31" s="1"/>
  <c r="AJ31" i="31" s="1"/>
  <c r="AJ32" i="31" s="1"/>
  <c r="AJ33" i="31" s="1"/>
  <c r="AJ34" i="31" s="1"/>
  <c r="AJ35" i="31" s="1"/>
  <c r="AJ36" i="31" s="1"/>
  <c r="AJ37" i="31" s="1"/>
  <c r="AJ38" i="31" s="1"/>
  <c r="AJ39" i="31" s="1"/>
  <c r="AJ40" i="31" s="1"/>
  <c r="AJ41" i="31" s="1"/>
  <c r="AJ42" i="31" s="1"/>
  <c r="AJ43" i="31" s="1"/>
  <c r="AJ44" i="31" s="1"/>
  <c r="AJ45" i="31" s="1"/>
  <c r="AJ46" i="31" s="1"/>
  <c r="AJ47" i="31" s="1"/>
  <c r="AJ48" i="31" s="1"/>
  <c r="AJ49" i="31" s="1"/>
  <c r="AJ50" i="31" s="1"/>
  <c r="AJ51" i="31" s="1"/>
  <c r="AJ52" i="31" s="1"/>
  <c r="AJ53" i="31" s="1"/>
  <c r="AK3" i="31"/>
  <c r="CM3" i="31" s="1"/>
  <c r="EO3" i="31" s="1"/>
  <c r="GQ3" i="31" s="1"/>
  <c r="AL3" i="31"/>
  <c r="CN3" i="31" s="1"/>
  <c r="EP3" i="31" s="1"/>
  <c r="GR3" i="31" s="1"/>
  <c r="AM3" i="31"/>
  <c r="AM4" i="31" s="1"/>
  <c r="AM5" i="31" s="1"/>
  <c r="AM6" i="31" s="1"/>
  <c r="AM7" i="31" s="1"/>
  <c r="AM8" i="31" s="1"/>
  <c r="AM9" i="31" s="1"/>
  <c r="AM10" i="31" s="1"/>
  <c r="AM11" i="31" s="1"/>
  <c r="AM12" i="31" s="1"/>
  <c r="AM13" i="31" s="1"/>
  <c r="AM14" i="31" s="1"/>
  <c r="AM15" i="31" s="1"/>
  <c r="AM16" i="31" s="1"/>
  <c r="AM17" i="31" s="1"/>
  <c r="AM18" i="31" s="1"/>
  <c r="AM19" i="31" s="1"/>
  <c r="AM20" i="31" s="1"/>
  <c r="AM21" i="31" s="1"/>
  <c r="AM22" i="31" s="1"/>
  <c r="AM23" i="31" s="1"/>
  <c r="AM24" i="31" s="1"/>
  <c r="AM25" i="31" s="1"/>
  <c r="AM26" i="31" s="1"/>
  <c r="AM27" i="31" s="1"/>
  <c r="AM28" i="31" s="1"/>
  <c r="AM29" i="31" s="1"/>
  <c r="AM30" i="31" s="1"/>
  <c r="AM31" i="31" s="1"/>
  <c r="AM32" i="31" s="1"/>
  <c r="AM33" i="31" s="1"/>
  <c r="AM34" i="31" s="1"/>
  <c r="AM35" i="31" s="1"/>
  <c r="AM36" i="31" s="1"/>
  <c r="AM37" i="31" s="1"/>
  <c r="AM38" i="31" s="1"/>
  <c r="AM39" i="31" s="1"/>
  <c r="AM40" i="31" s="1"/>
  <c r="AM41" i="31" s="1"/>
  <c r="AM42" i="31" s="1"/>
  <c r="AM43" i="31" s="1"/>
  <c r="AM44" i="31" s="1"/>
  <c r="AM45" i="31" s="1"/>
  <c r="AM46" i="31" s="1"/>
  <c r="AM47" i="31" s="1"/>
  <c r="AM48" i="31" s="1"/>
  <c r="AM49" i="31" s="1"/>
  <c r="AM50" i="31" s="1"/>
  <c r="AM51" i="31" s="1"/>
  <c r="AM52" i="31" s="1"/>
  <c r="AM53" i="31" s="1"/>
  <c r="AN3" i="31"/>
  <c r="AO3" i="31"/>
  <c r="AO4" i="31" s="1"/>
  <c r="AO5" i="31" s="1"/>
  <c r="AO6" i="31" s="1"/>
  <c r="AO7" i="31" s="1"/>
  <c r="AO8" i="31" s="1"/>
  <c r="AO9" i="31" s="1"/>
  <c r="AO10" i="31" s="1"/>
  <c r="AO11" i="31" s="1"/>
  <c r="AO12" i="31" s="1"/>
  <c r="AO13" i="31" s="1"/>
  <c r="AO14" i="31" s="1"/>
  <c r="AO15" i="31" s="1"/>
  <c r="AO16" i="31" s="1"/>
  <c r="AO17" i="31" s="1"/>
  <c r="AO18" i="31" s="1"/>
  <c r="AO19" i="31" s="1"/>
  <c r="AO20" i="31" s="1"/>
  <c r="AO21" i="31" s="1"/>
  <c r="AO22" i="31" s="1"/>
  <c r="AO23" i="31" s="1"/>
  <c r="AO24" i="31" s="1"/>
  <c r="AO25" i="31" s="1"/>
  <c r="AO26" i="31" s="1"/>
  <c r="AO27" i="31" s="1"/>
  <c r="AO28" i="31" s="1"/>
  <c r="AO29" i="31" s="1"/>
  <c r="AO30" i="31" s="1"/>
  <c r="AO31" i="31" s="1"/>
  <c r="AO32" i="31" s="1"/>
  <c r="AO33" i="31" s="1"/>
  <c r="AO34" i="31" s="1"/>
  <c r="AO35" i="31" s="1"/>
  <c r="AO36" i="31" s="1"/>
  <c r="AO37" i="31" s="1"/>
  <c r="AO38" i="31" s="1"/>
  <c r="AO39" i="31" s="1"/>
  <c r="AO40" i="31" s="1"/>
  <c r="AO41" i="31" s="1"/>
  <c r="AO42" i="31" s="1"/>
  <c r="AO43" i="31" s="1"/>
  <c r="AO44" i="31" s="1"/>
  <c r="AO45" i="31" s="1"/>
  <c r="AO46" i="31" s="1"/>
  <c r="AO47" i="31" s="1"/>
  <c r="AO48" i="31" s="1"/>
  <c r="AO49" i="31" s="1"/>
  <c r="AO50" i="31" s="1"/>
  <c r="AO51" i="31" s="1"/>
  <c r="AO52" i="31" s="1"/>
  <c r="AO53" i="31" s="1"/>
  <c r="AP3" i="31"/>
  <c r="AQ3" i="31"/>
  <c r="CS3" i="31" s="1"/>
  <c r="EU3" i="31" s="1"/>
  <c r="GW3" i="31" s="1"/>
  <c r="AR3" i="31"/>
  <c r="CT3" i="31" s="1"/>
  <c r="EV3" i="31" s="1"/>
  <c r="GX3" i="31" s="1"/>
  <c r="AS3" i="31"/>
  <c r="AT3" i="31"/>
  <c r="CV3" i="31" s="1"/>
  <c r="EX3" i="31" s="1"/>
  <c r="GZ3" i="31" s="1"/>
  <c r="AU3" i="31"/>
  <c r="CW3" i="31" s="1"/>
  <c r="EY3" i="31" s="1"/>
  <c r="HA3" i="31" s="1"/>
  <c r="C3" i="31"/>
  <c r="BE3" i="31" s="1"/>
  <c r="DG3" i="31" s="1"/>
  <c r="FI3" i="31" s="1"/>
  <c r="F5" i="30"/>
  <c r="D5" i="30"/>
  <c r="B5" i="30"/>
  <c r="FL23" i="24"/>
  <c r="BB117" i="31" s="1"/>
  <c r="FL22" i="24"/>
  <c r="BB116" i="31" s="1"/>
  <c r="FL21" i="24"/>
  <c r="BB115" i="31" s="1"/>
  <c r="FL20" i="24"/>
  <c r="BB114" i="31" s="1"/>
  <c r="FL18" i="24"/>
  <c r="BB112" i="31" s="1"/>
  <c r="FL17" i="24"/>
  <c r="BB111" i="31" s="1"/>
  <c r="FL16" i="24"/>
  <c r="BB110" i="31" s="1"/>
  <c r="FL15" i="24"/>
  <c r="BB109" i="31" s="1"/>
  <c r="FL13" i="24"/>
  <c r="BB107" i="31" s="1"/>
  <c r="FL12" i="24"/>
  <c r="BB106" i="31" s="1"/>
  <c r="FL11" i="24"/>
  <c r="BB105" i="31" s="1"/>
  <c r="FL10" i="24"/>
  <c r="BB104" i="31" s="1"/>
  <c r="DG23" i="24"/>
  <c r="BB67" i="31" s="1"/>
  <c r="DG22" i="24"/>
  <c r="BB66" i="31" s="1"/>
  <c r="DG21" i="24"/>
  <c r="BB65" i="31" s="1"/>
  <c r="DG20" i="24"/>
  <c r="BB64" i="31" s="1"/>
  <c r="DG18" i="24"/>
  <c r="BB62" i="31" s="1"/>
  <c r="DG17" i="24"/>
  <c r="BB61" i="31" s="1"/>
  <c r="DG16" i="24"/>
  <c r="BB60" i="31" s="1"/>
  <c r="DG15" i="24"/>
  <c r="BB59" i="31" s="1"/>
  <c r="DG13" i="24"/>
  <c r="BB57" i="31" s="1"/>
  <c r="DG12" i="24"/>
  <c r="BB56" i="31" s="1"/>
  <c r="DG11" i="24"/>
  <c r="BB55" i="31" s="1"/>
  <c r="DG10" i="24"/>
  <c r="BB54" i="31" s="1"/>
  <c r="JV24" i="24" l="1"/>
  <c r="WZ60" i="24"/>
  <c r="WZ61" i="24" s="1"/>
  <c r="FL19" i="24"/>
  <c r="BB113" i="31" s="1"/>
  <c r="DG24" i="24"/>
  <c r="BB68" i="31" s="1"/>
  <c r="OF60" i="24"/>
  <c r="OF61" i="24" s="1"/>
  <c r="FL14" i="24"/>
  <c r="SP24" i="24"/>
  <c r="AB4" i="31"/>
  <c r="AB5" i="31" s="1"/>
  <c r="AB6" i="31" s="1"/>
  <c r="AB7" i="31" s="1"/>
  <c r="AB8" i="31" s="1"/>
  <c r="AB9" i="31" s="1"/>
  <c r="AB10" i="31" s="1"/>
  <c r="AB11" i="31" s="1"/>
  <c r="AB12" i="31" s="1"/>
  <c r="AB13" i="31" s="1"/>
  <c r="AB14" i="31" s="1"/>
  <c r="AB15" i="31" s="1"/>
  <c r="AB16" i="31" s="1"/>
  <c r="AB17" i="31" s="1"/>
  <c r="AB18" i="31" s="1"/>
  <c r="AB19" i="31" s="1"/>
  <c r="AB20" i="31" s="1"/>
  <c r="AB21" i="31" s="1"/>
  <c r="AB22" i="31" s="1"/>
  <c r="AB23" i="31" s="1"/>
  <c r="AB24" i="31" s="1"/>
  <c r="AB25" i="31" s="1"/>
  <c r="AB26" i="31" s="1"/>
  <c r="AB27" i="31" s="1"/>
  <c r="AB28" i="31" s="1"/>
  <c r="AB29" i="31" s="1"/>
  <c r="AB30" i="31" s="1"/>
  <c r="AB31" i="31" s="1"/>
  <c r="AB32" i="31" s="1"/>
  <c r="AB33" i="31" s="1"/>
  <c r="AB34" i="31" s="1"/>
  <c r="AB35" i="31" s="1"/>
  <c r="AB36" i="31" s="1"/>
  <c r="AB37" i="31" s="1"/>
  <c r="AB38" i="31" s="1"/>
  <c r="AB39" i="31" s="1"/>
  <c r="AB40" i="31" s="1"/>
  <c r="AB41" i="31" s="1"/>
  <c r="AB42" i="31" s="1"/>
  <c r="AB43" i="31" s="1"/>
  <c r="AB44" i="31" s="1"/>
  <c r="AB45" i="31" s="1"/>
  <c r="AB46" i="31" s="1"/>
  <c r="AB47" i="31" s="1"/>
  <c r="AB48" i="31" s="1"/>
  <c r="AB49" i="31" s="1"/>
  <c r="AB50" i="31" s="1"/>
  <c r="AB51" i="31" s="1"/>
  <c r="AB52" i="31" s="1"/>
  <c r="AB53" i="31" s="1"/>
  <c r="K4" i="31"/>
  <c r="K5" i="31" s="1"/>
  <c r="K6" i="31" s="1"/>
  <c r="K7" i="31" s="1"/>
  <c r="K8" i="31" s="1"/>
  <c r="K9" i="31" s="1"/>
  <c r="K10" i="31" s="1"/>
  <c r="K11" i="31" s="1"/>
  <c r="K12" i="31" s="1"/>
  <c r="K13" i="31" s="1"/>
  <c r="K14" i="31" s="1"/>
  <c r="AI4" i="31"/>
  <c r="AI5" i="31" s="1"/>
  <c r="AI6" i="31" s="1"/>
  <c r="AI7" i="31" s="1"/>
  <c r="AI8" i="31" s="1"/>
  <c r="AI9" i="31" s="1"/>
  <c r="AI10" i="31" s="1"/>
  <c r="AI11" i="31" s="1"/>
  <c r="AI12" i="31" s="1"/>
  <c r="AI13" i="31" s="1"/>
  <c r="AI14" i="31" s="1"/>
  <c r="AI15" i="31" s="1"/>
  <c r="AI16" i="31" s="1"/>
  <c r="AI17" i="31" s="1"/>
  <c r="AI18" i="31" s="1"/>
  <c r="AI19" i="31" s="1"/>
  <c r="AI20" i="31" s="1"/>
  <c r="AI21" i="31" s="1"/>
  <c r="AI22" i="31" s="1"/>
  <c r="AI23" i="31" s="1"/>
  <c r="AI24" i="31" s="1"/>
  <c r="AI25" i="31" s="1"/>
  <c r="AI26" i="31" s="1"/>
  <c r="AI27" i="31" s="1"/>
  <c r="AI28" i="31" s="1"/>
  <c r="AI29" i="31" s="1"/>
  <c r="AI30" i="31" s="1"/>
  <c r="AI31" i="31" s="1"/>
  <c r="AI32" i="31" s="1"/>
  <c r="AI33" i="31" s="1"/>
  <c r="AI34" i="31" s="1"/>
  <c r="AI35" i="31" s="1"/>
  <c r="AI36" i="31" s="1"/>
  <c r="AI37" i="31" s="1"/>
  <c r="AI38" i="31" s="1"/>
  <c r="AI39" i="31" s="1"/>
  <c r="AI40" i="31" s="1"/>
  <c r="AI41" i="31" s="1"/>
  <c r="AI42" i="31" s="1"/>
  <c r="AI43" i="31" s="1"/>
  <c r="AI44" i="31" s="1"/>
  <c r="AI45" i="31" s="1"/>
  <c r="AI46" i="31" s="1"/>
  <c r="AI47" i="31" s="1"/>
  <c r="AI48" i="31" s="1"/>
  <c r="AI49" i="31" s="1"/>
  <c r="AI50" i="31" s="1"/>
  <c r="AI51" i="31" s="1"/>
  <c r="AI52" i="31" s="1"/>
  <c r="AI53" i="31" s="1"/>
  <c r="AT4" i="31"/>
  <c r="AT5" i="31" s="1"/>
  <c r="AT6" i="31" s="1"/>
  <c r="AT7" i="31" s="1"/>
  <c r="AT8" i="31" s="1"/>
  <c r="AT9" i="31" s="1"/>
  <c r="AT10" i="31" s="1"/>
  <c r="AT11" i="31" s="1"/>
  <c r="AT12" i="31" s="1"/>
  <c r="AT13" i="31" s="1"/>
  <c r="AT14" i="31" s="1"/>
  <c r="AT15" i="31" s="1"/>
  <c r="AT16" i="31" s="1"/>
  <c r="AT17" i="31" s="1"/>
  <c r="AT18" i="31" s="1"/>
  <c r="AT19" i="31" s="1"/>
  <c r="AT20" i="31" s="1"/>
  <c r="AT21" i="31" s="1"/>
  <c r="AT22" i="31" s="1"/>
  <c r="AT23" i="31" s="1"/>
  <c r="AT24" i="31" s="1"/>
  <c r="AT25" i="31" s="1"/>
  <c r="AT26" i="31" s="1"/>
  <c r="AT27" i="31" s="1"/>
  <c r="AT28" i="31" s="1"/>
  <c r="AT29" i="31" s="1"/>
  <c r="AT30" i="31" s="1"/>
  <c r="AT31" i="31" s="1"/>
  <c r="AT32" i="31" s="1"/>
  <c r="AT33" i="31" s="1"/>
  <c r="AT34" i="31" s="1"/>
  <c r="AT35" i="31" s="1"/>
  <c r="AT36" i="31" s="1"/>
  <c r="AT37" i="31" s="1"/>
  <c r="AT38" i="31" s="1"/>
  <c r="AT39" i="31" s="1"/>
  <c r="AT40" i="31" s="1"/>
  <c r="AT41" i="31" s="1"/>
  <c r="AT42" i="31" s="1"/>
  <c r="AT43" i="31" s="1"/>
  <c r="AT44" i="31" s="1"/>
  <c r="AT45" i="31" s="1"/>
  <c r="AT46" i="31" s="1"/>
  <c r="AT47" i="31" s="1"/>
  <c r="AT48" i="31" s="1"/>
  <c r="AT49" i="31" s="1"/>
  <c r="AT50" i="31" s="1"/>
  <c r="AT51" i="31" s="1"/>
  <c r="AT52" i="31" s="1"/>
  <c r="AT53" i="31" s="1"/>
  <c r="T4" i="31"/>
  <c r="T5" i="31" s="1"/>
  <c r="T6" i="31" s="1"/>
  <c r="T7" i="31" s="1"/>
  <c r="T8" i="31" s="1"/>
  <c r="T9" i="31" s="1"/>
  <c r="T10" i="31" s="1"/>
  <c r="T11" i="31" s="1"/>
  <c r="T12" i="31" s="1"/>
  <c r="T13" i="31" s="1"/>
  <c r="T14" i="31" s="1"/>
  <c r="T15" i="31" s="1"/>
  <c r="T16" i="31" s="1"/>
  <c r="T17" i="31" s="1"/>
  <c r="T18" i="31" s="1"/>
  <c r="T19" i="31" s="1"/>
  <c r="T20" i="31" s="1"/>
  <c r="T21" i="31" s="1"/>
  <c r="T22" i="31" s="1"/>
  <c r="T23" i="31" s="1"/>
  <c r="T24" i="31" s="1"/>
  <c r="T25" i="31" s="1"/>
  <c r="T26" i="31" s="1"/>
  <c r="T27" i="31" s="1"/>
  <c r="T28" i="31" s="1"/>
  <c r="T29" i="31" s="1"/>
  <c r="T30" i="31" s="1"/>
  <c r="T31" i="31" s="1"/>
  <c r="T32" i="31" s="1"/>
  <c r="T33" i="31" s="1"/>
  <c r="T34" i="31" s="1"/>
  <c r="T35" i="31" s="1"/>
  <c r="T36" i="31" s="1"/>
  <c r="T37" i="31" s="1"/>
  <c r="T38" i="31" s="1"/>
  <c r="T39" i="31" s="1"/>
  <c r="T40" i="31" s="1"/>
  <c r="T41" i="31" s="1"/>
  <c r="T42" i="31" s="1"/>
  <c r="T43" i="31" s="1"/>
  <c r="T44" i="31" s="1"/>
  <c r="T45" i="31" s="1"/>
  <c r="T46" i="31" s="1"/>
  <c r="T47" i="31" s="1"/>
  <c r="T48" i="31" s="1"/>
  <c r="T49" i="31" s="1"/>
  <c r="T50" i="31" s="1"/>
  <c r="T51" i="31" s="1"/>
  <c r="T52" i="31" s="1"/>
  <c r="T53" i="31" s="1"/>
  <c r="G4" i="31"/>
  <c r="G5" i="31" s="1"/>
  <c r="G6" i="31" s="1"/>
  <c r="G7" i="31" s="1"/>
  <c r="G8" i="31" s="1"/>
  <c r="G9" i="31" s="1"/>
  <c r="G10" i="31" s="1"/>
  <c r="G11" i="31" s="1"/>
  <c r="G12" i="31" s="1"/>
  <c r="G13" i="31" s="1"/>
  <c r="G14" i="31" s="1"/>
  <c r="G15" i="31" s="1"/>
  <c r="G16" i="31" s="1"/>
  <c r="G17" i="31" s="1"/>
  <c r="G18" i="31" s="1"/>
  <c r="G19" i="31" s="1"/>
  <c r="G20" i="31" s="1"/>
  <c r="G21" i="31" s="1"/>
  <c r="G22" i="31" s="1"/>
  <c r="G23" i="31" s="1"/>
  <c r="G24" i="31" s="1"/>
  <c r="G25" i="31" s="1"/>
  <c r="G26" i="31" s="1"/>
  <c r="G27" i="31" s="1"/>
  <c r="G28" i="31" s="1"/>
  <c r="G29" i="31" s="1"/>
  <c r="G30" i="31" s="1"/>
  <c r="G31" i="31" s="1"/>
  <c r="G32" i="31" s="1"/>
  <c r="G33" i="31" s="1"/>
  <c r="G34" i="31" s="1"/>
  <c r="G35" i="31" s="1"/>
  <c r="G36" i="31" s="1"/>
  <c r="G37" i="31" s="1"/>
  <c r="G38" i="31" s="1"/>
  <c r="G39" i="31" s="1"/>
  <c r="G40" i="31" s="1"/>
  <c r="G41" i="31" s="1"/>
  <c r="G42" i="31" s="1"/>
  <c r="G43" i="31" s="1"/>
  <c r="G44" i="31" s="1"/>
  <c r="G45" i="31" s="1"/>
  <c r="G46" i="31" s="1"/>
  <c r="G47" i="31" s="1"/>
  <c r="G48" i="31" s="1"/>
  <c r="G49" i="31" s="1"/>
  <c r="G50" i="31" s="1"/>
  <c r="G51" i="31" s="1"/>
  <c r="G52" i="31" s="1"/>
  <c r="G53" i="31" s="1"/>
  <c r="AR4" i="31"/>
  <c r="AR5" i="31" s="1"/>
  <c r="AR6" i="31" s="1"/>
  <c r="AR7" i="31" s="1"/>
  <c r="AR8" i="31" s="1"/>
  <c r="AR9" i="31" s="1"/>
  <c r="AR10" i="31" s="1"/>
  <c r="AR11" i="31" s="1"/>
  <c r="AR12" i="31" s="1"/>
  <c r="AR13" i="31" s="1"/>
  <c r="AR14" i="31" s="1"/>
  <c r="AR15" i="31" s="1"/>
  <c r="AR16" i="31" s="1"/>
  <c r="AR17" i="31" s="1"/>
  <c r="AR18" i="31" s="1"/>
  <c r="AR19" i="31" s="1"/>
  <c r="AR20" i="31" s="1"/>
  <c r="AR21" i="31" s="1"/>
  <c r="AR22" i="31" s="1"/>
  <c r="AR23" i="31" s="1"/>
  <c r="AR24" i="31" s="1"/>
  <c r="AR25" i="31" s="1"/>
  <c r="AR26" i="31" s="1"/>
  <c r="AR27" i="31" s="1"/>
  <c r="AR28" i="31" s="1"/>
  <c r="AR29" i="31" s="1"/>
  <c r="AR30" i="31" s="1"/>
  <c r="AR31" i="31" s="1"/>
  <c r="AR32" i="31" s="1"/>
  <c r="AR33" i="31" s="1"/>
  <c r="AR34" i="31" s="1"/>
  <c r="AR35" i="31" s="1"/>
  <c r="AR36" i="31" s="1"/>
  <c r="AR37" i="31" s="1"/>
  <c r="AR38" i="31" s="1"/>
  <c r="AR39" i="31" s="1"/>
  <c r="AR40" i="31" s="1"/>
  <c r="AR41" i="31" s="1"/>
  <c r="AR42" i="31" s="1"/>
  <c r="AR43" i="31" s="1"/>
  <c r="AR44" i="31" s="1"/>
  <c r="AR45" i="31" s="1"/>
  <c r="AR46" i="31" s="1"/>
  <c r="AR47" i="31" s="1"/>
  <c r="AR48" i="31" s="1"/>
  <c r="AR49" i="31" s="1"/>
  <c r="AR50" i="31" s="1"/>
  <c r="AR51" i="31" s="1"/>
  <c r="AR52" i="31" s="1"/>
  <c r="AR53" i="31" s="1"/>
  <c r="S4" i="31"/>
  <c r="S5" i="31" s="1"/>
  <c r="S6" i="31" s="1"/>
  <c r="S7" i="31" s="1"/>
  <c r="S8" i="31" s="1"/>
  <c r="S9" i="31" s="1"/>
  <c r="S10" i="31" s="1"/>
  <c r="S11" i="31" s="1"/>
  <c r="S12" i="31" s="1"/>
  <c r="S13" i="31" s="1"/>
  <c r="S14" i="31" s="1"/>
  <c r="S15" i="31" s="1"/>
  <c r="S16" i="31" s="1"/>
  <c r="S17" i="31" s="1"/>
  <c r="S18" i="31" s="1"/>
  <c r="S19" i="31" s="1"/>
  <c r="S20" i="31" s="1"/>
  <c r="S21" i="31" s="1"/>
  <c r="S22" i="31" s="1"/>
  <c r="S23" i="31" s="1"/>
  <c r="S24" i="31" s="1"/>
  <c r="S25" i="31" s="1"/>
  <c r="S26" i="31" s="1"/>
  <c r="S27" i="31" s="1"/>
  <c r="S28" i="31" s="1"/>
  <c r="S29" i="31" s="1"/>
  <c r="S30" i="31" s="1"/>
  <c r="S31" i="31" s="1"/>
  <c r="S32" i="31" s="1"/>
  <c r="S33" i="31" s="1"/>
  <c r="S34" i="31" s="1"/>
  <c r="S35" i="31" s="1"/>
  <c r="S36" i="31" s="1"/>
  <c r="S37" i="31" s="1"/>
  <c r="S38" i="31" s="1"/>
  <c r="S39" i="31" s="1"/>
  <c r="S40" i="31" s="1"/>
  <c r="S41" i="31" s="1"/>
  <c r="S42" i="31" s="1"/>
  <c r="S43" i="31" s="1"/>
  <c r="S44" i="31" s="1"/>
  <c r="S45" i="31" s="1"/>
  <c r="S46" i="31" s="1"/>
  <c r="S47" i="31" s="1"/>
  <c r="S48" i="31" s="1"/>
  <c r="S49" i="31" s="1"/>
  <c r="S50" i="31" s="1"/>
  <c r="S51" i="31" s="1"/>
  <c r="S52" i="31" s="1"/>
  <c r="S53" i="31" s="1"/>
  <c r="CJ3" i="31"/>
  <c r="EL3" i="31" s="1"/>
  <c r="GN3" i="31" s="1"/>
  <c r="DC3" i="31"/>
  <c r="FE3" i="31" s="1"/>
  <c r="HG3" i="31" s="1"/>
  <c r="CQ3" i="31"/>
  <c r="ES3" i="31" s="1"/>
  <c r="GU3" i="31" s="1"/>
  <c r="CI3" i="31"/>
  <c r="EK3" i="31" s="1"/>
  <c r="GM3" i="31" s="1"/>
  <c r="CA3" i="31"/>
  <c r="EC3" i="31" s="1"/>
  <c r="GE3" i="31" s="1"/>
  <c r="BK3" i="31"/>
  <c r="DM3" i="31" s="1"/>
  <c r="FO3" i="31" s="1"/>
  <c r="CR3" i="31"/>
  <c r="ET3" i="31" s="1"/>
  <c r="GV3" i="31" s="1"/>
  <c r="BT3" i="31"/>
  <c r="DV3" i="31" s="1"/>
  <c r="FX3" i="31" s="1"/>
  <c r="CP3" i="31"/>
  <c r="ER3" i="31" s="1"/>
  <c r="GT3" i="31" s="1"/>
  <c r="CH3" i="31"/>
  <c r="EJ3" i="31" s="1"/>
  <c r="GL3" i="31" s="1"/>
  <c r="BZ3" i="31"/>
  <c r="EB3" i="31" s="1"/>
  <c r="GD3" i="31" s="1"/>
  <c r="BR3" i="31"/>
  <c r="DT3" i="31" s="1"/>
  <c r="FV3" i="31" s="1"/>
  <c r="BJ3" i="31"/>
  <c r="DL3" i="31" s="1"/>
  <c r="FN3" i="31" s="1"/>
  <c r="DA3" i="31"/>
  <c r="FC3" i="31" s="1"/>
  <c r="HE3" i="31" s="1"/>
  <c r="AP4" i="31"/>
  <c r="AP5" i="31" s="1"/>
  <c r="AP6" i="31" s="1"/>
  <c r="AP7" i="31" s="1"/>
  <c r="AP8" i="31" s="1"/>
  <c r="AP9" i="31" s="1"/>
  <c r="AP10" i="31" s="1"/>
  <c r="AP11" i="31" s="1"/>
  <c r="AP12" i="31" s="1"/>
  <c r="AP13" i="31" s="1"/>
  <c r="AP14" i="31" s="1"/>
  <c r="AP15" i="31" s="1"/>
  <c r="AP16" i="31" s="1"/>
  <c r="AP17" i="31" s="1"/>
  <c r="AP18" i="31" s="1"/>
  <c r="AP19" i="31" s="1"/>
  <c r="AP20" i="31" s="1"/>
  <c r="AP21" i="31" s="1"/>
  <c r="AP22" i="31" s="1"/>
  <c r="AP23" i="31" s="1"/>
  <c r="AP24" i="31" s="1"/>
  <c r="AP25" i="31" s="1"/>
  <c r="AP26" i="31" s="1"/>
  <c r="AP27" i="31" s="1"/>
  <c r="AP28" i="31" s="1"/>
  <c r="AP29" i="31" s="1"/>
  <c r="AP30" i="31" s="1"/>
  <c r="AP31" i="31" s="1"/>
  <c r="AP32" i="31" s="1"/>
  <c r="AP33" i="31" s="1"/>
  <c r="AP34" i="31" s="1"/>
  <c r="AP35" i="31" s="1"/>
  <c r="AP36" i="31" s="1"/>
  <c r="AP37" i="31" s="1"/>
  <c r="AP38" i="31" s="1"/>
  <c r="AP39" i="31" s="1"/>
  <c r="AP40" i="31" s="1"/>
  <c r="AP41" i="31" s="1"/>
  <c r="AP42" i="31" s="1"/>
  <c r="AP43" i="31" s="1"/>
  <c r="AP44" i="31" s="1"/>
  <c r="AP45" i="31" s="1"/>
  <c r="AP46" i="31" s="1"/>
  <c r="AP47" i="31" s="1"/>
  <c r="AP48" i="31" s="1"/>
  <c r="AP49" i="31" s="1"/>
  <c r="AP50" i="31" s="1"/>
  <c r="AP51" i="31" s="1"/>
  <c r="AP52" i="31" s="1"/>
  <c r="AP53" i="31" s="1"/>
  <c r="AH4" i="31"/>
  <c r="AH5" i="31" s="1"/>
  <c r="AH6" i="31" s="1"/>
  <c r="AH7" i="31" s="1"/>
  <c r="AH8" i="31" s="1"/>
  <c r="AH9" i="31" s="1"/>
  <c r="AH10" i="31" s="1"/>
  <c r="AH11" i="31" s="1"/>
  <c r="AH12" i="31" s="1"/>
  <c r="AH13" i="31" s="1"/>
  <c r="AH14" i="31" s="1"/>
  <c r="AH15" i="31" s="1"/>
  <c r="AH16" i="31" s="1"/>
  <c r="AH17" i="31" s="1"/>
  <c r="AH18" i="31" s="1"/>
  <c r="AH19" i="31" s="1"/>
  <c r="AH20" i="31" s="1"/>
  <c r="AH21" i="31" s="1"/>
  <c r="AH22" i="31" s="1"/>
  <c r="AH23" i="31" s="1"/>
  <c r="AH24" i="31" s="1"/>
  <c r="AH25" i="31" s="1"/>
  <c r="AH26" i="31" s="1"/>
  <c r="AH27" i="31" s="1"/>
  <c r="AH28" i="31" s="1"/>
  <c r="AH29" i="31" s="1"/>
  <c r="AH30" i="31" s="1"/>
  <c r="AH31" i="31" s="1"/>
  <c r="AH32" i="31" s="1"/>
  <c r="AH33" i="31" s="1"/>
  <c r="AH34" i="31" s="1"/>
  <c r="AH35" i="31" s="1"/>
  <c r="AH36" i="31" s="1"/>
  <c r="AH37" i="31" s="1"/>
  <c r="AH38" i="31" s="1"/>
  <c r="AH39" i="31" s="1"/>
  <c r="AH40" i="31" s="1"/>
  <c r="AH41" i="31" s="1"/>
  <c r="AH42" i="31" s="1"/>
  <c r="AH43" i="31" s="1"/>
  <c r="AH44" i="31" s="1"/>
  <c r="AH45" i="31" s="1"/>
  <c r="AH46" i="31" s="1"/>
  <c r="AH47" i="31" s="1"/>
  <c r="AH48" i="31" s="1"/>
  <c r="AH49" i="31" s="1"/>
  <c r="AH50" i="31" s="1"/>
  <c r="AH51" i="31" s="1"/>
  <c r="AH52" i="31" s="1"/>
  <c r="AH53" i="31" s="1"/>
  <c r="Z4" i="31"/>
  <c r="Z5" i="31" s="1"/>
  <c r="Z6" i="31" s="1"/>
  <c r="Z7" i="31" s="1"/>
  <c r="Z8" i="31" s="1"/>
  <c r="Z9" i="31" s="1"/>
  <c r="Z10" i="31" s="1"/>
  <c r="Z11" i="31" s="1"/>
  <c r="Z12" i="31" s="1"/>
  <c r="Z13" i="31" s="1"/>
  <c r="Z14" i="31" s="1"/>
  <c r="Z15" i="31" s="1"/>
  <c r="Z16" i="31" s="1"/>
  <c r="Z17" i="31" s="1"/>
  <c r="Z18" i="31" s="1"/>
  <c r="Z19" i="31" s="1"/>
  <c r="Z20" i="31" s="1"/>
  <c r="Z21" i="31" s="1"/>
  <c r="Z22" i="31" s="1"/>
  <c r="Z23" i="31" s="1"/>
  <c r="Z24" i="31" s="1"/>
  <c r="Z25" i="31" s="1"/>
  <c r="Z26" i="31" s="1"/>
  <c r="Z27" i="31" s="1"/>
  <c r="Z28" i="31" s="1"/>
  <c r="Z29" i="31" s="1"/>
  <c r="Z30" i="31" s="1"/>
  <c r="Z31" i="31" s="1"/>
  <c r="Z32" i="31" s="1"/>
  <c r="Z33" i="31" s="1"/>
  <c r="Z34" i="31" s="1"/>
  <c r="Z35" i="31" s="1"/>
  <c r="Z36" i="31" s="1"/>
  <c r="Z37" i="31" s="1"/>
  <c r="Z38" i="31" s="1"/>
  <c r="Z39" i="31" s="1"/>
  <c r="Z40" i="31" s="1"/>
  <c r="Z41" i="31" s="1"/>
  <c r="Z42" i="31" s="1"/>
  <c r="Z43" i="31" s="1"/>
  <c r="Z44" i="31" s="1"/>
  <c r="Z45" i="31" s="1"/>
  <c r="Z46" i="31" s="1"/>
  <c r="Z47" i="31" s="1"/>
  <c r="Z48" i="31" s="1"/>
  <c r="Z49" i="31" s="1"/>
  <c r="Z50" i="31" s="1"/>
  <c r="Z51" i="31" s="1"/>
  <c r="Z52" i="31" s="1"/>
  <c r="Z53" i="31" s="1"/>
  <c r="R4" i="31"/>
  <c r="R5" i="31" s="1"/>
  <c r="R6" i="31" s="1"/>
  <c r="R7" i="31" s="1"/>
  <c r="R8" i="31" s="1"/>
  <c r="R9" i="31" s="1"/>
  <c r="R10" i="31" s="1"/>
  <c r="R11" i="31" s="1"/>
  <c r="R12" i="31" s="1"/>
  <c r="R13" i="31" s="1"/>
  <c r="R14" i="31" s="1"/>
  <c r="R15" i="31" s="1"/>
  <c r="R16" i="31" s="1"/>
  <c r="R17" i="31" s="1"/>
  <c r="R18" i="31" s="1"/>
  <c r="R19" i="31" s="1"/>
  <c r="R20" i="31" s="1"/>
  <c r="R21" i="31" s="1"/>
  <c r="R22" i="31" s="1"/>
  <c r="R23" i="31" s="1"/>
  <c r="R24" i="31" s="1"/>
  <c r="R25" i="31" s="1"/>
  <c r="R26" i="31" s="1"/>
  <c r="R27" i="31" s="1"/>
  <c r="R28" i="31" s="1"/>
  <c r="R29" i="31" s="1"/>
  <c r="R30" i="31" s="1"/>
  <c r="R31" i="31" s="1"/>
  <c r="R32" i="31" s="1"/>
  <c r="R33" i="31" s="1"/>
  <c r="R34" i="31" s="1"/>
  <c r="R35" i="31" s="1"/>
  <c r="R36" i="31" s="1"/>
  <c r="R37" i="31" s="1"/>
  <c r="R38" i="31" s="1"/>
  <c r="R39" i="31" s="1"/>
  <c r="R40" i="31" s="1"/>
  <c r="R41" i="31" s="1"/>
  <c r="R42" i="31" s="1"/>
  <c r="R43" i="31" s="1"/>
  <c r="R44" i="31" s="1"/>
  <c r="R45" i="31" s="1"/>
  <c r="R46" i="31" s="1"/>
  <c r="R47" i="31" s="1"/>
  <c r="R48" i="31" s="1"/>
  <c r="R49" i="31" s="1"/>
  <c r="R50" i="31" s="1"/>
  <c r="R51" i="31" s="1"/>
  <c r="R52" i="31" s="1"/>
  <c r="R53" i="31" s="1"/>
  <c r="J4" i="31"/>
  <c r="J5" i="31" s="1"/>
  <c r="J6" i="31" s="1"/>
  <c r="J7" i="31" s="1"/>
  <c r="J8" i="31" s="1"/>
  <c r="J9" i="31" s="1"/>
  <c r="J10" i="31" s="1"/>
  <c r="J11" i="31" s="1"/>
  <c r="J12" i="31" s="1"/>
  <c r="J13" i="31" s="1"/>
  <c r="J14" i="31" s="1"/>
  <c r="J15" i="31" s="1"/>
  <c r="J16" i="31" s="1"/>
  <c r="J17" i="31" s="1"/>
  <c r="J18" i="31" s="1"/>
  <c r="J19" i="31" s="1"/>
  <c r="J20" i="31" s="1"/>
  <c r="J21" i="31" s="1"/>
  <c r="J22" i="31" s="1"/>
  <c r="J23" i="31" s="1"/>
  <c r="J24" i="31" s="1"/>
  <c r="J25" i="31" s="1"/>
  <c r="J26" i="31" s="1"/>
  <c r="J27" i="31" s="1"/>
  <c r="J28" i="31" s="1"/>
  <c r="J29" i="31" s="1"/>
  <c r="J30" i="31" s="1"/>
  <c r="J31" i="31" s="1"/>
  <c r="J32" i="31" s="1"/>
  <c r="J33" i="31" s="1"/>
  <c r="J34" i="31" s="1"/>
  <c r="J35" i="31" s="1"/>
  <c r="J36" i="31" s="1"/>
  <c r="J37" i="31" s="1"/>
  <c r="J38" i="31" s="1"/>
  <c r="J39" i="31" s="1"/>
  <c r="J40" i="31" s="1"/>
  <c r="J41" i="31" s="1"/>
  <c r="J42" i="31" s="1"/>
  <c r="J43" i="31" s="1"/>
  <c r="J44" i="31" s="1"/>
  <c r="J45" i="31" s="1"/>
  <c r="J46" i="31" s="1"/>
  <c r="J47" i="31" s="1"/>
  <c r="J48" i="31" s="1"/>
  <c r="J49" i="31" s="1"/>
  <c r="J50" i="31" s="1"/>
  <c r="J51" i="31" s="1"/>
  <c r="J52" i="31" s="1"/>
  <c r="J53" i="31" s="1"/>
  <c r="CO3" i="31"/>
  <c r="EQ3" i="31" s="1"/>
  <c r="GS3" i="31" s="1"/>
  <c r="CG3" i="31"/>
  <c r="EI3" i="31" s="1"/>
  <c r="GK3" i="31" s="1"/>
  <c r="BQ3" i="31"/>
  <c r="DS3" i="31" s="1"/>
  <c r="FU3" i="31" s="1"/>
  <c r="CZ3" i="31"/>
  <c r="FB3" i="31" s="1"/>
  <c r="HD3" i="31" s="1"/>
  <c r="BX3" i="31"/>
  <c r="DZ3" i="31" s="1"/>
  <c r="GB3" i="31" s="1"/>
  <c r="BH3" i="31"/>
  <c r="DJ3" i="31" s="1"/>
  <c r="FL3" i="31" s="1"/>
  <c r="AN4" i="31"/>
  <c r="AN5" i="31" s="1"/>
  <c r="AN6" i="31" s="1"/>
  <c r="AN7" i="31" s="1"/>
  <c r="AN8" i="31" s="1"/>
  <c r="AN9" i="31" s="1"/>
  <c r="AN10" i="31" s="1"/>
  <c r="AN11" i="31" s="1"/>
  <c r="AN12" i="31" s="1"/>
  <c r="AN13" i="31" s="1"/>
  <c r="AN14" i="31" s="1"/>
  <c r="AN15" i="31" s="1"/>
  <c r="AN16" i="31" s="1"/>
  <c r="AN17" i="31" s="1"/>
  <c r="AN18" i="31" s="1"/>
  <c r="AN19" i="31" s="1"/>
  <c r="AN20" i="31" s="1"/>
  <c r="AN21" i="31" s="1"/>
  <c r="AN22" i="31" s="1"/>
  <c r="AN23" i="31" s="1"/>
  <c r="AN24" i="31" s="1"/>
  <c r="AN25" i="31" s="1"/>
  <c r="AN26" i="31" s="1"/>
  <c r="AN27" i="31" s="1"/>
  <c r="AN28" i="31" s="1"/>
  <c r="AN29" i="31" s="1"/>
  <c r="AN30" i="31" s="1"/>
  <c r="AN31" i="31" s="1"/>
  <c r="AN32" i="31" s="1"/>
  <c r="AN33" i="31" s="1"/>
  <c r="AN34" i="31" s="1"/>
  <c r="AN35" i="31" s="1"/>
  <c r="AN36" i="31" s="1"/>
  <c r="AN37" i="31" s="1"/>
  <c r="AN38" i="31" s="1"/>
  <c r="AN39" i="31" s="1"/>
  <c r="AN40" i="31" s="1"/>
  <c r="AN41" i="31" s="1"/>
  <c r="AN42" i="31" s="1"/>
  <c r="AN43" i="31" s="1"/>
  <c r="AN44" i="31" s="1"/>
  <c r="AN45" i="31" s="1"/>
  <c r="AN46" i="31" s="1"/>
  <c r="AN47" i="31" s="1"/>
  <c r="AN48" i="31" s="1"/>
  <c r="AN49" i="31" s="1"/>
  <c r="AN50" i="31" s="1"/>
  <c r="AN51" i="31" s="1"/>
  <c r="AN52" i="31" s="1"/>
  <c r="AN53" i="31" s="1"/>
  <c r="AF4" i="31"/>
  <c r="AF5" i="31" s="1"/>
  <c r="AF6" i="31" s="1"/>
  <c r="AF7" i="31" s="1"/>
  <c r="AF8" i="31" s="1"/>
  <c r="AF9" i="31" s="1"/>
  <c r="AF10" i="31" s="1"/>
  <c r="AF11" i="31" s="1"/>
  <c r="AF12" i="31" s="1"/>
  <c r="AF13" i="31" s="1"/>
  <c r="AF14" i="31" s="1"/>
  <c r="AF15" i="31" s="1"/>
  <c r="AF16" i="31" s="1"/>
  <c r="AF17" i="31" s="1"/>
  <c r="AF18" i="31" s="1"/>
  <c r="AF19" i="31" s="1"/>
  <c r="AF20" i="31" s="1"/>
  <c r="AF21" i="31" s="1"/>
  <c r="AF22" i="31" s="1"/>
  <c r="AF23" i="31" s="1"/>
  <c r="AF24" i="31" s="1"/>
  <c r="AF25" i="31" s="1"/>
  <c r="AF26" i="31" s="1"/>
  <c r="AF27" i="31" s="1"/>
  <c r="AF28" i="31" s="1"/>
  <c r="AF29" i="31" s="1"/>
  <c r="AF30" i="31" s="1"/>
  <c r="AF31" i="31" s="1"/>
  <c r="AF32" i="31" s="1"/>
  <c r="AF33" i="31" s="1"/>
  <c r="AF34" i="31" s="1"/>
  <c r="AF35" i="31" s="1"/>
  <c r="AF36" i="31" s="1"/>
  <c r="AF37" i="31" s="1"/>
  <c r="AF38" i="31" s="1"/>
  <c r="AF39" i="31" s="1"/>
  <c r="AF40" i="31" s="1"/>
  <c r="AF41" i="31" s="1"/>
  <c r="AF42" i="31" s="1"/>
  <c r="AF43" i="31" s="1"/>
  <c r="AF44" i="31" s="1"/>
  <c r="AF45" i="31" s="1"/>
  <c r="AF46" i="31" s="1"/>
  <c r="AF47" i="31" s="1"/>
  <c r="AF48" i="31" s="1"/>
  <c r="AF49" i="31" s="1"/>
  <c r="AF50" i="31" s="1"/>
  <c r="AF51" i="31" s="1"/>
  <c r="AF52" i="31" s="1"/>
  <c r="AF53" i="31" s="1"/>
  <c r="X4" i="31"/>
  <c r="X5" i="31" s="1"/>
  <c r="X6" i="31" s="1"/>
  <c r="X7" i="31" s="1"/>
  <c r="X8" i="31" s="1"/>
  <c r="X9" i="31" s="1"/>
  <c r="X10" i="31" s="1"/>
  <c r="X11" i="31" s="1"/>
  <c r="X12" i="31" s="1"/>
  <c r="X13" i="31" s="1"/>
  <c r="X14" i="31" s="1"/>
  <c r="X15" i="31" s="1"/>
  <c r="X16" i="31" s="1"/>
  <c r="X17" i="31" s="1"/>
  <c r="X18" i="31" s="1"/>
  <c r="X19" i="31" s="1"/>
  <c r="X20" i="31" s="1"/>
  <c r="X21" i="31" s="1"/>
  <c r="X22" i="31" s="1"/>
  <c r="X23" i="31" s="1"/>
  <c r="X24" i="31" s="1"/>
  <c r="X25" i="31" s="1"/>
  <c r="X26" i="31" s="1"/>
  <c r="X27" i="31" s="1"/>
  <c r="X28" i="31" s="1"/>
  <c r="X29" i="31" s="1"/>
  <c r="X30" i="31" s="1"/>
  <c r="X31" i="31" s="1"/>
  <c r="X32" i="31" s="1"/>
  <c r="X33" i="31" s="1"/>
  <c r="X34" i="31" s="1"/>
  <c r="X35" i="31" s="1"/>
  <c r="X36" i="31" s="1"/>
  <c r="X37" i="31" s="1"/>
  <c r="X38" i="31" s="1"/>
  <c r="X39" i="31" s="1"/>
  <c r="X40" i="31" s="1"/>
  <c r="X41" i="31" s="1"/>
  <c r="X42" i="31" s="1"/>
  <c r="X43" i="31" s="1"/>
  <c r="X44" i="31" s="1"/>
  <c r="X45" i="31" s="1"/>
  <c r="X46" i="31" s="1"/>
  <c r="X47" i="31" s="1"/>
  <c r="X48" i="31" s="1"/>
  <c r="X49" i="31" s="1"/>
  <c r="X50" i="31" s="1"/>
  <c r="X51" i="31" s="1"/>
  <c r="X52" i="31" s="1"/>
  <c r="X53" i="31" s="1"/>
  <c r="P4" i="31"/>
  <c r="P5" i="31" s="1"/>
  <c r="P6" i="31" s="1"/>
  <c r="P7" i="31" s="1"/>
  <c r="P8" i="31" s="1"/>
  <c r="P9" i="31" s="1"/>
  <c r="P10" i="31" s="1"/>
  <c r="P11" i="31" s="1"/>
  <c r="P12" i="31" s="1"/>
  <c r="P13" i="31" s="1"/>
  <c r="P14" i="31" s="1"/>
  <c r="P15" i="31" s="1"/>
  <c r="P16" i="31" s="1"/>
  <c r="P17" i="31" s="1"/>
  <c r="P18" i="31" s="1"/>
  <c r="P19" i="31" s="1"/>
  <c r="P20" i="31" s="1"/>
  <c r="P21" i="31" s="1"/>
  <c r="P22" i="31" s="1"/>
  <c r="P23" i="31" s="1"/>
  <c r="P24" i="31" s="1"/>
  <c r="P25" i="31" s="1"/>
  <c r="P26" i="31" s="1"/>
  <c r="P27" i="31" s="1"/>
  <c r="P28" i="31" s="1"/>
  <c r="P29" i="31" s="1"/>
  <c r="P30" i="31" s="1"/>
  <c r="P31" i="31" s="1"/>
  <c r="P32" i="31" s="1"/>
  <c r="P33" i="31" s="1"/>
  <c r="P34" i="31" s="1"/>
  <c r="P35" i="31" s="1"/>
  <c r="P36" i="31" s="1"/>
  <c r="P37" i="31" s="1"/>
  <c r="P38" i="31" s="1"/>
  <c r="P39" i="31" s="1"/>
  <c r="P40" i="31" s="1"/>
  <c r="P41" i="31" s="1"/>
  <c r="P42" i="31" s="1"/>
  <c r="P43" i="31" s="1"/>
  <c r="P44" i="31" s="1"/>
  <c r="P45" i="31" s="1"/>
  <c r="P46" i="31" s="1"/>
  <c r="P47" i="31" s="1"/>
  <c r="P48" i="31" s="1"/>
  <c r="P49" i="31" s="1"/>
  <c r="P50" i="31" s="1"/>
  <c r="P51" i="31" s="1"/>
  <c r="P52" i="31" s="1"/>
  <c r="P53" i="31" s="1"/>
  <c r="H4" i="31"/>
  <c r="H5" i="31" s="1"/>
  <c r="H6" i="31" s="1"/>
  <c r="H7" i="31" s="1"/>
  <c r="H8" i="31" s="1"/>
  <c r="H9" i="31" s="1"/>
  <c r="H10" i="31" s="1"/>
  <c r="H11" i="31" s="1"/>
  <c r="H12" i="31" s="1"/>
  <c r="H13" i="31" s="1"/>
  <c r="H14" i="31" s="1"/>
  <c r="CU3" i="31"/>
  <c r="EW3" i="31" s="1"/>
  <c r="GY3" i="31" s="1"/>
  <c r="BW3" i="31"/>
  <c r="DY3" i="31" s="1"/>
  <c r="GA3" i="31" s="1"/>
  <c r="BO3" i="31"/>
  <c r="DQ3" i="31" s="1"/>
  <c r="FS3" i="31" s="1"/>
  <c r="BG3" i="31"/>
  <c r="DI3" i="31" s="1"/>
  <c r="FK3" i="31" s="1"/>
  <c r="CX3" i="31"/>
  <c r="EZ3" i="31" s="1"/>
  <c r="HB3" i="31" s="1"/>
  <c r="BN3" i="31"/>
  <c r="DP3" i="31" s="1"/>
  <c r="FR3" i="31" s="1"/>
  <c r="BF3" i="31"/>
  <c r="DH3" i="31" s="1"/>
  <c r="FJ3" i="31" s="1"/>
  <c r="BI3" i="31"/>
  <c r="DK3" i="31" s="1"/>
  <c r="FM3" i="31" s="1"/>
  <c r="CL3" i="31"/>
  <c r="EN3" i="31" s="1"/>
  <c r="GP3" i="31" s="1"/>
  <c r="CC3" i="31"/>
  <c r="EE3" i="31" s="1"/>
  <c r="GG3" i="31" s="1"/>
  <c r="BA4" i="31"/>
  <c r="BA5" i="31" s="1"/>
  <c r="BA6" i="31" s="1"/>
  <c r="BA7" i="31" s="1"/>
  <c r="BA8" i="31" s="1"/>
  <c r="BA9" i="31" s="1"/>
  <c r="BA10" i="31" s="1"/>
  <c r="BA11" i="31" s="1"/>
  <c r="BA12" i="31" s="1"/>
  <c r="BA13" i="31" s="1"/>
  <c r="BA14" i="31" s="1"/>
  <c r="BA15" i="31" s="1"/>
  <c r="BA16" i="31" s="1"/>
  <c r="BA17" i="31" s="1"/>
  <c r="BA18" i="31" s="1"/>
  <c r="BA19" i="31" s="1"/>
  <c r="BA20" i="31" s="1"/>
  <c r="BA21" i="31" s="1"/>
  <c r="BA22" i="31" s="1"/>
  <c r="BA23" i="31" s="1"/>
  <c r="BA24" i="31" s="1"/>
  <c r="BA25" i="31" s="1"/>
  <c r="BA26" i="31" s="1"/>
  <c r="BA27" i="31" s="1"/>
  <c r="BA28" i="31" s="1"/>
  <c r="BA29" i="31" s="1"/>
  <c r="BA30" i="31" s="1"/>
  <c r="BA31" i="31" s="1"/>
  <c r="BA32" i="31" s="1"/>
  <c r="BA33" i="31" s="1"/>
  <c r="BA34" i="31" s="1"/>
  <c r="BA35" i="31" s="1"/>
  <c r="BA36" i="31" s="1"/>
  <c r="BA37" i="31" s="1"/>
  <c r="BA38" i="31" s="1"/>
  <c r="BA39" i="31" s="1"/>
  <c r="BA40" i="31" s="1"/>
  <c r="BA41" i="31" s="1"/>
  <c r="BA42" i="31" s="1"/>
  <c r="BA43" i="31" s="1"/>
  <c r="BA44" i="31" s="1"/>
  <c r="BA45" i="31" s="1"/>
  <c r="BA46" i="31" s="1"/>
  <c r="BA47" i="31" s="1"/>
  <c r="BA48" i="31" s="1"/>
  <c r="BA49" i="31" s="1"/>
  <c r="BA50" i="31" s="1"/>
  <c r="BA51" i="31" s="1"/>
  <c r="BA52" i="31" s="1"/>
  <c r="BA53" i="31" s="1"/>
  <c r="AS4" i="31"/>
  <c r="AS5" i="31" s="1"/>
  <c r="AS6" i="31" s="1"/>
  <c r="AS7" i="31" s="1"/>
  <c r="AS8" i="31" s="1"/>
  <c r="AS9" i="31" s="1"/>
  <c r="AS10" i="31" s="1"/>
  <c r="AS11" i="31" s="1"/>
  <c r="AS12" i="31" s="1"/>
  <c r="AS13" i="31" s="1"/>
  <c r="AS14" i="31" s="1"/>
  <c r="AS15" i="31" s="1"/>
  <c r="AS16" i="31" s="1"/>
  <c r="AS17" i="31" s="1"/>
  <c r="AS18" i="31" s="1"/>
  <c r="AS19" i="31" s="1"/>
  <c r="AS20" i="31" s="1"/>
  <c r="AS21" i="31" s="1"/>
  <c r="AS22" i="31" s="1"/>
  <c r="AS23" i="31" s="1"/>
  <c r="AS24" i="31" s="1"/>
  <c r="AS25" i="31" s="1"/>
  <c r="AS26" i="31" s="1"/>
  <c r="AS27" i="31" s="1"/>
  <c r="AS28" i="31" s="1"/>
  <c r="AS29" i="31" s="1"/>
  <c r="AS30" i="31" s="1"/>
  <c r="AS31" i="31" s="1"/>
  <c r="AS32" i="31" s="1"/>
  <c r="AS33" i="31" s="1"/>
  <c r="AS34" i="31" s="1"/>
  <c r="AS35" i="31" s="1"/>
  <c r="AS36" i="31" s="1"/>
  <c r="AS37" i="31" s="1"/>
  <c r="AS38" i="31" s="1"/>
  <c r="AS39" i="31" s="1"/>
  <c r="AS40" i="31" s="1"/>
  <c r="AS41" i="31" s="1"/>
  <c r="AS42" i="31" s="1"/>
  <c r="AS43" i="31" s="1"/>
  <c r="AS44" i="31" s="1"/>
  <c r="AS45" i="31" s="1"/>
  <c r="AS46" i="31" s="1"/>
  <c r="AS47" i="31" s="1"/>
  <c r="AS48" i="31" s="1"/>
  <c r="AS49" i="31" s="1"/>
  <c r="AS50" i="31" s="1"/>
  <c r="AS51" i="31" s="1"/>
  <c r="AS52" i="31" s="1"/>
  <c r="AS53" i="31" s="1"/>
  <c r="AK4" i="31"/>
  <c r="AK5" i="31" s="1"/>
  <c r="AK6" i="31" s="1"/>
  <c r="AK7" i="31" s="1"/>
  <c r="AK8" i="31" s="1"/>
  <c r="AK9" i="31" s="1"/>
  <c r="AK10" i="31" s="1"/>
  <c r="AK11" i="31" s="1"/>
  <c r="AK12" i="31" s="1"/>
  <c r="AK13" i="31" s="1"/>
  <c r="AK14" i="31" s="1"/>
  <c r="AK15" i="31" s="1"/>
  <c r="AK16" i="31" s="1"/>
  <c r="AK17" i="31" s="1"/>
  <c r="AK18" i="31" s="1"/>
  <c r="AK19" i="31" s="1"/>
  <c r="AK20" i="31" s="1"/>
  <c r="AK21" i="31" s="1"/>
  <c r="AK22" i="31" s="1"/>
  <c r="AK23" i="31" s="1"/>
  <c r="AK24" i="31" s="1"/>
  <c r="AK25" i="31" s="1"/>
  <c r="AK26" i="31" s="1"/>
  <c r="AK27" i="31" s="1"/>
  <c r="AK28" i="31" s="1"/>
  <c r="AK29" i="31" s="1"/>
  <c r="AK30" i="31" s="1"/>
  <c r="AK31" i="31" s="1"/>
  <c r="AK32" i="31" s="1"/>
  <c r="AK33" i="31" s="1"/>
  <c r="AK34" i="31" s="1"/>
  <c r="AK35" i="31" s="1"/>
  <c r="AK36" i="31" s="1"/>
  <c r="AK37" i="31" s="1"/>
  <c r="AK38" i="31" s="1"/>
  <c r="AK39" i="31" s="1"/>
  <c r="AK40" i="31" s="1"/>
  <c r="AK41" i="31" s="1"/>
  <c r="AK42" i="31" s="1"/>
  <c r="AK43" i="31" s="1"/>
  <c r="AK44" i="31" s="1"/>
  <c r="AK45" i="31" s="1"/>
  <c r="AK46" i="31" s="1"/>
  <c r="AK47" i="31" s="1"/>
  <c r="AK48" i="31" s="1"/>
  <c r="AK49" i="31" s="1"/>
  <c r="AK50" i="31" s="1"/>
  <c r="AK51" i="31" s="1"/>
  <c r="AK52" i="31" s="1"/>
  <c r="AK53" i="31" s="1"/>
  <c r="AC4" i="31"/>
  <c r="AC5" i="31" s="1"/>
  <c r="AC6" i="31" s="1"/>
  <c r="AC7" i="31" s="1"/>
  <c r="AC8" i="31" s="1"/>
  <c r="AC9" i="31" s="1"/>
  <c r="AC10" i="31" s="1"/>
  <c r="AC11" i="31" s="1"/>
  <c r="AC12" i="31" s="1"/>
  <c r="AC13" i="31" s="1"/>
  <c r="AC14" i="31" s="1"/>
  <c r="AC15" i="31" s="1"/>
  <c r="AC16" i="31" s="1"/>
  <c r="AC17" i="31" s="1"/>
  <c r="AC18" i="31" s="1"/>
  <c r="AC19" i="31" s="1"/>
  <c r="AC20" i="31" s="1"/>
  <c r="AC21" i="31" s="1"/>
  <c r="AC22" i="31" s="1"/>
  <c r="AC23" i="31" s="1"/>
  <c r="AC24" i="31" s="1"/>
  <c r="AC25" i="31" s="1"/>
  <c r="AC26" i="31" s="1"/>
  <c r="AC27" i="31" s="1"/>
  <c r="AC28" i="31" s="1"/>
  <c r="AC29" i="31" s="1"/>
  <c r="AC30" i="31" s="1"/>
  <c r="AC31" i="31" s="1"/>
  <c r="AC32" i="31" s="1"/>
  <c r="AC33" i="31" s="1"/>
  <c r="AC34" i="31" s="1"/>
  <c r="AC35" i="31" s="1"/>
  <c r="AC36" i="31" s="1"/>
  <c r="AC37" i="31" s="1"/>
  <c r="AC38" i="31" s="1"/>
  <c r="AC39" i="31" s="1"/>
  <c r="AC40" i="31" s="1"/>
  <c r="AC41" i="31" s="1"/>
  <c r="AC42" i="31" s="1"/>
  <c r="AC43" i="31" s="1"/>
  <c r="AC44" i="31" s="1"/>
  <c r="AC45" i="31" s="1"/>
  <c r="AC46" i="31" s="1"/>
  <c r="AC47" i="31" s="1"/>
  <c r="AC48" i="31" s="1"/>
  <c r="AC49" i="31" s="1"/>
  <c r="AC50" i="31" s="1"/>
  <c r="AC51" i="31" s="1"/>
  <c r="AC52" i="31" s="1"/>
  <c r="AC53" i="31" s="1"/>
  <c r="U4" i="31"/>
  <c r="U5" i="31" s="1"/>
  <c r="U6" i="31" s="1"/>
  <c r="U7" i="31" s="1"/>
  <c r="U8" i="31" s="1"/>
  <c r="U9" i="31" s="1"/>
  <c r="U10" i="31" s="1"/>
  <c r="U11" i="31" s="1"/>
  <c r="U12" i="31" s="1"/>
  <c r="U13" i="31" s="1"/>
  <c r="U14" i="31" s="1"/>
  <c r="U15" i="31" s="1"/>
  <c r="U16" i="31" s="1"/>
  <c r="U17" i="31" s="1"/>
  <c r="U18" i="31" s="1"/>
  <c r="U19" i="31" s="1"/>
  <c r="U20" i="31" s="1"/>
  <c r="U21" i="31" s="1"/>
  <c r="U22" i="31" s="1"/>
  <c r="U23" i="31" s="1"/>
  <c r="U24" i="31" s="1"/>
  <c r="U25" i="31" s="1"/>
  <c r="U26" i="31" s="1"/>
  <c r="U27" i="31" s="1"/>
  <c r="U28" i="31" s="1"/>
  <c r="U29" i="31" s="1"/>
  <c r="U30" i="31" s="1"/>
  <c r="U31" i="31" s="1"/>
  <c r="U32" i="31" s="1"/>
  <c r="U33" i="31" s="1"/>
  <c r="U34" i="31" s="1"/>
  <c r="U35" i="31" s="1"/>
  <c r="U36" i="31" s="1"/>
  <c r="U37" i="31" s="1"/>
  <c r="U38" i="31" s="1"/>
  <c r="U39" i="31" s="1"/>
  <c r="U40" i="31" s="1"/>
  <c r="U41" i="31" s="1"/>
  <c r="U42" i="31" s="1"/>
  <c r="U43" i="31" s="1"/>
  <c r="U44" i="31" s="1"/>
  <c r="U45" i="31" s="1"/>
  <c r="U46" i="31" s="1"/>
  <c r="U47" i="31" s="1"/>
  <c r="U48" i="31" s="1"/>
  <c r="U49" i="31" s="1"/>
  <c r="U50" i="31" s="1"/>
  <c r="U51" i="31" s="1"/>
  <c r="U52" i="31" s="1"/>
  <c r="U53" i="31" s="1"/>
  <c r="M4" i="31"/>
  <c r="M5" i="31" s="1"/>
  <c r="M6" i="31" s="1"/>
  <c r="M7" i="31" s="1"/>
  <c r="M8" i="31" s="1"/>
  <c r="M9" i="31" s="1"/>
  <c r="M10" i="31" s="1"/>
  <c r="M11" i="31" s="1"/>
  <c r="M12" i="31" s="1"/>
  <c r="M13" i="31" s="1"/>
  <c r="M14" i="31" s="1"/>
  <c r="M15" i="31" s="1"/>
  <c r="M16" i="31" s="1"/>
  <c r="M17" i="31" s="1"/>
  <c r="M18" i="31" s="1"/>
  <c r="M19" i="31" s="1"/>
  <c r="M20" i="31" s="1"/>
  <c r="M21" i="31" s="1"/>
  <c r="M22" i="31" s="1"/>
  <c r="M23" i="31" s="1"/>
  <c r="M24" i="31" s="1"/>
  <c r="M25" i="31" s="1"/>
  <c r="M26" i="31" s="1"/>
  <c r="M27" i="31" s="1"/>
  <c r="M28" i="31" s="1"/>
  <c r="M29" i="31" s="1"/>
  <c r="M30" i="31" s="1"/>
  <c r="M31" i="31" s="1"/>
  <c r="M32" i="31" s="1"/>
  <c r="M33" i="31" s="1"/>
  <c r="M34" i="31" s="1"/>
  <c r="M35" i="31" s="1"/>
  <c r="M36" i="31" s="1"/>
  <c r="M37" i="31" s="1"/>
  <c r="M38" i="31" s="1"/>
  <c r="M39" i="31" s="1"/>
  <c r="M40" i="31" s="1"/>
  <c r="M41" i="31" s="1"/>
  <c r="M42" i="31" s="1"/>
  <c r="M43" i="31" s="1"/>
  <c r="M44" i="31" s="1"/>
  <c r="M45" i="31" s="1"/>
  <c r="M46" i="31" s="1"/>
  <c r="M47" i="31" s="1"/>
  <c r="M48" i="31" s="1"/>
  <c r="M49" i="31" s="1"/>
  <c r="M50" i="31" s="1"/>
  <c r="M51" i="31" s="1"/>
  <c r="M52" i="31" s="1"/>
  <c r="M53" i="31" s="1"/>
  <c r="JV60" i="24"/>
  <c r="JV61" i="24" s="1"/>
  <c r="OF24" i="24"/>
  <c r="DG42" i="24"/>
  <c r="BB86" i="31" s="1"/>
  <c r="DG60" i="24"/>
  <c r="DG19" i="24"/>
  <c r="BB63" i="31" s="1"/>
  <c r="FL24" i="24"/>
  <c r="BB118" i="31" s="1"/>
  <c r="FL60" i="24"/>
  <c r="FL61" i="24" s="1"/>
  <c r="WZ24" i="24"/>
  <c r="SP60" i="24"/>
  <c r="SP61" i="24" s="1"/>
  <c r="DG14" i="24"/>
  <c r="VA221" i="24" a="1"/>
  <c r="VA221" i="24" s="1"/>
  <c r="WX218" i="24"/>
  <c r="WU218" i="24"/>
  <c r="WS218" i="24"/>
  <c r="WO218" i="24"/>
  <c r="WJ218" i="24"/>
  <c r="WB218" i="24"/>
  <c r="VU218" i="24"/>
  <c r="VC218" i="24"/>
  <c r="WX217" i="24"/>
  <c r="WU217" i="24"/>
  <c r="WS217" i="24"/>
  <c r="WO217" i="24"/>
  <c r="WJ217" i="24"/>
  <c r="WB217" i="24"/>
  <c r="VU217" i="24"/>
  <c r="VC217" i="24"/>
  <c r="WX216" i="24"/>
  <c r="WU216" i="24"/>
  <c r="WS216" i="24"/>
  <c r="WO216" i="24"/>
  <c r="WJ216" i="24"/>
  <c r="WB216" i="24"/>
  <c r="VU216" i="24"/>
  <c r="VC216" i="24"/>
  <c r="WX215" i="24"/>
  <c r="WU215" i="24"/>
  <c r="WS215" i="24"/>
  <c r="WO215" i="24"/>
  <c r="WJ215" i="24"/>
  <c r="WB215" i="24"/>
  <c r="VU215" i="24"/>
  <c r="WX214" i="24"/>
  <c r="WU214" i="24"/>
  <c r="WS214" i="24"/>
  <c r="WO214" i="24"/>
  <c r="WJ214" i="24"/>
  <c r="WB214" i="24"/>
  <c r="VU214" i="24"/>
  <c r="WX213" i="24"/>
  <c r="WU213" i="24"/>
  <c r="WS213" i="24"/>
  <c r="WO213" i="24"/>
  <c r="WJ213" i="24"/>
  <c r="WB213" i="24"/>
  <c r="VU213" i="24"/>
  <c r="WX212" i="24"/>
  <c r="WU212" i="24"/>
  <c r="WS212" i="24"/>
  <c r="WO212" i="24"/>
  <c r="WJ212" i="24"/>
  <c r="WB212" i="24"/>
  <c r="VU212" i="24"/>
  <c r="WX211" i="24"/>
  <c r="WU211" i="24"/>
  <c r="WS211" i="24"/>
  <c r="WO211" i="24"/>
  <c r="WJ211" i="24"/>
  <c r="WB211" i="24"/>
  <c r="VU211" i="24"/>
  <c r="VL211" i="24"/>
  <c r="WX210" i="24"/>
  <c r="WU210" i="24"/>
  <c r="WS210" i="24"/>
  <c r="WO210" i="24"/>
  <c r="WJ210" i="24"/>
  <c r="WB210" i="24"/>
  <c r="VU210" i="24"/>
  <c r="WX209" i="24"/>
  <c r="WU209" i="24"/>
  <c r="WS209" i="24"/>
  <c r="WO209" i="24"/>
  <c r="WJ209" i="24"/>
  <c r="WB209" i="24"/>
  <c r="VU209" i="24"/>
  <c r="WX208" i="24"/>
  <c r="WU208" i="24"/>
  <c r="WS208" i="24"/>
  <c r="WO208" i="24"/>
  <c r="WJ208" i="24"/>
  <c r="WB208" i="24"/>
  <c r="VU208" i="24"/>
  <c r="WX207" i="24"/>
  <c r="WU207" i="24"/>
  <c r="WS207" i="24"/>
  <c r="WO207" i="24"/>
  <c r="WJ207" i="24"/>
  <c r="WB207" i="24"/>
  <c r="VU207" i="24"/>
  <c r="WX206" i="24"/>
  <c r="WU206" i="24"/>
  <c r="WS206" i="24"/>
  <c r="WO206" i="24"/>
  <c r="WJ206" i="24"/>
  <c r="WB206" i="24"/>
  <c r="VU206" i="24"/>
  <c r="WX205" i="24"/>
  <c r="WU205" i="24"/>
  <c r="WS205" i="24"/>
  <c r="WO205" i="24"/>
  <c r="WJ205" i="24"/>
  <c r="WB205" i="24"/>
  <c r="VU205" i="24"/>
  <c r="WX204" i="24"/>
  <c r="WU204" i="24"/>
  <c r="WS204" i="24"/>
  <c r="WO204" i="24"/>
  <c r="WJ204" i="24"/>
  <c r="WB204" i="24"/>
  <c r="VU204" i="24"/>
  <c r="WX203" i="24"/>
  <c r="WU203" i="24"/>
  <c r="WS203" i="24"/>
  <c r="WO203" i="24"/>
  <c r="WJ203" i="24"/>
  <c r="WB203" i="24"/>
  <c r="VU203" i="24"/>
  <c r="VL203" i="24"/>
  <c r="WX202" i="24"/>
  <c r="WU202" i="24"/>
  <c r="WS202" i="24"/>
  <c r="WO202" i="24"/>
  <c r="WJ202" i="24"/>
  <c r="WB202" i="24"/>
  <c r="VU202" i="24"/>
  <c r="WX201" i="24"/>
  <c r="WU201" i="24"/>
  <c r="WS201" i="24"/>
  <c r="WO201" i="24"/>
  <c r="WJ201" i="24"/>
  <c r="WB201" i="24"/>
  <c r="VU201" i="24"/>
  <c r="WX200" i="24"/>
  <c r="WU200" i="24"/>
  <c r="WS200" i="24"/>
  <c r="WO200" i="24"/>
  <c r="WJ200" i="24"/>
  <c r="WB200" i="24"/>
  <c r="VU200" i="24"/>
  <c r="WX199" i="24"/>
  <c r="WU199" i="24"/>
  <c r="WS199" i="24"/>
  <c r="WO199" i="24"/>
  <c r="WJ199" i="24"/>
  <c r="WB199" i="24"/>
  <c r="VU199" i="24"/>
  <c r="WX198" i="24"/>
  <c r="WU198" i="24"/>
  <c r="WS198" i="24"/>
  <c r="WO198" i="24"/>
  <c r="WJ198" i="24"/>
  <c r="WB198" i="24"/>
  <c r="VU198" i="24"/>
  <c r="WX197" i="24"/>
  <c r="WU197" i="24"/>
  <c r="WS197" i="24"/>
  <c r="WO197" i="24"/>
  <c r="WJ197" i="24"/>
  <c r="WB197" i="24"/>
  <c r="VU197" i="24"/>
  <c r="WX196" i="24"/>
  <c r="WU196" i="24"/>
  <c r="WS196" i="24"/>
  <c r="WO196" i="24"/>
  <c r="WJ196" i="24"/>
  <c r="WB196" i="24"/>
  <c r="VU196" i="24"/>
  <c r="WX195" i="24"/>
  <c r="WU195" i="24"/>
  <c r="WS195" i="24"/>
  <c r="WO195" i="24"/>
  <c r="WJ195" i="24"/>
  <c r="WB195" i="24"/>
  <c r="VU195" i="24"/>
  <c r="VL195" i="24"/>
  <c r="WX194" i="24"/>
  <c r="WU194" i="24"/>
  <c r="WS194" i="24"/>
  <c r="WO194" i="24"/>
  <c r="WJ194" i="24"/>
  <c r="WB194" i="24"/>
  <c r="VU194" i="24"/>
  <c r="WX193" i="24"/>
  <c r="WU193" i="24"/>
  <c r="WS193" i="24"/>
  <c r="WO193" i="24"/>
  <c r="WJ193" i="24"/>
  <c r="WB193" i="24"/>
  <c r="VU193" i="24"/>
  <c r="WX192" i="24"/>
  <c r="WU192" i="24"/>
  <c r="WS192" i="24"/>
  <c r="WO192" i="24"/>
  <c r="WJ192" i="24"/>
  <c r="WB192" i="24"/>
  <c r="VU192" i="24"/>
  <c r="WX191" i="24"/>
  <c r="WU191" i="24"/>
  <c r="WS191" i="24"/>
  <c r="WO191" i="24"/>
  <c r="WJ191" i="24"/>
  <c r="WB191" i="24"/>
  <c r="VU191" i="24"/>
  <c r="WX190" i="24"/>
  <c r="WU190" i="24"/>
  <c r="WS190" i="24"/>
  <c r="WO190" i="24"/>
  <c r="WJ190" i="24"/>
  <c r="WB190" i="24"/>
  <c r="VU190" i="24"/>
  <c r="WX189" i="24"/>
  <c r="WU189" i="24"/>
  <c r="WS189" i="24"/>
  <c r="WO189" i="24"/>
  <c r="WJ189" i="24"/>
  <c r="WB189" i="24"/>
  <c r="VU189" i="24"/>
  <c r="WX188" i="24"/>
  <c r="WU188" i="24"/>
  <c r="WS188" i="24"/>
  <c r="WO188" i="24"/>
  <c r="WJ188" i="24"/>
  <c r="WB188" i="24"/>
  <c r="VU188" i="24"/>
  <c r="VC188" i="24"/>
  <c r="VC189" i="24" s="1"/>
  <c r="VC190" i="24" s="1"/>
  <c r="VC191" i="24" s="1"/>
  <c r="VC192" i="24" s="1"/>
  <c r="WZ187" i="24"/>
  <c r="WX187" i="24"/>
  <c r="WU187" i="24"/>
  <c r="WS187" i="24"/>
  <c r="WO187" i="24"/>
  <c r="WJ187" i="24"/>
  <c r="WB187" i="24"/>
  <c r="VU187" i="24"/>
  <c r="VO187" i="24"/>
  <c r="VO188" i="24" s="1"/>
  <c r="VO189" i="24" s="1"/>
  <c r="VO190" i="24" s="1"/>
  <c r="VO191" i="24" s="1"/>
  <c r="VO192" i="24" s="1"/>
  <c r="VO193" i="24" s="1"/>
  <c r="VO194" i="24" s="1"/>
  <c r="VO195" i="24" s="1"/>
  <c r="VO196" i="24" s="1"/>
  <c r="VO197" i="24" s="1"/>
  <c r="VO198" i="24" s="1"/>
  <c r="VO199" i="24" s="1"/>
  <c r="VO200" i="24" s="1"/>
  <c r="VO201" i="24" s="1"/>
  <c r="VO202" i="24" s="1"/>
  <c r="VO203" i="24" s="1"/>
  <c r="VO204" i="24" s="1"/>
  <c r="VO205" i="24" s="1"/>
  <c r="VO206" i="24" s="1"/>
  <c r="VO207" i="24" s="1"/>
  <c r="VO208" i="24" s="1"/>
  <c r="VO209" i="24" s="1"/>
  <c r="VO210" i="24" s="1"/>
  <c r="VO211" i="24" s="1"/>
  <c r="VO212" i="24" s="1"/>
  <c r="VO213" i="24" s="1"/>
  <c r="VO214" i="24" s="1"/>
  <c r="VO215" i="24" s="1"/>
  <c r="VO216" i="24" s="1"/>
  <c r="VO217" i="24" s="1"/>
  <c r="VO218" i="24" s="1"/>
  <c r="VL187" i="24"/>
  <c r="VC187" i="24"/>
  <c r="VA187" i="24"/>
  <c r="WZ186" i="24"/>
  <c r="WX186" i="24"/>
  <c r="WU186" i="24"/>
  <c r="WS186" i="24"/>
  <c r="WO186" i="24"/>
  <c r="WJ186" i="24"/>
  <c r="WB186" i="24"/>
  <c r="VU186" i="24"/>
  <c r="WX185" i="24"/>
  <c r="WU185" i="24"/>
  <c r="WS185" i="24"/>
  <c r="WO185" i="24"/>
  <c r="WJ185" i="24"/>
  <c r="WB185" i="24"/>
  <c r="VU185" i="24"/>
  <c r="VA185" i="24"/>
  <c r="VA186" i="24" s="1"/>
  <c r="WX184" i="24"/>
  <c r="WU184" i="24"/>
  <c r="WS184" i="24"/>
  <c r="WO184" i="24"/>
  <c r="WJ184" i="24"/>
  <c r="WB184" i="24"/>
  <c r="VU184" i="24"/>
  <c r="VL184" i="24"/>
  <c r="VL185" i="24" s="1"/>
  <c r="VL186" i="24" s="1"/>
  <c r="WX183" i="24"/>
  <c r="WU183" i="24"/>
  <c r="WS183" i="24"/>
  <c r="WO183" i="24"/>
  <c r="WJ183" i="24"/>
  <c r="WB183" i="24"/>
  <c r="VU183" i="24"/>
  <c r="VC183" i="24"/>
  <c r="VC184" i="24" s="1"/>
  <c r="VC185" i="24" s="1"/>
  <c r="VC186" i="24" s="1"/>
  <c r="WX182" i="24"/>
  <c r="WU182" i="24"/>
  <c r="WS182" i="24"/>
  <c r="WO182" i="24"/>
  <c r="WJ182" i="24"/>
  <c r="WB182" i="24"/>
  <c r="VU182" i="24"/>
  <c r="VC182" i="24"/>
  <c r="WX181" i="24"/>
  <c r="WU181" i="24"/>
  <c r="WS181" i="24"/>
  <c r="WO181" i="24"/>
  <c r="WJ181" i="24"/>
  <c r="WB181" i="24"/>
  <c r="VU181" i="24"/>
  <c r="VC181" i="24"/>
  <c r="WX180" i="24"/>
  <c r="WU180" i="24"/>
  <c r="WS180" i="24"/>
  <c r="WO180" i="24"/>
  <c r="WJ180" i="24"/>
  <c r="WB180" i="24"/>
  <c r="VU180" i="24"/>
  <c r="WX179" i="24"/>
  <c r="WU179" i="24"/>
  <c r="WS179" i="24"/>
  <c r="WO179" i="24"/>
  <c r="WJ179" i="24"/>
  <c r="WB179" i="24"/>
  <c r="VU179" i="24"/>
  <c r="WX178" i="24"/>
  <c r="WU178" i="24"/>
  <c r="WS178" i="24"/>
  <c r="WO178" i="24"/>
  <c r="WJ178" i="24"/>
  <c r="WB178" i="24"/>
  <c r="VU178" i="24"/>
  <c r="WX177" i="24"/>
  <c r="WU177" i="24"/>
  <c r="WS177" i="24"/>
  <c r="WO177" i="24"/>
  <c r="WJ177" i="24"/>
  <c r="WB177" i="24"/>
  <c r="VU177" i="24"/>
  <c r="WX176" i="24"/>
  <c r="WU176" i="24"/>
  <c r="WS176" i="24"/>
  <c r="WO176" i="24"/>
  <c r="WJ176" i="24"/>
  <c r="WB176" i="24"/>
  <c r="VU176" i="24"/>
  <c r="VL176" i="24"/>
  <c r="WX175" i="24"/>
  <c r="WU175" i="24"/>
  <c r="WS175" i="24"/>
  <c r="WO175" i="24"/>
  <c r="WJ175" i="24"/>
  <c r="WB175" i="24"/>
  <c r="VU175" i="24"/>
  <c r="WX174" i="24"/>
  <c r="WU174" i="24"/>
  <c r="WS174" i="24"/>
  <c r="WO174" i="24"/>
  <c r="WJ174" i="24"/>
  <c r="WB174" i="24"/>
  <c r="VU174" i="24"/>
  <c r="WX173" i="24"/>
  <c r="WU173" i="24"/>
  <c r="WS173" i="24"/>
  <c r="WO173" i="24"/>
  <c r="WJ173" i="24"/>
  <c r="WB173" i="24"/>
  <c r="VU173" i="24"/>
  <c r="WX172" i="24"/>
  <c r="WU172" i="24"/>
  <c r="WS172" i="24"/>
  <c r="WO172" i="24"/>
  <c r="WJ172" i="24"/>
  <c r="WB172" i="24"/>
  <c r="VU172" i="24"/>
  <c r="WX171" i="24"/>
  <c r="WU171" i="24"/>
  <c r="WS171" i="24"/>
  <c r="WO171" i="24"/>
  <c r="WJ171" i="24"/>
  <c r="WB171" i="24"/>
  <c r="VU171" i="24"/>
  <c r="WX170" i="24"/>
  <c r="WU170" i="24"/>
  <c r="WS170" i="24"/>
  <c r="WO170" i="24"/>
  <c r="WJ170" i="24"/>
  <c r="WB170" i="24"/>
  <c r="VU170" i="24"/>
  <c r="WX169" i="24"/>
  <c r="WU169" i="24"/>
  <c r="WS169" i="24"/>
  <c r="WO169" i="24"/>
  <c r="WJ169" i="24"/>
  <c r="WB169" i="24"/>
  <c r="VU169" i="24"/>
  <c r="WX168" i="24"/>
  <c r="WU168" i="24"/>
  <c r="WS168" i="24"/>
  <c r="WO168" i="24"/>
  <c r="WJ168" i="24"/>
  <c r="WB168" i="24"/>
  <c r="VU168" i="24"/>
  <c r="VL168" i="24"/>
  <c r="WX167" i="24"/>
  <c r="WU167" i="24"/>
  <c r="WS167" i="24"/>
  <c r="WO167" i="24"/>
  <c r="WJ167" i="24"/>
  <c r="WB167" i="24"/>
  <c r="VU167" i="24"/>
  <c r="WX166" i="24"/>
  <c r="WU166" i="24"/>
  <c r="WS166" i="24"/>
  <c r="WO166" i="24"/>
  <c r="WJ166" i="24"/>
  <c r="WB166" i="24"/>
  <c r="VU166" i="24"/>
  <c r="WX165" i="24"/>
  <c r="WU165" i="24"/>
  <c r="WS165" i="24"/>
  <c r="WO165" i="24"/>
  <c r="WJ165" i="24"/>
  <c r="WB165" i="24"/>
  <c r="VU165" i="24"/>
  <c r="WX164" i="24"/>
  <c r="WU164" i="24"/>
  <c r="WS164" i="24"/>
  <c r="WO164" i="24"/>
  <c r="WJ164" i="24"/>
  <c r="WB164" i="24"/>
  <c r="VU164" i="24"/>
  <c r="WX163" i="24"/>
  <c r="WU163" i="24"/>
  <c r="WS163" i="24"/>
  <c r="WO163" i="24"/>
  <c r="WJ163" i="24"/>
  <c r="WB163" i="24"/>
  <c r="VU163" i="24"/>
  <c r="WX162" i="24"/>
  <c r="WU162" i="24"/>
  <c r="WS162" i="24"/>
  <c r="WO162" i="24"/>
  <c r="WJ162" i="24"/>
  <c r="WB162" i="24"/>
  <c r="VU162" i="24"/>
  <c r="WX161" i="24"/>
  <c r="WU161" i="24"/>
  <c r="WS161" i="24"/>
  <c r="WO161" i="24"/>
  <c r="WJ161" i="24"/>
  <c r="WB161" i="24"/>
  <c r="VU161" i="24"/>
  <c r="WX160" i="24"/>
  <c r="WU160" i="24"/>
  <c r="WS160" i="24"/>
  <c r="WO160" i="24"/>
  <c r="WJ160" i="24"/>
  <c r="WB160" i="24"/>
  <c r="VU160" i="24"/>
  <c r="VL160" i="24"/>
  <c r="WX159" i="24"/>
  <c r="WU159" i="24"/>
  <c r="WS159" i="24"/>
  <c r="WO159" i="24"/>
  <c r="WJ159" i="24"/>
  <c r="WB159" i="24"/>
  <c r="VU159" i="24"/>
  <c r="WX158" i="24"/>
  <c r="WU158" i="24"/>
  <c r="WS158" i="24"/>
  <c r="WO158" i="24"/>
  <c r="WJ158" i="24"/>
  <c r="WB158" i="24"/>
  <c r="VU158" i="24"/>
  <c r="WX157" i="24"/>
  <c r="WU157" i="24"/>
  <c r="WS157" i="24"/>
  <c r="WO157" i="24"/>
  <c r="WJ157" i="24"/>
  <c r="WB157" i="24"/>
  <c r="VU157" i="24"/>
  <c r="WX156" i="24"/>
  <c r="WU156" i="24"/>
  <c r="WS156" i="24"/>
  <c r="WO156" i="24"/>
  <c r="WJ156" i="24"/>
  <c r="WB156" i="24"/>
  <c r="VU156" i="24"/>
  <c r="WX155" i="24"/>
  <c r="WU155" i="24"/>
  <c r="WS155" i="24"/>
  <c r="WO155" i="24"/>
  <c r="WJ155" i="24"/>
  <c r="WB155" i="24"/>
  <c r="VU155" i="24"/>
  <c r="WX154" i="24"/>
  <c r="WU154" i="24"/>
  <c r="WS154" i="24"/>
  <c r="WO154" i="24"/>
  <c r="WJ154" i="24"/>
  <c r="WB154" i="24"/>
  <c r="VU154" i="24"/>
  <c r="WX153" i="24"/>
  <c r="WU153" i="24"/>
  <c r="WS153" i="24"/>
  <c r="WO153" i="24"/>
  <c r="WJ153" i="24"/>
  <c r="WB153" i="24"/>
  <c r="VU153" i="24"/>
  <c r="VC153" i="24"/>
  <c r="VC154" i="24" s="1"/>
  <c r="VC155" i="24" s="1"/>
  <c r="VC156" i="24" s="1"/>
  <c r="VC157" i="24" s="1"/>
  <c r="WZ152" i="24"/>
  <c r="WX152" i="24"/>
  <c r="WU152" i="24"/>
  <c r="WS152" i="24"/>
  <c r="WO152" i="24"/>
  <c r="WJ152" i="24"/>
  <c r="WB152" i="24"/>
  <c r="VU152" i="24"/>
  <c r="VO152" i="24"/>
  <c r="VO153" i="24" s="1"/>
  <c r="VO154" i="24" s="1"/>
  <c r="VO155" i="24" s="1"/>
  <c r="VO156" i="24" s="1"/>
  <c r="VO157" i="24" s="1"/>
  <c r="VO158" i="24" s="1"/>
  <c r="VO159" i="24" s="1"/>
  <c r="VO160" i="24" s="1"/>
  <c r="VO161" i="24" s="1"/>
  <c r="VO162" i="24" s="1"/>
  <c r="VO163" i="24" s="1"/>
  <c r="VO164" i="24" s="1"/>
  <c r="VO165" i="24" s="1"/>
  <c r="VO166" i="24" s="1"/>
  <c r="VO167" i="24" s="1"/>
  <c r="VO168" i="24" s="1"/>
  <c r="VO169" i="24" s="1"/>
  <c r="VO170" i="24" s="1"/>
  <c r="VO171" i="24" s="1"/>
  <c r="VO172" i="24" s="1"/>
  <c r="VO173" i="24" s="1"/>
  <c r="VO174" i="24" s="1"/>
  <c r="VO175" i="24" s="1"/>
  <c r="VO176" i="24" s="1"/>
  <c r="VO177" i="24" s="1"/>
  <c r="VO178" i="24" s="1"/>
  <c r="VO179" i="24" s="1"/>
  <c r="VO180" i="24" s="1"/>
  <c r="VO181" i="24" s="1"/>
  <c r="VO182" i="24" s="1"/>
  <c r="VO183" i="24" s="1"/>
  <c r="VO184" i="24" s="1"/>
  <c r="VO185" i="24" s="1"/>
  <c r="VO186" i="24" s="1"/>
  <c r="VL152" i="24"/>
  <c r="VC152" i="24"/>
  <c r="VA152" i="24"/>
  <c r="WZ151" i="24"/>
  <c r="WX151" i="24"/>
  <c r="WU151" i="24"/>
  <c r="WS151" i="24"/>
  <c r="WO151" i="24"/>
  <c r="WJ151" i="24"/>
  <c r="WB151" i="24"/>
  <c r="VU151" i="24"/>
  <c r="WX150" i="24"/>
  <c r="WU150" i="24"/>
  <c r="WS150" i="24"/>
  <c r="WO150" i="24"/>
  <c r="WJ150" i="24"/>
  <c r="WB150" i="24"/>
  <c r="VU150" i="24"/>
  <c r="VA150" i="24"/>
  <c r="VA151" i="24" s="1"/>
  <c r="WX149" i="24"/>
  <c r="WU149" i="24"/>
  <c r="WS149" i="24"/>
  <c r="WO149" i="24"/>
  <c r="WJ149" i="24"/>
  <c r="WB149" i="24"/>
  <c r="VU149" i="24"/>
  <c r="VL149" i="24"/>
  <c r="VL150" i="24" s="1"/>
  <c r="VL151" i="24" s="1"/>
  <c r="WX148" i="24"/>
  <c r="WU148" i="24"/>
  <c r="WS148" i="24"/>
  <c r="WO148" i="24"/>
  <c r="WJ148" i="24"/>
  <c r="WB148" i="24"/>
  <c r="VU148" i="24"/>
  <c r="VC148" i="24"/>
  <c r="VC149" i="24" s="1"/>
  <c r="VC150" i="24" s="1"/>
  <c r="VC151" i="24" s="1"/>
  <c r="WX147" i="24"/>
  <c r="WU147" i="24"/>
  <c r="WS147" i="24"/>
  <c r="WO147" i="24"/>
  <c r="WJ147" i="24"/>
  <c r="WB147" i="24"/>
  <c r="VU147" i="24"/>
  <c r="VC147" i="24"/>
  <c r="WX146" i="24"/>
  <c r="WU146" i="24"/>
  <c r="WS146" i="24"/>
  <c r="WO146" i="24"/>
  <c r="WJ146" i="24"/>
  <c r="WB146" i="24"/>
  <c r="VU146" i="24"/>
  <c r="VC146" i="24"/>
  <c r="WX145" i="24"/>
  <c r="WU145" i="24"/>
  <c r="WS145" i="24"/>
  <c r="WO145" i="24"/>
  <c r="WJ145" i="24"/>
  <c r="WB145" i="24"/>
  <c r="VU145" i="24"/>
  <c r="WX144" i="24"/>
  <c r="WU144" i="24"/>
  <c r="WS144" i="24"/>
  <c r="WO144" i="24"/>
  <c r="WJ144" i="24"/>
  <c r="WB144" i="24"/>
  <c r="VU144" i="24"/>
  <c r="WX143" i="24"/>
  <c r="WU143" i="24"/>
  <c r="WS143" i="24"/>
  <c r="WO143" i="24"/>
  <c r="WJ143" i="24"/>
  <c r="WB143" i="24"/>
  <c r="VU143" i="24"/>
  <c r="WX142" i="24"/>
  <c r="WU142" i="24"/>
  <c r="WS142" i="24"/>
  <c r="WO142" i="24"/>
  <c r="WJ142" i="24"/>
  <c r="WB142" i="24"/>
  <c r="VU142" i="24"/>
  <c r="WX141" i="24"/>
  <c r="WU141" i="24"/>
  <c r="WS141" i="24"/>
  <c r="WO141" i="24"/>
  <c r="WJ141" i="24"/>
  <c r="WB141" i="24"/>
  <c r="VU141" i="24"/>
  <c r="VL141" i="24"/>
  <c r="WX140" i="24"/>
  <c r="WU140" i="24"/>
  <c r="WS140" i="24"/>
  <c r="WO140" i="24"/>
  <c r="WJ140" i="24"/>
  <c r="WB140" i="24"/>
  <c r="VU140" i="24"/>
  <c r="WX139" i="24"/>
  <c r="WU139" i="24"/>
  <c r="WS139" i="24"/>
  <c r="WO139" i="24"/>
  <c r="WJ139" i="24"/>
  <c r="WB139" i="24"/>
  <c r="VU139" i="24"/>
  <c r="WX138" i="24"/>
  <c r="WU138" i="24"/>
  <c r="WS138" i="24"/>
  <c r="WO138" i="24"/>
  <c r="WJ138" i="24"/>
  <c r="WB138" i="24"/>
  <c r="VU138" i="24"/>
  <c r="WX137" i="24"/>
  <c r="WU137" i="24"/>
  <c r="WS137" i="24"/>
  <c r="WO137" i="24"/>
  <c r="WJ137" i="24"/>
  <c r="WB137" i="24"/>
  <c r="VU137" i="24"/>
  <c r="WX136" i="24"/>
  <c r="WU136" i="24"/>
  <c r="WS136" i="24"/>
  <c r="WO136" i="24"/>
  <c r="WJ136" i="24"/>
  <c r="WB136" i="24"/>
  <c r="VU136" i="24"/>
  <c r="WX135" i="24"/>
  <c r="WU135" i="24"/>
  <c r="WS135" i="24"/>
  <c r="WO135" i="24"/>
  <c r="WJ135" i="24"/>
  <c r="WB135" i="24"/>
  <c r="VU135" i="24"/>
  <c r="WX134" i="24"/>
  <c r="WU134" i="24"/>
  <c r="WS134" i="24"/>
  <c r="WO134" i="24"/>
  <c r="WJ134" i="24"/>
  <c r="WB134" i="24"/>
  <c r="VU134" i="24"/>
  <c r="WX133" i="24"/>
  <c r="WU133" i="24"/>
  <c r="WS133" i="24"/>
  <c r="WO133" i="24"/>
  <c r="WJ133" i="24"/>
  <c r="WB133" i="24"/>
  <c r="VU133" i="24"/>
  <c r="VL133" i="24"/>
  <c r="WX132" i="24"/>
  <c r="WU132" i="24"/>
  <c r="WS132" i="24"/>
  <c r="WO132" i="24"/>
  <c r="WJ132" i="24"/>
  <c r="WB132" i="24"/>
  <c r="VU132" i="24"/>
  <c r="WX131" i="24"/>
  <c r="WU131" i="24"/>
  <c r="WS131" i="24"/>
  <c r="WO131" i="24"/>
  <c r="WJ131" i="24"/>
  <c r="WB131" i="24"/>
  <c r="VU131" i="24"/>
  <c r="WX130" i="24"/>
  <c r="WU130" i="24"/>
  <c r="WS130" i="24"/>
  <c r="WO130" i="24"/>
  <c r="WJ130" i="24"/>
  <c r="WB130" i="24"/>
  <c r="VU130" i="24"/>
  <c r="WX129" i="24"/>
  <c r="WU129" i="24"/>
  <c r="WS129" i="24"/>
  <c r="WO129" i="24"/>
  <c r="WJ129" i="24"/>
  <c r="WB129" i="24"/>
  <c r="VU129" i="24"/>
  <c r="WX128" i="24"/>
  <c r="WU128" i="24"/>
  <c r="WS128" i="24"/>
  <c r="WO128" i="24"/>
  <c r="WJ128" i="24"/>
  <c r="WB128" i="24"/>
  <c r="VU128" i="24"/>
  <c r="WX127" i="24"/>
  <c r="WU127" i="24"/>
  <c r="WS127" i="24"/>
  <c r="WO127" i="24"/>
  <c r="WJ127" i="24"/>
  <c r="WB127" i="24"/>
  <c r="VU127" i="24"/>
  <c r="WX126" i="24"/>
  <c r="WU126" i="24"/>
  <c r="WS126" i="24"/>
  <c r="WO126" i="24"/>
  <c r="WJ126" i="24"/>
  <c r="WB126" i="24"/>
  <c r="VU126" i="24"/>
  <c r="WX125" i="24"/>
  <c r="WU125" i="24"/>
  <c r="WS125" i="24"/>
  <c r="WO125" i="24"/>
  <c r="WJ125" i="24"/>
  <c r="WB125" i="24"/>
  <c r="VU125" i="24"/>
  <c r="VL125" i="24"/>
  <c r="WX124" i="24"/>
  <c r="WU124" i="24"/>
  <c r="WS124" i="24"/>
  <c r="WO124" i="24"/>
  <c r="WJ124" i="24"/>
  <c r="WB124" i="24"/>
  <c r="VU124" i="24"/>
  <c r="WX123" i="24"/>
  <c r="WU123" i="24"/>
  <c r="WS123" i="24"/>
  <c r="WO123" i="24"/>
  <c r="WJ123" i="24"/>
  <c r="WB123" i="24"/>
  <c r="VU123" i="24"/>
  <c r="WX122" i="24"/>
  <c r="WU122" i="24"/>
  <c r="WS122" i="24"/>
  <c r="WO122" i="24"/>
  <c r="WJ122" i="24"/>
  <c r="WB122" i="24"/>
  <c r="VU122" i="24"/>
  <c r="WX121" i="24"/>
  <c r="WU121" i="24"/>
  <c r="WS121" i="24"/>
  <c r="WO121" i="24"/>
  <c r="WJ121" i="24"/>
  <c r="WB121" i="24"/>
  <c r="VU121" i="24"/>
  <c r="WX120" i="24"/>
  <c r="WU120" i="24"/>
  <c r="WS120" i="24"/>
  <c r="WO120" i="24"/>
  <c r="WJ120" i="24"/>
  <c r="WB120" i="24"/>
  <c r="VU120" i="24"/>
  <c r="WX119" i="24"/>
  <c r="WU119" i="24"/>
  <c r="WS119" i="24"/>
  <c r="WO119" i="24"/>
  <c r="WJ119" i="24"/>
  <c r="WB119" i="24"/>
  <c r="VU119" i="24"/>
  <c r="WX118" i="24"/>
  <c r="WU118" i="24"/>
  <c r="WS118" i="24"/>
  <c r="WO118" i="24"/>
  <c r="WJ118" i="24"/>
  <c r="WB118" i="24"/>
  <c r="VU118" i="24"/>
  <c r="VC118" i="24"/>
  <c r="VC119" i="24" s="1"/>
  <c r="VC120" i="24" s="1"/>
  <c r="VC121" i="24" s="1"/>
  <c r="VC122" i="24" s="1"/>
  <c r="WZ117" i="24"/>
  <c r="WX117" i="24"/>
  <c r="WU117" i="24"/>
  <c r="WS117" i="24"/>
  <c r="WO117" i="24"/>
  <c r="WJ117" i="24"/>
  <c r="WB117" i="24"/>
  <c r="VU117" i="24"/>
  <c r="VO117" i="24"/>
  <c r="VO118" i="24" s="1"/>
  <c r="VO119" i="24" s="1"/>
  <c r="VO120" i="24" s="1"/>
  <c r="VO121" i="24" s="1"/>
  <c r="VO122" i="24" s="1"/>
  <c r="VO123" i="24" s="1"/>
  <c r="VO124" i="24" s="1"/>
  <c r="VO125" i="24" s="1"/>
  <c r="VO126" i="24" s="1"/>
  <c r="VO127" i="24" s="1"/>
  <c r="VO128" i="24" s="1"/>
  <c r="VO129" i="24" s="1"/>
  <c r="VO130" i="24" s="1"/>
  <c r="VO131" i="24" s="1"/>
  <c r="VO132" i="24" s="1"/>
  <c r="VO133" i="24" s="1"/>
  <c r="VO134" i="24" s="1"/>
  <c r="VO135" i="24" s="1"/>
  <c r="VO136" i="24" s="1"/>
  <c r="VO137" i="24" s="1"/>
  <c r="VO138" i="24" s="1"/>
  <c r="VO139" i="24" s="1"/>
  <c r="VO140" i="24" s="1"/>
  <c r="VO141" i="24" s="1"/>
  <c r="VO142" i="24" s="1"/>
  <c r="VO143" i="24" s="1"/>
  <c r="VO144" i="24" s="1"/>
  <c r="VO145" i="24" s="1"/>
  <c r="VO146" i="24" s="1"/>
  <c r="VO147" i="24" s="1"/>
  <c r="VO148" i="24" s="1"/>
  <c r="VO149" i="24" s="1"/>
  <c r="VO150" i="24" s="1"/>
  <c r="VO151" i="24" s="1"/>
  <c r="VL117" i="24"/>
  <c r="VC117" i="24"/>
  <c r="VA117" i="24"/>
  <c r="WZ116" i="24"/>
  <c r="WX116" i="24"/>
  <c r="WU116" i="24"/>
  <c r="WS116" i="24"/>
  <c r="WO116" i="24"/>
  <c r="WJ116" i="24"/>
  <c r="WB116" i="24"/>
  <c r="VU116" i="24"/>
  <c r="WX115" i="24"/>
  <c r="WU115" i="24"/>
  <c r="WS115" i="24"/>
  <c r="WO115" i="24"/>
  <c r="WJ115" i="24"/>
  <c r="WB115" i="24"/>
  <c r="VU115" i="24"/>
  <c r="VA115" i="24"/>
  <c r="VA116" i="24" s="1"/>
  <c r="WX114" i="24"/>
  <c r="WU114" i="24"/>
  <c r="WS114" i="24"/>
  <c r="WO114" i="24"/>
  <c r="WJ114" i="24"/>
  <c r="WB114" i="24"/>
  <c r="VU114" i="24"/>
  <c r="VL114" i="24"/>
  <c r="VL115" i="24" s="1"/>
  <c r="VL116" i="24" s="1"/>
  <c r="WX113" i="24"/>
  <c r="WU113" i="24"/>
  <c r="WS113" i="24"/>
  <c r="WO113" i="24"/>
  <c r="WJ113" i="24"/>
  <c r="WB113" i="24"/>
  <c r="VU113" i="24"/>
  <c r="WX112" i="24"/>
  <c r="WU112" i="24"/>
  <c r="WS112" i="24"/>
  <c r="WO112" i="24"/>
  <c r="WJ112" i="24"/>
  <c r="WB112" i="24"/>
  <c r="VU112" i="24"/>
  <c r="WX111" i="24"/>
  <c r="WU111" i="24"/>
  <c r="WS111" i="24"/>
  <c r="WO111" i="24"/>
  <c r="WJ111" i="24"/>
  <c r="WB111" i="24"/>
  <c r="VU111" i="24"/>
  <c r="WX110" i="24"/>
  <c r="WU110" i="24"/>
  <c r="WS110" i="24"/>
  <c r="WO110" i="24"/>
  <c r="WJ110" i="24"/>
  <c r="WB110" i="24"/>
  <c r="VU110" i="24"/>
  <c r="WX109" i="24"/>
  <c r="WU109" i="24"/>
  <c r="WS109" i="24"/>
  <c r="WO109" i="24"/>
  <c r="WJ109" i="24"/>
  <c r="WB109" i="24"/>
  <c r="VU109" i="24"/>
  <c r="WX108" i="24"/>
  <c r="WU108" i="24"/>
  <c r="WS108" i="24"/>
  <c r="WO108" i="24"/>
  <c r="WJ108" i="24"/>
  <c r="WB108" i="24"/>
  <c r="VU108" i="24"/>
  <c r="WX107" i="24"/>
  <c r="WU107" i="24"/>
  <c r="WS107" i="24"/>
  <c r="WO107" i="24"/>
  <c r="WJ107" i="24"/>
  <c r="WB107" i="24"/>
  <c r="VU107" i="24"/>
  <c r="WX106" i="24"/>
  <c r="WU106" i="24"/>
  <c r="WS106" i="24"/>
  <c r="WO106" i="24"/>
  <c r="WJ106" i="24"/>
  <c r="WB106" i="24"/>
  <c r="VU106" i="24"/>
  <c r="VL106" i="24"/>
  <c r="WX105" i="24"/>
  <c r="WU105" i="24"/>
  <c r="WS105" i="24"/>
  <c r="WO105" i="24"/>
  <c r="WJ105" i="24"/>
  <c r="WB105" i="24"/>
  <c r="VU105" i="24"/>
  <c r="WX104" i="24"/>
  <c r="WU104" i="24"/>
  <c r="WS104" i="24"/>
  <c r="WO104" i="24"/>
  <c r="WJ104" i="24"/>
  <c r="WB104" i="24"/>
  <c r="VU104" i="24"/>
  <c r="WX103" i="24"/>
  <c r="WU103" i="24"/>
  <c r="WS103" i="24"/>
  <c r="WO103" i="24"/>
  <c r="WJ103" i="24"/>
  <c r="WB103" i="24"/>
  <c r="VU103" i="24"/>
  <c r="WX102" i="24"/>
  <c r="WU102" i="24"/>
  <c r="WS102" i="24"/>
  <c r="WO102" i="24"/>
  <c r="WJ102" i="24"/>
  <c r="WB102" i="24"/>
  <c r="VU102" i="24"/>
  <c r="WX101" i="24"/>
  <c r="WU101" i="24"/>
  <c r="WS101" i="24"/>
  <c r="WO101" i="24"/>
  <c r="WJ101" i="24"/>
  <c r="WB101" i="24"/>
  <c r="VU101" i="24"/>
  <c r="WX100" i="24"/>
  <c r="WU100" i="24"/>
  <c r="WS100" i="24"/>
  <c r="WO100" i="24"/>
  <c r="WJ100" i="24"/>
  <c r="WB100" i="24"/>
  <c r="VU100" i="24"/>
  <c r="WX99" i="24"/>
  <c r="WU99" i="24"/>
  <c r="WS99" i="24"/>
  <c r="WO99" i="24"/>
  <c r="WJ99" i="24"/>
  <c r="WB99" i="24"/>
  <c r="VU99" i="24"/>
  <c r="WX98" i="24"/>
  <c r="WU98" i="24"/>
  <c r="WS98" i="24"/>
  <c r="WO98" i="24"/>
  <c r="WJ98" i="24"/>
  <c r="WB98" i="24"/>
  <c r="VU98" i="24"/>
  <c r="VL98" i="24"/>
  <c r="WX97" i="24"/>
  <c r="WU97" i="24"/>
  <c r="WS97" i="24"/>
  <c r="WO97" i="24"/>
  <c r="WJ97" i="24"/>
  <c r="WB97" i="24"/>
  <c r="VU97" i="24"/>
  <c r="WX96" i="24"/>
  <c r="WU96" i="24"/>
  <c r="WS96" i="24"/>
  <c r="WO96" i="24"/>
  <c r="WJ96" i="24"/>
  <c r="WB96" i="24"/>
  <c r="VU96" i="24"/>
  <c r="WX95" i="24"/>
  <c r="WU95" i="24"/>
  <c r="WS95" i="24"/>
  <c r="WO95" i="24"/>
  <c r="WJ95" i="24"/>
  <c r="WB95" i="24"/>
  <c r="VU95" i="24"/>
  <c r="WX94" i="24"/>
  <c r="WU94" i="24"/>
  <c r="WS94" i="24"/>
  <c r="WO94" i="24"/>
  <c r="WJ94" i="24"/>
  <c r="WB94" i="24"/>
  <c r="VU94" i="24"/>
  <c r="WX93" i="24"/>
  <c r="WU93" i="24"/>
  <c r="WS93" i="24"/>
  <c r="WO93" i="24"/>
  <c r="WJ93" i="24"/>
  <c r="WB93" i="24"/>
  <c r="VU93" i="24"/>
  <c r="WX92" i="24"/>
  <c r="WU92" i="24"/>
  <c r="WS92" i="24"/>
  <c r="WO92" i="24"/>
  <c r="WJ92" i="24"/>
  <c r="WB92" i="24"/>
  <c r="VU92" i="24"/>
  <c r="WX91" i="24"/>
  <c r="WU91" i="24"/>
  <c r="WS91" i="24"/>
  <c r="WO91" i="24"/>
  <c r="WJ91" i="24"/>
  <c r="WB91" i="24"/>
  <c r="VU91" i="24"/>
  <c r="WX90" i="24"/>
  <c r="WU90" i="24"/>
  <c r="WS90" i="24"/>
  <c r="WO90" i="24"/>
  <c r="WJ90" i="24"/>
  <c r="WB90" i="24"/>
  <c r="VU90" i="24"/>
  <c r="VL90" i="24"/>
  <c r="WX89" i="24"/>
  <c r="WU89" i="24"/>
  <c r="WS89" i="24"/>
  <c r="WO89" i="24"/>
  <c r="WJ89" i="24"/>
  <c r="WB89" i="24"/>
  <c r="VU89" i="24"/>
  <c r="WX88" i="24"/>
  <c r="WU88" i="24"/>
  <c r="WS88" i="24"/>
  <c r="WO88" i="24"/>
  <c r="WJ88" i="24"/>
  <c r="WB88" i="24"/>
  <c r="VU88" i="24"/>
  <c r="WX87" i="24"/>
  <c r="WU87" i="24"/>
  <c r="WS87" i="24"/>
  <c r="WO87" i="24"/>
  <c r="WJ87" i="24"/>
  <c r="WB87" i="24"/>
  <c r="VU87" i="24"/>
  <c r="WX86" i="24"/>
  <c r="WU86" i="24"/>
  <c r="WS86" i="24"/>
  <c r="WO86" i="24"/>
  <c r="WJ86" i="24"/>
  <c r="WB86" i="24"/>
  <c r="VU86" i="24"/>
  <c r="WX85" i="24"/>
  <c r="WU85" i="24"/>
  <c r="WS85" i="24"/>
  <c r="WO85" i="24"/>
  <c r="WJ85" i="24"/>
  <c r="WB85" i="24"/>
  <c r="VU85" i="24"/>
  <c r="WX84" i="24"/>
  <c r="WU84" i="24"/>
  <c r="WS84" i="24"/>
  <c r="WO84" i="24"/>
  <c r="WJ84" i="24"/>
  <c r="WB84" i="24"/>
  <c r="VU84" i="24"/>
  <c r="WX83" i="24"/>
  <c r="WU83" i="24"/>
  <c r="WS83" i="24"/>
  <c r="WO83" i="24"/>
  <c r="WJ83" i="24"/>
  <c r="WB83" i="24"/>
  <c r="VU83" i="24"/>
  <c r="VO83" i="24"/>
  <c r="VO84" i="24" s="1"/>
  <c r="VO85" i="24" s="1"/>
  <c r="VO86" i="24" s="1"/>
  <c r="VO87" i="24" s="1"/>
  <c r="VO88" i="24" s="1"/>
  <c r="VO89" i="24" s="1"/>
  <c r="VO90" i="24" s="1"/>
  <c r="VO91" i="24" s="1"/>
  <c r="VO92" i="24" s="1"/>
  <c r="VO93" i="24" s="1"/>
  <c r="VO94" i="24" s="1"/>
  <c r="VO95" i="24" s="1"/>
  <c r="VO96" i="24" s="1"/>
  <c r="VO97" i="24" s="1"/>
  <c r="VO98" i="24" s="1"/>
  <c r="VO99" i="24" s="1"/>
  <c r="VO100" i="24" s="1"/>
  <c r="VO101" i="24" s="1"/>
  <c r="VO102" i="24" s="1"/>
  <c r="VO103" i="24" s="1"/>
  <c r="VO104" i="24" s="1"/>
  <c r="VO105" i="24" s="1"/>
  <c r="VO106" i="24" s="1"/>
  <c r="VO107" i="24" s="1"/>
  <c r="VO108" i="24" s="1"/>
  <c r="VO109" i="24" s="1"/>
  <c r="VO110" i="24" s="1"/>
  <c r="VO111" i="24" s="1"/>
  <c r="VO112" i="24" s="1"/>
  <c r="VO113" i="24" s="1"/>
  <c r="VO114" i="24" s="1"/>
  <c r="VO115" i="24" s="1"/>
  <c r="VO116" i="24" s="1"/>
  <c r="WZ218" i="24"/>
  <c r="WZ217" i="24"/>
  <c r="WZ216" i="24"/>
  <c r="WZ215" i="24"/>
  <c r="WZ214" i="24"/>
  <c r="WZ213" i="24"/>
  <c r="WZ212" i="24"/>
  <c r="WZ210" i="24"/>
  <c r="WZ209" i="24"/>
  <c r="WZ208" i="24"/>
  <c r="WZ207" i="24"/>
  <c r="WZ206" i="24"/>
  <c r="WZ205" i="24"/>
  <c r="WZ204" i="24"/>
  <c r="WZ202" i="24"/>
  <c r="WZ201" i="24"/>
  <c r="WZ200" i="24"/>
  <c r="WZ199" i="24"/>
  <c r="WZ198" i="24"/>
  <c r="WZ197" i="24"/>
  <c r="WZ196" i="24"/>
  <c r="WZ194" i="24"/>
  <c r="WZ193" i="24"/>
  <c r="WZ192" i="24"/>
  <c r="WZ191" i="24"/>
  <c r="WZ190" i="24"/>
  <c r="WZ189" i="24"/>
  <c r="WZ188" i="24"/>
  <c r="WZ183" i="24"/>
  <c r="WZ182" i="24"/>
  <c r="WZ181" i="24"/>
  <c r="WZ180" i="24"/>
  <c r="WZ179" i="24"/>
  <c r="WZ178" i="24"/>
  <c r="WZ177" i="24"/>
  <c r="WZ175" i="24"/>
  <c r="WZ174" i="24"/>
  <c r="WZ173" i="24"/>
  <c r="WZ172" i="24"/>
  <c r="WZ171" i="24"/>
  <c r="WZ170" i="24"/>
  <c r="WZ169" i="24"/>
  <c r="WZ167" i="24"/>
  <c r="WZ166" i="24"/>
  <c r="WZ165" i="24"/>
  <c r="WZ164" i="24"/>
  <c r="WZ163" i="24"/>
  <c r="WZ162" i="24"/>
  <c r="WZ161" i="24"/>
  <c r="WZ159" i="24"/>
  <c r="WZ158" i="24"/>
  <c r="WZ157" i="24"/>
  <c r="WZ156" i="24"/>
  <c r="WZ155" i="24"/>
  <c r="WZ154" i="24"/>
  <c r="WZ153" i="24"/>
  <c r="WZ148" i="24"/>
  <c r="WZ147" i="24"/>
  <c r="WZ146" i="24"/>
  <c r="WZ145" i="24"/>
  <c r="WZ144" i="24"/>
  <c r="WZ143" i="24"/>
  <c r="WZ140" i="24"/>
  <c r="WZ139" i="24"/>
  <c r="WZ138" i="24"/>
  <c r="WZ137" i="24"/>
  <c r="WZ136" i="24"/>
  <c r="WZ135" i="24"/>
  <c r="WZ134" i="24"/>
  <c r="WZ132" i="24"/>
  <c r="WZ131" i="24"/>
  <c r="WZ130" i="24"/>
  <c r="WZ129" i="24"/>
  <c r="WZ128" i="24"/>
  <c r="WZ127" i="24"/>
  <c r="WZ126" i="24"/>
  <c r="WZ124" i="24"/>
  <c r="WZ123" i="24"/>
  <c r="WZ122" i="24"/>
  <c r="WZ121" i="24"/>
  <c r="WZ119" i="24"/>
  <c r="WZ118" i="24"/>
  <c r="WZ113" i="24"/>
  <c r="WZ112" i="24"/>
  <c r="WZ111" i="24"/>
  <c r="WZ110" i="24"/>
  <c r="WZ109" i="24"/>
  <c r="WZ108" i="24"/>
  <c r="WZ107" i="24"/>
  <c r="WZ105" i="24"/>
  <c r="WZ104" i="24"/>
  <c r="WZ103" i="24"/>
  <c r="WZ102" i="24"/>
  <c r="WZ101" i="24"/>
  <c r="WZ100" i="24"/>
  <c r="WZ99" i="24"/>
  <c r="WZ97" i="24"/>
  <c r="WZ96" i="24"/>
  <c r="WZ95" i="24"/>
  <c r="WZ94" i="24"/>
  <c r="WZ93" i="24"/>
  <c r="WZ92" i="24"/>
  <c r="WZ91" i="24"/>
  <c r="WZ89" i="24"/>
  <c r="WZ88" i="24"/>
  <c r="WZ87" i="24"/>
  <c r="WZ86" i="24"/>
  <c r="WZ85" i="24"/>
  <c r="WZ84" i="24"/>
  <c r="WZ83" i="24"/>
  <c r="QQ221" i="24" a="1"/>
  <c r="QQ221" i="24" s="1"/>
  <c r="SN218" i="24"/>
  <c r="SK218" i="24"/>
  <c r="SI218" i="24"/>
  <c r="SE218" i="24"/>
  <c r="RZ218" i="24"/>
  <c r="RR218" i="24"/>
  <c r="RK218" i="24"/>
  <c r="QS218" i="24"/>
  <c r="SN217" i="24"/>
  <c r="SK217" i="24"/>
  <c r="SI217" i="24"/>
  <c r="SE217" i="24"/>
  <c r="RZ217" i="24"/>
  <c r="RR217" i="24"/>
  <c r="RK217" i="24"/>
  <c r="QS217" i="24"/>
  <c r="SN216" i="24"/>
  <c r="SK216" i="24"/>
  <c r="SI216" i="24"/>
  <c r="SE216" i="24"/>
  <c r="RZ216" i="24"/>
  <c r="RR216" i="24"/>
  <c r="RK216" i="24"/>
  <c r="QS216" i="24"/>
  <c r="SN215" i="24"/>
  <c r="SK215" i="24"/>
  <c r="SI215" i="24"/>
  <c r="SE215" i="24"/>
  <c r="RZ215" i="24"/>
  <c r="RR215" i="24"/>
  <c r="RK215" i="24"/>
  <c r="SN214" i="24"/>
  <c r="SK214" i="24"/>
  <c r="SI214" i="24"/>
  <c r="SE214" i="24"/>
  <c r="RZ214" i="24"/>
  <c r="RR214" i="24"/>
  <c r="RK214" i="24"/>
  <c r="SN213" i="24"/>
  <c r="SK213" i="24"/>
  <c r="SI213" i="24"/>
  <c r="SE213" i="24"/>
  <c r="RZ213" i="24"/>
  <c r="RR213" i="24"/>
  <c r="RK213" i="24"/>
  <c r="SN212" i="24"/>
  <c r="SK212" i="24"/>
  <c r="SI212" i="24"/>
  <c r="SE212" i="24"/>
  <c r="RZ212" i="24"/>
  <c r="RR212" i="24"/>
  <c r="RK212" i="24"/>
  <c r="SN211" i="24"/>
  <c r="SK211" i="24"/>
  <c r="SI211" i="24"/>
  <c r="SE211" i="24"/>
  <c r="RZ211" i="24"/>
  <c r="RR211" i="24"/>
  <c r="RK211" i="24"/>
  <c r="RB211" i="24"/>
  <c r="SN210" i="24"/>
  <c r="SK210" i="24"/>
  <c r="SI210" i="24"/>
  <c r="SE210" i="24"/>
  <c r="RZ210" i="24"/>
  <c r="RR210" i="24"/>
  <c r="RK210" i="24"/>
  <c r="SN209" i="24"/>
  <c r="SK209" i="24"/>
  <c r="SI209" i="24"/>
  <c r="SE209" i="24"/>
  <c r="RZ209" i="24"/>
  <c r="RR209" i="24"/>
  <c r="RK209" i="24"/>
  <c r="SN208" i="24"/>
  <c r="SK208" i="24"/>
  <c r="SI208" i="24"/>
  <c r="SE208" i="24"/>
  <c r="RZ208" i="24"/>
  <c r="RR208" i="24"/>
  <c r="RK208" i="24"/>
  <c r="SN207" i="24"/>
  <c r="SK207" i="24"/>
  <c r="SI207" i="24"/>
  <c r="SE207" i="24"/>
  <c r="RZ207" i="24"/>
  <c r="RR207" i="24"/>
  <c r="RK207" i="24"/>
  <c r="SN206" i="24"/>
  <c r="SK206" i="24"/>
  <c r="SI206" i="24"/>
  <c r="SE206" i="24"/>
  <c r="RZ206" i="24"/>
  <c r="RR206" i="24"/>
  <c r="RK206" i="24"/>
  <c r="SN205" i="24"/>
  <c r="SK205" i="24"/>
  <c r="SI205" i="24"/>
  <c r="SE205" i="24"/>
  <c r="RZ205" i="24"/>
  <c r="RR205" i="24"/>
  <c r="RK205" i="24"/>
  <c r="SN204" i="24"/>
  <c r="SK204" i="24"/>
  <c r="SI204" i="24"/>
  <c r="SE204" i="24"/>
  <c r="RZ204" i="24"/>
  <c r="RR204" i="24"/>
  <c r="RK204" i="24"/>
  <c r="SN203" i="24"/>
  <c r="SK203" i="24"/>
  <c r="SI203" i="24"/>
  <c r="SE203" i="24"/>
  <c r="RZ203" i="24"/>
  <c r="RR203" i="24"/>
  <c r="RK203" i="24"/>
  <c r="RB203" i="24"/>
  <c r="SN202" i="24"/>
  <c r="SK202" i="24"/>
  <c r="SI202" i="24"/>
  <c r="SE202" i="24"/>
  <c r="RZ202" i="24"/>
  <c r="RR202" i="24"/>
  <c r="RK202" i="24"/>
  <c r="SN201" i="24"/>
  <c r="SK201" i="24"/>
  <c r="SI201" i="24"/>
  <c r="SE201" i="24"/>
  <c r="RZ201" i="24"/>
  <c r="RR201" i="24"/>
  <c r="RK201" i="24"/>
  <c r="SN200" i="24"/>
  <c r="SK200" i="24"/>
  <c r="SI200" i="24"/>
  <c r="SE200" i="24"/>
  <c r="RZ200" i="24"/>
  <c r="RR200" i="24"/>
  <c r="RK200" i="24"/>
  <c r="SN199" i="24"/>
  <c r="SK199" i="24"/>
  <c r="SI199" i="24"/>
  <c r="SE199" i="24"/>
  <c r="RZ199" i="24"/>
  <c r="RR199" i="24"/>
  <c r="RK199" i="24"/>
  <c r="SN198" i="24"/>
  <c r="SK198" i="24"/>
  <c r="SI198" i="24"/>
  <c r="SE198" i="24"/>
  <c r="RZ198" i="24"/>
  <c r="RR198" i="24"/>
  <c r="RK198" i="24"/>
  <c r="SN197" i="24"/>
  <c r="SK197" i="24"/>
  <c r="SI197" i="24"/>
  <c r="SE197" i="24"/>
  <c r="RZ197" i="24"/>
  <c r="RR197" i="24"/>
  <c r="RK197" i="24"/>
  <c r="SN196" i="24"/>
  <c r="SK196" i="24"/>
  <c r="SI196" i="24"/>
  <c r="SE196" i="24"/>
  <c r="RZ196" i="24"/>
  <c r="RR196" i="24"/>
  <c r="RK196" i="24"/>
  <c r="SN195" i="24"/>
  <c r="SK195" i="24"/>
  <c r="SI195" i="24"/>
  <c r="SE195" i="24"/>
  <c r="RZ195" i="24"/>
  <c r="RR195" i="24"/>
  <c r="RK195" i="24"/>
  <c r="RB195" i="24"/>
  <c r="SN194" i="24"/>
  <c r="SK194" i="24"/>
  <c r="SI194" i="24"/>
  <c r="SE194" i="24"/>
  <c r="RZ194" i="24"/>
  <c r="RR194" i="24"/>
  <c r="RK194" i="24"/>
  <c r="SN193" i="24"/>
  <c r="SK193" i="24"/>
  <c r="SI193" i="24"/>
  <c r="SE193" i="24"/>
  <c r="RZ193" i="24"/>
  <c r="RR193" i="24"/>
  <c r="RK193" i="24"/>
  <c r="SN192" i="24"/>
  <c r="SK192" i="24"/>
  <c r="SI192" i="24"/>
  <c r="SE192" i="24"/>
  <c r="RZ192" i="24"/>
  <c r="RR192" i="24"/>
  <c r="RK192" i="24"/>
  <c r="SN191" i="24"/>
  <c r="SK191" i="24"/>
  <c r="SI191" i="24"/>
  <c r="SE191" i="24"/>
  <c r="RZ191" i="24"/>
  <c r="RR191" i="24"/>
  <c r="RK191" i="24"/>
  <c r="SN190" i="24"/>
  <c r="SK190" i="24"/>
  <c r="SI190" i="24"/>
  <c r="SE190" i="24"/>
  <c r="RZ190" i="24"/>
  <c r="RR190" i="24"/>
  <c r="RK190" i="24"/>
  <c r="SN189" i="24"/>
  <c r="SK189" i="24"/>
  <c r="SI189" i="24"/>
  <c r="SE189" i="24"/>
  <c r="RZ189" i="24"/>
  <c r="RR189" i="24"/>
  <c r="RK189" i="24"/>
  <c r="SN188" i="24"/>
  <c r="SK188" i="24"/>
  <c r="SI188" i="24"/>
  <c r="SE188" i="24"/>
  <c r="RZ188" i="24"/>
  <c r="RR188" i="24"/>
  <c r="RK188" i="24"/>
  <c r="QS188" i="24"/>
  <c r="QS189" i="24" s="1"/>
  <c r="QS190" i="24" s="1"/>
  <c r="QS191" i="24" s="1"/>
  <c r="QS192" i="24" s="1"/>
  <c r="SP187" i="24"/>
  <c r="SN187" i="24"/>
  <c r="SK187" i="24"/>
  <c r="SI187" i="24"/>
  <c r="SE187" i="24"/>
  <c r="RZ187" i="24"/>
  <c r="RR187" i="24"/>
  <c r="RK187" i="24"/>
  <c r="RE187" i="24"/>
  <c r="RE188" i="24" s="1"/>
  <c r="RE189" i="24" s="1"/>
  <c r="RE190" i="24" s="1"/>
  <c r="RE191" i="24" s="1"/>
  <c r="RE192" i="24" s="1"/>
  <c r="RE193" i="24" s="1"/>
  <c r="RE194" i="24" s="1"/>
  <c r="RE195" i="24" s="1"/>
  <c r="RE196" i="24" s="1"/>
  <c r="RE197" i="24" s="1"/>
  <c r="RE198" i="24" s="1"/>
  <c r="RE199" i="24" s="1"/>
  <c r="RE200" i="24" s="1"/>
  <c r="RE201" i="24" s="1"/>
  <c r="RE202" i="24" s="1"/>
  <c r="RE203" i="24" s="1"/>
  <c r="RE204" i="24" s="1"/>
  <c r="RE205" i="24" s="1"/>
  <c r="RE206" i="24" s="1"/>
  <c r="RE207" i="24" s="1"/>
  <c r="RE208" i="24" s="1"/>
  <c r="RE209" i="24" s="1"/>
  <c r="RE210" i="24" s="1"/>
  <c r="RE211" i="24" s="1"/>
  <c r="RE212" i="24" s="1"/>
  <c r="RE213" i="24" s="1"/>
  <c r="RE214" i="24" s="1"/>
  <c r="RE215" i="24" s="1"/>
  <c r="RE216" i="24" s="1"/>
  <c r="RE217" i="24" s="1"/>
  <c r="RE218" i="24" s="1"/>
  <c r="RB187" i="24"/>
  <c r="QS187" i="24"/>
  <c r="QQ187" i="24"/>
  <c r="SP186" i="24"/>
  <c r="SN186" i="24"/>
  <c r="SK186" i="24"/>
  <c r="SI186" i="24"/>
  <c r="SE186" i="24"/>
  <c r="RZ186" i="24"/>
  <c r="RR186" i="24"/>
  <c r="RK186" i="24"/>
  <c r="SN185" i="24"/>
  <c r="SK185" i="24"/>
  <c r="SI185" i="24"/>
  <c r="SE185" i="24"/>
  <c r="RZ185" i="24"/>
  <c r="RR185" i="24"/>
  <c r="RK185" i="24"/>
  <c r="QQ185" i="24"/>
  <c r="QQ186" i="24" s="1"/>
  <c r="SN184" i="24"/>
  <c r="SK184" i="24"/>
  <c r="SI184" i="24"/>
  <c r="SE184" i="24"/>
  <c r="RZ184" i="24"/>
  <c r="RR184" i="24"/>
  <c r="RK184" i="24"/>
  <c r="RB184" i="24"/>
  <c r="RB185" i="24" s="1"/>
  <c r="RB186" i="24" s="1"/>
  <c r="SN183" i="24"/>
  <c r="SK183" i="24"/>
  <c r="SI183" i="24"/>
  <c r="SE183" i="24"/>
  <c r="RZ183" i="24"/>
  <c r="RR183" i="24"/>
  <c r="RK183" i="24"/>
  <c r="QS183" i="24"/>
  <c r="QS184" i="24" s="1"/>
  <c r="QS185" i="24" s="1"/>
  <c r="QS186" i="24" s="1"/>
  <c r="SN182" i="24"/>
  <c r="SK182" i="24"/>
  <c r="SI182" i="24"/>
  <c r="SE182" i="24"/>
  <c r="RZ182" i="24"/>
  <c r="RR182" i="24"/>
  <c r="RK182" i="24"/>
  <c r="QS182" i="24"/>
  <c r="SN181" i="24"/>
  <c r="SK181" i="24"/>
  <c r="SI181" i="24"/>
  <c r="SE181" i="24"/>
  <c r="RZ181" i="24"/>
  <c r="RR181" i="24"/>
  <c r="RK181" i="24"/>
  <c r="QS181" i="24"/>
  <c r="SN180" i="24"/>
  <c r="SK180" i="24"/>
  <c r="SI180" i="24"/>
  <c r="SE180" i="24"/>
  <c r="RZ180" i="24"/>
  <c r="RR180" i="24"/>
  <c r="RK180" i="24"/>
  <c r="SN179" i="24"/>
  <c r="SK179" i="24"/>
  <c r="SI179" i="24"/>
  <c r="SE179" i="24"/>
  <c r="RZ179" i="24"/>
  <c r="RR179" i="24"/>
  <c r="RK179" i="24"/>
  <c r="SN178" i="24"/>
  <c r="SK178" i="24"/>
  <c r="SI178" i="24"/>
  <c r="SE178" i="24"/>
  <c r="RZ178" i="24"/>
  <c r="RR178" i="24"/>
  <c r="RK178" i="24"/>
  <c r="SN177" i="24"/>
  <c r="SK177" i="24"/>
  <c r="SI177" i="24"/>
  <c r="SE177" i="24"/>
  <c r="RZ177" i="24"/>
  <c r="RR177" i="24"/>
  <c r="RK177" i="24"/>
  <c r="SN176" i="24"/>
  <c r="SK176" i="24"/>
  <c r="SI176" i="24"/>
  <c r="SE176" i="24"/>
  <c r="RZ176" i="24"/>
  <c r="RR176" i="24"/>
  <c r="RK176" i="24"/>
  <c r="RB176" i="24"/>
  <c r="SN175" i="24"/>
  <c r="SK175" i="24"/>
  <c r="SI175" i="24"/>
  <c r="SE175" i="24"/>
  <c r="RZ175" i="24"/>
  <c r="RR175" i="24"/>
  <c r="RK175" i="24"/>
  <c r="SN174" i="24"/>
  <c r="SK174" i="24"/>
  <c r="SI174" i="24"/>
  <c r="SE174" i="24"/>
  <c r="RZ174" i="24"/>
  <c r="RR174" i="24"/>
  <c r="RK174" i="24"/>
  <c r="SN173" i="24"/>
  <c r="SK173" i="24"/>
  <c r="SI173" i="24"/>
  <c r="SE173" i="24"/>
  <c r="RZ173" i="24"/>
  <c r="RR173" i="24"/>
  <c r="RK173" i="24"/>
  <c r="SN172" i="24"/>
  <c r="SK172" i="24"/>
  <c r="SI172" i="24"/>
  <c r="SE172" i="24"/>
  <c r="RZ172" i="24"/>
  <c r="RR172" i="24"/>
  <c r="RK172" i="24"/>
  <c r="SN171" i="24"/>
  <c r="SK171" i="24"/>
  <c r="SI171" i="24"/>
  <c r="SE171" i="24"/>
  <c r="RZ171" i="24"/>
  <c r="RR171" i="24"/>
  <c r="RK171" i="24"/>
  <c r="SN170" i="24"/>
  <c r="SK170" i="24"/>
  <c r="SI170" i="24"/>
  <c r="SE170" i="24"/>
  <c r="RZ170" i="24"/>
  <c r="RR170" i="24"/>
  <c r="RK170" i="24"/>
  <c r="SN169" i="24"/>
  <c r="SK169" i="24"/>
  <c r="SI169" i="24"/>
  <c r="SE169" i="24"/>
  <c r="RZ169" i="24"/>
  <c r="RR169" i="24"/>
  <c r="RK169" i="24"/>
  <c r="SN168" i="24"/>
  <c r="SK168" i="24"/>
  <c r="SI168" i="24"/>
  <c r="SE168" i="24"/>
  <c r="RZ168" i="24"/>
  <c r="RR168" i="24"/>
  <c r="RK168" i="24"/>
  <c r="RB168" i="24"/>
  <c r="SN167" i="24"/>
  <c r="SK167" i="24"/>
  <c r="SI167" i="24"/>
  <c r="SE167" i="24"/>
  <c r="RZ167" i="24"/>
  <c r="RR167" i="24"/>
  <c r="RK167" i="24"/>
  <c r="SN166" i="24"/>
  <c r="SK166" i="24"/>
  <c r="SI166" i="24"/>
  <c r="SE166" i="24"/>
  <c r="RZ166" i="24"/>
  <c r="RR166" i="24"/>
  <c r="RK166" i="24"/>
  <c r="SN165" i="24"/>
  <c r="SK165" i="24"/>
  <c r="SI165" i="24"/>
  <c r="SE165" i="24"/>
  <c r="RZ165" i="24"/>
  <c r="RR165" i="24"/>
  <c r="RK165" i="24"/>
  <c r="SN164" i="24"/>
  <c r="SK164" i="24"/>
  <c r="SI164" i="24"/>
  <c r="SE164" i="24"/>
  <c r="RZ164" i="24"/>
  <c r="RR164" i="24"/>
  <c r="RK164" i="24"/>
  <c r="SN163" i="24"/>
  <c r="SK163" i="24"/>
  <c r="SI163" i="24"/>
  <c r="SE163" i="24"/>
  <c r="RZ163" i="24"/>
  <c r="RR163" i="24"/>
  <c r="RK163" i="24"/>
  <c r="SN162" i="24"/>
  <c r="SK162" i="24"/>
  <c r="SI162" i="24"/>
  <c r="SE162" i="24"/>
  <c r="RZ162" i="24"/>
  <c r="RR162" i="24"/>
  <c r="RK162" i="24"/>
  <c r="SN161" i="24"/>
  <c r="SK161" i="24"/>
  <c r="SI161" i="24"/>
  <c r="SE161" i="24"/>
  <c r="RZ161" i="24"/>
  <c r="RR161" i="24"/>
  <c r="RK161" i="24"/>
  <c r="SN160" i="24"/>
  <c r="SK160" i="24"/>
  <c r="SI160" i="24"/>
  <c r="SE160" i="24"/>
  <c r="RZ160" i="24"/>
  <c r="RR160" i="24"/>
  <c r="RK160" i="24"/>
  <c r="RB160" i="24"/>
  <c r="SN159" i="24"/>
  <c r="SK159" i="24"/>
  <c r="SI159" i="24"/>
  <c r="SE159" i="24"/>
  <c r="RZ159" i="24"/>
  <c r="RR159" i="24"/>
  <c r="RK159" i="24"/>
  <c r="SN158" i="24"/>
  <c r="SK158" i="24"/>
  <c r="SI158" i="24"/>
  <c r="SE158" i="24"/>
  <c r="RZ158" i="24"/>
  <c r="RR158" i="24"/>
  <c r="RK158" i="24"/>
  <c r="SN157" i="24"/>
  <c r="SK157" i="24"/>
  <c r="SI157" i="24"/>
  <c r="SE157" i="24"/>
  <c r="RZ157" i="24"/>
  <c r="RR157" i="24"/>
  <c r="RK157" i="24"/>
  <c r="SN156" i="24"/>
  <c r="SK156" i="24"/>
  <c r="SI156" i="24"/>
  <c r="SE156" i="24"/>
  <c r="RZ156" i="24"/>
  <c r="RR156" i="24"/>
  <c r="RK156" i="24"/>
  <c r="SN155" i="24"/>
  <c r="SK155" i="24"/>
  <c r="SI155" i="24"/>
  <c r="SE155" i="24"/>
  <c r="RZ155" i="24"/>
  <c r="RR155" i="24"/>
  <c r="RK155" i="24"/>
  <c r="SN154" i="24"/>
  <c r="SK154" i="24"/>
  <c r="SI154" i="24"/>
  <c r="SE154" i="24"/>
  <c r="RZ154" i="24"/>
  <c r="RR154" i="24"/>
  <c r="RK154" i="24"/>
  <c r="SN153" i="24"/>
  <c r="SK153" i="24"/>
  <c r="SI153" i="24"/>
  <c r="SE153" i="24"/>
  <c r="RZ153" i="24"/>
  <c r="RR153" i="24"/>
  <c r="RK153" i="24"/>
  <c r="QS153" i="24"/>
  <c r="QS154" i="24" s="1"/>
  <c r="QS155" i="24" s="1"/>
  <c r="QS156" i="24" s="1"/>
  <c r="QS157" i="24" s="1"/>
  <c r="SP152" i="24"/>
  <c r="SN152" i="24"/>
  <c r="SK152" i="24"/>
  <c r="SI152" i="24"/>
  <c r="SE152" i="24"/>
  <c r="RZ152" i="24"/>
  <c r="RR152" i="24"/>
  <c r="RK152" i="24"/>
  <c r="RE152" i="24"/>
  <c r="RE153" i="24" s="1"/>
  <c r="RE154" i="24" s="1"/>
  <c r="RE155" i="24" s="1"/>
  <c r="RE156" i="24" s="1"/>
  <c r="RE157" i="24" s="1"/>
  <c r="RE158" i="24" s="1"/>
  <c r="RE159" i="24" s="1"/>
  <c r="RE160" i="24" s="1"/>
  <c r="RE161" i="24" s="1"/>
  <c r="RE162" i="24" s="1"/>
  <c r="RE163" i="24" s="1"/>
  <c r="RE164" i="24" s="1"/>
  <c r="RE165" i="24" s="1"/>
  <c r="RE166" i="24" s="1"/>
  <c r="RE167" i="24" s="1"/>
  <c r="RE168" i="24" s="1"/>
  <c r="RE169" i="24" s="1"/>
  <c r="RE170" i="24" s="1"/>
  <c r="RE171" i="24" s="1"/>
  <c r="RE172" i="24" s="1"/>
  <c r="RE173" i="24" s="1"/>
  <c r="RE174" i="24" s="1"/>
  <c r="RE175" i="24" s="1"/>
  <c r="RE176" i="24" s="1"/>
  <c r="RE177" i="24" s="1"/>
  <c r="RE178" i="24" s="1"/>
  <c r="RE179" i="24" s="1"/>
  <c r="RE180" i="24" s="1"/>
  <c r="RE181" i="24" s="1"/>
  <c r="RE182" i="24" s="1"/>
  <c r="RE183" i="24" s="1"/>
  <c r="RE184" i="24" s="1"/>
  <c r="RE185" i="24" s="1"/>
  <c r="RE186" i="24" s="1"/>
  <c r="RB152" i="24"/>
  <c r="QS152" i="24"/>
  <c r="QQ152" i="24"/>
  <c r="SP151" i="24"/>
  <c r="SN151" i="24"/>
  <c r="SK151" i="24"/>
  <c r="SI151" i="24"/>
  <c r="SE151" i="24"/>
  <c r="RZ151" i="24"/>
  <c r="RR151" i="24"/>
  <c r="RK151" i="24"/>
  <c r="SN150" i="24"/>
  <c r="SK150" i="24"/>
  <c r="SI150" i="24"/>
  <c r="SE150" i="24"/>
  <c r="RZ150" i="24"/>
  <c r="RR150" i="24"/>
  <c r="RK150" i="24"/>
  <c r="QQ150" i="24"/>
  <c r="QQ151" i="24" s="1"/>
  <c r="SN149" i="24"/>
  <c r="SK149" i="24"/>
  <c r="SI149" i="24"/>
  <c r="SE149" i="24"/>
  <c r="RZ149" i="24"/>
  <c r="RR149" i="24"/>
  <c r="RK149" i="24"/>
  <c r="RB149" i="24"/>
  <c r="RB150" i="24" s="1"/>
  <c r="RB151" i="24" s="1"/>
  <c r="SN148" i="24"/>
  <c r="SK148" i="24"/>
  <c r="SI148" i="24"/>
  <c r="SE148" i="24"/>
  <c r="RZ148" i="24"/>
  <c r="RR148" i="24"/>
  <c r="RK148" i="24"/>
  <c r="QS148" i="24"/>
  <c r="QS149" i="24" s="1"/>
  <c r="QS150" i="24" s="1"/>
  <c r="QS151" i="24" s="1"/>
  <c r="SN147" i="24"/>
  <c r="SK147" i="24"/>
  <c r="SI147" i="24"/>
  <c r="SE147" i="24"/>
  <c r="RZ147" i="24"/>
  <c r="RR147" i="24"/>
  <c r="RK147" i="24"/>
  <c r="QS147" i="24"/>
  <c r="SN146" i="24"/>
  <c r="SK146" i="24"/>
  <c r="SI146" i="24"/>
  <c r="SE146" i="24"/>
  <c r="RZ146" i="24"/>
  <c r="RR146" i="24"/>
  <c r="RK146" i="24"/>
  <c r="QS146" i="24"/>
  <c r="SN145" i="24"/>
  <c r="SK145" i="24"/>
  <c r="SI145" i="24"/>
  <c r="SE145" i="24"/>
  <c r="RZ145" i="24"/>
  <c r="RR145" i="24"/>
  <c r="RK145" i="24"/>
  <c r="SN144" i="24"/>
  <c r="SK144" i="24"/>
  <c r="SI144" i="24"/>
  <c r="SE144" i="24"/>
  <c r="RZ144" i="24"/>
  <c r="RR144" i="24"/>
  <c r="RK144" i="24"/>
  <c r="SN143" i="24"/>
  <c r="SK143" i="24"/>
  <c r="SI143" i="24"/>
  <c r="SE143" i="24"/>
  <c r="RZ143" i="24"/>
  <c r="RR143" i="24"/>
  <c r="RK143" i="24"/>
  <c r="SN142" i="24"/>
  <c r="SK142" i="24"/>
  <c r="SI142" i="24"/>
  <c r="SE142" i="24"/>
  <c r="RZ142" i="24"/>
  <c r="RR142" i="24"/>
  <c r="RK142" i="24"/>
  <c r="SN141" i="24"/>
  <c r="SK141" i="24"/>
  <c r="SI141" i="24"/>
  <c r="SE141" i="24"/>
  <c r="RZ141" i="24"/>
  <c r="RR141" i="24"/>
  <c r="RK141" i="24"/>
  <c r="RB141" i="24"/>
  <c r="SN140" i="24"/>
  <c r="SK140" i="24"/>
  <c r="SI140" i="24"/>
  <c r="SE140" i="24"/>
  <c r="RZ140" i="24"/>
  <c r="RR140" i="24"/>
  <c r="RK140" i="24"/>
  <c r="SN139" i="24"/>
  <c r="SK139" i="24"/>
  <c r="SI139" i="24"/>
  <c r="SE139" i="24"/>
  <c r="RZ139" i="24"/>
  <c r="RR139" i="24"/>
  <c r="RK139" i="24"/>
  <c r="SN138" i="24"/>
  <c r="SK138" i="24"/>
  <c r="SI138" i="24"/>
  <c r="SE138" i="24"/>
  <c r="RZ138" i="24"/>
  <c r="RR138" i="24"/>
  <c r="RK138" i="24"/>
  <c r="SN137" i="24"/>
  <c r="SK137" i="24"/>
  <c r="SI137" i="24"/>
  <c r="SE137" i="24"/>
  <c r="RZ137" i="24"/>
  <c r="RR137" i="24"/>
  <c r="RK137" i="24"/>
  <c r="SN136" i="24"/>
  <c r="SK136" i="24"/>
  <c r="SI136" i="24"/>
  <c r="SE136" i="24"/>
  <c r="RZ136" i="24"/>
  <c r="RR136" i="24"/>
  <c r="RK136" i="24"/>
  <c r="SN135" i="24"/>
  <c r="SK135" i="24"/>
  <c r="SI135" i="24"/>
  <c r="SE135" i="24"/>
  <c r="RZ135" i="24"/>
  <c r="RR135" i="24"/>
  <c r="RK135" i="24"/>
  <c r="SN134" i="24"/>
  <c r="SK134" i="24"/>
  <c r="SI134" i="24"/>
  <c r="SE134" i="24"/>
  <c r="RZ134" i="24"/>
  <c r="RR134" i="24"/>
  <c r="RK134" i="24"/>
  <c r="SN133" i="24"/>
  <c r="SK133" i="24"/>
  <c r="SI133" i="24"/>
  <c r="SE133" i="24"/>
  <c r="RZ133" i="24"/>
  <c r="RR133" i="24"/>
  <c r="RK133" i="24"/>
  <c r="RB133" i="24"/>
  <c r="SN132" i="24"/>
  <c r="SK132" i="24"/>
  <c r="SI132" i="24"/>
  <c r="SE132" i="24"/>
  <c r="RZ132" i="24"/>
  <c r="RR132" i="24"/>
  <c r="RK132" i="24"/>
  <c r="SN131" i="24"/>
  <c r="SK131" i="24"/>
  <c r="SI131" i="24"/>
  <c r="SE131" i="24"/>
  <c r="RZ131" i="24"/>
  <c r="RR131" i="24"/>
  <c r="RK131" i="24"/>
  <c r="SN130" i="24"/>
  <c r="SK130" i="24"/>
  <c r="SI130" i="24"/>
  <c r="SE130" i="24"/>
  <c r="RZ130" i="24"/>
  <c r="RR130" i="24"/>
  <c r="RK130" i="24"/>
  <c r="SN129" i="24"/>
  <c r="SK129" i="24"/>
  <c r="SI129" i="24"/>
  <c r="SE129" i="24"/>
  <c r="RZ129" i="24"/>
  <c r="RR129" i="24"/>
  <c r="RK129" i="24"/>
  <c r="SN128" i="24"/>
  <c r="SK128" i="24"/>
  <c r="SI128" i="24"/>
  <c r="SE128" i="24"/>
  <c r="RZ128" i="24"/>
  <c r="RR128" i="24"/>
  <c r="RK128" i="24"/>
  <c r="SN127" i="24"/>
  <c r="SK127" i="24"/>
  <c r="SI127" i="24"/>
  <c r="SE127" i="24"/>
  <c r="RZ127" i="24"/>
  <c r="RR127" i="24"/>
  <c r="RK127" i="24"/>
  <c r="SN126" i="24"/>
  <c r="SK126" i="24"/>
  <c r="SI126" i="24"/>
  <c r="SE126" i="24"/>
  <c r="RZ126" i="24"/>
  <c r="RR126" i="24"/>
  <c r="RK126" i="24"/>
  <c r="SN125" i="24"/>
  <c r="SK125" i="24"/>
  <c r="SI125" i="24"/>
  <c r="SE125" i="24"/>
  <c r="RZ125" i="24"/>
  <c r="RR125" i="24"/>
  <c r="RK125" i="24"/>
  <c r="RB125" i="24"/>
  <c r="SN124" i="24"/>
  <c r="SK124" i="24"/>
  <c r="SI124" i="24"/>
  <c r="SE124" i="24"/>
  <c r="RZ124" i="24"/>
  <c r="RR124" i="24"/>
  <c r="RK124" i="24"/>
  <c r="SN123" i="24"/>
  <c r="SK123" i="24"/>
  <c r="SI123" i="24"/>
  <c r="SE123" i="24"/>
  <c r="RZ123" i="24"/>
  <c r="RR123" i="24"/>
  <c r="RK123" i="24"/>
  <c r="SN122" i="24"/>
  <c r="SK122" i="24"/>
  <c r="SI122" i="24"/>
  <c r="SE122" i="24"/>
  <c r="RZ122" i="24"/>
  <c r="RR122" i="24"/>
  <c r="RK122" i="24"/>
  <c r="SN121" i="24"/>
  <c r="SK121" i="24"/>
  <c r="SI121" i="24"/>
  <c r="SE121" i="24"/>
  <c r="RZ121" i="24"/>
  <c r="RR121" i="24"/>
  <c r="RK121" i="24"/>
  <c r="SN120" i="24"/>
  <c r="SK120" i="24"/>
  <c r="SI120" i="24"/>
  <c r="SE120" i="24"/>
  <c r="RZ120" i="24"/>
  <c r="RR120" i="24"/>
  <c r="RK120" i="24"/>
  <c r="SN119" i="24"/>
  <c r="SK119" i="24"/>
  <c r="SI119" i="24"/>
  <c r="SE119" i="24"/>
  <c r="RZ119" i="24"/>
  <c r="RR119" i="24"/>
  <c r="RK119" i="24"/>
  <c r="SN118" i="24"/>
  <c r="SK118" i="24"/>
  <c r="SI118" i="24"/>
  <c r="SE118" i="24"/>
  <c r="RZ118" i="24"/>
  <c r="RR118" i="24"/>
  <c r="RK118" i="24"/>
  <c r="QS118" i="24"/>
  <c r="QS119" i="24" s="1"/>
  <c r="QS120" i="24" s="1"/>
  <c r="QS121" i="24" s="1"/>
  <c r="QS122" i="24" s="1"/>
  <c r="SP117" i="24"/>
  <c r="SN117" i="24"/>
  <c r="SK117" i="24"/>
  <c r="SI117" i="24"/>
  <c r="SE117" i="24"/>
  <c r="RZ117" i="24"/>
  <c r="RR117" i="24"/>
  <c r="RK117" i="24"/>
  <c r="RE117" i="24"/>
  <c r="RE118" i="24" s="1"/>
  <c r="RE119" i="24" s="1"/>
  <c r="RE120" i="24" s="1"/>
  <c r="RE121" i="24" s="1"/>
  <c r="RE122" i="24" s="1"/>
  <c r="RE123" i="24" s="1"/>
  <c r="RE124" i="24" s="1"/>
  <c r="RE125" i="24" s="1"/>
  <c r="RE126" i="24" s="1"/>
  <c r="RE127" i="24" s="1"/>
  <c r="RE128" i="24" s="1"/>
  <c r="RE129" i="24" s="1"/>
  <c r="RE130" i="24" s="1"/>
  <c r="RE131" i="24" s="1"/>
  <c r="RE132" i="24" s="1"/>
  <c r="RE133" i="24" s="1"/>
  <c r="RE134" i="24" s="1"/>
  <c r="RE135" i="24" s="1"/>
  <c r="RE136" i="24" s="1"/>
  <c r="RE137" i="24" s="1"/>
  <c r="RE138" i="24" s="1"/>
  <c r="RE139" i="24" s="1"/>
  <c r="RE140" i="24" s="1"/>
  <c r="RE141" i="24" s="1"/>
  <c r="RE142" i="24" s="1"/>
  <c r="RE143" i="24" s="1"/>
  <c r="RE144" i="24" s="1"/>
  <c r="RE145" i="24" s="1"/>
  <c r="RE146" i="24" s="1"/>
  <c r="RE147" i="24" s="1"/>
  <c r="RE148" i="24" s="1"/>
  <c r="RE149" i="24" s="1"/>
  <c r="RE150" i="24" s="1"/>
  <c r="RE151" i="24" s="1"/>
  <c r="RB117" i="24"/>
  <c r="QS117" i="24"/>
  <c r="QQ117" i="24"/>
  <c r="SP116" i="24"/>
  <c r="SN116" i="24"/>
  <c r="SK116" i="24"/>
  <c r="SI116" i="24"/>
  <c r="SE116" i="24"/>
  <c r="RZ116" i="24"/>
  <c r="RR116" i="24"/>
  <c r="RK116" i="24"/>
  <c r="SN115" i="24"/>
  <c r="SK115" i="24"/>
  <c r="SI115" i="24"/>
  <c r="SE115" i="24"/>
  <c r="RZ115" i="24"/>
  <c r="RR115" i="24"/>
  <c r="RK115" i="24"/>
  <c r="QQ115" i="24"/>
  <c r="QQ116" i="24" s="1"/>
  <c r="SN114" i="24"/>
  <c r="SK114" i="24"/>
  <c r="SI114" i="24"/>
  <c r="SE114" i="24"/>
  <c r="RZ114" i="24"/>
  <c r="RR114" i="24"/>
  <c r="RK114" i="24"/>
  <c r="RB114" i="24"/>
  <c r="RB115" i="24" s="1"/>
  <c r="RB116" i="24" s="1"/>
  <c r="SN113" i="24"/>
  <c r="SK113" i="24"/>
  <c r="SI113" i="24"/>
  <c r="SE113" i="24"/>
  <c r="RZ113" i="24"/>
  <c r="RR113" i="24"/>
  <c r="RK113" i="24"/>
  <c r="SN112" i="24"/>
  <c r="SK112" i="24"/>
  <c r="SI112" i="24"/>
  <c r="SE112" i="24"/>
  <c r="RZ112" i="24"/>
  <c r="RR112" i="24"/>
  <c r="RK112" i="24"/>
  <c r="SN111" i="24"/>
  <c r="SK111" i="24"/>
  <c r="SI111" i="24"/>
  <c r="SE111" i="24"/>
  <c r="RZ111" i="24"/>
  <c r="RR111" i="24"/>
  <c r="RK111" i="24"/>
  <c r="SN110" i="24"/>
  <c r="SK110" i="24"/>
  <c r="SI110" i="24"/>
  <c r="SE110" i="24"/>
  <c r="RZ110" i="24"/>
  <c r="RR110" i="24"/>
  <c r="RK110" i="24"/>
  <c r="SN109" i="24"/>
  <c r="SK109" i="24"/>
  <c r="SI109" i="24"/>
  <c r="SE109" i="24"/>
  <c r="RZ109" i="24"/>
  <c r="RR109" i="24"/>
  <c r="RK109" i="24"/>
  <c r="SN108" i="24"/>
  <c r="SK108" i="24"/>
  <c r="SI108" i="24"/>
  <c r="SE108" i="24"/>
  <c r="RZ108" i="24"/>
  <c r="RR108" i="24"/>
  <c r="RK108" i="24"/>
  <c r="SN107" i="24"/>
  <c r="SK107" i="24"/>
  <c r="SI107" i="24"/>
  <c r="SE107" i="24"/>
  <c r="RZ107" i="24"/>
  <c r="RR107" i="24"/>
  <c r="RK107" i="24"/>
  <c r="SN106" i="24"/>
  <c r="SK106" i="24"/>
  <c r="SI106" i="24"/>
  <c r="SE106" i="24"/>
  <c r="RZ106" i="24"/>
  <c r="RR106" i="24"/>
  <c r="RK106" i="24"/>
  <c r="RB106" i="24"/>
  <c r="SN105" i="24"/>
  <c r="SK105" i="24"/>
  <c r="SI105" i="24"/>
  <c r="SE105" i="24"/>
  <c r="RZ105" i="24"/>
  <c r="RR105" i="24"/>
  <c r="RK105" i="24"/>
  <c r="SN104" i="24"/>
  <c r="SK104" i="24"/>
  <c r="SI104" i="24"/>
  <c r="SE104" i="24"/>
  <c r="RZ104" i="24"/>
  <c r="RR104" i="24"/>
  <c r="RK104" i="24"/>
  <c r="SN103" i="24"/>
  <c r="SK103" i="24"/>
  <c r="SI103" i="24"/>
  <c r="SE103" i="24"/>
  <c r="RZ103" i="24"/>
  <c r="RR103" i="24"/>
  <c r="RK103" i="24"/>
  <c r="SN102" i="24"/>
  <c r="SK102" i="24"/>
  <c r="SI102" i="24"/>
  <c r="SE102" i="24"/>
  <c r="RZ102" i="24"/>
  <c r="RR102" i="24"/>
  <c r="RK102" i="24"/>
  <c r="SN101" i="24"/>
  <c r="SK101" i="24"/>
  <c r="SI101" i="24"/>
  <c r="SE101" i="24"/>
  <c r="RZ101" i="24"/>
  <c r="RR101" i="24"/>
  <c r="RK101" i="24"/>
  <c r="SN100" i="24"/>
  <c r="SK100" i="24"/>
  <c r="SI100" i="24"/>
  <c r="SE100" i="24"/>
  <c r="RZ100" i="24"/>
  <c r="RR100" i="24"/>
  <c r="RK100" i="24"/>
  <c r="SN99" i="24"/>
  <c r="SK99" i="24"/>
  <c r="SI99" i="24"/>
  <c r="SE99" i="24"/>
  <c r="RZ99" i="24"/>
  <c r="RR99" i="24"/>
  <c r="RK99" i="24"/>
  <c r="SN98" i="24"/>
  <c r="SK98" i="24"/>
  <c r="SI98" i="24"/>
  <c r="SE98" i="24"/>
  <c r="RZ98" i="24"/>
  <c r="RR98" i="24"/>
  <c r="RK98" i="24"/>
  <c r="RB98" i="24"/>
  <c r="SN97" i="24"/>
  <c r="SK97" i="24"/>
  <c r="SI97" i="24"/>
  <c r="SE97" i="24"/>
  <c r="RZ97" i="24"/>
  <c r="RR97" i="24"/>
  <c r="RK97" i="24"/>
  <c r="SN96" i="24"/>
  <c r="SK96" i="24"/>
  <c r="SI96" i="24"/>
  <c r="SE96" i="24"/>
  <c r="RZ96" i="24"/>
  <c r="RR96" i="24"/>
  <c r="RK96" i="24"/>
  <c r="SN95" i="24"/>
  <c r="SK95" i="24"/>
  <c r="SI95" i="24"/>
  <c r="SE95" i="24"/>
  <c r="RZ95" i="24"/>
  <c r="RR95" i="24"/>
  <c r="RK95" i="24"/>
  <c r="SN94" i="24"/>
  <c r="SK94" i="24"/>
  <c r="SI94" i="24"/>
  <c r="SE94" i="24"/>
  <c r="RZ94" i="24"/>
  <c r="RR94" i="24"/>
  <c r="RK94" i="24"/>
  <c r="SN93" i="24"/>
  <c r="SK93" i="24"/>
  <c r="SI93" i="24"/>
  <c r="SE93" i="24"/>
  <c r="RZ93" i="24"/>
  <c r="RR93" i="24"/>
  <c r="RK93" i="24"/>
  <c r="SN92" i="24"/>
  <c r="SK92" i="24"/>
  <c r="SI92" i="24"/>
  <c r="SE92" i="24"/>
  <c r="RZ92" i="24"/>
  <c r="RR92" i="24"/>
  <c r="RK92" i="24"/>
  <c r="SN91" i="24"/>
  <c r="SK91" i="24"/>
  <c r="SI91" i="24"/>
  <c r="SE91" i="24"/>
  <c r="RZ91" i="24"/>
  <c r="RR91" i="24"/>
  <c r="RK91" i="24"/>
  <c r="SN90" i="24"/>
  <c r="SK90" i="24"/>
  <c r="SI90" i="24"/>
  <c r="SE90" i="24"/>
  <c r="RZ90" i="24"/>
  <c r="RR90" i="24"/>
  <c r="RK90" i="24"/>
  <c r="RB90" i="24"/>
  <c r="SN89" i="24"/>
  <c r="SK89" i="24"/>
  <c r="SI89" i="24"/>
  <c r="SE89" i="24"/>
  <c r="RZ89" i="24"/>
  <c r="RR89" i="24"/>
  <c r="RK89" i="24"/>
  <c r="SN88" i="24"/>
  <c r="SK88" i="24"/>
  <c r="SI88" i="24"/>
  <c r="SE88" i="24"/>
  <c r="RZ88" i="24"/>
  <c r="RR88" i="24"/>
  <c r="RK88" i="24"/>
  <c r="SN87" i="24"/>
  <c r="SK87" i="24"/>
  <c r="SI87" i="24"/>
  <c r="SE87" i="24"/>
  <c r="RZ87" i="24"/>
  <c r="RR87" i="24"/>
  <c r="RK87" i="24"/>
  <c r="SN86" i="24"/>
  <c r="SK86" i="24"/>
  <c r="SI86" i="24"/>
  <c r="SE86" i="24"/>
  <c r="RZ86" i="24"/>
  <c r="RR86" i="24"/>
  <c r="RK86" i="24"/>
  <c r="SN85" i="24"/>
  <c r="SK85" i="24"/>
  <c r="SI85" i="24"/>
  <c r="SE85" i="24"/>
  <c r="RZ85" i="24"/>
  <c r="RR85" i="24"/>
  <c r="RK85" i="24"/>
  <c r="SN84" i="24"/>
  <c r="SK84" i="24"/>
  <c r="SI84" i="24"/>
  <c r="SE84" i="24"/>
  <c r="RZ84" i="24"/>
  <c r="RR84" i="24"/>
  <c r="RK84" i="24"/>
  <c r="SN83" i="24"/>
  <c r="SK83" i="24"/>
  <c r="SI83" i="24"/>
  <c r="SE83" i="24"/>
  <c r="RZ83" i="24"/>
  <c r="RR83" i="24"/>
  <c r="RK83" i="24"/>
  <c r="RE83" i="24"/>
  <c r="RE84" i="24" s="1"/>
  <c r="RE85" i="24" s="1"/>
  <c r="RE86" i="24" s="1"/>
  <c r="RE87" i="24" s="1"/>
  <c r="RE88" i="24" s="1"/>
  <c r="RE89" i="24" s="1"/>
  <c r="RE90" i="24" s="1"/>
  <c r="RE91" i="24" s="1"/>
  <c r="RE92" i="24" s="1"/>
  <c r="RE93" i="24" s="1"/>
  <c r="RE94" i="24" s="1"/>
  <c r="RE95" i="24" s="1"/>
  <c r="RE96" i="24" s="1"/>
  <c r="RE97" i="24" s="1"/>
  <c r="RE98" i="24" s="1"/>
  <c r="RE99" i="24" s="1"/>
  <c r="RE100" i="24" s="1"/>
  <c r="RE101" i="24" s="1"/>
  <c r="RE102" i="24" s="1"/>
  <c r="RE103" i="24" s="1"/>
  <c r="RE104" i="24" s="1"/>
  <c r="RE105" i="24" s="1"/>
  <c r="RE106" i="24" s="1"/>
  <c r="RE107" i="24" s="1"/>
  <c r="RE108" i="24" s="1"/>
  <c r="RE109" i="24" s="1"/>
  <c r="RE110" i="24" s="1"/>
  <c r="RE111" i="24" s="1"/>
  <c r="RE112" i="24" s="1"/>
  <c r="RE113" i="24" s="1"/>
  <c r="RE114" i="24" s="1"/>
  <c r="RE115" i="24" s="1"/>
  <c r="RE116" i="24" s="1"/>
  <c r="SP218" i="24"/>
  <c r="SP217" i="24"/>
  <c r="SP216" i="24"/>
  <c r="SP215" i="24"/>
  <c r="SP214" i="24"/>
  <c r="SP213" i="24"/>
  <c r="SP212" i="24"/>
  <c r="SP210" i="24"/>
  <c r="SP209" i="24"/>
  <c r="SP207" i="24"/>
  <c r="SP206" i="24"/>
  <c r="SP205" i="24"/>
  <c r="SP204" i="24"/>
  <c r="SP202" i="24"/>
  <c r="SP201" i="24"/>
  <c r="SP200" i="24"/>
  <c r="SP199" i="24"/>
  <c r="SP198" i="24"/>
  <c r="SP197" i="24"/>
  <c r="SP196" i="24"/>
  <c r="SP194" i="24"/>
  <c r="SP193" i="24"/>
  <c r="SP192" i="24"/>
  <c r="SP191" i="24"/>
  <c r="SP190" i="24"/>
  <c r="SP189" i="24"/>
  <c r="SP188" i="24"/>
  <c r="SP183" i="24"/>
  <c r="SP182" i="24"/>
  <c r="SP181" i="24"/>
  <c r="SP180" i="24"/>
  <c r="SP179" i="24"/>
  <c r="SP178" i="24"/>
  <c r="SP177" i="24"/>
  <c r="SP175" i="24"/>
  <c r="SP174" i="24"/>
  <c r="SP173" i="24"/>
  <c r="SP172" i="24"/>
  <c r="SP171" i="24"/>
  <c r="SP170" i="24"/>
  <c r="SP169" i="24"/>
  <c r="SP167" i="24"/>
  <c r="SP166" i="24"/>
  <c r="SP165" i="24"/>
  <c r="SP164" i="24"/>
  <c r="SP163" i="24"/>
  <c r="SP162" i="24"/>
  <c r="SP161" i="24"/>
  <c r="SP159" i="24"/>
  <c r="SP158" i="24"/>
  <c r="SP157" i="24"/>
  <c r="SP156" i="24"/>
  <c r="SP155" i="24"/>
  <c r="SP154" i="24"/>
  <c r="SP153" i="24"/>
  <c r="SP148" i="24"/>
  <c r="SP147" i="24"/>
  <c r="SP146" i="24"/>
  <c r="SP145" i="24"/>
  <c r="SP144" i="24"/>
  <c r="SP143" i="24"/>
  <c r="SP142" i="24"/>
  <c r="SP140" i="24"/>
  <c r="SP139" i="24"/>
  <c r="SP138" i="24"/>
  <c r="SP137" i="24"/>
  <c r="SP136" i="24"/>
  <c r="SP135" i="24"/>
  <c r="SP134" i="24"/>
  <c r="SP132" i="24"/>
  <c r="SP131" i="24"/>
  <c r="SP130" i="24"/>
  <c r="SP129" i="24"/>
  <c r="SP128" i="24"/>
  <c r="SP127" i="24"/>
  <c r="SP126" i="24"/>
  <c r="SP124" i="24"/>
  <c r="SP123" i="24"/>
  <c r="SP122" i="24"/>
  <c r="SP121" i="24"/>
  <c r="SP120" i="24"/>
  <c r="SP118" i="24"/>
  <c r="SP113" i="24"/>
  <c r="SP112" i="24"/>
  <c r="SP111" i="24"/>
  <c r="SP110" i="24"/>
  <c r="SP109" i="24"/>
  <c r="SP108" i="24"/>
  <c r="SP105" i="24"/>
  <c r="SP104" i="24"/>
  <c r="SP103" i="24"/>
  <c r="SP102" i="24"/>
  <c r="SP101" i="24"/>
  <c r="SP100" i="24"/>
  <c r="SP97" i="24"/>
  <c r="SP96" i="24"/>
  <c r="SP95" i="24"/>
  <c r="SP94" i="24"/>
  <c r="SP93" i="24"/>
  <c r="SP92" i="24"/>
  <c r="SP89" i="24"/>
  <c r="SP88" i="24"/>
  <c r="SP87" i="24"/>
  <c r="SP86" i="24"/>
  <c r="SP85" i="24"/>
  <c r="SP84" i="24"/>
  <c r="SP83" i="24"/>
  <c r="MG221" i="24" a="1"/>
  <c r="MG221" i="24" s="1"/>
  <c r="OD218" i="24"/>
  <c r="OA218" i="24"/>
  <c r="NY218" i="24"/>
  <c r="NU218" i="24"/>
  <c r="NP218" i="24"/>
  <c r="NH218" i="24"/>
  <c r="NA218" i="24"/>
  <c r="MI218" i="24"/>
  <c r="OD217" i="24"/>
  <c r="OA217" i="24"/>
  <c r="NY217" i="24"/>
  <c r="NU217" i="24"/>
  <c r="NP217" i="24"/>
  <c r="NH217" i="24"/>
  <c r="NA217" i="24"/>
  <c r="MI217" i="24"/>
  <c r="OD216" i="24"/>
  <c r="OA216" i="24"/>
  <c r="NY216" i="24"/>
  <c r="NU216" i="24"/>
  <c r="NP216" i="24"/>
  <c r="NH216" i="24"/>
  <c r="NA216" i="24"/>
  <c r="MI216" i="24"/>
  <c r="OD215" i="24"/>
  <c r="OA215" i="24"/>
  <c r="NY215" i="24"/>
  <c r="NU215" i="24"/>
  <c r="NP215" i="24"/>
  <c r="NH215" i="24"/>
  <c r="NA215" i="24"/>
  <c r="OD214" i="24"/>
  <c r="OA214" i="24"/>
  <c r="NY214" i="24"/>
  <c r="NU214" i="24"/>
  <c r="NP214" i="24"/>
  <c r="NH214" i="24"/>
  <c r="NA214" i="24"/>
  <c r="OD213" i="24"/>
  <c r="OA213" i="24"/>
  <c r="NY213" i="24"/>
  <c r="NU213" i="24"/>
  <c r="NP213" i="24"/>
  <c r="NH213" i="24"/>
  <c r="NA213" i="24"/>
  <c r="OD212" i="24"/>
  <c r="OA212" i="24"/>
  <c r="NY212" i="24"/>
  <c r="NU212" i="24"/>
  <c r="NP212" i="24"/>
  <c r="NH212" i="24"/>
  <c r="NA212" i="24"/>
  <c r="OD211" i="24"/>
  <c r="OA211" i="24"/>
  <c r="NY211" i="24"/>
  <c r="NU211" i="24"/>
  <c r="NP211" i="24"/>
  <c r="NH211" i="24"/>
  <c r="NA211" i="24"/>
  <c r="MR211" i="24"/>
  <c r="OD210" i="24"/>
  <c r="OA210" i="24"/>
  <c r="NY210" i="24"/>
  <c r="NU210" i="24"/>
  <c r="NP210" i="24"/>
  <c r="NH210" i="24"/>
  <c r="NA210" i="24"/>
  <c r="OD209" i="24"/>
  <c r="OA209" i="24"/>
  <c r="NY209" i="24"/>
  <c r="NU209" i="24"/>
  <c r="NP209" i="24"/>
  <c r="NH209" i="24"/>
  <c r="NA209" i="24"/>
  <c r="OD208" i="24"/>
  <c r="OA208" i="24"/>
  <c r="NY208" i="24"/>
  <c r="NU208" i="24"/>
  <c r="NP208" i="24"/>
  <c r="NH208" i="24"/>
  <c r="NA208" i="24"/>
  <c r="OD207" i="24"/>
  <c r="OA207" i="24"/>
  <c r="NY207" i="24"/>
  <c r="NU207" i="24"/>
  <c r="NP207" i="24"/>
  <c r="NH207" i="24"/>
  <c r="NA207" i="24"/>
  <c r="OD206" i="24"/>
  <c r="OA206" i="24"/>
  <c r="NY206" i="24"/>
  <c r="NU206" i="24"/>
  <c r="NP206" i="24"/>
  <c r="NH206" i="24"/>
  <c r="NA206" i="24"/>
  <c r="OD205" i="24"/>
  <c r="OA205" i="24"/>
  <c r="NY205" i="24"/>
  <c r="NU205" i="24"/>
  <c r="NP205" i="24"/>
  <c r="NH205" i="24"/>
  <c r="NA205" i="24"/>
  <c r="OD204" i="24"/>
  <c r="OA204" i="24"/>
  <c r="NY204" i="24"/>
  <c r="NU204" i="24"/>
  <c r="NP204" i="24"/>
  <c r="NH204" i="24"/>
  <c r="NA204" i="24"/>
  <c r="OD203" i="24"/>
  <c r="OA203" i="24"/>
  <c r="NY203" i="24"/>
  <c r="NU203" i="24"/>
  <c r="NP203" i="24"/>
  <c r="NH203" i="24"/>
  <c r="NA203" i="24"/>
  <c r="MR203" i="24"/>
  <c r="OD202" i="24"/>
  <c r="OA202" i="24"/>
  <c r="NY202" i="24"/>
  <c r="NU202" i="24"/>
  <c r="NP202" i="24"/>
  <c r="NH202" i="24"/>
  <c r="NA202" i="24"/>
  <c r="OD201" i="24"/>
  <c r="OA201" i="24"/>
  <c r="NY201" i="24"/>
  <c r="NU201" i="24"/>
  <c r="NP201" i="24"/>
  <c r="NH201" i="24"/>
  <c r="NA201" i="24"/>
  <c r="OD200" i="24"/>
  <c r="OA200" i="24"/>
  <c r="NY200" i="24"/>
  <c r="NU200" i="24"/>
  <c r="NP200" i="24"/>
  <c r="NH200" i="24"/>
  <c r="NA200" i="24"/>
  <c r="OD199" i="24"/>
  <c r="OA199" i="24"/>
  <c r="NY199" i="24"/>
  <c r="NU199" i="24"/>
  <c r="NP199" i="24"/>
  <c r="NH199" i="24"/>
  <c r="NA199" i="24"/>
  <c r="OD198" i="24"/>
  <c r="OA198" i="24"/>
  <c r="NY198" i="24"/>
  <c r="NU198" i="24"/>
  <c r="NP198" i="24"/>
  <c r="NH198" i="24"/>
  <c r="NA198" i="24"/>
  <c r="OD197" i="24"/>
  <c r="OA197" i="24"/>
  <c r="NY197" i="24"/>
  <c r="NU197" i="24"/>
  <c r="NP197" i="24"/>
  <c r="NH197" i="24"/>
  <c r="NA197" i="24"/>
  <c r="OD196" i="24"/>
  <c r="OA196" i="24"/>
  <c r="NY196" i="24"/>
  <c r="NU196" i="24"/>
  <c r="NP196" i="24"/>
  <c r="NH196" i="24"/>
  <c r="NA196" i="24"/>
  <c r="OD195" i="24"/>
  <c r="OA195" i="24"/>
  <c r="NY195" i="24"/>
  <c r="NU195" i="24"/>
  <c r="NP195" i="24"/>
  <c r="NH195" i="24"/>
  <c r="NA195" i="24"/>
  <c r="MR195" i="24"/>
  <c r="OD194" i="24"/>
  <c r="OA194" i="24"/>
  <c r="NY194" i="24"/>
  <c r="NU194" i="24"/>
  <c r="NP194" i="24"/>
  <c r="NH194" i="24"/>
  <c r="NA194" i="24"/>
  <c r="OD193" i="24"/>
  <c r="OA193" i="24"/>
  <c r="NY193" i="24"/>
  <c r="NU193" i="24"/>
  <c r="NP193" i="24"/>
  <c r="NH193" i="24"/>
  <c r="NA193" i="24"/>
  <c r="OD192" i="24"/>
  <c r="OA192" i="24"/>
  <c r="NY192" i="24"/>
  <c r="NU192" i="24"/>
  <c r="NP192" i="24"/>
  <c r="NH192" i="24"/>
  <c r="NA192" i="24"/>
  <c r="OD191" i="24"/>
  <c r="OA191" i="24"/>
  <c r="NY191" i="24"/>
  <c r="NU191" i="24"/>
  <c r="NP191" i="24"/>
  <c r="NH191" i="24"/>
  <c r="NA191" i="24"/>
  <c r="OD190" i="24"/>
  <c r="OA190" i="24"/>
  <c r="NY190" i="24"/>
  <c r="NU190" i="24"/>
  <c r="NP190" i="24"/>
  <c r="NH190" i="24"/>
  <c r="NA190" i="24"/>
  <c r="OD189" i="24"/>
  <c r="OA189" i="24"/>
  <c r="NY189" i="24"/>
  <c r="NU189" i="24"/>
  <c r="NP189" i="24"/>
  <c r="NH189" i="24"/>
  <c r="NA189" i="24"/>
  <c r="OD188" i="24"/>
  <c r="OA188" i="24"/>
  <c r="NY188" i="24"/>
  <c r="NU188" i="24"/>
  <c r="NP188" i="24"/>
  <c r="NH188" i="24"/>
  <c r="NA188" i="24"/>
  <c r="MI188" i="24"/>
  <c r="MI189" i="24" s="1"/>
  <c r="MI190" i="24" s="1"/>
  <c r="MI191" i="24" s="1"/>
  <c r="MI192" i="24" s="1"/>
  <c r="OF187" i="24"/>
  <c r="OD187" i="24"/>
  <c r="OA187" i="24"/>
  <c r="NY187" i="24"/>
  <c r="NU187" i="24"/>
  <c r="NP187" i="24"/>
  <c r="NH187" i="24"/>
  <c r="NA187" i="24"/>
  <c r="MU187" i="24"/>
  <c r="MU188" i="24" s="1"/>
  <c r="MU189" i="24" s="1"/>
  <c r="MU190" i="24" s="1"/>
  <c r="MU191" i="24" s="1"/>
  <c r="MU192" i="24" s="1"/>
  <c r="MU193" i="24" s="1"/>
  <c r="MU194" i="24" s="1"/>
  <c r="MU195" i="24" s="1"/>
  <c r="MU196" i="24" s="1"/>
  <c r="MU197" i="24" s="1"/>
  <c r="MU198" i="24" s="1"/>
  <c r="MU199" i="24" s="1"/>
  <c r="MU200" i="24" s="1"/>
  <c r="MU201" i="24" s="1"/>
  <c r="MU202" i="24" s="1"/>
  <c r="MU203" i="24" s="1"/>
  <c r="MU204" i="24" s="1"/>
  <c r="MU205" i="24" s="1"/>
  <c r="MU206" i="24" s="1"/>
  <c r="MU207" i="24" s="1"/>
  <c r="MU208" i="24" s="1"/>
  <c r="MU209" i="24" s="1"/>
  <c r="MU210" i="24" s="1"/>
  <c r="MU211" i="24" s="1"/>
  <c r="MU212" i="24" s="1"/>
  <c r="MU213" i="24" s="1"/>
  <c r="MU214" i="24" s="1"/>
  <c r="MU215" i="24" s="1"/>
  <c r="MU216" i="24" s="1"/>
  <c r="MU217" i="24" s="1"/>
  <c r="MU218" i="24" s="1"/>
  <c r="MR187" i="24"/>
  <c r="MI187" i="24"/>
  <c r="MG187" i="24"/>
  <c r="OF186" i="24"/>
  <c r="OD186" i="24"/>
  <c r="OA186" i="24"/>
  <c r="NY186" i="24"/>
  <c r="NU186" i="24"/>
  <c r="NP186" i="24"/>
  <c r="NH186" i="24"/>
  <c r="NA186" i="24"/>
  <c r="OD185" i="24"/>
  <c r="OA185" i="24"/>
  <c r="NY185" i="24"/>
  <c r="NU185" i="24"/>
  <c r="NP185" i="24"/>
  <c r="NH185" i="24"/>
  <c r="NA185" i="24"/>
  <c r="MG185" i="24"/>
  <c r="MG186" i="24" s="1"/>
  <c r="OD184" i="24"/>
  <c r="OA184" i="24"/>
  <c r="NY184" i="24"/>
  <c r="NU184" i="24"/>
  <c r="NP184" i="24"/>
  <c r="NH184" i="24"/>
  <c r="NA184" i="24"/>
  <c r="MR184" i="24"/>
  <c r="MR185" i="24" s="1"/>
  <c r="MR186" i="24" s="1"/>
  <c r="OD183" i="24"/>
  <c r="OA183" i="24"/>
  <c r="NY183" i="24"/>
  <c r="NU183" i="24"/>
  <c r="NP183" i="24"/>
  <c r="NH183" i="24"/>
  <c r="NA183" i="24"/>
  <c r="MI183" i="24"/>
  <c r="MI184" i="24" s="1"/>
  <c r="MI185" i="24" s="1"/>
  <c r="MI186" i="24" s="1"/>
  <c r="OD182" i="24"/>
  <c r="OA182" i="24"/>
  <c r="NY182" i="24"/>
  <c r="NU182" i="24"/>
  <c r="NP182" i="24"/>
  <c r="NH182" i="24"/>
  <c r="NA182" i="24"/>
  <c r="MI182" i="24"/>
  <c r="OD181" i="24"/>
  <c r="OA181" i="24"/>
  <c r="NY181" i="24"/>
  <c r="NU181" i="24"/>
  <c r="NP181" i="24"/>
  <c r="NH181" i="24"/>
  <c r="NA181" i="24"/>
  <c r="MI181" i="24"/>
  <c r="OD180" i="24"/>
  <c r="OA180" i="24"/>
  <c r="NY180" i="24"/>
  <c r="NU180" i="24"/>
  <c r="NP180" i="24"/>
  <c r="NH180" i="24"/>
  <c r="NA180" i="24"/>
  <c r="OD179" i="24"/>
  <c r="OA179" i="24"/>
  <c r="NY179" i="24"/>
  <c r="NU179" i="24"/>
  <c r="NP179" i="24"/>
  <c r="NH179" i="24"/>
  <c r="NA179" i="24"/>
  <c r="OD178" i="24"/>
  <c r="OA178" i="24"/>
  <c r="NY178" i="24"/>
  <c r="NU178" i="24"/>
  <c r="NP178" i="24"/>
  <c r="NH178" i="24"/>
  <c r="NA178" i="24"/>
  <c r="OD177" i="24"/>
  <c r="OA177" i="24"/>
  <c r="NY177" i="24"/>
  <c r="NU177" i="24"/>
  <c r="NP177" i="24"/>
  <c r="NH177" i="24"/>
  <c r="NA177" i="24"/>
  <c r="OD176" i="24"/>
  <c r="OA176" i="24"/>
  <c r="NY176" i="24"/>
  <c r="NU176" i="24"/>
  <c r="NP176" i="24"/>
  <c r="NH176" i="24"/>
  <c r="NA176" i="24"/>
  <c r="MR176" i="24"/>
  <c r="OD175" i="24"/>
  <c r="OA175" i="24"/>
  <c r="NY175" i="24"/>
  <c r="NU175" i="24"/>
  <c r="NP175" i="24"/>
  <c r="NH175" i="24"/>
  <c r="NA175" i="24"/>
  <c r="OD174" i="24"/>
  <c r="OA174" i="24"/>
  <c r="NY174" i="24"/>
  <c r="NU174" i="24"/>
  <c r="NP174" i="24"/>
  <c r="NH174" i="24"/>
  <c r="NA174" i="24"/>
  <c r="OD173" i="24"/>
  <c r="OA173" i="24"/>
  <c r="NY173" i="24"/>
  <c r="NU173" i="24"/>
  <c r="NP173" i="24"/>
  <c r="NH173" i="24"/>
  <c r="NA173" i="24"/>
  <c r="OD172" i="24"/>
  <c r="OA172" i="24"/>
  <c r="NY172" i="24"/>
  <c r="NU172" i="24"/>
  <c r="NP172" i="24"/>
  <c r="NH172" i="24"/>
  <c r="NA172" i="24"/>
  <c r="OD171" i="24"/>
  <c r="OA171" i="24"/>
  <c r="NY171" i="24"/>
  <c r="NU171" i="24"/>
  <c r="NP171" i="24"/>
  <c r="NH171" i="24"/>
  <c r="NA171" i="24"/>
  <c r="OD170" i="24"/>
  <c r="OA170" i="24"/>
  <c r="NY170" i="24"/>
  <c r="NU170" i="24"/>
  <c r="NP170" i="24"/>
  <c r="NH170" i="24"/>
  <c r="NA170" i="24"/>
  <c r="OD169" i="24"/>
  <c r="OA169" i="24"/>
  <c r="NY169" i="24"/>
  <c r="NU169" i="24"/>
  <c r="NP169" i="24"/>
  <c r="NH169" i="24"/>
  <c r="NA169" i="24"/>
  <c r="OD168" i="24"/>
  <c r="OA168" i="24"/>
  <c r="NY168" i="24"/>
  <c r="NU168" i="24"/>
  <c r="NP168" i="24"/>
  <c r="NH168" i="24"/>
  <c r="NA168" i="24"/>
  <c r="MR168" i="24"/>
  <c r="OD167" i="24"/>
  <c r="OA167" i="24"/>
  <c r="NY167" i="24"/>
  <c r="NU167" i="24"/>
  <c r="NP167" i="24"/>
  <c r="NH167" i="24"/>
  <c r="NA167" i="24"/>
  <c r="OD166" i="24"/>
  <c r="OA166" i="24"/>
  <c r="NY166" i="24"/>
  <c r="NU166" i="24"/>
  <c r="NP166" i="24"/>
  <c r="NH166" i="24"/>
  <c r="NA166" i="24"/>
  <c r="OD165" i="24"/>
  <c r="OA165" i="24"/>
  <c r="NY165" i="24"/>
  <c r="NU165" i="24"/>
  <c r="NP165" i="24"/>
  <c r="NH165" i="24"/>
  <c r="NA165" i="24"/>
  <c r="OD164" i="24"/>
  <c r="OA164" i="24"/>
  <c r="NY164" i="24"/>
  <c r="NU164" i="24"/>
  <c r="NP164" i="24"/>
  <c r="NH164" i="24"/>
  <c r="NA164" i="24"/>
  <c r="OD163" i="24"/>
  <c r="OA163" i="24"/>
  <c r="NY163" i="24"/>
  <c r="NU163" i="24"/>
  <c r="NP163" i="24"/>
  <c r="NH163" i="24"/>
  <c r="NA163" i="24"/>
  <c r="OD162" i="24"/>
  <c r="OA162" i="24"/>
  <c r="NY162" i="24"/>
  <c r="NU162" i="24"/>
  <c r="NP162" i="24"/>
  <c r="NH162" i="24"/>
  <c r="NA162" i="24"/>
  <c r="OD161" i="24"/>
  <c r="OA161" i="24"/>
  <c r="NY161" i="24"/>
  <c r="NU161" i="24"/>
  <c r="NP161" i="24"/>
  <c r="NH161" i="24"/>
  <c r="NA161" i="24"/>
  <c r="OD160" i="24"/>
  <c r="OA160" i="24"/>
  <c r="NY160" i="24"/>
  <c r="NU160" i="24"/>
  <c r="NP160" i="24"/>
  <c r="NH160" i="24"/>
  <c r="NA160" i="24"/>
  <c r="MR160" i="24"/>
  <c r="OD159" i="24"/>
  <c r="OA159" i="24"/>
  <c r="NY159" i="24"/>
  <c r="NU159" i="24"/>
  <c r="NP159" i="24"/>
  <c r="NH159" i="24"/>
  <c r="NA159" i="24"/>
  <c r="OD158" i="24"/>
  <c r="OA158" i="24"/>
  <c r="NY158" i="24"/>
  <c r="NU158" i="24"/>
  <c r="NP158" i="24"/>
  <c r="NH158" i="24"/>
  <c r="NA158" i="24"/>
  <c r="OD157" i="24"/>
  <c r="OA157" i="24"/>
  <c r="NY157" i="24"/>
  <c r="NU157" i="24"/>
  <c r="NP157" i="24"/>
  <c r="NH157" i="24"/>
  <c r="NA157" i="24"/>
  <c r="OD156" i="24"/>
  <c r="OA156" i="24"/>
  <c r="NY156" i="24"/>
  <c r="NU156" i="24"/>
  <c r="NP156" i="24"/>
  <c r="NH156" i="24"/>
  <c r="NA156" i="24"/>
  <c r="OD155" i="24"/>
  <c r="OA155" i="24"/>
  <c r="NY155" i="24"/>
  <c r="NU155" i="24"/>
  <c r="NP155" i="24"/>
  <c r="NH155" i="24"/>
  <c r="NA155" i="24"/>
  <c r="OD154" i="24"/>
  <c r="OA154" i="24"/>
  <c r="NY154" i="24"/>
  <c r="NU154" i="24"/>
  <c r="NP154" i="24"/>
  <c r="NH154" i="24"/>
  <c r="NA154" i="24"/>
  <c r="OD153" i="24"/>
  <c r="OA153" i="24"/>
  <c r="NY153" i="24"/>
  <c r="NU153" i="24"/>
  <c r="NP153" i="24"/>
  <c r="NH153" i="24"/>
  <c r="NA153" i="24"/>
  <c r="MI153" i="24"/>
  <c r="MI154" i="24" s="1"/>
  <c r="MI155" i="24" s="1"/>
  <c r="MI156" i="24" s="1"/>
  <c r="MI157" i="24" s="1"/>
  <c r="OF152" i="24"/>
  <c r="OD152" i="24"/>
  <c r="OA152" i="24"/>
  <c r="NY152" i="24"/>
  <c r="NU152" i="24"/>
  <c r="NP152" i="24"/>
  <c r="NH152" i="24"/>
  <c r="NA152" i="24"/>
  <c r="MU152" i="24"/>
  <c r="MU153" i="24" s="1"/>
  <c r="MU154" i="24" s="1"/>
  <c r="MU155" i="24" s="1"/>
  <c r="MU156" i="24" s="1"/>
  <c r="MU157" i="24" s="1"/>
  <c r="MU158" i="24" s="1"/>
  <c r="MU159" i="24" s="1"/>
  <c r="MU160" i="24" s="1"/>
  <c r="MU161" i="24" s="1"/>
  <c r="MU162" i="24" s="1"/>
  <c r="MU163" i="24" s="1"/>
  <c r="MU164" i="24" s="1"/>
  <c r="MU165" i="24" s="1"/>
  <c r="MU166" i="24" s="1"/>
  <c r="MU167" i="24" s="1"/>
  <c r="MU168" i="24" s="1"/>
  <c r="MU169" i="24" s="1"/>
  <c r="MU170" i="24" s="1"/>
  <c r="MU171" i="24" s="1"/>
  <c r="MU172" i="24" s="1"/>
  <c r="MU173" i="24" s="1"/>
  <c r="MU174" i="24" s="1"/>
  <c r="MU175" i="24" s="1"/>
  <c r="MU176" i="24" s="1"/>
  <c r="MU177" i="24" s="1"/>
  <c r="MU178" i="24" s="1"/>
  <c r="MU179" i="24" s="1"/>
  <c r="MU180" i="24" s="1"/>
  <c r="MU181" i="24" s="1"/>
  <c r="MU182" i="24" s="1"/>
  <c r="MU183" i="24" s="1"/>
  <c r="MU184" i="24" s="1"/>
  <c r="MU185" i="24" s="1"/>
  <c r="MU186" i="24" s="1"/>
  <c r="MR152" i="24"/>
  <c r="MI152" i="24"/>
  <c r="MG152" i="24"/>
  <c r="OF151" i="24"/>
  <c r="OD151" i="24"/>
  <c r="OA151" i="24"/>
  <c r="NY151" i="24"/>
  <c r="NU151" i="24"/>
  <c r="NP151" i="24"/>
  <c r="NH151" i="24"/>
  <c r="NA151" i="24"/>
  <c r="OD150" i="24"/>
  <c r="OA150" i="24"/>
  <c r="NY150" i="24"/>
  <c r="NU150" i="24"/>
  <c r="NP150" i="24"/>
  <c r="NH150" i="24"/>
  <c r="NA150" i="24"/>
  <c r="MG150" i="24"/>
  <c r="MG151" i="24" s="1"/>
  <c r="OD149" i="24"/>
  <c r="OA149" i="24"/>
  <c r="NY149" i="24"/>
  <c r="NU149" i="24"/>
  <c r="NP149" i="24"/>
  <c r="NH149" i="24"/>
  <c r="NA149" i="24"/>
  <c r="MR149" i="24"/>
  <c r="MR150" i="24" s="1"/>
  <c r="MR151" i="24" s="1"/>
  <c r="OD148" i="24"/>
  <c r="OA148" i="24"/>
  <c r="NY148" i="24"/>
  <c r="NU148" i="24"/>
  <c r="NP148" i="24"/>
  <c r="NH148" i="24"/>
  <c r="NA148" i="24"/>
  <c r="MI148" i="24"/>
  <c r="MI149" i="24" s="1"/>
  <c r="MI150" i="24" s="1"/>
  <c r="MI151" i="24" s="1"/>
  <c r="OD147" i="24"/>
  <c r="OA147" i="24"/>
  <c r="NY147" i="24"/>
  <c r="NU147" i="24"/>
  <c r="NP147" i="24"/>
  <c r="NH147" i="24"/>
  <c r="NA147" i="24"/>
  <c r="MI147" i="24"/>
  <c r="OD146" i="24"/>
  <c r="OA146" i="24"/>
  <c r="NY146" i="24"/>
  <c r="NU146" i="24"/>
  <c r="NP146" i="24"/>
  <c r="NH146" i="24"/>
  <c r="NA146" i="24"/>
  <c r="MI146" i="24"/>
  <c r="OD145" i="24"/>
  <c r="OA145" i="24"/>
  <c r="NY145" i="24"/>
  <c r="NU145" i="24"/>
  <c r="NP145" i="24"/>
  <c r="NH145" i="24"/>
  <c r="NA145" i="24"/>
  <c r="OD144" i="24"/>
  <c r="OA144" i="24"/>
  <c r="NY144" i="24"/>
  <c r="NU144" i="24"/>
  <c r="NP144" i="24"/>
  <c r="NH144" i="24"/>
  <c r="NA144" i="24"/>
  <c r="OD143" i="24"/>
  <c r="OA143" i="24"/>
  <c r="NY143" i="24"/>
  <c r="NU143" i="24"/>
  <c r="NP143" i="24"/>
  <c r="NH143" i="24"/>
  <c r="NA143" i="24"/>
  <c r="OD142" i="24"/>
  <c r="OA142" i="24"/>
  <c r="NY142" i="24"/>
  <c r="NU142" i="24"/>
  <c r="NP142" i="24"/>
  <c r="NH142" i="24"/>
  <c r="NA142" i="24"/>
  <c r="OD141" i="24"/>
  <c r="OA141" i="24"/>
  <c r="NY141" i="24"/>
  <c r="NU141" i="24"/>
  <c r="NP141" i="24"/>
  <c r="NH141" i="24"/>
  <c r="NA141" i="24"/>
  <c r="MR141" i="24"/>
  <c r="OD140" i="24"/>
  <c r="OA140" i="24"/>
  <c r="NY140" i="24"/>
  <c r="NU140" i="24"/>
  <c r="NP140" i="24"/>
  <c r="NH140" i="24"/>
  <c r="NA140" i="24"/>
  <c r="OD139" i="24"/>
  <c r="OA139" i="24"/>
  <c r="NY139" i="24"/>
  <c r="NU139" i="24"/>
  <c r="NP139" i="24"/>
  <c r="NH139" i="24"/>
  <c r="NA139" i="24"/>
  <c r="OD138" i="24"/>
  <c r="OA138" i="24"/>
  <c r="NY138" i="24"/>
  <c r="NU138" i="24"/>
  <c r="NP138" i="24"/>
  <c r="NH138" i="24"/>
  <c r="NA138" i="24"/>
  <c r="OD137" i="24"/>
  <c r="OA137" i="24"/>
  <c r="NY137" i="24"/>
  <c r="NU137" i="24"/>
  <c r="NP137" i="24"/>
  <c r="NH137" i="24"/>
  <c r="NA137" i="24"/>
  <c r="OD136" i="24"/>
  <c r="OA136" i="24"/>
  <c r="NY136" i="24"/>
  <c r="NU136" i="24"/>
  <c r="NP136" i="24"/>
  <c r="NH136" i="24"/>
  <c r="NA136" i="24"/>
  <c r="OD135" i="24"/>
  <c r="OA135" i="24"/>
  <c r="NY135" i="24"/>
  <c r="NU135" i="24"/>
  <c r="NP135" i="24"/>
  <c r="NH135" i="24"/>
  <c r="NA135" i="24"/>
  <c r="OD134" i="24"/>
  <c r="OA134" i="24"/>
  <c r="NY134" i="24"/>
  <c r="NU134" i="24"/>
  <c r="NP134" i="24"/>
  <c r="NH134" i="24"/>
  <c r="NA134" i="24"/>
  <c r="OD133" i="24"/>
  <c r="OA133" i="24"/>
  <c r="NY133" i="24"/>
  <c r="NU133" i="24"/>
  <c r="NP133" i="24"/>
  <c r="NH133" i="24"/>
  <c r="NA133" i="24"/>
  <c r="MR133" i="24"/>
  <c r="OD132" i="24"/>
  <c r="OA132" i="24"/>
  <c r="NY132" i="24"/>
  <c r="NU132" i="24"/>
  <c r="NP132" i="24"/>
  <c r="NH132" i="24"/>
  <c r="NA132" i="24"/>
  <c r="OD131" i="24"/>
  <c r="OA131" i="24"/>
  <c r="NY131" i="24"/>
  <c r="NU131" i="24"/>
  <c r="NP131" i="24"/>
  <c r="NH131" i="24"/>
  <c r="NA131" i="24"/>
  <c r="OD130" i="24"/>
  <c r="OA130" i="24"/>
  <c r="NY130" i="24"/>
  <c r="NU130" i="24"/>
  <c r="NP130" i="24"/>
  <c r="NH130" i="24"/>
  <c r="NA130" i="24"/>
  <c r="OD129" i="24"/>
  <c r="OA129" i="24"/>
  <c r="NY129" i="24"/>
  <c r="NU129" i="24"/>
  <c r="NP129" i="24"/>
  <c r="NH129" i="24"/>
  <c r="NA129" i="24"/>
  <c r="OD128" i="24"/>
  <c r="OA128" i="24"/>
  <c r="NY128" i="24"/>
  <c r="NU128" i="24"/>
  <c r="NP128" i="24"/>
  <c r="NH128" i="24"/>
  <c r="NA128" i="24"/>
  <c r="OD127" i="24"/>
  <c r="OA127" i="24"/>
  <c r="NY127" i="24"/>
  <c r="NU127" i="24"/>
  <c r="NP127" i="24"/>
  <c r="NH127" i="24"/>
  <c r="NA127" i="24"/>
  <c r="OD126" i="24"/>
  <c r="OA126" i="24"/>
  <c r="NY126" i="24"/>
  <c r="NU126" i="24"/>
  <c r="NP126" i="24"/>
  <c r="NH126" i="24"/>
  <c r="NA126" i="24"/>
  <c r="OD125" i="24"/>
  <c r="OA125" i="24"/>
  <c r="NY125" i="24"/>
  <c r="NU125" i="24"/>
  <c r="NP125" i="24"/>
  <c r="NH125" i="24"/>
  <c r="NA125" i="24"/>
  <c r="MR125" i="24"/>
  <c r="OD124" i="24"/>
  <c r="OA124" i="24"/>
  <c r="NY124" i="24"/>
  <c r="NU124" i="24"/>
  <c r="NP124" i="24"/>
  <c r="NH124" i="24"/>
  <c r="NA124" i="24"/>
  <c r="OD123" i="24"/>
  <c r="OA123" i="24"/>
  <c r="NY123" i="24"/>
  <c r="NU123" i="24"/>
  <c r="NP123" i="24"/>
  <c r="NH123" i="24"/>
  <c r="NA123" i="24"/>
  <c r="OD122" i="24"/>
  <c r="OA122" i="24"/>
  <c r="NY122" i="24"/>
  <c r="NU122" i="24"/>
  <c r="NP122" i="24"/>
  <c r="NH122" i="24"/>
  <c r="NA122" i="24"/>
  <c r="OD121" i="24"/>
  <c r="OA121" i="24"/>
  <c r="NY121" i="24"/>
  <c r="NU121" i="24"/>
  <c r="NP121" i="24"/>
  <c r="NH121" i="24"/>
  <c r="NA121" i="24"/>
  <c r="OD120" i="24"/>
  <c r="OA120" i="24"/>
  <c r="NY120" i="24"/>
  <c r="NU120" i="24"/>
  <c r="NP120" i="24"/>
  <c r="NH120" i="24"/>
  <c r="NA120" i="24"/>
  <c r="OD119" i="24"/>
  <c r="OA119" i="24"/>
  <c r="NY119" i="24"/>
  <c r="NU119" i="24"/>
  <c r="NP119" i="24"/>
  <c r="NH119" i="24"/>
  <c r="NA119" i="24"/>
  <c r="OD118" i="24"/>
  <c r="OA118" i="24"/>
  <c r="NY118" i="24"/>
  <c r="NU118" i="24"/>
  <c r="NP118" i="24"/>
  <c r="NH118" i="24"/>
  <c r="NA118" i="24"/>
  <c r="MI118" i="24"/>
  <c r="MI119" i="24" s="1"/>
  <c r="MI120" i="24" s="1"/>
  <c r="MI121" i="24" s="1"/>
  <c r="MI122" i="24" s="1"/>
  <c r="OF117" i="24"/>
  <c r="OD117" i="24"/>
  <c r="OA117" i="24"/>
  <c r="NY117" i="24"/>
  <c r="NU117" i="24"/>
  <c r="NP117" i="24"/>
  <c r="NH117" i="24"/>
  <c r="NA117" i="24"/>
  <c r="MU117" i="24"/>
  <c r="MU118" i="24" s="1"/>
  <c r="MU119" i="24" s="1"/>
  <c r="MU120" i="24" s="1"/>
  <c r="MU121" i="24" s="1"/>
  <c r="MU122" i="24" s="1"/>
  <c r="MU123" i="24" s="1"/>
  <c r="MU124" i="24" s="1"/>
  <c r="MU125" i="24" s="1"/>
  <c r="MU126" i="24" s="1"/>
  <c r="MU127" i="24" s="1"/>
  <c r="MU128" i="24" s="1"/>
  <c r="MU129" i="24" s="1"/>
  <c r="MU130" i="24" s="1"/>
  <c r="MU131" i="24" s="1"/>
  <c r="MU132" i="24" s="1"/>
  <c r="MU133" i="24" s="1"/>
  <c r="MU134" i="24" s="1"/>
  <c r="MU135" i="24" s="1"/>
  <c r="MU136" i="24" s="1"/>
  <c r="MU137" i="24" s="1"/>
  <c r="MU138" i="24" s="1"/>
  <c r="MU139" i="24" s="1"/>
  <c r="MU140" i="24" s="1"/>
  <c r="MU141" i="24" s="1"/>
  <c r="MU142" i="24" s="1"/>
  <c r="MU143" i="24" s="1"/>
  <c r="MU144" i="24" s="1"/>
  <c r="MU145" i="24" s="1"/>
  <c r="MU146" i="24" s="1"/>
  <c r="MU147" i="24" s="1"/>
  <c r="MU148" i="24" s="1"/>
  <c r="MU149" i="24" s="1"/>
  <c r="MU150" i="24" s="1"/>
  <c r="MU151" i="24" s="1"/>
  <c r="MR117" i="24"/>
  <c r="MI117" i="24"/>
  <c r="MG117" i="24"/>
  <c r="OF116" i="24"/>
  <c r="OD116" i="24"/>
  <c r="OA116" i="24"/>
  <c r="NY116" i="24"/>
  <c r="NU116" i="24"/>
  <c r="NP116" i="24"/>
  <c r="NH116" i="24"/>
  <c r="NA116" i="24"/>
  <c r="OD115" i="24"/>
  <c r="OA115" i="24"/>
  <c r="NY115" i="24"/>
  <c r="NU115" i="24"/>
  <c r="NP115" i="24"/>
  <c r="NH115" i="24"/>
  <c r="NA115" i="24"/>
  <c r="MG115" i="24"/>
  <c r="MG116" i="24" s="1"/>
  <c r="OD114" i="24"/>
  <c r="OA114" i="24"/>
  <c r="NY114" i="24"/>
  <c r="NU114" i="24"/>
  <c r="NP114" i="24"/>
  <c r="NH114" i="24"/>
  <c r="NA114" i="24"/>
  <c r="MR114" i="24"/>
  <c r="MR115" i="24" s="1"/>
  <c r="MR116" i="24" s="1"/>
  <c r="OD113" i="24"/>
  <c r="OA113" i="24"/>
  <c r="NY113" i="24"/>
  <c r="NU113" i="24"/>
  <c r="NP113" i="24"/>
  <c r="NH113" i="24"/>
  <c r="NA113" i="24"/>
  <c r="OD112" i="24"/>
  <c r="OA112" i="24"/>
  <c r="NY112" i="24"/>
  <c r="NU112" i="24"/>
  <c r="NP112" i="24"/>
  <c r="NH112" i="24"/>
  <c r="NA112" i="24"/>
  <c r="OD111" i="24"/>
  <c r="OA111" i="24"/>
  <c r="NY111" i="24"/>
  <c r="NU111" i="24"/>
  <c r="NP111" i="24"/>
  <c r="NH111" i="24"/>
  <c r="NA111" i="24"/>
  <c r="OD110" i="24"/>
  <c r="OA110" i="24"/>
  <c r="NY110" i="24"/>
  <c r="NU110" i="24"/>
  <c r="NP110" i="24"/>
  <c r="NH110" i="24"/>
  <c r="NA110" i="24"/>
  <c r="OD109" i="24"/>
  <c r="OA109" i="24"/>
  <c r="NY109" i="24"/>
  <c r="NU109" i="24"/>
  <c r="NP109" i="24"/>
  <c r="NH109" i="24"/>
  <c r="NA109" i="24"/>
  <c r="OD108" i="24"/>
  <c r="OA108" i="24"/>
  <c r="NY108" i="24"/>
  <c r="NU108" i="24"/>
  <c r="NP108" i="24"/>
  <c r="NH108" i="24"/>
  <c r="NA108" i="24"/>
  <c r="OD107" i="24"/>
  <c r="OA107" i="24"/>
  <c r="NY107" i="24"/>
  <c r="NU107" i="24"/>
  <c r="NP107" i="24"/>
  <c r="NH107" i="24"/>
  <c r="NA107" i="24"/>
  <c r="OD106" i="24"/>
  <c r="OA106" i="24"/>
  <c r="NY106" i="24"/>
  <c r="NU106" i="24"/>
  <c r="NP106" i="24"/>
  <c r="NH106" i="24"/>
  <c r="NA106" i="24"/>
  <c r="MR106" i="24"/>
  <c r="OD105" i="24"/>
  <c r="OA105" i="24"/>
  <c r="NY105" i="24"/>
  <c r="NU105" i="24"/>
  <c r="NP105" i="24"/>
  <c r="NH105" i="24"/>
  <c r="NA105" i="24"/>
  <c r="OD104" i="24"/>
  <c r="OA104" i="24"/>
  <c r="NY104" i="24"/>
  <c r="NU104" i="24"/>
  <c r="NP104" i="24"/>
  <c r="NH104" i="24"/>
  <c r="NA104" i="24"/>
  <c r="OD103" i="24"/>
  <c r="OA103" i="24"/>
  <c r="NY103" i="24"/>
  <c r="NU103" i="24"/>
  <c r="NP103" i="24"/>
  <c r="NH103" i="24"/>
  <c r="NA103" i="24"/>
  <c r="OD102" i="24"/>
  <c r="OA102" i="24"/>
  <c r="NY102" i="24"/>
  <c r="NU102" i="24"/>
  <c r="NP102" i="24"/>
  <c r="NH102" i="24"/>
  <c r="NA102" i="24"/>
  <c r="OD101" i="24"/>
  <c r="OA101" i="24"/>
  <c r="NY101" i="24"/>
  <c r="NU101" i="24"/>
  <c r="NP101" i="24"/>
  <c r="NH101" i="24"/>
  <c r="NA101" i="24"/>
  <c r="OD100" i="24"/>
  <c r="OA100" i="24"/>
  <c r="NY100" i="24"/>
  <c r="NU100" i="24"/>
  <c r="NP100" i="24"/>
  <c r="NH100" i="24"/>
  <c r="NA100" i="24"/>
  <c r="OD99" i="24"/>
  <c r="OA99" i="24"/>
  <c r="NY99" i="24"/>
  <c r="NU99" i="24"/>
  <c r="NP99" i="24"/>
  <c r="NH99" i="24"/>
  <c r="NA99" i="24"/>
  <c r="OD98" i="24"/>
  <c r="OA98" i="24"/>
  <c r="NY98" i="24"/>
  <c r="NU98" i="24"/>
  <c r="NP98" i="24"/>
  <c r="NH98" i="24"/>
  <c r="NA98" i="24"/>
  <c r="MR98" i="24"/>
  <c r="OD97" i="24"/>
  <c r="OA97" i="24"/>
  <c r="NY97" i="24"/>
  <c r="NU97" i="24"/>
  <c r="NP97" i="24"/>
  <c r="NH97" i="24"/>
  <c r="NA97" i="24"/>
  <c r="OD96" i="24"/>
  <c r="OA96" i="24"/>
  <c r="NY96" i="24"/>
  <c r="NU96" i="24"/>
  <c r="NP96" i="24"/>
  <c r="NH96" i="24"/>
  <c r="NA96" i="24"/>
  <c r="OD95" i="24"/>
  <c r="OA95" i="24"/>
  <c r="NY95" i="24"/>
  <c r="NU95" i="24"/>
  <c r="NP95" i="24"/>
  <c r="NH95" i="24"/>
  <c r="NA95" i="24"/>
  <c r="OD94" i="24"/>
  <c r="OA94" i="24"/>
  <c r="NY94" i="24"/>
  <c r="NU94" i="24"/>
  <c r="NP94" i="24"/>
  <c r="NH94" i="24"/>
  <c r="NA94" i="24"/>
  <c r="OD93" i="24"/>
  <c r="OA93" i="24"/>
  <c r="NY93" i="24"/>
  <c r="NU93" i="24"/>
  <c r="NP93" i="24"/>
  <c r="NH93" i="24"/>
  <c r="NA93" i="24"/>
  <c r="OD92" i="24"/>
  <c r="OA92" i="24"/>
  <c r="NY92" i="24"/>
  <c r="NU92" i="24"/>
  <c r="NP92" i="24"/>
  <c r="NH92" i="24"/>
  <c r="NA92" i="24"/>
  <c r="OD91" i="24"/>
  <c r="OA91" i="24"/>
  <c r="NY91" i="24"/>
  <c r="NU91" i="24"/>
  <c r="NP91" i="24"/>
  <c r="NH91" i="24"/>
  <c r="NA91" i="24"/>
  <c r="OD90" i="24"/>
  <c r="OA90" i="24"/>
  <c r="NY90" i="24"/>
  <c r="NU90" i="24"/>
  <c r="NP90" i="24"/>
  <c r="NH90" i="24"/>
  <c r="NA90" i="24"/>
  <c r="MR90" i="24"/>
  <c r="OD89" i="24"/>
  <c r="OA89" i="24"/>
  <c r="NY89" i="24"/>
  <c r="NU89" i="24"/>
  <c r="NP89" i="24"/>
  <c r="NH89" i="24"/>
  <c r="NA89" i="24"/>
  <c r="OD88" i="24"/>
  <c r="OA88" i="24"/>
  <c r="NY88" i="24"/>
  <c r="NU88" i="24"/>
  <c r="NP88" i="24"/>
  <c r="NH88" i="24"/>
  <c r="NA88" i="24"/>
  <c r="OD87" i="24"/>
  <c r="OA87" i="24"/>
  <c r="NY87" i="24"/>
  <c r="NU87" i="24"/>
  <c r="NP87" i="24"/>
  <c r="NH87" i="24"/>
  <c r="NA87" i="24"/>
  <c r="OD86" i="24"/>
  <c r="OA86" i="24"/>
  <c r="NY86" i="24"/>
  <c r="NU86" i="24"/>
  <c r="NP86" i="24"/>
  <c r="NH86" i="24"/>
  <c r="NA86" i="24"/>
  <c r="OD85" i="24"/>
  <c r="OA85" i="24"/>
  <c r="NY85" i="24"/>
  <c r="NU85" i="24"/>
  <c r="NP85" i="24"/>
  <c r="NH85" i="24"/>
  <c r="NA85" i="24"/>
  <c r="OD84" i="24"/>
  <c r="OA84" i="24"/>
  <c r="NY84" i="24"/>
  <c r="NU84" i="24"/>
  <c r="NP84" i="24"/>
  <c r="NH84" i="24"/>
  <c r="NA84" i="24"/>
  <c r="OD83" i="24"/>
  <c r="OA83" i="24"/>
  <c r="NY83" i="24"/>
  <c r="NU83" i="24"/>
  <c r="NP83" i="24"/>
  <c r="NH83" i="24"/>
  <c r="NA83" i="24"/>
  <c r="MU83" i="24"/>
  <c r="MU84" i="24" s="1"/>
  <c r="MU85" i="24" s="1"/>
  <c r="MU86" i="24" s="1"/>
  <c r="MU87" i="24" s="1"/>
  <c r="MU88" i="24" s="1"/>
  <c r="MU89" i="24" s="1"/>
  <c r="MU90" i="24" s="1"/>
  <c r="MU91" i="24" s="1"/>
  <c r="MU92" i="24" s="1"/>
  <c r="MU93" i="24" s="1"/>
  <c r="MU94" i="24" s="1"/>
  <c r="MU95" i="24" s="1"/>
  <c r="MU96" i="24" s="1"/>
  <c r="MU97" i="24" s="1"/>
  <c r="MU98" i="24" s="1"/>
  <c r="MU99" i="24" s="1"/>
  <c r="MU100" i="24" s="1"/>
  <c r="MU101" i="24" s="1"/>
  <c r="MU102" i="24" s="1"/>
  <c r="MU103" i="24" s="1"/>
  <c r="MU104" i="24" s="1"/>
  <c r="MU105" i="24" s="1"/>
  <c r="MU106" i="24" s="1"/>
  <c r="MU107" i="24" s="1"/>
  <c r="MU108" i="24" s="1"/>
  <c r="MU109" i="24" s="1"/>
  <c r="MU110" i="24" s="1"/>
  <c r="MU111" i="24" s="1"/>
  <c r="MU112" i="24" s="1"/>
  <c r="MU113" i="24" s="1"/>
  <c r="MU114" i="24" s="1"/>
  <c r="MU115" i="24" s="1"/>
  <c r="MU116" i="24" s="1"/>
  <c r="OF218" i="24"/>
  <c r="OF217" i="24"/>
  <c r="OF216" i="24"/>
  <c r="OF214" i="24"/>
  <c r="OF213" i="24"/>
  <c r="OF212" i="24"/>
  <c r="OF210" i="24"/>
  <c r="OF208" i="24"/>
  <c r="OF207" i="24"/>
  <c r="OF206" i="24"/>
  <c r="OF205" i="24"/>
  <c r="OF204" i="24"/>
  <c r="OF202" i="24"/>
  <c r="OF201" i="24"/>
  <c r="OF200" i="24"/>
  <c r="OF199" i="24"/>
  <c r="OF198" i="24"/>
  <c r="OF197" i="24"/>
  <c r="OF196" i="24"/>
  <c r="OF194" i="24"/>
  <c r="OF193" i="24"/>
  <c r="OF192" i="24"/>
  <c r="OF191" i="24"/>
  <c r="OF190" i="24"/>
  <c r="OF189" i="24"/>
  <c r="OF188" i="24"/>
  <c r="OF183" i="24"/>
  <c r="OF182" i="24"/>
  <c r="OF181" i="24"/>
  <c r="OF180" i="24"/>
  <c r="OF179" i="24"/>
  <c r="OF178" i="24"/>
  <c r="OF177" i="24"/>
  <c r="OF175" i="24"/>
  <c r="OF174" i="24"/>
  <c r="OF173" i="24"/>
  <c r="OF172" i="24"/>
  <c r="OF170" i="24"/>
  <c r="OF169" i="24"/>
  <c r="OF167" i="24"/>
  <c r="OF166" i="24"/>
  <c r="OF165" i="24"/>
  <c r="OF164" i="24"/>
  <c r="OF163" i="24"/>
  <c r="OF162" i="24"/>
  <c r="OF159" i="24"/>
  <c r="OF158" i="24"/>
  <c r="OF157" i="24"/>
  <c r="OF156" i="24"/>
  <c r="OF155" i="24"/>
  <c r="OF154" i="24"/>
  <c r="OF153" i="24"/>
  <c r="OF148" i="24"/>
  <c r="OF147" i="24"/>
  <c r="OF146" i="24"/>
  <c r="OF145" i="24"/>
  <c r="OF144" i="24"/>
  <c r="OF143" i="24"/>
  <c r="OF142" i="24"/>
  <c r="OF140" i="24"/>
  <c r="OF139" i="24"/>
  <c r="OF138" i="24"/>
  <c r="OF137" i="24"/>
  <c r="OF136" i="24"/>
  <c r="OF135" i="24"/>
  <c r="OF134" i="24"/>
  <c r="OF132" i="24"/>
  <c r="OF131" i="24"/>
  <c r="OF130" i="24"/>
  <c r="OF129" i="24"/>
  <c r="OF128" i="24"/>
  <c r="OF127" i="24"/>
  <c r="OF126" i="24"/>
  <c r="OF124" i="24"/>
  <c r="OF122" i="24"/>
  <c r="OF121" i="24"/>
  <c r="OF120" i="24"/>
  <c r="OF119" i="24"/>
  <c r="OF118" i="24"/>
  <c r="OF113" i="24"/>
  <c r="OF112" i="24"/>
  <c r="OF111" i="24"/>
  <c r="OF110" i="24"/>
  <c r="OF109" i="24"/>
  <c r="OF108" i="24"/>
  <c r="OF105" i="24"/>
  <c r="OF104" i="24"/>
  <c r="OF103" i="24"/>
  <c r="OF102" i="24"/>
  <c r="OF101" i="24"/>
  <c r="OF100" i="24"/>
  <c r="OF99" i="24"/>
  <c r="OF97" i="24"/>
  <c r="OF96" i="24"/>
  <c r="OF95" i="24"/>
  <c r="OF94" i="24"/>
  <c r="OF93" i="24"/>
  <c r="OF92" i="24"/>
  <c r="OF91" i="24"/>
  <c r="OF89" i="24"/>
  <c r="OF88" i="24"/>
  <c r="OF87" i="24"/>
  <c r="OF86" i="24"/>
  <c r="OF84" i="24"/>
  <c r="OF83" i="24"/>
  <c r="HW221" i="24" a="1"/>
  <c r="HW221" i="24" s="1"/>
  <c r="JT218" i="24"/>
  <c r="JQ218" i="24"/>
  <c r="JO218" i="24"/>
  <c r="JK218" i="24"/>
  <c r="JF218" i="24"/>
  <c r="IX218" i="24"/>
  <c r="IQ218" i="24"/>
  <c r="HY218" i="24"/>
  <c r="JT217" i="24"/>
  <c r="JQ217" i="24"/>
  <c r="JO217" i="24"/>
  <c r="JK217" i="24"/>
  <c r="JF217" i="24"/>
  <c r="IX217" i="24"/>
  <c r="IQ217" i="24"/>
  <c r="HY217" i="24"/>
  <c r="JT216" i="24"/>
  <c r="JQ216" i="24"/>
  <c r="JO216" i="24"/>
  <c r="JK216" i="24"/>
  <c r="JF216" i="24"/>
  <c r="IX216" i="24"/>
  <c r="IQ216" i="24"/>
  <c r="HY216" i="24"/>
  <c r="JT215" i="24"/>
  <c r="JQ215" i="24"/>
  <c r="JO215" i="24"/>
  <c r="JK215" i="24"/>
  <c r="JF215" i="24"/>
  <c r="IX215" i="24"/>
  <c r="IQ215" i="24"/>
  <c r="JT214" i="24"/>
  <c r="JQ214" i="24"/>
  <c r="JO214" i="24"/>
  <c r="JK214" i="24"/>
  <c r="JF214" i="24"/>
  <c r="IX214" i="24"/>
  <c r="IQ214" i="24"/>
  <c r="JT213" i="24"/>
  <c r="JQ213" i="24"/>
  <c r="JO213" i="24"/>
  <c r="JK213" i="24"/>
  <c r="JF213" i="24"/>
  <c r="IX213" i="24"/>
  <c r="IQ213" i="24"/>
  <c r="JT212" i="24"/>
  <c r="JQ212" i="24"/>
  <c r="JO212" i="24"/>
  <c r="JK212" i="24"/>
  <c r="JF212" i="24"/>
  <c r="IX212" i="24"/>
  <c r="IQ212" i="24"/>
  <c r="JT211" i="24"/>
  <c r="JQ211" i="24"/>
  <c r="JO211" i="24"/>
  <c r="JK211" i="24"/>
  <c r="JF211" i="24"/>
  <c r="IX211" i="24"/>
  <c r="IQ211" i="24"/>
  <c r="IH211" i="24"/>
  <c r="JT210" i="24"/>
  <c r="JQ210" i="24"/>
  <c r="JO210" i="24"/>
  <c r="JK210" i="24"/>
  <c r="JF210" i="24"/>
  <c r="IX210" i="24"/>
  <c r="IQ210" i="24"/>
  <c r="JT209" i="24"/>
  <c r="JQ209" i="24"/>
  <c r="JO209" i="24"/>
  <c r="JK209" i="24"/>
  <c r="JF209" i="24"/>
  <c r="IX209" i="24"/>
  <c r="IQ209" i="24"/>
  <c r="JT208" i="24"/>
  <c r="JQ208" i="24"/>
  <c r="JO208" i="24"/>
  <c r="JK208" i="24"/>
  <c r="JF208" i="24"/>
  <c r="IX208" i="24"/>
  <c r="IQ208" i="24"/>
  <c r="JT207" i="24"/>
  <c r="JQ207" i="24"/>
  <c r="JO207" i="24"/>
  <c r="JK207" i="24"/>
  <c r="JF207" i="24"/>
  <c r="IX207" i="24"/>
  <c r="IQ207" i="24"/>
  <c r="JT206" i="24"/>
  <c r="JQ206" i="24"/>
  <c r="JO206" i="24"/>
  <c r="JK206" i="24"/>
  <c r="JF206" i="24"/>
  <c r="IX206" i="24"/>
  <c r="IQ206" i="24"/>
  <c r="JT205" i="24"/>
  <c r="JQ205" i="24"/>
  <c r="JO205" i="24"/>
  <c r="JK205" i="24"/>
  <c r="JF205" i="24"/>
  <c r="IX205" i="24"/>
  <c r="IQ205" i="24"/>
  <c r="JT204" i="24"/>
  <c r="JQ204" i="24"/>
  <c r="JO204" i="24"/>
  <c r="JK204" i="24"/>
  <c r="JF204" i="24"/>
  <c r="IX204" i="24"/>
  <c r="IQ204" i="24"/>
  <c r="JT203" i="24"/>
  <c r="JQ203" i="24"/>
  <c r="JO203" i="24"/>
  <c r="JK203" i="24"/>
  <c r="JF203" i="24"/>
  <c r="IX203" i="24"/>
  <c r="IQ203" i="24"/>
  <c r="IH203" i="24"/>
  <c r="JT202" i="24"/>
  <c r="JQ202" i="24"/>
  <c r="JO202" i="24"/>
  <c r="JK202" i="24"/>
  <c r="JF202" i="24"/>
  <c r="IX202" i="24"/>
  <c r="IQ202" i="24"/>
  <c r="JT201" i="24"/>
  <c r="JQ201" i="24"/>
  <c r="JO201" i="24"/>
  <c r="JK201" i="24"/>
  <c r="JF201" i="24"/>
  <c r="IX201" i="24"/>
  <c r="IQ201" i="24"/>
  <c r="JT200" i="24"/>
  <c r="JQ200" i="24"/>
  <c r="JO200" i="24"/>
  <c r="JK200" i="24"/>
  <c r="JF200" i="24"/>
  <c r="IX200" i="24"/>
  <c r="IQ200" i="24"/>
  <c r="JT199" i="24"/>
  <c r="JQ199" i="24"/>
  <c r="JO199" i="24"/>
  <c r="JK199" i="24"/>
  <c r="JF199" i="24"/>
  <c r="IX199" i="24"/>
  <c r="IQ199" i="24"/>
  <c r="JT198" i="24"/>
  <c r="JQ198" i="24"/>
  <c r="JO198" i="24"/>
  <c r="JK198" i="24"/>
  <c r="JF198" i="24"/>
  <c r="IX198" i="24"/>
  <c r="IQ198" i="24"/>
  <c r="JT197" i="24"/>
  <c r="JQ197" i="24"/>
  <c r="JO197" i="24"/>
  <c r="JK197" i="24"/>
  <c r="JF197" i="24"/>
  <c r="IX197" i="24"/>
  <c r="IQ197" i="24"/>
  <c r="JT196" i="24"/>
  <c r="JQ196" i="24"/>
  <c r="JO196" i="24"/>
  <c r="JK196" i="24"/>
  <c r="JF196" i="24"/>
  <c r="IX196" i="24"/>
  <c r="IQ196" i="24"/>
  <c r="JT195" i="24"/>
  <c r="JQ195" i="24"/>
  <c r="JO195" i="24"/>
  <c r="JK195" i="24"/>
  <c r="JF195" i="24"/>
  <c r="IX195" i="24"/>
  <c r="IQ195" i="24"/>
  <c r="IH195" i="24"/>
  <c r="JT194" i="24"/>
  <c r="JQ194" i="24"/>
  <c r="JO194" i="24"/>
  <c r="JK194" i="24"/>
  <c r="JF194" i="24"/>
  <c r="IX194" i="24"/>
  <c r="IQ194" i="24"/>
  <c r="JT193" i="24"/>
  <c r="JQ193" i="24"/>
  <c r="JO193" i="24"/>
  <c r="JK193" i="24"/>
  <c r="JF193" i="24"/>
  <c r="IX193" i="24"/>
  <c r="IQ193" i="24"/>
  <c r="JT192" i="24"/>
  <c r="JQ192" i="24"/>
  <c r="JO192" i="24"/>
  <c r="JK192" i="24"/>
  <c r="JF192" i="24"/>
  <c r="IX192" i="24"/>
  <c r="IQ192" i="24"/>
  <c r="JT191" i="24"/>
  <c r="JQ191" i="24"/>
  <c r="JO191" i="24"/>
  <c r="JK191" i="24"/>
  <c r="JF191" i="24"/>
  <c r="IX191" i="24"/>
  <c r="IQ191" i="24"/>
  <c r="JT190" i="24"/>
  <c r="JQ190" i="24"/>
  <c r="JO190" i="24"/>
  <c r="JK190" i="24"/>
  <c r="JF190" i="24"/>
  <c r="IX190" i="24"/>
  <c r="IQ190" i="24"/>
  <c r="JT189" i="24"/>
  <c r="JQ189" i="24"/>
  <c r="JO189" i="24"/>
  <c r="JK189" i="24"/>
  <c r="JF189" i="24"/>
  <c r="IX189" i="24"/>
  <c r="IQ189" i="24"/>
  <c r="JT188" i="24"/>
  <c r="JQ188" i="24"/>
  <c r="JO188" i="24"/>
  <c r="JK188" i="24"/>
  <c r="JF188" i="24"/>
  <c r="IX188" i="24"/>
  <c r="IQ188" i="24"/>
  <c r="HY188" i="24"/>
  <c r="HY189" i="24" s="1"/>
  <c r="HY190" i="24" s="1"/>
  <c r="HY191" i="24" s="1"/>
  <c r="HY192" i="24" s="1"/>
  <c r="JV187" i="24"/>
  <c r="JT187" i="24"/>
  <c r="JQ187" i="24"/>
  <c r="JO187" i="24"/>
  <c r="JK187" i="24"/>
  <c r="JF187" i="24"/>
  <c r="IX187" i="24"/>
  <c r="IQ187" i="24"/>
  <c r="IK187" i="24"/>
  <c r="IK188" i="24" s="1"/>
  <c r="IK189" i="24" s="1"/>
  <c r="IK190" i="24" s="1"/>
  <c r="IK191" i="24" s="1"/>
  <c r="IK192" i="24" s="1"/>
  <c r="IK193" i="24" s="1"/>
  <c r="IK194" i="24" s="1"/>
  <c r="IK195" i="24" s="1"/>
  <c r="IK196" i="24" s="1"/>
  <c r="IK197" i="24" s="1"/>
  <c r="IK198" i="24" s="1"/>
  <c r="IK199" i="24" s="1"/>
  <c r="IK200" i="24" s="1"/>
  <c r="IK201" i="24" s="1"/>
  <c r="IK202" i="24" s="1"/>
  <c r="IK203" i="24" s="1"/>
  <c r="IK204" i="24" s="1"/>
  <c r="IK205" i="24" s="1"/>
  <c r="IK206" i="24" s="1"/>
  <c r="IK207" i="24" s="1"/>
  <c r="IK208" i="24" s="1"/>
  <c r="IK209" i="24" s="1"/>
  <c r="IK210" i="24" s="1"/>
  <c r="IK211" i="24" s="1"/>
  <c r="IK212" i="24" s="1"/>
  <c r="IK213" i="24" s="1"/>
  <c r="IK214" i="24" s="1"/>
  <c r="IK215" i="24" s="1"/>
  <c r="IK216" i="24" s="1"/>
  <c r="IK217" i="24" s="1"/>
  <c r="IK218" i="24" s="1"/>
  <c r="IH187" i="24"/>
  <c r="HY187" i="24"/>
  <c r="HW187" i="24"/>
  <c r="JV186" i="24"/>
  <c r="JT186" i="24"/>
  <c r="JQ186" i="24"/>
  <c r="JO186" i="24"/>
  <c r="JK186" i="24"/>
  <c r="JF186" i="24"/>
  <c r="IX186" i="24"/>
  <c r="IQ186" i="24"/>
  <c r="JT185" i="24"/>
  <c r="JQ185" i="24"/>
  <c r="JO185" i="24"/>
  <c r="JK185" i="24"/>
  <c r="JF185" i="24"/>
  <c r="IX185" i="24"/>
  <c r="IQ185" i="24"/>
  <c r="HW185" i="24"/>
  <c r="HW186" i="24" s="1"/>
  <c r="JT184" i="24"/>
  <c r="JQ184" i="24"/>
  <c r="JO184" i="24"/>
  <c r="JK184" i="24"/>
  <c r="JF184" i="24"/>
  <c r="IX184" i="24"/>
  <c r="IQ184" i="24"/>
  <c r="IH184" i="24"/>
  <c r="IH185" i="24" s="1"/>
  <c r="IH186" i="24" s="1"/>
  <c r="JT183" i="24"/>
  <c r="JQ183" i="24"/>
  <c r="JO183" i="24"/>
  <c r="JK183" i="24"/>
  <c r="JF183" i="24"/>
  <c r="IX183" i="24"/>
  <c r="IQ183" i="24"/>
  <c r="HY183" i="24"/>
  <c r="HY184" i="24" s="1"/>
  <c r="HY185" i="24" s="1"/>
  <c r="HY186" i="24" s="1"/>
  <c r="JT182" i="24"/>
  <c r="JQ182" i="24"/>
  <c r="JO182" i="24"/>
  <c r="JK182" i="24"/>
  <c r="JF182" i="24"/>
  <c r="IX182" i="24"/>
  <c r="IQ182" i="24"/>
  <c r="HY182" i="24"/>
  <c r="JT181" i="24"/>
  <c r="JQ181" i="24"/>
  <c r="JO181" i="24"/>
  <c r="JK181" i="24"/>
  <c r="JF181" i="24"/>
  <c r="IX181" i="24"/>
  <c r="IQ181" i="24"/>
  <c r="HY181" i="24"/>
  <c r="JT180" i="24"/>
  <c r="JQ180" i="24"/>
  <c r="JO180" i="24"/>
  <c r="JK180" i="24"/>
  <c r="JF180" i="24"/>
  <c r="IX180" i="24"/>
  <c r="IQ180" i="24"/>
  <c r="JT179" i="24"/>
  <c r="JQ179" i="24"/>
  <c r="JO179" i="24"/>
  <c r="JK179" i="24"/>
  <c r="JF179" i="24"/>
  <c r="IX179" i="24"/>
  <c r="IQ179" i="24"/>
  <c r="JT178" i="24"/>
  <c r="JQ178" i="24"/>
  <c r="JO178" i="24"/>
  <c r="JK178" i="24"/>
  <c r="JF178" i="24"/>
  <c r="IX178" i="24"/>
  <c r="IQ178" i="24"/>
  <c r="JT177" i="24"/>
  <c r="JQ177" i="24"/>
  <c r="JO177" i="24"/>
  <c r="JK177" i="24"/>
  <c r="JF177" i="24"/>
  <c r="IX177" i="24"/>
  <c r="IQ177" i="24"/>
  <c r="JT176" i="24"/>
  <c r="JQ176" i="24"/>
  <c r="JO176" i="24"/>
  <c r="JK176" i="24"/>
  <c r="JF176" i="24"/>
  <c r="IX176" i="24"/>
  <c r="IQ176" i="24"/>
  <c r="IH176" i="24"/>
  <c r="JT175" i="24"/>
  <c r="JQ175" i="24"/>
  <c r="JO175" i="24"/>
  <c r="JK175" i="24"/>
  <c r="JF175" i="24"/>
  <c r="IX175" i="24"/>
  <c r="IQ175" i="24"/>
  <c r="JT174" i="24"/>
  <c r="JQ174" i="24"/>
  <c r="JO174" i="24"/>
  <c r="JK174" i="24"/>
  <c r="JF174" i="24"/>
  <c r="IX174" i="24"/>
  <c r="IQ174" i="24"/>
  <c r="JT173" i="24"/>
  <c r="JQ173" i="24"/>
  <c r="JO173" i="24"/>
  <c r="JK173" i="24"/>
  <c r="JF173" i="24"/>
  <c r="IX173" i="24"/>
  <c r="IQ173" i="24"/>
  <c r="JT172" i="24"/>
  <c r="JQ172" i="24"/>
  <c r="JO172" i="24"/>
  <c r="JK172" i="24"/>
  <c r="JF172" i="24"/>
  <c r="IX172" i="24"/>
  <c r="IQ172" i="24"/>
  <c r="JT171" i="24"/>
  <c r="JQ171" i="24"/>
  <c r="JO171" i="24"/>
  <c r="JK171" i="24"/>
  <c r="JF171" i="24"/>
  <c r="IX171" i="24"/>
  <c r="IQ171" i="24"/>
  <c r="JT170" i="24"/>
  <c r="JQ170" i="24"/>
  <c r="JO170" i="24"/>
  <c r="JK170" i="24"/>
  <c r="JF170" i="24"/>
  <c r="IX170" i="24"/>
  <c r="IQ170" i="24"/>
  <c r="JT169" i="24"/>
  <c r="JQ169" i="24"/>
  <c r="JO169" i="24"/>
  <c r="JK169" i="24"/>
  <c r="JF169" i="24"/>
  <c r="IX169" i="24"/>
  <c r="IQ169" i="24"/>
  <c r="JT168" i="24"/>
  <c r="JQ168" i="24"/>
  <c r="JO168" i="24"/>
  <c r="JK168" i="24"/>
  <c r="JF168" i="24"/>
  <c r="IX168" i="24"/>
  <c r="IQ168" i="24"/>
  <c r="IH168" i="24"/>
  <c r="JT167" i="24"/>
  <c r="JQ167" i="24"/>
  <c r="JO167" i="24"/>
  <c r="JK167" i="24"/>
  <c r="JF167" i="24"/>
  <c r="IX167" i="24"/>
  <c r="IQ167" i="24"/>
  <c r="JT166" i="24"/>
  <c r="JQ166" i="24"/>
  <c r="JO166" i="24"/>
  <c r="JK166" i="24"/>
  <c r="JF166" i="24"/>
  <c r="IX166" i="24"/>
  <c r="IQ166" i="24"/>
  <c r="JT165" i="24"/>
  <c r="JQ165" i="24"/>
  <c r="JO165" i="24"/>
  <c r="JK165" i="24"/>
  <c r="JF165" i="24"/>
  <c r="IX165" i="24"/>
  <c r="IQ165" i="24"/>
  <c r="JT164" i="24"/>
  <c r="JQ164" i="24"/>
  <c r="JO164" i="24"/>
  <c r="JK164" i="24"/>
  <c r="JF164" i="24"/>
  <c r="IX164" i="24"/>
  <c r="IQ164" i="24"/>
  <c r="JT163" i="24"/>
  <c r="JQ163" i="24"/>
  <c r="JO163" i="24"/>
  <c r="JK163" i="24"/>
  <c r="JF163" i="24"/>
  <c r="IX163" i="24"/>
  <c r="IQ163" i="24"/>
  <c r="JT162" i="24"/>
  <c r="JQ162" i="24"/>
  <c r="JO162" i="24"/>
  <c r="JK162" i="24"/>
  <c r="JF162" i="24"/>
  <c r="IX162" i="24"/>
  <c r="IQ162" i="24"/>
  <c r="JT161" i="24"/>
  <c r="JQ161" i="24"/>
  <c r="JO161" i="24"/>
  <c r="JK161" i="24"/>
  <c r="JF161" i="24"/>
  <c r="IX161" i="24"/>
  <c r="IQ161" i="24"/>
  <c r="JT160" i="24"/>
  <c r="JQ160" i="24"/>
  <c r="JO160" i="24"/>
  <c r="JK160" i="24"/>
  <c r="JF160" i="24"/>
  <c r="IX160" i="24"/>
  <c r="IQ160" i="24"/>
  <c r="IH160" i="24"/>
  <c r="JT159" i="24"/>
  <c r="JQ159" i="24"/>
  <c r="JO159" i="24"/>
  <c r="JK159" i="24"/>
  <c r="JF159" i="24"/>
  <c r="IX159" i="24"/>
  <c r="IQ159" i="24"/>
  <c r="JT158" i="24"/>
  <c r="JQ158" i="24"/>
  <c r="JO158" i="24"/>
  <c r="JK158" i="24"/>
  <c r="JF158" i="24"/>
  <c r="IX158" i="24"/>
  <c r="IQ158" i="24"/>
  <c r="JT157" i="24"/>
  <c r="JQ157" i="24"/>
  <c r="JO157" i="24"/>
  <c r="JK157" i="24"/>
  <c r="JF157" i="24"/>
  <c r="IX157" i="24"/>
  <c r="IQ157" i="24"/>
  <c r="JT156" i="24"/>
  <c r="JQ156" i="24"/>
  <c r="JO156" i="24"/>
  <c r="JK156" i="24"/>
  <c r="JF156" i="24"/>
  <c r="IX156" i="24"/>
  <c r="IQ156" i="24"/>
  <c r="JT155" i="24"/>
  <c r="JQ155" i="24"/>
  <c r="JO155" i="24"/>
  <c r="JK155" i="24"/>
  <c r="JF155" i="24"/>
  <c r="IX155" i="24"/>
  <c r="IQ155" i="24"/>
  <c r="JT154" i="24"/>
  <c r="JQ154" i="24"/>
  <c r="JO154" i="24"/>
  <c r="JK154" i="24"/>
  <c r="JF154" i="24"/>
  <c r="IX154" i="24"/>
  <c r="IQ154" i="24"/>
  <c r="JT153" i="24"/>
  <c r="JQ153" i="24"/>
  <c r="JO153" i="24"/>
  <c r="JK153" i="24"/>
  <c r="JF153" i="24"/>
  <c r="IX153" i="24"/>
  <c r="IQ153" i="24"/>
  <c r="HY153" i="24"/>
  <c r="HY154" i="24" s="1"/>
  <c r="HY155" i="24" s="1"/>
  <c r="HY156" i="24" s="1"/>
  <c r="HY157" i="24" s="1"/>
  <c r="JV152" i="24"/>
  <c r="JT152" i="24"/>
  <c r="JQ152" i="24"/>
  <c r="JO152" i="24"/>
  <c r="JK152" i="24"/>
  <c r="JF152" i="24"/>
  <c r="IX152" i="24"/>
  <c r="IQ152" i="24"/>
  <c r="IK152" i="24"/>
  <c r="IK153" i="24" s="1"/>
  <c r="IK154" i="24" s="1"/>
  <c r="IK155" i="24" s="1"/>
  <c r="IK156" i="24" s="1"/>
  <c r="IK157" i="24" s="1"/>
  <c r="IK158" i="24" s="1"/>
  <c r="IK159" i="24" s="1"/>
  <c r="IK160" i="24" s="1"/>
  <c r="IK161" i="24" s="1"/>
  <c r="IK162" i="24" s="1"/>
  <c r="IK163" i="24" s="1"/>
  <c r="IK164" i="24" s="1"/>
  <c r="IK165" i="24" s="1"/>
  <c r="IK166" i="24" s="1"/>
  <c r="IK167" i="24" s="1"/>
  <c r="IK168" i="24" s="1"/>
  <c r="IK169" i="24" s="1"/>
  <c r="IK170" i="24" s="1"/>
  <c r="IK171" i="24" s="1"/>
  <c r="IK172" i="24" s="1"/>
  <c r="IK173" i="24" s="1"/>
  <c r="IK174" i="24" s="1"/>
  <c r="IK175" i="24" s="1"/>
  <c r="IK176" i="24" s="1"/>
  <c r="IK177" i="24" s="1"/>
  <c r="IK178" i="24" s="1"/>
  <c r="IK179" i="24" s="1"/>
  <c r="IK180" i="24" s="1"/>
  <c r="IK181" i="24" s="1"/>
  <c r="IK182" i="24" s="1"/>
  <c r="IK183" i="24" s="1"/>
  <c r="IK184" i="24" s="1"/>
  <c r="IK185" i="24" s="1"/>
  <c r="IK186" i="24" s="1"/>
  <c r="IH152" i="24"/>
  <c r="HY152" i="24"/>
  <c r="HW152" i="24"/>
  <c r="JV151" i="24"/>
  <c r="JT151" i="24"/>
  <c r="JQ151" i="24"/>
  <c r="JO151" i="24"/>
  <c r="JK151" i="24"/>
  <c r="JF151" i="24"/>
  <c r="IX151" i="24"/>
  <c r="IQ151" i="24"/>
  <c r="JT150" i="24"/>
  <c r="JQ150" i="24"/>
  <c r="JO150" i="24"/>
  <c r="JK150" i="24"/>
  <c r="JF150" i="24"/>
  <c r="IX150" i="24"/>
  <c r="IQ150" i="24"/>
  <c r="HW150" i="24"/>
  <c r="HW151" i="24" s="1"/>
  <c r="JT149" i="24"/>
  <c r="JQ149" i="24"/>
  <c r="JO149" i="24"/>
  <c r="JK149" i="24"/>
  <c r="JF149" i="24"/>
  <c r="IX149" i="24"/>
  <c r="IQ149" i="24"/>
  <c r="IH149" i="24"/>
  <c r="IH150" i="24" s="1"/>
  <c r="IH151" i="24" s="1"/>
  <c r="JT148" i="24"/>
  <c r="JQ148" i="24"/>
  <c r="JO148" i="24"/>
  <c r="JK148" i="24"/>
  <c r="JF148" i="24"/>
  <c r="IX148" i="24"/>
  <c r="IQ148" i="24"/>
  <c r="HY148" i="24"/>
  <c r="HY149" i="24" s="1"/>
  <c r="HY150" i="24" s="1"/>
  <c r="HY151" i="24" s="1"/>
  <c r="JT147" i="24"/>
  <c r="JQ147" i="24"/>
  <c r="JO147" i="24"/>
  <c r="JK147" i="24"/>
  <c r="JF147" i="24"/>
  <c r="IX147" i="24"/>
  <c r="IQ147" i="24"/>
  <c r="HY147" i="24"/>
  <c r="JT146" i="24"/>
  <c r="JQ146" i="24"/>
  <c r="JO146" i="24"/>
  <c r="JK146" i="24"/>
  <c r="JF146" i="24"/>
  <c r="IX146" i="24"/>
  <c r="IQ146" i="24"/>
  <c r="HY146" i="24"/>
  <c r="JT145" i="24"/>
  <c r="JQ145" i="24"/>
  <c r="JO145" i="24"/>
  <c r="JK145" i="24"/>
  <c r="JF145" i="24"/>
  <c r="IX145" i="24"/>
  <c r="IQ145" i="24"/>
  <c r="JT144" i="24"/>
  <c r="JQ144" i="24"/>
  <c r="JO144" i="24"/>
  <c r="JK144" i="24"/>
  <c r="JF144" i="24"/>
  <c r="IX144" i="24"/>
  <c r="IQ144" i="24"/>
  <c r="JT143" i="24"/>
  <c r="JQ143" i="24"/>
  <c r="JO143" i="24"/>
  <c r="JK143" i="24"/>
  <c r="JF143" i="24"/>
  <c r="IX143" i="24"/>
  <c r="IQ143" i="24"/>
  <c r="JT142" i="24"/>
  <c r="JQ142" i="24"/>
  <c r="JO142" i="24"/>
  <c r="JK142" i="24"/>
  <c r="JF142" i="24"/>
  <c r="IX142" i="24"/>
  <c r="IQ142" i="24"/>
  <c r="JT141" i="24"/>
  <c r="JQ141" i="24"/>
  <c r="JO141" i="24"/>
  <c r="JK141" i="24"/>
  <c r="JF141" i="24"/>
  <c r="IX141" i="24"/>
  <c r="IQ141" i="24"/>
  <c r="IH141" i="24"/>
  <c r="JT140" i="24"/>
  <c r="JQ140" i="24"/>
  <c r="JO140" i="24"/>
  <c r="JK140" i="24"/>
  <c r="JF140" i="24"/>
  <c r="IX140" i="24"/>
  <c r="IQ140" i="24"/>
  <c r="JT139" i="24"/>
  <c r="JQ139" i="24"/>
  <c r="JO139" i="24"/>
  <c r="JK139" i="24"/>
  <c r="JF139" i="24"/>
  <c r="IX139" i="24"/>
  <c r="IQ139" i="24"/>
  <c r="JT138" i="24"/>
  <c r="JQ138" i="24"/>
  <c r="JO138" i="24"/>
  <c r="JK138" i="24"/>
  <c r="JF138" i="24"/>
  <c r="IX138" i="24"/>
  <c r="IQ138" i="24"/>
  <c r="JT137" i="24"/>
  <c r="JQ137" i="24"/>
  <c r="JO137" i="24"/>
  <c r="JK137" i="24"/>
  <c r="JF137" i="24"/>
  <c r="IX137" i="24"/>
  <c r="IQ137" i="24"/>
  <c r="JT136" i="24"/>
  <c r="JQ136" i="24"/>
  <c r="JO136" i="24"/>
  <c r="JK136" i="24"/>
  <c r="JF136" i="24"/>
  <c r="IX136" i="24"/>
  <c r="IQ136" i="24"/>
  <c r="JT135" i="24"/>
  <c r="JQ135" i="24"/>
  <c r="JO135" i="24"/>
  <c r="JK135" i="24"/>
  <c r="JF135" i="24"/>
  <c r="IX135" i="24"/>
  <c r="IQ135" i="24"/>
  <c r="JT134" i="24"/>
  <c r="JQ134" i="24"/>
  <c r="JO134" i="24"/>
  <c r="JK134" i="24"/>
  <c r="JF134" i="24"/>
  <c r="IX134" i="24"/>
  <c r="IQ134" i="24"/>
  <c r="JT133" i="24"/>
  <c r="JQ133" i="24"/>
  <c r="JO133" i="24"/>
  <c r="JK133" i="24"/>
  <c r="JF133" i="24"/>
  <c r="IX133" i="24"/>
  <c r="IQ133" i="24"/>
  <c r="IH133" i="24"/>
  <c r="JT132" i="24"/>
  <c r="JQ132" i="24"/>
  <c r="JO132" i="24"/>
  <c r="JK132" i="24"/>
  <c r="JF132" i="24"/>
  <c r="IX132" i="24"/>
  <c r="IQ132" i="24"/>
  <c r="JT131" i="24"/>
  <c r="JQ131" i="24"/>
  <c r="JO131" i="24"/>
  <c r="JK131" i="24"/>
  <c r="JF131" i="24"/>
  <c r="IX131" i="24"/>
  <c r="IQ131" i="24"/>
  <c r="JT130" i="24"/>
  <c r="JQ130" i="24"/>
  <c r="JO130" i="24"/>
  <c r="JK130" i="24"/>
  <c r="JF130" i="24"/>
  <c r="IX130" i="24"/>
  <c r="IQ130" i="24"/>
  <c r="JT129" i="24"/>
  <c r="JQ129" i="24"/>
  <c r="JO129" i="24"/>
  <c r="JK129" i="24"/>
  <c r="JF129" i="24"/>
  <c r="IX129" i="24"/>
  <c r="IQ129" i="24"/>
  <c r="JT128" i="24"/>
  <c r="JQ128" i="24"/>
  <c r="JO128" i="24"/>
  <c r="JK128" i="24"/>
  <c r="JF128" i="24"/>
  <c r="IX128" i="24"/>
  <c r="IQ128" i="24"/>
  <c r="JT127" i="24"/>
  <c r="JQ127" i="24"/>
  <c r="JO127" i="24"/>
  <c r="JK127" i="24"/>
  <c r="JF127" i="24"/>
  <c r="IX127" i="24"/>
  <c r="IQ127" i="24"/>
  <c r="JT126" i="24"/>
  <c r="JQ126" i="24"/>
  <c r="JO126" i="24"/>
  <c r="JK126" i="24"/>
  <c r="JF126" i="24"/>
  <c r="IX126" i="24"/>
  <c r="IQ126" i="24"/>
  <c r="JT125" i="24"/>
  <c r="JQ125" i="24"/>
  <c r="JO125" i="24"/>
  <c r="JK125" i="24"/>
  <c r="JF125" i="24"/>
  <c r="IX125" i="24"/>
  <c r="IQ125" i="24"/>
  <c r="IH125" i="24"/>
  <c r="JT124" i="24"/>
  <c r="JQ124" i="24"/>
  <c r="JO124" i="24"/>
  <c r="JK124" i="24"/>
  <c r="JF124" i="24"/>
  <c r="IX124" i="24"/>
  <c r="IQ124" i="24"/>
  <c r="JT123" i="24"/>
  <c r="JQ123" i="24"/>
  <c r="JO123" i="24"/>
  <c r="JK123" i="24"/>
  <c r="JF123" i="24"/>
  <c r="IX123" i="24"/>
  <c r="IQ123" i="24"/>
  <c r="JT122" i="24"/>
  <c r="JQ122" i="24"/>
  <c r="JO122" i="24"/>
  <c r="JK122" i="24"/>
  <c r="JF122" i="24"/>
  <c r="IX122" i="24"/>
  <c r="IQ122" i="24"/>
  <c r="JT121" i="24"/>
  <c r="JQ121" i="24"/>
  <c r="JO121" i="24"/>
  <c r="JK121" i="24"/>
  <c r="JF121" i="24"/>
  <c r="IX121" i="24"/>
  <c r="IQ121" i="24"/>
  <c r="JT120" i="24"/>
  <c r="JQ120" i="24"/>
  <c r="JO120" i="24"/>
  <c r="JK120" i="24"/>
  <c r="JF120" i="24"/>
  <c r="IX120" i="24"/>
  <c r="IQ120" i="24"/>
  <c r="JT119" i="24"/>
  <c r="JQ119" i="24"/>
  <c r="JO119" i="24"/>
  <c r="JK119" i="24"/>
  <c r="JF119" i="24"/>
  <c r="IX119" i="24"/>
  <c r="IQ119" i="24"/>
  <c r="JT118" i="24"/>
  <c r="JQ118" i="24"/>
  <c r="JO118" i="24"/>
  <c r="JK118" i="24"/>
  <c r="JF118" i="24"/>
  <c r="IX118" i="24"/>
  <c r="IQ118" i="24"/>
  <c r="HY118" i="24"/>
  <c r="HY119" i="24" s="1"/>
  <c r="HY120" i="24" s="1"/>
  <c r="HY121" i="24" s="1"/>
  <c r="HY122" i="24" s="1"/>
  <c r="JV117" i="24"/>
  <c r="JT117" i="24"/>
  <c r="JQ117" i="24"/>
  <c r="JO117" i="24"/>
  <c r="JK117" i="24"/>
  <c r="JF117" i="24"/>
  <c r="IX117" i="24"/>
  <c r="IQ117" i="24"/>
  <c r="IK117" i="24"/>
  <c r="IK118" i="24" s="1"/>
  <c r="IK119" i="24" s="1"/>
  <c r="IK120" i="24" s="1"/>
  <c r="IK121" i="24" s="1"/>
  <c r="IK122" i="24" s="1"/>
  <c r="IK123" i="24" s="1"/>
  <c r="IK124" i="24" s="1"/>
  <c r="IK125" i="24" s="1"/>
  <c r="IK126" i="24" s="1"/>
  <c r="IK127" i="24" s="1"/>
  <c r="IK128" i="24" s="1"/>
  <c r="IK129" i="24" s="1"/>
  <c r="IK130" i="24" s="1"/>
  <c r="IK131" i="24" s="1"/>
  <c r="IK132" i="24" s="1"/>
  <c r="IK133" i="24" s="1"/>
  <c r="IK134" i="24" s="1"/>
  <c r="IK135" i="24" s="1"/>
  <c r="IK136" i="24" s="1"/>
  <c r="IK137" i="24" s="1"/>
  <c r="IK138" i="24" s="1"/>
  <c r="IK139" i="24" s="1"/>
  <c r="IK140" i="24" s="1"/>
  <c r="IK141" i="24" s="1"/>
  <c r="IK142" i="24" s="1"/>
  <c r="IK143" i="24" s="1"/>
  <c r="IK144" i="24" s="1"/>
  <c r="IK145" i="24" s="1"/>
  <c r="IK146" i="24" s="1"/>
  <c r="IK147" i="24" s="1"/>
  <c r="IK148" i="24" s="1"/>
  <c r="IK149" i="24" s="1"/>
  <c r="IK150" i="24" s="1"/>
  <c r="IK151" i="24" s="1"/>
  <c r="IH117" i="24"/>
  <c r="HY117" i="24"/>
  <c r="HW117" i="24"/>
  <c r="JV116" i="24"/>
  <c r="JT116" i="24"/>
  <c r="JQ116" i="24"/>
  <c r="JO116" i="24"/>
  <c r="JK116" i="24"/>
  <c r="JF116" i="24"/>
  <c r="IX116" i="24"/>
  <c r="IQ116" i="24"/>
  <c r="JT115" i="24"/>
  <c r="JQ115" i="24"/>
  <c r="JO115" i="24"/>
  <c r="JK115" i="24"/>
  <c r="JF115" i="24"/>
  <c r="IX115" i="24"/>
  <c r="IQ115" i="24"/>
  <c r="HW115" i="24"/>
  <c r="HW116" i="24" s="1"/>
  <c r="JT114" i="24"/>
  <c r="JQ114" i="24"/>
  <c r="JO114" i="24"/>
  <c r="JK114" i="24"/>
  <c r="JF114" i="24"/>
  <c r="IX114" i="24"/>
  <c r="IQ114" i="24"/>
  <c r="IH114" i="24"/>
  <c r="IH115" i="24" s="1"/>
  <c r="IH116" i="24" s="1"/>
  <c r="JT113" i="24"/>
  <c r="JQ113" i="24"/>
  <c r="JO113" i="24"/>
  <c r="JK113" i="24"/>
  <c r="JF113" i="24"/>
  <c r="IX113" i="24"/>
  <c r="IQ113" i="24"/>
  <c r="JT112" i="24"/>
  <c r="JQ112" i="24"/>
  <c r="JO112" i="24"/>
  <c r="JK112" i="24"/>
  <c r="JF112" i="24"/>
  <c r="IX112" i="24"/>
  <c r="IQ112" i="24"/>
  <c r="JT111" i="24"/>
  <c r="JQ111" i="24"/>
  <c r="JO111" i="24"/>
  <c r="JK111" i="24"/>
  <c r="JF111" i="24"/>
  <c r="IX111" i="24"/>
  <c r="IQ111" i="24"/>
  <c r="JT110" i="24"/>
  <c r="JQ110" i="24"/>
  <c r="JO110" i="24"/>
  <c r="JK110" i="24"/>
  <c r="JF110" i="24"/>
  <c r="IX110" i="24"/>
  <c r="IQ110" i="24"/>
  <c r="JT109" i="24"/>
  <c r="JQ109" i="24"/>
  <c r="JO109" i="24"/>
  <c r="JK109" i="24"/>
  <c r="JF109" i="24"/>
  <c r="IX109" i="24"/>
  <c r="IQ109" i="24"/>
  <c r="JT108" i="24"/>
  <c r="JQ108" i="24"/>
  <c r="JO108" i="24"/>
  <c r="JK108" i="24"/>
  <c r="JF108" i="24"/>
  <c r="IX108" i="24"/>
  <c r="IQ108" i="24"/>
  <c r="JT107" i="24"/>
  <c r="JQ107" i="24"/>
  <c r="JO107" i="24"/>
  <c r="JK107" i="24"/>
  <c r="JF107" i="24"/>
  <c r="IX107" i="24"/>
  <c r="IQ107" i="24"/>
  <c r="JT106" i="24"/>
  <c r="JQ106" i="24"/>
  <c r="JO106" i="24"/>
  <c r="JK106" i="24"/>
  <c r="JF106" i="24"/>
  <c r="IX106" i="24"/>
  <c r="IQ106" i="24"/>
  <c r="IH106" i="24"/>
  <c r="JT105" i="24"/>
  <c r="JQ105" i="24"/>
  <c r="JO105" i="24"/>
  <c r="JK105" i="24"/>
  <c r="JF105" i="24"/>
  <c r="IX105" i="24"/>
  <c r="IQ105" i="24"/>
  <c r="JT104" i="24"/>
  <c r="JQ104" i="24"/>
  <c r="JO104" i="24"/>
  <c r="JK104" i="24"/>
  <c r="JF104" i="24"/>
  <c r="IX104" i="24"/>
  <c r="IQ104" i="24"/>
  <c r="JT103" i="24"/>
  <c r="JQ103" i="24"/>
  <c r="JO103" i="24"/>
  <c r="JK103" i="24"/>
  <c r="JF103" i="24"/>
  <c r="IX103" i="24"/>
  <c r="IQ103" i="24"/>
  <c r="JT102" i="24"/>
  <c r="JQ102" i="24"/>
  <c r="JO102" i="24"/>
  <c r="JK102" i="24"/>
  <c r="JF102" i="24"/>
  <c r="IX102" i="24"/>
  <c r="IQ102" i="24"/>
  <c r="JT101" i="24"/>
  <c r="JQ101" i="24"/>
  <c r="JO101" i="24"/>
  <c r="JK101" i="24"/>
  <c r="JF101" i="24"/>
  <c r="IX101" i="24"/>
  <c r="IQ101" i="24"/>
  <c r="JT100" i="24"/>
  <c r="JQ100" i="24"/>
  <c r="JO100" i="24"/>
  <c r="JK100" i="24"/>
  <c r="JF100" i="24"/>
  <c r="IX100" i="24"/>
  <c r="IQ100" i="24"/>
  <c r="JT99" i="24"/>
  <c r="JQ99" i="24"/>
  <c r="JO99" i="24"/>
  <c r="JK99" i="24"/>
  <c r="JF99" i="24"/>
  <c r="IX99" i="24"/>
  <c r="IQ99" i="24"/>
  <c r="JT98" i="24"/>
  <c r="JQ98" i="24"/>
  <c r="JO98" i="24"/>
  <c r="JK98" i="24"/>
  <c r="JF98" i="24"/>
  <c r="IX98" i="24"/>
  <c r="IQ98" i="24"/>
  <c r="IH98" i="24"/>
  <c r="JT97" i="24"/>
  <c r="JQ97" i="24"/>
  <c r="JO97" i="24"/>
  <c r="JK97" i="24"/>
  <c r="JF97" i="24"/>
  <c r="IX97" i="24"/>
  <c r="IQ97" i="24"/>
  <c r="JT96" i="24"/>
  <c r="JQ96" i="24"/>
  <c r="JO96" i="24"/>
  <c r="JK96" i="24"/>
  <c r="JF96" i="24"/>
  <c r="IX96" i="24"/>
  <c r="IQ96" i="24"/>
  <c r="JT95" i="24"/>
  <c r="JQ95" i="24"/>
  <c r="JO95" i="24"/>
  <c r="JK95" i="24"/>
  <c r="JF95" i="24"/>
  <c r="IX95" i="24"/>
  <c r="IQ95" i="24"/>
  <c r="JT94" i="24"/>
  <c r="JQ94" i="24"/>
  <c r="JO94" i="24"/>
  <c r="JK94" i="24"/>
  <c r="JF94" i="24"/>
  <c r="IX94" i="24"/>
  <c r="IQ94" i="24"/>
  <c r="JT93" i="24"/>
  <c r="JQ93" i="24"/>
  <c r="JO93" i="24"/>
  <c r="JK93" i="24"/>
  <c r="JF93" i="24"/>
  <c r="IX93" i="24"/>
  <c r="IQ93" i="24"/>
  <c r="JT92" i="24"/>
  <c r="JQ92" i="24"/>
  <c r="JO92" i="24"/>
  <c r="JK92" i="24"/>
  <c r="JF92" i="24"/>
  <c r="IX92" i="24"/>
  <c r="IQ92" i="24"/>
  <c r="JT91" i="24"/>
  <c r="JQ91" i="24"/>
  <c r="JO91" i="24"/>
  <c r="JK91" i="24"/>
  <c r="JF91" i="24"/>
  <c r="IX91" i="24"/>
  <c r="IQ91" i="24"/>
  <c r="JT90" i="24"/>
  <c r="JQ90" i="24"/>
  <c r="JO90" i="24"/>
  <c r="JK90" i="24"/>
  <c r="JF90" i="24"/>
  <c r="IX90" i="24"/>
  <c r="IQ90" i="24"/>
  <c r="IH90" i="24"/>
  <c r="JT89" i="24"/>
  <c r="JQ89" i="24"/>
  <c r="JO89" i="24"/>
  <c r="JK89" i="24"/>
  <c r="JF89" i="24"/>
  <c r="IX89" i="24"/>
  <c r="IQ89" i="24"/>
  <c r="JT88" i="24"/>
  <c r="JQ88" i="24"/>
  <c r="JO88" i="24"/>
  <c r="JK88" i="24"/>
  <c r="JF88" i="24"/>
  <c r="IX88" i="24"/>
  <c r="IQ88" i="24"/>
  <c r="JT87" i="24"/>
  <c r="JQ87" i="24"/>
  <c r="JO87" i="24"/>
  <c r="JK87" i="24"/>
  <c r="JF87" i="24"/>
  <c r="IX87" i="24"/>
  <c r="IQ87" i="24"/>
  <c r="JT86" i="24"/>
  <c r="JQ86" i="24"/>
  <c r="JO86" i="24"/>
  <c r="JK86" i="24"/>
  <c r="JF86" i="24"/>
  <c r="IX86" i="24"/>
  <c r="IQ86" i="24"/>
  <c r="JT85" i="24"/>
  <c r="JQ85" i="24"/>
  <c r="JO85" i="24"/>
  <c r="JK85" i="24"/>
  <c r="JF85" i="24"/>
  <c r="IX85" i="24"/>
  <c r="IQ85" i="24"/>
  <c r="JT84" i="24"/>
  <c r="JQ84" i="24"/>
  <c r="JO84" i="24"/>
  <c r="JK84" i="24"/>
  <c r="JF84" i="24"/>
  <c r="IX84" i="24"/>
  <c r="IQ84" i="24"/>
  <c r="JT83" i="24"/>
  <c r="JQ83" i="24"/>
  <c r="JO83" i="24"/>
  <c r="JK83" i="24"/>
  <c r="JF83" i="24"/>
  <c r="IX83" i="24"/>
  <c r="IQ83" i="24"/>
  <c r="IK83" i="24"/>
  <c r="IK84" i="24" s="1"/>
  <c r="IK85" i="24" s="1"/>
  <c r="IK86" i="24" s="1"/>
  <c r="IK87" i="24" s="1"/>
  <c r="IK88" i="24" s="1"/>
  <c r="IK89" i="24" s="1"/>
  <c r="IK90" i="24" s="1"/>
  <c r="IK91" i="24" s="1"/>
  <c r="IK92" i="24" s="1"/>
  <c r="IK93" i="24" s="1"/>
  <c r="IK94" i="24" s="1"/>
  <c r="IK95" i="24" s="1"/>
  <c r="IK96" i="24" s="1"/>
  <c r="IK97" i="24" s="1"/>
  <c r="IK98" i="24" s="1"/>
  <c r="IK99" i="24" s="1"/>
  <c r="IK100" i="24" s="1"/>
  <c r="IK101" i="24" s="1"/>
  <c r="IK102" i="24" s="1"/>
  <c r="IK103" i="24" s="1"/>
  <c r="IK104" i="24" s="1"/>
  <c r="IK105" i="24" s="1"/>
  <c r="IK106" i="24" s="1"/>
  <c r="IK107" i="24" s="1"/>
  <c r="IK108" i="24" s="1"/>
  <c r="IK109" i="24" s="1"/>
  <c r="IK110" i="24" s="1"/>
  <c r="IK111" i="24" s="1"/>
  <c r="IK112" i="24" s="1"/>
  <c r="IK113" i="24" s="1"/>
  <c r="IK114" i="24" s="1"/>
  <c r="IK115" i="24" s="1"/>
  <c r="IK116" i="24" s="1"/>
  <c r="JV218" i="24"/>
  <c r="JV217" i="24"/>
  <c r="JV216" i="24"/>
  <c r="JV215" i="24"/>
  <c r="JV214" i="24"/>
  <c r="JV213" i="24"/>
  <c r="JV212" i="24"/>
  <c r="JV210" i="24"/>
  <c r="JV209" i="24"/>
  <c r="JV208" i="24"/>
  <c r="JV207" i="24"/>
  <c r="JV206" i="24"/>
  <c r="JV205" i="24"/>
  <c r="JV204" i="24"/>
  <c r="JV202" i="24"/>
  <c r="JV201" i="24"/>
  <c r="JV200" i="24"/>
  <c r="JV199" i="24"/>
  <c r="JV198" i="24"/>
  <c r="JV197" i="24"/>
  <c r="JV196" i="24"/>
  <c r="JV194" i="24"/>
  <c r="JV193" i="24"/>
  <c r="JV192" i="24"/>
  <c r="JV191" i="24"/>
  <c r="JV190" i="24"/>
  <c r="JV189" i="24"/>
  <c r="JV188" i="24"/>
  <c r="JV183" i="24"/>
  <c r="JV182" i="24"/>
  <c r="JV181" i="24"/>
  <c r="JV180" i="24"/>
  <c r="JV179" i="24"/>
  <c r="JV178" i="24"/>
  <c r="JV177" i="24"/>
  <c r="JV175" i="24"/>
  <c r="JV174" i="24"/>
  <c r="JV173" i="24"/>
  <c r="JV172" i="24"/>
  <c r="JV171" i="24"/>
  <c r="JV170" i="24"/>
  <c r="JV169" i="24"/>
  <c r="JV167" i="24"/>
  <c r="JV166" i="24"/>
  <c r="JV165" i="24"/>
  <c r="JV164" i="24"/>
  <c r="JV163" i="24"/>
  <c r="JV162" i="24"/>
  <c r="JV161" i="24"/>
  <c r="JV159" i="24"/>
  <c r="JV158" i="24"/>
  <c r="JV157" i="24"/>
  <c r="JV156" i="24"/>
  <c r="JV155" i="24"/>
  <c r="JV154" i="24"/>
  <c r="JV148" i="24"/>
  <c r="JV147" i="24"/>
  <c r="JV146" i="24"/>
  <c r="JV145" i="24"/>
  <c r="JV144" i="24"/>
  <c r="JV143" i="24"/>
  <c r="JV142" i="24"/>
  <c r="JV140" i="24"/>
  <c r="JV139" i="24"/>
  <c r="JV138" i="24"/>
  <c r="JV137" i="24"/>
  <c r="JV136" i="24"/>
  <c r="JV135" i="24"/>
  <c r="JV134" i="24"/>
  <c r="JV132" i="24"/>
  <c r="JV131" i="24"/>
  <c r="JV130" i="24"/>
  <c r="JV129" i="24"/>
  <c r="JV127" i="24"/>
  <c r="JV126" i="24"/>
  <c r="JV124" i="24"/>
  <c r="JV123" i="24"/>
  <c r="JV122" i="24"/>
  <c r="JV121" i="24"/>
  <c r="JV120" i="24"/>
  <c r="JV119" i="24"/>
  <c r="JV113" i="24"/>
  <c r="JV112" i="24"/>
  <c r="JV111" i="24"/>
  <c r="JV109" i="24"/>
  <c r="JV108" i="24"/>
  <c r="JV107" i="24"/>
  <c r="JV105" i="24"/>
  <c r="JV104" i="24"/>
  <c r="JV103" i="24"/>
  <c r="JV102" i="24"/>
  <c r="JV101" i="24"/>
  <c r="JV100" i="24"/>
  <c r="JV99" i="24"/>
  <c r="JV97" i="24"/>
  <c r="JV96" i="24"/>
  <c r="JV95" i="24"/>
  <c r="JV94" i="24"/>
  <c r="JV93" i="24"/>
  <c r="JV92" i="24"/>
  <c r="JV91" i="24"/>
  <c r="JV89" i="24"/>
  <c r="JV88" i="24"/>
  <c r="JV87" i="24"/>
  <c r="JV86" i="24"/>
  <c r="JV85" i="24"/>
  <c r="JV84" i="24"/>
  <c r="JV83" i="24"/>
  <c r="DM221" i="24" a="1"/>
  <c r="DM221" i="24" s="1"/>
  <c r="FJ218" i="24"/>
  <c r="FG218" i="24"/>
  <c r="FE218" i="24"/>
  <c r="FA218" i="24"/>
  <c r="EV218" i="24"/>
  <c r="EN218" i="24"/>
  <c r="EG218" i="24"/>
  <c r="DO218" i="24"/>
  <c r="FJ217" i="24"/>
  <c r="FG217" i="24"/>
  <c r="FE217" i="24"/>
  <c r="FA217" i="24"/>
  <c r="EV217" i="24"/>
  <c r="EN217" i="24"/>
  <c r="EG217" i="24"/>
  <c r="DO217" i="24"/>
  <c r="FJ216" i="24"/>
  <c r="FG216" i="24"/>
  <c r="FE216" i="24"/>
  <c r="FA216" i="24"/>
  <c r="EV216" i="24"/>
  <c r="EN216" i="24"/>
  <c r="EG216" i="24"/>
  <c r="DO216" i="24"/>
  <c r="FJ215" i="24"/>
  <c r="FG215" i="24"/>
  <c r="FE215" i="24"/>
  <c r="FA215" i="24"/>
  <c r="EV215" i="24"/>
  <c r="EN215" i="24"/>
  <c r="EG215" i="24"/>
  <c r="FJ214" i="24"/>
  <c r="FG214" i="24"/>
  <c r="FE214" i="24"/>
  <c r="FA214" i="24"/>
  <c r="EV214" i="24"/>
  <c r="EN214" i="24"/>
  <c r="EG214" i="24"/>
  <c r="FJ213" i="24"/>
  <c r="FG213" i="24"/>
  <c r="FE213" i="24"/>
  <c r="FA213" i="24"/>
  <c r="EV213" i="24"/>
  <c r="EN213" i="24"/>
  <c r="EG213" i="24"/>
  <c r="FJ212" i="24"/>
  <c r="FG212" i="24"/>
  <c r="FE212" i="24"/>
  <c r="FA212" i="24"/>
  <c r="EV212" i="24"/>
  <c r="EN212" i="24"/>
  <c r="EG212" i="24"/>
  <c r="FJ211" i="24"/>
  <c r="FG211" i="24"/>
  <c r="FE211" i="24"/>
  <c r="FA211" i="24"/>
  <c r="EV211" i="24"/>
  <c r="EN211" i="24"/>
  <c r="EG211" i="24"/>
  <c r="DX211" i="24"/>
  <c r="FJ210" i="24"/>
  <c r="FG210" i="24"/>
  <c r="FE210" i="24"/>
  <c r="FA210" i="24"/>
  <c r="EV210" i="24"/>
  <c r="EN210" i="24"/>
  <c r="EG210" i="24"/>
  <c r="FJ209" i="24"/>
  <c r="FG209" i="24"/>
  <c r="FE209" i="24"/>
  <c r="FA209" i="24"/>
  <c r="EV209" i="24"/>
  <c r="EN209" i="24"/>
  <c r="EG209" i="24"/>
  <c r="FJ208" i="24"/>
  <c r="FG208" i="24"/>
  <c r="FE208" i="24"/>
  <c r="FA208" i="24"/>
  <c r="EV208" i="24"/>
  <c r="EN208" i="24"/>
  <c r="EG208" i="24"/>
  <c r="FJ207" i="24"/>
  <c r="FG207" i="24"/>
  <c r="FE207" i="24"/>
  <c r="FA207" i="24"/>
  <c r="EV207" i="24"/>
  <c r="EN207" i="24"/>
  <c r="EG207" i="24"/>
  <c r="FJ206" i="24"/>
  <c r="FG206" i="24"/>
  <c r="FE206" i="24"/>
  <c r="FA206" i="24"/>
  <c r="EV206" i="24"/>
  <c r="EN206" i="24"/>
  <c r="EG206" i="24"/>
  <c r="FJ205" i="24"/>
  <c r="FG205" i="24"/>
  <c r="FE205" i="24"/>
  <c r="FA205" i="24"/>
  <c r="EV205" i="24"/>
  <c r="EN205" i="24"/>
  <c r="EG205" i="24"/>
  <c r="FJ204" i="24"/>
  <c r="FG204" i="24"/>
  <c r="FE204" i="24"/>
  <c r="FA204" i="24"/>
  <c r="EV204" i="24"/>
  <c r="EN204" i="24"/>
  <c r="EG204" i="24"/>
  <c r="FJ203" i="24"/>
  <c r="FG203" i="24"/>
  <c r="FE203" i="24"/>
  <c r="FA203" i="24"/>
  <c r="EV203" i="24"/>
  <c r="EN203" i="24"/>
  <c r="EG203" i="24"/>
  <c r="DX203" i="24"/>
  <c r="FJ202" i="24"/>
  <c r="FG202" i="24"/>
  <c r="FE202" i="24"/>
  <c r="FA202" i="24"/>
  <c r="EV202" i="24"/>
  <c r="EN202" i="24"/>
  <c r="EG202" i="24"/>
  <c r="FJ201" i="24"/>
  <c r="FG201" i="24"/>
  <c r="FE201" i="24"/>
  <c r="FA201" i="24"/>
  <c r="EV201" i="24"/>
  <c r="EN201" i="24"/>
  <c r="EG201" i="24"/>
  <c r="FJ200" i="24"/>
  <c r="FG200" i="24"/>
  <c r="FE200" i="24"/>
  <c r="FA200" i="24"/>
  <c r="EV200" i="24"/>
  <c r="EN200" i="24"/>
  <c r="EG200" i="24"/>
  <c r="FJ199" i="24"/>
  <c r="FG199" i="24"/>
  <c r="FE199" i="24"/>
  <c r="FA199" i="24"/>
  <c r="EV199" i="24"/>
  <c r="EN199" i="24"/>
  <c r="EG199" i="24"/>
  <c r="FJ198" i="24"/>
  <c r="FG198" i="24"/>
  <c r="FE198" i="24"/>
  <c r="FA198" i="24"/>
  <c r="EV198" i="24"/>
  <c r="EN198" i="24"/>
  <c r="EG198" i="24"/>
  <c r="FJ197" i="24"/>
  <c r="FG197" i="24"/>
  <c r="FE197" i="24"/>
  <c r="FA197" i="24"/>
  <c r="EV197" i="24"/>
  <c r="EN197" i="24"/>
  <c r="EG197" i="24"/>
  <c r="FJ196" i="24"/>
  <c r="FG196" i="24"/>
  <c r="FE196" i="24"/>
  <c r="FA196" i="24"/>
  <c r="EV196" i="24"/>
  <c r="EN196" i="24"/>
  <c r="EG196" i="24"/>
  <c r="FJ195" i="24"/>
  <c r="FG195" i="24"/>
  <c r="FE195" i="24"/>
  <c r="FA195" i="24"/>
  <c r="EV195" i="24"/>
  <c r="EN195" i="24"/>
  <c r="EG195" i="24"/>
  <c r="DX195" i="24"/>
  <c r="FJ194" i="24"/>
  <c r="FG194" i="24"/>
  <c r="FE194" i="24"/>
  <c r="FA194" i="24"/>
  <c r="EV194" i="24"/>
  <c r="EN194" i="24"/>
  <c r="EG194" i="24"/>
  <c r="FJ193" i="24"/>
  <c r="FG193" i="24"/>
  <c r="FE193" i="24"/>
  <c r="FA193" i="24"/>
  <c r="EV193" i="24"/>
  <c r="EN193" i="24"/>
  <c r="EG193" i="24"/>
  <c r="FJ192" i="24"/>
  <c r="FG192" i="24"/>
  <c r="FE192" i="24"/>
  <c r="FA192" i="24"/>
  <c r="EV192" i="24"/>
  <c r="EN192" i="24"/>
  <c r="EG192" i="24"/>
  <c r="FJ191" i="24"/>
  <c r="FG191" i="24"/>
  <c r="FE191" i="24"/>
  <c r="FA191" i="24"/>
  <c r="EV191" i="24"/>
  <c r="EN191" i="24"/>
  <c r="EG191" i="24"/>
  <c r="FJ190" i="24"/>
  <c r="FG190" i="24"/>
  <c r="FE190" i="24"/>
  <c r="FA190" i="24"/>
  <c r="EV190" i="24"/>
  <c r="EN190" i="24"/>
  <c r="EG190" i="24"/>
  <c r="FJ189" i="24"/>
  <c r="FG189" i="24"/>
  <c r="FE189" i="24"/>
  <c r="FA189" i="24"/>
  <c r="EV189" i="24"/>
  <c r="EN189" i="24"/>
  <c r="EG189" i="24"/>
  <c r="FJ188" i="24"/>
  <c r="FG188" i="24"/>
  <c r="FE188" i="24"/>
  <c r="FA188" i="24"/>
  <c r="EV188" i="24"/>
  <c r="EN188" i="24"/>
  <c r="EG188" i="24"/>
  <c r="DO188" i="24"/>
  <c r="DO189" i="24" s="1"/>
  <c r="DO190" i="24" s="1"/>
  <c r="DO191" i="24" s="1"/>
  <c r="DO192" i="24" s="1"/>
  <c r="FL187" i="24"/>
  <c r="FJ187" i="24"/>
  <c r="FG187" i="24"/>
  <c r="FE187" i="24"/>
  <c r="FA187" i="24"/>
  <c r="EV187" i="24"/>
  <c r="EN187" i="24"/>
  <c r="EG187" i="24"/>
  <c r="EA187" i="24"/>
  <c r="EA188" i="24" s="1"/>
  <c r="EA189" i="24" s="1"/>
  <c r="EA190" i="24" s="1"/>
  <c r="EA191" i="24" s="1"/>
  <c r="EA192" i="24" s="1"/>
  <c r="EA193" i="24" s="1"/>
  <c r="EA194" i="24" s="1"/>
  <c r="EA195" i="24" s="1"/>
  <c r="EA196" i="24" s="1"/>
  <c r="EA197" i="24" s="1"/>
  <c r="EA198" i="24" s="1"/>
  <c r="EA199" i="24" s="1"/>
  <c r="EA200" i="24" s="1"/>
  <c r="EA201" i="24" s="1"/>
  <c r="EA202" i="24" s="1"/>
  <c r="EA203" i="24" s="1"/>
  <c r="EA204" i="24" s="1"/>
  <c r="EA205" i="24" s="1"/>
  <c r="EA206" i="24" s="1"/>
  <c r="EA207" i="24" s="1"/>
  <c r="EA208" i="24" s="1"/>
  <c r="EA209" i="24" s="1"/>
  <c r="EA210" i="24" s="1"/>
  <c r="EA211" i="24" s="1"/>
  <c r="EA212" i="24" s="1"/>
  <c r="EA213" i="24" s="1"/>
  <c r="EA214" i="24" s="1"/>
  <c r="EA215" i="24" s="1"/>
  <c r="EA216" i="24" s="1"/>
  <c r="EA217" i="24" s="1"/>
  <c r="EA218" i="24" s="1"/>
  <c r="DX187" i="24"/>
  <c r="DO187" i="24"/>
  <c r="DM187" i="24"/>
  <c r="FL186" i="24"/>
  <c r="FJ186" i="24"/>
  <c r="FG186" i="24"/>
  <c r="FE186" i="24"/>
  <c r="FA186" i="24"/>
  <c r="EV186" i="24"/>
  <c r="EN186" i="24"/>
  <c r="EG186" i="24"/>
  <c r="FJ185" i="24"/>
  <c r="FG185" i="24"/>
  <c r="FE185" i="24"/>
  <c r="FA185" i="24"/>
  <c r="EV185" i="24"/>
  <c r="EN185" i="24"/>
  <c r="EG185" i="24"/>
  <c r="DM185" i="24"/>
  <c r="DM186" i="24" s="1"/>
  <c r="FJ184" i="24"/>
  <c r="FG184" i="24"/>
  <c r="FE184" i="24"/>
  <c r="FA184" i="24"/>
  <c r="EV184" i="24"/>
  <c r="EN184" i="24"/>
  <c r="EG184" i="24"/>
  <c r="DX184" i="24"/>
  <c r="DX185" i="24" s="1"/>
  <c r="DX186" i="24" s="1"/>
  <c r="FJ183" i="24"/>
  <c r="FG183" i="24"/>
  <c r="FE183" i="24"/>
  <c r="FA183" i="24"/>
  <c r="EV183" i="24"/>
  <c r="EN183" i="24"/>
  <c r="EG183" i="24"/>
  <c r="DO183" i="24"/>
  <c r="DO184" i="24" s="1"/>
  <c r="DO185" i="24" s="1"/>
  <c r="DO186" i="24" s="1"/>
  <c r="FJ182" i="24"/>
  <c r="FG182" i="24"/>
  <c r="FE182" i="24"/>
  <c r="FA182" i="24"/>
  <c r="EV182" i="24"/>
  <c r="EN182" i="24"/>
  <c r="EG182" i="24"/>
  <c r="DO182" i="24"/>
  <c r="FJ181" i="24"/>
  <c r="FG181" i="24"/>
  <c r="FE181" i="24"/>
  <c r="FA181" i="24"/>
  <c r="EV181" i="24"/>
  <c r="EN181" i="24"/>
  <c r="EG181" i="24"/>
  <c r="DO181" i="24"/>
  <c r="FJ180" i="24"/>
  <c r="FG180" i="24"/>
  <c r="FE180" i="24"/>
  <c r="FA180" i="24"/>
  <c r="EV180" i="24"/>
  <c r="EN180" i="24"/>
  <c r="EG180" i="24"/>
  <c r="FJ179" i="24"/>
  <c r="FG179" i="24"/>
  <c r="FE179" i="24"/>
  <c r="FA179" i="24"/>
  <c r="EV179" i="24"/>
  <c r="EN179" i="24"/>
  <c r="EG179" i="24"/>
  <c r="FJ178" i="24"/>
  <c r="FG178" i="24"/>
  <c r="FE178" i="24"/>
  <c r="FA178" i="24"/>
  <c r="EV178" i="24"/>
  <c r="EN178" i="24"/>
  <c r="EG178" i="24"/>
  <c r="FJ177" i="24"/>
  <c r="FG177" i="24"/>
  <c r="FE177" i="24"/>
  <c r="FA177" i="24"/>
  <c r="EV177" i="24"/>
  <c r="EN177" i="24"/>
  <c r="EG177" i="24"/>
  <c r="FJ176" i="24"/>
  <c r="FG176" i="24"/>
  <c r="FE176" i="24"/>
  <c r="FA176" i="24"/>
  <c r="EV176" i="24"/>
  <c r="EN176" i="24"/>
  <c r="EG176" i="24"/>
  <c r="DX176" i="24"/>
  <c r="FJ175" i="24"/>
  <c r="FG175" i="24"/>
  <c r="FE175" i="24"/>
  <c r="FA175" i="24"/>
  <c r="EV175" i="24"/>
  <c r="EN175" i="24"/>
  <c r="EG175" i="24"/>
  <c r="FJ174" i="24"/>
  <c r="FG174" i="24"/>
  <c r="FE174" i="24"/>
  <c r="FA174" i="24"/>
  <c r="EV174" i="24"/>
  <c r="EN174" i="24"/>
  <c r="EG174" i="24"/>
  <c r="FJ173" i="24"/>
  <c r="FG173" i="24"/>
  <c r="FE173" i="24"/>
  <c r="FA173" i="24"/>
  <c r="EV173" i="24"/>
  <c r="EN173" i="24"/>
  <c r="EG173" i="24"/>
  <c r="FJ172" i="24"/>
  <c r="FG172" i="24"/>
  <c r="FE172" i="24"/>
  <c r="FA172" i="24"/>
  <c r="EV172" i="24"/>
  <c r="EN172" i="24"/>
  <c r="EG172" i="24"/>
  <c r="FJ171" i="24"/>
  <c r="FG171" i="24"/>
  <c r="FE171" i="24"/>
  <c r="FA171" i="24"/>
  <c r="EV171" i="24"/>
  <c r="EN171" i="24"/>
  <c r="EG171" i="24"/>
  <c r="FJ170" i="24"/>
  <c r="FG170" i="24"/>
  <c r="FE170" i="24"/>
  <c r="FA170" i="24"/>
  <c r="EV170" i="24"/>
  <c r="EN170" i="24"/>
  <c r="EG170" i="24"/>
  <c r="FJ169" i="24"/>
  <c r="FG169" i="24"/>
  <c r="FE169" i="24"/>
  <c r="FA169" i="24"/>
  <c r="EV169" i="24"/>
  <c r="EN169" i="24"/>
  <c r="EG169" i="24"/>
  <c r="FJ168" i="24"/>
  <c r="FG168" i="24"/>
  <c r="FE168" i="24"/>
  <c r="FA168" i="24"/>
  <c r="EV168" i="24"/>
  <c r="EN168" i="24"/>
  <c r="EG168" i="24"/>
  <c r="DX168" i="24"/>
  <c r="FJ167" i="24"/>
  <c r="FG167" i="24"/>
  <c r="FE167" i="24"/>
  <c r="FA167" i="24"/>
  <c r="EV167" i="24"/>
  <c r="EN167" i="24"/>
  <c r="EG167" i="24"/>
  <c r="FJ166" i="24"/>
  <c r="FG166" i="24"/>
  <c r="FE166" i="24"/>
  <c r="FA166" i="24"/>
  <c r="EV166" i="24"/>
  <c r="EN166" i="24"/>
  <c r="EG166" i="24"/>
  <c r="FJ165" i="24"/>
  <c r="FG165" i="24"/>
  <c r="FE165" i="24"/>
  <c r="FA165" i="24"/>
  <c r="EV165" i="24"/>
  <c r="EN165" i="24"/>
  <c r="EG165" i="24"/>
  <c r="FJ164" i="24"/>
  <c r="FG164" i="24"/>
  <c r="FE164" i="24"/>
  <c r="FA164" i="24"/>
  <c r="EV164" i="24"/>
  <c r="EN164" i="24"/>
  <c r="EG164" i="24"/>
  <c r="FJ163" i="24"/>
  <c r="FG163" i="24"/>
  <c r="FE163" i="24"/>
  <c r="FA163" i="24"/>
  <c r="EV163" i="24"/>
  <c r="EN163" i="24"/>
  <c r="EG163" i="24"/>
  <c r="FJ162" i="24"/>
  <c r="FG162" i="24"/>
  <c r="FE162" i="24"/>
  <c r="FA162" i="24"/>
  <c r="EV162" i="24"/>
  <c r="EN162" i="24"/>
  <c r="EG162" i="24"/>
  <c r="FJ161" i="24"/>
  <c r="FG161" i="24"/>
  <c r="FE161" i="24"/>
  <c r="FA161" i="24"/>
  <c r="EV161" i="24"/>
  <c r="EN161" i="24"/>
  <c r="EG161" i="24"/>
  <c r="FJ160" i="24"/>
  <c r="FG160" i="24"/>
  <c r="FE160" i="24"/>
  <c r="FA160" i="24"/>
  <c r="EV160" i="24"/>
  <c r="EN160" i="24"/>
  <c r="EG160" i="24"/>
  <c r="DX160" i="24"/>
  <c r="FJ159" i="24"/>
  <c r="FG159" i="24"/>
  <c r="FE159" i="24"/>
  <c r="FA159" i="24"/>
  <c r="EV159" i="24"/>
  <c r="EN159" i="24"/>
  <c r="EG159" i="24"/>
  <c r="FJ158" i="24"/>
  <c r="FG158" i="24"/>
  <c r="FE158" i="24"/>
  <c r="FA158" i="24"/>
  <c r="EV158" i="24"/>
  <c r="EN158" i="24"/>
  <c r="EG158" i="24"/>
  <c r="FJ157" i="24"/>
  <c r="FG157" i="24"/>
  <c r="FE157" i="24"/>
  <c r="FA157" i="24"/>
  <c r="EV157" i="24"/>
  <c r="EN157" i="24"/>
  <c r="EG157" i="24"/>
  <c r="FJ156" i="24"/>
  <c r="FG156" i="24"/>
  <c r="FE156" i="24"/>
  <c r="FA156" i="24"/>
  <c r="EV156" i="24"/>
  <c r="EN156" i="24"/>
  <c r="EG156" i="24"/>
  <c r="FJ155" i="24"/>
  <c r="FG155" i="24"/>
  <c r="FE155" i="24"/>
  <c r="FA155" i="24"/>
  <c r="EV155" i="24"/>
  <c r="EN155" i="24"/>
  <c r="EG155" i="24"/>
  <c r="FJ154" i="24"/>
  <c r="FG154" i="24"/>
  <c r="FE154" i="24"/>
  <c r="FA154" i="24"/>
  <c r="EV154" i="24"/>
  <c r="EN154" i="24"/>
  <c r="EG154" i="24"/>
  <c r="FJ153" i="24"/>
  <c r="FG153" i="24"/>
  <c r="FE153" i="24"/>
  <c r="FA153" i="24"/>
  <c r="EV153" i="24"/>
  <c r="EN153" i="24"/>
  <c r="EG153" i="24"/>
  <c r="DO153" i="24"/>
  <c r="DO154" i="24" s="1"/>
  <c r="DO155" i="24" s="1"/>
  <c r="DO156" i="24" s="1"/>
  <c r="DO157" i="24" s="1"/>
  <c r="FL152" i="24"/>
  <c r="FJ152" i="24"/>
  <c r="FG152" i="24"/>
  <c r="FE152" i="24"/>
  <c r="FA152" i="24"/>
  <c r="EV152" i="24"/>
  <c r="EN152" i="24"/>
  <c r="EG152" i="24"/>
  <c r="EA152" i="24"/>
  <c r="EA153" i="24" s="1"/>
  <c r="EA154" i="24" s="1"/>
  <c r="EA155" i="24" s="1"/>
  <c r="EA156" i="24" s="1"/>
  <c r="EA157" i="24" s="1"/>
  <c r="EA158" i="24" s="1"/>
  <c r="EA159" i="24" s="1"/>
  <c r="EA160" i="24" s="1"/>
  <c r="EA161" i="24" s="1"/>
  <c r="EA162" i="24" s="1"/>
  <c r="EA163" i="24" s="1"/>
  <c r="EA164" i="24" s="1"/>
  <c r="EA165" i="24" s="1"/>
  <c r="EA166" i="24" s="1"/>
  <c r="EA167" i="24" s="1"/>
  <c r="EA168" i="24" s="1"/>
  <c r="EA169" i="24" s="1"/>
  <c r="EA170" i="24" s="1"/>
  <c r="EA171" i="24" s="1"/>
  <c r="EA172" i="24" s="1"/>
  <c r="EA173" i="24" s="1"/>
  <c r="EA174" i="24" s="1"/>
  <c r="EA175" i="24" s="1"/>
  <c r="EA176" i="24" s="1"/>
  <c r="EA177" i="24" s="1"/>
  <c r="EA178" i="24" s="1"/>
  <c r="EA179" i="24" s="1"/>
  <c r="EA180" i="24" s="1"/>
  <c r="EA181" i="24" s="1"/>
  <c r="EA182" i="24" s="1"/>
  <c r="EA183" i="24" s="1"/>
  <c r="EA184" i="24" s="1"/>
  <c r="EA185" i="24" s="1"/>
  <c r="EA186" i="24" s="1"/>
  <c r="DX152" i="24"/>
  <c r="DO152" i="24"/>
  <c r="DM152" i="24"/>
  <c r="FL151" i="24"/>
  <c r="FJ151" i="24"/>
  <c r="FG151" i="24"/>
  <c r="FE151" i="24"/>
  <c r="FA151" i="24"/>
  <c r="EV151" i="24"/>
  <c r="EN151" i="24"/>
  <c r="EG151" i="24"/>
  <c r="FJ150" i="24"/>
  <c r="FG150" i="24"/>
  <c r="FE150" i="24"/>
  <c r="FA150" i="24"/>
  <c r="EV150" i="24"/>
  <c r="EN150" i="24"/>
  <c r="EG150" i="24"/>
  <c r="DM150" i="24"/>
  <c r="DM151" i="24" s="1"/>
  <c r="FJ149" i="24"/>
  <c r="FG149" i="24"/>
  <c r="FE149" i="24"/>
  <c r="FA149" i="24"/>
  <c r="EV149" i="24"/>
  <c r="EN149" i="24"/>
  <c r="EG149" i="24"/>
  <c r="DX149" i="24"/>
  <c r="DX150" i="24" s="1"/>
  <c r="DX151" i="24" s="1"/>
  <c r="FJ148" i="24"/>
  <c r="FG148" i="24"/>
  <c r="FE148" i="24"/>
  <c r="FA148" i="24"/>
  <c r="EV148" i="24"/>
  <c r="EN148" i="24"/>
  <c r="EG148" i="24"/>
  <c r="DO148" i="24"/>
  <c r="DO149" i="24" s="1"/>
  <c r="DO150" i="24" s="1"/>
  <c r="DO151" i="24" s="1"/>
  <c r="FJ147" i="24"/>
  <c r="FG147" i="24"/>
  <c r="FE147" i="24"/>
  <c r="FA147" i="24"/>
  <c r="EV147" i="24"/>
  <c r="EN147" i="24"/>
  <c r="EG147" i="24"/>
  <c r="DO147" i="24"/>
  <c r="FJ146" i="24"/>
  <c r="FG146" i="24"/>
  <c r="FE146" i="24"/>
  <c r="FA146" i="24"/>
  <c r="EV146" i="24"/>
  <c r="EN146" i="24"/>
  <c r="EG146" i="24"/>
  <c r="DO146" i="24"/>
  <c r="FJ145" i="24"/>
  <c r="FG145" i="24"/>
  <c r="FE145" i="24"/>
  <c r="FA145" i="24"/>
  <c r="EV145" i="24"/>
  <c r="EN145" i="24"/>
  <c r="EG145" i="24"/>
  <c r="FJ144" i="24"/>
  <c r="FG144" i="24"/>
  <c r="FE144" i="24"/>
  <c r="FA144" i="24"/>
  <c r="EV144" i="24"/>
  <c r="EN144" i="24"/>
  <c r="EG144" i="24"/>
  <c r="FJ143" i="24"/>
  <c r="FG143" i="24"/>
  <c r="FE143" i="24"/>
  <c r="FA143" i="24"/>
  <c r="EV143" i="24"/>
  <c r="EN143" i="24"/>
  <c r="EG143" i="24"/>
  <c r="FJ142" i="24"/>
  <c r="FG142" i="24"/>
  <c r="FE142" i="24"/>
  <c r="FA142" i="24"/>
  <c r="EV142" i="24"/>
  <c r="EN142" i="24"/>
  <c r="EG142" i="24"/>
  <c r="FJ141" i="24"/>
  <c r="FG141" i="24"/>
  <c r="FE141" i="24"/>
  <c r="FA141" i="24"/>
  <c r="EV141" i="24"/>
  <c r="EN141" i="24"/>
  <c r="EG141" i="24"/>
  <c r="DX141" i="24"/>
  <c r="FJ140" i="24"/>
  <c r="FG140" i="24"/>
  <c r="FE140" i="24"/>
  <c r="FA140" i="24"/>
  <c r="EV140" i="24"/>
  <c r="EN140" i="24"/>
  <c r="EG140" i="24"/>
  <c r="FJ139" i="24"/>
  <c r="FG139" i="24"/>
  <c r="FE139" i="24"/>
  <c r="FA139" i="24"/>
  <c r="EV139" i="24"/>
  <c r="EN139" i="24"/>
  <c r="EG139" i="24"/>
  <c r="FJ138" i="24"/>
  <c r="FG138" i="24"/>
  <c r="FE138" i="24"/>
  <c r="FA138" i="24"/>
  <c r="EV138" i="24"/>
  <c r="EN138" i="24"/>
  <c r="EG138" i="24"/>
  <c r="FJ137" i="24"/>
  <c r="FG137" i="24"/>
  <c r="FE137" i="24"/>
  <c r="FA137" i="24"/>
  <c r="EV137" i="24"/>
  <c r="EN137" i="24"/>
  <c r="EG137" i="24"/>
  <c r="FJ136" i="24"/>
  <c r="FG136" i="24"/>
  <c r="FE136" i="24"/>
  <c r="FA136" i="24"/>
  <c r="EV136" i="24"/>
  <c r="EN136" i="24"/>
  <c r="EG136" i="24"/>
  <c r="FJ135" i="24"/>
  <c r="FG135" i="24"/>
  <c r="FE135" i="24"/>
  <c r="FA135" i="24"/>
  <c r="EV135" i="24"/>
  <c r="EN135" i="24"/>
  <c r="EG135" i="24"/>
  <c r="FJ134" i="24"/>
  <c r="FG134" i="24"/>
  <c r="FE134" i="24"/>
  <c r="FA134" i="24"/>
  <c r="EV134" i="24"/>
  <c r="EN134" i="24"/>
  <c r="EG134" i="24"/>
  <c r="FJ133" i="24"/>
  <c r="FG133" i="24"/>
  <c r="FE133" i="24"/>
  <c r="FA133" i="24"/>
  <c r="EV133" i="24"/>
  <c r="EN133" i="24"/>
  <c r="EG133" i="24"/>
  <c r="DX133" i="24"/>
  <c r="FJ132" i="24"/>
  <c r="FG132" i="24"/>
  <c r="FE132" i="24"/>
  <c r="FA132" i="24"/>
  <c r="EV132" i="24"/>
  <c r="EN132" i="24"/>
  <c r="EG132" i="24"/>
  <c r="FJ131" i="24"/>
  <c r="FG131" i="24"/>
  <c r="FE131" i="24"/>
  <c r="FA131" i="24"/>
  <c r="EV131" i="24"/>
  <c r="EN131" i="24"/>
  <c r="EG131" i="24"/>
  <c r="FJ130" i="24"/>
  <c r="FG130" i="24"/>
  <c r="FE130" i="24"/>
  <c r="FA130" i="24"/>
  <c r="EV130" i="24"/>
  <c r="EN130" i="24"/>
  <c r="EG130" i="24"/>
  <c r="FJ129" i="24"/>
  <c r="FG129" i="24"/>
  <c r="FE129" i="24"/>
  <c r="FA129" i="24"/>
  <c r="EV129" i="24"/>
  <c r="EN129" i="24"/>
  <c r="EG129" i="24"/>
  <c r="FJ128" i="24"/>
  <c r="FG128" i="24"/>
  <c r="FE128" i="24"/>
  <c r="FA128" i="24"/>
  <c r="EV128" i="24"/>
  <c r="EN128" i="24"/>
  <c r="EG128" i="24"/>
  <c r="FJ127" i="24"/>
  <c r="FG127" i="24"/>
  <c r="FE127" i="24"/>
  <c r="FA127" i="24"/>
  <c r="EV127" i="24"/>
  <c r="EN127" i="24"/>
  <c r="EG127" i="24"/>
  <c r="FJ126" i="24"/>
  <c r="FG126" i="24"/>
  <c r="FE126" i="24"/>
  <c r="FA126" i="24"/>
  <c r="EV126" i="24"/>
  <c r="EN126" i="24"/>
  <c r="EG126" i="24"/>
  <c r="FJ125" i="24"/>
  <c r="FG125" i="24"/>
  <c r="FE125" i="24"/>
  <c r="FA125" i="24"/>
  <c r="EV125" i="24"/>
  <c r="EN125" i="24"/>
  <c r="EG125" i="24"/>
  <c r="DX125" i="24"/>
  <c r="FJ124" i="24"/>
  <c r="FG124" i="24"/>
  <c r="FE124" i="24"/>
  <c r="FA124" i="24"/>
  <c r="EV124" i="24"/>
  <c r="EN124" i="24"/>
  <c r="EG124" i="24"/>
  <c r="FJ123" i="24"/>
  <c r="FG123" i="24"/>
  <c r="FE123" i="24"/>
  <c r="FA123" i="24"/>
  <c r="EV123" i="24"/>
  <c r="EN123" i="24"/>
  <c r="EG123" i="24"/>
  <c r="FJ122" i="24"/>
  <c r="FG122" i="24"/>
  <c r="FE122" i="24"/>
  <c r="FA122" i="24"/>
  <c r="EV122" i="24"/>
  <c r="EN122" i="24"/>
  <c r="EG122" i="24"/>
  <c r="FJ121" i="24"/>
  <c r="FG121" i="24"/>
  <c r="FE121" i="24"/>
  <c r="FA121" i="24"/>
  <c r="EV121" i="24"/>
  <c r="EN121" i="24"/>
  <c r="EG121" i="24"/>
  <c r="FJ120" i="24"/>
  <c r="FG120" i="24"/>
  <c r="FE120" i="24"/>
  <c r="FA120" i="24"/>
  <c r="EV120" i="24"/>
  <c r="EN120" i="24"/>
  <c r="EG120" i="24"/>
  <c r="FJ119" i="24"/>
  <c r="FG119" i="24"/>
  <c r="FE119" i="24"/>
  <c r="FA119" i="24"/>
  <c r="EV119" i="24"/>
  <c r="EN119" i="24"/>
  <c r="EG119" i="24"/>
  <c r="FJ118" i="24"/>
  <c r="FG118" i="24"/>
  <c r="FE118" i="24"/>
  <c r="FA118" i="24"/>
  <c r="EV118" i="24"/>
  <c r="EN118" i="24"/>
  <c r="EG118" i="24"/>
  <c r="DO118" i="24"/>
  <c r="DO119" i="24" s="1"/>
  <c r="DO120" i="24" s="1"/>
  <c r="DO121" i="24" s="1"/>
  <c r="DO122" i="24" s="1"/>
  <c r="FL117" i="24"/>
  <c r="FJ117" i="24"/>
  <c r="FG117" i="24"/>
  <c r="FE117" i="24"/>
  <c r="FA117" i="24"/>
  <c r="EV117" i="24"/>
  <c r="EN117" i="24"/>
  <c r="EG117" i="24"/>
  <c r="EA117" i="24"/>
  <c r="EA118" i="24" s="1"/>
  <c r="EA119" i="24" s="1"/>
  <c r="EA120" i="24" s="1"/>
  <c r="EA121" i="24" s="1"/>
  <c r="EA122" i="24" s="1"/>
  <c r="EA123" i="24" s="1"/>
  <c r="EA124" i="24" s="1"/>
  <c r="EA125" i="24" s="1"/>
  <c r="EA126" i="24" s="1"/>
  <c r="EA127" i="24" s="1"/>
  <c r="EA128" i="24" s="1"/>
  <c r="EA129" i="24" s="1"/>
  <c r="EA130" i="24" s="1"/>
  <c r="EA131" i="24" s="1"/>
  <c r="EA132" i="24" s="1"/>
  <c r="EA133" i="24" s="1"/>
  <c r="EA134" i="24" s="1"/>
  <c r="EA135" i="24" s="1"/>
  <c r="EA136" i="24" s="1"/>
  <c r="EA137" i="24" s="1"/>
  <c r="EA138" i="24" s="1"/>
  <c r="EA139" i="24" s="1"/>
  <c r="EA140" i="24" s="1"/>
  <c r="EA141" i="24" s="1"/>
  <c r="EA142" i="24" s="1"/>
  <c r="EA143" i="24" s="1"/>
  <c r="EA144" i="24" s="1"/>
  <c r="EA145" i="24" s="1"/>
  <c r="EA146" i="24" s="1"/>
  <c r="EA147" i="24" s="1"/>
  <c r="EA148" i="24" s="1"/>
  <c r="EA149" i="24" s="1"/>
  <c r="EA150" i="24" s="1"/>
  <c r="EA151" i="24" s="1"/>
  <c r="DX117" i="24"/>
  <c r="DO117" i="24"/>
  <c r="DM117" i="24"/>
  <c r="FL116" i="24"/>
  <c r="FJ116" i="24"/>
  <c r="FG116" i="24"/>
  <c r="FE116" i="24"/>
  <c r="FA116" i="24"/>
  <c r="EV116" i="24"/>
  <c r="EN116" i="24"/>
  <c r="EG116" i="24"/>
  <c r="FJ115" i="24"/>
  <c r="FG115" i="24"/>
  <c r="FE115" i="24"/>
  <c r="FA115" i="24"/>
  <c r="EV115" i="24"/>
  <c r="EN115" i="24"/>
  <c r="EG115" i="24"/>
  <c r="DM115" i="24"/>
  <c r="DM116" i="24" s="1"/>
  <c r="FJ114" i="24"/>
  <c r="FG114" i="24"/>
  <c r="FE114" i="24"/>
  <c r="FA114" i="24"/>
  <c r="EV114" i="24"/>
  <c r="EN114" i="24"/>
  <c r="EG114" i="24"/>
  <c r="DX114" i="24"/>
  <c r="DX115" i="24" s="1"/>
  <c r="DX116" i="24" s="1"/>
  <c r="FJ113" i="24"/>
  <c r="FG113" i="24"/>
  <c r="FE113" i="24"/>
  <c r="FA113" i="24"/>
  <c r="EV113" i="24"/>
  <c r="EN113" i="24"/>
  <c r="EG113" i="24"/>
  <c r="FJ112" i="24"/>
  <c r="FG112" i="24"/>
  <c r="FE112" i="24"/>
  <c r="FA112" i="24"/>
  <c r="EV112" i="24"/>
  <c r="EN112" i="24"/>
  <c r="EG112" i="24"/>
  <c r="FJ111" i="24"/>
  <c r="FG111" i="24"/>
  <c r="FE111" i="24"/>
  <c r="FA111" i="24"/>
  <c r="EV111" i="24"/>
  <c r="EN111" i="24"/>
  <c r="EG111" i="24"/>
  <c r="FJ110" i="24"/>
  <c r="FG110" i="24"/>
  <c r="FE110" i="24"/>
  <c r="FA110" i="24"/>
  <c r="EV110" i="24"/>
  <c r="EN110" i="24"/>
  <c r="EG110" i="24"/>
  <c r="FJ109" i="24"/>
  <c r="FG109" i="24"/>
  <c r="FE109" i="24"/>
  <c r="FA109" i="24"/>
  <c r="EV109" i="24"/>
  <c r="EN109" i="24"/>
  <c r="EG109" i="24"/>
  <c r="FJ108" i="24"/>
  <c r="FG108" i="24"/>
  <c r="FE108" i="24"/>
  <c r="FA108" i="24"/>
  <c r="EV108" i="24"/>
  <c r="EN108" i="24"/>
  <c r="EG108" i="24"/>
  <c r="FJ107" i="24"/>
  <c r="FG107" i="24"/>
  <c r="FE107" i="24"/>
  <c r="FA107" i="24"/>
  <c r="EV107" i="24"/>
  <c r="EN107" i="24"/>
  <c r="EG107" i="24"/>
  <c r="FJ106" i="24"/>
  <c r="FG106" i="24"/>
  <c r="FE106" i="24"/>
  <c r="FA106" i="24"/>
  <c r="EV106" i="24"/>
  <c r="EN106" i="24"/>
  <c r="EG106" i="24"/>
  <c r="DX106" i="24"/>
  <c r="FJ105" i="24"/>
  <c r="FG105" i="24"/>
  <c r="FE105" i="24"/>
  <c r="FA105" i="24"/>
  <c r="EV105" i="24"/>
  <c r="EN105" i="24"/>
  <c r="EG105" i="24"/>
  <c r="FJ104" i="24"/>
  <c r="FG104" i="24"/>
  <c r="FE104" i="24"/>
  <c r="FA104" i="24"/>
  <c r="EV104" i="24"/>
  <c r="EN104" i="24"/>
  <c r="EG104" i="24"/>
  <c r="FJ103" i="24"/>
  <c r="FG103" i="24"/>
  <c r="FE103" i="24"/>
  <c r="FA103" i="24"/>
  <c r="EV103" i="24"/>
  <c r="EN103" i="24"/>
  <c r="EG103" i="24"/>
  <c r="FJ102" i="24"/>
  <c r="FG102" i="24"/>
  <c r="FE102" i="24"/>
  <c r="FA102" i="24"/>
  <c r="EV102" i="24"/>
  <c r="EN102" i="24"/>
  <c r="EG102" i="24"/>
  <c r="FJ101" i="24"/>
  <c r="FG101" i="24"/>
  <c r="FE101" i="24"/>
  <c r="FA101" i="24"/>
  <c r="EV101" i="24"/>
  <c r="EN101" i="24"/>
  <c r="EG101" i="24"/>
  <c r="FJ100" i="24"/>
  <c r="FG100" i="24"/>
  <c r="FE100" i="24"/>
  <c r="FA100" i="24"/>
  <c r="EV100" i="24"/>
  <c r="EN100" i="24"/>
  <c r="EG100" i="24"/>
  <c r="FJ99" i="24"/>
  <c r="FG99" i="24"/>
  <c r="FE99" i="24"/>
  <c r="FA99" i="24"/>
  <c r="EV99" i="24"/>
  <c r="EN99" i="24"/>
  <c r="EG99" i="24"/>
  <c r="FJ98" i="24"/>
  <c r="FG98" i="24"/>
  <c r="FE98" i="24"/>
  <c r="FA98" i="24"/>
  <c r="EV98" i="24"/>
  <c r="EN98" i="24"/>
  <c r="EG98" i="24"/>
  <c r="DX98" i="24"/>
  <c r="FJ97" i="24"/>
  <c r="FG97" i="24"/>
  <c r="FE97" i="24"/>
  <c r="FA97" i="24"/>
  <c r="EV97" i="24"/>
  <c r="EN97" i="24"/>
  <c r="EG97" i="24"/>
  <c r="FJ96" i="24"/>
  <c r="FG96" i="24"/>
  <c r="FE96" i="24"/>
  <c r="FA96" i="24"/>
  <c r="EV96" i="24"/>
  <c r="EN96" i="24"/>
  <c r="EG96" i="24"/>
  <c r="FJ95" i="24"/>
  <c r="FG95" i="24"/>
  <c r="FE95" i="24"/>
  <c r="FA95" i="24"/>
  <c r="EV95" i="24"/>
  <c r="EN95" i="24"/>
  <c r="EG95" i="24"/>
  <c r="FJ94" i="24"/>
  <c r="FG94" i="24"/>
  <c r="FE94" i="24"/>
  <c r="FA94" i="24"/>
  <c r="EV94" i="24"/>
  <c r="EN94" i="24"/>
  <c r="EG94" i="24"/>
  <c r="FJ93" i="24"/>
  <c r="FG93" i="24"/>
  <c r="FE93" i="24"/>
  <c r="FA93" i="24"/>
  <c r="EV93" i="24"/>
  <c r="EN93" i="24"/>
  <c r="EG93" i="24"/>
  <c r="FJ92" i="24"/>
  <c r="FG92" i="24"/>
  <c r="FE92" i="24"/>
  <c r="FA92" i="24"/>
  <c r="EV92" i="24"/>
  <c r="EN92" i="24"/>
  <c r="EG92" i="24"/>
  <c r="FJ91" i="24"/>
  <c r="FG91" i="24"/>
  <c r="FE91" i="24"/>
  <c r="FA91" i="24"/>
  <c r="EV91" i="24"/>
  <c r="EN91" i="24"/>
  <c r="EG91" i="24"/>
  <c r="FJ90" i="24"/>
  <c r="FG90" i="24"/>
  <c r="FE90" i="24"/>
  <c r="FA90" i="24"/>
  <c r="EV90" i="24"/>
  <c r="EN90" i="24"/>
  <c r="EG90" i="24"/>
  <c r="DX90" i="24"/>
  <c r="FJ89" i="24"/>
  <c r="FG89" i="24"/>
  <c r="FE89" i="24"/>
  <c r="FA89" i="24"/>
  <c r="EV89" i="24"/>
  <c r="EN89" i="24"/>
  <c r="EG89" i="24"/>
  <c r="FJ88" i="24"/>
  <c r="FG88" i="24"/>
  <c r="FE88" i="24"/>
  <c r="FA88" i="24"/>
  <c r="EV88" i="24"/>
  <c r="EN88" i="24"/>
  <c r="EG88" i="24"/>
  <c r="FJ87" i="24"/>
  <c r="FG87" i="24"/>
  <c r="FE87" i="24"/>
  <c r="FA87" i="24"/>
  <c r="EV87" i="24"/>
  <c r="EN87" i="24"/>
  <c r="EG87" i="24"/>
  <c r="FJ86" i="24"/>
  <c r="FG86" i="24"/>
  <c r="FE86" i="24"/>
  <c r="FA86" i="24"/>
  <c r="EV86" i="24"/>
  <c r="EN86" i="24"/>
  <c r="EG86" i="24"/>
  <c r="FJ85" i="24"/>
  <c r="FG85" i="24"/>
  <c r="FE85" i="24"/>
  <c r="FA85" i="24"/>
  <c r="EV85" i="24"/>
  <c r="EN85" i="24"/>
  <c r="EG85" i="24"/>
  <c r="FJ84" i="24"/>
  <c r="FG84" i="24"/>
  <c r="FE84" i="24"/>
  <c r="FA84" i="24"/>
  <c r="EV84" i="24"/>
  <c r="EN84" i="24"/>
  <c r="EG84" i="24"/>
  <c r="FJ83" i="24"/>
  <c r="FG83" i="24"/>
  <c r="FE83" i="24"/>
  <c r="FA83" i="24"/>
  <c r="EV83" i="24"/>
  <c r="EN83" i="24"/>
  <c r="EG83" i="24"/>
  <c r="EA83" i="24"/>
  <c r="EA84" i="24" s="1"/>
  <c r="EA85" i="24" s="1"/>
  <c r="EA86" i="24" s="1"/>
  <c r="EA87" i="24" s="1"/>
  <c r="EA88" i="24" s="1"/>
  <c r="EA89" i="24" s="1"/>
  <c r="EA90" i="24" s="1"/>
  <c r="EA91" i="24" s="1"/>
  <c r="EA92" i="24" s="1"/>
  <c r="EA93" i="24" s="1"/>
  <c r="EA94" i="24" s="1"/>
  <c r="EA95" i="24" s="1"/>
  <c r="EA96" i="24" s="1"/>
  <c r="EA97" i="24" s="1"/>
  <c r="EA98" i="24" s="1"/>
  <c r="EA99" i="24" s="1"/>
  <c r="EA100" i="24" s="1"/>
  <c r="EA101" i="24" s="1"/>
  <c r="EA102" i="24" s="1"/>
  <c r="EA103" i="24" s="1"/>
  <c r="EA104" i="24" s="1"/>
  <c r="EA105" i="24" s="1"/>
  <c r="EA106" i="24" s="1"/>
  <c r="EA107" i="24" s="1"/>
  <c r="EA108" i="24" s="1"/>
  <c r="EA109" i="24" s="1"/>
  <c r="EA110" i="24" s="1"/>
  <c r="EA111" i="24" s="1"/>
  <c r="EA112" i="24" s="1"/>
  <c r="EA113" i="24" s="1"/>
  <c r="EA114" i="24" s="1"/>
  <c r="EA115" i="24" s="1"/>
  <c r="EA116" i="24" s="1"/>
  <c r="FL218" i="24"/>
  <c r="FL217" i="24"/>
  <c r="FL216" i="24"/>
  <c r="FL215" i="24"/>
  <c r="FL214" i="24"/>
  <c r="FL212" i="24"/>
  <c r="FL210" i="24"/>
  <c r="FL209" i="24"/>
  <c r="FL208" i="24"/>
  <c r="FL207" i="24"/>
  <c r="FL206" i="24"/>
  <c r="FL205" i="24"/>
  <c r="FL204" i="24"/>
  <c r="FL202" i="24"/>
  <c r="FL201" i="24"/>
  <c r="FL200" i="24"/>
  <c r="FL199" i="24"/>
  <c r="FL198" i="24"/>
  <c r="FL197" i="24"/>
  <c r="FL196" i="24"/>
  <c r="FL194" i="24"/>
  <c r="FL193" i="24"/>
  <c r="FL192" i="24"/>
  <c r="FL191" i="24"/>
  <c r="FL190" i="24"/>
  <c r="FL189" i="24"/>
  <c r="FL183" i="24"/>
  <c r="FL182" i="24"/>
  <c r="FL181" i="24"/>
  <c r="FL180" i="24"/>
  <c r="FL179" i="24"/>
  <c r="FL178" i="24"/>
  <c r="FL175" i="24"/>
  <c r="FL174" i="24"/>
  <c r="FL173" i="24"/>
  <c r="FL172" i="24"/>
  <c r="FL171" i="24"/>
  <c r="FL169" i="24"/>
  <c r="FL167" i="24"/>
  <c r="FL166" i="24"/>
  <c r="FL165" i="24"/>
  <c r="FL164" i="24"/>
  <c r="FL163" i="24"/>
  <c r="FL162" i="24"/>
  <c r="FL161" i="24"/>
  <c r="FL159" i="24"/>
  <c r="FL158" i="24"/>
  <c r="FL157" i="24"/>
  <c r="FL156" i="24"/>
  <c r="FL155" i="24"/>
  <c r="FL154" i="24"/>
  <c r="FL153" i="24"/>
  <c r="FL148" i="24"/>
  <c r="FL147" i="24"/>
  <c r="FL146" i="24"/>
  <c r="FL145" i="24"/>
  <c r="FL144" i="24"/>
  <c r="FL143" i="24"/>
  <c r="FL142" i="24"/>
  <c r="FL140" i="24"/>
  <c r="FL139" i="24"/>
  <c r="FL138" i="24"/>
  <c r="FL137" i="24"/>
  <c r="FL136" i="24"/>
  <c r="FL135" i="24"/>
  <c r="FL132" i="24"/>
  <c r="FL131" i="24"/>
  <c r="FL130" i="24"/>
  <c r="FL129" i="24"/>
  <c r="FL128" i="24"/>
  <c r="FL127" i="24"/>
  <c r="FL124" i="24"/>
  <c r="FL123" i="24"/>
  <c r="FL122" i="24"/>
  <c r="FL121" i="24"/>
  <c r="FL120" i="24"/>
  <c r="FL119" i="24"/>
  <c r="FL113" i="24"/>
  <c r="FL112" i="24"/>
  <c r="FL111" i="24"/>
  <c r="FL110" i="24"/>
  <c r="FL109" i="24"/>
  <c r="FL108" i="24"/>
  <c r="FL107" i="24"/>
  <c r="FL105" i="24"/>
  <c r="FL104" i="24"/>
  <c r="FL103" i="24"/>
  <c r="FL102" i="24"/>
  <c r="FL100" i="24"/>
  <c r="FL99" i="24"/>
  <c r="FL97" i="24"/>
  <c r="FL96" i="24"/>
  <c r="FL95" i="24"/>
  <c r="FL94" i="24"/>
  <c r="FL93" i="24"/>
  <c r="FL92" i="24"/>
  <c r="FL89" i="24"/>
  <c r="FL88" i="24"/>
  <c r="FL87" i="24"/>
  <c r="FL86" i="24"/>
  <c r="FL85" i="24"/>
  <c r="FL83" i="24"/>
  <c r="BH221" i="24" a="1"/>
  <c r="BH221" i="24" s="1"/>
  <c r="DE218" i="24"/>
  <c r="DB218" i="24"/>
  <c r="CZ218" i="24"/>
  <c r="CV218" i="24"/>
  <c r="CQ218" i="24"/>
  <c r="CI218" i="24"/>
  <c r="CB218" i="24"/>
  <c r="BJ218" i="24"/>
  <c r="DE217" i="24"/>
  <c r="DB217" i="24"/>
  <c r="CZ217" i="24"/>
  <c r="CV217" i="24"/>
  <c r="CQ217" i="24"/>
  <c r="CI217" i="24"/>
  <c r="CB217" i="24"/>
  <c r="BJ217" i="24"/>
  <c r="DE216" i="24"/>
  <c r="DB216" i="24"/>
  <c r="CZ216" i="24"/>
  <c r="CV216" i="24"/>
  <c r="CQ216" i="24"/>
  <c r="CI216" i="24"/>
  <c r="CB216" i="24"/>
  <c r="BJ216" i="24"/>
  <c r="DE215" i="24"/>
  <c r="DB215" i="24"/>
  <c r="CZ215" i="24"/>
  <c r="CV215" i="24"/>
  <c r="CQ215" i="24"/>
  <c r="CI215" i="24"/>
  <c r="CB215" i="24"/>
  <c r="DE214" i="24"/>
  <c r="DB214" i="24"/>
  <c r="CZ214" i="24"/>
  <c r="CV214" i="24"/>
  <c r="CQ214" i="24"/>
  <c r="CI214" i="24"/>
  <c r="CB214" i="24"/>
  <c r="DE213" i="24"/>
  <c r="DB213" i="24"/>
  <c r="CZ213" i="24"/>
  <c r="CV213" i="24"/>
  <c r="CQ213" i="24"/>
  <c r="CI213" i="24"/>
  <c r="CB213" i="24"/>
  <c r="DE212" i="24"/>
  <c r="DB212" i="24"/>
  <c r="CZ212" i="24"/>
  <c r="CV212" i="24"/>
  <c r="CQ212" i="24"/>
  <c r="CI212" i="24"/>
  <c r="CB212" i="24"/>
  <c r="DE211" i="24"/>
  <c r="DB211" i="24"/>
  <c r="CZ211" i="24"/>
  <c r="CV211" i="24"/>
  <c r="CQ211" i="24"/>
  <c r="CI211" i="24"/>
  <c r="CB211" i="24"/>
  <c r="BS211" i="24"/>
  <c r="DE210" i="24"/>
  <c r="DB210" i="24"/>
  <c r="CZ210" i="24"/>
  <c r="CV210" i="24"/>
  <c r="CQ210" i="24"/>
  <c r="CI210" i="24"/>
  <c r="CB210" i="24"/>
  <c r="DE209" i="24"/>
  <c r="DB209" i="24"/>
  <c r="CZ209" i="24"/>
  <c r="CV209" i="24"/>
  <c r="CQ209" i="24"/>
  <c r="CI209" i="24"/>
  <c r="CB209" i="24"/>
  <c r="DE208" i="24"/>
  <c r="DB208" i="24"/>
  <c r="CZ208" i="24"/>
  <c r="CV208" i="24"/>
  <c r="CQ208" i="24"/>
  <c r="CI208" i="24"/>
  <c r="CB208" i="24"/>
  <c r="DE207" i="24"/>
  <c r="DB207" i="24"/>
  <c r="CZ207" i="24"/>
  <c r="CV207" i="24"/>
  <c r="CQ207" i="24"/>
  <c r="CI207" i="24"/>
  <c r="CB207" i="24"/>
  <c r="DE206" i="24"/>
  <c r="DB206" i="24"/>
  <c r="CZ206" i="24"/>
  <c r="CV206" i="24"/>
  <c r="CQ206" i="24"/>
  <c r="CI206" i="24"/>
  <c r="CB206" i="24"/>
  <c r="DE205" i="24"/>
  <c r="DB205" i="24"/>
  <c r="CZ205" i="24"/>
  <c r="CV205" i="24"/>
  <c r="CQ205" i="24"/>
  <c r="CI205" i="24"/>
  <c r="CB205" i="24"/>
  <c r="DE204" i="24"/>
  <c r="DB204" i="24"/>
  <c r="CZ204" i="24"/>
  <c r="CV204" i="24"/>
  <c r="CQ204" i="24"/>
  <c r="CI204" i="24"/>
  <c r="CB204" i="24"/>
  <c r="DE203" i="24"/>
  <c r="DB203" i="24"/>
  <c r="CZ203" i="24"/>
  <c r="CV203" i="24"/>
  <c r="CQ203" i="24"/>
  <c r="CI203" i="24"/>
  <c r="CB203" i="24"/>
  <c r="BS203" i="24"/>
  <c r="DE202" i="24"/>
  <c r="DB202" i="24"/>
  <c r="CZ202" i="24"/>
  <c r="CV202" i="24"/>
  <c r="CQ202" i="24"/>
  <c r="CI202" i="24"/>
  <c r="CB202" i="24"/>
  <c r="DE201" i="24"/>
  <c r="DB201" i="24"/>
  <c r="CZ201" i="24"/>
  <c r="CV201" i="24"/>
  <c r="CQ201" i="24"/>
  <c r="CI201" i="24"/>
  <c r="CB201" i="24"/>
  <c r="DE200" i="24"/>
  <c r="DB200" i="24"/>
  <c r="CZ200" i="24"/>
  <c r="CV200" i="24"/>
  <c r="CQ200" i="24"/>
  <c r="CI200" i="24"/>
  <c r="CB200" i="24"/>
  <c r="DE199" i="24"/>
  <c r="DB199" i="24"/>
  <c r="CZ199" i="24"/>
  <c r="CV199" i="24"/>
  <c r="CQ199" i="24"/>
  <c r="CI199" i="24"/>
  <c r="CB199" i="24"/>
  <c r="DE198" i="24"/>
  <c r="DB198" i="24"/>
  <c r="CZ198" i="24"/>
  <c r="CV198" i="24"/>
  <c r="CQ198" i="24"/>
  <c r="CI198" i="24"/>
  <c r="CB198" i="24"/>
  <c r="DE197" i="24"/>
  <c r="DB197" i="24"/>
  <c r="CZ197" i="24"/>
  <c r="CV197" i="24"/>
  <c r="CQ197" i="24"/>
  <c r="CI197" i="24"/>
  <c r="CB197" i="24"/>
  <c r="DE196" i="24"/>
  <c r="DB196" i="24"/>
  <c r="CZ196" i="24"/>
  <c r="CV196" i="24"/>
  <c r="CQ196" i="24"/>
  <c r="CI196" i="24"/>
  <c r="CB196" i="24"/>
  <c r="DE195" i="24"/>
  <c r="DB195" i="24"/>
  <c r="CZ195" i="24"/>
  <c r="CV195" i="24"/>
  <c r="CQ195" i="24"/>
  <c r="CI195" i="24"/>
  <c r="CB195" i="24"/>
  <c r="BS195" i="24"/>
  <c r="DE194" i="24"/>
  <c r="DB194" i="24"/>
  <c r="CZ194" i="24"/>
  <c r="CV194" i="24"/>
  <c r="CQ194" i="24"/>
  <c r="CI194" i="24"/>
  <c r="CB194" i="24"/>
  <c r="DE193" i="24"/>
  <c r="DB193" i="24"/>
  <c r="CZ193" i="24"/>
  <c r="CV193" i="24"/>
  <c r="CQ193" i="24"/>
  <c r="CI193" i="24"/>
  <c r="CB193" i="24"/>
  <c r="DE192" i="24"/>
  <c r="DB192" i="24"/>
  <c r="CZ192" i="24"/>
  <c r="CV192" i="24"/>
  <c r="CQ192" i="24"/>
  <c r="CI192" i="24"/>
  <c r="CB192" i="24"/>
  <c r="DE191" i="24"/>
  <c r="DB191" i="24"/>
  <c r="CZ191" i="24"/>
  <c r="CV191" i="24"/>
  <c r="CQ191" i="24"/>
  <c r="CI191" i="24"/>
  <c r="CB191" i="24"/>
  <c r="DE190" i="24"/>
  <c r="DB190" i="24"/>
  <c r="CZ190" i="24"/>
  <c r="CV190" i="24"/>
  <c r="CQ190" i="24"/>
  <c r="CI190" i="24"/>
  <c r="CB190" i="24"/>
  <c r="DE189" i="24"/>
  <c r="DB189" i="24"/>
  <c r="CZ189" i="24"/>
  <c r="CV189" i="24"/>
  <c r="CQ189" i="24"/>
  <c r="CI189" i="24"/>
  <c r="CB189" i="24"/>
  <c r="DE188" i="24"/>
  <c r="DB188" i="24"/>
  <c r="CZ188" i="24"/>
  <c r="CV188" i="24"/>
  <c r="CQ188" i="24"/>
  <c r="CI188" i="24"/>
  <c r="CB188" i="24"/>
  <c r="BJ188" i="24"/>
  <c r="BJ189" i="24" s="1"/>
  <c r="BJ190" i="24" s="1"/>
  <c r="BJ191" i="24" s="1"/>
  <c r="BJ192" i="24" s="1"/>
  <c r="DG187" i="24"/>
  <c r="DE187" i="24"/>
  <c r="DB187" i="24"/>
  <c r="CZ187" i="24"/>
  <c r="CV187" i="24"/>
  <c r="CQ187" i="24"/>
  <c r="CI187" i="24"/>
  <c r="CB187" i="24"/>
  <c r="BV187" i="24"/>
  <c r="BV188" i="24" s="1"/>
  <c r="BV189" i="24" s="1"/>
  <c r="BV190" i="24" s="1"/>
  <c r="BV191" i="24" s="1"/>
  <c r="BV192" i="24" s="1"/>
  <c r="BV193" i="24" s="1"/>
  <c r="BV194" i="24" s="1"/>
  <c r="BV195" i="24" s="1"/>
  <c r="BV196" i="24" s="1"/>
  <c r="BV197" i="24" s="1"/>
  <c r="BV198" i="24" s="1"/>
  <c r="BV199" i="24" s="1"/>
  <c r="BV200" i="24" s="1"/>
  <c r="BV201" i="24" s="1"/>
  <c r="BV202" i="24" s="1"/>
  <c r="BV203" i="24" s="1"/>
  <c r="BV204" i="24" s="1"/>
  <c r="BV205" i="24" s="1"/>
  <c r="BV206" i="24" s="1"/>
  <c r="BV207" i="24" s="1"/>
  <c r="BV208" i="24" s="1"/>
  <c r="BV209" i="24" s="1"/>
  <c r="BV210" i="24" s="1"/>
  <c r="BV211" i="24" s="1"/>
  <c r="BV212" i="24" s="1"/>
  <c r="BV213" i="24" s="1"/>
  <c r="BV214" i="24" s="1"/>
  <c r="BV215" i="24" s="1"/>
  <c r="BV216" i="24" s="1"/>
  <c r="BV217" i="24" s="1"/>
  <c r="BV218" i="24" s="1"/>
  <c r="BS187" i="24"/>
  <c r="BJ187" i="24"/>
  <c r="BH187" i="24"/>
  <c r="DG186" i="24"/>
  <c r="DE186" i="24"/>
  <c r="DB186" i="24"/>
  <c r="CZ186" i="24"/>
  <c r="CV186" i="24"/>
  <c r="CQ186" i="24"/>
  <c r="CI186" i="24"/>
  <c r="CB186" i="24"/>
  <c r="DE185" i="24"/>
  <c r="DB185" i="24"/>
  <c r="CZ185" i="24"/>
  <c r="CV185" i="24"/>
  <c r="CQ185" i="24"/>
  <c r="CI185" i="24"/>
  <c r="CB185" i="24"/>
  <c r="BH185" i="24"/>
  <c r="BH186" i="24" s="1"/>
  <c r="DE184" i="24"/>
  <c r="DB184" i="24"/>
  <c r="CZ184" i="24"/>
  <c r="CV184" i="24"/>
  <c r="CQ184" i="24"/>
  <c r="CI184" i="24"/>
  <c r="CB184" i="24"/>
  <c r="BS184" i="24"/>
  <c r="BS185" i="24" s="1"/>
  <c r="BS186" i="24" s="1"/>
  <c r="DE183" i="24"/>
  <c r="DB183" i="24"/>
  <c r="CZ183" i="24"/>
  <c r="CV183" i="24"/>
  <c r="CQ183" i="24"/>
  <c r="CI183" i="24"/>
  <c r="CB183" i="24"/>
  <c r="BJ183" i="24"/>
  <c r="BJ184" i="24" s="1"/>
  <c r="BJ185" i="24" s="1"/>
  <c r="BJ186" i="24" s="1"/>
  <c r="DE182" i="24"/>
  <c r="DB182" i="24"/>
  <c r="CZ182" i="24"/>
  <c r="CV182" i="24"/>
  <c r="CQ182" i="24"/>
  <c r="CI182" i="24"/>
  <c r="CB182" i="24"/>
  <c r="BJ182" i="24"/>
  <c r="DE181" i="24"/>
  <c r="DB181" i="24"/>
  <c r="CZ181" i="24"/>
  <c r="CV181" i="24"/>
  <c r="CQ181" i="24"/>
  <c r="CI181" i="24"/>
  <c r="CB181" i="24"/>
  <c r="BJ181" i="24"/>
  <c r="DE180" i="24"/>
  <c r="DB180" i="24"/>
  <c r="CZ180" i="24"/>
  <c r="CV180" i="24"/>
  <c r="CQ180" i="24"/>
  <c r="CI180" i="24"/>
  <c r="CB180" i="24"/>
  <c r="DE179" i="24"/>
  <c r="DB179" i="24"/>
  <c r="CZ179" i="24"/>
  <c r="CV179" i="24"/>
  <c r="CQ179" i="24"/>
  <c r="CI179" i="24"/>
  <c r="CB179" i="24"/>
  <c r="DE178" i="24"/>
  <c r="DB178" i="24"/>
  <c r="CZ178" i="24"/>
  <c r="CV178" i="24"/>
  <c r="CQ178" i="24"/>
  <c r="CI178" i="24"/>
  <c r="CB178" i="24"/>
  <c r="DE177" i="24"/>
  <c r="DB177" i="24"/>
  <c r="CZ177" i="24"/>
  <c r="CV177" i="24"/>
  <c r="CQ177" i="24"/>
  <c r="CI177" i="24"/>
  <c r="CB177" i="24"/>
  <c r="DE176" i="24"/>
  <c r="DB176" i="24"/>
  <c r="CZ176" i="24"/>
  <c r="CV176" i="24"/>
  <c r="CQ176" i="24"/>
  <c r="CI176" i="24"/>
  <c r="CB176" i="24"/>
  <c r="BS176" i="24"/>
  <c r="DE175" i="24"/>
  <c r="DB175" i="24"/>
  <c r="CZ175" i="24"/>
  <c r="CV175" i="24"/>
  <c r="CQ175" i="24"/>
  <c r="CI175" i="24"/>
  <c r="CB175" i="24"/>
  <c r="DE174" i="24"/>
  <c r="DB174" i="24"/>
  <c r="CZ174" i="24"/>
  <c r="CV174" i="24"/>
  <c r="CQ174" i="24"/>
  <c r="CI174" i="24"/>
  <c r="CB174" i="24"/>
  <c r="DE173" i="24"/>
  <c r="DB173" i="24"/>
  <c r="CZ173" i="24"/>
  <c r="CV173" i="24"/>
  <c r="CQ173" i="24"/>
  <c r="CI173" i="24"/>
  <c r="CB173" i="24"/>
  <c r="DE172" i="24"/>
  <c r="DB172" i="24"/>
  <c r="CZ172" i="24"/>
  <c r="CV172" i="24"/>
  <c r="CQ172" i="24"/>
  <c r="CI172" i="24"/>
  <c r="CB172" i="24"/>
  <c r="DE171" i="24"/>
  <c r="DB171" i="24"/>
  <c r="CZ171" i="24"/>
  <c r="CV171" i="24"/>
  <c r="CQ171" i="24"/>
  <c r="CI171" i="24"/>
  <c r="CB171" i="24"/>
  <c r="DE170" i="24"/>
  <c r="DB170" i="24"/>
  <c r="CZ170" i="24"/>
  <c r="CV170" i="24"/>
  <c r="CQ170" i="24"/>
  <c r="CI170" i="24"/>
  <c r="CB170" i="24"/>
  <c r="DE169" i="24"/>
  <c r="DB169" i="24"/>
  <c r="CZ169" i="24"/>
  <c r="CV169" i="24"/>
  <c r="CQ169" i="24"/>
  <c r="CI169" i="24"/>
  <c r="CB169" i="24"/>
  <c r="DE168" i="24"/>
  <c r="DB168" i="24"/>
  <c r="CZ168" i="24"/>
  <c r="CV168" i="24"/>
  <c r="CQ168" i="24"/>
  <c r="CI168" i="24"/>
  <c r="CB168" i="24"/>
  <c r="BS168" i="24"/>
  <c r="DE167" i="24"/>
  <c r="DB167" i="24"/>
  <c r="CZ167" i="24"/>
  <c r="CV167" i="24"/>
  <c r="CQ167" i="24"/>
  <c r="CI167" i="24"/>
  <c r="CB167" i="24"/>
  <c r="DE166" i="24"/>
  <c r="DB166" i="24"/>
  <c r="CZ166" i="24"/>
  <c r="CV166" i="24"/>
  <c r="CQ166" i="24"/>
  <c r="CI166" i="24"/>
  <c r="CB166" i="24"/>
  <c r="DE165" i="24"/>
  <c r="DB165" i="24"/>
  <c r="CZ165" i="24"/>
  <c r="CV165" i="24"/>
  <c r="CQ165" i="24"/>
  <c r="CI165" i="24"/>
  <c r="CB165" i="24"/>
  <c r="DE164" i="24"/>
  <c r="DB164" i="24"/>
  <c r="CZ164" i="24"/>
  <c r="CV164" i="24"/>
  <c r="CQ164" i="24"/>
  <c r="CI164" i="24"/>
  <c r="CB164" i="24"/>
  <c r="DE163" i="24"/>
  <c r="DB163" i="24"/>
  <c r="CZ163" i="24"/>
  <c r="CV163" i="24"/>
  <c r="CQ163" i="24"/>
  <c r="CI163" i="24"/>
  <c r="CB163" i="24"/>
  <c r="DE162" i="24"/>
  <c r="DB162" i="24"/>
  <c r="CZ162" i="24"/>
  <c r="CV162" i="24"/>
  <c r="CQ162" i="24"/>
  <c r="CI162" i="24"/>
  <c r="CB162" i="24"/>
  <c r="DE161" i="24"/>
  <c r="DB161" i="24"/>
  <c r="CZ161" i="24"/>
  <c r="CV161" i="24"/>
  <c r="CQ161" i="24"/>
  <c r="CI161" i="24"/>
  <c r="CB161" i="24"/>
  <c r="DE160" i="24"/>
  <c r="DB160" i="24"/>
  <c r="CZ160" i="24"/>
  <c r="CV160" i="24"/>
  <c r="CQ160" i="24"/>
  <c r="CI160" i="24"/>
  <c r="CB160" i="24"/>
  <c r="BS160" i="24"/>
  <c r="DE159" i="24"/>
  <c r="DB159" i="24"/>
  <c r="CZ159" i="24"/>
  <c r="CV159" i="24"/>
  <c r="CQ159" i="24"/>
  <c r="CI159" i="24"/>
  <c r="CB159" i="24"/>
  <c r="DE158" i="24"/>
  <c r="DB158" i="24"/>
  <c r="CZ158" i="24"/>
  <c r="CV158" i="24"/>
  <c r="CQ158" i="24"/>
  <c r="CI158" i="24"/>
  <c r="CB158" i="24"/>
  <c r="DE157" i="24"/>
  <c r="DB157" i="24"/>
  <c r="CZ157" i="24"/>
  <c r="CV157" i="24"/>
  <c r="CQ157" i="24"/>
  <c r="CI157" i="24"/>
  <c r="CB157" i="24"/>
  <c r="DE156" i="24"/>
  <c r="DB156" i="24"/>
  <c r="CZ156" i="24"/>
  <c r="CV156" i="24"/>
  <c r="CQ156" i="24"/>
  <c r="CI156" i="24"/>
  <c r="CB156" i="24"/>
  <c r="DE155" i="24"/>
  <c r="DB155" i="24"/>
  <c r="CZ155" i="24"/>
  <c r="CV155" i="24"/>
  <c r="CQ155" i="24"/>
  <c r="CI155" i="24"/>
  <c r="CB155" i="24"/>
  <c r="DE154" i="24"/>
  <c r="DB154" i="24"/>
  <c r="CZ154" i="24"/>
  <c r="CV154" i="24"/>
  <c r="CQ154" i="24"/>
  <c r="CI154" i="24"/>
  <c r="CB154" i="24"/>
  <c r="DE153" i="24"/>
  <c r="DB153" i="24"/>
  <c r="CZ153" i="24"/>
  <c r="CV153" i="24"/>
  <c r="CQ153" i="24"/>
  <c r="CI153" i="24"/>
  <c r="CB153" i="24"/>
  <c r="BJ153" i="24"/>
  <c r="BJ154" i="24" s="1"/>
  <c r="BJ155" i="24" s="1"/>
  <c r="BJ156" i="24" s="1"/>
  <c r="BJ157" i="24" s="1"/>
  <c r="DG152" i="24"/>
  <c r="DE152" i="24"/>
  <c r="DB152" i="24"/>
  <c r="CZ152" i="24"/>
  <c r="CV152" i="24"/>
  <c r="CQ152" i="24"/>
  <c r="CI152" i="24"/>
  <c r="CB152" i="24"/>
  <c r="BV152" i="24"/>
  <c r="BV153" i="24" s="1"/>
  <c r="BV154" i="24" s="1"/>
  <c r="BV155" i="24" s="1"/>
  <c r="BV156" i="24" s="1"/>
  <c r="BV157" i="24" s="1"/>
  <c r="BV158" i="24" s="1"/>
  <c r="BV159" i="24" s="1"/>
  <c r="BV160" i="24" s="1"/>
  <c r="BV161" i="24" s="1"/>
  <c r="BV162" i="24" s="1"/>
  <c r="BV163" i="24" s="1"/>
  <c r="BV164" i="24" s="1"/>
  <c r="BV165" i="24" s="1"/>
  <c r="BV166" i="24" s="1"/>
  <c r="BV167" i="24" s="1"/>
  <c r="BV168" i="24" s="1"/>
  <c r="BV169" i="24" s="1"/>
  <c r="BV170" i="24" s="1"/>
  <c r="BV171" i="24" s="1"/>
  <c r="BV172" i="24" s="1"/>
  <c r="BV173" i="24" s="1"/>
  <c r="BV174" i="24" s="1"/>
  <c r="BV175" i="24" s="1"/>
  <c r="BV176" i="24" s="1"/>
  <c r="BV177" i="24" s="1"/>
  <c r="BV178" i="24" s="1"/>
  <c r="BV179" i="24" s="1"/>
  <c r="BV180" i="24" s="1"/>
  <c r="BV181" i="24" s="1"/>
  <c r="BV182" i="24" s="1"/>
  <c r="BV183" i="24" s="1"/>
  <c r="BV184" i="24" s="1"/>
  <c r="BV185" i="24" s="1"/>
  <c r="BV186" i="24" s="1"/>
  <c r="BS152" i="24"/>
  <c r="BJ152" i="24"/>
  <c r="BH152" i="24"/>
  <c r="DG151" i="24"/>
  <c r="DE151" i="24"/>
  <c r="DB151" i="24"/>
  <c r="CZ151" i="24"/>
  <c r="CV151" i="24"/>
  <c r="CQ151" i="24"/>
  <c r="CI151" i="24"/>
  <c r="CB151" i="24"/>
  <c r="DE150" i="24"/>
  <c r="DB150" i="24"/>
  <c r="CZ150" i="24"/>
  <c r="CV150" i="24"/>
  <c r="CQ150" i="24"/>
  <c r="CI150" i="24"/>
  <c r="CB150" i="24"/>
  <c r="BH150" i="24"/>
  <c r="BH151" i="24" s="1"/>
  <c r="DE149" i="24"/>
  <c r="DB149" i="24"/>
  <c r="CZ149" i="24"/>
  <c r="CV149" i="24"/>
  <c r="CQ149" i="24"/>
  <c r="CI149" i="24"/>
  <c r="CB149" i="24"/>
  <c r="BS149" i="24"/>
  <c r="BS150" i="24" s="1"/>
  <c r="BS151" i="24" s="1"/>
  <c r="DE148" i="24"/>
  <c r="DB148" i="24"/>
  <c r="CZ148" i="24"/>
  <c r="CV148" i="24"/>
  <c r="CQ148" i="24"/>
  <c r="CI148" i="24"/>
  <c r="CB148" i="24"/>
  <c r="BJ148" i="24"/>
  <c r="BJ149" i="24" s="1"/>
  <c r="BJ150" i="24" s="1"/>
  <c r="BJ151" i="24" s="1"/>
  <c r="DE147" i="24"/>
  <c r="DB147" i="24"/>
  <c r="CZ147" i="24"/>
  <c r="CV147" i="24"/>
  <c r="CQ147" i="24"/>
  <c r="CI147" i="24"/>
  <c r="CB147" i="24"/>
  <c r="BJ147" i="24"/>
  <c r="DE146" i="24"/>
  <c r="DB146" i="24"/>
  <c r="CZ146" i="24"/>
  <c r="CV146" i="24"/>
  <c r="CQ146" i="24"/>
  <c r="CI146" i="24"/>
  <c r="CB146" i="24"/>
  <c r="BJ146" i="24"/>
  <c r="DE145" i="24"/>
  <c r="DB145" i="24"/>
  <c r="CZ145" i="24"/>
  <c r="CV145" i="24"/>
  <c r="CQ145" i="24"/>
  <c r="CI145" i="24"/>
  <c r="CB145" i="24"/>
  <c r="DE144" i="24"/>
  <c r="DB144" i="24"/>
  <c r="CZ144" i="24"/>
  <c r="CV144" i="24"/>
  <c r="CQ144" i="24"/>
  <c r="CI144" i="24"/>
  <c r="CB144" i="24"/>
  <c r="DE143" i="24"/>
  <c r="DB143" i="24"/>
  <c r="CZ143" i="24"/>
  <c r="CV143" i="24"/>
  <c r="CQ143" i="24"/>
  <c r="CI143" i="24"/>
  <c r="CB143" i="24"/>
  <c r="DE142" i="24"/>
  <c r="DB142" i="24"/>
  <c r="CZ142" i="24"/>
  <c r="CV142" i="24"/>
  <c r="CQ142" i="24"/>
  <c r="CI142" i="24"/>
  <c r="CB142" i="24"/>
  <c r="DE141" i="24"/>
  <c r="DB141" i="24"/>
  <c r="CZ141" i="24"/>
  <c r="CV141" i="24"/>
  <c r="CQ141" i="24"/>
  <c r="CI141" i="24"/>
  <c r="CB141" i="24"/>
  <c r="BS141" i="24"/>
  <c r="DE140" i="24"/>
  <c r="DB140" i="24"/>
  <c r="CZ140" i="24"/>
  <c r="CV140" i="24"/>
  <c r="CQ140" i="24"/>
  <c r="CI140" i="24"/>
  <c r="CB140" i="24"/>
  <c r="DE139" i="24"/>
  <c r="DB139" i="24"/>
  <c r="CZ139" i="24"/>
  <c r="CV139" i="24"/>
  <c r="CQ139" i="24"/>
  <c r="CI139" i="24"/>
  <c r="CB139" i="24"/>
  <c r="DE138" i="24"/>
  <c r="DB138" i="24"/>
  <c r="CZ138" i="24"/>
  <c r="CV138" i="24"/>
  <c r="CQ138" i="24"/>
  <c r="CI138" i="24"/>
  <c r="CB138" i="24"/>
  <c r="DE137" i="24"/>
  <c r="DB137" i="24"/>
  <c r="CZ137" i="24"/>
  <c r="CV137" i="24"/>
  <c r="CQ137" i="24"/>
  <c r="CI137" i="24"/>
  <c r="CB137" i="24"/>
  <c r="DE136" i="24"/>
  <c r="DB136" i="24"/>
  <c r="CZ136" i="24"/>
  <c r="CV136" i="24"/>
  <c r="CQ136" i="24"/>
  <c r="CI136" i="24"/>
  <c r="CB136" i="24"/>
  <c r="DE135" i="24"/>
  <c r="DB135" i="24"/>
  <c r="CZ135" i="24"/>
  <c r="CV135" i="24"/>
  <c r="CQ135" i="24"/>
  <c r="CI135" i="24"/>
  <c r="CB135" i="24"/>
  <c r="DE134" i="24"/>
  <c r="DB134" i="24"/>
  <c r="CZ134" i="24"/>
  <c r="CV134" i="24"/>
  <c r="CQ134" i="24"/>
  <c r="CI134" i="24"/>
  <c r="CB134" i="24"/>
  <c r="DE133" i="24"/>
  <c r="DB133" i="24"/>
  <c r="CZ133" i="24"/>
  <c r="CV133" i="24"/>
  <c r="CQ133" i="24"/>
  <c r="CI133" i="24"/>
  <c r="CB133" i="24"/>
  <c r="BS133" i="24"/>
  <c r="DE132" i="24"/>
  <c r="DB132" i="24"/>
  <c r="CZ132" i="24"/>
  <c r="CV132" i="24"/>
  <c r="CQ132" i="24"/>
  <c r="CI132" i="24"/>
  <c r="CB132" i="24"/>
  <c r="DE131" i="24"/>
  <c r="DB131" i="24"/>
  <c r="CZ131" i="24"/>
  <c r="CV131" i="24"/>
  <c r="CQ131" i="24"/>
  <c r="CI131" i="24"/>
  <c r="CB131" i="24"/>
  <c r="DE130" i="24"/>
  <c r="DB130" i="24"/>
  <c r="CZ130" i="24"/>
  <c r="CV130" i="24"/>
  <c r="CQ130" i="24"/>
  <c r="CI130" i="24"/>
  <c r="CB130" i="24"/>
  <c r="DE129" i="24"/>
  <c r="DB129" i="24"/>
  <c r="CZ129" i="24"/>
  <c r="CV129" i="24"/>
  <c r="CQ129" i="24"/>
  <c r="CI129" i="24"/>
  <c r="CB129" i="24"/>
  <c r="DE128" i="24"/>
  <c r="DB128" i="24"/>
  <c r="CZ128" i="24"/>
  <c r="CV128" i="24"/>
  <c r="CQ128" i="24"/>
  <c r="CI128" i="24"/>
  <c r="CB128" i="24"/>
  <c r="DE127" i="24"/>
  <c r="DB127" i="24"/>
  <c r="CZ127" i="24"/>
  <c r="CV127" i="24"/>
  <c r="CQ127" i="24"/>
  <c r="CI127" i="24"/>
  <c r="CB127" i="24"/>
  <c r="DE126" i="24"/>
  <c r="DB126" i="24"/>
  <c r="CZ126" i="24"/>
  <c r="CV126" i="24"/>
  <c r="CQ126" i="24"/>
  <c r="CI126" i="24"/>
  <c r="CB126" i="24"/>
  <c r="DE125" i="24"/>
  <c r="DB125" i="24"/>
  <c r="CZ125" i="24"/>
  <c r="CV125" i="24"/>
  <c r="CQ125" i="24"/>
  <c r="CI125" i="24"/>
  <c r="CB125" i="24"/>
  <c r="BS125" i="24"/>
  <c r="DE124" i="24"/>
  <c r="DB124" i="24"/>
  <c r="CZ124" i="24"/>
  <c r="CV124" i="24"/>
  <c r="CQ124" i="24"/>
  <c r="CI124" i="24"/>
  <c r="CB124" i="24"/>
  <c r="DE123" i="24"/>
  <c r="DB123" i="24"/>
  <c r="CZ123" i="24"/>
  <c r="CV123" i="24"/>
  <c r="CQ123" i="24"/>
  <c r="CI123" i="24"/>
  <c r="CB123" i="24"/>
  <c r="DE122" i="24"/>
  <c r="DB122" i="24"/>
  <c r="CZ122" i="24"/>
  <c r="CV122" i="24"/>
  <c r="CQ122" i="24"/>
  <c r="CI122" i="24"/>
  <c r="CB122" i="24"/>
  <c r="DE121" i="24"/>
  <c r="DB121" i="24"/>
  <c r="CZ121" i="24"/>
  <c r="CV121" i="24"/>
  <c r="CQ121" i="24"/>
  <c r="CI121" i="24"/>
  <c r="CB121" i="24"/>
  <c r="DE120" i="24"/>
  <c r="DB120" i="24"/>
  <c r="CZ120" i="24"/>
  <c r="CV120" i="24"/>
  <c r="CQ120" i="24"/>
  <c r="CI120" i="24"/>
  <c r="CB120" i="24"/>
  <c r="DE119" i="24"/>
  <c r="DB119" i="24"/>
  <c r="CZ119" i="24"/>
  <c r="CV119" i="24"/>
  <c r="CQ119" i="24"/>
  <c r="CI119" i="24"/>
  <c r="CB119" i="24"/>
  <c r="DE118" i="24"/>
  <c r="DB118" i="24"/>
  <c r="CZ118" i="24"/>
  <c r="CV118" i="24"/>
  <c r="CQ118" i="24"/>
  <c r="CI118" i="24"/>
  <c r="CB118" i="24"/>
  <c r="BJ118" i="24"/>
  <c r="BJ119" i="24" s="1"/>
  <c r="BJ120" i="24" s="1"/>
  <c r="BJ121" i="24" s="1"/>
  <c r="BJ122" i="24" s="1"/>
  <c r="DG117" i="24"/>
  <c r="DE117" i="24"/>
  <c r="DB117" i="24"/>
  <c r="CZ117" i="24"/>
  <c r="CV117" i="24"/>
  <c r="CQ117" i="24"/>
  <c r="CI117" i="24"/>
  <c r="CB117" i="24"/>
  <c r="BV117" i="24"/>
  <c r="BV118" i="24" s="1"/>
  <c r="BV119" i="24" s="1"/>
  <c r="BV120" i="24" s="1"/>
  <c r="BV121" i="24" s="1"/>
  <c r="BV122" i="24" s="1"/>
  <c r="BV123" i="24" s="1"/>
  <c r="BV124" i="24" s="1"/>
  <c r="BV125" i="24" s="1"/>
  <c r="BV126" i="24" s="1"/>
  <c r="BV127" i="24" s="1"/>
  <c r="BV128" i="24" s="1"/>
  <c r="BV129" i="24" s="1"/>
  <c r="BV130" i="24" s="1"/>
  <c r="BV131" i="24" s="1"/>
  <c r="BV132" i="24" s="1"/>
  <c r="BV133" i="24" s="1"/>
  <c r="BV134" i="24" s="1"/>
  <c r="BV135" i="24" s="1"/>
  <c r="BV136" i="24" s="1"/>
  <c r="BV137" i="24" s="1"/>
  <c r="BV138" i="24" s="1"/>
  <c r="BV139" i="24" s="1"/>
  <c r="BV140" i="24" s="1"/>
  <c r="BV141" i="24" s="1"/>
  <c r="BV142" i="24" s="1"/>
  <c r="BV143" i="24" s="1"/>
  <c r="BV144" i="24" s="1"/>
  <c r="BV145" i="24" s="1"/>
  <c r="BV146" i="24" s="1"/>
  <c r="BV147" i="24" s="1"/>
  <c r="BV148" i="24" s="1"/>
  <c r="BV149" i="24" s="1"/>
  <c r="BV150" i="24" s="1"/>
  <c r="BV151" i="24" s="1"/>
  <c r="BS117" i="24"/>
  <c r="BJ117" i="24"/>
  <c r="BH117" i="24"/>
  <c r="DG116" i="24"/>
  <c r="DE116" i="24"/>
  <c r="DB116" i="24"/>
  <c r="CZ116" i="24"/>
  <c r="CV116" i="24"/>
  <c r="CQ116" i="24"/>
  <c r="CI116" i="24"/>
  <c r="CB116" i="24"/>
  <c r="DE115" i="24"/>
  <c r="DB115" i="24"/>
  <c r="CZ115" i="24"/>
  <c r="CV115" i="24"/>
  <c r="CQ115" i="24"/>
  <c r="CI115" i="24"/>
  <c r="CB115" i="24"/>
  <c r="BH115" i="24"/>
  <c r="BH116" i="24" s="1"/>
  <c r="DE114" i="24"/>
  <c r="DB114" i="24"/>
  <c r="CZ114" i="24"/>
  <c r="CV114" i="24"/>
  <c r="CQ114" i="24"/>
  <c r="CI114" i="24"/>
  <c r="CB114" i="24"/>
  <c r="BS114" i="24"/>
  <c r="BS115" i="24" s="1"/>
  <c r="BS116" i="24" s="1"/>
  <c r="DE113" i="24"/>
  <c r="DB113" i="24"/>
  <c r="CZ113" i="24"/>
  <c r="CV113" i="24"/>
  <c r="CQ113" i="24"/>
  <c r="CI113" i="24"/>
  <c r="CB113" i="24"/>
  <c r="DE112" i="24"/>
  <c r="DB112" i="24"/>
  <c r="CZ112" i="24"/>
  <c r="CV112" i="24"/>
  <c r="CQ112" i="24"/>
  <c r="CI112" i="24"/>
  <c r="CB112" i="24"/>
  <c r="DE111" i="24"/>
  <c r="DB111" i="24"/>
  <c r="CZ111" i="24"/>
  <c r="CV111" i="24"/>
  <c r="CQ111" i="24"/>
  <c r="CI111" i="24"/>
  <c r="CB111" i="24"/>
  <c r="DE110" i="24"/>
  <c r="DB110" i="24"/>
  <c r="CZ110" i="24"/>
  <c r="CV110" i="24"/>
  <c r="CQ110" i="24"/>
  <c r="CI110" i="24"/>
  <c r="CB110" i="24"/>
  <c r="DE109" i="24"/>
  <c r="DB109" i="24"/>
  <c r="CZ109" i="24"/>
  <c r="CV109" i="24"/>
  <c r="CQ109" i="24"/>
  <c r="CI109" i="24"/>
  <c r="CB109" i="24"/>
  <c r="DE108" i="24"/>
  <c r="DB108" i="24"/>
  <c r="CZ108" i="24"/>
  <c r="CV108" i="24"/>
  <c r="CQ108" i="24"/>
  <c r="CI108" i="24"/>
  <c r="CB108" i="24"/>
  <c r="DE107" i="24"/>
  <c r="DB107" i="24"/>
  <c r="CZ107" i="24"/>
  <c r="CV107" i="24"/>
  <c r="CQ107" i="24"/>
  <c r="CI107" i="24"/>
  <c r="CB107" i="24"/>
  <c r="DE106" i="24"/>
  <c r="DB106" i="24"/>
  <c r="CZ106" i="24"/>
  <c r="CV106" i="24"/>
  <c r="CQ106" i="24"/>
  <c r="CI106" i="24"/>
  <c r="CB106" i="24"/>
  <c r="BS106" i="24"/>
  <c r="DE105" i="24"/>
  <c r="DB105" i="24"/>
  <c r="CZ105" i="24"/>
  <c r="CV105" i="24"/>
  <c r="CQ105" i="24"/>
  <c r="CI105" i="24"/>
  <c r="CB105" i="24"/>
  <c r="DE104" i="24"/>
  <c r="DB104" i="24"/>
  <c r="CZ104" i="24"/>
  <c r="CV104" i="24"/>
  <c r="CQ104" i="24"/>
  <c r="CI104" i="24"/>
  <c r="CB104" i="24"/>
  <c r="DE103" i="24"/>
  <c r="DB103" i="24"/>
  <c r="CZ103" i="24"/>
  <c r="CV103" i="24"/>
  <c r="CQ103" i="24"/>
  <c r="CI103" i="24"/>
  <c r="CB103" i="24"/>
  <c r="DE102" i="24"/>
  <c r="DB102" i="24"/>
  <c r="CZ102" i="24"/>
  <c r="CV102" i="24"/>
  <c r="CQ102" i="24"/>
  <c r="CI102" i="24"/>
  <c r="CB102" i="24"/>
  <c r="DE101" i="24"/>
  <c r="DB101" i="24"/>
  <c r="CZ101" i="24"/>
  <c r="CV101" i="24"/>
  <c r="CQ101" i="24"/>
  <c r="CI101" i="24"/>
  <c r="CB101" i="24"/>
  <c r="DE100" i="24"/>
  <c r="DB100" i="24"/>
  <c r="CZ100" i="24"/>
  <c r="CV100" i="24"/>
  <c r="CQ100" i="24"/>
  <c r="CI100" i="24"/>
  <c r="CB100" i="24"/>
  <c r="DE99" i="24"/>
  <c r="DB99" i="24"/>
  <c r="CZ99" i="24"/>
  <c r="CV99" i="24"/>
  <c r="CQ99" i="24"/>
  <c r="CI99" i="24"/>
  <c r="CB99" i="24"/>
  <c r="DE98" i="24"/>
  <c r="DB98" i="24"/>
  <c r="CZ98" i="24"/>
  <c r="CV98" i="24"/>
  <c r="CQ98" i="24"/>
  <c r="CI98" i="24"/>
  <c r="CB98" i="24"/>
  <c r="BS98" i="24"/>
  <c r="DE97" i="24"/>
  <c r="DB97" i="24"/>
  <c r="CZ97" i="24"/>
  <c r="CV97" i="24"/>
  <c r="CQ97" i="24"/>
  <c r="CI97" i="24"/>
  <c r="CB97" i="24"/>
  <c r="DE96" i="24"/>
  <c r="DB96" i="24"/>
  <c r="CZ96" i="24"/>
  <c r="CV96" i="24"/>
  <c r="CQ96" i="24"/>
  <c r="CI96" i="24"/>
  <c r="CB96" i="24"/>
  <c r="DE95" i="24"/>
  <c r="DB95" i="24"/>
  <c r="CZ95" i="24"/>
  <c r="CV95" i="24"/>
  <c r="CQ95" i="24"/>
  <c r="CI95" i="24"/>
  <c r="CB95" i="24"/>
  <c r="DE94" i="24"/>
  <c r="DB94" i="24"/>
  <c r="CZ94" i="24"/>
  <c r="CV94" i="24"/>
  <c r="CQ94" i="24"/>
  <c r="CI94" i="24"/>
  <c r="CB94" i="24"/>
  <c r="DE93" i="24"/>
  <c r="DB93" i="24"/>
  <c r="CZ93" i="24"/>
  <c r="CV93" i="24"/>
  <c r="CQ93" i="24"/>
  <c r="CI93" i="24"/>
  <c r="CB93" i="24"/>
  <c r="DE92" i="24"/>
  <c r="DB92" i="24"/>
  <c r="CZ92" i="24"/>
  <c r="CV92" i="24"/>
  <c r="CQ92" i="24"/>
  <c r="CI92" i="24"/>
  <c r="CB92" i="24"/>
  <c r="DE91" i="24"/>
  <c r="DB91" i="24"/>
  <c r="CZ91" i="24"/>
  <c r="CV91" i="24"/>
  <c r="CQ91" i="24"/>
  <c r="CI91" i="24"/>
  <c r="CB91" i="24"/>
  <c r="DE90" i="24"/>
  <c r="DB90" i="24"/>
  <c r="CZ90" i="24"/>
  <c r="CV90" i="24"/>
  <c r="CQ90" i="24"/>
  <c r="CI90" i="24"/>
  <c r="CB90" i="24"/>
  <c r="BS90" i="24"/>
  <c r="DE89" i="24"/>
  <c r="DB89" i="24"/>
  <c r="CZ89" i="24"/>
  <c r="CV89" i="24"/>
  <c r="CQ89" i="24"/>
  <c r="CI89" i="24"/>
  <c r="CB89" i="24"/>
  <c r="DE88" i="24"/>
  <c r="DB88" i="24"/>
  <c r="CZ88" i="24"/>
  <c r="CV88" i="24"/>
  <c r="CQ88" i="24"/>
  <c r="CI88" i="24"/>
  <c r="CB88" i="24"/>
  <c r="DE87" i="24"/>
  <c r="DB87" i="24"/>
  <c r="CZ87" i="24"/>
  <c r="CV87" i="24"/>
  <c r="CQ87" i="24"/>
  <c r="CI87" i="24"/>
  <c r="CB87" i="24"/>
  <c r="DE86" i="24"/>
  <c r="DB86" i="24"/>
  <c r="CZ86" i="24"/>
  <c r="CV86" i="24"/>
  <c r="CQ86" i="24"/>
  <c r="CI86" i="24"/>
  <c r="CB86" i="24"/>
  <c r="DE85" i="24"/>
  <c r="DB85" i="24"/>
  <c r="CZ85" i="24"/>
  <c r="CV85" i="24"/>
  <c r="CQ85" i="24"/>
  <c r="CI85" i="24"/>
  <c r="CB85" i="24"/>
  <c r="DE84" i="24"/>
  <c r="DB84" i="24"/>
  <c r="CZ84" i="24"/>
  <c r="CV84" i="24"/>
  <c r="CQ84" i="24"/>
  <c r="CI84" i="24"/>
  <c r="CB84" i="24"/>
  <c r="DE83" i="24"/>
  <c r="DB83" i="24"/>
  <c r="CZ83" i="24"/>
  <c r="CV83" i="24"/>
  <c r="CQ83" i="24"/>
  <c r="CI83" i="24"/>
  <c r="CB83" i="24"/>
  <c r="BV83" i="24"/>
  <c r="BV84" i="24" s="1"/>
  <c r="BV85" i="24" s="1"/>
  <c r="BV86" i="24" s="1"/>
  <c r="BV87" i="24" s="1"/>
  <c r="BV88" i="24" s="1"/>
  <c r="BV89" i="24" s="1"/>
  <c r="BV90" i="24" s="1"/>
  <c r="BV91" i="24" s="1"/>
  <c r="BV92" i="24" s="1"/>
  <c r="BV93" i="24" s="1"/>
  <c r="BV94" i="24" s="1"/>
  <c r="BV95" i="24" s="1"/>
  <c r="BV96" i="24" s="1"/>
  <c r="BV97" i="24" s="1"/>
  <c r="BV98" i="24" s="1"/>
  <c r="BV99" i="24" s="1"/>
  <c r="BV100" i="24" s="1"/>
  <c r="BV101" i="24" s="1"/>
  <c r="BV102" i="24" s="1"/>
  <c r="BV103" i="24" s="1"/>
  <c r="BV104" i="24" s="1"/>
  <c r="BV105" i="24" s="1"/>
  <c r="BV106" i="24" s="1"/>
  <c r="BV107" i="24" s="1"/>
  <c r="BV108" i="24" s="1"/>
  <c r="BV109" i="24" s="1"/>
  <c r="BV110" i="24" s="1"/>
  <c r="BV111" i="24" s="1"/>
  <c r="BV112" i="24" s="1"/>
  <c r="BV113" i="24" s="1"/>
  <c r="BV114" i="24" s="1"/>
  <c r="BV115" i="24" s="1"/>
  <c r="BV116" i="24" s="1"/>
  <c r="DG218" i="24"/>
  <c r="DG217" i="24"/>
  <c r="DG216" i="24"/>
  <c r="DG215" i="24"/>
  <c r="DG214" i="24"/>
  <c r="DG213" i="24"/>
  <c r="DG212" i="24"/>
  <c r="DG210" i="24"/>
  <c r="DG209" i="24"/>
  <c r="DG208" i="24"/>
  <c r="DG207" i="24"/>
  <c r="DG206" i="24"/>
  <c r="DG205" i="24"/>
  <c r="DG204" i="24"/>
  <c r="DG202" i="24"/>
  <c r="DG201" i="24"/>
  <c r="DG200" i="24"/>
  <c r="DG199" i="24"/>
  <c r="DG198" i="24"/>
  <c r="DG197" i="24"/>
  <c r="DG196" i="24"/>
  <c r="DG194" i="24"/>
  <c r="DG193" i="24"/>
  <c r="DG192" i="24"/>
  <c r="DG191" i="24"/>
  <c r="DG190" i="24"/>
  <c r="DG189" i="24"/>
  <c r="DG188" i="24"/>
  <c r="DG183" i="24"/>
  <c r="DG182" i="24"/>
  <c r="DG181" i="24"/>
  <c r="DG180" i="24"/>
  <c r="DG179" i="24"/>
  <c r="DG178" i="24"/>
  <c r="DG177" i="24"/>
  <c r="DG175" i="24"/>
  <c r="DG174" i="24"/>
  <c r="DG173" i="24"/>
  <c r="DG172" i="24"/>
  <c r="DG171" i="24"/>
  <c r="DG170" i="24"/>
  <c r="DG169" i="24"/>
  <c r="DG167" i="24"/>
  <c r="DG166" i="24"/>
  <c r="DG165" i="24"/>
  <c r="DG164" i="24"/>
  <c r="DG163" i="24"/>
  <c r="DG162" i="24"/>
  <c r="DG161" i="24"/>
  <c r="DG159" i="24"/>
  <c r="DG158" i="24"/>
  <c r="DG157" i="24"/>
  <c r="DG156" i="24"/>
  <c r="DG155" i="24"/>
  <c r="DG154" i="24"/>
  <c r="DG153" i="24"/>
  <c r="DG148" i="24"/>
  <c r="DG147" i="24"/>
  <c r="DG146" i="24"/>
  <c r="DG145" i="24"/>
  <c r="DG144" i="24"/>
  <c r="DG143" i="24"/>
  <c r="DG142" i="24"/>
  <c r="DG140" i="24"/>
  <c r="DG139" i="24"/>
  <c r="DG138" i="24"/>
  <c r="DG137" i="24"/>
  <c r="DG136" i="24"/>
  <c r="DG135" i="24"/>
  <c r="DG134" i="24"/>
  <c r="DG132" i="24"/>
  <c r="DG131" i="24"/>
  <c r="DG130" i="24"/>
  <c r="DG129" i="24"/>
  <c r="DG128" i="24"/>
  <c r="DG127" i="24"/>
  <c r="DG126" i="24"/>
  <c r="DG124" i="24"/>
  <c r="DG123" i="24"/>
  <c r="DG122" i="24"/>
  <c r="DG121" i="24"/>
  <c r="DG120" i="24"/>
  <c r="DG119" i="24"/>
  <c r="DG113" i="24"/>
  <c r="DG112" i="24"/>
  <c r="DG111" i="24"/>
  <c r="DG110" i="24"/>
  <c r="DG109" i="24"/>
  <c r="DG108" i="24"/>
  <c r="DG105" i="24"/>
  <c r="DG104" i="24"/>
  <c r="DG103" i="24"/>
  <c r="DG102" i="24"/>
  <c r="DG101" i="24"/>
  <c r="DG100" i="24"/>
  <c r="DG99" i="24"/>
  <c r="DG97" i="24"/>
  <c r="DG96" i="24"/>
  <c r="DG95" i="24"/>
  <c r="DG94" i="24"/>
  <c r="DG93" i="24"/>
  <c r="DG92" i="24"/>
  <c r="DG89" i="24"/>
  <c r="DG88" i="24"/>
  <c r="DG87" i="24"/>
  <c r="DG86" i="24"/>
  <c r="DG85" i="24"/>
  <c r="DG84" i="24"/>
  <c r="DG83" i="24"/>
  <c r="AZ118" i="29"/>
  <c r="BA118" i="29"/>
  <c r="BB118" i="29"/>
  <c r="BC118" i="29"/>
  <c r="AZ119" i="29"/>
  <c r="BA119" i="29"/>
  <c r="BB119" i="29"/>
  <c r="BC119" i="29"/>
  <c r="AZ120" i="29"/>
  <c r="BA120" i="29"/>
  <c r="BB120" i="29"/>
  <c r="BC120" i="29"/>
  <c r="AZ121" i="29"/>
  <c r="BA121" i="29"/>
  <c r="BB121" i="29"/>
  <c r="BC121" i="29"/>
  <c r="AZ122" i="29"/>
  <c r="BA122" i="29"/>
  <c r="BB122" i="29"/>
  <c r="BC122" i="29"/>
  <c r="AZ123" i="29"/>
  <c r="BA123" i="29"/>
  <c r="BB123" i="29"/>
  <c r="BC123" i="29"/>
  <c r="AZ124" i="29"/>
  <c r="BA124" i="29"/>
  <c r="BB124" i="29"/>
  <c r="BC124" i="29"/>
  <c r="AZ125" i="29"/>
  <c r="BA125" i="29"/>
  <c r="BB125" i="29"/>
  <c r="BC125" i="29"/>
  <c r="AZ126" i="29"/>
  <c r="BA126" i="29"/>
  <c r="BB126" i="29"/>
  <c r="BC126" i="29"/>
  <c r="AZ127" i="29"/>
  <c r="BA127" i="29"/>
  <c r="BB127" i="29"/>
  <c r="BC127" i="29"/>
  <c r="AZ128" i="29"/>
  <c r="BA128" i="29"/>
  <c r="BB128" i="29"/>
  <c r="BC128" i="29"/>
  <c r="AZ129" i="29"/>
  <c r="BA129" i="29"/>
  <c r="BB129" i="29"/>
  <c r="BC129" i="29"/>
  <c r="AZ130" i="29"/>
  <c r="BA130" i="29"/>
  <c r="BB130" i="29"/>
  <c r="BC130" i="29"/>
  <c r="AZ131" i="29"/>
  <c r="BA131" i="29"/>
  <c r="BB131" i="29"/>
  <c r="BC131" i="29"/>
  <c r="AZ132" i="29"/>
  <c r="BA132" i="29"/>
  <c r="BB132" i="29"/>
  <c r="BC132" i="29"/>
  <c r="AZ133" i="29"/>
  <c r="BA133" i="29"/>
  <c r="BB133" i="29"/>
  <c r="BC133" i="29"/>
  <c r="AZ134" i="29"/>
  <c r="BA134" i="29"/>
  <c r="BB134" i="29"/>
  <c r="BC134" i="29"/>
  <c r="AZ135" i="29"/>
  <c r="BA135" i="29"/>
  <c r="BB135" i="29"/>
  <c r="BC135" i="29"/>
  <c r="AZ136" i="29"/>
  <c r="BA136" i="29"/>
  <c r="BB136" i="29"/>
  <c r="BC136" i="29"/>
  <c r="AZ137" i="29"/>
  <c r="BA137" i="29"/>
  <c r="BB137" i="29"/>
  <c r="BC137" i="29"/>
  <c r="AZ138" i="29"/>
  <c r="BA138" i="29"/>
  <c r="BB138" i="29"/>
  <c r="BC138" i="29"/>
  <c r="AZ139" i="29"/>
  <c r="BA139" i="29"/>
  <c r="BB139" i="29"/>
  <c r="BC139" i="29"/>
  <c r="AZ140" i="29"/>
  <c r="BA140" i="29"/>
  <c r="BB140" i="29"/>
  <c r="BC140" i="29"/>
  <c r="AZ141" i="29"/>
  <c r="BA141" i="29"/>
  <c r="BB141" i="29"/>
  <c r="BC141" i="29"/>
  <c r="AZ142" i="29"/>
  <c r="BA142" i="29"/>
  <c r="BB142" i="29"/>
  <c r="BC142" i="29"/>
  <c r="AZ143" i="29"/>
  <c r="BA143" i="29"/>
  <c r="BB143" i="29"/>
  <c r="BC143" i="29"/>
  <c r="AZ144" i="29"/>
  <c r="BA144" i="29"/>
  <c r="BB144" i="29"/>
  <c r="BC144" i="29"/>
  <c r="AZ145" i="29"/>
  <c r="BA145" i="29"/>
  <c r="BB145" i="29"/>
  <c r="BC145" i="29"/>
  <c r="AZ146" i="29"/>
  <c r="BA146" i="29"/>
  <c r="BB146" i="29"/>
  <c r="BC146" i="29"/>
  <c r="AZ147" i="29"/>
  <c r="BA147" i="29"/>
  <c r="BB147" i="29"/>
  <c r="BC147" i="29"/>
  <c r="AZ148" i="29"/>
  <c r="BA148" i="29"/>
  <c r="BB148" i="29"/>
  <c r="BC148" i="29"/>
  <c r="AZ149" i="29"/>
  <c r="BA149" i="29"/>
  <c r="BB149" i="29"/>
  <c r="BC149" i="29"/>
  <c r="AZ150" i="29"/>
  <c r="BA150" i="29"/>
  <c r="BB150" i="29"/>
  <c r="BC150" i="29"/>
  <c r="AZ151" i="29"/>
  <c r="BA151" i="29"/>
  <c r="BB151" i="29"/>
  <c r="BC151" i="29"/>
  <c r="AZ152" i="29"/>
  <c r="BA152" i="29"/>
  <c r="BB152" i="29"/>
  <c r="BC152" i="29"/>
  <c r="AZ153" i="29"/>
  <c r="BA153" i="29"/>
  <c r="BB153" i="29"/>
  <c r="BC153" i="29"/>
  <c r="AZ154" i="29"/>
  <c r="BA154" i="29"/>
  <c r="BB154" i="29"/>
  <c r="BC154" i="29"/>
  <c r="AZ155" i="29"/>
  <c r="BA155" i="29"/>
  <c r="BB155" i="29"/>
  <c r="BC155" i="29"/>
  <c r="AZ156" i="29"/>
  <c r="BA156" i="29"/>
  <c r="BB156" i="29"/>
  <c r="BC156" i="29"/>
  <c r="AZ157" i="29"/>
  <c r="BA157" i="29"/>
  <c r="BB157" i="29"/>
  <c r="BC157" i="29"/>
  <c r="AZ158" i="29"/>
  <c r="BA158" i="29"/>
  <c r="BB158" i="29"/>
  <c r="BC158" i="29"/>
  <c r="AZ159" i="29"/>
  <c r="BA159" i="29"/>
  <c r="BB159" i="29"/>
  <c r="BC159" i="29"/>
  <c r="AZ160" i="29"/>
  <c r="BA160" i="29"/>
  <c r="BB160" i="29"/>
  <c r="BC160" i="29"/>
  <c r="AZ161" i="29"/>
  <c r="BA161" i="29"/>
  <c r="BB161" i="29"/>
  <c r="BC161" i="29"/>
  <c r="AZ162" i="29"/>
  <c r="BA162" i="29"/>
  <c r="BB162" i="29"/>
  <c r="BC162" i="29"/>
  <c r="AZ163" i="29"/>
  <c r="BA163" i="29"/>
  <c r="BB163" i="29"/>
  <c r="BC163" i="29"/>
  <c r="C118" i="29"/>
  <c r="D118" i="29"/>
  <c r="E118" i="29"/>
  <c r="F118" i="29"/>
  <c r="G118" i="29"/>
  <c r="H118" i="29"/>
  <c r="I118" i="29"/>
  <c r="J118" i="29"/>
  <c r="K118" i="29"/>
  <c r="L118" i="29"/>
  <c r="M118" i="29"/>
  <c r="N118" i="29"/>
  <c r="O118" i="29"/>
  <c r="P118" i="29"/>
  <c r="Q118" i="29"/>
  <c r="R118" i="29"/>
  <c r="S118" i="29"/>
  <c r="T118" i="29"/>
  <c r="U118" i="29"/>
  <c r="V118" i="29"/>
  <c r="W118" i="29"/>
  <c r="X118" i="29"/>
  <c r="Y118" i="29"/>
  <c r="Z118" i="29"/>
  <c r="AA118" i="29"/>
  <c r="AB118" i="29"/>
  <c r="AC118" i="29"/>
  <c r="AD118" i="29"/>
  <c r="AE118" i="29"/>
  <c r="AF118" i="29"/>
  <c r="AG118" i="29"/>
  <c r="AH118" i="29"/>
  <c r="AI118" i="29"/>
  <c r="AJ118" i="29"/>
  <c r="AK118" i="29"/>
  <c r="AL118" i="29"/>
  <c r="AM118" i="29"/>
  <c r="AN118" i="29"/>
  <c r="AO118" i="29"/>
  <c r="AP118" i="29"/>
  <c r="AQ118" i="29"/>
  <c r="AR118" i="29"/>
  <c r="AS118" i="29"/>
  <c r="AT118" i="29"/>
  <c r="AU118" i="29"/>
  <c r="AV118" i="29"/>
  <c r="AW118" i="29"/>
  <c r="AX118" i="29"/>
  <c r="C119" i="29"/>
  <c r="D119" i="29"/>
  <c r="E119" i="29"/>
  <c r="F119" i="29"/>
  <c r="G119" i="29"/>
  <c r="H119" i="29"/>
  <c r="I119" i="29"/>
  <c r="J119" i="29"/>
  <c r="K119" i="29"/>
  <c r="L119" i="29"/>
  <c r="M119" i="29"/>
  <c r="N119" i="29"/>
  <c r="O119" i="29"/>
  <c r="P119" i="29"/>
  <c r="Q119" i="29"/>
  <c r="R119" i="29"/>
  <c r="S119" i="29"/>
  <c r="T119" i="29"/>
  <c r="U119" i="29"/>
  <c r="V119" i="29"/>
  <c r="W119" i="29"/>
  <c r="X119" i="29"/>
  <c r="Y119" i="29"/>
  <c r="Z119" i="29"/>
  <c r="AA119" i="29"/>
  <c r="AB119" i="29"/>
  <c r="AC119" i="29"/>
  <c r="AD119" i="29"/>
  <c r="AE119" i="29"/>
  <c r="AF119" i="29"/>
  <c r="AG119" i="29"/>
  <c r="AH119" i="29"/>
  <c r="AI119" i="29"/>
  <c r="AJ119" i="29"/>
  <c r="AK119" i="29"/>
  <c r="AL119" i="29"/>
  <c r="AM119" i="29"/>
  <c r="AN119" i="29"/>
  <c r="AO119" i="29"/>
  <c r="AP119" i="29"/>
  <c r="AQ119" i="29"/>
  <c r="AR119" i="29"/>
  <c r="AS119" i="29"/>
  <c r="AT119" i="29"/>
  <c r="AU119" i="29"/>
  <c r="AV119" i="29"/>
  <c r="AW119" i="29"/>
  <c r="AX119" i="29"/>
  <c r="C120" i="29"/>
  <c r="D120" i="29"/>
  <c r="E120" i="29"/>
  <c r="F120" i="29"/>
  <c r="G120" i="29"/>
  <c r="H120" i="29"/>
  <c r="I120" i="29"/>
  <c r="J120" i="29"/>
  <c r="K120" i="29"/>
  <c r="L120" i="29"/>
  <c r="M120" i="29"/>
  <c r="N120" i="29"/>
  <c r="O120" i="29"/>
  <c r="P120" i="29"/>
  <c r="Q120" i="29"/>
  <c r="R120" i="29"/>
  <c r="S120" i="29"/>
  <c r="T120" i="29"/>
  <c r="U120" i="29"/>
  <c r="V120" i="29"/>
  <c r="W120" i="29"/>
  <c r="X120" i="29"/>
  <c r="Y120" i="29"/>
  <c r="Z120" i="29"/>
  <c r="AA120" i="29"/>
  <c r="AB120" i="29"/>
  <c r="AC120" i="29"/>
  <c r="AD120" i="29"/>
  <c r="AE120" i="29"/>
  <c r="AF120" i="29"/>
  <c r="AG120" i="29"/>
  <c r="AH120" i="29"/>
  <c r="AI120" i="29"/>
  <c r="AJ120" i="29"/>
  <c r="AK120" i="29"/>
  <c r="AL120" i="29"/>
  <c r="AM120" i="29"/>
  <c r="AN120" i="29"/>
  <c r="AO120" i="29"/>
  <c r="AP120" i="29"/>
  <c r="AQ120" i="29"/>
  <c r="AR120" i="29"/>
  <c r="AS120" i="29"/>
  <c r="AT120" i="29"/>
  <c r="AU120" i="29"/>
  <c r="AV120" i="29"/>
  <c r="AW120" i="29"/>
  <c r="AX120" i="29"/>
  <c r="C121" i="29"/>
  <c r="D121" i="29"/>
  <c r="E121" i="29"/>
  <c r="F121" i="29"/>
  <c r="G121" i="29"/>
  <c r="H121" i="29"/>
  <c r="I121" i="29"/>
  <c r="J121" i="29"/>
  <c r="K121" i="29"/>
  <c r="L121" i="29"/>
  <c r="M121" i="29"/>
  <c r="N121" i="29"/>
  <c r="O121" i="29"/>
  <c r="P121" i="29"/>
  <c r="Q121" i="29"/>
  <c r="R121" i="29"/>
  <c r="S121" i="29"/>
  <c r="T121" i="29"/>
  <c r="U121" i="29"/>
  <c r="V121" i="29"/>
  <c r="W121" i="29"/>
  <c r="X121" i="29"/>
  <c r="Y121" i="29"/>
  <c r="Z121" i="29"/>
  <c r="AA121" i="29"/>
  <c r="AB121" i="29"/>
  <c r="AC121" i="29"/>
  <c r="AD121" i="29"/>
  <c r="AE121" i="29"/>
  <c r="AF121" i="29"/>
  <c r="AG121" i="29"/>
  <c r="AH121" i="29"/>
  <c r="AI121" i="29"/>
  <c r="AJ121" i="29"/>
  <c r="AK121" i="29"/>
  <c r="AL121" i="29"/>
  <c r="AM121" i="29"/>
  <c r="AN121" i="29"/>
  <c r="AO121" i="29"/>
  <c r="AP121" i="29"/>
  <c r="AQ121" i="29"/>
  <c r="AR121" i="29"/>
  <c r="AS121" i="29"/>
  <c r="AT121" i="29"/>
  <c r="AU121" i="29"/>
  <c r="AV121" i="29"/>
  <c r="AW121" i="29"/>
  <c r="AX121" i="29"/>
  <c r="C122" i="29"/>
  <c r="D122" i="29"/>
  <c r="E122" i="29"/>
  <c r="F122" i="29"/>
  <c r="G122" i="29"/>
  <c r="H122" i="29"/>
  <c r="I122" i="29"/>
  <c r="J122" i="29"/>
  <c r="K122" i="29"/>
  <c r="L122" i="29"/>
  <c r="M122" i="29"/>
  <c r="N122" i="29"/>
  <c r="O122" i="29"/>
  <c r="P122" i="29"/>
  <c r="Q122" i="29"/>
  <c r="R122" i="29"/>
  <c r="S122" i="29"/>
  <c r="T122" i="29"/>
  <c r="U122" i="29"/>
  <c r="V122" i="29"/>
  <c r="W122" i="29"/>
  <c r="X122" i="29"/>
  <c r="Y122" i="29"/>
  <c r="Z122" i="29"/>
  <c r="AA122" i="29"/>
  <c r="AB122" i="29"/>
  <c r="AC122" i="29"/>
  <c r="AD122" i="29"/>
  <c r="AE122" i="29"/>
  <c r="AF122" i="29"/>
  <c r="AG122" i="29"/>
  <c r="AH122" i="29"/>
  <c r="AI122" i="29"/>
  <c r="AJ122" i="29"/>
  <c r="AK122" i="29"/>
  <c r="AL122" i="29"/>
  <c r="AM122" i="29"/>
  <c r="AN122" i="29"/>
  <c r="AO122" i="29"/>
  <c r="AP122" i="29"/>
  <c r="AQ122" i="29"/>
  <c r="AR122" i="29"/>
  <c r="AS122" i="29"/>
  <c r="AT122" i="29"/>
  <c r="AU122" i="29"/>
  <c r="AV122" i="29"/>
  <c r="AW122" i="29"/>
  <c r="AX122" i="29"/>
  <c r="C123" i="29"/>
  <c r="D123" i="29"/>
  <c r="E123" i="29"/>
  <c r="F123" i="29"/>
  <c r="G123" i="29"/>
  <c r="H123" i="29"/>
  <c r="I123" i="29"/>
  <c r="J123" i="29"/>
  <c r="K123" i="29"/>
  <c r="L123" i="29"/>
  <c r="M123" i="29"/>
  <c r="N123" i="29"/>
  <c r="O123" i="29"/>
  <c r="P123" i="29"/>
  <c r="Q123" i="29"/>
  <c r="R123" i="29"/>
  <c r="S123" i="29"/>
  <c r="T123" i="29"/>
  <c r="U123" i="29"/>
  <c r="V123" i="29"/>
  <c r="W123" i="29"/>
  <c r="X123" i="29"/>
  <c r="Y123" i="29"/>
  <c r="Z123" i="29"/>
  <c r="AA123" i="29"/>
  <c r="AB123" i="29"/>
  <c r="AC123" i="29"/>
  <c r="AD123" i="29"/>
  <c r="AE123" i="29"/>
  <c r="AF123" i="29"/>
  <c r="AG123" i="29"/>
  <c r="AH123" i="29"/>
  <c r="AI123" i="29"/>
  <c r="AJ123" i="29"/>
  <c r="AK123" i="29"/>
  <c r="AL123" i="29"/>
  <c r="AM123" i="29"/>
  <c r="AN123" i="29"/>
  <c r="AO123" i="29"/>
  <c r="AP123" i="29"/>
  <c r="AQ123" i="29"/>
  <c r="AR123" i="29"/>
  <c r="AS123" i="29"/>
  <c r="AT123" i="29"/>
  <c r="AU123" i="29"/>
  <c r="AV123" i="29"/>
  <c r="AW123" i="29"/>
  <c r="AX123" i="29"/>
  <c r="C124" i="29"/>
  <c r="D124" i="29"/>
  <c r="E124" i="29"/>
  <c r="F124" i="29"/>
  <c r="G124" i="29"/>
  <c r="H124" i="29"/>
  <c r="I124" i="29"/>
  <c r="J124" i="29"/>
  <c r="K124" i="29"/>
  <c r="L124" i="29"/>
  <c r="M124" i="29"/>
  <c r="N124" i="29"/>
  <c r="O124" i="29"/>
  <c r="P124" i="29"/>
  <c r="Q124" i="29"/>
  <c r="R124" i="29"/>
  <c r="S124" i="29"/>
  <c r="T124" i="29"/>
  <c r="U124" i="29"/>
  <c r="V124" i="29"/>
  <c r="W124" i="29"/>
  <c r="X124" i="29"/>
  <c r="Y124" i="29"/>
  <c r="Z124" i="29"/>
  <c r="AA124" i="29"/>
  <c r="AB124" i="29"/>
  <c r="AC124" i="29"/>
  <c r="AD124" i="29"/>
  <c r="AE124" i="29"/>
  <c r="AF124" i="29"/>
  <c r="AG124" i="29"/>
  <c r="AH124" i="29"/>
  <c r="AI124" i="29"/>
  <c r="AJ124" i="29"/>
  <c r="AK124" i="29"/>
  <c r="AL124" i="29"/>
  <c r="AM124" i="29"/>
  <c r="AN124" i="29"/>
  <c r="AO124" i="29"/>
  <c r="AP124" i="29"/>
  <c r="AQ124" i="29"/>
  <c r="AR124" i="29"/>
  <c r="AS124" i="29"/>
  <c r="AT124" i="29"/>
  <c r="AU124" i="29"/>
  <c r="AV124" i="29"/>
  <c r="AW124" i="29"/>
  <c r="AX124" i="29"/>
  <c r="C125" i="29"/>
  <c r="D125" i="29"/>
  <c r="E125" i="29"/>
  <c r="F125" i="29"/>
  <c r="G125" i="29"/>
  <c r="H125" i="29"/>
  <c r="I125" i="29"/>
  <c r="J125" i="29"/>
  <c r="K125" i="29"/>
  <c r="L125" i="29"/>
  <c r="M125" i="29"/>
  <c r="N125" i="29"/>
  <c r="O125" i="29"/>
  <c r="P125" i="29"/>
  <c r="Q125" i="29"/>
  <c r="R125" i="29"/>
  <c r="S125" i="29"/>
  <c r="T125" i="29"/>
  <c r="U125" i="29"/>
  <c r="V125" i="29"/>
  <c r="W125" i="29"/>
  <c r="X125" i="29"/>
  <c r="Y125" i="29"/>
  <c r="Z125" i="29"/>
  <c r="AA125" i="29"/>
  <c r="AB125" i="29"/>
  <c r="AC125" i="29"/>
  <c r="AD125" i="29"/>
  <c r="AE125" i="29"/>
  <c r="AF125" i="29"/>
  <c r="AG125" i="29"/>
  <c r="AH125" i="29"/>
  <c r="AI125" i="29"/>
  <c r="AJ125" i="29"/>
  <c r="AK125" i="29"/>
  <c r="AL125" i="29"/>
  <c r="AM125" i="29"/>
  <c r="AN125" i="29"/>
  <c r="AO125" i="29"/>
  <c r="AP125" i="29"/>
  <c r="AQ125" i="29"/>
  <c r="AR125" i="29"/>
  <c r="AS125" i="29"/>
  <c r="AT125" i="29"/>
  <c r="AU125" i="29"/>
  <c r="AV125" i="29"/>
  <c r="AW125" i="29"/>
  <c r="AX125" i="29"/>
  <c r="C126" i="29"/>
  <c r="D126" i="29"/>
  <c r="E126" i="29"/>
  <c r="F126" i="29"/>
  <c r="G126" i="29"/>
  <c r="H126" i="29"/>
  <c r="I126" i="29"/>
  <c r="J126" i="29"/>
  <c r="K126" i="29"/>
  <c r="L126" i="29"/>
  <c r="M126" i="29"/>
  <c r="N126" i="29"/>
  <c r="O126" i="29"/>
  <c r="P126" i="29"/>
  <c r="Q126" i="29"/>
  <c r="R126" i="29"/>
  <c r="S126" i="29"/>
  <c r="T126" i="29"/>
  <c r="U126" i="29"/>
  <c r="V126" i="29"/>
  <c r="W126" i="29"/>
  <c r="X126" i="29"/>
  <c r="Y126" i="29"/>
  <c r="Z126" i="29"/>
  <c r="AA126" i="29"/>
  <c r="AB126" i="29"/>
  <c r="AC126" i="29"/>
  <c r="AD126" i="29"/>
  <c r="AE126" i="29"/>
  <c r="AF126" i="29"/>
  <c r="AG126" i="29"/>
  <c r="AH126" i="29"/>
  <c r="AI126" i="29"/>
  <c r="AJ126" i="29"/>
  <c r="AK126" i="29"/>
  <c r="AL126" i="29"/>
  <c r="AM126" i="29"/>
  <c r="AN126" i="29"/>
  <c r="AO126" i="29"/>
  <c r="AP126" i="29"/>
  <c r="AQ126" i="29"/>
  <c r="AR126" i="29"/>
  <c r="AS126" i="29"/>
  <c r="AT126" i="29"/>
  <c r="AU126" i="29"/>
  <c r="AV126" i="29"/>
  <c r="AW126" i="29"/>
  <c r="AX126" i="29"/>
  <c r="C127" i="29"/>
  <c r="D127" i="29"/>
  <c r="E127" i="29"/>
  <c r="F127" i="29"/>
  <c r="G127" i="29"/>
  <c r="H127" i="29"/>
  <c r="I127" i="29"/>
  <c r="J127" i="29"/>
  <c r="K127" i="29"/>
  <c r="L127" i="29"/>
  <c r="M127" i="29"/>
  <c r="N127" i="29"/>
  <c r="O127" i="29"/>
  <c r="P127" i="29"/>
  <c r="Q127" i="29"/>
  <c r="R127" i="29"/>
  <c r="S127" i="29"/>
  <c r="T127" i="29"/>
  <c r="U127" i="29"/>
  <c r="V127" i="29"/>
  <c r="W127" i="29"/>
  <c r="X127" i="29"/>
  <c r="Y127" i="29"/>
  <c r="Z127" i="29"/>
  <c r="AA127" i="29"/>
  <c r="AB127" i="29"/>
  <c r="AC127" i="29"/>
  <c r="AD127" i="29"/>
  <c r="AE127" i="29"/>
  <c r="AF127" i="29"/>
  <c r="AG127" i="29"/>
  <c r="AH127" i="29"/>
  <c r="AI127" i="29"/>
  <c r="AJ127" i="29"/>
  <c r="AK127" i="29"/>
  <c r="AL127" i="29"/>
  <c r="AM127" i="29"/>
  <c r="AN127" i="29"/>
  <c r="AO127" i="29"/>
  <c r="AP127" i="29"/>
  <c r="AQ127" i="29"/>
  <c r="AR127" i="29"/>
  <c r="AS127" i="29"/>
  <c r="AT127" i="29"/>
  <c r="AU127" i="29"/>
  <c r="AV127" i="29"/>
  <c r="AW127" i="29"/>
  <c r="AX127" i="29"/>
  <c r="C128" i="29"/>
  <c r="D128" i="29"/>
  <c r="E128" i="29"/>
  <c r="F128" i="29"/>
  <c r="G128" i="29"/>
  <c r="H128" i="29"/>
  <c r="I128" i="29"/>
  <c r="J128" i="29"/>
  <c r="K128" i="29"/>
  <c r="L128" i="29"/>
  <c r="M128" i="29"/>
  <c r="N128" i="29"/>
  <c r="O128" i="29"/>
  <c r="P128" i="29"/>
  <c r="Q128" i="29"/>
  <c r="R128" i="29"/>
  <c r="S128" i="29"/>
  <c r="T128" i="29"/>
  <c r="U128" i="29"/>
  <c r="V128" i="29"/>
  <c r="W128" i="29"/>
  <c r="X128" i="29"/>
  <c r="Y128" i="29"/>
  <c r="Z128" i="29"/>
  <c r="AA128" i="29"/>
  <c r="AB128" i="29"/>
  <c r="AC128" i="29"/>
  <c r="AD128" i="29"/>
  <c r="AE128" i="29"/>
  <c r="AF128" i="29"/>
  <c r="AG128" i="29"/>
  <c r="AH128" i="29"/>
  <c r="AI128" i="29"/>
  <c r="AJ128" i="29"/>
  <c r="AK128" i="29"/>
  <c r="AL128" i="29"/>
  <c r="AM128" i="29"/>
  <c r="AN128" i="29"/>
  <c r="AO128" i="29"/>
  <c r="AP128" i="29"/>
  <c r="AQ128" i="29"/>
  <c r="AR128" i="29"/>
  <c r="AS128" i="29"/>
  <c r="AT128" i="29"/>
  <c r="AU128" i="29"/>
  <c r="AV128" i="29"/>
  <c r="AW128" i="29"/>
  <c r="AX128" i="29"/>
  <c r="C129" i="29"/>
  <c r="D129" i="29"/>
  <c r="E129" i="29"/>
  <c r="F129" i="29"/>
  <c r="G129" i="29"/>
  <c r="H129" i="29"/>
  <c r="I129" i="29"/>
  <c r="J129" i="29"/>
  <c r="K129" i="29"/>
  <c r="L129" i="29"/>
  <c r="M129" i="29"/>
  <c r="N129" i="29"/>
  <c r="O129" i="29"/>
  <c r="P129" i="29"/>
  <c r="Q129" i="29"/>
  <c r="R129" i="29"/>
  <c r="S129" i="29"/>
  <c r="T129" i="29"/>
  <c r="U129" i="29"/>
  <c r="V129" i="29"/>
  <c r="W129" i="29"/>
  <c r="X129" i="29"/>
  <c r="Y129" i="29"/>
  <c r="Z129" i="29"/>
  <c r="AA129" i="29"/>
  <c r="AB129" i="29"/>
  <c r="AC129" i="29"/>
  <c r="AD129" i="29"/>
  <c r="AE129" i="29"/>
  <c r="AF129" i="29"/>
  <c r="AG129" i="29"/>
  <c r="AH129" i="29"/>
  <c r="AI129" i="29"/>
  <c r="AJ129" i="29"/>
  <c r="AK129" i="29"/>
  <c r="AL129" i="29"/>
  <c r="AM129" i="29"/>
  <c r="AN129" i="29"/>
  <c r="AO129" i="29"/>
  <c r="AP129" i="29"/>
  <c r="AQ129" i="29"/>
  <c r="AR129" i="29"/>
  <c r="AS129" i="29"/>
  <c r="AT129" i="29"/>
  <c r="AU129" i="29"/>
  <c r="AV129" i="29"/>
  <c r="AW129" i="29"/>
  <c r="AX129" i="29"/>
  <c r="C130" i="29"/>
  <c r="D130" i="29"/>
  <c r="E130" i="29"/>
  <c r="F130" i="29"/>
  <c r="G130" i="29"/>
  <c r="H130" i="29"/>
  <c r="I130" i="29"/>
  <c r="J130" i="29"/>
  <c r="K130" i="29"/>
  <c r="L130" i="29"/>
  <c r="M130" i="29"/>
  <c r="N130" i="29"/>
  <c r="O130" i="29"/>
  <c r="P130" i="29"/>
  <c r="Q130" i="29"/>
  <c r="R130" i="29"/>
  <c r="S130" i="29"/>
  <c r="T130" i="29"/>
  <c r="U130" i="29"/>
  <c r="V130" i="29"/>
  <c r="W130" i="29"/>
  <c r="X130" i="29"/>
  <c r="Y130" i="29"/>
  <c r="Z130" i="29"/>
  <c r="AA130" i="29"/>
  <c r="AB130" i="29"/>
  <c r="AC130" i="29"/>
  <c r="AD130" i="29"/>
  <c r="AE130" i="29"/>
  <c r="AF130" i="29"/>
  <c r="AG130" i="29"/>
  <c r="AH130" i="29"/>
  <c r="AI130" i="29"/>
  <c r="AJ130" i="29"/>
  <c r="AK130" i="29"/>
  <c r="AL130" i="29"/>
  <c r="AM130" i="29"/>
  <c r="AN130" i="29"/>
  <c r="AO130" i="29"/>
  <c r="AP130" i="29"/>
  <c r="AQ130" i="29"/>
  <c r="AR130" i="29"/>
  <c r="AS130" i="29"/>
  <c r="AT130" i="29"/>
  <c r="AU130" i="29"/>
  <c r="AV130" i="29"/>
  <c r="AW130" i="29"/>
  <c r="AX130" i="29"/>
  <c r="C131" i="29"/>
  <c r="D131" i="29"/>
  <c r="E131" i="29"/>
  <c r="F131" i="29"/>
  <c r="G131" i="29"/>
  <c r="H131" i="29"/>
  <c r="I131" i="29"/>
  <c r="J131" i="29"/>
  <c r="K131" i="29"/>
  <c r="L131" i="29"/>
  <c r="M131" i="29"/>
  <c r="N131" i="29"/>
  <c r="O131" i="29"/>
  <c r="P131" i="29"/>
  <c r="Q131" i="29"/>
  <c r="R131" i="29"/>
  <c r="S131" i="29"/>
  <c r="T131" i="29"/>
  <c r="U131" i="29"/>
  <c r="V131" i="29"/>
  <c r="W131" i="29"/>
  <c r="X131" i="29"/>
  <c r="Y131" i="29"/>
  <c r="Z131" i="29"/>
  <c r="AA131" i="29"/>
  <c r="AB131" i="29"/>
  <c r="AC131" i="29"/>
  <c r="AD131" i="29"/>
  <c r="AE131" i="29"/>
  <c r="AF131" i="29"/>
  <c r="AG131" i="29"/>
  <c r="AH131" i="29"/>
  <c r="AI131" i="29"/>
  <c r="AJ131" i="29"/>
  <c r="AK131" i="29"/>
  <c r="AL131" i="29"/>
  <c r="AM131" i="29"/>
  <c r="AN131" i="29"/>
  <c r="AO131" i="29"/>
  <c r="AP131" i="29"/>
  <c r="AQ131" i="29"/>
  <c r="AR131" i="29"/>
  <c r="AS131" i="29"/>
  <c r="AT131" i="29"/>
  <c r="AU131" i="29"/>
  <c r="AV131" i="29"/>
  <c r="AW131" i="29"/>
  <c r="AX131" i="29"/>
  <c r="C132" i="29"/>
  <c r="D132" i="29"/>
  <c r="E132" i="29"/>
  <c r="F132" i="29"/>
  <c r="G132" i="29"/>
  <c r="H132" i="29"/>
  <c r="I132" i="29"/>
  <c r="J132" i="29"/>
  <c r="K132" i="29"/>
  <c r="L132" i="29"/>
  <c r="M132" i="29"/>
  <c r="N132" i="29"/>
  <c r="O132" i="29"/>
  <c r="P132" i="29"/>
  <c r="Q132" i="29"/>
  <c r="R132" i="29"/>
  <c r="S132" i="29"/>
  <c r="T132" i="29"/>
  <c r="U132" i="29"/>
  <c r="V132" i="29"/>
  <c r="W132" i="29"/>
  <c r="X132" i="29"/>
  <c r="Y132" i="29"/>
  <c r="Z132" i="29"/>
  <c r="AA132" i="29"/>
  <c r="AB132" i="29"/>
  <c r="AC132" i="29"/>
  <c r="AD132" i="29"/>
  <c r="AE132" i="29"/>
  <c r="AF132" i="29"/>
  <c r="AG132" i="29"/>
  <c r="AH132" i="29"/>
  <c r="AI132" i="29"/>
  <c r="AJ132" i="29"/>
  <c r="AK132" i="29"/>
  <c r="AL132" i="29"/>
  <c r="AM132" i="29"/>
  <c r="AN132" i="29"/>
  <c r="AO132" i="29"/>
  <c r="AP132" i="29"/>
  <c r="AQ132" i="29"/>
  <c r="AR132" i="29"/>
  <c r="AS132" i="29"/>
  <c r="AT132" i="29"/>
  <c r="AU132" i="29"/>
  <c r="AV132" i="29"/>
  <c r="AW132" i="29"/>
  <c r="AX132" i="29"/>
  <c r="C133" i="29"/>
  <c r="D133" i="29"/>
  <c r="E133" i="29"/>
  <c r="F133" i="29"/>
  <c r="G133" i="29"/>
  <c r="H133" i="29"/>
  <c r="I133" i="29"/>
  <c r="J133" i="29"/>
  <c r="K133" i="29"/>
  <c r="L133" i="29"/>
  <c r="M133" i="29"/>
  <c r="N133" i="29"/>
  <c r="O133" i="29"/>
  <c r="P133" i="29"/>
  <c r="Q133" i="29"/>
  <c r="R133" i="29"/>
  <c r="S133" i="29"/>
  <c r="T133" i="29"/>
  <c r="U133" i="29"/>
  <c r="V133" i="29"/>
  <c r="W133" i="29"/>
  <c r="X133" i="29"/>
  <c r="Y133" i="29"/>
  <c r="Z133" i="29"/>
  <c r="AA133" i="29"/>
  <c r="AB133" i="29"/>
  <c r="AC133" i="29"/>
  <c r="AD133" i="29"/>
  <c r="AE133" i="29"/>
  <c r="AF133" i="29"/>
  <c r="AG133" i="29"/>
  <c r="AH133" i="29"/>
  <c r="AI133" i="29"/>
  <c r="AJ133" i="29"/>
  <c r="AK133" i="29"/>
  <c r="AL133" i="29"/>
  <c r="AM133" i="29"/>
  <c r="AN133" i="29"/>
  <c r="AO133" i="29"/>
  <c r="AP133" i="29"/>
  <c r="AQ133" i="29"/>
  <c r="AR133" i="29"/>
  <c r="AS133" i="29"/>
  <c r="AT133" i="29"/>
  <c r="AU133" i="29"/>
  <c r="AV133" i="29"/>
  <c r="AW133" i="29"/>
  <c r="AX133" i="29"/>
  <c r="C134" i="29"/>
  <c r="D134" i="29"/>
  <c r="E134" i="29"/>
  <c r="F134" i="29"/>
  <c r="G134" i="29"/>
  <c r="H134" i="29"/>
  <c r="I134" i="29"/>
  <c r="J134" i="29"/>
  <c r="K134" i="29"/>
  <c r="L134" i="29"/>
  <c r="M134" i="29"/>
  <c r="N134" i="29"/>
  <c r="O134" i="29"/>
  <c r="P134" i="29"/>
  <c r="Q134" i="29"/>
  <c r="R134" i="29"/>
  <c r="S134" i="29"/>
  <c r="T134" i="29"/>
  <c r="U134" i="29"/>
  <c r="V134" i="29"/>
  <c r="W134" i="29"/>
  <c r="X134" i="29"/>
  <c r="Y134" i="29"/>
  <c r="Z134" i="29"/>
  <c r="AA134" i="29"/>
  <c r="AB134" i="29"/>
  <c r="AC134" i="29"/>
  <c r="AD134" i="29"/>
  <c r="AE134" i="29"/>
  <c r="AF134" i="29"/>
  <c r="AG134" i="29"/>
  <c r="AH134" i="29"/>
  <c r="AI134" i="29"/>
  <c r="AJ134" i="29"/>
  <c r="AK134" i="29"/>
  <c r="AL134" i="29"/>
  <c r="AM134" i="29"/>
  <c r="AN134" i="29"/>
  <c r="AO134" i="29"/>
  <c r="AP134" i="29"/>
  <c r="AQ134" i="29"/>
  <c r="AR134" i="29"/>
  <c r="AS134" i="29"/>
  <c r="AT134" i="29"/>
  <c r="AU134" i="29"/>
  <c r="AV134" i="29"/>
  <c r="AW134" i="29"/>
  <c r="AX134" i="29"/>
  <c r="C135" i="29"/>
  <c r="D135" i="29"/>
  <c r="E135" i="29"/>
  <c r="F135" i="29"/>
  <c r="G135" i="29"/>
  <c r="H135" i="29"/>
  <c r="I135" i="29"/>
  <c r="J135" i="29"/>
  <c r="K135" i="29"/>
  <c r="L135" i="29"/>
  <c r="M135" i="29"/>
  <c r="N135" i="29"/>
  <c r="O135" i="29"/>
  <c r="P135" i="29"/>
  <c r="Q135" i="29"/>
  <c r="R135" i="29"/>
  <c r="S135" i="29"/>
  <c r="T135" i="29"/>
  <c r="U135" i="29"/>
  <c r="V135" i="29"/>
  <c r="W135" i="29"/>
  <c r="X135" i="29"/>
  <c r="Y135" i="29"/>
  <c r="Z135" i="29"/>
  <c r="AA135" i="29"/>
  <c r="AB135" i="29"/>
  <c r="AC135" i="29"/>
  <c r="AD135" i="29"/>
  <c r="AE135" i="29"/>
  <c r="AF135" i="29"/>
  <c r="AG135" i="29"/>
  <c r="AH135" i="29"/>
  <c r="AI135" i="29"/>
  <c r="AJ135" i="29"/>
  <c r="AK135" i="29"/>
  <c r="AL135" i="29"/>
  <c r="AM135" i="29"/>
  <c r="AN135" i="29"/>
  <c r="AO135" i="29"/>
  <c r="AP135" i="29"/>
  <c r="AQ135" i="29"/>
  <c r="AR135" i="29"/>
  <c r="AS135" i="29"/>
  <c r="AT135" i="29"/>
  <c r="AU135" i="29"/>
  <c r="AV135" i="29"/>
  <c r="AW135" i="29"/>
  <c r="AX135" i="29"/>
  <c r="C136" i="29"/>
  <c r="D136" i="29"/>
  <c r="E136" i="29"/>
  <c r="F136" i="29"/>
  <c r="G136" i="29"/>
  <c r="H136" i="29"/>
  <c r="I136" i="29"/>
  <c r="J136" i="29"/>
  <c r="K136" i="29"/>
  <c r="L136" i="29"/>
  <c r="M136" i="29"/>
  <c r="N136" i="29"/>
  <c r="O136" i="29"/>
  <c r="P136" i="29"/>
  <c r="Q136" i="29"/>
  <c r="R136" i="29"/>
  <c r="S136" i="29"/>
  <c r="T136" i="29"/>
  <c r="U136" i="29"/>
  <c r="V136" i="29"/>
  <c r="W136" i="29"/>
  <c r="X136" i="29"/>
  <c r="Y136" i="29"/>
  <c r="Z136" i="29"/>
  <c r="AA136" i="29"/>
  <c r="AB136" i="29"/>
  <c r="AC136" i="29"/>
  <c r="AD136" i="29"/>
  <c r="AE136" i="29"/>
  <c r="AF136" i="29"/>
  <c r="AG136" i="29"/>
  <c r="AH136" i="29"/>
  <c r="AI136" i="29"/>
  <c r="AJ136" i="29"/>
  <c r="AK136" i="29"/>
  <c r="AL136" i="29"/>
  <c r="AM136" i="29"/>
  <c r="AN136" i="29"/>
  <c r="AO136" i="29"/>
  <c r="AP136" i="29"/>
  <c r="AQ136" i="29"/>
  <c r="AR136" i="29"/>
  <c r="AS136" i="29"/>
  <c r="AT136" i="29"/>
  <c r="AU136" i="29"/>
  <c r="AV136" i="29"/>
  <c r="AW136" i="29"/>
  <c r="AX136" i="29"/>
  <c r="C137" i="29"/>
  <c r="D137" i="29"/>
  <c r="E137" i="29"/>
  <c r="F137" i="29"/>
  <c r="G137" i="29"/>
  <c r="H137" i="29"/>
  <c r="I137" i="29"/>
  <c r="J137" i="29"/>
  <c r="K137" i="29"/>
  <c r="L137" i="29"/>
  <c r="M137" i="29"/>
  <c r="N137" i="29"/>
  <c r="O137" i="29"/>
  <c r="P137" i="29"/>
  <c r="Q137" i="29"/>
  <c r="R137" i="29"/>
  <c r="S137" i="29"/>
  <c r="T137" i="29"/>
  <c r="U137" i="29"/>
  <c r="V137" i="29"/>
  <c r="W137" i="29"/>
  <c r="X137" i="29"/>
  <c r="Y137" i="29"/>
  <c r="Z137" i="29"/>
  <c r="AA137" i="29"/>
  <c r="AB137" i="29"/>
  <c r="AC137" i="29"/>
  <c r="AD137" i="29"/>
  <c r="AE137" i="29"/>
  <c r="AF137" i="29"/>
  <c r="AG137" i="29"/>
  <c r="AH137" i="29"/>
  <c r="AI137" i="29"/>
  <c r="AJ137" i="29"/>
  <c r="AK137" i="29"/>
  <c r="AL137" i="29"/>
  <c r="AM137" i="29"/>
  <c r="AN137" i="29"/>
  <c r="AO137" i="29"/>
  <c r="AP137" i="29"/>
  <c r="AQ137" i="29"/>
  <c r="AR137" i="29"/>
  <c r="AS137" i="29"/>
  <c r="AT137" i="29"/>
  <c r="AU137" i="29"/>
  <c r="AV137" i="29"/>
  <c r="AW137" i="29"/>
  <c r="AX137" i="29"/>
  <c r="C138" i="29"/>
  <c r="D138" i="29"/>
  <c r="E138" i="29"/>
  <c r="F138" i="29"/>
  <c r="G138" i="29"/>
  <c r="H138" i="29"/>
  <c r="I138" i="29"/>
  <c r="J138" i="29"/>
  <c r="K138" i="29"/>
  <c r="L138" i="29"/>
  <c r="M138" i="29"/>
  <c r="N138" i="29"/>
  <c r="O138" i="29"/>
  <c r="P138" i="29"/>
  <c r="Q138" i="29"/>
  <c r="R138" i="29"/>
  <c r="S138" i="29"/>
  <c r="T138" i="29"/>
  <c r="U138" i="29"/>
  <c r="V138" i="29"/>
  <c r="W138" i="29"/>
  <c r="X138" i="29"/>
  <c r="Y138" i="29"/>
  <c r="Z138" i="29"/>
  <c r="AA138" i="29"/>
  <c r="AB138" i="29"/>
  <c r="AC138" i="29"/>
  <c r="AD138" i="29"/>
  <c r="AE138" i="29"/>
  <c r="AF138" i="29"/>
  <c r="AG138" i="29"/>
  <c r="AH138" i="29"/>
  <c r="AI138" i="29"/>
  <c r="AJ138" i="29"/>
  <c r="AK138" i="29"/>
  <c r="AL138" i="29"/>
  <c r="AM138" i="29"/>
  <c r="AN138" i="29"/>
  <c r="AO138" i="29"/>
  <c r="AP138" i="29"/>
  <c r="AQ138" i="29"/>
  <c r="AR138" i="29"/>
  <c r="AS138" i="29"/>
  <c r="AT138" i="29"/>
  <c r="AU138" i="29"/>
  <c r="AV138" i="29"/>
  <c r="AW138" i="29"/>
  <c r="AX138" i="29"/>
  <c r="C139" i="29"/>
  <c r="D139" i="29"/>
  <c r="E139" i="29"/>
  <c r="F139" i="29"/>
  <c r="G139" i="29"/>
  <c r="H139" i="29"/>
  <c r="I139" i="29"/>
  <c r="J139" i="29"/>
  <c r="K139" i="29"/>
  <c r="L139" i="29"/>
  <c r="M139" i="29"/>
  <c r="N139" i="29"/>
  <c r="O139" i="29"/>
  <c r="P139" i="29"/>
  <c r="Q139" i="29"/>
  <c r="R139" i="29"/>
  <c r="S139" i="29"/>
  <c r="T139" i="29"/>
  <c r="U139" i="29"/>
  <c r="V139" i="29"/>
  <c r="W139" i="29"/>
  <c r="X139" i="29"/>
  <c r="Y139" i="29"/>
  <c r="Z139" i="29"/>
  <c r="AA139" i="29"/>
  <c r="AB139" i="29"/>
  <c r="AC139" i="29"/>
  <c r="AD139" i="29"/>
  <c r="AE139" i="29"/>
  <c r="AF139" i="29"/>
  <c r="AG139" i="29"/>
  <c r="AH139" i="29"/>
  <c r="AI139" i="29"/>
  <c r="AJ139" i="29"/>
  <c r="AK139" i="29"/>
  <c r="AL139" i="29"/>
  <c r="AM139" i="29"/>
  <c r="AN139" i="29"/>
  <c r="AO139" i="29"/>
  <c r="AP139" i="29"/>
  <c r="AQ139" i="29"/>
  <c r="AR139" i="29"/>
  <c r="AS139" i="29"/>
  <c r="AT139" i="29"/>
  <c r="AU139" i="29"/>
  <c r="AV139" i="29"/>
  <c r="AW139" i="29"/>
  <c r="AX139" i="29"/>
  <c r="C140" i="29"/>
  <c r="D140" i="29"/>
  <c r="E140" i="29"/>
  <c r="F140" i="29"/>
  <c r="G140" i="29"/>
  <c r="H140" i="29"/>
  <c r="I140" i="29"/>
  <c r="J140" i="29"/>
  <c r="K140" i="29"/>
  <c r="L140" i="29"/>
  <c r="M140" i="29"/>
  <c r="N140" i="29"/>
  <c r="O140" i="29"/>
  <c r="P140" i="29"/>
  <c r="Q140" i="29"/>
  <c r="R140" i="29"/>
  <c r="S140" i="29"/>
  <c r="T140" i="29"/>
  <c r="U140" i="29"/>
  <c r="V140" i="29"/>
  <c r="W140" i="29"/>
  <c r="X140" i="29"/>
  <c r="Y140" i="29"/>
  <c r="Z140" i="29"/>
  <c r="AA140" i="29"/>
  <c r="AB140" i="29"/>
  <c r="AC140" i="29"/>
  <c r="AD140" i="29"/>
  <c r="AE140" i="29"/>
  <c r="AF140" i="29"/>
  <c r="AG140" i="29"/>
  <c r="AH140" i="29"/>
  <c r="AI140" i="29"/>
  <c r="AJ140" i="29"/>
  <c r="AK140" i="29"/>
  <c r="AL140" i="29"/>
  <c r="AM140" i="29"/>
  <c r="AN140" i="29"/>
  <c r="AO140" i="29"/>
  <c r="AP140" i="29"/>
  <c r="AQ140" i="29"/>
  <c r="AR140" i="29"/>
  <c r="AS140" i="29"/>
  <c r="AT140" i="29"/>
  <c r="AU140" i="29"/>
  <c r="AV140" i="29"/>
  <c r="AW140" i="29"/>
  <c r="AX140" i="29"/>
  <c r="C141" i="29"/>
  <c r="D141" i="29"/>
  <c r="E141" i="29"/>
  <c r="F141" i="29"/>
  <c r="G141" i="29"/>
  <c r="H141" i="29"/>
  <c r="I141" i="29"/>
  <c r="J141" i="29"/>
  <c r="K141" i="29"/>
  <c r="L141" i="29"/>
  <c r="M141" i="29"/>
  <c r="N141" i="29"/>
  <c r="O141" i="29"/>
  <c r="P141" i="29"/>
  <c r="Q141" i="29"/>
  <c r="R141" i="29"/>
  <c r="S141" i="29"/>
  <c r="T141" i="29"/>
  <c r="U141" i="29"/>
  <c r="V141" i="29"/>
  <c r="W141" i="29"/>
  <c r="X141" i="29"/>
  <c r="Y141" i="29"/>
  <c r="Z141" i="29"/>
  <c r="AA141" i="29"/>
  <c r="AB141" i="29"/>
  <c r="AC141" i="29"/>
  <c r="AD141" i="29"/>
  <c r="AE141" i="29"/>
  <c r="AF141" i="29"/>
  <c r="AG141" i="29"/>
  <c r="AH141" i="29"/>
  <c r="AI141" i="29"/>
  <c r="AJ141" i="29"/>
  <c r="AK141" i="29"/>
  <c r="AL141" i="29"/>
  <c r="AM141" i="29"/>
  <c r="AN141" i="29"/>
  <c r="AO141" i="29"/>
  <c r="AP141" i="29"/>
  <c r="AQ141" i="29"/>
  <c r="AR141" i="29"/>
  <c r="AS141" i="29"/>
  <c r="AT141" i="29"/>
  <c r="AU141" i="29"/>
  <c r="AV141" i="29"/>
  <c r="AW141" i="29"/>
  <c r="AX141" i="29"/>
  <c r="C142" i="29"/>
  <c r="D142" i="29"/>
  <c r="E142" i="29"/>
  <c r="F142" i="29"/>
  <c r="G142" i="29"/>
  <c r="H142" i="29"/>
  <c r="I142" i="29"/>
  <c r="J142" i="29"/>
  <c r="K142" i="29"/>
  <c r="L142" i="29"/>
  <c r="M142" i="29"/>
  <c r="N142" i="29"/>
  <c r="O142" i="29"/>
  <c r="P142" i="29"/>
  <c r="Q142" i="29"/>
  <c r="R142" i="29"/>
  <c r="S142" i="29"/>
  <c r="T142" i="29"/>
  <c r="U142" i="29"/>
  <c r="V142" i="29"/>
  <c r="W142" i="29"/>
  <c r="X142" i="29"/>
  <c r="Y142" i="29"/>
  <c r="Z142" i="29"/>
  <c r="AA142" i="29"/>
  <c r="AB142" i="29"/>
  <c r="AC142" i="29"/>
  <c r="AD142" i="29"/>
  <c r="AE142" i="29"/>
  <c r="AF142" i="29"/>
  <c r="AG142" i="29"/>
  <c r="AH142" i="29"/>
  <c r="AI142" i="29"/>
  <c r="AJ142" i="29"/>
  <c r="AK142" i="29"/>
  <c r="AL142" i="29"/>
  <c r="AM142" i="29"/>
  <c r="AN142" i="29"/>
  <c r="AO142" i="29"/>
  <c r="AP142" i="29"/>
  <c r="AQ142" i="29"/>
  <c r="AR142" i="29"/>
  <c r="AS142" i="29"/>
  <c r="AT142" i="29"/>
  <c r="AU142" i="29"/>
  <c r="AV142" i="29"/>
  <c r="AW142" i="29"/>
  <c r="AX142" i="29"/>
  <c r="C143" i="29"/>
  <c r="D143" i="29"/>
  <c r="E143" i="29"/>
  <c r="F143" i="29"/>
  <c r="G143" i="29"/>
  <c r="H143" i="29"/>
  <c r="I143" i="29"/>
  <c r="J143" i="29"/>
  <c r="K143" i="29"/>
  <c r="L143" i="29"/>
  <c r="M143" i="29"/>
  <c r="N143" i="29"/>
  <c r="O143" i="29"/>
  <c r="P143" i="29"/>
  <c r="Q143" i="29"/>
  <c r="R143" i="29"/>
  <c r="S143" i="29"/>
  <c r="T143" i="29"/>
  <c r="U143" i="29"/>
  <c r="V143" i="29"/>
  <c r="W143" i="29"/>
  <c r="X143" i="29"/>
  <c r="Y143" i="29"/>
  <c r="Z143" i="29"/>
  <c r="AA143" i="29"/>
  <c r="AB143" i="29"/>
  <c r="AC143" i="29"/>
  <c r="AD143" i="29"/>
  <c r="AE143" i="29"/>
  <c r="AF143" i="29"/>
  <c r="AG143" i="29"/>
  <c r="AH143" i="29"/>
  <c r="AI143" i="29"/>
  <c r="AJ143" i="29"/>
  <c r="AK143" i="29"/>
  <c r="AL143" i="29"/>
  <c r="AM143" i="29"/>
  <c r="AN143" i="29"/>
  <c r="AO143" i="29"/>
  <c r="AP143" i="29"/>
  <c r="AQ143" i="29"/>
  <c r="AR143" i="29"/>
  <c r="AS143" i="29"/>
  <c r="AT143" i="29"/>
  <c r="AU143" i="29"/>
  <c r="AV143" i="29"/>
  <c r="AW143" i="29"/>
  <c r="AX143" i="29"/>
  <c r="C144" i="29"/>
  <c r="D144" i="29"/>
  <c r="E144" i="29"/>
  <c r="F144" i="29"/>
  <c r="G144" i="29"/>
  <c r="H144" i="29"/>
  <c r="I144" i="29"/>
  <c r="J144" i="29"/>
  <c r="K144" i="29"/>
  <c r="L144" i="29"/>
  <c r="M144" i="29"/>
  <c r="N144" i="29"/>
  <c r="O144" i="29"/>
  <c r="P144" i="29"/>
  <c r="Q144" i="29"/>
  <c r="R144" i="29"/>
  <c r="S144" i="29"/>
  <c r="T144" i="29"/>
  <c r="U144" i="29"/>
  <c r="V144" i="29"/>
  <c r="W144" i="29"/>
  <c r="X144" i="29"/>
  <c r="Y144" i="29"/>
  <c r="Z144" i="29"/>
  <c r="AA144" i="29"/>
  <c r="AB144" i="29"/>
  <c r="AC144" i="29"/>
  <c r="AD144" i="29"/>
  <c r="AE144" i="29"/>
  <c r="AF144" i="29"/>
  <c r="AG144" i="29"/>
  <c r="AH144" i="29"/>
  <c r="AI144" i="29"/>
  <c r="AJ144" i="29"/>
  <c r="AK144" i="29"/>
  <c r="AL144" i="29"/>
  <c r="AM144" i="29"/>
  <c r="AN144" i="29"/>
  <c r="AO144" i="29"/>
  <c r="AP144" i="29"/>
  <c r="AQ144" i="29"/>
  <c r="AR144" i="29"/>
  <c r="AS144" i="29"/>
  <c r="AT144" i="29"/>
  <c r="AU144" i="29"/>
  <c r="AV144" i="29"/>
  <c r="AW144" i="29"/>
  <c r="AX144" i="29"/>
  <c r="C145" i="29"/>
  <c r="D145" i="29"/>
  <c r="E145" i="29"/>
  <c r="F145" i="29"/>
  <c r="G145" i="29"/>
  <c r="H145" i="29"/>
  <c r="I145" i="29"/>
  <c r="J145" i="29"/>
  <c r="K145" i="29"/>
  <c r="L145" i="29"/>
  <c r="M145" i="29"/>
  <c r="N145" i="29"/>
  <c r="O145" i="29"/>
  <c r="P145" i="29"/>
  <c r="Q145" i="29"/>
  <c r="R145" i="29"/>
  <c r="S145" i="29"/>
  <c r="T145" i="29"/>
  <c r="U145" i="29"/>
  <c r="V145" i="29"/>
  <c r="W145" i="29"/>
  <c r="X145" i="29"/>
  <c r="Y145" i="29"/>
  <c r="Z145" i="29"/>
  <c r="AA145" i="29"/>
  <c r="AB145" i="29"/>
  <c r="AC145" i="29"/>
  <c r="AD145" i="29"/>
  <c r="AE145" i="29"/>
  <c r="AF145" i="29"/>
  <c r="AG145" i="29"/>
  <c r="AH145" i="29"/>
  <c r="AI145" i="29"/>
  <c r="AJ145" i="29"/>
  <c r="AK145" i="29"/>
  <c r="AL145" i="29"/>
  <c r="AM145" i="29"/>
  <c r="AN145" i="29"/>
  <c r="AO145" i="29"/>
  <c r="AP145" i="29"/>
  <c r="AQ145" i="29"/>
  <c r="AR145" i="29"/>
  <c r="AS145" i="29"/>
  <c r="AT145" i="29"/>
  <c r="AU145" i="29"/>
  <c r="AV145" i="29"/>
  <c r="AW145" i="29"/>
  <c r="AX145" i="29"/>
  <c r="C146" i="29"/>
  <c r="D146" i="29"/>
  <c r="E146" i="29"/>
  <c r="F146" i="29"/>
  <c r="G146" i="29"/>
  <c r="H146" i="29"/>
  <c r="I146" i="29"/>
  <c r="J146" i="29"/>
  <c r="K146" i="29"/>
  <c r="L146" i="29"/>
  <c r="M146" i="29"/>
  <c r="N146" i="29"/>
  <c r="O146" i="29"/>
  <c r="P146" i="29"/>
  <c r="Q146" i="29"/>
  <c r="R146" i="29"/>
  <c r="S146" i="29"/>
  <c r="T146" i="29"/>
  <c r="U146" i="29"/>
  <c r="V146" i="29"/>
  <c r="W146" i="29"/>
  <c r="X146" i="29"/>
  <c r="Y146" i="29"/>
  <c r="Z146" i="29"/>
  <c r="AA146" i="29"/>
  <c r="AB146" i="29"/>
  <c r="AC146" i="29"/>
  <c r="AD146" i="29"/>
  <c r="AE146" i="29"/>
  <c r="AF146" i="29"/>
  <c r="AG146" i="29"/>
  <c r="AH146" i="29"/>
  <c r="AI146" i="29"/>
  <c r="AJ146" i="29"/>
  <c r="AK146" i="29"/>
  <c r="AL146" i="29"/>
  <c r="AM146" i="29"/>
  <c r="AN146" i="29"/>
  <c r="AO146" i="29"/>
  <c r="AP146" i="29"/>
  <c r="AQ146" i="29"/>
  <c r="AR146" i="29"/>
  <c r="AS146" i="29"/>
  <c r="AT146" i="29"/>
  <c r="AU146" i="29"/>
  <c r="AV146" i="29"/>
  <c r="AW146" i="29"/>
  <c r="AX146" i="29"/>
  <c r="C147" i="29"/>
  <c r="D147" i="29"/>
  <c r="E147" i="29"/>
  <c r="F147" i="29"/>
  <c r="G147" i="29"/>
  <c r="H147" i="29"/>
  <c r="I147" i="29"/>
  <c r="J147" i="29"/>
  <c r="K147" i="29"/>
  <c r="L147" i="29"/>
  <c r="M147" i="29"/>
  <c r="N147" i="29"/>
  <c r="O147" i="29"/>
  <c r="P147" i="29"/>
  <c r="Q147" i="29"/>
  <c r="R147" i="29"/>
  <c r="S147" i="29"/>
  <c r="T147" i="29"/>
  <c r="U147" i="29"/>
  <c r="V147" i="29"/>
  <c r="W147" i="29"/>
  <c r="X147" i="29"/>
  <c r="Y147" i="29"/>
  <c r="Z147" i="29"/>
  <c r="AA147" i="29"/>
  <c r="AB147" i="29"/>
  <c r="AC147" i="29"/>
  <c r="AD147" i="29"/>
  <c r="AE147" i="29"/>
  <c r="AF147" i="29"/>
  <c r="AG147" i="29"/>
  <c r="AH147" i="29"/>
  <c r="AI147" i="29"/>
  <c r="AJ147" i="29"/>
  <c r="AK147" i="29"/>
  <c r="AL147" i="29"/>
  <c r="AM147" i="29"/>
  <c r="AN147" i="29"/>
  <c r="AO147" i="29"/>
  <c r="AP147" i="29"/>
  <c r="AQ147" i="29"/>
  <c r="AR147" i="29"/>
  <c r="AS147" i="29"/>
  <c r="AT147" i="29"/>
  <c r="AU147" i="29"/>
  <c r="AV147" i="29"/>
  <c r="AW147" i="29"/>
  <c r="AX147" i="29"/>
  <c r="C148" i="29"/>
  <c r="D148" i="29"/>
  <c r="E148" i="29"/>
  <c r="F148" i="29"/>
  <c r="G148" i="29"/>
  <c r="H148" i="29"/>
  <c r="I148" i="29"/>
  <c r="J148" i="29"/>
  <c r="K148" i="29"/>
  <c r="L148" i="29"/>
  <c r="M148" i="29"/>
  <c r="N148" i="29"/>
  <c r="O148" i="29"/>
  <c r="P148" i="29"/>
  <c r="Q148" i="29"/>
  <c r="R148" i="29"/>
  <c r="S148" i="29"/>
  <c r="T148" i="29"/>
  <c r="U148" i="29"/>
  <c r="V148" i="29"/>
  <c r="W148" i="29"/>
  <c r="X148" i="29"/>
  <c r="Y148" i="29"/>
  <c r="Z148" i="29"/>
  <c r="AA148" i="29"/>
  <c r="AB148" i="29"/>
  <c r="AC148" i="29"/>
  <c r="AD148" i="29"/>
  <c r="AE148" i="29"/>
  <c r="AF148" i="29"/>
  <c r="AG148" i="29"/>
  <c r="AH148" i="29"/>
  <c r="AI148" i="29"/>
  <c r="AJ148" i="29"/>
  <c r="AK148" i="29"/>
  <c r="AL148" i="29"/>
  <c r="AM148" i="29"/>
  <c r="AN148" i="29"/>
  <c r="AO148" i="29"/>
  <c r="AP148" i="29"/>
  <c r="AQ148" i="29"/>
  <c r="AR148" i="29"/>
  <c r="AS148" i="29"/>
  <c r="AT148" i="29"/>
  <c r="AU148" i="29"/>
  <c r="AV148" i="29"/>
  <c r="AW148" i="29"/>
  <c r="AX148" i="29"/>
  <c r="C149" i="29"/>
  <c r="D149" i="29"/>
  <c r="E149" i="29"/>
  <c r="F149" i="29"/>
  <c r="G149" i="29"/>
  <c r="H149" i="29"/>
  <c r="I149" i="29"/>
  <c r="J149" i="29"/>
  <c r="K149" i="29"/>
  <c r="L149" i="29"/>
  <c r="M149" i="29"/>
  <c r="N149" i="29"/>
  <c r="O149" i="29"/>
  <c r="P149" i="29"/>
  <c r="Q149" i="29"/>
  <c r="R149" i="29"/>
  <c r="S149" i="29"/>
  <c r="T149" i="29"/>
  <c r="U149" i="29"/>
  <c r="V149" i="29"/>
  <c r="W149" i="29"/>
  <c r="X149" i="29"/>
  <c r="Y149" i="29"/>
  <c r="Z149" i="29"/>
  <c r="AA149" i="29"/>
  <c r="AB149" i="29"/>
  <c r="AC149" i="29"/>
  <c r="AD149" i="29"/>
  <c r="AE149" i="29"/>
  <c r="AF149" i="29"/>
  <c r="AG149" i="29"/>
  <c r="AH149" i="29"/>
  <c r="AI149" i="29"/>
  <c r="AJ149" i="29"/>
  <c r="AK149" i="29"/>
  <c r="AL149" i="29"/>
  <c r="AM149" i="29"/>
  <c r="AN149" i="29"/>
  <c r="AO149" i="29"/>
  <c r="AP149" i="29"/>
  <c r="AQ149" i="29"/>
  <c r="AR149" i="29"/>
  <c r="AS149" i="29"/>
  <c r="AT149" i="29"/>
  <c r="AU149" i="29"/>
  <c r="AV149" i="29"/>
  <c r="AW149" i="29"/>
  <c r="AX149" i="29"/>
  <c r="C150" i="29"/>
  <c r="D150" i="29"/>
  <c r="E150" i="29"/>
  <c r="F150" i="29"/>
  <c r="G150" i="29"/>
  <c r="H150" i="29"/>
  <c r="I150" i="29"/>
  <c r="J150" i="29"/>
  <c r="K150" i="29"/>
  <c r="L150" i="29"/>
  <c r="M150" i="29"/>
  <c r="N150" i="29"/>
  <c r="O150" i="29"/>
  <c r="P150" i="29"/>
  <c r="Q150" i="29"/>
  <c r="R150" i="29"/>
  <c r="S150" i="29"/>
  <c r="T150" i="29"/>
  <c r="U150" i="29"/>
  <c r="V150" i="29"/>
  <c r="W150" i="29"/>
  <c r="X150" i="29"/>
  <c r="Y150" i="29"/>
  <c r="Z150" i="29"/>
  <c r="AA150" i="29"/>
  <c r="AB150" i="29"/>
  <c r="AC150" i="29"/>
  <c r="AD150" i="29"/>
  <c r="AE150" i="29"/>
  <c r="AF150" i="29"/>
  <c r="AG150" i="29"/>
  <c r="AH150" i="29"/>
  <c r="AI150" i="29"/>
  <c r="AJ150" i="29"/>
  <c r="AK150" i="29"/>
  <c r="AL150" i="29"/>
  <c r="AM150" i="29"/>
  <c r="AN150" i="29"/>
  <c r="AO150" i="29"/>
  <c r="AP150" i="29"/>
  <c r="AQ150" i="29"/>
  <c r="AR150" i="29"/>
  <c r="AS150" i="29"/>
  <c r="AT150" i="29"/>
  <c r="AU150" i="29"/>
  <c r="AV150" i="29"/>
  <c r="AW150" i="29"/>
  <c r="AX150" i="29"/>
  <c r="C151" i="29"/>
  <c r="D151" i="29"/>
  <c r="E151" i="29"/>
  <c r="F151" i="29"/>
  <c r="G151" i="29"/>
  <c r="H151" i="29"/>
  <c r="I151" i="29"/>
  <c r="J151" i="29"/>
  <c r="K151" i="29"/>
  <c r="L151" i="29"/>
  <c r="M151" i="29"/>
  <c r="N151" i="29"/>
  <c r="O151" i="29"/>
  <c r="P151" i="29"/>
  <c r="Q151" i="29"/>
  <c r="R151" i="29"/>
  <c r="S151" i="29"/>
  <c r="T151" i="29"/>
  <c r="U151" i="29"/>
  <c r="V151" i="29"/>
  <c r="W151" i="29"/>
  <c r="X151" i="29"/>
  <c r="Y151" i="29"/>
  <c r="Z151" i="29"/>
  <c r="AA151" i="29"/>
  <c r="AB151" i="29"/>
  <c r="AC151" i="29"/>
  <c r="AD151" i="29"/>
  <c r="AE151" i="29"/>
  <c r="AF151" i="29"/>
  <c r="AG151" i="29"/>
  <c r="AH151" i="29"/>
  <c r="AI151" i="29"/>
  <c r="AJ151" i="29"/>
  <c r="AK151" i="29"/>
  <c r="AL151" i="29"/>
  <c r="AM151" i="29"/>
  <c r="AN151" i="29"/>
  <c r="AO151" i="29"/>
  <c r="AP151" i="29"/>
  <c r="AQ151" i="29"/>
  <c r="AR151" i="29"/>
  <c r="AS151" i="29"/>
  <c r="AT151" i="29"/>
  <c r="AU151" i="29"/>
  <c r="AV151" i="29"/>
  <c r="AW151" i="29"/>
  <c r="AX151" i="29"/>
  <c r="C152" i="29"/>
  <c r="D152" i="29"/>
  <c r="E152" i="29"/>
  <c r="F152" i="29"/>
  <c r="G152" i="29"/>
  <c r="H152" i="29"/>
  <c r="I152" i="29"/>
  <c r="J152" i="29"/>
  <c r="K152" i="29"/>
  <c r="L152" i="29"/>
  <c r="M152" i="29"/>
  <c r="N152" i="29"/>
  <c r="O152" i="29"/>
  <c r="P152" i="29"/>
  <c r="Q152" i="29"/>
  <c r="R152" i="29"/>
  <c r="S152" i="29"/>
  <c r="T152" i="29"/>
  <c r="U152" i="29"/>
  <c r="V152" i="29"/>
  <c r="W152" i="29"/>
  <c r="X152" i="29"/>
  <c r="Y152" i="29"/>
  <c r="Z152" i="29"/>
  <c r="AA152" i="29"/>
  <c r="AB152" i="29"/>
  <c r="AC152" i="29"/>
  <c r="AD152" i="29"/>
  <c r="AE152" i="29"/>
  <c r="AF152" i="29"/>
  <c r="AG152" i="29"/>
  <c r="AH152" i="29"/>
  <c r="AI152" i="29"/>
  <c r="AJ152" i="29"/>
  <c r="AK152" i="29"/>
  <c r="AL152" i="29"/>
  <c r="AM152" i="29"/>
  <c r="AN152" i="29"/>
  <c r="AO152" i="29"/>
  <c r="AP152" i="29"/>
  <c r="AQ152" i="29"/>
  <c r="AR152" i="29"/>
  <c r="AS152" i="29"/>
  <c r="AT152" i="29"/>
  <c r="AU152" i="29"/>
  <c r="AV152" i="29"/>
  <c r="AW152" i="29"/>
  <c r="AX152" i="29"/>
  <c r="C153" i="29"/>
  <c r="D153" i="29"/>
  <c r="E153" i="29"/>
  <c r="F153" i="29"/>
  <c r="G153" i="29"/>
  <c r="H153" i="29"/>
  <c r="I153" i="29"/>
  <c r="J153" i="29"/>
  <c r="K153" i="29"/>
  <c r="L153" i="29"/>
  <c r="M153" i="29"/>
  <c r="N153" i="29"/>
  <c r="O153" i="29"/>
  <c r="P153" i="29"/>
  <c r="Q153" i="29"/>
  <c r="R153" i="29"/>
  <c r="S153" i="29"/>
  <c r="T153" i="29"/>
  <c r="U153" i="29"/>
  <c r="V153" i="29"/>
  <c r="W153" i="29"/>
  <c r="X153" i="29"/>
  <c r="Y153" i="29"/>
  <c r="Z153" i="29"/>
  <c r="AA153" i="29"/>
  <c r="AB153" i="29"/>
  <c r="AC153" i="29"/>
  <c r="AD153" i="29"/>
  <c r="AE153" i="29"/>
  <c r="AF153" i="29"/>
  <c r="AG153" i="29"/>
  <c r="AH153" i="29"/>
  <c r="AI153" i="29"/>
  <c r="AJ153" i="29"/>
  <c r="AK153" i="29"/>
  <c r="AL153" i="29"/>
  <c r="AM153" i="29"/>
  <c r="AN153" i="29"/>
  <c r="AO153" i="29"/>
  <c r="AP153" i="29"/>
  <c r="AQ153" i="29"/>
  <c r="AR153" i="29"/>
  <c r="AS153" i="29"/>
  <c r="AT153" i="29"/>
  <c r="AU153" i="29"/>
  <c r="AV153" i="29"/>
  <c r="AW153" i="29"/>
  <c r="AX153" i="29"/>
  <c r="C154" i="29"/>
  <c r="D154" i="29"/>
  <c r="E154" i="29"/>
  <c r="F154" i="29"/>
  <c r="G154" i="29"/>
  <c r="H154" i="29"/>
  <c r="I154" i="29"/>
  <c r="J154" i="29"/>
  <c r="K154" i="29"/>
  <c r="L154" i="29"/>
  <c r="M154" i="29"/>
  <c r="N154" i="29"/>
  <c r="O154" i="29"/>
  <c r="P154" i="29"/>
  <c r="Q154" i="29"/>
  <c r="R154" i="29"/>
  <c r="S154" i="29"/>
  <c r="T154" i="29"/>
  <c r="U154" i="29"/>
  <c r="V154" i="29"/>
  <c r="W154" i="29"/>
  <c r="X154" i="29"/>
  <c r="Y154" i="29"/>
  <c r="Z154" i="29"/>
  <c r="AA154" i="29"/>
  <c r="AB154" i="29"/>
  <c r="AC154" i="29"/>
  <c r="AD154" i="29"/>
  <c r="AE154" i="29"/>
  <c r="AF154" i="29"/>
  <c r="AG154" i="29"/>
  <c r="AH154" i="29"/>
  <c r="AI154" i="29"/>
  <c r="AJ154" i="29"/>
  <c r="AK154" i="29"/>
  <c r="AL154" i="29"/>
  <c r="AM154" i="29"/>
  <c r="AN154" i="29"/>
  <c r="AO154" i="29"/>
  <c r="AP154" i="29"/>
  <c r="AQ154" i="29"/>
  <c r="AR154" i="29"/>
  <c r="AS154" i="29"/>
  <c r="AT154" i="29"/>
  <c r="AU154" i="29"/>
  <c r="AV154" i="29"/>
  <c r="AW154" i="29"/>
  <c r="AX154" i="29"/>
  <c r="C155" i="29"/>
  <c r="D155" i="29"/>
  <c r="E155" i="29"/>
  <c r="F155" i="29"/>
  <c r="G155" i="29"/>
  <c r="H155" i="29"/>
  <c r="I155" i="29"/>
  <c r="J155" i="29"/>
  <c r="K155" i="29"/>
  <c r="L155" i="29"/>
  <c r="M155" i="29"/>
  <c r="N155" i="29"/>
  <c r="O155" i="29"/>
  <c r="P155" i="29"/>
  <c r="Q155" i="29"/>
  <c r="R155" i="29"/>
  <c r="S155" i="29"/>
  <c r="T155" i="29"/>
  <c r="U155" i="29"/>
  <c r="V155" i="29"/>
  <c r="W155" i="29"/>
  <c r="X155" i="29"/>
  <c r="Y155" i="29"/>
  <c r="Z155" i="29"/>
  <c r="AA155" i="29"/>
  <c r="AB155" i="29"/>
  <c r="AC155" i="29"/>
  <c r="AD155" i="29"/>
  <c r="AE155" i="29"/>
  <c r="AF155" i="29"/>
  <c r="AG155" i="29"/>
  <c r="AH155" i="29"/>
  <c r="AI155" i="29"/>
  <c r="AJ155" i="29"/>
  <c r="AK155" i="29"/>
  <c r="AL155" i="29"/>
  <c r="AM155" i="29"/>
  <c r="AN155" i="29"/>
  <c r="AO155" i="29"/>
  <c r="AP155" i="29"/>
  <c r="AQ155" i="29"/>
  <c r="AR155" i="29"/>
  <c r="AS155" i="29"/>
  <c r="AT155" i="29"/>
  <c r="AU155" i="29"/>
  <c r="AV155" i="29"/>
  <c r="AW155" i="29"/>
  <c r="AX155" i="29"/>
  <c r="C156" i="29"/>
  <c r="D156" i="29"/>
  <c r="E156" i="29"/>
  <c r="F156" i="29"/>
  <c r="G156" i="29"/>
  <c r="H156" i="29"/>
  <c r="I156" i="29"/>
  <c r="J156" i="29"/>
  <c r="K156" i="29"/>
  <c r="L156" i="29"/>
  <c r="M156" i="29"/>
  <c r="N156" i="29"/>
  <c r="O156" i="29"/>
  <c r="P156" i="29"/>
  <c r="Q156" i="29"/>
  <c r="R156" i="29"/>
  <c r="S156" i="29"/>
  <c r="T156" i="29"/>
  <c r="U156" i="29"/>
  <c r="V156" i="29"/>
  <c r="W156" i="29"/>
  <c r="X156" i="29"/>
  <c r="Y156" i="29"/>
  <c r="Z156" i="29"/>
  <c r="AA156" i="29"/>
  <c r="AB156" i="29"/>
  <c r="AC156" i="29"/>
  <c r="AD156" i="29"/>
  <c r="AE156" i="29"/>
  <c r="AF156" i="29"/>
  <c r="AG156" i="29"/>
  <c r="AH156" i="29"/>
  <c r="AI156" i="29"/>
  <c r="AJ156" i="29"/>
  <c r="AK156" i="29"/>
  <c r="AL156" i="29"/>
  <c r="AM156" i="29"/>
  <c r="AN156" i="29"/>
  <c r="AO156" i="29"/>
  <c r="AP156" i="29"/>
  <c r="AQ156" i="29"/>
  <c r="AR156" i="29"/>
  <c r="AS156" i="29"/>
  <c r="AT156" i="29"/>
  <c r="AU156" i="29"/>
  <c r="AV156" i="29"/>
  <c r="AW156" i="29"/>
  <c r="AX156" i="29"/>
  <c r="C157" i="29"/>
  <c r="D157" i="29"/>
  <c r="E157" i="29"/>
  <c r="F157" i="29"/>
  <c r="G157" i="29"/>
  <c r="H157" i="29"/>
  <c r="I157" i="29"/>
  <c r="J157" i="29"/>
  <c r="K157" i="29"/>
  <c r="L157" i="29"/>
  <c r="M157" i="29"/>
  <c r="N157" i="29"/>
  <c r="O157" i="29"/>
  <c r="P157" i="29"/>
  <c r="Q157" i="29"/>
  <c r="R157" i="29"/>
  <c r="S157" i="29"/>
  <c r="T157" i="29"/>
  <c r="U157" i="29"/>
  <c r="V157" i="29"/>
  <c r="W157" i="29"/>
  <c r="X157" i="29"/>
  <c r="Y157" i="29"/>
  <c r="Z157" i="29"/>
  <c r="AA157" i="29"/>
  <c r="AB157" i="29"/>
  <c r="AC157" i="29"/>
  <c r="AD157" i="29"/>
  <c r="AE157" i="29"/>
  <c r="AF157" i="29"/>
  <c r="AG157" i="29"/>
  <c r="AH157" i="29"/>
  <c r="AI157" i="29"/>
  <c r="AJ157" i="29"/>
  <c r="AK157" i="29"/>
  <c r="AL157" i="29"/>
  <c r="AM157" i="29"/>
  <c r="AN157" i="29"/>
  <c r="AO157" i="29"/>
  <c r="AP157" i="29"/>
  <c r="AQ157" i="29"/>
  <c r="AR157" i="29"/>
  <c r="AS157" i="29"/>
  <c r="AT157" i="29"/>
  <c r="AU157" i="29"/>
  <c r="AV157" i="29"/>
  <c r="AW157" i="29"/>
  <c r="AX157" i="29"/>
  <c r="C158" i="29"/>
  <c r="D158" i="29"/>
  <c r="E158" i="29"/>
  <c r="F158" i="29"/>
  <c r="G158" i="29"/>
  <c r="H158" i="29"/>
  <c r="I158" i="29"/>
  <c r="J158" i="29"/>
  <c r="K158" i="29"/>
  <c r="L158" i="29"/>
  <c r="M158" i="29"/>
  <c r="N158" i="29"/>
  <c r="O158" i="29"/>
  <c r="P158" i="29"/>
  <c r="Q158" i="29"/>
  <c r="R158" i="29"/>
  <c r="S158" i="29"/>
  <c r="T158" i="29"/>
  <c r="U158" i="29"/>
  <c r="V158" i="29"/>
  <c r="W158" i="29"/>
  <c r="X158" i="29"/>
  <c r="Y158" i="29"/>
  <c r="Z158" i="29"/>
  <c r="AA158" i="29"/>
  <c r="AB158" i="29"/>
  <c r="AC158" i="29"/>
  <c r="AD158" i="29"/>
  <c r="AE158" i="29"/>
  <c r="AF158" i="29"/>
  <c r="AG158" i="29"/>
  <c r="AH158" i="29"/>
  <c r="AI158" i="29"/>
  <c r="AJ158" i="29"/>
  <c r="AK158" i="29"/>
  <c r="AL158" i="29"/>
  <c r="AM158" i="29"/>
  <c r="AN158" i="29"/>
  <c r="AO158" i="29"/>
  <c r="AP158" i="29"/>
  <c r="AQ158" i="29"/>
  <c r="AR158" i="29"/>
  <c r="AS158" i="29"/>
  <c r="AT158" i="29"/>
  <c r="AU158" i="29"/>
  <c r="AV158" i="29"/>
  <c r="AW158" i="29"/>
  <c r="AX158" i="29"/>
  <c r="C159" i="29"/>
  <c r="D159" i="29"/>
  <c r="E159" i="29"/>
  <c r="F159" i="29"/>
  <c r="G159" i="29"/>
  <c r="H159" i="29"/>
  <c r="I159" i="29"/>
  <c r="J159" i="29"/>
  <c r="K159" i="29"/>
  <c r="L159" i="29"/>
  <c r="M159" i="29"/>
  <c r="N159" i="29"/>
  <c r="O159" i="29"/>
  <c r="P159" i="29"/>
  <c r="Q159" i="29"/>
  <c r="R159" i="29"/>
  <c r="S159" i="29"/>
  <c r="T159" i="29"/>
  <c r="U159" i="29"/>
  <c r="V159" i="29"/>
  <c r="W159" i="29"/>
  <c r="X159" i="29"/>
  <c r="Y159" i="29"/>
  <c r="Z159" i="29"/>
  <c r="AA159" i="29"/>
  <c r="AB159" i="29"/>
  <c r="AC159" i="29"/>
  <c r="AD159" i="29"/>
  <c r="AE159" i="29"/>
  <c r="AF159" i="29"/>
  <c r="AG159" i="29"/>
  <c r="AH159" i="29"/>
  <c r="AI159" i="29"/>
  <c r="AJ159" i="29"/>
  <c r="AK159" i="29"/>
  <c r="AL159" i="29"/>
  <c r="AM159" i="29"/>
  <c r="AN159" i="29"/>
  <c r="AO159" i="29"/>
  <c r="AP159" i="29"/>
  <c r="AQ159" i="29"/>
  <c r="AR159" i="29"/>
  <c r="AS159" i="29"/>
  <c r="AT159" i="29"/>
  <c r="AU159" i="29"/>
  <c r="AV159" i="29"/>
  <c r="AW159" i="29"/>
  <c r="AX159" i="29"/>
  <c r="C160" i="29"/>
  <c r="D160" i="29"/>
  <c r="E160" i="29"/>
  <c r="F160" i="29"/>
  <c r="G160" i="29"/>
  <c r="H160" i="29"/>
  <c r="I160" i="29"/>
  <c r="J160" i="29"/>
  <c r="K160" i="29"/>
  <c r="L160" i="29"/>
  <c r="M160" i="29"/>
  <c r="N160" i="29"/>
  <c r="O160" i="29"/>
  <c r="P160" i="29"/>
  <c r="Q160" i="29"/>
  <c r="R160" i="29"/>
  <c r="S160" i="29"/>
  <c r="T160" i="29"/>
  <c r="U160" i="29"/>
  <c r="V160" i="29"/>
  <c r="W160" i="29"/>
  <c r="X160" i="29"/>
  <c r="Y160" i="29"/>
  <c r="Z160" i="29"/>
  <c r="AA160" i="29"/>
  <c r="AB160" i="29"/>
  <c r="AC160" i="29"/>
  <c r="AD160" i="29"/>
  <c r="AE160" i="29"/>
  <c r="AF160" i="29"/>
  <c r="AG160" i="29"/>
  <c r="AH160" i="29"/>
  <c r="AI160" i="29"/>
  <c r="AJ160" i="29"/>
  <c r="AK160" i="29"/>
  <c r="AL160" i="29"/>
  <c r="AM160" i="29"/>
  <c r="AN160" i="29"/>
  <c r="AO160" i="29"/>
  <c r="AP160" i="29"/>
  <c r="AQ160" i="29"/>
  <c r="AR160" i="29"/>
  <c r="AS160" i="29"/>
  <c r="AT160" i="29"/>
  <c r="AU160" i="29"/>
  <c r="AV160" i="29"/>
  <c r="AW160" i="29"/>
  <c r="AX160" i="29"/>
  <c r="C161" i="29"/>
  <c r="D161" i="29"/>
  <c r="E161" i="29"/>
  <c r="F161" i="29"/>
  <c r="G161" i="29"/>
  <c r="H161" i="29"/>
  <c r="I161" i="29"/>
  <c r="J161" i="29"/>
  <c r="K161" i="29"/>
  <c r="L161" i="29"/>
  <c r="M161" i="29"/>
  <c r="N161" i="29"/>
  <c r="O161" i="29"/>
  <c r="P161" i="29"/>
  <c r="Q161" i="29"/>
  <c r="R161" i="29"/>
  <c r="S161" i="29"/>
  <c r="T161" i="29"/>
  <c r="U161" i="29"/>
  <c r="V161" i="29"/>
  <c r="W161" i="29"/>
  <c r="X161" i="29"/>
  <c r="Y161" i="29"/>
  <c r="Z161" i="29"/>
  <c r="AA161" i="29"/>
  <c r="AB161" i="29"/>
  <c r="AC161" i="29"/>
  <c r="AD161" i="29"/>
  <c r="AE161" i="29"/>
  <c r="AF161" i="29"/>
  <c r="AG161" i="29"/>
  <c r="AH161" i="29"/>
  <c r="AI161" i="29"/>
  <c r="AJ161" i="29"/>
  <c r="AK161" i="29"/>
  <c r="AL161" i="29"/>
  <c r="AM161" i="29"/>
  <c r="AN161" i="29"/>
  <c r="AO161" i="29"/>
  <c r="AP161" i="29"/>
  <c r="AQ161" i="29"/>
  <c r="AR161" i="29"/>
  <c r="AS161" i="29"/>
  <c r="AT161" i="29"/>
  <c r="AU161" i="29"/>
  <c r="AV161" i="29"/>
  <c r="AW161" i="29"/>
  <c r="AX161" i="29"/>
  <c r="C162" i="29"/>
  <c r="D162" i="29"/>
  <c r="E162" i="29"/>
  <c r="F162" i="29"/>
  <c r="G162" i="29"/>
  <c r="H162" i="29"/>
  <c r="I162" i="29"/>
  <c r="J162" i="29"/>
  <c r="K162" i="29"/>
  <c r="L162" i="29"/>
  <c r="M162" i="29"/>
  <c r="N162" i="29"/>
  <c r="O162" i="29"/>
  <c r="P162" i="29"/>
  <c r="Q162" i="29"/>
  <c r="R162" i="29"/>
  <c r="S162" i="29"/>
  <c r="T162" i="29"/>
  <c r="U162" i="29"/>
  <c r="V162" i="29"/>
  <c r="W162" i="29"/>
  <c r="X162" i="29"/>
  <c r="Y162" i="29"/>
  <c r="Z162" i="29"/>
  <c r="AA162" i="29"/>
  <c r="AB162" i="29"/>
  <c r="AC162" i="29"/>
  <c r="AD162" i="29"/>
  <c r="AE162" i="29"/>
  <c r="AF162" i="29"/>
  <c r="AG162" i="29"/>
  <c r="AH162" i="29"/>
  <c r="AI162" i="29"/>
  <c r="AJ162" i="29"/>
  <c r="AK162" i="29"/>
  <c r="AL162" i="29"/>
  <c r="AM162" i="29"/>
  <c r="AN162" i="29"/>
  <c r="AO162" i="29"/>
  <c r="AP162" i="29"/>
  <c r="AQ162" i="29"/>
  <c r="AR162" i="29"/>
  <c r="AS162" i="29"/>
  <c r="AT162" i="29"/>
  <c r="AU162" i="29"/>
  <c r="AV162" i="29"/>
  <c r="AW162" i="29"/>
  <c r="AX162" i="29"/>
  <c r="C163" i="29"/>
  <c r="D163" i="29"/>
  <c r="E163" i="29"/>
  <c r="F163" i="29"/>
  <c r="G163" i="29"/>
  <c r="H163" i="29"/>
  <c r="I163" i="29"/>
  <c r="J163" i="29"/>
  <c r="K163" i="29"/>
  <c r="L163" i="29"/>
  <c r="M163" i="29"/>
  <c r="N163" i="29"/>
  <c r="O163" i="29"/>
  <c r="P163" i="29"/>
  <c r="Q163" i="29"/>
  <c r="R163" i="29"/>
  <c r="S163" i="29"/>
  <c r="T163" i="29"/>
  <c r="U163" i="29"/>
  <c r="V163" i="29"/>
  <c r="W163" i="29"/>
  <c r="X163" i="29"/>
  <c r="Y163" i="29"/>
  <c r="Z163" i="29"/>
  <c r="AA163" i="29"/>
  <c r="AB163" i="29"/>
  <c r="AC163" i="29"/>
  <c r="AD163" i="29"/>
  <c r="AE163" i="29"/>
  <c r="AF163" i="29"/>
  <c r="AG163" i="29"/>
  <c r="AH163" i="29"/>
  <c r="AI163" i="29"/>
  <c r="AJ163" i="29"/>
  <c r="AK163" i="29"/>
  <c r="AL163" i="29"/>
  <c r="AM163" i="29"/>
  <c r="AN163" i="29"/>
  <c r="AO163" i="29"/>
  <c r="AP163" i="29"/>
  <c r="AQ163" i="29"/>
  <c r="AR163" i="29"/>
  <c r="AS163" i="29"/>
  <c r="AT163" i="29"/>
  <c r="AU163" i="29"/>
  <c r="AV163" i="29"/>
  <c r="AW163" i="29"/>
  <c r="AX163" i="29"/>
  <c r="C34" i="28"/>
  <c r="D110" i="29" s="1"/>
  <c r="BB34" i="28"/>
  <c r="C35" i="28"/>
  <c r="D111" i="29" s="1"/>
  <c r="BB35" i="28"/>
  <c r="C36" i="28"/>
  <c r="D112" i="29" s="1"/>
  <c r="BB36" i="28"/>
  <c r="BC112" i="29" s="1"/>
  <c r="C37" i="28"/>
  <c r="D113" i="29" s="1"/>
  <c r="BB37" i="28"/>
  <c r="BC113" i="29" s="1"/>
  <c r="C38" i="28"/>
  <c r="D114" i="29" s="1"/>
  <c r="BB38" i="28"/>
  <c r="C39" i="28"/>
  <c r="D115" i="29" s="1"/>
  <c r="BB39" i="28"/>
  <c r="C40" i="28"/>
  <c r="D116" i="29" s="1"/>
  <c r="BB40" i="28"/>
  <c r="BC116" i="29" s="1"/>
  <c r="C41" i="28"/>
  <c r="D117" i="29" s="1"/>
  <c r="BB41" i="28"/>
  <c r="BC117" i="29" s="1"/>
  <c r="AX85" i="29"/>
  <c r="AX86" i="29"/>
  <c r="AX87" i="29"/>
  <c r="AX88" i="29"/>
  <c r="AX89" i="29"/>
  <c r="AX90" i="29"/>
  <c r="AX91" i="29"/>
  <c r="AX92" i="29"/>
  <c r="AX93" i="29"/>
  <c r="AX94" i="29"/>
  <c r="AX95" i="29"/>
  <c r="AX96" i="29"/>
  <c r="AX97" i="29"/>
  <c r="AX98" i="29"/>
  <c r="AX99" i="29"/>
  <c r="AX100" i="29"/>
  <c r="AX101" i="29"/>
  <c r="AX102" i="29"/>
  <c r="AX103" i="29"/>
  <c r="AX104" i="29"/>
  <c r="AX105" i="29"/>
  <c r="AX106" i="29"/>
  <c r="AX107" i="29"/>
  <c r="AX108" i="29"/>
  <c r="AX109" i="29"/>
  <c r="AX110" i="29"/>
  <c r="AX111" i="29"/>
  <c r="AX112" i="29"/>
  <c r="AX113" i="29"/>
  <c r="AX114" i="29"/>
  <c r="AX115" i="29"/>
  <c r="AX116" i="29"/>
  <c r="AX117" i="29"/>
  <c r="BB9" i="28"/>
  <c r="BB10" i="28"/>
  <c r="BB11" i="28"/>
  <c r="BB12" i="28"/>
  <c r="BB13" i="28"/>
  <c r="BB14" i="28"/>
  <c r="BB15" i="28"/>
  <c r="BB16" i="28"/>
  <c r="BB17" i="28"/>
  <c r="BB18" i="28"/>
  <c r="BB19" i="28"/>
  <c r="BB20" i="28"/>
  <c r="BB21" i="28"/>
  <c r="BB22" i="28"/>
  <c r="BB23" i="28"/>
  <c r="BB24" i="28"/>
  <c r="BB25" i="28"/>
  <c r="BB26" i="28"/>
  <c r="BB27" i="28"/>
  <c r="BB28" i="28"/>
  <c r="BB29" i="28"/>
  <c r="BB30" i="28"/>
  <c r="BB31" i="28"/>
  <c r="BB32" i="28"/>
  <c r="BB33" i="28"/>
  <c r="AQ84" i="24"/>
  <c r="AQ85" i="24"/>
  <c r="AQ86" i="24"/>
  <c r="AQ87" i="24"/>
  <c r="AQ88" i="24"/>
  <c r="AQ89" i="24"/>
  <c r="AQ90" i="24"/>
  <c r="AQ91" i="24"/>
  <c r="AQ92" i="24"/>
  <c r="AQ93" i="24"/>
  <c r="AQ94" i="24"/>
  <c r="AQ95" i="24"/>
  <c r="AQ96" i="24"/>
  <c r="AQ97" i="24"/>
  <c r="AQ98" i="24"/>
  <c r="AQ99" i="24"/>
  <c r="AQ100" i="24"/>
  <c r="AQ101" i="24"/>
  <c r="AQ102" i="24"/>
  <c r="AQ103" i="24"/>
  <c r="AQ104" i="24"/>
  <c r="AQ105" i="24"/>
  <c r="AQ106" i="24"/>
  <c r="AQ107" i="24"/>
  <c r="AQ108" i="24"/>
  <c r="AQ109" i="24"/>
  <c r="AQ110" i="24"/>
  <c r="AQ111" i="24"/>
  <c r="AQ112" i="24"/>
  <c r="AQ113" i="24"/>
  <c r="AQ114" i="24"/>
  <c r="AQ115" i="24"/>
  <c r="AQ116" i="24"/>
  <c r="AQ117" i="24"/>
  <c r="AQ118" i="24"/>
  <c r="AQ119" i="24"/>
  <c r="AQ120" i="24"/>
  <c r="AQ121" i="24"/>
  <c r="AQ122" i="24"/>
  <c r="AQ123" i="24"/>
  <c r="AQ124" i="24"/>
  <c r="AQ125" i="24"/>
  <c r="AQ126" i="24"/>
  <c r="AQ127" i="24"/>
  <c r="AQ128" i="24"/>
  <c r="AQ129" i="24"/>
  <c r="AQ130" i="24"/>
  <c r="AQ131" i="24"/>
  <c r="AQ132" i="24"/>
  <c r="AQ133" i="24"/>
  <c r="AQ134" i="24"/>
  <c r="AQ135" i="24"/>
  <c r="AQ136" i="24"/>
  <c r="AQ137" i="24"/>
  <c r="AQ138" i="24"/>
  <c r="AQ139" i="24"/>
  <c r="AQ140" i="24"/>
  <c r="AQ141" i="24"/>
  <c r="AQ142" i="24"/>
  <c r="AQ143" i="24"/>
  <c r="AQ144" i="24"/>
  <c r="AQ145" i="24"/>
  <c r="AQ146" i="24"/>
  <c r="AQ147" i="24"/>
  <c r="AQ148" i="24"/>
  <c r="AQ149" i="24"/>
  <c r="AQ150" i="24"/>
  <c r="AQ151" i="24"/>
  <c r="AQ152" i="24"/>
  <c r="AQ153" i="24"/>
  <c r="AQ154" i="24"/>
  <c r="AQ155" i="24"/>
  <c r="AQ156" i="24"/>
  <c r="AQ157" i="24"/>
  <c r="AQ158" i="24"/>
  <c r="AQ159" i="24"/>
  <c r="AQ160" i="24"/>
  <c r="AQ161" i="24"/>
  <c r="AQ162" i="24"/>
  <c r="AQ163" i="24"/>
  <c r="AQ164" i="24"/>
  <c r="AQ165" i="24"/>
  <c r="AQ166" i="24"/>
  <c r="AQ167" i="24"/>
  <c r="AQ168" i="24"/>
  <c r="AQ169" i="24"/>
  <c r="AQ170" i="24"/>
  <c r="AQ171" i="24"/>
  <c r="AQ172" i="24"/>
  <c r="AQ173" i="24"/>
  <c r="AQ174" i="24"/>
  <c r="AQ175" i="24"/>
  <c r="AQ176" i="24"/>
  <c r="AQ177" i="24"/>
  <c r="AQ178" i="24"/>
  <c r="AQ179" i="24"/>
  <c r="AQ180" i="24"/>
  <c r="AQ181" i="24"/>
  <c r="AQ182" i="24"/>
  <c r="AQ183" i="24"/>
  <c r="AQ184" i="24"/>
  <c r="AQ185" i="24"/>
  <c r="AQ186" i="24"/>
  <c r="AQ187" i="24"/>
  <c r="AQ188" i="24"/>
  <c r="AQ189" i="24"/>
  <c r="AQ190" i="24"/>
  <c r="AQ191" i="24"/>
  <c r="AQ192" i="24"/>
  <c r="AQ193" i="24"/>
  <c r="AQ194" i="24"/>
  <c r="AQ195" i="24"/>
  <c r="AQ196" i="24"/>
  <c r="AQ197" i="24"/>
  <c r="AQ198" i="24"/>
  <c r="AQ199" i="24"/>
  <c r="AQ200" i="24"/>
  <c r="AQ201" i="24"/>
  <c r="AQ202" i="24"/>
  <c r="AQ203" i="24"/>
  <c r="AQ204" i="24"/>
  <c r="AQ205" i="24"/>
  <c r="AQ206" i="24"/>
  <c r="AQ207" i="24"/>
  <c r="AQ208" i="24"/>
  <c r="AQ209" i="24"/>
  <c r="AQ210" i="24"/>
  <c r="AQ211" i="24"/>
  <c r="AQ212" i="24"/>
  <c r="AQ213" i="24"/>
  <c r="AQ214" i="24"/>
  <c r="AQ215" i="24"/>
  <c r="AQ216" i="24"/>
  <c r="AQ217" i="24"/>
  <c r="AQ218" i="24"/>
  <c r="AQ83" i="24"/>
  <c r="C85" i="29"/>
  <c r="E85" i="29"/>
  <c r="F85" i="29"/>
  <c r="G85" i="29"/>
  <c r="H85" i="29"/>
  <c r="I85" i="29"/>
  <c r="J85" i="29"/>
  <c r="K85" i="29"/>
  <c r="L85" i="29"/>
  <c r="M85" i="29"/>
  <c r="N85" i="29"/>
  <c r="O85" i="29"/>
  <c r="P85" i="29"/>
  <c r="Q85" i="29"/>
  <c r="R85" i="29"/>
  <c r="S85" i="29"/>
  <c r="T85" i="29"/>
  <c r="U85" i="29"/>
  <c r="V85" i="29"/>
  <c r="W85" i="29"/>
  <c r="X85" i="29"/>
  <c r="Y85" i="29"/>
  <c r="Z85" i="29"/>
  <c r="AA85" i="29"/>
  <c r="AB85" i="29"/>
  <c r="AC85" i="29"/>
  <c r="AD85" i="29"/>
  <c r="AE85" i="29"/>
  <c r="AF85" i="29"/>
  <c r="AG85" i="29"/>
  <c r="AH85" i="29"/>
  <c r="AI85" i="29"/>
  <c r="AJ85" i="29"/>
  <c r="AK85" i="29"/>
  <c r="AL85" i="29"/>
  <c r="AM85" i="29"/>
  <c r="AN85" i="29"/>
  <c r="AO85" i="29"/>
  <c r="AP85" i="29"/>
  <c r="AQ85" i="29"/>
  <c r="AR85" i="29"/>
  <c r="AS85" i="29"/>
  <c r="AT85" i="29"/>
  <c r="AU85" i="29"/>
  <c r="AV85" i="29"/>
  <c r="AW85" i="29"/>
  <c r="AZ85" i="29"/>
  <c r="BA85" i="29"/>
  <c r="BB85" i="29"/>
  <c r="C86" i="29"/>
  <c r="E86" i="29"/>
  <c r="F86" i="29"/>
  <c r="G86" i="29"/>
  <c r="H86" i="29"/>
  <c r="I86" i="29"/>
  <c r="J86" i="29"/>
  <c r="K86" i="29"/>
  <c r="L86" i="29"/>
  <c r="M86" i="29"/>
  <c r="N86" i="29"/>
  <c r="O86" i="29"/>
  <c r="P86" i="29"/>
  <c r="Q86" i="29"/>
  <c r="R86" i="29"/>
  <c r="S86" i="29"/>
  <c r="T86" i="29"/>
  <c r="U86" i="29"/>
  <c r="V86" i="29"/>
  <c r="W86" i="29"/>
  <c r="X86" i="29"/>
  <c r="Y86" i="29"/>
  <c r="Z86" i="29"/>
  <c r="AA86" i="29"/>
  <c r="AB86" i="29"/>
  <c r="AC86" i="29"/>
  <c r="AD86" i="29"/>
  <c r="AE86" i="29"/>
  <c r="AF86" i="29"/>
  <c r="AG86" i="29"/>
  <c r="AH86" i="29"/>
  <c r="AI86" i="29"/>
  <c r="AJ86" i="29"/>
  <c r="AK86" i="29"/>
  <c r="AL86" i="29"/>
  <c r="AM86" i="29"/>
  <c r="AN86" i="29"/>
  <c r="AO86" i="29"/>
  <c r="AP86" i="29"/>
  <c r="AQ86" i="29"/>
  <c r="AR86" i="29"/>
  <c r="AS86" i="29"/>
  <c r="AT86" i="29"/>
  <c r="AU86" i="29"/>
  <c r="AV86" i="29"/>
  <c r="AW86" i="29"/>
  <c r="AZ86" i="29"/>
  <c r="BA86" i="29"/>
  <c r="BB86" i="29"/>
  <c r="C87" i="29"/>
  <c r="E87" i="29"/>
  <c r="F87" i="29"/>
  <c r="G87" i="29"/>
  <c r="H87" i="29"/>
  <c r="I87" i="29"/>
  <c r="J87" i="29"/>
  <c r="K87" i="29"/>
  <c r="L87" i="29"/>
  <c r="M87" i="29"/>
  <c r="N87" i="29"/>
  <c r="O87" i="29"/>
  <c r="P87" i="29"/>
  <c r="Q87" i="29"/>
  <c r="R87" i="29"/>
  <c r="S87" i="29"/>
  <c r="T87" i="29"/>
  <c r="U87" i="29"/>
  <c r="V87" i="29"/>
  <c r="W87" i="29"/>
  <c r="X87" i="29"/>
  <c r="Y87" i="29"/>
  <c r="Z87" i="29"/>
  <c r="AA87" i="29"/>
  <c r="AB87" i="29"/>
  <c r="AC87" i="29"/>
  <c r="AD87" i="29"/>
  <c r="AE87" i="29"/>
  <c r="AF87" i="29"/>
  <c r="AG87" i="29"/>
  <c r="AH87" i="29"/>
  <c r="AI87" i="29"/>
  <c r="AJ87" i="29"/>
  <c r="AK87" i="29"/>
  <c r="AL87" i="29"/>
  <c r="AM87" i="29"/>
  <c r="AN87" i="29"/>
  <c r="AO87" i="29"/>
  <c r="AP87" i="29"/>
  <c r="AQ87" i="29"/>
  <c r="AR87" i="29"/>
  <c r="AS87" i="29"/>
  <c r="AT87" i="29"/>
  <c r="AU87" i="29"/>
  <c r="AV87" i="29"/>
  <c r="AW87" i="29"/>
  <c r="AZ87" i="29"/>
  <c r="BA87" i="29"/>
  <c r="BB87" i="29"/>
  <c r="C88" i="29"/>
  <c r="E88" i="29"/>
  <c r="F88" i="29"/>
  <c r="G88" i="29"/>
  <c r="H88" i="29"/>
  <c r="I88" i="29"/>
  <c r="J88" i="29"/>
  <c r="K88" i="29"/>
  <c r="L88" i="29"/>
  <c r="M88" i="29"/>
  <c r="N88" i="29"/>
  <c r="O88" i="29"/>
  <c r="P88" i="29"/>
  <c r="Q88" i="29"/>
  <c r="R88" i="29"/>
  <c r="S88" i="29"/>
  <c r="T88" i="29"/>
  <c r="U88" i="29"/>
  <c r="V88" i="29"/>
  <c r="W88" i="29"/>
  <c r="X88" i="29"/>
  <c r="Y88" i="29"/>
  <c r="Z88" i="29"/>
  <c r="AA88" i="29"/>
  <c r="AB88" i="29"/>
  <c r="AC88" i="29"/>
  <c r="AD88" i="29"/>
  <c r="AE88" i="29"/>
  <c r="AF88" i="29"/>
  <c r="AG88" i="29"/>
  <c r="AH88" i="29"/>
  <c r="AI88" i="29"/>
  <c r="AJ88" i="29"/>
  <c r="AK88" i="29"/>
  <c r="AL88" i="29"/>
  <c r="AM88" i="29"/>
  <c r="AN88" i="29"/>
  <c r="AO88" i="29"/>
  <c r="AP88" i="29"/>
  <c r="AQ88" i="29"/>
  <c r="AR88" i="29"/>
  <c r="AS88" i="29"/>
  <c r="AT88" i="29"/>
  <c r="AU88" i="29"/>
  <c r="AV88" i="29"/>
  <c r="AW88" i="29"/>
  <c r="AZ88" i="29"/>
  <c r="BA88" i="29"/>
  <c r="BB88" i="29"/>
  <c r="C89" i="29"/>
  <c r="E89" i="29"/>
  <c r="F89" i="29"/>
  <c r="G89" i="29"/>
  <c r="H89" i="29"/>
  <c r="I89" i="29"/>
  <c r="J89" i="29"/>
  <c r="K89" i="29"/>
  <c r="L89" i="29"/>
  <c r="M89" i="29"/>
  <c r="N89" i="29"/>
  <c r="O89" i="29"/>
  <c r="P89" i="29"/>
  <c r="Q89" i="29"/>
  <c r="R89" i="29"/>
  <c r="S89" i="29"/>
  <c r="T89" i="29"/>
  <c r="U89" i="29"/>
  <c r="V89" i="29"/>
  <c r="W89" i="29"/>
  <c r="X89" i="29"/>
  <c r="Y89" i="29"/>
  <c r="Z89" i="29"/>
  <c r="AA89" i="29"/>
  <c r="AB89" i="29"/>
  <c r="AC89" i="29"/>
  <c r="AD89" i="29"/>
  <c r="AE89" i="29"/>
  <c r="AF89" i="29"/>
  <c r="AG89" i="29"/>
  <c r="AH89" i="29"/>
  <c r="AI89" i="29"/>
  <c r="AJ89" i="29"/>
  <c r="AK89" i="29"/>
  <c r="AL89" i="29"/>
  <c r="AM89" i="29"/>
  <c r="AN89" i="29"/>
  <c r="AO89" i="29"/>
  <c r="AP89" i="29"/>
  <c r="AQ89" i="29"/>
  <c r="AR89" i="29"/>
  <c r="AS89" i="29"/>
  <c r="AT89" i="29"/>
  <c r="AU89" i="29"/>
  <c r="AV89" i="29"/>
  <c r="AW89" i="29"/>
  <c r="AZ89" i="29"/>
  <c r="BA89" i="29"/>
  <c r="BB89" i="29"/>
  <c r="C90" i="29"/>
  <c r="E90" i="29"/>
  <c r="F90" i="29"/>
  <c r="G90" i="29"/>
  <c r="H90" i="29"/>
  <c r="I90" i="29"/>
  <c r="J90" i="29"/>
  <c r="K90" i="29"/>
  <c r="L90" i="29"/>
  <c r="M90" i="29"/>
  <c r="N90" i="29"/>
  <c r="O90" i="29"/>
  <c r="P90" i="29"/>
  <c r="Q90" i="29"/>
  <c r="R90" i="29"/>
  <c r="S90" i="29"/>
  <c r="T90" i="29"/>
  <c r="U90" i="29"/>
  <c r="V90" i="29"/>
  <c r="W90" i="29"/>
  <c r="X90" i="29"/>
  <c r="Y90" i="29"/>
  <c r="Z90" i="29"/>
  <c r="AA90" i="29"/>
  <c r="AB90" i="29"/>
  <c r="AC90" i="29"/>
  <c r="AD90" i="29"/>
  <c r="AE90" i="29"/>
  <c r="AF90" i="29"/>
  <c r="AG90" i="29"/>
  <c r="AH90" i="29"/>
  <c r="AI90" i="29"/>
  <c r="AJ90" i="29"/>
  <c r="AK90" i="29"/>
  <c r="AL90" i="29"/>
  <c r="AM90" i="29"/>
  <c r="AN90" i="29"/>
  <c r="AO90" i="29"/>
  <c r="AP90" i="29"/>
  <c r="AQ90" i="29"/>
  <c r="AR90" i="29"/>
  <c r="AS90" i="29"/>
  <c r="AT90" i="29"/>
  <c r="AU90" i="29"/>
  <c r="AV90" i="29"/>
  <c r="AW90" i="29"/>
  <c r="AZ90" i="29"/>
  <c r="BA90" i="29"/>
  <c r="BB90" i="29"/>
  <c r="C91" i="29"/>
  <c r="E91" i="29"/>
  <c r="F91" i="29"/>
  <c r="G91" i="29"/>
  <c r="H91" i="29"/>
  <c r="I91" i="29"/>
  <c r="J91" i="29"/>
  <c r="K91" i="29"/>
  <c r="L91" i="29"/>
  <c r="M91" i="29"/>
  <c r="N91" i="29"/>
  <c r="O91" i="29"/>
  <c r="P91" i="29"/>
  <c r="Q91" i="29"/>
  <c r="R91" i="29"/>
  <c r="S91" i="29"/>
  <c r="T91" i="29"/>
  <c r="U91" i="29"/>
  <c r="V91" i="29"/>
  <c r="W91" i="29"/>
  <c r="X91" i="29"/>
  <c r="Y91" i="29"/>
  <c r="Z91" i="29"/>
  <c r="AA91" i="29"/>
  <c r="AB91" i="29"/>
  <c r="AC91" i="29"/>
  <c r="AD91" i="29"/>
  <c r="AE91" i="29"/>
  <c r="AF91" i="29"/>
  <c r="AG91" i="29"/>
  <c r="AH91" i="29"/>
  <c r="AI91" i="29"/>
  <c r="AJ91" i="29"/>
  <c r="AK91" i="29"/>
  <c r="AL91" i="29"/>
  <c r="AM91" i="29"/>
  <c r="AN91" i="29"/>
  <c r="AO91" i="29"/>
  <c r="AP91" i="29"/>
  <c r="AQ91" i="29"/>
  <c r="AR91" i="29"/>
  <c r="AS91" i="29"/>
  <c r="AT91" i="29"/>
  <c r="AU91" i="29"/>
  <c r="AV91" i="29"/>
  <c r="AW91" i="29"/>
  <c r="AZ91" i="29"/>
  <c r="BA91" i="29"/>
  <c r="BB91" i="29"/>
  <c r="C92" i="29"/>
  <c r="E92" i="29"/>
  <c r="F92" i="29"/>
  <c r="G92" i="29"/>
  <c r="H92" i="29"/>
  <c r="I92" i="29"/>
  <c r="J92" i="29"/>
  <c r="K92" i="29"/>
  <c r="L92" i="29"/>
  <c r="M92" i="29"/>
  <c r="N92" i="29"/>
  <c r="O92" i="29"/>
  <c r="P92" i="29"/>
  <c r="Q92" i="29"/>
  <c r="R92" i="29"/>
  <c r="S92" i="29"/>
  <c r="T92" i="29"/>
  <c r="U92" i="29"/>
  <c r="V92" i="29"/>
  <c r="W92" i="29"/>
  <c r="X92" i="29"/>
  <c r="Y92" i="29"/>
  <c r="Z92" i="29"/>
  <c r="AA92" i="29"/>
  <c r="AB92" i="29"/>
  <c r="AC92" i="29"/>
  <c r="AD92" i="29"/>
  <c r="AE92" i="29"/>
  <c r="AF92" i="29"/>
  <c r="AG92" i="29"/>
  <c r="AH92" i="29"/>
  <c r="AI92" i="29"/>
  <c r="AJ92" i="29"/>
  <c r="AK92" i="29"/>
  <c r="AL92" i="29"/>
  <c r="AM92" i="29"/>
  <c r="AN92" i="29"/>
  <c r="AO92" i="29"/>
  <c r="AP92" i="29"/>
  <c r="AQ92" i="29"/>
  <c r="AR92" i="29"/>
  <c r="AS92" i="29"/>
  <c r="AT92" i="29"/>
  <c r="AU92" i="29"/>
  <c r="AV92" i="29"/>
  <c r="AW92" i="29"/>
  <c r="AZ92" i="29"/>
  <c r="BA92" i="29"/>
  <c r="BB92" i="29"/>
  <c r="C93" i="29"/>
  <c r="E93" i="29"/>
  <c r="F93" i="29"/>
  <c r="G93" i="29"/>
  <c r="H93" i="29"/>
  <c r="I93" i="29"/>
  <c r="J93" i="29"/>
  <c r="K93" i="29"/>
  <c r="L93" i="29"/>
  <c r="M93" i="29"/>
  <c r="N93" i="29"/>
  <c r="O93" i="29"/>
  <c r="P93" i="29"/>
  <c r="Q93" i="29"/>
  <c r="R93" i="29"/>
  <c r="S93" i="29"/>
  <c r="T93" i="29"/>
  <c r="U93" i="29"/>
  <c r="V93" i="29"/>
  <c r="W93" i="29"/>
  <c r="X93" i="29"/>
  <c r="Y93" i="29"/>
  <c r="Z93" i="29"/>
  <c r="AA93" i="29"/>
  <c r="AB93" i="29"/>
  <c r="AC93" i="29"/>
  <c r="AD93" i="29"/>
  <c r="AE93" i="29"/>
  <c r="AF93" i="29"/>
  <c r="AG93" i="29"/>
  <c r="AH93" i="29"/>
  <c r="AI93" i="29"/>
  <c r="AJ93" i="29"/>
  <c r="AK93" i="29"/>
  <c r="AL93" i="29"/>
  <c r="AM93" i="29"/>
  <c r="AN93" i="29"/>
  <c r="AO93" i="29"/>
  <c r="AP93" i="29"/>
  <c r="AQ93" i="29"/>
  <c r="AR93" i="29"/>
  <c r="AS93" i="29"/>
  <c r="AT93" i="29"/>
  <c r="AU93" i="29"/>
  <c r="AV93" i="29"/>
  <c r="AW93" i="29"/>
  <c r="AZ93" i="29"/>
  <c r="BA93" i="29"/>
  <c r="BB93" i="29"/>
  <c r="C94" i="29"/>
  <c r="E94" i="29"/>
  <c r="F94" i="29"/>
  <c r="G94" i="29"/>
  <c r="H94" i="29"/>
  <c r="I94" i="29"/>
  <c r="J94" i="29"/>
  <c r="K94" i="29"/>
  <c r="L94" i="29"/>
  <c r="M94" i="29"/>
  <c r="N94" i="29"/>
  <c r="O94" i="29"/>
  <c r="P94" i="29"/>
  <c r="Q94" i="29"/>
  <c r="R94" i="29"/>
  <c r="S94" i="29"/>
  <c r="T94" i="29"/>
  <c r="U94" i="29"/>
  <c r="V94" i="29"/>
  <c r="W94" i="29"/>
  <c r="X94" i="29"/>
  <c r="Y94" i="29"/>
  <c r="Z94" i="29"/>
  <c r="AA94" i="29"/>
  <c r="AB94" i="29"/>
  <c r="AC94" i="29"/>
  <c r="AD94" i="29"/>
  <c r="AE94" i="29"/>
  <c r="AF94" i="29"/>
  <c r="AG94" i="29"/>
  <c r="AH94" i="29"/>
  <c r="AI94" i="29"/>
  <c r="AJ94" i="29"/>
  <c r="AK94" i="29"/>
  <c r="AL94" i="29"/>
  <c r="AM94" i="29"/>
  <c r="AN94" i="29"/>
  <c r="AO94" i="29"/>
  <c r="AP94" i="29"/>
  <c r="AQ94" i="29"/>
  <c r="AR94" i="29"/>
  <c r="AS94" i="29"/>
  <c r="AT94" i="29"/>
  <c r="AU94" i="29"/>
  <c r="AV94" i="29"/>
  <c r="AW94" i="29"/>
  <c r="AZ94" i="29"/>
  <c r="BA94" i="29"/>
  <c r="BB94" i="29"/>
  <c r="C95" i="29"/>
  <c r="E95" i="29"/>
  <c r="F95" i="29"/>
  <c r="G95" i="29"/>
  <c r="H95" i="29"/>
  <c r="I95" i="29"/>
  <c r="J95" i="29"/>
  <c r="K95" i="29"/>
  <c r="L95" i="29"/>
  <c r="M95" i="29"/>
  <c r="N95" i="29"/>
  <c r="O95" i="29"/>
  <c r="P95" i="29"/>
  <c r="Q95" i="29"/>
  <c r="R95" i="29"/>
  <c r="S95" i="29"/>
  <c r="T95" i="29"/>
  <c r="U95" i="29"/>
  <c r="V95" i="29"/>
  <c r="W95" i="29"/>
  <c r="X95" i="29"/>
  <c r="Y95" i="29"/>
  <c r="Z95" i="29"/>
  <c r="AA95" i="29"/>
  <c r="AB95" i="29"/>
  <c r="AC95" i="29"/>
  <c r="AD95" i="29"/>
  <c r="AE95" i="29"/>
  <c r="AF95" i="29"/>
  <c r="AG95" i="29"/>
  <c r="AH95" i="29"/>
  <c r="AI95" i="29"/>
  <c r="AJ95" i="29"/>
  <c r="AK95" i="29"/>
  <c r="AL95" i="29"/>
  <c r="AM95" i="29"/>
  <c r="AN95" i="29"/>
  <c r="AO95" i="29"/>
  <c r="AP95" i="29"/>
  <c r="AQ95" i="29"/>
  <c r="AR95" i="29"/>
  <c r="AS95" i="29"/>
  <c r="AT95" i="29"/>
  <c r="AU95" i="29"/>
  <c r="AV95" i="29"/>
  <c r="AW95" i="29"/>
  <c r="AZ95" i="29"/>
  <c r="BA95" i="29"/>
  <c r="BB95" i="29"/>
  <c r="C96" i="29"/>
  <c r="E96" i="29"/>
  <c r="F96" i="29"/>
  <c r="G96" i="29"/>
  <c r="H96" i="29"/>
  <c r="I96" i="29"/>
  <c r="J96" i="29"/>
  <c r="K96" i="29"/>
  <c r="L96" i="29"/>
  <c r="M96" i="29"/>
  <c r="N96" i="29"/>
  <c r="O96" i="29"/>
  <c r="P96" i="29"/>
  <c r="Q96" i="29"/>
  <c r="R96" i="29"/>
  <c r="S96" i="29"/>
  <c r="T96" i="29"/>
  <c r="U96" i="29"/>
  <c r="V96" i="29"/>
  <c r="W96" i="29"/>
  <c r="X96" i="29"/>
  <c r="Y96" i="29"/>
  <c r="Z96" i="29"/>
  <c r="AA96" i="29"/>
  <c r="AB96" i="29"/>
  <c r="AC96" i="29"/>
  <c r="AD96" i="29"/>
  <c r="AE96" i="29"/>
  <c r="AF96" i="29"/>
  <c r="AG96" i="29"/>
  <c r="AH96" i="29"/>
  <c r="AI96" i="29"/>
  <c r="AJ96" i="29"/>
  <c r="AK96" i="29"/>
  <c r="AL96" i="29"/>
  <c r="AM96" i="29"/>
  <c r="AN96" i="29"/>
  <c r="AO96" i="29"/>
  <c r="AP96" i="29"/>
  <c r="AQ96" i="29"/>
  <c r="AR96" i="29"/>
  <c r="AS96" i="29"/>
  <c r="AT96" i="29"/>
  <c r="AU96" i="29"/>
  <c r="AV96" i="29"/>
  <c r="AW96" i="29"/>
  <c r="AZ96" i="29"/>
  <c r="BA96" i="29"/>
  <c r="BB96" i="29"/>
  <c r="C97" i="29"/>
  <c r="E97" i="29"/>
  <c r="F97" i="29"/>
  <c r="G97" i="29"/>
  <c r="H97" i="29"/>
  <c r="I97" i="29"/>
  <c r="J97" i="29"/>
  <c r="K97" i="29"/>
  <c r="L97" i="29"/>
  <c r="M97" i="29"/>
  <c r="N97" i="29"/>
  <c r="O97" i="29"/>
  <c r="P97" i="29"/>
  <c r="Q97" i="29"/>
  <c r="R97" i="29"/>
  <c r="S97" i="29"/>
  <c r="T97" i="29"/>
  <c r="U97" i="29"/>
  <c r="V97" i="29"/>
  <c r="W97" i="29"/>
  <c r="X97" i="29"/>
  <c r="Y97" i="29"/>
  <c r="Z97" i="29"/>
  <c r="AA97" i="29"/>
  <c r="AB97" i="29"/>
  <c r="AC97" i="29"/>
  <c r="AD97" i="29"/>
  <c r="AE97" i="29"/>
  <c r="AF97" i="29"/>
  <c r="AG97" i="29"/>
  <c r="AH97" i="29"/>
  <c r="AI97" i="29"/>
  <c r="AJ97" i="29"/>
  <c r="AK97" i="29"/>
  <c r="AL97" i="29"/>
  <c r="AM97" i="29"/>
  <c r="AN97" i="29"/>
  <c r="AO97" i="29"/>
  <c r="AP97" i="29"/>
  <c r="AQ97" i="29"/>
  <c r="AR97" i="29"/>
  <c r="AS97" i="29"/>
  <c r="AT97" i="29"/>
  <c r="AU97" i="29"/>
  <c r="AV97" i="29"/>
  <c r="AW97" i="29"/>
  <c r="AZ97" i="29"/>
  <c r="BA97" i="29"/>
  <c r="BB97" i="29"/>
  <c r="C98" i="29"/>
  <c r="E98" i="29"/>
  <c r="F98" i="29"/>
  <c r="G98" i="29"/>
  <c r="H98" i="29"/>
  <c r="I98" i="29"/>
  <c r="J98" i="29"/>
  <c r="K98" i="29"/>
  <c r="L98" i="29"/>
  <c r="M98" i="29"/>
  <c r="N98" i="29"/>
  <c r="O98" i="29"/>
  <c r="P98" i="29"/>
  <c r="Q98" i="29"/>
  <c r="R98" i="29"/>
  <c r="S98" i="29"/>
  <c r="T98" i="29"/>
  <c r="U98" i="29"/>
  <c r="V98" i="29"/>
  <c r="W98" i="29"/>
  <c r="X98" i="29"/>
  <c r="Y98" i="29"/>
  <c r="Z98" i="29"/>
  <c r="AA98" i="29"/>
  <c r="AB98" i="29"/>
  <c r="AC98" i="29"/>
  <c r="AD98" i="29"/>
  <c r="AE98" i="29"/>
  <c r="AF98" i="29"/>
  <c r="AG98" i="29"/>
  <c r="AH98" i="29"/>
  <c r="AI98" i="29"/>
  <c r="AJ98" i="29"/>
  <c r="AK98" i="29"/>
  <c r="AL98" i="29"/>
  <c r="AM98" i="29"/>
  <c r="AN98" i="29"/>
  <c r="AO98" i="29"/>
  <c r="AP98" i="29"/>
  <c r="AQ98" i="29"/>
  <c r="AR98" i="29"/>
  <c r="AS98" i="29"/>
  <c r="AT98" i="29"/>
  <c r="AU98" i="29"/>
  <c r="AV98" i="29"/>
  <c r="AW98" i="29"/>
  <c r="AZ98" i="29"/>
  <c r="BA98" i="29"/>
  <c r="BB98" i="29"/>
  <c r="C99" i="29"/>
  <c r="E99" i="29"/>
  <c r="F99" i="29"/>
  <c r="G99" i="29"/>
  <c r="H99" i="29"/>
  <c r="I99" i="29"/>
  <c r="J99" i="29"/>
  <c r="K99" i="29"/>
  <c r="L99" i="29"/>
  <c r="M99" i="29"/>
  <c r="N99" i="29"/>
  <c r="O99" i="29"/>
  <c r="P99" i="29"/>
  <c r="Q99" i="29"/>
  <c r="R99" i="29"/>
  <c r="S99" i="29"/>
  <c r="T99" i="29"/>
  <c r="U99" i="29"/>
  <c r="V99" i="29"/>
  <c r="W99" i="29"/>
  <c r="X99" i="29"/>
  <c r="Y99" i="29"/>
  <c r="Z99" i="29"/>
  <c r="AA99" i="29"/>
  <c r="AB99" i="29"/>
  <c r="AC99" i="29"/>
  <c r="AD99" i="29"/>
  <c r="AE99" i="29"/>
  <c r="AF99" i="29"/>
  <c r="AG99" i="29"/>
  <c r="AH99" i="29"/>
  <c r="AI99" i="29"/>
  <c r="AJ99" i="29"/>
  <c r="AK99" i="29"/>
  <c r="AL99" i="29"/>
  <c r="AM99" i="29"/>
  <c r="AN99" i="29"/>
  <c r="AO99" i="29"/>
  <c r="AP99" i="29"/>
  <c r="AQ99" i="29"/>
  <c r="AR99" i="29"/>
  <c r="AS99" i="29"/>
  <c r="AT99" i="29"/>
  <c r="AU99" i="29"/>
  <c r="AV99" i="29"/>
  <c r="AW99" i="29"/>
  <c r="AZ99" i="29"/>
  <c r="BA99" i="29"/>
  <c r="BB99" i="29"/>
  <c r="C100" i="29"/>
  <c r="E100" i="29"/>
  <c r="F100" i="29"/>
  <c r="G100" i="29"/>
  <c r="H100" i="29"/>
  <c r="I100" i="29"/>
  <c r="J100" i="29"/>
  <c r="K100" i="29"/>
  <c r="L100" i="29"/>
  <c r="M100" i="29"/>
  <c r="N100" i="29"/>
  <c r="O100" i="29"/>
  <c r="P100" i="29"/>
  <c r="Q100" i="29"/>
  <c r="R100" i="29"/>
  <c r="S100" i="29"/>
  <c r="T100" i="29"/>
  <c r="U100" i="29"/>
  <c r="V100" i="29"/>
  <c r="W100" i="29"/>
  <c r="X100" i="29"/>
  <c r="Y100" i="29"/>
  <c r="Z100" i="29"/>
  <c r="AA100" i="29"/>
  <c r="AB100" i="29"/>
  <c r="AC100" i="29"/>
  <c r="AD100" i="29"/>
  <c r="AE100" i="29"/>
  <c r="AF100" i="29"/>
  <c r="AG100" i="29"/>
  <c r="AH100" i="29"/>
  <c r="AI100" i="29"/>
  <c r="AJ100" i="29"/>
  <c r="AK100" i="29"/>
  <c r="AL100" i="29"/>
  <c r="AM100" i="29"/>
  <c r="AN100" i="29"/>
  <c r="AO100" i="29"/>
  <c r="AP100" i="29"/>
  <c r="AQ100" i="29"/>
  <c r="AR100" i="29"/>
  <c r="AS100" i="29"/>
  <c r="AT100" i="29"/>
  <c r="AU100" i="29"/>
  <c r="AV100" i="29"/>
  <c r="AW100" i="29"/>
  <c r="AZ100" i="29"/>
  <c r="BA100" i="29"/>
  <c r="BB100" i="29"/>
  <c r="C101" i="29"/>
  <c r="E101" i="29"/>
  <c r="F101" i="29"/>
  <c r="G101" i="29"/>
  <c r="H101" i="29"/>
  <c r="I101" i="29"/>
  <c r="J101" i="29"/>
  <c r="K101" i="29"/>
  <c r="L101" i="29"/>
  <c r="M101" i="29"/>
  <c r="N101" i="29"/>
  <c r="O101" i="29"/>
  <c r="P101" i="29"/>
  <c r="Q101" i="29"/>
  <c r="R101" i="29"/>
  <c r="S101" i="29"/>
  <c r="T101" i="29"/>
  <c r="U101" i="29"/>
  <c r="V101" i="29"/>
  <c r="W101" i="29"/>
  <c r="X101" i="29"/>
  <c r="Y101" i="29"/>
  <c r="Z101" i="29"/>
  <c r="AA101" i="29"/>
  <c r="AB101" i="29"/>
  <c r="AC101" i="29"/>
  <c r="AD101" i="29"/>
  <c r="AE101" i="29"/>
  <c r="AF101" i="29"/>
  <c r="AG101" i="29"/>
  <c r="AH101" i="29"/>
  <c r="AI101" i="29"/>
  <c r="AJ101" i="29"/>
  <c r="AK101" i="29"/>
  <c r="AL101" i="29"/>
  <c r="AM101" i="29"/>
  <c r="AN101" i="29"/>
  <c r="AO101" i="29"/>
  <c r="AP101" i="29"/>
  <c r="AQ101" i="29"/>
  <c r="AR101" i="29"/>
  <c r="AS101" i="29"/>
  <c r="AT101" i="29"/>
  <c r="AU101" i="29"/>
  <c r="AV101" i="29"/>
  <c r="AW101" i="29"/>
  <c r="AZ101" i="29"/>
  <c r="BA101" i="29"/>
  <c r="BB101" i="29"/>
  <c r="C102" i="29"/>
  <c r="E102" i="29"/>
  <c r="F102" i="29"/>
  <c r="G102" i="29"/>
  <c r="H102" i="29"/>
  <c r="I102" i="29"/>
  <c r="J102" i="29"/>
  <c r="K102" i="29"/>
  <c r="L102" i="29"/>
  <c r="M102" i="29"/>
  <c r="N102" i="29"/>
  <c r="O102" i="29"/>
  <c r="P102" i="29"/>
  <c r="Q102" i="29"/>
  <c r="R102" i="29"/>
  <c r="S102" i="29"/>
  <c r="T102" i="29"/>
  <c r="U102" i="29"/>
  <c r="V102" i="29"/>
  <c r="W102" i="29"/>
  <c r="X102" i="29"/>
  <c r="Y102" i="29"/>
  <c r="Z102" i="29"/>
  <c r="AA102" i="29"/>
  <c r="AB102" i="29"/>
  <c r="AC102" i="29"/>
  <c r="AD102" i="29"/>
  <c r="AE102" i="29"/>
  <c r="AF102" i="29"/>
  <c r="AG102" i="29"/>
  <c r="AH102" i="29"/>
  <c r="AI102" i="29"/>
  <c r="AJ102" i="29"/>
  <c r="AK102" i="29"/>
  <c r="AL102" i="29"/>
  <c r="AM102" i="29"/>
  <c r="AN102" i="29"/>
  <c r="AO102" i="29"/>
  <c r="AP102" i="29"/>
  <c r="AQ102" i="29"/>
  <c r="AR102" i="29"/>
  <c r="AS102" i="29"/>
  <c r="AT102" i="29"/>
  <c r="AU102" i="29"/>
  <c r="AV102" i="29"/>
  <c r="AW102" i="29"/>
  <c r="AZ102" i="29"/>
  <c r="BA102" i="29"/>
  <c r="BB102" i="29"/>
  <c r="C103" i="29"/>
  <c r="E103" i="29"/>
  <c r="F103" i="29"/>
  <c r="G103" i="29"/>
  <c r="H103" i="29"/>
  <c r="I103" i="29"/>
  <c r="J103" i="29"/>
  <c r="K103" i="29"/>
  <c r="L103" i="29"/>
  <c r="M103" i="29"/>
  <c r="N103" i="29"/>
  <c r="O103" i="29"/>
  <c r="P103" i="29"/>
  <c r="Q103" i="29"/>
  <c r="R103" i="29"/>
  <c r="S103" i="29"/>
  <c r="T103" i="29"/>
  <c r="U103" i="29"/>
  <c r="V103" i="29"/>
  <c r="W103" i="29"/>
  <c r="X103" i="29"/>
  <c r="Y103" i="29"/>
  <c r="Z103" i="29"/>
  <c r="AA103" i="29"/>
  <c r="AB103" i="29"/>
  <c r="AC103" i="29"/>
  <c r="AD103" i="29"/>
  <c r="AE103" i="29"/>
  <c r="AF103" i="29"/>
  <c r="AG103" i="29"/>
  <c r="AH103" i="29"/>
  <c r="AI103" i="29"/>
  <c r="AJ103" i="29"/>
  <c r="AK103" i="29"/>
  <c r="AL103" i="29"/>
  <c r="AM103" i="29"/>
  <c r="AN103" i="29"/>
  <c r="AO103" i="29"/>
  <c r="AP103" i="29"/>
  <c r="AQ103" i="29"/>
  <c r="AR103" i="29"/>
  <c r="AS103" i="29"/>
  <c r="AT103" i="29"/>
  <c r="AU103" i="29"/>
  <c r="AV103" i="29"/>
  <c r="AW103" i="29"/>
  <c r="AZ103" i="29"/>
  <c r="BA103" i="29"/>
  <c r="BB103" i="29"/>
  <c r="C104" i="29"/>
  <c r="E104" i="29"/>
  <c r="F104" i="29"/>
  <c r="G104" i="29"/>
  <c r="H104" i="29"/>
  <c r="I104" i="29"/>
  <c r="J104" i="29"/>
  <c r="K104" i="29"/>
  <c r="L104" i="29"/>
  <c r="M104" i="29"/>
  <c r="N104" i="29"/>
  <c r="O104" i="29"/>
  <c r="P104" i="29"/>
  <c r="Q104" i="29"/>
  <c r="R104" i="29"/>
  <c r="S104" i="29"/>
  <c r="T104" i="29"/>
  <c r="U104" i="29"/>
  <c r="V104" i="29"/>
  <c r="W104" i="29"/>
  <c r="X104" i="29"/>
  <c r="Y104" i="29"/>
  <c r="Z104" i="29"/>
  <c r="AA104" i="29"/>
  <c r="AB104" i="29"/>
  <c r="AC104" i="29"/>
  <c r="AD104" i="29"/>
  <c r="AE104" i="29"/>
  <c r="AF104" i="29"/>
  <c r="AG104" i="29"/>
  <c r="AH104" i="29"/>
  <c r="AI104" i="29"/>
  <c r="AJ104" i="29"/>
  <c r="AK104" i="29"/>
  <c r="AL104" i="29"/>
  <c r="AM104" i="29"/>
  <c r="AN104" i="29"/>
  <c r="AO104" i="29"/>
  <c r="AP104" i="29"/>
  <c r="AQ104" i="29"/>
  <c r="AR104" i="29"/>
  <c r="AS104" i="29"/>
  <c r="AT104" i="29"/>
  <c r="AU104" i="29"/>
  <c r="AV104" i="29"/>
  <c r="AW104" i="29"/>
  <c r="AZ104" i="29"/>
  <c r="BA104" i="29"/>
  <c r="BB104" i="29"/>
  <c r="C105" i="29"/>
  <c r="E105" i="29"/>
  <c r="F105" i="29"/>
  <c r="G105" i="29"/>
  <c r="H105" i="29"/>
  <c r="I105" i="29"/>
  <c r="J105" i="29"/>
  <c r="K105" i="29"/>
  <c r="L105" i="29"/>
  <c r="M105" i="29"/>
  <c r="N105" i="29"/>
  <c r="O105" i="29"/>
  <c r="P105" i="29"/>
  <c r="Q105" i="29"/>
  <c r="R105" i="29"/>
  <c r="S105" i="29"/>
  <c r="T105" i="29"/>
  <c r="U105" i="29"/>
  <c r="V105" i="29"/>
  <c r="W105" i="29"/>
  <c r="X105" i="29"/>
  <c r="Y105" i="29"/>
  <c r="Z105" i="29"/>
  <c r="AA105" i="29"/>
  <c r="AB105" i="29"/>
  <c r="AC105" i="29"/>
  <c r="AD105" i="29"/>
  <c r="AE105" i="29"/>
  <c r="AF105" i="29"/>
  <c r="AG105" i="29"/>
  <c r="AH105" i="29"/>
  <c r="AI105" i="29"/>
  <c r="AJ105" i="29"/>
  <c r="AK105" i="29"/>
  <c r="AL105" i="29"/>
  <c r="AM105" i="29"/>
  <c r="AN105" i="29"/>
  <c r="AO105" i="29"/>
  <c r="AP105" i="29"/>
  <c r="AQ105" i="29"/>
  <c r="AR105" i="29"/>
  <c r="AS105" i="29"/>
  <c r="AT105" i="29"/>
  <c r="AU105" i="29"/>
  <c r="AV105" i="29"/>
  <c r="AW105" i="29"/>
  <c r="AZ105" i="29"/>
  <c r="BA105" i="29"/>
  <c r="BB105" i="29"/>
  <c r="C106" i="29"/>
  <c r="E106" i="29"/>
  <c r="F106" i="29"/>
  <c r="G106" i="29"/>
  <c r="H106" i="29"/>
  <c r="I106" i="29"/>
  <c r="J106" i="29"/>
  <c r="K106" i="29"/>
  <c r="L106" i="29"/>
  <c r="M106" i="29"/>
  <c r="N106" i="29"/>
  <c r="O106" i="29"/>
  <c r="P106" i="29"/>
  <c r="Q106" i="29"/>
  <c r="R106" i="29"/>
  <c r="S106" i="29"/>
  <c r="T106" i="29"/>
  <c r="U106" i="29"/>
  <c r="V106" i="29"/>
  <c r="W106" i="29"/>
  <c r="X106" i="29"/>
  <c r="Y106" i="29"/>
  <c r="Z106" i="29"/>
  <c r="AA106" i="29"/>
  <c r="AB106" i="29"/>
  <c r="AC106" i="29"/>
  <c r="AD106" i="29"/>
  <c r="AE106" i="29"/>
  <c r="AF106" i="29"/>
  <c r="AG106" i="29"/>
  <c r="AH106" i="29"/>
  <c r="AI106" i="29"/>
  <c r="AJ106" i="29"/>
  <c r="AK106" i="29"/>
  <c r="AL106" i="29"/>
  <c r="AM106" i="29"/>
  <c r="AN106" i="29"/>
  <c r="AO106" i="29"/>
  <c r="AP106" i="29"/>
  <c r="AQ106" i="29"/>
  <c r="AR106" i="29"/>
  <c r="AS106" i="29"/>
  <c r="AT106" i="29"/>
  <c r="AU106" i="29"/>
  <c r="AV106" i="29"/>
  <c r="AW106" i="29"/>
  <c r="AZ106" i="29"/>
  <c r="BA106" i="29"/>
  <c r="BB106" i="29"/>
  <c r="C107" i="29"/>
  <c r="E107" i="29"/>
  <c r="F107" i="29"/>
  <c r="G107" i="29"/>
  <c r="H107" i="29"/>
  <c r="I107" i="29"/>
  <c r="J107" i="29"/>
  <c r="K107" i="29"/>
  <c r="L107" i="29"/>
  <c r="M107" i="29"/>
  <c r="N107" i="29"/>
  <c r="O107" i="29"/>
  <c r="P107" i="29"/>
  <c r="Q107" i="29"/>
  <c r="R107" i="29"/>
  <c r="S107" i="29"/>
  <c r="T107" i="29"/>
  <c r="U107" i="29"/>
  <c r="V107" i="29"/>
  <c r="W107" i="29"/>
  <c r="X107" i="29"/>
  <c r="Y107" i="29"/>
  <c r="Z107" i="29"/>
  <c r="AA107" i="29"/>
  <c r="AB107" i="29"/>
  <c r="AC107" i="29"/>
  <c r="AD107" i="29"/>
  <c r="AE107" i="29"/>
  <c r="AF107" i="29"/>
  <c r="AG107" i="29"/>
  <c r="AH107" i="29"/>
  <c r="AI107" i="29"/>
  <c r="AJ107" i="29"/>
  <c r="AK107" i="29"/>
  <c r="AL107" i="29"/>
  <c r="AM107" i="29"/>
  <c r="AN107" i="29"/>
  <c r="AO107" i="29"/>
  <c r="AP107" i="29"/>
  <c r="AQ107" i="29"/>
  <c r="AR107" i="29"/>
  <c r="AS107" i="29"/>
  <c r="AT107" i="29"/>
  <c r="AU107" i="29"/>
  <c r="AV107" i="29"/>
  <c r="AW107" i="29"/>
  <c r="AZ107" i="29"/>
  <c r="BA107" i="29"/>
  <c r="BB107" i="29"/>
  <c r="C108" i="29"/>
  <c r="E108" i="29"/>
  <c r="F108" i="29"/>
  <c r="G108" i="29"/>
  <c r="H108" i="29"/>
  <c r="I108" i="29"/>
  <c r="J108" i="29"/>
  <c r="K108" i="29"/>
  <c r="L108" i="29"/>
  <c r="M108" i="29"/>
  <c r="N108" i="29"/>
  <c r="O108" i="29"/>
  <c r="P108" i="29"/>
  <c r="Q108" i="29"/>
  <c r="R108" i="29"/>
  <c r="S108" i="29"/>
  <c r="T108" i="29"/>
  <c r="U108" i="29"/>
  <c r="V108" i="29"/>
  <c r="W108" i="29"/>
  <c r="X108" i="29"/>
  <c r="Y108" i="29"/>
  <c r="Z108" i="29"/>
  <c r="AA108" i="29"/>
  <c r="AB108" i="29"/>
  <c r="AC108" i="29"/>
  <c r="AD108" i="29"/>
  <c r="AE108" i="29"/>
  <c r="AF108" i="29"/>
  <c r="AG108" i="29"/>
  <c r="AH108" i="29"/>
  <c r="AI108" i="29"/>
  <c r="AJ108" i="29"/>
  <c r="AK108" i="29"/>
  <c r="AL108" i="29"/>
  <c r="AM108" i="29"/>
  <c r="AN108" i="29"/>
  <c r="AO108" i="29"/>
  <c r="AP108" i="29"/>
  <c r="AQ108" i="29"/>
  <c r="AR108" i="29"/>
  <c r="AS108" i="29"/>
  <c r="AT108" i="29"/>
  <c r="AU108" i="29"/>
  <c r="AV108" i="29"/>
  <c r="AW108" i="29"/>
  <c r="AZ108" i="29"/>
  <c r="BA108" i="29"/>
  <c r="BB108" i="29"/>
  <c r="C109" i="29"/>
  <c r="E109" i="29"/>
  <c r="F109" i="29"/>
  <c r="G109" i="29"/>
  <c r="H109" i="29"/>
  <c r="I109" i="29"/>
  <c r="J109" i="29"/>
  <c r="K109" i="29"/>
  <c r="L109" i="29"/>
  <c r="M109" i="29"/>
  <c r="N109" i="29"/>
  <c r="O109" i="29"/>
  <c r="P109" i="29"/>
  <c r="Q109" i="29"/>
  <c r="R109" i="29"/>
  <c r="S109" i="29"/>
  <c r="T109" i="29"/>
  <c r="U109" i="29"/>
  <c r="V109" i="29"/>
  <c r="W109" i="29"/>
  <c r="X109" i="29"/>
  <c r="Y109" i="29"/>
  <c r="Z109" i="29"/>
  <c r="AA109" i="29"/>
  <c r="AB109" i="29"/>
  <c r="AC109" i="29"/>
  <c r="AD109" i="29"/>
  <c r="AE109" i="29"/>
  <c r="AF109" i="29"/>
  <c r="AG109" i="29"/>
  <c r="AH109" i="29"/>
  <c r="AI109" i="29"/>
  <c r="AJ109" i="29"/>
  <c r="AK109" i="29"/>
  <c r="AL109" i="29"/>
  <c r="AM109" i="29"/>
  <c r="AN109" i="29"/>
  <c r="AO109" i="29"/>
  <c r="AP109" i="29"/>
  <c r="AQ109" i="29"/>
  <c r="AR109" i="29"/>
  <c r="AS109" i="29"/>
  <c r="AT109" i="29"/>
  <c r="AU109" i="29"/>
  <c r="AV109" i="29"/>
  <c r="AW109" i="29"/>
  <c r="AZ109" i="29"/>
  <c r="BA109" i="29"/>
  <c r="BB109" i="29"/>
  <c r="C110" i="29"/>
  <c r="E110" i="29"/>
  <c r="F110" i="29"/>
  <c r="G110" i="29"/>
  <c r="H110" i="29"/>
  <c r="I110" i="29"/>
  <c r="J110" i="29"/>
  <c r="K110" i="29"/>
  <c r="L110" i="29"/>
  <c r="M110" i="29"/>
  <c r="N110" i="29"/>
  <c r="O110" i="29"/>
  <c r="P110" i="29"/>
  <c r="Q110" i="29"/>
  <c r="R110" i="29"/>
  <c r="S110" i="29"/>
  <c r="T110" i="29"/>
  <c r="U110" i="29"/>
  <c r="V110" i="29"/>
  <c r="W110" i="29"/>
  <c r="X110" i="29"/>
  <c r="Y110" i="29"/>
  <c r="Z110" i="29"/>
  <c r="AA110" i="29"/>
  <c r="AB110" i="29"/>
  <c r="AC110" i="29"/>
  <c r="AD110" i="29"/>
  <c r="AE110" i="29"/>
  <c r="AF110" i="29"/>
  <c r="AG110" i="29"/>
  <c r="AH110" i="29"/>
  <c r="AI110" i="29"/>
  <c r="AJ110" i="29"/>
  <c r="AK110" i="29"/>
  <c r="AL110" i="29"/>
  <c r="AM110" i="29"/>
  <c r="AN110" i="29"/>
  <c r="AO110" i="29"/>
  <c r="AP110" i="29"/>
  <c r="AQ110" i="29"/>
  <c r="AR110" i="29"/>
  <c r="AS110" i="29"/>
  <c r="AT110" i="29"/>
  <c r="AU110" i="29"/>
  <c r="AV110" i="29"/>
  <c r="AW110" i="29"/>
  <c r="AZ110" i="29"/>
  <c r="BA110" i="29"/>
  <c r="BB110" i="29"/>
  <c r="BC110" i="29"/>
  <c r="C111" i="29"/>
  <c r="E111" i="29"/>
  <c r="F111" i="29"/>
  <c r="G111" i="29"/>
  <c r="H111" i="29"/>
  <c r="I111" i="29"/>
  <c r="J111" i="29"/>
  <c r="K111" i="29"/>
  <c r="L111" i="29"/>
  <c r="M111" i="29"/>
  <c r="N111" i="29"/>
  <c r="O111" i="29"/>
  <c r="P111" i="29"/>
  <c r="Q111" i="29"/>
  <c r="R111" i="29"/>
  <c r="S111" i="29"/>
  <c r="T111" i="29"/>
  <c r="U111" i="29"/>
  <c r="V111" i="29"/>
  <c r="W111" i="29"/>
  <c r="X111" i="29"/>
  <c r="Y111" i="29"/>
  <c r="Z111" i="29"/>
  <c r="AA111" i="29"/>
  <c r="AB111" i="29"/>
  <c r="AC111" i="29"/>
  <c r="AD111" i="29"/>
  <c r="AE111" i="29"/>
  <c r="AF111" i="29"/>
  <c r="AG111" i="29"/>
  <c r="AH111" i="29"/>
  <c r="AI111" i="29"/>
  <c r="AJ111" i="29"/>
  <c r="AK111" i="29"/>
  <c r="AL111" i="29"/>
  <c r="AM111" i="29"/>
  <c r="AN111" i="29"/>
  <c r="AO111" i="29"/>
  <c r="AP111" i="29"/>
  <c r="AQ111" i="29"/>
  <c r="AR111" i="29"/>
  <c r="AS111" i="29"/>
  <c r="AT111" i="29"/>
  <c r="AU111" i="29"/>
  <c r="AV111" i="29"/>
  <c r="AW111" i="29"/>
  <c r="AZ111" i="29"/>
  <c r="BA111" i="29"/>
  <c r="BB111" i="29"/>
  <c r="BC111" i="29"/>
  <c r="C112" i="29"/>
  <c r="E112" i="29"/>
  <c r="F112" i="29"/>
  <c r="G112" i="29"/>
  <c r="H112" i="29"/>
  <c r="I112" i="29"/>
  <c r="J112" i="29"/>
  <c r="K112" i="29"/>
  <c r="L112" i="29"/>
  <c r="M112" i="29"/>
  <c r="N112" i="29"/>
  <c r="O112" i="29"/>
  <c r="P112" i="29"/>
  <c r="Q112" i="29"/>
  <c r="R112" i="29"/>
  <c r="S112" i="29"/>
  <c r="T112" i="29"/>
  <c r="U112" i="29"/>
  <c r="V112" i="29"/>
  <c r="W112" i="29"/>
  <c r="X112" i="29"/>
  <c r="Y112" i="29"/>
  <c r="Z112" i="29"/>
  <c r="AA112" i="29"/>
  <c r="AB112" i="29"/>
  <c r="AC112" i="29"/>
  <c r="AD112" i="29"/>
  <c r="AE112" i="29"/>
  <c r="AF112" i="29"/>
  <c r="AG112" i="29"/>
  <c r="AH112" i="29"/>
  <c r="AI112" i="29"/>
  <c r="AJ112" i="29"/>
  <c r="AK112" i="29"/>
  <c r="AL112" i="29"/>
  <c r="AM112" i="29"/>
  <c r="AN112" i="29"/>
  <c r="AO112" i="29"/>
  <c r="AP112" i="29"/>
  <c r="AQ112" i="29"/>
  <c r="AR112" i="29"/>
  <c r="AS112" i="29"/>
  <c r="AT112" i="29"/>
  <c r="AU112" i="29"/>
  <c r="AV112" i="29"/>
  <c r="AW112" i="29"/>
  <c r="AZ112" i="29"/>
  <c r="BA112" i="29"/>
  <c r="BB112" i="29"/>
  <c r="C113" i="29"/>
  <c r="E113" i="29"/>
  <c r="F113" i="29"/>
  <c r="G113" i="29"/>
  <c r="H113" i="29"/>
  <c r="I113" i="29"/>
  <c r="J113" i="29"/>
  <c r="K113" i="29"/>
  <c r="L113" i="29"/>
  <c r="M113" i="29"/>
  <c r="N113" i="29"/>
  <c r="O113" i="29"/>
  <c r="P113" i="29"/>
  <c r="Q113" i="29"/>
  <c r="R113" i="29"/>
  <c r="S113" i="29"/>
  <c r="T113" i="29"/>
  <c r="U113" i="29"/>
  <c r="V113" i="29"/>
  <c r="W113" i="29"/>
  <c r="X113" i="29"/>
  <c r="Y113" i="29"/>
  <c r="Z113" i="29"/>
  <c r="AA113" i="29"/>
  <c r="AB113" i="29"/>
  <c r="AC113" i="29"/>
  <c r="AD113" i="29"/>
  <c r="AE113" i="29"/>
  <c r="AF113" i="29"/>
  <c r="AG113" i="29"/>
  <c r="AH113" i="29"/>
  <c r="AI113" i="29"/>
  <c r="AJ113" i="29"/>
  <c r="AK113" i="29"/>
  <c r="AL113" i="29"/>
  <c r="AM113" i="29"/>
  <c r="AN113" i="29"/>
  <c r="AO113" i="29"/>
  <c r="AP113" i="29"/>
  <c r="AQ113" i="29"/>
  <c r="AR113" i="29"/>
  <c r="AS113" i="29"/>
  <c r="AT113" i="29"/>
  <c r="AU113" i="29"/>
  <c r="AV113" i="29"/>
  <c r="AW113" i="29"/>
  <c r="AZ113" i="29"/>
  <c r="BA113" i="29"/>
  <c r="BB113" i="29"/>
  <c r="C114" i="29"/>
  <c r="E114" i="29"/>
  <c r="F114" i="29"/>
  <c r="G114" i="29"/>
  <c r="H114" i="29"/>
  <c r="I114" i="29"/>
  <c r="J114" i="29"/>
  <c r="K114" i="29"/>
  <c r="L114" i="29"/>
  <c r="M114" i="29"/>
  <c r="N114" i="29"/>
  <c r="O114" i="29"/>
  <c r="P114" i="29"/>
  <c r="Q114" i="29"/>
  <c r="R114" i="29"/>
  <c r="S114" i="29"/>
  <c r="T114" i="29"/>
  <c r="U114" i="29"/>
  <c r="V114" i="29"/>
  <c r="W114" i="29"/>
  <c r="X114" i="29"/>
  <c r="Y114" i="29"/>
  <c r="Z114" i="29"/>
  <c r="AA114" i="29"/>
  <c r="AB114" i="29"/>
  <c r="AC114" i="29"/>
  <c r="AD114" i="29"/>
  <c r="AE114" i="29"/>
  <c r="AF114" i="29"/>
  <c r="AG114" i="29"/>
  <c r="AH114" i="29"/>
  <c r="AI114" i="29"/>
  <c r="AJ114" i="29"/>
  <c r="AK114" i="29"/>
  <c r="AL114" i="29"/>
  <c r="AM114" i="29"/>
  <c r="AN114" i="29"/>
  <c r="AO114" i="29"/>
  <c r="AP114" i="29"/>
  <c r="AQ114" i="29"/>
  <c r="AR114" i="29"/>
  <c r="AS114" i="29"/>
  <c r="AT114" i="29"/>
  <c r="AU114" i="29"/>
  <c r="AV114" i="29"/>
  <c r="AW114" i="29"/>
  <c r="AZ114" i="29"/>
  <c r="BA114" i="29"/>
  <c r="BB114" i="29"/>
  <c r="BC114" i="29"/>
  <c r="C115" i="29"/>
  <c r="E115" i="29"/>
  <c r="F115" i="29"/>
  <c r="G115" i="29"/>
  <c r="H115" i="29"/>
  <c r="I115" i="29"/>
  <c r="J115" i="29"/>
  <c r="K115" i="29"/>
  <c r="L115" i="29"/>
  <c r="M115" i="29"/>
  <c r="N115" i="29"/>
  <c r="O115" i="29"/>
  <c r="P115" i="29"/>
  <c r="Q115" i="29"/>
  <c r="R115" i="29"/>
  <c r="S115" i="29"/>
  <c r="T115" i="29"/>
  <c r="U115" i="29"/>
  <c r="V115" i="29"/>
  <c r="W115" i="29"/>
  <c r="X115" i="29"/>
  <c r="Y115" i="29"/>
  <c r="Z115" i="29"/>
  <c r="AA115" i="29"/>
  <c r="AB115" i="29"/>
  <c r="AC115" i="29"/>
  <c r="AD115" i="29"/>
  <c r="AE115" i="29"/>
  <c r="AF115" i="29"/>
  <c r="AG115" i="29"/>
  <c r="AH115" i="29"/>
  <c r="AI115" i="29"/>
  <c r="AJ115" i="29"/>
  <c r="AK115" i="29"/>
  <c r="AL115" i="29"/>
  <c r="AM115" i="29"/>
  <c r="AN115" i="29"/>
  <c r="AO115" i="29"/>
  <c r="AP115" i="29"/>
  <c r="AQ115" i="29"/>
  <c r="AR115" i="29"/>
  <c r="AS115" i="29"/>
  <c r="AT115" i="29"/>
  <c r="AU115" i="29"/>
  <c r="AV115" i="29"/>
  <c r="AW115" i="29"/>
  <c r="AZ115" i="29"/>
  <c r="BA115" i="29"/>
  <c r="BB115" i="29"/>
  <c r="BC115" i="29"/>
  <c r="C116" i="29"/>
  <c r="E116" i="29"/>
  <c r="F116" i="29"/>
  <c r="G116" i="29"/>
  <c r="H116" i="29"/>
  <c r="I116" i="29"/>
  <c r="J116" i="29"/>
  <c r="K116" i="29"/>
  <c r="L116" i="29"/>
  <c r="M116" i="29"/>
  <c r="N116" i="29"/>
  <c r="O116" i="29"/>
  <c r="P116" i="29"/>
  <c r="Q116" i="29"/>
  <c r="R116" i="29"/>
  <c r="S116" i="29"/>
  <c r="T116" i="29"/>
  <c r="U116" i="29"/>
  <c r="V116" i="29"/>
  <c r="W116" i="29"/>
  <c r="X116" i="29"/>
  <c r="Y116" i="29"/>
  <c r="Z116" i="29"/>
  <c r="AA116" i="29"/>
  <c r="AB116" i="29"/>
  <c r="AC116" i="29"/>
  <c r="AD116" i="29"/>
  <c r="AE116" i="29"/>
  <c r="AF116" i="29"/>
  <c r="AG116" i="29"/>
  <c r="AH116" i="29"/>
  <c r="AI116" i="29"/>
  <c r="AJ116" i="29"/>
  <c r="AK116" i="29"/>
  <c r="AL116" i="29"/>
  <c r="AM116" i="29"/>
  <c r="AN116" i="29"/>
  <c r="AO116" i="29"/>
  <c r="AP116" i="29"/>
  <c r="AQ116" i="29"/>
  <c r="AR116" i="29"/>
  <c r="AS116" i="29"/>
  <c r="AT116" i="29"/>
  <c r="AU116" i="29"/>
  <c r="AV116" i="29"/>
  <c r="AW116" i="29"/>
  <c r="AZ116" i="29"/>
  <c r="BA116" i="29"/>
  <c r="BB116" i="29"/>
  <c r="C117" i="29"/>
  <c r="E117" i="29"/>
  <c r="F117" i="29"/>
  <c r="G117" i="29"/>
  <c r="H117" i="29"/>
  <c r="I117" i="29"/>
  <c r="J117" i="29"/>
  <c r="K117" i="29"/>
  <c r="L117" i="29"/>
  <c r="M117" i="29"/>
  <c r="N117" i="29"/>
  <c r="O117" i="29"/>
  <c r="P117" i="29"/>
  <c r="Q117" i="29"/>
  <c r="R117" i="29"/>
  <c r="S117" i="29"/>
  <c r="T117" i="29"/>
  <c r="U117" i="29"/>
  <c r="V117" i="29"/>
  <c r="W117" i="29"/>
  <c r="X117" i="29"/>
  <c r="Y117" i="29"/>
  <c r="Z117" i="29"/>
  <c r="AA117" i="29"/>
  <c r="AB117" i="29"/>
  <c r="AC117" i="29"/>
  <c r="AD117" i="29"/>
  <c r="AE117" i="29"/>
  <c r="AF117" i="29"/>
  <c r="AG117" i="29"/>
  <c r="AH117" i="29"/>
  <c r="AI117" i="29"/>
  <c r="AJ117" i="29"/>
  <c r="AK117" i="29"/>
  <c r="AL117" i="29"/>
  <c r="AM117" i="29"/>
  <c r="AN117" i="29"/>
  <c r="AO117" i="29"/>
  <c r="AP117" i="29"/>
  <c r="AQ117" i="29"/>
  <c r="AR117" i="29"/>
  <c r="AS117" i="29"/>
  <c r="AT117" i="29"/>
  <c r="AU117" i="29"/>
  <c r="AV117" i="29"/>
  <c r="AW117" i="29"/>
  <c r="AZ117" i="29"/>
  <c r="BA117" i="29"/>
  <c r="BB117" i="29"/>
  <c r="AX84" i="29"/>
  <c r="AW84" i="29"/>
  <c r="AT84" i="29"/>
  <c r="AR84" i="29"/>
  <c r="AM84" i="29"/>
  <c r="AE84" i="29"/>
  <c r="X84" i="29"/>
  <c r="R84" i="29"/>
  <c r="O84" i="29"/>
  <c r="F84" i="29"/>
  <c r="C84" i="29"/>
  <c r="C65" i="29"/>
  <c r="D65" i="29"/>
  <c r="E65" i="29"/>
  <c r="F65" i="29"/>
  <c r="G65" i="29"/>
  <c r="H65" i="29"/>
  <c r="I65" i="29"/>
  <c r="J65" i="29"/>
  <c r="K65" i="29"/>
  <c r="L65" i="29"/>
  <c r="M65" i="29"/>
  <c r="N65" i="29"/>
  <c r="O65" i="29"/>
  <c r="P65" i="29"/>
  <c r="Q65" i="29"/>
  <c r="R65" i="29"/>
  <c r="S65" i="29"/>
  <c r="T65" i="29"/>
  <c r="U65" i="29"/>
  <c r="V65" i="29"/>
  <c r="W65" i="29"/>
  <c r="X65" i="29"/>
  <c r="Y65" i="29"/>
  <c r="Z65" i="29"/>
  <c r="AA65" i="29"/>
  <c r="AB65" i="29"/>
  <c r="AC65" i="29"/>
  <c r="AD65" i="29"/>
  <c r="AE65" i="29"/>
  <c r="AF65" i="29"/>
  <c r="AG65" i="29"/>
  <c r="AH65" i="29"/>
  <c r="AI65" i="29"/>
  <c r="AJ65" i="29"/>
  <c r="AK65" i="29"/>
  <c r="AL65" i="29"/>
  <c r="AM65" i="29"/>
  <c r="AN65" i="29"/>
  <c r="AO65" i="29"/>
  <c r="AP65" i="29"/>
  <c r="AQ65" i="29"/>
  <c r="AR65" i="29"/>
  <c r="AS65" i="29"/>
  <c r="AT65" i="29"/>
  <c r="AU65" i="29"/>
  <c r="AV65" i="29"/>
  <c r="AW65" i="29"/>
  <c r="AX65" i="29"/>
  <c r="AY65" i="29"/>
  <c r="AZ65" i="29"/>
  <c r="BA65" i="29"/>
  <c r="BB65" i="29"/>
  <c r="BC65" i="29"/>
  <c r="C66" i="29"/>
  <c r="D66" i="29"/>
  <c r="E66" i="29"/>
  <c r="F66" i="29"/>
  <c r="G66" i="29"/>
  <c r="H66" i="29"/>
  <c r="I66" i="29"/>
  <c r="J66" i="29"/>
  <c r="K66" i="29"/>
  <c r="L66" i="29"/>
  <c r="M66" i="29"/>
  <c r="N66" i="29"/>
  <c r="O66" i="29"/>
  <c r="P66" i="29"/>
  <c r="Q66" i="29"/>
  <c r="R66" i="29"/>
  <c r="S66" i="29"/>
  <c r="T66" i="29"/>
  <c r="U66" i="29"/>
  <c r="V66" i="29"/>
  <c r="W66" i="29"/>
  <c r="X66" i="29"/>
  <c r="Y66" i="29"/>
  <c r="Z66" i="29"/>
  <c r="AA66" i="29"/>
  <c r="AB66" i="29"/>
  <c r="AC66" i="29"/>
  <c r="AD66" i="29"/>
  <c r="AE66" i="29"/>
  <c r="AF66" i="29"/>
  <c r="AG66" i="29"/>
  <c r="AH66" i="29"/>
  <c r="AI66" i="29"/>
  <c r="AJ66" i="29"/>
  <c r="AK66" i="29"/>
  <c r="AL66" i="29"/>
  <c r="AM66" i="29"/>
  <c r="AN66" i="29"/>
  <c r="AO66" i="29"/>
  <c r="AP66" i="29"/>
  <c r="AQ66" i="29"/>
  <c r="AR66" i="29"/>
  <c r="AS66" i="29"/>
  <c r="AT66" i="29"/>
  <c r="AU66" i="29"/>
  <c r="AV66" i="29"/>
  <c r="AW66" i="29"/>
  <c r="AX66" i="29"/>
  <c r="AY66" i="29"/>
  <c r="AZ66" i="29"/>
  <c r="BA66" i="29"/>
  <c r="BB66" i="29"/>
  <c r="BC66" i="29"/>
  <c r="C67" i="29"/>
  <c r="D67" i="29"/>
  <c r="E67" i="29"/>
  <c r="F67" i="29"/>
  <c r="G67" i="29"/>
  <c r="H67" i="29"/>
  <c r="I67" i="29"/>
  <c r="J67" i="29"/>
  <c r="K67" i="29"/>
  <c r="L67" i="29"/>
  <c r="M67" i="29"/>
  <c r="N67" i="29"/>
  <c r="O67" i="29"/>
  <c r="P67" i="29"/>
  <c r="Q67" i="29"/>
  <c r="R67" i="29"/>
  <c r="S67" i="29"/>
  <c r="T67" i="29"/>
  <c r="U67" i="29"/>
  <c r="V67" i="29"/>
  <c r="W67" i="29"/>
  <c r="X67" i="29"/>
  <c r="Y67" i="29"/>
  <c r="Z67" i="29"/>
  <c r="AA67" i="29"/>
  <c r="AB67" i="29"/>
  <c r="AC67" i="29"/>
  <c r="AD67" i="29"/>
  <c r="AE67" i="29"/>
  <c r="AF67" i="29"/>
  <c r="AG67" i="29"/>
  <c r="AH67" i="29"/>
  <c r="AI67" i="29"/>
  <c r="AJ67" i="29"/>
  <c r="AK67" i="29"/>
  <c r="AL67" i="29"/>
  <c r="AM67" i="29"/>
  <c r="AN67" i="29"/>
  <c r="AO67" i="29"/>
  <c r="AP67" i="29"/>
  <c r="AQ67" i="29"/>
  <c r="AR67" i="29"/>
  <c r="AS67" i="29"/>
  <c r="AT67" i="29"/>
  <c r="AU67" i="29"/>
  <c r="AV67" i="29"/>
  <c r="AW67" i="29"/>
  <c r="AX67" i="29"/>
  <c r="AY67" i="29"/>
  <c r="AZ67" i="29"/>
  <c r="BA67" i="29"/>
  <c r="BB67" i="29"/>
  <c r="BC67" i="29"/>
  <c r="C68" i="29"/>
  <c r="D68" i="29"/>
  <c r="E68" i="29"/>
  <c r="F68" i="29"/>
  <c r="G68" i="29"/>
  <c r="H68" i="29"/>
  <c r="I68" i="29"/>
  <c r="J68" i="29"/>
  <c r="K68" i="29"/>
  <c r="L68" i="29"/>
  <c r="M68" i="29"/>
  <c r="N68" i="29"/>
  <c r="O68" i="29"/>
  <c r="P68" i="29"/>
  <c r="Q68" i="29"/>
  <c r="R68" i="29"/>
  <c r="S68" i="29"/>
  <c r="T68" i="29"/>
  <c r="U68" i="29"/>
  <c r="V68" i="29"/>
  <c r="W68" i="29"/>
  <c r="X68" i="29"/>
  <c r="Y68" i="29"/>
  <c r="Z68" i="29"/>
  <c r="AA68" i="29"/>
  <c r="AB68" i="29"/>
  <c r="AC68" i="29"/>
  <c r="AD68" i="29"/>
  <c r="AE68" i="29"/>
  <c r="AF68" i="29"/>
  <c r="AG68" i="29"/>
  <c r="AH68" i="29"/>
  <c r="AI68" i="29"/>
  <c r="AJ68" i="29"/>
  <c r="AK68" i="29"/>
  <c r="AL68" i="29"/>
  <c r="AM68" i="29"/>
  <c r="AN68" i="29"/>
  <c r="AO68" i="29"/>
  <c r="AP68" i="29"/>
  <c r="AQ68" i="29"/>
  <c r="AR68" i="29"/>
  <c r="AS68" i="29"/>
  <c r="AT68" i="29"/>
  <c r="AU68" i="29"/>
  <c r="AV68" i="29"/>
  <c r="AW68" i="29"/>
  <c r="AX68" i="29"/>
  <c r="AY68" i="29"/>
  <c r="AZ68" i="29"/>
  <c r="BA68" i="29"/>
  <c r="BB68" i="29"/>
  <c r="BC68" i="29"/>
  <c r="C69" i="29"/>
  <c r="D69" i="29"/>
  <c r="E69" i="29"/>
  <c r="F69" i="29"/>
  <c r="G69" i="29"/>
  <c r="H69" i="29"/>
  <c r="I69" i="29"/>
  <c r="J69" i="29"/>
  <c r="K69" i="29"/>
  <c r="L69" i="29"/>
  <c r="M69" i="29"/>
  <c r="N69" i="29"/>
  <c r="O69" i="29"/>
  <c r="P69" i="29"/>
  <c r="Q69" i="29"/>
  <c r="R69" i="29"/>
  <c r="S69" i="29"/>
  <c r="T69" i="29"/>
  <c r="U69" i="29"/>
  <c r="V69" i="29"/>
  <c r="W69" i="29"/>
  <c r="X69" i="29"/>
  <c r="Y69" i="29"/>
  <c r="Z69" i="29"/>
  <c r="AA69" i="29"/>
  <c r="AB69" i="29"/>
  <c r="AC69" i="29"/>
  <c r="AD69" i="29"/>
  <c r="AE69" i="29"/>
  <c r="AF69" i="29"/>
  <c r="AG69" i="29"/>
  <c r="AH69" i="29"/>
  <c r="AI69" i="29"/>
  <c r="AJ69" i="29"/>
  <c r="AK69" i="29"/>
  <c r="AL69" i="29"/>
  <c r="AM69" i="29"/>
  <c r="AN69" i="29"/>
  <c r="AO69" i="29"/>
  <c r="AP69" i="29"/>
  <c r="AQ69" i="29"/>
  <c r="AR69" i="29"/>
  <c r="AS69" i="29"/>
  <c r="AT69" i="29"/>
  <c r="AU69" i="29"/>
  <c r="AV69" i="29"/>
  <c r="AW69" i="29"/>
  <c r="AX69" i="29"/>
  <c r="AY69" i="29"/>
  <c r="AZ69" i="29"/>
  <c r="BA69" i="29"/>
  <c r="BB69" i="29"/>
  <c r="BC69" i="29"/>
  <c r="C70" i="29"/>
  <c r="D70" i="29"/>
  <c r="E70" i="29"/>
  <c r="F70" i="29"/>
  <c r="G70" i="29"/>
  <c r="H70" i="29"/>
  <c r="I70" i="29"/>
  <c r="J70" i="29"/>
  <c r="K70" i="29"/>
  <c r="L70" i="29"/>
  <c r="M70" i="29"/>
  <c r="N70" i="29"/>
  <c r="O70" i="29"/>
  <c r="P70" i="29"/>
  <c r="Q70" i="29"/>
  <c r="R70" i="29"/>
  <c r="S70" i="29"/>
  <c r="T70" i="29"/>
  <c r="U70" i="29"/>
  <c r="V70" i="29"/>
  <c r="W70" i="29"/>
  <c r="X70" i="29"/>
  <c r="Y70" i="29"/>
  <c r="Z70" i="29"/>
  <c r="AA70" i="29"/>
  <c r="AB70" i="29"/>
  <c r="AC70" i="29"/>
  <c r="AD70" i="29"/>
  <c r="AE70" i="29"/>
  <c r="AF70" i="29"/>
  <c r="AG70" i="29"/>
  <c r="AH70" i="29"/>
  <c r="AI70" i="29"/>
  <c r="AJ70" i="29"/>
  <c r="AK70" i="29"/>
  <c r="AL70" i="29"/>
  <c r="AM70" i="29"/>
  <c r="AN70" i="29"/>
  <c r="AO70" i="29"/>
  <c r="AP70" i="29"/>
  <c r="AQ70" i="29"/>
  <c r="AR70" i="29"/>
  <c r="AS70" i="29"/>
  <c r="AT70" i="29"/>
  <c r="AU70" i="29"/>
  <c r="AV70" i="29"/>
  <c r="AW70" i="29"/>
  <c r="AX70" i="29"/>
  <c r="AY70" i="29"/>
  <c r="AZ70" i="29"/>
  <c r="BA70" i="29"/>
  <c r="BB70" i="29"/>
  <c r="BC70" i="29"/>
  <c r="C71" i="29"/>
  <c r="D71" i="29"/>
  <c r="E71" i="29"/>
  <c r="F71" i="29"/>
  <c r="G71" i="29"/>
  <c r="H71" i="29"/>
  <c r="I71" i="29"/>
  <c r="J71" i="29"/>
  <c r="K71" i="29"/>
  <c r="L71" i="29"/>
  <c r="M71" i="29"/>
  <c r="N71" i="29"/>
  <c r="O71" i="29"/>
  <c r="P71" i="29"/>
  <c r="Q71" i="29"/>
  <c r="R71" i="29"/>
  <c r="S71" i="29"/>
  <c r="T71" i="29"/>
  <c r="U71" i="29"/>
  <c r="V71" i="29"/>
  <c r="W71" i="29"/>
  <c r="X71" i="29"/>
  <c r="Y71" i="29"/>
  <c r="Z71" i="29"/>
  <c r="AA71" i="29"/>
  <c r="AB71" i="29"/>
  <c r="AC71" i="29"/>
  <c r="AD71" i="29"/>
  <c r="AE71" i="29"/>
  <c r="AF71" i="29"/>
  <c r="AG71" i="29"/>
  <c r="AH71" i="29"/>
  <c r="AI71" i="29"/>
  <c r="AJ71" i="29"/>
  <c r="AK71" i="29"/>
  <c r="AL71" i="29"/>
  <c r="AM71" i="29"/>
  <c r="AN71" i="29"/>
  <c r="AO71" i="29"/>
  <c r="AP71" i="29"/>
  <c r="AQ71" i="29"/>
  <c r="AR71" i="29"/>
  <c r="AS71" i="29"/>
  <c r="AT71" i="29"/>
  <c r="AU71" i="29"/>
  <c r="AV71" i="29"/>
  <c r="AW71" i="29"/>
  <c r="AX71" i="29"/>
  <c r="AY71" i="29"/>
  <c r="AZ71" i="29"/>
  <c r="BA71" i="29"/>
  <c r="BB71" i="29"/>
  <c r="BC71" i="29"/>
  <c r="C72" i="29"/>
  <c r="D72" i="29"/>
  <c r="E72" i="29"/>
  <c r="F72" i="29"/>
  <c r="G72" i="29"/>
  <c r="H72" i="29"/>
  <c r="I72" i="29"/>
  <c r="J72" i="29"/>
  <c r="K72" i="29"/>
  <c r="L72" i="29"/>
  <c r="M72" i="29"/>
  <c r="N72" i="29"/>
  <c r="O72" i="29"/>
  <c r="P72" i="29"/>
  <c r="Q72" i="29"/>
  <c r="R72" i="29"/>
  <c r="S72" i="29"/>
  <c r="T72" i="29"/>
  <c r="U72" i="29"/>
  <c r="V72" i="29"/>
  <c r="W72" i="29"/>
  <c r="X72" i="29"/>
  <c r="Y72" i="29"/>
  <c r="Z72" i="29"/>
  <c r="AA72" i="29"/>
  <c r="AB72" i="29"/>
  <c r="AC72" i="29"/>
  <c r="AD72" i="29"/>
  <c r="AE72" i="29"/>
  <c r="AF72" i="29"/>
  <c r="AG72" i="29"/>
  <c r="AH72" i="29"/>
  <c r="AI72" i="29"/>
  <c r="AJ72" i="29"/>
  <c r="AK72" i="29"/>
  <c r="AL72" i="29"/>
  <c r="AM72" i="29"/>
  <c r="AN72" i="29"/>
  <c r="AO72" i="29"/>
  <c r="AP72" i="29"/>
  <c r="AQ72" i="29"/>
  <c r="AR72" i="29"/>
  <c r="AS72" i="29"/>
  <c r="AT72" i="29"/>
  <c r="AU72" i="29"/>
  <c r="AV72" i="29"/>
  <c r="AW72" i="29"/>
  <c r="AX72" i="29"/>
  <c r="AY72" i="29"/>
  <c r="AZ72" i="29"/>
  <c r="BA72" i="29"/>
  <c r="BB72" i="29"/>
  <c r="BC72" i="29"/>
  <c r="C73" i="29"/>
  <c r="D73" i="29"/>
  <c r="E73" i="29"/>
  <c r="F73" i="29"/>
  <c r="G73" i="29"/>
  <c r="H73" i="29"/>
  <c r="I73" i="29"/>
  <c r="J73" i="29"/>
  <c r="K73" i="29"/>
  <c r="L73" i="29"/>
  <c r="M73" i="29"/>
  <c r="N73" i="29"/>
  <c r="O73" i="29"/>
  <c r="P73" i="29"/>
  <c r="Q73" i="29"/>
  <c r="R73" i="29"/>
  <c r="S73" i="29"/>
  <c r="T73" i="29"/>
  <c r="U73" i="29"/>
  <c r="V73" i="29"/>
  <c r="W73" i="29"/>
  <c r="X73" i="29"/>
  <c r="Y73" i="29"/>
  <c r="Z73" i="29"/>
  <c r="AA73" i="29"/>
  <c r="AB73" i="29"/>
  <c r="AC73" i="29"/>
  <c r="AD73" i="29"/>
  <c r="AE73" i="29"/>
  <c r="AF73" i="29"/>
  <c r="AG73" i="29"/>
  <c r="AH73" i="29"/>
  <c r="AI73" i="29"/>
  <c r="AJ73" i="29"/>
  <c r="AK73" i="29"/>
  <c r="AL73" i="29"/>
  <c r="AM73" i="29"/>
  <c r="AN73" i="29"/>
  <c r="AO73" i="29"/>
  <c r="AP73" i="29"/>
  <c r="AQ73" i="29"/>
  <c r="AR73" i="29"/>
  <c r="AS73" i="29"/>
  <c r="AT73" i="29"/>
  <c r="AU73" i="29"/>
  <c r="AV73" i="29"/>
  <c r="AW73" i="29"/>
  <c r="AX73" i="29"/>
  <c r="AY73" i="29"/>
  <c r="AZ73" i="29"/>
  <c r="BA73" i="29"/>
  <c r="BB73" i="29"/>
  <c r="BC73" i="29"/>
  <c r="C74" i="29"/>
  <c r="D74" i="29"/>
  <c r="E74" i="29"/>
  <c r="F74" i="29"/>
  <c r="G74" i="29"/>
  <c r="H74" i="29"/>
  <c r="I74" i="29"/>
  <c r="J74" i="29"/>
  <c r="K74" i="29"/>
  <c r="L74" i="29"/>
  <c r="M74" i="29"/>
  <c r="N74" i="29"/>
  <c r="O74" i="29"/>
  <c r="P74" i="29"/>
  <c r="Q74" i="29"/>
  <c r="R74" i="29"/>
  <c r="S74" i="29"/>
  <c r="T74" i="29"/>
  <c r="U74" i="29"/>
  <c r="V74" i="29"/>
  <c r="W74" i="29"/>
  <c r="X74" i="29"/>
  <c r="Y74" i="29"/>
  <c r="Z74" i="29"/>
  <c r="AA74" i="29"/>
  <c r="AB74" i="29"/>
  <c r="AC74" i="29"/>
  <c r="AD74" i="29"/>
  <c r="AE74" i="29"/>
  <c r="AF74" i="29"/>
  <c r="AG74" i="29"/>
  <c r="AH74" i="29"/>
  <c r="AI74" i="29"/>
  <c r="AJ74" i="29"/>
  <c r="AK74" i="29"/>
  <c r="AL74" i="29"/>
  <c r="AM74" i="29"/>
  <c r="AN74" i="29"/>
  <c r="AO74" i="29"/>
  <c r="AP74" i="29"/>
  <c r="AQ74" i="29"/>
  <c r="AR74" i="29"/>
  <c r="AS74" i="29"/>
  <c r="AT74" i="29"/>
  <c r="AU74" i="29"/>
  <c r="AV74" i="29"/>
  <c r="AW74" i="29"/>
  <c r="AX74" i="29"/>
  <c r="AY74" i="29"/>
  <c r="AZ74" i="29"/>
  <c r="BA74" i="29"/>
  <c r="BB74" i="29"/>
  <c r="BC74" i="29"/>
  <c r="C75" i="29"/>
  <c r="D75" i="29"/>
  <c r="E75" i="29"/>
  <c r="F75" i="29"/>
  <c r="G75" i="29"/>
  <c r="H75" i="29"/>
  <c r="I75" i="29"/>
  <c r="J75" i="29"/>
  <c r="K75" i="29"/>
  <c r="L75" i="29"/>
  <c r="M75" i="29"/>
  <c r="N75" i="29"/>
  <c r="O75" i="29"/>
  <c r="P75" i="29"/>
  <c r="Q75" i="29"/>
  <c r="R75" i="29"/>
  <c r="S75" i="29"/>
  <c r="T75" i="29"/>
  <c r="U75" i="29"/>
  <c r="V75" i="29"/>
  <c r="W75" i="29"/>
  <c r="X75" i="29"/>
  <c r="Y75" i="29"/>
  <c r="Z75" i="29"/>
  <c r="AA75" i="29"/>
  <c r="AB75" i="29"/>
  <c r="AC75" i="29"/>
  <c r="AD75" i="29"/>
  <c r="AE75" i="29"/>
  <c r="AF75" i="29"/>
  <c r="AG75" i="29"/>
  <c r="AH75" i="29"/>
  <c r="AI75" i="29"/>
  <c r="AJ75" i="29"/>
  <c r="AK75" i="29"/>
  <c r="AL75" i="29"/>
  <c r="AM75" i="29"/>
  <c r="AN75" i="29"/>
  <c r="AO75" i="29"/>
  <c r="AP75" i="29"/>
  <c r="AQ75" i="29"/>
  <c r="AR75" i="29"/>
  <c r="AS75" i="29"/>
  <c r="AT75" i="29"/>
  <c r="AU75" i="29"/>
  <c r="AV75" i="29"/>
  <c r="AW75" i="29"/>
  <c r="AX75" i="29"/>
  <c r="AY75" i="29"/>
  <c r="AZ75" i="29"/>
  <c r="BA75" i="29"/>
  <c r="BB75" i="29"/>
  <c r="BC75" i="29"/>
  <c r="C76" i="29"/>
  <c r="D76" i="29"/>
  <c r="E76" i="29"/>
  <c r="F76" i="29"/>
  <c r="G76" i="29"/>
  <c r="H76" i="29"/>
  <c r="I76" i="29"/>
  <c r="J76" i="29"/>
  <c r="K76" i="29"/>
  <c r="L76" i="29"/>
  <c r="M76" i="29"/>
  <c r="N76" i="29"/>
  <c r="O76" i="29"/>
  <c r="P76" i="29"/>
  <c r="Q76" i="29"/>
  <c r="R76" i="29"/>
  <c r="S76" i="29"/>
  <c r="T76" i="29"/>
  <c r="U76" i="29"/>
  <c r="V76" i="29"/>
  <c r="W76" i="29"/>
  <c r="X76" i="29"/>
  <c r="Y76" i="29"/>
  <c r="Z76" i="29"/>
  <c r="AA76" i="29"/>
  <c r="AB76" i="29"/>
  <c r="AC76" i="29"/>
  <c r="AD76" i="29"/>
  <c r="AE76" i="29"/>
  <c r="AF76" i="29"/>
  <c r="AG76" i="29"/>
  <c r="AH76" i="29"/>
  <c r="AI76" i="29"/>
  <c r="AJ76" i="29"/>
  <c r="AK76" i="29"/>
  <c r="AL76" i="29"/>
  <c r="AM76" i="29"/>
  <c r="AN76" i="29"/>
  <c r="AO76" i="29"/>
  <c r="AP76" i="29"/>
  <c r="AQ76" i="29"/>
  <c r="AR76" i="29"/>
  <c r="AS76" i="29"/>
  <c r="AT76" i="29"/>
  <c r="AU76" i="29"/>
  <c r="AV76" i="29"/>
  <c r="AW76" i="29"/>
  <c r="AX76" i="29"/>
  <c r="AY76" i="29"/>
  <c r="AZ76" i="29"/>
  <c r="BA76" i="29"/>
  <c r="BB76" i="29"/>
  <c r="BC76" i="29"/>
  <c r="C77" i="29"/>
  <c r="D77" i="29"/>
  <c r="E77" i="29"/>
  <c r="F77" i="29"/>
  <c r="G77" i="29"/>
  <c r="H77" i="29"/>
  <c r="I77" i="29"/>
  <c r="J77" i="29"/>
  <c r="K77" i="29"/>
  <c r="L77" i="29"/>
  <c r="M77" i="29"/>
  <c r="N77" i="29"/>
  <c r="O77" i="29"/>
  <c r="P77" i="29"/>
  <c r="Q77" i="29"/>
  <c r="R77" i="29"/>
  <c r="S77" i="29"/>
  <c r="T77" i="29"/>
  <c r="U77" i="29"/>
  <c r="V77" i="29"/>
  <c r="W77" i="29"/>
  <c r="X77" i="29"/>
  <c r="Y77" i="29"/>
  <c r="Z77" i="29"/>
  <c r="AA77" i="29"/>
  <c r="AB77" i="29"/>
  <c r="AC77" i="29"/>
  <c r="AD77" i="29"/>
  <c r="AE77" i="29"/>
  <c r="AF77" i="29"/>
  <c r="AG77" i="29"/>
  <c r="AH77" i="29"/>
  <c r="AI77" i="29"/>
  <c r="AJ77" i="29"/>
  <c r="AK77" i="29"/>
  <c r="AL77" i="29"/>
  <c r="AM77" i="29"/>
  <c r="AN77" i="29"/>
  <c r="AO77" i="29"/>
  <c r="AP77" i="29"/>
  <c r="AQ77" i="29"/>
  <c r="AR77" i="29"/>
  <c r="AS77" i="29"/>
  <c r="AT77" i="29"/>
  <c r="AU77" i="29"/>
  <c r="AV77" i="29"/>
  <c r="AW77" i="29"/>
  <c r="AX77" i="29"/>
  <c r="AY77" i="29"/>
  <c r="AZ77" i="29"/>
  <c r="BA77" i="29"/>
  <c r="BB77" i="29"/>
  <c r="BC77" i="29"/>
  <c r="C78" i="29"/>
  <c r="D78" i="29"/>
  <c r="E78" i="29"/>
  <c r="F78" i="29"/>
  <c r="G78" i="29"/>
  <c r="H78" i="29"/>
  <c r="I78" i="29"/>
  <c r="J78" i="29"/>
  <c r="K78" i="29"/>
  <c r="L78" i="29"/>
  <c r="M78" i="29"/>
  <c r="N78" i="29"/>
  <c r="O78" i="29"/>
  <c r="P78" i="29"/>
  <c r="Q78" i="29"/>
  <c r="R78" i="29"/>
  <c r="S78" i="29"/>
  <c r="T78" i="29"/>
  <c r="U78" i="29"/>
  <c r="V78" i="29"/>
  <c r="W78" i="29"/>
  <c r="X78" i="29"/>
  <c r="Y78" i="29"/>
  <c r="Z78" i="29"/>
  <c r="AA78" i="29"/>
  <c r="AB78" i="29"/>
  <c r="AC78" i="29"/>
  <c r="AD78" i="29"/>
  <c r="AE78" i="29"/>
  <c r="AF78" i="29"/>
  <c r="AG78" i="29"/>
  <c r="AH78" i="29"/>
  <c r="AI78" i="29"/>
  <c r="AJ78" i="29"/>
  <c r="AK78" i="29"/>
  <c r="AL78" i="29"/>
  <c r="AM78" i="29"/>
  <c r="AN78" i="29"/>
  <c r="AO78" i="29"/>
  <c r="AP78" i="29"/>
  <c r="AQ78" i="29"/>
  <c r="AR78" i="29"/>
  <c r="AS78" i="29"/>
  <c r="AT78" i="29"/>
  <c r="AU78" i="29"/>
  <c r="AV78" i="29"/>
  <c r="AW78" i="29"/>
  <c r="AX78" i="29"/>
  <c r="AY78" i="29"/>
  <c r="AZ78" i="29"/>
  <c r="BA78" i="29"/>
  <c r="BB78" i="29"/>
  <c r="BC78" i="29"/>
  <c r="C79" i="29"/>
  <c r="D79" i="29"/>
  <c r="E79" i="29"/>
  <c r="F79" i="29"/>
  <c r="G79" i="29"/>
  <c r="H79" i="29"/>
  <c r="I79" i="29"/>
  <c r="J79" i="29"/>
  <c r="K79" i="29"/>
  <c r="L79" i="29"/>
  <c r="M79" i="29"/>
  <c r="N79" i="29"/>
  <c r="O79" i="29"/>
  <c r="P79" i="29"/>
  <c r="Q79" i="29"/>
  <c r="R79" i="29"/>
  <c r="S79" i="29"/>
  <c r="T79" i="29"/>
  <c r="U79" i="29"/>
  <c r="V79" i="29"/>
  <c r="W79" i="29"/>
  <c r="X79" i="29"/>
  <c r="Y79" i="29"/>
  <c r="Z79" i="29"/>
  <c r="AA79" i="29"/>
  <c r="AB79" i="29"/>
  <c r="AC79" i="29"/>
  <c r="AD79" i="29"/>
  <c r="AE79" i="29"/>
  <c r="AF79" i="29"/>
  <c r="AG79" i="29"/>
  <c r="AH79" i="29"/>
  <c r="AI79" i="29"/>
  <c r="AJ79" i="29"/>
  <c r="AK79" i="29"/>
  <c r="AL79" i="29"/>
  <c r="AM79" i="29"/>
  <c r="AN79" i="29"/>
  <c r="AO79" i="29"/>
  <c r="AP79" i="29"/>
  <c r="AQ79" i="29"/>
  <c r="AR79" i="29"/>
  <c r="AS79" i="29"/>
  <c r="AT79" i="29"/>
  <c r="AU79" i="29"/>
  <c r="AV79" i="29"/>
  <c r="AW79" i="29"/>
  <c r="AX79" i="29"/>
  <c r="AY79" i="29"/>
  <c r="AZ79" i="29"/>
  <c r="BA79" i="29"/>
  <c r="BB79" i="29"/>
  <c r="BC79" i="29"/>
  <c r="C80" i="29"/>
  <c r="D80" i="29"/>
  <c r="E80" i="29"/>
  <c r="F80" i="29"/>
  <c r="G80" i="29"/>
  <c r="H80" i="29"/>
  <c r="I80" i="29"/>
  <c r="J80" i="29"/>
  <c r="K80" i="29"/>
  <c r="L80" i="29"/>
  <c r="M80" i="29"/>
  <c r="N80" i="29"/>
  <c r="O80" i="29"/>
  <c r="P80" i="29"/>
  <c r="Q80" i="29"/>
  <c r="R80" i="29"/>
  <c r="S80" i="29"/>
  <c r="T80" i="29"/>
  <c r="U80" i="29"/>
  <c r="V80" i="29"/>
  <c r="W80" i="29"/>
  <c r="X80" i="29"/>
  <c r="Y80" i="29"/>
  <c r="Z80" i="29"/>
  <c r="AA80" i="29"/>
  <c r="AB80" i="29"/>
  <c r="AC80" i="29"/>
  <c r="AD80" i="29"/>
  <c r="AE80" i="29"/>
  <c r="AF80" i="29"/>
  <c r="AG80" i="29"/>
  <c r="AH80" i="29"/>
  <c r="AI80" i="29"/>
  <c r="AJ80" i="29"/>
  <c r="AK80" i="29"/>
  <c r="AL80" i="29"/>
  <c r="AM80" i="29"/>
  <c r="AN80" i="29"/>
  <c r="AO80" i="29"/>
  <c r="AP80" i="29"/>
  <c r="AQ80" i="29"/>
  <c r="AR80" i="29"/>
  <c r="AS80" i="29"/>
  <c r="AT80" i="29"/>
  <c r="AU80" i="29"/>
  <c r="AV80" i="29"/>
  <c r="AW80" i="29"/>
  <c r="AX80" i="29"/>
  <c r="AY80" i="29"/>
  <c r="AZ80" i="29"/>
  <c r="BA80" i="29"/>
  <c r="BB80" i="29"/>
  <c r="BC80" i="29"/>
  <c r="C81" i="29"/>
  <c r="D81" i="29"/>
  <c r="E81" i="29"/>
  <c r="F81" i="29"/>
  <c r="G81" i="29"/>
  <c r="H81" i="29"/>
  <c r="I81" i="29"/>
  <c r="J81" i="29"/>
  <c r="K81" i="29"/>
  <c r="L81" i="29"/>
  <c r="M81" i="29"/>
  <c r="N81" i="29"/>
  <c r="O81" i="29"/>
  <c r="P81" i="29"/>
  <c r="Q81" i="29"/>
  <c r="R81" i="29"/>
  <c r="S81" i="29"/>
  <c r="T81" i="29"/>
  <c r="U81" i="29"/>
  <c r="V81" i="29"/>
  <c r="W81" i="29"/>
  <c r="X81" i="29"/>
  <c r="Y81" i="29"/>
  <c r="Z81" i="29"/>
  <c r="AA81" i="29"/>
  <c r="AB81" i="29"/>
  <c r="AC81" i="29"/>
  <c r="AD81" i="29"/>
  <c r="AE81" i="29"/>
  <c r="AF81" i="29"/>
  <c r="AG81" i="29"/>
  <c r="AH81" i="29"/>
  <c r="AI81" i="29"/>
  <c r="AJ81" i="29"/>
  <c r="AK81" i="29"/>
  <c r="AL81" i="29"/>
  <c r="AM81" i="29"/>
  <c r="AN81" i="29"/>
  <c r="AO81" i="29"/>
  <c r="AP81" i="29"/>
  <c r="AQ81" i="29"/>
  <c r="AR81" i="29"/>
  <c r="AS81" i="29"/>
  <c r="AT81" i="29"/>
  <c r="AU81" i="29"/>
  <c r="AV81" i="29"/>
  <c r="AW81" i="29"/>
  <c r="AX81" i="29"/>
  <c r="AY81" i="29"/>
  <c r="AZ81" i="29"/>
  <c r="BA81" i="29"/>
  <c r="BB81" i="29"/>
  <c r="BC81" i="29"/>
  <c r="C82" i="29"/>
  <c r="D82" i="29"/>
  <c r="E82" i="29"/>
  <c r="F82" i="29"/>
  <c r="G82" i="29"/>
  <c r="H82" i="29"/>
  <c r="I82" i="29"/>
  <c r="J82" i="29"/>
  <c r="K82" i="29"/>
  <c r="L82" i="29"/>
  <c r="M82" i="29"/>
  <c r="N82" i="29"/>
  <c r="O82" i="29"/>
  <c r="P82" i="29"/>
  <c r="Q82" i="29"/>
  <c r="R82" i="29"/>
  <c r="S82" i="29"/>
  <c r="T82" i="29"/>
  <c r="U82" i="29"/>
  <c r="V82" i="29"/>
  <c r="W82" i="29"/>
  <c r="X82" i="29"/>
  <c r="Y82" i="29"/>
  <c r="Z82" i="29"/>
  <c r="AA82" i="29"/>
  <c r="AB82" i="29"/>
  <c r="AC82" i="29"/>
  <c r="AD82" i="29"/>
  <c r="AE82" i="29"/>
  <c r="AF82" i="29"/>
  <c r="AG82" i="29"/>
  <c r="AH82" i="29"/>
  <c r="AI82" i="29"/>
  <c r="AJ82" i="29"/>
  <c r="AK82" i="29"/>
  <c r="AL82" i="29"/>
  <c r="AM82" i="29"/>
  <c r="AN82" i="29"/>
  <c r="AO82" i="29"/>
  <c r="AP82" i="29"/>
  <c r="AQ82" i="29"/>
  <c r="AR82" i="29"/>
  <c r="AS82" i="29"/>
  <c r="AT82" i="29"/>
  <c r="AU82" i="29"/>
  <c r="AV82" i="29"/>
  <c r="AW82" i="29"/>
  <c r="AX82" i="29"/>
  <c r="AY82" i="29"/>
  <c r="AZ82" i="29"/>
  <c r="BA82" i="29"/>
  <c r="BB82" i="29"/>
  <c r="BC82" i="29"/>
  <c r="C83" i="29"/>
  <c r="D83" i="29"/>
  <c r="E83" i="29"/>
  <c r="F83" i="29"/>
  <c r="G83" i="29"/>
  <c r="H83" i="29"/>
  <c r="I83" i="29"/>
  <c r="J83" i="29"/>
  <c r="K83" i="29"/>
  <c r="L83" i="29"/>
  <c r="M83" i="29"/>
  <c r="N83" i="29"/>
  <c r="O83" i="29"/>
  <c r="P83" i="29"/>
  <c r="Q83" i="29"/>
  <c r="R83" i="29"/>
  <c r="S83" i="29"/>
  <c r="T83" i="29"/>
  <c r="U83" i="29"/>
  <c r="V83" i="29"/>
  <c r="W83" i="29"/>
  <c r="X83" i="29"/>
  <c r="Y83" i="29"/>
  <c r="Z83" i="29"/>
  <c r="AA83" i="29"/>
  <c r="AB83" i="29"/>
  <c r="AC83" i="29"/>
  <c r="AD83" i="29"/>
  <c r="AE83" i="29"/>
  <c r="AF83" i="29"/>
  <c r="AG83" i="29"/>
  <c r="AH83" i="29"/>
  <c r="AI83" i="29"/>
  <c r="AJ83" i="29"/>
  <c r="AK83" i="29"/>
  <c r="AL83" i="29"/>
  <c r="AM83" i="29"/>
  <c r="AN83" i="29"/>
  <c r="AO83" i="29"/>
  <c r="AP83" i="29"/>
  <c r="AQ83" i="29"/>
  <c r="AR83" i="29"/>
  <c r="AS83" i="29"/>
  <c r="AT83" i="29"/>
  <c r="AU83" i="29"/>
  <c r="AV83" i="29"/>
  <c r="AW83" i="29"/>
  <c r="AX83" i="29"/>
  <c r="AY83" i="29"/>
  <c r="AZ83" i="29"/>
  <c r="BA83" i="29"/>
  <c r="BB83" i="29"/>
  <c r="BC83" i="29"/>
  <c r="BB108" i="31" l="1"/>
  <c r="FL25" i="24"/>
  <c r="WZ25" i="24"/>
  <c r="BB518" i="31"/>
  <c r="JV25" i="24"/>
  <c r="BB219" i="31" s="1"/>
  <c r="BB220" i="31" s="1"/>
  <c r="BB218" i="31"/>
  <c r="BB58" i="31"/>
  <c r="DG25" i="24"/>
  <c r="BB69" i="31" s="1"/>
  <c r="BB70" i="31" s="1"/>
  <c r="OF25" i="24"/>
  <c r="BB318" i="31"/>
  <c r="SP25" i="24"/>
  <c r="BB419" i="31" s="1"/>
  <c r="BB420" i="31" s="1"/>
  <c r="BB418" i="31"/>
  <c r="JV63" i="24"/>
  <c r="DG61" i="24"/>
  <c r="DG43" i="24"/>
  <c r="BB87" i="31" s="1"/>
  <c r="BB88" i="31" s="1"/>
  <c r="XF28" i="24"/>
  <c r="SV46" i="24"/>
  <c r="OL28" i="24"/>
  <c r="KB46" i="24"/>
  <c r="SV10" i="24"/>
  <c r="FR28" i="24"/>
  <c r="XF46" i="24"/>
  <c r="KB10" i="24"/>
  <c r="OL10" i="24"/>
  <c r="XF10" i="24"/>
  <c r="SV28" i="24"/>
  <c r="OL46" i="24"/>
  <c r="FR10" i="24"/>
  <c r="KB28" i="24"/>
  <c r="FR46" i="24"/>
  <c r="MG10" i="24"/>
  <c r="DM46" i="24"/>
  <c r="MG46" i="24"/>
  <c r="MG28" i="24"/>
  <c r="MG188" i="24"/>
  <c r="MG189" i="24" s="1"/>
  <c r="MG190" i="24" s="1"/>
  <c r="MG191" i="24" s="1"/>
  <c r="MG192" i="24" s="1"/>
  <c r="MG193" i="24" s="1"/>
  <c r="MG194" i="24" s="1"/>
  <c r="MG195" i="24" s="1"/>
  <c r="MG196" i="24" s="1"/>
  <c r="MG197" i="24" s="1"/>
  <c r="MG198" i="24" s="1"/>
  <c r="MG199" i="24" s="1"/>
  <c r="MG200" i="24" s="1"/>
  <c r="MG201" i="24" s="1"/>
  <c r="MG202" i="24" s="1"/>
  <c r="MG203" i="24" s="1"/>
  <c r="MG204" i="24" s="1"/>
  <c r="MG205" i="24" s="1"/>
  <c r="MG206" i="24" s="1"/>
  <c r="MG207" i="24" s="1"/>
  <c r="MG208" i="24" s="1"/>
  <c r="MG209" i="24" s="1"/>
  <c r="MG210" i="24" s="1"/>
  <c r="MG211" i="24" s="1"/>
  <c r="MG212" i="24" s="1"/>
  <c r="MG213" i="24" s="1"/>
  <c r="MG214" i="24" s="1"/>
  <c r="MG215" i="24" s="1"/>
  <c r="MG216" i="24" s="1"/>
  <c r="MG217" i="24" s="1"/>
  <c r="MG218" i="24" s="1"/>
  <c r="DM28" i="24"/>
  <c r="BH46" i="24"/>
  <c r="DM10" i="24"/>
  <c r="BH28" i="24"/>
  <c r="BH10" i="24"/>
  <c r="WZ168" i="24"/>
  <c r="DG106" i="24"/>
  <c r="JV133" i="24"/>
  <c r="OF114" i="24"/>
  <c r="FL203" i="24"/>
  <c r="JV168" i="24"/>
  <c r="FL101" i="24"/>
  <c r="FL106" i="24"/>
  <c r="DG203" i="24"/>
  <c r="DG149" i="24"/>
  <c r="DG125" i="24"/>
  <c r="FL149" i="24"/>
  <c r="OF209" i="24"/>
  <c r="OF211" i="24"/>
  <c r="DG98" i="24"/>
  <c r="DG114" i="24"/>
  <c r="FL160" i="24"/>
  <c r="JV160" i="24"/>
  <c r="OF123" i="24"/>
  <c r="OF125" i="24"/>
  <c r="JV125" i="24"/>
  <c r="OF176" i="24"/>
  <c r="JV114" i="24"/>
  <c r="SP208" i="24"/>
  <c r="SP211" i="24"/>
  <c r="OF168" i="24"/>
  <c r="OF215" i="24"/>
  <c r="SP98" i="24"/>
  <c r="SP106" i="24"/>
  <c r="SP114" i="24"/>
  <c r="SP119" i="24"/>
  <c r="SP125" i="24"/>
  <c r="WZ149" i="24"/>
  <c r="WZ141" i="24"/>
  <c r="WZ184" i="24"/>
  <c r="WZ114" i="24"/>
  <c r="WZ176" i="24"/>
  <c r="WZ120" i="24"/>
  <c r="WZ98" i="24"/>
  <c r="WZ142" i="24"/>
  <c r="WZ106" i="24"/>
  <c r="WZ203" i="24"/>
  <c r="WZ211" i="24"/>
  <c r="WZ133" i="24"/>
  <c r="SP133" i="24"/>
  <c r="SP91" i="24"/>
  <c r="SP99" i="24"/>
  <c r="SP107" i="24"/>
  <c r="SP141" i="24"/>
  <c r="SP184" i="24"/>
  <c r="SP168" i="24"/>
  <c r="SP176" i="24"/>
  <c r="SP149" i="24"/>
  <c r="SP203" i="24"/>
  <c r="OF90" i="24"/>
  <c r="OF98" i="24"/>
  <c r="OF106" i="24"/>
  <c r="OF149" i="24"/>
  <c r="OF203" i="24"/>
  <c r="OF171" i="24"/>
  <c r="OF133" i="24"/>
  <c r="OF85" i="24"/>
  <c r="OF107" i="24"/>
  <c r="OF161" i="24"/>
  <c r="OF141" i="24"/>
  <c r="OF184" i="24"/>
  <c r="JV176" i="24"/>
  <c r="JV110" i="24"/>
  <c r="JV118" i="24"/>
  <c r="JV128" i="24"/>
  <c r="JV98" i="24"/>
  <c r="JV106" i="24"/>
  <c r="JV149" i="24"/>
  <c r="JV203" i="24"/>
  <c r="JV153" i="24"/>
  <c r="JV211" i="24"/>
  <c r="JV141" i="24"/>
  <c r="JV184" i="24"/>
  <c r="FL188" i="24"/>
  <c r="FL91" i="24"/>
  <c r="FL98" i="24"/>
  <c r="FL84" i="24"/>
  <c r="FL213" i="24"/>
  <c r="FL177" i="24"/>
  <c r="FL184" i="24"/>
  <c r="FL170" i="24"/>
  <c r="FL176" i="24"/>
  <c r="FL133" i="24"/>
  <c r="FL134" i="24"/>
  <c r="FL141" i="24"/>
  <c r="FL114" i="24"/>
  <c r="FL168" i="24"/>
  <c r="FL118" i="24"/>
  <c r="FL126" i="24"/>
  <c r="FL211" i="24"/>
  <c r="DG133" i="24"/>
  <c r="DG91" i="24"/>
  <c r="DG107" i="24"/>
  <c r="DG141" i="24"/>
  <c r="DG184" i="24"/>
  <c r="DG168" i="24"/>
  <c r="DG176" i="24"/>
  <c r="DG118" i="24"/>
  <c r="DG211" i="24"/>
  <c r="E84" i="29"/>
  <c r="G84" i="29"/>
  <c r="H84" i="29"/>
  <c r="I84" i="29"/>
  <c r="J84" i="29"/>
  <c r="K84" i="29"/>
  <c r="L84" i="29"/>
  <c r="M84" i="29"/>
  <c r="N84" i="29"/>
  <c r="P84" i="29"/>
  <c r="Q84" i="29"/>
  <c r="S84" i="29"/>
  <c r="T84" i="29"/>
  <c r="U84" i="29"/>
  <c r="V84" i="29"/>
  <c r="W84" i="29"/>
  <c r="Y84" i="29"/>
  <c r="Z84" i="29"/>
  <c r="AA84" i="29"/>
  <c r="AB84" i="29"/>
  <c r="AC84" i="29"/>
  <c r="AD84" i="29"/>
  <c r="AF84" i="29"/>
  <c r="AG84" i="29"/>
  <c r="AH84" i="29"/>
  <c r="AI84" i="29"/>
  <c r="AJ84" i="29"/>
  <c r="AK84" i="29"/>
  <c r="AL84" i="29"/>
  <c r="AN84" i="29"/>
  <c r="AO84" i="29"/>
  <c r="AP84" i="29"/>
  <c r="AQ84" i="29"/>
  <c r="AS84" i="29"/>
  <c r="AU84" i="29"/>
  <c r="AV84" i="29"/>
  <c r="AZ84" i="29"/>
  <c r="BA84" i="29"/>
  <c r="BB84" i="29"/>
  <c r="BC84" i="29"/>
  <c r="BC85" i="29"/>
  <c r="BC88" i="29"/>
  <c r="BC89" i="29"/>
  <c r="BC91" i="29"/>
  <c r="BC92" i="29"/>
  <c r="BC98" i="29"/>
  <c r="BC100" i="29"/>
  <c r="BC105" i="29"/>
  <c r="BC106" i="29"/>
  <c r="BC107" i="29"/>
  <c r="BC108" i="29"/>
  <c r="BC96" i="29"/>
  <c r="BC97" i="29"/>
  <c r="BC104" i="29"/>
  <c r="C9" i="28"/>
  <c r="D85" i="29" s="1"/>
  <c r="C10" i="28"/>
  <c r="D86" i="29" s="1"/>
  <c r="C11" i="28"/>
  <c r="D87" i="29" s="1"/>
  <c r="C12" i="28"/>
  <c r="D88" i="29" s="1"/>
  <c r="C13" i="28"/>
  <c r="D89" i="29" s="1"/>
  <c r="C14" i="28"/>
  <c r="D90" i="29" s="1"/>
  <c r="C15" i="28"/>
  <c r="D91" i="29" s="1"/>
  <c r="C16" i="28"/>
  <c r="D92" i="29" s="1"/>
  <c r="C17" i="28"/>
  <c r="D93" i="29" s="1"/>
  <c r="C18" i="28"/>
  <c r="D94" i="29" s="1"/>
  <c r="C19" i="28"/>
  <c r="D95" i="29" s="1"/>
  <c r="C20" i="28"/>
  <c r="D96" i="29" s="1"/>
  <c r="C21" i="28"/>
  <c r="D97" i="29" s="1"/>
  <c r="C22" i="28"/>
  <c r="D98" i="29" s="1"/>
  <c r="C23" i="28"/>
  <c r="D99" i="29" s="1"/>
  <c r="C24" i="28"/>
  <c r="D100" i="29" s="1"/>
  <c r="C25" i="28"/>
  <c r="D101" i="29" s="1"/>
  <c r="C26" i="28"/>
  <c r="D102" i="29" s="1"/>
  <c r="C27" i="28"/>
  <c r="D103" i="29" s="1"/>
  <c r="C28" i="28"/>
  <c r="D104" i="29" s="1"/>
  <c r="C29" i="28"/>
  <c r="D105" i="29" s="1"/>
  <c r="C30" i="28"/>
  <c r="D106" i="29" s="1"/>
  <c r="C31" i="28"/>
  <c r="D107" i="29" s="1"/>
  <c r="C32" i="28"/>
  <c r="D108" i="29" s="1"/>
  <c r="C33" i="28"/>
  <c r="D109" i="29" s="1"/>
  <c r="AK2" i="21"/>
  <c r="AK3" i="21"/>
  <c r="AK4" i="21"/>
  <c r="AK5" i="21"/>
  <c r="AK6" i="21"/>
  <c r="AK7" i="21"/>
  <c r="AK8" i="21"/>
  <c r="AK9" i="21"/>
  <c r="BC109" i="29"/>
  <c r="BC103" i="29"/>
  <c r="BC102" i="29"/>
  <c r="BC101" i="29"/>
  <c r="BC99" i="29"/>
  <c r="BC95" i="29"/>
  <c r="BC94" i="29"/>
  <c r="BC93" i="29"/>
  <c r="BC90" i="29"/>
  <c r="BC87" i="29"/>
  <c r="BC86" i="29"/>
  <c r="BB11" i="24"/>
  <c r="BB5" i="31" s="1"/>
  <c r="N211" i="24"/>
  <c r="W211" i="24"/>
  <c r="AD211" i="24"/>
  <c r="AL211" i="24"/>
  <c r="AU211" i="24"/>
  <c r="AW211" i="24"/>
  <c r="AZ211" i="24"/>
  <c r="N203" i="24"/>
  <c r="W203" i="24"/>
  <c r="AD203" i="24"/>
  <c r="AL203" i="24"/>
  <c r="AU203" i="24"/>
  <c r="AW203" i="24"/>
  <c r="AZ203" i="24"/>
  <c r="N195" i="24"/>
  <c r="W195" i="24"/>
  <c r="AD195" i="24"/>
  <c r="AL195" i="24"/>
  <c r="AU195" i="24"/>
  <c r="AW195" i="24"/>
  <c r="AZ195" i="24"/>
  <c r="N184" i="24"/>
  <c r="N185" i="24" s="1"/>
  <c r="N186" i="24" s="1"/>
  <c r="W184" i="24"/>
  <c r="AD184" i="24"/>
  <c r="AL184" i="24"/>
  <c r="AU184" i="24"/>
  <c r="AW184" i="24"/>
  <c r="AZ184" i="24"/>
  <c r="C185" i="24"/>
  <c r="C186" i="24" s="1"/>
  <c r="W185" i="24"/>
  <c r="AD185" i="24"/>
  <c r="AL185" i="24"/>
  <c r="AU185" i="24"/>
  <c r="AW185" i="24"/>
  <c r="AZ185" i="24"/>
  <c r="W186" i="24"/>
  <c r="AD186" i="24"/>
  <c r="AL186" i="24"/>
  <c r="AU186" i="24"/>
  <c r="AW186" i="24"/>
  <c r="AZ186" i="24"/>
  <c r="BB186" i="24"/>
  <c r="N176" i="24"/>
  <c r="W176" i="24"/>
  <c r="AD176" i="24"/>
  <c r="AL176" i="24"/>
  <c r="AU176" i="24"/>
  <c r="AW176" i="24"/>
  <c r="AZ176" i="24"/>
  <c r="N168" i="24"/>
  <c r="W168" i="24"/>
  <c r="AD168" i="24"/>
  <c r="AL168" i="24"/>
  <c r="AU168" i="24"/>
  <c r="AW168" i="24"/>
  <c r="AZ168" i="24"/>
  <c r="N160" i="24"/>
  <c r="W160" i="24"/>
  <c r="AD160" i="24"/>
  <c r="AL160" i="24"/>
  <c r="AU160" i="24"/>
  <c r="AW160" i="24"/>
  <c r="AZ160" i="24"/>
  <c r="N149" i="24"/>
  <c r="N150" i="24" s="1"/>
  <c r="N151" i="24" s="1"/>
  <c r="W149" i="24"/>
  <c r="AD149" i="24"/>
  <c r="AL149" i="24"/>
  <c r="AU149" i="24"/>
  <c r="AW149" i="24"/>
  <c r="AZ149" i="24"/>
  <c r="C150" i="24"/>
  <c r="C151" i="24" s="1"/>
  <c r="W150" i="24"/>
  <c r="AD150" i="24"/>
  <c r="AL150" i="24"/>
  <c r="AU150" i="24"/>
  <c r="AW150" i="24"/>
  <c r="AZ150" i="24"/>
  <c r="W151" i="24"/>
  <c r="AD151" i="24"/>
  <c r="AL151" i="24"/>
  <c r="AU151" i="24"/>
  <c r="AW151" i="24"/>
  <c r="AZ151" i="24"/>
  <c r="BB151" i="24"/>
  <c r="N141" i="24"/>
  <c r="W141" i="24"/>
  <c r="AD141" i="24"/>
  <c r="AL141" i="24"/>
  <c r="AU141" i="24"/>
  <c r="AW141" i="24"/>
  <c r="AZ141" i="24"/>
  <c r="N133" i="24"/>
  <c r="W133" i="24"/>
  <c r="AD133" i="24"/>
  <c r="AL133" i="24"/>
  <c r="AU133" i="24"/>
  <c r="AW133" i="24"/>
  <c r="AZ133" i="24"/>
  <c r="N125" i="24"/>
  <c r="W125" i="24"/>
  <c r="AD125" i="24"/>
  <c r="AL125" i="24"/>
  <c r="AU125" i="24"/>
  <c r="AW125" i="24"/>
  <c r="AZ125" i="24"/>
  <c r="N114" i="24"/>
  <c r="N115" i="24" s="1"/>
  <c r="N116" i="24" s="1"/>
  <c r="W114" i="24"/>
  <c r="AD114" i="24"/>
  <c r="AL114" i="24"/>
  <c r="AU114" i="24"/>
  <c r="AW114" i="24"/>
  <c r="AZ114" i="24"/>
  <c r="C115" i="24"/>
  <c r="C116" i="24" s="1"/>
  <c r="W115" i="24"/>
  <c r="AD115" i="24"/>
  <c r="AL115" i="24"/>
  <c r="AU115" i="24"/>
  <c r="AW115" i="24"/>
  <c r="AZ115" i="24"/>
  <c r="W116" i="24"/>
  <c r="AD116" i="24"/>
  <c r="AL116" i="24"/>
  <c r="AU116" i="24"/>
  <c r="AW116" i="24"/>
  <c r="AZ116" i="24"/>
  <c r="BB116" i="24"/>
  <c r="N106" i="24"/>
  <c r="W106" i="24"/>
  <c r="AD106" i="24"/>
  <c r="AL106" i="24"/>
  <c r="AU106" i="24"/>
  <c r="AW106" i="24"/>
  <c r="AZ106" i="24"/>
  <c r="N98" i="24"/>
  <c r="W98" i="24"/>
  <c r="AD98" i="24"/>
  <c r="AL98" i="24"/>
  <c r="AU98" i="24"/>
  <c r="AW98" i="24"/>
  <c r="AZ98" i="24"/>
  <c r="N90" i="24"/>
  <c r="W90" i="24"/>
  <c r="AD90" i="24"/>
  <c r="AL90" i="24"/>
  <c r="AU90" i="24"/>
  <c r="AW90" i="24"/>
  <c r="AZ90" i="24"/>
  <c r="BB117" i="24"/>
  <c r="BB152" i="24"/>
  <c r="BB187" i="24"/>
  <c r="AZ85" i="24"/>
  <c r="AZ86" i="24"/>
  <c r="AZ87" i="24"/>
  <c r="AZ88" i="24"/>
  <c r="AZ89" i="24"/>
  <c r="AZ91" i="24"/>
  <c r="AZ92" i="24"/>
  <c r="AZ93" i="24"/>
  <c r="AZ94" i="24"/>
  <c r="AZ95" i="24"/>
  <c r="AZ96" i="24"/>
  <c r="AZ97" i="24"/>
  <c r="AZ99" i="24"/>
  <c r="AZ100" i="24"/>
  <c r="AZ101" i="24"/>
  <c r="AZ102" i="24"/>
  <c r="AZ103" i="24"/>
  <c r="AZ104" i="24"/>
  <c r="AZ105" i="24"/>
  <c r="AZ107" i="24"/>
  <c r="AZ108" i="24"/>
  <c r="AZ109" i="24"/>
  <c r="AZ110" i="24"/>
  <c r="AZ111" i="24"/>
  <c r="AZ112" i="24"/>
  <c r="AZ113" i="24"/>
  <c r="AZ117" i="24"/>
  <c r="AZ118" i="24"/>
  <c r="AZ119" i="24"/>
  <c r="AZ120" i="24"/>
  <c r="AZ121" i="24"/>
  <c r="AZ122" i="24"/>
  <c r="AZ123" i="24"/>
  <c r="AZ124" i="24"/>
  <c r="AZ126" i="24"/>
  <c r="AZ127" i="24"/>
  <c r="AZ128" i="24"/>
  <c r="AZ129" i="24"/>
  <c r="AZ130" i="24"/>
  <c r="AZ131" i="24"/>
  <c r="AZ132" i="24"/>
  <c r="AZ134" i="24"/>
  <c r="AZ135" i="24"/>
  <c r="AZ136" i="24"/>
  <c r="AZ137" i="24"/>
  <c r="AZ138" i="24"/>
  <c r="AZ139" i="24"/>
  <c r="AZ140" i="24"/>
  <c r="AZ142" i="24"/>
  <c r="AZ143" i="24"/>
  <c r="AZ144" i="24"/>
  <c r="AZ145" i="24"/>
  <c r="AZ146" i="24"/>
  <c r="AZ147" i="24"/>
  <c r="AZ148" i="24"/>
  <c r="AZ152" i="24"/>
  <c r="AZ153" i="24"/>
  <c r="AZ154" i="24"/>
  <c r="AZ155" i="24"/>
  <c r="AZ156" i="24"/>
  <c r="AZ157" i="24"/>
  <c r="AZ158" i="24"/>
  <c r="AZ159" i="24"/>
  <c r="AZ161" i="24"/>
  <c r="AZ162" i="24"/>
  <c r="AZ163" i="24"/>
  <c r="AZ164" i="24"/>
  <c r="AZ165" i="24"/>
  <c r="AZ166" i="24"/>
  <c r="AZ167" i="24"/>
  <c r="AZ169" i="24"/>
  <c r="AZ170" i="24"/>
  <c r="AZ171" i="24"/>
  <c r="AZ172" i="24"/>
  <c r="AZ173" i="24"/>
  <c r="AZ174" i="24"/>
  <c r="AZ175" i="24"/>
  <c r="AZ177" i="24"/>
  <c r="AZ178" i="24"/>
  <c r="AZ179" i="24"/>
  <c r="AZ180" i="24"/>
  <c r="AZ181" i="24"/>
  <c r="AZ182" i="24"/>
  <c r="AZ183" i="24"/>
  <c r="AZ187" i="24"/>
  <c r="AZ188" i="24"/>
  <c r="AZ189" i="24"/>
  <c r="AZ190" i="24"/>
  <c r="AZ191" i="24"/>
  <c r="AZ192" i="24"/>
  <c r="AZ193" i="24"/>
  <c r="AZ194" i="24"/>
  <c r="AZ196" i="24"/>
  <c r="AZ197" i="24"/>
  <c r="AZ198" i="24"/>
  <c r="AZ199" i="24"/>
  <c r="AZ200" i="24"/>
  <c r="AZ201" i="24"/>
  <c r="AZ202" i="24"/>
  <c r="AZ204" i="24"/>
  <c r="AZ205" i="24"/>
  <c r="AZ206" i="24"/>
  <c r="AZ207" i="24"/>
  <c r="AZ208" i="24"/>
  <c r="AZ209" i="24"/>
  <c r="AZ210" i="24"/>
  <c r="AZ212" i="24"/>
  <c r="AZ213" i="24"/>
  <c r="AZ214" i="24"/>
  <c r="AZ215" i="24"/>
  <c r="AZ216" i="24"/>
  <c r="AZ217" i="24"/>
  <c r="AZ218" i="24"/>
  <c r="AW85" i="24"/>
  <c r="AW86" i="24"/>
  <c r="AW87" i="24"/>
  <c r="AW88" i="24"/>
  <c r="AW89" i="24"/>
  <c r="AW91" i="24"/>
  <c r="AW92" i="24"/>
  <c r="AW93" i="24"/>
  <c r="AW94" i="24"/>
  <c r="AW95" i="24"/>
  <c r="AW96" i="24"/>
  <c r="AW97" i="24"/>
  <c r="AW99" i="24"/>
  <c r="AW100" i="24"/>
  <c r="AW101" i="24"/>
  <c r="AW102" i="24"/>
  <c r="AW103" i="24"/>
  <c r="AW104" i="24"/>
  <c r="AW105" i="24"/>
  <c r="AW107" i="24"/>
  <c r="AW108" i="24"/>
  <c r="AW109" i="24"/>
  <c r="AW110" i="24"/>
  <c r="AW111" i="24"/>
  <c r="AW112" i="24"/>
  <c r="AW113" i="24"/>
  <c r="AW117" i="24"/>
  <c r="AW118" i="24"/>
  <c r="AW119" i="24"/>
  <c r="AW120" i="24"/>
  <c r="AW121" i="24"/>
  <c r="AW122" i="24"/>
  <c r="AW123" i="24"/>
  <c r="AW124" i="24"/>
  <c r="AW126" i="24"/>
  <c r="AW127" i="24"/>
  <c r="AW128" i="24"/>
  <c r="AW129" i="24"/>
  <c r="AW130" i="24"/>
  <c r="AW131" i="24"/>
  <c r="AW132" i="24"/>
  <c r="AW134" i="24"/>
  <c r="AW135" i="24"/>
  <c r="AW136" i="24"/>
  <c r="AW137" i="24"/>
  <c r="AW138" i="24"/>
  <c r="AW139" i="24"/>
  <c r="AW140" i="24"/>
  <c r="AW142" i="24"/>
  <c r="AW143" i="24"/>
  <c r="AW144" i="24"/>
  <c r="AW145" i="24"/>
  <c r="AW146" i="24"/>
  <c r="AW147" i="24"/>
  <c r="AW148" i="24"/>
  <c r="AW152" i="24"/>
  <c r="AW153" i="24"/>
  <c r="AW154" i="24"/>
  <c r="AW155" i="24"/>
  <c r="AW156" i="24"/>
  <c r="AW157" i="24"/>
  <c r="AW158" i="24"/>
  <c r="AW159" i="24"/>
  <c r="AW161" i="24"/>
  <c r="AW162" i="24"/>
  <c r="AW163" i="24"/>
  <c r="AW164" i="24"/>
  <c r="AW165" i="24"/>
  <c r="AW166" i="24"/>
  <c r="AW167" i="24"/>
  <c r="AW169" i="24"/>
  <c r="AW170" i="24"/>
  <c r="AW171" i="24"/>
  <c r="AW172" i="24"/>
  <c r="AW173" i="24"/>
  <c r="AW174" i="24"/>
  <c r="AW175" i="24"/>
  <c r="AW177" i="24"/>
  <c r="AW178" i="24"/>
  <c r="AW179" i="24"/>
  <c r="AW180" i="24"/>
  <c r="AW181" i="24"/>
  <c r="AW182" i="24"/>
  <c r="AW183" i="24"/>
  <c r="AW187" i="24"/>
  <c r="AW188" i="24"/>
  <c r="AW189" i="24"/>
  <c r="AW190" i="24"/>
  <c r="AW191" i="24"/>
  <c r="AW192" i="24"/>
  <c r="AW193" i="24"/>
  <c r="AW194" i="24"/>
  <c r="AW196" i="24"/>
  <c r="AW197" i="24"/>
  <c r="AW198" i="24"/>
  <c r="AW199" i="24"/>
  <c r="AW200" i="24"/>
  <c r="AW201" i="24"/>
  <c r="AW202" i="24"/>
  <c r="AW204" i="24"/>
  <c r="AW205" i="24"/>
  <c r="AW206" i="24"/>
  <c r="AW207" i="24"/>
  <c r="AW208" i="24"/>
  <c r="AW209" i="24"/>
  <c r="AW210" i="24"/>
  <c r="AW212" i="24"/>
  <c r="AW213" i="24"/>
  <c r="AW214" i="24"/>
  <c r="AW215" i="24"/>
  <c r="AW216" i="24"/>
  <c r="AW217" i="24"/>
  <c r="AW218" i="24"/>
  <c r="AU85" i="24"/>
  <c r="AU86" i="24"/>
  <c r="AU87" i="24"/>
  <c r="AU88" i="24"/>
  <c r="AU89" i="24"/>
  <c r="AU91" i="24"/>
  <c r="AU92" i="24"/>
  <c r="AU93" i="24"/>
  <c r="AU94" i="24"/>
  <c r="AU95" i="24"/>
  <c r="AU96" i="24"/>
  <c r="AU97" i="24"/>
  <c r="AU99" i="24"/>
  <c r="AU100" i="24"/>
  <c r="AU101" i="24"/>
  <c r="AU102" i="24"/>
  <c r="AU103" i="24"/>
  <c r="AU104" i="24"/>
  <c r="AU105" i="24"/>
  <c r="AU107" i="24"/>
  <c r="AU108" i="24"/>
  <c r="AU109" i="24"/>
  <c r="AU110" i="24"/>
  <c r="AU111" i="24"/>
  <c r="AU112" i="24"/>
  <c r="AU113" i="24"/>
  <c r="AU117" i="24"/>
  <c r="AU118" i="24"/>
  <c r="AU119" i="24"/>
  <c r="AU120" i="24"/>
  <c r="AU121" i="24"/>
  <c r="AU122" i="24"/>
  <c r="AU123" i="24"/>
  <c r="AU124" i="24"/>
  <c r="AU126" i="24"/>
  <c r="AU127" i="24"/>
  <c r="AU128" i="24"/>
  <c r="AU129" i="24"/>
  <c r="AU130" i="24"/>
  <c r="AU131" i="24"/>
  <c r="AU132" i="24"/>
  <c r="AU134" i="24"/>
  <c r="AU135" i="24"/>
  <c r="AU136" i="24"/>
  <c r="AU137" i="24"/>
  <c r="AU138" i="24"/>
  <c r="AU139" i="24"/>
  <c r="AU140" i="24"/>
  <c r="AU142" i="24"/>
  <c r="AU143" i="24"/>
  <c r="AU144" i="24"/>
  <c r="AU145" i="24"/>
  <c r="AU146" i="24"/>
  <c r="AU147" i="24"/>
  <c r="AU148" i="24"/>
  <c r="AU152" i="24"/>
  <c r="AU153" i="24"/>
  <c r="AU154" i="24"/>
  <c r="AU155" i="24"/>
  <c r="AU156" i="24"/>
  <c r="AU157" i="24"/>
  <c r="AU158" i="24"/>
  <c r="AU159" i="24"/>
  <c r="AU161" i="24"/>
  <c r="AU162" i="24"/>
  <c r="AU163" i="24"/>
  <c r="AU164" i="24"/>
  <c r="AU165" i="24"/>
  <c r="AU166" i="24"/>
  <c r="AU167" i="24"/>
  <c r="AU169" i="24"/>
  <c r="AU170" i="24"/>
  <c r="AU171" i="24"/>
  <c r="AU172" i="24"/>
  <c r="AU173" i="24"/>
  <c r="AU174" i="24"/>
  <c r="AU175" i="24"/>
  <c r="AU177" i="24"/>
  <c r="AU178" i="24"/>
  <c r="AU179" i="24"/>
  <c r="AU180" i="24"/>
  <c r="AU181" i="24"/>
  <c r="AU182" i="24"/>
  <c r="AU183" i="24"/>
  <c r="AU187" i="24"/>
  <c r="AU188" i="24"/>
  <c r="AU189" i="24"/>
  <c r="AU190" i="24"/>
  <c r="AU191" i="24"/>
  <c r="AU192" i="24"/>
  <c r="AU193" i="24"/>
  <c r="AU194" i="24"/>
  <c r="AU196" i="24"/>
  <c r="AU197" i="24"/>
  <c r="AU198" i="24"/>
  <c r="AU199" i="24"/>
  <c r="AU200" i="24"/>
  <c r="AU201" i="24"/>
  <c r="AU202" i="24"/>
  <c r="AU204" i="24"/>
  <c r="AU205" i="24"/>
  <c r="AU206" i="24"/>
  <c r="AU207" i="24"/>
  <c r="AU208" i="24"/>
  <c r="AU209" i="24"/>
  <c r="AU210" i="24"/>
  <c r="AU212" i="24"/>
  <c r="AU213" i="24"/>
  <c r="AU214" i="24"/>
  <c r="AU215" i="24"/>
  <c r="AU216" i="24"/>
  <c r="AU217" i="24"/>
  <c r="AU218" i="24"/>
  <c r="AL85" i="24"/>
  <c r="AL86" i="24"/>
  <c r="AL87" i="24"/>
  <c r="AL88" i="24"/>
  <c r="AL89" i="24"/>
  <c r="AL91" i="24"/>
  <c r="AL92" i="24"/>
  <c r="AL93" i="24"/>
  <c r="AL94" i="24"/>
  <c r="AL95" i="24"/>
  <c r="AL96" i="24"/>
  <c r="AL97" i="24"/>
  <c r="AL99" i="24"/>
  <c r="AL100" i="24"/>
  <c r="AL101" i="24"/>
  <c r="AL102" i="24"/>
  <c r="AL103" i="24"/>
  <c r="AL104" i="24"/>
  <c r="AL105" i="24"/>
  <c r="AL107" i="24"/>
  <c r="AL108" i="24"/>
  <c r="AL109" i="24"/>
  <c r="AL110" i="24"/>
  <c r="AL111" i="24"/>
  <c r="AL112" i="24"/>
  <c r="AL113" i="24"/>
  <c r="AL117" i="24"/>
  <c r="AL118" i="24"/>
  <c r="AL119" i="24"/>
  <c r="AL120" i="24"/>
  <c r="AL121" i="24"/>
  <c r="AL122" i="24"/>
  <c r="AL123" i="24"/>
  <c r="AL124" i="24"/>
  <c r="AL126" i="24"/>
  <c r="AL127" i="24"/>
  <c r="AL128" i="24"/>
  <c r="AL129" i="24"/>
  <c r="AL130" i="24"/>
  <c r="AL131" i="24"/>
  <c r="AL132" i="24"/>
  <c r="AL134" i="24"/>
  <c r="AL135" i="24"/>
  <c r="AL136" i="24"/>
  <c r="AL137" i="24"/>
  <c r="AL138" i="24"/>
  <c r="AL139" i="24"/>
  <c r="AL140" i="24"/>
  <c r="AL142" i="24"/>
  <c r="AL143" i="24"/>
  <c r="AL144" i="24"/>
  <c r="AL145" i="24"/>
  <c r="AL146" i="24"/>
  <c r="AL147" i="24"/>
  <c r="AL148" i="24"/>
  <c r="AL152" i="24"/>
  <c r="AL153" i="24"/>
  <c r="AL154" i="24"/>
  <c r="AL155" i="24"/>
  <c r="AL156" i="24"/>
  <c r="AL157" i="24"/>
  <c r="AL158" i="24"/>
  <c r="AL159" i="24"/>
  <c r="AL161" i="24"/>
  <c r="AL162" i="24"/>
  <c r="AL163" i="24"/>
  <c r="AL164" i="24"/>
  <c r="AL165" i="24"/>
  <c r="AL166" i="24"/>
  <c r="AL167" i="24"/>
  <c r="AL169" i="24"/>
  <c r="AL170" i="24"/>
  <c r="AL171" i="24"/>
  <c r="AL172" i="24"/>
  <c r="AL173" i="24"/>
  <c r="AL174" i="24"/>
  <c r="AL175" i="24"/>
  <c r="AL177" i="24"/>
  <c r="AL178" i="24"/>
  <c r="AL179" i="24"/>
  <c r="AL180" i="24"/>
  <c r="AL181" i="24"/>
  <c r="AL182" i="24"/>
  <c r="AL183" i="24"/>
  <c r="AL187" i="24"/>
  <c r="AL188" i="24"/>
  <c r="AL189" i="24"/>
  <c r="AL190" i="24"/>
  <c r="AL191" i="24"/>
  <c r="AL192" i="24"/>
  <c r="AL193" i="24"/>
  <c r="AL194" i="24"/>
  <c r="AL196" i="24"/>
  <c r="AL197" i="24"/>
  <c r="AL198" i="24"/>
  <c r="AL199" i="24"/>
  <c r="AL200" i="24"/>
  <c r="AL201" i="24"/>
  <c r="AL202" i="24"/>
  <c r="AL204" i="24"/>
  <c r="AL205" i="24"/>
  <c r="AL206" i="24"/>
  <c r="AL207" i="24"/>
  <c r="AL208" i="24"/>
  <c r="AL209" i="24"/>
  <c r="AL210" i="24"/>
  <c r="AL212" i="24"/>
  <c r="AL213" i="24"/>
  <c r="AL214" i="24"/>
  <c r="AL215" i="24"/>
  <c r="AL216" i="24"/>
  <c r="AL217" i="24"/>
  <c r="AL218" i="24"/>
  <c r="AD85" i="24"/>
  <c r="AD86" i="24"/>
  <c r="AD87" i="24"/>
  <c r="AD88" i="24"/>
  <c r="AD89" i="24"/>
  <c r="AD91" i="24"/>
  <c r="AD92" i="24"/>
  <c r="AD93" i="24"/>
  <c r="AD94" i="24"/>
  <c r="AD95" i="24"/>
  <c r="AD96" i="24"/>
  <c r="AD97" i="24"/>
  <c r="AD99" i="24"/>
  <c r="AD100" i="24"/>
  <c r="AD101" i="24"/>
  <c r="AD102" i="24"/>
  <c r="AD103" i="24"/>
  <c r="AD104" i="24"/>
  <c r="AD105" i="24"/>
  <c r="AD107" i="24"/>
  <c r="AD108" i="24"/>
  <c r="AD109" i="24"/>
  <c r="AD110" i="24"/>
  <c r="AD111" i="24"/>
  <c r="AD112" i="24"/>
  <c r="AD113" i="24"/>
  <c r="AD117" i="24"/>
  <c r="AD118" i="24"/>
  <c r="AD119" i="24"/>
  <c r="AD120" i="24"/>
  <c r="AD121" i="24"/>
  <c r="AD122" i="24"/>
  <c r="AD123" i="24"/>
  <c r="AD124" i="24"/>
  <c r="AD126" i="24"/>
  <c r="AD127" i="24"/>
  <c r="AD128" i="24"/>
  <c r="AD129" i="24"/>
  <c r="AD130" i="24"/>
  <c r="AD131" i="24"/>
  <c r="AD132" i="24"/>
  <c r="AD134" i="24"/>
  <c r="AD135" i="24"/>
  <c r="AD136" i="24"/>
  <c r="AD137" i="24"/>
  <c r="AD138" i="24"/>
  <c r="AD139" i="24"/>
  <c r="AD140" i="24"/>
  <c r="AD142" i="24"/>
  <c r="AD143" i="24"/>
  <c r="AD144" i="24"/>
  <c r="AD145" i="24"/>
  <c r="AD146" i="24"/>
  <c r="AD147" i="24"/>
  <c r="AD148" i="24"/>
  <c r="AD152" i="24"/>
  <c r="AD153" i="24"/>
  <c r="AD154" i="24"/>
  <c r="AD155" i="24"/>
  <c r="AD156" i="24"/>
  <c r="AD157" i="24"/>
  <c r="AD158" i="24"/>
  <c r="AD159" i="24"/>
  <c r="AD161" i="24"/>
  <c r="AD162" i="24"/>
  <c r="AD163" i="24"/>
  <c r="AD164" i="24"/>
  <c r="AD165" i="24"/>
  <c r="AD166" i="24"/>
  <c r="AD167" i="24"/>
  <c r="AD169" i="24"/>
  <c r="AD170" i="24"/>
  <c r="AD171" i="24"/>
  <c r="AD172" i="24"/>
  <c r="AD173" i="24"/>
  <c r="AD174" i="24"/>
  <c r="AD175" i="24"/>
  <c r="AD177" i="24"/>
  <c r="AD178" i="24"/>
  <c r="AD179" i="24"/>
  <c r="AD180" i="24"/>
  <c r="AD181" i="24"/>
  <c r="AD182" i="24"/>
  <c r="AD183" i="24"/>
  <c r="AD187" i="24"/>
  <c r="AD188" i="24"/>
  <c r="AD189" i="24"/>
  <c r="AD190" i="24"/>
  <c r="AD191" i="24"/>
  <c r="AD192" i="24"/>
  <c r="AD193" i="24"/>
  <c r="AD194" i="24"/>
  <c r="AD196" i="24"/>
  <c r="AD197" i="24"/>
  <c r="AD198" i="24"/>
  <c r="AD199" i="24"/>
  <c r="AD200" i="24"/>
  <c r="AD201" i="24"/>
  <c r="AD202" i="24"/>
  <c r="AD204" i="24"/>
  <c r="AD205" i="24"/>
  <c r="AD206" i="24"/>
  <c r="AD207" i="24"/>
  <c r="AD208" i="24"/>
  <c r="AD209" i="24"/>
  <c r="AD210" i="24"/>
  <c r="AD212" i="24"/>
  <c r="AD213" i="24"/>
  <c r="AD214" i="24"/>
  <c r="AD215" i="24"/>
  <c r="AD216" i="24"/>
  <c r="AD217" i="24"/>
  <c r="AD218" i="24"/>
  <c r="W85" i="24"/>
  <c r="W86" i="24"/>
  <c r="W87" i="24"/>
  <c r="W88" i="24"/>
  <c r="W89" i="24"/>
  <c r="W91" i="24"/>
  <c r="W92" i="24"/>
  <c r="W93" i="24"/>
  <c r="W94" i="24"/>
  <c r="W95" i="24"/>
  <c r="W96" i="24"/>
  <c r="W97" i="24"/>
  <c r="W99" i="24"/>
  <c r="W100" i="24"/>
  <c r="W101" i="24"/>
  <c r="W102" i="24"/>
  <c r="W103" i="24"/>
  <c r="W104" i="24"/>
  <c r="W105" i="24"/>
  <c r="W107" i="24"/>
  <c r="W108" i="24"/>
  <c r="W109" i="24"/>
  <c r="W110" i="24"/>
  <c r="W111" i="24"/>
  <c r="W112" i="24"/>
  <c r="W113" i="24"/>
  <c r="W117" i="24"/>
  <c r="W118" i="24"/>
  <c r="W119" i="24"/>
  <c r="W120" i="24"/>
  <c r="W121" i="24"/>
  <c r="W122" i="24"/>
  <c r="W123" i="24"/>
  <c r="W124" i="24"/>
  <c r="W126" i="24"/>
  <c r="W127" i="24"/>
  <c r="W128" i="24"/>
  <c r="W129" i="24"/>
  <c r="W130" i="24"/>
  <c r="W131" i="24"/>
  <c r="W132" i="24"/>
  <c r="W134" i="24"/>
  <c r="W135" i="24"/>
  <c r="W136" i="24"/>
  <c r="W137" i="24"/>
  <c r="W138" i="24"/>
  <c r="W139" i="24"/>
  <c r="W140" i="24"/>
  <c r="W142" i="24"/>
  <c r="W143" i="24"/>
  <c r="W144" i="24"/>
  <c r="W145" i="24"/>
  <c r="W146" i="24"/>
  <c r="W147" i="24"/>
  <c r="W148" i="24"/>
  <c r="W152" i="24"/>
  <c r="W153" i="24"/>
  <c r="W154" i="24"/>
  <c r="W155" i="24"/>
  <c r="W156" i="24"/>
  <c r="W157" i="24"/>
  <c r="W158" i="24"/>
  <c r="W159" i="24"/>
  <c r="W161" i="24"/>
  <c r="W162" i="24"/>
  <c r="W163" i="24"/>
  <c r="W164" i="24"/>
  <c r="W165" i="24"/>
  <c r="W166" i="24"/>
  <c r="W167" i="24"/>
  <c r="W169" i="24"/>
  <c r="W170" i="24"/>
  <c r="W171" i="24"/>
  <c r="W172" i="24"/>
  <c r="W173" i="24"/>
  <c r="W174" i="24"/>
  <c r="W175" i="24"/>
  <c r="W177" i="24"/>
  <c r="W178" i="24"/>
  <c r="W179" i="24"/>
  <c r="W180" i="24"/>
  <c r="W181" i="24"/>
  <c r="W182" i="24"/>
  <c r="W183" i="24"/>
  <c r="W187" i="24"/>
  <c r="W188" i="24"/>
  <c r="W189" i="24"/>
  <c r="W190" i="24"/>
  <c r="W191" i="24"/>
  <c r="W192" i="24"/>
  <c r="W193" i="24"/>
  <c r="W194" i="24"/>
  <c r="W196" i="24"/>
  <c r="W197" i="24"/>
  <c r="W198" i="24"/>
  <c r="W199" i="24"/>
  <c r="W200" i="24"/>
  <c r="W201" i="24"/>
  <c r="W202" i="24"/>
  <c r="W204" i="24"/>
  <c r="W205" i="24"/>
  <c r="W206" i="24"/>
  <c r="W207" i="24"/>
  <c r="W208" i="24"/>
  <c r="W209" i="24"/>
  <c r="W210" i="24"/>
  <c r="W212" i="24"/>
  <c r="W213" i="24"/>
  <c r="W214" i="24"/>
  <c r="W215" i="24"/>
  <c r="W216" i="24"/>
  <c r="W217" i="24"/>
  <c r="W218" i="24"/>
  <c r="Q117" i="24"/>
  <c r="Q118" i="24" s="1"/>
  <c r="Q152" i="24"/>
  <c r="Q153" i="24" s="1"/>
  <c r="Q154" i="24" s="1"/>
  <c r="Q155" i="24" s="1"/>
  <c r="Q156" i="24" s="1"/>
  <c r="Q157" i="24" s="1"/>
  <c r="Q158" i="24" s="1"/>
  <c r="Q159" i="24" s="1"/>
  <c r="Q187" i="24"/>
  <c r="Q188" i="24" s="1"/>
  <c r="Q189" i="24" s="1"/>
  <c r="Q190" i="24" s="1"/>
  <c r="Q191" i="24" s="1"/>
  <c r="Q192" i="24" s="1"/>
  <c r="Q193" i="24" s="1"/>
  <c r="Q194" i="24" s="1"/>
  <c r="N117" i="24"/>
  <c r="N152" i="24"/>
  <c r="N187" i="24"/>
  <c r="E117" i="24"/>
  <c r="E152" i="24"/>
  <c r="E187" i="24"/>
  <c r="C117" i="24"/>
  <c r="C152" i="24"/>
  <c r="C187" i="24"/>
  <c r="AZ84" i="24"/>
  <c r="AW84" i="24"/>
  <c r="AU84" i="24"/>
  <c r="AL84" i="24"/>
  <c r="AD84" i="24"/>
  <c r="W84" i="24"/>
  <c r="BB218" i="24"/>
  <c r="BB217" i="24"/>
  <c r="BB216" i="24"/>
  <c r="BB215" i="24"/>
  <c r="BB214" i="24"/>
  <c r="BB213" i="24"/>
  <c r="BB212" i="24"/>
  <c r="BB210" i="24"/>
  <c r="BB209" i="24"/>
  <c r="BB208" i="24"/>
  <c r="BB207" i="24"/>
  <c r="BB206" i="24"/>
  <c r="BB205" i="24"/>
  <c r="BB204" i="24"/>
  <c r="BB202" i="24"/>
  <c r="BB201" i="24"/>
  <c r="BB200" i="24"/>
  <c r="BB199" i="24"/>
  <c r="BB198" i="24"/>
  <c r="BB197" i="24"/>
  <c r="BB196" i="24"/>
  <c r="BB194" i="24"/>
  <c r="BB193" i="24"/>
  <c r="BB192" i="24"/>
  <c r="BB191" i="24"/>
  <c r="BB190" i="24"/>
  <c r="BB189" i="24"/>
  <c r="BB188" i="24"/>
  <c r="BB183" i="24"/>
  <c r="BB182" i="24"/>
  <c r="BB181" i="24"/>
  <c r="BB180" i="24"/>
  <c r="BB179" i="24"/>
  <c r="BB178" i="24"/>
  <c r="BB177" i="24"/>
  <c r="BB175" i="24"/>
  <c r="BB174" i="24"/>
  <c r="BB173" i="24"/>
  <c r="BB172" i="24"/>
  <c r="BB171" i="24"/>
  <c r="BB170" i="24"/>
  <c r="BB169" i="24"/>
  <c r="BB167" i="24"/>
  <c r="BB166" i="24"/>
  <c r="BB165" i="24"/>
  <c r="BB164" i="24"/>
  <c r="BB163" i="24"/>
  <c r="BB162" i="24"/>
  <c r="BB161" i="24"/>
  <c r="BB159" i="24"/>
  <c r="BB158" i="24"/>
  <c r="BB157" i="24"/>
  <c r="BB156" i="24"/>
  <c r="BB155" i="24"/>
  <c r="BB154" i="24"/>
  <c r="BB153" i="24"/>
  <c r="BB148" i="24"/>
  <c r="BB147" i="24"/>
  <c r="BB146" i="24"/>
  <c r="BB145" i="24"/>
  <c r="BB144" i="24"/>
  <c r="BB143" i="24"/>
  <c r="BB142" i="24"/>
  <c r="BB140" i="24"/>
  <c r="BB139" i="24"/>
  <c r="BB138" i="24"/>
  <c r="BB41" i="24"/>
  <c r="BB40" i="24"/>
  <c r="BB39" i="24"/>
  <c r="BB38" i="24"/>
  <c r="BB132" i="24"/>
  <c r="BB131" i="24"/>
  <c r="BB130" i="24"/>
  <c r="BB36" i="24"/>
  <c r="BB35" i="24"/>
  <c r="BB34" i="24"/>
  <c r="BB33" i="24"/>
  <c r="BB124" i="24"/>
  <c r="BB123" i="24"/>
  <c r="BB122" i="24"/>
  <c r="BB31" i="24"/>
  <c r="BB30" i="24"/>
  <c r="BB29" i="24"/>
  <c r="BB28" i="24"/>
  <c r="BB113" i="24"/>
  <c r="BB112" i="24"/>
  <c r="BB111" i="24"/>
  <c r="BB110" i="24"/>
  <c r="BB109" i="24"/>
  <c r="BB108" i="24"/>
  <c r="BB107" i="24"/>
  <c r="BB23" i="24"/>
  <c r="BB17" i="31" s="1"/>
  <c r="BB22" i="24"/>
  <c r="BB16" i="31" s="1"/>
  <c r="BB102" i="24"/>
  <c r="BB101" i="24"/>
  <c r="BB21" i="24"/>
  <c r="BB15" i="31" s="1"/>
  <c r="BB20" i="24"/>
  <c r="BB14" i="31" s="1"/>
  <c r="BB18" i="24"/>
  <c r="BB12" i="31" s="1"/>
  <c r="BB17" i="24"/>
  <c r="BB11" i="31" s="1"/>
  <c r="BB16" i="24"/>
  <c r="BB10" i="31" s="1"/>
  <c r="BB93" i="24"/>
  <c r="BB92" i="24"/>
  <c r="BB15" i="24"/>
  <c r="BB9" i="31" s="1"/>
  <c r="BB12" i="24"/>
  <c r="BB6" i="31" s="1"/>
  <c r="BB13" i="24"/>
  <c r="BB7" i="31" s="1"/>
  <c r="BB87" i="24"/>
  <c r="BB88" i="24"/>
  <c r="BB10" i="24"/>
  <c r="Q83" i="24"/>
  <c r="Q84" i="24" s="1"/>
  <c r="Q85" i="24" s="1"/>
  <c r="Q86" i="24" s="1"/>
  <c r="Q87" i="24" s="1"/>
  <c r="Q88" i="24" s="1"/>
  <c r="Q89" i="24" s="1"/>
  <c r="Q90" i="24" s="1"/>
  <c r="W83" i="24"/>
  <c r="AD83" i="24"/>
  <c r="AL83" i="24"/>
  <c r="AU83" i="24"/>
  <c r="AW83" i="24"/>
  <c r="AZ83" i="24"/>
  <c r="C12" i="1"/>
  <c r="C15" i="1"/>
  <c r="C18" i="1"/>
  <c r="C21" i="1"/>
  <c r="HW28" i="24" s="1"/>
  <c r="C24" i="1"/>
  <c r="C27" i="1"/>
  <c r="C30" i="1"/>
  <c r="C33" i="1"/>
  <c r="VA46" i="24" s="1"/>
  <c r="C36" i="1"/>
  <c r="C39" i="1"/>
  <c r="C42" i="1"/>
  <c r="C9" i="1"/>
  <c r="C28" i="24" s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K44" i="1"/>
  <c r="K43" i="1"/>
  <c r="K42" i="1"/>
  <c r="I44" i="1"/>
  <c r="I43" i="1"/>
  <c r="I42" i="1"/>
  <c r="G42" i="1"/>
  <c r="G43" i="1"/>
  <c r="G44" i="1"/>
  <c r="D14" i="1"/>
  <c r="AL6" i="21" s="1"/>
  <c r="D16" i="1"/>
  <c r="AL8" i="21" s="1"/>
  <c r="D20" i="1"/>
  <c r="AL12" i="21" s="1"/>
  <c r="D41" i="1"/>
  <c r="AL33" i="21" s="1"/>
  <c r="D38" i="1"/>
  <c r="AL30" i="21" s="1"/>
  <c r="D33" i="1"/>
  <c r="AL25" i="21" s="1"/>
  <c r="D32" i="1"/>
  <c r="AL24" i="21" s="1"/>
  <c r="D28" i="1"/>
  <c r="AL20" i="21" s="1"/>
  <c r="SP63" i="24" l="1"/>
  <c r="V9" i="1"/>
  <c r="O9" i="1"/>
  <c r="R9" i="1"/>
  <c r="Q9" i="1"/>
  <c r="C12" i="15"/>
  <c r="C22" i="3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BB134" i="24"/>
  <c r="BB32" i="31"/>
  <c r="BH118" i="24"/>
  <c r="BH119" i="24" s="1"/>
  <c r="BH120" i="24" s="1"/>
  <c r="BH121" i="24" s="1"/>
  <c r="BH122" i="24" s="1"/>
  <c r="BH123" i="24" s="1"/>
  <c r="BH124" i="24" s="1"/>
  <c r="BH125" i="24" s="1"/>
  <c r="BH126" i="24" s="1"/>
  <c r="BH127" i="24" s="1"/>
  <c r="BH128" i="24" s="1"/>
  <c r="BH129" i="24" s="1"/>
  <c r="BH130" i="24" s="1"/>
  <c r="BH131" i="24" s="1"/>
  <c r="BH132" i="24" s="1"/>
  <c r="BH133" i="24" s="1"/>
  <c r="BH134" i="24" s="1"/>
  <c r="BH135" i="24" s="1"/>
  <c r="BH136" i="24" s="1"/>
  <c r="BH137" i="24" s="1"/>
  <c r="BH138" i="24" s="1"/>
  <c r="BH139" i="24" s="1"/>
  <c r="BH140" i="24" s="1"/>
  <c r="BH141" i="24" s="1"/>
  <c r="BH142" i="24" s="1"/>
  <c r="BH143" i="24" s="1"/>
  <c r="BH144" i="24" s="1"/>
  <c r="BH145" i="24" s="1"/>
  <c r="BH146" i="24" s="1"/>
  <c r="BH147" i="24" s="1"/>
  <c r="BH148" i="24" s="1"/>
  <c r="BH149" i="24" s="1"/>
  <c r="C72" i="31"/>
  <c r="C73" i="31" s="1"/>
  <c r="C74" i="31" s="1"/>
  <c r="C75" i="31" s="1"/>
  <c r="C76" i="31" s="1"/>
  <c r="C77" i="31" s="1"/>
  <c r="C78" i="31" s="1"/>
  <c r="C79" i="31" s="1"/>
  <c r="C80" i="31" s="1"/>
  <c r="C81" i="31" s="1"/>
  <c r="C82" i="31" s="1"/>
  <c r="C83" i="31" s="1"/>
  <c r="C84" i="31" s="1"/>
  <c r="C85" i="31" s="1"/>
  <c r="C86" i="31" s="1"/>
  <c r="BS28" i="24"/>
  <c r="N72" i="31" s="1"/>
  <c r="N73" i="31" s="1"/>
  <c r="N74" i="31" s="1"/>
  <c r="N75" i="31" s="1"/>
  <c r="BS33" i="24"/>
  <c r="N77" i="31" s="1"/>
  <c r="N78" i="31" s="1"/>
  <c r="N79" i="31" s="1"/>
  <c r="N80" i="31" s="1"/>
  <c r="BS38" i="24"/>
  <c r="N82" i="31" s="1"/>
  <c r="N83" i="31" s="1"/>
  <c r="N84" i="31" s="1"/>
  <c r="N85" i="31" s="1"/>
  <c r="MG83" i="24"/>
  <c r="MG84" i="24" s="1"/>
  <c r="MG85" i="24" s="1"/>
  <c r="MG86" i="24" s="1"/>
  <c r="MG87" i="24" s="1"/>
  <c r="MG88" i="24" s="1"/>
  <c r="MG89" i="24" s="1"/>
  <c r="MG90" i="24" s="1"/>
  <c r="MG91" i="24" s="1"/>
  <c r="MG92" i="24" s="1"/>
  <c r="MG93" i="24" s="1"/>
  <c r="MG94" i="24" s="1"/>
  <c r="MG95" i="24" s="1"/>
  <c r="MG96" i="24" s="1"/>
  <c r="MG97" i="24" s="1"/>
  <c r="MG98" i="24" s="1"/>
  <c r="MG99" i="24" s="1"/>
  <c r="MG100" i="24" s="1"/>
  <c r="MG101" i="24" s="1"/>
  <c r="MG102" i="24" s="1"/>
  <c r="MG103" i="24" s="1"/>
  <c r="MG104" i="24" s="1"/>
  <c r="MG105" i="24" s="1"/>
  <c r="MG106" i="24" s="1"/>
  <c r="MG107" i="24" s="1"/>
  <c r="MG108" i="24" s="1"/>
  <c r="MG109" i="24" s="1"/>
  <c r="MG110" i="24" s="1"/>
  <c r="MG111" i="24" s="1"/>
  <c r="MG112" i="24" s="1"/>
  <c r="MG113" i="24" s="1"/>
  <c r="MG114" i="24" s="1"/>
  <c r="MR20" i="24"/>
  <c r="N314" i="31" s="1"/>
  <c r="N315" i="31" s="1"/>
  <c r="N316" i="31" s="1"/>
  <c r="N317" i="31" s="1"/>
  <c r="MR10" i="24"/>
  <c r="MR15" i="24"/>
  <c r="N309" i="31" s="1"/>
  <c r="N310" i="31" s="1"/>
  <c r="N311" i="31" s="1"/>
  <c r="N312" i="31" s="1"/>
  <c r="KM20" i="24"/>
  <c r="N264" i="31" s="1"/>
  <c r="N265" i="31" s="1"/>
  <c r="N266" i="31" s="1"/>
  <c r="N267" i="31" s="1"/>
  <c r="KM10" i="24"/>
  <c r="KM15" i="24"/>
  <c r="N259" i="31" s="1"/>
  <c r="N260" i="31" s="1"/>
  <c r="N261" i="31" s="1"/>
  <c r="N262" i="31" s="1"/>
  <c r="BB126" i="24"/>
  <c r="BB27" i="31"/>
  <c r="BB135" i="24"/>
  <c r="BB33" i="31"/>
  <c r="DM83" i="24"/>
  <c r="DM84" i="24" s="1"/>
  <c r="DM85" i="24" s="1"/>
  <c r="DM86" i="24" s="1"/>
  <c r="DM87" i="24" s="1"/>
  <c r="DM88" i="24" s="1"/>
  <c r="DM89" i="24" s="1"/>
  <c r="DM90" i="24" s="1"/>
  <c r="DM91" i="24" s="1"/>
  <c r="DM92" i="24" s="1"/>
  <c r="DM93" i="24" s="1"/>
  <c r="DM94" i="24" s="1"/>
  <c r="DM95" i="24" s="1"/>
  <c r="DM96" i="24" s="1"/>
  <c r="DM97" i="24" s="1"/>
  <c r="DM98" i="24" s="1"/>
  <c r="DM99" i="24" s="1"/>
  <c r="DM100" i="24" s="1"/>
  <c r="DM101" i="24" s="1"/>
  <c r="DM102" i="24" s="1"/>
  <c r="DM103" i="24" s="1"/>
  <c r="DM104" i="24" s="1"/>
  <c r="DM105" i="24" s="1"/>
  <c r="DM106" i="24" s="1"/>
  <c r="DM107" i="24" s="1"/>
  <c r="DM108" i="24" s="1"/>
  <c r="DM109" i="24" s="1"/>
  <c r="DM110" i="24" s="1"/>
  <c r="DM111" i="24" s="1"/>
  <c r="DM112" i="24" s="1"/>
  <c r="DM113" i="24" s="1"/>
  <c r="DM114" i="24" s="1"/>
  <c r="DX20" i="24"/>
  <c r="N114" i="31" s="1"/>
  <c r="N115" i="31" s="1"/>
  <c r="N116" i="31" s="1"/>
  <c r="N117" i="31" s="1"/>
  <c r="DX15" i="24"/>
  <c r="N109" i="31" s="1"/>
  <c r="N110" i="31" s="1"/>
  <c r="N111" i="31" s="1"/>
  <c r="N112" i="31" s="1"/>
  <c r="DM66" i="24"/>
  <c r="DX10" i="24"/>
  <c r="C190" i="31"/>
  <c r="C191" i="31" s="1"/>
  <c r="C192" i="31" s="1"/>
  <c r="C193" i="31" s="1"/>
  <c r="C194" i="31" s="1"/>
  <c r="C195" i="31" s="1"/>
  <c r="C196" i="31" s="1"/>
  <c r="C197" i="31" s="1"/>
  <c r="C198" i="31" s="1"/>
  <c r="C199" i="31" s="1"/>
  <c r="C200" i="31" s="1"/>
  <c r="C201" i="31" s="1"/>
  <c r="C202" i="31" s="1"/>
  <c r="C203" i="31" s="1"/>
  <c r="GC56" i="24"/>
  <c r="N200" i="31" s="1"/>
  <c r="N201" i="31" s="1"/>
  <c r="N202" i="31" s="1"/>
  <c r="N203" i="31" s="1"/>
  <c r="GC46" i="24"/>
  <c r="N190" i="31" s="1"/>
  <c r="N191" i="31" s="1"/>
  <c r="N192" i="31" s="1"/>
  <c r="N193" i="31" s="1"/>
  <c r="GC51" i="24"/>
  <c r="N195" i="31" s="1"/>
  <c r="N196" i="31" s="1"/>
  <c r="N197" i="31" s="1"/>
  <c r="N198" i="31" s="1"/>
  <c r="XQ46" i="24"/>
  <c r="N590" i="31" s="1"/>
  <c r="N591" i="31" s="1"/>
  <c r="N592" i="31" s="1"/>
  <c r="N593" i="31" s="1"/>
  <c r="XQ51" i="24"/>
  <c r="N595" i="31" s="1"/>
  <c r="N596" i="31" s="1"/>
  <c r="N597" i="31" s="1"/>
  <c r="N598" i="31" s="1"/>
  <c r="XQ56" i="24"/>
  <c r="N600" i="31" s="1"/>
  <c r="N601" i="31" s="1"/>
  <c r="N602" i="31" s="1"/>
  <c r="N603" i="31" s="1"/>
  <c r="C590" i="31"/>
  <c r="C591" i="31" s="1"/>
  <c r="C592" i="31" s="1"/>
  <c r="C593" i="31" s="1"/>
  <c r="C594" i="31" s="1"/>
  <c r="C595" i="31" s="1"/>
  <c r="C596" i="31" s="1"/>
  <c r="C597" i="31" s="1"/>
  <c r="C598" i="31" s="1"/>
  <c r="C599" i="31" s="1"/>
  <c r="C600" i="31" s="1"/>
  <c r="C601" i="31" s="1"/>
  <c r="C602" i="31" s="1"/>
  <c r="C603" i="31" s="1"/>
  <c r="BB118" i="24"/>
  <c r="BB22" i="31"/>
  <c r="BB127" i="24"/>
  <c r="BB28" i="31"/>
  <c r="BB136" i="24"/>
  <c r="BB34" i="31"/>
  <c r="BH76" i="24"/>
  <c r="C90" i="31"/>
  <c r="C91" i="31" s="1"/>
  <c r="C92" i="31" s="1"/>
  <c r="C93" i="31" s="1"/>
  <c r="C94" i="31" s="1"/>
  <c r="C95" i="31" s="1"/>
  <c r="C96" i="31" s="1"/>
  <c r="C97" i="31" s="1"/>
  <c r="C98" i="31" s="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BS46" i="24"/>
  <c r="N90" i="31" s="1"/>
  <c r="N91" i="31" s="1"/>
  <c r="N92" i="31" s="1"/>
  <c r="N93" i="31" s="1"/>
  <c r="BS51" i="24"/>
  <c r="N95" i="31" s="1"/>
  <c r="N96" i="31" s="1"/>
  <c r="N97" i="31" s="1"/>
  <c r="N98" i="31" s="1"/>
  <c r="BS56" i="24"/>
  <c r="N100" i="31" s="1"/>
  <c r="N101" i="31" s="1"/>
  <c r="N102" i="31" s="1"/>
  <c r="N103" i="31" s="1"/>
  <c r="C272" i="31"/>
  <c r="C273" i="31" s="1"/>
  <c r="C274" i="31" s="1"/>
  <c r="C275" i="31" s="1"/>
  <c r="C276" i="31" s="1"/>
  <c r="C277" i="31" s="1"/>
  <c r="C278" i="31" s="1"/>
  <c r="C279" i="31" s="1"/>
  <c r="C280" i="31" s="1"/>
  <c r="C281" i="31" s="1"/>
  <c r="C282" i="31" s="1"/>
  <c r="C283" i="31" s="1"/>
  <c r="C284" i="31" s="1"/>
  <c r="C285" i="31" s="1"/>
  <c r="C286" i="31" s="1"/>
  <c r="KM38" i="24"/>
  <c r="N282" i="31" s="1"/>
  <c r="N283" i="31" s="1"/>
  <c r="N284" i="31" s="1"/>
  <c r="N285" i="31" s="1"/>
  <c r="KM28" i="24"/>
  <c r="N272" i="31" s="1"/>
  <c r="N273" i="31" s="1"/>
  <c r="N274" i="31" s="1"/>
  <c r="N275" i="31" s="1"/>
  <c r="KM33" i="24"/>
  <c r="N277" i="31" s="1"/>
  <c r="N278" i="31" s="1"/>
  <c r="N279" i="31" s="1"/>
  <c r="N280" i="31" s="1"/>
  <c r="GC28" i="24"/>
  <c r="N172" i="31" s="1"/>
  <c r="N173" i="31" s="1"/>
  <c r="N174" i="31" s="1"/>
  <c r="N175" i="31" s="1"/>
  <c r="GC33" i="24"/>
  <c r="N177" i="31" s="1"/>
  <c r="N178" i="31" s="1"/>
  <c r="N179" i="31" s="1"/>
  <c r="N180" i="31" s="1"/>
  <c r="C172" i="31"/>
  <c r="C173" i="31" s="1"/>
  <c r="C174" i="31" s="1"/>
  <c r="C175" i="31" s="1"/>
  <c r="C176" i="31" s="1"/>
  <c r="C177" i="31" s="1"/>
  <c r="C178" i="31" s="1"/>
  <c r="C179" i="31" s="1"/>
  <c r="C180" i="31" s="1"/>
  <c r="C181" i="31" s="1"/>
  <c r="C182" i="31" s="1"/>
  <c r="C183" i="31" s="1"/>
  <c r="C184" i="31" s="1"/>
  <c r="C185" i="31" s="1"/>
  <c r="C186" i="31" s="1"/>
  <c r="GC38" i="24"/>
  <c r="N182" i="31" s="1"/>
  <c r="N183" i="31" s="1"/>
  <c r="N184" i="31" s="1"/>
  <c r="N185" i="31" s="1"/>
  <c r="HW71" i="24"/>
  <c r="C222" i="31"/>
  <c r="C223" i="31" s="1"/>
  <c r="C224" i="31" s="1"/>
  <c r="C225" i="31" s="1"/>
  <c r="C226" i="31" s="1"/>
  <c r="C227" i="31" s="1"/>
  <c r="C228" i="31" s="1"/>
  <c r="C229" i="31" s="1"/>
  <c r="C230" i="31" s="1"/>
  <c r="C231" i="31" s="1"/>
  <c r="C232" i="31" s="1"/>
  <c r="C233" i="31" s="1"/>
  <c r="C234" i="31" s="1"/>
  <c r="C235" i="31" s="1"/>
  <c r="C236" i="31" s="1"/>
  <c r="IH28" i="24"/>
  <c r="N222" i="31" s="1"/>
  <c r="N223" i="31" s="1"/>
  <c r="N224" i="31" s="1"/>
  <c r="N225" i="31" s="1"/>
  <c r="IH33" i="24"/>
  <c r="N227" i="31" s="1"/>
  <c r="N228" i="31" s="1"/>
  <c r="N229" i="31" s="1"/>
  <c r="N230" i="31" s="1"/>
  <c r="IH38" i="24"/>
  <c r="N232" i="31" s="1"/>
  <c r="N233" i="31" s="1"/>
  <c r="N234" i="31" s="1"/>
  <c r="N235" i="31" s="1"/>
  <c r="C540" i="31"/>
  <c r="C541" i="31" s="1"/>
  <c r="C542" i="31" s="1"/>
  <c r="C543" i="31" s="1"/>
  <c r="C544" i="31" s="1"/>
  <c r="C545" i="31" s="1"/>
  <c r="C546" i="31" s="1"/>
  <c r="C547" i="31" s="1"/>
  <c r="C548" i="31" s="1"/>
  <c r="C549" i="31" s="1"/>
  <c r="C550" i="31" s="1"/>
  <c r="C551" i="31" s="1"/>
  <c r="C552" i="31" s="1"/>
  <c r="C553" i="31" s="1"/>
  <c r="C554" i="31" s="1"/>
  <c r="C555" i="31" s="1"/>
  <c r="C556" i="31" s="1"/>
  <c r="C557" i="31" s="1"/>
  <c r="C558" i="31" s="1"/>
  <c r="C559" i="31" s="1"/>
  <c r="C560" i="31" s="1"/>
  <c r="C561" i="31" s="1"/>
  <c r="C562" i="31" s="1"/>
  <c r="C563" i="31" s="1"/>
  <c r="C564" i="31" s="1"/>
  <c r="C565" i="31" s="1"/>
  <c r="C566" i="31" s="1"/>
  <c r="C567" i="31" s="1"/>
  <c r="C568" i="31" s="1"/>
  <c r="VL46" i="24"/>
  <c r="N540" i="31" s="1"/>
  <c r="N541" i="31" s="1"/>
  <c r="N542" i="31" s="1"/>
  <c r="N543" i="31" s="1"/>
  <c r="VL51" i="24"/>
  <c r="N545" i="31" s="1"/>
  <c r="N546" i="31" s="1"/>
  <c r="N547" i="31" s="1"/>
  <c r="N548" i="31" s="1"/>
  <c r="VL56" i="24"/>
  <c r="N550" i="31" s="1"/>
  <c r="N551" i="31" s="1"/>
  <c r="N552" i="31" s="1"/>
  <c r="N553" i="31" s="1"/>
  <c r="BB119" i="24"/>
  <c r="BB23" i="31"/>
  <c r="BB128" i="24"/>
  <c r="BB29" i="31"/>
  <c r="BB137" i="24"/>
  <c r="BB35" i="31"/>
  <c r="DM71" i="24"/>
  <c r="C122" i="3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DX33" i="24"/>
  <c r="N127" i="31" s="1"/>
  <c r="N128" i="31" s="1"/>
  <c r="N129" i="31" s="1"/>
  <c r="N130" i="31" s="1"/>
  <c r="DX38" i="24"/>
  <c r="N132" i="31" s="1"/>
  <c r="N133" i="31" s="1"/>
  <c r="N134" i="31" s="1"/>
  <c r="N135" i="31" s="1"/>
  <c r="DX28" i="24"/>
  <c r="N122" i="31" s="1"/>
  <c r="N123" i="31" s="1"/>
  <c r="N124" i="31" s="1"/>
  <c r="N125" i="31" s="1"/>
  <c r="GC10" i="24"/>
  <c r="GC15" i="24"/>
  <c r="N159" i="31" s="1"/>
  <c r="N160" i="31" s="1"/>
  <c r="N161" i="31" s="1"/>
  <c r="N162" i="31" s="1"/>
  <c r="GC20" i="24"/>
  <c r="N164" i="31" s="1"/>
  <c r="N165" i="31" s="1"/>
  <c r="N166" i="31" s="1"/>
  <c r="N167" i="31" s="1"/>
  <c r="TG10" i="24"/>
  <c r="TG15" i="24"/>
  <c r="N459" i="31" s="1"/>
  <c r="N460" i="31" s="1"/>
  <c r="N461" i="31" s="1"/>
  <c r="N462" i="31" s="1"/>
  <c r="TG20" i="24"/>
  <c r="N464" i="31" s="1"/>
  <c r="N465" i="31" s="1"/>
  <c r="N466" i="31" s="1"/>
  <c r="N467" i="31" s="1"/>
  <c r="BB129" i="24"/>
  <c r="BB30" i="31"/>
  <c r="C390" i="31"/>
  <c r="C391" i="31" s="1"/>
  <c r="C392" i="31" s="1"/>
  <c r="C393" i="31" s="1"/>
  <c r="C394" i="31" s="1"/>
  <c r="C395" i="31" s="1"/>
  <c r="C396" i="31" s="1"/>
  <c r="C397" i="31" s="1"/>
  <c r="C398" i="31" s="1"/>
  <c r="C399" i="31" s="1"/>
  <c r="C400" i="31" s="1"/>
  <c r="C401" i="31" s="1"/>
  <c r="C402" i="31" s="1"/>
  <c r="C403" i="31" s="1"/>
  <c r="OW46" i="24"/>
  <c r="N390" i="31" s="1"/>
  <c r="N391" i="31" s="1"/>
  <c r="N392" i="31" s="1"/>
  <c r="N393" i="31" s="1"/>
  <c r="OW51" i="24"/>
  <c r="N395" i="31" s="1"/>
  <c r="N396" i="31" s="1"/>
  <c r="N397" i="31" s="1"/>
  <c r="N398" i="31" s="1"/>
  <c r="OW56" i="24"/>
  <c r="N400" i="31" s="1"/>
  <c r="N401" i="31" s="1"/>
  <c r="N402" i="31" s="1"/>
  <c r="N403" i="31" s="1"/>
  <c r="C290" i="31"/>
  <c r="C291" i="31" s="1"/>
  <c r="C292" i="31" s="1"/>
  <c r="C293" i="31" s="1"/>
  <c r="C294" i="31" s="1"/>
  <c r="C295" i="31" s="1"/>
  <c r="C296" i="31" s="1"/>
  <c r="C297" i="31" s="1"/>
  <c r="C298" i="31" s="1"/>
  <c r="C299" i="31" s="1"/>
  <c r="C300" i="31" s="1"/>
  <c r="C301" i="31" s="1"/>
  <c r="C302" i="31" s="1"/>
  <c r="C303" i="31" s="1"/>
  <c r="C304" i="31" s="1"/>
  <c r="C305" i="31" s="1"/>
  <c r="C306" i="31" s="1"/>
  <c r="C307" i="31" s="1"/>
  <c r="C308" i="31" s="1"/>
  <c r="C309" i="31" s="1"/>
  <c r="C310" i="31" s="1"/>
  <c r="C311" i="31" s="1"/>
  <c r="C312" i="31" s="1"/>
  <c r="C313" i="31" s="1"/>
  <c r="C314" i="31" s="1"/>
  <c r="C315" i="31" s="1"/>
  <c r="C316" i="31" s="1"/>
  <c r="C317" i="31" s="1"/>
  <c r="C318" i="31" s="1"/>
  <c r="KM51" i="24"/>
  <c r="N295" i="31" s="1"/>
  <c r="N296" i="31" s="1"/>
  <c r="N297" i="31" s="1"/>
  <c r="N298" i="31" s="1"/>
  <c r="KM56" i="24"/>
  <c r="N300" i="31" s="1"/>
  <c r="N301" i="31" s="1"/>
  <c r="N302" i="31" s="1"/>
  <c r="N303" i="31" s="1"/>
  <c r="KM46" i="24"/>
  <c r="N290" i="31" s="1"/>
  <c r="N291" i="31" s="1"/>
  <c r="N292" i="31" s="1"/>
  <c r="N293" i="31" s="1"/>
  <c r="BB121" i="24"/>
  <c r="BB25" i="31"/>
  <c r="MG118" i="24"/>
  <c r="MG119" i="24" s="1"/>
  <c r="MG120" i="24" s="1"/>
  <c r="MG121" i="24" s="1"/>
  <c r="MG122" i="24" s="1"/>
  <c r="MG123" i="24" s="1"/>
  <c r="MG124" i="24" s="1"/>
  <c r="MG125" i="24" s="1"/>
  <c r="MG126" i="24" s="1"/>
  <c r="MG127" i="24" s="1"/>
  <c r="MG128" i="24" s="1"/>
  <c r="MG129" i="24" s="1"/>
  <c r="MG130" i="24" s="1"/>
  <c r="MG131" i="24" s="1"/>
  <c r="MG132" i="24" s="1"/>
  <c r="MG133" i="24" s="1"/>
  <c r="MG134" i="24" s="1"/>
  <c r="MG135" i="24" s="1"/>
  <c r="MG136" i="24" s="1"/>
  <c r="MG137" i="24" s="1"/>
  <c r="MG138" i="24" s="1"/>
  <c r="MG139" i="24" s="1"/>
  <c r="MG140" i="24" s="1"/>
  <c r="MG141" i="24" s="1"/>
  <c r="MG142" i="24" s="1"/>
  <c r="MG143" i="24" s="1"/>
  <c r="MG144" i="24" s="1"/>
  <c r="MG145" i="24" s="1"/>
  <c r="MG146" i="24" s="1"/>
  <c r="MG147" i="24" s="1"/>
  <c r="MG148" i="24" s="1"/>
  <c r="MG149" i="24" s="1"/>
  <c r="C322" i="31"/>
  <c r="C323" i="31" s="1"/>
  <c r="C324" i="31" s="1"/>
  <c r="C325" i="31" s="1"/>
  <c r="C326" i="31" s="1"/>
  <c r="C327" i="31" s="1"/>
  <c r="C328" i="31" s="1"/>
  <c r="C329" i="31" s="1"/>
  <c r="C330" i="31" s="1"/>
  <c r="C331" i="31" s="1"/>
  <c r="C332" i="31" s="1"/>
  <c r="C333" i="31" s="1"/>
  <c r="C334" i="31" s="1"/>
  <c r="C335" i="31" s="1"/>
  <c r="C336" i="31" s="1"/>
  <c r="MR38" i="24"/>
  <c r="N332" i="31" s="1"/>
  <c r="N333" i="31" s="1"/>
  <c r="N334" i="31" s="1"/>
  <c r="N335" i="31" s="1"/>
  <c r="MR28" i="24"/>
  <c r="N322" i="31" s="1"/>
  <c r="N323" i="31" s="1"/>
  <c r="N324" i="31" s="1"/>
  <c r="N325" i="31" s="1"/>
  <c r="MR33" i="24"/>
  <c r="N327" i="31" s="1"/>
  <c r="N328" i="31" s="1"/>
  <c r="N329" i="31" s="1"/>
  <c r="N330" i="31" s="1"/>
  <c r="C472" i="31"/>
  <c r="C473" i="31" s="1"/>
  <c r="C474" i="31" s="1"/>
  <c r="C475" i="31" s="1"/>
  <c r="C476" i="31" s="1"/>
  <c r="C477" i="31" s="1"/>
  <c r="C478" i="31" s="1"/>
  <c r="C479" i="31" s="1"/>
  <c r="C480" i="31" s="1"/>
  <c r="C481" i="31" s="1"/>
  <c r="C482" i="31" s="1"/>
  <c r="C483" i="31" s="1"/>
  <c r="C484" i="31" s="1"/>
  <c r="C485" i="31" s="1"/>
  <c r="C486" i="31" s="1"/>
  <c r="TG28" i="24"/>
  <c r="N472" i="31" s="1"/>
  <c r="N473" i="31" s="1"/>
  <c r="N474" i="31" s="1"/>
  <c r="N475" i="31" s="1"/>
  <c r="TG33" i="24"/>
  <c r="N477" i="31" s="1"/>
  <c r="N478" i="31" s="1"/>
  <c r="N479" i="31" s="1"/>
  <c r="N480" i="31" s="1"/>
  <c r="TG38" i="24"/>
  <c r="N482" i="31" s="1"/>
  <c r="N483" i="31" s="1"/>
  <c r="N484" i="31" s="1"/>
  <c r="N485" i="31" s="1"/>
  <c r="C372" i="31"/>
  <c r="C373" i="31" s="1"/>
  <c r="C374" i="31" s="1"/>
  <c r="C375" i="31" s="1"/>
  <c r="C376" i="31" s="1"/>
  <c r="C377" i="31" s="1"/>
  <c r="C378" i="31" s="1"/>
  <c r="C379" i="31" s="1"/>
  <c r="C380" i="31" s="1"/>
  <c r="C381" i="31" s="1"/>
  <c r="C382" i="31" s="1"/>
  <c r="C383" i="31" s="1"/>
  <c r="C384" i="31" s="1"/>
  <c r="C385" i="31" s="1"/>
  <c r="C386" i="31" s="1"/>
  <c r="OW33" i="24"/>
  <c r="N377" i="31" s="1"/>
  <c r="N378" i="31" s="1"/>
  <c r="N379" i="31" s="1"/>
  <c r="N380" i="31" s="1"/>
  <c r="OW38" i="24"/>
  <c r="N382" i="31" s="1"/>
  <c r="N383" i="31" s="1"/>
  <c r="N384" i="31" s="1"/>
  <c r="N385" i="31" s="1"/>
  <c r="OW28" i="24"/>
  <c r="N372" i="31" s="1"/>
  <c r="N373" i="31" s="1"/>
  <c r="N374" i="31" s="1"/>
  <c r="N375" i="31" s="1"/>
  <c r="WZ63" i="24"/>
  <c r="BB519" i="31"/>
  <c r="BB520" i="31" s="1"/>
  <c r="BB120" i="24"/>
  <c r="BB24" i="31"/>
  <c r="MG76" i="24"/>
  <c r="MR51" i="24"/>
  <c r="N345" i="31" s="1"/>
  <c r="N346" i="31" s="1"/>
  <c r="N347" i="31" s="1"/>
  <c r="N348" i="31" s="1"/>
  <c r="C340" i="31"/>
  <c r="C341" i="31" s="1"/>
  <c r="C342" i="31" s="1"/>
  <c r="C343" i="31" s="1"/>
  <c r="C344" i="31" s="1"/>
  <c r="C345" i="31" s="1"/>
  <c r="C346" i="31" s="1"/>
  <c r="C347" i="31" s="1"/>
  <c r="C348" i="31" s="1"/>
  <c r="C349" i="31" s="1"/>
  <c r="C350" i="31" s="1"/>
  <c r="C351" i="31" s="1"/>
  <c r="C352" i="31" s="1"/>
  <c r="C353" i="31" s="1"/>
  <c r="C354" i="31" s="1"/>
  <c r="C355" i="31" s="1"/>
  <c r="C356" i="31" s="1"/>
  <c r="C357" i="31" s="1"/>
  <c r="C358" i="31" s="1"/>
  <c r="C359" i="31" s="1"/>
  <c r="C360" i="31" s="1"/>
  <c r="C361" i="31" s="1"/>
  <c r="C362" i="31" s="1"/>
  <c r="C363" i="31" s="1"/>
  <c r="C364" i="31" s="1"/>
  <c r="C365" i="31" s="1"/>
  <c r="C366" i="31" s="1"/>
  <c r="C367" i="31" s="1"/>
  <c r="C368" i="31" s="1"/>
  <c r="MR56" i="24"/>
  <c r="N350" i="31" s="1"/>
  <c r="N351" i="31" s="1"/>
  <c r="N352" i="31" s="1"/>
  <c r="N353" i="31" s="1"/>
  <c r="MR46" i="24"/>
  <c r="N340" i="31" s="1"/>
  <c r="N341" i="31" s="1"/>
  <c r="N342" i="31" s="1"/>
  <c r="N343" i="31" s="1"/>
  <c r="XQ10" i="24"/>
  <c r="XQ15" i="24"/>
  <c r="N559" i="31" s="1"/>
  <c r="N560" i="31" s="1"/>
  <c r="N561" i="31" s="1"/>
  <c r="N562" i="31" s="1"/>
  <c r="XQ20" i="24"/>
  <c r="N564" i="31" s="1"/>
  <c r="N565" i="31" s="1"/>
  <c r="N566" i="31" s="1"/>
  <c r="N567" i="31" s="1"/>
  <c r="C490" i="31"/>
  <c r="C491" i="31" s="1"/>
  <c r="C492" i="31" s="1"/>
  <c r="C493" i="31" s="1"/>
  <c r="C494" i="31" s="1"/>
  <c r="C495" i="31" s="1"/>
  <c r="C496" i="31" s="1"/>
  <c r="C497" i="31" s="1"/>
  <c r="C498" i="31" s="1"/>
  <c r="C499" i="31" s="1"/>
  <c r="C500" i="31" s="1"/>
  <c r="C501" i="31" s="1"/>
  <c r="C502" i="31" s="1"/>
  <c r="C503" i="31" s="1"/>
  <c r="TG46" i="24"/>
  <c r="N490" i="31" s="1"/>
  <c r="N491" i="31" s="1"/>
  <c r="N492" i="31" s="1"/>
  <c r="N493" i="31" s="1"/>
  <c r="TG51" i="24"/>
  <c r="N495" i="31" s="1"/>
  <c r="N496" i="31" s="1"/>
  <c r="N497" i="31" s="1"/>
  <c r="N498" i="31" s="1"/>
  <c r="TG56" i="24"/>
  <c r="N500" i="31" s="1"/>
  <c r="N501" i="31" s="1"/>
  <c r="N502" i="31" s="1"/>
  <c r="N503" i="31" s="1"/>
  <c r="BB119" i="31"/>
  <c r="BB120" i="31" s="1"/>
  <c r="FL63" i="24"/>
  <c r="BH83" i="24"/>
  <c r="BH84" i="24" s="1"/>
  <c r="BH85" i="24" s="1"/>
  <c r="BH86" i="24" s="1"/>
  <c r="BH87" i="24" s="1"/>
  <c r="BH88" i="24" s="1"/>
  <c r="BH89" i="24" s="1"/>
  <c r="BH90" i="24" s="1"/>
  <c r="BH91" i="24" s="1"/>
  <c r="BH92" i="24" s="1"/>
  <c r="BH93" i="24" s="1"/>
  <c r="BH94" i="24" s="1"/>
  <c r="BH95" i="24" s="1"/>
  <c r="BH96" i="24" s="1"/>
  <c r="BH97" i="24" s="1"/>
  <c r="BH98" i="24" s="1"/>
  <c r="BH99" i="24" s="1"/>
  <c r="BH100" i="24" s="1"/>
  <c r="BH101" i="24" s="1"/>
  <c r="BH102" i="24" s="1"/>
  <c r="BH103" i="24" s="1"/>
  <c r="BH104" i="24" s="1"/>
  <c r="BH105" i="24" s="1"/>
  <c r="BH106" i="24" s="1"/>
  <c r="BH107" i="24" s="1"/>
  <c r="BH108" i="24" s="1"/>
  <c r="BH109" i="24" s="1"/>
  <c r="BH110" i="24" s="1"/>
  <c r="BH111" i="24" s="1"/>
  <c r="BH112" i="24" s="1"/>
  <c r="BH113" i="24" s="1"/>
  <c r="BH114" i="24" s="1"/>
  <c r="BS20" i="24"/>
  <c r="N64" i="31" s="1"/>
  <c r="N65" i="31" s="1"/>
  <c r="N66" i="31" s="1"/>
  <c r="N67" i="31" s="1"/>
  <c r="BS15" i="24"/>
  <c r="N59" i="31" s="1"/>
  <c r="N60" i="31" s="1"/>
  <c r="N61" i="31" s="1"/>
  <c r="N62" i="31" s="1"/>
  <c r="BS10" i="24"/>
  <c r="DM76" i="24"/>
  <c r="C140" i="3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C155" i="31" s="1"/>
  <c r="C156" i="31" s="1"/>
  <c r="C157" i="31" s="1"/>
  <c r="C158" i="31" s="1"/>
  <c r="C159" i="31" s="1"/>
  <c r="C160" i="31" s="1"/>
  <c r="C161" i="31" s="1"/>
  <c r="C162" i="31" s="1"/>
  <c r="C163" i="31" s="1"/>
  <c r="C164" i="31" s="1"/>
  <c r="C165" i="31" s="1"/>
  <c r="C166" i="31" s="1"/>
  <c r="C167" i="31" s="1"/>
  <c r="C168" i="31" s="1"/>
  <c r="DX46" i="24"/>
  <c r="N140" i="31" s="1"/>
  <c r="N141" i="31" s="1"/>
  <c r="N142" i="31" s="1"/>
  <c r="N143" i="31" s="1"/>
  <c r="DX51" i="24"/>
  <c r="N145" i="31" s="1"/>
  <c r="N146" i="31" s="1"/>
  <c r="N147" i="31" s="1"/>
  <c r="N148" i="31" s="1"/>
  <c r="DX56" i="24"/>
  <c r="N150" i="31" s="1"/>
  <c r="N151" i="31" s="1"/>
  <c r="N152" i="31" s="1"/>
  <c r="N153" i="31" s="1"/>
  <c r="OW15" i="24"/>
  <c r="N359" i="31" s="1"/>
  <c r="N360" i="31" s="1"/>
  <c r="N361" i="31" s="1"/>
  <c r="N362" i="31" s="1"/>
  <c r="OW20" i="24"/>
  <c r="N364" i="31" s="1"/>
  <c r="N365" i="31" s="1"/>
  <c r="N366" i="31" s="1"/>
  <c r="N367" i="31" s="1"/>
  <c r="OW10" i="24"/>
  <c r="XQ28" i="24"/>
  <c r="N572" i="31" s="1"/>
  <c r="N573" i="31" s="1"/>
  <c r="N574" i="31" s="1"/>
  <c r="N575" i="31" s="1"/>
  <c r="XQ33" i="24"/>
  <c r="N577" i="31" s="1"/>
  <c r="N578" i="31" s="1"/>
  <c r="N579" i="31" s="1"/>
  <c r="N580" i="31" s="1"/>
  <c r="XQ38" i="24"/>
  <c r="N582" i="31" s="1"/>
  <c r="N583" i="31" s="1"/>
  <c r="N584" i="31" s="1"/>
  <c r="N585" i="31" s="1"/>
  <c r="C572" i="31"/>
  <c r="C573" i="31" s="1"/>
  <c r="C574" i="31" s="1"/>
  <c r="C575" i="31" s="1"/>
  <c r="C576" i="31" s="1"/>
  <c r="C577" i="31" s="1"/>
  <c r="C578" i="31" s="1"/>
  <c r="C579" i="31" s="1"/>
  <c r="C580" i="31" s="1"/>
  <c r="C581" i="31" s="1"/>
  <c r="C582" i="31" s="1"/>
  <c r="C583" i="31" s="1"/>
  <c r="C584" i="31" s="1"/>
  <c r="C585" i="31" s="1"/>
  <c r="C586" i="31" s="1"/>
  <c r="OF63" i="24"/>
  <c r="BB319" i="31"/>
  <c r="BB320" i="31" s="1"/>
  <c r="DG63" i="24"/>
  <c r="KB118" i="24"/>
  <c r="KB119" i="24" s="1"/>
  <c r="KB120" i="24" s="1"/>
  <c r="KB121" i="24" s="1"/>
  <c r="KB122" i="24" s="1"/>
  <c r="KB123" i="24" s="1"/>
  <c r="KB124" i="24" s="1"/>
  <c r="KB125" i="24" s="1"/>
  <c r="KB126" i="24" s="1"/>
  <c r="KB127" i="24" s="1"/>
  <c r="KB128" i="24" s="1"/>
  <c r="KB129" i="24" s="1"/>
  <c r="KB130" i="24" s="1"/>
  <c r="KB131" i="24" s="1"/>
  <c r="KB132" i="24" s="1"/>
  <c r="KB133" i="24" s="1"/>
  <c r="KB134" i="24" s="1"/>
  <c r="KB135" i="24" s="1"/>
  <c r="KB136" i="24" s="1"/>
  <c r="KB137" i="24" s="1"/>
  <c r="KB138" i="24" s="1"/>
  <c r="KB139" i="24" s="1"/>
  <c r="KB140" i="24" s="1"/>
  <c r="KB141" i="24" s="1"/>
  <c r="KB142" i="24" s="1"/>
  <c r="KB143" i="24" s="1"/>
  <c r="KB144" i="24" s="1"/>
  <c r="KB145" i="24" s="1"/>
  <c r="KB146" i="24" s="1"/>
  <c r="KB147" i="24" s="1"/>
  <c r="KB148" i="24" s="1"/>
  <c r="KB149" i="24" s="1"/>
  <c r="KB71" i="24"/>
  <c r="KB83" i="24"/>
  <c r="KB84" i="24" s="1"/>
  <c r="KB85" i="24" s="1"/>
  <c r="KB86" i="24" s="1"/>
  <c r="KB66" i="24"/>
  <c r="FR76" i="24"/>
  <c r="FR153" i="24"/>
  <c r="FR154" i="24" s="1"/>
  <c r="FR155" i="24" s="1"/>
  <c r="FR156" i="24" s="1"/>
  <c r="FR157" i="24" s="1"/>
  <c r="FR158" i="24" s="1"/>
  <c r="FR159" i="24" s="1"/>
  <c r="FR160" i="24" s="1"/>
  <c r="FR161" i="24" s="1"/>
  <c r="FR162" i="24" s="1"/>
  <c r="FR163" i="24" s="1"/>
  <c r="FR164" i="24" s="1"/>
  <c r="FR165" i="24" s="1"/>
  <c r="FR166" i="24" s="1"/>
  <c r="FR167" i="24" s="1"/>
  <c r="FR168" i="24" s="1"/>
  <c r="FR169" i="24" s="1"/>
  <c r="FR170" i="24" s="1"/>
  <c r="FR171" i="24" s="1"/>
  <c r="FR172" i="24" s="1"/>
  <c r="FR173" i="24" s="1"/>
  <c r="FR174" i="24" s="1"/>
  <c r="FR175" i="24" s="1"/>
  <c r="FR176" i="24" s="1"/>
  <c r="FR177" i="24" s="1"/>
  <c r="FR178" i="24" s="1"/>
  <c r="FR179" i="24" s="1"/>
  <c r="FR180" i="24" s="1"/>
  <c r="FR181" i="24" s="1"/>
  <c r="FR182" i="24" s="1"/>
  <c r="FR183" i="24" s="1"/>
  <c r="FR184" i="24" s="1"/>
  <c r="XF153" i="24"/>
  <c r="XF154" i="24" s="1"/>
  <c r="XF155" i="24" s="1"/>
  <c r="XF156" i="24" s="1"/>
  <c r="XF157" i="24" s="1"/>
  <c r="XF158" i="24" s="1"/>
  <c r="XF159" i="24" s="1"/>
  <c r="XF160" i="24" s="1"/>
  <c r="XF161" i="24" s="1"/>
  <c r="XF162" i="24" s="1"/>
  <c r="XF163" i="24" s="1"/>
  <c r="XF164" i="24" s="1"/>
  <c r="XF165" i="24" s="1"/>
  <c r="XF166" i="24" s="1"/>
  <c r="XF167" i="24" s="1"/>
  <c r="XF168" i="24" s="1"/>
  <c r="XF169" i="24" s="1"/>
  <c r="XF170" i="24" s="1"/>
  <c r="XF171" i="24" s="1"/>
  <c r="XF172" i="24" s="1"/>
  <c r="XF173" i="24" s="1"/>
  <c r="XF174" i="24" s="1"/>
  <c r="XF175" i="24" s="1"/>
  <c r="XF176" i="24" s="1"/>
  <c r="XF177" i="24" s="1"/>
  <c r="XF178" i="24" s="1"/>
  <c r="XF179" i="24" s="1"/>
  <c r="XF180" i="24" s="1"/>
  <c r="XF181" i="24" s="1"/>
  <c r="XF182" i="24" s="1"/>
  <c r="XF183" i="24" s="1"/>
  <c r="XF184" i="24" s="1"/>
  <c r="XF76" i="24"/>
  <c r="FR71" i="24"/>
  <c r="FR118" i="24"/>
  <c r="FR119" i="24" s="1"/>
  <c r="FR120" i="24" s="1"/>
  <c r="FR121" i="24" s="1"/>
  <c r="FR122" i="24" s="1"/>
  <c r="FR123" i="24" s="1"/>
  <c r="FR124" i="24" s="1"/>
  <c r="FR125" i="24" s="1"/>
  <c r="FR126" i="24" s="1"/>
  <c r="FR127" i="24" s="1"/>
  <c r="FR128" i="24" s="1"/>
  <c r="FR129" i="24" s="1"/>
  <c r="FR130" i="24" s="1"/>
  <c r="FR131" i="24" s="1"/>
  <c r="FR132" i="24" s="1"/>
  <c r="FR133" i="24" s="1"/>
  <c r="FR134" i="24" s="1"/>
  <c r="FR135" i="24" s="1"/>
  <c r="FR136" i="24" s="1"/>
  <c r="FR137" i="24" s="1"/>
  <c r="FR138" i="24" s="1"/>
  <c r="FR139" i="24" s="1"/>
  <c r="FR140" i="24" s="1"/>
  <c r="FR141" i="24" s="1"/>
  <c r="FR142" i="24" s="1"/>
  <c r="FR143" i="24" s="1"/>
  <c r="FR144" i="24" s="1"/>
  <c r="FR145" i="24" s="1"/>
  <c r="FR146" i="24" s="1"/>
  <c r="FR147" i="24" s="1"/>
  <c r="FR148" i="24" s="1"/>
  <c r="FR149" i="24" s="1"/>
  <c r="FR83" i="24"/>
  <c r="FR84" i="24" s="1"/>
  <c r="FR85" i="24" s="1"/>
  <c r="FR86" i="24" s="1"/>
  <c r="FR66" i="24"/>
  <c r="SV83" i="24"/>
  <c r="SV84" i="24" s="1"/>
  <c r="SV85" i="24" s="1"/>
  <c r="SV86" i="24" s="1"/>
  <c r="SV66" i="24"/>
  <c r="KB153" i="24"/>
  <c r="KB154" i="24" s="1"/>
  <c r="KB155" i="24" s="1"/>
  <c r="KB156" i="24" s="1"/>
  <c r="KB157" i="24" s="1"/>
  <c r="KB158" i="24" s="1"/>
  <c r="KB159" i="24" s="1"/>
  <c r="KB160" i="24" s="1"/>
  <c r="KB161" i="24" s="1"/>
  <c r="KB162" i="24" s="1"/>
  <c r="KB163" i="24" s="1"/>
  <c r="KB164" i="24" s="1"/>
  <c r="KB165" i="24" s="1"/>
  <c r="KB166" i="24" s="1"/>
  <c r="KB167" i="24" s="1"/>
  <c r="KB168" i="24" s="1"/>
  <c r="KB169" i="24" s="1"/>
  <c r="KB170" i="24" s="1"/>
  <c r="KB171" i="24" s="1"/>
  <c r="KB172" i="24" s="1"/>
  <c r="KB173" i="24" s="1"/>
  <c r="KB174" i="24" s="1"/>
  <c r="KB175" i="24" s="1"/>
  <c r="KB176" i="24" s="1"/>
  <c r="KB177" i="24" s="1"/>
  <c r="KB178" i="24" s="1"/>
  <c r="KB179" i="24" s="1"/>
  <c r="KB180" i="24" s="1"/>
  <c r="KB181" i="24" s="1"/>
  <c r="KB182" i="24" s="1"/>
  <c r="KB183" i="24" s="1"/>
  <c r="KB184" i="24" s="1"/>
  <c r="KB76" i="24"/>
  <c r="OL153" i="24"/>
  <c r="OL154" i="24" s="1"/>
  <c r="OL155" i="24" s="1"/>
  <c r="OL156" i="24" s="1"/>
  <c r="OL157" i="24" s="1"/>
  <c r="OL158" i="24" s="1"/>
  <c r="OL159" i="24" s="1"/>
  <c r="OL160" i="24" s="1"/>
  <c r="OL161" i="24" s="1"/>
  <c r="OL162" i="24" s="1"/>
  <c r="OL163" i="24" s="1"/>
  <c r="OL164" i="24" s="1"/>
  <c r="OL165" i="24" s="1"/>
  <c r="OL166" i="24" s="1"/>
  <c r="OL167" i="24" s="1"/>
  <c r="OL168" i="24" s="1"/>
  <c r="OL169" i="24" s="1"/>
  <c r="OL170" i="24" s="1"/>
  <c r="OL171" i="24" s="1"/>
  <c r="OL172" i="24" s="1"/>
  <c r="OL173" i="24" s="1"/>
  <c r="OL174" i="24" s="1"/>
  <c r="OL175" i="24" s="1"/>
  <c r="OL176" i="24" s="1"/>
  <c r="OL177" i="24" s="1"/>
  <c r="OL178" i="24" s="1"/>
  <c r="OL179" i="24" s="1"/>
  <c r="OL180" i="24" s="1"/>
  <c r="OL181" i="24" s="1"/>
  <c r="OL182" i="24" s="1"/>
  <c r="OL183" i="24" s="1"/>
  <c r="OL184" i="24" s="1"/>
  <c r="OL76" i="24"/>
  <c r="SV71" i="24"/>
  <c r="SV118" i="24"/>
  <c r="SV119" i="24" s="1"/>
  <c r="SV120" i="24" s="1"/>
  <c r="SV121" i="24" s="1"/>
  <c r="SV122" i="24" s="1"/>
  <c r="SV123" i="24" s="1"/>
  <c r="SV124" i="24" s="1"/>
  <c r="SV125" i="24" s="1"/>
  <c r="SV126" i="24" s="1"/>
  <c r="SV127" i="24" s="1"/>
  <c r="SV128" i="24" s="1"/>
  <c r="SV129" i="24" s="1"/>
  <c r="SV130" i="24" s="1"/>
  <c r="SV131" i="24" s="1"/>
  <c r="SV132" i="24" s="1"/>
  <c r="SV133" i="24" s="1"/>
  <c r="SV134" i="24" s="1"/>
  <c r="SV135" i="24" s="1"/>
  <c r="SV136" i="24" s="1"/>
  <c r="SV137" i="24" s="1"/>
  <c r="SV138" i="24" s="1"/>
  <c r="SV139" i="24" s="1"/>
  <c r="SV140" i="24" s="1"/>
  <c r="SV141" i="24" s="1"/>
  <c r="SV142" i="24" s="1"/>
  <c r="SV143" i="24" s="1"/>
  <c r="SV144" i="24" s="1"/>
  <c r="SV145" i="24" s="1"/>
  <c r="SV146" i="24" s="1"/>
  <c r="SV147" i="24" s="1"/>
  <c r="SV148" i="24" s="1"/>
  <c r="SV149" i="24" s="1"/>
  <c r="OL71" i="24"/>
  <c r="OL118" i="24"/>
  <c r="OL119" i="24" s="1"/>
  <c r="OL120" i="24" s="1"/>
  <c r="OL121" i="24" s="1"/>
  <c r="OL122" i="24" s="1"/>
  <c r="OL123" i="24" s="1"/>
  <c r="OL124" i="24" s="1"/>
  <c r="OL125" i="24" s="1"/>
  <c r="OL126" i="24" s="1"/>
  <c r="OL127" i="24" s="1"/>
  <c r="OL128" i="24" s="1"/>
  <c r="OL129" i="24" s="1"/>
  <c r="OL130" i="24" s="1"/>
  <c r="OL131" i="24" s="1"/>
  <c r="OL132" i="24" s="1"/>
  <c r="OL133" i="24" s="1"/>
  <c r="OL134" i="24" s="1"/>
  <c r="OL135" i="24" s="1"/>
  <c r="OL136" i="24" s="1"/>
  <c r="OL137" i="24" s="1"/>
  <c r="OL138" i="24" s="1"/>
  <c r="OL139" i="24" s="1"/>
  <c r="OL140" i="24" s="1"/>
  <c r="OL141" i="24" s="1"/>
  <c r="OL142" i="24" s="1"/>
  <c r="OL143" i="24" s="1"/>
  <c r="OL144" i="24" s="1"/>
  <c r="OL145" i="24" s="1"/>
  <c r="OL146" i="24" s="1"/>
  <c r="OL147" i="24" s="1"/>
  <c r="OL148" i="24" s="1"/>
  <c r="OL149" i="24" s="1"/>
  <c r="XF66" i="24"/>
  <c r="XF83" i="24"/>
  <c r="XF84" i="24" s="1"/>
  <c r="XF85" i="24" s="1"/>
  <c r="XF86" i="24" s="1"/>
  <c r="SV76" i="24"/>
  <c r="SV153" i="24"/>
  <c r="SV154" i="24" s="1"/>
  <c r="SV155" i="24" s="1"/>
  <c r="SV156" i="24" s="1"/>
  <c r="SV157" i="24" s="1"/>
  <c r="SV158" i="24" s="1"/>
  <c r="SV159" i="24" s="1"/>
  <c r="SV160" i="24" s="1"/>
  <c r="SV161" i="24" s="1"/>
  <c r="SV162" i="24" s="1"/>
  <c r="SV163" i="24" s="1"/>
  <c r="SV164" i="24" s="1"/>
  <c r="SV165" i="24" s="1"/>
  <c r="SV166" i="24" s="1"/>
  <c r="SV167" i="24" s="1"/>
  <c r="SV168" i="24" s="1"/>
  <c r="SV169" i="24" s="1"/>
  <c r="SV170" i="24" s="1"/>
  <c r="SV171" i="24" s="1"/>
  <c r="SV172" i="24" s="1"/>
  <c r="SV173" i="24" s="1"/>
  <c r="SV174" i="24" s="1"/>
  <c r="SV175" i="24" s="1"/>
  <c r="SV176" i="24" s="1"/>
  <c r="SV177" i="24" s="1"/>
  <c r="SV178" i="24" s="1"/>
  <c r="SV179" i="24" s="1"/>
  <c r="SV180" i="24" s="1"/>
  <c r="SV181" i="24" s="1"/>
  <c r="SV182" i="24" s="1"/>
  <c r="SV183" i="24" s="1"/>
  <c r="SV184" i="24" s="1"/>
  <c r="OL66" i="24"/>
  <c r="OL83" i="24"/>
  <c r="OL84" i="24" s="1"/>
  <c r="OL85" i="24" s="1"/>
  <c r="OL86" i="24" s="1"/>
  <c r="XF118" i="24"/>
  <c r="XF119" i="24" s="1"/>
  <c r="XF120" i="24" s="1"/>
  <c r="XF121" i="24" s="1"/>
  <c r="XF122" i="24" s="1"/>
  <c r="XF123" i="24" s="1"/>
  <c r="XF124" i="24" s="1"/>
  <c r="XF125" i="24" s="1"/>
  <c r="XF126" i="24" s="1"/>
  <c r="XF127" i="24" s="1"/>
  <c r="XF128" i="24" s="1"/>
  <c r="XF129" i="24" s="1"/>
  <c r="XF130" i="24" s="1"/>
  <c r="XF131" i="24" s="1"/>
  <c r="XF132" i="24" s="1"/>
  <c r="XF133" i="24" s="1"/>
  <c r="XF134" i="24" s="1"/>
  <c r="XF135" i="24" s="1"/>
  <c r="XF136" i="24" s="1"/>
  <c r="XF137" i="24" s="1"/>
  <c r="XF138" i="24" s="1"/>
  <c r="XF139" i="24" s="1"/>
  <c r="XF140" i="24" s="1"/>
  <c r="XF141" i="24" s="1"/>
  <c r="XF142" i="24" s="1"/>
  <c r="XF143" i="24" s="1"/>
  <c r="XF144" i="24" s="1"/>
  <c r="XF145" i="24" s="1"/>
  <c r="XF146" i="24" s="1"/>
  <c r="XF147" i="24" s="1"/>
  <c r="XF148" i="24" s="1"/>
  <c r="XF149" i="24" s="1"/>
  <c r="XF71" i="24"/>
  <c r="MG71" i="24"/>
  <c r="BH153" i="24"/>
  <c r="BH154" i="24" s="1"/>
  <c r="BH155" i="24" s="1"/>
  <c r="BH156" i="24" s="1"/>
  <c r="BH157" i="24" s="1"/>
  <c r="BH158" i="24" s="1"/>
  <c r="BH159" i="24" s="1"/>
  <c r="BH160" i="24" s="1"/>
  <c r="BH161" i="24" s="1"/>
  <c r="BH162" i="24" s="1"/>
  <c r="BH163" i="24" s="1"/>
  <c r="BH164" i="24" s="1"/>
  <c r="BH165" i="24" s="1"/>
  <c r="BH166" i="24" s="1"/>
  <c r="BH167" i="24" s="1"/>
  <c r="BH168" i="24" s="1"/>
  <c r="BH169" i="24" s="1"/>
  <c r="BH170" i="24" s="1"/>
  <c r="BH171" i="24" s="1"/>
  <c r="BH172" i="24" s="1"/>
  <c r="BH173" i="24" s="1"/>
  <c r="BH174" i="24" s="1"/>
  <c r="BH175" i="24" s="1"/>
  <c r="BH176" i="24" s="1"/>
  <c r="BH177" i="24" s="1"/>
  <c r="BH178" i="24" s="1"/>
  <c r="BH179" i="24" s="1"/>
  <c r="BH180" i="24" s="1"/>
  <c r="BH181" i="24" s="1"/>
  <c r="BH182" i="24" s="1"/>
  <c r="BH183" i="24" s="1"/>
  <c r="BH184" i="24" s="1"/>
  <c r="BB89" i="24"/>
  <c r="BB95" i="24"/>
  <c r="BB104" i="24"/>
  <c r="BB96" i="24"/>
  <c r="BB105" i="24"/>
  <c r="BB94" i="24"/>
  <c r="TG142" i="24"/>
  <c r="TG143" i="24" s="1"/>
  <c r="TG144" i="24" s="1"/>
  <c r="TG145" i="24" s="1"/>
  <c r="TG146" i="24" s="1"/>
  <c r="TG147" i="24" s="1"/>
  <c r="TG148" i="24" s="1"/>
  <c r="XQ142" i="24"/>
  <c r="XQ143" i="24" s="1"/>
  <c r="XQ144" i="24" s="1"/>
  <c r="XQ145" i="24" s="1"/>
  <c r="XQ146" i="24" s="1"/>
  <c r="XQ147" i="24" s="1"/>
  <c r="XQ148" i="24" s="1"/>
  <c r="OW142" i="24"/>
  <c r="OW143" i="24" s="1"/>
  <c r="OW144" i="24" s="1"/>
  <c r="OW145" i="24" s="1"/>
  <c r="OW146" i="24" s="1"/>
  <c r="OW147" i="24" s="1"/>
  <c r="OW148" i="24" s="1"/>
  <c r="GC142" i="24"/>
  <c r="GC143" i="24" s="1"/>
  <c r="GC144" i="24" s="1"/>
  <c r="GC145" i="24" s="1"/>
  <c r="GC146" i="24" s="1"/>
  <c r="GC147" i="24" s="1"/>
  <c r="GC148" i="24" s="1"/>
  <c r="KM142" i="24"/>
  <c r="KM143" i="24" s="1"/>
  <c r="KM144" i="24" s="1"/>
  <c r="KM145" i="24" s="1"/>
  <c r="KM146" i="24" s="1"/>
  <c r="KM147" i="24" s="1"/>
  <c r="KM148" i="24" s="1"/>
  <c r="BB85" i="24"/>
  <c r="BB99" i="24"/>
  <c r="BB84" i="24"/>
  <c r="BB103" i="24"/>
  <c r="BB97" i="24"/>
  <c r="BB91" i="24"/>
  <c r="BB100" i="24"/>
  <c r="BB86" i="24"/>
  <c r="BB83" i="24"/>
  <c r="BB4" i="31"/>
  <c r="MG66" i="24"/>
  <c r="HW46" i="24"/>
  <c r="P42" i="1"/>
  <c r="VA76" i="24"/>
  <c r="VA153" i="24"/>
  <c r="VA154" i="24" s="1"/>
  <c r="VA155" i="24" s="1"/>
  <c r="VA156" i="24" s="1"/>
  <c r="VA157" i="24" s="1"/>
  <c r="VA158" i="24" s="1"/>
  <c r="VA159" i="24" s="1"/>
  <c r="VA160" i="24" s="1"/>
  <c r="VA161" i="24" s="1"/>
  <c r="VA162" i="24" s="1"/>
  <c r="VA163" i="24" s="1"/>
  <c r="VA164" i="24" s="1"/>
  <c r="VA165" i="24" s="1"/>
  <c r="VA166" i="24" s="1"/>
  <c r="VA167" i="24" s="1"/>
  <c r="VA168" i="24" s="1"/>
  <c r="VA169" i="24" s="1"/>
  <c r="VA170" i="24" s="1"/>
  <c r="VA171" i="24" s="1"/>
  <c r="VA172" i="24" s="1"/>
  <c r="VA173" i="24" s="1"/>
  <c r="VA174" i="24" s="1"/>
  <c r="VA175" i="24" s="1"/>
  <c r="VA176" i="24" s="1"/>
  <c r="VA177" i="24" s="1"/>
  <c r="VA178" i="24" s="1"/>
  <c r="VA179" i="24" s="1"/>
  <c r="VA180" i="24" s="1"/>
  <c r="VA181" i="24" s="1"/>
  <c r="VA182" i="24" s="1"/>
  <c r="VA183" i="24" s="1"/>
  <c r="VA184" i="24" s="1"/>
  <c r="QQ188" i="24"/>
  <c r="QQ189" i="24" s="1"/>
  <c r="QQ190" i="24" s="1"/>
  <c r="QQ191" i="24" s="1"/>
  <c r="QQ192" i="24" s="1"/>
  <c r="QQ193" i="24" s="1"/>
  <c r="QQ194" i="24" s="1"/>
  <c r="QQ195" i="24" s="1"/>
  <c r="QQ196" i="24" s="1"/>
  <c r="QQ197" i="24" s="1"/>
  <c r="QQ198" i="24" s="1"/>
  <c r="QQ199" i="24" s="1"/>
  <c r="QQ200" i="24" s="1"/>
  <c r="QQ201" i="24" s="1"/>
  <c r="QQ202" i="24" s="1"/>
  <c r="QQ203" i="24" s="1"/>
  <c r="QQ204" i="24" s="1"/>
  <c r="QQ205" i="24" s="1"/>
  <c r="QQ206" i="24" s="1"/>
  <c r="QQ207" i="24" s="1"/>
  <c r="QQ208" i="24" s="1"/>
  <c r="QQ209" i="24" s="1"/>
  <c r="QQ210" i="24" s="1"/>
  <c r="QQ211" i="24" s="1"/>
  <c r="QQ212" i="24" s="1"/>
  <c r="QQ213" i="24" s="1"/>
  <c r="QQ214" i="24" s="1"/>
  <c r="QQ215" i="24" s="1"/>
  <c r="QQ216" i="24" s="1"/>
  <c r="QQ217" i="24" s="1"/>
  <c r="QQ218" i="24" s="1"/>
  <c r="C10" i="24"/>
  <c r="VA10" i="24"/>
  <c r="QQ10" i="24"/>
  <c r="C46" i="24"/>
  <c r="QQ28" i="24"/>
  <c r="QQ46" i="24"/>
  <c r="VA28" i="24"/>
  <c r="HW10" i="24"/>
  <c r="DM153" i="24"/>
  <c r="DM154" i="24" s="1"/>
  <c r="DM155" i="24" s="1"/>
  <c r="DM156" i="24" s="1"/>
  <c r="DM157" i="24" s="1"/>
  <c r="DM158" i="24" s="1"/>
  <c r="DM159" i="24" s="1"/>
  <c r="DM160" i="24" s="1"/>
  <c r="DM161" i="24" s="1"/>
  <c r="DM162" i="24" s="1"/>
  <c r="DM163" i="24" s="1"/>
  <c r="DM164" i="24" s="1"/>
  <c r="DM165" i="24" s="1"/>
  <c r="DM166" i="24" s="1"/>
  <c r="DM167" i="24" s="1"/>
  <c r="DM168" i="24" s="1"/>
  <c r="DM169" i="24" s="1"/>
  <c r="DM170" i="24" s="1"/>
  <c r="DM171" i="24" s="1"/>
  <c r="DM172" i="24" s="1"/>
  <c r="DM173" i="24" s="1"/>
  <c r="DM174" i="24" s="1"/>
  <c r="DM175" i="24" s="1"/>
  <c r="DM176" i="24" s="1"/>
  <c r="DM177" i="24" s="1"/>
  <c r="DM178" i="24" s="1"/>
  <c r="DM179" i="24" s="1"/>
  <c r="DM180" i="24" s="1"/>
  <c r="DM181" i="24" s="1"/>
  <c r="DM182" i="24" s="1"/>
  <c r="DM183" i="24" s="1"/>
  <c r="DM184" i="24" s="1"/>
  <c r="MG153" i="24"/>
  <c r="MG154" i="24" s="1"/>
  <c r="MG155" i="24" s="1"/>
  <c r="MG156" i="24" s="1"/>
  <c r="MG157" i="24" s="1"/>
  <c r="MG158" i="24" s="1"/>
  <c r="MG159" i="24" s="1"/>
  <c r="MG160" i="24" s="1"/>
  <c r="MG161" i="24" s="1"/>
  <c r="MG162" i="24" s="1"/>
  <c r="MG163" i="24" s="1"/>
  <c r="MG164" i="24" s="1"/>
  <c r="MG165" i="24" s="1"/>
  <c r="MG166" i="24" s="1"/>
  <c r="MG167" i="24" s="1"/>
  <c r="MG168" i="24" s="1"/>
  <c r="MG169" i="24" s="1"/>
  <c r="MG170" i="24" s="1"/>
  <c r="MG171" i="24" s="1"/>
  <c r="MG172" i="24" s="1"/>
  <c r="MG173" i="24" s="1"/>
  <c r="MG174" i="24" s="1"/>
  <c r="MG175" i="24" s="1"/>
  <c r="MG176" i="24" s="1"/>
  <c r="MG177" i="24" s="1"/>
  <c r="MG178" i="24" s="1"/>
  <c r="MG179" i="24" s="1"/>
  <c r="MG180" i="24" s="1"/>
  <c r="MG181" i="24" s="1"/>
  <c r="MG182" i="24" s="1"/>
  <c r="MG183" i="24" s="1"/>
  <c r="MG184" i="24" s="1"/>
  <c r="BH188" i="24"/>
  <c r="BH189" i="24" s="1"/>
  <c r="BH190" i="24" s="1"/>
  <c r="BH191" i="24" s="1"/>
  <c r="BH192" i="24" s="1"/>
  <c r="BH193" i="24" s="1"/>
  <c r="BH194" i="24" s="1"/>
  <c r="BH195" i="24" s="1"/>
  <c r="BH196" i="24" s="1"/>
  <c r="BH197" i="24" s="1"/>
  <c r="BH198" i="24" s="1"/>
  <c r="BH199" i="24" s="1"/>
  <c r="BH200" i="24" s="1"/>
  <c r="BH201" i="24" s="1"/>
  <c r="BH202" i="24" s="1"/>
  <c r="BH203" i="24" s="1"/>
  <c r="BH204" i="24" s="1"/>
  <c r="BH205" i="24" s="1"/>
  <c r="BH206" i="24" s="1"/>
  <c r="BH207" i="24" s="1"/>
  <c r="BH208" i="24" s="1"/>
  <c r="BH209" i="24" s="1"/>
  <c r="BH210" i="24" s="1"/>
  <c r="BH211" i="24" s="1"/>
  <c r="BH212" i="24" s="1"/>
  <c r="BH213" i="24" s="1"/>
  <c r="BH214" i="24" s="1"/>
  <c r="BH215" i="24" s="1"/>
  <c r="BH216" i="24" s="1"/>
  <c r="BH217" i="24" s="1"/>
  <c r="BH218" i="24" s="1"/>
  <c r="DM118" i="24"/>
  <c r="DM119" i="24" s="1"/>
  <c r="DM120" i="24" s="1"/>
  <c r="DM121" i="24" s="1"/>
  <c r="DM122" i="24" s="1"/>
  <c r="DM123" i="24" s="1"/>
  <c r="DM124" i="24" s="1"/>
  <c r="DM125" i="24" s="1"/>
  <c r="DM126" i="24" s="1"/>
  <c r="DM127" i="24" s="1"/>
  <c r="DM128" i="24" s="1"/>
  <c r="DM129" i="24" s="1"/>
  <c r="DM130" i="24" s="1"/>
  <c r="DM131" i="24" s="1"/>
  <c r="DM132" i="24" s="1"/>
  <c r="DM133" i="24" s="1"/>
  <c r="DM134" i="24" s="1"/>
  <c r="DM135" i="24" s="1"/>
  <c r="DM136" i="24" s="1"/>
  <c r="DM137" i="24" s="1"/>
  <c r="DM138" i="24" s="1"/>
  <c r="DM139" i="24" s="1"/>
  <c r="DM140" i="24" s="1"/>
  <c r="DM141" i="24" s="1"/>
  <c r="DM142" i="24" s="1"/>
  <c r="DM143" i="24" s="1"/>
  <c r="DM144" i="24" s="1"/>
  <c r="DM145" i="24" s="1"/>
  <c r="DM146" i="24" s="1"/>
  <c r="DM147" i="24" s="1"/>
  <c r="DM148" i="24" s="1"/>
  <c r="DM149" i="24" s="1"/>
  <c r="DM188" i="24"/>
  <c r="DM189" i="24" s="1"/>
  <c r="DM190" i="24" s="1"/>
  <c r="DM191" i="24" s="1"/>
  <c r="DM192" i="24" s="1"/>
  <c r="DM193" i="24" s="1"/>
  <c r="DM194" i="24" s="1"/>
  <c r="DM195" i="24" s="1"/>
  <c r="DM196" i="24" s="1"/>
  <c r="DM197" i="24" s="1"/>
  <c r="DM198" i="24" s="1"/>
  <c r="DM199" i="24" s="1"/>
  <c r="DM200" i="24" s="1"/>
  <c r="DM201" i="24" s="1"/>
  <c r="DM202" i="24" s="1"/>
  <c r="DM203" i="24" s="1"/>
  <c r="DM204" i="24" s="1"/>
  <c r="DM205" i="24" s="1"/>
  <c r="DM206" i="24" s="1"/>
  <c r="DM207" i="24" s="1"/>
  <c r="DM208" i="24" s="1"/>
  <c r="DM209" i="24" s="1"/>
  <c r="DM210" i="24" s="1"/>
  <c r="DM211" i="24" s="1"/>
  <c r="DM212" i="24" s="1"/>
  <c r="DM213" i="24" s="1"/>
  <c r="DM214" i="24" s="1"/>
  <c r="DM215" i="24" s="1"/>
  <c r="DM216" i="24" s="1"/>
  <c r="DM217" i="24" s="1"/>
  <c r="DM218" i="24" s="1"/>
  <c r="BH66" i="24"/>
  <c r="RB142" i="24"/>
  <c r="RB143" i="24" s="1"/>
  <c r="RB144" i="24" s="1"/>
  <c r="RB145" i="24" s="1"/>
  <c r="RB146" i="24" s="1"/>
  <c r="RB147" i="24" s="1"/>
  <c r="RB148" i="24" s="1"/>
  <c r="MR142" i="24"/>
  <c r="MR143" i="24" s="1"/>
  <c r="MR144" i="24" s="1"/>
  <c r="MR145" i="24" s="1"/>
  <c r="MR146" i="24" s="1"/>
  <c r="MR147" i="24" s="1"/>
  <c r="MR148" i="24" s="1"/>
  <c r="IH142" i="24"/>
  <c r="IH143" i="24" s="1"/>
  <c r="IH144" i="24" s="1"/>
  <c r="IH145" i="24" s="1"/>
  <c r="IH146" i="24" s="1"/>
  <c r="IH147" i="24" s="1"/>
  <c r="IH148" i="24" s="1"/>
  <c r="BS142" i="24"/>
  <c r="BS143" i="24" s="1"/>
  <c r="BS144" i="24" s="1"/>
  <c r="BS145" i="24" s="1"/>
  <c r="BS146" i="24" s="1"/>
  <c r="BS147" i="24" s="1"/>
  <c r="BS148" i="24" s="1"/>
  <c r="VL142" i="24"/>
  <c r="VL143" i="24" s="1"/>
  <c r="VL144" i="24" s="1"/>
  <c r="VL145" i="24" s="1"/>
  <c r="VL146" i="24" s="1"/>
  <c r="VL147" i="24" s="1"/>
  <c r="VL148" i="24" s="1"/>
  <c r="DX142" i="24"/>
  <c r="DX143" i="24" s="1"/>
  <c r="DX144" i="24" s="1"/>
  <c r="DX145" i="24" s="1"/>
  <c r="DX146" i="24" s="1"/>
  <c r="DX147" i="24" s="1"/>
  <c r="DX148" i="24" s="1"/>
  <c r="BH71" i="24"/>
  <c r="HW118" i="24"/>
  <c r="HW119" i="24" s="1"/>
  <c r="HW120" i="24" s="1"/>
  <c r="HW121" i="24" s="1"/>
  <c r="HW122" i="24" s="1"/>
  <c r="HW123" i="24" s="1"/>
  <c r="HW124" i="24" s="1"/>
  <c r="HW125" i="24" s="1"/>
  <c r="HW126" i="24" s="1"/>
  <c r="HW127" i="24" s="1"/>
  <c r="HW128" i="24" s="1"/>
  <c r="HW129" i="24" s="1"/>
  <c r="HW130" i="24" s="1"/>
  <c r="HW131" i="24" s="1"/>
  <c r="HW132" i="24" s="1"/>
  <c r="HW133" i="24" s="1"/>
  <c r="HW134" i="24" s="1"/>
  <c r="HW135" i="24" s="1"/>
  <c r="HW136" i="24" s="1"/>
  <c r="HW137" i="24" s="1"/>
  <c r="HW138" i="24" s="1"/>
  <c r="HW139" i="24" s="1"/>
  <c r="HW140" i="24" s="1"/>
  <c r="HW141" i="24" s="1"/>
  <c r="HW142" i="24" s="1"/>
  <c r="HW143" i="24" s="1"/>
  <c r="HW144" i="24" s="1"/>
  <c r="HW145" i="24" s="1"/>
  <c r="HW146" i="24" s="1"/>
  <c r="HW147" i="24" s="1"/>
  <c r="HW148" i="24" s="1"/>
  <c r="HW149" i="24" s="1"/>
  <c r="WZ150" i="24"/>
  <c r="FL185" i="24"/>
  <c r="WZ125" i="24"/>
  <c r="WZ195" i="24"/>
  <c r="WZ90" i="24"/>
  <c r="WZ160" i="24"/>
  <c r="WZ185" i="24"/>
  <c r="SP90" i="24"/>
  <c r="SP195" i="24"/>
  <c r="SP160" i="24"/>
  <c r="SP185" i="24"/>
  <c r="SP150" i="24"/>
  <c r="OF195" i="24"/>
  <c r="OF160" i="24"/>
  <c r="OF185" i="24"/>
  <c r="OF150" i="24"/>
  <c r="JV195" i="24"/>
  <c r="JV90" i="24"/>
  <c r="JV185" i="24"/>
  <c r="JV150" i="24"/>
  <c r="FL125" i="24"/>
  <c r="FL150" i="24"/>
  <c r="FL90" i="24"/>
  <c r="FL195" i="24"/>
  <c r="DG185" i="24"/>
  <c r="DG160" i="24"/>
  <c r="DG90" i="24"/>
  <c r="DG195" i="24"/>
  <c r="DG150" i="24"/>
  <c r="Y41" i="1"/>
  <c r="Z35" i="1"/>
  <c r="U34" i="1"/>
  <c r="N38" i="24"/>
  <c r="N32" i="31" s="1"/>
  <c r="N33" i="31" s="1"/>
  <c r="N34" i="31" s="1"/>
  <c r="N35" i="31" s="1"/>
  <c r="Q160" i="24"/>
  <c r="Q161" i="24" s="1"/>
  <c r="Q162" i="24" s="1"/>
  <c r="Q163" i="24" s="1"/>
  <c r="Q164" i="24" s="1"/>
  <c r="Q165" i="24" s="1"/>
  <c r="Q166" i="24" s="1"/>
  <c r="Q167" i="24" s="1"/>
  <c r="Q91" i="24"/>
  <c r="Q92" i="24" s="1"/>
  <c r="Q93" i="24" s="1"/>
  <c r="Q94" i="24" s="1"/>
  <c r="Q95" i="24" s="1"/>
  <c r="Q96" i="24" s="1"/>
  <c r="Q97" i="24" s="1"/>
  <c r="Q195" i="24"/>
  <c r="Q196" i="24" s="1"/>
  <c r="Q197" i="24" s="1"/>
  <c r="Q198" i="24" s="1"/>
  <c r="Q199" i="24" s="1"/>
  <c r="Q200" i="24" s="1"/>
  <c r="Q201" i="24" s="1"/>
  <c r="Q202" i="24" s="1"/>
  <c r="Q119" i="24"/>
  <c r="Q120" i="24" s="1"/>
  <c r="Q121" i="24" s="1"/>
  <c r="Q122" i="24" s="1"/>
  <c r="Q123" i="24" s="1"/>
  <c r="Q124" i="24" s="1"/>
  <c r="BB211" i="24"/>
  <c r="BB203" i="24"/>
  <c r="P9" i="1"/>
  <c r="BB24" i="24"/>
  <c r="BB18" i="31" s="1"/>
  <c r="BB176" i="24"/>
  <c r="BB19" i="24"/>
  <c r="BB13" i="31" s="1"/>
  <c r="BB168" i="24"/>
  <c r="BB14" i="24"/>
  <c r="BB160" i="24"/>
  <c r="BB42" i="24"/>
  <c r="BB37" i="24"/>
  <c r="BB149" i="24"/>
  <c r="BB32" i="24"/>
  <c r="BB114" i="24"/>
  <c r="BB184" i="24"/>
  <c r="BB195" i="24"/>
  <c r="Q18" i="1"/>
  <c r="Y30" i="1"/>
  <c r="R36" i="1"/>
  <c r="Q42" i="1"/>
  <c r="V31" i="1"/>
  <c r="V19" i="1"/>
  <c r="U37" i="1"/>
  <c r="U43" i="1"/>
  <c r="Q12" i="1"/>
  <c r="R20" i="1"/>
  <c r="R44" i="1"/>
  <c r="U16" i="1"/>
  <c r="U22" i="1"/>
  <c r="U28" i="1"/>
  <c r="U40" i="1"/>
  <c r="U13" i="1"/>
  <c r="U31" i="1"/>
  <c r="Q14" i="1"/>
  <c r="Q32" i="1"/>
  <c r="V37" i="1"/>
  <c r="U19" i="1"/>
  <c r="R23" i="1"/>
  <c r="Q35" i="1"/>
  <c r="V13" i="1"/>
  <c r="T43" i="1"/>
  <c r="R12" i="1"/>
  <c r="U25" i="1"/>
  <c r="Q26" i="1"/>
  <c r="R17" i="1"/>
  <c r="R29" i="1"/>
  <c r="R41" i="1"/>
  <c r="Z18" i="1"/>
  <c r="Y24" i="1"/>
  <c r="R30" i="1"/>
  <c r="Q36" i="1"/>
  <c r="R42" i="1"/>
  <c r="Z42" i="1"/>
  <c r="Z24" i="1"/>
  <c r="S38" i="1"/>
  <c r="Z14" i="1"/>
  <c r="Y35" i="1"/>
  <c r="Z29" i="1"/>
  <c r="Y14" i="1"/>
  <c r="Q15" i="1"/>
  <c r="R21" i="1"/>
  <c r="Q27" i="1"/>
  <c r="Q39" i="1"/>
  <c r="Y42" i="1"/>
  <c r="Q41" i="1"/>
  <c r="Z36" i="1"/>
  <c r="R35" i="1"/>
  <c r="Y29" i="1"/>
  <c r="V25" i="1"/>
  <c r="Z23" i="1"/>
  <c r="Q20" i="1"/>
  <c r="R14" i="1"/>
  <c r="S26" i="1"/>
  <c r="Z44" i="1"/>
  <c r="Y36" i="1"/>
  <c r="Z30" i="1"/>
  <c r="Y23" i="1"/>
  <c r="Z17" i="1"/>
  <c r="S20" i="1"/>
  <c r="Y20" i="1"/>
  <c r="S32" i="1"/>
  <c r="R26" i="1"/>
  <c r="P44" i="1"/>
  <c r="S11" i="1"/>
  <c r="S29" i="1"/>
  <c r="Y44" i="1"/>
  <c r="Y17" i="1"/>
  <c r="Y38" i="1"/>
  <c r="Z32" i="1"/>
  <c r="Q23" i="1"/>
  <c r="Y11" i="1"/>
  <c r="S44" i="1"/>
  <c r="S17" i="1"/>
  <c r="S35" i="1"/>
  <c r="Z38" i="1"/>
  <c r="Z11" i="1"/>
  <c r="S12" i="1"/>
  <c r="S18" i="1"/>
  <c r="S24" i="1"/>
  <c r="S30" i="1"/>
  <c r="S36" i="1"/>
  <c r="S42" i="1"/>
  <c r="Q44" i="1"/>
  <c r="R38" i="1"/>
  <c r="Y32" i="1"/>
  <c r="Q30" i="1"/>
  <c r="Z26" i="1"/>
  <c r="R24" i="1"/>
  <c r="Y18" i="1"/>
  <c r="Q17" i="1"/>
  <c r="Z12" i="1"/>
  <c r="R11" i="1"/>
  <c r="S14" i="1"/>
  <c r="S23" i="1"/>
  <c r="S41" i="1"/>
  <c r="Q29" i="1"/>
  <c r="O13" i="1"/>
  <c r="O19" i="1"/>
  <c r="O25" i="1"/>
  <c r="O31" i="1"/>
  <c r="O37" i="1"/>
  <c r="O43" i="1"/>
  <c r="V43" i="1"/>
  <c r="Z41" i="1"/>
  <c r="Q38" i="1"/>
  <c r="R32" i="1"/>
  <c r="Y26" i="1"/>
  <c r="Q24" i="1"/>
  <c r="Z20" i="1"/>
  <c r="R18" i="1"/>
  <c r="Y12" i="1"/>
  <c r="Q11" i="1"/>
  <c r="S33" i="1"/>
  <c r="T33" i="1"/>
  <c r="U33" i="1"/>
  <c r="V33" i="1"/>
  <c r="O33" i="1"/>
  <c r="W33" i="1"/>
  <c r="P33" i="1"/>
  <c r="X33" i="1"/>
  <c r="Z27" i="1"/>
  <c r="O10" i="1"/>
  <c r="W10" i="1"/>
  <c r="U10" i="1"/>
  <c r="P10" i="1"/>
  <c r="X10" i="1"/>
  <c r="Q10" i="1"/>
  <c r="Y10" i="1"/>
  <c r="R10" i="1"/>
  <c r="Z10" i="1"/>
  <c r="S10" i="1"/>
  <c r="T10" i="1"/>
  <c r="O34" i="1"/>
  <c r="W34" i="1"/>
  <c r="P34" i="1"/>
  <c r="X34" i="1"/>
  <c r="Q34" i="1"/>
  <c r="Y34" i="1"/>
  <c r="R34" i="1"/>
  <c r="Z34" i="1"/>
  <c r="S34" i="1"/>
  <c r="T34" i="1"/>
  <c r="Y39" i="1"/>
  <c r="Y27" i="1"/>
  <c r="S9" i="1"/>
  <c r="R39" i="1"/>
  <c r="R33" i="1"/>
  <c r="R27" i="1"/>
  <c r="R15" i="1"/>
  <c r="S21" i="1"/>
  <c r="T21" i="1"/>
  <c r="U21" i="1"/>
  <c r="V21" i="1"/>
  <c r="O21" i="1"/>
  <c r="W21" i="1"/>
  <c r="P21" i="1"/>
  <c r="X21" i="1"/>
  <c r="O22" i="1"/>
  <c r="W22" i="1"/>
  <c r="P22" i="1"/>
  <c r="X22" i="1"/>
  <c r="Q22" i="1"/>
  <c r="Y22" i="1"/>
  <c r="R22" i="1"/>
  <c r="Z22" i="1"/>
  <c r="S22" i="1"/>
  <c r="T22" i="1"/>
  <c r="Y33" i="1"/>
  <c r="Q33" i="1"/>
  <c r="Q21" i="1"/>
  <c r="S15" i="1"/>
  <c r="T15" i="1"/>
  <c r="U15" i="1"/>
  <c r="V15" i="1"/>
  <c r="O15" i="1"/>
  <c r="W15" i="1"/>
  <c r="P15" i="1"/>
  <c r="X15" i="1"/>
  <c r="S39" i="1"/>
  <c r="T39" i="1"/>
  <c r="U39" i="1"/>
  <c r="V39" i="1"/>
  <c r="O39" i="1"/>
  <c r="W39" i="1"/>
  <c r="P39" i="1"/>
  <c r="X39" i="1"/>
  <c r="O16" i="1"/>
  <c r="W16" i="1"/>
  <c r="P16" i="1"/>
  <c r="X16" i="1"/>
  <c r="Q16" i="1"/>
  <c r="Y16" i="1"/>
  <c r="R16" i="1"/>
  <c r="Z16" i="1"/>
  <c r="S16" i="1"/>
  <c r="T16" i="1"/>
  <c r="Z33" i="1"/>
  <c r="Z21" i="1"/>
  <c r="Z15" i="1"/>
  <c r="O40" i="1"/>
  <c r="W40" i="1"/>
  <c r="P40" i="1"/>
  <c r="X40" i="1"/>
  <c r="Q40" i="1"/>
  <c r="Y40" i="1"/>
  <c r="R40" i="1"/>
  <c r="Z40" i="1"/>
  <c r="S40" i="1"/>
  <c r="T40" i="1"/>
  <c r="T9" i="1"/>
  <c r="U9" i="1"/>
  <c r="W9" i="1"/>
  <c r="X9" i="1"/>
  <c r="Y9" i="1"/>
  <c r="S27" i="1"/>
  <c r="T27" i="1"/>
  <c r="U27" i="1"/>
  <c r="V27" i="1"/>
  <c r="O27" i="1"/>
  <c r="W27" i="1"/>
  <c r="P27" i="1"/>
  <c r="X27" i="1"/>
  <c r="Z39" i="1"/>
  <c r="O28" i="1"/>
  <c r="W28" i="1"/>
  <c r="P28" i="1"/>
  <c r="X28" i="1"/>
  <c r="Q28" i="1"/>
  <c r="Y28" i="1"/>
  <c r="R28" i="1"/>
  <c r="Z28" i="1"/>
  <c r="S28" i="1"/>
  <c r="T28" i="1"/>
  <c r="Z9" i="1"/>
  <c r="Y21" i="1"/>
  <c r="Y15" i="1"/>
  <c r="V40" i="1"/>
  <c r="V34" i="1"/>
  <c r="V28" i="1"/>
  <c r="V22" i="1"/>
  <c r="V16" i="1"/>
  <c r="V10" i="1"/>
  <c r="X44" i="1"/>
  <c r="X42" i="1"/>
  <c r="X41" i="1"/>
  <c r="P41" i="1"/>
  <c r="X38" i="1"/>
  <c r="P38" i="1"/>
  <c r="T37" i="1"/>
  <c r="X36" i="1"/>
  <c r="P36" i="1"/>
  <c r="X35" i="1"/>
  <c r="P35" i="1"/>
  <c r="X32" i="1"/>
  <c r="P32" i="1"/>
  <c r="T31" i="1"/>
  <c r="X30" i="1"/>
  <c r="P30" i="1"/>
  <c r="X29" i="1"/>
  <c r="P29" i="1"/>
  <c r="X26" i="1"/>
  <c r="P26" i="1"/>
  <c r="T25" i="1"/>
  <c r="X24" i="1"/>
  <c r="P24" i="1"/>
  <c r="X23" i="1"/>
  <c r="P23" i="1"/>
  <c r="X20" i="1"/>
  <c r="P20" i="1"/>
  <c r="T19" i="1"/>
  <c r="X18" i="1"/>
  <c r="P18" i="1"/>
  <c r="X17" i="1"/>
  <c r="P17" i="1"/>
  <c r="X14" i="1"/>
  <c r="P14" i="1"/>
  <c r="T13" i="1"/>
  <c r="X12" i="1"/>
  <c r="P12" i="1"/>
  <c r="X11" i="1"/>
  <c r="P11" i="1"/>
  <c r="W44" i="1"/>
  <c r="O44" i="1"/>
  <c r="S43" i="1"/>
  <c r="W42" i="1"/>
  <c r="O42" i="1"/>
  <c r="W41" i="1"/>
  <c r="O41" i="1"/>
  <c r="W38" i="1"/>
  <c r="O38" i="1"/>
  <c r="S37" i="1"/>
  <c r="W36" i="1"/>
  <c r="O36" i="1"/>
  <c r="W35" i="1"/>
  <c r="O35" i="1"/>
  <c r="W32" i="1"/>
  <c r="O32" i="1"/>
  <c r="S31" i="1"/>
  <c r="W30" i="1"/>
  <c r="O30" i="1"/>
  <c r="W29" i="1"/>
  <c r="O29" i="1"/>
  <c r="W26" i="1"/>
  <c r="O26" i="1"/>
  <c r="S25" i="1"/>
  <c r="W24" i="1"/>
  <c r="O24" i="1"/>
  <c r="W23" i="1"/>
  <c r="O23" i="1"/>
  <c r="W20" i="1"/>
  <c r="O20" i="1"/>
  <c r="S19" i="1"/>
  <c r="W18" i="1"/>
  <c r="O18" i="1"/>
  <c r="W17" i="1"/>
  <c r="O17" i="1"/>
  <c r="W14" i="1"/>
  <c r="O14" i="1"/>
  <c r="S13" i="1"/>
  <c r="W12" i="1"/>
  <c r="O12" i="1"/>
  <c r="W11" i="1"/>
  <c r="O11" i="1"/>
  <c r="V44" i="1"/>
  <c r="Z43" i="1"/>
  <c r="R43" i="1"/>
  <c r="V42" i="1"/>
  <c r="V41" i="1"/>
  <c r="V38" i="1"/>
  <c r="Z37" i="1"/>
  <c r="R37" i="1"/>
  <c r="V36" i="1"/>
  <c r="V35" i="1"/>
  <c r="V32" i="1"/>
  <c r="Z31" i="1"/>
  <c r="R31" i="1"/>
  <c r="V30" i="1"/>
  <c r="V29" i="1"/>
  <c r="V26" i="1"/>
  <c r="Z25" i="1"/>
  <c r="R25" i="1"/>
  <c r="V24" i="1"/>
  <c r="V23" i="1"/>
  <c r="V20" i="1"/>
  <c r="Z19" i="1"/>
  <c r="R19" i="1"/>
  <c r="V18" i="1"/>
  <c r="V17" i="1"/>
  <c r="V14" i="1"/>
  <c r="Z13" i="1"/>
  <c r="R13" i="1"/>
  <c r="V12" i="1"/>
  <c r="V11" i="1"/>
  <c r="U44" i="1"/>
  <c r="Y43" i="1"/>
  <c r="Q43" i="1"/>
  <c r="U42" i="1"/>
  <c r="U41" i="1"/>
  <c r="U38" i="1"/>
  <c r="Y37" i="1"/>
  <c r="Q37" i="1"/>
  <c r="U36" i="1"/>
  <c r="U35" i="1"/>
  <c r="U32" i="1"/>
  <c r="Y31" i="1"/>
  <c r="Q31" i="1"/>
  <c r="U30" i="1"/>
  <c r="U29" i="1"/>
  <c r="U26" i="1"/>
  <c r="Y25" i="1"/>
  <c r="Q25" i="1"/>
  <c r="U24" i="1"/>
  <c r="U23" i="1"/>
  <c r="U20" i="1"/>
  <c r="Y19" i="1"/>
  <c r="Q19" i="1"/>
  <c r="U18" i="1"/>
  <c r="U17" i="1"/>
  <c r="U14" i="1"/>
  <c r="Y13" i="1"/>
  <c r="Q13" i="1"/>
  <c r="U12" i="1"/>
  <c r="U11" i="1"/>
  <c r="T44" i="1"/>
  <c r="X43" i="1"/>
  <c r="P43" i="1"/>
  <c r="T42" i="1"/>
  <c r="T41" i="1"/>
  <c r="T38" i="1"/>
  <c r="X37" i="1"/>
  <c r="P37" i="1"/>
  <c r="T36" i="1"/>
  <c r="T35" i="1"/>
  <c r="T32" i="1"/>
  <c r="X31" i="1"/>
  <c r="P31" i="1"/>
  <c r="T30" i="1"/>
  <c r="T29" i="1"/>
  <c r="T26" i="1"/>
  <c r="X25" i="1"/>
  <c r="P25" i="1"/>
  <c r="T24" i="1"/>
  <c r="T23" i="1"/>
  <c r="T20" i="1"/>
  <c r="X19" i="1"/>
  <c r="P19" i="1"/>
  <c r="T18" i="1"/>
  <c r="T17" i="1"/>
  <c r="T14" i="1"/>
  <c r="X13" i="1"/>
  <c r="P13" i="1"/>
  <c r="T12" i="1"/>
  <c r="T11" i="1"/>
  <c r="W43" i="1"/>
  <c r="W37" i="1"/>
  <c r="W31" i="1"/>
  <c r="W25" i="1"/>
  <c r="W19" i="1"/>
  <c r="W13" i="1"/>
  <c r="D9" i="1"/>
  <c r="D10" i="1"/>
  <c r="AL2" i="21" s="1"/>
  <c r="D11" i="1"/>
  <c r="AL3" i="21" s="1"/>
  <c r="D23" i="1"/>
  <c r="AL15" i="21" s="1"/>
  <c r="D34" i="1"/>
  <c r="AL26" i="21" s="1"/>
  <c r="D35" i="1"/>
  <c r="AL27" i="21" s="1"/>
  <c r="D17" i="1"/>
  <c r="AL9" i="21" s="1"/>
  <c r="D12" i="1"/>
  <c r="AL4" i="21" s="1"/>
  <c r="D21" i="1"/>
  <c r="AL13" i="21" s="1"/>
  <c r="D36" i="1"/>
  <c r="AL28" i="21" s="1"/>
  <c r="D13" i="1"/>
  <c r="AL5" i="21" s="1"/>
  <c r="D22" i="1"/>
  <c r="AL14" i="21" s="1"/>
  <c r="D37" i="1"/>
  <c r="AL29" i="21" s="1"/>
  <c r="D15" i="1"/>
  <c r="AL7" i="21" s="1"/>
  <c r="D39" i="1"/>
  <c r="AL31" i="21" s="1"/>
  <c r="D40" i="1"/>
  <c r="AL32" i="21" s="1"/>
  <c r="D29" i="1"/>
  <c r="AL21" i="21" s="1"/>
  <c r="D18" i="1"/>
  <c r="AL10" i="21" s="1"/>
  <c r="D24" i="1"/>
  <c r="AL16" i="21" s="1"/>
  <c r="D30" i="1"/>
  <c r="AL22" i="21" s="1"/>
  <c r="D42" i="1"/>
  <c r="AL34" i="21" s="1"/>
  <c r="D19" i="1"/>
  <c r="AL11" i="21" s="1"/>
  <c r="D25" i="1"/>
  <c r="AL17" i="21" s="1"/>
  <c r="D31" i="1"/>
  <c r="AL23" i="21" s="1"/>
  <c r="D43" i="1"/>
  <c r="AL35" i="21" s="1"/>
  <c r="D26" i="1"/>
  <c r="AL18" i="21" s="1"/>
  <c r="D44" i="1"/>
  <c r="AL36" i="21" s="1"/>
  <c r="D27" i="1"/>
  <c r="AL19" i="21" s="1"/>
  <c r="IH118" i="24" l="1"/>
  <c r="IH119" i="24" s="1"/>
  <c r="IH120" i="24" s="1"/>
  <c r="IH121" i="24" s="1"/>
  <c r="IH122" i="24" s="1"/>
  <c r="IH123" i="24" s="1"/>
  <c r="IH124" i="24" s="1"/>
  <c r="BS118" i="24"/>
  <c r="BS119" i="24" s="1"/>
  <c r="BS120" i="24" s="1"/>
  <c r="BS121" i="24" s="1"/>
  <c r="BS122" i="24" s="1"/>
  <c r="BS123" i="24" s="1"/>
  <c r="BS124" i="24" s="1"/>
  <c r="DX118" i="24"/>
  <c r="DX119" i="24" s="1"/>
  <c r="DX120" i="24" s="1"/>
  <c r="DX121" i="24" s="1"/>
  <c r="DX122" i="24" s="1"/>
  <c r="DX123" i="24" s="1"/>
  <c r="DX124" i="24" s="1"/>
  <c r="IH134" i="24"/>
  <c r="IH135" i="24" s="1"/>
  <c r="IH136" i="24" s="1"/>
  <c r="IH137" i="24" s="1"/>
  <c r="IH138" i="24" s="1"/>
  <c r="IH139" i="24" s="1"/>
  <c r="IH140" i="24" s="1"/>
  <c r="GC118" i="24"/>
  <c r="GC119" i="24" s="1"/>
  <c r="GC120" i="24" s="1"/>
  <c r="GC121" i="24" s="1"/>
  <c r="GC122" i="24" s="1"/>
  <c r="GC123" i="24" s="1"/>
  <c r="GC124" i="24" s="1"/>
  <c r="MR134" i="24"/>
  <c r="MR135" i="24" s="1"/>
  <c r="MR136" i="24" s="1"/>
  <c r="MR137" i="24" s="1"/>
  <c r="MR138" i="24" s="1"/>
  <c r="MR139" i="24" s="1"/>
  <c r="MR140" i="24" s="1"/>
  <c r="KM126" i="24"/>
  <c r="KM127" i="24" s="1"/>
  <c r="KM128" i="24" s="1"/>
  <c r="KM129" i="24" s="1"/>
  <c r="KM130" i="24" s="1"/>
  <c r="KM131" i="24" s="1"/>
  <c r="KM132" i="24" s="1"/>
  <c r="GC134" i="24"/>
  <c r="GC135" i="24" s="1"/>
  <c r="GC136" i="24" s="1"/>
  <c r="GC137" i="24" s="1"/>
  <c r="GC138" i="24" s="1"/>
  <c r="GC139" i="24" s="1"/>
  <c r="GC140" i="24" s="1"/>
  <c r="N354" i="31"/>
  <c r="N355" i="31" s="1"/>
  <c r="N356" i="31" s="1"/>
  <c r="N357" i="31" s="1"/>
  <c r="GC126" i="24"/>
  <c r="GC127" i="24" s="1"/>
  <c r="GC128" i="24" s="1"/>
  <c r="GC129" i="24" s="1"/>
  <c r="GC130" i="24" s="1"/>
  <c r="GC131" i="24" s="1"/>
  <c r="GC132" i="24" s="1"/>
  <c r="OW118" i="24"/>
  <c r="OW119" i="24" s="1"/>
  <c r="OW120" i="24" s="1"/>
  <c r="OW121" i="24" s="1"/>
  <c r="OW122" i="24" s="1"/>
  <c r="OW123" i="24" s="1"/>
  <c r="OW124" i="24" s="1"/>
  <c r="N304" i="31"/>
  <c r="N305" i="31" s="1"/>
  <c r="N306" i="31" s="1"/>
  <c r="N307" i="31" s="1"/>
  <c r="N154" i="31"/>
  <c r="N155" i="31" s="1"/>
  <c r="N156" i="31" s="1"/>
  <c r="N157" i="31" s="1"/>
  <c r="BS126" i="24"/>
  <c r="BS127" i="24" s="1"/>
  <c r="BS128" i="24" s="1"/>
  <c r="BS129" i="24" s="1"/>
  <c r="BS130" i="24" s="1"/>
  <c r="BS131" i="24" s="1"/>
  <c r="BS132" i="24" s="1"/>
  <c r="N104" i="31"/>
  <c r="N105" i="31" s="1"/>
  <c r="N106" i="31" s="1"/>
  <c r="N107" i="31" s="1"/>
  <c r="E28" i="24"/>
  <c r="E22" i="31" s="1"/>
  <c r="E23" i="31" s="1"/>
  <c r="E24" i="31" s="1"/>
  <c r="E25" i="31" s="1"/>
  <c r="E26" i="31" s="1"/>
  <c r="E27" i="31" s="1"/>
  <c r="E28" i="31" s="1"/>
  <c r="E29" i="31" s="1"/>
  <c r="E30" i="31" s="1"/>
  <c r="E31" i="31" s="1"/>
  <c r="E32" i="31" s="1"/>
  <c r="E33" i="31" s="1"/>
  <c r="E34" i="31" s="1"/>
  <c r="E35" i="31" s="1"/>
  <c r="E36" i="31" s="1"/>
  <c r="E37" i="31" s="1"/>
  <c r="E38" i="31" s="1"/>
  <c r="XQ118" i="24"/>
  <c r="XQ119" i="24" s="1"/>
  <c r="XQ120" i="24" s="1"/>
  <c r="XQ121" i="24" s="1"/>
  <c r="XQ122" i="24" s="1"/>
  <c r="XQ123" i="24" s="1"/>
  <c r="XQ124" i="24" s="1"/>
  <c r="BS134" i="24"/>
  <c r="BS135" i="24" s="1"/>
  <c r="BS136" i="24" s="1"/>
  <c r="BS137" i="24" s="1"/>
  <c r="BS138" i="24" s="1"/>
  <c r="BS139" i="24" s="1"/>
  <c r="BS140" i="24" s="1"/>
  <c r="KM134" i="24"/>
  <c r="KM135" i="24" s="1"/>
  <c r="KM136" i="24" s="1"/>
  <c r="KM137" i="24" s="1"/>
  <c r="KM138" i="24" s="1"/>
  <c r="KM139" i="24" s="1"/>
  <c r="KM140" i="24" s="1"/>
  <c r="DX126" i="24"/>
  <c r="DX127" i="24" s="1"/>
  <c r="DX128" i="24" s="1"/>
  <c r="DX129" i="24" s="1"/>
  <c r="DX130" i="24" s="1"/>
  <c r="DX131" i="24" s="1"/>
  <c r="DX132" i="24" s="1"/>
  <c r="OW126" i="24"/>
  <c r="OW127" i="24" s="1"/>
  <c r="OW128" i="24" s="1"/>
  <c r="OW129" i="24" s="1"/>
  <c r="OW130" i="24" s="1"/>
  <c r="OW131" i="24" s="1"/>
  <c r="OW132" i="24" s="1"/>
  <c r="TG134" i="24"/>
  <c r="TG135" i="24" s="1"/>
  <c r="TG136" i="24" s="1"/>
  <c r="TG137" i="24" s="1"/>
  <c r="TG138" i="24" s="1"/>
  <c r="TG139" i="24" s="1"/>
  <c r="TG140" i="24" s="1"/>
  <c r="MR126" i="24"/>
  <c r="MR127" i="24" s="1"/>
  <c r="MR128" i="24" s="1"/>
  <c r="MR129" i="24" s="1"/>
  <c r="MR130" i="24" s="1"/>
  <c r="MR131" i="24" s="1"/>
  <c r="MR132" i="24" s="1"/>
  <c r="XK40" i="24"/>
  <c r="TD59" i="24"/>
  <c r="XK23" i="24"/>
  <c r="OQ40" i="24"/>
  <c r="H384" i="31" s="1"/>
  <c r="KG59" i="24"/>
  <c r="OT59" i="24"/>
  <c r="TA22" i="24"/>
  <c r="FZ41" i="24"/>
  <c r="FW41" i="24"/>
  <c r="BP58" i="24"/>
  <c r="K102" i="31" s="1"/>
  <c r="ML22" i="24"/>
  <c r="BM41" i="24"/>
  <c r="OW134" i="24"/>
  <c r="OW135" i="24" s="1"/>
  <c r="OW136" i="24" s="1"/>
  <c r="OW137" i="24" s="1"/>
  <c r="OW138" i="24" s="1"/>
  <c r="OW139" i="24" s="1"/>
  <c r="OW140" i="24" s="1"/>
  <c r="TG126" i="24"/>
  <c r="TG127" i="24" s="1"/>
  <c r="TG128" i="24" s="1"/>
  <c r="TG129" i="24" s="1"/>
  <c r="TG130" i="24" s="1"/>
  <c r="TG131" i="24" s="1"/>
  <c r="TG132" i="24" s="1"/>
  <c r="XN40" i="24"/>
  <c r="K584" i="31" s="1"/>
  <c r="OQ22" i="24"/>
  <c r="DO46" i="24"/>
  <c r="E140" i="31" s="1"/>
  <c r="E141" i="31" s="1"/>
  <c r="E142" i="31" s="1"/>
  <c r="E143" i="31" s="1"/>
  <c r="E144" i="31" s="1"/>
  <c r="E145" i="31" s="1"/>
  <c r="E146" i="31" s="1"/>
  <c r="E147" i="31" s="1"/>
  <c r="E148" i="31" s="1"/>
  <c r="E149" i="31" s="1"/>
  <c r="E150" i="31" s="1"/>
  <c r="E151" i="31" s="1"/>
  <c r="E152" i="31" s="1"/>
  <c r="E153" i="31" s="1"/>
  <c r="BJ10" i="24"/>
  <c r="XN23" i="24"/>
  <c r="MI46" i="24"/>
  <c r="E340" i="31" s="1"/>
  <c r="E341" i="31" s="1"/>
  <c r="E342" i="31" s="1"/>
  <c r="E343" i="31" s="1"/>
  <c r="E344" i="31" s="1"/>
  <c r="E345" i="31" s="1"/>
  <c r="E346" i="31" s="1"/>
  <c r="E347" i="31" s="1"/>
  <c r="E348" i="31" s="1"/>
  <c r="E349" i="31" s="1"/>
  <c r="E350" i="31" s="1"/>
  <c r="E351" i="31" s="1"/>
  <c r="E352" i="31" s="1"/>
  <c r="E353" i="31" s="1"/>
  <c r="TD41" i="24"/>
  <c r="MO41" i="24"/>
  <c r="SX10" i="24"/>
  <c r="SX83" i="24" s="1"/>
  <c r="SX84" i="24" s="1"/>
  <c r="SX85" i="24" s="1"/>
  <c r="SX86" i="24" s="1"/>
  <c r="FW23" i="24"/>
  <c r="DR41" i="24"/>
  <c r="VF58" i="24"/>
  <c r="IB40" i="24"/>
  <c r="XH46" i="24"/>
  <c r="E590" i="31" s="1"/>
  <c r="E591" i="31" s="1"/>
  <c r="E592" i="31" s="1"/>
  <c r="E593" i="31" s="1"/>
  <c r="E594" i="31" s="1"/>
  <c r="E595" i="31" s="1"/>
  <c r="E596" i="31" s="1"/>
  <c r="E597" i="31" s="1"/>
  <c r="E598" i="31" s="1"/>
  <c r="E599" i="31" s="1"/>
  <c r="E600" i="31" s="1"/>
  <c r="E601" i="31" s="1"/>
  <c r="E602" i="31" s="1"/>
  <c r="E603" i="31" s="1"/>
  <c r="FZ59" i="24"/>
  <c r="DR23" i="24"/>
  <c r="KD10" i="24"/>
  <c r="BP41" i="24"/>
  <c r="H40" i="24"/>
  <c r="H34" i="31" s="1"/>
  <c r="XK41" i="24"/>
  <c r="OT22" i="24"/>
  <c r="BM22" i="24"/>
  <c r="H66" i="31" s="1"/>
  <c r="ML58" i="24"/>
  <c r="H352" i="31" s="1"/>
  <c r="OT40" i="24"/>
  <c r="K384" i="31" s="1"/>
  <c r="KJ59" i="24"/>
  <c r="ON46" i="24"/>
  <c r="E390" i="31" s="1"/>
  <c r="E391" i="31" s="1"/>
  <c r="E392" i="31" s="1"/>
  <c r="E393" i="31" s="1"/>
  <c r="E394" i="31" s="1"/>
  <c r="E395" i="31" s="1"/>
  <c r="E396" i="31" s="1"/>
  <c r="E397" i="31" s="1"/>
  <c r="E398" i="31" s="1"/>
  <c r="E399" i="31" s="1"/>
  <c r="E400" i="31" s="1"/>
  <c r="E401" i="31" s="1"/>
  <c r="E402" i="31" s="1"/>
  <c r="E403" i="31" s="1"/>
  <c r="VF59" i="24"/>
  <c r="IB41" i="24"/>
  <c r="KD28" i="24"/>
  <c r="E272" i="31" s="1"/>
  <c r="E273" i="31" s="1"/>
  <c r="E274" i="31" s="1"/>
  <c r="E275" i="31" s="1"/>
  <c r="E276" i="31" s="1"/>
  <c r="E277" i="31" s="1"/>
  <c r="E278" i="31" s="1"/>
  <c r="E279" i="31" s="1"/>
  <c r="E280" i="31" s="1"/>
  <c r="E281" i="31" s="1"/>
  <c r="E282" i="31" s="1"/>
  <c r="E283" i="31" s="1"/>
  <c r="E284" i="31" s="1"/>
  <c r="E285" i="31" s="1"/>
  <c r="E286" i="31" s="1"/>
  <c r="E287" i="31" s="1"/>
  <c r="E288" i="31" s="1"/>
  <c r="BM59" i="24"/>
  <c r="XK58" i="24"/>
  <c r="KM118" i="24"/>
  <c r="KM119" i="24" s="1"/>
  <c r="KM120" i="24" s="1"/>
  <c r="KM121" i="24" s="1"/>
  <c r="KM122" i="24" s="1"/>
  <c r="KM123" i="24" s="1"/>
  <c r="KM124" i="24" s="1"/>
  <c r="DR58" i="24"/>
  <c r="SX46" i="24"/>
  <c r="E490" i="31" s="1"/>
  <c r="E491" i="31" s="1"/>
  <c r="E492" i="31" s="1"/>
  <c r="E493" i="31" s="1"/>
  <c r="E494" i="31" s="1"/>
  <c r="E495" i="31" s="1"/>
  <c r="E496" i="31" s="1"/>
  <c r="E497" i="31" s="1"/>
  <c r="E498" i="31" s="1"/>
  <c r="E499" i="31" s="1"/>
  <c r="E500" i="31" s="1"/>
  <c r="E501" i="31" s="1"/>
  <c r="E502" i="31" s="1"/>
  <c r="E503" i="31" s="1"/>
  <c r="XH10" i="24"/>
  <c r="MO58" i="24"/>
  <c r="OT41" i="24"/>
  <c r="SX28" i="24"/>
  <c r="E472" i="31" s="1"/>
  <c r="E473" i="31" s="1"/>
  <c r="E474" i="31" s="1"/>
  <c r="E475" i="31" s="1"/>
  <c r="E476" i="31" s="1"/>
  <c r="E477" i="31" s="1"/>
  <c r="E478" i="31" s="1"/>
  <c r="E479" i="31" s="1"/>
  <c r="E480" i="31" s="1"/>
  <c r="E481" i="31" s="1"/>
  <c r="E482" i="31" s="1"/>
  <c r="E483" i="31" s="1"/>
  <c r="E484" i="31" s="1"/>
  <c r="E485" i="31" s="1"/>
  <c r="E486" i="31" s="1"/>
  <c r="E487" i="31" s="1"/>
  <c r="E488" i="31" s="1"/>
  <c r="MI28" i="24"/>
  <c r="E322" i="31" s="1"/>
  <c r="E323" i="31" s="1"/>
  <c r="E324" i="31" s="1"/>
  <c r="E325" i="31" s="1"/>
  <c r="E326" i="31" s="1"/>
  <c r="E327" i="31" s="1"/>
  <c r="E328" i="31" s="1"/>
  <c r="E329" i="31" s="1"/>
  <c r="E330" i="31" s="1"/>
  <c r="E331" i="31" s="1"/>
  <c r="E332" i="31" s="1"/>
  <c r="E333" i="31" s="1"/>
  <c r="E334" i="31" s="1"/>
  <c r="E335" i="31" s="1"/>
  <c r="E336" i="31" s="1"/>
  <c r="E337" i="31" s="1"/>
  <c r="E338" i="31" s="1"/>
  <c r="KJ58" i="24"/>
  <c r="K302" i="31" s="1"/>
  <c r="TD22" i="24"/>
  <c r="K466" i="31" s="1"/>
  <c r="FZ23" i="24"/>
  <c r="DO28" i="24"/>
  <c r="E122" i="31" s="1"/>
  <c r="E123" i="31" s="1"/>
  <c r="E124" i="31" s="1"/>
  <c r="E125" i="31" s="1"/>
  <c r="E126" i="31" s="1"/>
  <c r="E127" i="31" s="1"/>
  <c r="E128" i="31" s="1"/>
  <c r="E129" i="31" s="1"/>
  <c r="E130" i="31" s="1"/>
  <c r="E131" i="31" s="1"/>
  <c r="E132" i="31" s="1"/>
  <c r="E133" i="31" s="1"/>
  <c r="E134" i="31" s="1"/>
  <c r="E135" i="31" s="1"/>
  <c r="E136" i="31" s="1"/>
  <c r="E137" i="31" s="1"/>
  <c r="E138" i="31" s="1"/>
  <c r="VI59" i="24"/>
  <c r="KG40" i="24"/>
  <c r="BP59" i="24"/>
  <c r="XN58" i="24"/>
  <c r="K602" i="31" s="1"/>
  <c r="FT46" i="24"/>
  <c r="E190" i="31" s="1"/>
  <c r="E191" i="31" s="1"/>
  <c r="E192" i="31" s="1"/>
  <c r="E193" i="31" s="1"/>
  <c r="E194" i="31" s="1"/>
  <c r="E195" i="31" s="1"/>
  <c r="E196" i="31" s="1"/>
  <c r="E197" i="31" s="1"/>
  <c r="E198" i="31" s="1"/>
  <c r="E199" i="31" s="1"/>
  <c r="E200" i="31" s="1"/>
  <c r="E201" i="31" s="1"/>
  <c r="E202" i="31" s="1"/>
  <c r="E203" i="31" s="1"/>
  <c r="DU23" i="24"/>
  <c r="KJ22" i="24"/>
  <c r="KG22" i="24"/>
  <c r="MO22" i="24"/>
  <c r="K40" i="24"/>
  <c r="K34" i="31" s="1"/>
  <c r="XN41" i="24"/>
  <c r="OQ23" i="24"/>
  <c r="DU58" i="24"/>
  <c r="TA58" i="24"/>
  <c r="OQ58" i="24"/>
  <c r="DR40" i="24"/>
  <c r="IE40" i="24"/>
  <c r="FT28" i="24"/>
  <c r="E172" i="31" s="1"/>
  <c r="E173" i="31" s="1"/>
  <c r="E174" i="31" s="1"/>
  <c r="E175" i="31" s="1"/>
  <c r="E176" i="31" s="1"/>
  <c r="E177" i="31" s="1"/>
  <c r="E178" i="31" s="1"/>
  <c r="E179" i="31" s="1"/>
  <c r="E180" i="31" s="1"/>
  <c r="E181" i="31" s="1"/>
  <c r="E182" i="31" s="1"/>
  <c r="E183" i="31" s="1"/>
  <c r="E184" i="31" s="1"/>
  <c r="E185" i="31" s="1"/>
  <c r="E186" i="31" s="1"/>
  <c r="E187" i="31" s="1"/>
  <c r="E188" i="31" s="1"/>
  <c r="DR22" i="24"/>
  <c r="DO10" i="24"/>
  <c r="MO23" i="24"/>
  <c r="ML23" i="24"/>
  <c r="BJ28" i="24"/>
  <c r="E72" i="31" s="1"/>
  <c r="E73" i="31" s="1"/>
  <c r="E74" i="31" s="1"/>
  <c r="E75" i="31" s="1"/>
  <c r="E76" i="31" s="1"/>
  <c r="E77" i="31" s="1"/>
  <c r="E78" i="31" s="1"/>
  <c r="E79" i="31" s="1"/>
  <c r="E80" i="31" s="1"/>
  <c r="E81" i="31" s="1"/>
  <c r="E82" i="31" s="1"/>
  <c r="E83" i="31" s="1"/>
  <c r="E84" i="31" s="1"/>
  <c r="E85" i="31" s="1"/>
  <c r="E86" i="31" s="1"/>
  <c r="E87" i="31" s="1"/>
  <c r="E88" i="31" s="1"/>
  <c r="H41" i="24"/>
  <c r="ML59" i="24"/>
  <c r="OT23" i="24"/>
  <c r="DR59" i="24"/>
  <c r="TD58" i="24"/>
  <c r="MO59" i="24"/>
  <c r="OQ41" i="24"/>
  <c r="TA40" i="24"/>
  <c r="ML40" i="24"/>
  <c r="KD46" i="24"/>
  <c r="E290" i="31" s="1"/>
  <c r="E291" i="31" s="1"/>
  <c r="E292" i="31" s="1"/>
  <c r="E293" i="31" s="1"/>
  <c r="E294" i="31" s="1"/>
  <c r="E295" i="31" s="1"/>
  <c r="E296" i="31" s="1"/>
  <c r="E297" i="31" s="1"/>
  <c r="E298" i="31" s="1"/>
  <c r="E299" i="31" s="1"/>
  <c r="E300" i="31" s="1"/>
  <c r="E301" i="31" s="1"/>
  <c r="E302" i="31" s="1"/>
  <c r="E303" i="31" s="1"/>
  <c r="OT58" i="24"/>
  <c r="K402" i="31" s="1"/>
  <c r="TA23" i="24"/>
  <c r="FW22" i="24"/>
  <c r="IE41" i="24"/>
  <c r="FZ40" i="24"/>
  <c r="K184" i="31" s="1"/>
  <c r="KJ40" i="24"/>
  <c r="K284" i="31" s="1"/>
  <c r="XK59" i="24"/>
  <c r="FW58" i="24"/>
  <c r="KJ23" i="24"/>
  <c r="K41" i="24"/>
  <c r="ON10" i="24"/>
  <c r="XK22" i="24"/>
  <c r="TD40" i="24"/>
  <c r="K484" i="31" s="1"/>
  <c r="MO40" i="24"/>
  <c r="OQ59" i="24"/>
  <c r="TD23" i="24"/>
  <c r="FZ22" i="24"/>
  <c r="K166" i="31" s="1"/>
  <c r="DU40" i="24"/>
  <c r="K134" i="31" s="1"/>
  <c r="VC46" i="24"/>
  <c r="E540" i="31" s="1"/>
  <c r="E541" i="31" s="1"/>
  <c r="E542" i="31" s="1"/>
  <c r="E543" i="31" s="1"/>
  <c r="E544" i="31" s="1"/>
  <c r="E545" i="31" s="1"/>
  <c r="E546" i="31" s="1"/>
  <c r="E547" i="31" s="1"/>
  <c r="E548" i="31" s="1"/>
  <c r="E549" i="31" s="1"/>
  <c r="E550" i="31" s="1"/>
  <c r="E551" i="31" s="1"/>
  <c r="E552" i="31" s="1"/>
  <c r="E553" i="31" s="1"/>
  <c r="KG41" i="24"/>
  <c r="BJ46" i="24"/>
  <c r="E90" i="31" s="1"/>
  <c r="E91" i="31" s="1"/>
  <c r="E92" i="31" s="1"/>
  <c r="E93" i="31" s="1"/>
  <c r="E94" i="31" s="1"/>
  <c r="E95" i="31" s="1"/>
  <c r="E96" i="31" s="1"/>
  <c r="E97" i="31" s="1"/>
  <c r="E98" i="31" s="1"/>
  <c r="E99" i="31" s="1"/>
  <c r="E100" i="31" s="1"/>
  <c r="E101" i="31" s="1"/>
  <c r="E102" i="31" s="1"/>
  <c r="E103" i="31" s="1"/>
  <c r="XN59" i="24"/>
  <c r="FZ58" i="24"/>
  <c r="K202" i="31" s="1"/>
  <c r="DU22" i="24"/>
  <c r="MI10" i="24"/>
  <c r="BM40" i="24"/>
  <c r="H84" i="31" s="1"/>
  <c r="H85" i="31" s="1"/>
  <c r="H86" i="31" s="1"/>
  <c r="H87" i="31" s="1"/>
  <c r="H88" i="31" s="1"/>
  <c r="H89" i="31" s="1"/>
  <c r="H90" i="31" s="1"/>
  <c r="H91" i="31" s="1"/>
  <c r="H92" i="31" s="1"/>
  <c r="H93" i="31" s="1"/>
  <c r="H94" i="31" s="1"/>
  <c r="H95" i="31" s="1"/>
  <c r="H96" i="31" s="1"/>
  <c r="H97" i="31" s="1"/>
  <c r="H98" i="31" s="1"/>
  <c r="H99" i="31" s="1"/>
  <c r="H100" i="31" s="1"/>
  <c r="XH28" i="24"/>
  <c r="E572" i="31" s="1"/>
  <c r="E573" i="31" s="1"/>
  <c r="E574" i="31" s="1"/>
  <c r="E575" i="31" s="1"/>
  <c r="E576" i="31" s="1"/>
  <c r="E577" i="31" s="1"/>
  <c r="E578" i="31" s="1"/>
  <c r="E579" i="31" s="1"/>
  <c r="E580" i="31" s="1"/>
  <c r="E581" i="31" s="1"/>
  <c r="E582" i="31" s="1"/>
  <c r="E583" i="31" s="1"/>
  <c r="E584" i="31" s="1"/>
  <c r="E585" i="31" s="1"/>
  <c r="E586" i="31" s="1"/>
  <c r="E587" i="31" s="1"/>
  <c r="E588" i="31" s="1"/>
  <c r="DU59" i="24"/>
  <c r="TA59" i="24"/>
  <c r="XN22" i="24"/>
  <c r="K566" i="31" s="1"/>
  <c r="ON28" i="24"/>
  <c r="E372" i="31" s="1"/>
  <c r="E373" i="31" s="1"/>
  <c r="E374" i="31" s="1"/>
  <c r="E375" i="31" s="1"/>
  <c r="E376" i="31" s="1"/>
  <c r="E377" i="31" s="1"/>
  <c r="E378" i="31" s="1"/>
  <c r="E379" i="31" s="1"/>
  <c r="E380" i="31" s="1"/>
  <c r="E381" i="31" s="1"/>
  <c r="E382" i="31" s="1"/>
  <c r="E383" i="31" s="1"/>
  <c r="E384" i="31" s="1"/>
  <c r="E385" i="31" s="1"/>
  <c r="E386" i="31" s="1"/>
  <c r="E387" i="31" s="1"/>
  <c r="E388" i="31" s="1"/>
  <c r="TA41" i="24"/>
  <c r="ML41" i="24"/>
  <c r="KG58" i="24"/>
  <c r="FT10" i="24"/>
  <c r="DU41" i="24"/>
  <c r="VI58" i="24"/>
  <c r="K552" i="31" s="1"/>
  <c r="HY28" i="24"/>
  <c r="E222" i="31" s="1"/>
  <c r="E223" i="31" s="1"/>
  <c r="E224" i="31" s="1"/>
  <c r="E225" i="31" s="1"/>
  <c r="E226" i="31" s="1"/>
  <c r="E227" i="31" s="1"/>
  <c r="E228" i="31" s="1"/>
  <c r="E229" i="31" s="1"/>
  <c r="E230" i="31" s="1"/>
  <c r="E231" i="31" s="1"/>
  <c r="E232" i="31" s="1"/>
  <c r="E233" i="31" s="1"/>
  <c r="E234" i="31" s="1"/>
  <c r="E235" i="31" s="1"/>
  <c r="E236" i="31" s="1"/>
  <c r="E237" i="31" s="1"/>
  <c r="E238" i="31" s="1"/>
  <c r="FW40" i="24"/>
  <c r="KJ41" i="24"/>
  <c r="BM58" i="24"/>
  <c r="H102" i="31" s="1"/>
  <c r="FW59" i="24"/>
  <c r="KG23" i="24"/>
  <c r="BP40" i="24"/>
  <c r="K84" i="31" s="1"/>
  <c r="IH126" i="24"/>
  <c r="IH127" i="24" s="1"/>
  <c r="IH128" i="24" s="1"/>
  <c r="IH129" i="24" s="1"/>
  <c r="IH130" i="24" s="1"/>
  <c r="IH131" i="24" s="1"/>
  <c r="IH132" i="24" s="1"/>
  <c r="DX134" i="24"/>
  <c r="DX135" i="24" s="1"/>
  <c r="DX136" i="24" s="1"/>
  <c r="DX137" i="24" s="1"/>
  <c r="DX138" i="24" s="1"/>
  <c r="DX139" i="24" s="1"/>
  <c r="DX140" i="24" s="1"/>
  <c r="MR118" i="24"/>
  <c r="MR119" i="24" s="1"/>
  <c r="MR120" i="24" s="1"/>
  <c r="MR121" i="24" s="1"/>
  <c r="MR122" i="24" s="1"/>
  <c r="MR123" i="24" s="1"/>
  <c r="MR124" i="24" s="1"/>
  <c r="TG118" i="24"/>
  <c r="TG119" i="24" s="1"/>
  <c r="TG120" i="24" s="1"/>
  <c r="TG121" i="24" s="1"/>
  <c r="TG122" i="24" s="1"/>
  <c r="TG123" i="24" s="1"/>
  <c r="TG124" i="24" s="1"/>
  <c r="QQ118" i="24"/>
  <c r="QQ119" i="24" s="1"/>
  <c r="QQ120" i="24" s="1"/>
  <c r="QQ121" i="24" s="1"/>
  <c r="QQ122" i="24" s="1"/>
  <c r="QQ123" i="24" s="1"/>
  <c r="QQ124" i="24" s="1"/>
  <c r="QQ125" i="24" s="1"/>
  <c r="QQ126" i="24" s="1"/>
  <c r="QQ127" i="24" s="1"/>
  <c r="QQ128" i="24" s="1"/>
  <c r="QQ129" i="24" s="1"/>
  <c r="QQ130" i="24" s="1"/>
  <c r="QQ131" i="24" s="1"/>
  <c r="QQ132" i="24" s="1"/>
  <c r="QQ133" i="24" s="1"/>
  <c r="QQ134" i="24" s="1"/>
  <c r="QQ135" i="24" s="1"/>
  <c r="QQ136" i="24" s="1"/>
  <c r="QQ137" i="24" s="1"/>
  <c r="QQ138" i="24" s="1"/>
  <c r="QQ139" i="24" s="1"/>
  <c r="QQ140" i="24" s="1"/>
  <c r="QQ141" i="24" s="1"/>
  <c r="QQ142" i="24" s="1"/>
  <c r="QQ143" i="24" s="1"/>
  <c r="QQ144" i="24" s="1"/>
  <c r="QQ145" i="24" s="1"/>
  <c r="QQ146" i="24" s="1"/>
  <c r="QQ147" i="24" s="1"/>
  <c r="QQ148" i="24" s="1"/>
  <c r="QQ149" i="24" s="1"/>
  <c r="C422" i="31"/>
  <c r="C423" i="31" s="1"/>
  <c r="C424" i="31" s="1"/>
  <c r="C425" i="31" s="1"/>
  <c r="C426" i="31" s="1"/>
  <c r="C427" i="31" s="1"/>
  <c r="C428" i="31" s="1"/>
  <c r="C429" i="31" s="1"/>
  <c r="C430" i="31" s="1"/>
  <c r="C431" i="31" s="1"/>
  <c r="C432" i="31" s="1"/>
  <c r="C433" i="31" s="1"/>
  <c r="C434" i="31" s="1"/>
  <c r="C435" i="31" s="1"/>
  <c r="C436" i="31" s="1"/>
  <c r="QY40" i="24"/>
  <c r="K434" i="31" s="1"/>
  <c r="QV40" i="24"/>
  <c r="RB33" i="24"/>
  <c r="QS28" i="24"/>
  <c r="E422" i="31" s="1"/>
  <c r="E423" i="31" s="1"/>
  <c r="E424" i="31" s="1"/>
  <c r="E425" i="31" s="1"/>
  <c r="E426" i="31" s="1"/>
  <c r="E427" i="31" s="1"/>
  <c r="E428" i="31" s="1"/>
  <c r="E429" i="31" s="1"/>
  <c r="E430" i="31" s="1"/>
  <c r="E431" i="31" s="1"/>
  <c r="E432" i="31" s="1"/>
  <c r="E433" i="31" s="1"/>
  <c r="E434" i="31" s="1"/>
  <c r="E435" i="31" s="1"/>
  <c r="E436" i="31" s="1"/>
  <c r="E437" i="31" s="1"/>
  <c r="E438" i="31" s="1"/>
  <c r="QY41" i="24"/>
  <c r="RB38" i="24"/>
  <c r="RB28" i="24"/>
  <c r="QV41" i="24"/>
  <c r="BB133" i="24"/>
  <c r="BB31" i="31"/>
  <c r="IH10" i="24"/>
  <c r="N204" i="31" s="1"/>
  <c r="N205" i="31" s="1"/>
  <c r="N206" i="31" s="1"/>
  <c r="N207" i="31" s="1"/>
  <c r="IH15" i="24"/>
  <c r="N209" i="31" s="1"/>
  <c r="N210" i="31" s="1"/>
  <c r="N211" i="31" s="1"/>
  <c r="N212" i="31" s="1"/>
  <c r="IE23" i="24"/>
  <c r="IB23" i="24"/>
  <c r="IE22" i="24"/>
  <c r="K216" i="31" s="1"/>
  <c r="IH20" i="24"/>
  <c r="N214" i="31" s="1"/>
  <c r="N215" i="31" s="1"/>
  <c r="N216" i="31" s="1"/>
  <c r="N217" i="31" s="1"/>
  <c r="IB22" i="24"/>
  <c r="HY10" i="24"/>
  <c r="C204" i="31"/>
  <c r="C205" i="31" s="1"/>
  <c r="C206" i="31" s="1"/>
  <c r="C207" i="31" s="1"/>
  <c r="C208" i="31" s="1"/>
  <c r="C209" i="31" s="1"/>
  <c r="C210" i="31" s="1"/>
  <c r="C211" i="31" s="1"/>
  <c r="C212" i="31" s="1"/>
  <c r="C213" i="31" s="1"/>
  <c r="C214" i="31" s="1"/>
  <c r="C215" i="31" s="1"/>
  <c r="C216" i="31" s="1"/>
  <c r="C217" i="31" s="1"/>
  <c r="C218" i="31" s="1"/>
  <c r="BB141" i="24"/>
  <c r="BB36" i="31"/>
  <c r="VA118" i="24"/>
  <c r="VA119" i="24" s="1"/>
  <c r="VA120" i="24" s="1"/>
  <c r="VA121" i="24" s="1"/>
  <c r="VA122" i="24" s="1"/>
  <c r="VA123" i="24" s="1"/>
  <c r="VA124" i="24" s="1"/>
  <c r="VA125" i="24" s="1"/>
  <c r="VA126" i="24" s="1"/>
  <c r="VA127" i="24" s="1"/>
  <c r="VA128" i="24" s="1"/>
  <c r="VA129" i="24" s="1"/>
  <c r="VA130" i="24" s="1"/>
  <c r="VA131" i="24" s="1"/>
  <c r="VA132" i="24" s="1"/>
  <c r="VA133" i="24" s="1"/>
  <c r="VA134" i="24" s="1"/>
  <c r="VA135" i="24" s="1"/>
  <c r="VA136" i="24" s="1"/>
  <c r="VA137" i="24" s="1"/>
  <c r="VA138" i="24" s="1"/>
  <c r="VA139" i="24" s="1"/>
  <c r="VA140" i="24" s="1"/>
  <c r="VA141" i="24" s="1"/>
  <c r="VA142" i="24" s="1"/>
  <c r="VA143" i="24" s="1"/>
  <c r="VA144" i="24" s="1"/>
  <c r="VA145" i="24" s="1"/>
  <c r="VA146" i="24" s="1"/>
  <c r="VA147" i="24" s="1"/>
  <c r="VA148" i="24" s="1"/>
  <c r="VA149" i="24" s="1"/>
  <c r="C522" i="31"/>
  <c r="C523" i="31" s="1"/>
  <c r="C524" i="31" s="1"/>
  <c r="C525" i="31" s="1"/>
  <c r="C526" i="31" s="1"/>
  <c r="C527" i="31" s="1"/>
  <c r="C528" i="31" s="1"/>
  <c r="C529" i="31" s="1"/>
  <c r="C530" i="31" s="1"/>
  <c r="C531" i="31" s="1"/>
  <c r="C532" i="31" s="1"/>
  <c r="C533" i="31" s="1"/>
  <c r="C534" i="31" s="1"/>
  <c r="C535" i="31" s="1"/>
  <c r="C536" i="31" s="1"/>
  <c r="VF41" i="24"/>
  <c r="VL28" i="24"/>
  <c r="VI41" i="24"/>
  <c r="VI40" i="24"/>
  <c r="K534" i="31" s="1"/>
  <c r="VF40" i="24"/>
  <c r="VL33" i="24"/>
  <c r="VC28" i="24"/>
  <c r="E522" i="31" s="1"/>
  <c r="E523" i="31" s="1"/>
  <c r="E524" i="31" s="1"/>
  <c r="E525" i="31" s="1"/>
  <c r="E526" i="31" s="1"/>
  <c r="E527" i="31" s="1"/>
  <c r="E528" i="31" s="1"/>
  <c r="E529" i="31" s="1"/>
  <c r="E530" i="31" s="1"/>
  <c r="E531" i="31" s="1"/>
  <c r="E532" i="31" s="1"/>
  <c r="E533" i="31" s="1"/>
  <c r="E534" i="31" s="1"/>
  <c r="E535" i="31" s="1"/>
  <c r="E536" i="31" s="1"/>
  <c r="E537" i="31" s="1"/>
  <c r="E538" i="31" s="1"/>
  <c r="VL38" i="24"/>
  <c r="C440" i="31"/>
  <c r="C441" i="31" s="1"/>
  <c r="C442" i="31" s="1"/>
  <c r="C443" i="31" s="1"/>
  <c r="C444" i="31" s="1"/>
  <c r="C445" i="31" s="1"/>
  <c r="C446" i="31" s="1"/>
  <c r="C447" i="31" s="1"/>
  <c r="C448" i="31" s="1"/>
  <c r="C449" i="31" s="1"/>
  <c r="C450" i="31" s="1"/>
  <c r="C451" i="31" s="1"/>
  <c r="C452" i="31" s="1"/>
  <c r="C453" i="31" s="1"/>
  <c r="C454" i="31" s="1"/>
  <c r="C455" i="31" s="1"/>
  <c r="C456" i="31" s="1"/>
  <c r="C457" i="31" s="1"/>
  <c r="C458" i="31" s="1"/>
  <c r="C459" i="31" s="1"/>
  <c r="C460" i="31" s="1"/>
  <c r="C461" i="31" s="1"/>
  <c r="C462" i="31" s="1"/>
  <c r="C463" i="31" s="1"/>
  <c r="C464" i="31" s="1"/>
  <c r="C465" i="31" s="1"/>
  <c r="C466" i="31" s="1"/>
  <c r="C467" i="31" s="1"/>
  <c r="C468" i="31" s="1"/>
  <c r="RB46" i="24"/>
  <c r="N440" i="31" s="1"/>
  <c r="N441" i="31" s="1"/>
  <c r="N442" i="31" s="1"/>
  <c r="N443" i="31" s="1"/>
  <c r="QY59" i="24"/>
  <c r="QV59" i="24"/>
  <c r="QY58" i="24"/>
  <c r="K452" i="31" s="1"/>
  <c r="RB51" i="24"/>
  <c r="N445" i="31" s="1"/>
  <c r="N446" i="31" s="1"/>
  <c r="N447" i="31" s="1"/>
  <c r="N448" i="31" s="1"/>
  <c r="QV58" i="24"/>
  <c r="QS46" i="24"/>
  <c r="E440" i="31" s="1"/>
  <c r="E441" i="31" s="1"/>
  <c r="E442" i="31" s="1"/>
  <c r="E443" i="31" s="1"/>
  <c r="E444" i="31" s="1"/>
  <c r="E445" i="31" s="1"/>
  <c r="E446" i="31" s="1"/>
  <c r="E447" i="31" s="1"/>
  <c r="E448" i="31" s="1"/>
  <c r="E449" i="31" s="1"/>
  <c r="E450" i="31" s="1"/>
  <c r="E451" i="31" s="1"/>
  <c r="E452" i="31" s="1"/>
  <c r="E453" i="31" s="1"/>
  <c r="RB56" i="24"/>
  <c r="N450" i="31" s="1"/>
  <c r="N451" i="31" s="1"/>
  <c r="N452" i="31" s="1"/>
  <c r="N453" i="31" s="1"/>
  <c r="N454" i="31" s="1"/>
  <c r="N455" i="31" s="1"/>
  <c r="N456" i="31" s="1"/>
  <c r="N457" i="31" s="1"/>
  <c r="BB8" i="31"/>
  <c r="BB25" i="24"/>
  <c r="E46" i="24"/>
  <c r="E40" i="31" s="1"/>
  <c r="E41" i="31" s="1"/>
  <c r="E42" i="31" s="1"/>
  <c r="E43" i="31" s="1"/>
  <c r="E44" i="31" s="1"/>
  <c r="E45" i="31" s="1"/>
  <c r="E46" i="31" s="1"/>
  <c r="E47" i="31" s="1"/>
  <c r="E48" i="31" s="1"/>
  <c r="E49" i="31" s="1"/>
  <c r="E50" i="31" s="1"/>
  <c r="E51" i="31" s="1"/>
  <c r="E52" i="31" s="1"/>
  <c r="E53" i="31" s="1"/>
  <c r="C40" i="3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N46" i="24"/>
  <c r="N40" i="31" s="1"/>
  <c r="N41" i="31" s="1"/>
  <c r="N42" i="31" s="1"/>
  <c r="N43" i="31" s="1"/>
  <c r="K59" i="24"/>
  <c r="N56" i="24"/>
  <c r="N50" i="31" s="1"/>
  <c r="N51" i="31" s="1"/>
  <c r="N52" i="31" s="1"/>
  <c r="N53" i="31" s="1"/>
  <c r="N54" i="31" s="1"/>
  <c r="N55" i="31" s="1"/>
  <c r="N56" i="31" s="1"/>
  <c r="N57" i="31" s="1"/>
  <c r="H59" i="24"/>
  <c r="K58" i="24"/>
  <c r="K52" i="31" s="1"/>
  <c r="N51" i="24"/>
  <c r="N45" i="31" s="1"/>
  <c r="N46" i="31" s="1"/>
  <c r="N47" i="31" s="1"/>
  <c r="N48" i="31" s="1"/>
  <c r="H58" i="24"/>
  <c r="HW76" i="24"/>
  <c r="IH56" i="24"/>
  <c r="N250" i="31" s="1"/>
  <c r="N251" i="31" s="1"/>
  <c r="N252" i="31" s="1"/>
  <c r="N253" i="31" s="1"/>
  <c r="N254" i="31" s="1"/>
  <c r="N255" i="31" s="1"/>
  <c r="N256" i="31" s="1"/>
  <c r="N257" i="31" s="1"/>
  <c r="IH46" i="24"/>
  <c r="N240" i="31" s="1"/>
  <c r="N241" i="31" s="1"/>
  <c r="N242" i="31" s="1"/>
  <c r="N243" i="31" s="1"/>
  <c r="IE59" i="24"/>
  <c r="IB59" i="24"/>
  <c r="HY46" i="24"/>
  <c r="E240" i="31" s="1"/>
  <c r="E241" i="31" s="1"/>
  <c r="E242" i="31" s="1"/>
  <c r="E243" i="31" s="1"/>
  <c r="E244" i="31" s="1"/>
  <c r="E245" i="31" s="1"/>
  <c r="E246" i="31" s="1"/>
  <c r="E247" i="31" s="1"/>
  <c r="E248" i="31" s="1"/>
  <c r="E249" i="31" s="1"/>
  <c r="E250" i="31" s="1"/>
  <c r="E251" i="31" s="1"/>
  <c r="E252" i="31" s="1"/>
  <c r="E253" i="31" s="1"/>
  <c r="IE58" i="24"/>
  <c r="K252" i="31" s="1"/>
  <c r="IH51" i="24"/>
  <c r="N245" i="31" s="1"/>
  <c r="N246" i="31" s="1"/>
  <c r="N247" i="31" s="1"/>
  <c r="N248" i="31" s="1"/>
  <c r="IB58" i="24"/>
  <c r="C240" i="31"/>
  <c r="C241" i="31" s="1"/>
  <c r="C242" i="31" s="1"/>
  <c r="C243" i="31" s="1"/>
  <c r="C244" i="31" s="1"/>
  <c r="C245" i="31" s="1"/>
  <c r="C246" i="31" s="1"/>
  <c r="C247" i="31" s="1"/>
  <c r="C248" i="31" s="1"/>
  <c r="C249" i="31" s="1"/>
  <c r="C250" i="31" s="1"/>
  <c r="C251" i="31" s="1"/>
  <c r="C252" i="31" s="1"/>
  <c r="C253" i="31" s="1"/>
  <c r="C254" i="31" s="1"/>
  <c r="C255" i="31" s="1"/>
  <c r="C256" i="31" s="1"/>
  <c r="C257" i="31" s="1"/>
  <c r="C258" i="31" s="1"/>
  <c r="C259" i="31" s="1"/>
  <c r="C260" i="31" s="1"/>
  <c r="C261" i="31" s="1"/>
  <c r="C262" i="31" s="1"/>
  <c r="C263" i="31" s="1"/>
  <c r="C264" i="31" s="1"/>
  <c r="C265" i="31" s="1"/>
  <c r="C266" i="31" s="1"/>
  <c r="C267" i="31" s="1"/>
  <c r="C268" i="31" s="1"/>
  <c r="XQ126" i="24"/>
  <c r="XQ127" i="24" s="1"/>
  <c r="XQ128" i="24" s="1"/>
  <c r="XQ129" i="24" s="1"/>
  <c r="XQ130" i="24" s="1"/>
  <c r="XQ131" i="24" s="1"/>
  <c r="XQ132" i="24" s="1"/>
  <c r="QQ66" i="24"/>
  <c r="RB15" i="24"/>
  <c r="N409" i="31" s="1"/>
  <c r="N410" i="31" s="1"/>
  <c r="N411" i="31" s="1"/>
  <c r="N412" i="31" s="1"/>
  <c r="C404" i="31"/>
  <c r="C405" i="31" s="1"/>
  <c r="C406" i="31" s="1"/>
  <c r="C407" i="31" s="1"/>
  <c r="C408" i="31" s="1"/>
  <c r="C409" i="31" s="1"/>
  <c r="C410" i="31" s="1"/>
  <c r="C411" i="31" s="1"/>
  <c r="C412" i="31" s="1"/>
  <c r="C413" i="31" s="1"/>
  <c r="C414" i="31" s="1"/>
  <c r="C415" i="31" s="1"/>
  <c r="C416" i="31" s="1"/>
  <c r="C417" i="31" s="1"/>
  <c r="C418" i="31" s="1"/>
  <c r="QY23" i="24"/>
  <c r="QV22" i="24"/>
  <c r="RB20" i="24"/>
  <c r="N414" i="31" s="1"/>
  <c r="N415" i="31" s="1"/>
  <c r="N416" i="31" s="1"/>
  <c r="N417" i="31" s="1"/>
  <c r="QV23" i="24"/>
  <c r="QS10" i="24"/>
  <c r="QY22" i="24"/>
  <c r="K416" i="31" s="1"/>
  <c r="RB10" i="24"/>
  <c r="N404" i="31" s="1"/>
  <c r="N405" i="31" s="1"/>
  <c r="N406" i="31" s="1"/>
  <c r="N407" i="31" s="1"/>
  <c r="XQ134" i="24"/>
  <c r="XQ135" i="24" s="1"/>
  <c r="XQ136" i="24" s="1"/>
  <c r="XQ137" i="24" s="1"/>
  <c r="XQ138" i="24" s="1"/>
  <c r="XQ139" i="24" s="1"/>
  <c r="XQ140" i="24" s="1"/>
  <c r="N554" i="31"/>
  <c r="N555" i="31" s="1"/>
  <c r="N556" i="31" s="1"/>
  <c r="N557" i="31" s="1"/>
  <c r="VA83" i="24"/>
  <c r="VA84" i="24" s="1"/>
  <c r="VA85" i="24" s="1"/>
  <c r="VA86" i="24" s="1"/>
  <c r="VA87" i="24" s="1"/>
  <c r="VA88" i="24" s="1"/>
  <c r="VA89" i="24" s="1"/>
  <c r="VA90" i="24" s="1"/>
  <c r="VA91" i="24" s="1"/>
  <c r="VA92" i="24" s="1"/>
  <c r="VA93" i="24" s="1"/>
  <c r="VA94" i="24" s="1"/>
  <c r="VA95" i="24" s="1"/>
  <c r="VA96" i="24" s="1"/>
  <c r="VA97" i="24" s="1"/>
  <c r="VA98" i="24" s="1"/>
  <c r="VA99" i="24" s="1"/>
  <c r="VA100" i="24" s="1"/>
  <c r="VA101" i="24" s="1"/>
  <c r="VA102" i="24" s="1"/>
  <c r="VA103" i="24" s="1"/>
  <c r="VA104" i="24" s="1"/>
  <c r="VA105" i="24" s="1"/>
  <c r="VA106" i="24" s="1"/>
  <c r="VA107" i="24" s="1"/>
  <c r="VA108" i="24" s="1"/>
  <c r="VA109" i="24" s="1"/>
  <c r="VA110" i="24" s="1"/>
  <c r="VA111" i="24" s="1"/>
  <c r="VA112" i="24" s="1"/>
  <c r="VA113" i="24" s="1"/>
  <c r="VA114" i="24" s="1"/>
  <c r="VF23" i="24"/>
  <c r="VF22" i="24"/>
  <c r="VL10" i="24"/>
  <c r="N504" i="31" s="1"/>
  <c r="N505" i="31" s="1"/>
  <c r="N506" i="31" s="1"/>
  <c r="N507" i="31" s="1"/>
  <c r="VI22" i="24"/>
  <c r="K516" i="31" s="1"/>
  <c r="VL15" i="24"/>
  <c r="N509" i="31" s="1"/>
  <c r="N510" i="31" s="1"/>
  <c r="N511" i="31" s="1"/>
  <c r="N512" i="31" s="1"/>
  <c r="VC10" i="24"/>
  <c r="C504" i="31"/>
  <c r="C505" i="31" s="1"/>
  <c r="C506" i="31" s="1"/>
  <c r="C507" i="31" s="1"/>
  <c r="C508" i="31" s="1"/>
  <c r="C509" i="31" s="1"/>
  <c r="C510" i="31" s="1"/>
  <c r="C511" i="31" s="1"/>
  <c r="C512" i="31" s="1"/>
  <c r="C513" i="31" s="1"/>
  <c r="C514" i="31" s="1"/>
  <c r="C515" i="31" s="1"/>
  <c r="C516" i="31" s="1"/>
  <c r="C517" i="31" s="1"/>
  <c r="C518" i="31" s="1"/>
  <c r="VL20" i="24"/>
  <c r="N514" i="31" s="1"/>
  <c r="N515" i="31" s="1"/>
  <c r="N516" i="31" s="1"/>
  <c r="N517" i="31" s="1"/>
  <c r="VI23" i="24"/>
  <c r="BB125" i="24"/>
  <c r="BB26" i="31"/>
  <c r="BB43" i="24"/>
  <c r="BB37" i="31" s="1"/>
  <c r="BB38" i="31" s="1"/>
  <c r="H22" i="24"/>
  <c r="E10" i="24"/>
  <c r="E4" i="31" s="1"/>
  <c r="E5" i="31" s="1"/>
  <c r="E6" i="31" s="1"/>
  <c r="E7" i="31" s="1"/>
  <c r="E8" i="31" s="1"/>
  <c r="E9" i="31" s="1"/>
  <c r="E10" i="31" s="1"/>
  <c r="E11" i="31" s="1"/>
  <c r="E12" i="31" s="1"/>
  <c r="E13" i="31" s="1"/>
  <c r="E14" i="31" s="1"/>
  <c r="E15" i="31" s="1"/>
  <c r="E16" i="31" s="1"/>
  <c r="E17" i="31" s="1"/>
  <c r="E18" i="31" s="1"/>
  <c r="E19" i="31" s="1"/>
  <c r="E20" i="31" s="1"/>
  <c r="N134" i="24"/>
  <c r="N135" i="24" s="1"/>
  <c r="N136" i="24" s="1"/>
  <c r="N137" i="24" s="1"/>
  <c r="N138" i="24" s="1"/>
  <c r="N139" i="24" s="1"/>
  <c r="N140" i="24" s="1"/>
  <c r="VA188" i="24"/>
  <c r="VA189" i="24" s="1"/>
  <c r="VA190" i="24" s="1"/>
  <c r="VA191" i="24" s="1"/>
  <c r="VA192" i="24" s="1"/>
  <c r="VA193" i="24" s="1"/>
  <c r="VA194" i="24" s="1"/>
  <c r="VA195" i="24" s="1"/>
  <c r="VA196" i="24" s="1"/>
  <c r="VA197" i="24" s="1"/>
  <c r="VA198" i="24" s="1"/>
  <c r="VA199" i="24" s="1"/>
  <c r="VA200" i="24" s="1"/>
  <c r="VA201" i="24" s="1"/>
  <c r="VA202" i="24" s="1"/>
  <c r="VA203" i="24" s="1"/>
  <c r="VA204" i="24" s="1"/>
  <c r="VA205" i="24" s="1"/>
  <c r="VA206" i="24" s="1"/>
  <c r="VA207" i="24" s="1"/>
  <c r="VA208" i="24" s="1"/>
  <c r="VA209" i="24" s="1"/>
  <c r="VA210" i="24" s="1"/>
  <c r="VA211" i="24" s="1"/>
  <c r="VA212" i="24" s="1"/>
  <c r="VA213" i="24" s="1"/>
  <c r="VA214" i="24" s="1"/>
  <c r="VA215" i="24" s="1"/>
  <c r="VA216" i="24" s="1"/>
  <c r="VA217" i="24" s="1"/>
  <c r="VA218" i="24" s="1"/>
  <c r="QQ83" i="24"/>
  <c r="QQ84" i="24" s="1"/>
  <c r="QQ85" i="24" s="1"/>
  <c r="QQ86" i="24" s="1"/>
  <c r="QQ87" i="24" s="1"/>
  <c r="QQ88" i="24" s="1"/>
  <c r="QQ89" i="24" s="1"/>
  <c r="QQ90" i="24" s="1"/>
  <c r="QQ91" i="24" s="1"/>
  <c r="QQ92" i="24" s="1"/>
  <c r="QQ93" i="24" s="1"/>
  <c r="QQ94" i="24" s="1"/>
  <c r="QQ95" i="24" s="1"/>
  <c r="QQ96" i="24" s="1"/>
  <c r="QQ97" i="24" s="1"/>
  <c r="QQ98" i="24" s="1"/>
  <c r="QQ99" i="24" s="1"/>
  <c r="QQ100" i="24" s="1"/>
  <c r="QQ101" i="24" s="1"/>
  <c r="QQ102" i="24" s="1"/>
  <c r="QQ103" i="24" s="1"/>
  <c r="QQ104" i="24" s="1"/>
  <c r="QQ105" i="24" s="1"/>
  <c r="QQ106" i="24" s="1"/>
  <c r="QQ107" i="24" s="1"/>
  <c r="QQ108" i="24" s="1"/>
  <c r="QQ109" i="24" s="1"/>
  <c r="QQ110" i="24" s="1"/>
  <c r="QQ111" i="24" s="1"/>
  <c r="QQ112" i="24" s="1"/>
  <c r="QQ113" i="24" s="1"/>
  <c r="QQ114" i="24" s="1"/>
  <c r="RB177" i="24"/>
  <c r="RB178" i="24" s="1"/>
  <c r="RB179" i="24" s="1"/>
  <c r="RB180" i="24" s="1"/>
  <c r="RB181" i="24" s="1"/>
  <c r="RB182" i="24" s="1"/>
  <c r="RB183" i="24" s="1"/>
  <c r="BS188" i="24"/>
  <c r="BS189" i="24" s="1"/>
  <c r="BS190" i="24" s="1"/>
  <c r="BS191" i="24" s="1"/>
  <c r="BS192" i="24" s="1"/>
  <c r="BS193" i="24" s="1"/>
  <c r="BS194" i="24" s="1"/>
  <c r="BS212" i="24"/>
  <c r="BS213" i="24" s="1"/>
  <c r="BS214" i="24" s="1"/>
  <c r="BS215" i="24" s="1"/>
  <c r="BS216" i="24" s="1"/>
  <c r="BS217" i="24" s="1"/>
  <c r="BS218" i="24" s="1"/>
  <c r="XQ177" i="24"/>
  <c r="XQ178" i="24" s="1"/>
  <c r="XQ179" i="24" s="1"/>
  <c r="XQ180" i="24" s="1"/>
  <c r="XQ181" i="24" s="1"/>
  <c r="XQ182" i="24" s="1"/>
  <c r="XQ183" i="24" s="1"/>
  <c r="XQ169" i="24"/>
  <c r="XQ170" i="24" s="1"/>
  <c r="XQ171" i="24" s="1"/>
  <c r="XQ172" i="24" s="1"/>
  <c r="XQ173" i="24" s="1"/>
  <c r="XQ174" i="24" s="1"/>
  <c r="XQ175" i="24" s="1"/>
  <c r="XQ161" i="24"/>
  <c r="XQ162" i="24" s="1"/>
  <c r="XQ163" i="24" s="1"/>
  <c r="XQ164" i="24" s="1"/>
  <c r="XQ165" i="24" s="1"/>
  <c r="XQ166" i="24" s="1"/>
  <c r="XQ167" i="24" s="1"/>
  <c r="XQ153" i="24"/>
  <c r="XQ154" i="24" s="1"/>
  <c r="XQ155" i="24" s="1"/>
  <c r="XQ156" i="24" s="1"/>
  <c r="XQ157" i="24" s="1"/>
  <c r="XQ158" i="24" s="1"/>
  <c r="XQ159" i="24" s="1"/>
  <c r="OW177" i="24"/>
  <c r="OW178" i="24" s="1"/>
  <c r="OW179" i="24" s="1"/>
  <c r="OW180" i="24" s="1"/>
  <c r="OW181" i="24" s="1"/>
  <c r="OW182" i="24" s="1"/>
  <c r="OW183" i="24" s="1"/>
  <c r="OW169" i="24"/>
  <c r="OW170" i="24" s="1"/>
  <c r="OW171" i="24" s="1"/>
  <c r="OW172" i="24" s="1"/>
  <c r="OW173" i="24" s="1"/>
  <c r="OW174" i="24" s="1"/>
  <c r="OW175" i="24" s="1"/>
  <c r="GC169" i="24"/>
  <c r="GC170" i="24" s="1"/>
  <c r="GC171" i="24" s="1"/>
  <c r="GC172" i="24" s="1"/>
  <c r="GC173" i="24" s="1"/>
  <c r="GC174" i="24" s="1"/>
  <c r="GC175" i="24" s="1"/>
  <c r="GC153" i="24"/>
  <c r="GC154" i="24" s="1"/>
  <c r="GC155" i="24" s="1"/>
  <c r="GC156" i="24" s="1"/>
  <c r="GC157" i="24" s="1"/>
  <c r="GC158" i="24" s="1"/>
  <c r="GC159" i="24" s="1"/>
  <c r="KM161" i="24"/>
  <c r="KM162" i="24" s="1"/>
  <c r="KM163" i="24" s="1"/>
  <c r="KM164" i="24" s="1"/>
  <c r="KM165" i="24" s="1"/>
  <c r="KM166" i="24" s="1"/>
  <c r="KM167" i="24" s="1"/>
  <c r="OW161" i="24"/>
  <c r="OW162" i="24" s="1"/>
  <c r="OW163" i="24" s="1"/>
  <c r="OW164" i="24" s="1"/>
  <c r="OW165" i="24" s="1"/>
  <c r="OW166" i="24" s="1"/>
  <c r="OW167" i="24" s="1"/>
  <c r="OW153" i="24"/>
  <c r="OW154" i="24" s="1"/>
  <c r="OW155" i="24" s="1"/>
  <c r="OW156" i="24" s="1"/>
  <c r="OW157" i="24" s="1"/>
  <c r="OW158" i="24" s="1"/>
  <c r="OW159" i="24" s="1"/>
  <c r="GC177" i="24"/>
  <c r="GC178" i="24" s="1"/>
  <c r="GC179" i="24" s="1"/>
  <c r="GC180" i="24" s="1"/>
  <c r="GC181" i="24" s="1"/>
  <c r="GC182" i="24" s="1"/>
  <c r="GC183" i="24" s="1"/>
  <c r="GC161" i="24"/>
  <c r="GC162" i="24" s="1"/>
  <c r="GC163" i="24" s="1"/>
  <c r="GC164" i="24" s="1"/>
  <c r="GC165" i="24" s="1"/>
  <c r="GC166" i="24" s="1"/>
  <c r="GC167" i="24" s="1"/>
  <c r="KM177" i="24"/>
  <c r="KM178" i="24" s="1"/>
  <c r="KM179" i="24" s="1"/>
  <c r="KM180" i="24" s="1"/>
  <c r="KM181" i="24" s="1"/>
  <c r="KM182" i="24" s="1"/>
  <c r="KM183" i="24" s="1"/>
  <c r="KM153" i="24"/>
  <c r="KM154" i="24" s="1"/>
  <c r="KM155" i="24" s="1"/>
  <c r="KM156" i="24" s="1"/>
  <c r="KM157" i="24" s="1"/>
  <c r="KM158" i="24" s="1"/>
  <c r="KM159" i="24" s="1"/>
  <c r="TG177" i="24"/>
  <c r="TG178" i="24" s="1"/>
  <c r="TG179" i="24" s="1"/>
  <c r="TG180" i="24" s="1"/>
  <c r="TG181" i="24" s="1"/>
  <c r="TG182" i="24" s="1"/>
  <c r="TG183" i="24" s="1"/>
  <c r="TG169" i="24"/>
  <c r="TG170" i="24" s="1"/>
  <c r="TG171" i="24" s="1"/>
  <c r="TG172" i="24" s="1"/>
  <c r="TG173" i="24" s="1"/>
  <c r="TG174" i="24" s="1"/>
  <c r="TG175" i="24" s="1"/>
  <c r="TG161" i="24"/>
  <c r="TG162" i="24" s="1"/>
  <c r="TG163" i="24" s="1"/>
  <c r="TG164" i="24" s="1"/>
  <c r="TG165" i="24" s="1"/>
  <c r="TG166" i="24" s="1"/>
  <c r="TG167" i="24" s="1"/>
  <c r="TG153" i="24"/>
  <c r="TG154" i="24" s="1"/>
  <c r="TG155" i="24" s="1"/>
  <c r="TG156" i="24" s="1"/>
  <c r="TG157" i="24" s="1"/>
  <c r="TG158" i="24" s="1"/>
  <c r="TG159" i="24" s="1"/>
  <c r="KM169" i="24"/>
  <c r="KM170" i="24" s="1"/>
  <c r="KM171" i="24" s="1"/>
  <c r="KM172" i="24" s="1"/>
  <c r="KM173" i="24" s="1"/>
  <c r="KM174" i="24" s="1"/>
  <c r="KM175" i="24" s="1"/>
  <c r="BB98" i="24"/>
  <c r="BB106" i="24"/>
  <c r="MR212" i="24"/>
  <c r="MR213" i="24" s="1"/>
  <c r="MR214" i="24" s="1"/>
  <c r="MR215" i="24" s="1"/>
  <c r="MR216" i="24" s="1"/>
  <c r="MR217" i="24" s="1"/>
  <c r="MR218" i="24" s="1"/>
  <c r="GC99" i="24"/>
  <c r="GC100" i="24" s="1"/>
  <c r="KM83" i="24"/>
  <c r="KM84" i="24" s="1"/>
  <c r="KM85" i="24" s="1"/>
  <c r="KM86" i="24" s="1"/>
  <c r="KM91" i="24"/>
  <c r="KM99" i="24"/>
  <c r="KM100" i="24" s="1"/>
  <c r="GC83" i="24"/>
  <c r="GC84" i="24" s="1"/>
  <c r="GC85" i="24" s="1"/>
  <c r="GC86" i="24" s="1"/>
  <c r="XQ99" i="24"/>
  <c r="XQ100" i="24" s="1"/>
  <c r="XQ83" i="24"/>
  <c r="XQ84" i="24" s="1"/>
  <c r="XQ85" i="24" s="1"/>
  <c r="XQ86" i="24" s="1"/>
  <c r="TG83" i="24"/>
  <c r="TG84" i="24" s="1"/>
  <c r="TG85" i="24" s="1"/>
  <c r="TG86" i="24" s="1"/>
  <c r="OW83" i="24"/>
  <c r="OW84" i="24" s="1"/>
  <c r="OW85" i="24" s="1"/>
  <c r="OW86" i="24" s="1"/>
  <c r="XQ91" i="24"/>
  <c r="OW91" i="24"/>
  <c r="TG99" i="24"/>
  <c r="TG100" i="24" s="1"/>
  <c r="OW99" i="24"/>
  <c r="OW100" i="24" s="1"/>
  <c r="TG91" i="24"/>
  <c r="GC91" i="24"/>
  <c r="XQ212" i="24"/>
  <c r="XQ213" i="24" s="1"/>
  <c r="XQ214" i="24" s="1"/>
  <c r="XQ215" i="24" s="1"/>
  <c r="XQ216" i="24" s="1"/>
  <c r="XQ217" i="24" s="1"/>
  <c r="XQ218" i="24" s="1"/>
  <c r="XQ204" i="24"/>
  <c r="XQ205" i="24" s="1"/>
  <c r="XQ206" i="24" s="1"/>
  <c r="XQ207" i="24" s="1"/>
  <c r="XQ208" i="24" s="1"/>
  <c r="XQ209" i="24" s="1"/>
  <c r="XQ210" i="24" s="1"/>
  <c r="XQ196" i="24"/>
  <c r="XQ197" i="24" s="1"/>
  <c r="XQ198" i="24" s="1"/>
  <c r="XQ199" i="24" s="1"/>
  <c r="XQ200" i="24" s="1"/>
  <c r="XQ201" i="24" s="1"/>
  <c r="XQ202" i="24" s="1"/>
  <c r="XQ188" i="24"/>
  <c r="XQ189" i="24" s="1"/>
  <c r="XQ190" i="24" s="1"/>
  <c r="XQ191" i="24" s="1"/>
  <c r="XQ192" i="24" s="1"/>
  <c r="XQ193" i="24" s="1"/>
  <c r="XQ194" i="24" s="1"/>
  <c r="GC188" i="24"/>
  <c r="GC189" i="24" s="1"/>
  <c r="GC190" i="24" s="1"/>
  <c r="GC191" i="24" s="1"/>
  <c r="GC192" i="24" s="1"/>
  <c r="GC193" i="24" s="1"/>
  <c r="GC194" i="24" s="1"/>
  <c r="OW204" i="24"/>
  <c r="OW205" i="24" s="1"/>
  <c r="OW206" i="24" s="1"/>
  <c r="OW207" i="24" s="1"/>
  <c r="OW208" i="24" s="1"/>
  <c r="OW209" i="24" s="1"/>
  <c r="OW210" i="24" s="1"/>
  <c r="OW196" i="24"/>
  <c r="OW197" i="24" s="1"/>
  <c r="OW198" i="24" s="1"/>
  <c r="OW199" i="24" s="1"/>
  <c r="OW200" i="24" s="1"/>
  <c r="OW201" i="24" s="1"/>
  <c r="OW202" i="24" s="1"/>
  <c r="KM188" i="24"/>
  <c r="KM189" i="24" s="1"/>
  <c r="KM190" i="24" s="1"/>
  <c r="KM191" i="24" s="1"/>
  <c r="KM192" i="24" s="1"/>
  <c r="KM193" i="24" s="1"/>
  <c r="KM194" i="24" s="1"/>
  <c r="TG204" i="24"/>
  <c r="TG205" i="24" s="1"/>
  <c r="TG206" i="24" s="1"/>
  <c r="TG207" i="24" s="1"/>
  <c r="TG208" i="24" s="1"/>
  <c r="TG209" i="24" s="1"/>
  <c r="TG210" i="24" s="1"/>
  <c r="TG196" i="24"/>
  <c r="TG197" i="24" s="1"/>
  <c r="TG198" i="24" s="1"/>
  <c r="TG199" i="24" s="1"/>
  <c r="TG200" i="24" s="1"/>
  <c r="TG201" i="24" s="1"/>
  <c r="TG202" i="24" s="1"/>
  <c r="TG188" i="24"/>
  <c r="TG189" i="24" s="1"/>
  <c r="TG190" i="24" s="1"/>
  <c r="TG191" i="24" s="1"/>
  <c r="TG192" i="24" s="1"/>
  <c r="TG193" i="24" s="1"/>
  <c r="TG194" i="24" s="1"/>
  <c r="KM212" i="24"/>
  <c r="KM213" i="24" s="1"/>
  <c r="KM214" i="24" s="1"/>
  <c r="KM215" i="24" s="1"/>
  <c r="KM216" i="24" s="1"/>
  <c r="KM217" i="24" s="1"/>
  <c r="KM218" i="24" s="1"/>
  <c r="KM196" i="24"/>
  <c r="KM197" i="24" s="1"/>
  <c r="KM198" i="24" s="1"/>
  <c r="KM199" i="24" s="1"/>
  <c r="KM200" i="24" s="1"/>
  <c r="KM201" i="24" s="1"/>
  <c r="KM202" i="24" s="1"/>
  <c r="TG212" i="24"/>
  <c r="TG213" i="24" s="1"/>
  <c r="TG214" i="24" s="1"/>
  <c r="TG215" i="24" s="1"/>
  <c r="TG216" i="24" s="1"/>
  <c r="TG217" i="24" s="1"/>
  <c r="TG218" i="24" s="1"/>
  <c r="KM204" i="24"/>
  <c r="KM205" i="24" s="1"/>
  <c r="KM206" i="24" s="1"/>
  <c r="KM207" i="24" s="1"/>
  <c r="KM208" i="24" s="1"/>
  <c r="KM209" i="24" s="1"/>
  <c r="KM210" i="24" s="1"/>
  <c r="OW188" i="24"/>
  <c r="OW189" i="24" s="1"/>
  <c r="OW190" i="24" s="1"/>
  <c r="OW191" i="24" s="1"/>
  <c r="OW192" i="24" s="1"/>
  <c r="OW193" i="24" s="1"/>
  <c r="OW194" i="24" s="1"/>
  <c r="GC204" i="24"/>
  <c r="GC205" i="24" s="1"/>
  <c r="GC206" i="24" s="1"/>
  <c r="GC207" i="24" s="1"/>
  <c r="GC208" i="24" s="1"/>
  <c r="GC209" i="24" s="1"/>
  <c r="GC210" i="24" s="1"/>
  <c r="OW212" i="24"/>
  <c r="OW213" i="24" s="1"/>
  <c r="OW214" i="24" s="1"/>
  <c r="OW215" i="24" s="1"/>
  <c r="OW216" i="24" s="1"/>
  <c r="OW217" i="24" s="1"/>
  <c r="OW218" i="24" s="1"/>
  <c r="GC212" i="24"/>
  <c r="GC213" i="24" s="1"/>
  <c r="GC214" i="24" s="1"/>
  <c r="GC215" i="24" s="1"/>
  <c r="GC216" i="24" s="1"/>
  <c r="GC217" i="24" s="1"/>
  <c r="GC218" i="24" s="1"/>
  <c r="GC196" i="24"/>
  <c r="GC197" i="24" s="1"/>
  <c r="GC198" i="24" s="1"/>
  <c r="GC199" i="24" s="1"/>
  <c r="GC200" i="24" s="1"/>
  <c r="GC201" i="24" s="1"/>
  <c r="GC202" i="24" s="1"/>
  <c r="HW153" i="24"/>
  <c r="HW154" i="24" s="1"/>
  <c r="HW155" i="24" s="1"/>
  <c r="HW156" i="24" s="1"/>
  <c r="HW157" i="24" s="1"/>
  <c r="HW158" i="24" s="1"/>
  <c r="HW159" i="24" s="1"/>
  <c r="HW160" i="24" s="1"/>
  <c r="HW161" i="24" s="1"/>
  <c r="HW162" i="24" s="1"/>
  <c r="HW163" i="24" s="1"/>
  <c r="HW164" i="24" s="1"/>
  <c r="HW165" i="24" s="1"/>
  <c r="HW166" i="24" s="1"/>
  <c r="HW167" i="24" s="1"/>
  <c r="HW168" i="24" s="1"/>
  <c r="HW169" i="24" s="1"/>
  <c r="HW170" i="24" s="1"/>
  <c r="HW171" i="24" s="1"/>
  <c r="HW172" i="24" s="1"/>
  <c r="HW173" i="24" s="1"/>
  <c r="HW174" i="24" s="1"/>
  <c r="HW175" i="24" s="1"/>
  <c r="HW176" i="24" s="1"/>
  <c r="HW177" i="24" s="1"/>
  <c r="HW178" i="24" s="1"/>
  <c r="HW179" i="24" s="1"/>
  <c r="HW180" i="24" s="1"/>
  <c r="HW181" i="24" s="1"/>
  <c r="HW182" i="24" s="1"/>
  <c r="HW183" i="24" s="1"/>
  <c r="HW184" i="24" s="1"/>
  <c r="BS196" i="24"/>
  <c r="BS197" i="24" s="1"/>
  <c r="BS198" i="24" s="1"/>
  <c r="BS199" i="24" s="1"/>
  <c r="BS200" i="24" s="1"/>
  <c r="BS201" i="24" s="1"/>
  <c r="BS202" i="24" s="1"/>
  <c r="RB212" i="24"/>
  <c r="RB213" i="24" s="1"/>
  <c r="RB214" i="24" s="1"/>
  <c r="RB215" i="24" s="1"/>
  <c r="RB216" i="24" s="1"/>
  <c r="RB217" i="24" s="1"/>
  <c r="RB218" i="24" s="1"/>
  <c r="VL204" i="24"/>
  <c r="VL205" i="24" s="1"/>
  <c r="VL206" i="24" s="1"/>
  <c r="VL207" i="24" s="1"/>
  <c r="VL208" i="24" s="1"/>
  <c r="VL209" i="24" s="1"/>
  <c r="VL210" i="24" s="1"/>
  <c r="BB90" i="24"/>
  <c r="RB196" i="24"/>
  <c r="RB197" i="24" s="1"/>
  <c r="RB198" i="24" s="1"/>
  <c r="RB199" i="24" s="1"/>
  <c r="RB200" i="24" s="1"/>
  <c r="RB201" i="24" s="1"/>
  <c r="RB202" i="24" s="1"/>
  <c r="IH188" i="24"/>
  <c r="IH189" i="24" s="1"/>
  <c r="IH190" i="24" s="1"/>
  <c r="IH191" i="24" s="1"/>
  <c r="IH192" i="24" s="1"/>
  <c r="IH193" i="24" s="1"/>
  <c r="IH194" i="24" s="1"/>
  <c r="VL212" i="24"/>
  <c r="VL213" i="24" s="1"/>
  <c r="VL214" i="24" s="1"/>
  <c r="VL215" i="24" s="1"/>
  <c r="VL216" i="24" s="1"/>
  <c r="VL217" i="24" s="1"/>
  <c r="VL218" i="24" s="1"/>
  <c r="HW188" i="24"/>
  <c r="HW189" i="24" s="1"/>
  <c r="HW190" i="24" s="1"/>
  <c r="HW191" i="24" s="1"/>
  <c r="HW192" i="24" s="1"/>
  <c r="HW193" i="24" s="1"/>
  <c r="HW194" i="24" s="1"/>
  <c r="HW195" i="24" s="1"/>
  <c r="HW196" i="24" s="1"/>
  <c r="HW197" i="24" s="1"/>
  <c r="HW198" i="24" s="1"/>
  <c r="HW199" i="24" s="1"/>
  <c r="HW200" i="24" s="1"/>
  <c r="HW201" i="24" s="1"/>
  <c r="HW202" i="24" s="1"/>
  <c r="HW203" i="24" s="1"/>
  <c r="HW204" i="24" s="1"/>
  <c r="HW205" i="24" s="1"/>
  <c r="HW206" i="24" s="1"/>
  <c r="HW207" i="24" s="1"/>
  <c r="HW208" i="24" s="1"/>
  <c r="HW209" i="24" s="1"/>
  <c r="HW210" i="24" s="1"/>
  <c r="HW211" i="24" s="1"/>
  <c r="HW212" i="24" s="1"/>
  <c r="HW213" i="24" s="1"/>
  <c r="HW214" i="24" s="1"/>
  <c r="HW215" i="24" s="1"/>
  <c r="HW216" i="24" s="1"/>
  <c r="HW217" i="24" s="1"/>
  <c r="HW218" i="24" s="1"/>
  <c r="BS161" i="24"/>
  <c r="BS162" i="24" s="1"/>
  <c r="BS163" i="24" s="1"/>
  <c r="BS164" i="24" s="1"/>
  <c r="BS165" i="24" s="1"/>
  <c r="BS166" i="24" s="1"/>
  <c r="BS167" i="24" s="1"/>
  <c r="DX188" i="24"/>
  <c r="DX189" i="24" s="1"/>
  <c r="DX190" i="24" s="1"/>
  <c r="DX191" i="24" s="1"/>
  <c r="DX192" i="24" s="1"/>
  <c r="DX193" i="24" s="1"/>
  <c r="DX194" i="24" s="1"/>
  <c r="IH212" i="24"/>
  <c r="IH213" i="24" s="1"/>
  <c r="IH214" i="24" s="1"/>
  <c r="IH215" i="24" s="1"/>
  <c r="IH216" i="24" s="1"/>
  <c r="IH217" i="24" s="1"/>
  <c r="IH218" i="24" s="1"/>
  <c r="MR83" i="24"/>
  <c r="MR84" i="24" s="1"/>
  <c r="MR85" i="24" s="1"/>
  <c r="MR86" i="24" s="1"/>
  <c r="MR87" i="24" s="1"/>
  <c r="MR88" i="24" s="1"/>
  <c r="MR89" i="24" s="1"/>
  <c r="C4" i="31"/>
  <c r="VL153" i="24"/>
  <c r="VL154" i="24" s="1"/>
  <c r="VL155" i="24" s="1"/>
  <c r="VL156" i="24" s="1"/>
  <c r="VL157" i="24" s="1"/>
  <c r="VL158" i="24" s="1"/>
  <c r="VL159" i="24" s="1"/>
  <c r="DX161" i="24"/>
  <c r="DX162" i="24" s="1"/>
  <c r="DX163" i="24" s="1"/>
  <c r="DX164" i="24" s="1"/>
  <c r="DX165" i="24" s="1"/>
  <c r="DX166" i="24" s="1"/>
  <c r="DX167" i="24" s="1"/>
  <c r="VL169" i="24"/>
  <c r="VL170" i="24" s="1"/>
  <c r="VL171" i="24" s="1"/>
  <c r="VL172" i="24" s="1"/>
  <c r="VL173" i="24" s="1"/>
  <c r="VL174" i="24" s="1"/>
  <c r="VL175" i="24" s="1"/>
  <c r="VA66" i="24"/>
  <c r="VL161" i="24"/>
  <c r="VL162" i="24" s="1"/>
  <c r="VL163" i="24" s="1"/>
  <c r="VL164" i="24" s="1"/>
  <c r="VL165" i="24" s="1"/>
  <c r="VL166" i="24" s="1"/>
  <c r="VL167" i="24" s="1"/>
  <c r="DX169" i="24"/>
  <c r="DX170" i="24" s="1"/>
  <c r="DX171" i="24" s="1"/>
  <c r="DX172" i="24" s="1"/>
  <c r="DX173" i="24" s="1"/>
  <c r="DX174" i="24" s="1"/>
  <c r="DX175" i="24" s="1"/>
  <c r="MR153" i="24"/>
  <c r="MR154" i="24" s="1"/>
  <c r="MR155" i="24" s="1"/>
  <c r="MR156" i="24" s="1"/>
  <c r="MR157" i="24" s="1"/>
  <c r="MR158" i="24" s="1"/>
  <c r="MR159" i="24" s="1"/>
  <c r="BS91" i="24"/>
  <c r="BS92" i="24" s="1"/>
  <c r="BS93" i="24" s="1"/>
  <c r="BS94" i="24" s="1"/>
  <c r="BS95" i="24" s="1"/>
  <c r="BS96" i="24" s="1"/>
  <c r="BS97" i="24" s="1"/>
  <c r="DX83" i="24"/>
  <c r="DX84" i="24" s="1"/>
  <c r="DX85" i="24" s="1"/>
  <c r="DX86" i="24" s="1"/>
  <c r="DX87" i="24" s="1"/>
  <c r="DX88" i="24" s="1"/>
  <c r="DX89" i="24" s="1"/>
  <c r="QQ71" i="24"/>
  <c r="DX99" i="24"/>
  <c r="DX100" i="24" s="1"/>
  <c r="DX101" i="24" s="1"/>
  <c r="DX102" i="24" s="1"/>
  <c r="DX103" i="24" s="1"/>
  <c r="DX104" i="24" s="1"/>
  <c r="DX105" i="24" s="1"/>
  <c r="MR91" i="24"/>
  <c r="MR92" i="24" s="1"/>
  <c r="MR93" i="24" s="1"/>
  <c r="MR94" i="24" s="1"/>
  <c r="MR95" i="24" s="1"/>
  <c r="MR96" i="24" s="1"/>
  <c r="MR97" i="24" s="1"/>
  <c r="HW83" i="24"/>
  <c r="HW84" i="24" s="1"/>
  <c r="HW85" i="24" s="1"/>
  <c r="HW86" i="24" s="1"/>
  <c r="HW87" i="24" s="1"/>
  <c r="HW88" i="24" s="1"/>
  <c r="HW89" i="24" s="1"/>
  <c r="HW90" i="24" s="1"/>
  <c r="HW91" i="24" s="1"/>
  <c r="HW92" i="24" s="1"/>
  <c r="HW93" i="24" s="1"/>
  <c r="HW94" i="24" s="1"/>
  <c r="HW95" i="24" s="1"/>
  <c r="HW96" i="24" s="1"/>
  <c r="HW97" i="24" s="1"/>
  <c r="HW98" i="24" s="1"/>
  <c r="HW99" i="24" s="1"/>
  <c r="HW100" i="24" s="1"/>
  <c r="HW101" i="24" s="1"/>
  <c r="HW102" i="24" s="1"/>
  <c r="HW103" i="24" s="1"/>
  <c r="HW104" i="24" s="1"/>
  <c r="HW105" i="24" s="1"/>
  <c r="HW106" i="24" s="1"/>
  <c r="HW107" i="24" s="1"/>
  <c r="HW108" i="24" s="1"/>
  <c r="HW109" i="24" s="1"/>
  <c r="HW110" i="24" s="1"/>
  <c r="HW111" i="24" s="1"/>
  <c r="HW112" i="24" s="1"/>
  <c r="HW113" i="24" s="1"/>
  <c r="HW114" i="24" s="1"/>
  <c r="HW66" i="24"/>
  <c r="MR169" i="24"/>
  <c r="MR170" i="24" s="1"/>
  <c r="MR171" i="24" s="1"/>
  <c r="MR172" i="24" s="1"/>
  <c r="MR173" i="24" s="1"/>
  <c r="MR174" i="24" s="1"/>
  <c r="MR175" i="24" s="1"/>
  <c r="IH107" i="24"/>
  <c r="IH108" i="24" s="1"/>
  <c r="IH109" i="24" s="1"/>
  <c r="IH110" i="24" s="1"/>
  <c r="IH111" i="24" s="1"/>
  <c r="IH112" i="24" s="1"/>
  <c r="IH113" i="24" s="1"/>
  <c r="MR99" i="24"/>
  <c r="MR100" i="24" s="1"/>
  <c r="MR101" i="24" s="1"/>
  <c r="MR102" i="24" s="1"/>
  <c r="MR103" i="24" s="1"/>
  <c r="MR104" i="24" s="1"/>
  <c r="MR105" i="24" s="1"/>
  <c r="VA71" i="24"/>
  <c r="RB107" i="24"/>
  <c r="RB108" i="24" s="1"/>
  <c r="RB109" i="24" s="1"/>
  <c r="RB110" i="24" s="1"/>
  <c r="RB111" i="24" s="1"/>
  <c r="RB112" i="24" s="1"/>
  <c r="RB113" i="24" s="1"/>
  <c r="BS99" i="24"/>
  <c r="BS100" i="24" s="1"/>
  <c r="BS101" i="24" s="1"/>
  <c r="BS102" i="24" s="1"/>
  <c r="BS103" i="24" s="1"/>
  <c r="BS104" i="24" s="1"/>
  <c r="BS105" i="24" s="1"/>
  <c r="QQ153" i="24"/>
  <c r="QQ154" i="24" s="1"/>
  <c r="QQ155" i="24" s="1"/>
  <c r="QQ156" i="24" s="1"/>
  <c r="QQ157" i="24" s="1"/>
  <c r="QQ158" i="24" s="1"/>
  <c r="QQ159" i="24" s="1"/>
  <c r="QQ160" i="24" s="1"/>
  <c r="QQ161" i="24" s="1"/>
  <c r="QQ162" i="24" s="1"/>
  <c r="QQ163" i="24" s="1"/>
  <c r="QQ164" i="24" s="1"/>
  <c r="QQ165" i="24" s="1"/>
  <c r="QQ166" i="24" s="1"/>
  <c r="QQ167" i="24" s="1"/>
  <c r="QQ168" i="24" s="1"/>
  <c r="QQ169" i="24" s="1"/>
  <c r="QQ170" i="24" s="1"/>
  <c r="QQ171" i="24" s="1"/>
  <c r="QQ172" i="24" s="1"/>
  <c r="QQ173" i="24" s="1"/>
  <c r="QQ174" i="24" s="1"/>
  <c r="QQ175" i="24" s="1"/>
  <c r="QQ176" i="24" s="1"/>
  <c r="QQ177" i="24" s="1"/>
  <c r="QQ178" i="24" s="1"/>
  <c r="QQ179" i="24" s="1"/>
  <c r="QQ180" i="24" s="1"/>
  <c r="QQ181" i="24" s="1"/>
  <c r="QQ182" i="24" s="1"/>
  <c r="QQ183" i="24" s="1"/>
  <c r="QQ184" i="24" s="1"/>
  <c r="QQ76" i="24"/>
  <c r="BS153" i="24"/>
  <c r="BS154" i="24" s="1"/>
  <c r="BS155" i="24" s="1"/>
  <c r="BS156" i="24" s="1"/>
  <c r="BS157" i="24" s="1"/>
  <c r="BS158" i="24" s="1"/>
  <c r="BS159" i="24" s="1"/>
  <c r="DX153" i="24"/>
  <c r="DX154" i="24" s="1"/>
  <c r="DX155" i="24" s="1"/>
  <c r="DX156" i="24" s="1"/>
  <c r="DX157" i="24" s="1"/>
  <c r="DX158" i="24" s="1"/>
  <c r="DX159" i="24" s="1"/>
  <c r="BS107" i="24"/>
  <c r="BS108" i="24" s="1"/>
  <c r="BS109" i="24" s="1"/>
  <c r="BS110" i="24" s="1"/>
  <c r="BS111" i="24" s="1"/>
  <c r="BS112" i="24" s="1"/>
  <c r="BS113" i="24" s="1"/>
  <c r="BP22" i="24"/>
  <c r="K66" i="31" s="1"/>
  <c r="BM23" i="24"/>
  <c r="BP23" i="24"/>
  <c r="N15" i="24"/>
  <c r="N9" i="31" s="1"/>
  <c r="N10" i="31" s="1"/>
  <c r="N11" i="31" s="1"/>
  <c r="N12" i="31" s="1"/>
  <c r="VL107" i="24"/>
  <c r="VL108" i="24" s="1"/>
  <c r="VL109" i="24" s="1"/>
  <c r="VL110" i="24" s="1"/>
  <c r="VL111" i="24" s="1"/>
  <c r="VL112" i="24" s="1"/>
  <c r="VL113" i="24" s="1"/>
  <c r="MR107" i="24"/>
  <c r="MR108" i="24" s="1"/>
  <c r="MR109" i="24" s="1"/>
  <c r="MR110" i="24" s="1"/>
  <c r="MR111" i="24" s="1"/>
  <c r="MR112" i="24" s="1"/>
  <c r="MR113" i="24" s="1"/>
  <c r="DX107" i="24"/>
  <c r="DX108" i="24" s="1"/>
  <c r="DX109" i="24" s="1"/>
  <c r="DX110" i="24" s="1"/>
  <c r="DX111" i="24" s="1"/>
  <c r="DX112" i="24" s="1"/>
  <c r="DX113" i="24" s="1"/>
  <c r="DX91" i="24"/>
  <c r="DX92" i="24" s="1"/>
  <c r="DX93" i="24" s="1"/>
  <c r="DX94" i="24" s="1"/>
  <c r="DX95" i="24" s="1"/>
  <c r="DX96" i="24" s="1"/>
  <c r="DX97" i="24" s="1"/>
  <c r="BS83" i="24"/>
  <c r="BS84" i="24" s="1"/>
  <c r="BS85" i="24" s="1"/>
  <c r="BS86" i="24" s="1"/>
  <c r="BS87" i="24" s="1"/>
  <c r="BS88" i="24" s="1"/>
  <c r="BS89" i="24" s="1"/>
  <c r="VL196" i="24"/>
  <c r="VL197" i="24" s="1"/>
  <c r="VL198" i="24" s="1"/>
  <c r="VL199" i="24" s="1"/>
  <c r="VL200" i="24" s="1"/>
  <c r="VL201" i="24" s="1"/>
  <c r="VL202" i="24" s="1"/>
  <c r="VL188" i="24"/>
  <c r="VL189" i="24" s="1"/>
  <c r="VL190" i="24" s="1"/>
  <c r="VL191" i="24" s="1"/>
  <c r="VL192" i="24" s="1"/>
  <c r="VL193" i="24" s="1"/>
  <c r="VL194" i="24" s="1"/>
  <c r="RB204" i="24"/>
  <c r="RB205" i="24" s="1"/>
  <c r="RB206" i="24" s="1"/>
  <c r="RB207" i="24" s="1"/>
  <c r="RB208" i="24" s="1"/>
  <c r="RB209" i="24" s="1"/>
  <c r="RB210" i="24" s="1"/>
  <c r="RB188" i="24"/>
  <c r="RB189" i="24" s="1"/>
  <c r="RB190" i="24" s="1"/>
  <c r="RB191" i="24" s="1"/>
  <c r="RB192" i="24" s="1"/>
  <c r="RB193" i="24" s="1"/>
  <c r="RB194" i="24" s="1"/>
  <c r="MR204" i="24"/>
  <c r="MR205" i="24" s="1"/>
  <c r="MR206" i="24" s="1"/>
  <c r="MR207" i="24" s="1"/>
  <c r="MR208" i="24" s="1"/>
  <c r="MR209" i="24" s="1"/>
  <c r="MR210" i="24" s="1"/>
  <c r="MR196" i="24"/>
  <c r="MR197" i="24" s="1"/>
  <c r="MR198" i="24" s="1"/>
  <c r="MR199" i="24" s="1"/>
  <c r="MR200" i="24" s="1"/>
  <c r="MR201" i="24" s="1"/>
  <c r="MR202" i="24" s="1"/>
  <c r="MR188" i="24"/>
  <c r="MR189" i="24" s="1"/>
  <c r="MR190" i="24" s="1"/>
  <c r="MR191" i="24" s="1"/>
  <c r="MR192" i="24" s="1"/>
  <c r="MR193" i="24" s="1"/>
  <c r="MR194" i="24" s="1"/>
  <c r="IH204" i="24"/>
  <c r="IH205" i="24" s="1"/>
  <c r="IH206" i="24" s="1"/>
  <c r="IH207" i="24" s="1"/>
  <c r="IH208" i="24" s="1"/>
  <c r="IH209" i="24" s="1"/>
  <c r="IH210" i="24" s="1"/>
  <c r="IH196" i="24"/>
  <c r="IH197" i="24" s="1"/>
  <c r="IH198" i="24" s="1"/>
  <c r="IH199" i="24" s="1"/>
  <c r="IH200" i="24" s="1"/>
  <c r="IH201" i="24" s="1"/>
  <c r="IH202" i="24" s="1"/>
  <c r="DX212" i="24"/>
  <c r="DX213" i="24" s="1"/>
  <c r="DX214" i="24" s="1"/>
  <c r="DX215" i="24" s="1"/>
  <c r="DX216" i="24" s="1"/>
  <c r="DX217" i="24" s="1"/>
  <c r="DX218" i="24" s="1"/>
  <c r="DX204" i="24"/>
  <c r="DX205" i="24" s="1"/>
  <c r="DX206" i="24" s="1"/>
  <c r="DX207" i="24" s="1"/>
  <c r="DX208" i="24" s="1"/>
  <c r="DX209" i="24" s="1"/>
  <c r="DX210" i="24" s="1"/>
  <c r="DX196" i="24"/>
  <c r="DX197" i="24" s="1"/>
  <c r="DX198" i="24" s="1"/>
  <c r="DX199" i="24" s="1"/>
  <c r="DX200" i="24" s="1"/>
  <c r="DX201" i="24" s="1"/>
  <c r="DX202" i="24" s="1"/>
  <c r="BS204" i="24"/>
  <c r="BS205" i="24" s="1"/>
  <c r="BS206" i="24" s="1"/>
  <c r="BS207" i="24" s="1"/>
  <c r="BS208" i="24" s="1"/>
  <c r="BS209" i="24" s="1"/>
  <c r="BS210" i="24" s="1"/>
  <c r="VL177" i="24"/>
  <c r="VL178" i="24" s="1"/>
  <c r="VL179" i="24" s="1"/>
  <c r="VL180" i="24" s="1"/>
  <c r="VL181" i="24" s="1"/>
  <c r="VL182" i="24" s="1"/>
  <c r="VL183" i="24" s="1"/>
  <c r="MR177" i="24"/>
  <c r="MR178" i="24" s="1"/>
  <c r="MR179" i="24" s="1"/>
  <c r="MR180" i="24" s="1"/>
  <c r="MR181" i="24" s="1"/>
  <c r="MR182" i="24" s="1"/>
  <c r="MR183" i="24" s="1"/>
  <c r="MR161" i="24"/>
  <c r="MR162" i="24" s="1"/>
  <c r="MR163" i="24" s="1"/>
  <c r="MR164" i="24" s="1"/>
  <c r="MR165" i="24" s="1"/>
  <c r="MR166" i="24" s="1"/>
  <c r="MR167" i="24" s="1"/>
  <c r="IH177" i="24"/>
  <c r="IH178" i="24" s="1"/>
  <c r="IH179" i="24" s="1"/>
  <c r="IH180" i="24" s="1"/>
  <c r="IH181" i="24" s="1"/>
  <c r="IH182" i="24" s="1"/>
  <c r="IH183" i="24" s="1"/>
  <c r="DX177" i="24"/>
  <c r="DX178" i="24" s="1"/>
  <c r="DX179" i="24" s="1"/>
  <c r="DX180" i="24" s="1"/>
  <c r="DX181" i="24" s="1"/>
  <c r="DX182" i="24" s="1"/>
  <c r="DX183" i="24" s="1"/>
  <c r="BS177" i="24"/>
  <c r="BS178" i="24" s="1"/>
  <c r="BS179" i="24" s="1"/>
  <c r="BS180" i="24" s="1"/>
  <c r="BS181" i="24" s="1"/>
  <c r="BS182" i="24" s="1"/>
  <c r="BS183" i="24" s="1"/>
  <c r="BS169" i="24"/>
  <c r="BS170" i="24" s="1"/>
  <c r="BS171" i="24" s="1"/>
  <c r="BS172" i="24" s="1"/>
  <c r="BS173" i="24" s="1"/>
  <c r="BS174" i="24" s="1"/>
  <c r="BS175" i="24" s="1"/>
  <c r="WZ115" i="24"/>
  <c r="SP115" i="24"/>
  <c r="OF115" i="24"/>
  <c r="JV115" i="24"/>
  <c r="FL115" i="24"/>
  <c r="DG115" i="24"/>
  <c r="C188" i="24"/>
  <c r="C189" i="24" s="1"/>
  <c r="C190" i="24" s="1"/>
  <c r="C191" i="24" s="1"/>
  <c r="C192" i="24" s="1"/>
  <c r="C193" i="24" s="1"/>
  <c r="C194" i="24" s="1"/>
  <c r="C195" i="24" s="1"/>
  <c r="C196" i="24" s="1"/>
  <c r="C197" i="24" s="1"/>
  <c r="C198" i="24" s="1"/>
  <c r="C199" i="24" s="1"/>
  <c r="C200" i="24" s="1"/>
  <c r="C201" i="24" s="1"/>
  <c r="C202" i="24" s="1"/>
  <c r="H23" i="24"/>
  <c r="K22" i="24"/>
  <c r="K16" i="31" s="1"/>
  <c r="K23" i="24"/>
  <c r="AL1" i="21"/>
  <c r="D84" i="29" s="1"/>
  <c r="N33" i="24"/>
  <c r="N27" i="31" s="1"/>
  <c r="N28" i="31" s="1"/>
  <c r="N29" i="31" s="1"/>
  <c r="N30" i="31" s="1"/>
  <c r="N10" i="24"/>
  <c r="N188" i="24"/>
  <c r="N189" i="24" s="1"/>
  <c r="N190" i="24" s="1"/>
  <c r="N191" i="24" s="1"/>
  <c r="N192" i="24" s="1"/>
  <c r="N193" i="24" s="1"/>
  <c r="N194" i="24" s="1"/>
  <c r="N212" i="24"/>
  <c r="N213" i="24" s="1"/>
  <c r="N214" i="24" s="1"/>
  <c r="N215" i="24" s="1"/>
  <c r="N216" i="24" s="1"/>
  <c r="N217" i="24" s="1"/>
  <c r="N218" i="24" s="1"/>
  <c r="N142" i="24"/>
  <c r="N143" i="24" s="1"/>
  <c r="N144" i="24" s="1"/>
  <c r="N145" i="24" s="1"/>
  <c r="N146" i="24" s="1"/>
  <c r="N147" i="24" s="1"/>
  <c r="N148" i="24" s="1"/>
  <c r="C83" i="24"/>
  <c r="C84" i="24" s="1"/>
  <c r="C85" i="24" s="1"/>
  <c r="C86" i="24" s="1"/>
  <c r="C87" i="24" s="1"/>
  <c r="C88" i="24" s="1"/>
  <c r="C89" i="24" s="1"/>
  <c r="C90" i="24" s="1"/>
  <c r="C118" i="24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71" i="24"/>
  <c r="N196" i="24"/>
  <c r="N197" i="24" s="1"/>
  <c r="N198" i="24" s="1"/>
  <c r="N199" i="24" s="1"/>
  <c r="N200" i="24" s="1"/>
  <c r="N201" i="24" s="1"/>
  <c r="N202" i="24" s="1"/>
  <c r="N20" i="24"/>
  <c r="N14" i="31" s="1"/>
  <c r="N15" i="31" s="1"/>
  <c r="N16" i="31" s="1"/>
  <c r="N17" i="31" s="1"/>
  <c r="C153" i="24"/>
  <c r="C154" i="24" s="1"/>
  <c r="C155" i="24" s="1"/>
  <c r="C156" i="24" s="1"/>
  <c r="C157" i="24" s="1"/>
  <c r="C158" i="24" s="1"/>
  <c r="C159" i="24" s="1"/>
  <c r="C160" i="24" s="1"/>
  <c r="C161" i="24" s="1"/>
  <c r="C162" i="24" s="1"/>
  <c r="C163" i="24" s="1"/>
  <c r="C164" i="24" s="1"/>
  <c r="C165" i="24" s="1"/>
  <c r="C166" i="24" s="1"/>
  <c r="C167" i="24" s="1"/>
  <c r="N177" i="24"/>
  <c r="N178" i="24" s="1"/>
  <c r="N179" i="24" s="1"/>
  <c r="N180" i="24" s="1"/>
  <c r="N181" i="24" s="1"/>
  <c r="N182" i="24" s="1"/>
  <c r="N183" i="24" s="1"/>
  <c r="N204" i="24"/>
  <c r="N205" i="24" s="1"/>
  <c r="N206" i="24" s="1"/>
  <c r="N207" i="24" s="1"/>
  <c r="N208" i="24" s="1"/>
  <c r="N209" i="24" s="1"/>
  <c r="N210" i="24" s="1"/>
  <c r="C76" i="24"/>
  <c r="C66" i="24"/>
  <c r="N28" i="24"/>
  <c r="N22" i="31" s="1"/>
  <c r="N23" i="31" s="1"/>
  <c r="N24" i="31" s="1"/>
  <c r="N25" i="31" s="1"/>
  <c r="Q203" i="24"/>
  <c r="Q204" i="24" s="1"/>
  <c r="Q205" i="24" s="1"/>
  <c r="Q206" i="24" s="1"/>
  <c r="Q207" i="24" s="1"/>
  <c r="Q208" i="24" s="1"/>
  <c r="Q209" i="24" s="1"/>
  <c r="Q210" i="24" s="1"/>
  <c r="Q168" i="24"/>
  <c r="Q169" i="24" s="1"/>
  <c r="Q170" i="24" s="1"/>
  <c r="Q171" i="24" s="1"/>
  <c r="Q172" i="24" s="1"/>
  <c r="Q173" i="24" s="1"/>
  <c r="Q174" i="24" s="1"/>
  <c r="Q175" i="24" s="1"/>
  <c r="Q98" i="24"/>
  <c r="Q99" i="24" s="1"/>
  <c r="Q100" i="24" s="1"/>
  <c r="Q101" i="24" s="1"/>
  <c r="Q102" i="24" s="1"/>
  <c r="Q103" i="24" s="1"/>
  <c r="Q104" i="24" s="1"/>
  <c r="Q105" i="24" s="1"/>
  <c r="Q125" i="24"/>
  <c r="Q126" i="24" s="1"/>
  <c r="Q127" i="24" s="1"/>
  <c r="Q128" i="24" s="1"/>
  <c r="Q129" i="24" s="1"/>
  <c r="Q130" i="24" s="1"/>
  <c r="Q131" i="24" s="1"/>
  <c r="Q132" i="24" s="1"/>
  <c r="E118" i="24"/>
  <c r="E119" i="24" s="1"/>
  <c r="E120" i="24" s="1"/>
  <c r="E121" i="24" s="1"/>
  <c r="E122" i="24" s="1"/>
  <c r="E188" i="24"/>
  <c r="E189" i="24" s="1"/>
  <c r="E190" i="24" s="1"/>
  <c r="E191" i="24" s="1"/>
  <c r="E192" i="24" s="1"/>
  <c r="E153" i="24"/>
  <c r="E154" i="24" s="1"/>
  <c r="E155" i="24" s="1"/>
  <c r="E156" i="24" s="1"/>
  <c r="E157" i="24" s="1"/>
  <c r="BB150" i="24"/>
  <c r="BB185" i="24"/>
  <c r="E204" i="31" l="1"/>
  <c r="E205" i="31" s="1"/>
  <c r="E206" i="31" s="1"/>
  <c r="E207" i="31" s="1"/>
  <c r="E208" i="31" s="1"/>
  <c r="E209" i="31" s="1"/>
  <c r="E210" i="31" s="1"/>
  <c r="E211" i="31" s="1"/>
  <c r="E212" i="31" s="1"/>
  <c r="E213" i="31" s="1"/>
  <c r="E214" i="31" s="1"/>
  <c r="E215" i="31" s="1"/>
  <c r="E216" i="31" s="1"/>
  <c r="E217" i="31" s="1"/>
  <c r="E218" i="31" s="1"/>
  <c r="E219" i="31" s="1"/>
  <c r="E220" i="31" s="1"/>
  <c r="V68" i="24"/>
  <c r="H67" i="31"/>
  <c r="H68" i="31" s="1"/>
  <c r="H69" i="31" s="1"/>
  <c r="H70" i="31" s="1"/>
  <c r="H71" i="31" s="1"/>
  <c r="H72" i="31" s="1"/>
  <c r="H73" i="31" s="1"/>
  <c r="H74" i="31" s="1"/>
  <c r="H75" i="31" s="1"/>
  <c r="H76" i="31" s="1"/>
  <c r="H77" i="31" s="1"/>
  <c r="H78" i="31" s="1"/>
  <c r="H79" i="31" s="1"/>
  <c r="H80" i="31" s="1"/>
  <c r="H81" i="31" s="1"/>
  <c r="H82" i="31" s="1"/>
  <c r="UL72" i="24"/>
  <c r="QA73" i="24"/>
  <c r="PP77" i="24"/>
  <c r="ET67" i="24"/>
  <c r="YZ78" i="24"/>
  <c r="UB68" i="24"/>
  <c r="LE78" i="24"/>
  <c r="UR68" i="24"/>
  <c r="UK68" i="24"/>
  <c r="K585" i="31"/>
  <c r="K586" i="31" s="1"/>
  <c r="K587" i="31" s="1"/>
  <c r="K588" i="31" s="1"/>
  <c r="K589" i="31" s="1"/>
  <c r="K590" i="31" s="1"/>
  <c r="K591" i="31" s="1"/>
  <c r="K592" i="31" s="1"/>
  <c r="K593" i="31" s="1"/>
  <c r="K594" i="31" s="1"/>
  <c r="K595" i="31" s="1"/>
  <c r="K596" i="31" s="1"/>
  <c r="K597" i="31" s="1"/>
  <c r="K598" i="31" s="1"/>
  <c r="K599" i="31" s="1"/>
  <c r="K600" i="31" s="1"/>
  <c r="YM67" i="24"/>
  <c r="XY78" i="24"/>
  <c r="HO77" i="24"/>
  <c r="UD77" i="24"/>
  <c r="GS77" i="24"/>
  <c r="ND78" i="24"/>
  <c r="UN73" i="24"/>
  <c r="K185" i="31"/>
  <c r="K186" i="31" s="1"/>
  <c r="K187" i="31" s="1"/>
  <c r="K188" i="31" s="1"/>
  <c r="K189" i="31" s="1"/>
  <c r="K190" i="31" s="1"/>
  <c r="K191" i="31" s="1"/>
  <c r="K192" i="31" s="1"/>
  <c r="K193" i="31" s="1"/>
  <c r="K194" i="31" s="1"/>
  <c r="K195" i="31" s="1"/>
  <c r="K196" i="31" s="1"/>
  <c r="K197" i="31" s="1"/>
  <c r="K198" i="31" s="1"/>
  <c r="K199" i="31" s="1"/>
  <c r="K200" i="31" s="1"/>
  <c r="ZE78" i="24"/>
  <c r="H353" i="31"/>
  <c r="H354" i="31" s="1"/>
  <c r="H355" i="31" s="1"/>
  <c r="H356" i="31" s="1"/>
  <c r="H357" i="31" s="1"/>
  <c r="H358" i="31" s="1"/>
  <c r="H359" i="31" s="1"/>
  <c r="H360" i="31" s="1"/>
  <c r="H361" i="31" s="1"/>
  <c r="H362" i="31" s="1"/>
  <c r="H363" i="31" s="1"/>
  <c r="H364" i="31" s="1"/>
  <c r="TW72" i="24"/>
  <c r="LJ77" i="24"/>
  <c r="TO67" i="24"/>
  <c r="EL68" i="24"/>
  <c r="QG73" i="24"/>
  <c r="YC78" i="24"/>
  <c r="HA77" i="24"/>
  <c r="YJ78" i="24"/>
  <c r="HO67" i="24"/>
  <c r="YD78" i="24"/>
  <c r="H484" i="31"/>
  <c r="H485" i="31" s="1"/>
  <c r="H486" i="31" s="1"/>
  <c r="H487" i="31" s="1"/>
  <c r="H488" i="31" s="1"/>
  <c r="H489" i="31" s="1"/>
  <c r="H490" i="31" s="1"/>
  <c r="H491" i="31" s="1"/>
  <c r="H492" i="31" s="1"/>
  <c r="H493" i="31" s="1"/>
  <c r="H494" i="31" s="1"/>
  <c r="H495" i="31" s="1"/>
  <c r="H496" i="31" s="1"/>
  <c r="H497" i="31" s="1"/>
  <c r="H498" i="31" s="1"/>
  <c r="H499" i="31" s="1"/>
  <c r="H500" i="31" s="1"/>
  <c r="XZ78" i="24"/>
  <c r="SX123" i="24"/>
  <c r="SX124" i="24" s="1"/>
  <c r="SX125" i="24" s="1"/>
  <c r="SX126" i="24" s="1"/>
  <c r="SX127" i="24" s="1"/>
  <c r="SX128" i="24" s="1"/>
  <c r="SX129" i="24" s="1"/>
  <c r="SX130" i="24" s="1"/>
  <c r="SX131" i="24" s="1"/>
  <c r="SX132" i="24" s="1"/>
  <c r="SX133" i="24" s="1"/>
  <c r="SX134" i="24" s="1"/>
  <c r="SX135" i="24" s="1"/>
  <c r="SX136" i="24" s="1"/>
  <c r="SX137" i="24" s="1"/>
  <c r="SX138" i="24" s="1"/>
  <c r="SX139" i="24" s="1"/>
  <c r="SX140" i="24" s="1"/>
  <c r="SX141" i="24" s="1"/>
  <c r="SX142" i="24" s="1"/>
  <c r="SX143" i="24" s="1"/>
  <c r="SX144" i="24" s="1"/>
  <c r="SX145" i="24" s="1"/>
  <c r="ZD78" i="24"/>
  <c r="GT77" i="24"/>
  <c r="ZF78" i="24"/>
  <c r="YK78" i="24"/>
  <c r="ZG78" i="24"/>
  <c r="HP77" i="24"/>
  <c r="YA67" i="24"/>
  <c r="YG67" i="24"/>
  <c r="KD71" i="24"/>
  <c r="LC78" i="24"/>
  <c r="UV67" i="24"/>
  <c r="FD68" i="24"/>
  <c r="PH73" i="24"/>
  <c r="FG67" i="24"/>
  <c r="H302" i="31"/>
  <c r="H303" i="31" s="1"/>
  <c r="H304" i="31" s="1"/>
  <c r="H305" i="31" s="1"/>
  <c r="H306" i="31" s="1"/>
  <c r="H307" i="31" s="1"/>
  <c r="H308" i="31" s="1"/>
  <c r="H309" i="31" s="1"/>
  <c r="H310" i="31" s="1"/>
  <c r="H311" i="31" s="1"/>
  <c r="H312" i="31" s="1"/>
  <c r="H313" i="31" s="1"/>
  <c r="H314" i="31" s="1"/>
  <c r="YQ68" i="24"/>
  <c r="YM78" i="24"/>
  <c r="KY77" i="24"/>
  <c r="TY68" i="24"/>
  <c r="QC72" i="24"/>
  <c r="ZC78" i="24"/>
  <c r="HP67" i="24"/>
  <c r="YG78" i="24"/>
  <c r="YP78" i="24"/>
  <c r="YU78" i="24"/>
  <c r="NL67" i="24"/>
  <c r="UP78" i="24"/>
  <c r="FJ78" i="24"/>
  <c r="LK77" i="24"/>
  <c r="TP68" i="24"/>
  <c r="YR78" i="24"/>
  <c r="YL78" i="24"/>
  <c r="GU77" i="24"/>
  <c r="YT78" i="24"/>
  <c r="US77" i="24"/>
  <c r="UC73" i="24"/>
  <c r="FK67" i="24"/>
  <c r="UQ68" i="24"/>
  <c r="UA68" i="24"/>
  <c r="TS68" i="24"/>
  <c r="TO68" i="24"/>
  <c r="LE77" i="24"/>
  <c r="KU77" i="24"/>
  <c r="FN78" i="24"/>
  <c r="UB77" i="24"/>
  <c r="UU73" i="24"/>
  <c r="EG67" i="24"/>
  <c r="TQ68" i="24"/>
  <c r="TZ68" i="24"/>
  <c r="UW68" i="24"/>
  <c r="UC68" i="24"/>
  <c r="LY77" i="24"/>
  <c r="QB72" i="24"/>
  <c r="WC78" i="24"/>
  <c r="H466" i="31"/>
  <c r="UN68" i="24"/>
  <c r="US68" i="24"/>
  <c r="LZ77" i="24"/>
  <c r="LV77" i="24"/>
  <c r="SX66" i="24"/>
  <c r="QE72" i="24"/>
  <c r="H502" i="31"/>
  <c r="H503" i="31" s="1"/>
  <c r="H504" i="31" s="1"/>
  <c r="H505" i="31" s="1"/>
  <c r="H506" i="31" s="1"/>
  <c r="H507" i="31" s="1"/>
  <c r="H508" i="31" s="1"/>
  <c r="H509" i="31" s="1"/>
  <c r="H510" i="31" s="1"/>
  <c r="H511" i="31" s="1"/>
  <c r="H512" i="31" s="1"/>
  <c r="H513" i="31" s="1"/>
  <c r="H514" i="31" s="1"/>
  <c r="H152" i="31"/>
  <c r="H153" i="31" s="1"/>
  <c r="H154" i="31" s="1"/>
  <c r="H155" i="31" s="1"/>
  <c r="H156" i="31" s="1"/>
  <c r="H157" i="31" s="1"/>
  <c r="H158" i="31" s="1"/>
  <c r="H159" i="31" s="1"/>
  <c r="H160" i="31" s="1"/>
  <c r="H161" i="31" s="1"/>
  <c r="H162" i="31" s="1"/>
  <c r="H163" i="31" s="1"/>
  <c r="H164" i="31" s="1"/>
  <c r="VW78" i="24"/>
  <c r="UT68" i="24"/>
  <c r="UP68" i="24"/>
  <c r="UJ68" i="24"/>
  <c r="TT68" i="24"/>
  <c r="KW77" i="24"/>
  <c r="KX77" i="24"/>
  <c r="H385" i="31"/>
  <c r="H386" i="31" s="1"/>
  <c r="H387" i="31" s="1"/>
  <c r="H388" i="31" s="1"/>
  <c r="H389" i="31" s="1"/>
  <c r="H390" i="31" s="1"/>
  <c r="H391" i="31" s="1"/>
  <c r="H392" i="31" s="1"/>
  <c r="H393" i="31" s="1"/>
  <c r="H394" i="31" s="1"/>
  <c r="H395" i="31" s="1"/>
  <c r="H396" i="31" s="1"/>
  <c r="H397" i="31" s="1"/>
  <c r="H398" i="31" s="1"/>
  <c r="H399" i="31" s="1"/>
  <c r="H400" i="31" s="1"/>
  <c r="TW78" i="24"/>
  <c r="E254" i="31"/>
  <c r="E255" i="31" s="1"/>
  <c r="E256" i="31" s="1"/>
  <c r="E257" i="31" s="1"/>
  <c r="E258" i="31" s="1"/>
  <c r="E259" i="31" s="1"/>
  <c r="E260" i="31" s="1"/>
  <c r="E261" i="31" s="1"/>
  <c r="E262" i="31" s="1"/>
  <c r="E263" i="31" s="1"/>
  <c r="E264" i="31" s="1"/>
  <c r="E265" i="31" s="1"/>
  <c r="E266" i="31" s="1"/>
  <c r="E267" i="31" s="1"/>
  <c r="E268" i="31" s="1"/>
  <c r="E269" i="31" s="1"/>
  <c r="E270" i="31" s="1"/>
  <c r="EL78" i="24"/>
  <c r="UL68" i="24"/>
  <c r="UH68" i="24"/>
  <c r="TW68" i="24"/>
  <c r="UU68" i="24"/>
  <c r="LN77" i="24"/>
  <c r="LA77" i="24"/>
  <c r="IH83" i="24"/>
  <c r="IH84" i="24" s="1"/>
  <c r="IH85" i="24" s="1"/>
  <c r="IH86" i="24" s="1"/>
  <c r="IH87" i="24" s="1"/>
  <c r="IH88" i="24" s="1"/>
  <c r="IH89" i="24" s="1"/>
  <c r="UL78" i="24"/>
  <c r="TU68" i="24"/>
  <c r="UV68" i="24"/>
  <c r="TR68" i="24"/>
  <c r="UO68" i="24"/>
  <c r="LL77" i="24"/>
  <c r="LR77" i="24"/>
  <c r="HB73" i="24"/>
  <c r="YJ77" i="24"/>
  <c r="LE68" i="24"/>
  <c r="HB72" i="24"/>
  <c r="E454" i="31"/>
  <c r="E455" i="31" s="1"/>
  <c r="E456" i="31" s="1"/>
  <c r="E457" i="31" s="1"/>
  <c r="E458" i="31" s="1"/>
  <c r="E459" i="31" s="1"/>
  <c r="E460" i="31" s="1"/>
  <c r="E461" i="31" s="1"/>
  <c r="E462" i="31" s="1"/>
  <c r="E463" i="31" s="1"/>
  <c r="E464" i="31" s="1"/>
  <c r="E465" i="31" s="1"/>
  <c r="E466" i="31" s="1"/>
  <c r="E467" i="31" s="1"/>
  <c r="E468" i="31" s="1"/>
  <c r="E469" i="31" s="1"/>
  <c r="E470" i="31" s="1"/>
  <c r="UI68" i="24"/>
  <c r="UD68" i="24"/>
  <c r="UF68" i="24"/>
  <c r="LX77" i="24"/>
  <c r="LG77" i="24"/>
  <c r="GZ77" i="24"/>
  <c r="RB99" i="24"/>
  <c r="RB100" i="24" s="1"/>
  <c r="RB101" i="24" s="1"/>
  <c r="RB102" i="24" s="1"/>
  <c r="RB103" i="24" s="1"/>
  <c r="RB104" i="24" s="1"/>
  <c r="RB105" i="24" s="1"/>
  <c r="TP73" i="24"/>
  <c r="UM67" i="24"/>
  <c r="EZ77" i="24"/>
  <c r="EZ68" i="24"/>
  <c r="YQ72" i="24"/>
  <c r="YB67" i="24"/>
  <c r="NL73" i="24"/>
  <c r="WO77" i="24"/>
  <c r="YC73" i="24"/>
  <c r="PY78" i="24"/>
  <c r="GP67" i="24"/>
  <c r="QL68" i="24"/>
  <c r="GM77" i="24"/>
  <c r="HS77" i="24"/>
  <c r="GV77" i="24"/>
  <c r="GR77" i="24"/>
  <c r="LJ67" i="24"/>
  <c r="RB153" i="24"/>
  <c r="RB154" i="24" s="1"/>
  <c r="RB155" i="24" s="1"/>
  <c r="RB156" i="24" s="1"/>
  <c r="RB157" i="24" s="1"/>
  <c r="RB158" i="24" s="1"/>
  <c r="RB159" i="24" s="1"/>
  <c r="SX71" i="24"/>
  <c r="GQ77" i="24"/>
  <c r="EZ73" i="24"/>
  <c r="UV73" i="24"/>
  <c r="UA73" i="24"/>
  <c r="IH91" i="24"/>
  <c r="IH92" i="24" s="1"/>
  <c r="IH93" i="24" s="1"/>
  <c r="IH94" i="24" s="1"/>
  <c r="IH95" i="24" s="1"/>
  <c r="IH96" i="24" s="1"/>
  <c r="IH97" i="24" s="1"/>
  <c r="HE77" i="24"/>
  <c r="HQ77" i="24"/>
  <c r="HC77" i="24"/>
  <c r="UR73" i="24"/>
  <c r="TX73" i="24"/>
  <c r="HH67" i="24"/>
  <c r="H103" i="31"/>
  <c r="H104" i="31" s="1"/>
  <c r="H105" i="31" s="1"/>
  <c r="H106" i="31" s="1"/>
  <c r="H107" i="31" s="1"/>
  <c r="H108" i="31" s="1"/>
  <c r="H109" i="31" s="1"/>
  <c r="H110" i="31" s="1"/>
  <c r="H111" i="31" s="1"/>
  <c r="H112" i="31" s="1"/>
  <c r="H113" i="31" s="1"/>
  <c r="H114" i="31" s="1"/>
  <c r="KW73" i="24"/>
  <c r="YV73" i="24"/>
  <c r="HF67" i="24"/>
  <c r="VL99" i="24"/>
  <c r="VL100" i="24" s="1"/>
  <c r="VL101" i="24" s="1"/>
  <c r="VL102" i="24" s="1"/>
  <c r="VL103" i="24" s="1"/>
  <c r="VL104" i="24" s="1"/>
  <c r="VL105" i="24" s="1"/>
  <c r="GW77" i="24"/>
  <c r="HR77" i="24"/>
  <c r="HD77" i="24"/>
  <c r="YN68" i="24"/>
  <c r="UQ73" i="24"/>
  <c r="TR73" i="24"/>
  <c r="E404" i="31"/>
  <c r="E405" i="31" s="1"/>
  <c r="E406" i="31" s="1"/>
  <c r="E407" i="31" s="1"/>
  <c r="E408" i="31" s="1"/>
  <c r="E409" i="31" s="1"/>
  <c r="E410" i="31" s="1"/>
  <c r="E411" i="31" s="1"/>
  <c r="E412" i="31" s="1"/>
  <c r="E413" i="31" s="1"/>
  <c r="E414" i="31" s="1"/>
  <c r="E415" i="31" s="1"/>
  <c r="E416" i="31" s="1"/>
  <c r="E417" i="31" s="1"/>
  <c r="E418" i="31" s="1"/>
  <c r="E419" i="31" s="1"/>
  <c r="E420" i="31" s="1"/>
  <c r="HI67" i="24"/>
  <c r="QD68" i="24"/>
  <c r="UM68" i="24"/>
  <c r="UE68" i="24"/>
  <c r="TV68" i="24"/>
  <c r="TX68" i="24"/>
  <c r="UG68" i="24"/>
  <c r="LT77" i="24"/>
  <c r="UO73" i="24"/>
  <c r="UI73" i="24"/>
  <c r="QD78" i="24"/>
  <c r="HG67" i="24"/>
  <c r="GX77" i="24"/>
  <c r="HJ77" i="24"/>
  <c r="LY78" i="24"/>
  <c r="YD77" i="24"/>
  <c r="TV73" i="24"/>
  <c r="TS73" i="24"/>
  <c r="H402" i="31"/>
  <c r="HS67" i="24"/>
  <c r="HN73" i="24"/>
  <c r="E504" i="31"/>
  <c r="E505" i="31" s="1"/>
  <c r="E506" i="31" s="1"/>
  <c r="E507" i="31" s="1"/>
  <c r="E508" i="31" s="1"/>
  <c r="E509" i="31" s="1"/>
  <c r="E510" i="31" s="1"/>
  <c r="E511" i="31" s="1"/>
  <c r="E512" i="31" s="1"/>
  <c r="E513" i="31" s="1"/>
  <c r="E514" i="31" s="1"/>
  <c r="E515" i="31" s="1"/>
  <c r="E516" i="31" s="1"/>
  <c r="E517" i="31" s="1"/>
  <c r="E518" i="31" s="1"/>
  <c r="E519" i="31" s="1"/>
  <c r="E520" i="31" s="1"/>
  <c r="TO73" i="24"/>
  <c r="US73" i="24"/>
  <c r="LO73" i="24"/>
  <c r="HE67" i="24"/>
  <c r="E354" i="31"/>
  <c r="E355" i="31" s="1"/>
  <c r="E356" i="31" s="1"/>
  <c r="E357" i="31" s="1"/>
  <c r="E358" i="31" s="1"/>
  <c r="E359" i="31" s="1"/>
  <c r="E360" i="31" s="1"/>
  <c r="E361" i="31" s="1"/>
  <c r="E362" i="31" s="1"/>
  <c r="E363" i="31" s="1"/>
  <c r="E364" i="31" s="1"/>
  <c r="E365" i="31" s="1"/>
  <c r="E366" i="31" s="1"/>
  <c r="E367" i="31" s="1"/>
  <c r="E368" i="31" s="1"/>
  <c r="E369" i="31" s="1"/>
  <c r="E370" i="31" s="1"/>
  <c r="UB78" i="24"/>
  <c r="YW78" i="24"/>
  <c r="NP78" i="24"/>
  <c r="UT72" i="24"/>
  <c r="LU77" i="24"/>
  <c r="H35" i="31"/>
  <c r="H36" i="31" s="1"/>
  <c r="H37" i="31" s="1"/>
  <c r="H38" i="31" s="1"/>
  <c r="H39" i="31" s="1"/>
  <c r="H40" i="31" s="1"/>
  <c r="H41" i="31" s="1"/>
  <c r="H42" i="31" s="1"/>
  <c r="H43" i="31" s="1"/>
  <c r="H44" i="31" s="1"/>
  <c r="H45" i="31" s="1"/>
  <c r="H46" i="31" s="1"/>
  <c r="H47" i="31" s="1"/>
  <c r="H48" i="31" s="1"/>
  <c r="H49" i="31" s="1"/>
  <c r="H50" i="31" s="1"/>
  <c r="GW67" i="24"/>
  <c r="LN67" i="24"/>
  <c r="HP73" i="24"/>
  <c r="OC73" i="24"/>
  <c r="UP73" i="24"/>
  <c r="TT73" i="24"/>
  <c r="UH73" i="24"/>
  <c r="TU73" i="24"/>
  <c r="QI78" i="24"/>
  <c r="LM73" i="24"/>
  <c r="GZ67" i="24"/>
  <c r="HQ67" i="24"/>
  <c r="GU67" i="24"/>
  <c r="GO77" i="24"/>
  <c r="GY77" i="24"/>
  <c r="HL77" i="24"/>
  <c r="GP73" i="24"/>
  <c r="XY77" i="24"/>
  <c r="OD73" i="24"/>
  <c r="TQ73" i="24"/>
  <c r="UW73" i="24"/>
  <c r="TY73" i="24"/>
  <c r="H116" i="31"/>
  <c r="H117" i="31" s="1"/>
  <c r="H118" i="31" s="1"/>
  <c r="H119" i="31" s="1"/>
  <c r="H120" i="31" s="1"/>
  <c r="H121" i="31" s="1"/>
  <c r="H122" i="31" s="1"/>
  <c r="H123" i="31" s="1"/>
  <c r="H124" i="31" s="1"/>
  <c r="H125" i="31" s="1"/>
  <c r="H126" i="31" s="1"/>
  <c r="H127" i="31" s="1"/>
  <c r="H128" i="31" s="1"/>
  <c r="H129" i="31" s="1"/>
  <c r="H130" i="31" s="1"/>
  <c r="H131" i="31" s="1"/>
  <c r="H132" i="31" s="1"/>
  <c r="TR78" i="24"/>
  <c r="YQ78" i="24"/>
  <c r="ZB78" i="24"/>
  <c r="YB78" i="24"/>
  <c r="YH78" i="24"/>
  <c r="GY67" i="24"/>
  <c r="GR67" i="24"/>
  <c r="GK67" i="24"/>
  <c r="MC77" i="24"/>
  <c r="KZ77" i="24"/>
  <c r="KV77" i="24"/>
  <c r="MB77" i="24"/>
  <c r="IH169" i="24"/>
  <c r="IH170" i="24" s="1"/>
  <c r="IH171" i="24" s="1"/>
  <c r="IH172" i="24" s="1"/>
  <c r="IH173" i="24" s="1"/>
  <c r="IH174" i="24" s="1"/>
  <c r="IH175" i="24" s="1"/>
  <c r="HF77" i="24"/>
  <c r="HH77" i="24"/>
  <c r="HB77" i="24"/>
  <c r="GL77" i="24"/>
  <c r="LM78" i="24"/>
  <c r="YS68" i="24"/>
  <c r="UB73" i="24"/>
  <c r="UE73" i="24"/>
  <c r="UF73" i="24"/>
  <c r="UD73" i="24"/>
  <c r="UK78" i="24"/>
  <c r="YA78" i="24"/>
  <c r="YX78" i="24"/>
  <c r="YS78" i="24"/>
  <c r="YO78" i="24"/>
  <c r="ZB72" i="24"/>
  <c r="HR67" i="24"/>
  <c r="HK67" i="24"/>
  <c r="QE68" i="24"/>
  <c r="H467" i="31"/>
  <c r="H468" i="31" s="1"/>
  <c r="H469" i="31" s="1"/>
  <c r="H470" i="31" s="1"/>
  <c r="H471" i="31" s="1"/>
  <c r="H472" i="31" s="1"/>
  <c r="H473" i="31" s="1"/>
  <c r="H474" i="31" s="1"/>
  <c r="H475" i="31" s="1"/>
  <c r="H476" i="31" s="1"/>
  <c r="H477" i="31" s="1"/>
  <c r="H478" i="31" s="1"/>
  <c r="H479" i="31" s="1"/>
  <c r="H480" i="31" s="1"/>
  <c r="H481" i="31" s="1"/>
  <c r="H482" i="31" s="1"/>
  <c r="LQ77" i="24"/>
  <c r="LF77" i="24"/>
  <c r="LS77" i="24"/>
  <c r="HP72" i="24"/>
  <c r="ZF73" i="24"/>
  <c r="HN77" i="24"/>
  <c r="HI77" i="24"/>
  <c r="HK77" i="24"/>
  <c r="YP68" i="24"/>
  <c r="TZ73" i="24"/>
  <c r="UG73" i="24"/>
  <c r="UL73" i="24"/>
  <c r="EQ73" i="24"/>
  <c r="UU78" i="24"/>
  <c r="YV78" i="24"/>
  <c r="YF78" i="24"/>
  <c r="ZA78" i="24"/>
  <c r="HN67" i="24"/>
  <c r="HJ67" i="24"/>
  <c r="MA77" i="24"/>
  <c r="LP77" i="24"/>
  <c r="K85" i="31"/>
  <c r="K86" i="31" s="1"/>
  <c r="K87" i="31" s="1"/>
  <c r="K88" i="31" s="1"/>
  <c r="K89" i="31" s="1"/>
  <c r="K90" i="31" s="1"/>
  <c r="K91" i="31" s="1"/>
  <c r="K92" i="31" s="1"/>
  <c r="K93" i="31" s="1"/>
  <c r="K94" i="31" s="1"/>
  <c r="K95" i="31" s="1"/>
  <c r="K96" i="31" s="1"/>
  <c r="K97" i="31" s="1"/>
  <c r="K98" i="31" s="1"/>
  <c r="K99" i="31" s="1"/>
  <c r="K100" i="31" s="1"/>
  <c r="FB73" i="24"/>
  <c r="LM68" i="24"/>
  <c r="GX67" i="24"/>
  <c r="GN67" i="24"/>
  <c r="HM77" i="24"/>
  <c r="YR73" i="24"/>
  <c r="WW77" i="24"/>
  <c r="PU73" i="24"/>
  <c r="NE72" i="24"/>
  <c r="PO67" i="24"/>
  <c r="QF73" i="24"/>
  <c r="LB78" i="24"/>
  <c r="IH161" i="24"/>
  <c r="IH162" i="24" s="1"/>
  <c r="IH163" i="24" s="1"/>
  <c r="IH164" i="24" s="1"/>
  <c r="IH165" i="24" s="1"/>
  <c r="IH166" i="24" s="1"/>
  <c r="IH167" i="24" s="1"/>
  <c r="E554" i="31"/>
  <c r="E555" i="31" s="1"/>
  <c r="E556" i="31" s="1"/>
  <c r="E557" i="31" s="1"/>
  <c r="E558" i="31" s="1"/>
  <c r="E559" i="31" s="1"/>
  <c r="E560" i="31" s="1"/>
  <c r="E561" i="31" s="1"/>
  <c r="E562" i="31" s="1"/>
  <c r="E563" i="31" s="1"/>
  <c r="E564" i="31" s="1"/>
  <c r="E565" i="31" s="1"/>
  <c r="E566" i="31" s="1"/>
  <c r="E567" i="31" s="1"/>
  <c r="E568" i="31" s="1"/>
  <c r="E569" i="31" s="1"/>
  <c r="E570" i="31" s="1"/>
  <c r="H184" i="31"/>
  <c r="H185" i="31" s="1"/>
  <c r="H186" i="31" s="1"/>
  <c r="H187" i="31" s="1"/>
  <c r="H188" i="31" s="1"/>
  <c r="H189" i="31" s="1"/>
  <c r="H190" i="31" s="1"/>
  <c r="H191" i="31" s="1"/>
  <c r="H192" i="31" s="1"/>
  <c r="H193" i="31" s="1"/>
  <c r="H194" i="31" s="1"/>
  <c r="H195" i="31" s="1"/>
  <c r="H196" i="31" s="1"/>
  <c r="H197" i="31" s="1"/>
  <c r="H198" i="31" s="1"/>
  <c r="H199" i="31" s="1"/>
  <c r="H200" i="31" s="1"/>
  <c r="GZ73" i="24"/>
  <c r="GK73" i="24"/>
  <c r="YV77" i="24"/>
  <c r="ZF77" i="24"/>
  <c r="NK73" i="24"/>
  <c r="NE73" i="24"/>
  <c r="EX73" i="24"/>
  <c r="EM73" i="24"/>
  <c r="KW68" i="24"/>
  <c r="HE72" i="24"/>
  <c r="XY73" i="24"/>
  <c r="YN73" i="24"/>
  <c r="YG73" i="24"/>
  <c r="GW73" i="24"/>
  <c r="HH73" i="24"/>
  <c r="HM73" i="24"/>
  <c r="YM77" i="24"/>
  <c r="YO77" i="24"/>
  <c r="NH73" i="24"/>
  <c r="OE73" i="24"/>
  <c r="EY73" i="24"/>
  <c r="FC73" i="24"/>
  <c r="KY68" i="24"/>
  <c r="MC68" i="24"/>
  <c r="HH72" i="24"/>
  <c r="YL73" i="24"/>
  <c r="ZG73" i="24"/>
  <c r="GX73" i="24"/>
  <c r="HI73" i="24"/>
  <c r="YL77" i="24"/>
  <c r="ZC77" i="24"/>
  <c r="NZ73" i="24"/>
  <c r="NR73" i="24"/>
  <c r="EG73" i="24"/>
  <c r="FF73" i="24"/>
  <c r="LF68" i="24"/>
  <c r="LO68" i="24"/>
  <c r="HA72" i="24"/>
  <c r="GZ72" i="24"/>
  <c r="YJ73" i="24"/>
  <c r="YI73" i="24"/>
  <c r="HK73" i="24"/>
  <c r="HA73" i="24"/>
  <c r="PO77" i="24"/>
  <c r="ZG77" i="24"/>
  <c r="YI77" i="24"/>
  <c r="NC73" i="24"/>
  <c r="NB73" i="24"/>
  <c r="EO73" i="24"/>
  <c r="ES73" i="24"/>
  <c r="KU68" i="24"/>
  <c r="LL68" i="24"/>
  <c r="HN72" i="24"/>
  <c r="GW72" i="24"/>
  <c r="YY73" i="24"/>
  <c r="YW73" i="24"/>
  <c r="GO73" i="24"/>
  <c r="HS73" i="24"/>
  <c r="PL77" i="24"/>
  <c r="HN78" i="24"/>
  <c r="YH77" i="24"/>
  <c r="YZ77" i="24"/>
  <c r="NT73" i="24"/>
  <c r="NY73" i="24"/>
  <c r="NA73" i="24"/>
  <c r="FD73" i="24"/>
  <c r="FI73" i="24"/>
  <c r="MB68" i="24"/>
  <c r="LG68" i="24"/>
  <c r="GP72" i="24"/>
  <c r="GM72" i="24"/>
  <c r="YD73" i="24"/>
  <c r="YF73" i="24"/>
  <c r="HR73" i="24"/>
  <c r="GS73" i="24"/>
  <c r="PQ77" i="24"/>
  <c r="HK78" i="24"/>
  <c r="ZE77" i="24"/>
  <c r="ZD77" i="24"/>
  <c r="NO73" i="24"/>
  <c r="NM73" i="24"/>
  <c r="NN73" i="24"/>
  <c r="EW73" i="24"/>
  <c r="ER73" i="24"/>
  <c r="LA68" i="24"/>
  <c r="LH68" i="24"/>
  <c r="GK72" i="24"/>
  <c r="GY72" i="24"/>
  <c r="YU73" i="24"/>
  <c r="YE73" i="24"/>
  <c r="GM73" i="24"/>
  <c r="HD73" i="24"/>
  <c r="HE73" i="24"/>
  <c r="YT77" i="24"/>
  <c r="YF77" i="24"/>
  <c r="ND73" i="24"/>
  <c r="NQ73" i="24"/>
  <c r="H134" i="31"/>
  <c r="H135" i="31" s="1"/>
  <c r="H136" i="31" s="1"/>
  <c r="H137" i="31" s="1"/>
  <c r="H138" i="31" s="1"/>
  <c r="H139" i="31" s="1"/>
  <c r="H140" i="31" s="1"/>
  <c r="H141" i="31" s="1"/>
  <c r="H142" i="31" s="1"/>
  <c r="H143" i="31" s="1"/>
  <c r="H144" i="31" s="1"/>
  <c r="H145" i="31" s="1"/>
  <c r="H146" i="31" s="1"/>
  <c r="H147" i="31" s="1"/>
  <c r="H148" i="31" s="1"/>
  <c r="H149" i="31" s="1"/>
  <c r="H150" i="31" s="1"/>
  <c r="H584" i="31"/>
  <c r="XZ73" i="24"/>
  <c r="PV72" i="24"/>
  <c r="YU77" i="24"/>
  <c r="OF73" i="24"/>
  <c r="ET73" i="24"/>
  <c r="LJ68" i="24"/>
  <c r="HL72" i="24"/>
  <c r="YA73" i="24"/>
  <c r="EJ72" i="24"/>
  <c r="K303" i="31"/>
  <c r="K304" i="31" s="1"/>
  <c r="K305" i="31" s="1"/>
  <c r="K306" i="31" s="1"/>
  <c r="K307" i="31" s="1"/>
  <c r="K308" i="31" s="1"/>
  <c r="K309" i="31" s="1"/>
  <c r="K310" i="31" s="1"/>
  <c r="K311" i="31" s="1"/>
  <c r="K312" i="31" s="1"/>
  <c r="K313" i="31" s="1"/>
  <c r="K314" i="31" s="1"/>
  <c r="LT67" i="24"/>
  <c r="YP73" i="24"/>
  <c r="ZA73" i="24"/>
  <c r="JQ73" i="24"/>
  <c r="YO73" i="24"/>
  <c r="LY67" i="24"/>
  <c r="HO73" i="24"/>
  <c r="GQ73" i="24"/>
  <c r="HC73" i="24"/>
  <c r="GU73" i="24"/>
  <c r="YP77" i="24"/>
  <c r="XZ77" i="24"/>
  <c r="YK77" i="24"/>
  <c r="YA77" i="24"/>
  <c r="NS73" i="24"/>
  <c r="NF73" i="24"/>
  <c r="NV73" i="24"/>
  <c r="FL73" i="24"/>
  <c r="FA73" i="24"/>
  <c r="EU73" i="24"/>
  <c r="LC68" i="24"/>
  <c r="LP68" i="24"/>
  <c r="WE77" i="24"/>
  <c r="HO72" i="24"/>
  <c r="HS72" i="24"/>
  <c r="GQ72" i="24"/>
  <c r="RB161" i="24"/>
  <c r="RB162" i="24" s="1"/>
  <c r="RB163" i="24" s="1"/>
  <c r="RB164" i="24" s="1"/>
  <c r="RB165" i="24" s="1"/>
  <c r="RB166" i="24" s="1"/>
  <c r="RB167" i="24" s="1"/>
  <c r="LE67" i="24"/>
  <c r="HL73" i="24"/>
  <c r="HQ73" i="24"/>
  <c r="GY73" i="24"/>
  <c r="GL73" i="24"/>
  <c r="YB77" i="24"/>
  <c r="ZA77" i="24"/>
  <c r="YQ77" i="24"/>
  <c r="YX77" i="24"/>
  <c r="OG73" i="24"/>
  <c r="H334" i="31"/>
  <c r="H335" i="31" s="1"/>
  <c r="H336" i="31" s="1"/>
  <c r="H337" i="31" s="1"/>
  <c r="H338" i="31" s="1"/>
  <c r="H339" i="31" s="1"/>
  <c r="H340" i="31" s="1"/>
  <c r="H341" i="31" s="1"/>
  <c r="H342" i="31" s="1"/>
  <c r="H343" i="31" s="1"/>
  <c r="H344" i="31" s="1"/>
  <c r="H345" i="31" s="1"/>
  <c r="H346" i="31" s="1"/>
  <c r="H347" i="31" s="1"/>
  <c r="H348" i="31" s="1"/>
  <c r="H349" i="31" s="1"/>
  <c r="H350" i="31" s="1"/>
  <c r="NW73" i="24"/>
  <c r="EN73" i="24"/>
  <c r="EP73" i="24"/>
  <c r="EJ73" i="24"/>
  <c r="EF73" i="24"/>
  <c r="LX68" i="24"/>
  <c r="LV68" i="24"/>
  <c r="HJ72" i="24"/>
  <c r="GL72" i="24"/>
  <c r="GN72" i="24"/>
  <c r="FN77" i="24"/>
  <c r="HQ72" i="24"/>
  <c r="HI72" i="24"/>
  <c r="LI73" i="24"/>
  <c r="VL91" i="24"/>
  <c r="VL92" i="24" s="1"/>
  <c r="VL93" i="24" s="1"/>
  <c r="VL94" i="24" s="1"/>
  <c r="VL95" i="24" s="1"/>
  <c r="VL96" i="24" s="1"/>
  <c r="VL97" i="24" s="1"/>
  <c r="LH67" i="24"/>
  <c r="HG73" i="24"/>
  <c r="GN73" i="24"/>
  <c r="HJ73" i="24"/>
  <c r="GT73" i="24"/>
  <c r="NO72" i="24"/>
  <c r="PK77" i="24"/>
  <c r="HG78" i="24"/>
  <c r="YR77" i="24"/>
  <c r="YS77" i="24"/>
  <c r="YG77" i="24"/>
  <c r="GX68" i="24"/>
  <c r="OB73" i="24"/>
  <c r="MZ73" i="24"/>
  <c r="NX73" i="24"/>
  <c r="EH73" i="24"/>
  <c r="FG73" i="24"/>
  <c r="FJ73" i="24"/>
  <c r="H403" i="31"/>
  <c r="H404" i="31" s="1"/>
  <c r="H405" i="31" s="1"/>
  <c r="H406" i="31" s="1"/>
  <c r="H407" i="31" s="1"/>
  <c r="H408" i="31" s="1"/>
  <c r="H409" i="31" s="1"/>
  <c r="H410" i="31" s="1"/>
  <c r="H411" i="31" s="1"/>
  <c r="H412" i="31" s="1"/>
  <c r="H413" i="31" s="1"/>
  <c r="H414" i="31" s="1"/>
  <c r="PI67" i="24"/>
  <c r="LN68" i="24"/>
  <c r="LW68" i="24"/>
  <c r="HC72" i="24"/>
  <c r="HF72" i="24"/>
  <c r="GV72" i="24"/>
  <c r="LJ72" i="24"/>
  <c r="EJ68" i="24"/>
  <c r="GU78" i="24"/>
  <c r="WL77" i="24"/>
  <c r="IT72" i="24"/>
  <c r="YS72" i="24"/>
  <c r="WB78" i="24"/>
  <c r="TV72" i="24"/>
  <c r="TT72" i="24"/>
  <c r="UO72" i="24"/>
  <c r="UE72" i="24"/>
  <c r="UN72" i="24"/>
  <c r="UH72" i="24"/>
  <c r="US72" i="24"/>
  <c r="UJ72" i="24"/>
  <c r="UM72" i="24"/>
  <c r="K467" i="31"/>
  <c r="K468" i="31" s="1"/>
  <c r="K469" i="31" s="1"/>
  <c r="K470" i="31" s="1"/>
  <c r="K471" i="31" s="1"/>
  <c r="K472" i="31" s="1"/>
  <c r="K473" i="31" s="1"/>
  <c r="K474" i="31" s="1"/>
  <c r="K475" i="31" s="1"/>
  <c r="K476" i="31" s="1"/>
  <c r="K477" i="31" s="1"/>
  <c r="K478" i="31" s="1"/>
  <c r="K479" i="31" s="1"/>
  <c r="K480" i="31" s="1"/>
  <c r="K481" i="31" s="1"/>
  <c r="K482" i="31" s="1"/>
  <c r="UC67" i="24"/>
  <c r="TY67" i="24"/>
  <c r="UO67" i="24"/>
  <c r="TP67" i="24"/>
  <c r="TU67" i="24"/>
  <c r="OB77" i="24"/>
  <c r="OA77" i="24"/>
  <c r="K316" i="31"/>
  <c r="K317" i="31" s="1"/>
  <c r="K318" i="31" s="1"/>
  <c r="K319" i="31" s="1"/>
  <c r="K320" i="31" s="1"/>
  <c r="K321" i="31" s="1"/>
  <c r="K322" i="31" s="1"/>
  <c r="K323" i="31" s="1"/>
  <c r="K324" i="31" s="1"/>
  <c r="K325" i="31" s="1"/>
  <c r="K326" i="31" s="1"/>
  <c r="K327" i="31" s="1"/>
  <c r="K328" i="31" s="1"/>
  <c r="K329" i="31" s="1"/>
  <c r="K330" i="31" s="1"/>
  <c r="K331" i="31" s="1"/>
  <c r="K332" i="31" s="1"/>
  <c r="NW68" i="24"/>
  <c r="K352" i="31"/>
  <c r="K353" i="31" s="1"/>
  <c r="K354" i="31" s="1"/>
  <c r="K355" i="31" s="1"/>
  <c r="K356" i="31" s="1"/>
  <c r="K357" i="31" s="1"/>
  <c r="K358" i="31" s="1"/>
  <c r="K359" i="31" s="1"/>
  <c r="K360" i="31" s="1"/>
  <c r="K361" i="31" s="1"/>
  <c r="K362" i="31" s="1"/>
  <c r="K363" i="31" s="1"/>
  <c r="K364" i="31" s="1"/>
  <c r="MZ78" i="24"/>
  <c r="NA78" i="24"/>
  <c r="OG78" i="24"/>
  <c r="NS78" i="24"/>
  <c r="NE78" i="24"/>
  <c r="NL78" i="24"/>
  <c r="NY78" i="24"/>
  <c r="NU78" i="24"/>
  <c r="NB78" i="24"/>
  <c r="OH78" i="24"/>
  <c r="NH78" i="24"/>
  <c r="NF78" i="24"/>
  <c r="UU77" i="24"/>
  <c r="UL77" i="24"/>
  <c r="UH77" i="24"/>
  <c r="TX77" i="24"/>
  <c r="TP77" i="24"/>
  <c r="UN77" i="24"/>
  <c r="UV77" i="24"/>
  <c r="UC77" i="24"/>
  <c r="TS77" i="24"/>
  <c r="TS72" i="24"/>
  <c r="TP72" i="24"/>
  <c r="UP72" i="24"/>
  <c r="TU72" i="24"/>
  <c r="UF77" i="24"/>
  <c r="UT77" i="24"/>
  <c r="UQ77" i="24"/>
  <c r="HE78" i="24"/>
  <c r="GN78" i="24"/>
  <c r="HC78" i="24"/>
  <c r="GS78" i="24"/>
  <c r="K285" i="31"/>
  <c r="K286" i="31" s="1"/>
  <c r="K287" i="31" s="1"/>
  <c r="K288" i="31" s="1"/>
  <c r="K289" i="31" s="1"/>
  <c r="K290" i="31" s="1"/>
  <c r="K291" i="31" s="1"/>
  <c r="K292" i="31" s="1"/>
  <c r="K293" i="31" s="1"/>
  <c r="K294" i="31" s="1"/>
  <c r="K295" i="31" s="1"/>
  <c r="K296" i="31" s="1"/>
  <c r="K297" i="31" s="1"/>
  <c r="K298" i="31" s="1"/>
  <c r="K299" i="31" s="1"/>
  <c r="K300" i="31" s="1"/>
  <c r="UR67" i="24"/>
  <c r="UA67" i="24"/>
  <c r="UH67" i="24"/>
  <c r="FJ68" i="24"/>
  <c r="EY68" i="24"/>
  <c r="FH68" i="24"/>
  <c r="WD77" i="24"/>
  <c r="WQ77" i="24"/>
  <c r="WJ77" i="24"/>
  <c r="OF78" i="24"/>
  <c r="NJ78" i="24"/>
  <c r="NQ78" i="24"/>
  <c r="ZF72" i="24"/>
  <c r="ZD72" i="24"/>
  <c r="WV78" i="24"/>
  <c r="WR78" i="24"/>
  <c r="VZ77" i="24"/>
  <c r="FE72" i="24"/>
  <c r="K553" i="31"/>
  <c r="K554" i="31" s="1"/>
  <c r="K555" i="31" s="1"/>
  <c r="K556" i="31" s="1"/>
  <c r="K557" i="31" s="1"/>
  <c r="K558" i="31" s="1"/>
  <c r="K559" i="31" s="1"/>
  <c r="K560" i="31" s="1"/>
  <c r="K561" i="31" s="1"/>
  <c r="K562" i="31" s="1"/>
  <c r="K563" i="31" s="1"/>
  <c r="K564" i="31" s="1"/>
  <c r="UF72" i="24"/>
  <c r="UU72" i="24"/>
  <c r="UK72" i="24"/>
  <c r="UA72" i="24"/>
  <c r="TW77" i="24"/>
  <c r="TU77" i="24"/>
  <c r="TQ77" i="24"/>
  <c r="LU72" i="24"/>
  <c r="GM78" i="24"/>
  <c r="HI78" i="24"/>
  <c r="GZ78" i="24"/>
  <c r="HB78" i="24"/>
  <c r="UD67" i="24"/>
  <c r="UG67" i="24"/>
  <c r="UN67" i="24"/>
  <c r="EM68" i="24"/>
  <c r="FL68" i="24"/>
  <c r="ES68" i="24"/>
  <c r="VV77" i="24"/>
  <c r="XA77" i="24"/>
  <c r="VY77" i="24"/>
  <c r="OE78" i="24"/>
  <c r="NV78" i="24"/>
  <c r="YK72" i="24"/>
  <c r="YT72" i="24"/>
  <c r="YM72" i="24"/>
  <c r="VU78" i="24"/>
  <c r="VV78" i="24"/>
  <c r="TR72" i="24"/>
  <c r="TO72" i="24"/>
  <c r="UQ72" i="24"/>
  <c r="UM77" i="24"/>
  <c r="UK77" i="24"/>
  <c r="TZ77" i="24"/>
  <c r="TV77" i="24"/>
  <c r="LE72" i="24"/>
  <c r="HM78" i="24"/>
  <c r="GQ78" i="24"/>
  <c r="GT78" i="24"/>
  <c r="HR78" i="24"/>
  <c r="UQ67" i="24"/>
  <c r="TS67" i="24"/>
  <c r="FC68" i="24"/>
  <c r="FM68" i="24"/>
  <c r="FG68" i="24"/>
  <c r="NL77" i="24"/>
  <c r="WN77" i="24"/>
  <c r="XB77" i="24"/>
  <c r="WF77" i="24"/>
  <c r="NO78" i="24"/>
  <c r="NC78" i="24"/>
  <c r="YU72" i="24"/>
  <c r="YX72" i="24"/>
  <c r="ZA72" i="24"/>
  <c r="VX78" i="24"/>
  <c r="WG78" i="24"/>
  <c r="VZ78" i="24"/>
  <c r="WS78" i="24"/>
  <c r="WN78" i="24"/>
  <c r="WW78" i="24"/>
  <c r="WU78" i="24"/>
  <c r="VY78" i="24"/>
  <c r="WT78" i="24"/>
  <c r="VT78" i="24"/>
  <c r="WP78" i="24"/>
  <c r="WX78" i="24"/>
  <c r="WO78" i="24"/>
  <c r="WK78" i="24"/>
  <c r="XA78" i="24"/>
  <c r="WJ78" i="24"/>
  <c r="WA78" i="24"/>
  <c r="WF78" i="24"/>
  <c r="WZ78" i="24"/>
  <c r="UR72" i="24"/>
  <c r="UB72" i="24"/>
  <c r="TQ72" i="24"/>
  <c r="UA77" i="24"/>
  <c r="UP77" i="24"/>
  <c r="UO77" i="24"/>
  <c r="UI77" i="24"/>
  <c r="LZ72" i="24"/>
  <c r="GV78" i="24"/>
  <c r="GO78" i="24"/>
  <c r="HP78" i="24"/>
  <c r="UW67" i="24"/>
  <c r="UB67" i="24"/>
  <c r="EF68" i="24"/>
  <c r="ER68" i="24"/>
  <c r="WR77" i="24"/>
  <c r="WT77" i="24"/>
  <c r="NK78" i="24"/>
  <c r="NZ78" i="24"/>
  <c r="ZG72" i="24"/>
  <c r="YH72" i="24"/>
  <c r="YC72" i="24"/>
  <c r="WE78" i="24"/>
  <c r="WL78" i="24"/>
  <c r="WH78" i="24"/>
  <c r="KU72" i="24"/>
  <c r="JP72" i="24"/>
  <c r="NP67" i="24"/>
  <c r="NO67" i="24"/>
  <c r="K116" i="31"/>
  <c r="K117" i="31" s="1"/>
  <c r="K118" i="31" s="1"/>
  <c r="K119" i="31" s="1"/>
  <c r="K120" i="31" s="1"/>
  <c r="K121" i="31" s="1"/>
  <c r="K122" i="31" s="1"/>
  <c r="K123" i="31" s="1"/>
  <c r="K124" i="31" s="1"/>
  <c r="K125" i="31" s="1"/>
  <c r="K126" i="31" s="1"/>
  <c r="K127" i="31" s="1"/>
  <c r="K128" i="31" s="1"/>
  <c r="K129" i="31" s="1"/>
  <c r="K130" i="31" s="1"/>
  <c r="K131" i="31" s="1"/>
  <c r="K132" i="31" s="1"/>
  <c r="FA68" i="24"/>
  <c r="FF68" i="24"/>
  <c r="FE68" i="24"/>
  <c r="FK68" i="24"/>
  <c r="FB68" i="24"/>
  <c r="HS78" i="24"/>
  <c r="HH78" i="24"/>
  <c r="GX78" i="24"/>
  <c r="GW78" i="24"/>
  <c r="GL78" i="24"/>
  <c r="HQ78" i="24"/>
  <c r="GP78" i="24"/>
  <c r="HL78" i="24"/>
  <c r="K234" i="31"/>
  <c r="K235" i="31" s="1"/>
  <c r="K236" i="31" s="1"/>
  <c r="K237" i="31" s="1"/>
  <c r="K238" i="31" s="1"/>
  <c r="K239" i="31" s="1"/>
  <c r="K240" i="31" s="1"/>
  <c r="K241" i="31" s="1"/>
  <c r="K242" i="31" s="1"/>
  <c r="K243" i="31" s="1"/>
  <c r="K244" i="31" s="1"/>
  <c r="K245" i="31" s="1"/>
  <c r="K246" i="31" s="1"/>
  <c r="K247" i="31" s="1"/>
  <c r="K248" i="31" s="1"/>
  <c r="K249" i="31" s="1"/>
  <c r="K250" i="31" s="1"/>
  <c r="JB73" i="24"/>
  <c r="IX73" i="24"/>
  <c r="WX77" i="24"/>
  <c r="WS77" i="24"/>
  <c r="WC77" i="24"/>
  <c r="WH77" i="24"/>
  <c r="VW77" i="24"/>
  <c r="VU77" i="24"/>
  <c r="WU77" i="24"/>
  <c r="WV77" i="24"/>
  <c r="UW72" i="24"/>
  <c r="UG72" i="24"/>
  <c r="UC72" i="24"/>
  <c r="UG77" i="24"/>
  <c r="UW77" i="24"/>
  <c r="TR77" i="24"/>
  <c r="HD78" i="24"/>
  <c r="GY78" i="24"/>
  <c r="GR78" i="24"/>
  <c r="TZ67" i="24"/>
  <c r="UJ67" i="24"/>
  <c r="TW67" i="24"/>
  <c r="EG68" i="24"/>
  <c r="EX68" i="24"/>
  <c r="JW72" i="24"/>
  <c r="VX77" i="24"/>
  <c r="WM77" i="24"/>
  <c r="WY77" i="24"/>
  <c r="NG78" i="24"/>
  <c r="NN78" i="24"/>
  <c r="XY72" i="24"/>
  <c r="H552" i="31"/>
  <c r="H553" i="31" s="1"/>
  <c r="H554" i="31" s="1"/>
  <c r="H555" i="31" s="1"/>
  <c r="H556" i="31" s="1"/>
  <c r="H557" i="31" s="1"/>
  <c r="H558" i="31" s="1"/>
  <c r="H559" i="31" s="1"/>
  <c r="H560" i="31" s="1"/>
  <c r="H561" i="31" s="1"/>
  <c r="H562" i="31" s="1"/>
  <c r="H563" i="31" s="1"/>
  <c r="H564" i="31" s="1"/>
  <c r="WY78" i="24"/>
  <c r="WM78" i="24"/>
  <c r="NX68" i="24"/>
  <c r="H585" i="31"/>
  <c r="H586" i="31" s="1"/>
  <c r="H587" i="31" s="1"/>
  <c r="H588" i="31" s="1"/>
  <c r="H589" i="31" s="1"/>
  <c r="H590" i="31" s="1"/>
  <c r="H591" i="31" s="1"/>
  <c r="H592" i="31" s="1"/>
  <c r="H593" i="31" s="1"/>
  <c r="H594" i="31" s="1"/>
  <c r="H595" i="31" s="1"/>
  <c r="H596" i="31" s="1"/>
  <c r="H597" i="31" s="1"/>
  <c r="H598" i="31" s="1"/>
  <c r="H599" i="31" s="1"/>
  <c r="H600" i="31" s="1"/>
  <c r="YP72" i="24"/>
  <c r="ZE72" i="24"/>
  <c r="YN72" i="24"/>
  <c r="YB72" i="24"/>
  <c r="YG72" i="24"/>
  <c r="YR72" i="24"/>
  <c r="YL72" i="24"/>
  <c r="YD72" i="24"/>
  <c r="YV72" i="24"/>
  <c r="YJ72" i="24"/>
  <c r="YO72" i="24"/>
  <c r="ZC72" i="24"/>
  <c r="YZ72" i="24"/>
  <c r="YY72" i="24"/>
  <c r="YA72" i="24"/>
  <c r="YF72" i="24"/>
  <c r="TX72" i="24"/>
  <c r="TZ72" i="24"/>
  <c r="UI72" i="24"/>
  <c r="UJ77" i="24"/>
  <c r="TO77" i="24"/>
  <c r="TT77" i="24"/>
  <c r="H202" i="31"/>
  <c r="H203" i="31" s="1"/>
  <c r="H204" i="31" s="1"/>
  <c r="H205" i="31" s="1"/>
  <c r="H206" i="31" s="1"/>
  <c r="H207" i="31" s="1"/>
  <c r="H208" i="31" s="1"/>
  <c r="H209" i="31" s="1"/>
  <c r="H210" i="31" s="1"/>
  <c r="H211" i="31" s="1"/>
  <c r="H212" i="31" s="1"/>
  <c r="H213" i="31" s="1"/>
  <c r="H214" i="31" s="1"/>
  <c r="HJ78" i="24"/>
  <c r="HA78" i="24"/>
  <c r="TT67" i="24"/>
  <c r="UI67" i="24"/>
  <c r="UK67" i="24"/>
  <c r="ET68" i="24"/>
  <c r="EN68" i="24"/>
  <c r="EQ68" i="24"/>
  <c r="JT72" i="24"/>
  <c r="WB77" i="24"/>
  <c r="WZ77" i="24"/>
  <c r="OB78" i="24"/>
  <c r="OD78" i="24"/>
  <c r="NW78" i="24"/>
  <c r="YE72" i="24"/>
  <c r="YW72" i="24"/>
  <c r="WI78" i="24"/>
  <c r="WD78" i="24"/>
  <c r="TX67" i="24"/>
  <c r="ET77" i="24"/>
  <c r="EI68" i="24"/>
  <c r="K103" i="31"/>
  <c r="K104" i="31" s="1"/>
  <c r="K105" i="31" s="1"/>
  <c r="K106" i="31" s="1"/>
  <c r="K107" i="31" s="1"/>
  <c r="K108" i="31" s="1"/>
  <c r="K109" i="31" s="1"/>
  <c r="K110" i="31" s="1"/>
  <c r="K111" i="31" s="1"/>
  <c r="K112" i="31" s="1"/>
  <c r="K113" i="31" s="1"/>
  <c r="K114" i="31" s="1"/>
  <c r="UD72" i="24"/>
  <c r="TY72" i="24"/>
  <c r="UV72" i="24"/>
  <c r="UE77" i="24"/>
  <c r="UR77" i="24"/>
  <c r="TY77" i="24"/>
  <c r="HO78" i="24"/>
  <c r="HF78" i="24"/>
  <c r="GK78" i="24"/>
  <c r="UT67" i="24"/>
  <c r="UF67" i="24"/>
  <c r="UP67" i="24"/>
  <c r="EO68" i="24"/>
  <c r="FI68" i="24"/>
  <c r="E54" i="31"/>
  <c r="E55" i="31" s="1"/>
  <c r="E56" i="31" s="1"/>
  <c r="E57" i="31" s="1"/>
  <c r="E58" i="31" s="1"/>
  <c r="E59" i="31" s="1"/>
  <c r="E60" i="31" s="1"/>
  <c r="E61" i="31" s="1"/>
  <c r="E62" i="31" s="1"/>
  <c r="E63" i="31" s="1"/>
  <c r="E64" i="31" s="1"/>
  <c r="E65" i="31" s="1"/>
  <c r="E66" i="31" s="1"/>
  <c r="E67" i="31" s="1"/>
  <c r="E68" i="31" s="1"/>
  <c r="E69" i="31" s="1"/>
  <c r="E70" i="31" s="1"/>
  <c r="JH72" i="24"/>
  <c r="VT77" i="24"/>
  <c r="WA77" i="24"/>
  <c r="NT78" i="24"/>
  <c r="OA78" i="24"/>
  <c r="OC78" i="24"/>
  <c r="YI72" i="24"/>
  <c r="XZ72" i="24"/>
  <c r="XB78" i="24"/>
  <c r="WQ78" i="24"/>
  <c r="GN77" i="24"/>
  <c r="GP77" i="24"/>
  <c r="HG77" i="24"/>
  <c r="GK77" i="24"/>
  <c r="HF73" i="24"/>
  <c r="GV73" i="24"/>
  <c r="GR73" i="24"/>
  <c r="ZB77" i="24"/>
  <c r="YN77" i="24"/>
  <c r="YW77" i="24"/>
  <c r="UL67" i="24"/>
  <c r="UU67" i="24"/>
  <c r="UE67" i="24"/>
  <c r="TQ67" i="24"/>
  <c r="OA73" i="24"/>
  <c r="NU73" i="24"/>
  <c r="OH73" i="24"/>
  <c r="PP72" i="24"/>
  <c r="EU68" i="24"/>
  <c r="EV68" i="24"/>
  <c r="EH68" i="24"/>
  <c r="EK68" i="24"/>
  <c r="EI73" i="24"/>
  <c r="FE73" i="24"/>
  <c r="EK73" i="24"/>
  <c r="FH73" i="24"/>
  <c r="FK73" i="24"/>
  <c r="KX68" i="24"/>
  <c r="LU68" i="24"/>
  <c r="KZ68" i="24"/>
  <c r="LS68" i="24"/>
  <c r="LD73" i="24"/>
  <c r="WP77" i="24"/>
  <c r="WG77" i="24"/>
  <c r="WI77" i="24"/>
  <c r="WK77" i="24"/>
  <c r="FA72" i="24"/>
  <c r="HD72" i="24"/>
  <c r="GT72" i="24"/>
  <c r="ZC73" i="24"/>
  <c r="YH73" i="24"/>
  <c r="YM73" i="24"/>
  <c r="YK73" i="24"/>
  <c r="YZ73" i="24"/>
  <c r="HA68" i="24"/>
  <c r="TR67" i="24"/>
  <c r="TV67" i="24"/>
  <c r="US67" i="24"/>
  <c r="FN68" i="24"/>
  <c r="EW68" i="24"/>
  <c r="EP68" i="24"/>
  <c r="EV73" i="24"/>
  <c r="FM73" i="24"/>
  <c r="FN73" i="24"/>
  <c r="EL73" i="24"/>
  <c r="H266" i="31"/>
  <c r="H267" i="31" s="1"/>
  <c r="H268" i="31" s="1"/>
  <c r="H269" i="31" s="1"/>
  <c r="H270" i="31" s="1"/>
  <c r="H271" i="31" s="1"/>
  <c r="H272" i="31" s="1"/>
  <c r="H273" i="31" s="1"/>
  <c r="H274" i="31" s="1"/>
  <c r="H275" i="31" s="1"/>
  <c r="H276" i="31" s="1"/>
  <c r="H277" i="31" s="1"/>
  <c r="H278" i="31" s="1"/>
  <c r="H279" i="31" s="1"/>
  <c r="H280" i="31" s="1"/>
  <c r="H281" i="31" s="1"/>
  <c r="H282" i="31" s="1"/>
  <c r="LQ68" i="24"/>
  <c r="LZ68" i="24"/>
  <c r="LD68" i="24"/>
  <c r="YX73" i="24"/>
  <c r="ZD73" i="24"/>
  <c r="ZE73" i="24"/>
  <c r="YQ73" i="24"/>
  <c r="QM78" i="24"/>
  <c r="LY68" i="24"/>
  <c r="LK68" i="24"/>
  <c r="LT68" i="24"/>
  <c r="YT73" i="24"/>
  <c r="YB73" i="24"/>
  <c r="YS73" i="24"/>
  <c r="NI78" i="24"/>
  <c r="K203" i="31"/>
  <c r="K204" i="31" s="1"/>
  <c r="K205" i="31" s="1"/>
  <c r="K206" i="31" s="1"/>
  <c r="K207" i="31" s="1"/>
  <c r="K208" i="31" s="1"/>
  <c r="K209" i="31" s="1"/>
  <c r="K210" i="31" s="1"/>
  <c r="K211" i="31" s="1"/>
  <c r="K212" i="31" s="1"/>
  <c r="K213" i="31" s="1"/>
  <c r="K214" i="31" s="1"/>
  <c r="K485" i="31"/>
  <c r="K486" i="31" s="1"/>
  <c r="K487" i="31" s="1"/>
  <c r="K488" i="31" s="1"/>
  <c r="K489" i="31" s="1"/>
  <c r="K490" i="31" s="1"/>
  <c r="K491" i="31" s="1"/>
  <c r="K492" i="31" s="1"/>
  <c r="K493" i="31" s="1"/>
  <c r="K494" i="31" s="1"/>
  <c r="K495" i="31" s="1"/>
  <c r="K496" i="31" s="1"/>
  <c r="K497" i="31" s="1"/>
  <c r="K498" i="31" s="1"/>
  <c r="K499" i="31" s="1"/>
  <c r="K500" i="31" s="1"/>
  <c r="PJ68" i="24"/>
  <c r="IT73" i="24"/>
  <c r="NR68" i="24"/>
  <c r="YP67" i="24"/>
  <c r="PQ72" i="24"/>
  <c r="QD72" i="24"/>
  <c r="PU72" i="24"/>
  <c r="PI78" i="24"/>
  <c r="PF78" i="24"/>
  <c r="PW78" i="24"/>
  <c r="PU78" i="24"/>
  <c r="PJ67" i="24"/>
  <c r="H284" i="31"/>
  <c r="H285" i="31" s="1"/>
  <c r="H286" i="31" s="1"/>
  <c r="H287" i="31" s="1"/>
  <c r="H288" i="31" s="1"/>
  <c r="H289" i="31" s="1"/>
  <c r="H290" i="31" s="1"/>
  <c r="H291" i="31" s="1"/>
  <c r="H292" i="31" s="1"/>
  <c r="H293" i="31" s="1"/>
  <c r="H294" i="31" s="1"/>
  <c r="H295" i="31" s="1"/>
  <c r="H296" i="31" s="1"/>
  <c r="H297" i="31" s="1"/>
  <c r="H298" i="31" s="1"/>
  <c r="H299" i="31" s="1"/>
  <c r="H300" i="31" s="1"/>
  <c r="KU73" i="24"/>
  <c r="LY73" i="24"/>
  <c r="LF73" i="24"/>
  <c r="H234" i="31"/>
  <c r="H235" i="31" s="1"/>
  <c r="H236" i="31" s="1"/>
  <c r="H237" i="31" s="1"/>
  <c r="H238" i="31" s="1"/>
  <c r="H239" i="31" s="1"/>
  <c r="H240" i="31" s="1"/>
  <c r="H241" i="31" s="1"/>
  <c r="H242" i="31" s="1"/>
  <c r="H243" i="31" s="1"/>
  <c r="H244" i="31" s="1"/>
  <c r="H245" i="31" s="1"/>
  <c r="H246" i="31" s="1"/>
  <c r="H247" i="31" s="1"/>
  <c r="H248" i="31" s="1"/>
  <c r="H249" i="31" s="1"/>
  <c r="H250" i="31" s="1"/>
  <c r="IQ73" i="24"/>
  <c r="IU73" i="24"/>
  <c r="PL68" i="24"/>
  <c r="QK68" i="24"/>
  <c r="QG68" i="24"/>
  <c r="OC68" i="24"/>
  <c r="NT68" i="24"/>
  <c r="NV68" i="24"/>
  <c r="YL67" i="24"/>
  <c r="YI67" i="24"/>
  <c r="LO67" i="24"/>
  <c r="YY78" i="24"/>
  <c r="HS68" i="24"/>
  <c r="PG72" i="24"/>
  <c r="KD123" i="24"/>
  <c r="KD124" i="24" s="1"/>
  <c r="KD125" i="24" s="1"/>
  <c r="KD126" i="24" s="1"/>
  <c r="KD127" i="24" s="1"/>
  <c r="KD128" i="24" s="1"/>
  <c r="KD129" i="24" s="1"/>
  <c r="KD130" i="24" s="1"/>
  <c r="KD131" i="24" s="1"/>
  <c r="KD132" i="24" s="1"/>
  <c r="KD133" i="24" s="1"/>
  <c r="KD134" i="24" s="1"/>
  <c r="KD135" i="24" s="1"/>
  <c r="KD136" i="24" s="1"/>
  <c r="KD137" i="24" s="1"/>
  <c r="KD138" i="24" s="1"/>
  <c r="KD139" i="24" s="1"/>
  <c r="KD140" i="24" s="1"/>
  <c r="KD141" i="24" s="1"/>
  <c r="KD142" i="24" s="1"/>
  <c r="KD143" i="24" s="1"/>
  <c r="KD144" i="24" s="1"/>
  <c r="KD145" i="24" s="1"/>
  <c r="LQ67" i="24"/>
  <c r="LZ67" i="24"/>
  <c r="K567" i="31"/>
  <c r="K568" i="31" s="1"/>
  <c r="K569" i="31" s="1"/>
  <c r="K570" i="31" s="1"/>
  <c r="K571" i="31" s="1"/>
  <c r="K572" i="31" s="1"/>
  <c r="K573" i="31" s="1"/>
  <c r="K574" i="31" s="1"/>
  <c r="K575" i="31" s="1"/>
  <c r="K576" i="31" s="1"/>
  <c r="K577" i="31" s="1"/>
  <c r="K578" i="31" s="1"/>
  <c r="K579" i="31" s="1"/>
  <c r="K580" i="31" s="1"/>
  <c r="K581" i="31" s="1"/>
  <c r="K582" i="31" s="1"/>
  <c r="HM68" i="24"/>
  <c r="QF72" i="24"/>
  <c r="PS72" i="24"/>
  <c r="PZ72" i="24"/>
  <c r="QI72" i="24"/>
  <c r="PP78" i="24"/>
  <c r="QH78" i="24"/>
  <c r="QK78" i="24"/>
  <c r="PS78" i="24"/>
  <c r="PL67" i="24"/>
  <c r="KY73" i="24"/>
  <c r="LG73" i="24"/>
  <c r="LK73" i="24"/>
  <c r="LC73" i="24"/>
  <c r="JW73" i="24"/>
  <c r="IR73" i="24"/>
  <c r="JP73" i="24"/>
  <c r="QC68" i="24"/>
  <c r="PI68" i="24"/>
  <c r="QA68" i="24"/>
  <c r="NI68" i="24"/>
  <c r="NL68" i="24"/>
  <c r="ND68" i="24"/>
  <c r="ZA67" i="24"/>
  <c r="YV67" i="24"/>
  <c r="LG67" i="24"/>
  <c r="KU67" i="24"/>
  <c r="NB72" i="24"/>
  <c r="GN68" i="24"/>
  <c r="HE68" i="24"/>
  <c r="QJ72" i="24"/>
  <c r="PJ72" i="24"/>
  <c r="PL72" i="24"/>
  <c r="QL72" i="24"/>
  <c r="PN78" i="24"/>
  <c r="PM78" i="24"/>
  <c r="PO78" i="24"/>
  <c r="PX78" i="24"/>
  <c r="PM67" i="24"/>
  <c r="LL73" i="24"/>
  <c r="LB73" i="24"/>
  <c r="LQ73" i="24"/>
  <c r="MB73" i="24"/>
  <c r="JO73" i="24"/>
  <c r="JE73" i="24"/>
  <c r="PN68" i="24"/>
  <c r="PQ68" i="24"/>
  <c r="QM68" i="24"/>
  <c r="H316" i="31"/>
  <c r="H317" i="31" s="1"/>
  <c r="H318" i="31" s="1"/>
  <c r="H319" i="31" s="1"/>
  <c r="H320" i="31" s="1"/>
  <c r="H321" i="31" s="1"/>
  <c r="H322" i="31" s="1"/>
  <c r="H323" i="31" s="1"/>
  <c r="H324" i="31" s="1"/>
  <c r="H325" i="31" s="1"/>
  <c r="H326" i="31" s="1"/>
  <c r="H327" i="31" s="1"/>
  <c r="H328" i="31" s="1"/>
  <c r="H329" i="31" s="1"/>
  <c r="H330" i="31" s="1"/>
  <c r="H331" i="31" s="1"/>
  <c r="H332" i="31" s="1"/>
  <c r="NK68" i="24"/>
  <c r="NY68" i="24"/>
  <c r="ZB67" i="24"/>
  <c r="YU67" i="24"/>
  <c r="LV67" i="24"/>
  <c r="KX67" i="24"/>
  <c r="OF72" i="24"/>
  <c r="HD68" i="24"/>
  <c r="GQ68" i="24"/>
  <c r="QA72" i="24"/>
  <c r="QK72" i="24"/>
  <c r="PI72" i="24"/>
  <c r="PH72" i="24"/>
  <c r="QJ78" i="24"/>
  <c r="PT78" i="24"/>
  <c r="QA78" i="24"/>
  <c r="QL78" i="24"/>
  <c r="PE67" i="24"/>
  <c r="LP73" i="24"/>
  <c r="KV73" i="24"/>
  <c r="LN73" i="24"/>
  <c r="LZ73" i="24"/>
  <c r="JL73" i="24"/>
  <c r="JJ73" i="24"/>
  <c r="PS68" i="24"/>
  <c r="QB68" i="24"/>
  <c r="PP68" i="24"/>
  <c r="NN68" i="24"/>
  <c r="NA68" i="24"/>
  <c r="NZ68" i="24"/>
  <c r="YT67" i="24"/>
  <c r="XY67" i="24"/>
  <c r="GU68" i="24"/>
  <c r="HN68" i="24"/>
  <c r="PX72" i="24"/>
  <c r="PK72" i="24"/>
  <c r="PR72" i="24"/>
  <c r="PM72" i="24"/>
  <c r="PH78" i="24"/>
  <c r="QE78" i="24"/>
  <c r="PR78" i="24"/>
  <c r="PL78" i="24"/>
  <c r="QM67" i="24"/>
  <c r="LT73" i="24"/>
  <c r="LV73" i="24"/>
  <c r="LA73" i="24"/>
  <c r="LW73" i="24"/>
  <c r="JH73" i="24"/>
  <c r="JG73" i="24"/>
  <c r="JN73" i="24"/>
  <c r="PR68" i="24"/>
  <c r="PW68" i="24"/>
  <c r="PU68" i="24"/>
  <c r="NJ68" i="24"/>
  <c r="NU68" i="24"/>
  <c r="NF68" i="24"/>
  <c r="YD67" i="24"/>
  <c r="YQ67" i="24"/>
  <c r="GX72" i="24"/>
  <c r="MA67" i="24"/>
  <c r="LL67" i="24"/>
  <c r="KZ67" i="24"/>
  <c r="HI68" i="24"/>
  <c r="PO72" i="24"/>
  <c r="PF72" i="24"/>
  <c r="PN72" i="24"/>
  <c r="PY72" i="24"/>
  <c r="PV78" i="24"/>
  <c r="PK78" i="24"/>
  <c r="QF78" i="24"/>
  <c r="PJ78" i="24"/>
  <c r="PN67" i="24"/>
  <c r="KX73" i="24"/>
  <c r="LU73" i="24"/>
  <c r="LE73" i="24"/>
  <c r="LH73" i="24"/>
  <c r="JC73" i="24"/>
  <c r="IY73" i="24"/>
  <c r="JR73" i="24"/>
  <c r="PX68" i="24"/>
  <c r="PM68" i="24"/>
  <c r="OA68" i="24"/>
  <c r="NC68" i="24"/>
  <c r="NQ68" i="24"/>
  <c r="YF67" i="24"/>
  <c r="ZD67" i="24"/>
  <c r="LR67" i="24"/>
  <c r="LU67" i="24"/>
  <c r="HJ68" i="24"/>
  <c r="PW72" i="24"/>
  <c r="PE72" i="24"/>
  <c r="QB78" i="24"/>
  <c r="PZ78" i="24"/>
  <c r="PE78" i="24"/>
  <c r="LJ73" i="24"/>
  <c r="LR73" i="24"/>
  <c r="MA73" i="24"/>
  <c r="IS73" i="24"/>
  <c r="JU73" i="24"/>
  <c r="QJ68" i="24"/>
  <c r="NB68" i="24"/>
  <c r="OF68" i="24"/>
  <c r="ZC67" i="24"/>
  <c r="GV68" i="24"/>
  <c r="HO68" i="24"/>
  <c r="GK68" i="24"/>
  <c r="HQ68" i="24"/>
  <c r="GR68" i="24"/>
  <c r="K502" i="31"/>
  <c r="K503" i="31" s="1"/>
  <c r="K504" i="31" s="1"/>
  <c r="K505" i="31" s="1"/>
  <c r="K506" i="31" s="1"/>
  <c r="K507" i="31" s="1"/>
  <c r="K508" i="31" s="1"/>
  <c r="K509" i="31" s="1"/>
  <c r="K510" i="31" s="1"/>
  <c r="K511" i="31" s="1"/>
  <c r="K512" i="31" s="1"/>
  <c r="K513" i="31" s="1"/>
  <c r="K514" i="31" s="1"/>
  <c r="UF78" i="24"/>
  <c r="UD78" i="24"/>
  <c r="TV78" i="24"/>
  <c r="UG78" i="24"/>
  <c r="QI67" i="24"/>
  <c r="PX67" i="24"/>
  <c r="PV67" i="24"/>
  <c r="PR67" i="24"/>
  <c r="QH67" i="24"/>
  <c r="LS67" i="24"/>
  <c r="KV67" i="24"/>
  <c r="LI67" i="24"/>
  <c r="LW67" i="24"/>
  <c r="KY67" i="24"/>
  <c r="H166" i="31"/>
  <c r="H167" i="31" s="1"/>
  <c r="H168" i="31" s="1"/>
  <c r="H169" i="31" s="1"/>
  <c r="H170" i="31" s="1"/>
  <c r="H171" i="31" s="1"/>
  <c r="H172" i="31" s="1"/>
  <c r="H173" i="31" s="1"/>
  <c r="H174" i="31" s="1"/>
  <c r="H175" i="31" s="1"/>
  <c r="H176" i="31" s="1"/>
  <c r="H177" i="31" s="1"/>
  <c r="H178" i="31" s="1"/>
  <c r="H179" i="31" s="1"/>
  <c r="H180" i="31" s="1"/>
  <c r="H181" i="31" s="1"/>
  <c r="H182" i="31" s="1"/>
  <c r="GT68" i="24"/>
  <c r="GZ68" i="24"/>
  <c r="UH78" i="24"/>
  <c r="UT78" i="24"/>
  <c r="TQ78" i="24"/>
  <c r="US78" i="24"/>
  <c r="QA67" i="24"/>
  <c r="PY67" i="24"/>
  <c r="QF67" i="24"/>
  <c r="PP67" i="24"/>
  <c r="YO67" i="24"/>
  <c r="YS67" i="24"/>
  <c r="YZ67" i="24"/>
  <c r="LF67" i="24"/>
  <c r="HB68" i="24"/>
  <c r="HC68" i="24"/>
  <c r="GL68" i="24"/>
  <c r="GP68" i="24"/>
  <c r="TU78" i="24"/>
  <c r="UJ78" i="24"/>
  <c r="UM78" i="24"/>
  <c r="TO78" i="24"/>
  <c r="PZ67" i="24"/>
  <c r="PW67" i="24"/>
  <c r="PG67" i="24"/>
  <c r="QC67" i="24"/>
  <c r="LX73" i="24"/>
  <c r="LS73" i="24"/>
  <c r="MC73" i="24"/>
  <c r="KZ73" i="24"/>
  <c r="QG72" i="24"/>
  <c r="QH72" i="24"/>
  <c r="QM72" i="24"/>
  <c r="PT72" i="24"/>
  <c r="K366" i="31"/>
  <c r="K367" i="31" s="1"/>
  <c r="K368" i="31" s="1"/>
  <c r="K369" i="31" s="1"/>
  <c r="K370" i="31" s="1"/>
  <c r="K371" i="31" s="1"/>
  <c r="K372" i="31" s="1"/>
  <c r="K373" i="31" s="1"/>
  <c r="K374" i="31" s="1"/>
  <c r="K375" i="31" s="1"/>
  <c r="K376" i="31" s="1"/>
  <c r="K377" i="31" s="1"/>
  <c r="K378" i="31" s="1"/>
  <c r="K379" i="31" s="1"/>
  <c r="K380" i="31" s="1"/>
  <c r="K381" i="31" s="1"/>
  <c r="K382" i="31" s="1"/>
  <c r="QF68" i="24"/>
  <c r="PZ68" i="24"/>
  <c r="PH68" i="24"/>
  <c r="PE68" i="24"/>
  <c r="PV68" i="24"/>
  <c r="PG68" i="24"/>
  <c r="PF68" i="24"/>
  <c r="PT68" i="24"/>
  <c r="PO68" i="24"/>
  <c r="JK73" i="24"/>
  <c r="JV73" i="24"/>
  <c r="JD73" i="24"/>
  <c r="JF73" i="24"/>
  <c r="JI73" i="24"/>
  <c r="IW73" i="24"/>
  <c r="JM73" i="24"/>
  <c r="IP73" i="24"/>
  <c r="JS73" i="24"/>
  <c r="IZ73" i="24"/>
  <c r="JA73" i="24"/>
  <c r="IV73" i="24"/>
  <c r="JT73" i="24"/>
  <c r="JX73" i="24"/>
  <c r="NP68" i="24"/>
  <c r="NG68" i="24"/>
  <c r="NM68" i="24"/>
  <c r="MZ68" i="24"/>
  <c r="NH68" i="24"/>
  <c r="OG68" i="24"/>
  <c r="OB68" i="24"/>
  <c r="NS68" i="24"/>
  <c r="OD68" i="24"/>
  <c r="NE68" i="24"/>
  <c r="OH68" i="24"/>
  <c r="NO68" i="24"/>
  <c r="OE68" i="24"/>
  <c r="YH67" i="24"/>
  <c r="LX67" i="24"/>
  <c r="MC67" i="24"/>
  <c r="LC67" i="24"/>
  <c r="LP67" i="24"/>
  <c r="HP68" i="24"/>
  <c r="HR68" i="24"/>
  <c r="HH68" i="24"/>
  <c r="HK68" i="24"/>
  <c r="UW78" i="24"/>
  <c r="UA78" i="24"/>
  <c r="UQ78" i="24"/>
  <c r="UO78" i="24"/>
  <c r="PS67" i="24"/>
  <c r="QJ67" i="24"/>
  <c r="PT67" i="24"/>
  <c r="PU67" i="24"/>
  <c r="XZ67" i="24"/>
  <c r="LM67" i="24"/>
  <c r="LB67" i="24"/>
  <c r="MB67" i="24"/>
  <c r="LD67" i="24"/>
  <c r="KW67" i="24"/>
  <c r="LA67" i="24"/>
  <c r="LK67" i="24"/>
  <c r="GM68" i="24"/>
  <c r="GS68" i="24"/>
  <c r="HF68" i="24"/>
  <c r="GY68" i="24"/>
  <c r="TS78" i="24"/>
  <c r="UE78" i="24"/>
  <c r="TZ78" i="24"/>
  <c r="TP78" i="24"/>
  <c r="PF67" i="24"/>
  <c r="PK67" i="24"/>
  <c r="QD67" i="24"/>
  <c r="UV78" i="24"/>
  <c r="TY78" i="24"/>
  <c r="UN78" i="24"/>
  <c r="UC78" i="24"/>
  <c r="PH67" i="24"/>
  <c r="QG67" i="24"/>
  <c r="QK67" i="24"/>
  <c r="YE77" i="24"/>
  <c r="YC77" i="24"/>
  <c r="YY77" i="24"/>
  <c r="K334" i="31"/>
  <c r="K335" i="31" s="1"/>
  <c r="K336" i="31" s="1"/>
  <c r="K337" i="31" s="1"/>
  <c r="K338" i="31" s="1"/>
  <c r="K339" i="31" s="1"/>
  <c r="K340" i="31" s="1"/>
  <c r="K341" i="31" s="1"/>
  <c r="K342" i="31" s="1"/>
  <c r="K343" i="31" s="1"/>
  <c r="K344" i="31" s="1"/>
  <c r="K345" i="31" s="1"/>
  <c r="K346" i="31" s="1"/>
  <c r="K347" i="31" s="1"/>
  <c r="K348" i="31" s="1"/>
  <c r="K349" i="31" s="1"/>
  <c r="K350" i="31" s="1"/>
  <c r="NI73" i="24"/>
  <c r="NJ73" i="24"/>
  <c r="NG73" i="24"/>
  <c r="NP73" i="24"/>
  <c r="TW73" i="24"/>
  <c r="UM73" i="24"/>
  <c r="UT73" i="24"/>
  <c r="UK73" i="24"/>
  <c r="UJ73" i="24"/>
  <c r="PQ78" i="24"/>
  <c r="QC78" i="24"/>
  <c r="QG78" i="24"/>
  <c r="PG78" i="24"/>
  <c r="K266" i="31"/>
  <c r="K267" i="31" s="1"/>
  <c r="K268" i="31" s="1"/>
  <c r="K269" i="31" s="1"/>
  <c r="K270" i="31" s="1"/>
  <c r="K271" i="31" s="1"/>
  <c r="K272" i="31" s="1"/>
  <c r="K273" i="31" s="1"/>
  <c r="K274" i="31" s="1"/>
  <c r="K275" i="31" s="1"/>
  <c r="K276" i="31" s="1"/>
  <c r="K277" i="31" s="1"/>
  <c r="K278" i="31" s="1"/>
  <c r="K279" i="31" s="1"/>
  <c r="K280" i="31" s="1"/>
  <c r="K281" i="31" s="1"/>
  <c r="K282" i="31" s="1"/>
  <c r="KV68" i="24"/>
  <c r="LR68" i="24"/>
  <c r="MA68" i="24"/>
  <c r="LI68" i="24"/>
  <c r="LB68" i="24"/>
  <c r="GQ67" i="24"/>
  <c r="GL67" i="24"/>
  <c r="HB67" i="24"/>
  <c r="GM67" i="24"/>
  <c r="GS67" i="24"/>
  <c r="GO67" i="24"/>
  <c r="GT67" i="24"/>
  <c r="HA67" i="24"/>
  <c r="HD67" i="24"/>
  <c r="HC67" i="24"/>
  <c r="PK68" i="24"/>
  <c r="HL68" i="24"/>
  <c r="HG68" i="24"/>
  <c r="GO68" i="24"/>
  <c r="GW68" i="24"/>
  <c r="UI78" i="24"/>
  <c r="TX78" i="24"/>
  <c r="UR78" i="24"/>
  <c r="TT78" i="24"/>
  <c r="PQ67" i="24"/>
  <c r="QE67" i="24"/>
  <c r="QB67" i="24"/>
  <c r="QL67" i="24"/>
  <c r="K135" i="31"/>
  <c r="K136" i="31" s="1"/>
  <c r="K137" i="31" s="1"/>
  <c r="K138" i="31" s="1"/>
  <c r="K139" i="31" s="1"/>
  <c r="K140" i="31" s="1"/>
  <c r="K141" i="31" s="1"/>
  <c r="K142" i="31" s="1"/>
  <c r="K143" i="31" s="1"/>
  <c r="K144" i="31" s="1"/>
  <c r="K145" i="31" s="1"/>
  <c r="K146" i="31" s="1"/>
  <c r="K147" i="31" s="1"/>
  <c r="K148" i="31" s="1"/>
  <c r="K149" i="31" s="1"/>
  <c r="K150" i="31" s="1"/>
  <c r="EX72" i="24"/>
  <c r="EN72" i="24"/>
  <c r="FF77" i="24"/>
  <c r="EV77" i="24"/>
  <c r="NF77" i="24"/>
  <c r="NK77" i="24"/>
  <c r="NA67" i="24"/>
  <c r="NH67" i="24"/>
  <c r="K152" i="31"/>
  <c r="K153" i="31" s="1"/>
  <c r="K154" i="31" s="1"/>
  <c r="K155" i="31" s="1"/>
  <c r="K156" i="31" s="1"/>
  <c r="K157" i="31" s="1"/>
  <c r="K158" i="31" s="1"/>
  <c r="K159" i="31" s="1"/>
  <c r="K160" i="31" s="1"/>
  <c r="K161" i="31" s="1"/>
  <c r="K162" i="31" s="1"/>
  <c r="K163" i="31" s="1"/>
  <c r="K164" i="31" s="1"/>
  <c r="FE78" i="24"/>
  <c r="LW77" i="24"/>
  <c r="YI78" i="24"/>
  <c r="YN78" i="24"/>
  <c r="H602" i="31"/>
  <c r="H603" i="31" s="1"/>
  <c r="YE78" i="24"/>
  <c r="NM78" i="24"/>
  <c r="NX78" i="24"/>
  <c r="NR78" i="24"/>
  <c r="HL67" i="24"/>
  <c r="GV67" i="24"/>
  <c r="HM67" i="24"/>
  <c r="H366" i="31"/>
  <c r="H367" i="31" s="1"/>
  <c r="H368" i="31" s="1"/>
  <c r="H369" i="31" s="1"/>
  <c r="H370" i="31" s="1"/>
  <c r="H371" i="31" s="1"/>
  <c r="H372" i="31" s="1"/>
  <c r="H373" i="31" s="1"/>
  <c r="H374" i="31" s="1"/>
  <c r="H375" i="31" s="1"/>
  <c r="H376" i="31" s="1"/>
  <c r="H377" i="31" s="1"/>
  <c r="H378" i="31" s="1"/>
  <c r="H379" i="31" s="1"/>
  <c r="H380" i="31" s="1"/>
  <c r="H381" i="31" s="1"/>
  <c r="H382" i="31" s="1"/>
  <c r="PY68" i="24"/>
  <c r="QH68" i="24"/>
  <c r="QI68" i="24"/>
  <c r="GS72" i="24"/>
  <c r="GU72" i="24"/>
  <c r="HR72" i="24"/>
  <c r="HK72" i="24"/>
  <c r="HM72" i="24"/>
  <c r="ZE67" i="24"/>
  <c r="YR67" i="24"/>
  <c r="YX67" i="24"/>
  <c r="YE67" i="24"/>
  <c r="YN67" i="24"/>
  <c r="YW67" i="24"/>
  <c r="YJ67" i="24"/>
  <c r="YY67" i="24"/>
  <c r="YC67" i="24"/>
  <c r="ZB73" i="24"/>
  <c r="GO72" i="24"/>
  <c r="HG72" i="24"/>
  <c r="GR72" i="24"/>
  <c r="ZF67" i="24"/>
  <c r="ZG67" i="24"/>
  <c r="YK67" i="24"/>
  <c r="K385" i="31"/>
  <c r="K386" i="31" s="1"/>
  <c r="K387" i="31" s="1"/>
  <c r="K388" i="31" s="1"/>
  <c r="K389" i="31" s="1"/>
  <c r="K390" i="31" s="1"/>
  <c r="K391" i="31" s="1"/>
  <c r="K392" i="31" s="1"/>
  <c r="K393" i="31" s="1"/>
  <c r="K394" i="31" s="1"/>
  <c r="K395" i="31" s="1"/>
  <c r="K396" i="31" s="1"/>
  <c r="K397" i="31" s="1"/>
  <c r="K398" i="31" s="1"/>
  <c r="K399" i="31" s="1"/>
  <c r="K400" i="31" s="1"/>
  <c r="LM77" i="24"/>
  <c r="LB77" i="24"/>
  <c r="LH77" i="24"/>
  <c r="LO77" i="24"/>
  <c r="LC77" i="24"/>
  <c r="LI77" i="24"/>
  <c r="LD77" i="24"/>
  <c r="K603" i="31"/>
  <c r="YL68" i="24"/>
  <c r="FD67" i="24"/>
  <c r="NV72" i="24"/>
  <c r="PX77" i="24"/>
  <c r="LW78" i="24"/>
  <c r="LI78" i="24"/>
  <c r="MA78" i="24"/>
  <c r="LG78" i="24"/>
  <c r="OA72" i="24"/>
  <c r="ND72" i="24"/>
  <c r="NY72" i="24"/>
  <c r="NJ72" i="24"/>
  <c r="LN72" i="24"/>
  <c r="LW72" i="24"/>
  <c r="LA72" i="24"/>
  <c r="LK72" i="24"/>
  <c r="QH77" i="24"/>
  <c r="PU77" i="24"/>
  <c r="PR77" i="24"/>
  <c r="PV77" i="24"/>
  <c r="PW77" i="24"/>
  <c r="ZF68" i="24"/>
  <c r="ZD68" i="24"/>
  <c r="YC68" i="24"/>
  <c r="YW68" i="24"/>
  <c r="ES77" i="24"/>
  <c r="FC77" i="24"/>
  <c r="FG77" i="24"/>
  <c r="EW77" i="24"/>
  <c r="OH67" i="24"/>
  <c r="OC67" i="24"/>
  <c r="OG67" i="24"/>
  <c r="OD67" i="24"/>
  <c r="NU77" i="24"/>
  <c r="NY77" i="24"/>
  <c r="NI77" i="24"/>
  <c r="OF77" i="24"/>
  <c r="NP77" i="24"/>
  <c r="ER78" i="24"/>
  <c r="EH78" i="24"/>
  <c r="EI78" i="24"/>
  <c r="EU78" i="24"/>
  <c r="FD78" i="24"/>
  <c r="IZ72" i="24"/>
  <c r="IX72" i="24"/>
  <c r="JC72" i="24"/>
  <c r="JG72" i="24"/>
  <c r="ER67" i="24"/>
  <c r="FA67" i="24"/>
  <c r="EN67" i="24"/>
  <c r="FN67" i="24"/>
  <c r="FB72" i="24"/>
  <c r="EU72" i="24"/>
  <c r="FM72" i="24"/>
  <c r="EO72" i="24"/>
  <c r="EZ72" i="24"/>
  <c r="QH73" i="24"/>
  <c r="QD73" i="24"/>
  <c r="PV73" i="24"/>
  <c r="PF73" i="24"/>
  <c r="PT73" i="24"/>
  <c r="K403" i="31"/>
  <c r="K404" i="31" s="1"/>
  <c r="K405" i="31" s="1"/>
  <c r="K406" i="31" s="1"/>
  <c r="K407" i="31" s="1"/>
  <c r="K408" i="31" s="1"/>
  <c r="K409" i="31" s="1"/>
  <c r="K410" i="31" s="1"/>
  <c r="K411" i="31" s="1"/>
  <c r="K412" i="31" s="1"/>
  <c r="K413" i="31" s="1"/>
  <c r="K414" i="31" s="1"/>
  <c r="KV78" i="24"/>
  <c r="MB78" i="24"/>
  <c r="LK78" i="24"/>
  <c r="LP78" i="24"/>
  <c r="KY78" i="24"/>
  <c r="NA72" i="24"/>
  <c r="NG72" i="24"/>
  <c r="OD72" i="24"/>
  <c r="OE72" i="24"/>
  <c r="LT72" i="24"/>
  <c r="KY72" i="24"/>
  <c r="LH72" i="24"/>
  <c r="MB72" i="24"/>
  <c r="QJ77" i="24"/>
  <c r="PN77" i="24"/>
  <c r="PZ77" i="24"/>
  <c r="PY77" i="24"/>
  <c r="H566" i="31"/>
  <c r="H567" i="31" s="1"/>
  <c r="H568" i="31" s="1"/>
  <c r="H569" i="31" s="1"/>
  <c r="H570" i="31" s="1"/>
  <c r="H571" i="31" s="1"/>
  <c r="H572" i="31" s="1"/>
  <c r="H573" i="31" s="1"/>
  <c r="H574" i="31" s="1"/>
  <c r="H575" i="31" s="1"/>
  <c r="H576" i="31" s="1"/>
  <c r="H577" i="31" s="1"/>
  <c r="H578" i="31" s="1"/>
  <c r="H579" i="31" s="1"/>
  <c r="H580" i="31" s="1"/>
  <c r="H581" i="31" s="1"/>
  <c r="H582" i="31" s="1"/>
  <c r="ZC68" i="24"/>
  <c r="YE68" i="24"/>
  <c r="YF68" i="24"/>
  <c r="ZA68" i="24"/>
  <c r="EK77" i="24"/>
  <c r="FD77" i="24"/>
  <c r="EH77" i="24"/>
  <c r="EQ77" i="24"/>
  <c r="NV67" i="24"/>
  <c r="NQ67" i="24"/>
  <c r="OA67" i="24"/>
  <c r="NX67" i="24"/>
  <c r="NE67" i="24"/>
  <c r="OD77" i="24"/>
  <c r="MZ77" i="24"/>
  <c r="NB77" i="24"/>
  <c r="NV77" i="24"/>
  <c r="NG77" i="24"/>
  <c r="EP78" i="24"/>
  <c r="FM78" i="24"/>
  <c r="EJ78" i="24"/>
  <c r="FA78" i="24"/>
  <c r="FL78" i="24"/>
  <c r="JV72" i="24"/>
  <c r="JS72" i="24"/>
  <c r="JA72" i="24"/>
  <c r="IQ72" i="24"/>
  <c r="EQ67" i="24"/>
  <c r="FB67" i="24"/>
  <c r="EV67" i="24"/>
  <c r="EI67" i="24"/>
  <c r="EL72" i="24"/>
  <c r="EV72" i="24"/>
  <c r="ER72" i="24"/>
  <c r="FF72" i="24"/>
  <c r="PS73" i="24"/>
  <c r="PE73" i="24"/>
  <c r="QC73" i="24"/>
  <c r="PK73" i="24"/>
  <c r="LL78" i="24"/>
  <c r="LF78" i="24"/>
  <c r="KX78" i="24"/>
  <c r="LV78" i="24"/>
  <c r="OG72" i="24"/>
  <c r="NL72" i="24"/>
  <c r="NC72" i="24"/>
  <c r="NM72" i="24"/>
  <c r="NH72" i="24"/>
  <c r="LY72" i="24"/>
  <c r="LG72" i="24"/>
  <c r="MA72" i="24"/>
  <c r="LF72" i="24"/>
  <c r="MC72" i="24"/>
  <c r="PG77" i="24"/>
  <c r="PS77" i="24"/>
  <c r="QG77" i="24"/>
  <c r="QI77" i="24"/>
  <c r="YK68" i="24"/>
  <c r="YH68" i="24"/>
  <c r="YJ68" i="24"/>
  <c r="YT68" i="24"/>
  <c r="YU68" i="24"/>
  <c r="FB77" i="24"/>
  <c r="FE77" i="24"/>
  <c r="EP77" i="24"/>
  <c r="EY77" i="24"/>
  <c r="NY67" i="24"/>
  <c r="NW67" i="24"/>
  <c r="NZ67" i="24"/>
  <c r="NM67" i="24"/>
  <c r="NC67" i="24"/>
  <c r="NT77" i="24"/>
  <c r="OH77" i="24"/>
  <c r="NM77" i="24"/>
  <c r="NO77" i="24"/>
  <c r="NW77" i="24"/>
  <c r="EO78" i="24"/>
  <c r="EQ78" i="24"/>
  <c r="ET78" i="24"/>
  <c r="FK78" i="24"/>
  <c r="EM78" i="24"/>
  <c r="IV72" i="24"/>
  <c r="JQ72" i="24"/>
  <c r="JX72" i="24"/>
  <c r="JM72" i="24"/>
  <c r="EY67" i="24"/>
  <c r="EM67" i="24"/>
  <c r="EH67" i="24"/>
  <c r="EW67" i="24"/>
  <c r="FI72" i="24"/>
  <c r="FC72" i="24"/>
  <c r="EH72" i="24"/>
  <c r="EI72" i="24"/>
  <c r="PP73" i="24"/>
  <c r="QK73" i="24"/>
  <c r="PX73" i="24"/>
  <c r="LR78" i="24"/>
  <c r="LU78" i="24"/>
  <c r="LZ78" i="24"/>
  <c r="LJ78" i="24"/>
  <c r="NN72" i="24"/>
  <c r="NK72" i="24"/>
  <c r="OB72" i="24"/>
  <c r="NR72" i="24"/>
  <c r="NF72" i="24"/>
  <c r="LX72" i="24"/>
  <c r="LM72" i="24"/>
  <c r="KW72" i="24"/>
  <c r="LR72" i="24"/>
  <c r="LB72" i="24"/>
  <c r="QK77" i="24"/>
  <c r="QD77" i="24"/>
  <c r="PT77" i="24"/>
  <c r="PI77" i="24"/>
  <c r="YR68" i="24"/>
  <c r="YM68" i="24"/>
  <c r="YX68" i="24"/>
  <c r="YY68" i="24"/>
  <c r="YZ68" i="24"/>
  <c r="FJ77" i="24"/>
  <c r="EF77" i="24"/>
  <c r="FK77" i="24"/>
  <c r="EG77" i="24"/>
  <c r="EJ77" i="24"/>
  <c r="NT67" i="24"/>
  <c r="ND67" i="24"/>
  <c r="OF67" i="24"/>
  <c r="NK67" i="24"/>
  <c r="NI67" i="24"/>
  <c r="OG77" i="24"/>
  <c r="ND77" i="24"/>
  <c r="NS77" i="24"/>
  <c r="NJ77" i="24"/>
  <c r="EX78" i="24"/>
  <c r="EY78" i="24"/>
  <c r="EK78" i="24"/>
  <c r="FI78" i="24"/>
  <c r="FC78" i="24"/>
  <c r="IY72" i="24"/>
  <c r="JJ72" i="24"/>
  <c r="IP72" i="24"/>
  <c r="JL72" i="24"/>
  <c r="JO72" i="24"/>
  <c r="EZ67" i="24"/>
  <c r="EJ67" i="24"/>
  <c r="EO67" i="24"/>
  <c r="FL67" i="24"/>
  <c r="FE67" i="24"/>
  <c r="ES72" i="24"/>
  <c r="FD72" i="24"/>
  <c r="FH72" i="24"/>
  <c r="FN72" i="24"/>
  <c r="PR73" i="24"/>
  <c r="QM73" i="24"/>
  <c r="PI73" i="24"/>
  <c r="QJ73" i="24"/>
  <c r="LT78" i="24"/>
  <c r="KZ78" i="24"/>
  <c r="LX78" i="24"/>
  <c r="KU78" i="24"/>
  <c r="NQ72" i="24"/>
  <c r="NX72" i="24"/>
  <c r="NT72" i="24"/>
  <c r="NP72" i="24"/>
  <c r="NS72" i="24"/>
  <c r="LO72" i="24"/>
  <c r="LC72" i="24"/>
  <c r="LL72" i="24"/>
  <c r="LV72" i="24"/>
  <c r="LD72" i="24"/>
  <c r="QF77" i="24"/>
  <c r="QL77" i="24"/>
  <c r="PH77" i="24"/>
  <c r="QA77" i="24"/>
  <c r="XY68" i="24"/>
  <c r="ZB68" i="24"/>
  <c r="YO68" i="24"/>
  <c r="XZ68" i="24"/>
  <c r="YA68" i="24"/>
  <c r="FA77" i="24"/>
  <c r="EM77" i="24"/>
  <c r="FL77" i="24"/>
  <c r="EX77" i="24"/>
  <c r="ER77" i="24"/>
  <c r="NR67" i="24"/>
  <c r="MZ67" i="24"/>
  <c r="NG67" i="24"/>
  <c r="OB67" i="24"/>
  <c r="NH77" i="24"/>
  <c r="NQ77" i="24"/>
  <c r="NA77" i="24"/>
  <c r="NC77" i="24"/>
  <c r="EW78" i="24"/>
  <c r="EZ78" i="24"/>
  <c r="FB78" i="24"/>
  <c r="EN78" i="24"/>
  <c r="JD72" i="24"/>
  <c r="JN72" i="24"/>
  <c r="JK72" i="24"/>
  <c r="IU72" i="24"/>
  <c r="IR72" i="24"/>
  <c r="FH67" i="24"/>
  <c r="EK67" i="24"/>
  <c r="EU67" i="24"/>
  <c r="EX67" i="24"/>
  <c r="EF67" i="24"/>
  <c r="ET72" i="24"/>
  <c r="EW72" i="24"/>
  <c r="EP72" i="24"/>
  <c r="EQ72" i="24"/>
  <c r="QL73" i="24"/>
  <c r="QB73" i="24"/>
  <c r="PN73" i="24"/>
  <c r="QE73" i="24"/>
  <c r="RB83" i="24"/>
  <c r="RB84" i="24" s="1"/>
  <c r="RB85" i="24" s="1"/>
  <c r="RB86" i="24" s="1"/>
  <c r="RB87" i="24" s="1"/>
  <c r="RB88" i="24" s="1"/>
  <c r="RB89" i="24" s="1"/>
  <c r="LO78" i="24"/>
  <c r="LA78" i="24"/>
  <c r="LD78" i="24"/>
  <c r="LQ78" i="24"/>
  <c r="MZ72" i="24"/>
  <c r="NZ72" i="24"/>
  <c r="OC72" i="24"/>
  <c r="NI72" i="24"/>
  <c r="KZ72" i="24"/>
  <c r="LI72" i="24"/>
  <c r="LS72" i="24"/>
  <c r="KX72" i="24"/>
  <c r="QB77" i="24"/>
  <c r="QC77" i="24"/>
  <c r="PE77" i="24"/>
  <c r="QM77" i="24"/>
  <c r="ZG68" i="24"/>
  <c r="YG68" i="24"/>
  <c r="YV68" i="24"/>
  <c r="ZE68" i="24"/>
  <c r="FI77" i="24"/>
  <c r="EN77" i="24"/>
  <c r="FM77" i="24"/>
  <c r="EO77" i="24"/>
  <c r="FH77" i="24"/>
  <c r="OE67" i="24"/>
  <c r="NB67" i="24"/>
  <c r="NU67" i="24"/>
  <c r="NN67" i="24"/>
  <c r="NE77" i="24"/>
  <c r="NR77" i="24"/>
  <c r="OE77" i="24"/>
  <c r="NX77" i="24"/>
  <c r="FF78" i="24"/>
  <c r="FG78" i="24"/>
  <c r="EF78" i="24"/>
  <c r="EG78" i="24"/>
  <c r="JU72" i="24"/>
  <c r="JB72" i="24"/>
  <c r="JI72" i="24"/>
  <c r="IS72" i="24"/>
  <c r="IW72" i="24"/>
  <c r="FJ67" i="24"/>
  <c r="EL67" i="24"/>
  <c r="FM67" i="24"/>
  <c r="FF67" i="24"/>
  <c r="EP67" i="24"/>
  <c r="EF72" i="24"/>
  <c r="FK72" i="24"/>
  <c r="EY72" i="24"/>
  <c r="EK72" i="24"/>
  <c r="PL73" i="24"/>
  <c r="PZ73" i="24"/>
  <c r="PG73" i="24"/>
  <c r="PQ73" i="24"/>
  <c r="PO73" i="24"/>
  <c r="LN78" i="24"/>
  <c r="MC78" i="24"/>
  <c r="KW78" i="24"/>
  <c r="LS78" i="24"/>
  <c r="LH78" i="24"/>
  <c r="NU72" i="24"/>
  <c r="NW72" i="24"/>
  <c r="OH72" i="24"/>
  <c r="LQ72" i="24"/>
  <c r="KV72" i="24"/>
  <c r="LP72" i="24"/>
  <c r="PF77" i="24"/>
  <c r="PJ77" i="24"/>
  <c r="QE77" i="24"/>
  <c r="PM77" i="24"/>
  <c r="YI68" i="24"/>
  <c r="YD68" i="24"/>
  <c r="YB68" i="24"/>
  <c r="EL77" i="24"/>
  <c r="EU77" i="24"/>
  <c r="EI77" i="24"/>
  <c r="NF67" i="24"/>
  <c r="NJ67" i="24"/>
  <c r="NS67" i="24"/>
  <c r="NN77" i="24"/>
  <c r="OC77" i="24"/>
  <c r="NZ77" i="24"/>
  <c r="FH78" i="24"/>
  <c r="ES78" i="24"/>
  <c r="EV78" i="24"/>
  <c r="JR72" i="24"/>
  <c r="JF72" i="24"/>
  <c r="JE72" i="24"/>
  <c r="FI67" i="24"/>
  <c r="ES67" i="24"/>
  <c r="FC67" i="24"/>
  <c r="FJ72" i="24"/>
  <c r="EM72" i="24"/>
  <c r="FL72" i="24"/>
  <c r="EG72" i="24"/>
  <c r="FG72" i="24"/>
  <c r="PJ73" i="24"/>
  <c r="QI73" i="24"/>
  <c r="PM73" i="24"/>
  <c r="PY73" i="24"/>
  <c r="PW73" i="24"/>
  <c r="K253" i="31"/>
  <c r="K254" i="31" s="1"/>
  <c r="K255" i="31" s="1"/>
  <c r="K256" i="31" s="1"/>
  <c r="K257" i="31" s="1"/>
  <c r="K258" i="31" s="1"/>
  <c r="K259" i="31" s="1"/>
  <c r="K260" i="31" s="1"/>
  <c r="K261" i="31" s="1"/>
  <c r="K262" i="31" s="1"/>
  <c r="K263" i="31" s="1"/>
  <c r="K264" i="31" s="1"/>
  <c r="K167" i="31"/>
  <c r="K168" i="31" s="1"/>
  <c r="K169" i="31" s="1"/>
  <c r="K170" i="31" s="1"/>
  <c r="K171" i="31" s="1"/>
  <c r="K172" i="31" s="1"/>
  <c r="K173" i="31" s="1"/>
  <c r="K174" i="31" s="1"/>
  <c r="K175" i="31" s="1"/>
  <c r="K176" i="31" s="1"/>
  <c r="K177" i="31" s="1"/>
  <c r="K178" i="31" s="1"/>
  <c r="K179" i="31" s="1"/>
  <c r="K180" i="31" s="1"/>
  <c r="K181" i="31" s="1"/>
  <c r="K182" i="31" s="1"/>
  <c r="E104" i="31"/>
  <c r="E105" i="31" s="1"/>
  <c r="E106" i="31" s="1"/>
  <c r="E107" i="31" s="1"/>
  <c r="E108" i="31" s="1"/>
  <c r="E109" i="31" s="1"/>
  <c r="E110" i="31" s="1"/>
  <c r="E111" i="31" s="1"/>
  <c r="E112" i="31" s="1"/>
  <c r="E113" i="31" s="1"/>
  <c r="E114" i="31" s="1"/>
  <c r="E115" i="31" s="1"/>
  <c r="E116" i="31" s="1"/>
  <c r="E117" i="31" s="1"/>
  <c r="E118" i="31" s="1"/>
  <c r="E119" i="31" s="1"/>
  <c r="E120" i="31" s="1"/>
  <c r="K35" i="31"/>
  <c r="K36" i="31" s="1"/>
  <c r="K37" i="31" s="1"/>
  <c r="K38" i="31" s="1"/>
  <c r="K39" i="31" s="1"/>
  <c r="K40" i="31" s="1"/>
  <c r="K41" i="31" s="1"/>
  <c r="K42" i="31" s="1"/>
  <c r="K43" i="31" s="1"/>
  <c r="K44" i="31" s="1"/>
  <c r="K45" i="31" s="1"/>
  <c r="K46" i="31" s="1"/>
  <c r="K47" i="31" s="1"/>
  <c r="K48" i="31" s="1"/>
  <c r="K49" i="31" s="1"/>
  <c r="K50" i="31" s="1"/>
  <c r="E304" i="31"/>
  <c r="E305" i="31" s="1"/>
  <c r="E306" i="31" s="1"/>
  <c r="E307" i="31" s="1"/>
  <c r="E308" i="31" s="1"/>
  <c r="E309" i="31" s="1"/>
  <c r="E310" i="31" s="1"/>
  <c r="E311" i="31" s="1"/>
  <c r="E312" i="31" s="1"/>
  <c r="E313" i="31" s="1"/>
  <c r="E314" i="31" s="1"/>
  <c r="E315" i="31" s="1"/>
  <c r="E316" i="31" s="1"/>
  <c r="E317" i="31" s="1"/>
  <c r="E318" i="31" s="1"/>
  <c r="E319" i="31" s="1"/>
  <c r="E320" i="31" s="1"/>
  <c r="E154" i="31"/>
  <c r="E155" i="31" s="1"/>
  <c r="E156" i="31" s="1"/>
  <c r="E157" i="31" s="1"/>
  <c r="E158" i="31" s="1"/>
  <c r="E159" i="31" s="1"/>
  <c r="E160" i="31" s="1"/>
  <c r="E161" i="31" s="1"/>
  <c r="E162" i="31" s="1"/>
  <c r="E163" i="31" s="1"/>
  <c r="E164" i="31" s="1"/>
  <c r="E165" i="31" s="1"/>
  <c r="E166" i="31" s="1"/>
  <c r="E167" i="31" s="1"/>
  <c r="E168" i="31" s="1"/>
  <c r="E169" i="31" s="1"/>
  <c r="E170" i="31" s="1"/>
  <c r="V78" i="24"/>
  <c r="W78" i="24"/>
  <c r="X78" i="24"/>
  <c r="Y78" i="24"/>
  <c r="K535" i="31"/>
  <c r="K536" i="31" s="1"/>
  <c r="K537" i="31" s="1"/>
  <c r="K538" i="31" s="1"/>
  <c r="K539" i="31" s="1"/>
  <c r="K540" i="31" s="1"/>
  <c r="K541" i="31" s="1"/>
  <c r="K542" i="31" s="1"/>
  <c r="K543" i="31" s="1"/>
  <c r="K544" i="31" s="1"/>
  <c r="K545" i="31" s="1"/>
  <c r="K546" i="31" s="1"/>
  <c r="K547" i="31" s="1"/>
  <c r="K548" i="31" s="1"/>
  <c r="K549" i="31" s="1"/>
  <c r="K550" i="31" s="1"/>
  <c r="V77" i="24"/>
  <c r="X77" i="24"/>
  <c r="W77" i="24"/>
  <c r="Y77" i="24"/>
  <c r="H16" i="3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W68" i="24"/>
  <c r="Y68" i="24"/>
  <c r="X68" i="24"/>
  <c r="K517" i="31"/>
  <c r="K518" i="31" s="1"/>
  <c r="K519" i="31" s="1"/>
  <c r="K520" i="31" s="1"/>
  <c r="K521" i="31" s="1"/>
  <c r="K522" i="31" s="1"/>
  <c r="K523" i="31" s="1"/>
  <c r="K524" i="31" s="1"/>
  <c r="K525" i="31" s="1"/>
  <c r="K526" i="31" s="1"/>
  <c r="K527" i="31" s="1"/>
  <c r="K528" i="31" s="1"/>
  <c r="K529" i="31" s="1"/>
  <c r="K530" i="31" s="1"/>
  <c r="K531" i="31" s="1"/>
  <c r="K532" i="31" s="1"/>
  <c r="K217" i="31"/>
  <c r="K218" i="31" s="1"/>
  <c r="K219" i="31" s="1"/>
  <c r="K220" i="31" s="1"/>
  <c r="K221" i="31" s="1"/>
  <c r="K222" i="31" s="1"/>
  <c r="K223" i="31" s="1"/>
  <c r="K224" i="31" s="1"/>
  <c r="K225" i="31" s="1"/>
  <c r="K226" i="31" s="1"/>
  <c r="K227" i="31" s="1"/>
  <c r="K228" i="31" s="1"/>
  <c r="K229" i="31" s="1"/>
  <c r="K230" i="31" s="1"/>
  <c r="K231" i="31" s="1"/>
  <c r="K232" i="31" s="1"/>
  <c r="IH153" i="24"/>
  <c r="IH154" i="24" s="1"/>
  <c r="IH155" i="24" s="1"/>
  <c r="IH156" i="24" s="1"/>
  <c r="IH157" i="24" s="1"/>
  <c r="IH158" i="24" s="1"/>
  <c r="IH159" i="24" s="1"/>
  <c r="RB91" i="24"/>
  <c r="RB92" i="24" s="1"/>
  <c r="RB93" i="24" s="1"/>
  <c r="RB94" i="24" s="1"/>
  <c r="RB95" i="24" s="1"/>
  <c r="RB96" i="24" s="1"/>
  <c r="RB97" i="24" s="1"/>
  <c r="VL83" i="24"/>
  <c r="VL84" i="24" s="1"/>
  <c r="VL85" i="24" s="1"/>
  <c r="VL86" i="24" s="1"/>
  <c r="VL87" i="24" s="1"/>
  <c r="VL88" i="24" s="1"/>
  <c r="VL89" i="24" s="1"/>
  <c r="K417" i="31"/>
  <c r="K418" i="31" s="1"/>
  <c r="K419" i="31" s="1"/>
  <c r="K420" i="31" s="1"/>
  <c r="K421" i="31" s="1"/>
  <c r="K422" i="31" s="1"/>
  <c r="K423" i="31" s="1"/>
  <c r="K424" i="31" s="1"/>
  <c r="K425" i="31" s="1"/>
  <c r="K426" i="31" s="1"/>
  <c r="K427" i="31" s="1"/>
  <c r="K428" i="31" s="1"/>
  <c r="K429" i="31" s="1"/>
  <c r="K430" i="31" s="1"/>
  <c r="K431" i="31" s="1"/>
  <c r="K432" i="31" s="1"/>
  <c r="RB169" i="24"/>
  <c r="RB170" i="24" s="1"/>
  <c r="RB171" i="24" s="1"/>
  <c r="RB172" i="24" s="1"/>
  <c r="RB173" i="24" s="1"/>
  <c r="RB174" i="24" s="1"/>
  <c r="RB175" i="24" s="1"/>
  <c r="IH99" i="24"/>
  <c r="IH100" i="24" s="1"/>
  <c r="IH101" i="24" s="1"/>
  <c r="IH102" i="24" s="1"/>
  <c r="IH103" i="24" s="1"/>
  <c r="IH104" i="24" s="1"/>
  <c r="IH105" i="24" s="1"/>
  <c r="WQ68" i="24"/>
  <c r="VV68" i="24"/>
  <c r="WU68" i="24"/>
  <c r="VX68" i="24"/>
  <c r="VZ68" i="24"/>
  <c r="WY68" i="24"/>
  <c r="WD68" i="24"/>
  <c r="WR68" i="24"/>
  <c r="WN68" i="24"/>
  <c r="WH68" i="24"/>
  <c r="WL68" i="24"/>
  <c r="WV68" i="24"/>
  <c r="WP68" i="24"/>
  <c r="VU68" i="24"/>
  <c r="WT68" i="24"/>
  <c r="VT68" i="24"/>
  <c r="VY68" i="24"/>
  <c r="WX68" i="24"/>
  <c r="WC68" i="24"/>
  <c r="XB68" i="24"/>
  <c r="WZ68" i="24"/>
  <c r="WG68" i="24"/>
  <c r="WK68" i="24"/>
  <c r="VW68" i="24"/>
  <c r="WB68" i="24"/>
  <c r="WA68" i="24"/>
  <c r="WI68" i="24"/>
  <c r="WS68" i="24"/>
  <c r="XA68" i="24"/>
  <c r="WE68" i="24"/>
  <c r="WM68" i="24"/>
  <c r="WO68" i="24"/>
  <c r="WF68" i="24"/>
  <c r="H516" i="31"/>
  <c r="H517" i="31" s="1"/>
  <c r="H518" i="31" s="1"/>
  <c r="H519" i="31" s="1"/>
  <c r="H520" i="31" s="1"/>
  <c r="H521" i="31" s="1"/>
  <c r="H522" i="31" s="1"/>
  <c r="H523" i="31" s="1"/>
  <c r="H524" i="31" s="1"/>
  <c r="H525" i="31" s="1"/>
  <c r="H526" i="31" s="1"/>
  <c r="H527" i="31" s="1"/>
  <c r="H528" i="31" s="1"/>
  <c r="H529" i="31" s="1"/>
  <c r="H530" i="31" s="1"/>
  <c r="H531" i="31" s="1"/>
  <c r="H532" i="31" s="1"/>
  <c r="WW68" i="24"/>
  <c r="WJ68" i="24"/>
  <c r="SF68" i="24"/>
  <c r="RS68" i="24"/>
  <c r="SR68" i="24"/>
  <c r="SD68" i="24"/>
  <c r="RO68" i="24"/>
  <c r="SN68" i="24"/>
  <c r="SA68" i="24"/>
  <c r="RM68" i="24"/>
  <c r="SH68" i="24"/>
  <c r="RW68" i="24"/>
  <c r="SI68" i="24"/>
  <c r="RU68" i="24"/>
  <c r="SL68" i="24"/>
  <c r="SE68" i="24"/>
  <c r="RQ68" i="24"/>
  <c r="SQ68" i="24"/>
  <c r="SC68" i="24"/>
  <c r="RJ68" i="24"/>
  <c r="SM68" i="24"/>
  <c r="RY68" i="24"/>
  <c r="RL68" i="24"/>
  <c r="SK68" i="24"/>
  <c r="SP68" i="24"/>
  <c r="SG68" i="24"/>
  <c r="RT68" i="24"/>
  <c r="RV68" i="24"/>
  <c r="RN68" i="24"/>
  <c r="RP68" i="24"/>
  <c r="SO68" i="24"/>
  <c r="SB68" i="24"/>
  <c r="RR68" i="24"/>
  <c r="H416" i="31"/>
  <c r="H417" i="31" s="1"/>
  <c r="H418" i="31" s="1"/>
  <c r="H419" i="31" s="1"/>
  <c r="H420" i="31" s="1"/>
  <c r="H421" i="31" s="1"/>
  <c r="H422" i="31" s="1"/>
  <c r="H423" i="31" s="1"/>
  <c r="H424" i="31" s="1"/>
  <c r="H425" i="31" s="1"/>
  <c r="H426" i="31" s="1"/>
  <c r="H427" i="31" s="1"/>
  <c r="H428" i="31" s="1"/>
  <c r="H429" i="31" s="1"/>
  <c r="H430" i="31" s="1"/>
  <c r="H431" i="31" s="1"/>
  <c r="H432" i="31" s="1"/>
  <c r="SJ68" i="24"/>
  <c r="RX68" i="24"/>
  <c r="RK68" i="24"/>
  <c r="RZ68" i="24"/>
  <c r="K53" i="31"/>
  <c r="K54" i="31" s="1"/>
  <c r="K55" i="31" s="1"/>
  <c r="K56" i="31" s="1"/>
  <c r="K57" i="31" s="1"/>
  <c r="K58" i="31" s="1"/>
  <c r="K59" i="31" s="1"/>
  <c r="K60" i="31" s="1"/>
  <c r="K61" i="31" s="1"/>
  <c r="K62" i="31" s="1"/>
  <c r="K63" i="31" s="1"/>
  <c r="K64" i="31" s="1"/>
  <c r="RV78" i="24"/>
  <c r="RL78" i="24"/>
  <c r="SK78" i="24"/>
  <c r="RX78" i="24"/>
  <c r="RN78" i="24"/>
  <c r="RT78" i="24"/>
  <c r="SF78" i="24"/>
  <c r="SH78" i="24"/>
  <c r="SB78" i="24"/>
  <c r="RO78" i="24"/>
  <c r="SN78" i="24"/>
  <c r="RQ78" i="24"/>
  <c r="RK78" i="24"/>
  <c r="SJ78" i="24"/>
  <c r="RW78" i="24"/>
  <c r="SL78" i="24"/>
  <c r="RS78" i="24"/>
  <c r="SR78" i="24"/>
  <c r="SE78" i="24"/>
  <c r="RZ78" i="24"/>
  <c r="RR78" i="24"/>
  <c r="SA78" i="24"/>
  <c r="RM78" i="24"/>
  <c r="SM78" i="24"/>
  <c r="SD78" i="24"/>
  <c r="SO78" i="24"/>
  <c r="SI78" i="24"/>
  <c r="RU78" i="24"/>
  <c r="RJ78" i="24"/>
  <c r="RY78" i="24"/>
  <c r="SP78" i="24"/>
  <c r="SQ78" i="24"/>
  <c r="SC78" i="24"/>
  <c r="RP78" i="24"/>
  <c r="SG78" i="24"/>
  <c r="H452" i="31"/>
  <c r="H453" i="31" s="1"/>
  <c r="H454" i="31" s="1"/>
  <c r="H455" i="31" s="1"/>
  <c r="H456" i="31" s="1"/>
  <c r="H457" i="31" s="1"/>
  <c r="H458" i="31" s="1"/>
  <c r="H459" i="31" s="1"/>
  <c r="H460" i="31" s="1"/>
  <c r="H461" i="31" s="1"/>
  <c r="H462" i="31" s="1"/>
  <c r="H463" i="31" s="1"/>
  <c r="H464" i="31" s="1"/>
  <c r="N532" i="31"/>
  <c r="N533" i="31" s="1"/>
  <c r="N534" i="31" s="1"/>
  <c r="N535" i="31" s="1"/>
  <c r="VL134" i="24"/>
  <c r="VL135" i="24" s="1"/>
  <c r="VL136" i="24" s="1"/>
  <c r="VL137" i="24" s="1"/>
  <c r="VL138" i="24" s="1"/>
  <c r="VL139" i="24" s="1"/>
  <c r="VL140" i="24" s="1"/>
  <c r="JH67" i="24"/>
  <c r="JB67" i="24"/>
  <c r="IY67" i="24"/>
  <c r="JX67" i="24"/>
  <c r="JR67" i="24"/>
  <c r="JG67" i="24"/>
  <c r="IS67" i="24"/>
  <c r="JM67" i="24"/>
  <c r="JW67" i="24"/>
  <c r="JI67" i="24"/>
  <c r="IV67" i="24"/>
  <c r="IW67" i="24"/>
  <c r="JL67" i="24"/>
  <c r="IR67" i="24"/>
  <c r="JQ67" i="24"/>
  <c r="IT67" i="24"/>
  <c r="JV67" i="24"/>
  <c r="JJ67" i="24"/>
  <c r="JF67" i="24"/>
  <c r="IP67" i="24"/>
  <c r="IQ67" i="24"/>
  <c r="JO67" i="24"/>
  <c r="IZ67" i="24"/>
  <c r="JP67" i="24"/>
  <c r="JK67" i="24"/>
  <c r="IU67" i="24"/>
  <c r="JA67" i="24"/>
  <c r="JT67" i="24"/>
  <c r="JU67" i="24"/>
  <c r="JD67" i="24"/>
  <c r="JN67" i="24"/>
  <c r="JE67" i="24"/>
  <c r="IX67" i="24"/>
  <c r="JS67" i="24"/>
  <c r="JC67" i="24"/>
  <c r="N432" i="31"/>
  <c r="N433" i="31" s="1"/>
  <c r="N434" i="31" s="1"/>
  <c r="N435" i="31" s="1"/>
  <c r="RB134" i="24"/>
  <c r="RB135" i="24" s="1"/>
  <c r="RB136" i="24" s="1"/>
  <c r="RB137" i="24" s="1"/>
  <c r="RB138" i="24" s="1"/>
  <c r="RB139" i="24" s="1"/>
  <c r="RB140" i="24" s="1"/>
  <c r="WT67" i="24"/>
  <c r="WN67" i="24"/>
  <c r="WA67" i="24"/>
  <c r="WZ67" i="24"/>
  <c r="WO67" i="24"/>
  <c r="WJ67" i="24"/>
  <c r="WL67" i="24"/>
  <c r="XB67" i="24"/>
  <c r="WV67" i="24"/>
  <c r="WI67" i="24"/>
  <c r="WW67" i="24"/>
  <c r="WC67" i="24"/>
  <c r="WD67" i="24"/>
  <c r="VW67" i="24"/>
  <c r="WQ67" i="24"/>
  <c r="VU67" i="24"/>
  <c r="WS67" i="24"/>
  <c r="WE67" i="24"/>
  <c r="VZ67" i="24"/>
  <c r="WY67" i="24"/>
  <c r="XA67" i="24"/>
  <c r="WR67" i="24"/>
  <c r="WM67" i="24"/>
  <c r="WH67" i="24"/>
  <c r="VT67" i="24"/>
  <c r="VY67" i="24"/>
  <c r="WX67" i="24"/>
  <c r="WF67" i="24"/>
  <c r="VV67" i="24"/>
  <c r="WU67" i="24"/>
  <c r="WP67" i="24"/>
  <c r="WB67" i="24"/>
  <c r="WG67" i="24"/>
  <c r="VX67" i="24"/>
  <c r="WK67" i="24"/>
  <c r="JA77" i="24"/>
  <c r="IS77" i="24"/>
  <c r="JR77" i="24"/>
  <c r="JO77" i="24"/>
  <c r="JW77" i="24"/>
  <c r="JM77" i="24"/>
  <c r="IY77" i="24"/>
  <c r="IT77" i="24"/>
  <c r="IV77" i="24"/>
  <c r="JU77" i="24"/>
  <c r="JG77" i="24"/>
  <c r="JB77" i="24"/>
  <c r="JD77" i="24"/>
  <c r="IP77" i="24"/>
  <c r="IR77" i="24"/>
  <c r="IU77" i="24"/>
  <c r="JL77" i="24"/>
  <c r="IX77" i="24"/>
  <c r="IZ77" i="24"/>
  <c r="JC77" i="24"/>
  <c r="JT77" i="24"/>
  <c r="JF77" i="24"/>
  <c r="JH77" i="24"/>
  <c r="JQ77" i="24"/>
  <c r="JK77" i="24"/>
  <c r="JN77" i="24"/>
  <c r="JP77" i="24"/>
  <c r="JS77" i="24"/>
  <c r="IW77" i="24"/>
  <c r="JV77" i="24"/>
  <c r="JX77" i="24"/>
  <c r="JI77" i="24"/>
  <c r="JE77" i="24"/>
  <c r="JJ77" i="24"/>
  <c r="IQ77" i="24"/>
  <c r="K453" i="31"/>
  <c r="K454" i="31" s="1"/>
  <c r="K455" i="31" s="1"/>
  <c r="K456" i="31" s="1"/>
  <c r="K457" i="31" s="1"/>
  <c r="K458" i="31" s="1"/>
  <c r="K459" i="31" s="1"/>
  <c r="K460" i="31" s="1"/>
  <c r="K461" i="31" s="1"/>
  <c r="K462" i="31" s="1"/>
  <c r="K463" i="31" s="1"/>
  <c r="K464" i="31" s="1"/>
  <c r="N527" i="31"/>
  <c r="N528" i="31" s="1"/>
  <c r="N529" i="31" s="1"/>
  <c r="N530" i="31" s="1"/>
  <c r="VL126" i="24"/>
  <c r="VL127" i="24" s="1"/>
  <c r="VL128" i="24" s="1"/>
  <c r="VL129" i="24" s="1"/>
  <c r="VL130" i="24" s="1"/>
  <c r="VL131" i="24" s="1"/>
  <c r="VL132" i="24" s="1"/>
  <c r="SH77" i="24"/>
  <c r="RU77" i="24"/>
  <c r="RK77" i="24"/>
  <c r="SI77" i="24"/>
  <c r="RQ77" i="24"/>
  <c r="SP77" i="24"/>
  <c r="SC77" i="24"/>
  <c r="SQ77" i="24"/>
  <c r="RY77" i="24"/>
  <c r="RL77" i="24"/>
  <c r="SK77" i="24"/>
  <c r="RO77" i="24"/>
  <c r="SG77" i="24"/>
  <c r="RT77" i="24"/>
  <c r="RN77" i="24"/>
  <c r="RS77" i="24"/>
  <c r="RP77" i="24"/>
  <c r="SO77" i="24"/>
  <c r="SB77" i="24"/>
  <c r="RV77" i="24"/>
  <c r="RW77" i="24"/>
  <c r="RX77" i="24"/>
  <c r="RJ77" i="24"/>
  <c r="SJ77" i="24"/>
  <c r="SD77" i="24"/>
  <c r="SA77" i="24"/>
  <c r="SF77" i="24"/>
  <c r="RR77" i="24"/>
  <c r="SR77" i="24"/>
  <c r="SL77" i="24"/>
  <c r="SN77" i="24"/>
  <c r="RZ77" i="24"/>
  <c r="RM77" i="24"/>
  <c r="SM77" i="24"/>
  <c r="SE77" i="24"/>
  <c r="WY73" i="24"/>
  <c r="WC73" i="24"/>
  <c r="VX73" i="24"/>
  <c r="VV73" i="24"/>
  <c r="WH73" i="24"/>
  <c r="VT73" i="24"/>
  <c r="WS73" i="24"/>
  <c r="WB73" i="24"/>
  <c r="XA73" i="24"/>
  <c r="WV73" i="24"/>
  <c r="WD73" i="24"/>
  <c r="WA73" i="24"/>
  <c r="WR73" i="24"/>
  <c r="WE73" i="24"/>
  <c r="WG73" i="24"/>
  <c r="WP73" i="24"/>
  <c r="WI73" i="24"/>
  <c r="WZ73" i="24"/>
  <c r="WM73" i="24"/>
  <c r="WO73" i="24"/>
  <c r="WT73" i="24"/>
  <c r="VY73" i="24"/>
  <c r="WJ73" i="24"/>
  <c r="WW73" i="24"/>
  <c r="VU73" i="24"/>
  <c r="XB73" i="24"/>
  <c r="WK73" i="24"/>
  <c r="VZ73" i="24"/>
  <c r="VW73" i="24"/>
  <c r="WL73" i="24"/>
  <c r="WU73" i="24"/>
  <c r="WX73" i="24"/>
  <c r="WF73" i="24"/>
  <c r="WQ73" i="24"/>
  <c r="WN73" i="24"/>
  <c r="H534" i="31"/>
  <c r="H535" i="31" s="1"/>
  <c r="H536" i="31" s="1"/>
  <c r="H537" i="31" s="1"/>
  <c r="H538" i="31" s="1"/>
  <c r="H539" i="31" s="1"/>
  <c r="H540" i="31" s="1"/>
  <c r="H541" i="31" s="1"/>
  <c r="H542" i="31" s="1"/>
  <c r="H543" i="31" s="1"/>
  <c r="H544" i="31" s="1"/>
  <c r="H545" i="31" s="1"/>
  <c r="H546" i="31" s="1"/>
  <c r="H547" i="31" s="1"/>
  <c r="H548" i="31" s="1"/>
  <c r="H549" i="31" s="1"/>
  <c r="H550" i="31" s="1"/>
  <c r="N427" i="31"/>
  <c r="N428" i="31" s="1"/>
  <c r="N429" i="31" s="1"/>
  <c r="N430" i="31" s="1"/>
  <c r="RB126" i="24"/>
  <c r="RB127" i="24" s="1"/>
  <c r="RB128" i="24" s="1"/>
  <c r="RB129" i="24" s="1"/>
  <c r="RB130" i="24" s="1"/>
  <c r="RB131" i="24" s="1"/>
  <c r="RB132" i="24" s="1"/>
  <c r="RU73" i="24"/>
  <c r="RW73" i="24"/>
  <c r="SA73" i="24"/>
  <c r="SB73" i="24"/>
  <c r="SC73" i="24"/>
  <c r="SE73" i="24"/>
  <c r="RJ73" i="24"/>
  <c r="SI73" i="24"/>
  <c r="SF73" i="24"/>
  <c r="SK73" i="24"/>
  <c r="SM73" i="24"/>
  <c r="RR73" i="24"/>
  <c r="SQ73" i="24"/>
  <c r="RN73" i="24"/>
  <c r="RZ73" i="24"/>
  <c r="RL73" i="24"/>
  <c r="SJ73" i="24"/>
  <c r="RV73" i="24"/>
  <c r="RQ73" i="24"/>
  <c r="SH73" i="24"/>
  <c r="SR73" i="24"/>
  <c r="SN73" i="24"/>
  <c r="SD73" i="24"/>
  <c r="RY73" i="24"/>
  <c r="SP73" i="24"/>
  <c r="RP73" i="24"/>
  <c r="SL73" i="24"/>
  <c r="SG73" i="24"/>
  <c r="RK73" i="24"/>
  <c r="RT73" i="24"/>
  <c r="RO73" i="24"/>
  <c r="SO73" i="24"/>
  <c r="RM73" i="24"/>
  <c r="RS73" i="24"/>
  <c r="H434" i="31"/>
  <c r="H435" i="31" s="1"/>
  <c r="H436" i="31" s="1"/>
  <c r="H437" i="31" s="1"/>
  <c r="H438" i="31" s="1"/>
  <c r="H439" i="31" s="1"/>
  <c r="H440" i="31" s="1"/>
  <c r="H441" i="31" s="1"/>
  <c r="H442" i="31" s="1"/>
  <c r="H443" i="31" s="1"/>
  <c r="H444" i="31" s="1"/>
  <c r="H445" i="31" s="1"/>
  <c r="H446" i="31" s="1"/>
  <c r="H447" i="31" s="1"/>
  <c r="H448" i="31" s="1"/>
  <c r="H449" i="31" s="1"/>
  <c r="H450" i="31" s="1"/>
  <c r="RX73" i="24"/>
  <c r="H252" i="31"/>
  <c r="H253" i="31" s="1"/>
  <c r="H254" i="31" s="1"/>
  <c r="H255" i="31" s="1"/>
  <c r="H256" i="31" s="1"/>
  <c r="H257" i="31" s="1"/>
  <c r="H258" i="31" s="1"/>
  <c r="H259" i="31" s="1"/>
  <c r="H260" i="31" s="1"/>
  <c r="H261" i="31" s="1"/>
  <c r="H262" i="31" s="1"/>
  <c r="H263" i="31" s="1"/>
  <c r="H264" i="31" s="1"/>
  <c r="JN78" i="24"/>
  <c r="IZ78" i="24"/>
  <c r="IU78" i="24"/>
  <c r="IQ78" i="24"/>
  <c r="JP78" i="24"/>
  <c r="JK78" i="24"/>
  <c r="JL78" i="24"/>
  <c r="IY78" i="24"/>
  <c r="JX78" i="24"/>
  <c r="JS78" i="24"/>
  <c r="JJ78" i="24"/>
  <c r="JG78" i="24"/>
  <c r="IS78" i="24"/>
  <c r="IP78" i="24"/>
  <c r="JO78" i="24"/>
  <c r="JA78" i="24"/>
  <c r="IX78" i="24"/>
  <c r="JW78" i="24"/>
  <c r="JI78" i="24"/>
  <c r="JC78" i="24"/>
  <c r="JF78" i="24"/>
  <c r="JV78" i="24"/>
  <c r="JE78" i="24"/>
  <c r="IR78" i="24"/>
  <c r="JH78" i="24"/>
  <c r="JT78" i="24"/>
  <c r="JU78" i="24"/>
  <c r="IW78" i="24"/>
  <c r="JQ78" i="24"/>
  <c r="JB78" i="24"/>
  <c r="JD78" i="24"/>
  <c r="IT78" i="24"/>
  <c r="JR78" i="24"/>
  <c r="IV78" i="24"/>
  <c r="JM78" i="24"/>
  <c r="IX68" i="24"/>
  <c r="JX68" i="24"/>
  <c r="JH68" i="24"/>
  <c r="JW68" i="24"/>
  <c r="IR68" i="24"/>
  <c r="IQ68" i="24"/>
  <c r="JV68" i="24"/>
  <c r="JF68" i="24"/>
  <c r="IP68" i="24"/>
  <c r="JG68" i="24"/>
  <c r="JQ68" i="24"/>
  <c r="JO68" i="24"/>
  <c r="JP68" i="24"/>
  <c r="IY68" i="24"/>
  <c r="JA68" i="24"/>
  <c r="IZ68" i="24"/>
  <c r="JB68" i="24"/>
  <c r="IV68" i="24"/>
  <c r="JU68" i="24"/>
  <c r="IS68" i="24"/>
  <c r="IT68" i="24"/>
  <c r="JJ68" i="24"/>
  <c r="JD68" i="24"/>
  <c r="JE68" i="24"/>
  <c r="JI68" i="24"/>
  <c r="JN68" i="24"/>
  <c r="JR68" i="24"/>
  <c r="JL68" i="24"/>
  <c r="IU68" i="24"/>
  <c r="JT68" i="24"/>
  <c r="JC68" i="24"/>
  <c r="JK68" i="24"/>
  <c r="IW68" i="24"/>
  <c r="H216" i="31"/>
  <c r="H217" i="31" s="1"/>
  <c r="H218" i="31" s="1"/>
  <c r="H219" i="31" s="1"/>
  <c r="H220" i="31" s="1"/>
  <c r="H221" i="31" s="1"/>
  <c r="H222" i="31" s="1"/>
  <c r="H223" i="31" s="1"/>
  <c r="H224" i="31" s="1"/>
  <c r="H225" i="31" s="1"/>
  <c r="H226" i="31" s="1"/>
  <c r="H227" i="31" s="1"/>
  <c r="H228" i="31" s="1"/>
  <c r="H229" i="31" s="1"/>
  <c r="H230" i="31" s="1"/>
  <c r="H231" i="31" s="1"/>
  <c r="H232" i="31" s="1"/>
  <c r="JS68" i="24"/>
  <c r="JM68" i="24"/>
  <c r="K435" i="31"/>
  <c r="K436" i="31" s="1"/>
  <c r="K437" i="31" s="1"/>
  <c r="K438" i="31" s="1"/>
  <c r="K439" i="31" s="1"/>
  <c r="K440" i="31" s="1"/>
  <c r="K441" i="31" s="1"/>
  <c r="K442" i="31" s="1"/>
  <c r="K443" i="31" s="1"/>
  <c r="K444" i="31" s="1"/>
  <c r="K445" i="31" s="1"/>
  <c r="K446" i="31" s="1"/>
  <c r="K447" i="31" s="1"/>
  <c r="K448" i="31" s="1"/>
  <c r="K449" i="31" s="1"/>
  <c r="K450" i="31" s="1"/>
  <c r="RM67" i="24"/>
  <c r="SG67" i="24"/>
  <c r="SE67" i="24"/>
  <c r="RW67" i="24"/>
  <c r="SC67" i="24"/>
  <c r="RX67" i="24"/>
  <c r="RJ67" i="24"/>
  <c r="SI67" i="24"/>
  <c r="RL67" i="24"/>
  <c r="SK67" i="24"/>
  <c r="SF67" i="24"/>
  <c r="RR67" i="24"/>
  <c r="SM67" i="24"/>
  <c r="SB67" i="24"/>
  <c r="RV67" i="24"/>
  <c r="SH67" i="24"/>
  <c r="SQ67" i="24"/>
  <c r="SJ67" i="24"/>
  <c r="SD67" i="24"/>
  <c r="RQ67" i="24"/>
  <c r="SP67" i="24"/>
  <c r="RO67" i="24"/>
  <c r="SN67" i="24"/>
  <c r="RY67" i="24"/>
  <c r="RT67" i="24"/>
  <c r="SO67" i="24"/>
  <c r="SR67" i="24"/>
  <c r="RZ67" i="24"/>
  <c r="RU67" i="24"/>
  <c r="SA67" i="24"/>
  <c r="RN67" i="24"/>
  <c r="SL67" i="24"/>
  <c r="RK67" i="24"/>
  <c r="RP67" i="24"/>
  <c r="RS67" i="24"/>
  <c r="H52" i="31"/>
  <c r="H53" i="31" s="1"/>
  <c r="H54" i="31" s="1"/>
  <c r="H55" i="31" s="1"/>
  <c r="H56" i="31" s="1"/>
  <c r="H57" i="31" s="1"/>
  <c r="H58" i="31" s="1"/>
  <c r="H59" i="31" s="1"/>
  <c r="H60" i="31" s="1"/>
  <c r="H61" i="31" s="1"/>
  <c r="H62" i="31" s="1"/>
  <c r="H63" i="31" s="1"/>
  <c r="H64" i="31" s="1"/>
  <c r="N522" i="31"/>
  <c r="N523" i="31" s="1"/>
  <c r="N524" i="31" s="1"/>
  <c r="N525" i="31" s="1"/>
  <c r="VL118" i="24"/>
  <c r="VL119" i="24" s="1"/>
  <c r="VL120" i="24" s="1"/>
  <c r="VL121" i="24" s="1"/>
  <c r="VL122" i="24" s="1"/>
  <c r="VL123" i="24" s="1"/>
  <c r="VL124" i="24" s="1"/>
  <c r="RK72" i="24"/>
  <c r="SJ72" i="24"/>
  <c r="SE72" i="24"/>
  <c r="RQ72" i="24"/>
  <c r="SF72" i="24"/>
  <c r="SP72" i="24"/>
  <c r="SN72" i="24"/>
  <c r="RS72" i="24"/>
  <c r="SR72" i="24"/>
  <c r="SM72" i="24"/>
  <c r="RU72" i="24"/>
  <c r="SH72" i="24"/>
  <c r="SB72" i="24"/>
  <c r="SA72" i="24"/>
  <c r="RN72" i="24"/>
  <c r="RY72" i="24"/>
  <c r="RW72" i="24"/>
  <c r="RJ72" i="24"/>
  <c r="SI72" i="24"/>
  <c r="RV72" i="24"/>
  <c r="SC72" i="24"/>
  <c r="RM72" i="24"/>
  <c r="RR72" i="24"/>
  <c r="SQ72" i="24"/>
  <c r="SD72" i="24"/>
  <c r="RP72" i="24"/>
  <c r="SG72" i="24"/>
  <c r="SO72" i="24"/>
  <c r="RZ72" i="24"/>
  <c r="RL72" i="24"/>
  <c r="SL72" i="24"/>
  <c r="RX72" i="24"/>
  <c r="SK72" i="24"/>
  <c r="RT72" i="24"/>
  <c r="RO72" i="24"/>
  <c r="BB19" i="31"/>
  <c r="BB20" i="31" s="1"/>
  <c r="BB63" i="24"/>
  <c r="WN72" i="24"/>
  <c r="VZ72" i="24"/>
  <c r="WZ72" i="24"/>
  <c r="WL72" i="24"/>
  <c r="VY72" i="24"/>
  <c r="WP72" i="24"/>
  <c r="WC72" i="24"/>
  <c r="XB72" i="24"/>
  <c r="VW72" i="24"/>
  <c r="VX72" i="24"/>
  <c r="WH72" i="24"/>
  <c r="WS72" i="24"/>
  <c r="WQ72" i="24"/>
  <c r="WF72" i="24"/>
  <c r="WX72" i="24"/>
  <c r="XA72" i="24"/>
  <c r="WU72" i="24"/>
  <c r="WV72" i="24"/>
  <c r="VT72" i="24"/>
  <c r="VV72" i="24"/>
  <c r="WY72" i="24"/>
  <c r="WG72" i="24"/>
  <c r="WB72" i="24"/>
  <c r="WD72" i="24"/>
  <c r="WM72" i="24"/>
  <c r="WO72" i="24"/>
  <c r="WJ72" i="24"/>
  <c r="WT72" i="24"/>
  <c r="WW72" i="24"/>
  <c r="WR72" i="24"/>
  <c r="WA72" i="24"/>
  <c r="VU72" i="24"/>
  <c r="WE72" i="24"/>
  <c r="WK72" i="24"/>
  <c r="WI72" i="24"/>
  <c r="N422" i="31"/>
  <c r="N423" i="31" s="1"/>
  <c r="N424" i="31" s="1"/>
  <c r="N425" i="31" s="1"/>
  <c r="RB118" i="24"/>
  <c r="RB119" i="24" s="1"/>
  <c r="RB120" i="24" s="1"/>
  <c r="RB121" i="24" s="1"/>
  <c r="RB122" i="24" s="1"/>
  <c r="RB123" i="24" s="1"/>
  <c r="RB124" i="24" s="1"/>
  <c r="K67" i="31"/>
  <c r="K68" i="31" s="1"/>
  <c r="K69" i="31" s="1"/>
  <c r="K70" i="31" s="1"/>
  <c r="K71" i="31" s="1"/>
  <c r="K72" i="31" s="1"/>
  <c r="K73" i="31" s="1"/>
  <c r="K74" i="31" s="1"/>
  <c r="K75" i="31" s="1"/>
  <c r="K76" i="31" s="1"/>
  <c r="K77" i="31" s="1"/>
  <c r="K78" i="31" s="1"/>
  <c r="K79" i="31" s="1"/>
  <c r="K80" i="31" s="1"/>
  <c r="K81" i="31" s="1"/>
  <c r="K82" i="31" s="1"/>
  <c r="K17" i="31"/>
  <c r="K18" i="31" s="1"/>
  <c r="K19" i="31" s="1"/>
  <c r="K20" i="31" s="1"/>
  <c r="K21" i="31" s="1"/>
  <c r="K22" i="31" s="1"/>
  <c r="K23" i="31" s="1"/>
  <c r="K24" i="31" s="1"/>
  <c r="K25" i="31" s="1"/>
  <c r="K26" i="31" s="1"/>
  <c r="K27" i="31" s="1"/>
  <c r="K28" i="31" s="1"/>
  <c r="K29" i="31" s="1"/>
  <c r="K30" i="31" s="1"/>
  <c r="K31" i="31" s="1"/>
  <c r="K32" i="31" s="1"/>
  <c r="C5" i="31"/>
  <c r="C6" i="31" s="1"/>
  <c r="C7" i="31" s="1"/>
  <c r="C8" i="31" s="1"/>
  <c r="C9" i="31" s="1"/>
  <c r="C10" i="31" s="1"/>
  <c r="C11" i="31" s="1"/>
  <c r="C12" i="31" s="1"/>
  <c r="C13" i="31" s="1"/>
  <c r="C14" i="31" s="1"/>
  <c r="C15" i="31" s="1"/>
  <c r="C16" i="31" s="1"/>
  <c r="C17" i="31" s="1"/>
  <c r="C18" i="31" s="1"/>
  <c r="FT83" i="24"/>
  <c r="FT84" i="24" s="1"/>
  <c r="FT85" i="24" s="1"/>
  <c r="FT86" i="24" s="1"/>
  <c r="FT66" i="24"/>
  <c r="KD76" i="24"/>
  <c r="KD158" i="24"/>
  <c r="KD159" i="24" s="1"/>
  <c r="KD160" i="24" s="1"/>
  <c r="KD161" i="24" s="1"/>
  <c r="KD162" i="24" s="1"/>
  <c r="KD163" i="24" s="1"/>
  <c r="KD164" i="24" s="1"/>
  <c r="KD165" i="24" s="1"/>
  <c r="KD166" i="24" s="1"/>
  <c r="KD167" i="24" s="1"/>
  <c r="KD168" i="24" s="1"/>
  <c r="KD169" i="24" s="1"/>
  <c r="KD170" i="24" s="1"/>
  <c r="KD171" i="24" s="1"/>
  <c r="KD172" i="24" s="1"/>
  <c r="KD173" i="24" s="1"/>
  <c r="KD174" i="24" s="1"/>
  <c r="KD175" i="24" s="1"/>
  <c r="KD176" i="24" s="1"/>
  <c r="KD177" i="24" s="1"/>
  <c r="KD178" i="24" s="1"/>
  <c r="KD179" i="24" s="1"/>
  <c r="KD180" i="24" s="1"/>
  <c r="N169" i="24"/>
  <c r="N170" i="24" s="1"/>
  <c r="N171" i="24" s="1"/>
  <c r="N172" i="24" s="1"/>
  <c r="N173" i="24" s="1"/>
  <c r="N174" i="24" s="1"/>
  <c r="N175" i="24" s="1"/>
  <c r="FT123" i="24"/>
  <c r="FT124" i="24" s="1"/>
  <c r="FT125" i="24" s="1"/>
  <c r="FT126" i="24" s="1"/>
  <c r="FT127" i="24" s="1"/>
  <c r="FT128" i="24" s="1"/>
  <c r="FT129" i="24" s="1"/>
  <c r="FT130" i="24" s="1"/>
  <c r="FT131" i="24" s="1"/>
  <c r="FT132" i="24" s="1"/>
  <c r="FT133" i="24" s="1"/>
  <c r="FT134" i="24" s="1"/>
  <c r="FT135" i="24" s="1"/>
  <c r="FT136" i="24" s="1"/>
  <c r="FT137" i="24" s="1"/>
  <c r="FT138" i="24" s="1"/>
  <c r="FT139" i="24" s="1"/>
  <c r="FT140" i="24" s="1"/>
  <c r="FT141" i="24" s="1"/>
  <c r="FT142" i="24" s="1"/>
  <c r="FT143" i="24" s="1"/>
  <c r="FT144" i="24" s="1"/>
  <c r="FT145" i="24" s="1"/>
  <c r="FT71" i="24"/>
  <c r="N161" i="24"/>
  <c r="N162" i="24" s="1"/>
  <c r="N163" i="24" s="1"/>
  <c r="N164" i="24" s="1"/>
  <c r="N165" i="24" s="1"/>
  <c r="N166" i="24" s="1"/>
  <c r="N167" i="24" s="1"/>
  <c r="ON123" i="24"/>
  <c r="ON124" i="24" s="1"/>
  <c r="ON125" i="24" s="1"/>
  <c r="ON126" i="24" s="1"/>
  <c r="ON127" i="24" s="1"/>
  <c r="ON128" i="24" s="1"/>
  <c r="ON129" i="24" s="1"/>
  <c r="ON130" i="24" s="1"/>
  <c r="ON131" i="24" s="1"/>
  <c r="ON132" i="24" s="1"/>
  <c r="ON133" i="24" s="1"/>
  <c r="ON134" i="24" s="1"/>
  <c r="ON135" i="24" s="1"/>
  <c r="ON136" i="24" s="1"/>
  <c r="ON137" i="24" s="1"/>
  <c r="ON138" i="24" s="1"/>
  <c r="ON139" i="24" s="1"/>
  <c r="ON140" i="24" s="1"/>
  <c r="ON141" i="24" s="1"/>
  <c r="ON142" i="24" s="1"/>
  <c r="ON143" i="24" s="1"/>
  <c r="ON144" i="24" s="1"/>
  <c r="ON145" i="24" s="1"/>
  <c r="ON71" i="24"/>
  <c r="ON83" i="24"/>
  <c r="ON84" i="24" s="1"/>
  <c r="ON85" i="24" s="1"/>
  <c r="ON86" i="24" s="1"/>
  <c r="ON66" i="24"/>
  <c r="SX158" i="24"/>
  <c r="SX159" i="24" s="1"/>
  <c r="SX160" i="24" s="1"/>
  <c r="SX161" i="24" s="1"/>
  <c r="SX162" i="24" s="1"/>
  <c r="SX163" i="24" s="1"/>
  <c r="SX164" i="24" s="1"/>
  <c r="SX165" i="24" s="1"/>
  <c r="SX166" i="24" s="1"/>
  <c r="SX167" i="24" s="1"/>
  <c r="SX168" i="24" s="1"/>
  <c r="SX169" i="24" s="1"/>
  <c r="SX170" i="24" s="1"/>
  <c r="SX171" i="24" s="1"/>
  <c r="SX172" i="24" s="1"/>
  <c r="SX173" i="24" s="1"/>
  <c r="SX174" i="24" s="1"/>
  <c r="SX175" i="24" s="1"/>
  <c r="SX176" i="24" s="1"/>
  <c r="SX177" i="24" s="1"/>
  <c r="SX178" i="24" s="1"/>
  <c r="SX179" i="24" s="1"/>
  <c r="SX180" i="24" s="1"/>
  <c r="SX76" i="24"/>
  <c r="XH83" i="24"/>
  <c r="XH84" i="24" s="1"/>
  <c r="XH85" i="24" s="1"/>
  <c r="XH86" i="24" s="1"/>
  <c r="XH66" i="24"/>
  <c r="XH158" i="24"/>
  <c r="XH159" i="24" s="1"/>
  <c r="XH160" i="24" s="1"/>
  <c r="XH161" i="24" s="1"/>
  <c r="XH162" i="24" s="1"/>
  <c r="XH163" i="24" s="1"/>
  <c r="XH164" i="24" s="1"/>
  <c r="XH165" i="24" s="1"/>
  <c r="XH166" i="24" s="1"/>
  <c r="XH167" i="24" s="1"/>
  <c r="XH168" i="24" s="1"/>
  <c r="XH169" i="24" s="1"/>
  <c r="XH170" i="24" s="1"/>
  <c r="XH171" i="24" s="1"/>
  <c r="XH172" i="24" s="1"/>
  <c r="XH173" i="24" s="1"/>
  <c r="XH174" i="24" s="1"/>
  <c r="XH175" i="24" s="1"/>
  <c r="XH176" i="24" s="1"/>
  <c r="XH177" i="24" s="1"/>
  <c r="XH178" i="24" s="1"/>
  <c r="XH179" i="24" s="1"/>
  <c r="XH180" i="24" s="1"/>
  <c r="XH76" i="24"/>
  <c r="N118" i="24"/>
  <c r="N119" i="24" s="1"/>
  <c r="N120" i="24" s="1"/>
  <c r="N121" i="24" s="1"/>
  <c r="N122" i="24" s="1"/>
  <c r="N123" i="24" s="1"/>
  <c r="N124" i="24" s="1"/>
  <c r="KD66" i="24"/>
  <c r="KD83" i="24"/>
  <c r="KD84" i="24" s="1"/>
  <c r="KD85" i="24" s="1"/>
  <c r="KD86" i="24" s="1"/>
  <c r="FT76" i="24"/>
  <c r="FT158" i="24"/>
  <c r="FT159" i="24" s="1"/>
  <c r="FT160" i="24" s="1"/>
  <c r="FT161" i="24" s="1"/>
  <c r="FT162" i="24" s="1"/>
  <c r="FT163" i="24" s="1"/>
  <c r="FT164" i="24" s="1"/>
  <c r="FT165" i="24" s="1"/>
  <c r="FT166" i="24" s="1"/>
  <c r="FT167" i="24" s="1"/>
  <c r="FT168" i="24" s="1"/>
  <c r="FT169" i="24" s="1"/>
  <c r="FT170" i="24" s="1"/>
  <c r="FT171" i="24" s="1"/>
  <c r="FT172" i="24" s="1"/>
  <c r="FT173" i="24" s="1"/>
  <c r="FT174" i="24" s="1"/>
  <c r="FT175" i="24" s="1"/>
  <c r="FT176" i="24" s="1"/>
  <c r="FT177" i="24" s="1"/>
  <c r="FT178" i="24" s="1"/>
  <c r="FT179" i="24" s="1"/>
  <c r="FT180" i="24" s="1"/>
  <c r="ON76" i="24"/>
  <c r="ON158" i="24"/>
  <c r="ON159" i="24" s="1"/>
  <c r="ON160" i="24" s="1"/>
  <c r="ON161" i="24" s="1"/>
  <c r="ON162" i="24" s="1"/>
  <c r="ON163" i="24" s="1"/>
  <c r="ON164" i="24" s="1"/>
  <c r="ON165" i="24" s="1"/>
  <c r="ON166" i="24" s="1"/>
  <c r="ON167" i="24" s="1"/>
  <c r="ON168" i="24" s="1"/>
  <c r="ON169" i="24" s="1"/>
  <c r="ON170" i="24" s="1"/>
  <c r="ON171" i="24" s="1"/>
  <c r="ON172" i="24" s="1"/>
  <c r="ON173" i="24" s="1"/>
  <c r="ON174" i="24" s="1"/>
  <c r="ON175" i="24" s="1"/>
  <c r="ON176" i="24" s="1"/>
  <c r="ON177" i="24" s="1"/>
  <c r="ON178" i="24" s="1"/>
  <c r="ON179" i="24" s="1"/>
  <c r="ON180" i="24" s="1"/>
  <c r="N126" i="24"/>
  <c r="N127" i="24" s="1"/>
  <c r="N128" i="24" s="1"/>
  <c r="N129" i="24" s="1"/>
  <c r="N130" i="24" s="1"/>
  <c r="N131" i="24" s="1"/>
  <c r="N132" i="24" s="1"/>
  <c r="N153" i="24"/>
  <c r="N154" i="24" s="1"/>
  <c r="N155" i="24" s="1"/>
  <c r="N156" i="24" s="1"/>
  <c r="N157" i="24" s="1"/>
  <c r="N158" i="24" s="1"/>
  <c r="N159" i="24" s="1"/>
  <c r="XH123" i="24"/>
  <c r="XH124" i="24" s="1"/>
  <c r="XH125" i="24" s="1"/>
  <c r="XH126" i="24" s="1"/>
  <c r="XH127" i="24" s="1"/>
  <c r="XH128" i="24" s="1"/>
  <c r="XH129" i="24" s="1"/>
  <c r="XH130" i="24" s="1"/>
  <c r="XH131" i="24" s="1"/>
  <c r="XH132" i="24" s="1"/>
  <c r="XH133" i="24" s="1"/>
  <c r="XH134" i="24" s="1"/>
  <c r="XH135" i="24" s="1"/>
  <c r="XH136" i="24" s="1"/>
  <c r="XH137" i="24" s="1"/>
  <c r="XH138" i="24" s="1"/>
  <c r="XH139" i="24" s="1"/>
  <c r="XH140" i="24" s="1"/>
  <c r="XH141" i="24" s="1"/>
  <c r="XH142" i="24" s="1"/>
  <c r="XH143" i="24" s="1"/>
  <c r="XH144" i="24" s="1"/>
  <c r="XH145" i="24" s="1"/>
  <c r="XH71" i="24"/>
  <c r="CB72" i="24"/>
  <c r="CC72" i="24"/>
  <c r="BB115" i="24"/>
  <c r="N83" i="24"/>
  <c r="N84" i="24" s="1"/>
  <c r="N85" i="24" s="1"/>
  <c r="N86" i="24" s="1"/>
  <c r="N87" i="24" s="1"/>
  <c r="N88" i="24" s="1"/>
  <c r="N89" i="24" s="1"/>
  <c r="N4" i="31"/>
  <c r="N5" i="31" s="1"/>
  <c r="N6" i="31" s="1"/>
  <c r="N7" i="31" s="1"/>
  <c r="DO158" i="24"/>
  <c r="DO159" i="24" s="1"/>
  <c r="DO160" i="24" s="1"/>
  <c r="DO161" i="24" s="1"/>
  <c r="DO162" i="24" s="1"/>
  <c r="DO163" i="24" s="1"/>
  <c r="DO164" i="24" s="1"/>
  <c r="DO165" i="24" s="1"/>
  <c r="DO166" i="24" s="1"/>
  <c r="DO167" i="24" s="1"/>
  <c r="DO168" i="24" s="1"/>
  <c r="DO169" i="24" s="1"/>
  <c r="DO170" i="24" s="1"/>
  <c r="DO171" i="24" s="1"/>
  <c r="DO172" i="24" s="1"/>
  <c r="DO173" i="24" s="1"/>
  <c r="DO174" i="24" s="1"/>
  <c r="DO175" i="24" s="1"/>
  <c r="DO176" i="24" s="1"/>
  <c r="DO177" i="24" s="1"/>
  <c r="DO178" i="24" s="1"/>
  <c r="DO179" i="24" s="1"/>
  <c r="DO180" i="24" s="1"/>
  <c r="DO76" i="24"/>
  <c r="BJ66" i="24"/>
  <c r="BJ83" i="24"/>
  <c r="BJ84" i="24" s="1"/>
  <c r="BJ85" i="24" s="1"/>
  <c r="BJ86" i="24" s="1"/>
  <c r="BJ87" i="24" s="1"/>
  <c r="BJ88" i="24" s="1"/>
  <c r="BJ89" i="24" s="1"/>
  <c r="BJ90" i="24" s="1"/>
  <c r="BJ91" i="24" s="1"/>
  <c r="BJ92" i="24" s="1"/>
  <c r="BJ93" i="24" s="1"/>
  <c r="BJ94" i="24" s="1"/>
  <c r="BJ95" i="24" s="1"/>
  <c r="BJ96" i="24" s="1"/>
  <c r="BJ97" i="24" s="1"/>
  <c r="BJ98" i="24" s="1"/>
  <c r="BJ99" i="24" s="1"/>
  <c r="BJ100" i="24" s="1"/>
  <c r="BJ101" i="24" s="1"/>
  <c r="BJ102" i="24" s="1"/>
  <c r="BJ103" i="24" s="1"/>
  <c r="BJ104" i="24" s="1"/>
  <c r="BJ105" i="24" s="1"/>
  <c r="BJ106" i="24" s="1"/>
  <c r="BJ107" i="24" s="1"/>
  <c r="BJ108" i="24" s="1"/>
  <c r="BJ109" i="24" s="1"/>
  <c r="BJ110" i="24" s="1"/>
  <c r="BJ111" i="24" s="1"/>
  <c r="BJ112" i="24" s="1"/>
  <c r="BJ113" i="24" s="1"/>
  <c r="BJ114" i="24" s="1"/>
  <c r="BJ115" i="24" s="1"/>
  <c r="BJ116" i="24" s="1"/>
  <c r="QS123" i="24"/>
  <c r="QS124" i="24" s="1"/>
  <c r="QS125" i="24" s="1"/>
  <c r="QS126" i="24" s="1"/>
  <c r="QS127" i="24" s="1"/>
  <c r="QS128" i="24" s="1"/>
  <c r="QS129" i="24" s="1"/>
  <c r="QS130" i="24" s="1"/>
  <c r="QS131" i="24" s="1"/>
  <c r="QS132" i="24" s="1"/>
  <c r="QS133" i="24" s="1"/>
  <c r="QS134" i="24" s="1"/>
  <c r="QS135" i="24" s="1"/>
  <c r="QS136" i="24" s="1"/>
  <c r="QS137" i="24" s="1"/>
  <c r="QS138" i="24" s="1"/>
  <c r="QS139" i="24" s="1"/>
  <c r="QS140" i="24" s="1"/>
  <c r="QS141" i="24" s="1"/>
  <c r="QS142" i="24" s="1"/>
  <c r="QS143" i="24" s="1"/>
  <c r="QS144" i="24" s="1"/>
  <c r="QS145" i="24" s="1"/>
  <c r="QS71" i="24"/>
  <c r="N99" i="24"/>
  <c r="N100" i="24" s="1"/>
  <c r="N101" i="24" s="1"/>
  <c r="N102" i="24" s="1"/>
  <c r="N103" i="24" s="1"/>
  <c r="N104" i="24" s="1"/>
  <c r="N105" i="24" s="1"/>
  <c r="MI193" i="24"/>
  <c r="MI194" i="24" s="1"/>
  <c r="MI195" i="24" s="1"/>
  <c r="MI196" i="24" s="1"/>
  <c r="MI197" i="24" s="1"/>
  <c r="MI198" i="24" s="1"/>
  <c r="MI199" i="24" s="1"/>
  <c r="MI200" i="24" s="1"/>
  <c r="MI201" i="24" s="1"/>
  <c r="MI202" i="24" s="1"/>
  <c r="MI203" i="24" s="1"/>
  <c r="MI204" i="24" s="1"/>
  <c r="MI205" i="24" s="1"/>
  <c r="MI206" i="24" s="1"/>
  <c r="MI207" i="24" s="1"/>
  <c r="MI208" i="24" s="1"/>
  <c r="MI209" i="24" s="1"/>
  <c r="MI210" i="24" s="1"/>
  <c r="MI211" i="24" s="1"/>
  <c r="MI212" i="24" s="1"/>
  <c r="MI213" i="24" s="1"/>
  <c r="MI214" i="24" s="1"/>
  <c r="MI215" i="24" s="1"/>
  <c r="HY193" i="24"/>
  <c r="HY194" i="24" s="1"/>
  <c r="HY195" i="24" s="1"/>
  <c r="HY196" i="24" s="1"/>
  <c r="HY197" i="24" s="1"/>
  <c r="HY198" i="24" s="1"/>
  <c r="HY199" i="24" s="1"/>
  <c r="HY200" i="24" s="1"/>
  <c r="HY201" i="24" s="1"/>
  <c r="HY202" i="24" s="1"/>
  <c r="HY203" i="24" s="1"/>
  <c r="HY204" i="24" s="1"/>
  <c r="HY205" i="24" s="1"/>
  <c r="HY206" i="24" s="1"/>
  <c r="HY207" i="24" s="1"/>
  <c r="HY208" i="24" s="1"/>
  <c r="HY209" i="24" s="1"/>
  <c r="HY210" i="24" s="1"/>
  <c r="HY211" i="24" s="1"/>
  <c r="HY212" i="24" s="1"/>
  <c r="HY213" i="24" s="1"/>
  <c r="HY214" i="24" s="1"/>
  <c r="HY215" i="24" s="1"/>
  <c r="VC158" i="24"/>
  <c r="VC159" i="24" s="1"/>
  <c r="VC160" i="24" s="1"/>
  <c r="VC161" i="24" s="1"/>
  <c r="VC162" i="24" s="1"/>
  <c r="VC163" i="24" s="1"/>
  <c r="VC164" i="24" s="1"/>
  <c r="VC165" i="24" s="1"/>
  <c r="VC166" i="24" s="1"/>
  <c r="VC167" i="24" s="1"/>
  <c r="VC168" i="24" s="1"/>
  <c r="VC169" i="24" s="1"/>
  <c r="VC170" i="24" s="1"/>
  <c r="VC171" i="24" s="1"/>
  <c r="VC172" i="24" s="1"/>
  <c r="VC173" i="24" s="1"/>
  <c r="VC174" i="24" s="1"/>
  <c r="VC175" i="24" s="1"/>
  <c r="VC176" i="24" s="1"/>
  <c r="VC177" i="24" s="1"/>
  <c r="VC178" i="24" s="1"/>
  <c r="VC179" i="24" s="1"/>
  <c r="VC180" i="24" s="1"/>
  <c r="VC76" i="24"/>
  <c r="VC193" i="24"/>
  <c r="VC194" i="24" s="1"/>
  <c r="VC195" i="24" s="1"/>
  <c r="VC196" i="24" s="1"/>
  <c r="VC197" i="24" s="1"/>
  <c r="VC198" i="24" s="1"/>
  <c r="VC199" i="24" s="1"/>
  <c r="VC200" i="24" s="1"/>
  <c r="VC201" i="24" s="1"/>
  <c r="VC202" i="24" s="1"/>
  <c r="VC203" i="24" s="1"/>
  <c r="VC204" i="24" s="1"/>
  <c r="VC205" i="24" s="1"/>
  <c r="VC206" i="24" s="1"/>
  <c r="VC207" i="24" s="1"/>
  <c r="VC208" i="24" s="1"/>
  <c r="VC209" i="24" s="1"/>
  <c r="VC210" i="24" s="1"/>
  <c r="VC211" i="24" s="1"/>
  <c r="VC212" i="24" s="1"/>
  <c r="VC213" i="24" s="1"/>
  <c r="VC214" i="24" s="1"/>
  <c r="VC215" i="24" s="1"/>
  <c r="N91" i="24"/>
  <c r="N92" i="24" s="1"/>
  <c r="N93" i="24" s="1"/>
  <c r="N94" i="24" s="1"/>
  <c r="N95" i="24" s="1"/>
  <c r="N96" i="24" s="1"/>
  <c r="N97" i="24" s="1"/>
  <c r="HY123" i="24"/>
  <c r="HY124" i="24" s="1"/>
  <c r="HY125" i="24" s="1"/>
  <c r="HY126" i="24" s="1"/>
  <c r="HY127" i="24" s="1"/>
  <c r="HY128" i="24" s="1"/>
  <c r="HY129" i="24" s="1"/>
  <c r="HY130" i="24" s="1"/>
  <c r="HY131" i="24" s="1"/>
  <c r="HY132" i="24" s="1"/>
  <c r="HY133" i="24" s="1"/>
  <c r="HY134" i="24" s="1"/>
  <c r="HY135" i="24" s="1"/>
  <c r="HY136" i="24" s="1"/>
  <c r="HY137" i="24" s="1"/>
  <c r="HY138" i="24" s="1"/>
  <c r="HY139" i="24" s="1"/>
  <c r="HY140" i="24" s="1"/>
  <c r="HY141" i="24" s="1"/>
  <c r="HY142" i="24" s="1"/>
  <c r="HY143" i="24" s="1"/>
  <c r="HY144" i="24" s="1"/>
  <c r="HY145" i="24" s="1"/>
  <c r="HY71" i="24"/>
  <c r="QS193" i="24"/>
  <c r="QS194" i="24" s="1"/>
  <c r="QS195" i="24" s="1"/>
  <c r="QS196" i="24" s="1"/>
  <c r="QS197" i="24" s="1"/>
  <c r="QS198" i="24" s="1"/>
  <c r="QS199" i="24" s="1"/>
  <c r="QS200" i="24" s="1"/>
  <c r="QS201" i="24" s="1"/>
  <c r="QS202" i="24" s="1"/>
  <c r="QS203" i="24" s="1"/>
  <c r="QS204" i="24" s="1"/>
  <c r="QS205" i="24" s="1"/>
  <c r="QS206" i="24" s="1"/>
  <c r="QS207" i="24" s="1"/>
  <c r="QS208" i="24" s="1"/>
  <c r="QS209" i="24" s="1"/>
  <c r="QS210" i="24" s="1"/>
  <c r="QS211" i="24" s="1"/>
  <c r="QS212" i="24" s="1"/>
  <c r="QS213" i="24" s="1"/>
  <c r="QS214" i="24" s="1"/>
  <c r="QS215" i="24" s="1"/>
  <c r="MI123" i="24"/>
  <c r="MI124" i="24" s="1"/>
  <c r="MI125" i="24" s="1"/>
  <c r="MI126" i="24" s="1"/>
  <c r="MI127" i="24" s="1"/>
  <c r="MI128" i="24" s="1"/>
  <c r="MI129" i="24" s="1"/>
  <c r="MI130" i="24" s="1"/>
  <c r="MI131" i="24" s="1"/>
  <c r="MI132" i="24" s="1"/>
  <c r="MI133" i="24" s="1"/>
  <c r="MI134" i="24" s="1"/>
  <c r="MI135" i="24" s="1"/>
  <c r="MI136" i="24" s="1"/>
  <c r="MI137" i="24" s="1"/>
  <c r="MI138" i="24" s="1"/>
  <c r="MI139" i="24" s="1"/>
  <c r="MI140" i="24" s="1"/>
  <c r="MI141" i="24" s="1"/>
  <c r="MI142" i="24" s="1"/>
  <c r="MI143" i="24" s="1"/>
  <c r="MI144" i="24" s="1"/>
  <c r="MI145" i="24" s="1"/>
  <c r="MI71" i="24"/>
  <c r="DO66" i="24"/>
  <c r="DO83" i="24"/>
  <c r="DO84" i="24" s="1"/>
  <c r="DO85" i="24" s="1"/>
  <c r="DO86" i="24" s="1"/>
  <c r="DO87" i="24" s="1"/>
  <c r="DO88" i="24" s="1"/>
  <c r="DO89" i="24" s="1"/>
  <c r="DO90" i="24" s="1"/>
  <c r="DO91" i="24" s="1"/>
  <c r="DO92" i="24" s="1"/>
  <c r="DO93" i="24" s="1"/>
  <c r="DO94" i="24" s="1"/>
  <c r="DO95" i="24" s="1"/>
  <c r="DO96" i="24" s="1"/>
  <c r="DO97" i="24" s="1"/>
  <c r="DO98" i="24" s="1"/>
  <c r="DO99" i="24" s="1"/>
  <c r="DO100" i="24" s="1"/>
  <c r="DO101" i="24" s="1"/>
  <c r="DO102" i="24" s="1"/>
  <c r="DO103" i="24" s="1"/>
  <c r="DO104" i="24" s="1"/>
  <c r="DO105" i="24" s="1"/>
  <c r="DO106" i="24" s="1"/>
  <c r="DO107" i="24" s="1"/>
  <c r="DO108" i="24" s="1"/>
  <c r="DO109" i="24" s="1"/>
  <c r="DO110" i="24" s="1"/>
  <c r="DO111" i="24" s="1"/>
  <c r="DO112" i="24" s="1"/>
  <c r="DO113" i="24" s="1"/>
  <c r="DO114" i="24" s="1"/>
  <c r="DO115" i="24" s="1"/>
  <c r="DO116" i="24" s="1"/>
  <c r="MI158" i="24"/>
  <c r="MI159" i="24" s="1"/>
  <c r="MI160" i="24" s="1"/>
  <c r="MI161" i="24" s="1"/>
  <c r="MI162" i="24" s="1"/>
  <c r="MI163" i="24" s="1"/>
  <c r="MI164" i="24" s="1"/>
  <c r="MI165" i="24" s="1"/>
  <c r="MI166" i="24" s="1"/>
  <c r="MI167" i="24" s="1"/>
  <c r="MI168" i="24" s="1"/>
  <c r="MI169" i="24" s="1"/>
  <c r="MI170" i="24" s="1"/>
  <c r="MI171" i="24" s="1"/>
  <c r="MI172" i="24" s="1"/>
  <c r="MI173" i="24" s="1"/>
  <c r="MI174" i="24" s="1"/>
  <c r="MI175" i="24" s="1"/>
  <c r="MI176" i="24" s="1"/>
  <c r="MI177" i="24" s="1"/>
  <c r="MI178" i="24" s="1"/>
  <c r="MI179" i="24" s="1"/>
  <c r="MI180" i="24" s="1"/>
  <c r="MI76" i="24"/>
  <c r="MI66" i="24"/>
  <c r="MI83" i="24"/>
  <c r="MI84" i="24" s="1"/>
  <c r="MI85" i="24" s="1"/>
  <c r="MI86" i="24" s="1"/>
  <c r="MI87" i="24" s="1"/>
  <c r="MI88" i="24" s="1"/>
  <c r="MI89" i="24" s="1"/>
  <c r="MI90" i="24" s="1"/>
  <c r="MI91" i="24" s="1"/>
  <c r="MI92" i="24" s="1"/>
  <c r="MI93" i="24" s="1"/>
  <c r="MI94" i="24" s="1"/>
  <c r="MI95" i="24" s="1"/>
  <c r="MI96" i="24" s="1"/>
  <c r="MI97" i="24" s="1"/>
  <c r="MI98" i="24" s="1"/>
  <c r="MI99" i="24" s="1"/>
  <c r="MI100" i="24" s="1"/>
  <c r="MI101" i="24" s="1"/>
  <c r="MI102" i="24" s="1"/>
  <c r="MI103" i="24" s="1"/>
  <c r="MI104" i="24" s="1"/>
  <c r="MI105" i="24" s="1"/>
  <c r="MI106" i="24" s="1"/>
  <c r="MI107" i="24" s="1"/>
  <c r="MI108" i="24" s="1"/>
  <c r="MI109" i="24" s="1"/>
  <c r="MI110" i="24" s="1"/>
  <c r="MI111" i="24" s="1"/>
  <c r="MI112" i="24" s="1"/>
  <c r="MI113" i="24" s="1"/>
  <c r="MI114" i="24" s="1"/>
  <c r="MI115" i="24" s="1"/>
  <c r="MI116" i="24" s="1"/>
  <c r="QS158" i="24"/>
  <c r="QS159" i="24" s="1"/>
  <c r="QS160" i="24" s="1"/>
  <c r="QS161" i="24" s="1"/>
  <c r="QS162" i="24" s="1"/>
  <c r="QS163" i="24" s="1"/>
  <c r="QS164" i="24" s="1"/>
  <c r="QS165" i="24" s="1"/>
  <c r="QS166" i="24" s="1"/>
  <c r="QS167" i="24" s="1"/>
  <c r="QS168" i="24" s="1"/>
  <c r="QS169" i="24" s="1"/>
  <c r="QS170" i="24" s="1"/>
  <c r="QS171" i="24" s="1"/>
  <c r="QS172" i="24" s="1"/>
  <c r="QS173" i="24" s="1"/>
  <c r="QS174" i="24" s="1"/>
  <c r="QS175" i="24" s="1"/>
  <c r="QS176" i="24" s="1"/>
  <c r="QS177" i="24" s="1"/>
  <c r="QS178" i="24" s="1"/>
  <c r="QS179" i="24" s="1"/>
  <c r="QS180" i="24" s="1"/>
  <c r="QS76" i="24"/>
  <c r="N107" i="24"/>
  <c r="N108" i="24" s="1"/>
  <c r="N109" i="24" s="1"/>
  <c r="N110" i="24" s="1"/>
  <c r="N111" i="24" s="1"/>
  <c r="N112" i="24" s="1"/>
  <c r="N113" i="24" s="1"/>
  <c r="BJ158" i="24"/>
  <c r="BJ159" i="24" s="1"/>
  <c r="BJ160" i="24" s="1"/>
  <c r="BJ161" i="24" s="1"/>
  <c r="BJ162" i="24" s="1"/>
  <c r="BJ163" i="24" s="1"/>
  <c r="BJ164" i="24" s="1"/>
  <c r="BJ165" i="24" s="1"/>
  <c r="BJ166" i="24" s="1"/>
  <c r="BJ167" i="24" s="1"/>
  <c r="BJ168" i="24" s="1"/>
  <c r="BJ169" i="24" s="1"/>
  <c r="BJ170" i="24" s="1"/>
  <c r="BJ171" i="24" s="1"/>
  <c r="BJ172" i="24" s="1"/>
  <c r="BJ173" i="24" s="1"/>
  <c r="BJ174" i="24" s="1"/>
  <c r="BJ175" i="24" s="1"/>
  <c r="BJ176" i="24" s="1"/>
  <c r="BJ177" i="24" s="1"/>
  <c r="BJ178" i="24" s="1"/>
  <c r="BJ179" i="24" s="1"/>
  <c r="BJ180" i="24" s="1"/>
  <c r="BJ76" i="24"/>
  <c r="VC71" i="24"/>
  <c r="VC123" i="24"/>
  <c r="VC124" i="24" s="1"/>
  <c r="VC125" i="24" s="1"/>
  <c r="VC126" i="24" s="1"/>
  <c r="VC127" i="24" s="1"/>
  <c r="VC128" i="24" s="1"/>
  <c r="VC129" i="24" s="1"/>
  <c r="VC130" i="24" s="1"/>
  <c r="VC131" i="24" s="1"/>
  <c r="VC132" i="24" s="1"/>
  <c r="VC133" i="24" s="1"/>
  <c r="VC134" i="24" s="1"/>
  <c r="VC135" i="24" s="1"/>
  <c r="VC136" i="24" s="1"/>
  <c r="VC137" i="24" s="1"/>
  <c r="VC138" i="24" s="1"/>
  <c r="VC139" i="24" s="1"/>
  <c r="VC140" i="24" s="1"/>
  <c r="VC141" i="24" s="1"/>
  <c r="VC142" i="24" s="1"/>
  <c r="VC143" i="24" s="1"/>
  <c r="VC144" i="24" s="1"/>
  <c r="VC145" i="24" s="1"/>
  <c r="BJ193" i="24"/>
  <c r="BJ194" i="24" s="1"/>
  <c r="BJ195" i="24" s="1"/>
  <c r="BJ196" i="24" s="1"/>
  <c r="BJ197" i="24" s="1"/>
  <c r="BJ198" i="24" s="1"/>
  <c r="BJ199" i="24" s="1"/>
  <c r="BJ200" i="24" s="1"/>
  <c r="BJ201" i="24" s="1"/>
  <c r="BJ202" i="24" s="1"/>
  <c r="BJ203" i="24" s="1"/>
  <c r="BJ204" i="24" s="1"/>
  <c r="BJ205" i="24" s="1"/>
  <c r="BJ206" i="24" s="1"/>
  <c r="BJ207" i="24" s="1"/>
  <c r="BJ208" i="24" s="1"/>
  <c r="BJ209" i="24" s="1"/>
  <c r="BJ210" i="24" s="1"/>
  <c r="BJ211" i="24" s="1"/>
  <c r="BJ212" i="24" s="1"/>
  <c r="BJ213" i="24" s="1"/>
  <c r="BJ214" i="24" s="1"/>
  <c r="BJ215" i="24" s="1"/>
  <c r="HY66" i="24"/>
  <c r="HY83" i="24"/>
  <c r="HY84" i="24" s="1"/>
  <c r="HY85" i="24" s="1"/>
  <c r="HY86" i="24" s="1"/>
  <c r="HY87" i="24" s="1"/>
  <c r="HY88" i="24" s="1"/>
  <c r="HY89" i="24" s="1"/>
  <c r="HY90" i="24" s="1"/>
  <c r="HY91" i="24" s="1"/>
  <c r="HY92" i="24" s="1"/>
  <c r="HY93" i="24" s="1"/>
  <c r="HY94" i="24" s="1"/>
  <c r="HY95" i="24" s="1"/>
  <c r="HY96" i="24" s="1"/>
  <c r="HY97" i="24" s="1"/>
  <c r="HY98" i="24" s="1"/>
  <c r="HY99" i="24" s="1"/>
  <c r="HY100" i="24" s="1"/>
  <c r="HY101" i="24" s="1"/>
  <c r="HY102" i="24" s="1"/>
  <c r="HY103" i="24" s="1"/>
  <c r="HY104" i="24" s="1"/>
  <c r="HY105" i="24" s="1"/>
  <c r="HY106" i="24" s="1"/>
  <c r="HY107" i="24" s="1"/>
  <c r="HY108" i="24" s="1"/>
  <c r="HY109" i="24" s="1"/>
  <c r="HY110" i="24" s="1"/>
  <c r="HY111" i="24" s="1"/>
  <c r="HY112" i="24" s="1"/>
  <c r="HY113" i="24" s="1"/>
  <c r="HY114" i="24" s="1"/>
  <c r="HY115" i="24" s="1"/>
  <c r="HY116" i="24" s="1"/>
  <c r="DO123" i="24"/>
  <c r="DO124" i="24" s="1"/>
  <c r="DO125" i="24" s="1"/>
  <c r="DO126" i="24" s="1"/>
  <c r="DO127" i="24" s="1"/>
  <c r="DO128" i="24" s="1"/>
  <c r="DO129" i="24" s="1"/>
  <c r="DO130" i="24" s="1"/>
  <c r="DO131" i="24" s="1"/>
  <c r="DO132" i="24" s="1"/>
  <c r="DO133" i="24" s="1"/>
  <c r="DO134" i="24" s="1"/>
  <c r="DO135" i="24" s="1"/>
  <c r="DO136" i="24" s="1"/>
  <c r="DO137" i="24" s="1"/>
  <c r="DO138" i="24" s="1"/>
  <c r="DO139" i="24" s="1"/>
  <c r="DO140" i="24" s="1"/>
  <c r="DO141" i="24" s="1"/>
  <c r="DO142" i="24" s="1"/>
  <c r="DO143" i="24" s="1"/>
  <c r="DO144" i="24" s="1"/>
  <c r="DO145" i="24" s="1"/>
  <c r="DO71" i="24"/>
  <c r="DO193" i="24"/>
  <c r="DO194" i="24" s="1"/>
  <c r="DO195" i="24" s="1"/>
  <c r="DO196" i="24" s="1"/>
  <c r="DO197" i="24" s="1"/>
  <c r="DO198" i="24" s="1"/>
  <c r="DO199" i="24" s="1"/>
  <c r="DO200" i="24" s="1"/>
  <c r="DO201" i="24" s="1"/>
  <c r="DO202" i="24" s="1"/>
  <c r="DO203" i="24" s="1"/>
  <c r="DO204" i="24" s="1"/>
  <c r="DO205" i="24" s="1"/>
  <c r="DO206" i="24" s="1"/>
  <c r="DO207" i="24" s="1"/>
  <c r="DO208" i="24" s="1"/>
  <c r="DO209" i="24" s="1"/>
  <c r="DO210" i="24" s="1"/>
  <c r="DO211" i="24" s="1"/>
  <c r="DO212" i="24" s="1"/>
  <c r="DO213" i="24" s="1"/>
  <c r="DO214" i="24" s="1"/>
  <c r="DO215" i="24" s="1"/>
  <c r="QS83" i="24"/>
  <c r="QS84" i="24" s="1"/>
  <c r="QS85" i="24" s="1"/>
  <c r="QS86" i="24" s="1"/>
  <c r="QS87" i="24" s="1"/>
  <c r="QS88" i="24" s="1"/>
  <c r="QS89" i="24" s="1"/>
  <c r="QS90" i="24" s="1"/>
  <c r="QS91" i="24" s="1"/>
  <c r="QS92" i="24" s="1"/>
  <c r="QS93" i="24" s="1"/>
  <c r="QS94" i="24" s="1"/>
  <c r="QS95" i="24" s="1"/>
  <c r="QS96" i="24" s="1"/>
  <c r="QS97" i="24" s="1"/>
  <c r="QS98" i="24" s="1"/>
  <c r="QS99" i="24" s="1"/>
  <c r="QS100" i="24" s="1"/>
  <c r="QS101" i="24" s="1"/>
  <c r="QS102" i="24" s="1"/>
  <c r="QS103" i="24" s="1"/>
  <c r="QS104" i="24" s="1"/>
  <c r="QS105" i="24" s="1"/>
  <c r="QS106" i="24" s="1"/>
  <c r="QS107" i="24" s="1"/>
  <c r="QS108" i="24" s="1"/>
  <c r="QS109" i="24" s="1"/>
  <c r="QS110" i="24" s="1"/>
  <c r="QS111" i="24" s="1"/>
  <c r="QS112" i="24" s="1"/>
  <c r="QS113" i="24" s="1"/>
  <c r="QS114" i="24" s="1"/>
  <c r="QS115" i="24" s="1"/>
  <c r="QS116" i="24" s="1"/>
  <c r="QS66" i="24"/>
  <c r="VC66" i="24"/>
  <c r="VC83" i="24"/>
  <c r="VC84" i="24" s="1"/>
  <c r="VC85" i="24" s="1"/>
  <c r="VC86" i="24" s="1"/>
  <c r="VC87" i="24" s="1"/>
  <c r="VC88" i="24" s="1"/>
  <c r="VC89" i="24" s="1"/>
  <c r="VC90" i="24" s="1"/>
  <c r="VC91" i="24" s="1"/>
  <c r="VC92" i="24" s="1"/>
  <c r="VC93" i="24" s="1"/>
  <c r="VC94" i="24" s="1"/>
  <c r="VC95" i="24" s="1"/>
  <c r="VC96" i="24" s="1"/>
  <c r="VC97" i="24" s="1"/>
  <c r="VC98" i="24" s="1"/>
  <c r="VC99" i="24" s="1"/>
  <c r="VC100" i="24" s="1"/>
  <c r="VC101" i="24" s="1"/>
  <c r="VC102" i="24" s="1"/>
  <c r="VC103" i="24" s="1"/>
  <c r="VC104" i="24" s="1"/>
  <c r="VC105" i="24" s="1"/>
  <c r="VC106" i="24" s="1"/>
  <c r="VC107" i="24" s="1"/>
  <c r="VC108" i="24" s="1"/>
  <c r="VC109" i="24" s="1"/>
  <c r="VC110" i="24" s="1"/>
  <c r="VC111" i="24" s="1"/>
  <c r="VC112" i="24" s="1"/>
  <c r="VC113" i="24" s="1"/>
  <c r="VC114" i="24" s="1"/>
  <c r="VC115" i="24" s="1"/>
  <c r="VC116" i="24" s="1"/>
  <c r="BJ123" i="24"/>
  <c r="BJ124" i="24" s="1"/>
  <c r="BJ125" i="24" s="1"/>
  <c r="BJ126" i="24" s="1"/>
  <c r="BJ127" i="24" s="1"/>
  <c r="BJ128" i="24" s="1"/>
  <c r="BJ129" i="24" s="1"/>
  <c r="BJ130" i="24" s="1"/>
  <c r="BJ131" i="24" s="1"/>
  <c r="BJ132" i="24" s="1"/>
  <c r="BJ133" i="24" s="1"/>
  <c r="BJ134" i="24" s="1"/>
  <c r="BJ135" i="24" s="1"/>
  <c r="BJ136" i="24" s="1"/>
  <c r="BJ137" i="24" s="1"/>
  <c r="BJ138" i="24" s="1"/>
  <c r="BJ139" i="24" s="1"/>
  <c r="BJ140" i="24" s="1"/>
  <c r="BJ141" i="24" s="1"/>
  <c r="BJ142" i="24" s="1"/>
  <c r="BJ143" i="24" s="1"/>
  <c r="BJ144" i="24" s="1"/>
  <c r="BJ145" i="24" s="1"/>
  <c r="BJ71" i="24"/>
  <c r="HY158" i="24"/>
  <c r="HY159" i="24" s="1"/>
  <c r="HY160" i="24" s="1"/>
  <c r="HY161" i="24" s="1"/>
  <c r="HY162" i="24" s="1"/>
  <c r="HY163" i="24" s="1"/>
  <c r="HY164" i="24" s="1"/>
  <c r="HY165" i="24" s="1"/>
  <c r="HY166" i="24" s="1"/>
  <c r="HY167" i="24" s="1"/>
  <c r="HY168" i="24" s="1"/>
  <c r="HY169" i="24" s="1"/>
  <c r="HY170" i="24" s="1"/>
  <c r="HY171" i="24" s="1"/>
  <c r="HY172" i="24" s="1"/>
  <c r="HY173" i="24" s="1"/>
  <c r="HY174" i="24" s="1"/>
  <c r="HY175" i="24" s="1"/>
  <c r="HY176" i="24" s="1"/>
  <c r="HY177" i="24" s="1"/>
  <c r="HY178" i="24" s="1"/>
  <c r="HY179" i="24" s="1"/>
  <c r="HY180" i="24" s="1"/>
  <c r="HY76" i="24"/>
  <c r="DD78" i="24"/>
  <c r="CV78" i="24"/>
  <c r="CN78" i="24"/>
  <c r="CF78" i="24"/>
  <c r="DC78" i="24"/>
  <c r="CU78" i="24"/>
  <c r="CM78" i="24"/>
  <c r="CE78" i="24"/>
  <c r="DB78" i="24"/>
  <c r="CT78" i="24"/>
  <c r="CL78" i="24"/>
  <c r="CD78" i="24"/>
  <c r="DA78" i="24"/>
  <c r="CS78" i="24"/>
  <c r="CK78" i="24"/>
  <c r="CC78" i="24"/>
  <c r="DH78" i="24"/>
  <c r="CZ78" i="24"/>
  <c r="CR78" i="24"/>
  <c r="CJ78" i="24"/>
  <c r="CB78" i="24"/>
  <c r="DF78" i="24"/>
  <c r="CX78" i="24"/>
  <c r="CP78" i="24"/>
  <c r="CH78" i="24"/>
  <c r="DE78" i="24"/>
  <c r="CY78" i="24"/>
  <c r="CW78" i="24"/>
  <c r="CQ78" i="24"/>
  <c r="CA78" i="24"/>
  <c r="CO78" i="24"/>
  <c r="CI78" i="24"/>
  <c r="CG78" i="24"/>
  <c r="DG78" i="24"/>
  <c r="DA77" i="24"/>
  <c r="CS77" i="24"/>
  <c r="CK77" i="24"/>
  <c r="CC77" i="24"/>
  <c r="DH77" i="24"/>
  <c r="CZ77" i="24"/>
  <c r="CR77" i="24"/>
  <c r="CJ77" i="24"/>
  <c r="CB77" i="24"/>
  <c r="DG77" i="24"/>
  <c r="CY77" i="24"/>
  <c r="CQ77" i="24"/>
  <c r="CI77" i="24"/>
  <c r="CA77" i="24"/>
  <c r="DF77" i="24"/>
  <c r="CX77" i="24"/>
  <c r="CP77" i="24"/>
  <c r="CH77" i="24"/>
  <c r="DE77" i="24"/>
  <c r="CW77" i="24"/>
  <c r="CO77" i="24"/>
  <c r="CG77" i="24"/>
  <c r="DC77" i="24"/>
  <c r="CU77" i="24"/>
  <c r="CM77" i="24"/>
  <c r="CE77" i="24"/>
  <c r="CD77" i="24"/>
  <c r="DD77" i="24"/>
  <c r="DB77" i="24"/>
  <c r="CV77" i="24"/>
  <c r="CT77" i="24"/>
  <c r="CN77" i="24"/>
  <c r="CF77" i="24"/>
  <c r="CL77" i="24"/>
  <c r="DG73" i="24"/>
  <c r="CY73" i="24"/>
  <c r="CQ73" i="24"/>
  <c r="CI73" i="24"/>
  <c r="CA73" i="24"/>
  <c r="DF73" i="24"/>
  <c r="CX73" i="24"/>
  <c r="CP73" i="24"/>
  <c r="CH73" i="24"/>
  <c r="DE73" i="24"/>
  <c r="CW73" i="24"/>
  <c r="CO73" i="24"/>
  <c r="CG73" i="24"/>
  <c r="DD73" i="24"/>
  <c r="CV73" i="24"/>
  <c r="CN73" i="24"/>
  <c r="CF73" i="24"/>
  <c r="DC73" i="24"/>
  <c r="CU73" i="24"/>
  <c r="CM73" i="24"/>
  <c r="CE73" i="24"/>
  <c r="DI73" i="24"/>
  <c r="DA73" i="24"/>
  <c r="CS73" i="24"/>
  <c r="CK73" i="24"/>
  <c r="CC73" i="24"/>
  <c r="CJ73" i="24"/>
  <c r="CD73" i="24"/>
  <c r="DH73" i="24"/>
  <c r="CB73" i="24"/>
  <c r="DB73" i="24"/>
  <c r="CZ73" i="24"/>
  <c r="CT73" i="24"/>
  <c r="CR73" i="24"/>
  <c r="CL73" i="24"/>
  <c r="DH67" i="24"/>
  <c r="CZ67" i="24"/>
  <c r="CR67" i="24"/>
  <c r="CJ67" i="24"/>
  <c r="CB67" i="24"/>
  <c r="DG67" i="24"/>
  <c r="CY67" i="24"/>
  <c r="CQ67" i="24"/>
  <c r="CI67" i="24"/>
  <c r="CA67" i="24"/>
  <c r="DF67" i="24"/>
  <c r="CX67" i="24"/>
  <c r="CP67" i="24"/>
  <c r="CH67" i="24"/>
  <c r="DE67" i="24"/>
  <c r="CW67" i="24"/>
  <c r="CO67" i="24"/>
  <c r="CG67" i="24"/>
  <c r="DC67" i="24"/>
  <c r="CU67" i="24"/>
  <c r="CM67" i="24"/>
  <c r="CE67" i="24"/>
  <c r="DB67" i="24"/>
  <c r="CF67" i="24"/>
  <c r="DA67" i="24"/>
  <c r="CD67" i="24"/>
  <c r="CV67" i="24"/>
  <c r="CC67" i="24"/>
  <c r="CT67" i="24"/>
  <c r="CS67" i="24"/>
  <c r="CN67" i="24"/>
  <c r="DD67" i="24"/>
  <c r="DI67" i="24"/>
  <c r="CL67" i="24"/>
  <c r="CK67" i="24"/>
  <c r="DE72" i="24"/>
  <c r="CW72" i="24"/>
  <c r="DD72" i="24"/>
  <c r="CV72" i="24"/>
  <c r="CN72" i="24"/>
  <c r="CF72" i="24"/>
  <c r="DC72" i="24"/>
  <c r="CU72" i="24"/>
  <c r="CM72" i="24"/>
  <c r="CE72" i="24"/>
  <c r="DB72" i="24"/>
  <c r="CT72" i="24"/>
  <c r="CL72" i="24"/>
  <c r="CD72" i="24"/>
  <c r="DI72" i="24"/>
  <c r="DA72" i="24"/>
  <c r="CS72" i="24"/>
  <c r="CK72" i="24"/>
  <c r="DG72" i="24"/>
  <c r="CY72" i="24"/>
  <c r="CQ72" i="24"/>
  <c r="CI72" i="24"/>
  <c r="CA72" i="24"/>
  <c r="CP72" i="24"/>
  <c r="CO72" i="24"/>
  <c r="CJ72" i="24"/>
  <c r="DH72" i="24"/>
  <c r="CH72" i="24"/>
  <c r="CR72" i="24"/>
  <c r="DF72" i="24"/>
  <c r="CG72" i="24"/>
  <c r="CZ72" i="24"/>
  <c r="CX72" i="24"/>
  <c r="DB68" i="24"/>
  <c r="CT68" i="24"/>
  <c r="CL68" i="24"/>
  <c r="CD68" i="24"/>
  <c r="DI68" i="24"/>
  <c r="DA68" i="24"/>
  <c r="CS68" i="24"/>
  <c r="CK68" i="24"/>
  <c r="CC68" i="24"/>
  <c r="DH68" i="24"/>
  <c r="CZ68" i="24"/>
  <c r="CR68" i="24"/>
  <c r="CJ68" i="24"/>
  <c r="CB68" i="24"/>
  <c r="DG68" i="24"/>
  <c r="CY68" i="24"/>
  <c r="CQ68" i="24"/>
  <c r="CI68" i="24"/>
  <c r="CA68" i="24"/>
  <c r="DE68" i="24"/>
  <c r="CW68" i="24"/>
  <c r="CO68" i="24"/>
  <c r="CG68" i="24"/>
  <c r="DF68" i="24"/>
  <c r="CM68" i="24"/>
  <c r="DD68" i="24"/>
  <c r="CH68" i="24"/>
  <c r="DC68" i="24"/>
  <c r="CF68" i="24"/>
  <c r="CX68" i="24"/>
  <c r="CE68" i="24"/>
  <c r="CN68" i="24"/>
  <c r="CV68" i="24"/>
  <c r="CU68" i="24"/>
  <c r="CP68" i="24"/>
  <c r="BB68" i="24"/>
  <c r="BC68" i="24"/>
  <c r="E193" i="24"/>
  <c r="E194" i="24" s="1"/>
  <c r="E195" i="24" s="1"/>
  <c r="E196" i="24" s="1"/>
  <c r="E197" i="24" s="1"/>
  <c r="E198" i="24" s="1"/>
  <c r="E199" i="24" s="1"/>
  <c r="E200" i="24" s="1"/>
  <c r="E201" i="24" s="1"/>
  <c r="E202" i="24" s="1"/>
  <c r="E203" i="24" s="1"/>
  <c r="E204" i="24" s="1"/>
  <c r="E205" i="24" s="1"/>
  <c r="E206" i="24" s="1"/>
  <c r="E207" i="24" s="1"/>
  <c r="E208" i="24" s="1"/>
  <c r="E209" i="24" s="1"/>
  <c r="E210" i="24" s="1"/>
  <c r="E211" i="24" s="1"/>
  <c r="E212" i="24" s="1"/>
  <c r="E213" i="24" s="1"/>
  <c r="E214" i="24" s="1"/>
  <c r="E215" i="24" s="1"/>
  <c r="E216" i="24" s="1"/>
  <c r="E217" i="24" s="1"/>
  <c r="E218" i="24" s="1"/>
  <c r="E76" i="24"/>
  <c r="E158" i="24"/>
  <c r="E159" i="24" s="1"/>
  <c r="E160" i="24" s="1"/>
  <c r="E161" i="24" s="1"/>
  <c r="E162" i="24" s="1"/>
  <c r="E163" i="24" s="1"/>
  <c r="E164" i="24" s="1"/>
  <c r="E165" i="24" s="1"/>
  <c r="E166" i="24" s="1"/>
  <c r="E167" i="24" s="1"/>
  <c r="E168" i="24" s="1"/>
  <c r="E169" i="24" s="1"/>
  <c r="E170" i="24" s="1"/>
  <c r="E171" i="24" s="1"/>
  <c r="E172" i="24" s="1"/>
  <c r="E173" i="24" s="1"/>
  <c r="E174" i="24" s="1"/>
  <c r="E175" i="24" s="1"/>
  <c r="Z77" i="24"/>
  <c r="AH77" i="24"/>
  <c r="AP77" i="24"/>
  <c r="AX77" i="24"/>
  <c r="AA77" i="24"/>
  <c r="AI77" i="24"/>
  <c r="AQ77" i="24"/>
  <c r="AY77" i="24"/>
  <c r="AB77" i="24"/>
  <c r="AJ77" i="24"/>
  <c r="AR77" i="24"/>
  <c r="AZ77" i="24"/>
  <c r="AC77" i="24"/>
  <c r="AK77" i="24"/>
  <c r="AD77" i="24"/>
  <c r="AS77" i="24"/>
  <c r="AE77" i="24"/>
  <c r="AT77" i="24"/>
  <c r="AF77" i="24"/>
  <c r="AU77" i="24"/>
  <c r="AG77" i="24"/>
  <c r="AV77" i="24"/>
  <c r="AL77" i="24"/>
  <c r="AW77" i="24"/>
  <c r="AM77" i="24"/>
  <c r="BA77" i="24"/>
  <c r="BB77" i="24"/>
  <c r="AO77" i="24"/>
  <c r="BC77" i="24"/>
  <c r="AN77" i="24"/>
  <c r="X73" i="24"/>
  <c r="AF73" i="24"/>
  <c r="AN73" i="24"/>
  <c r="AV73" i="24"/>
  <c r="BD73" i="24"/>
  <c r="Y73" i="24"/>
  <c r="AG73" i="24"/>
  <c r="AO73" i="24"/>
  <c r="AW73" i="24"/>
  <c r="Z73" i="24"/>
  <c r="AH73" i="24"/>
  <c r="AP73" i="24"/>
  <c r="AX73" i="24"/>
  <c r="AB73" i="24"/>
  <c r="AM73" i="24"/>
  <c r="BA73" i="24"/>
  <c r="AC73" i="24"/>
  <c r="AQ73" i="24"/>
  <c r="BB73" i="24"/>
  <c r="AD73" i="24"/>
  <c r="AR73" i="24"/>
  <c r="BC73" i="24"/>
  <c r="AE73" i="24"/>
  <c r="AS73" i="24"/>
  <c r="AI73" i="24"/>
  <c r="AT73" i="24"/>
  <c r="V73" i="24"/>
  <c r="AJ73" i="24"/>
  <c r="AU73" i="24"/>
  <c r="AK73" i="24"/>
  <c r="AA73" i="24"/>
  <c r="AL73" i="24"/>
  <c r="AZ73" i="24"/>
  <c r="W73" i="24"/>
  <c r="AY73" i="24"/>
  <c r="AE78" i="24"/>
  <c r="AM78" i="24"/>
  <c r="AU78" i="24"/>
  <c r="BC78" i="24"/>
  <c r="AF78" i="24"/>
  <c r="AN78" i="24"/>
  <c r="AV78" i="24"/>
  <c r="AG78" i="24"/>
  <c r="AO78" i="24"/>
  <c r="AW78" i="24"/>
  <c r="AI78" i="24"/>
  <c r="AT78" i="24"/>
  <c r="AJ78" i="24"/>
  <c r="AX78" i="24"/>
  <c r="Z78" i="24"/>
  <c r="AK78" i="24"/>
  <c r="AY78" i="24"/>
  <c r="AA78" i="24"/>
  <c r="AL78" i="24"/>
  <c r="AZ78" i="24"/>
  <c r="AB78" i="24"/>
  <c r="AP78" i="24"/>
  <c r="BA78" i="24"/>
  <c r="AC78" i="24"/>
  <c r="AQ78" i="24"/>
  <c r="BB78" i="24"/>
  <c r="AD78" i="24"/>
  <c r="AH78" i="24"/>
  <c r="AS78" i="24"/>
  <c r="AR78" i="24"/>
  <c r="AB72" i="24"/>
  <c r="AJ72" i="24"/>
  <c r="AR72" i="24"/>
  <c r="AZ72" i="24"/>
  <c r="AC72" i="24"/>
  <c r="AK72" i="24"/>
  <c r="AS72" i="24"/>
  <c r="BA72" i="24"/>
  <c r="V72" i="24"/>
  <c r="AD72" i="24"/>
  <c r="AL72" i="24"/>
  <c r="AT72" i="24"/>
  <c r="BB72" i="24"/>
  <c r="Y72" i="24"/>
  <c r="AM72" i="24"/>
  <c r="AX72" i="24"/>
  <c r="Z72" i="24"/>
  <c r="AN72" i="24"/>
  <c r="AY72" i="24"/>
  <c r="AA72" i="24"/>
  <c r="AO72" i="24"/>
  <c r="BC72" i="24"/>
  <c r="AE72" i="24"/>
  <c r="AP72" i="24"/>
  <c r="BD72" i="24"/>
  <c r="AF72" i="24"/>
  <c r="AQ72" i="24"/>
  <c r="AG72" i="24"/>
  <c r="AU72" i="24"/>
  <c r="W72" i="24"/>
  <c r="AV72" i="24"/>
  <c r="X72" i="24"/>
  <c r="AI72" i="24"/>
  <c r="AW72" i="24"/>
  <c r="AH72" i="24"/>
  <c r="E66" i="24"/>
  <c r="E83" i="24"/>
  <c r="E84" i="24" s="1"/>
  <c r="E85" i="24" s="1"/>
  <c r="E86" i="24" s="1"/>
  <c r="E87" i="24" s="1"/>
  <c r="E88" i="24" s="1"/>
  <c r="E89" i="24" s="1"/>
  <c r="E90" i="24" s="1"/>
  <c r="E91" i="24" s="1"/>
  <c r="E92" i="24" s="1"/>
  <c r="E93" i="24" s="1"/>
  <c r="E94" i="24" s="1"/>
  <c r="E95" i="24" s="1"/>
  <c r="E96" i="24" s="1"/>
  <c r="E97" i="24" s="1"/>
  <c r="E98" i="24" s="1"/>
  <c r="E99" i="24" s="1"/>
  <c r="E100" i="24" s="1"/>
  <c r="E101" i="24" s="1"/>
  <c r="E102" i="24" s="1"/>
  <c r="E103" i="24" s="1"/>
  <c r="E104" i="24" s="1"/>
  <c r="E105" i="24" s="1"/>
  <c r="Z68" i="24"/>
  <c r="AH68" i="24"/>
  <c r="AP68" i="24"/>
  <c r="AX68" i="24"/>
  <c r="AA68" i="24"/>
  <c r="AI68" i="24"/>
  <c r="AQ68" i="24"/>
  <c r="AY68" i="24"/>
  <c r="AB68" i="24"/>
  <c r="AJ68" i="24"/>
  <c r="AR68" i="24"/>
  <c r="AZ68" i="24"/>
  <c r="AG68" i="24"/>
  <c r="AU68" i="24"/>
  <c r="AK68" i="24"/>
  <c r="AV68" i="24"/>
  <c r="AL68" i="24"/>
  <c r="AW68" i="24"/>
  <c r="AM68" i="24"/>
  <c r="BA68" i="24"/>
  <c r="AC68" i="24"/>
  <c r="AN68" i="24"/>
  <c r="AD68" i="24"/>
  <c r="AO68" i="24"/>
  <c r="AS68" i="24"/>
  <c r="AF68" i="24"/>
  <c r="AT68" i="24"/>
  <c r="AE68" i="24"/>
  <c r="BD68" i="24"/>
  <c r="AC67" i="24"/>
  <c r="AK67" i="24"/>
  <c r="AS67" i="24"/>
  <c r="BA67" i="24"/>
  <c r="V67" i="24"/>
  <c r="AD67" i="24"/>
  <c r="AL67" i="24"/>
  <c r="AT67" i="24"/>
  <c r="BB67" i="24"/>
  <c r="W67" i="24"/>
  <c r="AE67" i="24"/>
  <c r="AM67" i="24"/>
  <c r="AU67" i="24"/>
  <c r="BC67" i="24"/>
  <c r="AF67" i="24"/>
  <c r="AQ67" i="24"/>
  <c r="AG67" i="24"/>
  <c r="AR67" i="24"/>
  <c r="AH67" i="24"/>
  <c r="AV67" i="24"/>
  <c r="X67" i="24"/>
  <c r="AI67" i="24"/>
  <c r="AW67" i="24"/>
  <c r="Y67" i="24"/>
  <c r="AJ67" i="24"/>
  <c r="AX67" i="24"/>
  <c r="Z67" i="24"/>
  <c r="AN67" i="24"/>
  <c r="AY67" i="24"/>
  <c r="AA67" i="24"/>
  <c r="AZ67" i="24"/>
  <c r="AB67" i="24"/>
  <c r="AP67" i="24"/>
  <c r="BD67" i="24"/>
  <c r="AO67" i="24"/>
  <c r="E71" i="24"/>
  <c r="E123" i="24"/>
  <c r="E124" i="24" s="1"/>
  <c r="E125" i="24" s="1"/>
  <c r="E126" i="24" s="1"/>
  <c r="E127" i="24" s="1"/>
  <c r="E128" i="24" s="1"/>
  <c r="E129" i="24" s="1"/>
  <c r="E130" i="24" s="1"/>
  <c r="E131" i="24" s="1"/>
  <c r="E132" i="24" s="1"/>
  <c r="E133" i="24" s="1"/>
  <c r="E134" i="24" s="1"/>
  <c r="E135" i="24" s="1"/>
  <c r="E136" i="24" s="1"/>
  <c r="E137" i="24" s="1"/>
  <c r="E138" i="24" s="1"/>
  <c r="E139" i="24" s="1"/>
  <c r="E140" i="24" s="1"/>
  <c r="E141" i="24" s="1"/>
  <c r="E142" i="24" s="1"/>
  <c r="E143" i="24" s="1"/>
  <c r="E144" i="24" s="1"/>
  <c r="E145" i="24" s="1"/>
  <c r="E146" i="24" s="1"/>
  <c r="E147" i="24" s="1"/>
  <c r="E148" i="24" s="1"/>
  <c r="E149" i="24" s="1"/>
  <c r="E150" i="24" s="1"/>
  <c r="E151" i="24" s="1"/>
  <c r="C91" i="24"/>
  <c r="C92" i="24" s="1"/>
  <c r="C93" i="24" s="1"/>
  <c r="C94" i="24" s="1"/>
  <c r="C95" i="24" s="1"/>
  <c r="C96" i="24" s="1"/>
  <c r="C97" i="24" s="1"/>
  <c r="C98" i="24" s="1"/>
  <c r="C99" i="24" s="1"/>
  <c r="C100" i="24" s="1"/>
  <c r="C101" i="24" s="1"/>
  <c r="C102" i="24" s="1"/>
  <c r="C103" i="24" s="1"/>
  <c r="C104" i="24" s="1"/>
  <c r="C105" i="24" s="1"/>
  <c r="Q133" i="24"/>
  <c r="Q134" i="24" s="1"/>
  <c r="Q135" i="24" s="1"/>
  <c r="Q136" i="24" s="1"/>
  <c r="Q137" i="24" s="1"/>
  <c r="Q138" i="24" s="1"/>
  <c r="Q139" i="24" s="1"/>
  <c r="Q140" i="24" s="1"/>
  <c r="Q106" i="24"/>
  <c r="Q107" i="24" s="1"/>
  <c r="Q108" i="24" s="1"/>
  <c r="Q109" i="24" s="1"/>
  <c r="Q110" i="24" s="1"/>
  <c r="Q111" i="24" s="1"/>
  <c r="Q112" i="24" s="1"/>
  <c r="Q113" i="24" s="1"/>
  <c r="Q114" i="24" s="1"/>
  <c r="Q115" i="24" s="1"/>
  <c r="Q116" i="24" s="1"/>
  <c r="C203" i="24"/>
  <c r="C204" i="24" s="1"/>
  <c r="C205" i="24" s="1"/>
  <c r="C206" i="24" s="1"/>
  <c r="C207" i="24" s="1"/>
  <c r="C208" i="24" s="1"/>
  <c r="C209" i="24" s="1"/>
  <c r="C210" i="24" s="1"/>
  <c r="Q176" i="24"/>
  <c r="Q177" i="24" s="1"/>
  <c r="Q178" i="24" s="1"/>
  <c r="Q179" i="24" s="1"/>
  <c r="Q180" i="24" s="1"/>
  <c r="Q181" i="24" s="1"/>
  <c r="Q182" i="24" s="1"/>
  <c r="Q183" i="24" s="1"/>
  <c r="Q184" i="24" s="1"/>
  <c r="Q185" i="24" s="1"/>
  <c r="Q186" i="24" s="1"/>
  <c r="Q211" i="24"/>
  <c r="Q212" i="24" s="1"/>
  <c r="Q213" i="24" s="1"/>
  <c r="Q214" i="24" s="1"/>
  <c r="Q215" i="24" s="1"/>
  <c r="Q216" i="24" s="1"/>
  <c r="Q217" i="24" s="1"/>
  <c r="Q218" i="24" s="1"/>
  <c r="C168" i="24"/>
  <c r="C169" i="24" s="1"/>
  <c r="C170" i="24" s="1"/>
  <c r="C171" i="24" s="1"/>
  <c r="C172" i="24" s="1"/>
  <c r="C173" i="24" s="1"/>
  <c r="C174" i="24" s="1"/>
  <c r="C175" i="24" s="1"/>
  <c r="C133" i="24"/>
  <c r="C134" i="24" s="1"/>
  <c r="C135" i="24" s="1"/>
  <c r="C136" i="24" s="1"/>
  <c r="C137" i="24" s="1"/>
  <c r="C138" i="24" s="1"/>
  <c r="C139" i="24" s="1"/>
  <c r="C140" i="24" s="1"/>
  <c r="E106" i="24" l="1"/>
  <c r="E107" i="24" s="1"/>
  <c r="E108" i="24" s="1"/>
  <c r="E109" i="24" s="1"/>
  <c r="E110" i="24" s="1"/>
  <c r="E111" i="24" s="1"/>
  <c r="E112" i="24" s="1"/>
  <c r="E113" i="24" s="1"/>
  <c r="E114" i="24" s="1"/>
  <c r="E115" i="24" s="1"/>
  <c r="C211" i="24"/>
  <c r="C212" i="24" s="1"/>
  <c r="C213" i="24" s="1"/>
  <c r="C214" i="24" s="1"/>
  <c r="C215" i="24" s="1"/>
  <c r="C216" i="24" s="1"/>
  <c r="C217" i="24" s="1"/>
  <c r="C218" i="24" s="1"/>
  <c r="E176" i="24"/>
  <c r="E177" i="24" s="1"/>
  <c r="E178" i="24" s="1"/>
  <c r="E179" i="24" s="1"/>
  <c r="E180" i="24" s="1"/>
  <c r="E181" i="24" s="1"/>
  <c r="E182" i="24" s="1"/>
  <c r="E183" i="24" s="1"/>
  <c r="E184" i="24" s="1"/>
  <c r="E185" i="24" s="1"/>
  <c r="E186" i="24" s="1"/>
  <c r="C106" i="24"/>
  <c r="C107" i="24" s="1"/>
  <c r="C108" i="24" s="1"/>
  <c r="C109" i="24" s="1"/>
  <c r="C110" i="24" s="1"/>
  <c r="C111" i="24" s="1"/>
  <c r="C112" i="24" s="1"/>
  <c r="C113" i="24" s="1"/>
  <c r="C114" i="24" s="1"/>
  <c r="C176" i="24"/>
  <c r="C177" i="24" s="1"/>
  <c r="C178" i="24" s="1"/>
  <c r="C179" i="24" s="1"/>
  <c r="C180" i="24" s="1"/>
  <c r="C181" i="24" s="1"/>
  <c r="C182" i="24" s="1"/>
  <c r="C183" i="24" s="1"/>
  <c r="C184" i="24" s="1"/>
  <c r="C141" i="24"/>
  <c r="C142" i="24" s="1"/>
  <c r="C143" i="24" s="1"/>
  <c r="C144" i="24" s="1"/>
  <c r="C145" i="24" s="1"/>
  <c r="C146" i="24" s="1"/>
  <c r="C147" i="24" s="1"/>
  <c r="C148" i="24" s="1"/>
  <c r="C149" i="24" s="1"/>
  <c r="Q141" i="24"/>
  <c r="Q142" i="24" s="1"/>
  <c r="Q143" i="24" s="1"/>
  <c r="Q144" i="24" s="1"/>
  <c r="Q145" i="24" s="1"/>
  <c r="Q146" i="24" s="1"/>
  <c r="Q147" i="24" s="1"/>
  <c r="Q148" i="24" s="1"/>
  <c r="Q149" i="24" s="1"/>
  <c r="Q150" i="24" s="1"/>
  <c r="Q151" i="24" s="1"/>
  <c r="C221" i="24" l="1" a="1"/>
  <c r="C221" i="24" s="1"/>
  <c r="E116" i="24"/>
  <c r="D54" i="31" l="1"/>
  <c r="D55" i="31" l="1"/>
  <c r="D56" i="31" s="1"/>
  <c r="D57" i="31" s="1"/>
  <c r="D58" i="31" s="1"/>
  <c r="D59" i="31" s="1"/>
  <c r="D60" i="31" s="1"/>
  <c r="D61" i="31" s="1"/>
  <c r="D62" i="31" s="1"/>
  <c r="D63" i="31" s="1"/>
  <c r="D64" i="31" s="1"/>
  <c r="D65" i="31" s="1"/>
  <c r="D66" i="31" s="1"/>
  <c r="D67" i="31" s="1"/>
  <c r="D68" i="31" s="1"/>
  <c r="D69" i="31" s="1"/>
  <c r="D70" i="31" s="1"/>
  <c r="D71" i="31" s="1"/>
  <c r="D72" i="31" s="1"/>
  <c r="D73" i="31" s="1"/>
  <c r="D74" i="31" s="1"/>
  <c r="D75" i="31" s="1"/>
  <c r="D76" i="31" s="1"/>
  <c r="D77" i="31" s="1"/>
  <c r="D78" i="31" s="1"/>
  <c r="D79" i="31" s="1"/>
  <c r="D80" i="31" s="1"/>
  <c r="D81" i="31" s="1"/>
  <c r="D82" i="31" s="1"/>
  <c r="D83" i="31" s="1"/>
  <c r="D84" i="31" s="1"/>
  <c r="D85" i="31" s="1"/>
  <c r="D86" i="31" s="1"/>
  <c r="D87" i="31" s="1"/>
  <c r="D88" i="31" s="1"/>
  <c r="D89" i="31" s="1"/>
  <c r="D90" i="31" s="1"/>
  <c r="D91" i="31" s="1"/>
  <c r="D92" i="31" s="1"/>
  <c r="D93" i="31" s="1"/>
  <c r="D94" i="31" s="1"/>
  <c r="D95" i="31" s="1"/>
  <c r="D96" i="31" s="1"/>
  <c r="D97" i="31" s="1"/>
  <c r="D98" i="31" s="1"/>
  <c r="D99" i="31" s="1"/>
  <c r="D100" i="31" s="1"/>
  <c r="D101" i="31" s="1"/>
  <c r="D102" i="31" s="1"/>
  <c r="D103" i="31" s="1"/>
  <c r="D104" i="31" s="1"/>
  <c r="AM54" i="31"/>
  <c r="D105" i="31" l="1"/>
  <c r="D106" i="31" s="1"/>
  <c r="D107" i="31" s="1"/>
  <c r="D108" i="31" s="1"/>
  <c r="D109" i="31" s="1"/>
  <c r="D110" i="31" s="1"/>
  <c r="D111" i="31" s="1"/>
  <c r="D112" i="31" s="1"/>
  <c r="D113" i="31" s="1"/>
  <c r="D114" i="31" s="1"/>
  <c r="D115" i="31" s="1"/>
  <c r="D116" i="31" s="1"/>
  <c r="D117" i="31" s="1"/>
  <c r="D118" i="31" s="1"/>
  <c r="D119" i="31" s="1"/>
  <c r="D120" i="31" s="1"/>
  <c r="D121" i="31" s="1"/>
  <c r="D122" i="31" s="1"/>
  <c r="D123" i="31" s="1"/>
  <c r="D124" i="31" s="1"/>
  <c r="D125" i="31" s="1"/>
  <c r="D126" i="31" s="1"/>
  <c r="D127" i="31" s="1"/>
  <c r="D128" i="31" s="1"/>
  <c r="D129" i="31" s="1"/>
  <c r="D130" i="31" s="1"/>
  <c r="D131" i="31" s="1"/>
  <c r="D132" i="31" s="1"/>
  <c r="D133" i="31" s="1"/>
  <c r="D134" i="31" s="1"/>
  <c r="D135" i="31" s="1"/>
  <c r="D136" i="31" s="1"/>
  <c r="D137" i="31" s="1"/>
  <c r="D138" i="31" s="1"/>
  <c r="D139" i="31" s="1"/>
  <c r="D140" i="31" s="1"/>
  <c r="D141" i="31" s="1"/>
  <c r="D142" i="31" s="1"/>
  <c r="D143" i="31" s="1"/>
  <c r="D144" i="31" s="1"/>
  <c r="D145" i="31" s="1"/>
  <c r="D146" i="31" s="1"/>
  <c r="D147" i="31" s="1"/>
  <c r="D148" i="31" s="1"/>
  <c r="D149" i="31" s="1"/>
  <c r="D150" i="31" s="1"/>
  <c r="D151" i="31" s="1"/>
  <c r="D152" i="31" s="1"/>
  <c r="D153" i="31" s="1"/>
  <c r="D154" i="31" s="1"/>
  <c r="AM55" i="31"/>
  <c r="AM56" i="31" s="1"/>
  <c r="AM57" i="31" s="1"/>
  <c r="AM58" i="31" s="1"/>
  <c r="AM59" i="31" s="1"/>
  <c r="AM60" i="31" s="1"/>
  <c r="AM61" i="31" s="1"/>
  <c r="AM62" i="31" s="1"/>
  <c r="AM63" i="31" s="1"/>
  <c r="AM64" i="31" s="1"/>
  <c r="AM65" i="31" s="1"/>
  <c r="AM66" i="31" s="1"/>
  <c r="AM67" i="31" s="1"/>
  <c r="AM68" i="31" s="1"/>
  <c r="AM69" i="31" s="1"/>
  <c r="AM70" i="31" s="1"/>
  <c r="AM71" i="31" s="1"/>
  <c r="AM72" i="31" s="1"/>
  <c r="AM73" i="31" s="1"/>
  <c r="AM74" i="31" s="1"/>
  <c r="AM75" i="31" s="1"/>
  <c r="AM76" i="31" s="1"/>
  <c r="AM77" i="31" s="1"/>
  <c r="AM78" i="31" s="1"/>
  <c r="AM79" i="31" s="1"/>
  <c r="AM80" i="31" s="1"/>
  <c r="AM81" i="31" s="1"/>
  <c r="AM82" i="31" s="1"/>
  <c r="AM83" i="31" s="1"/>
  <c r="AM84" i="31" s="1"/>
  <c r="AM85" i="31" s="1"/>
  <c r="AM86" i="31" s="1"/>
  <c r="AM87" i="31" s="1"/>
  <c r="AM88" i="31" s="1"/>
  <c r="AM89" i="31" s="1"/>
  <c r="AM90" i="31" s="1"/>
  <c r="AM91" i="31" s="1"/>
  <c r="AM92" i="31" s="1"/>
  <c r="AM93" i="31" s="1"/>
  <c r="AM94" i="31" s="1"/>
  <c r="AM95" i="31" s="1"/>
  <c r="AM96" i="31" s="1"/>
  <c r="AM97" i="31" s="1"/>
  <c r="AM98" i="31" s="1"/>
  <c r="AM99" i="31" s="1"/>
  <c r="AM100" i="31" s="1"/>
  <c r="AM101" i="31" s="1"/>
  <c r="AM102" i="31" s="1"/>
  <c r="AM103" i="31" s="1"/>
  <c r="AM104" i="31" s="1"/>
  <c r="AE54" i="31"/>
  <c r="AT54" i="31"/>
  <c r="S54" i="31"/>
  <c r="T54" i="31"/>
  <c r="AB54" i="31"/>
  <c r="AJ54" i="31"/>
  <c r="AI54" i="31"/>
  <c r="AR54" i="31"/>
  <c r="V54" i="31"/>
  <c r="AO54" i="31"/>
  <c r="AY54" i="31"/>
  <c r="O54" i="31"/>
  <c r="AX54" i="31"/>
  <c r="AG54" i="31"/>
  <c r="Y54" i="31"/>
  <c r="AA54" i="31"/>
  <c r="AV54" i="31"/>
  <c r="AM105" i="31" l="1"/>
  <c r="AM106" i="31" s="1"/>
  <c r="AM107" i="31" s="1"/>
  <c r="AM108" i="31" s="1"/>
  <c r="AM109" i="31" s="1"/>
  <c r="AM110" i="31" s="1"/>
  <c r="AM111" i="31" s="1"/>
  <c r="AM112" i="31" s="1"/>
  <c r="AM113" i="31" s="1"/>
  <c r="AM114" i="31" s="1"/>
  <c r="AM115" i="31" s="1"/>
  <c r="AM116" i="31" s="1"/>
  <c r="AM117" i="31" s="1"/>
  <c r="AM118" i="31" s="1"/>
  <c r="AM119" i="31" s="1"/>
  <c r="AM120" i="31" s="1"/>
  <c r="AM121" i="31" s="1"/>
  <c r="AM122" i="31" s="1"/>
  <c r="AM123" i="31" s="1"/>
  <c r="AM124" i="31" s="1"/>
  <c r="AM125" i="31" s="1"/>
  <c r="AM126" i="31" s="1"/>
  <c r="AM127" i="31" s="1"/>
  <c r="AM128" i="31" s="1"/>
  <c r="AM129" i="31" s="1"/>
  <c r="AM130" i="31" s="1"/>
  <c r="AM131" i="31" s="1"/>
  <c r="AM132" i="31" s="1"/>
  <c r="AM133" i="31" s="1"/>
  <c r="AM134" i="31" s="1"/>
  <c r="AM135" i="31" s="1"/>
  <c r="AM136" i="31" s="1"/>
  <c r="AM137" i="31" s="1"/>
  <c r="AM138" i="31" s="1"/>
  <c r="AM139" i="31" s="1"/>
  <c r="AM140" i="31" s="1"/>
  <c r="AM141" i="31" s="1"/>
  <c r="AM142" i="31" s="1"/>
  <c r="AM143" i="31" s="1"/>
  <c r="AM144" i="31" s="1"/>
  <c r="AM145" i="31" s="1"/>
  <c r="AM146" i="31" s="1"/>
  <c r="AM147" i="31" s="1"/>
  <c r="AM148" i="31" s="1"/>
  <c r="AM149" i="31" s="1"/>
  <c r="AM150" i="31" s="1"/>
  <c r="AM151" i="31" s="1"/>
  <c r="AM152" i="31" s="1"/>
  <c r="AM153" i="31" s="1"/>
  <c r="AM154" i="31" s="1"/>
  <c r="D155" i="31"/>
  <c r="D156" i="31" s="1"/>
  <c r="D157" i="31" s="1"/>
  <c r="D158" i="31" s="1"/>
  <c r="D159" i="31" s="1"/>
  <c r="D160" i="31" s="1"/>
  <c r="D161" i="31" s="1"/>
  <c r="D162" i="31" s="1"/>
  <c r="D163" i="31" s="1"/>
  <c r="D164" i="31" s="1"/>
  <c r="D165" i="31" s="1"/>
  <c r="D166" i="31" s="1"/>
  <c r="D167" i="31" s="1"/>
  <c r="D168" i="31" s="1"/>
  <c r="D169" i="31" s="1"/>
  <c r="D170" i="31" s="1"/>
  <c r="D171" i="31" s="1"/>
  <c r="D172" i="31" s="1"/>
  <c r="D173" i="31" s="1"/>
  <c r="D174" i="31" s="1"/>
  <c r="D175" i="31" s="1"/>
  <c r="D176" i="31" s="1"/>
  <c r="D177" i="31" s="1"/>
  <c r="D178" i="31" s="1"/>
  <c r="D179" i="31" s="1"/>
  <c r="D180" i="31" s="1"/>
  <c r="D181" i="31" s="1"/>
  <c r="D182" i="31" s="1"/>
  <c r="D183" i="31" s="1"/>
  <c r="D184" i="31" s="1"/>
  <c r="D185" i="31" s="1"/>
  <c r="D186" i="31" s="1"/>
  <c r="D187" i="31" s="1"/>
  <c r="D188" i="31" s="1"/>
  <c r="D189" i="31" s="1"/>
  <c r="D190" i="31" s="1"/>
  <c r="D191" i="31" s="1"/>
  <c r="D192" i="31" s="1"/>
  <c r="D193" i="31" s="1"/>
  <c r="D194" i="31" s="1"/>
  <c r="D195" i="31" s="1"/>
  <c r="D196" i="31" s="1"/>
  <c r="D197" i="31" s="1"/>
  <c r="D198" i="31" s="1"/>
  <c r="D199" i="31" s="1"/>
  <c r="D200" i="31" s="1"/>
  <c r="D201" i="31" s="1"/>
  <c r="D202" i="31" s="1"/>
  <c r="D203" i="31" s="1"/>
  <c r="D204" i="31" s="1"/>
  <c r="T55" i="31"/>
  <c r="T56" i="31" s="1"/>
  <c r="T57" i="31" s="1"/>
  <c r="T58" i="31" s="1"/>
  <c r="T59" i="31" s="1"/>
  <c r="T60" i="31" s="1"/>
  <c r="T61" i="31" s="1"/>
  <c r="T62" i="31" s="1"/>
  <c r="T63" i="31" s="1"/>
  <c r="T64" i="31" s="1"/>
  <c r="T65" i="31" s="1"/>
  <c r="T66" i="31" s="1"/>
  <c r="T67" i="31" s="1"/>
  <c r="T68" i="31" s="1"/>
  <c r="T69" i="31" s="1"/>
  <c r="T70" i="31" s="1"/>
  <c r="T71" i="31" s="1"/>
  <c r="T72" i="31" s="1"/>
  <c r="T73" i="31" s="1"/>
  <c r="T74" i="31" s="1"/>
  <c r="T75" i="31" s="1"/>
  <c r="T76" i="31" s="1"/>
  <c r="T77" i="31" s="1"/>
  <c r="T78" i="31" s="1"/>
  <c r="T79" i="31" s="1"/>
  <c r="T80" i="31" s="1"/>
  <c r="T81" i="31" s="1"/>
  <c r="T82" i="31" s="1"/>
  <c r="T83" i="31" s="1"/>
  <c r="T84" i="31" s="1"/>
  <c r="T85" i="31" s="1"/>
  <c r="T86" i="31" s="1"/>
  <c r="T87" i="31" s="1"/>
  <c r="T88" i="31" s="1"/>
  <c r="T89" i="31" s="1"/>
  <c r="T90" i="31" s="1"/>
  <c r="T91" i="31" s="1"/>
  <c r="T92" i="31" s="1"/>
  <c r="T93" i="31" s="1"/>
  <c r="T94" i="31" s="1"/>
  <c r="T95" i="31" s="1"/>
  <c r="T96" i="31" s="1"/>
  <c r="T97" i="31" s="1"/>
  <c r="T98" i="31" s="1"/>
  <c r="T99" i="31" s="1"/>
  <c r="T100" i="31" s="1"/>
  <c r="T101" i="31" s="1"/>
  <c r="T102" i="31" s="1"/>
  <c r="T103" i="31" s="1"/>
  <c r="T104" i="31" s="1"/>
  <c r="O55" i="31"/>
  <c r="O56" i="31" s="1"/>
  <c r="O57" i="31" s="1"/>
  <c r="O58" i="31" s="1"/>
  <c r="O59" i="31" s="1"/>
  <c r="O60" i="31" s="1"/>
  <c r="O61" i="31" s="1"/>
  <c r="O62" i="31" s="1"/>
  <c r="O63" i="31" s="1"/>
  <c r="O64" i="31" s="1"/>
  <c r="O65" i="31" s="1"/>
  <c r="O66" i="31" s="1"/>
  <c r="O67" i="31" s="1"/>
  <c r="O68" i="31" s="1"/>
  <c r="O69" i="31" s="1"/>
  <c r="O70" i="31" s="1"/>
  <c r="O71" i="31" s="1"/>
  <c r="O72" i="31" s="1"/>
  <c r="O73" i="31" s="1"/>
  <c r="O74" i="31" s="1"/>
  <c r="O75" i="31" s="1"/>
  <c r="O76" i="31" s="1"/>
  <c r="O77" i="31" s="1"/>
  <c r="O78" i="31" s="1"/>
  <c r="O79" i="31" s="1"/>
  <c r="O80" i="31" s="1"/>
  <c r="O81" i="31" s="1"/>
  <c r="O82" i="31" s="1"/>
  <c r="O83" i="31" s="1"/>
  <c r="O84" i="31" s="1"/>
  <c r="O85" i="31" s="1"/>
  <c r="O86" i="31" s="1"/>
  <c r="O87" i="31" s="1"/>
  <c r="O88" i="31" s="1"/>
  <c r="O89" i="31" s="1"/>
  <c r="O90" i="31" s="1"/>
  <c r="O91" i="31" s="1"/>
  <c r="O92" i="31" s="1"/>
  <c r="O93" i="31" s="1"/>
  <c r="O94" i="31" s="1"/>
  <c r="O95" i="31" s="1"/>
  <c r="O96" i="31" s="1"/>
  <c r="O97" i="31" s="1"/>
  <c r="O98" i="31" s="1"/>
  <c r="O99" i="31" s="1"/>
  <c r="O100" i="31" s="1"/>
  <c r="O101" i="31" s="1"/>
  <c r="O102" i="31" s="1"/>
  <c r="O103" i="31" s="1"/>
  <c r="O104" i="31" s="1"/>
  <c r="AY55" i="31"/>
  <c r="AY56" i="31" s="1"/>
  <c r="AY57" i="31" s="1"/>
  <c r="AY58" i="31" s="1"/>
  <c r="AY59" i="31" s="1"/>
  <c r="AY60" i="31" s="1"/>
  <c r="AY61" i="31" s="1"/>
  <c r="AY62" i="31" s="1"/>
  <c r="AY63" i="31" s="1"/>
  <c r="AY64" i="31" s="1"/>
  <c r="AY65" i="31" s="1"/>
  <c r="AY66" i="31" s="1"/>
  <c r="AY67" i="31" s="1"/>
  <c r="AY68" i="31" s="1"/>
  <c r="AY69" i="31" s="1"/>
  <c r="AY70" i="31" s="1"/>
  <c r="AY71" i="31" s="1"/>
  <c r="AY72" i="31" s="1"/>
  <c r="AY73" i="31" s="1"/>
  <c r="AY74" i="31" s="1"/>
  <c r="AY75" i="31" s="1"/>
  <c r="AY76" i="31" s="1"/>
  <c r="AY77" i="31" s="1"/>
  <c r="AY78" i="31" s="1"/>
  <c r="AY79" i="31" s="1"/>
  <c r="AY80" i="31" s="1"/>
  <c r="AY81" i="31" s="1"/>
  <c r="AY82" i="31" s="1"/>
  <c r="AY83" i="31" s="1"/>
  <c r="AY84" i="31" s="1"/>
  <c r="AY85" i="31" s="1"/>
  <c r="AY86" i="31" s="1"/>
  <c r="AY87" i="31" s="1"/>
  <c r="AY88" i="31" s="1"/>
  <c r="AY89" i="31" s="1"/>
  <c r="AY90" i="31" s="1"/>
  <c r="AY91" i="31" s="1"/>
  <c r="AY92" i="31" s="1"/>
  <c r="AY93" i="31" s="1"/>
  <c r="AY94" i="31" s="1"/>
  <c r="AY95" i="31" s="1"/>
  <c r="AY96" i="31" s="1"/>
  <c r="AY97" i="31" s="1"/>
  <c r="AY98" i="31" s="1"/>
  <c r="AY99" i="31" s="1"/>
  <c r="AY100" i="31" s="1"/>
  <c r="AY101" i="31" s="1"/>
  <c r="AY102" i="31" s="1"/>
  <c r="AY103" i="31" s="1"/>
  <c r="AY104" i="31" s="1"/>
  <c r="AO55" i="31"/>
  <c r="AO56" i="31" s="1"/>
  <c r="AO57" i="31" s="1"/>
  <c r="AO58" i="31" s="1"/>
  <c r="AO59" i="31" s="1"/>
  <c r="AO60" i="31" s="1"/>
  <c r="AO61" i="31" s="1"/>
  <c r="AO62" i="31" s="1"/>
  <c r="AO63" i="31" s="1"/>
  <c r="AO64" i="31" s="1"/>
  <c r="AO65" i="31" s="1"/>
  <c r="AO66" i="31" s="1"/>
  <c r="AO67" i="31" s="1"/>
  <c r="AO68" i="31" s="1"/>
  <c r="AO69" i="31" s="1"/>
  <c r="AO70" i="31" s="1"/>
  <c r="AO71" i="31" s="1"/>
  <c r="AO72" i="31" s="1"/>
  <c r="AO73" i="31" s="1"/>
  <c r="AO74" i="31" s="1"/>
  <c r="AO75" i="31" s="1"/>
  <c r="AO76" i="31" s="1"/>
  <c r="AO77" i="31" s="1"/>
  <c r="AO78" i="31" s="1"/>
  <c r="AO79" i="31" s="1"/>
  <c r="AO80" i="31" s="1"/>
  <c r="AO81" i="31" s="1"/>
  <c r="AO82" i="31" s="1"/>
  <c r="AO83" i="31" s="1"/>
  <c r="AO84" i="31" s="1"/>
  <c r="AO85" i="31" s="1"/>
  <c r="AO86" i="31" s="1"/>
  <c r="AO87" i="31" s="1"/>
  <c r="AO88" i="31" s="1"/>
  <c r="AO89" i="31" s="1"/>
  <c r="AO90" i="31" s="1"/>
  <c r="AO91" i="31" s="1"/>
  <c r="AO92" i="31" s="1"/>
  <c r="AO93" i="31" s="1"/>
  <c r="AO94" i="31" s="1"/>
  <c r="AO95" i="31" s="1"/>
  <c r="AO96" i="31" s="1"/>
  <c r="AO97" i="31" s="1"/>
  <c r="AO98" i="31" s="1"/>
  <c r="AO99" i="31" s="1"/>
  <c r="AO100" i="31" s="1"/>
  <c r="AO101" i="31" s="1"/>
  <c r="AO102" i="31" s="1"/>
  <c r="AO103" i="31" s="1"/>
  <c r="AO104" i="31" s="1"/>
  <c r="AV55" i="31"/>
  <c r="AV56" i="31" s="1"/>
  <c r="AV57" i="31" s="1"/>
  <c r="AV58" i="31" s="1"/>
  <c r="AV59" i="31" s="1"/>
  <c r="AV60" i="31" s="1"/>
  <c r="AV61" i="31" s="1"/>
  <c r="AV62" i="31" s="1"/>
  <c r="AV63" i="31" s="1"/>
  <c r="AV64" i="31" s="1"/>
  <c r="AV65" i="31" s="1"/>
  <c r="AV66" i="31" s="1"/>
  <c r="AV67" i="31" s="1"/>
  <c r="AV68" i="31" s="1"/>
  <c r="AV69" i="31" s="1"/>
  <c r="AV70" i="31" s="1"/>
  <c r="AV71" i="31" s="1"/>
  <c r="AV72" i="31" s="1"/>
  <c r="AV73" i="31" s="1"/>
  <c r="AV74" i="31" s="1"/>
  <c r="AV75" i="31" s="1"/>
  <c r="AV76" i="31" s="1"/>
  <c r="AV77" i="31" s="1"/>
  <c r="AV78" i="31" s="1"/>
  <c r="AV79" i="31" s="1"/>
  <c r="AV80" i="31" s="1"/>
  <c r="AV81" i="31" s="1"/>
  <c r="AV82" i="31" s="1"/>
  <c r="AV83" i="31" s="1"/>
  <c r="AV84" i="31" s="1"/>
  <c r="AV85" i="31" s="1"/>
  <c r="AV86" i="31" s="1"/>
  <c r="AV87" i="31" s="1"/>
  <c r="AV88" i="31" s="1"/>
  <c r="AV89" i="31" s="1"/>
  <c r="AV90" i="31" s="1"/>
  <c r="AV91" i="31" s="1"/>
  <c r="AV92" i="31" s="1"/>
  <c r="AV93" i="31" s="1"/>
  <c r="AV94" i="31" s="1"/>
  <c r="AV95" i="31" s="1"/>
  <c r="AV96" i="31" s="1"/>
  <c r="AV97" i="31" s="1"/>
  <c r="AV98" i="31" s="1"/>
  <c r="AV99" i="31" s="1"/>
  <c r="AV100" i="31" s="1"/>
  <c r="AV101" i="31" s="1"/>
  <c r="AV102" i="31" s="1"/>
  <c r="AV103" i="31" s="1"/>
  <c r="AV104" i="31" s="1"/>
  <c r="AA55" i="31"/>
  <c r="AA56" i="31" s="1"/>
  <c r="AA57" i="31" s="1"/>
  <c r="AA58" i="31" s="1"/>
  <c r="AA59" i="31" s="1"/>
  <c r="AA60" i="31" s="1"/>
  <c r="AA61" i="31" s="1"/>
  <c r="AA62" i="31" s="1"/>
  <c r="AA63" i="31" s="1"/>
  <c r="AA64" i="31" s="1"/>
  <c r="AA65" i="31" s="1"/>
  <c r="AA66" i="31" s="1"/>
  <c r="AA67" i="31" s="1"/>
  <c r="AA68" i="31" s="1"/>
  <c r="AA69" i="31" s="1"/>
  <c r="AA70" i="31" s="1"/>
  <c r="AA71" i="31" s="1"/>
  <c r="AA72" i="31" s="1"/>
  <c r="AA73" i="31" s="1"/>
  <c r="AA74" i="31" s="1"/>
  <c r="AA75" i="31" s="1"/>
  <c r="AA76" i="31" s="1"/>
  <c r="AA77" i="31" s="1"/>
  <c r="AA78" i="31" s="1"/>
  <c r="AA79" i="31" s="1"/>
  <c r="AA80" i="31" s="1"/>
  <c r="AA81" i="31" s="1"/>
  <c r="AA82" i="31" s="1"/>
  <c r="AA83" i="31" s="1"/>
  <c r="AA84" i="31" s="1"/>
  <c r="AA85" i="31" s="1"/>
  <c r="AA86" i="31" s="1"/>
  <c r="AA87" i="31" s="1"/>
  <c r="AA88" i="31" s="1"/>
  <c r="AA89" i="31" s="1"/>
  <c r="AA90" i="31" s="1"/>
  <c r="AA91" i="31" s="1"/>
  <c r="AA92" i="31" s="1"/>
  <c r="AA93" i="31" s="1"/>
  <c r="AA94" i="31" s="1"/>
  <c r="AA95" i="31" s="1"/>
  <c r="AA96" i="31" s="1"/>
  <c r="AA97" i="31" s="1"/>
  <c r="AA98" i="31" s="1"/>
  <c r="AA99" i="31" s="1"/>
  <c r="AA100" i="31" s="1"/>
  <c r="AA101" i="31" s="1"/>
  <c r="AA102" i="31" s="1"/>
  <c r="AA103" i="31" s="1"/>
  <c r="AA104" i="31" s="1"/>
  <c r="S55" i="31"/>
  <c r="S56" i="31" s="1"/>
  <c r="S57" i="31" s="1"/>
  <c r="S58" i="31" s="1"/>
  <c r="S59" i="31" s="1"/>
  <c r="S60" i="31" s="1"/>
  <c r="S61" i="31" s="1"/>
  <c r="S62" i="31" s="1"/>
  <c r="S63" i="31" s="1"/>
  <c r="S64" i="31" s="1"/>
  <c r="S65" i="31" s="1"/>
  <c r="S66" i="31" s="1"/>
  <c r="S67" i="31" s="1"/>
  <c r="S68" i="31" s="1"/>
  <c r="S69" i="31" s="1"/>
  <c r="S70" i="31" s="1"/>
  <c r="S71" i="31" s="1"/>
  <c r="S72" i="31" s="1"/>
  <c r="S73" i="31" s="1"/>
  <c r="S74" i="31" s="1"/>
  <c r="S75" i="31" s="1"/>
  <c r="S76" i="31" s="1"/>
  <c r="S77" i="31" s="1"/>
  <c r="S78" i="31" s="1"/>
  <c r="S79" i="31" s="1"/>
  <c r="S80" i="31" s="1"/>
  <c r="S81" i="31" s="1"/>
  <c r="S82" i="31" s="1"/>
  <c r="S83" i="31" s="1"/>
  <c r="S84" i="31" s="1"/>
  <c r="S85" i="31" s="1"/>
  <c r="S86" i="31" s="1"/>
  <c r="S87" i="31" s="1"/>
  <c r="S88" i="31" s="1"/>
  <c r="S89" i="31" s="1"/>
  <c r="S90" i="31" s="1"/>
  <c r="S91" i="31" s="1"/>
  <c r="S92" i="31" s="1"/>
  <c r="S93" i="31" s="1"/>
  <c r="S94" i="31" s="1"/>
  <c r="S95" i="31" s="1"/>
  <c r="S96" i="31" s="1"/>
  <c r="S97" i="31" s="1"/>
  <c r="S98" i="31" s="1"/>
  <c r="S99" i="31" s="1"/>
  <c r="S100" i="31" s="1"/>
  <c r="S101" i="31" s="1"/>
  <c r="S102" i="31" s="1"/>
  <c r="S103" i="31" s="1"/>
  <c r="S104" i="31" s="1"/>
  <c r="AT55" i="31"/>
  <c r="AT56" i="31" s="1"/>
  <c r="AT57" i="31" s="1"/>
  <c r="AT58" i="31" s="1"/>
  <c r="AT59" i="31" s="1"/>
  <c r="AT60" i="31" s="1"/>
  <c r="AT61" i="31" s="1"/>
  <c r="AT62" i="31" s="1"/>
  <c r="AT63" i="31" s="1"/>
  <c r="AT64" i="31" s="1"/>
  <c r="AT65" i="31" s="1"/>
  <c r="AT66" i="31" s="1"/>
  <c r="AT67" i="31" s="1"/>
  <c r="AT68" i="31" s="1"/>
  <c r="AT69" i="31" s="1"/>
  <c r="AT70" i="31" s="1"/>
  <c r="AT71" i="31" s="1"/>
  <c r="AT72" i="31" s="1"/>
  <c r="AT73" i="31" s="1"/>
  <c r="AT74" i="31" s="1"/>
  <c r="AT75" i="31" s="1"/>
  <c r="AT76" i="31" s="1"/>
  <c r="AT77" i="31" s="1"/>
  <c r="AT78" i="31" s="1"/>
  <c r="AT79" i="31" s="1"/>
  <c r="AT80" i="31" s="1"/>
  <c r="AT81" i="31" s="1"/>
  <c r="AT82" i="31" s="1"/>
  <c r="AT83" i="31" s="1"/>
  <c r="AT84" i="31" s="1"/>
  <c r="AT85" i="31" s="1"/>
  <c r="AT86" i="31" s="1"/>
  <c r="AT87" i="31" s="1"/>
  <c r="AT88" i="31" s="1"/>
  <c r="AT89" i="31" s="1"/>
  <c r="AT90" i="31" s="1"/>
  <c r="AT91" i="31" s="1"/>
  <c r="AT92" i="31" s="1"/>
  <c r="AT93" i="31" s="1"/>
  <c r="AT94" i="31" s="1"/>
  <c r="AT95" i="31" s="1"/>
  <c r="AT96" i="31" s="1"/>
  <c r="AT97" i="31" s="1"/>
  <c r="AT98" i="31" s="1"/>
  <c r="AT99" i="31" s="1"/>
  <c r="AT100" i="31" s="1"/>
  <c r="AT101" i="31" s="1"/>
  <c r="AT102" i="31" s="1"/>
  <c r="AT103" i="31" s="1"/>
  <c r="AT104" i="31" s="1"/>
  <c r="V55" i="31"/>
  <c r="V56" i="31" s="1"/>
  <c r="V57" i="31" s="1"/>
  <c r="V58" i="31" s="1"/>
  <c r="V59" i="31" s="1"/>
  <c r="V60" i="31" s="1"/>
  <c r="V61" i="31" s="1"/>
  <c r="V62" i="31" s="1"/>
  <c r="V63" i="31" s="1"/>
  <c r="V64" i="31" s="1"/>
  <c r="V65" i="31" s="1"/>
  <c r="V66" i="31" s="1"/>
  <c r="V67" i="31" s="1"/>
  <c r="V68" i="31" s="1"/>
  <c r="V69" i="31" s="1"/>
  <c r="V70" i="31" s="1"/>
  <c r="V71" i="31" s="1"/>
  <c r="V72" i="31" s="1"/>
  <c r="V73" i="31" s="1"/>
  <c r="V74" i="31" s="1"/>
  <c r="V75" i="31" s="1"/>
  <c r="V76" i="31" s="1"/>
  <c r="V77" i="31" s="1"/>
  <c r="V78" i="31" s="1"/>
  <c r="V79" i="31" s="1"/>
  <c r="V80" i="31" s="1"/>
  <c r="V81" i="31" s="1"/>
  <c r="V82" i="31" s="1"/>
  <c r="V83" i="31" s="1"/>
  <c r="V84" i="31" s="1"/>
  <c r="V85" i="31" s="1"/>
  <c r="V86" i="31" s="1"/>
  <c r="V87" i="31" s="1"/>
  <c r="V88" i="31" s="1"/>
  <c r="V89" i="31" s="1"/>
  <c r="V90" i="31" s="1"/>
  <c r="V91" i="31" s="1"/>
  <c r="V92" i="31" s="1"/>
  <c r="V93" i="31" s="1"/>
  <c r="V94" i="31" s="1"/>
  <c r="V95" i="31" s="1"/>
  <c r="V96" i="31" s="1"/>
  <c r="V97" i="31" s="1"/>
  <c r="V98" i="31" s="1"/>
  <c r="V99" i="31" s="1"/>
  <c r="V100" i="31" s="1"/>
  <c r="V101" i="31" s="1"/>
  <c r="V102" i="31" s="1"/>
  <c r="V103" i="31" s="1"/>
  <c r="V104" i="31" s="1"/>
  <c r="AE55" i="31"/>
  <c r="AE56" i="31" s="1"/>
  <c r="AE57" i="31" s="1"/>
  <c r="AE58" i="31" s="1"/>
  <c r="AE59" i="31" s="1"/>
  <c r="AE60" i="31" s="1"/>
  <c r="AE61" i="31" s="1"/>
  <c r="AE62" i="31" s="1"/>
  <c r="AE63" i="31" s="1"/>
  <c r="AE64" i="31" s="1"/>
  <c r="AE65" i="31" s="1"/>
  <c r="AE66" i="31" s="1"/>
  <c r="AE67" i="31" s="1"/>
  <c r="AE68" i="31" s="1"/>
  <c r="AE69" i="31" s="1"/>
  <c r="AE70" i="31" s="1"/>
  <c r="AE71" i="31" s="1"/>
  <c r="AE72" i="31" s="1"/>
  <c r="AE73" i="31" s="1"/>
  <c r="AE74" i="31" s="1"/>
  <c r="AE75" i="31" s="1"/>
  <c r="AE76" i="31" s="1"/>
  <c r="AE77" i="31" s="1"/>
  <c r="AE78" i="31" s="1"/>
  <c r="AE79" i="31" s="1"/>
  <c r="AE80" i="31" s="1"/>
  <c r="AE81" i="31" s="1"/>
  <c r="AE82" i="31" s="1"/>
  <c r="AE83" i="31" s="1"/>
  <c r="AE84" i="31" s="1"/>
  <c r="AE85" i="31" s="1"/>
  <c r="AE86" i="31" s="1"/>
  <c r="AE87" i="31" s="1"/>
  <c r="AE88" i="31" s="1"/>
  <c r="AE89" i="31" s="1"/>
  <c r="AE90" i="31" s="1"/>
  <c r="AE91" i="31" s="1"/>
  <c r="AE92" i="31" s="1"/>
  <c r="AE93" i="31" s="1"/>
  <c r="AE94" i="31" s="1"/>
  <c r="AE95" i="31" s="1"/>
  <c r="AE96" i="31" s="1"/>
  <c r="AE97" i="31" s="1"/>
  <c r="AE98" i="31" s="1"/>
  <c r="AE99" i="31" s="1"/>
  <c r="AE100" i="31" s="1"/>
  <c r="AE101" i="31" s="1"/>
  <c r="AE102" i="31" s="1"/>
  <c r="AE103" i="31" s="1"/>
  <c r="AE104" i="31" s="1"/>
  <c r="AR55" i="31"/>
  <c r="AR56" i="31" s="1"/>
  <c r="AR57" i="31" s="1"/>
  <c r="AR58" i="31" s="1"/>
  <c r="AR59" i="31" s="1"/>
  <c r="AR60" i="31" s="1"/>
  <c r="AR61" i="31" s="1"/>
  <c r="AR62" i="31" s="1"/>
  <c r="AR63" i="31" s="1"/>
  <c r="AR64" i="31" s="1"/>
  <c r="AR65" i="31" s="1"/>
  <c r="AR66" i="31" s="1"/>
  <c r="AR67" i="31" s="1"/>
  <c r="AR68" i="31" s="1"/>
  <c r="AR69" i="31" s="1"/>
  <c r="AR70" i="31" s="1"/>
  <c r="AR71" i="31" s="1"/>
  <c r="AR72" i="31" s="1"/>
  <c r="AR73" i="31" s="1"/>
  <c r="AR74" i="31" s="1"/>
  <c r="AR75" i="31" s="1"/>
  <c r="AR76" i="31" s="1"/>
  <c r="AR77" i="31" s="1"/>
  <c r="AR78" i="31" s="1"/>
  <c r="AR79" i="31" s="1"/>
  <c r="AR80" i="31" s="1"/>
  <c r="AR81" i="31" s="1"/>
  <c r="AR82" i="31" s="1"/>
  <c r="AR83" i="31" s="1"/>
  <c r="AR84" i="31" s="1"/>
  <c r="AR85" i="31" s="1"/>
  <c r="AR86" i="31" s="1"/>
  <c r="AR87" i="31" s="1"/>
  <c r="AR88" i="31" s="1"/>
  <c r="AR89" i="31" s="1"/>
  <c r="AR90" i="31" s="1"/>
  <c r="AR91" i="31" s="1"/>
  <c r="AR92" i="31" s="1"/>
  <c r="AR93" i="31" s="1"/>
  <c r="AR94" i="31" s="1"/>
  <c r="AR95" i="31" s="1"/>
  <c r="AR96" i="31" s="1"/>
  <c r="AR97" i="31" s="1"/>
  <c r="AR98" i="31" s="1"/>
  <c r="AR99" i="31" s="1"/>
  <c r="AR100" i="31" s="1"/>
  <c r="AR101" i="31" s="1"/>
  <c r="AR102" i="31" s="1"/>
  <c r="AR103" i="31" s="1"/>
  <c r="AR104" i="31" s="1"/>
  <c r="Y55" i="31"/>
  <c r="Y56" i="31" s="1"/>
  <c r="Y57" i="31" s="1"/>
  <c r="Y58" i="31" s="1"/>
  <c r="Y59" i="31" s="1"/>
  <c r="Y60" i="31" s="1"/>
  <c r="Y61" i="31" s="1"/>
  <c r="Y62" i="31" s="1"/>
  <c r="Y63" i="31" s="1"/>
  <c r="Y64" i="31" s="1"/>
  <c r="Y65" i="31" s="1"/>
  <c r="Y66" i="31" s="1"/>
  <c r="Y67" i="31" s="1"/>
  <c r="Y68" i="31" s="1"/>
  <c r="Y69" i="31" s="1"/>
  <c r="Y70" i="31" s="1"/>
  <c r="Y71" i="31" s="1"/>
  <c r="Y72" i="31" s="1"/>
  <c r="Y73" i="31" s="1"/>
  <c r="Y74" i="31" s="1"/>
  <c r="Y75" i="31" s="1"/>
  <c r="Y76" i="31" s="1"/>
  <c r="Y77" i="31" s="1"/>
  <c r="Y78" i="31" s="1"/>
  <c r="Y79" i="31" s="1"/>
  <c r="Y80" i="31" s="1"/>
  <c r="Y81" i="31" s="1"/>
  <c r="Y82" i="31" s="1"/>
  <c r="Y83" i="31" s="1"/>
  <c r="Y84" i="31" s="1"/>
  <c r="Y85" i="31" s="1"/>
  <c r="Y86" i="31" s="1"/>
  <c r="Y87" i="31" s="1"/>
  <c r="Y88" i="31" s="1"/>
  <c r="Y89" i="31" s="1"/>
  <c r="Y90" i="31" s="1"/>
  <c r="Y91" i="31" s="1"/>
  <c r="Y92" i="31" s="1"/>
  <c r="Y93" i="31" s="1"/>
  <c r="Y94" i="31" s="1"/>
  <c r="Y95" i="31" s="1"/>
  <c r="Y96" i="31" s="1"/>
  <c r="Y97" i="31" s="1"/>
  <c r="Y98" i="31" s="1"/>
  <c r="Y99" i="31" s="1"/>
  <c r="Y100" i="31" s="1"/>
  <c r="Y101" i="31" s="1"/>
  <c r="Y102" i="31" s="1"/>
  <c r="Y103" i="31" s="1"/>
  <c r="Y104" i="31" s="1"/>
  <c r="AI55" i="31"/>
  <c r="AI56" i="31" s="1"/>
  <c r="AI57" i="31" s="1"/>
  <c r="AI58" i="31" s="1"/>
  <c r="AI59" i="31" s="1"/>
  <c r="AI60" i="31" s="1"/>
  <c r="AI61" i="31" s="1"/>
  <c r="AI62" i="31" s="1"/>
  <c r="AI63" i="31" s="1"/>
  <c r="AI64" i="31" s="1"/>
  <c r="AI65" i="31" s="1"/>
  <c r="AI66" i="31" s="1"/>
  <c r="AI67" i="31" s="1"/>
  <c r="AI68" i="31" s="1"/>
  <c r="AI69" i="31" s="1"/>
  <c r="AI70" i="31" s="1"/>
  <c r="AI71" i="31" s="1"/>
  <c r="AI72" i="31" s="1"/>
  <c r="AI73" i="31" s="1"/>
  <c r="AI74" i="31" s="1"/>
  <c r="AI75" i="31" s="1"/>
  <c r="AI76" i="31" s="1"/>
  <c r="AI77" i="31" s="1"/>
  <c r="AI78" i="31" s="1"/>
  <c r="AI79" i="31" s="1"/>
  <c r="AI80" i="31" s="1"/>
  <c r="AI81" i="31" s="1"/>
  <c r="AI82" i="31" s="1"/>
  <c r="AI83" i="31" s="1"/>
  <c r="AI84" i="31" s="1"/>
  <c r="AI85" i="31" s="1"/>
  <c r="AI86" i="31" s="1"/>
  <c r="AI87" i="31" s="1"/>
  <c r="AI88" i="31" s="1"/>
  <c r="AI89" i="31" s="1"/>
  <c r="AI90" i="31" s="1"/>
  <c r="AI91" i="31" s="1"/>
  <c r="AI92" i="31" s="1"/>
  <c r="AI93" i="31" s="1"/>
  <c r="AI94" i="31" s="1"/>
  <c r="AI95" i="31" s="1"/>
  <c r="AI96" i="31" s="1"/>
  <c r="AI97" i="31" s="1"/>
  <c r="AI98" i="31" s="1"/>
  <c r="AI99" i="31" s="1"/>
  <c r="AI100" i="31" s="1"/>
  <c r="AI101" i="31" s="1"/>
  <c r="AI102" i="31" s="1"/>
  <c r="AI103" i="31" s="1"/>
  <c r="AI104" i="31" s="1"/>
  <c r="AG55" i="31"/>
  <c r="AG56" i="31" s="1"/>
  <c r="AG57" i="31" s="1"/>
  <c r="AG58" i="31" s="1"/>
  <c r="AG59" i="31" s="1"/>
  <c r="AG60" i="31" s="1"/>
  <c r="AG61" i="31" s="1"/>
  <c r="AG62" i="31" s="1"/>
  <c r="AG63" i="31" s="1"/>
  <c r="AG64" i="31" s="1"/>
  <c r="AG65" i="31" s="1"/>
  <c r="AG66" i="31" s="1"/>
  <c r="AG67" i="31" s="1"/>
  <c r="AG68" i="31" s="1"/>
  <c r="AG69" i="31" s="1"/>
  <c r="AG70" i="31" s="1"/>
  <c r="AG71" i="31" s="1"/>
  <c r="AG72" i="31" s="1"/>
  <c r="AG73" i="31" s="1"/>
  <c r="AG74" i="31" s="1"/>
  <c r="AG75" i="31" s="1"/>
  <c r="AG76" i="31" s="1"/>
  <c r="AG77" i="31" s="1"/>
  <c r="AG78" i="31" s="1"/>
  <c r="AG79" i="31" s="1"/>
  <c r="AG80" i="31" s="1"/>
  <c r="AG81" i="31" s="1"/>
  <c r="AG82" i="31" s="1"/>
  <c r="AG83" i="31" s="1"/>
  <c r="AG84" i="31" s="1"/>
  <c r="AG85" i="31" s="1"/>
  <c r="AG86" i="31" s="1"/>
  <c r="AG87" i="31" s="1"/>
  <c r="AG88" i="31" s="1"/>
  <c r="AG89" i="31" s="1"/>
  <c r="AG90" i="31" s="1"/>
  <c r="AG91" i="31" s="1"/>
  <c r="AG92" i="31" s="1"/>
  <c r="AG93" i="31" s="1"/>
  <c r="AG94" i="31" s="1"/>
  <c r="AG95" i="31" s="1"/>
  <c r="AG96" i="31" s="1"/>
  <c r="AG97" i="31" s="1"/>
  <c r="AG98" i="31" s="1"/>
  <c r="AG99" i="31" s="1"/>
  <c r="AG100" i="31" s="1"/>
  <c r="AG101" i="31" s="1"/>
  <c r="AG102" i="31" s="1"/>
  <c r="AG103" i="31" s="1"/>
  <c r="AG104" i="31" s="1"/>
  <c r="AJ55" i="31"/>
  <c r="AJ56" i="31" s="1"/>
  <c r="AJ57" i="31" s="1"/>
  <c r="AJ58" i="31" s="1"/>
  <c r="AJ59" i="31" s="1"/>
  <c r="AJ60" i="31" s="1"/>
  <c r="AJ61" i="31" s="1"/>
  <c r="AJ62" i="31" s="1"/>
  <c r="AJ63" i="31" s="1"/>
  <c r="AJ64" i="31" s="1"/>
  <c r="AJ65" i="31" s="1"/>
  <c r="AJ66" i="31" s="1"/>
  <c r="AJ67" i="31" s="1"/>
  <c r="AJ68" i="31" s="1"/>
  <c r="AJ69" i="31" s="1"/>
  <c r="AJ70" i="31" s="1"/>
  <c r="AJ71" i="31" s="1"/>
  <c r="AJ72" i="31" s="1"/>
  <c r="AJ73" i="31" s="1"/>
  <c r="AJ74" i="31" s="1"/>
  <c r="AJ75" i="31" s="1"/>
  <c r="AJ76" i="31" s="1"/>
  <c r="AJ77" i="31" s="1"/>
  <c r="AJ78" i="31" s="1"/>
  <c r="AJ79" i="31" s="1"/>
  <c r="AJ80" i="31" s="1"/>
  <c r="AJ81" i="31" s="1"/>
  <c r="AJ82" i="31" s="1"/>
  <c r="AJ83" i="31" s="1"/>
  <c r="AJ84" i="31" s="1"/>
  <c r="AJ85" i="31" s="1"/>
  <c r="AJ86" i="31" s="1"/>
  <c r="AJ87" i="31" s="1"/>
  <c r="AJ88" i="31" s="1"/>
  <c r="AJ89" i="31" s="1"/>
  <c r="AJ90" i="31" s="1"/>
  <c r="AJ91" i="31" s="1"/>
  <c r="AJ92" i="31" s="1"/>
  <c r="AJ93" i="31" s="1"/>
  <c r="AJ94" i="31" s="1"/>
  <c r="AJ95" i="31" s="1"/>
  <c r="AJ96" i="31" s="1"/>
  <c r="AJ97" i="31" s="1"/>
  <c r="AJ98" i="31" s="1"/>
  <c r="AJ99" i="31" s="1"/>
  <c r="AJ100" i="31" s="1"/>
  <c r="AJ101" i="31" s="1"/>
  <c r="AJ102" i="31" s="1"/>
  <c r="AJ103" i="31" s="1"/>
  <c r="AJ104" i="31" s="1"/>
  <c r="AX55" i="31"/>
  <c r="AX56" i="31" s="1"/>
  <c r="AX57" i="31" s="1"/>
  <c r="AX58" i="31" s="1"/>
  <c r="AX59" i="31" s="1"/>
  <c r="AX60" i="31" s="1"/>
  <c r="AX61" i="31" s="1"/>
  <c r="AX62" i="31" s="1"/>
  <c r="AX63" i="31" s="1"/>
  <c r="AX64" i="31" s="1"/>
  <c r="AX65" i="31" s="1"/>
  <c r="AX66" i="31" s="1"/>
  <c r="AX67" i="31" s="1"/>
  <c r="AX68" i="31" s="1"/>
  <c r="AX69" i="31" s="1"/>
  <c r="AX70" i="31" s="1"/>
  <c r="AX71" i="31" s="1"/>
  <c r="AX72" i="31" s="1"/>
  <c r="AX73" i="31" s="1"/>
  <c r="AX74" i="31" s="1"/>
  <c r="AX75" i="31" s="1"/>
  <c r="AX76" i="31" s="1"/>
  <c r="AX77" i="31" s="1"/>
  <c r="AX78" i="31" s="1"/>
  <c r="AX79" i="31" s="1"/>
  <c r="AX80" i="31" s="1"/>
  <c r="AX81" i="31" s="1"/>
  <c r="AX82" i="31" s="1"/>
  <c r="AX83" i="31" s="1"/>
  <c r="AX84" i="31" s="1"/>
  <c r="AX85" i="31" s="1"/>
  <c r="AX86" i="31" s="1"/>
  <c r="AX87" i="31" s="1"/>
  <c r="AX88" i="31" s="1"/>
  <c r="AX89" i="31" s="1"/>
  <c r="AX90" i="31" s="1"/>
  <c r="AX91" i="31" s="1"/>
  <c r="AX92" i="31" s="1"/>
  <c r="AX93" i="31" s="1"/>
  <c r="AX94" i="31" s="1"/>
  <c r="AX95" i="31" s="1"/>
  <c r="AX96" i="31" s="1"/>
  <c r="AX97" i="31" s="1"/>
  <c r="AX98" i="31" s="1"/>
  <c r="AX99" i="31" s="1"/>
  <c r="AX100" i="31" s="1"/>
  <c r="AX101" i="31" s="1"/>
  <c r="AX102" i="31" s="1"/>
  <c r="AX103" i="31" s="1"/>
  <c r="AX104" i="31" s="1"/>
  <c r="AB55" i="31"/>
  <c r="AB56" i="31" s="1"/>
  <c r="AB57" i="31" s="1"/>
  <c r="AB58" i="31" s="1"/>
  <c r="AB59" i="31" s="1"/>
  <c r="AB60" i="31" s="1"/>
  <c r="AB61" i="31" s="1"/>
  <c r="AB62" i="31" s="1"/>
  <c r="AB63" i="31" s="1"/>
  <c r="AB64" i="31" s="1"/>
  <c r="AB65" i="31" s="1"/>
  <c r="AB66" i="31" s="1"/>
  <c r="AB67" i="31" s="1"/>
  <c r="AB68" i="31" s="1"/>
  <c r="AB69" i="31" s="1"/>
  <c r="AB70" i="31" s="1"/>
  <c r="AB71" i="31" s="1"/>
  <c r="AB72" i="31" s="1"/>
  <c r="AB73" i="31" s="1"/>
  <c r="AB74" i="31" s="1"/>
  <c r="AB75" i="31" s="1"/>
  <c r="AB76" i="31" s="1"/>
  <c r="AB77" i="31" s="1"/>
  <c r="AB78" i="31" s="1"/>
  <c r="AB79" i="31" s="1"/>
  <c r="AB80" i="31" s="1"/>
  <c r="AB81" i="31" s="1"/>
  <c r="AB82" i="31" s="1"/>
  <c r="AB83" i="31" s="1"/>
  <c r="AB84" i="31" s="1"/>
  <c r="AB85" i="31" s="1"/>
  <c r="AB86" i="31" s="1"/>
  <c r="AB87" i="31" s="1"/>
  <c r="AB88" i="31" s="1"/>
  <c r="AB89" i="31" s="1"/>
  <c r="AB90" i="31" s="1"/>
  <c r="AB91" i="31" s="1"/>
  <c r="AB92" i="31" s="1"/>
  <c r="AB93" i="31" s="1"/>
  <c r="AB94" i="31" s="1"/>
  <c r="AB95" i="31" s="1"/>
  <c r="AB96" i="31" s="1"/>
  <c r="AB97" i="31" s="1"/>
  <c r="AB98" i="31" s="1"/>
  <c r="AB99" i="31" s="1"/>
  <c r="AB100" i="31" s="1"/>
  <c r="AB101" i="31" s="1"/>
  <c r="AB102" i="31" s="1"/>
  <c r="AB103" i="31" s="1"/>
  <c r="AB104" i="31" s="1"/>
  <c r="P54" i="31"/>
  <c r="AS54" i="31"/>
  <c r="U54" i="31"/>
  <c r="AP54" i="31"/>
  <c r="AF54" i="31"/>
  <c r="R54" i="31"/>
  <c r="AK54" i="31"/>
  <c r="AH54" i="31"/>
  <c r="Z54" i="31"/>
  <c r="X54" i="31"/>
  <c r="AN54" i="31"/>
  <c r="BA54" i="31"/>
  <c r="AC54" i="31"/>
  <c r="Y105" i="31" l="1"/>
  <c r="Y106" i="31" s="1"/>
  <c r="Y107" i="31" s="1"/>
  <c r="Y108" i="31" s="1"/>
  <c r="Y109" i="31" s="1"/>
  <c r="Y110" i="31" s="1"/>
  <c r="Y111" i="31" s="1"/>
  <c r="Y112" i="31" s="1"/>
  <c r="Y113" i="31" s="1"/>
  <c r="Y114" i="31" s="1"/>
  <c r="Y115" i="31" s="1"/>
  <c r="Y116" i="31" s="1"/>
  <c r="Y117" i="31" s="1"/>
  <c r="Y118" i="31" s="1"/>
  <c r="Y119" i="31" s="1"/>
  <c r="Y120" i="31" s="1"/>
  <c r="Y121" i="31" s="1"/>
  <c r="Y122" i="31" s="1"/>
  <c r="Y123" i="31" s="1"/>
  <c r="Y124" i="31" s="1"/>
  <c r="Y125" i="31" s="1"/>
  <c r="Y126" i="31" s="1"/>
  <c r="Y127" i="31" s="1"/>
  <c r="Y128" i="31" s="1"/>
  <c r="Y129" i="31" s="1"/>
  <c r="Y130" i="31" s="1"/>
  <c r="Y131" i="31" s="1"/>
  <c r="Y132" i="31" s="1"/>
  <c r="Y133" i="31" s="1"/>
  <c r="Y134" i="31" s="1"/>
  <c r="Y135" i="31" s="1"/>
  <c r="Y136" i="31" s="1"/>
  <c r="Y137" i="31" s="1"/>
  <c r="Y138" i="31" s="1"/>
  <c r="Y139" i="31" s="1"/>
  <c r="Y140" i="31" s="1"/>
  <c r="Y141" i="31" s="1"/>
  <c r="Y142" i="31" s="1"/>
  <c r="Y143" i="31" s="1"/>
  <c r="Y144" i="31" s="1"/>
  <c r="Y145" i="31" s="1"/>
  <c r="Y146" i="31" s="1"/>
  <c r="Y147" i="31" s="1"/>
  <c r="Y148" i="31" s="1"/>
  <c r="Y149" i="31" s="1"/>
  <c r="Y150" i="31" s="1"/>
  <c r="Y151" i="31" s="1"/>
  <c r="Y152" i="31" s="1"/>
  <c r="Y153" i="31" s="1"/>
  <c r="Y154" i="31" s="1"/>
  <c r="AB105" i="31"/>
  <c r="AB106" i="31" s="1"/>
  <c r="AB107" i="31" s="1"/>
  <c r="AB108" i="31" s="1"/>
  <c r="AB109" i="31" s="1"/>
  <c r="AB110" i="31" s="1"/>
  <c r="AB111" i="31" s="1"/>
  <c r="AB112" i="31" s="1"/>
  <c r="AB113" i="31" s="1"/>
  <c r="AB114" i="31" s="1"/>
  <c r="AB115" i="31" s="1"/>
  <c r="AB116" i="31" s="1"/>
  <c r="AB117" i="31" s="1"/>
  <c r="AB118" i="31" s="1"/>
  <c r="AB119" i="31" s="1"/>
  <c r="AB120" i="31" s="1"/>
  <c r="AB121" i="31" s="1"/>
  <c r="AB122" i="31" s="1"/>
  <c r="AB123" i="31" s="1"/>
  <c r="AB124" i="31" s="1"/>
  <c r="AB125" i="31" s="1"/>
  <c r="AB126" i="31" s="1"/>
  <c r="AB127" i="31" s="1"/>
  <c r="AB128" i="31" s="1"/>
  <c r="AB129" i="31" s="1"/>
  <c r="AB130" i="31" s="1"/>
  <c r="AB131" i="31" s="1"/>
  <c r="AB132" i="31" s="1"/>
  <c r="AB133" i="31" s="1"/>
  <c r="AB134" i="31" s="1"/>
  <c r="AB135" i="31" s="1"/>
  <c r="AB136" i="31" s="1"/>
  <c r="AB137" i="31" s="1"/>
  <c r="AB138" i="31" s="1"/>
  <c r="AB139" i="31" s="1"/>
  <c r="AB140" i="31" s="1"/>
  <c r="AB141" i="31" s="1"/>
  <c r="AB142" i="31" s="1"/>
  <c r="AB143" i="31" s="1"/>
  <c r="AB144" i="31" s="1"/>
  <c r="AB145" i="31" s="1"/>
  <c r="AB146" i="31" s="1"/>
  <c r="AB147" i="31" s="1"/>
  <c r="AB148" i="31" s="1"/>
  <c r="AB149" i="31" s="1"/>
  <c r="AB150" i="31" s="1"/>
  <c r="AB151" i="31" s="1"/>
  <c r="AB152" i="31" s="1"/>
  <c r="AB153" i="31" s="1"/>
  <c r="AB154" i="31" s="1"/>
  <c r="AT105" i="31"/>
  <c r="AT106" i="31" s="1"/>
  <c r="AT107" i="31" s="1"/>
  <c r="AT108" i="31" s="1"/>
  <c r="AT109" i="31" s="1"/>
  <c r="AT110" i="31" s="1"/>
  <c r="AT111" i="31" s="1"/>
  <c r="AT112" i="31" s="1"/>
  <c r="AT113" i="31" s="1"/>
  <c r="AT114" i="31" s="1"/>
  <c r="AT115" i="31" s="1"/>
  <c r="AT116" i="31" s="1"/>
  <c r="AT117" i="31" s="1"/>
  <c r="AT118" i="31" s="1"/>
  <c r="AT119" i="31" s="1"/>
  <c r="AT120" i="31" s="1"/>
  <c r="AT121" i="31" s="1"/>
  <c r="AT122" i="31" s="1"/>
  <c r="AT123" i="31" s="1"/>
  <c r="AT124" i="31" s="1"/>
  <c r="AT125" i="31" s="1"/>
  <c r="AT126" i="31" s="1"/>
  <c r="AT127" i="31" s="1"/>
  <c r="AT128" i="31" s="1"/>
  <c r="AT129" i="31" s="1"/>
  <c r="AT130" i="31" s="1"/>
  <c r="AT131" i="31" s="1"/>
  <c r="AT132" i="31" s="1"/>
  <c r="AT133" i="31" s="1"/>
  <c r="AT134" i="31" s="1"/>
  <c r="AT135" i="31" s="1"/>
  <c r="AT136" i="31" s="1"/>
  <c r="AT137" i="31" s="1"/>
  <c r="AT138" i="31" s="1"/>
  <c r="AT139" i="31" s="1"/>
  <c r="AT140" i="31" s="1"/>
  <c r="AT141" i="31" s="1"/>
  <c r="AT142" i="31" s="1"/>
  <c r="AT143" i="31" s="1"/>
  <c r="AT144" i="31" s="1"/>
  <c r="AT145" i="31" s="1"/>
  <c r="AT146" i="31" s="1"/>
  <c r="AT147" i="31" s="1"/>
  <c r="AT148" i="31" s="1"/>
  <c r="AT149" i="31" s="1"/>
  <c r="AT150" i="31" s="1"/>
  <c r="AT151" i="31" s="1"/>
  <c r="AT152" i="31" s="1"/>
  <c r="AT153" i="31" s="1"/>
  <c r="AT154" i="31" s="1"/>
  <c r="T105" i="31"/>
  <c r="T106" i="31" s="1"/>
  <c r="T107" i="31" s="1"/>
  <c r="T108" i="31" s="1"/>
  <c r="T109" i="31" s="1"/>
  <c r="T110" i="31" s="1"/>
  <c r="T111" i="31" s="1"/>
  <c r="T112" i="31" s="1"/>
  <c r="T113" i="31" s="1"/>
  <c r="T114" i="31" s="1"/>
  <c r="T115" i="31" s="1"/>
  <c r="T116" i="31" s="1"/>
  <c r="T117" i="31" s="1"/>
  <c r="T118" i="31" s="1"/>
  <c r="T119" i="31" s="1"/>
  <c r="T120" i="31" s="1"/>
  <c r="T121" i="31" s="1"/>
  <c r="T122" i="31" s="1"/>
  <c r="T123" i="31" s="1"/>
  <c r="T124" i="31" s="1"/>
  <c r="T125" i="31" s="1"/>
  <c r="T126" i="31" s="1"/>
  <c r="T127" i="31" s="1"/>
  <c r="T128" i="31" s="1"/>
  <c r="T129" i="31" s="1"/>
  <c r="T130" i="31" s="1"/>
  <c r="T131" i="31" s="1"/>
  <c r="T132" i="31" s="1"/>
  <c r="T133" i="31" s="1"/>
  <c r="T134" i="31" s="1"/>
  <c r="T135" i="31" s="1"/>
  <c r="T136" i="31" s="1"/>
  <c r="T137" i="31" s="1"/>
  <c r="T138" i="31" s="1"/>
  <c r="T139" i="31" s="1"/>
  <c r="T140" i="31" s="1"/>
  <c r="T141" i="31" s="1"/>
  <c r="T142" i="31" s="1"/>
  <c r="T143" i="31" s="1"/>
  <c r="T144" i="31" s="1"/>
  <c r="T145" i="31" s="1"/>
  <c r="T146" i="31" s="1"/>
  <c r="T147" i="31" s="1"/>
  <c r="T148" i="31" s="1"/>
  <c r="T149" i="31" s="1"/>
  <c r="T150" i="31" s="1"/>
  <c r="T151" i="31" s="1"/>
  <c r="T152" i="31" s="1"/>
  <c r="T153" i="31" s="1"/>
  <c r="T154" i="31" s="1"/>
  <c r="AR105" i="31"/>
  <c r="AR106" i="31" s="1"/>
  <c r="AR107" i="31" s="1"/>
  <c r="AR108" i="31" s="1"/>
  <c r="AR109" i="31" s="1"/>
  <c r="AR110" i="31" s="1"/>
  <c r="AR111" i="31" s="1"/>
  <c r="AR112" i="31" s="1"/>
  <c r="AR113" i="31" s="1"/>
  <c r="AR114" i="31" s="1"/>
  <c r="AR115" i="31" s="1"/>
  <c r="AR116" i="31" s="1"/>
  <c r="AR117" i="31" s="1"/>
  <c r="AR118" i="31" s="1"/>
  <c r="AR119" i="31" s="1"/>
  <c r="AR120" i="31" s="1"/>
  <c r="AR121" i="31" s="1"/>
  <c r="AR122" i="31" s="1"/>
  <c r="AR123" i="31" s="1"/>
  <c r="AR124" i="31" s="1"/>
  <c r="AR125" i="31" s="1"/>
  <c r="AR126" i="31" s="1"/>
  <c r="AR127" i="31" s="1"/>
  <c r="AR128" i="31" s="1"/>
  <c r="AR129" i="31" s="1"/>
  <c r="AR130" i="31" s="1"/>
  <c r="AR131" i="31" s="1"/>
  <c r="AR132" i="31" s="1"/>
  <c r="AR133" i="31" s="1"/>
  <c r="AR134" i="31" s="1"/>
  <c r="AR135" i="31" s="1"/>
  <c r="AR136" i="31" s="1"/>
  <c r="AR137" i="31" s="1"/>
  <c r="AR138" i="31" s="1"/>
  <c r="AR139" i="31" s="1"/>
  <c r="AR140" i="31" s="1"/>
  <c r="AR141" i="31" s="1"/>
  <c r="AR142" i="31" s="1"/>
  <c r="AR143" i="31" s="1"/>
  <c r="AR144" i="31" s="1"/>
  <c r="AR145" i="31" s="1"/>
  <c r="AR146" i="31" s="1"/>
  <c r="AR147" i="31" s="1"/>
  <c r="AR148" i="31" s="1"/>
  <c r="AR149" i="31" s="1"/>
  <c r="AR150" i="31" s="1"/>
  <c r="AR151" i="31" s="1"/>
  <c r="AR152" i="31" s="1"/>
  <c r="AR153" i="31" s="1"/>
  <c r="AR154" i="31" s="1"/>
  <c r="V105" i="31"/>
  <c r="V106" i="31" s="1"/>
  <c r="V107" i="31" s="1"/>
  <c r="V108" i="31" s="1"/>
  <c r="V109" i="31" s="1"/>
  <c r="V110" i="31" s="1"/>
  <c r="V111" i="31" s="1"/>
  <c r="V112" i="31" s="1"/>
  <c r="V113" i="31" s="1"/>
  <c r="V114" i="31" s="1"/>
  <c r="V115" i="31" s="1"/>
  <c r="V116" i="31" s="1"/>
  <c r="V117" i="31" s="1"/>
  <c r="V118" i="31" s="1"/>
  <c r="V119" i="31" s="1"/>
  <c r="V120" i="31" s="1"/>
  <c r="V121" i="31" s="1"/>
  <c r="V122" i="31" s="1"/>
  <c r="V123" i="31" s="1"/>
  <c r="V124" i="31" s="1"/>
  <c r="V125" i="31" s="1"/>
  <c r="V126" i="31" s="1"/>
  <c r="V127" i="31" s="1"/>
  <c r="V128" i="31" s="1"/>
  <c r="V129" i="31" s="1"/>
  <c r="V130" i="31" s="1"/>
  <c r="V131" i="31" s="1"/>
  <c r="V132" i="31" s="1"/>
  <c r="V133" i="31" s="1"/>
  <c r="V134" i="31" s="1"/>
  <c r="V135" i="31" s="1"/>
  <c r="V136" i="31" s="1"/>
  <c r="V137" i="31" s="1"/>
  <c r="V138" i="31" s="1"/>
  <c r="V139" i="31" s="1"/>
  <c r="V140" i="31" s="1"/>
  <c r="V141" i="31" s="1"/>
  <c r="V142" i="31" s="1"/>
  <c r="V143" i="31" s="1"/>
  <c r="V144" i="31" s="1"/>
  <c r="V145" i="31" s="1"/>
  <c r="V146" i="31" s="1"/>
  <c r="V147" i="31" s="1"/>
  <c r="V148" i="31" s="1"/>
  <c r="V149" i="31" s="1"/>
  <c r="V150" i="31" s="1"/>
  <c r="V151" i="31" s="1"/>
  <c r="V152" i="31" s="1"/>
  <c r="V153" i="31" s="1"/>
  <c r="V154" i="31" s="1"/>
  <c r="S105" i="31"/>
  <c r="S106" i="31" s="1"/>
  <c r="S107" i="31" s="1"/>
  <c r="S108" i="31" s="1"/>
  <c r="S109" i="31" s="1"/>
  <c r="S110" i="31" s="1"/>
  <c r="S111" i="31" s="1"/>
  <c r="S112" i="31" s="1"/>
  <c r="S113" i="31" s="1"/>
  <c r="S114" i="31" s="1"/>
  <c r="S115" i="31" s="1"/>
  <c r="S116" i="31" s="1"/>
  <c r="S117" i="31" s="1"/>
  <c r="S118" i="31" s="1"/>
  <c r="S119" i="31" s="1"/>
  <c r="S120" i="31" s="1"/>
  <c r="S121" i="31" s="1"/>
  <c r="S122" i="31" s="1"/>
  <c r="S123" i="31" s="1"/>
  <c r="S124" i="31" s="1"/>
  <c r="S125" i="31" s="1"/>
  <c r="S126" i="31" s="1"/>
  <c r="S127" i="31" s="1"/>
  <c r="S128" i="31" s="1"/>
  <c r="S129" i="31" s="1"/>
  <c r="S130" i="31" s="1"/>
  <c r="S131" i="31" s="1"/>
  <c r="S132" i="31" s="1"/>
  <c r="S133" i="31" s="1"/>
  <c r="S134" i="31" s="1"/>
  <c r="S135" i="31" s="1"/>
  <c r="S136" i="31" s="1"/>
  <c r="S137" i="31" s="1"/>
  <c r="S138" i="31" s="1"/>
  <c r="S139" i="31" s="1"/>
  <c r="S140" i="31" s="1"/>
  <c r="S141" i="31" s="1"/>
  <c r="S142" i="31" s="1"/>
  <c r="S143" i="31" s="1"/>
  <c r="S144" i="31" s="1"/>
  <c r="S145" i="31" s="1"/>
  <c r="S146" i="31" s="1"/>
  <c r="S147" i="31" s="1"/>
  <c r="S148" i="31" s="1"/>
  <c r="S149" i="31" s="1"/>
  <c r="S150" i="31" s="1"/>
  <c r="S151" i="31" s="1"/>
  <c r="S152" i="31" s="1"/>
  <c r="S153" i="31" s="1"/>
  <c r="S154" i="31" s="1"/>
  <c r="AE105" i="31"/>
  <c r="AE106" i="31" s="1"/>
  <c r="AE107" i="31" s="1"/>
  <c r="AE108" i="31" s="1"/>
  <c r="AE109" i="31" s="1"/>
  <c r="AE110" i="31" s="1"/>
  <c r="AE111" i="31" s="1"/>
  <c r="AE112" i="31" s="1"/>
  <c r="AE113" i="31" s="1"/>
  <c r="AE114" i="31" s="1"/>
  <c r="AE115" i="31" s="1"/>
  <c r="AE116" i="31" s="1"/>
  <c r="AE117" i="31" s="1"/>
  <c r="AE118" i="31" s="1"/>
  <c r="AE119" i="31" s="1"/>
  <c r="AE120" i="31" s="1"/>
  <c r="AE121" i="31" s="1"/>
  <c r="AE122" i="31" s="1"/>
  <c r="AE123" i="31" s="1"/>
  <c r="AE124" i="31" s="1"/>
  <c r="AE125" i="31" s="1"/>
  <c r="AE126" i="31" s="1"/>
  <c r="AE127" i="31" s="1"/>
  <c r="AE128" i="31" s="1"/>
  <c r="AE129" i="31" s="1"/>
  <c r="AE130" i="31" s="1"/>
  <c r="AE131" i="31" s="1"/>
  <c r="AE132" i="31" s="1"/>
  <c r="AE133" i="31" s="1"/>
  <c r="AE134" i="31" s="1"/>
  <c r="AE135" i="31" s="1"/>
  <c r="AE136" i="31" s="1"/>
  <c r="AE137" i="31" s="1"/>
  <c r="AE138" i="31" s="1"/>
  <c r="AE139" i="31" s="1"/>
  <c r="AE140" i="31" s="1"/>
  <c r="AE141" i="31" s="1"/>
  <c r="AE142" i="31" s="1"/>
  <c r="AE143" i="31" s="1"/>
  <c r="AE144" i="31" s="1"/>
  <c r="AE145" i="31" s="1"/>
  <c r="AE146" i="31" s="1"/>
  <c r="AE147" i="31" s="1"/>
  <c r="AE148" i="31" s="1"/>
  <c r="AE149" i="31" s="1"/>
  <c r="AE150" i="31" s="1"/>
  <c r="AE151" i="31" s="1"/>
  <c r="AE152" i="31" s="1"/>
  <c r="AE153" i="31" s="1"/>
  <c r="AE154" i="31" s="1"/>
  <c r="AY105" i="31"/>
  <c r="AY106" i="31" s="1"/>
  <c r="AY107" i="31" s="1"/>
  <c r="AY108" i="31" s="1"/>
  <c r="AY109" i="31" s="1"/>
  <c r="AY110" i="31" s="1"/>
  <c r="AY111" i="31" s="1"/>
  <c r="AY112" i="31" s="1"/>
  <c r="AY113" i="31" s="1"/>
  <c r="AY114" i="31" s="1"/>
  <c r="AY115" i="31" s="1"/>
  <c r="AY116" i="31" s="1"/>
  <c r="AY117" i="31" s="1"/>
  <c r="AY118" i="31" s="1"/>
  <c r="AY119" i="31" s="1"/>
  <c r="AY120" i="31" s="1"/>
  <c r="AY121" i="31" s="1"/>
  <c r="AY122" i="31" s="1"/>
  <c r="AY123" i="31" s="1"/>
  <c r="AY124" i="31" s="1"/>
  <c r="AY125" i="31" s="1"/>
  <c r="AY126" i="31" s="1"/>
  <c r="AY127" i="31" s="1"/>
  <c r="AY128" i="31" s="1"/>
  <c r="AY129" i="31" s="1"/>
  <c r="AY130" i="31" s="1"/>
  <c r="AY131" i="31" s="1"/>
  <c r="AY132" i="31" s="1"/>
  <c r="AY133" i="31" s="1"/>
  <c r="AY134" i="31" s="1"/>
  <c r="AY135" i="31" s="1"/>
  <c r="AY136" i="31" s="1"/>
  <c r="AY137" i="31" s="1"/>
  <c r="AY138" i="31" s="1"/>
  <c r="AY139" i="31" s="1"/>
  <c r="AY140" i="31" s="1"/>
  <c r="AY141" i="31" s="1"/>
  <c r="AY142" i="31" s="1"/>
  <c r="AY143" i="31" s="1"/>
  <c r="AY144" i="31" s="1"/>
  <c r="AY145" i="31" s="1"/>
  <c r="AY146" i="31" s="1"/>
  <c r="AY147" i="31" s="1"/>
  <c r="AY148" i="31" s="1"/>
  <c r="AY149" i="31" s="1"/>
  <c r="AY150" i="31" s="1"/>
  <c r="AY151" i="31" s="1"/>
  <c r="AY152" i="31" s="1"/>
  <c r="AY153" i="31" s="1"/>
  <c r="AY154" i="31" s="1"/>
  <c r="AX105" i="31"/>
  <c r="AX106" i="31" s="1"/>
  <c r="AX107" i="31" s="1"/>
  <c r="AX108" i="31" s="1"/>
  <c r="AX109" i="31" s="1"/>
  <c r="AX110" i="31" s="1"/>
  <c r="AX111" i="31" s="1"/>
  <c r="AX112" i="31" s="1"/>
  <c r="AX113" i="31" s="1"/>
  <c r="AX114" i="31" s="1"/>
  <c r="AX115" i="31" s="1"/>
  <c r="AX116" i="31" s="1"/>
  <c r="AX117" i="31" s="1"/>
  <c r="AX118" i="31" s="1"/>
  <c r="AX119" i="31" s="1"/>
  <c r="AX120" i="31" s="1"/>
  <c r="AX121" i="31" s="1"/>
  <c r="AX122" i="31" s="1"/>
  <c r="AX123" i="31" s="1"/>
  <c r="AX124" i="31" s="1"/>
  <c r="AX125" i="31" s="1"/>
  <c r="AX126" i="31" s="1"/>
  <c r="AX127" i="31" s="1"/>
  <c r="AX128" i="31" s="1"/>
  <c r="AX129" i="31" s="1"/>
  <c r="AX130" i="31" s="1"/>
  <c r="AX131" i="31" s="1"/>
  <c r="AX132" i="31" s="1"/>
  <c r="AX133" i="31" s="1"/>
  <c r="AX134" i="31" s="1"/>
  <c r="AX135" i="31" s="1"/>
  <c r="AX136" i="31" s="1"/>
  <c r="AX137" i="31" s="1"/>
  <c r="AX138" i="31" s="1"/>
  <c r="AX139" i="31" s="1"/>
  <c r="AX140" i="31" s="1"/>
  <c r="AX141" i="31" s="1"/>
  <c r="AX142" i="31" s="1"/>
  <c r="AX143" i="31" s="1"/>
  <c r="AX144" i="31" s="1"/>
  <c r="AX145" i="31" s="1"/>
  <c r="AX146" i="31" s="1"/>
  <c r="AX147" i="31" s="1"/>
  <c r="AX148" i="31" s="1"/>
  <c r="AX149" i="31" s="1"/>
  <c r="AX150" i="31" s="1"/>
  <c r="AX151" i="31" s="1"/>
  <c r="AX152" i="31" s="1"/>
  <c r="AX153" i="31" s="1"/>
  <c r="AX154" i="31" s="1"/>
  <c r="AJ105" i="31"/>
  <c r="AJ106" i="31" s="1"/>
  <c r="AJ107" i="31" s="1"/>
  <c r="AJ108" i="31" s="1"/>
  <c r="AJ109" i="31" s="1"/>
  <c r="AJ110" i="31" s="1"/>
  <c r="AJ111" i="31" s="1"/>
  <c r="AJ112" i="31" s="1"/>
  <c r="AJ113" i="31" s="1"/>
  <c r="AJ114" i="31" s="1"/>
  <c r="AJ115" i="31" s="1"/>
  <c r="AJ116" i="31" s="1"/>
  <c r="AJ117" i="31" s="1"/>
  <c r="AJ118" i="31" s="1"/>
  <c r="AJ119" i="31" s="1"/>
  <c r="AJ120" i="31" s="1"/>
  <c r="AJ121" i="31" s="1"/>
  <c r="AJ122" i="31" s="1"/>
  <c r="AJ123" i="31" s="1"/>
  <c r="AJ124" i="31" s="1"/>
  <c r="AJ125" i="31" s="1"/>
  <c r="AJ126" i="31" s="1"/>
  <c r="AJ127" i="31" s="1"/>
  <c r="AJ128" i="31" s="1"/>
  <c r="AJ129" i="31" s="1"/>
  <c r="AJ130" i="31" s="1"/>
  <c r="AJ131" i="31" s="1"/>
  <c r="AJ132" i="31" s="1"/>
  <c r="AJ133" i="31" s="1"/>
  <c r="AJ134" i="31" s="1"/>
  <c r="AJ135" i="31" s="1"/>
  <c r="AJ136" i="31" s="1"/>
  <c r="AJ137" i="31" s="1"/>
  <c r="AJ138" i="31" s="1"/>
  <c r="AJ139" i="31" s="1"/>
  <c r="AJ140" i="31" s="1"/>
  <c r="AJ141" i="31" s="1"/>
  <c r="AJ142" i="31" s="1"/>
  <c r="AJ143" i="31" s="1"/>
  <c r="AJ144" i="31" s="1"/>
  <c r="AJ145" i="31" s="1"/>
  <c r="AJ146" i="31" s="1"/>
  <c r="AJ147" i="31" s="1"/>
  <c r="AJ148" i="31" s="1"/>
  <c r="AJ149" i="31" s="1"/>
  <c r="AJ150" i="31" s="1"/>
  <c r="AJ151" i="31" s="1"/>
  <c r="AJ152" i="31" s="1"/>
  <c r="AJ153" i="31" s="1"/>
  <c r="AJ154" i="31" s="1"/>
  <c r="AG105" i="31"/>
  <c r="AG106" i="31" s="1"/>
  <c r="AG107" i="31" s="1"/>
  <c r="AG108" i="31" s="1"/>
  <c r="AG109" i="31" s="1"/>
  <c r="AG110" i="31" s="1"/>
  <c r="AG111" i="31" s="1"/>
  <c r="AG112" i="31" s="1"/>
  <c r="AG113" i="31" s="1"/>
  <c r="AG114" i="31" s="1"/>
  <c r="AG115" i="31" s="1"/>
  <c r="AG116" i="31" s="1"/>
  <c r="AG117" i="31" s="1"/>
  <c r="AG118" i="31" s="1"/>
  <c r="AG119" i="31" s="1"/>
  <c r="AG120" i="31" s="1"/>
  <c r="AG121" i="31" s="1"/>
  <c r="AG122" i="31" s="1"/>
  <c r="AG123" i="31" s="1"/>
  <c r="AG124" i="31" s="1"/>
  <c r="AG125" i="31" s="1"/>
  <c r="AG126" i="31" s="1"/>
  <c r="AG127" i="31" s="1"/>
  <c r="AG128" i="31" s="1"/>
  <c r="AG129" i="31" s="1"/>
  <c r="AG130" i="31" s="1"/>
  <c r="AG131" i="31" s="1"/>
  <c r="AG132" i="31" s="1"/>
  <c r="AG133" i="31" s="1"/>
  <c r="AG134" i="31" s="1"/>
  <c r="AG135" i="31" s="1"/>
  <c r="AG136" i="31" s="1"/>
  <c r="AG137" i="31" s="1"/>
  <c r="AG138" i="31" s="1"/>
  <c r="AG139" i="31" s="1"/>
  <c r="AG140" i="31" s="1"/>
  <c r="AG141" i="31" s="1"/>
  <c r="AG142" i="31" s="1"/>
  <c r="AG143" i="31" s="1"/>
  <c r="AG144" i="31" s="1"/>
  <c r="AG145" i="31" s="1"/>
  <c r="AG146" i="31" s="1"/>
  <c r="AG147" i="31" s="1"/>
  <c r="AG148" i="31" s="1"/>
  <c r="AG149" i="31" s="1"/>
  <c r="AG150" i="31" s="1"/>
  <c r="AG151" i="31" s="1"/>
  <c r="AG152" i="31" s="1"/>
  <c r="AG153" i="31" s="1"/>
  <c r="AG154" i="31" s="1"/>
  <c r="AA105" i="31"/>
  <c r="AA106" i="31" s="1"/>
  <c r="AA107" i="31" s="1"/>
  <c r="AA108" i="31" s="1"/>
  <c r="AA109" i="31" s="1"/>
  <c r="AA110" i="31" s="1"/>
  <c r="AA111" i="31" s="1"/>
  <c r="AA112" i="31" s="1"/>
  <c r="AA113" i="31" s="1"/>
  <c r="AA114" i="31" s="1"/>
  <c r="AA115" i="31" s="1"/>
  <c r="AA116" i="31" s="1"/>
  <c r="AA117" i="31" s="1"/>
  <c r="AA118" i="31" s="1"/>
  <c r="AA119" i="31" s="1"/>
  <c r="AA120" i="31" s="1"/>
  <c r="AA121" i="31" s="1"/>
  <c r="AA122" i="31" s="1"/>
  <c r="AA123" i="31" s="1"/>
  <c r="AA124" i="31" s="1"/>
  <c r="AA125" i="31" s="1"/>
  <c r="AA126" i="31" s="1"/>
  <c r="AA127" i="31" s="1"/>
  <c r="AA128" i="31" s="1"/>
  <c r="AA129" i="31" s="1"/>
  <c r="AA130" i="31" s="1"/>
  <c r="AA131" i="31" s="1"/>
  <c r="AA132" i="31" s="1"/>
  <c r="AA133" i="31" s="1"/>
  <c r="AA134" i="31" s="1"/>
  <c r="AA135" i="31" s="1"/>
  <c r="AA136" i="31" s="1"/>
  <c r="AA137" i="31" s="1"/>
  <c r="AA138" i="31" s="1"/>
  <c r="AA139" i="31" s="1"/>
  <c r="AA140" i="31" s="1"/>
  <c r="AA141" i="31" s="1"/>
  <c r="AA142" i="31" s="1"/>
  <c r="AA143" i="31" s="1"/>
  <c r="AA144" i="31" s="1"/>
  <c r="AA145" i="31" s="1"/>
  <c r="AA146" i="31" s="1"/>
  <c r="AA147" i="31" s="1"/>
  <c r="AA148" i="31" s="1"/>
  <c r="AA149" i="31" s="1"/>
  <c r="AA150" i="31" s="1"/>
  <c r="AA151" i="31" s="1"/>
  <c r="AA152" i="31" s="1"/>
  <c r="AA153" i="31" s="1"/>
  <c r="AA154" i="31" s="1"/>
  <c r="O105" i="31"/>
  <c r="O106" i="31" s="1"/>
  <c r="O107" i="31" s="1"/>
  <c r="O108" i="31" s="1"/>
  <c r="O109" i="31" s="1"/>
  <c r="O110" i="31" s="1"/>
  <c r="O111" i="31" s="1"/>
  <c r="O112" i="31" s="1"/>
  <c r="O113" i="31" s="1"/>
  <c r="O114" i="31" s="1"/>
  <c r="O115" i="31" s="1"/>
  <c r="O116" i="31" s="1"/>
  <c r="O117" i="31" s="1"/>
  <c r="O118" i="31" s="1"/>
  <c r="O119" i="31" s="1"/>
  <c r="O120" i="31" s="1"/>
  <c r="O121" i="31" s="1"/>
  <c r="O122" i="31" s="1"/>
  <c r="O123" i="31" s="1"/>
  <c r="O124" i="31" s="1"/>
  <c r="O125" i="31" s="1"/>
  <c r="O126" i="31" s="1"/>
  <c r="O127" i="31" s="1"/>
  <c r="O128" i="31" s="1"/>
  <c r="O129" i="31" s="1"/>
  <c r="O130" i="31" s="1"/>
  <c r="O131" i="31" s="1"/>
  <c r="O132" i="31" s="1"/>
  <c r="O133" i="31" s="1"/>
  <c r="O134" i="31" s="1"/>
  <c r="O135" i="31" s="1"/>
  <c r="O136" i="31" s="1"/>
  <c r="O137" i="31" s="1"/>
  <c r="O138" i="31" s="1"/>
  <c r="O139" i="31" s="1"/>
  <c r="O140" i="31" s="1"/>
  <c r="O141" i="31" s="1"/>
  <c r="O142" i="31" s="1"/>
  <c r="O143" i="31" s="1"/>
  <c r="O144" i="31" s="1"/>
  <c r="O145" i="31" s="1"/>
  <c r="O146" i="31" s="1"/>
  <c r="O147" i="31" s="1"/>
  <c r="O148" i="31" s="1"/>
  <c r="O149" i="31" s="1"/>
  <c r="O150" i="31" s="1"/>
  <c r="O151" i="31" s="1"/>
  <c r="O152" i="31" s="1"/>
  <c r="O153" i="31" s="1"/>
  <c r="O154" i="31" s="1"/>
  <c r="AI105" i="31"/>
  <c r="AI106" i="31" s="1"/>
  <c r="AI107" i="31" s="1"/>
  <c r="AI108" i="31" s="1"/>
  <c r="AI109" i="31" s="1"/>
  <c r="AI110" i="31" s="1"/>
  <c r="AI111" i="31" s="1"/>
  <c r="AI112" i="31" s="1"/>
  <c r="AI113" i="31" s="1"/>
  <c r="AI114" i="31" s="1"/>
  <c r="AI115" i="31" s="1"/>
  <c r="AI116" i="31" s="1"/>
  <c r="AI117" i="31" s="1"/>
  <c r="AI118" i="31" s="1"/>
  <c r="AI119" i="31" s="1"/>
  <c r="AI120" i="31" s="1"/>
  <c r="AI121" i="31" s="1"/>
  <c r="AI122" i="31" s="1"/>
  <c r="AI123" i="31" s="1"/>
  <c r="AI124" i="31" s="1"/>
  <c r="AI125" i="31" s="1"/>
  <c r="AI126" i="31" s="1"/>
  <c r="AI127" i="31" s="1"/>
  <c r="AI128" i="31" s="1"/>
  <c r="AI129" i="31" s="1"/>
  <c r="AI130" i="31" s="1"/>
  <c r="AI131" i="31" s="1"/>
  <c r="AI132" i="31" s="1"/>
  <c r="AI133" i="31" s="1"/>
  <c r="AI134" i="31" s="1"/>
  <c r="AI135" i="31" s="1"/>
  <c r="AI136" i="31" s="1"/>
  <c r="AI137" i="31" s="1"/>
  <c r="AI138" i="31" s="1"/>
  <c r="AI139" i="31" s="1"/>
  <c r="AI140" i="31" s="1"/>
  <c r="AI141" i="31" s="1"/>
  <c r="AI142" i="31" s="1"/>
  <c r="AI143" i="31" s="1"/>
  <c r="AI144" i="31" s="1"/>
  <c r="AI145" i="31" s="1"/>
  <c r="AI146" i="31" s="1"/>
  <c r="AI147" i="31" s="1"/>
  <c r="AI148" i="31" s="1"/>
  <c r="AI149" i="31" s="1"/>
  <c r="AI150" i="31" s="1"/>
  <c r="AI151" i="31" s="1"/>
  <c r="AI152" i="31" s="1"/>
  <c r="AI153" i="31" s="1"/>
  <c r="AI154" i="31" s="1"/>
  <c r="AV105" i="31"/>
  <c r="AV106" i="31" s="1"/>
  <c r="AV107" i="31" s="1"/>
  <c r="AV108" i="31" s="1"/>
  <c r="AV109" i="31" s="1"/>
  <c r="AV110" i="31" s="1"/>
  <c r="AV111" i="31" s="1"/>
  <c r="AV112" i="31" s="1"/>
  <c r="AV113" i="31" s="1"/>
  <c r="AV114" i="31" s="1"/>
  <c r="AV115" i="31" s="1"/>
  <c r="AV116" i="31" s="1"/>
  <c r="AV117" i="31" s="1"/>
  <c r="AV118" i="31" s="1"/>
  <c r="AV119" i="31" s="1"/>
  <c r="AV120" i="31" s="1"/>
  <c r="AV121" i="31" s="1"/>
  <c r="AV122" i="31" s="1"/>
  <c r="AV123" i="31" s="1"/>
  <c r="AV124" i="31" s="1"/>
  <c r="AV125" i="31" s="1"/>
  <c r="AV126" i="31" s="1"/>
  <c r="AV127" i="31" s="1"/>
  <c r="AV128" i="31" s="1"/>
  <c r="AV129" i="31" s="1"/>
  <c r="AV130" i="31" s="1"/>
  <c r="AV131" i="31" s="1"/>
  <c r="AV132" i="31" s="1"/>
  <c r="AV133" i="31" s="1"/>
  <c r="AV134" i="31" s="1"/>
  <c r="AV135" i="31" s="1"/>
  <c r="AV136" i="31" s="1"/>
  <c r="AV137" i="31" s="1"/>
  <c r="AV138" i="31" s="1"/>
  <c r="AV139" i="31" s="1"/>
  <c r="AV140" i="31" s="1"/>
  <c r="AV141" i="31" s="1"/>
  <c r="AV142" i="31" s="1"/>
  <c r="AV143" i="31" s="1"/>
  <c r="AV144" i="31" s="1"/>
  <c r="AV145" i="31" s="1"/>
  <c r="AV146" i="31" s="1"/>
  <c r="AV147" i="31" s="1"/>
  <c r="AV148" i="31" s="1"/>
  <c r="AV149" i="31" s="1"/>
  <c r="AV150" i="31" s="1"/>
  <c r="AV151" i="31" s="1"/>
  <c r="AV152" i="31" s="1"/>
  <c r="AV153" i="31" s="1"/>
  <c r="AV154" i="31" s="1"/>
  <c r="AM155" i="31"/>
  <c r="AM156" i="31" s="1"/>
  <c r="AM157" i="31" s="1"/>
  <c r="AM158" i="31" s="1"/>
  <c r="AM159" i="31" s="1"/>
  <c r="AM160" i="31" s="1"/>
  <c r="AM161" i="31" s="1"/>
  <c r="AM162" i="31" s="1"/>
  <c r="AM163" i="31" s="1"/>
  <c r="AM164" i="31" s="1"/>
  <c r="AM165" i="31" s="1"/>
  <c r="AM166" i="31" s="1"/>
  <c r="AM167" i="31" s="1"/>
  <c r="AM168" i="31" s="1"/>
  <c r="AM169" i="31" s="1"/>
  <c r="AM170" i="31" s="1"/>
  <c r="AM171" i="31" s="1"/>
  <c r="AM172" i="31" s="1"/>
  <c r="AM173" i="31" s="1"/>
  <c r="AM174" i="31" s="1"/>
  <c r="AM175" i="31" s="1"/>
  <c r="AM176" i="31" s="1"/>
  <c r="AM177" i="31" s="1"/>
  <c r="AM178" i="31" s="1"/>
  <c r="AM179" i="31" s="1"/>
  <c r="AM180" i="31" s="1"/>
  <c r="AM181" i="31" s="1"/>
  <c r="AM182" i="31" s="1"/>
  <c r="AM183" i="31" s="1"/>
  <c r="AM184" i="31" s="1"/>
  <c r="AM185" i="31" s="1"/>
  <c r="AM186" i="31" s="1"/>
  <c r="AM187" i="31" s="1"/>
  <c r="AM188" i="31" s="1"/>
  <c r="AM189" i="31" s="1"/>
  <c r="AM190" i="31" s="1"/>
  <c r="AM191" i="31" s="1"/>
  <c r="AM192" i="31" s="1"/>
  <c r="AM193" i="31" s="1"/>
  <c r="AM194" i="31" s="1"/>
  <c r="AM195" i="31" s="1"/>
  <c r="AM196" i="31" s="1"/>
  <c r="AM197" i="31" s="1"/>
  <c r="AM198" i="31" s="1"/>
  <c r="AM199" i="31" s="1"/>
  <c r="AM200" i="31" s="1"/>
  <c r="AM201" i="31" s="1"/>
  <c r="AM202" i="31" s="1"/>
  <c r="AM203" i="31" s="1"/>
  <c r="AM204" i="31" s="1"/>
  <c r="Z55" i="31"/>
  <c r="Z56" i="31" s="1"/>
  <c r="Z57" i="31" s="1"/>
  <c r="Z58" i="31" s="1"/>
  <c r="Z59" i="31" s="1"/>
  <c r="Z60" i="31" s="1"/>
  <c r="Z61" i="31" s="1"/>
  <c r="Z62" i="31" s="1"/>
  <c r="Z63" i="31" s="1"/>
  <c r="Z64" i="31" s="1"/>
  <c r="Z65" i="31" s="1"/>
  <c r="Z66" i="31" s="1"/>
  <c r="Z67" i="31" s="1"/>
  <c r="Z68" i="31" s="1"/>
  <c r="Z69" i="31" s="1"/>
  <c r="Z70" i="31" s="1"/>
  <c r="Z71" i="31" s="1"/>
  <c r="Z72" i="31" s="1"/>
  <c r="Z73" i="31" s="1"/>
  <c r="Z74" i="31" s="1"/>
  <c r="Z75" i="31" s="1"/>
  <c r="Z76" i="31" s="1"/>
  <c r="Z77" i="31" s="1"/>
  <c r="Z78" i="31" s="1"/>
  <c r="Z79" i="31" s="1"/>
  <c r="Z80" i="31" s="1"/>
  <c r="Z81" i="31" s="1"/>
  <c r="Z82" i="31" s="1"/>
  <c r="Z83" i="31" s="1"/>
  <c r="Z84" i="31" s="1"/>
  <c r="Z85" i="31" s="1"/>
  <c r="Z86" i="31" s="1"/>
  <c r="Z87" i="31" s="1"/>
  <c r="Z88" i="31" s="1"/>
  <c r="Z89" i="31" s="1"/>
  <c r="Z90" i="31" s="1"/>
  <c r="Z91" i="31" s="1"/>
  <c r="Z92" i="31" s="1"/>
  <c r="Z93" i="31" s="1"/>
  <c r="Z94" i="31" s="1"/>
  <c r="Z95" i="31" s="1"/>
  <c r="Z96" i="31" s="1"/>
  <c r="Z97" i="31" s="1"/>
  <c r="Z98" i="31" s="1"/>
  <c r="Z99" i="31" s="1"/>
  <c r="Z100" i="31" s="1"/>
  <c r="Z101" i="31" s="1"/>
  <c r="Z102" i="31" s="1"/>
  <c r="Z103" i="31" s="1"/>
  <c r="Z104" i="31" s="1"/>
  <c r="P55" i="31"/>
  <c r="P56" i="31" s="1"/>
  <c r="P57" i="31" s="1"/>
  <c r="P58" i="31" s="1"/>
  <c r="P59" i="31" s="1"/>
  <c r="P60" i="31" s="1"/>
  <c r="P61" i="31" s="1"/>
  <c r="P62" i="31" s="1"/>
  <c r="P63" i="31" s="1"/>
  <c r="P64" i="31" s="1"/>
  <c r="P65" i="31" s="1"/>
  <c r="P66" i="31" s="1"/>
  <c r="P67" i="31" s="1"/>
  <c r="P68" i="31" s="1"/>
  <c r="P69" i="31" s="1"/>
  <c r="P70" i="31" s="1"/>
  <c r="P71" i="31" s="1"/>
  <c r="P72" i="31" s="1"/>
  <c r="P73" i="31" s="1"/>
  <c r="P74" i="31" s="1"/>
  <c r="P75" i="31" s="1"/>
  <c r="P76" i="31" s="1"/>
  <c r="P77" i="31" s="1"/>
  <c r="P78" i="31" s="1"/>
  <c r="P79" i="31" s="1"/>
  <c r="P80" i="31" s="1"/>
  <c r="P81" i="31" s="1"/>
  <c r="P82" i="31" s="1"/>
  <c r="P83" i="31" s="1"/>
  <c r="P84" i="31" s="1"/>
  <c r="P85" i="31" s="1"/>
  <c r="P86" i="31" s="1"/>
  <c r="P87" i="31" s="1"/>
  <c r="P88" i="31" s="1"/>
  <c r="P89" i="31" s="1"/>
  <c r="P90" i="31" s="1"/>
  <c r="P91" i="31" s="1"/>
  <c r="P92" i="31" s="1"/>
  <c r="P93" i="31" s="1"/>
  <c r="P94" i="31" s="1"/>
  <c r="P95" i="31" s="1"/>
  <c r="P96" i="31" s="1"/>
  <c r="P97" i="31" s="1"/>
  <c r="P98" i="31" s="1"/>
  <c r="P99" i="31" s="1"/>
  <c r="P100" i="31" s="1"/>
  <c r="P101" i="31" s="1"/>
  <c r="P102" i="31" s="1"/>
  <c r="P103" i="31" s="1"/>
  <c r="P104" i="31" s="1"/>
  <c r="AK55" i="31"/>
  <c r="AK56" i="31" s="1"/>
  <c r="AK57" i="31" s="1"/>
  <c r="AK58" i="31" s="1"/>
  <c r="AK59" i="31" s="1"/>
  <c r="AK60" i="31" s="1"/>
  <c r="AK61" i="31" s="1"/>
  <c r="AK62" i="31" s="1"/>
  <c r="AK63" i="31" s="1"/>
  <c r="AK64" i="31" s="1"/>
  <c r="AK65" i="31" s="1"/>
  <c r="AK66" i="31" s="1"/>
  <c r="AK67" i="31" s="1"/>
  <c r="AK68" i="31" s="1"/>
  <c r="AK69" i="31" s="1"/>
  <c r="AK70" i="31" s="1"/>
  <c r="AK71" i="31" s="1"/>
  <c r="AK72" i="31" s="1"/>
  <c r="AK73" i="31" s="1"/>
  <c r="AK74" i="31" s="1"/>
  <c r="AK75" i="31" s="1"/>
  <c r="AK76" i="31" s="1"/>
  <c r="AK77" i="31" s="1"/>
  <c r="AK78" i="31" s="1"/>
  <c r="AK79" i="31" s="1"/>
  <c r="AK80" i="31" s="1"/>
  <c r="AK81" i="31" s="1"/>
  <c r="AK82" i="31" s="1"/>
  <c r="AK83" i="31" s="1"/>
  <c r="AK84" i="31" s="1"/>
  <c r="AK85" i="31" s="1"/>
  <c r="AK86" i="31" s="1"/>
  <c r="AK87" i="31" s="1"/>
  <c r="AK88" i="31" s="1"/>
  <c r="AK89" i="31" s="1"/>
  <c r="AK90" i="31" s="1"/>
  <c r="AK91" i="31" s="1"/>
  <c r="AK92" i="31" s="1"/>
  <c r="AK93" i="31" s="1"/>
  <c r="AK94" i="31" s="1"/>
  <c r="AK95" i="31" s="1"/>
  <c r="AK96" i="31" s="1"/>
  <c r="AK97" i="31" s="1"/>
  <c r="AK98" i="31" s="1"/>
  <c r="AK99" i="31" s="1"/>
  <c r="AK100" i="31" s="1"/>
  <c r="AK101" i="31" s="1"/>
  <c r="AK102" i="31" s="1"/>
  <c r="AK103" i="31" s="1"/>
  <c r="AK104" i="31" s="1"/>
  <c r="R55" i="31"/>
  <c r="R56" i="31" s="1"/>
  <c r="R57" i="31" s="1"/>
  <c r="R58" i="31" s="1"/>
  <c r="R59" i="31" s="1"/>
  <c r="R60" i="31" s="1"/>
  <c r="R61" i="31" s="1"/>
  <c r="R62" i="31" s="1"/>
  <c r="R63" i="31" s="1"/>
  <c r="R64" i="31" s="1"/>
  <c r="R65" i="31" s="1"/>
  <c r="R66" i="31" s="1"/>
  <c r="R67" i="31" s="1"/>
  <c r="R68" i="31" s="1"/>
  <c r="R69" i="31" s="1"/>
  <c r="R70" i="31" s="1"/>
  <c r="R71" i="31" s="1"/>
  <c r="R72" i="31" s="1"/>
  <c r="R73" i="31" s="1"/>
  <c r="R74" i="31" s="1"/>
  <c r="R75" i="31" s="1"/>
  <c r="R76" i="31" s="1"/>
  <c r="R77" i="31" s="1"/>
  <c r="R78" i="31" s="1"/>
  <c r="R79" i="31" s="1"/>
  <c r="R80" i="31" s="1"/>
  <c r="R81" i="31" s="1"/>
  <c r="R82" i="31" s="1"/>
  <c r="R83" i="31" s="1"/>
  <c r="R84" i="31" s="1"/>
  <c r="R85" i="31" s="1"/>
  <c r="R86" i="31" s="1"/>
  <c r="R87" i="31" s="1"/>
  <c r="R88" i="31" s="1"/>
  <c r="R89" i="31" s="1"/>
  <c r="R90" i="31" s="1"/>
  <c r="R91" i="31" s="1"/>
  <c r="R92" i="31" s="1"/>
  <c r="R93" i="31" s="1"/>
  <c r="R94" i="31" s="1"/>
  <c r="R95" i="31" s="1"/>
  <c r="R96" i="31" s="1"/>
  <c r="R97" i="31" s="1"/>
  <c r="R98" i="31" s="1"/>
  <c r="R99" i="31" s="1"/>
  <c r="R100" i="31" s="1"/>
  <c r="R101" i="31" s="1"/>
  <c r="R102" i="31" s="1"/>
  <c r="R103" i="31" s="1"/>
  <c r="R104" i="31" s="1"/>
  <c r="X55" i="31"/>
  <c r="X56" i="31" s="1"/>
  <c r="X57" i="31" s="1"/>
  <c r="X58" i="31" s="1"/>
  <c r="X59" i="31" s="1"/>
  <c r="X60" i="31" s="1"/>
  <c r="X61" i="31" s="1"/>
  <c r="X62" i="31" s="1"/>
  <c r="X63" i="31" s="1"/>
  <c r="X64" i="31" s="1"/>
  <c r="X65" i="31" s="1"/>
  <c r="X66" i="31" s="1"/>
  <c r="X67" i="31" s="1"/>
  <c r="X68" i="31" s="1"/>
  <c r="X69" i="31" s="1"/>
  <c r="X70" i="31" s="1"/>
  <c r="X71" i="31" s="1"/>
  <c r="X72" i="31" s="1"/>
  <c r="X73" i="31" s="1"/>
  <c r="X74" i="31" s="1"/>
  <c r="X75" i="31" s="1"/>
  <c r="X76" i="31" s="1"/>
  <c r="X77" i="31" s="1"/>
  <c r="X78" i="31" s="1"/>
  <c r="X79" i="31" s="1"/>
  <c r="X80" i="31" s="1"/>
  <c r="X81" i="31" s="1"/>
  <c r="X82" i="31" s="1"/>
  <c r="X83" i="31" s="1"/>
  <c r="X84" i="31" s="1"/>
  <c r="X85" i="31" s="1"/>
  <c r="X86" i="31" s="1"/>
  <c r="X87" i="31" s="1"/>
  <c r="X88" i="31" s="1"/>
  <c r="X89" i="31" s="1"/>
  <c r="X90" i="31" s="1"/>
  <c r="X91" i="31" s="1"/>
  <c r="X92" i="31" s="1"/>
  <c r="X93" i="31" s="1"/>
  <c r="X94" i="31" s="1"/>
  <c r="X95" i="31" s="1"/>
  <c r="X96" i="31" s="1"/>
  <c r="X97" i="31" s="1"/>
  <c r="X98" i="31" s="1"/>
  <c r="X99" i="31" s="1"/>
  <c r="X100" i="31" s="1"/>
  <c r="X101" i="31" s="1"/>
  <c r="X102" i="31" s="1"/>
  <c r="X103" i="31" s="1"/>
  <c r="X104" i="31" s="1"/>
  <c r="AS55" i="31"/>
  <c r="AS56" i="31" s="1"/>
  <c r="AS57" i="31" s="1"/>
  <c r="AS58" i="31" s="1"/>
  <c r="AS59" i="31" s="1"/>
  <c r="AS60" i="31" s="1"/>
  <c r="AS61" i="31" s="1"/>
  <c r="AS62" i="31" s="1"/>
  <c r="AS63" i="31" s="1"/>
  <c r="AS64" i="31" s="1"/>
  <c r="AS65" i="31" s="1"/>
  <c r="AS66" i="31" s="1"/>
  <c r="AS67" i="31" s="1"/>
  <c r="AS68" i="31" s="1"/>
  <c r="AS69" i="31" s="1"/>
  <c r="AS70" i="31" s="1"/>
  <c r="AS71" i="31" s="1"/>
  <c r="AS72" i="31" s="1"/>
  <c r="AS73" i="31" s="1"/>
  <c r="AS74" i="31" s="1"/>
  <c r="AS75" i="31" s="1"/>
  <c r="AS76" i="31" s="1"/>
  <c r="AS77" i="31" s="1"/>
  <c r="AS78" i="31" s="1"/>
  <c r="AS79" i="31" s="1"/>
  <c r="AS80" i="31" s="1"/>
  <c r="AS81" i="31" s="1"/>
  <c r="AS82" i="31" s="1"/>
  <c r="AS83" i="31" s="1"/>
  <c r="AS84" i="31" s="1"/>
  <c r="AS85" i="31" s="1"/>
  <c r="AS86" i="31" s="1"/>
  <c r="AS87" i="31" s="1"/>
  <c r="AS88" i="31" s="1"/>
  <c r="AS89" i="31" s="1"/>
  <c r="AS90" i="31" s="1"/>
  <c r="AS91" i="31" s="1"/>
  <c r="AS92" i="31" s="1"/>
  <c r="AS93" i="31" s="1"/>
  <c r="AS94" i="31" s="1"/>
  <c r="AS95" i="31" s="1"/>
  <c r="AS96" i="31" s="1"/>
  <c r="AS97" i="31" s="1"/>
  <c r="AS98" i="31" s="1"/>
  <c r="AS99" i="31" s="1"/>
  <c r="AS100" i="31" s="1"/>
  <c r="AS101" i="31" s="1"/>
  <c r="AS102" i="31" s="1"/>
  <c r="AS103" i="31" s="1"/>
  <c r="AS104" i="31" s="1"/>
  <c r="AH55" i="31"/>
  <c r="AH56" i="31" s="1"/>
  <c r="AH57" i="31" s="1"/>
  <c r="AH58" i="31" s="1"/>
  <c r="AH59" i="31" s="1"/>
  <c r="AH60" i="31" s="1"/>
  <c r="AH61" i="31" s="1"/>
  <c r="AH62" i="31" s="1"/>
  <c r="AH63" i="31" s="1"/>
  <c r="AH64" i="31" s="1"/>
  <c r="AH65" i="31" s="1"/>
  <c r="AH66" i="31" s="1"/>
  <c r="AH67" i="31" s="1"/>
  <c r="AH68" i="31" s="1"/>
  <c r="AH69" i="31" s="1"/>
  <c r="AH70" i="31" s="1"/>
  <c r="AH71" i="31" s="1"/>
  <c r="AH72" i="31" s="1"/>
  <c r="AH73" i="31" s="1"/>
  <c r="AH74" i="31" s="1"/>
  <c r="AH75" i="31" s="1"/>
  <c r="AH76" i="31" s="1"/>
  <c r="AH77" i="31" s="1"/>
  <c r="AH78" i="31" s="1"/>
  <c r="AH79" i="31" s="1"/>
  <c r="AH80" i="31" s="1"/>
  <c r="AH81" i="31" s="1"/>
  <c r="AH82" i="31" s="1"/>
  <c r="AH83" i="31" s="1"/>
  <c r="AH84" i="31" s="1"/>
  <c r="AH85" i="31" s="1"/>
  <c r="AH86" i="31" s="1"/>
  <c r="AH87" i="31" s="1"/>
  <c r="AH88" i="31" s="1"/>
  <c r="AH89" i="31" s="1"/>
  <c r="AH90" i="31" s="1"/>
  <c r="AH91" i="31" s="1"/>
  <c r="AH92" i="31" s="1"/>
  <c r="AH93" i="31" s="1"/>
  <c r="AH94" i="31" s="1"/>
  <c r="AH95" i="31" s="1"/>
  <c r="AH96" i="31" s="1"/>
  <c r="AH97" i="31" s="1"/>
  <c r="AH98" i="31" s="1"/>
  <c r="AH99" i="31" s="1"/>
  <c r="AH100" i="31" s="1"/>
  <c r="AH101" i="31" s="1"/>
  <c r="AH102" i="31" s="1"/>
  <c r="AH103" i="31" s="1"/>
  <c r="AH104" i="31" s="1"/>
  <c r="AC55" i="31"/>
  <c r="AC56" i="31" s="1"/>
  <c r="AC57" i="31" s="1"/>
  <c r="AC58" i="31" s="1"/>
  <c r="AC59" i="31" s="1"/>
  <c r="AC60" i="31" s="1"/>
  <c r="AC61" i="31" s="1"/>
  <c r="AC62" i="31" s="1"/>
  <c r="AC63" i="31" s="1"/>
  <c r="AC64" i="31" s="1"/>
  <c r="AC65" i="31" s="1"/>
  <c r="AC66" i="31" s="1"/>
  <c r="AC67" i="31" s="1"/>
  <c r="AC68" i="31" s="1"/>
  <c r="AC69" i="31" s="1"/>
  <c r="AC70" i="31" s="1"/>
  <c r="AC71" i="31" s="1"/>
  <c r="AC72" i="31" s="1"/>
  <c r="AC73" i="31" s="1"/>
  <c r="AC74" i="31" s="1"/>
  <c r="AC75" i="31" s="1"/>
  <c r="AC76" i="31" s="1"/>
  <c r="AC77" i="31" s="1"/>
  <c r="AC78" i="31" s="1"/>
  <c r="AC79" i="31" s="1"/>
  <c r="AC80" i="31" s="1"/>
  <c r="AC81" i="31" s="1"/>
  <c r="AC82" i="31" s="1"/>
  <c r="AC83" i="31" s="1"/>
  <c r="AC84" i="31" s="1"/>
  <c r="AC85" i="31" s="1"/>
  <c r="AC86" i="31" s="1"/>
  <c r="AC87" i="31" s="1"/>
  <c r="AC88" i="31" s="1"/>
  <c r="AC89" i="31" s="1"/>
  <c r="AC90" i="31" s="1"/>
  <c r="AC91" i="31" s="1"/>
  <c r="AC92" i="31" s="1"/>
  <c r="AC93" i="31" s="1"/>
  <c r="AC94" i="31" s="1"/>
  <c r="AC95" i="31" s="1"/>
  <c r="AC96" i="31" s="1"/>
  <c r="AC97" i="31" s="1"/>
  <c r="AC98" i="31" s="1"/>
  <c r="AC99" i="31" s="1"/>
  <c r="AC100" i="31" s="1"/>
  <c r="AC101" i="31" s="1"/>
  <c r="AC102" i="31" s="1"/>
  <c r="AC103" i="31" s="1"/>
  <c r="AC104" i="31" s="1"/>
  <c r="AF55" i="31"/>
  <c r="AF56" i="31" s="1"/>
  <c r="AF57" i="31" s="1"/>
  <c r="AF58" i="31" s="1"/>
  <c r="AF59" i="31" s="1"/>
  <c r="AF60" i="31" s="1"/>
  <c r="AF61" i="31" s="1"/>
  <c r="AF62" i="31" s="1"/>
  <c r="AF63" i="31" s="1"/>
  <c r="AF64" i="31" s="1"/>
  <c r="AF65" i="31" s="1"/>
  <c r="AF66" i="31" s="1"/>
  <c r="AF67" i="31" s="1"/>
  <c r="AF68" i="31" s="1"/>
  <c r="AF69" i="31" s="1"/>
  <c r="AF70" i="31" s="1"/>
  <c r="AF71" i="31" s="1"/>
  <c r="AF72" i="31" s="1"/>
  <c r="AF73" i="31" s="1"/>
  <c r="AF74" i="31" s="1"/>
  <c r="AF75" i="31" s="1"/>
  <c r="AF76" i="31" s="1"/>
  <c r="AF77" i="31" s="1"/>
  <c r="AF78" i="31" s="1"/>
  <c r="AF79" i="31" s="1"/>
  <c r="AF80" i="31" s="1"/>
  <c r="AF81" i="31" s="1"/>
  <c r="AF82" i="31" s="1"/>
  <c r="AF83" i="31" s="1"/>
  <c r="AF84" i="31" s="1"/>
  <c r="AF85" i="31" s="1"/>
  <c r="AF86" i="31" s="1"/>
  <c r="AF87" i="31" s="1"/>
  <c r="AF88" i="31" s="1"/>
  <c r="AF89" i="31" s="1"/>
  <c r="AF90" i="31" s="1"/>
  <c r="AF91" i="31" s="1"/>
  <c r="AF92" i="31" s="1"/>
  <c r="AF93" i="31" s="1"/>
  <c r="AF94" i="31" s="1"/>
  <c r="AF95" i="31" s="1"/>
  <c r="AF96" i="31" s="1"/>
  <c r="AF97" i="31" s="1"/>
  <c r="AF98" i="31" s="1"/>
  <c r="AF99" i="31" s="1"/>
  <c r="AF100" i="31" s="1"/>
  <c r="AF101" i="31" s="1"/>
  <c r="AF102" i="31" s="1"/>
  <c r="AF103" i="31" s="1"/>
  <c r="AF104" i="31" s="1"/>
  <c r="AO105" i="31"/>
  <c r="AO106" i="31" s="1"/>
  <c r="AO107" i="31" s="1"/>
  <c r="AO108" i="31" s="1"/>
  <c r="AO109" i="31" s="1"/>
  <c r="AO110" i="31" s="1"/>
  <c r="AO111" i="31" s="1"/>
  <c r="AO112" i="31" s="1"/>
  <c r="AO113" i="31" s="1"/>
  <c r="AO114" i="31" s="1"/>
  <c r="AO115" i="31" s="1"/>
  <c r="AO116" i="31" s="1"/>
  <c r="AO117" i="31" s="1"/>
  <c r="AO118" i="31" s="1"/>
  <c r="AO119" i="31" s="1"/>
  <c r="AO120" i="31" s="1"/>
  <c r="AO121" i="31" s="1"/>
  <c r="AO122" i="31" s="1"/>
  <c r="AO123" i="31" s="1"/>
  <c r="AO124" i="31" s="1"/>
  <c r="AO125" i="31" s="1"/>
  <c r="AO126" i="31" s="1"/>
  <c r="AO127" i="31" s="1"/>
  <c r="AO128" i="31" s="1"/>
  <c r="AO129" i="31" s="1"/>
  <c r="AO130" i="31" s="1"/>
  <c r="AO131" i="31" s="1"/>
  <c r="AO132" i="31" s="1"/>
  <c r="AO133" i="31" s="1"/>
  <c r="AO134" i="31" s="1"/>
  <c r="AO135" i="31" s="1"/>
  <c r="AO136" i="31" s="1"/>
  <c r="AO137" i="31" s="1"/>
  <c r="AO138" i="31" s="1"/>
  <c r="AO139" i="31" s="1"/>
  <c r="AO140" i="31" s="1"/>
  <c r="AO141" i="31" s="1"/>
  <c r="AO142" i="31" s="1"/>
  <c r="AO143" i="31" s="1"/>
  <c r="AO144" i="31" s="1"/>
  <c r="AO145" i="31" s="1"/>
  <c r="AO146" i="31" s="1"/>
  <c r="AO147" i="31" s="1"/>
  <c r="AO148" i="31" s="1"/>
  <c r="AO149" i="31" s="1"/>
  <c r="AO150" i="31" s="1"/>
  <c r="AO151" i="31" s="1"/>
  <c r="AO152" i="31" s="1"/>
  <c r="AO153" i="31" s="1"/>
  <c r="AO154" i="31" s="1"/>
  <c r="D205" i="31"/>
  <c r="D206" i="31" s="1"/>
  <c r="D207" i="31" s="1"/>
  <c r="D208" i="31" s="1"/>
  <c r="D209" i="31" s="1"/>
  <c r="D210" i="31" s="1"/>
  <c r="D211" i="31" s="1"/>
  <c r="D212" i="31" s="1"/>
  <c r="D213" i="31" s="1"/>
  <c r="D214" i="31" s="1"/>
  <c r="D215" i="31" s="1"/>
  <c r="D216" i="31" s="1"/>
  <c r="D217" i="31" s="1"/>
  <c r="D218" i="31" s="1"/>
  <c r="D219" i="31" s="1"/>
  <c r="D220" i="31" s="1"/>
  <c r="D221" i="31" s="1"/>
  <c r="D222" i="31" s="1"/>
  <c r="D223" i="31" s="1"/>
  <c r="D224" i="31" s="1"/>
  <c r="D225" i="31" s="1"/>
  <c r="D226" i="31" s="1"/>
  <c r="D227" i="31" s="1"/>
  <c r="D228" i="31" s="1"/>
  <c r="D229" i="31" s="1"/>
  <c r="D230" i="31" s="1"/>
  <c r="D231" i="31" s="1"/>
  <c r="D232" i="31" s="1"/>
  <c r="D233" i="31" s="1"/>
  <c r="D234" i="31" s="1"/>
  <c r="D235" i="31" s="1"/>
  <c r="D236" i="31" s="1"/>
  <c r="D237" i="31" s="1"/>
  <c r="D238" i="31" s="1"/>
  <c r="D239" i="31" s="1"/>
  <c r="D240" i="31" s="1"/>
  <c r="D241" i="31" s="1"/>
  <c r="D242" i="31" s="1"/>
  <c r="D243" i="31" s="1"/>
  <c r="D244" i="31" s="1"/>
  <c r="D245" i="31" s="1"/>
  <c r="D246" i="31" s="1"/>
  <c r="D247" i="31" s="1"/>
  <c r="D248" i="31" s="1"/>
  <c r="D249" i="31" s="1"/>
  <c r="D250" i="31" s="1"/>
  <c r="D251" i="31" s="1"/>
  <c r="D252" i="31" s="1"/>
  <c r="D253" i="31" s="1"/>
  <c r="D254" i="31" s="1"/>
  <c r="BA55" i="31"/>
  <c r="BA56" i="31" s="1"/>
  <c r="BA57" i="31" s="1"/>
  <c r="BA58" i="31" s="1"/>
  <c r="BA59" i="31" s="1"/>
  <c r="BA60" i="31" s="1"/>
  <c r="BA61" i="31" s="1"/>
  <c r="BA62" i="31" s="1"/>
  <c r="BA63" i="31" s="1"/>
  <c r="BA64" i="31" s="1"/>
  <c r="BA65" i="31" s="1"/>
  <c r="BA66" i="31" s="1"/>
  <c r="BA67" i="31" s="1"/>
  <c r="BA68" i="31" s="1"/>
  <c r="BA69" i="31" s="1"/>
  <c r="BA70" i="31" s="1"/>
  <c r="BA71" i="31" s="1"/>
  <c r="BA72" i="31" s="1"/>
  <c r="BA73" i="31" s="1"/>
  <c r="BA74" i="31" s="1"/>
  <c r="BA75" i="31" s="1"/>
  <c r="BA76" i="31" s="1"/>
  <c r="BA77" i="31" s="1"/>
  <c r="BA78" i="31" s="1"/>
  <c r="BA79" i="31" s="1"/>
  <c r="BA80" i="31" s="1"/>
  <c r="BA81" i="31" s="1"/>
  <c r="BA82" i="31" s="1"/>
  <c r="BA83" i="31" s="1"/>
  <c r="BA84" i="31" s="1"/>
  <c r="BA85" i="31" s="1"/>
  <c r="BA86" i="31" s="1"/>
  <c r="BA87" i="31" s="1"/>
  <c r="BA88" i="31" s="1"/>
  <c r="BA89" i="31" s="1"/>
  <c r="BA90" i="31" s="1"/>
  <c r="BA91" i="31" s="1"/>
  <c r="BA92" i="31" s="1"/>
  <c r="BA93" i="31" s="1"/>
  <c r="BA94" i="31" s="1"/>
  <c r="BA95" i="31" s="1"/>
  <c r="BA96" i="31" s="1"/>
  <c r="BA97" i="31" s="1"/>
  <c r="BA98" i="31" s="1"/>
  <c r="BA99" i="31" s="1"/>
  <c r="BA100" i="31" s="1"/>
  <c r="BA101" i="31" s="1"/>
  <c r="BA102" i="31" s="1"/>
  <c r="BA103" i="31" s="1"/>
  <c r="BA104" i="31" s="1"/>
  <c r="AP55" i="31"/>
  <c r="AP56" i="31" s="1"/>
  <c r="AP57" i="31" s="1"/>
  <c r="AP58" i="31" s="1"/>
  <c r="AP59" i="31" s="1"/>
  <c r="AP60" i="31" s="1"/>
  <c r="AP61" i="31" s="1"/>
  <c r="AP62" i="31" s="1"/>
  <c r="AP63" i="31" s="1"/>
  <c r="AP64" i="31" s="1"/>
  <c r="AP65" i="31" s="1"/>
  <c r="AP66" i="31" s="1"/>
  <c r="AP67" i="31" s="1"/>
  <c r="AP68" i="31" s="1"/>
  <c r="AP69" i="31" s="1"/>
  <c r="AP70" i="31" s="1"/>
  <c r="AP71" i="31" s="1"/>
  <c r="AP72" i="31" s="1"/>
  <c r="AP73" i="31" s="1"/>
  <c r="AP74" i="31" s="1"/>
  <c r="AP75" i="31" s="1"/>
  <c r="AP76" i="31" s="1"/>
  <c r="AP77" i="31" s="1"/>
  <c r="AP78" i="31" s="1"/>
  <c r="AP79" i="31" s="1"/>
  <c r="AP80" i="31" s="1"/>
  <c r="AP81" i="31" s="1"/>
  <c r="AP82" i="31" s="1"/>
  <c r="AP83" i="31" s="1"/>
  <c r="AP84" i="31" s="1"/>
  <c r="AP85" i="31" s="1"/>
  <c r="AP86" i="31" s="1"/>
  <c r="AP87" i="31" s="1"/>
  <c r="AP88" i="31" s="1"/>
  <c r="AP89" i="31" s="1"/>
  <c r="AP90" i="31" s="1"/>
  <c r="AP91" i="31" s="1"/>
  <c r="AP92" i="31" s="1"/>
  <c r="AP93" i="31" s="1"/>
  <c r="AP94" i="31" s="1"/>
  <c r="AP95" i="31" s="1"/>
  <c r="AP96" i="31" s="1"/>
  <c r="AP97" i="31" s="1"/>
  <c r="AP98" i="31" s="1"/>
  <c r="AP99" i="31" s="1"/>
  <c r="AP100" i="31" s="1"/>
  <c r="AP101" i="31" s="1"/>
  <c r="AP102" i="31" s="1"/>
  <c r="AP103" i="31" s="1"/>
  <c r="AP104" i="31" s="1"/>
  <c r="AN55" i="31"/>
  <c r="AN56" i="31" s="1"/>
  <c r="AN57" i="31" s="1"/>
  <c r="AN58" i="31" s="1"/>
  <c r="AN59" i="31" s="1"/>
  <c r="AN60" i="31" s="1"/>
  <c r="AN61" i="31" s="1"/>
  <c r="AN62" i="31" s="1"/>
  <c r="AN63" i="31" s="1"/>
  <c r="AN64" i="31" s="1"/>
  <c r="AN65" i="31" s="1"/>
  <c r="AN66" i="31" s="1"/>
  <c r="AN67" i="31" s="1"/>
  <c r="AN68" i="31" s="1"/>
  <c r="AN69" i="31" s="1"/>
  <c r="AN70" i="31" s="1"/>
  <c r="AN71" i="31" s="1"/>
  <c r="AN72" i="31" s="1"/>
  <c r="AN73" i="31" s="1"/>
  <c r="AN74" i="31" s="1"/>
  <c r="AN75" i="31" s="1"/>
  <c r="AN76" i="31" s="1"/>
  <c r="AN77" i="31" s="1"/>
  <c r="AN78" i="31" s="1"/>
  <c r="AN79" i="31" s="1"/>
  <c r="AN80" i="31" s="1"/>
  <c r="AN81" i="31" s="1"/>
  <c r="AN82" i="31" s="1"/>
  <c r="AN83" i="31" s="1"/>
  <c r="AN84" i="31" s="1"/>
  <c r="AN85" i="31" s="1"/>
  <c r="AN86" i="31" s="1"/>
  <c r="AN87" i="31" s="1"/>
  <c r="AN88" i="31" s="1"/>
  <c r="AN89" i="31" s="1"/>
  <c r="AN90" i="31" s="1"/>
  <c r="AN91" i="31" s="1"/>
  <c r="AN92" i="31" s="1"/>
  <c r="AN93" i="31" s="1"/>
  <c r="AN94" i="31" s="1"/>
  <c r="AN95" i="31" s="1"/>
  <c r="AN96" i="31" s="1"/>
  <c r="AN97" i="31" s="1"/>
  <c r="AN98" i="31" s="1"/>
  <c r="AN99" i="31" s="1"/>
  <c r="AN100" i="31" s="1"/>
  <c r="AN101" i="31" s="1"/>
  <c r="AN102" i="31" s="1"/>
  <c r="AN103" i="31" s="1"/>
  <c r="AN104" i="31" s="1"/>
  <c r="U55" i="31"/>
  <c r="U56" i="31" s="1"/>
  <c r="U57" i="31" s="1"/>
  <c r="U58" i="31" s="1"/>
  <c r="U59" i="31" s="1"/>
  <c r="U60" i="31" s="1"/>
  <c r="U61" i="31" s="1"/>
  <c r="U62" i="31" s="1"/>
  <c r="U63" i="31" s="1"/>
  <c r="U64" i="31" s="1"/>
  <c r="U65" i="31" s="1"/>
  <c r="U66" i="31" s="1"/>
  <c r="U67" i="31" s="1"/>
  <c r="U68" i="31" s="1"/>
  <c r="U69" i="31" s="1"/>
  <c r="U70" i="31" s="1"/>
  <c r="U71" i="31" s="1"/>
  <c r="U72" i="31" s="1"/>
  <c r="U73" i="31" s="1"/>
  <c r="U74" i="31" s="1"/>
  <c r="U75" i="31" s="1"/>
  <c r="U76" i="31" s="1"/>
  <c r="U77" i="31" s="1"/>
  <c r="U78" i="31" s="1"/>
  <c r="U79" i="31" s="1"/>
  <c r="U80" i="31" s="1"/>
  <c r="U81" i="31" s="1"/>
  <c r="U82" i="31" s="1"/>
  <c r="U83" i="31" s="1"/>
  <c r="U84" i="31" s="1"/>
  <c r="U85" i="31" s="1"/>
  <c r="U86" i="31" s="1"/>
  <c r="U87" i="31" s="1"/>
  <c r="U88" i="31" s="1"/>
  <c r="U89" i="31" s="1"/>
  <c r="U90" i="31" s="1"/>
  <c r="U91" i="31" s="1"/>
  <c r="U92" i="31" s="1"/>
  <c r="U93" i="31" s="1"/>
  <c r="U94" i="31" s="1"/>
  <c r="U95" i="31" s="1"/>
  <c r="U96" i="31" s="1"/>
  <c r="U97" i="31" s="1"/>
  <c r="U98" i="31" s="1"/>
  <c r="U99" i="31" s="1"/>
  <c r="U100" i="31" s="1"/>
  <c r="U101" i="31" s="1"/>
  <c r="U102" i="31" s="1"/>
  <c r="U103" i="31" s="1"/>
  <c r="U104" i="31" s="1"/>
  <c r="I54" i="31"/>
  <c r="AC105" i="31" l="1"/>
  <c r="AC106" i="31" s="1"/>
  <c r="AC107" i="31" s="1"/>
  <c r="AC108" i="31" s="1"/>
  <c r="AC109" i="31" s="1"/>
  <c r="AC110" i="31" s="1"/>
  <c r="AC111" i="31" s="1"/>
  <c r="AC112" i="31" s="1"/>
  <c r="AC113" i="31" s="1"/>
  <c r="AC114" i="31" s="1"/>
  <c r="AC115" i="31" s="1"/>
  <c r="AC116" i="31" s="1"/>
  <c r="AC117" i="31" s="1"/>
  <c r="AC118" i="31" s="1"/>
  <c r="AC119" i="31" s="1"/>
  <c r="AC120" i="31" s="1"/>
  <c r="AC121" i="31" s="1"/>
  <c r="AC122" i="31" s="1"/>
  <c r="AC123" i="31" s="1"/>
  <c r="AC124" i="31" s="1"/>
  <c r="AC125" i="31" s="1"/>
  <c r="AC126" i="31" s="1"/>
  <c r="AC127" i="31" s="1"/>
  <c r="AC128" i="31" s="1"/>
  <c r="AC129" i="31" s="1"/>
  <c r="AC130" i="31" s="1"/>
  <c r="AC131" i="31" s="1"/>
  <c r="AC132" i="31" s="1"/>
  <c r="AC133" i="31" s="1"/>
  <c r="AC134" i="31" s="1"/>
  <c r="AC135" i="31" s="1"/>
  <c r="AC136" i="31" s="1"/>
  <c r="AC137" i="31" s="1"/>
  <c r="AC138" i="31" s="1"/>
  <c r="AC139" i="31" s="1"/>
  <c r="AC140" i="31" s="1"/>
  <c r="AC141" i="31" s="1"/>
  <c r="AC142" i="31" s="1"/>
  <c r="AC143" i="31" s="1"/>
  <c r="AC144" i="31" s="1"/>
  <c r="AC145" i="31" s="1"/>
  <c r="AC146" i="31" s="1"/>
  <c r="AC147" i="31" s="1"/>
  <c r="AC148" i="31" s="1"/>
  <c r="AC149" i="31" s="1"/>
  <c r="AC150" i="31" s="1"/>
  <c r="AC151" i="31" s="1"/>
  <c r="AC152" i="31" s="1"/>
  <c r="AC153" i="31" s="1"/>
  <c r="AC154" i="31" s="1"/>
  <c r="U105" i="31"/>
  <c r="U106" i="31" s="1"/>
  <c r="U107" i="31" s="1"/>
  <c r="U108" i="31" s="1"/>
  <c r="U109" i="31" s="1"/>
  <c r="U110" i="31" s="1"/>
  <c r="U111" i="31" s="1"/>
  <c r="U112" i="31" s="1"/>
  <c r="U113" i="31" s="1"/>
  <c r="U114" i="31" s="1"/>
  <c r="U115" i="31" s="1"/>
  <c r="U116" i="31" s="1"/>
  <c r="U117" i="31" s="1"/>
  <c r="U118" i="31" s="1"/>
  <c r="U119" i="31" s="1"/>
  <c r="U120" i="31" s="1"/>
  <c r="U121" i="31" s="1"/>
  <c r="U122" i="31" s="1"/>
  <c r="U123" i="31" s="1"/>
  <c r="U124" i="31" s="1"/>
  <c r="U125" i="31" s="1"/>
  <c r="U126" i="31" s="1"/>
  <c r="U127" i="31" s="1"/>
  <c r="U128" i="31" s="1"/>
  <c r="U129" i="31" s="1"/>
  <c r="U130" i="31" s="1"/>
  <c r="U131" i="31" s="1"/>
  <c r="U132" i="31" s="1"/>
  <c r="U133" i="31" s="1"/>
  <c r="U134" i="31" s="1"/>
  <c r="U135" i="31" s="1"/>
  <c r="U136" i="31" s="1"/>
  <c r="U137" i="31" s="1"/>
  <c r="U138" i="31" s="1"/>
  <c r="U139" i="31" s="1"/>
  <c r="U140" i="31" s="1"/>
  <c r="U141" i="31" s="1"/>
  <c r="U142" i="31" s="1"/>
  <c r="U143" i="31" s="1"/>
  <c r="U144" i="31" s="1"/>
  <c r="U145" i="31" s="1"/>
  <c r="U146" i="31" s="1"/>
  <c r="U147" i="31" s="1"/>
  <c r="U148" i="31" s="1"/>
  <c r="U149" i="31" s="1"/>
  <c r="U150" i="31" s="1"/>
  <c r="U151" i="31" s="1"/>
  <c r="U152" i="31" s="1"/>
  <c r="U153" i="31" s="1"/>
  <c r="U154" i="31" s="1"/>
  <c r="AV155" i="31"/>
  <c r="AV156" i="31" s="1"/>
  <c r="AV157" i="31" s="1"/>
  <c r="AV158" i="31" s="1"/>
  <c r="AV159" i="31" s="1"/>
  <c r="AV160" i="31" s="1"/>
  <c r="AV161" i="31" s="1"/>
  <c r="AV162" i="31" s="1"/>
  <c r="AV163" i="31" s="1"/>
  <c r="AV164" i="31" s="1"/>
  <c r="AV165" i="31" s="1"/>
  <c r="AV166" i="31" s="1"/>
  <c r="AV167" i="31" s="1"/>
  <c r="AV168" i="31" s="1"/>
  <c r="AV169" i="31" s="1"/>
  <c r="AV170" i="31" s="1"/>
  <c r="AV171" i="31" s="1"/>
  <c r="AV172" i="31" s="1"/>
  <c r="AV173" i="31" s="1"/>
  <c r="AV174" i="31" s="1"/>
  <c r="AV175" i="31" s="1"/>
  <c r="AV176" i="31" s="1"/>
  <c r="AV177" i="31" s="1"/>
  <c r="AV178" i="31" s="1"/>
  <c r="AV179" i="31" s="1"/>
  <c r="AV180" i="31" s="1"/>
  <c r="AV181" i="31" s="1"/>
  <c r="AV182" i="31" s="1"/>
  <c r="AV183" i="31" s="1"/>
  <c r="AV184" i="31" s="1"/>
  <c r="AV185" i="31" s="1"/>
  <c r="AV186" i="31" s="1"/>
  <c r="AV187" i="31" s="1"/>
  <c r="AV188" i="31" s="1"/>
  <c r="AV189" i="31" s="1"/>
  <c r="AV190" i="31" s="1"/>
  <c r="AV191" i="31" s="1"/>
  <c r="AV192" i="31" s="1"/>
  <c r="AV193" i="31" s="1"/>
  <c r="AV194" i="31" s="1"/>
  <c r="AV195" i="31" s="1"/>
  <c r="AV196" i="31" s="1"/>
  <c r="AV197" i="31" s="1"/>
  <c r="AV198" i="31" s="1"/>
  <c r="AV199" i="31" s="1"/>
  <c r="AV200" i="31" s="1"/>
  <c r="AV201" i="31" s="1"/>
  <c r="AV202" i="31" s="1"/>
  <c r="AV203" i="31" s="1"/>
  <c r="AV204" i="31" s="1"/>
  <c r="AE155" i="31"/>
  <c r="AE156" i="31" s="1"/>
  <c r="AE157" i="31" s="1"/>
  <c r="AE158" i="31" s="1"/>
  <c r="AE159" i="31" s="1"/>
  <c r="AE160" i="31" s="1"/>
  <c r="AE161" i="31" s="1"/>
  <c r="AE162" i="31" s="1"/>
  <c r="AE163" i="31" s="1"/>
  <c r="AE164" i="31" s="1"/>
  <c r="AE165" i="31" s="1"/>
  <c r="AE166" i="31" s="1"/>
  <c r="AE167" i="31" s="1"/>
  <c r="AE168" i="31" s="1"/>
  <c r="AE169" i="31" s="1"/>
  <c r="AE170" i="31" s="1"/>
  <c r="AE171" i="31" s="1"/>
  <c r="AE172" i="31" s="1"/>
  <c r="AE173" i="31" s="1"/>
  <c r="AE174" i="31" s="1"/>
  <c r="AE175" i="31" s="1"/>
  <c r="AE176" i="31" s="1"/>
  <c r="AE177" i="31" s="1"/>
  <c r="AE178" i="31" s="1"/>
  <c r="AE179" i="31" s="1"/>
  <c r="AE180" i="31" s="1"/>
  <c r="AE181" i="31" s="1"/>
  <c r="AE182" i="31" s="1"/>
  <c r="AE183" i="31" s="1"/>
  <c r="AE184" i="31" s="1"/>
  <c r="AE185" i="31" s="1"/>
  <c r="AE186" i="31" s="1"/>
  <c r="AE187" i="31" s="1"/>
  <c r="AE188" i="31" s="1"/>
  <c r="AE189" i="31" s="1"/>
  <c r="AE190" i="31" s="1"/>
  <c r="AE191" i="31" s="1"/>
  <c r="AE192" i="31" s="1"/>
  <c r="AE193" i="31" s="1"/>
  <c r="AE194" i="31" s="1"/>
  <c r="AE195" i="31" s="1"/>
  <c r="AE196" i="31" s="1"/>
  <c r="AE197" i="31" s="1"/>
  <c r="AE198" i="31" s="1"/>
  <c r="AE199" i="31" s="1"/>
  <c r="AE200" i="31" s="1"/>
  <c r="AE201" i="31" s="1"/>
  <c r="AE202" i="31" s="1"/>
  <c r="AE203" i="31" s="1"/>
  <c r="AE204" i="31" s="1"/>
  <c r="AN105" i="31"/>
  <c r="AN106" i="31" s="1"/>
  <c r="AN107" i="31" s="1"/>
  <c r="AN108" i="31" s="1"/>
  <c r="AN109" i="31" s="1"/>
  <c r="AN110" i="31" s="1"/>
  <c r="AN111" i="31" s="1"/>
  <c r="AN112" i="31" s="1"/>
  <c r="AN113" i="31" s="1"/>
  <c r="AN114" i="31" s="1"/>
  <c r="AN115" i="31" s="1"/>
  <c r="AN116" i="31" s="1"/>
  <c r="AN117" i="31" s="1"/>
  <c r="AN118" i="31" s="1"/>
  <c r="AN119" i="31" s="1"/>
  <c r="AN120" i="31" s="1"/>
  <c r="AN121" i="31" s="1"/>
  <c r="AN122" i="31" s="1"/>
  <c r="AN123" i="31" s="1"/>
  <c r="AN124" i="31" s="1"/>
  <c r="AN125" i="31" s="1"/>
  <c r="AN126" i="31" s="1"/>
  <c r="AN127" i="31" s="1"/>
  <c r="AN128" i="31" s="1"/>
  <c r="AN129" i="31" s="1"/>
  <c r="AN130" i="31" s="1"/>
  <c r="AN131" i="31" s="1"/>
  <c r="AN132" i="31" s="1"/>
  <c r="AN133" i="31" s="1"/>
  <c r="AN134" i="31" s="1"/>
  <c r="AN135" i="31" s="1"/>
  <c r="AN136" i="31" s="1"/>
  <c r="AN137" i="31" s="1"/>
  <c r="AN138" i="31" s="1"/>
  <c r="AN139" i="31" s="1"/>
  <c r="AN140" i="31" s="1"/>
  <c r="AN141" i="31" s="1"/>
  <c r="AN142" i="31" s="1"/>
  <c r="AN143" i="31" s="1"/>
  <c r="AN144" i="31" s="1"/>
  <c r="AN145" i="31" s="1"/>
  <c r="AN146" i="31" s="1"/>
  <c r="AN147" i="31" s="1"/>
  <c r="AN148" i="31" s="1"/>
  <c r="AN149" i="31" s="1"/>
  <c r="AN150" i="31" s="1"/>
  <c r="AN151" i="31" s="1"/>
  <c r="AN152" i="31" s="1"/>
  <c r="AN153" i="31" s="1"/>
  <c r="AN154" i="31" s="1"/>
  <c r="AS105" i="31"/>
  <c r="AS106" i="31" s="1"/>
  <c r="AS107" i="31" s="1"/>
  <c r="AS108" i="31" s="1"/>
  <c r="AS109" i="31" s="1"/>
  <c r="AS110" i="31" s="1"/>
  <c r="AS111" i="31" s="1"/>
  <c r="AS112" i="31" s="1"/>
  <c r="AS113" i="31" s="1"/>
  <c r="AS114" i="31" s="1"/>
  <c r="AS115" i="31" s="1"/>
  <c r="AS116" i="31" s="1"/>
  <c r="AS117" i="31" s="1"/>
  <c r="AS118" i="31" s="1"/>
  <c r="AS119" i="31" s="1"/>
  <c r="AS120" i="31" s="1"/>
  <c r="AS121" i="31" s="1"/>
  <c r="AS122" i="31" s="1"/>
  <c r="AS123" i="31" s="1"/>
  <c r="AS124" i="31" s="1"/>
  <c r="AS125" i="31" s="1"/>
  <c r="AS126" i="31" s="1"/>
  <c r="AS127" i="31" s="1"/>
  <c r="AS128" i="31" s="1"/>
  <c r="AS129" i="31" s="1"/>
  <c r="AS130" i="31" s="1"/>
  <c r="AS131" i="31" s="1"/>
  <c r="AS132" i="31" s="1"/>
  <c r="AS133" i="31" s="1"/>
  <c r="AS134" i="31" s="1"/>
  <c r="AS135" i="31" s="1"/>
  <c r="AS136" i="31" s="1"/>
  <c r="AS137" i="31" s="1"/>
  <c r="AS138" i="31" s="1"/>
  <c r="AS139" i="31" s="1"/>
  <c r="AS140" i="31" s="1"/>
  <c r="AS141" i="31" s="1"/>
  <c r="AS142" i="31" s="1"/>
  <c r="AS143" i="31" s="1"/>
  <c r="AS144" i="31" s="1"/>
  <c r="AS145" i="31" s="1"/>
  <c r="AS146" i="31" s="1"/>
  <c r="AS147" i="31" s="1"/>
  <c r="AS148" i="31" s="1"/>
  <c r="AS149" i="31" s="1"/>
  <c r="AS150" i="31" s="1"/>
  <c r="AS151" i="31" s="1"/>
  <c r="AS152" i="31" s="1"/>
  <c r="AS153" i="31" s="1"/>
  <c r="AS154" i="31" s="1"/>
  <c r="AI155" i="31"/>
  <c r="AI156" i="31" s="1"/>
  <c r="AI157" i="31" s="1"/>
  <c r="AI158" i="31" s="1"/>
  <c r="AI159" i="31" s="1"/>
  <c r="AI160" i="31" s="1"/>
  <c r="AI161" i="31" s="1"/>
  <c r="AI162" i="31" s="1"/>
  <c r="AI163" i="31" s="1"/>
  <c r="AI164" i="31" s="1"/>
  <c r="AI165" i="31" s="1"/>
  <c r="AI166" i="31" s="1"/>
  <c r="AI167" i="31" s="1"/>
  <c r="AI168" i="31" s="1"/>
  <c r="AI169" i="31" s="1"/>
  <c r="AI170" i="31" s="1"/>
  <c r="AI171" i="31" s="1"/>
  <c r="AI172" i="31" s="1"/>
  <c r="AI173" i="31" s="1"/>
  <c r="AI174" i="31" s="1"/>
  <c r="AI175" i="31" s="1"/>
  <c r="AI176" i="31" s="1"/>
  <c r="AI177" i="31" s="1"/>
  <c r="AI178" i="31" s="1"/>
  <c r="AI179" i="31" s="1"/>
  <c r="AI180" i="31" s="1"/>
  <c r="AI181" i="31" s="1"/>
  <c r="AI182" i="31" s="1"/>
  <c r="AI183" i="31" s="1"/>
  <c r="AI184" i="31" s="1"/>
  <c r="AI185" i="31" s="1"/>
  <c r="AI186" i="31" s="1"/>
  <c r="AI187" i="31" s="1"/>
  <c r="AI188" i="31" s="1"/>
  <c r="AI189" i="31" s="1"/>
  <c r="AI190" i="31" s="1"/>
  <c r="AI191" i="31" s="1"/>
  <c r="AI192" i="31" s="1"/>
  <c r="AI193" i="31" s="1"/>
  <c r="AI194" i="31" s="1"/>
  <c r="AI195" i="31" s="1"/>
  <c r="AI196" i="31" s="1"/>
  <c r="AI197" i="31" s="1"/>
  <c r="AI198" i="31" s="1"/>
  <c r="AI199" i="31" s="1"/>
  <c r="AI200" i="31" s="1"/>
  <c r="AI201" i="31" s="1"/>
  <c r="AI202" i="31" s="1"/>
  <c r="AI203" i="31" s="1"/>
  <c r="AI204" i="31" s="1"/>
  <c r="S155" i="31"/>
  <c r="S156" i="31" s="1"/>
  <c r="S157" i="31" s="1"/>
  <c r="S158" i="31" s="1"/>
  <c r="S159" i="31" s="1"/>
  <c r="S160" i="31" s="1"/>
  <c r="S161" i="31" s="1"/>
  <c r="S162" i="31" s="1"/>
  <c r="S163" i="31" s="1"/>
  <c r="S164" i="31" s="1"/>
  <c r="S165" i="31" s="1"/>
  <c r="S166" i="31" s="1"/>
  <c r="S167" i="31" s="1"/>
  <c r="S168" i="31" s="1"/>
  <c r="S169" i="31" s="1"/>
  <c r="S170" i="31" s="1"/>
  <c r="S171" i="31" s="1"/>
  <c r="S172" i="31" s="1"/>
  <c r="S173" i="31" s="1"/>
  <c r="S174" i="31" s="1"/>
  <c r="S175" i="31" s="1"/>
  <c r="S176" i="31" s="1"/>
  <c r="S177" i="31" s="1"/>
  <c r="S178" i="31" s="1"/>
  <c r="S179" i="31" s="1"/>
  <c r="S180" i="31" s="1"/>
  <c r="S181" i="31" s="1"/>
  <c r="S182" i="31" s="1"/>
  <c r="S183" i="31" s="1"/>
  <c r="S184" i="31" s="1"/>
  <c r="S185" i="31" s="1"/>
  <c r="S186" i="31" s="1"/>
  <c r="S187" i="31" s="1"/>
  <c r="S188" i="31" s="1"/>
  <c r="S189" i="31" s="1"/>
  <c r="S190" i="31" s="1"/>
  <c r="S191" i="31" s="1"/>
  <c r="S192" i="31" s="1"/>
  <c r="S193" i="31" s="1"/>
  <c r="S194" i="31" s="1"/>
  <c r="S195" i="31" s="1"/>
  <c r="S196" i="31" s="1"/>
  <c r="S197" i="31" s="1"/>
  <c r="S198" i="31" s="1"/>
  <c r="S199" i="31" s="1"/>
  <c r="S200" i="31" s="1"/>
  <c r="S201" i="31" s="1"/>
  <c r="S202" i="31" s="1"/>
  <c r="S203" i="31" s="1"/>
  <c r="S204" i="31" s="1"/>
  <c r="AP105" i="31"/>
  <c r="AP106" i="31" s="1"/>
  <c r="AP107" i="31" s="1"/>
  <c r="AP108" i="31" s="1"/>
  <c r="AP109" i="31" s="1"/>
  <c r="AP110" i="31" s="1"/>
  <c r="AP111" i="31" s="1"/>
  <c r="AP112" i="31" s="1"/>
  <c r="AP113" i="31" s="1"/>
  <c r="AP114" i="31" s="1"/>
  <c r="AP115" i="31" s="1"/>
  <c r="AP116" i="31" s="1"/>
  <c r="AP117" i="31" s="1"/>
  <c r="AP118" i="31" s="1"/>
  <c r="AP119" i="31" s="1"/>
  <c r="AP120" i="31" s="1"/>
  <c r="AP121" i="31" s="1"/>
  <c r="AP122" i="31" s="1"/>
  <c r="AP123" i="31" s="1"/>
  <c r="AP124" i="31" s="1"/>
  <c r="AP125" i="31" s="1"/>
  <c r="AP126" i="31" s="1"/>
  <c r="AP127" i="31" s="1"/>
  <c r="AP128" i="31" s="1"/>
  <c r="AP129" i="31" s="1"/>
  <c r="AP130" i="31" s="1"/>
  <c r="AP131" i="31" s="1"/>
  <c r="AP132" i="31" s="1"/>
  <c r="AP133" i="31" s="1"/>
  <c r="AP134" i="31" s="1"/>
  <c r="AP135" i="31" s="1"/>
  <c r="AP136" i="31" s="1"/>
  <c r="AP137" i="31" s="1"/>
  <c r="AP138" i="31" s="1"/>
  <c r="AP139" i="31" s="1"/>
  <c r="AP140" i="31" s="1"/>
  <c r="AP141" i="31" s="1"/>
  <c r="AP142" i="31" s="1"/>
  <c r="AP143" i="31" s="1"/>
  <c r="AP144" i="31" s="1"/>
  <c r="AP145" i="31" s="1"/>
  <c r="AP146" i="31" s="1"/>
  <c r="AP147" i="31" s="1"/>
  <c r="AP148" i="31" s="1"/>
  <c r="AP149" i="31" s="1"/>
  <c r="AP150" i="31" s="1"/>
  <c r="AP151" i="31" s="1"/>
  <c r="AP152" i="31" s="1"/>
  <c r="AP153" i="31" s="1"/>
  <c r="AP154" i="31" s="1"/>
  <c r="V155" i="31"/>
  <c r="V156" i="31" s="1"/>
  <c r="V157" i="31" s="1"/>
  <c r="V158" i="31" s="1"/>
  <c r="V159" i="31" s="1"/>
  <c r="V160" i="31" s="1"/>
  <c r="V161" i="31" s="1"/>
  <c r="V162" i="31" s="1"/>
  <c r="V163" i="31" s="1"/>
  <c r="V164" i="31" s="1"/>
  <c r="V165" i="31" s="1"/>
  <c r="V166" i="31" s="1"/>
  <c r="V167" i="31" s="1"/>
  <c r="V168" i="31" s="1"/>
  <c r="V169" i="31" s="1"/>
  <c r="V170" i="31" s="1"/>
  <c r="V171" i="31" s="1"/>
  <c r="V172" i="31" s="1"/>
  <c r="V173" i="31" s="1"/>
  <c r="V174" i="31" s="1"/>
  <c r="V175" i="31" s="1"/>
  <c r="V176" i="31" s="1"/>
  <c r="V177" i="31" s="1"/>
  <c r="V178" i="31" s="1"/>
  <c r="V179" i="31" s="1"/>
  <c r="V180" i="31" s="1"/>
  <c r="V181" i="31" s="1"/>
  <c r="V182" i="31" s="1"/>
  <c r="V183" i="31" s="1"/>
  <c r="V184" i="31" s="1"/>
  <c r="V185" i="31" s="1"/>
  <c r="V186" i="31" s="1"/>
  <c r="V187" i="31" s="1"/>
  <c r="V188" i="31" s="1"/>
  <c r="V189" i="31" s="1"/>
  <c r="V190" i="31" s="1"/>
  <c r="V191" i="31" s="1"/>
  <c r="V192" i="31" s="1"/>
  <c r="V193" i="31" s="1"/>
  <c r="V194" i="31" s="1"/>
  <c r="V195" i="31" s="1"/>
  <c r="V196" i="31" s="1"/>
  <c r="V197" i="31" s="1"/>
  <c r="V198" i="31" s="1"/>
  <c r="V199" i="31" s="1"/>
  <c r="V200" i="31" s="1"/>
  <c r="V201" i="31" s="1"/>
  <c r="V202" i="31" s="1"/>
  <c r="V203" i="31" s="1"/>
  <c r="V204" i="31" s="1"/>
  <c r="O155" i="31"/>
  <c r="O156" i="31" s="1"/>
  <c r="O157" i="31" s="1"/>
  <c r="O158" i="31" s="1"/>
  <c r="O159" i="31" s="1"/>
  <c r="O160" i="31" s="1"/>
  <c r="O161" i="31" s="1"/>
  <c r="O162" i="31" s="1"/>
  <c r="O163" i="31" s="1"/>
  <c r="O164" i="31" s="1"/>
  <c r="O165" i="31" s="1"/>
  <c r="O166" i="31" s="1"/>
  <c r="O167" i="31" s="1"/>
  <c r="O168" i="31" s="1"/>
  <c r="O169" i="31" s="1"/>
  <c r="O170" i="31" s="1"/>
  <c r="O171" i="31" s="1"/>
  <c r="O172" i="31" s="1"/>
  <c r="O173" i="31" s="1"/>
  <c r="O174" i="31" s="1"/>
  <c r="O175" i="31" s="1"/>
  <c r="O176" i="31" s="1"/>
  <c r="O177" i="31" s="1"/>
  <c r="O178" i="31" s="1"/>
  <c r="O179" i="31" s="1"/>
  <c r="O180" i="31" s="1"/>
  <c r="O181" i="31" s="1"/>
  <c r="O182" i="31" s="1"/>
  <c r="O183" i="31" s="1"/>
  <c r="O184" i="31" s="1"/>
  <c r="O185" i="31" s="1"/>
  <c r="O186" i="31" s="1"/>
  <c r="O187" i="31" s="1"/>
  <c r="O188" i="31" s="1"/>
  <c r="O189" i="31" s="1"/>
  <c r="O190" i="31" s="1"/>
  <c r="O191" i="31" s="1"/>
  <c r="O192" i="31" s="1"/>
  <c r="O193" i="31" s="1"/>
  <c r="O194" i="31" s="1"/>
  <c r="O195" i="31" s="1"/>
  <c r="O196" i="31" s="1"/>
  <c r="O197" i="31" s="1"/>
  <c r="O198" i="31" s="1"/>
  <c r="O199" i="31" s="1"/>
  <c r="O200" i="31" s="1"/>
  <c r="O201" i="31" s="1"/>
  <c r="O202" i="31" s="1"/>
  <c r="O203" i="31" s="1"/>
  <c r="O204" i="31" s="1"/>
  <c r="BA105" i="31"/>
  <c r="BA106" i="31" s="1"/>
  <c r="BA107" i="31" s="1"/>
  <c r="BA108" i="31" s="1"/>
  <c r="BA109" i="31" s="1"/>
  <c r="BA110" i="31" s="1"/>
  <c r="BA111" i="31" s="1"/>
  <c r="BA112" i="31" s="1"/>
  <c r="BA113" i="31" s="1"/>
  <c r="BA114" i="31" s="1"/>
  <c r="BA115" i="31" s="1"/>
  <c r="BA116" i="31" s="1"/>
  <c r="BA117" i="31" s="1"/>
  <c r="BA118" i="31" s="1"/>
  <c r="BA119" i="31" s="1"/>
  <c r="BA120" i="31" s="1"/>
  <c r="BA121" i="31" s="1"/>
  <c r="BA122" i="31" s="1"/>
  <c r="BA123" i="31" s="1"/>
  <c r="BA124" i="31" s="1"/>
  <c r="BA125" i="31" s="1"/>
  <c r="BA126" i="31" s="1"/>
  <c r="BA127" i="31" s="1"/>
  <c r="BA128" i="31" s="1"/>
  <c r="BA129" i="31" s="1"/>
  <c r="BA130" i="31" s="1"/>
  <c r="BA131" i="31" s="1"/>
  <c r="BA132" i="31" s="1"/>
  <c r="BA133" i="31" s="1"/>
  <c r="BA134" i="31" s="1"/>
  <c r="BA135" i="31" s="1"/>
  <c r="BA136" i="31" s="1"/>
  <c r="BA137" i="31" s="1"/>
  <c r="BA138" i="31" s="1"/>
  <c r="BA139" i="31" s="1"/>
  <c r="BA140" i="31" s="1"/>
  <c r="BA141" i="31" s="1"/>
  <c r="BA142" i="31" s="1"/>
  <c r="BA143" i="31" s="1"/>
  <c r="BA144" i="31" s="1"/>
  <c r="BA145" i="31" s="1"/>
  <c r="BA146" i="31" s="1"/>
  <c r="BA147" i="31" s="1"/>
  <c r="BA148" i="31" s="1"/>
  <c r="BA149" i="31" s="1"/>
  <c r="BA150" i="31" s="1"/>
  <c r="BA151" i="31" s="1"/>
  <c r="BA152" i="31" s="1"/>
  <c r="BA153" i="31" s="1"/>
  <c r="BA154" i="31" s="1"/>
  <c r="R105" i="31"/>
  <c r="AA155" i="31"/>
  <c r="AA156" i="31" s="1"/>
  <c r="AA157" i="31" s="1"/>
  <c r="AA158" i="31" s="1"/>
  <c r="AA159" i="31" s="1"/>
  <c r="AA160" i="31" s="1"/>
  <c r="AA161" i="31" s="1"/>
  <c r="AA162" i="31" s="1"/>
  <c r="AA163" i="31" s="1"/>
  <c r="AA164" i="31" s="1"/>
  <c r="AA165" i="31" s="1"/>
  <c r="AA166" i="31" s="1"/>
  <c r="AA167" i="31" s="1"/>
  <c r="AA168" i="31" s="1"/>
  <c r="AA169" i="31" s="1"/>
  <c r="AA170" i="31" s="1"/>
  <c r="AA171" i="31" s="1"/>
  <c r="AA172" i="31" s="1"/>
  <c r="AA173" i="31" s="1"/>
  <c r="AA174" i="31" s="1"/>
  <c r="AA175" i="31" s="1"/>
  <c r="AA176" i="31" s="1"/>
  <c r="AA177" i="31" s="1"/>
  <c r="AA178" i="31" s="1"/>
  <c r="AA179" i="31" s="1"/>
  <c r="AA180" i="31" s="1"/>
  <c r="AA181" i="31" s="1"/>
  <c r="AA182" i="31" s="1"/>
  <c r="AA183" i="31" s="1"/>
  <c r="AA184" i="31" s="1"/>
  <c r="AA185" i="31" s="1"/>
  <c r="AA186" i="31" s="1"/>
  <c r="AA187" i="31" s="1"/>
  <c r="AA188" i="31" s="1"/>
  <c r="AA189" i="31" s="1"/>
  <c r="AA190" i="31" s="1"/>
  <c r="AA191" i="31" s="1"/>
  <c r="AA192" i="31" s="1"/>
  <c r="AA193" i="31" s="1"/>
  <c r="AA194" i="31" s="1"/>
  <c r="AA195" i="31" s="1"/>
  <c r="AA196" i="31" s="1"/>
  <c r="AA197" i="31" s="1"/>
  <c r="AA198" i="31" s="1"/>
  <c r="AA199" i="31" s="1"/>
  <c r="AA200" i="31" s="1"/>
  <c r="AA201" i="31" s="1"/>
  <c r="AA202" i="31" s="1"/>
  <c r="AA203" i="31" s="1"/>
  <c r="AA204" i="31" s="1"/>
  <c r="AR155" i="31"/>
  <c r="AR156" i="31" s="1"/>
  <c r="AR157" i="31" s="1"/>
  <c r="AR158" i="31" s="1"/>
  <c r="AR159" i="31" s="1"/>
  <c r="AR160" i="31" s="1"/>
  <c r="AR161" i="31" s="1"/>
  <c r="AR162" i="31" s="1"/>
  <c r="AR163" i="31" s="1"/>
  <c r="AR164" i="31" s="1"/>
  <c r="AR165" i="31" s="1"/>
  <c r="AR166" i="31" s="1"/>
  <c r="AR167" i="31" s="1"/>
  <c r="AR168" i="31" s="1"/>
  <c r="AR169" i="31" s="1"/>
  <c r="AR170" i="31" s="1"/>
  <c r="AR171" i="31" s="1"/>
  <c r="AR172" i="31" s="1"/>
  <c r="AR173" i="31" s="1"/>
  <c r="AR174" i="31" s="1"/>
  <c r="AR175" i="31" s="1"/>
  <c r="AR176" i="31" s="1"/>
  <c r="AR177" i="31" s="1"/>
  <c r="AR178" i="31" s="1"/>
  <c r="AR179" i="31" s="1"/>
  <c r="AR180" i="31" s="1"/>
  <c r="AR181" i="31" s="1"/>
  <c r="AR182" i="31" s="1"/>
  <c r="AR183" i="31" s="1"/>
  <c r="AR184" i="31" s="1"/>
  <c r="AR185" i="31" s="1"/>
  <c r="AR186" i="31" s="1"/>
  <c r="AR187" i="31" s="1"/>
  <c r="AR188" i="31" s="1"/>
  <c r="AR189" i="31" s="1"/>
  <c r="AR190" i="31" s="1"/>
  <c r="AR191" i="31" s="1"/>
  <c r="AR192" i="31" s="1"/>
  <c r="AR193" i="31" s="1"/>
  <c r="AR194" i="31" s="1"/>
  <c r="AR195" i="31" s="1"/>
  <c r="AR196" i="31" s="1"/>
  <c r="AR197" i="31" s="1"/>
  <c r="AR198" i="31" s="1"/>
  <c r="AR199" i="31" s="1"/>
  <c r="AR200" i="31" s="1"/>
  <c r="AR201" i="31" s="1"/>
  <c r="AR202" i="31" s="1"/>
  <c r="AR203" i="31" s="1"/>
  <c r="AR204" i="31" s="1"/>
  <c r="X105" i="31"/>
  <c r="X106" i="31" s="1"/>
  <c r="X107" i="31" s="1"/>
  <c r="X108" i="31" s="1"/>
  <c r="X109" i="31" s="1"/>
  <c r="X110" i="31" s="1"/>
  <c r="X111" i="31" s="1"/>
  <c r="X112" i="31" s="1"/>
  <c r="X113" i="31" s="1"/>
  <c r="X114" i="31" s="1"/>
  <c r="X115" i="31" s="1"/>
  <c r="X116" i="31" s="1"/>
  <c r="X117" i="31" s="1"/>
  <c r="X118" i="31" s="1"/>
  <c r="X119" i="31" s="1"/>
  <c r="X120" i="31" s="1"/>
  <c r="X121" i="31" s="1"/>
  <c r="X122" i="31" s="1"/>
  <c r="X123" i="31" s="1"/>
  <c r="X124" i="31" s="1"/>
  <c r="X125" i="31" s="1"/>
  <c r="X126" i="31" s="1"/>
  <c r="X127" i="31" s="1"/>
  <c r="X128" i="31" s="1"/>
  <c r="X129" i="31" s="1"/>
  <c r="X130" i="31" s="1"/>
  <c r="X131" i="31" s="1"/>
  <c r="X132" i="31" s="1"/>
  <c r="X133" i="31" s="1"/>
  <c r="X134" i="31" s="1"/>
  <c r="X135" i="31" s="1"/>
  <c r="X136" i="31" s="1"/>
  <c r="X137" i="31" s="1"/>
  <c r="X138" i="31" s="1"/>
  <c r="X139" i="31" s="1"/>
  <c r="X140" i="31" s="1"/>
  <c r="X141" i="31" s="1"/>
  <c r="X142" i="31" s="1"/>
  <c r="X143" i="31" s="1"/>
  <c r="X144" i="31" s="1"/>
  <c r="X145" i="31" s="1"/>
  <c r="X146" i="31" s="1"/>
  <c r="X147" i="31" s="1"/>
  <c r="X148" i="31" s="1"/>
  <c r="X149" i="31" s="1"/>
  <c r="X150" i="31" s="1"/>
  <c r="X151" i="31" s="1"/>
  <c r="X152" i="31" s="1"/>
  <c r="X153" i="31" s="1"/>
  <c r="X154" i="31" s="1"/>
  <c r="AG155" i="31"/>
  <c r="AG156" i="31" s="1"/>
  <c r="AG157" i="31" s="1"/>
  <c r="AG158" i="31" s="1"/>
  <c r="AG159" i="31" s="1"/>
  <c r="AG160" i="31" s="1"/>
  <c r="AG161" i="31" s="1"/>
  <c r="AG162" i="31" s="1"/>
  <c r="AG163" i="31" s="1"/>
  <c r="AG164" i="31" s="1"/>
  <c r="AG165" i="31" s="1"/>
  <c r="AG166" i="31" s="1"/>
  <c r="AG167" i="31" s="1"/>
  <c r="AG168" i="31" s="1"/>
  <c r="AG169" i="31" s="1"/>
  <c r="AG170" i="31" s="1"/>
  <c r="AG171" i="31" s="1"/>
  <c r="AG172" i="31" s="1"/>
  <c r="AG173" i="31" s="1"/>
  <c r="AG174" i="31" s="1"/>
  <c r="AG175" i="31" s="1"/>
  <c r="AG176" i="31" s="1"/>
  <c r="AG177" i="31" s="1"/>
  <c r="AG178" i="31" s="1"/>
  <c r="AG179" i="31" s="1"/>
  <c r="AG180" i="31" s="1"/>
  <c r="AG181" i="31" s="1"/>
  <c r="AG182" i="31" s="1"/>
  <c r="AG183" i="31" s="1"/>
  <c r="AG184" i="31" s="1"/>
  <c r="AG185" i="31" s="1"/>
  <c r="AG186" i="31" s="1"/>
  <c r="AG187" i="31" s="1"/>
  <c r="AG188" i="31" s="1"/>
  <c r="AG189" i="31" s="1"/>
  <c r="AG190" i="31" s="1"/>
  <c r="AG191" i="31" s="1"/>
  <c r="AG192" i="31" s="1"/>
  <c r="AG193" i="31" s="1"/>
  <c r="AG194" i="31" s="1"/>
  <c r="AG195" i="31" s="1"/>
  <c r="AG196" i="31" s="1"/>
  <c r="AG197" i="31" s="1"/>
  <c r="AG198" i="31" s="1"/>
  <c r="AG199" i="31" s="1"/>
  <c r="AG200" i="31" s="1"/>
  <c r="AG201" i="31" s="1"/>
  <c r="AG202" i="31" s="1"/>
  <c r="AG203" i="31" s="1"/>
  <c r="AG204" i="31" s="1"/>
  <c r="T155" i="31"/>
  <c r="T156" i="31" s="1"/>
  <c r="T157" i="31" s="1"/>
  <c r="T158" i="31" s="1"/>
  <c r="T159" i="31" s="1"/>
  <c r="T160" i="31" s="1"/>
  <c r="T161" i="31" s="1"/>
  <c r="T162" i="31" s="1"/>
  <c r="T163" i="31" s="1"/>
  <c r="T164" i="31" s="1"/>
  <c r="T165" i="31" s="1"/>
  <c r="T166" i="31" s="1"/>
  <c r="T167" i="31" s="1"/>
  <c r="T168" i="31" s="1"/>
  <c r="T169" i="31" s="1"/>
  <c r="T170" i="31" s="1"/>
  <c r="T171" i="31" s="1"/>
  <c r="T172" i="31" s="1"/>
  <c r="T173" i="31" s="1"/>
  <c r="T174" i="31" s="1"/>
  <c r="T175" i="31" s="1"/>
  <c r="T176" i="31" s="1"/>
  <c r="T177" i="31" s="1"/>
  <c r="T178" i="31" s="1"/>
  <c r="T179" i="31" s="1"/>
  <c r="T180" i="31" s="1"/>
  <c r="T181" i="31" s="1"/>
  <c r="T182" i="31" s="1"/>
  <c r="T183" i="31" s="1"/>
  <c r="T184" i="31" s="1"/>
  <c r="T185" i="31" s="1"/>
  <c r="T186" i="31" s="1"/>
  <c r="T187" i="31" s="1"/>
  <c r="T188" i="31" s="1"/>
  <c r="T189" i="31" s="1"/>
  <c r="T190" i="31" s="1"/>
  <c r="T191" i="31" s="1"/>
  <c r="T192" i="31" s="1"/>
  <c r="T193" i="31" s="1"/>
  <c r="T194" i="31" s="1"/>
  <c r="T195" i="31" s="1"/>
  <c r="T196" i="31" s="1"/>
  <c r="T197" i="31" s="1"/>
  <c r="T198" i="31" s="1"/>
  <c r="T199" i="31" s="1"/>
  <c r="T200" i="31" s="1"/>
  <c r="T201" i="31" s="1"/>
  <c r="T202" i="31" s="1"/>
  <c r="T203" i="31" s="1"/>
  <c r="T204" i="31" s="1"/>
  <c r="D255" i="31"/>
  <c r="D256" i="31" s="1"/>
  <c r="D257" i="31" s="1"/>
  <c r="D258" i="31" s="1"/>
  <c r="D259" i="31" s="1"/>
  <c r="D260" i="31" s="1"/>
  <c r="D261" i="31" s="1"/>
  <c r="D262" i="31" s="1"/>
  <c r="D263" i="31" s="1"/>
  <c r="D264" i="31" s="1"/>
  <c r="D265" i="31" s="1"/>
  <c r="D266" i="31" s="1"/>
  <c r="D267" i="31" s="1"/>
  <c r="D268" i="31" s="1"/>
  <c r="D269" i="31" s="1"/>
  <c r="D270" i="31" s="1"/>
  <c r="D271" i="31" s="1"/>
  <c r="D272" i="31" s="1"/>
  <c r="D273" i="31" s="1"/>
  <c r="D274" i="31" s="1"/>
  <c r="D275" i="31" s="1"/>
  <c r="D276" i="31" s="1"/>
  <c r="D277" i="31" s="1"/>
  <c r="D278" i="31" s="1"/>
  <c r="D279" i="31" s="1"/>
  <c r="D280" i="31" s="1"/>
  <c r="D281" i="31" s="1"/>
  <c r="D282" i="31" s="1"/>
  <c r="D283" i="31" s="1"/>
  <c r="D284" i="31" s="1"/>
  <c r="D285" i="31" s="1"/>
  <c r="D286" i="31" s="1"/>
  <c r="D287" i="31" s="1"/>
  <c r="D288" i="31" s="1"/>
  <c r="D289" i="31" s="1"/>
  <c r="D290" i="31" s="1"/>
  <c r="D291" i="31" s="1"/>
  <c r="D292" i="31" s="1"/>
  <c r="D293" i="31" s="1"/>
  <c r="D294" i="31" s="1"/>
  <c r="D295" i="31" s="1"/>
  <c r="D296" i="31" s="1"/>
  <c r="D297" i="31" s="1"/>
  <c r="D298" i="31" s="1"/>
  <c r="D299" i="31" s="1"/>
  <c r="D300" i="31" s="1"/>
  <c r="D301" i="31" s="1"/>
  <c r="D302" i="31" s="1"/>
  <c r="D303" i="31" s="1"/>
  <c r="D304" i="31" s="1"/>
  <c r="AK105" i="31"/>
  <c r="AK106" i="31" s="1"/>
  <c r="AK107" i="31" s="1"/>
  <c r="AK108" i="31" s="1"/>
  <c r="AK109" i="31" s="1"/>
  <c r="AK110" i="31" s="1"/>
  <c r="AK111" i="31" s="1"/>
  <c r="AK112" i="31" s="1"/>
  <c r="AK113" i="31" s="1"/>
  <c r="AK114" i="31" s="1"/>
  <c r="AK115" i="31" s="1"/>
  <c r="AK116" i="31" s="1"/>
  <c r="AK117" i="31" s="1"/>
  <c r="AK118" i="31" s="1"/>
  <c r="AK119" i="31" s="1"/>
  <c r="AK120" i="31" s="1"/>
  <c r="AK121" i="31" s="1"/>
  <c r="AK122" i="31" s="1"/>
  <c r="AK123" i="31" s="1"/>
  <c r="AK124" i="31" s="1"/>
  <c r="AK125" i="31" s="1"/>
  <c r="AK126" i="31" s="1"/>
  <c r="AK127" i="31" s="1"/>
  <c r="AK128" i="31" s="1"/>
  <c r="AK129" i="31" s="1"/>
  <c r="AK130" i="31" s="1"/>
  <c r="AK131" i="31" s="1"/>
  <c r="AK132" i="31" s="1"/>
  <c r="AK133" i="31" s="1"/>
  <c r="AK134" i="31" s="1"/>
  <c r="AK135" i="31" s="1"/>
  <c r="AK136" i="31" s="1"/>
  <c r="AK137" i="31" s="1"/>
  <c r="AK138" i="31" s="1"/>
  <c r="AK139" i="31" s="1"/>
  <c r="AK140" i="31" s="1"/>
  <c r="AK141" i="31" s="1"/>
  <c r="AK142" i="31" s="1"/>
  <c r="AK143" i="31" s="1"/>
  <c r="AK144" i="31" s="1"/>
  <c r="AK145" i="31" s="1"/>
  <c r="AK146" i="31" s="1"/>
  <c r="AK147" i="31" s="1"/>
  <c r="AK148" i="31" s="1"/>
  <c r="AK149" i="31" s="1"/>
  <c r="AK150" i="31" s="1"/>
  <c r="AK151" i="31" s="1"/>
  <c r="AK152" i="31" s="1"/>
  <c r="AK153" i="31" s="1"/>
  <c r="AK154" i="31" s="1"/>
  <c r="AO155" i="31"/>
  <c r="AO156" i="31" s="1"/>
  <c r="AO157" i="31" s="1"/>
  <c r="AO158" i="31" s="1"/>
  <c r="AO159" i="31" s="1"/>
  <c r="AO160" i="31" s="1"/>
  <c r="AO161" i="31" s="1"/>
  <c r="AO162" i="31" s="1"/>
  <c r="AO163" i="31" s="1"/>
  <c r="AO164" i="31" s="1"/>
  <c r="AO165" i="31" s="1"/>
  <c r="AO166" i="31" s="1"/>
  <c r="AO167" i="31" s="1"/>
  <c r="AO168" i="31" s="1"/>
  <c r="AO169" i="31" s="1"/>
  <c r="AO170" i="31" s="1"/>
  <c r="AO171" i="31" s="1"/>
  <c r="AO172" i="31" s="1"/>
  <c r="AO173" i="31" s="1"/>
  <c r="AO174" i="31" s="1"/>
  <c r="AO175" i="31" s="1"/>
  <c r="AO176" i="31" s="1"/>
  <c r="AO177" i="31" s="1"/>
  <c r="AO178" i="31" s="1"/>
  <c r="AO179" i="31" s="1"/>
  <c r="AO180" i="31" s="1"/>
  <c r="AO181" i="31" s="1"/>
  <c r="AO182" i="31" s="1"/>
  <c r="AO183" i="31" s="1"/>
  <c r="AO184" i="31" s="1"/>
  <c r="AO185" i="31" s="1"/>
  <c r="AO186" i="31" s="1"/>
  <c r="AO187" i="31" s="1"/>
  <c r="AO188" i="31" s="1"/>
  <c r="AO189" i="31" s="1"/>
  <c r="AO190" i="31" s="1"/>
  <c r="AO191" i="31" s="1"/>
  <c r="AO192" i="31" s="1"/>
  <c r="AO193" i="31" s="1"/>
  <c r="AO194" i="31" s="1"/>
  <c r="AO195" i="31" s="1"/>
  <c r="AO196" i="31" s="1"/>
  <c r="AO197" i="31" s="1"/>
  <c r="AO198" i="31" s="1"/>
  <c r="AO199" i="31" s="1"/>
  <c r="AO200" i="31" s="1"/>
  <c r="AO201" i="31" s="1"/>
  <c r="AO202" i="31" s="1"/>
  <c r="AO203" i="31" s="1"/>
  <c r="AO204" i="31" s="1"/>
  <c r="P105" i="31"/>
  <c r="P106" i="31" s="1"/>
  <c r="P107" i="31" s="1"/>
  <c r="P108" i="31" s="1"/>
  <c r="P109" i="31" s="1"/>
  <c r="P110" i="31" s="1"/>
  <c r="P111" i="31" s="1"/>
  <c r="P112" i="31" s="1"/>
  <c r="P113" i="31" s="1"/>
  <c r="P114" i="31" s="1"/>
  <c r="P115" i="31" s="1"/>
  <c r="P116" i="31" s="1"/>
  <c r="P117" i="31" s="1"/>
  <c r="P118" i="31" s="1"/>
  <c r="P119" i="31" s="1"/>
  <c r="P120" i="31" s="1"/>
  <c r="P121" i="31" s="1"/>
  <c r="P122" i="31" s="1"/>
  <c r="P123" i="31" s="1"/>
  <c r="P124" i="31" s="1"/>
  <c r="P125" i="31" s="1"/>
  <c r="P126" i="31" s="1"/>
  <c r="P127" i="31" s="1"/>
  <c r="P128" i="31" s="1"/>
  <c r="P129" i="31" s="1"/>
  <c r="P130" i="31" s="1"/>
  <c r="P131" i="31" s="1"/>
  <c r="P132" i="31" s="1"/>
  <c r="P133" i="31" s="1"/>
  <c r="P134" i="31" s="1"/>
  <c r="P135" i="31" s="1"/>
  <c r="P136" i="31" s="1"/>
  <c r="P137" i="31" s="1"/>
  <c r="P138" i="31" s="1"/>
  <c r="P139" i="31" s="1"/>
  <c r="P140" i="31" s="1"/>
  <c r="P141" i="31" s="1"/>
  <c r="P142" i="31" s="1"/>
  <c r="P143" i="31" s="1"/>
  <c r="P144" i="31" s="1"/>
  <c r="P145" i="31" s="1"/>
  <c r="P146" i="31" s="1"/>
  <c r="P147" i="31" s="1"/>
  <c r="P148" i="31" s="1"/>
  <c r="P149" i="31" s="1"/>
  <c r="P150" i="31" s="1"/>
  <c r="P151" i="31" s="1"/>
  <c r="P152" i="31" s="1"/>
  <c r="P153" i="31" s="1"/>
  <c r="P154" i="31" s="1"/>
  <c r="AJ155" i="31"/>
  <c r="AJ156" i="31" s="1"/>
  <c r="AJ157" i="31" s="1"/>
  <c r="AJ158" i="31" s="1"/>
  <c r="AJ159" i="31" s="1"/>
  <c r="AJ160" i="31" s="1"/>
  <c r="AJ161" i="31" s="1"/>
  <c r="AJ162" i="31" s="1"/>
  <c r="AJ163" i="31" s="1"/>
  <c r="AJ164" i="31" s="1"/>
  <c r="AJ165" i="31" s="1"/>
  <c r="AJ166" i="31" s="1"/>
  <c r="AJ167" i="31" s="1"/>
  <c r="AJ168" i="31" s="1"/>
  <c r="AJ169" i="31" s="1"/>
  <c r="AJ170" i="31" s="1"/>
  <c r="AJ171" i="31" s="1"/>
  <c r="AJ172" i="31" s="1"/>
  <c r="AJ173" i="31" s="1"/>
  <c r="AJ174" i="31" s="1"/>
  <c r="AJ175" i="31" s="1"/>
  <c r="AJ176" i="31" s="1"/>
  <c r="AJ177" i="31" s="1"/>
  <c r="AJ178" i="31" s="1"/>
  <c r="AJ179" i="31" s="1"/>
  <c r="AJ180" i="31" s="1"/>
  <c r="AJ181" i="31" s="1"/>
  <c r="AJ182" i="31" s="1"/>
  <c r="AJ183" i="31" s="1"/>
  <c r="AJ184" i="31" s="1"/>
  <c r="AJ185" i="31" s="1"/>
  <c r="AJ186" i="31" s="1"/>
  <c r="AJ187" i="31" s="1"/>
  <c r="AJ188" i="31" s="1"/>
  <c r="AJ189" i="31" s="1"/>
  <c r="AJ190" i="31" s="1"/>
  <c r="AJ191" i="31" s="1"/>
  <c r="AJ192" i="31" s="1"/>
  <c r="AJ193" i="31" s="1"/>
  <c r="AJ194" i="31" s="1"/>
  <c r="AJ195" i="31" s="1"/>
  <c r="AJ196" i="31" s="1"/>
  <c r="AJ197" i="31" s="1"/>
  <c r="AJ198" i="31" s="1"/>
  <c r="AJ199" i="31" s="1"/>
  <c r="AJ200" i="31" s="1"/>
  <c r="AJ201" i="31" s="1"/>
  <c r="AJ202" i="31" s="1"/>
  <c r="AJ203" i="31" s="1"/>
  <c r="AJ204" i="31" s="1"/>
  <c r="AT155" i="31"/>
  <c r="AT156" i="31" s="1"/>
  <c r="AT157" i="31" s="1"/>
  <c r="AT158" i="31" s="1"/>
  <c r="AT159" i="31" s="1"/>
  <c r="AT160" i="31" s="1"/>
  <c r="AT161" i="31" s="1"/>
  <c r="AT162" i="31" s="1"/>
  <c r="AT163" i="31" s="1"/>
  <c r="AT164" i="31" s="1"/>
  <c r="AT165" i="31" s="1"/>
  <c r="AT166" i="31" s="1"/>
  <c r="AT167" i="31" s="1"/>
  <c r="AT168" i="31" s="1"/>
  <c r="AT169" i="31" s="1"/>
  <c r="AT170" i="31" s="1"/>
  <c r="AT171" i="31" s="1"/>
  <c r="AT172" i="31" s="1"/>
  <c r="AT173" i="31" s="1"/>
  <c r="AT174" i="31" s="1"/>
  <c r="AT175" i="31" s="1"/>
  <c r="AT176" i="31" s="1"/>
  <c r="AT177" i="31" s="1"/>
  <c r="AT178" i="31" s="1"/>
  <c r="AT179" i="31" s="1"/>
  <c r="AT180" i="31" s="1"/>
  <c r="AT181" i="31" s="1"/>
  <c r="AT182" i="31" s="1"/>
  <c r="AT183" i="31" s="1"/>
  <c r="AT184" i="31" s="1"/>
  <c r="AT185" i="31" s="1"/>
  <c r="AT186" i="31" s="1"/>
  <c r="AT187" i="31" s="1"/>
  <c r="AT188" i="31" s="1"/>
  <c r="AT189" i="31" s="1"/>
  <c r="AT190" i="31" s="1"/>
  <c r="AT191" i="31" s="1"/>
  <c r="AT192" i="31" s="1"/>
  <c r="AT193" i="31" s="1"/>
  <c r="AT194" i="31" s="1"/>
  <c r="AT195" i="31" s="1"/>
  <c r="AT196" i="31" s="1"/>
  <c r="AT197" i="31" s="1"/>
  <c r="AT198" i="31" s="1"/>
  <c r="AT199" i="31" s="1"/>
  <c r="AT200" i="31" s="1"/>
  <c r="AT201" i="31" s="1"/>
  <c r="AT202" i="31" s="1"/>
  <c r="AT203" i="31" s="1"/>
  <c r="AT204" i="31" s="1"/>
  <c r="AM205" i="31"/>
  <c r="AM206" i="31" s="1"/>
  <c r="AM207" i="31" s="1"/>
  <c r="AM208" i="31" s="1"/>
  <c r="AM209" i="31" s="1"/>
  <c r="AM210" i="31" s="1"/>
  <c r="AM211" i="31" s="1"/>
  <c r="AM212" i="31" s="1"/>
  <c r="AM213" i="31" s="1"/>
  <c r="AM214" i="31" s="1"/>
  <c r="AM215" i="31" s="1"/>
  <c r="AM216" i="31" s="1"/>
  <c r="AM217" i="31" s="1"/>
  <c r="AM218" i="31" s="1"/>
  <c r="AM219" i="31" s="1"/>
  <c r="AM220" i="31" s="1"/>
  <c r="AM221" i="31" s="1"/>
  <c r="AM222" i="31" s="1"/>
  <c r="AM223" i="31" s="1"/>
  <c r="AM224" i="31" s="1"/>
  <c r="AM225" i="31" s="1"/>
  <c r="AM226" i="31" s="1"/>
  <c r="AM227" i="31" s="1"/>
  <c r="AM228" i="31" s="1"/>
  <c r="AM229" i="31" s="1"/>
  <c r="AM230" i="31" s="1"/>
  <c r="AM231" i="31" s="1"/>
  <c r="AM232" i="31" s="1"/>
  <c r="AM233" i="31" s="1"/>
  <c r="AM234" i="31" s="1"/>
  <c r="AM235" i="31" s="1"/>
  <c r="AM236" i="31" s="1"/>
  <c r="AM237" i="31" s="1"/>
  <c r="AM238" i="31" s="1"/>
  <c r="AM239" i="31" s="1"/>
  <c r="AM240" i="31" s="1"/>
  <c r="AM241" i="31" s="1"/>
  <c r="AM242" i="31" s="1"/>
  <c r="AM243" i="31" s="1"/>
  <c r="AM244" i="31" s="1"/>
  <c r="AM245" i="31" s="1"/>
  <c r="AM246" i="31" s="1"/>
  <c r="AM247" i="31" s="1"/>
  <c r="AM248" i="31" s="1"/>
  <c r="AM249" i="31" s="1"/>
  <c r="AM250" i="31" s="1"/>
  <c r="AM251" i="31" s="1"/>
  <c r="AM252" i="31" s="1"/>
  <c r="AM253" i="31" s="1"/>
  <c r="AM254" i="31" s="1"/>
  <c r="AH105" i="31"/>
  <c r="AH106" i="31" s="1"/>
  <c r="AH107" i="31" s="1"/>
  <c r="AH108" i="31" s="1"/>
  <c r="AH109" i="31" s="1"/>
  <c r="AH110" i="31" s="1"/>
  <c r="AH111" i="31" s="1"/>
  <c r="AH112" i="31" s="1"/>
  <c r="AH113" i="31" s="1"/>
  <c r="AH114" i="31" s="1"/>
  <c r="AH115" i="31" s="1"/>
  <c r="AH116" i="31" s="1"/>
  <c r="AH117" i="31" s="1"/>
  <c r="AH118" i="31" s="1"/>
  <c r="AH119" i="31" s="1"/>
  <c r="AH120" i="31" s="1"/>
  <c r="AH121" i="31" s="1"/>
  <c r="AH122" i="31" s="1"/>
  <c r="AH123" i="31" s="1"/>
  <c r="AH124" i="31" s="1"/>
  <c r="AH125" i="31" s="1"/>
  <c r="AH126" i="31" s="1"/>
  <c r="AH127" i="31" s="1"/>
  <c r="AH128" i="31" s="1"/>
  <c r="AH129" i="31" s="1"/>
  <c r="AH130" i="31" s="1"/>
  <c r="AH131" i="31" s="1"/>
  <c r="AH132" i="31" s="1"/>
  <c r="AH133" i="31" s="1"/>
  <c r="AH134" i="31" s="1"/>
  <c r="AH135" i="31" s="1"/>
  <c r="AH136" i="31" s="1"/>
  <c r="AH137" i="31" s="1"/>
  <c r="AH138" i="31" s="1"/>
  <c r="AH139" i="31" s="1"/>
  <c r="AH140" i="31" s="1"/>
  <c r="AH141" i="31" s="1"/>
  <c r="AH142" i="31" s="1"/>
  <c r="AH143" i="31" s="1"/>
  <c r="AH144" i="31" s="1"/>
  <c r="AH145" i="31" s="1"/>
  <c r="AH146" i="31" s="1"/>
  <c r="AH147" i="31" s="1"/>
  <c r="AH148" i="31" s="1"/>
  <c r="AH149" i="31" s="1"/>
  <c r="AH150" i="31" s="1"/>
  <c r="AH151" i="31" s="1"/>
  <c r="AH152" i="31" s="1"/>
  <c r="AH153" i="31" s="1"/>
  <c r="AH154" i="31" s="1"/>
  <c r="AF105" i="31"/>
  <c r="AF106" i="31" s="1"/>
  <c r="AF107" i="31" s="1"/>
  <c r="AF108" i="31" s="1"/>
  <c r="AF109" i="31" s="1"/>
  <c r="AF110" i="31" s="1"/>
  <c r="AF111" i="31" s="1"/>
  <c r="AF112" i="31" s="1"/>
  <c r="AF113" i="31" s="1"/>
  <c r="AF114" i="31" s="1"/>
  <c r="AF115" i="31" s="1"/>
  <c r="AF116" i="31" s="1"/>
  <c r="AF117" i="31" s="1"/>
  <c r="AF118" i="31" s="1"/>
  <c r="AF119" i="31" s="1"/>
  <c r="AF120" i="31" s="1"/>
  <c r="AF121" i="31" s="1"/>
  <c r="AF122" i="31" s="1"/>
  <c r="AF123" i="31" s="1"/>
  <c r="AF124" i="31" s="1"/>
  <c r="AF125" i="31" s="1"/>
  <c r="AF126" i="31" s="1"/>
  <c r="AF127" i="31" s="1"/>
  <c r="AF128" i="31" s="1"/>
  <c r="AF129" i="31" s="1"/>
  <c r="AF130" i="31" s="1"/>
  <c r="AF131" i="31" s="1"/>
  <c r="AF132" i="31" s="1"/>
  <c r="AF133" i="31" s="1"/>
  <c r="AF134" i="31" s="1"/>
  <c r="AF135" i="31" s="1"/>
  <c r="AF136" i="31" s="1"/>
  <c r="AF137" i="31" s="1"/>
  <c r="AF138" i="31" s="1"/>
  <c r="AF139" i="31" s="1"/>
  <c r="AF140" i="31" s="1"/>
  <c r="AF141" i="31" s="1"/>
  <c r="AF142" i="31" s="1"/>
  <c r="AF143" i="31" s="1"/>
  <c r="AF144" i="31" s="1"/>
  <c r="AF145" i="31" s="1"/>
  <c r="AF146" i="31" s="1"/>
  <c r="AF147" i="31" s="1"/>
  <c r="AF148" i="31" s="1"/>
  <c r="AF149" i="31" s="1"/>
  <c r="AF150" i="31" s="1"/>
  <c r="AF151" i="31" s="1"/>
  <c r="AF152" i="31" s="1"/>
  <c r="AF153" i="31" s="1"/>
  <c r="AF154" i="31" s="1"/>
  <c r="Z105" i="31"/>
  <c r="Z106" i="31" s="1"/>
  <c r="Z107" i="31" s="1"/>
  <c r="Z108" i="31" s="1"/>
  <c r="Z109" i="31" s="1"/>
  <c r="Z110" i="31" s="1"/>
  <c r="Z111" i="31" s="1"/>
  <c r="Z112" i="31" s="1"/>
  <c r="Z113" i="31" s="1"/>
  <c r="Z114" i="31" s="1"/>
  <c r="Z115" i="31" s="1"/>
  <c r="Z116" i="31" s="1"/>
  <c r="Z117" i="31" s="1"/>
  <c r="Z118" i="31" s="1"/>
  <c r="Z119" i="31" s="1"/>
  <c r="Z120" i="31" s="1"/>
  <c r="Z121" i="31" s="1"/>
  <c r="Z122" i="31" s="1"/>
  <c r="Z123" i="31" s="1"/>
  <c r="Z124" i="31" s="1"/>
  <c r="Z125" i="31" s="1"/>
  <c r="Z126" i="31" s="1"/>
  <c r="Z127" i="31" s="1"/>
  <c r="Z128" i="31" s="1"/>
  <c r="Z129" i="31" s="1"/>
  <c r="Z130" i="31" s="1"/>
  <c r="Z131" i="31" s="1"/>
  <c r="Z132" i="31" s="1"/>
  <c r="Z133" i="31" s="1"/>
  <c r="Z134" i="31" s="1"/>
  <c r="Z135" i="31" s="1"/>
  <c r="Z136" i="31" s="1"/>
  <c r="Z137" i="31" s="1"/>
  <c r="Z138" i="31" s="1"/>
  <c r="Z139" i="31" s="1"/>
  <c r="Z140" i="31" s="1"/>
  <c r="Z141" i="31" s="1"/>
  <c r="Z142" i="31" s="1"/>
  <c r="Z143" i="31" s="1"/>
  <c r="Z144" i="31" s="1"/>
  <c r="Z145" i="31" s="1"/>
  <c r="Z146" i="31" s="1"/>
  <c r="Z147" i="31" s="1"/>
  <c r="Z148" i="31" s="1"/>
  <c r="Z149" i="31" s="1"/>
  <c r="Z150" i="31" s="1"/>
  <c r="Z151" i="31" s="1"/>
  <c r="Z152" i="31" s="1"/>
  <c r="Z153" i="31" s="1"/>
  <c r="Z154" i="31" s="1"/>
  <c r="AX155" i="31"/>
  <c r="AX156" i="31" s="1"/>
  <c r="AX157" i="31" s="1"/>
  <c r="AX158" i="31" s="1"/>
  <c r="AX159" i="31" s="1"/>
  <c r="AX160" i="31" s="1"/>
  <c r="AX161" i="31" s="1"/>
  <c r="AX162" i="31" s="1"/>
  <c r="AX163" i="31" s="1"/>
  <c r="AX164" i="31" s="1"/>
  <c r="AX165" i="31" s="1"/>
  <c r="AX166" i="31" s="1"/>
  <c r="AX167" i="31" s="1"/>
  <c r="AX168" i="31" s="1"/>
  <c r="AX169" i="31" s="1"/>
  <c r="AX170" i="31" s="1"/>
  <c r="AX171" i="31" s="1"/>
  <c r="AX172" i="31" s="1"/>
  <c r="AX173" i="31" s="1"/>
  <c r="AX174" i="31" s="1"/>
  <c r="AX175" i="31" s="1"/>
  <c r="AX176" i="31" s="1"/>
  <c r="AX177" i="31" s="1"/>
  <c r="AX178" i="31" s="1"/>
  <c r="AX179" i="31" s="1"/>
  <c r="AX180" i="31" s="1"/>
  <c r="AX181" i="31" s="1"/>
  <c r="AX182" i="31" s="1"/>
  <c r="AX183" i="31" s="1"/>
  <c r="AX184" i="31" s="1"/>
  <c r="AX185" i="31" s="1"/>
  <c r="AX186" i="31" s="1"/>
  <c r="AX187" i="31" s="1"/>
  <c r="AX188" i="31" s="1"/>
  <c r="AX189" i="31" s="1"/>
  <c r="AX190" i="31" s="1"/>
  <c r="AX191" i="31" s="1"/>
  <c r="AX192" i="31" s="1"/>
  <c r="AX193" i="31" s="1"/>
  <c r="AX194" i="31" s="1"/>
  <c r="AX195" i="31" s="1"/>
  <c r="AX196" i="31" s="1"/>
  <c r="AX197" i="31" s="1"/>
  <c r="AX198" i="31" s="1"/>
  <c r="AX199" i="31" s="1"/>
  <c r="AX200" i="31" s="1"/>
  <c r="AX201" i="31" s="1"/>
  <c r="AX202" i="31" s="1"/>
  <c r="AX203" i="31" s="1"/>
  <c r="AX204" i="31" s="1"/>
  <c r="AB155" i="31"/>
  <c r="AB156" i="31" s="1"/>
  <c r="AB157" i="31" s="1"/>
  <c r="AB158" i="31" s="1"/>
  <c r="AB159" i="31" s="1"/>
  <c r="AB160" i="31" s="1"/>
  <c r="AB161" i="31" s="1"/>
  <c r="AB162" i="31" s="1"/>
  <c r="AB163" i="31" s="1"/>
  <c r="AB164" i="31" s="1"/>
  <c r="AB165" i="31" s="1"/>
  <c r="AB166" i="31" s="1"/>
  <c r="AB167" i="31" s="1"/>
  <c r="AB168" i="31" s="1"/>
  <c r="AB169" i="31" s="1"/>
  <c r="AB170" i="31" s="1"/>
  <c r="AB171" i="31" s="1"/>
  <c r="AB172" i="31" s="1"/>
  <c r="AB173" i="31" s="1"/>
  <c r="AB174" i="31" s="1"/>
  <c r="AB175" i="31" s="1"/>
  <c r="AB176" i="31" s="1"/>
  <c r="AB177" i="31" s="1"/>
  <c r="AB178" i="31" s="1"/>
  <c r="AB179" i="31" s="1"/>
  <c r="AB180" i="31" s="1"/>
  <c r="AB181" i="31" s="1"/>
  <c r="AB182" i="31" s="1"/>
  <c r="AB183" i="31" s="1"/>
  <c r="AB184" i="31" s="1"/>
  <c r="AB185" i="31" s="1"/>
  <c r="AB186" i="31" s="1"/>
  <c r="AB187" i="31" s="1"/>
  <c r="AB188" i="31" s="1"/>
  <c r="AB189" i="31" s="1"/>
  <c r="AB190" i="31" s="1"/>
  <c r="AB191" i="31" s="1"/>
  <c r="AB192" i="31" s="1"/>
  <c r="AB193" i="31" s="1"/>
  <c r="AB194" i="31" s="1"/>
  <c r="AB195" i="31" s="1"/>
  <c r="AB196" i="31" s="1"/>
  <c r="AB197" i="31" s="1"/>
  <c r="AB198" i="31" s="1"/>
  <c r="AB199" i="31" s="1"/>
  <c r="AB200" i="31" s="1"/>
  <c r="AB201" i="31" s="1"/>
  <c r="AB202" i="31" s="1"/>
  <c r="AB203" i="31" s="1"/>
  <c r="AB204" i="31" s="1"/>
  <c r="AY155" i="31"/>
  <c r="AY156" i="31" s="1"/>
  <c r="AY157" i="31" s="1"/>
  <c r="AY158" i="31" s="1"/>
  <c r="AY159" i="31" s="1"/>
  <c r="AY160" i="31" s="1"/>
  <c r="AY161" i="31" s="1"/>
  <c r="AY162" i="31" s="1"/>
  <c r="AY163" i="31" s="1"/>
  <c r="AY164" i="31" s="1"/>
  <c r="AY165" i="31" s="1"/>
  <c r="AY166" i="31" s="1"/>
  <c r="AY167" i="31" s="1"/>
  <c r="AY168" i="31" s="1"/>
  <c r="AY169" i="31" s="1"/>
  <c r="AY170" i="31" s="1"/>
  <c r="AY171" i="31" s="1"/>
  <c r="AY172" i="31" s="1"/>
  <c r="AY173" i="31" s="1"/>
  <c r="AY174" i="31" s="1"/>
  <c r="AY175" i="31" s="1"/>
  <c r="AY176" i="31" s="1"/>
  <c r="AY177" i="31" s="1"/>
  <c r="AY178" i="31" s="1"/>
  <c r="AY179" i="31" s="1"/>
  <c r="AY180" i="31" s="1"/>
  <c r="AY181" i="31" s="1"/>
  <c r="AY182" i="31" s="1"/>
  <c r="AY183" i="31" s="1"/>
  <c r="AY184" i="31" s="1"/>
  <c r="AY185" i="31" s="1"/>
  <c r="AY186" i="31" s="1"/>
  <c r="AY187" i="31" s="1"/>
  <c r="AY188" i="31" s="1"/>
  <c r="AY189" i="31" s="1"/>
  <c r="AY190" i="31" s="1"/>
  <c r="AY191" i="31" s="1"/>
  <c r="AY192" i="31" s="1"/>
  <c r="AY193" i="31" s="1"/>
  <c r="AY194" i="31" s="1"/>
  <c r="AY195" i="31" s="1"/>
  <c r="AY196" i="31" s="1"/>
  <c r="AY197" i="31" s="1"/>
  <c r="AY198" i="31" s="1"/>
  <c r="AY199" i="31" s="1"/>
  <c r="AY200" i="31" s="1"/>
  <c r="AY201" i="31" s="1"/>
  <c r="AY202" i="31" s="1"/>
  <c r="AY203" i="31" s="1"/>
  <c r="AY204" i="31" s="1"/>
  <c r="Y155" i="31"/>
  <c r="Y156" i="31" s="1"/>
  <c r="Y157" i="31" s="1"/>
  <c r="Y158" i="31" s="1"/>
  <c r="Y159" i="31" s="1"/>
  <c r="Y160" i="31" s="1"/>
  <c r="Y161" i="31" s="1"/>
  <c r="Y162" i="31" s="1"/>
  <c r="Y163" i="31" s="1"/>
  <c r="Y164" i="31" s="1"/>
  <c r="Y165" i="31" s="1"/>
  <c r="Y166" i="31" s="1"/>
  <c r="Y167" i="31" s="1"/>
  <c r="Y168" i="31" s="1"/>
  <c r="Y169" i="31" s="1"/>
  <c r="Y170" i="31" s="1"/>
  <c r="Y171" i="31" s="1"/>
  <c r="Y172" i="31" s="1"/>
  <c r="Y173" i="31" s="1"/>
  <c r="Y174" i="31" s="1"/>
  <c r="Y175" i="31" s="1"/>
  <c r="Y176" i="31" s="1"/>
  <c r="Y177" i="31" s="1"/>
  <c r="Y178" i="31" s="1"/>
  <c r="Y179" i="31" s="1"/>
  <c r="Y180" i="31" s="1"/>
  <c r="Y181" i="31" s="1"/>
  <c r="Y182" i="31" s="1"/>
  <c r="Y183" i="31" s="1"/>
  <c r="Y184" i="31" s="1"/>
  <c r="Y185" i="31" s="1"/>
  <c r="Y186" i="31" s="1"/>
  <c r="Y187" i="31" s="1"/>
  <c r="Y188" i="31" s="1"/>
  <c r="Y189" i="31" s="1"/>
  <c r="Y190" i="31" s="1"/>
  <c r="Y191" i="31" s="1"/>
  <c r="Y192" i="31" s="1"/>
  <c r="Y193" i="31" s="1"/>
  <c r="Y194" i="31" s="1"/>
  <c r="Y195" i="31" s="1"/>
  <c r="Y196" i="31" s="1"/>
  <c r="Y197" i="31" s="1"/>
  <c r="Y198" i="31" s="1"/>
  <c r="Y199" i="31" s="1"/>
  <c r="Y200" i="31" s="1"/>
  <c r="Y201" i="31" s="1"/>
  <c r="Y202" i="31" s="1"/>
  <c r="Y203" i="31" s="1"/>
  <c r="Y204" i="31" s="1"/>
  <c r="I55" i="31"/>
  <c r="I56" i="31" s="1"/>
  <c r="I57" i="31" s="1"/>
  <c r="I58" i="31" s="1"/>
  <c r="I59" i="31" s="1"/>
  <c r="I60" i="31" s="1"/>
  <c r="I61" i="31" s="1"/>
  <c r="I62" i="31" s="1"/>
  <c r="I63" i="31" s="1"/>
  <c r="I64" i="31" s="1"/>
  <c r="I65" i="31" s="1"/>
  <c r="I66" i="31" s="1"/>
  <c r="I67" i="31" s="1"/>
  <c r="I68" i="31" s="1"/>
  <c r="I69" i="31" s="1"/>
  <c r="I70" i="31" s="1"/>
  <c r="I71" i="31" s="1"/>
  <c r="I72" i="31" s="1"/>
  <c r="I73" i="31" s="1"/>
  <c r="I74" i="31" s="1"/>
  <c r="I75" i="31" s="1"/>
  <c r="I76" i="31" s="1"/>
  <c r="I77" i="31" s="1"/>
  <c r="I78" i="31" s="1"/>
  <c r="I79" i="31" s="1"/>
  <c r="I80" i="31" s="1"/>
  <c r="I81" i="31" s="1"/>
  <c r="I82" i="31" s="1"/>
  <c r="I83" i="31" s="1"/>
  <c r="I84" i="31" s="1"/>
  <c r="I85" i="31" s="1"/>
  <c r="I86" i="31" s="1"/>
  <c r="I87" i="31" s="1"/>
  <c r="I88" i="31" s="1"/>
  <c r="I89" i="31" s="1"/>
  <c r="I90" i="31" s="1"/>
  <c r="I91" i="31" s="1"/>
  <c r="I92" i="31" s="1"/>
  <c r="I93" i="31" s="1"/>
  <c r="I94" i="31" s="1"/>
  <c r="I95" i="31" s="1"/>
  <c r="I96" i="31" s="1"/>
  <c r="I97" i="31" s="1"/>
  <c r="I98" i="31" s="1"/>
  <c r="I99" i="31" s="1"/>
  <c r="I100" i="31" s="1"/>
  <c r="I101" i="31" s="1"/>
  <c r="I102" i="31" s="1"/>
  <c r="I103" i="31" s="1"/>
  <c r="I104" i="31" s="1"/>
  <c r="L54" i="31"/>
  <c r="R106" i="31" l="1"/>
  <c r="R107" i="31" s="1"/>
  <c r="R108" i="31" s="1"/>
  <c r="R109" i="31" s="1"/>
  <c r="R110" i="31" s="1"/>
  <c r="R111" i="31" s="1"/>
  <c r="R112" i="31" s="1"/>
  <c r="R113" i="31" s="1"/>
  <c r="R114" i="31" s="1"/>
  <c r="R115" i="31" s="1"/>
  <c r="R116" i="31" s="1"/>
  <c r="R117" i="31" s="1"/>
  <c r="R118" i="31" s="1"/>
  <c r="R119" i="31" s="1"/>
  <c r="R120" i="31" s="1"/>
  <c r="R121" i="31" s="1"/>
  <c r="R122" i="31" s="1"/>
  <c r="R123" i="31" s="1"/>
  <c r="R124" i="31" s="1"/>
  <c r="R125" i="31" s="1"/>
  <c r="R126" i="31" s="1"/>
  <c r="R127" i="31" s="1"/>
  <c r="R128" i="31" s="1"/>
  <c r="R129" i="31" s="1"/>
  <c r="R130" i="31" s="1"/>
  <c r="R131" i="31" s="1"/>
  <c r="R132" i="31" s="1"/>
  <c r="R133" i="31" s="1"/>
  <c r="R134" i="31" s="1"/>
  <c r="R135" i="31" s="1"/>
  <c r="R136" i="31" s="1"/>
  <c r="R137" i="31" s="1"/>
  <c r="R138" i="31" s="1"/>
  <c r="R139" i="31" s="1"/>
  <c r="R140" i="31" s="1"/>
  <c r="R141" i="31" s="1"/>
  <c r="R142" i="31" s="1"/>
  <c r="R143" i="31" s="1"/>
  <c r="R144" i="31" s="1"/>
  <c r="R145" i="31" s="1"/>
  <c r="R146" i="31" s="1"/>
  <c r="R147" i="31" s="1"/>
  <c r="R148" i="31" s="1"/>
  <c r="R149" i="31" s="1"/>
  <c r="R150" i="31" s="1"/>
  <c r="R151" i="31" s="1"/>
  <c r="R152" i="31" s="1"/>
  <c r="R153" i="31" s="1"/>
  <c r="R154" i="31" s="1"/>
  <c r="R155" i="31" s="1"/>
  <c r="R156" i="31" s="1"/>
  <c r="R157" i="31" s="1"/>
  <c r="R158" i="31" s="1"/>
  <c r="R159" i="31" s="1"/>
  <c r="R160" i="31" s="1"/>
  <c r="R161" i="31" s="1"/>
  <c r="R162" i="31" s="1"/>
  <c r="R163" i="31" s="1"/>
  <c r="R164" i="31" s="1"/>
  <c r="R165" i="31" s="1"/>
  <c r="R166" i="31" s="1"/>
  <c r="R167" i="31" s="1"/>
  <c r="R168" i="31" s="1"/>
  <c r="R169" i="31" s="1"/>
  <c r="R170" i="31" s="1"/>
  <c r="R171" i="31" s="1"/>
  <c r="R172" i="31" s="1"/>
  <c r="R173" i="31" s="1"/>
  <c r="R174" i="31" s="1"/>
  <c r="R175" i="31" s="1"/>
  <c r="R176" i="31" s="1"/>
  <c r="R177" i="31" s="1"/>
  <c r="R178" i="31" s="1"/>
  <c r="R179" i="31" s="1"/>
  <c r="R180" i="31" s="1"/>
  <c r="R181" i="31" s="1"/>
  <c r="R182" i="31" s="1"/>
  <c r="R183" i="31" s="1"/>
  <c r="R184" i="31" s="1"/>
  <c r="R185" i="31" s="1"/>
  <c r="R186" i="31" s="1"/>
  <c r="R187" i="31" s="1"/>
  <c r="R188" i="31" s="1"/>
  <c r="R189" i="31" s="1"/>
  <c r="R190" i="31" s="1"/>
  <c r="R191" i="31" s="1"/>
  <c r="R192" i="31" s="1"/>
  <c r="R193" i="31" s="1"/>
  <c r="R194" i="31" s="1"/>
  <c r="R195" i="31" s="1"/>
  <c r="R196" i="31" s="1"/>
  <c r="R197" i="31" s="1"/>
  <c r="R198" i="31" s="1"/>
  <c r="R199" i="31" s="1"/>
  <c r="R200" i="31" s="1"/>
  <c r="R201" i="31" s="1"/>
  <c r="R202" i="31" s="1"/>
  <c r="R203" i="31" s="1"/>
  <c r="R204" i="31" s="1"/>
  <c r="AY205" i="31"/>
  <c r="AY206" i="31" s="1"/>
  <c r="AY207" i="31" s="1"/>
  <c r="AY208" i="31" s="1"/>
  <c r="AY209" i="31" s="1"/>
  <c r="AY210" i="31" s="1"/>
  <c r="AY211" i="31" s="1"/>
  <c r="AY212" i="31" s="1"/>
  <c r="AY213" i="31" s="1"/>
  <c r="AY214" i="31" s="1"/>
  <c r="AY215" i="31" s="1"/>
  <c r="AY216" i="31" s="1"/>
  <c r="AY217" i="31" s="1"/>
  <c r="AY218" i="31" s="1"/>
  <c r="AY219" i="31" s="1"/>
  <c r="AY220" i="31" s="1"/>
  <c r="AY221" i="31" s="1"/>
  <c r="AY222" i="31" s="1"/>
  <c r="AY223" i="31" s="1"/>
  <c r="AY224" i="31" s="1"/>
  <c r="AY225" i="31" s="1"/>
  <c r="AY226" i="31" s="1"/>
  <c r="AY227" i="31" s="1"/>
  <c r="AY228" i="31" s="1"/>
  <c r="AY229" i="31" s="1"/>
  <c r="AY230" i="31" s="1"/>
  <c r="AY231" i="31" s="1"/>
  <c r="AY232" i="31" s="1"/>
  <c r="AY233" i="31" s="1"/>
  <c r="AY234" i="31" s="1"/>
  <c r="AY235" i="31" s="1"/>
  <c r="AY236" i="31" s="1"/>
  <c r="AY237" i="31" s="1"/>
  <c r="AY238" i="31" s="1"/>
  <c r="AY239" i="31" s="1"/>
  <c r="AY240" i="31" s="1"/>
  <c r="AY241" i="31" s="1"/>
  <c r="AY242" i="31" s="1"/>
  <c r="AY243" i="31" s="1"/>
  <c r="AY244" i="31" s="1"/>
  <c r="AY245" i="31" s="1"/>
  <c r="AY246" i="31" s="1"/>
  <c r="AY247" i="31" s="1"/>
  <c r="AY248" i="31" s="1"/>
  <c r="AY249" i="31" s="1"/>
  <c r="AY250" i="31" s="1"/>
  <c r="AY251" i="31" s="1"/>
  <c r="AY252" i="31" s="1"/>
  <c r="AY253" i="31" s="1"/>
  <c r="AY254" i="31" s="1"/>
  <c r="AJ205" i="31"/>
  <c r="AJ206" i="31" s="1"/>
  <c r="AJ207" i="31" s="1"/>
  <c r="AJ208" i="31" s="1"/>
  <c r="AJ209" i="31" s="1"/>
  <c r="AJ210" i="31" s="1"/>
  <c r="AJ211" i="31" s="1"/>
  <c r="AJ212" i="31" s="1"/>
  <c r="AJ213" i="31" s="1"/>
  <c r="AJ214" i="31" s="1"/>
  <c r="AJ215" i="31" s="1"/>
  <c r="AJ216" i="31" s="1"/>
  <c r="AJ217" i="31" s="1"/>
  <c r="AJ218" i="31" s="1"/>
  <c r="AJ219" i="31" s="1"/>
  <c r="AJ220" i="31" s="1"/>
  <c r="AJ221" i="31" s="1"/>
  <c r="AJ222" i="31" s="1"/>
  <c r="AJ223" i="31" s="1"/>
  <c r="AJ224" i="31" s="1"/>
  <c r="AJ225" i="31" s="1"/>
  <c r="AJ226" i="31" s="1"/>
  <c r="AJ227" i="31" s="1"/>
  <c r="AJ228" i="31" s="1"/>
  <c r="AJ229" i="31" s="1"/>
  <c r="AJ230" i="31" s="1"/>
  <c r="AJ231" i="31" s="1"/>
  <c r="AJ232" i="31" s="1"/>
  <c r="AJ233" i="31" s="1"/>
  <c r="AJ234" i="31" s="1"/>
  <c r="AJ235" i="31" s="1"/>
  <c r="AJ236" i="31" s="1"/>
  <c r="AJ237" i="31" s="1"/>
  <c r="AJ238" i="31" s="1"/>
  <c r="AJ239" i="31" s="1"/>
  <c r="AJ240" i="31" s="1"/>
  <c r="AJ241" i="31" s="1"/>
  <c r="AJ242" i="31" s="1"/>
  <c r="AJ243" i="31" s="1"/>
  <c r="AJ244" i="31" s="1"/>
  <c r="AJ245" i="31" s="1"/>
  <c r="AJ246" i="31" s="1"/>
  <c r="AJ247" i="31" s="1"/>
  <c r="AJ248" i="31" s="1"/>
  <c r="AJ249" i="31" s="1"/>
  <c r="AJ250" i="31" s="1"/>
  <c r="AJ251" i="31" s="1"/>
  <c r="AJ252" i="31" s="1"/>
  <c r="AJ253" i="31" s="1"/>
  <c r="AJ254" i="31" s="1"/>
  <c r="AR205" i="31"/>
  <c r="AR206" i="31" s="1"/>
  <c r="AR207" i="31" s="1"/>
  <c r="AR208" i="31" s="1"/>
  <c r="AR209" i="31" s="1"/>
  <c r="AR210" i="31" s="1"/>
  <c r="AR211" i="31" s="1"/>
  <c r="AR212" i="31" s="1"/>
  <c r="AR213" i="31" s="1"/>
  <c r="AR214" i="31" s="1"/>
  <c r="AR215" i="31" s="1"/>
  <c r="AR216" i="31" s="1"/>
  <c r="AR217" i="31" s="1"/>
  <c r="AR218" i="31" s="1"/>
  <c r="AR219" i="31" s="1"/>
  <c r="AR220" i="31" s="1"/>
  <c r="AR221" i="31" s="1"/>
  <c r="AR222" i="31" s="1"/>
  <c r="AR223" i="31" s="1"/>
  <c r="AR224" i="31" s="1"/>
  <c r="AR225" i="31" s="1"/>
  <c r="AR226" i="31" s="1"/>
  <c r="AR227" i="31" s="1"/>
  <c r="AR228" i="31" s="1"/>
  <c r="AR229" i="31" s="1"/>
  <c r="AR230" i="31" s="1"/>
  <c r="AR231" i="31" s="1"/>
  <c r="AR232" i="31" s="1"/>
  <c r="AR233" i="31" s="1"/>
  <c r="AR234" i="31" s="1"/>
  <c r="AR235" i="31" s="1"/>
  <c r="AR236" i="31" s="1"/>
  <c r="AR237" i="31" s="1"/>
  <c r="AR238" i="31" s="1"/>
  <c r="AR239" i="31" s="1"/>
  <c r="AR240" i="31" s="1"/>
  <c r="AR241" i="31" s="1"/>
  <c r="AR242" i="31" s="1"/>
  <c r="AR243" i="31" s="1"/>
  <c r="AR244" i="31" s="1"/>
  <c r="AR245" i="31" s="1"/>
  <c r="AR246" i="31" s="1"/>
  <c r="AR247" i="31" s="1"/>
  <c r="AR248" i="31" s="1"/>
  <c r="AR249" i="31" s="1"/>
  <c r="AR250" i="31" s="1"/>
  <c r="AR251" i="31" s="1"/>
  <c r="AR252" i="31" s="1"/>
  <c r="AR253" i="31" s="1"/>
  <c r="AR254" i="31" s="1"/>
  <c r="AI205" i="31"/>
  <c r="AI206" i="31" s="1"/>
  <c r="AI207" i="31" s="1"/>
  <c r="AI208" i="31" s="1"/>
  <c r="AI209" i="31" s="1"/>
  <c r="AI210" i="31" s="1"/>
  <c r="AI211" i="31" s="1"/>
  <c r="AI212" i="31" s="1"/>
  <c r="AI213" i="31" s="1"/>
  <c r="AI214" i="31" s="1"/>
  <c r="AI215" i="31" s="1"/>
  <c r="AI216" i="31" s="1"/>
  <c r="AI217" i="31" s="1"/>
  <c r="AI218" i="31" s="1"/>
  <c r="AI219" i="31" s="1"/>
  <c r="AI220" i="31" s="1"/>
  <c r="AI221" i="31" s="1"/>
  <c r="AI222" i="31" s="1"/>
  <c r="AI223" i="31" s="1"/>
  <c r="AI224" i="31" s="1"/>
  <c r="AI225" i="31" s="1"/>
  <c r="AI226" i="31" s="1"/>
  <c r="AI227" i="31" s="1"/>
  <c r="AI228" i="31" s="1"/>
  <c r="AI229" i="31" s="1"/>
  <c r="AI230" i="31" s="1"/>
  <c r="AI231" i="31" s="1"/>
  <c r="AI232" i="31" s="1"/>
  <c r="AI233" i="31" s="1"/>
  <c r="AI234" i="31" s="1"/>
  <c r="AI235" i="31" s="1"/>
  <c r="AI236" i="31" s="1"/>
  <c r="AI237" i="31" s="1"/>
  <c r="AI238" i="31" s="1"/>
  <c r="AI239" i="31" s="1"/>
  <c r="AI240" i="31" s="1"/>
  <c r="AI241" i="31" s="1"/>
  <c r="AI242" i="31" s="1"/>
  <c r="AI243" i="31" s="1"/>
  <c r="AI244" i="31" s="1"/>
  <c r="AI245" i="31" s="1"/>
  <c r="AI246" i="31" s="1"/>
  <c r="AI247" i="31" s="1"/>
  <c r="AI248" i="31" s="1"/>
  <c r="AI249" i="31" s="1"/>
  <c r="AI250" i="31" s="1"/>
  <c r="AI251" i="31" s="1"/>
  <c r="AI252" i="31" s="1"/>
  <c r="AI253" i="31" s="1"/>
  <c r="AI254" i="31" s="1"/>
  <c r="AB205" i="31"/>
  <c r="AB206" i="31" s="1"/>
  <c r="AB207" i="31" s="1"/>
  <c r="AB208" i="31" s="1"/>
  <c r="AB209" i="31" s="1"/>
  <c r="AB210" i="31" s="1"/>
  <c r="AB211" i="31" s="1"/>
  <c r="AB212" i="31" s="1"/>
  <c r="AB213" i="31" s="1"/>
  <c r="AB214" i="31" s="1"/>
  <c r="AB215" i="31" s="1"/>
  <c r="AB216" i="31" s="1"/>
  <c r="AB217" i="31" s="1"/>
  <c r="AB218" i="31" s="1"/>
  <c r="AB219" i="31" s="1"/>
  <c r="AB220" i="31" s="1"/>
  <c r="AB221" i="31" s="1"/>
  <c r="AB222" i="31" s="1"/>
  <c r="AB223" i="31" s="1"/>
  <c r="AB224" i="31" s="1"/>
  <c r="AB225" i="31" s="1"/>
  <c r="AB226" i="31" s="1"/>
  <c r="AB227" i="31" s="1"/>
  <c r="AB228" i="31" s="1"/>
  <c r="AB229" i="31" s="1"/>
  <c r="AB230" i="31" s="1"/>
  <c r="AB231" i="31" s="1"/>
  <c r="AB232" i="31" s="1"/>
  <c r="AB233" i="31" s="1"/>
  <c r="AB234" i="31" s="1"/>
  <c r="AB235" i="31" s="1"/>
  <c r="AB236" i="31" s="1"/>
  <c r="AB237" i="31" s="1"/>
  <c r="AB238" i="31" s="1"/>
  <c r="AB239" i="31" s="1"/>
  <c r="AB240" i="31" s="1"/>
  <c r="AB241" i="31" s="1"/>
  <c r="AB242" i="31" s="1"/>
  <c r="AB243" i="31" s="1"/>
  <c r="AB244" i="31" s="1"/>
  <c r="AB245" i="31" s="1"/>
  <c r="AB246" i="31" s="1"/>
  <c r="AB247" i="31" s="1"/>
  <c r="AB248" i="31" s="1"/>
  <c r="AB249" i="31" s="1"/>
  <c r="AB250" i="31" s="1"/>
  <c r="AB251" i="31" s="1"/>
  <c r="AB252" i="31" s="1"/>
  <c r="AB253" i="31" s="1"/>
  <c r="AB254" i="31" s="1"/>
  <c r="AO205" i="31"/>
  <c r="AO206" i="31" s="1"/>
  <c r="AO207" i="31" s="1"/>
  <c r="AO208" i="31" s="1"/>
  <c r="AO209" i="31" s="1"/>
  <c r="AO210" i="31" s="1"/>
  <c r="AO211" i="31" s="1"/>
  <c r="AO212" i="31" s="1"/>
  <c r="AO213" i="31" s="1"/>
  <c r="AO214" i="31" s="1"/>
  <c r="AO215" i="31" s="1"/>
  <c r="AO216" i="31" s="1"/>
  <c r="AO217" i="31" s="1"/>
  <c r="AO218" i="31" s="1"/>
  <c r="AO219" i="31" s="1"/>
  <c r="AO220" i="31" s="1"/>
  <c r="AO221" i="31" s="1"/>
  <c r="AO222" i="31" s="1"/>
  <c r="AO223" i="31" s="1"/>
  <c r="AO224" i="31" s="1"/>
  <c r="AO225" i="31" s="1"/>
  <c r="AO226" i="31" s="1"/>
  <c r="AO227" i="31" s="1"/>
  <c r="AO228" i="31" s="1"/>
  <c r="AO229" i="31" s="1"/>
  <c r="AO230" i="31" s="1"/>
  <c r="AO231" i="31" s="1"/>
  <c r="AO232" i="31" s="1"/>
  <c r="AO233" i="31" s="1"/>
  <c r="AO234" i="31" s="1"/>
  <c r="AO235" i="31" s="1"/>
  <c r="AO236" i="31" s="1"/>
  <c r="AO237" i="31" s="1"/>
  <c r="AO238" i="31" s="1"/>
  <c r="AO239" i="31" s="1"/>
  <c r="AO240" i="31" s="1"/>
  <c r="AO241" i="31" s="1"/>
  <c r="AO242" i="31" s="1"/>
  <c r="AO243" i="31" s="1"/>
  <c r="AO244" i="31" s="1"/>
  <c r="AO245" i="31" s="1"/>
  <c r="AO246" i="31" s="1"/>
  <c r="AO247" i="31" s="1"/>
  <c r="AO248" i="31" s="1"/>
  <c r="AO249" i="31" s="1"/>
  <c r="AO250" i="31" s="1"/>
  <c r="AO251" i="31" s="1"/>
  <c r="AO252" i="31" s="1"/>
  <c r="AO253" i="31" s="1"/>
  <c r="AO254" i="31" s="1"/>
  <c r="AT205" i="31"/>
  <c r="AT206" i="31" s="1"/>
  <c r="AT207" i="31" s="1"/>
  <c r="AT208" i="31" s="1"/>
  <c r="AT209" i="31" s="1"/>
  <c r="AT210" i="31" s="1"/>
  <c r="AT211" i="31" s="1"/>
  <c r="AT212" i="31" s="1"/>
  <c r="AT213" i="31" s="1"/>
  <c r="AT214" i="31" s="1"/>
  <c r="AT215" i="31" s="1"/>
  <c r="AT216" i="31" s="1"/>
  <c r="AT217" i="31" s="1"/>
  <c r="AT218" i="31" s="1"/>
  <c r="AT219" i="31" s="1"/>
  <c r="AT220" i="31" s="1"/>
  <c r="AT221" i="31" s="1"/>
  <c r="AT222" i="31" s="1"/>
  <c r="AT223" i="31" s="1"/>
  <c r="AT224" i="31" s="1"/>
  <c r="AT225" i="31" s="1"/>
  <c r="AT226" i="31" s="1"/>
  <c r="AT227" i="31" s="1"/>
  <c r="AT228" i="31" s="1"/>
  <c r="AT229" i="31" s="1"/>
  <c r="AT230" i="31" s="1"/>
  <c r="AT231" i="31" s="1"/>
  <c r="AT232" i="31" s="1"/>
  <c r="AT233" i="31" s="1"/>
  <c r="AT234" i="31" s="1"/>
  <c r="AT235" i="31" s="1"/>
  <c r="AT236" i="31" s="1"/>
  <c r="AT237" i="31" s="1"/>
  <c r="AT238" i="31" s="1"/>
  <c r="AT239" i="31" s="1"/>
  <c r="AT240" i="31" s="1"/>
  <c r="AT241" i="31" s="1"/>
  <c r="AT242" i="31" s="1"/>
  <c r="AT243" i="31" s="1"/>
  <c r="AT244" i="31" s="1"/>
  <c r="AT245" i="31" s="1"/>
  <c r="AT246" i="31" s="1"/>
  <c r="AT247" i="31" s="1"/>
  <c r="AT248" i="31" s="1"/>
  <c r="AT249" i="31" s="1"/>
  <c r="AT250" i="31" s="1"/>
  <c r="AT251" i="31" s="1"/>
  <c r="AT252" i="31" s="1"/>
  <c r="AT253" i="31" s="1"/>
  <c r="AT254" i="31" s="1"/>
  <c r="AS155" i="31"/>
  <c r="AS156" i="31" s="1"/>
  <c r="AS157" i="31" s="1"/>
  <c r="AS158" i="31" s="1"/>
  <c r="AS159" i="31" s="1"/>
  <c r="AS160" i="31" s="1"/>
  <c r="AS161" i="31" s="1"/>
  <c r="AS162" i="31" s="1"/>
  <c r="AS163" i="31" s="1"/>
  <c r="AS164" i="31" s="1"/>
  <c r="AS165" i="31" s="1"/>
  <c r="AS166" i="31" s="1"/>
  <c r="AS167" i="31" s="1"/>
  <c r="AS168" i="31" s="1"/>
  <c r="AS169" i="31" s="1"/>
  <c r="AS170" i="31" s="1"/>
  <c r="AS171" i="31" s="1"/>
  <c r="AS172" i="31" s="1"/>
  <c r="AS173" i="31" s="1"/>
  <c r="AS174" i="31" s="1"/>
  <c r="AS175" i="31" s="1"/>
  <c r="AS176" i="31" s="1"/>
  <c r="AS177" i="31" s="1"/>
  <c r="AS178" i="31" s="1"/>
  <c r="AS179" i="31" s="1"/>
  <c r="AS180" i="31" s="1"/>
  <c r="AS181" i="31" s="1"/>
  <c r="AS182" i="31" s="1"/>
  <c r="AS183" i="31" s="1"/>
  <c r="AS184" i="31" s="1"/>
  <c r="AS185" i="31" s="1"/>
  <c r="AS186" i="31" s="1"/>
  <c r="AS187" i="31" s="1"/>
  <c r="AS188" i="31" s="1"/>
  <c r="AS189" i="31" s="1"/>
  <c r="AS190" i="31" s="1"/>
  <c r="AS191" i="31" s="1"/>
  <c r="AS192" i="31" s="1"/>
  <c r="AS193" i="31" s="1"/>
  <c r="AS194" i="31" s="1"/>
  <c r="AS195" i="31" s="1"/>
  <c r="AS196" i="31" s="1"/>
  <c r="AS197" i="31" s="1"/>
  <c r="AS198" i="31" s="1"/>
  <c r="AS199" i="31" s="1"/>
  <c r="AS200" i="31" s="1"/>
  <c r="AS201" i="31" s="1"/>
  <c r="AS202" i="31" s="1"/>
  <c r="AS203" i="31" s="1"/>
  <c r="AS204" i="31" s="1"/>
  <c r="AE205" i="31"/>
  <c r="AE206" i="31" s="1"/>
  <c r="AE207" i="31" s="1"/>
  <c r="AE208" i="31" s="1"/>
  <c r="AE209" i="31" s="1"/>
  <c r="AE210" i="31" s="1"/>
  <c r="AE211" i="31" s="1"/>
  <c r="AE212" i="31" s="1"/>
  <c r="AE213" i="31" s="1"/>
  <c r="AE214" i="31" s="1"/>
  <c r="AE215" i="31" s="1"/>
  <c r="AE216" i="31" s="1"/>
  <c r="AE217" i="31" s="1"/>
  <c r="AE218" i="31" s="1"/>
  <c r="AE219" i="31" s="1"/>
  <c r="AE220" i="31" s="1"/>
  <c r="AE221" i="31" s="1"/>
  <c r="AE222" i="31" s="1"/>
  <c r="AE223" i="31" s="1"/>
  <c r="AE224" i="31" s="1"/>
  <c r="AE225" i="31" s="1"/>
  <c r="AE226" i="31" s="1"/>
  <c r="AE227" i="31" s="1"/>
  <c r="AE228" i="31" s="1"/>
  <c r="AE229" i="31" s="1"/>
  <c r="AE230" i="31" s="1"/>
  <c r="AE231" i="31" s="1"/>
  <c r="AE232" i="31" s="1"/>
  <c r="AE233" i="31" s="1"/>
  <c r="AE234" i="31" s="1"/>
  <c r="AE235" i="31" s="1"/>
  <c r="AE236" i="31" s="1"/>
  <c r="AE237" i="31" s="1"/>
  <c r="AE238" i="31" s="1"/>
  <c r="AE239" i="31" s="1"/>
  <c r="AE240" i="31" s="1"/>
  <c r="AE241" i="31" s="1"/>
  <c r="AE242" i="31" s="1"/>
  <c r="AE243" i="31" s="1"/>
  <c r="AE244" i="31" s="1"/>
  <c r="AE245" i="31" s="1"/>
  <c r="AE246" i="31" s="1"/>
  <c r="AE247" i="31" s="1"/>
  <c r="AE248" i="31" s="1"/>
  <c r="AE249" i="31" s="1"/>
  <c r="AE250" i="31" s="1"/>
  <c r="AE251" i="31" s="1"/>
  <c r="AE252" i="31" s="1"/>
  <c r="AE253" i="31" s="1"/>
  <c r="AE254" i="31" s="1"/>
  <c r="X155" i="31"/>
  <c r="X156" i="31" s="1"/>
  <c r="X157" i="31" s="1"/>
  <c r="X158" i="31" s="1"/>
  <c r="X159" i="31" s="1"/>
  <c r="X160" i="31" s="1"/>
  <c r="X161" i="31" s="1"/>
  <c r="X162" i="31" s="1"/>
  <c r="X163" i="31" s="1"/>
  <c r="X164" i="31" s="1"/>
  <c r="X165" i="31" s="1"/>
  <c r="X166" i="31" s="1"/>
  <c r="X167" i="31" s="1"/>
  <c r="X168" i="31" s="1"/>
  <c r="X169" i="31" s="1"/>
  <c r="X170" i="31" s="1"/>
  <c r="X171" i="31" s="1"/>
  <c r="X172" i="31" s="1"/>
  <c r="X173" i="31" s="1"/>
  <c r="X174" i="31" s="1"/>
  <c r="X175" i="31" s="1"/>
  <c r="X176" i="31" s="1"/>
  <c r="X177" i="31" s="1"/>
  <c r="X178" i="31" s="1"/>
  <c r="X179" i="31" s="1"/>
  <c r="X180" i="31" s="1"/>
  <c r="X181" i="31" s="1"/>
  <c r="X182" i="31" s="1"/>
  <c r="X183" i="31" s="1"/>
  <c r="X184" i="31" s="1"/>
  <c r="X185" i="31" s="1"/>
  <c r="X186" i="31" s="1"/>
  <c r="X187" i="31" s="1"/>
  <c r="X188" i="31" s="1"/>
  <c r="X189" i="31" s="1"/>
  <c r="X190" i="31" s="1"/>
  <c r="X191" i="31" s="1"/>
  <c r="X192" i="31" s="1"/>
  <c r="X193" i="31" s="1"/>
  <c r="X194" i="31" s="1"/>
  <c r="X195" i="31" s="1"/>
  <c r="X196" i="31" s="1"/>
  <c r="X197" i="31" s="1"/>
  <c r="X198" i="31" s="1"/>
  <c r="X199" i="31" s="1"/>
  <c r="X200" i="31" s="1"/>
  <c r="X201" i="31" s="1"/>
  <c r="X202" i="31" s="1"/>
  <c r="X203" i="31" s="1"/>
  <c r="X204" i="31" s="1"/>
  <c r="AA205" i="31"/>
  <c r="AA206" i="31" s="1"/>
  <c r="AA207" i="31" s="1"/>
  <c r="AA208" i="31" s="1"/>
  <c r="AA209" i="31" s="1"/>
  <c r="AA210" i="31" s="1"/>
  <c r="AA211" i="31" s="1"/>
  <c r="AA212" i="31" s="1"/>
  <c r="AA213" i="31" s="1"/>
  <c r="AA214" i="31" s="1"/>
  <c r="AA215" i="31" s="1"/>
  <c r="AA216" i="31" s="1"/>
  <c r="AA217" i="31" s="1"/>
  <c r="AA218" i="31" s="1"/>
  <c r="AA219" i="31" s="1"/>
  <c r="AA220" i="31" s="1"/>
  <c r="AA221" i="31" s="1"/>
  <c r="AA222" i="31" s="1"/>
  <c r="AA223" i="31" s="1"/>
  <c r="AA224" i="31" s="1"/>
  <c r="AA225" i="31" s="1"/>
  <c r="AA226" i="31" s="1"/>
  <c r="AA227" i="31" s="1"/>
  <c r="AA228" i="31" s="1"/>
  <c r="AA229" i="31" s="1"/>
  <c r="AA230" i="31" s="1"/>
  <c r="AA231" i="31" s="1"/>
  <c r="AA232" i="31" s="1"/>
  <c r="AA233" i="31" s="1"/>
  <c r="AA234" i="31" s="1"/>
  <c r="AA235" i="31" s="1"/>
  <c r="AA236" i="31" s="1"/>
  <c r="AA237" i="31" s="1"/>
  <c r="AA238" i="31" s="1"/>
  <c r="AA239" i="31" s="1"/>
  <c r="AA240" i="31" s="1"/>
  <c r="AA241" i="31" s="1"/>
  <c r="AA242" i="31" s="1"/>
  <c r="AA243" i="31" s="1"/>
  <c r="AA244" i="31" s="1"/>
  <c r="AA245" i="31" s="1"/>
  <c r="AA246" i="31" s="1"/>
  <c r="AA247" i="31" s="1"/>
  <c r="AA248" i="31" s="1"/>
  <c r="AA249" i="31" s="1"/>
  <c r="AA250" i="31" s="1"/>
  <c r="AA251" i="31" s="1"/>
  <c r="AA252" i="31" s="1"/>
  <c r="AA253" i="31" s="1"/>
  <c r="AA254" i="31" s="1"/>
  <c r="Z155" i="31"/>
  <c r="Z156" i="31" s="1"/>
  <c r="Z157" i="31" s="1"/>
  <c r="Z158" i="31" s="1"/>
  <c r="Z159" i="31" s="1"/>
  <c r="Z160" i="31" s="1"/>
  <c r="Z161" i="31" s="1"/>
  <c r="Z162" i="31" s="1"/>
  <c r="Z163" i="31" s="1"/>
  <c r="Z164" i="31" s="1"/>
  <c r="Z165" i="31" s="1"/>
  <c r="Z166" i="31" s="1"/>
  <c r="Z167" i="31" s="1"/>
  <c r="Z168" i="31" s="1"/>
  <c r="Z169" i="31" s="1"/>
  <c r="Z170" i="31" s="1"/>
  <c r="Z171" i="31" s="1"/>
  <c r="Z172" i="31" s="1"/>
  <c r="Z173" i="31" s="1"/>
  <c r="Z174" i="31" s="1"/>
  <c r="Z175" i="31" s="1"/>
  <c r="Z176" i="31" s="1"/>
  <c r="Z177" i="31" s="1"/>
  <c r="Z178" i="31" s="1"/>
  <c r="Z179" i="31" s="1"/>
  <c r="Z180" i="31" s="1"/>
  <c r="Z181" i="31" s="1"/>
  <c r="Z182" i="31" s="1"/>
  <c r="Z183" i="31" s="1"/>
  <c r="Z184" i="31" s="1"/>
  <c r="Z185" i="31" s="1"/>
  <c r="Z186" i="31" s="1"/>
  <c r="Z187" i="31" s="1"/>
  <c r="Z188" i="31" s="1"/>
  <c r="Z189" i="31" s="1"/>
  <c r="Z190" i="31" s="1"/>
  <c r="Z191" i="31" s="1"/>
  <c r="Z192" i="31" s="1"/>
  <c r="Z193" i="31" s="1"/>
  <c r="Z194" i="31" s="1"/>
  <c r="Z195" i="31" s="1"/>
  <c r="Z196" i="31" s="1"/>
  <c r="Z197" i="31" s="1"/>
  <c r="Z198" i="31" s="1"/>
  <c r="Z199" i="31" s="1"/>
  <c r="Z200" i="31" s="1"/>
  <c r="Z201" i="31" s="1"/>
  <c r="Z202" i="31" s="1"/>
  <c r="Z203" i="31" s="1"/>
  <c r="Z204" i="31" s="1"/>
  <c r="D305" i="31"/>
  <c r="D306" i="31" s="1"/>
  <c r="D307" i="31" s="1"/>
  <c r="D308" i="31" s="1"/>
  <c r="D309" i="31" s="1"/>
  <c r="D310" i="31" s="1"/>
  <c r="D311" i="31" s="1"/>
  <c r="D312" i="31" s="1"/>
  <c r="D313" i="31" s="1"/>
  <c r="D314" i="31" s="1"/>
  <c r="D315" i="31" s="1"/>
  <c r="D316" i="31" s="1"/>
  <c r="D317" i="31" s="1"/>
  <c r="D318" i="31" s="1"/>
  <c r="D319" i="31" s="1"/>
  <c r="D320" i="31" s="1"/>
  <c r="D321" i="31" s="1"/>
  <c r="D322" i="31" s="1"/>
  <c r="D323" i="31" s="1"/>
  <c r="D324" i="31" s="1"/>
  <c r="D325" i="31" s="1"/>
  <c r="D326" i="31" s="1"/>
  <c r="D327" i="31" s="1"/>
  <c r="D328" i="31" s="1"/>
  <c r="D329" i="31" s="1"/>
  <c r="D330" i="31" s="1"/>
  <c r="D331" i="31" s="1"/>
  <c r="D332" i="31" s="1"/>
  <c r="D333" i="31" s="1"/>
  <c r="D334" i="31" s="1"/>
  <c r="D335" i="31" s="1"/>
  <c r="D336" i="31" s="1"/>
  <c r="D337" i="31" s="1"/>
  <c r="D338" i="31" s="1"/>
  <c r="D339" i="31" s="1"/>
  <c r="D340" i="31" s="1"/>
  <c r="D341" i="31" s="1"/>
  <c r="D342" i="31" s="1"/>
  <c r="D343" i="31" s="1"/>
  <c r="D344" i="31" s="1"/>
  <c r="D345" i="31" s="1"/>
  <c r="D346" i="31" s="1"/>
  <c r="D347" i="31" s="1"/>
  <c r="D348" i="31" s="1"/>
  <c r="D349" i="31" s="1"/>
  <c r="D350" i="31" s="1"/>
  <c r="D351" i="31" s="1"/>
  <c r="D352" i="31" s="1"/>
  <c r="D353" i="31" s="1"/>
  <c r="D354" i="31" s="1"/>
  <c r="O205" i="31"/>
  <c r="O206" i="31" s="1"/>
  <c r="O207" i="31" s="1"/>
  <c r="O208" i="31" s="1"/>
  <c r="O209" i="31" s="1"/>
  <c r="O210" i="31" s="1"/>
  <c r="O211" i="31" s="1"/>
  <c r="O212" i="31" s="1"/>
  <c r="O213" i="31" s="1"/>
  <c r="O214" i="31" s="1"/>
  <c r="O215" i="31" s="1"/>
  <c r="O216" i="31" s="1"/>
  <c r="O217" i="31" s="1"/>
  <c r="O218" i="31" s="1"/>
  <c r="O219" i="31" s="1"/>
  <c r="O220" i="31" s="1"/>
  <c r="O221" i="31" s="1"/>
  <c r="O222" i="31" s="1"/>
  <c r="O223" i="31" s="1"/>
  <c r="O224" i="31" s="1"/>
  <c r="O225" i="31" s="1"/>
  <c r="O226" i="31" s="1"/>
  <c r="O227" i="31" s="1"/>
  <c r="O228" i="31" s="1"/>
  <c r="O229" i="31" s="1"/>
  <c r="O230" i="31" s="1"/>
  <c r="O231" i="31" s="1"/>
  <c r="O232" i="31" s="1"/>
  <c r="O233" i="31" s="1"/>
  <c r="O234" i="31" s="1"/>
  <c r="O235" i="31" s="1"/>
  <c r="O236" i="31" s="1"/>
  <c r="O237" i="31" s="1"/>
  <c r="O238" i="31" s="1"/>
  <c r="O239" i="31" s="1"/>
  <c r="O240" i="31" s="1"/>
  <c r="O241" i="31" s="1"/>
  <c r="O242" i="31" s="1"/>
  <c r="O243" i="31" s="1"/>
  <c r="O244" i="31" s="1"/>
  <c r="O245" i="31" s="1"/>
  <c r="O246" i="31" s="1"/>
  <c r="O247" i="31" s="1"/>
  <c r="O248" i="31" s="1"/>
  <c r="O249" i="31" s="1"/>
  <c r="O250" i="31" s="1"/>
  <c r="O251" i="31" s="1"/>
  <c r="O252" i="31" s="1"/>
  <c r="O253" i="31" s="1"/>
  <c r="O254" i="31" s="1"/>
  <c r="AV205" i="31"/>
  <c r="AV206" i="31" s="1"/>
  <c r="AV207" i="31" s="1"/>
  <c r="AV208" i="31" s="1"/>
  <c r="AV209" i="31" s="1"/>
  <c r="AV210" i="31" s="1"/>
  <c r="AV211" i="31" s="1"/>
  <c r="AV212" i="31" s="1"/>
  <c r="AV213" i="31" s="1"/>
  <c r="AV214" i="31" s="1"/>
  <c r="AV215" i="31" s="1"/>
  <c r="AV216" i="31" s="1"/>
  <c r="AV217" i="31" s="1"/>
  <c r="AV218" i="31" s="1"/>
  <c r="AV219" i="31" s="1"/>
  <c r="AV220" i="31" s="1"/>
  <c r="AV221" i="31" s="1"/>
  <c r="AV222" i="31" s="1"/>
  <c r="AV223" i="31" s="1"/>
  <c r="AV224" i="31" s="1"/>
  <c r="AV225" i="31" s="1"/>
  <c r="AV226" i="31" s="1"/>
  <c r="AV227" i="31" s="1"/>
  <c r="AV228" i="31" s="1"/>
  <c r="AV229" i="31" s="1"/>
  <c r="AV230" i="31" s="1"/>
  <c r="AV231" i="31" s="1"/>
  <c r="AV232" i="31" s="1"/>
  <c r="AV233" i="31" s="1"/>
  <c r="AV234" i="31" s="1"/>
  <c r="AV235" i="31" s="1"/>
  <c r="AV236" i="31" s="1"/>
  <c r="AV237" i="31" s="1"/>
  <c r="AV238" i="31" s="1"/>
  <c r="AV239" i="31" s="1"/>
  <c r="AV240" i="31" s="1"/>
  <c r="AV241" i="31" s="1"/>
  <c r="AV242" i="31" s="1"/>
  <c r="AV243" i="31" s="1"/>
  <c r="AV244" i="31" s="1"/>
  <c r="AV245" i="31" s="1"/>
  <c r="AV246" i="31" s="1"/>
  <c r="AV247" i="31" s="1"/>
  <c r="AV248" i="31" s="1"/>
  <c r="AV249" i="31" s="1"/>
  <c r="AV250" i="31" s="1"/>
  <c r="AV251" i="31" s="1"/>
  <c r="AV252" i="31" s="1"/>
  <c r="AV253" i="31" s="1"/>
  <c r="AV254" i="31" s="1"/>
  <c r="S205" i="31"/>
  <c r="S206" i="31" s="1"/>
  <c r="S207" i="31" s="1"/>
  <c r="S208" i="31" s="1"/>
  <c r="S209" i="31" s="1"/>
  <c r="S210" i="31" s="1"/>
  <c r="S211" i="31" s="1"/>
  <c r="S212" i="31" s="1"/>
  <c r="S213" i="31" s="1"/>
  <c r="S214" i="31" s="1"/>
  <c r="S215" i="31" s="1"/>
  <c r="S216" i="31" s="1"/>
  <c r="S217" i="31" s="1"/>
  <c r="S218" i="31" s="1"/>
  <c r="S219" i="31" s="1"/>
  <c r="S220" i="31" s="1"/>
  <c r="S221" i="31" s="1"/>
  <c r="S222" i="31" s="1"/>
  <c r="S223" i="31" s="1"/>
  <c r="S224" i="31" s="1"/>
  <c r="S225" i="31" s="1"/>
  <c r="S226" i="31" s="1"/>
  <c r="S227" i="31" s="1"/>
  <c r="S228" i="31" s="1"/>
  <c r="S229" i="31" s="1"/>
  <c r="S230" i="31" s="1"/>
  <c r="S231" i="31" s="1"/>
  <c r="S232" i="31" s="1"/>
  <c r="S233" i="31" s="1"/>
  <c r="S234" i="31" s="1"/>
  <c r="S235" i="31" s="1"/>
  <c r="S236" i="31" s="1"/>
  <c r="S237" i="31" s="1"/>
  <c r="S238" i="31" s="1"/>
  <c r="S239" i="31" s="1"/>
  <c r="S240" i="31" s="1"/>
  <c r="S241" i="31" s="1"/>
  <c r="S242" i="31" s="1"/>
  <c r="S243" i="31" s="1"/>
  <c r="S244" i="31" s="1"/>
  <c r="S245" i="31" s="1"/>
  <c r="S246" i="31" s="1"/>
  <c r="S247" i="31" s="1"/>
  <c r="S248" i="31" s="1"/>
  <c r="S249" i="31" s="1"/>
  <c r="S250" i="31" s="1"/>
  <c r="S251" i="31" s="1"/>
  <c r="S252" i="31" s="1"/>
  <c r="S253" i="31" s="1"/>
  <c r="S254" i="31" s="1"/>
  <c r="AX205" i="31"/>
  <c r="AX206" i="31" s="1"/>
  <c r="AX207" i="31" s="1"/>
  <c r="AX208" i="31" s="1"/>
  <c r="AX209" i="31" s="1"/>
  <c r="AX210" i="31" s="1"/>
  <c r="AX211" i="31" s="1"/>
  <c r="AX212" i="31" s="1"/>
  <c r="AX213" i="31" s="1"/>
  <c r="AX214" i="31" s="1"/>
  <c r="AX215" i="31" s="1"/>
  <c r="AX216" i="31" s="1"/>
  <c r="AX217" i="31" s="1"/>
  <c r="AX218" i="31" s="1"/>
  <c r="AX219" i="31" s="1"/>
  <c r="AX220" i="31" s="1"/>
  <c r="AX221" i="31" s="1"/>
  <c r="AX222" i="31" s="1"/>
  <c r="AX223" i="31" s="1"/>
  <c r="AX224" i="31" s="1"/>
  <c r="AX225" i="31" s="1"/>
  <c r="AX226" i="31" s="1"/>
  <c r="AX227" i="31" s="1"/>
  <c r="AX228" i="31" s="1"/>
  <c r="AX229" i="31" s="1"/>
  <c r="AX230" i="31" s="1"/>
  <c r="AX231" i="31" s="1"/>
  <c r="AX232" i="31" s="1"/>
  <c r="AX233" i="31" s="1"/>
  <c r="AX234" i="31" s="1"/>
  <c r="AX235" i="31" s="1"/>
  <c r="AX236" i="31" s="1"/>
  <c r="AX237" i="31" s="1"/>
  <c r="AX238" i="31" s="1"/>
  <c r="AX239" i="31" s="1"/>
  <c r="AX240" i="31" s="1"/>
  <c r="AX241" i="31" s="1"/>
  <c r="AX242" i="31" s="1"/>
  <c r="AX243" i="31" s="1"/>
  <c r="AX244" i="31" s="1"/>
  <c r="AX245" i="31" s="1"/>
  <c r="AX246" i="31" s="1"/>
  <c r="AX247" i="31" s="1"/>
  <c r="AX248" i="31" s="1"/>
  <c r="AX249" i="31" s="1"/>
  <c r="AX250" i="31" s="1"/>
  <c r="AX251" i="31" s="1"/>
  <c r="AX252" i="31" s="1"/>
  <c r="AX253" i="31" s="1"/>
  <c r="AX254" i="31" s="1"/>
  <c r="AN155" i="31"/>
  <c r="AN156" i="31" s="1"/>
  <c r="AN157" i="31" s="1"/>
  <c r="AN158" i="31" s="1"/>
  <c r="AN159" i="31" s="1"/>
  <c r="AN160" i="31" s="1"/>
  <c r="AN161" i="31" s="1"/>
  <c r="AN162" i="31" s="1"/>
  <c r="AN163" i="31" s="1"/>
  <c r="AN164" i="31" s="1"/>
  <c r="AN165" i="31" s="1"/>
  <c r="AN166" i="31" s="1"/>
  <c r="AN167" i="31" s="1"/>
  <c r="AN168" i="31" s="1"/>
  <c r="AN169" i="31" s="1"/>
  <c r="AN170" i="31" s="1"/>
  <c r="AN171" i="31" s="1"/>
  <c r="AN172" i="31" s="1"/>
  <c r="AN173" i="31" s="1"/>
  <c r="AN174" i="31" s="1"/>
  <c r="AN175" i="31" s="1"/>
  <c r="AN176" i="31" s="1"/>
  <c r="AN177" i="31" s="1"/>
  <c r="AN178" i="31" s="1"/>
  <c r="AN179" i="31" s="1"/>
  <c r="AN180" i="31" s="1"/>
  <c r="AN181" i="31" s="1"/>
  <c r="AN182" i="31" s="1"/>
  <c r="AN183" i="31" s="1"/>
  <c r="AN184" i="31" s="1"/>
  <c r="AN185" i="31" s="1"/>
  <c r="AN186" i="31" s="1"/>
  <c r="AN187" i="31" s="1"/>
  <c r="AN188" i="31" s="1"/>
  <c r="AN189" i="31" s="1"/>
  <c r="AN190" i="31" s="1"/>
  <c r="AN191" i="31" s="1"/>
  <c r="AN192" i="31" s="1"/>
  <c r="AN193" i="31" s="1"/>
  <c r="AN194" i="31" s="1"/>
  <c r="AN195" i="31" s="1"/>
  <c r="AN196" i="31" s="1"/>
  <c r="AN197" i="31" s="1"/>
  <c r="AN198" i="31" s="1"/>
  <c r="AN199" i="31" s="1"/>
  <c r="AN200" i="31" s="1"/>
  <c r="AN201" i="31" s="1"/>
  <c r="AN202" i="31" s="1"/>
  <c r="AN203" i="31" s="1"/>
  <c r="AN204" i="31" s="1"/>
  <c r="BA155" i="31"/>
  <c r="BA156" i="31" s="1"/>
  <c r="BA157" i="31" s="1"/>
  <c r="BA158" i="31" s="1"/>
  <c r="BA159" i="31" s="1"/>
  <c r="BA160" i="31" s="1"/>
  <c r="BA161" i="31" s="1"/>
  <c r="BA162" i="31" s="1"/>
  <c r="BA163" i="31" s="1"/>
  <c r="BA164" i="31" s="1"/>
  <c r="BA165" i="31" s="1"/>
  <c r="BA166" i="31" s="1"/>
  <c r="BA167" i="31" s="1"/>
  <c r="BA168" i="31" s="1"/>
  <c r="BA169" i="31" s="1"/>
  <c r="BA170" i="31" s="1"/>
  <c r="BA171" i="31" s="1"/>
  <c r="BA172" i="31" s="1"/>
  <c r="BA173" i="31" s="1"/>
  <c r="BA174" i="31" s="1"/>
  <c r="BA175" i="31" s="1"/>
  <c r="BA176" i="31" s="1"/>
  <c r="BA177" i="31" s="1"/>
  <c r="BA178" i="31" s="1"/>
  <c r="BA179" i="31" s="1"/>
  <c r="BA180" i="31" s="1"/>
  <c r="BA181" i="31" s="1"/>
  <c r="BA182" i="31" s="1"/>
  <c r="BA183" i="31" s="1"/>
  <c r="BA184" i="31" s="1"/>
  <c r="BA185" i="31" s="1"/>
  <c r="BA186" i="31" s="1"/>
  <c r="BA187" i="31" s="1"/>
  <c r="BA188" i="31" s="1"/>
  <c r="BA189" i="31" s="1"/>
  <c r="BA190" i="31" s="1"/>
  <c r="BA191" i="31" s="1"/>
  <c r="BA192" i="31" s="1"/>
  <c r="BA193" i="31" s="1"/>
  <c r="BA194" i="31" s="1"/>
  <c r="BA195" i="31" s="1"/>
  <c r="BA196" i="31" s="1"/>
  <c r="BA197" i="31" s="1"/>
  <c r="BA198" i="31" s="1"/>
  <c r="BA199" i="31" s="1"/>
  <c r="BA200" i="31" s="1"/>
  <c r="BA201" i="31" s="1"/>
  <c r="BA202" i="31" s="1"/>
  <c r="BA203" i="31" s="1"/>
  <c r="BA204" i="31" s="1"/>
  <c r="AH155" i="31"/>
  <c r="AH156" i="31" s="1"/>
  <c r="AH157" i="31" s="1"/>
  <c r="AH158" i="31" s="1"/>
  <c r="AH159" i="31" s="1"/>
  <c r="AH160" i="31" s="1"/>
  <c r="AH161" i="31" s="1"/>
  <c r="AH162" i="31" s="1"/>
  <c r="AH163" i="31" s="1"/>
  <c r="AH164" i="31" s="1"/>
  <c r="AH165" i="31" s="1"/>
  <c r="AH166" i="31" s="1"/>
  <c r="AH167" i="31" s="1"/>
  <c r="AH168" i="31" s="1"/>
  <c r="AH169" i="31" s="1"/>
  <c r="AH170" i="31" s="1"/>
  <c r="AH171" i="31" s="1"/>
  <c r="AH172" i="31" s="1"/>
  <c r="AH173" i="31" s="1"/>
  <c r="AH174" i="31" s="1"/>
  <c r="AH175" i="31" s="1"/>
  <c r="AH176" i="31" s="1"/>
  <c r="AH177" i="31" s="1"/>
  <c r="AH178" i="31" s="1"/>
  <c r="AH179" i="31" s="1"/>
  <c r="AH180" i="31" s="1"/>
  <c r="AH181" i="31" s="1"/>
  <c r="AH182" i="31" s="1"/>
  <c r="AH183" i="31" s="1"/>
  <c r="AH184" i="31" s="1"/>
  <c r="AH185" i="31" s="1"/>
  <c r="AH186" i="31" s="1"/>
  <c r="AH187" i="31" s="1"/>
  <c r="AH188" i="31" s="1"/>
  <c r="AH189" i="31" s="1"/>
  <c r="AH190" i="31" s="1"/>
  <c r="AH191" i="31" s="1"/>
  <c r="AH192" i="31" s="1"/>
  <c r="AH193" i="31" s="1"/>
  <c r="AH194" i="31" s="1"/>
  <c r="AH195" i="31" s="1"/>
  <c r="AH196" i="31" s="1"/>
  <c r="AH197" i="31" s="1"/>
  <c r="AH198" i="31" s="1"/>
  <c r="AH199" i="31" s="1"/>
  <c r="AH200" i="31" s="1"/>
  <c r="AH201" i="31" s="1"/>
  <c r="AH202" i="31" s="1"/>
  <c r="AH203" i="31" s="1"/>
  <c r="AH204" i="31" s="1"/>
  <c r="T205" i="31"/>
  <c r="T206" i="31" s="1"/>
  <c r="T207" i="31" s="1"/>
  <c r="T208" i="31" s="1"/>
  <c r="T209" i="31" s="1"/>
  <c r="T210" i="31" s="1"/>
  <c r="T211" i="31" s="1"/>
  <c r="T212" i="31" s="1"/>
  <c r="T213" i="31" s="1"/>
  <c r="T214" i="31" s="1"/>
  <c r="T215" i="31" s="1"/>
  <c r="T216" i="31" s="1"/>
  <c r="T217" i="31" s="1"/>
  <c r="T218" i="31" s="1"/>
  <c r="T219" i="31" s="1"/>
  <c r="T220" i="31" s="1"/>
  <c r="T221" i="31" s="1"/>
  <c r="T222" i="31" s="1"/>
  <c r="T223" i="31" s="1"/>
  <c r="T224" i="31" s="1"/>
  <c r="T225" i="31" s="1"/>
  <c r="T226" i="31" s="1"/>
  <c r="T227" i="31" s="1"/>
  <c r="T228" i="31" s="1"/>
  <c r="T229" i="31" s="1"/>
  <c r="T230" i="31" s="1"/>
  <c r="T231" i="31" s="1"/>
  <c r="T232" i="31" s="1"/>
  <c r="T233" i="31" s="1"/>
  <c r="T234" i="31" s="1"/>
  <c r="T235" i="31" s="1"/>
  <c r="T236" i="31" s="1"/>
  <c r="T237" i="31" s="1"/>
  <c r="T238" i="31" s="1"/>
  <c r="T239" i="31" s="1"/>
  <c r="T240" i="31" s="1"/>
  <c r="T241" i="31" s="1"/>
  <c r="T242" i="31" s="1"/>
  <c r="T243" i="31" s="1"/>
  <c r="T244" i="31" s="1"/>
  <c r="T245" i="31" s="1"/>
  <c r="T246" i="31" s="1"/>
  <c r="T247" i="31" s="1"/>
  <c r="T248" i="31" s="1"/>
  <c r="T249" i="31" s="1"/>
  <c r="T250" i="31" s="1"/>
  <c r="T251" i="31" s="1"/>
  <c r="T252" i="31" s="1"/>
  <c r="T253" i="31" s="1"/>
  <c r="T254" i="31" s="1"/>
  <c r="V205" i="31"/>
  <c r="V206" i="31" s="1"/>
  <c r="V207" i="31" s="1"/>
  <c r="V208" i="31" s="1"/>
  <c r="V209" i="31" s="1"/>
  <c r="V210" i="31" s="1"/>
  <c r="V211" i="31" s="1"/>
  <c r="V212" i="31" s="1"/>
  <c r="V213" i="31" s="1"/>
  <c r="V214" i="31" s="1"/>
  <c r="V215" i="31" s="1"/>
  <c r="V216" i="31" s="1"/>
  <c r="V217" i="31" s="1"/>
  <c r="V218" i="31" s="1"/>
  <c r="V219" i="31" s="1"/>
  <c r="V220" i="31" s="1"/>
  <c r="V221" i="31" s="1"/>
  <c r="V222" i="31" s="1"/>
  <c r="V223" i="31" s="1"/>
  <c r="V224" i="31" s="1"/>
  <c r="V225" i="31" s="1"/>
  <c r="V226" i="31" s="1"/>
  <c r="V227" i="31" s="1"/>
  <c r="V228" i="31" s="1"/>
  <c r="V229" i="31" s="1"/>
  <c r="V230" i="31" s="1"/>
  <c r="V231" i="31" s="1"/>
  <c r="V232" i="31" s="1"/>
  <c r="V233" i="31" s="1"/>
  <c r="V234" i="31" s="1"/>
  <c r="V235" i="31" s="1"/>
  <c r="V236" i="31" s="1"/>
  <c r="V237" i="31" s="1"/>
  <c r="V238" i="31" s="1"/>
  <c r="V239" i="31" s="1"/>
  <c r="V240" i="31" s="1"/>
  <c r="V241" i="31" s="1"/>
  <c r="V242" i="31" s="1"/>
  <c r="V243" i="31" s="1"/>
  <c r="V244" i="31" s="1"/>
  <c r="V245" i="31" s="1"/>
  <c r="V246" i="31" s="1"/>
  <c r="V247" i="31" s="1"/>
  <c r="V248" i="31" s="1"/>
  <c r="V249" i="31" s="1"/>
  <c r="V250" i="31" s="1"/>
  <c r="V251" i="31" s="1"/>
  <c r="V252" i="31" s="1"/>
  <c r="V253" i="31" s="1"/>
  <c r="V254" i="31" s="1"/>
  <c r="U155" i="31"/>
  <c r="U156" i="31" s="1"/>
  <c r="U157" i="31" s="1"/>
  <c r="U158" i="31" s="1"/>
  <c r="U159" i="31" s="1"/>
  <c r="U160" i="31" s="1"/>
  <c r="U161" i="31" s="1"/>
  <c r="U162" i="31" s="1"/>
  <c r="U163" i="31" s="1"/>
  <c r="U164" i="31" s="1"/>
  <c r="U165" i="31" s="1"/>
  <c r="U166" i="31" s="1"/>
  <c r="U167" i="31" s="1"/>
  <c r="U168" i="31" s="1"/>
  <c r="U169" i="31" s="1"/>
  <c r="U170" i="31" s="1"/>
  <c r="U171" i="31" s="1"/>
  <c r="U172" i="31" s="1"/>
  <c r="U173" i="31" s="1"/>
  <c r="U174" i="31" s="1"/>
  <c r="U175" i="31" s="1"/>
  <c r="U176" i="31" s="1"/>
  <c r="U177" i="31" s="1"/>
  <c r="U178" i="31" s="1"/>
  <c r="U179" i="31" s="1"/>
  <c r="U180" i="31" s="1"/>
  <c r="U181" i="31" s="1"/>
  <c r="U182" i="31" s="1"/>
  <c r="U183" i="31" s="1"/>
  <c r="U184" i="31" s="1"/>
  <c r="U185" i="31" s="1"/>
  <c r="U186" i="31" s="1"/>
  <c r="U187" i="31" s="1"/>
  <c r="U188" i="31" s="1"/>
  <c r="U189" i="31" s="1"/>
  <c r="U190" i="31" s="1"/>
  <c r="U191" i="31" s="1"/>
  <c r="U192" i="31" s="1"/>
  <c r="U193" i="31" s="1"/>
  <c r="U194" i="31" s="1"/>
  <c r="U195" i="31" s="1"/>
  <c r="U196" i="31" s="1"/>
  <c r="U197" i="31" s="1"/>
  <c r="U198" i="31" s="1"/>
  <c r="U199" i="31" s="1"/>
  <c r="U200" i="31" s="1"/>
  <c r="U201" i="31" s="1"/>
  <c r="U202" i="31" s="1"/>
  <c r="U203" i="31" s="1"/>
  <c r="U204" i="31" s="1"/>
  <c r="Y205" i="31"/>
  <c r="Y206" i="31" s="1"/>
  <c r="Y207" i="31" s="1"/>
  <c r="Y208" i="31" s="1"/>
  <c r="Y209" i="31" s="1"/>
  <c r="Y210" i="31" s="1"/>
  <c r="Y211" i="31" s="1"/>
  <c r="Y212" i="31" s="1"/>
  <c r="Y213" i="31" s="1"/>
  <c r="Y214" i="31" s="1"/>
  <c r="Y215" i="31" s="1"/>
  <c r="Y216" i="31" s="1"/>
  <c r="Y217" i="31" s="1"/>
  <c r="Y218" i="31" s="1"/>
  <c r="Y219" i="31" s="1"/>
  <c r="Y220" i="31" s="1"/>
  <c r="Y221" i="31" s="1"/>
  <c r="Y222" i="31" s="1"/>
  <c r="Y223" i="31" s="1"/>
  <c r="Y224" i="31" s="1"/>
  <c r="Y225" i="31" s="1"/>
  <c r="Y226" i="31" s="1"/>
  <c r="Y227" i="31" s="1"/>
  <c r="Y228" i="31" s="1"/>
  <c r="Y229" i="31" s="1"/>
  <c r="Y230" i="31" s="1"/>
  <c r="Y231" i="31" s="1"/>
  <c r="Y232" i="31" s="1"/>
  <c r="Y233" i="31" s="1"/>
  <c r="Y234" i="31" s="1"/>
  <c r="Y235" i="31" s="1"/>
  <c r="Y236" i="31" s="1"/>
  <c r="Y237" i="31" s="1"/>
  <c r="Y238" i="31" s="1"/>
  <c r="Y239" i="31" s="1"/>
  <c r="Y240" i="31" s="1"/>
  <c r="Y241" i="31" s="1"/>
  <c r="Y242" i="31" s="1"/>
  <c r="Y243" i="31" s="1"/>
  <c r="Y244" i="31" s="1"/>
  <c r="Y245" i="31" s="1"/>
  <c r="Y246" i="31" s="1"/>
  <c r="Y247" i="31" s="1"/>
  <c r="Y248" i="31" s="1"/>
  <c r="Y249" i="31" s="1"/>
  <c r="Y250" i="31" s="1"/>
  <c r="Y251" i="31" s="1"/>
  <c r="Y252" i="31" s="1"/>
  <c r="Y253" i="31" s="1"/>
  <c r="Y254" i="31" s="1"/>
  <c r="P155" i="31"/>
  <c r="P156" i="31" s="1"/>
  <c r="P157" i="31" s="1"/>
  <c r="P158" i="31" s="1"/>
  <c r="P159" i="31" s="1"/>
  <c r="P160" i="31" s="1"/>
  <c r="P161" i="31" s="1"/>
  <c r="P162" i="31" s="1"/>
  <c r="P163" i="31" s="1"/>
  <c r="P164" i="31" s="1"/>
  <c r="P165" i="31" s="1"/>
  <c r="P166" i="31" s="1"/>
  <c r="P167" i="31" s="1"/>
  <c r="P168" i="31" s="1"/>
  <c r="P169" i="31" s="1"/>
  <c r="P170" i="31" s="1"/>
  <c r="P171" i="31" s="1"/>
  <c r="P172" i="31" s="1"/>
  <c r="P173" i="31" s="1"/>
  <c r="P174" i="31" s="1"/>
  <c r="P175" i="31" s="1"/>
  <c r="P176" i="31" s="1"/>
  <c r="P177" i="31" s="1"/>
  <c r="P178" i="31" s="1"/>
  <c r="P179" i="31" s="1"/>
  <c r="P180" i="31" s="1"/>
  <c r="P181" i="31" s="1"/>
  <c r="P182" i="31" s="1"/>
  <c r="P183" i="31" s="1"/>
  <c r="P184" i="31" s="1"/>
  <c r="P185" i="31" s="1"/>
  <c r="P186" i="31" s="1"/>
  <c r="P187" i="31" s="1"/>
  <c r="P188" i="31" s="1"/>
  <c r="P189" i="31" s="1"/>
  <c r="P190" i="31" s="1"/>
  <c r="P191" i="31" s="1"/>
  <c r="P192" i="31" s="1"/>
  <c r="P193" i="31" s="1"/>
  <c r="P194" i="31" s="1"/>
  <c r="P195" i="31" s="1"/>
  <c r="P196" i="31" s="1"/>
  <c r="P197" i="31" s="1"/>
  <c r="P198" i="31" s="1"/>
  <c r="P199" i="31" s="1"/>
  <c r="P200" i="31" s="1"/>
  <c r="P201" i="31" s="1"/>
  <c r="P202" i="31" s="1"/>
  <c r="P203" i="31" s="1"/>
  <c r="P204" i="31" s="1"/>
  <c r="AK155" i="31"/>
  <c r="AK156" i="31" s="1"/>
  <c r="AK157" i="31" s="1"/>
  <c r="AK158" i="31" s="1"/>
  <c r="AK159" i="31" s="1"/>
  <c r="AK160" i="31" s="1"/>
  <c r="AK161" i="31" s="1"/>
  <c r="AK162" i="31" s="1"/>
  <c r="AK163" i="31" s="1"/>
  <c r="AK164" i="31" s="1"/>
  <c r="AK165" i="31" s="1"/>
  <c r="AK166" i="31" s="1"/>
  <c r="AK167" i="31" s="1"/>
  <c r="AK168" i="31" s="1"/>
  <c r="AK169" i="31" s="1"/>
  <c r="AK170" i="31" s="1"/>
  <c r="AK171" i="31" s="1"/>
  <c r="AK172" i="31" s="1"/>
  <c r="AK173" i="31" s="1"/>
  <c r="AK174" i="31" s="1"/>
  <c r="AK175" i="31" s="1"/>
  <c r="AK176" i="31" s="1"/>
  <c r="AK177" i="31" s="1"/>
  <c r="AK178" i="31" s="1"/>
  <c r="AK179" i="31" s="1"/>
  <c r="AK180" i="31" s="1"/>
  <c r="AK181" i="31" s="1"/>
  <c r="AK182" i="31" s="1"/>
  <c r="AK183" i="31" s="1"/>
  <c r="AK184" i="31" s="1"/>
  <c r="AK185" i="31" s="1"/>
  <c r="AK186" i="31" s="1"/>
  <c r="AK187" i="31" s="1"/>
  <c r="AK188" i="31" s="1"/>
  <c r="AK189" i="31" s="1"/>
  <c r="AK190" i="31" s="1"/>
  <c r="AK191" i="31" s="1"/>
  <c r="AK192" i="31" s="1"/>
  <c r="AK193" i="31" s="1"/>
  <c r="AK194" i="31" s="1"/>
  <c r="AK195" i="31" s="1"/>
  <c r="AK196" i="31" s="1"/>
  <c r="AK197" i="31" s="1"/>
  <c r="AK198" i="31" s="1"/>
  <c r="AK199" i="31" s="1"/>
  <c r="AK200" i="31" s="1"/>
  <c r="AK201" i="31" s="1"/>
  <c r="AK202" i="31" s="1"/>
  <c r="AK203" i="31" s="1"/>
  <c r="AK204" i="31" s="1"/>
  <c r="AF155" i="31"/>
  <c r="AF156" i="31" s="1"/>
  <c r="AF157" i="31" s="1"/>
  <c r="AF158" i="31" s="1"/>
  <c r="AF159" i="31" s="1"/>
  <c r="AF160" i="31" s="1"/>
  <c r="AF161" i="31" s="1"/>
  <c r="AF162" i="31" s="1"/>
  <c r="AF163" i="31" s="1"/>
  <c r="AF164" i="31" s="1"/>
  <c r="AF165" i="31" s="1"/>
  <c r="AF166" i="31" s="1"/>
  <c r="AF167" i="31" s="1"/>
  <c r="AF168" i="31" s="1"/>
  <c r="AF169" i="31" s="1"/>
  <c r="AF170" i="31" s="1"/>
  <c r="AF171" i="31" s="1"/>
  <c r="AF172" i="31" s="1"/>
  <c r="AF173" i="31" s="1"/>
  <c r="AF174" i="31" s="1"/>
  <c r="AF175" i="31" s="1"/>
  <c r="AF176" i="31" s="1"/>
  <c r="AF177" i="31" s="1"/>
  <c r="AF178" i="31" s="1"/>
  <c r="AF179" i="31" s="1"/>
  <c r="AF180" i="31" s="1"/>
  <c r="AF181" i="31" s="1"/>
  <c r="AF182" i="31" s="1"/>
  <c r="AF183" i="31" s="1"/>
  <c r="AF184" i="31" s="1"/>
  <c r="AF185" i="31" s="1"/>
  <c r="AF186" i="31" s="1"/>
  <c r="AF187" i="31" s="1"/>
  <c r="AF188" i="31" s="1"/>
  <c r="AF189" i="31" s="1"/>
  <c r="AF190" i="31" s="1"/>
  <c r="AF191" i="31" s="1"/>
  <c r="AF192" i="31" s="1"/>
  <c r="AF193" i="31" s="1"/>
  <c r="AF194" i="31" s="1"/>
  <c r="AF195" i="31" s="1"/>
  <c r="AF196" i="31" s="1"/>
  <c r="AF197" i="31" s="1"/>
  <c r="AF198" i="31" s="1"/>
  <c r="AF199" i="31" s="1"/>
  <c r="AF200" i="31" s="1"/>
  <c r="AF201" i="31" s="1"/>
  <c r="AF202" i="31" s="1"/>
  <c r="AF203" i="31" s="1"/>
  <c r="AF204" i="31" s="1"/>
  <c r="I105" i="31"/>
  <c r="I106" i="31" s="1"/>
  <c r="I107" i="31" s="1"/>
  <c r="I108" i="31" s="1"/>
  <c r="I109" i="31" s="1"/>
  <c r="I110" i="31" s="1"/>
  <c r="I111" i="31" s="1"/>
  <c r="I112" i="31" s="1"/>
  <c r="I113" i="31" s="1"/>
  <c r="I114" i="31" s="1"/>
  <c r="I115" i="31" s="1"/>
  <c r="I116" i="31" s="1"/>
  <c r="I117" i="31" s="1"/>
  <c r="I118" i="31" s="1"/>
  <c r="I119" i="31" s="1"/>
  <c r="I120" i="31" s="1"/>
  <c r="I121" i="31" s="1"/>
  <c r="I122" i="31" s="1"/>
  <c r="I123" i="31" s="1"/>
  <c r="I124" i="31" s="1"/>
  <c r="I125" i="31" s="1"/>
  <c r="I126" i="31" s="1"/>
  <c r="I127" i="31" s="1"/>
  <c r="I128" i="31" s="1"/>
  <c r="I129" i="31" s="1"/>
  <c r="I130" i="31" s="1"/>
  <c r="I131" i="31" s="1"/>
  <c r="I132" i="31" s="1"/>
  <c r="I133" i="31" s="1"/>
  <c r="I134" i="31" s="1"/>
  <c r="I135" i="31" s="1"/>
  <c r="I136" i="31" s="1"/>
  <c r="I137" i="31" s="1"/>
  <c r="I138" i="31" s="1"/>
  <c r="I139" i="31" s="1"/>
  <c r="I140" i="31" s="1"/>
  <c r="I141" i="31" s="1"/>
  <c r="I142" i="31" s="1"/>
  <c r="I143" i="31" s="1"/>
  <c r="I144" i="31" s="1"/>
  <c r="I145" i="31" s="1"/>
  <c r="I146" i="31" s="1"/>
  <c r="I147" i="31" s="1"/>
  <c r="I148" i="31" s="1"/>
  <c r="I149" i="31" s="1"/>
  <c r="I150" i="31" s="1"/>
  <c r="I151" i="31" s="1"/>
  <c r="I152" i="31" s="1"/>
  <c r="I153" i="31" s="1"/>
  <c r="I154" i="31" s="1"/>
  <c r="AM255" i="31"/>
  <c r="AM256" i="31" s="1"/>
  <c r="AM257" i="31" s="1"/>
  <c r="AM258" i="31" s="1"/>
  <c r="AM259" i="31" s="1"/>
  <c r="AM260" i="31" s="1"/>
  <c r="AM261" i="31" s="1"/>
  <c r="AM262" i="31" s="1"/>
  <c r="AM263" i="31" s="1"/>
  <c r="AM264" i="31" s="1"/>
  <c r="AM265" i="31" s="1"/>
  <c r="AM266" i="31" s="1"/>
  <c r="AM267" i="31" s="1"/>
  <c r="AM268" i="31" s="1"/>
  <c r="AM269" i="31" s="1"/>
  <c r="AM270" i="31" s="1"/>
  <c r="AM271" i="31" s="1"/>
  <c r="AM272" i="31" s="1"/>
  <c r="AM273" i="31" s="1"/>
  <c r="AM274" i="31" s="1"/>
  <c r="AM275" i="31" s="1"/>
  <c r="AM276" i="31" s="1"/>
  <c r="AM277" i="31" s="1"/>
  <c r="AM278" i="31" s="1"/>
  <c r="AM279" i="31" s="1"/>
  <c r="AM280" i="31" s="1"/>
  <c r="AM281" i="31" s="1"/>
  <c r="AM282" i="31" s="1"/>
  <c r="AM283" i="31" s="1"/>
  <c r="AM284" i="31" s="1"/>
  <c r="AM285" i="31" s="1"/>
  <c r="AM286" i="31" s="1"/>
  <c r="AM287" i="31" s="1"/>
  <c r="AM288" i="31" s="1"/>
  <c r="AM289" i="31" s="1"/>
  <c r="AM290" i="31" s="1"/>
  <c r="AM291" i="31" s="1"/>
  <c r="AM292" i="31" s="1"/>
  <c r="AM293" i="31" s="1"/>
  <c r="AM294" i="31" s="1"/>
  <c r="AM295" i="31" s="1"/>
  <c r="AM296" i="31" s="1"/>
  <c r="AM297" i="31" s="1"/>
  <c r="AM298" i="31" s="1"/>
  <c r="AM299" i="31" s="1"/>
  <c r="AM300" i="31" s="1"/>
  <c r="AM301" i="31" s="1"/>
  <c r="AM302" i="31" s="1"/>
  <c r="AM303" i="31" s="1"/>
  <c r="AM304" i="31" s="1"/>
  <c r="AG205" i="31"/>
  <c r="AG206" i="31" s="1"/>
  <c r="AG207" i="31" s="1"/>
  <c r="AG208" i="31" s="1"/>
  <c r="AG209" i="31" s="1"/>
  <c r="AG210" i="31" s="1"/>
  <c r="AG211" i="31" s="1"/>
  <c r="AG212" i="31" s="1"/>
  <c r="AG213" i="31" s="1"/>
  <c r="AG214" i="31" s="1"/>
  <c r="AG215" i="31" s="1"/>
  <c r="AG216" i="31" s="1"/>
  <c r="AG217" i="31" s="1"/>
  <c r="AG218" i="31" s="1"/>
  <c r="AG219" i="31" s="1"/>
  <c r="AG220" i="31" s="1"/>
  <c r="AG221" i="31" s="1"/>
  <c r="AG222" i="31" s="1"/>
  <c r="AG223" i="31" s="1"/>
  <c r="AG224" i="31" s="1"/>
  <c r="AG225" i="31" s="1"/>
  <c r="AG226" i="31" s="1"/>
  <c r="AG227" i="31" s="1"/>
  <c r="AG228" i="31" s="1"/>
  <c r="AG229" i="31" s="1"/>
  <c r="AG230" i="31" s="1"/>
  <c r="AG231" i="31" s="1"/>
  <c r="AG232" i="31" s="1"/>
  <c r="AG233" i="31" s="1"/>
  <c r="AG234" i="31" s="1"/>
  <c r="AG235" i="31" s="1"/>
  <c r="AG236" i="31" s="1"/>
  <c r="AG237" i="31" s="1"/>
  <c r="AG238" i="31" s="1"/>
  <c r="AG239" i="31" s="1"/>
  <c r="AG240" i="31" s="1"/>
  <c r="AG241" i="31" s="1"/>
  <c r="AG242" i="31" s="1"/>
  <c r="AG243" i="31" s="1"/>
  <c r="AG244" i="31" s="1"/>
  <c r="AG245" i="31" s="1"/>
  <c r="AG246" i="31" s="1"/>
  <c r="AG247" i="31" s="1"/>
  <c r="AG248" i="31" s="1"/>
  <c r="AG249" i="31" s="1"/>
  <c r="AG250" i="31" s="1"/>
  <c r="AG251" i="31" s="1"/>
  <c r="AG252" i="31" s="1"/>
  <c r="AG253" i="31" s="1"/>
  <c r="AG254" i="31" s="1"/>
  <c r="AP155" i="31"/>
  <c r="AP156" i="31" s="1"/>
  <c r="AP157" i="31" s="1"/>
  <c r="AP158" i="31" s="1"/>
  <c r="AP159" i="31" s="1"/>
  <c r="AP160" i="31" s="1"/>
  <c r="AP161" i="31" s="1"/>
  <c r="AP162" i="31" s="1"/>
  <c r="AP163" i="31" s="1"/>
  <c r="AP164" i="31" s="1"/>
  <c r="AP165" i="31" s="1"/>
  <c r="AP166" i="31" s="1"/>
  <c r="AP167" i="31" s="1"/>
  <c r="AP168" i="31" s="1"/>
  <c r="AP169" i="31" s="1"/>
  <c r="AP170" i="31" s="1"/>
  <c r="AP171" i="31" s="1"/>
  <c r="AP172" i="31" s="1"/>
  <c r="AP173" i="31" s="1"/>
  <c r="AP174" i="31" s="1"/>
  <c r="AP175" i="31" s="1"/>
  <c r="AP176" i="31" s="1"/>
  <c r="AP177" i="31" s="1"/>
  <c r="AP178" i="31" s="1"/>
  <c r="AP179" i="31" s="1"/>
  <c r="AP180" i="31" s="1"/>
  <c r="AP181" i="31" s="1"/>
  <c r="AP182" i="31" s="1"/>
  <c r="AP183" i="31" s="1"/>
  <c r="AP184" i="31" s="1"/>
  <c r="AP185" i="31" s="1"/>
  <c r="AP186" i="31" s="1"/>
  <c r="AP187" i="31" s="1"/>
  <c r="AP188" i="31" s="1"/>
  <c r="AP189" i="31" s="1"/>
  <c r="AP190" i="31" s="1"/>
  <c r="AP191" i="31" s="1"/>
  <c r="AP192" i="31" s="1"/>
  <c r="AP193" i="31" s="1"/>
  <c r="AP194" i="31" s="1"/>
  <c r="AP195" i="31" s="1"/>
  <c r="AP196" i="31" s="1"/>
  <c r="AP197" i="31" s="1"/>
  <c r="AP198" i="31" s="1"/>
  <c r="AP199" i="31" s="1"/>
  <c r="AP200" i="31" s="1"/>
  <c r="AP201" i="31" s="1"/>
  <c r="AP202" i="31" s="1"/>
  <c r="AP203" i="31" s="1"/>
  <c r="AP204" i="31" s="1"/>
  <c r="AC155" i="31"/>
  <c r="AC156" i="31" s="1"/>
  <c r="AC157" i="31" s="1"/>
  <c r="AC158" i="31" s="1"/>
  <c r="AC159" i="31" s="1"/>
  <c r="AC160" i="31" s="1"/>
  <c r="AC161" i="31" s="1"/>
  <c r="AC162" i="31" s="1"/>
  <c r="AC163" i="31" s="1"/>
  <c r="AC164" i="31" s="1"/>
  <c r="AC165" i="31" s="1"/>
  <c r="AC166" i="31" s="1"/>
  <c r="AC167" i="31" s="1"/>
  <c r="AC168" i="31" s="1"/>
  <c r="AC169" i="31" s="1"/>
  <c r="AC170" i="31" s="1"/>
  <c r="AC171" i="31" s="1"/>
  <c r="AC172" i="31" s="1"/>
  <c r="AC173" i="31" s="1"/>
  <c r="AC174" i="31" s="1"/>
  <c r="AC175" i="31" s="1"/>
  <c r="AC176" i="31" s="1"/>
  <c r="AC177" i="31" s="1"/>
  <c r="AC178" i="31" s="1"/>
  <c r="AC179" i="31" s="1"/>
  <c r="AC180" i="31" s="1"/>
  <c r="AC181" i="31" s="1"/>
  <c r="AC182" i="31" s="1"/>
  <c r="AC183" i="31" s="1"/>
  <c r="AC184" i="31" s="1"/>
  <c r="AC185" i="31" s="1"/>
  <c r="AC186" i="31" s="1"/>
  <c r="AC187" i="31" s="1"/>
  <c r="AC188" i="31" s="1"/>
  <c r="AC189" i="31" s="1"/>
  <c r="AC190" i="31" s="1"/>
  <c r="AC191" i="31" s="1"/>
  <c r="AC192" i="31" s="1"/>
  <c r="AC193" i="31" s="1"/>
  <c r="AC194" i="31" s="1"/>
  <c r="AC195" i="31" s="1"/>
  <c r="AC196" i="31" s="1"/>
  <c r="AC197" i="31" s="1"/>
  <c r="AC198" i="31" s="1"/>
  <c r="AC199" i="31" s="1"/>
  <c r="AC200" i="31" s="1"/>
  <c r="AC201" i="31" s="1"/>
  <c r="AC202" i="31" s="1"/>
  <c r="AC203" i="31" s="1"/>
  <c r="AC204" i="31" s="1"/>
  <c r="L55" i="31"/>
  <c r="L56" i="31" s="1"/>
  <c r="L57" i="31" s="1"/>
  <c r="L58" i="31" s="1"/>
  <c r="L59" i="31" s="1"/>
  <c r="L60" i="31" s="1"/>
  <c r="L61" i="31" s="1"/>
  <c r="L62" i="31" s="1"/>
  <c r="L63" i="31" s="1"/>
  <c r="L64" i="31" s="1"/>
  <c r="L65" i="31" s="1"/>
  <c r="L66" i="31" s="1"/>
  <c r="L67" i="31" s="1"/>
  <c r="L68" i="31" s="1"/>
  <c r="L69" i="31" s="1"/>
  <c r="L70" i="31" s="1"/>
  <c r="L71" i="31" s="1"/>
  <c r="L72" i="31" s="1"/>
  <c r="L73" i="31" s="1"/>
  <c r="L74" i="31" s="1"/>
  <c r="L75" i="31" s="1"/>
  <c r="L76" i="31" s="1"/>
  <c r="L77" i="31" s="1"/>
  <c r="L78" i="31" s="1"/>
  <c r="L79" i="31" s="1"/>
  <c r="L80" i="31" s="1"/>
  <c r="L81" i="31" s="1"/>
  <c r="L82" i="31" s="1"/>
  <c r="L83" i="31" s="1"/>
  <c r="L84" i="31" s="1"/>
  <c r="L85" i="31" s="1"/>
  <c r="L86" i="31" s="1"/>
  <c r="L87" i="31" s="1"/>
  <c r="L88" i="31" s="1"/>
  <c r="L89" i="31" s="1"/>
  <c r="L90" i="31" s="1"/>
  <c r="L91" i="31" s="1"/>
  <c r="L92" i="31" s="1"/>
  <c r="L93" i="31" s="1"/>
  <c r="L94" i="31" s="1"/>
  <c r="L95" i="31" s="1"/>
  <c r="L96" i="31" s="1"/>
  <c r="L97" i="31" s="1"/>
  <c r="L98" i="31" s="1"/>
  <c r="L99" i="31" s="1"/>
  <c r="L100" i="31" s="1"/>
  <c r="L101" i="31" s="1"/>
  <c r="L102" i="31" s="1"/>
  <c r="L103" i="31" s="1"/>
  <c r="L104" i="31" s="1"/>
  <c r="F54" i="31"/>
  <c r="G54" i="31"/>
  <c r="M54" i="31"/>
  <c r="Y255" i="31" l="1"/>
  <c r="Y256" i="31" s="1"/>
  <c r="Y257" i="31" s="1"/>
  <c r="Y258" i="31" s="1"/>
  <c r="Y259" i="31" s="1"/>
  <c r="Y260" i="31" s="1"/>
  <c r="Y261" i="31" s="1"/>
  <c r="Y262" i="31" s="1"/>
  <c r="Y263" i="31" s="1"/>
  <c r="Y264" i="31" s="1"/>
  <c r="Y265" i="31" s="1"/>
  <c r="Y266" i="31" s="1"/>
  <c r="Y267" i="31" s="1"/>
  <c r="Y268" i="31" s="1"/>
  <c r="Y269" i="31" s="1"/>
  <c r="Y270" i="31" s="1"/>
  <c r="Y271" i="31" s="1"/>
  <c r="Y272" i="31" s="1"/>
  <c r="Y273" i="31" s="1"/>
  <c r="Y274" i="31" s="1"/>
  <c r="Y275" i="31" s="1"/>
  <c r="Y276" i="31" s="1"/>
  <c r="Y277" i="31" s="1"/>
  <c r="Y278" i="31" s="1"/>
  <c r="Y279" i="31" s="1"/>
  <c r="Y280" i="31" s="1"/>
  <c r="Y281" i="31" s="1"/>
  <c r="Y282" i="31" s="1"/>
  <c r="Y283" i="31" s="1"/>
  <c r="Y284" i="31" s="1"/>
  <c r="Y285" i="31" s="1"/>
  <c r="Y286" i="31" s="1"/>
  <c r="Y287" i="31" s="1"/>
  <c r="Y288" i="31" s="1"/>
  <c r="Y289" i="31" s="1"/>
  <c r="Y290" i="31" s="1"/>
  <c r="Y291" i="31" s="1"/>
  <c r="Y292" i="31" s="1"/>
  <c r="Y293" i="31" s="1"/>
  <c r="Y294" i="31" s="1"/>
  <c r="Y295" i="31" s="1"/>
  <c r="Y296" i="31" s="1"/>
  <c r="Y297" i="31" s="1"/>
  <c r="Y298" i="31" s="1"/>
  <c r="Y299" i="31" s="1"/>
  <c r="Y300" i="31" s="1"/>
  <c r="Y301" i="31" s="1"/>
  <c r="Y302" i="31" s="1"/>
  <c r="Y303" i="31" s="1"/>
  <c r="Y304" i="31" s="1"/>
  <c r="AG255" i="31"/>
  <c r="AG256" i="31" s="1"/>
  <c r="AG257" i="31" s="1"/>
  <c r="AG258" i="31" s="1"/>
  <c r="AG259" i="31" s="1"/>
  <c r="AG260" i="31" s="1"/>
  <c r="AG261" i="31" s="1"/>
  <c r="AG262" i="31" s="1"/>
  <c r="AG263" i="31" s="1"/>
  <c r="AG264" i="31" s="1"/>
  <c r="AG265" i="31" s="1"/>
  <c r="AG266" i="31" s="1"/>
  <c r="AG267" i="31" s="1"/>
  <c r="AG268" i="31" s="1"/>
  <c r="AG269" i="31" s="1"/>
  <c r="AG270" i="31" s="1"/>
  <c r="AG271" i="31" s="1"/>
  <c r="AG272" i="31" s="1"/>
  <c r="AG273" i="31" s="1"/>
  <c r="AG274" i="31" s="1"/>
  <c r="AG275" i="31" s="1"/>
  <c r="AG276" i="31" s="1"/>
  <c r="AG277" i="31" s="1"/>
  <c r="AG278" i="31" s="1"/>
  <c r="AG279" i="31" s="1"/>
  <c r="AG280" i="31" s="1"/>
  <c r="AG281" i="31" s="1"/>
  <c r="AG282" i="31" s="1"/>
  <c r="AG283" i="31" s="1"/>
  <c r="AG284" i="31" s="1"/>
  <c r="AG285" i="31" s="1"/>
  <c r="AG286" i="31" s="1"/>
  <c r="AG287" i="31" s="1"/>
  <c r="AG288" i="31" s="1"/>
  <c r="AG289" i="31" s="1"/>
  <c r="AG290" i="31" s="1"/>
  <c r="AG291" i="31" s="1"/>
  <c r="AG292" i="31" s="1"/>
  <c r="AG293" i="31" s="1"/>
  <c r="AG294" i="31" s="1"/>
  <c r="AG295" i="31" s="1"/>
  <c r="AG296" i="31" s="1"/>
  <c r="AG297" i="31" s="1"/>
  <c r="AG298" i="31" s="1"/>
  <c r="AG299" i="31" s="1"/>
  <c r="AG300" i="31" s="1"/>
  <c r="AG301" i="31" s="1"/>
  <c r="AG302" i="31" s="1"/>
  <c r="AG303" i="31" s="1"/>
  <c r="AG304" i="31" s="1"/>
  <c r="U205" i="31"/>
  <c r="U206" i="31" s="1"/>
  <c r="U207" i="31" s="1"/>
  <c r="U208" i="31" s="1"/>
  <c r="U209" i="31" s="1"/>
  <c r="U210" i="31" s="1"/>
  <c r="U211" i="31" s="1"/>
  <c r="U212" i="31" s="1"/>
  <c r="U213" i="31" s="1"/>
  <c r="U214" i="31" s="1"/>
  <c r="U215" i="31" s="1"/>
  <c r="U216" i="31" s="1"/>
  <c r="U217" i="31" s="1"/>
  <c r="U218" i="31" s="1"/>
  <c r="U219" i="31" s="1"/>
  <c r="U220" i="31" s="1"/>
  <c r="U221" i="31" s="1"/>
  <c r="U222" i="31" s="1"/>
  <c r="U223" i="31" s="1"/>
  <c r="U224" i="31" s="1"/>
  <c r="U225" i="31" s="1"/>
  <c r="U226" i="31" s="1"/>
  <c r="U227" i="31" s="1"/>
  <c r="U228" i="31" s="1"/>
  <c r="U229" i="31" s="1"/>
  <c r="U230" i="31" s="1"/>
  <c r="U231" i="31" s="1"/>
  <c r="U232" i="31" s="1"/>
  <c r="U233" i="31" s="1"/>
  <c r="U234" i="31" s="1"/>
  <c r="U235" i="31" s="1"/>
  <c r="U236" i="31" s="1"/>
  <c r="U237" i="31" s="1"/>
  <c r="U238" i="31" s="1"/>
  <c r="U239" i="31" s="1"/>
  <c r="U240" i="31" s="1"/>
  <c r="U241" i="31" s="1"/>
  <c r="U242" i="31" s="1"/>
  <c r="U243" i="31" s="1"/>
  <c r="U244" i="31" s="1"/>
  <c r="U245" i="31" s="1"/>
  <c r="U246" i="31" s="1"/>
  <c r="U247" i="31" s="1"/>
  <c r="U248" i="31" s="1"/>
  <c r="U249" i="31" s="1"/>
  <c r="U250" i="31" s="1"/>
  <c r="U251" i="31" s="1"/>
  <c r="U252" i="31" s="1"/>
  <c r="U253" i="31" s="1"/>
  <c r="U254" i="31" s="1"/>
  <c r="AV255" i="31"/>
  <c r="AV256" i="31" s="1"/>
  <c r="AV257" i="31" s="1"/>
  <c r="AV258" i="31" s="1"/>
  <c r="AV259" i="31" s="1"/>
  <c r="AV260" i="31" s="1"/>
  <c r="AV261" i="31" s="1"/>
  <c r="AV262" i="31" s="1"/>
  <c r="AV263" i="31" s="1"/>
  <c r="AV264" i="31" s="1"/>
  <c r="AV265" i="31" s="1"/>
  <c r="AV266" i="31" s="1"/>
  <c r="AV267" i="31" s="1"/>
  <c r="AV268" i="31" s="1"/>
  <c r="AV269" i="31" s="1"/>
  <c r="AV270" i="31" s="1"/>
  <c r="AV271" i="31" s="1"/>
  <c r="AV272" i="31" s="1"/>
  <c r="AV273" i="31" s="1"/>
  <c r="AV274" i="31" s="1"/>
  <c r="AV275" i="31" s="1"/>
  <c r="AV276" i="31" s="1"/>
  <c r="AV277" i="31" s="1"/>
  <c r="AV278" i="31" s="1"/>
  <c r="AV279" i="31" s="1"/>
  <c r="AV280" i="31" s="1"/>
  <c r="AV281" i="31" s="1"/>
  <c r="AV282" i="31" s="1"/>
  <c r="AV283" i="31" s="1"/>
  <c r="AV284" i="31" s="1"/>
  <c r="AV285" i="31" s="1"/>
  <c r="AV286" i="31" s="1"/>
  <c r="AV287" i="31" s="1"/>
  <c r="AV288" i="31" s="1"/>
  <c r="AV289" i="31" s="1"/>
  <c r="AV290" i="31" s="1"/>
  <c r="AV291" i="31" s="1"/>
  <c r="AV292" i="31" s="1"/>
  <c r="AV293" i="31" s="1"/>
  <c r="AV294" i="31" s="1"/>
  <c r="AV295" i="31" s="1"/>
  <c r="AV296" i="31" s="1"/>
  <c r="AV297" i="31" s="1"/>
  <c r="AV298" i="31" s="1"/>
  <c r="AV299" i="31" s="1"/>
  <c r="AV300" i="31" s="1"/>
  <c r="AV301" i="31" s="1"/>
  <c r="AV302" i="31" s="1"/>
  <c r="AV303" i="31" s="1"/>
  <c r="AV304" i="31" s="1"/>
  <c r="AT255" i="31"/>
  <c r="AT256" i="31" s="1"/>
  <c r="AT257" i="31" s="1"/>
  <c r="AT258" i="31" s="1"/>
  <c r="AT259" i="31" s="1"/>
  <c r="AT260" i="31" s="1"/>
  <c r="AT261" i="31" s="1"/>
  <c r="AT262" i="31" s="1"/>
  <c r="AT263" i="31" s="1"/>
  <c r="AT264" i="31" s="1"/>
  <c r="AT265" i="31" s="1"/>
  <c r="AT266" i="31" s="1"/>
  <c r="AT267" i="31" s="1"/>
  <c r="AT268" i="31" s="1"/>
  <c r="AT269" i="31" s="1"/>
  <c r="AT270" i="31" s="1"/>
  <c r="AT271" i="31" s="1"/>
  <c r="AT272" i="31" s="1"/>
  <c r="AT273" i="31" s="1"/>
  <c r="AT274" i="31" s="1"/>
  <c r="AT275" i="31" s="1"/>
  <c r="AT276" i="31" s="1"/>
  <c r="AT277" i="31" s="1"/>
  <c r="AT278" i="31" s="1"/>
  <c r="AT279" i="31" s="1"/>
  <c r="AT280" i="31" s="1"/>
  <c r="AT281" i="31" s="1"/>
  <c r="AT282" i="31" s="1"/>
  <c r="AT283" i="31" s="1"/>
  <c r="AT284" i="31" s="1"/>
  <c r="AT285" i="31" s="1"/>
  <c r="AT286" i="31" s="1"/>
  <c r="AT287" i="31" s="1"/>
  <c r="AT288" i="31" s="1"/>
  <c r="AT289" i="31" s="1"/>
  <c r="AT290" i="31" s="1"/>
  <c r="AT291" i="31" s="1"/>
  <c r="AT292" i="31" s="1"/>
  <c r="AT293" i="31" s="1"/>
  <c r="AT294" i="31" s="1"/>
  <c r="AT295" i="31" s="1"/>
  <c r="AT296" i="31" s="1"/>
  <c r="AT297" i="31" s="1"/>
  <c r="AT298" i="31" s="1"/>
  <c r="AT299" i="31" s="1"/>
  <c r="AT300" i="31" s="1"/>
  <c r="AT301" i="31" s="1"/>
  <c r="AT302" i="31" s="1"/>
  <c r="AT303" i="31" s="1"/>
  <c r="AT304" i="31" s="1"/>
  <c r="AM305" i="31"/>
  <c r="AM306" i="31" s="1"/>
  <c r="AM307" i="31" s="1"/>
  <c r="AM308" i="31" s="1"/>
  <c r="AM309" i="31" s="1"/>
  <c r="AM310" i="31" s="1"/>
  <c r="AM311" i="31" s="1"/>
  <c r="AM312" i="31" s="1"/>
  <c r="AM313" i="31" s="1"/>
  <c r="AM314" i="31" s="1"/>
  <c r="AM315" i="31" s="1"/>
  <c r="AM316" i="31" s="1"/>
  <c r="AM317" i="31" s="1"/>
  <c r="AM318" i="31" s="1"/>
  <c r="AM319" i="31" s="1"/>
  <c r="AM320" i="31" s="1"/>
  <c r="AM321" i="31" s="1"/>
  <c r="AM322" i="31" s="1"/>
  <c r="AM323" i="31" s="1"/>
  <c r="AM324" i="31" s="1"/>
  <c r="AM325" i="31" s="1"/>
  <c r="AM326" i="31" s="1"/>
  <c r="AM327" i="31" s="1"/>
  <c r="AM328" i="31" s="1"/>
  <c r="AM329" i="31" s="1"/>
  <c r="AM330" i="31" s="1"/>
  <c r="AM331" i="31" s="1"/>
  <c r="AM332" i="31" s="1"/>
  <c r="AM333" i="31" s="1"/>
  <c r="AM334" i="31" s="1"/>
  <c r="AM335" i="31" s="1"/>
  <c r="AM336" i="31" s="1"/>
  <c r="AM337" i="31" s="1"/>
  <c r="AM338" i="31" s="1"/>
  <c r="AM339" i="31" s="1"/>
  <c r="AM340" i="31" s="1"/>
  <c r="AM341" i="31" s="1"/>
  <c r="AM342" i="31" s="1"/>
  <c r="AM343" i="31" s="1"/>
  <c r="AM344" i="31" s="1"/>
  <c r="AM345" i="31" s="1"/>
  <c r="AM346" i="31" s="1"/>
  <c r="AM347" i="31" s="1"/>
  <c r="AM348" i="31" s="1"/>
  <c r="AM349" i="31" s="1"/>
  <c r="AM350" i="31" s="1"/>
  <c r="AM351" i="31" s="1"/>
  <c r="AM352" i="31" s="1"/>
  <c r="AM353" i="31" s="1"/>
  <c r="AM354" i="31" s="1"/>
  <c r="AO255" i="31"/>
  <c r="AO256" i="31" s="1"/>
  <c r="AO257" i="31" s="1"/>
  <c r="AO258" i="31" s="1"/>
  <c r="AO259" i="31" s="1"/>
  <c r="AO260" i="31" s="1"/>
  <c r="AO261" i="31" s="1"/>
  <c r="AO262" i="31" s="1"/>
  <c r="AO263" i="31" s="1"/>
  <c r="AO264" i="31" s="1"/>
  <c r="AO265" i="31" s="1"/>
  <c r="AO266" i="31" s="1"/>
  <c r="AO267" i="31" s="1"/>
  <c r="AO268" i="31" s="1"/>
  <c r="AO269" i="31" s="1"/>
  <c r="AO270" i="31" s="1"/>
  <c r="AO271" i="31" s="1"/>
  <c r="AO272" i="31" s="1"/>
  <c r="AO273" i="31" s="1"/>
  <c r="AO274" i="31" s="1"/>
  <c r="AO275" i="31" s="1"/>
  <c r="AO276" i="31" s="1"/>
  <c r="AO277" i="31" s="1"/>
  <c r="AO278" i="31" s="1"/>
  <c r="AO279" i="31" s="1"/>
  <c r="AO280" i="31" s="1"/>
  <c r="AO281" i="31" s="1"/>
  <c r="AO282" i="31" s="1"/>
  <c r="AO283" i="31" s="1"/>
  <c r="AO284" i="31" s="1"/>
  <c r="AO285" i="31" s="1"/>
  <c r="AO286" i="31" s="1"/>
  <c r="AO287" i="31" s="1"/>
  <c r="AO288" i="31" s="1"/>
  <c r="AO289" i="31" s="1"/>
  <c r="AO290" i="31" s="1"/>
  <c r="AO291" i="31" s="1"/>
  <c r="AO292" i="31" s="1"/>
  <c r="AO293" i="31" s="1"/>
  <c r="AO294" i="31" s="1"/>
  <c r="AO295" i="31" s="1"/>
  <c r="AO296" i="31" s="1"/>
  <c r="AO297" i="31" s="1"/>
  <c r="AO298" i="31" s="1"/>
  <c r="AO299" i="31" s="1"/>
  <c r="AO300" i="31" s="1"/>
  <c r="AO301" i="31" s="1"/>
  <c r="AO302" i="31" s="1"/>
  <c r="AO303" i="31" s="1"/>
  <c r="AO304" i="31" s="1"/>
  <c r="I155" i="31"/>
  <c r="I156" i="31" s="1"/>
  <c r="I157" i="31" s="1"/>
  <c r="I158" i="31" s="1"/>
  <c r="I159" i="31" s="1"/>
  <c r="I160" i="31" s="1"/>
  <c r="I161" i="31" s="1"/>
  <c r="I162" i="31" s="1"/>
  <c r="I163" i="31" s="1"/>
  <c r="I164" i="31" s="1"/>
  <c r="I165" i="31" s="1"/>
  <c r="I166" i="31" s="1"/>
  <c r="I167" i="31" s="1"/>
  <c r="I168" i="31" s="1"/>
  <c r="I169" i="31" s="1"/>
  <c r="I170" i="31" s="1"/>
  <c r="I171" i="31" s="1"/>
  <c r="I172" i="31" s="1"/>
  <c r="I173" i="31" s="1"/>
  <c r="I174" i="31" s="1"/>
  <c r="I175" i="31" s="1"/>
  <c r="I176" i="31" s="1"/>
  <c r="I177" i="31" s="1"/>
  <c r="I178" i="31" s="1"/>
  <c r="I179" i="31" s="1"/>
  <c r="I180" i="31" s="1"/>
  <c r="I181" i="31" s="1"/>
  <c r="I182" i="31" s="1"/>
  <c r="I183" i="31" s="1"/>
  <c r="I184" i="31" s="1"/>
  <c r="I185" i="31" s="1"/>
  <c r="I186" i="31" s="1"/>
  <c r="I187" i="31" s="1"/>
  <c r="I188" i="31" s="1"/>
  <c r="I189" i="31" s="1"/>
  <c r="I190" i="31" s="1"/>
  <c r="I191" i="31" s="1"/>
  <c r="I192" i="31" s="1"/>
  <c r="I193" i="31" s="1"/>
  <c r="I194" i="31" s="1"/>
  <c r="I195" i="31" s="1"/>
  <c r="I196" i="31" s="1"/>
  <c r="I197" i="31" s="1"/>
  <c r="I198" i="31" s="1"/>
  <c r="I199" i="31" s="1"/>
  <c r="I200" i="31" s="1"/>
  <c r="I201" i="31" s="1"/>
  <c r="I202" i="31" s="1"/>
  <c r="I203" i="31" s="1"/>
  <c r="I204" i="31" s="1"/>
  <c r="AB255" i="31"/>
  <c r="AB256" i="31" s="1"/>
  <c r="AB257" i="31" s="1"/>
  <c r="AB258" i="31" s="1"/>
  <c r="AB259" i="31" s="1"/>
  <c r="AB260" i="31" s="1"/>
  <c r="AB261" i="31" s="1"/>
  <c r="AB262" i="31" s="1"/>
  <c r="AB263" i="31" s="1"/>
  <c r="AB264" i="31" s="1"/>
  <c r="AB265" i="31" s="1"/>
  <c r="AB266" i="31" s="1"/>
  <c r="AB267" i="31" s="1"/>
  <c r="AB268" i="31" s="1"/>
  <c r="AB269" i="31" s="1"/>
  <c r="AB270" i="31" s="1"/>
  <c r="AB271" i="31" s="1"/>
  <c r="AB272" i="31" s="1"/>
  <c r="AB273" i="31" s="1"/>
  <c r="AB274" i="31" s="1"/>
  <c r="AB275" i="31" s="1"/>
  <c r="AB276" i="31" s="1"/>
  <c r="AB277" i="31" s="1"/>
  <c r="AB278" i="31" s="1"/>
  <c r="AB279" i="31" s="1"/>
  <c r="AB280" i="31" s="1"/>
  <c r="AB281" i="31" s="1"/>
  <c r="AB282" i="31" s="1"/>
  <c r="AB283" i="31" s="1"/>
  <c r="AB284" i="31" s="1"/>
  <c r="AB285" i="31" s="1"/>
  <c r="AB286" i="31" s="1"/>
  <c r="AB287" i="31" s="1"/>
  <c r="AB288" i="31" s="1"/>
  <c r="AB289" i="31" s="1"/>
  <c r="AB290" i="31" s="1"/>
  <c r="AB291" i="31" s="1"/>
  <c r="AB292" i="31" s="1"/>
  <c r="AB293" i="31" s="1"/>
  <c r="AB294" i="31" s="1"/>
  <c r="AB295" i="31" s="1"/>
  <c r="AB296" i="31" s="1"/>
  <c r="AB297" i="31" s="1"/>
  <c r="AB298" i="31" s="1"/>
  <c r="AB299" i="31" s="1"/>
  <c r="AB300" i="31" s="1"/>
  <c r="AB301" i="31" s="1"/>
  <c r="AB302" i="31" s="1"/>
  <c r="AB303" i="31" s="1"/>
  <c r="AB304" i="31" s="1"/>
  <c r="S255" i="31"/>
  <c r="S256" i="31" s="1"/>
  <c r="S257" i="31" s="1"/>
  <c r="S258" i="31" s="1"/>
  <c r="S259" i="31" s="1"/>
  <c r="S260" i="31" s="1"/>
  <c r="S261" i="31" s="1"/>
  <c r="S262" i="31" s="1"/>
  <c r="S263" i="31" s="1"/>
  <c r="S264" i="31" s="1"/>
  <c r="S265" i="31" s="1"/>
  <c r="S266" i="31" s="1"/>
  <c r="S267" i="31" s="1"/>
  <c r="S268" i="31" s="1"/>
  <c r="S269" i="31" s="1"/>
  <c r="S270" i="31" s="1"/>
  <c r="S271" i="31" s="1"/>
  <c r="S272" i="31" s="1"/>
  <c r="S273" i="31" s="1"/>
  <c r="S274" i="31" s="1"/>
  <c r="S275" i="31" s="1"/>
  <c r="S276" i="31" s="1"/>
  <c r="S277" i="31" s="1"/>
  <c r="S278" i="31" s="1"/>
  <c r="S279" i="31" s="1"/>
  <c r="S280" i="31" s="1"/>
  <c r="S281" i="31" s="1"/>
  <c r="S282" i="31" s="1"/>
  <c r="S283" i="31" s="1"/>
  <c r="S284" i="31" s="1"/>
  <c r="S285" i="31" s="1"/>
  <c r="S286" i="31" s="1"/>
  <c r="S287" i="31" s="1"/>
  <c r="S288" i="31" s="1"/>
  <c r="S289" i="31" s="1"/>
  <c r="S290" i="31" s="1"/>
  <c r="S291" i="31" s="1"/>
  <c r="S292" i="31" s="1"/>
  <c r="S293" i="31" s="1"/>
  <c r="S294" i="31" s="1"/>
  <c r="S295" i="31" s="1"/>
  <c r="S296" i="31" s="1"/>
  <c r="S297" i="31" s="1"/>
  <c r="S298" i="31" s="1"/>
  <c r="S299" i="31" s="1"/>
  <c r="S300" i="31" s="1"/>
  <c r="S301" i="31" s="1"/>
  <c r="S302" i="31" s="1"/>
  <c r="S303" i="31" s="1"/>
  <c r="S304" i="31" s="1"/>
  <c r="V255" i="31"/>
  <c r="V256" i="31" s="1"/>
  <c r="V257" i="31" s="1"/>
  <c r="V258" i="31" s="1"/>
  <c r="V259" i="31" s="1"/>
  <c r="V260" i="31" s="1"/>
  <c r="V261" i="31" s="1"/>
  <c r="V262" i="31" s="1"/>
  <c r="V263" i="31" s="1"/>
  <c r="V264" i="31" s="1"/>
  <c r="V265" i="31" s="1"/>
  <c r="V266" i="31" s="1"/>
  <c r="V267" i="31" s="1"/>
  <c r="V268" i="31" s="1"/>
  <c r="V269" i="31" s="1"/>
  <c r="V270" i="31" s="1"/>
  <c r="V271" i="31" s="1"/>
  <c r="V272" i="31" s="1"/>
  <c r="V273" i="31" s="1"/>
  <c r="V274" i="31" s="1"/>
  <c r="V275" i="31" s="1"/>
  <c r="V276" i="31" s="1"/>
  <c r="V277" i="31" s="1"/>
  <c r="V278" i="31" s="1"/>
  <c r="V279" i="31" s="1"/>
  <c r="V280" i="31" s="1"/>
  <c r="V281" i="31" s="1"/>
  <c r="V282" i="31" s="1"/>
  <c r="V283" i="31" s="1"/>
  <c r="V284" i="31" s="1"/>
  <c r="V285" i="31" s="1"/>
  <c r="V286" i="31" s="1"/>
  <c r="V287" i="31" s="1"/>
  <c r="V288" i="31" s="1"/>
  <c r="V289" i="31" s="1"/>
  <c r="V290" i="31" s="1"/>
  <c r="V291" i="31" s="1"/>
  <c r="V292" i="31" s="1"/>
  <c r="V293" i="31" s="1"/>
  <c r="V294" i="31" s="1"/>
  <c r="V295" i="31" s="1"/>
  <c r="V296" i="31" s="1"/>
  <c r="V297" i="31" s="1"/>
  <c r="V298" i="31" s="1"/>
  <c r="V299" i="31" s="1"/>
  <c r="V300" i="31" s="1"/>
  <c r="V301" i="31" s="1"/>
  <c r="V302" i="31" s="1"/>
  <c r="V303" i="31" s="1"/>
  <c r="V304" i="31" s="1"/>
  <c r="Z205" i="31"/>
  <c r="Z206" i="31" s="1"/>
  <c r="Z207" i="31" s="1"/>
  <c r="Z208" i="31" s="1"/>
  <c r="Z209" i="31" s="1"/>
  <c r="Z210" i="31" s="1"/>
  <c r="Z211" i="31" s="1"/>
  <c r="Z212" i="31" s="1"/>
  <c r="Z213" i="31" s="1"/>
  <c r="Z214" i="31" s="1"/>
  <c r="Z215" i="31" s="1"/>
  <c r="Z216" i="31" s="1"/>
  <c r="Z217" i="31" s="1"/>
  <c r="Z218" i="31" s="1"/>
  <c r="Z219" i="31" s="1"/>
  <c r="Z220" i="31" s="1"/>
  <c r="Z221" i="31" s="1"/>
  <c r="Z222" i="31" s="1"/>
  <c r="Z223" i="31" s="1"/>
  <c r="Z224" i="31" s="1"/>
  <c r="Z225" i="31" s="1"/>
  <c r="Z226" i="31" s="1"/>
  <c r="Z227" i="31" s="1"/>
  <c r="Z228" i="31" s="1"/>
  <c r="Z229" i="31" s="1"/>
  <c r="Z230" i="31" s="1"/>
  <c r="Z231" i="31" s="1"/>
  <c r="Z232" i="31" s="1"/>
  <c r="Z233" i="31" s="1"/>
  <c r="Z234" i="31" s="1"/>
  <c r="Z235" i="31" s="1"/>
  <c r="Z236" i="31" s="1"/>
  <c r="Z237" i="31" s="1"/>
  <c r="Z238" i="31" s="1"/>
  <c r="Z239" i="31" s="1"/>
  <c r="Z240" i="31" s="1"/>
  <c r="Z241" i="31" s="1"/>
  <c r="Z242" i="31" s="1"/>
  <c r="Z243" i="31" s="1"/>
  <c r="Z244" i="31" s="1"/>
  <c r="Z245" i="31" s="1"/>
  <c r="Z246" i="31" s="1"/>
  <c r="Z247" i="31" s="1"/>
  <c r="Z248" i="31" s="1"/>
  <c r="Z249" i="31" s="1"/>
  <c r="Z250" i="31" s="1"/>
  <c r="Z251" i="31" s="1"/>
  <c r="Z252" i="31" s="1"/>
  <c r="Z253" i="31" s="1"/>
  <c r="Z254" i="31" s="1"/>
  <c r="AI255" i="31"/>
  <c r="AI256" i="31" s="1"/>
  <c r="AI257" i="31" s="1"/>
  <c r="AI258" i="31" s="1"/>
  <c r="AI259" i="31" s="1"/>
  <c r="AI260" i="31" s="1"/>
  <c r="AI261" i="31" s="1"/>
  <c r="AI262" i="31" s="1"/>
  <c r="AI263" i="31" s="1"/>
  <c r="AI264" i="31" s="1"/>
  <c r="AI265" i="31" s="1"/>
  <c r="AI266" i="31" s="1"/>
  <c r="AI267" i="31" s="1"/>
  <c r="AI268" i="31" s="1"/>
  <c r="AI269" i="31" s="1"/>
  <c r="AI270" i="31" s="1"/>
  <c r="AI271" i="31" s="1"/>
  <c r="AI272" i="31" s="1"/>
  <c r="AI273" i="31" s="1"/>
  <c r="AI274" i="31" s="1"/>
  <c r="AI275" i="31" s="1"/>
  <c r="AI276" i="31" s="1"/>
  <c r="AI277" i="31" s="1"/>
  <c r="AI278" i="31" s="1"/>
  <c r="AI279" i="31" s="1"/>
  <c r="AI280" i="31" s="1"/>
  <c r="AI281" i="31" s="1"/>
  <c r="AI282" i="31" s="1"/>
  <c r="AI283" i="31" s="1"/>
  <c r="AI284" i="31" s="1"/>
  <c r="AI285" i="31" s="1"/>
  <c r="AI286" i="31" s="1"/>
  <c r="AI287" i="31" s="1"/>
  <c r="AI288" i="31" s="1"/>
  <c r="AI289" i="31" s="1"/>
  <c r="AI290" i="31" s="1"/>
  <c r="AI291" i="31" s="1"/>
  <c r="AI292" i="31" s="1"/>
  <c r="AI293" i="31" s="1"/>
  <c r="AI294" i="31" s="1"/>
  <c r="AI295" i="31" s="1"/>
  <c r="AI296" i="31" s="1"/>
  <c r="AI297" i="31" s="1"/>
  <c r="AI298" i="31" s="1"/>
  <c r="AI299" i="31" s="1"/>
  <c r="AI300" i="31" s="1"/>
  <c r="AI301" i="31" s="1"/>
  <c r="AI302" i="31" s="1"/>
  <c r="AI303" i="31" s="1"/>
  <c r="AI304" i="31" s="1"/>
  <c r="AS205" i="31"/>
  <c r="AS206" i="31" s="1"/>
  <c r="AS207" i="31" s="1"/>
  <c r="AS208" i="31" s="1"/>
  <c r="AS209" i="31" s="1"/>
  <c r="AS210" i="31" s="1"/>
  <c r="AS211" i="31" s="1"/>
  <c r="AS212" i="31" s="1"/>
  <c r="AS213" i="31" s="1"/>
  <c r="AS214" i="31" s="1"/>
  <c r="AS215" i="31" s="1"/>
  <c r="AS216" i="31" s="1"/>
  <c r="AS217" i="31" s="1"/>
  <c r="AS218" i="31" s="1"/>
  <c r="AS219" i="31" s="1"/>
  <c r="AS220" i="31" s="1"/>
  <c r="AS221" i="31" s="1"/>
  <c r="AS222" i="31" s="1"/>
  <c r="AS223" i="31" s="1"/>
  <c r="AS224" i="31" s="1"/>
  <c r="AS225" i="31" s="1"/>
  <c r="AS226" i="31" s="1"/>
  <c r="AS227" i="31" s="1"/>
  <c r="AS228" i="31" s="1"/>
  <c r="AS229" i="31" s="1"/>
  <c r="AS230" i="31" s="1"/>
  <c r="AS231" i="31" s="1"/>
  <c r="AS232" i="31" s="1"/>
  <c r="AS233" i="31" s="1"/>
  <c r="AS234" i="31" s="1"/>
  <c r="AS235" i="31" s="1"/>
  <c r="AS236" i="31" s="1"/>
  <c r="AS237" i="31" s="1"/>
  <c r="AS238" i="31" s="1"/>
  <c r="AS239" i="31" s="1"/>
  <c r="AS240" i="31" s="1"/>
  <c r="AS241" i="31" s="1"/>
  <c r="AS242" i="31" s="1"/>
  <c r="AS243" i="31" s="1"/>
  <c r="AS244" i="31" s="1"/>
  <c r="AS245" i="31" s="1"/>
  <c r="AS246" i="31" s="1"/>
  <c r="AS247" i="31" s="1"/>
  <c r="AS248" i="31" s="1"/>
  <c r="AS249" i="31" s="1"/>
  <c r="AS250" i="31" s="1"/>
  <c r="AS251" i="31" s="1"/>
  <c r="AS252" i="31" s="1"/>
  <c r="AS253" i="31" s="1"/>
  <c r="AS254" i="31" s="1"/>
  <c r="T255" i="31"/>
  <c r="T256" i="31" s="1"/>
  <c r="T257" i="31" s="1"/>
  <c r="T258" i="31" s="1"/>
  <c r="T259" i="31" s="1"/>
  <c r="T260" i="31" s="1"/>
  <c r="T261" i="31" s="1"/>
  <c r="T262" i="31" s="1"/>
  <c r="T263" i="31" s="1"/>
  <c r="T264" i="31" s="1"/>
  <c r="T265" i="31" s="1"/>
  <c r="T266" i="31" s="1"/>
  <c r="T267" i="31" s="1"/>
  <c r="T268" i="31" s="1"/>
  <c r="T269" i="31" s="1"/>
  <c r="T270" i="31" s="1"/>
  <c r="T271" i="31" s="1"/>
  <c r="T272" i="31" s="1"/>
  <c r="T273" i="31" s="1"/>
  <c r="T274" i="31" s="1"/>
  <c r="T275" i="31" s="1"/>
  <c r="T276" i="31" s="1"/>
  <c r="T277" i="31" s="1"/>
  <c r="T278" i="31" s="1"/>
  <c r="T279" i="31" s="1"/>
  <c r="T280" i="31" s="1"/>
  <c r="T281" i="31" s="1"/>
  <c r="T282" i="31" s="1"/>
  <c r="T283" i="31" s="1"/>
  <c r="T284" i="31" s="1"/>
  <c r="T285" i="31" s="1"/>
  <c r="T286" i="31" s="1"/>
  <c r="T287" i="31" s="1"/>
  <c r="T288" i="31" s="1"/>
  <c r="T289" i="31" s="1"/>
  <c r="T290" i="31" s="1"/>
  <c r="T291" i="31" s="1"/>
  <c r="T292" i="31" s="1"/>
  <c r="T293" i="31" s="1"/>
  <c r="T294" i="31" s="1"/>
  <c r="T295" i="31" s="1"/>
  <c r="T296" i="31" s="1"/>
  <c r="T297" i="31" s="1"/>
  <c r="T298" i="31" s="1"/>
  <c r="T299" i="31" s="1"/>
  <c r="T300" i="31" s="1"/>
  <c r="T301" i="31" s="1"/>
  <c r="T302" i="31" s="1"/>
  <c r="T303" i="31" s="1"/>
  <c r="T304" i="31" s="1"/>
  <c r="AH205" i="31"/>
  <c r="AH206" i="31" s="1"/>
  <c r="AH207" i="31" s="1"/>
  <c r="AH208" i="31" s="1"/>
  <c r="AH209" i="31" s="1"/>
  <c r="AH210" i="31" s="1"/>
  <c r="AH211" i="31" s="1"/>
  <c r="AH212" i="31" s="1"/>
  <c r="AH213" i="31" s="1"/>
  <c r="AH214" i="31" s="1"/>
  <c r="AH215" i="31" s="1"/>
  <c r="AH216" i="31" s="1"/>
  <c r="AH217" i="31" s="1"/>
  <c r="AH218" i="31" s="1"/>
  <c r="AH219" i="31" s="1"/>
  <c r="AH220" i="31" s="1"/>
  <c r="AH221" i="31" s="1"/>
  <c r="AH222" i="31" s="1"/>
  <c r="AH223" i="31" s="1"/>
  <c r="AH224" i="31" s="1"/>
  <c r="AH225" i="31" s="1"/>
  <c r="AH226" i="31" s="1"/>
  <c r="AH227" i="31" s="1"/>
  <c r="AH228" i="31" s="1"/>
  <c r="AH229" i="31" s="1"/>
  <c r="AH230" i="31" s="1"/>
  <c r="AH231" i="31" s="1"/>
  <c r="AH232" i="31" s="1"/>
  <c r="AH233" i="31" s="1"/>
  <c r="AH234" i="31" s="1"/>
  <c r="AH235" i="31" s="1"/>
  <c r="AH236" i="31" s="1"/>
  <c r="AH237" i="31" s="1"/>
  <c r="AH238" i="31" s="1"/>
  <c r="AH239" i="31" s="1"/>
  <c r="AH240" i="31" s="1"/>
  <c r="AH241" i="31" s="1"/>
  <c r="AH242" i="31" s="1"/>
  <c r="AH243" i="31" s="1"/>
  <c r="AH244" i="31" s="1"/>
  <c r="AH245" i="31" s="1"/>
  <c r="AH246" i="31" s="1"/>
  <c r="AH247" i="31" s="1"/>
  <c r="AH248" i="31" s="1"/>
  <c r="AH249" i="31" s="1"/>
  <c r="AH250" i="31" s="1"/>
  <c r="AH251" i="31" s="1"/>
  <c r="AH252" i="31" s="1"/>
  <c r="AH253" i="31" s="1"/>
  <c r="AH254" i="31" s="1"/>
  <c r="AK205" i="31"/>
  <c r="AK206" i="31" s="1"/>
  <c r="AK207" i="31" s="1"/>
  <c r="AK208" i="31" s="1"/>
  <c r="AK209" i="31" s="1"/>
  <c r="AK210" i="31" s="1"/>
  <c r="AK211" i="31" s="1"/>
  <c r="AK212" i="31" s="1"/>
  <c r="AK213" i="31" s="1"/>
  <c r="AK214" i="31" s="1"/>
  <c r="AK215" i="31" s="1"/>
  <c r="AK216" i="31" s="1"/>
  <c r="AK217" i="31" s="1"/>
  <c r="AK218" i="31" s="1"/>
  <c r="AK219" i="31" s="1"/>
  <c r="AK220" i="31" s="1"/>
  <c r="AK221" i="31" s="1"/>
  <c r="AK222" i="31" s="1"/>
  <c r="AK223" i="31" s="1"/>
  <c r="AK224" i="31" s="1"/>
  <c r="AK225" i="31" s="1"/>
  <c r="AK226" i="31" s="1"/>
  <c r="AK227" i="31" s="1"/>
  <c r="AK228" i="31" s="1"/>
  <c r="AK229" i="31" s="1"/>
  <c r="AK230" i="31" s="1"/>
  <c r="AK231" i="31" s="1"/>
  <c r="AK232" i="31" s="1"/>
  <c r="AK233" i="31" s="1"/>
  <c r="AK234" i="31" s="1"/>
  <c r="AK235" i="31" s="1"/>
  <c r="AK236" i="31" s="1"/>
  <c r="AK237" i="31" s="1"/>
  <c r="AK238" i="31" s="1"/>
  <c r="AK239" i="31" s="1"/>
  <c r="AK240" i="31" s="1"/>
  <c r="AK241" i="31" s="1"/>
  <c r="AK242" i="31" s="1"/>
  <c r="AK243" i="31" s="1"/>
  <c r="AK244" i="31" s="1"/>
  <c r="AK245" i="31" s="1"/>
  <c r="AK246" i="31" s="1"/>
  <c r="AK247" i="31" s="1"/>
  <c r="AK248" i="31" s="1"/>
  <c r="AK249" i="31" s="1"/>
  <c r="AK250" i="31" s="1"/>
  <c r="AK251" i="31" s="1"/>
  <c r="AK252" i="31" s="1"/>
  <c r="AK253" i="31" s="1"/>
  <c r="AK254" i="31" s="1"/>
  <c r="BA205" i="31"/>
  <c r="BA206" i="31" s="1"/>
  <c r="BA207" i="31" s="1"/>
  <c r="BA208" i="31" s="1"/>
  <c r="BA209" i="31" s="1"/>
  <c r="BA210" i="31" s="1"/>
  <c r="BA211" i="31" s="1"/>
  <c r="BA212" i="31" s="1"/>
  <c r="BA213" i="31" s="1"/>
  <c r="BA214" i="31" s="1"/>
  <c r="BA215" i="31" s="1"/>
  <c r="BA216" i="31" s="1"/>
  <c r="BA217" i="31" s="1"/>
  <c r="BA218" i="31" s="1"/>
  <c r="BA219" i="31" s="1"/>
  <c r="BA220" i="31" s="1"/>
  <c r="BA221" i="31" s="1"/>
  <c r="BA222" i="31" s="1"/>
  <c r="BA223" i="31" s="1"/>
  <c r="BA224" i="31" s="1"/>
  <c r="BA225" i="31" s="1"/>
  <c r="BA226" i="31" s="1"/>
  <c r="BA227" i="31" s="1"/>
  <c r="BA228" i="31" s="1"/>
  <c r="BA229" i="31" s="1"/>
  <c r="BA230" i="31" s="1"/>
  <c r="BA231" i="31" s="1"/>
  <c r="BA232" i="31" s="1"/>
  <c r="BA233" i="31" s="1"/>
  <c r="BA234" i="31" s="1"/>
  <c r="BA235" i="31" s="1"/>
  <c r="BA236" i="31" s="1"/>
  <c r="BA237" i="31" s="1"/>
  <c r="BA238" i="31" s="1"/>
  <c r="BA239" i="31" s="1"/>
  <c r="BA240" i="31" s="1"/>
  <c r="BA241" i="31" s="1"/>
  <c r="BA242" i="31" s="1"/>
  <c r="BA243" i="31" s="1"/>
  <c r="BA244" i="31" s="1"/>
  <c r="BA245" i="31" s="1"/>
  <c r="BA246" i="31" s="1"/>
  <c r="BA247" i="31" s="1"/>
  <c r="BA248" i="31" s="1"/>
  <c r="BA249" i="31" s="1"/>
  <c r="BA250" i="31" s="1"/>
  <c r="BA251" i="31" s="1"/>
  <c r="BA252" i="31" s="1"/>
  <c r="BA253" i="31" s="1"/>
  <c r="BA254" i="31" s="1"/>
  <c r="AA255" i="31"/>
  <c r="AA256" i="31" s="1"/>
  <c r="AA257" i="31" s="1"/>
  <c r="AA258" i="31" s="1"/>
  <c r="AA259" i="31" s="1"/>
  <c r="AA260" i="31" s="1"/>
  <c r="AA261" i="31" s="1"/>
  <c r="AA262" i="31" s="1"/>
  <c r="AA263" i="31" s="1"/>
  <c r="AA264" i="31" s="1"/>
  <c r="AA265" i="31" s="1"/>
  <c r="AA266" i="31" s="1"/>
  <c r="AA267" i="31" s="1"/>
  <c r="AA268" i="31" s="1"/>
  <c r="AA269" i="31" s="1"/>
  <c r="AA270" i="31" s="1"/>
  <c r="AA271" i="31" s="1"/>
  <c r="AA272" i="31" s="1"/>
  <c r="AA273" i="31" s="1"/>
  <c r="AA274" i="31" s="1"/>
  <c r="AA275" i="31" s="1"/>
  <c r="AA276" i="31" s="1"/>
  <c r="AA277" i="31" s="1"/>
  <c r="AA278" i="31" s="1"/>
  <c r="AA279" i="31" s="1"/>
  <c r="AA280" i="31" s="1"/>
  <c r="AA281" i="31" s="1"/>
  <c r="AA282" i="31" s="1"/>
  <c r="AA283" i="31" s="1"/>
  <c r="AA284" i="31" s="1"/>
  <c r="AA285" i="31" s="1"/>
  <c r="AA286" i="31" s="1"/>
  <c r="AA287" i="31" s="1"/>
  <c r="AA288" i="31" s="1"/>
  <c r="AA289" i="31" s="1"/>
  <c r="AA290" i="31" s="1"/>
  <c r="AA291" i="31" s="1"/>
  <c r="AA292" i="31" s="1"/>
  <c r="AA293" i="31" s="1"/>
  <c r="AA294" i="31" s="1"/>
  <c r="AA295" i="31" s="1"/>
  <c r="AA296" i="31" s="1"/>
  <c r="AA297" i="31" s="1"/>
  <c r="AA298" i="31" s="1"/>
  <c r="AA299" i="31" s="1"/>
  <c r="AA300" i="31" s="1"/>
  <c r="AA301" i="31" s="1"/>
  <c r="AA302" i="31" s="1"/>
  <c r="AA303" i="31" s="1"/>
  <c r="AA304" i="31" s="1"/>
  <c r="AR255" i="31"/>
  <c r="AR256" i="31" s="1"/>
  <c r="AR257" i="31" s="1"/>
  <c r="AR258" i="31" s="1"/>
  <c r="AR259" i="31" s="1"/>
  <c r="AR260" i="31" s="1"/>
  <c r="AR261" i="31" s="1"/>
  <c r="AR262" i="31" s="1"/>
  <c r="AR263" i="31" s="1"/>
  <c r="AR264" i="31" s="1"/>
  <c r="AR265" i="31" s="1"/>
  <c r="AR266" i="31" s="1"/>
  <c r="AR267" i="31" s="1"/>
  <c r="AR268" i="31" s="1"/>
  <c r="AR269" i="31" s="1"/>
  <c r="AR270" i="31" s="1"/>
  <c r="AR271" i="31" s="1"/>
  <c r="AR272" i="31" s="1"/>
  <c r="AR273" i="31" s="1"/>
  <c r="AR274" i="31" s="1"/>
  <c r="AR275" i="31" s="1"/>
  <c r="AR276" i="31" s="1"/>
  <c r="AR277" i="31" s="1"/>
  <c r="AR278" i="31" s="1"/>
  <c r="AR279" i="31" s="1"/>
  <c r="AR280" i="31" s="1"/>
  <c r="AR281" i="31" s="1"/>
  <c r="AR282" i="31" s="1"/>
  <c r="AR283" i="31" s="1"/>
  <c r="AR284" i="31" s="1"/>
  <c r="AR285" i="31" s="1"/>
  <c r="AR286" i="31" s="1"/>
  <c r="AR287" i="31" s="1"/>
  <c r="AR288" i="31" s="1"/>
  <c r="AR289" i="31" s="1"/>
  <c r="AR290" i="31" s="1"/>
  <c r="AR291" i="31" s="1"/>
  <c r="AR292" i="31" s="1"/>
  <c r="AR293" i="31" s="1"/>
  <c r="AR294" i="31" s="1"/>
  <c r="AR295" i="31" s="1"/>
  <c r="AR296" i="31" s="1"/>
  <c r="AR297" i="31" s="1"/>
  <c r="AR298" i="31" s="1"/>
  <c r="AR299" i="31" s="1"/>
  <c r="AR300" i="31" s="1"/>
  <c r="AR301" i="31" s="1"/>
  <c r="AR302" i="31" s="1"/>
  <c r="AR303" i="31" s="1"/>
  <c r="AR304" i="31" s="1"/>
  <c r="D355" i="31"/>
  <c r="D356" i="31" s="1"/>
  <c r="D357" i="31" s="1"/>
  <c r="D358" i="31" s="1"/>
  <c r="D359" i="31" s="1"/>
  <c r="D360" i="31" s="1"/>
  <c r="D361" i="31" s="1"/>
  <c r="D362" i="31" s="1"/>
  <c r="D363" i="31" s="1"/>
  <c r="D364" i="31" s="1"/>
  <c r="D365" i="31" s="1"/>
  <c r="D366" i="31" s="1"/>
  <c r="D367" i="31" s="1"/>
  <c r="D368" i="31" s="1"/>
  <c r="D369" i="31" s="1"/>
  <c r="D370" i="31" s="1"/>
  <c r="D371" i="31" s="1"/>
  <c r="D372" i="31" s="1"/>
  <c r="D373" i="31" s="1"/>
  <c r="D374" i="31" s="1"/>
  <c r="D375" i="31" s="1"/>
  <c r="D376" i="31" s="1"/>
  <c r="D377" i="31" s="1"/>
  <c r="D378" i="31" s="1"/>
  <c r="D379" i="31" s="1"/>
  <c r="D380" i="31" s="1"/>
  <c r="D381" i="31" s="1"/>
  <c r="D382" i="31" s="1"/>
  <c r="D383" i="31" s="1"/>
  <c r="D384" i="31" s="1"/>
  <c r="D385" i="31" s="1"/>
  <c r="D386" i="31" s="1"/>
  <c r="D387" i="31" s="1"/>
  <c r="D388" i="31" s="1"/>
  <c r="D389" i="31" s="1"/>
  <c r="D390" i="31" s="1"/>
  <c r="D391" i="31" s="1"/>
  <c r="D392" i="31" s="1"/>
  <c r="D393" i="31" s="1"/>
  <c r="D394" i="31" s="1"/>
  <c r="D395" i="31" s="1"/>
  <c r="D396" i="31" s="1"/>
  <c r="D397" i="31" s="1"/>
  <c r="D398" i="31" s="1"/>
  <c r="D399" i="31" s="1"/>
  <c r="D400" i="31" s="1"/>
  <c r="D401" i="31" s="1"/>
  <c r="D402" i="31" s="1"/>
  <c r="D403" i="31" s="1"/>
  <c r="D404" i="31" s="1"/>
  <c r="AF205" i="31"/>
  <c r="AF206" i="31" s="1"/>
  <c r="AF207" i="31" s="1"/>
  <c r="AF208" i="31" s="1"/>
  <c r="AF209" i="31" s="1"/>
  <c r="AF210" i="31" s="1"/>
  <c r="AF211" i="31" s="1"/>
  <c r="AF212" i="31" s="1"/>
  <c r="AF213" i="31" s="1"/>
  <c r="AF214" i="31" s="1"/>
  <c r="AF215" i="31" s="1"/>
  <c r="AF216" i="31" s="1"/>
  <c r="AF217" i="31" s="1"/>
  <c r="AF218" i="31" s="1"/>
  <c r="AF219" i="31" s="1"/>
  <c r="AF220" i="31" s="1"/>
  <c r="AF221" i="31" s="1"/>
  <c r="AF222" i="31" s="1"/>
  <c r="AF223" i="31" s="1"/>
  <c r="AF224" i="31" s="1"/>
  <c r="AF225" i="31" s="1"/>
  <c r="AF226" i="31" s="1"/>
  <c r="AF227" i="31" s="1"/>
  <c r="AF228" i="31" s="1"/>
  <c r="AF229" i="31" s="1"/>
  <c r="AF230" i="31" s="1"/>
  <c r="AF231" i="31" s="1"/>
  <c r="AF232" i="31" s="1"/>
  <c r="AF233" i="31" s="1"/>
  <c r="AF234" i="31" s="1"/>
  <c r="AF235" i="31" s="1"/>
  <c r="AF236" i="31" s="1"/>
  <c r="AF237" i="31" s="1"/>
  <c r="AF238" i="31" s="1"/>
  <c r="AF239" i="31" s="1"/>
  <c r="AF240" i="31" s="1"/>
  <c r="AF241" i="31" s="1"/>
  <c r="AF242" i="31" s="1"/>
  <c r="AF243" i="31" s="1"/>
  <c r="AF244" i="31" s="1"/>
  <c r="AF245" i="31" s="1"/>
  <c r="AF246" i="31" s="1"/>
  <c r="AF247" i="31" s="1"/>
  <c r="AF248" i="31" s="1"/>
  <c r="AF249" i="31" s="1"/>
  <c r="AF250" i="31" s="1"/>
  <c r="AF251" i="31" s="1"/>
  <c r="AF252" i="31" s="1"/>
  <c r="AF253" i="31" s="1"/>
  <c r="AF254" i="31" s="1"/>
  <c r="R205" i="31"/>
  <c r="AN205" i="31"/>
  <c r="AN206" i="31" s="1"/>
  <c r="AN207" i="31" s="1"/>
  <c r="AN208" i="31" s="1"/>
  <c r="AN209" i="31" s="1"/>
  <c r="AN210" i="31" s="1"/>
  <c r="AN211" i="31" s="1"/>
  <c r="AN212" i="31" s="1"/>
  <c r="AN213" i="31" s="1"/>
  <c r="AN214" i="31" s="1"/>
  <c r="AN215" i="31" s="1"/>
  <c r="AN216" i="31" s="1"/>
  <c r="AN217" i="31" s="1"/>
  <c r="AN218" i="31" s="1"/>
  <c r="AN219" i="31" s="1"/>
  <c r="AN220" i="31" s="1"/>
  <c r="AN221" i="31" s="1"/>
  <c r="AN222" i="31" s="1"/>
  <c r="AN223" i="31" s="1"/>
  <c r="AN224" i="31" s="1"/>
  <c r="AN225" i="31" s="1"/>
  <c r="AN226" i="31" s="1"/>
  <c r="AN227" i="31" s="1"/>
  <c r="AN228" i="31" s="1"/>
  <c r="AN229" i="31" s="1"/>
  <c r="AN230" i="31" s="1"/>
  <c r="AN231" i="31" s="1"/>
  <c r="AN232" i="31" s="1"/>
  <c r="AN233" i="31" s="1"/>
  <c r="AN234" i="31" s="1"/>
  <c r="AN235" i="31" s="1"/>
  <c r="AN236" i="31" s="1"/>
  <c r="AN237" i="31" s="1"/>
  <c r="AN238" i="31" s="1"/>
  <c r="AN239" i="31" s="1"/>
  <c r="AN240" i="31" s="1"/>
  <c r="AN241" i="31" s="1"/>
  <c r="AN242" i="31" s="1"/>
  <c r="AN243" i="31" s="1"/>
  <c r="AN244" i="31" s="1"/>
  <c r="AN245" i="31" s="1"/>
  <c r="AN246" i="31" s="1"/>
  <c r="AN247" i="31" s="1"/>
  <c r="AN248" i="31" s="1"/>
  <c r="AN249" i="31" s="1"/>
  <c r="AN250" i="31" s="1"/>
  <c r="AN251" i="31" s="1"/>
  <c r="AN252" i="31" s="1"/>
  <c r="AN253" i="31" s="1"/>
  <c r="AN254" i="31" s="1"/>
  <c r="X205" i="31"/>
  <c r="X206" i="31" s="1"/>
  <c r="X207" i="31" s="1"/>
  <c r="X208" i="31" s="1"/>
  <c r="X209" i="31" s="1"/>
  <c r="X210" i="31" s="1"/>
  <c r="X211" i="31" s="1"/>
  <c r="X212" i="31" s="1"/>
  <c r="X213" i="31" s="1"/>
  <c r="X214" i="31" s="1"/>
  <c r="X215" i="31" s="1"/>
  <c r="X216" i="31" s="1"/>
  <c r="X217" i="31" s="1"/>
  <c r="X218" i="31" s="1"/>
  <c r="X219" i="31" s="1"/>
  <c r="X220" i="31" s="1"/>
  <c r="X221" i="31" s="1"/>
  <c r="X222" i="31" s="1"/>
  <c r="X223" i="31" s="1"/>
  <c r="X224" i="31" s="1"/>
  <c r="X225" i="31" s="1"/>
  <c r="X226" i="31" s="1"/>
  <c r="X227" i="31" s="1"/>
  <c r="X228" i="31" s="1"/>
  <c r="X229" i="31" s="1"/>
  <c r="X230" i="31" s="1"/>
  <c r="X231" i="31" s="1"/>
  <c r="X232" i="31" s="1"/>
  <c r="X233" i="31" s="1"/>
  <c r="X234" i="31" s="1"/>
  <c r="X235" i="31" s="1"/>
  <c r="X236" i="31" s="1"/>
  <c r="X237" i="31" s="1"/>
  <c r="X238" i="31" s="1"/>
  <c r="X239" i="31" s="1"/>
  <c r="X240" i="31" s="1"/>
  <c r="X241" i="31" s="1"/>
  <c r="X242" i="31" s="1"/>
  <c r="X243" i="31" s="1"/>
  <c r="X244" i="31" s="1"/>
  <c r="X245" i="31" s="1"/>
  <c r="X246" i="31" s="1"/>
  <c r="X247" i="31" s="1"/>
  <c r="X248" i="31" s="1"/>
  <c r="X249" i="31" s="1"/>
  <c r="X250" i="31" s="1"/>
  <c r="X251" i="31" s="1"/>
  <c r="X252" i="31" s="1"/>
  <c r="X253" i="31" s="1"/>
  <c r="X254" i="31" s="1"/>
  <c r="AJ255" i="31"/>
  <c r="AJ256" i="31" s="1"/>
  <c r="AJ257" i="31" s="1"/>
  <c r="AJ258" i="31" s="1"/>
  <c r="AJ259" i="31" s="1"/>
  <c r="AJ260" i="31" s="1"/>
  <c r="AJ261" i="31" s="1"/>
  <c r="AJ262" i="31" s="1"/>
  <c r="AJ263" i="31" s="1"/>
  <c r="AJ264" i="31" s="1"/>
  <c r="AJ265" i="31" s="1"/>
  <c r="AJ266" i="31" s="1"/>
  <c r="AJ267" i="31" s="1"/>
  <c r="AJ268" i="31" s="1"/>
  <c r="AJ269" i="31" s="1"/>
  <c r="AJ270" i="31" s="1"/>
  <c r="AJ271" i="31" s="1"/>
  <c r="AJ272" i="31" s="1"/>
  <c r="AJ273" i="31" s="1"/>
  <c r="AJ274" i="31" s="1"/>
  <c r="AJ275" i="31" s="1"/>
  <c r="AJ276" i="31" s="1"/>
  <c r="AJ277" i="31" s="1"/>
  <c r="AJ278" i="31" s="1"/>
  <c r="AJ279" i="31" s="1"/>
  <c r="AJ280" i="31" s="1"/>
  <c r="AJ281" i="31" s="1"/>
  <c r="AJ282" i="31" s="1"/>
  <c r="AJ283" i="31" s="1"/>
  <c r="AJ284" i="31" s="1"/>
  <c r="AJ285" i="31" s="1"/>
  <c r="AJ286" i="31" s="1"/>
  <c r="AJ287" i="31" s="1"/>
  <c r="AJ288" i="31" s="1"/>
  <c r="AJ289" i="31" s="1"/>
  <c r="AJ290" i="31" s="1"/>
  <c r="AJ291" i="31" s="1"/>
  <c r="AJ292" i="31" s="1"/>
  <c r="AJ293" i="31" s="1"/>
  <c r="AJ294" i="31" s="1"/>
  <c r="AJ295" i="31" s="1"/>
  <c r="AJ296" i="31" s="1"/>
  <c r="AJ297" i="31" s="1"/>
  <c r="AJ298" i="31" s="1"/>
  <c r="AJ299" i="31" s="1"/>
  <c r="AJ300" i="31" s="1"/>
  <c r="AJ301" i="31" s="1"/>
  <c r="AJ302" i="31" s="1"/>
  <c r="AJ303" i="31" s="1"/>
  <c r="AJ304" i="31" s="1"/>
  <c r="AP205" i="31"/>
  <c r="AP206" i="31" s="1"/>
  <c r="AP207" i="31" s="1"/>
  <c r="AP208" i="31" s="1"/>
  <c r="AP209" i="31" s="1"/>
  <c r="AP210" i="31" s="1"/>
  <c r="AP211" i="31" s="1"/>
  <c r="AP212" i="31" s="1"/>
  <c r="AP213" i="31" s="1"/>
  <c r="AP214" i="31" s="1"/>
  <c r="AP215" i="31" s="1"/>
  <c r="AP216" i="31" s="1"/>
  <c r="AP217" i="31" s="1"/>
  <c r="AP218" i="31" s="1"/>
  <c r="AP219" i="31" s="1"/>
  <c r="AP220" i="31" s="1"/>
  <c r="AP221" i="31" s="1"/>
  <c r="AP222" i="31" s="1"/>
  <c r="AP223" i="31" s="1"/>
  <c r="AP224" i="31" s="1"/>
  <c r="AP225" i="31" s="1"/>
  <c r="AP226" i="31" s="1"/>
  <c r="AP227" i="31" s="1"/>
  <c r="AP228" i="31" s="1"/>
  <c r="AP229" i="31" s="1"/>
  <c r="AP230" i="31" s="1"/>
  <c r="AP231" i="31" s="1"/>
  <c r="AP232" i="31" s="1"/>
  <c r="AP233" i="31" s="1"/>
  <c r="AP234" i="31" s="1"/>
  <c r="AP235" i="31" s="1"/>
  <c r="AP236" i="31" s="1"/>
  <c r="AP237" i="31" s="1"/>
  <c r="AP238" i="31" s="1"/>
  <c r="AP239" i="31" s="1"/>
  <c r="AP240" i="31" s="1"/>
  <c r="AP241" i="31" s="1"/>
  <c r="AP242" i="31" s="1"/>
  <c r="AP243" i="31" s="1"/>
  <c r="AP244" i="31" s="1"/>
  <c r="AP245" i="31" s="1"/>
  <c r="AP246" i="31" s="1"/>
  <c r="AP247" i="31" s="1"/>
  <c r="AP248" i="31" s="1"/>
  <c r="AP249" i="31" s="1"/>
  <c r="AP250" i="31" s="1"/>
  <c r="AP251" i="31" s="1"/>
  <c r="AP252" i="31" s="1"/>
  <c r="AP253" i="31" s="1"/>
  <c r="AP254" i="31" s="1"/>
  <c r="O255" i="31"/>
  <c r="O256" i="31" s="1"/>
  <c r="O257" i="31" s="1"/>
  <c r="O258" i="31" s="1"/>
  <c r="O259" i="31" s="1"/>
  <c r="O260" i="31" s="1"/>
  <c r="O261" i="31" s="1"/>
  <c r="O262" i="31" s="1"/>
  <c r="O263" i="31" s="1"/>
  <c r="O264" i="31" s="1"/>
  <c r="O265" i="31" s="1"/>
  <c r="O266" i="31" s="1"/>
  <c r="O267" i="31" s="1"/>
  <c r="O268" i="31" s="1"/>
  <c r="O269" i="31" s="1"/>
  <c r="O270" i="31" s="1"/>
  <c r="O271" i="31" s="1"/>
  <c r="O272" i="31" s="1"/>
  <c r="O273" i="31" s="1"/>
  <c r="O274" i="31" s="1"/>
  <c r="O275" i="31" s="1"/>
  <c r="O276" i="31" s="1"/>
  <c r="O277" i="31" s="1"/>
  <c r="O278" i="31" s="1"/>
  <c r="O279" i="31" s="1"/>
  <c r="O280" i="31" s="1"/>
  <c r="O281" i="31" s="1"/>
  <c r="O282" i="31" s="1"/>
  <c r="O283" i="31" s="1"/>
  <c r="O284" i="31" s="1"/>
  <c r="O285" i="31" s="1"/>
  <c r="O286" i="31" s="1"/>
  <c r="O287" i="31" s="1"/>
  <c r="O288" i="31" s="1"/>
  <c r="O289" i="31" s="1"/>
  <c r="O290" i="31" s="1"/>
  <c r="O291" i="31" s="1"/>
  <c r="O292" i="31" s="1"/>
  <c r="O293" i="31" s="1"/>
  <c r="O294" i="31" s="1"/>
  <c r="O295" i="31" s="1"/>
  <c r="O296" i="31" s="1"/>
  <c r="O297" i="31" s="1"/>
  <c r="O298" i="31" s="1"/>
  <c r="O299" i="31" s="1"/>
  <c r="O300" i="31" s="1"/>
  <c r="O301" i="31" s="1"/>
  <c r="O302" i="31" s="1"/>
  <c r="O303" i="31" s="1"/>
  <c r="O304" i="31" s="1"/>
  <c r="L105" i="31"/>
  <c r="L106" i="31" s="1"/>
  <c r="L107" i="31" s="1"/>
  <c r="L108" i="31" s="1"/>
  <c r="L109" i="31" s="1"/>
  <c r="L110" i="31" s="1"/>
  <c r="L111" i="31" s="1"/>
  <c r="L112" i="31" s="1"/>
  <c r="L113" i="31" s="1"/>
  <c r="L114" i="31" s="1"/>
  <c r="L115" i="31" s="1"/>
  <c r="L116" i="31" s="1"/>
  <c r="L117" i="31" s="1"/>
  <c r="L118" i="31" s="1"/>
  <c r="L119" i="31" s="1"/>
  <c r="L120" i="31" s="1"/>
  <c r="L121" i="31" s="1"/>
  <c r="L122" i="31" s="1"/>
  <c r="L123" i="31" s="1"/>
  <c r="L124" i="31" s="1"/>
  <c r="L125" i="31" s="1"/>
  <c r="L126" i="31" s="1"/>
  <c r="L127" i="31" s="1"/>
  <c r="L128" i="31" s="1"/>
  <c r="L129" i="31" s="1"/>
  <c r="L130" i="31" s="1"/>
  <c r="L131" i="31" s="1"/>
  <c r="L132" i="31" s="1"/>
  <c r="L133" i="31" s="1"/>
  <c r="L134" i="31" s="1"/>
  <c r="L135" i="31" s="1"/>
  <c r="L136" i="31" s="1"/>
  <c r="L137" i="31" s="1"/>
  <c r="L138" i="31" s="1"/>
  <c r="L139" i="31" s="1"/>
  <c r="L140" i="31" s="1"/>
  <c r="L141" i="31" s="1"/>
  <c r="L142" i="31" s="1"/>
  <c r="L143" i="31" s="1"/>
  <c r="L144" i="31" s="1"/>
  <c r="L145" i="31" s="1"/>
  <c r="L146" i="31" s="1"/>
  <c r="L147" i="31" s="1"/>
  <c r="L148" i="31" s="1"/>
  <c r="L149" i="31" s="1"/>
  <c r="L150" i="31" s="1"/>
  <c r="L151" i="31" s="1"/>
  <c r="L152" i="31" s="1"/>
  <c r="L153" i="31" s="1"/>
  <c r="L154" i="31" s="1"/>
  <c r="AC205" i="31"/>
  <c r="AC206" i="31" s="1"/>
  <c r="AC207" i="31" s="1"/>
  <c r="AC208" i="31" s="1"/>
  <c r="AC209" i="31" s="1"/>
  <c r="AC210" i="31" s="1"/>
  <c r="AC211" i="31" s="1"/>
  <c r="AC212" i="31" s="1"/>
  <c r="AC213" i="31" s="1"/>
  <c r="AC214" i="31" s="1"/>
  <c r="AC215" i="31" s="1"/>
  <c r="AC216" i="31" s="1"/>
  <c r="AC217" i="31" s="1"/>
  <c r="AC218" i="31" s="1"/>
  <c r="AC219" i="31" s="1"/>
  <c r="AC220" i="31" s="1"/>
  <c r="AC221" i="31" s="1"/>
  <c r="AC222" i="31" s="1"/>
  <c r="AC223" i="31" s="1"/>
  <c r="AC224" i="31" s="1"/>
  <c r="AC225" i="31" s="1"/>
  <c r="AC226" i="31" s="1"/>
  <c r="AC227" i="31" s="1"/>
  <c r="AC228" i="31" s="1"/>
  <c r="AC229" i="31" s="1"/>
  <c r="AC230" i="31" s="1"/>
  <c r="AC231" i="31" s="1"/>
  <c r="AC232" i="31" s="1"/>
  <c r="AC233" i="31" s="1"/>
  <c r="AC234" i="31" s="1"/>
  <c r="AC235" i="31" s="1"/>
  <c r="AC236" i="31" s="1"/>
  <c r="AC237" i="31" s="1"/>
  <c r="AC238" i="31" s="1"/>
  <c r="AC239" i="31" s="1"/>
  <c r="AC240" i="31" s="1"/>
  <c r="AC241" i="31" s="1"/>
  <c r="AC242" i="31" s="1"/>
  <c r="AC243" i="31" s="1"/>
  <c r="AC244" i="31" s="1"/>
  <c r="AC245" i="31" s="1"/>
  <c r="AC246" i="31" s="1"/>
  <c r="AC247" i="31" s="1"/>
  <c r="AC248" i="31" s="1"/>
  <c r="AC249" i="31" s="1"/>
  <c r="AC250" i="31" s="1"/>
  <c r="AC251" i="31" s="1"/>
  <c r="AC252" i="31" s="1"/>
  <c r="AC253" i="31" s="1"/>
  <c r="AC254" i="31" s="1"/>
  <c r="P205" i="31"/>
  <c r="P206" i="31" s="1"/>
  <c r="P207" i="31" s="1"/>
  <c r="P208" i="31" s="1"/>
  <c r="P209" i="31" s="1"/>
  <c r="P210" i="31" s="1"/>
  <c r="P211" i="31" s="1"/>
  <c r="P212" i="31" s="1"/>
  <c r="P213" i="31" s="1"/>
  <c r="P214" i="31" s="1"/>
  <c r="P215" i="31" s="1"/>
  <c r="P216" i="31" s="1"/>
  <c r="P217" i="31" s="1"/>
  <c r="P218" i="31" s="1"/>
  <c r="P219" i="31" s="1"/>
  <c r="P220" i="31" s="1"/>
  <c r="P221" i="31" s="1"/>
  <c r="P222" i="31" s="1"/>
  <c r="P223" i="31" s="1"/>
  <c r="P224" i="31" s="1"/>
  <c r="P225" i="31" s="1"/>
  <c r="P226" i="31" s="1"/>
  <c r="P227" i="31" s="1"/>
  <c r="P228" i="31" s="1"/>
  <c r="P229" i="31" s="1"/>
  <c r="P230" i="31" s="1"/>
  <c r="P231" i="31" s="1"/>
  <c r="P232" i="31" s="1"/>
  <c r="P233" i="31" s="1"/>
  <c r="P234" i="31" s="1"/>
  <c r="P235" i="31" s="1"/>
  <c r="P236" i="31" s="1"/>
  <c r="P237" i="31" s="1"/>
  <c r="P238" i="31" s="1"/>
  <c r="P239" i="31" s="1"/>
  <c r="P240" i="31" s="1"/>
  <c r="P241" i="31" s="1"/>
  <c r="P242" i="31" s="1"/>
  <c r="P243" i="31" s="1"/>
  <c r="P244" i="31" s="1"/>
  <c r="P245" i="31" s="1"/>
  <c r="P246" i="31" s="1"/>
  <c r="P247" i="31" s="1"/>
  <c r="P248" i="31" s="1"/>
  <c r="P249" i="31" s="1"/>
  <c r="P250" i="31" s="1"/>
  <c r="P251" i="31" s="1"/>
  <c r="P252" i="31" s="1"/>
  <c r="P253" i="31" s="1"/>
  <c r="P254" i="31" s="1"/>
  <c r="AX255" i="31"/>
  <c r="AX256" i="31" s="1"/>
  <c r="AX257" i="31" s="1"/>
  <c r="AX258" i="31" s="1"/>
  <c r="AX259" i="31" s="1"/>
  <c r="AX260" i="31" s="1"/>
  <c r="AX261" i="31" s="1"/>
  <c r="AX262" i="31" s="1"/>
  <c r="AX263" i="31" s="1"/>
  <c r="AX264" i="31" s="1"/>
  <c r="AX265" i="31" s="1"/>
  <c r="AX266" i="31" s="1"/>
  <c r="AX267" i="31" s="1"/>
  <c r="AX268" i="31" s="1"/>
  <c r="AX269" i="31" s="1"/>
  <c r="AX270" i="31" s="1"/>
  <c r="AX271" i="31" s="1"/>
  <c r="AX272" i="31" s="1"/>
  <c r="AX273" i="31" s="1"/>
  <c r="AX274" i="31" s="1"/>
  <c r="AX275" i="31" s="1"/>
  <c r="AX276" i="31" s="1"/>
  <c r="AX277" i="31" s="1"/>
  <c r="AX278" i="31" s="1"/>
  <c r="AX279" i="31" s="1"/>
  <c r="AX280" i="31" s="1"/>
  <c r="AX281" i="31" s="1"/>
  <c r="AX282" i="31" s="1"/>
  <c r="AX283" i="31" s="1"/>
  <c r="AX284" i="31" s="1"/>
  <c r="AX285" i="31" s="1"/>
  <c r="AX286" i="31" s="1"/>
  <c r="AX287" i="31" s="1"/>
  <c r="AX288" i="31" s="1"/>
  <c r="AX289" i="31" s="1"/>
  <c r="AX290" i="31" s="1"/>
  <c r="AX291" i="31" s="1"/>
  <c r="AX292" i="31" s="1"/>
  <c r="AX293" i="31" s="1"/>
  <c r="AX294" i="31" s="1"/>
  <c r="AX295" i="31" s="1"/>
  <c r="AX296" i="31" s="1"/>
  <c r="AX297" i="31" s="1"/>
  <c r="AX298" i="31" s="1"/>
  <c r="AX299" i="31" s="1"/>
  <c r="AX300" i="31" s="1"/>
  <c r="AX301" i="31" s="1"/>
  <c r="AX302" i="31" s="1"/>
  <c r="AX303" i="31" s="1"/>
  <c r="AX304" i="31" s="1"/>
  <c r="AE255" i="31"/>
  <c r="AE256" i="31" s="1"/>
  <c r="AE257" i="31" s="1"/>
  <c r="AE258" i="31" s="1"/>
  <c r="AE259" i="31" s="1"/>
  <c r="AE260" i="31" s="1"/>
  <c r="AE261" i="31" s="1"/>
  <c r="AE262" i="31" s="1"/>
  <c r="AE263" i="31" s="1"/>
  <c r="AE264" i="31" s="1"/>
  <c r="AE265" i="31" s="1"/>
  <c r="AE266" i="31" s="1"/>
  <c r="AE267" i="31" s="1"/>
  <c r="AE268" i="31" s="1"/>
  <c r="AE269" i="31" s="1"/>
  <c r="AE270" i="31" s="1"/>
  <c r="AE271" i="31" s="1"/>
  <c r="AE272" i="31" s="1"/>
  <c r="AE273" i="31" s="1"/>
  <c r="AE274" i="31" s="1"/>
  <c r="AE275" i="31" s="1"/>
  <c r="AE276" i="31" s="1"/>
  <c r="AE277" i="31" s="1"/>
  <c r="AE278" i="31" s="1"/>
  <c r="AE279" i="31" s="1"/>
  <c r="AE280" i="31" s="1"/>
  <c r="AE281" i="31" s="1"/>
  <c r="AE282" i="31" s="1"/>
  <c r="AE283" i="31" s="1"/>
  <c r="AE284" i="31" s="1"/>
  <c r="AE285" i="31" s="1"/>
  <c r="AE286" i="31" s="1"/>
  <c r="AE287" i="31" s="1"/>
  <c r="AE288" i="31" s="1"/>
  <c r="AE289" i="31" s="1"/>
  <c r="AE290" i="31" s="1"/>
  <c r="AE291" i="31" s="1"/>
  <c r="AE292" i="31" s="1"/>
  <c r="AE293" i="31" s="1"/>
  <c r="AE294" i="31" s="1"/>
  <c r="AE295" i="31" s="1"/>
  <c r="AE296" i="31" s="1"/>
  <c r="AE297" i="31" s="1"/>
  <c r="AE298" i="31" s="1"/>
  <c r="AE299" i="31" s="1"/>
  <c r="AE300" i="31" s="1"/>
  <c r="AE301" i="31" s="1"/>
  <c r="AE302" i="31" s="1"/>
  <c r="AE303" i="31" s="1"/>
  <c r="AE304" i="31" s="1"/>
  <c r="AY255" i="31"/>
  <c r="AY256" i="31" s="1"/>
  <c r="AY257" i="31" s="1"/>
  <c r="AY258" i="31" s="1"/>
  <c r="AY259" i="31" s="1"/>
  <c r="AY260" i="31" s="1"/>
  <c r="AY261" i="31" s="1"/>
  <c r="AY262" i="31" s="1"/>
  <c r="AY263" i="31" s="1"/>
  <c r="AY264" i="31" s="1"/>
  <c r="AY265" i="31" s="1"/>
  <c r="AY266" i="31" s="1"/>
  <c r="AY267" i="31" s="1"/>
  <c r="AY268" i="31" s="1"/>
  <c r="AY269" i="31" s="1"/>
  <c r="AY270" i="31" s="1"/>
  <c r="AY271" i="31" s="1"/>
  <c r="AY272" i="31" s="1"/>
  <c r="AY273" i="31" s="1"/>
  <c r="AY274" i="31" s="1"/>
  <c r="AY275" i="31" s="1"/>
  <c r="AY276" i="31" s="1"/>
  <c r="AY277" i="31" s="1"/>
  <c r="AY278" i="31" s="1"/>
  <c r="AY279" i="31" s="1"/>
  <c r="AY280" i="31" s="1"/>
  <c r="AY281" i="31" s="1"/>
  <c r="AY282" i="31" s="1"/>
  <c r="AY283" i="31" s="1"/>
  <c r="AY284" i="31" s="1"/>
  <c r="AY285" i="31" s="1"/>
  <c r="AY286" i="31" s="1"/>
  <c r="AY287" i="31" s="1"/>
  <c r="AY288" i="31" s="1"/>
  <c r="AY289" i="31" s="1"/>
  <c r="AY290" i="31" s="1"/>
  <c r="AY291" i="31" s="1"/>
  <c r="AY292" i="31" s="1"/>
  <c r="AY293" i="31" s="1"/>
  <c r="AY294" i="31" s="1"/>
  <c r="AY295" i="31" s="1"/>
  <c r="AY296" i="31" s="1"/>
  <c r="AY297" i="31" s="1"/>
  <c r="AY298" i="31" s="1"/>
  <c r="AY299" i="31" s="1"/>
  <c r="AY300" i="31" s="1"/>
  <c r="AY301" i="31" s="1"/>
  <c r="AY302" i="31" s="1"/>
  <c r="AY303" i="31" s="1"/>
  <c r="AY304" i="31" s="1"/>
  <c r="M55" i="31"/>
  <c r="M56" i="31" s="1"/>
  <c r="M57" i="31" s="1"/>
  <c r="M58" i="31" s="1"/>
  <c r="M59" i="31" s="1"/>
  <c r="M60" i="31" s="1"/>
  <c r="M61" i="31" s="1"/>
  <c r="M62" i="31" s="1"/>
  <c r="M63" i="31" s="1"/>
  <c r="M64" i="31" s="1"/>
  <c r="M65" i="31" s="1"/>
  <c r="M66" i="31" s="1"/>
  <c r="M67" i="31" s="1"/>
  <c r="M68" i="31" s="1"/>
  <c r="M69" i="31" s="1"/>
  <c r="M70" i="31" s="1"/>
  <c r="M71" i="31" s="1"/>
  <c r="M72" i="31" s="1"/>
  <c r="M73" i="31" s="1"/>
  <c r="M74" i="31" s="1"/>
  <c r="M75" i="31" s="1"/>
  <c r="M76" i="31" s="1"/>
  <c r="M77" i="31" s="1"/>
  <c r="M78" i="31" s="1"/>
  <c r="M79" i="31" s="1"/>
  <c r="M80" i="31" s="1"/>
  <c r="M81" i="31" s="1"/>
  <c r="M82" i="31" s="1"/>
  <c r="M83" i="31" s="1"/>
  <c r="M84" i="31" s="1"/>
  <c r="M85" i="31" s="1"/>
  <c r="M86" i="31" s="1"/>
  <c r="M87" i="31" s="1"/>
  <c r="M88" i="31" s="1"/>
  <c r="M89" i="31" s="1"/>
  <c r="M90" i="31" s="1"/>
  <c r="M91" i="31" s="1"/>
  <c r="M92" i="31" s="1"/>
  <c r="M93" i="31" s="1"/>
  <c r="M94" i="31" s="1"/>
  <c r="M95" i="31" s="1"/>
  <c r="M96" i="31" s="1"/>
  <c r="M97" i="31" s="1"/>
  <c r="M98" i="31" s="1"/>
  <c r="M99" i="31" s="1"/>
  <c r="M100" i="31" s="1"/>
  <c r="M101" i="31" s="1"/>
  <c r="M102" i="31" s="1"/>
  <c r="M103" i="31" s="1"/>
  <c r="M104" i="31" s="1"/>
  <c r="G55" i="31"/>
  <c r="G56" i="31" s="1"/>
  <c r="G57" i="31" s="1"/>
  <c r="G58" i="31" s="1"/>
  <c r="G59" i="31" s="1"/>
  <c r="G60" i="31" s="1"/>
  <c r="G61" i="31" s="1"/>
  <c r="G62" i="31" s="1"/>
  <c r="G63" i="31" s="1"/>
  <c r="G64" i="31" s="1"/>
  <c r="G65" i="31" s="1"/>
  <c r="G66" i="31" s="1"/>
  <c r="G67" i="31" s="1"/>
  <c r="G68" i="31" s="1"/>
  <c r="G69" i="31" s="1"/>
  <c r="G70" i="31" s="1"/>
  <c r="G71" i="31" s="1"/>
  <c r="G72" i="31" s="1"/>
  <c r="G73" i="31" s="1"/>
  <c r="G74" i="31" s="1"/>
  <c r="G75" i="31" s="1"/>
  <c r="G76" i="31" s="1"/>
  <c r="G77" i="31" s="1"/>
  <c r="G78" i="31" s="1"/>
  <c r="G79" i="31" s="1"/>
  <c r="G80" i="31" s="1"/>
  <c r="G81" i="31" s="1"/>
  <c r="G82" i="31" s="1"/>
  <c r="G83" i="31" s="1"/>
  <c r="G84" i="31" s="1"/>
  <c r="G85" i="31" s="1"/>
  <c r="G86" i="31" s="1"/>
  <c r="G87" i="31" s="1"/>
  <c r="G88" i="31" s="1"/>
  <c r="G89" i="31" s="1"/>
  <c r="G90" i="31" s="1"/>
  <c r="G91" i="31" s="1"/>
  <c r="G92" i="31" s="1"/>
  <c r="G93" i="31" s="1"/>
  <c r="G94" i="31" s="1"/>
  <c r="G95" i="31" s="1"/>
  <c r="G96" i="31" s="1"/>
  <c r="G97" i="31" s="1"/>
  <c r="G98" i="31" s="1"/>
  <c r="G99" i="31" s="1"/>
  <c r="G100" i="31" s="1"/>
  <c r="G101" i="31" s="1"/>
  <c r="G102" i="31" s="1"/>
  <c r="G103" i="31" s="1"/>
  <c r="G104" i="31" s="1"/>
  <c r="F55" i="31"/>
  <c r="F56" i="31" s="1"/>
  <c r="F57" i="31" s="1"/>
  <c r="F58" i="31" s="1"/>
  <c r="F59" i="31" s="1"/>
  <c r="F60" i="31" s="1"/>
  <c r="F61" i="31" s="1"/>
  <c r="F62" i="31" s="1"/>
  <c r="F63" i="31" s="1"/>
  <c r="F64" i="31" s="1"/>
  <c r="F65" i="31" s="1"/>
  <c r="F66" i="31" s="1"/>
  <c r="F67" i="31" s="1"/>
  <c r="F68" i="31" s="1"/>
  <c r="F69" i="31" s="1"/>
  <c r="F70" i="31" s="1"/>
  <c r="F71" i="31" s="1"/>
  <c r="F72" i="31" s="1"/>
  <c r="F73" i="31" s="1"/>
  <c r="F74" i="31" s="1"/>
  <c r="F75" i="31" s="1"/>
  <c r="F76" i="31" s="1"/>
  <c r="F77" i="31" s="1"/>
  <c r="F78" i="31" s="1"/>
  <c r="F79" i="31" s="1"/>
  <c r="F80" i="31" s="1"/>
  <c r="F81" i="31" s="1"/>
  <c r="F82" i="31" s="1"/>
  <c r="F83" i="31" s="1"/>
  <c r="F84" i="31" s="1"/>
  <c r="F85" i="31" s="1"/>
  <c r="F86" i="31" s="1"/>
  <c r="F87" i="31" s="1"/>
  <c r="F88" i="31" s="1"/>
  <c r="F89" i="31" s="1"/>
  <c r="F90" i="31" s="1"/>
  <c r="F91" i="31" s="1"/>
  <c r="F92" i="31" s="1"/>
  <c r="F93" i="31" s="1"/>
  <c r="F94" i="31" s="1"/>
  <c r="F95" i="31" s="1"/>
  <c r="F96" i="31" s="1"/>
  <c r="F97" i="31" s="1"/>
  <c r="F98" i="31" s="1"/>
  <c r="F99" i="31" s="1"/>
  <c r="F100" i="31" s="1"/>
  <c r="F101" i="31" s="1"/>
  <c r="F102" i="31" s="1"/>
  <c r="F103" i="31" s="1"/>
  <c r="F104" i="31" s="1"/>
  <c r="J54" i="31"/>
  <c r="R206" i="31" l="1"/>
  <c r="R207" i="31" s="1"/>
  <c r="R208" i="31" s="1"/>
  <c r="R209" i="31" s="1"/>
  <c r="R210" i="31" s="1"/>
  <c r="R211" i="31" s="1"/>
  <c r="R212" i="31" s="1"/>
  <c r="R213" i="31" s="1"/>
  <c r="R214" i="31" s="1"/>
  <c r="R215" i="31" s="1"/>
  <c r="R216" i="31" s="1"/>
  <c r="R217" i="31" s="1"/>
  <c r="R218" i="31" s="1"/>
  <c r="R219" i="31" s="1"/>
  <c r="R220" i="31" s="1"/>
  <c r="R221" i="31" s="1"/>
  <c r="R222" i="31" s="1"/>
  <c r="R223" i="31" s="1"/>
  <c r="R224" i="31" s="1"/>
  <c r="R225" i="31" s="1"/>
  <c r="R226" i="31" s="1"/>
  <c r="R227" i="31" s="1"/>
  <c r="R228" i="31" s="1"/>
  <c r="R229" i="31" s="1"/>
  <c r="R230" i="31" s="1"/>
  <c r="R231" i="31" s="1"/>
  <c r="R232" i="31" s="1"/>
  <c r="R233" i="31" s="1"/>
  <c r="R234" i="31" s="1"/>
  <c r="R235" i="31" s="1"/>
  <c r="R236" i="31" s="1"/>
  <c r="R237" i="31" s="1"/>
  <c r="R238" i="31" s="1"/>
  <c r="R239" i="31" s="1"/>
  <c r="R240" i="31" s="1"/>
  <c r="R241" i="31" s="1"/>
  <c r="R242" i="31" s="1"/>
  <c r="R243" i="31" s="1"/>
  <c r="R244" i="31" s="1"/>
  <c r="R245" i="31" s="1"/>
  <c r="R246" i="31" s="1"/>
  <c r="R247" i="31" s="1"/>
  <c r="R248" i="31" s="1"/>
  <c r="R249" i="31" s="1"/>
  <c r="R250" i="31" s="1"/>
  <c r="R251" i="31" s="1"/>
  <c r="R252" i="31" s="1"/>
  <c r="R253" i="31" s="1"/>
  <c r="R254" i="31" s="1"/>
  <c r="R255" i="31" s="1"/>
  <c r="I205" i="31"/>
  <c r="I206" i="31" s="1"/>
  <c r="I207" i="31" s="1"/>
  <c r="I208" i="31" s="1"/>
  <c r="I209" i="31" s="1"/>
  <c r="I210" i="31" s="1"/>
  <c r="I211" i="31" s="1"/>
  <c r="I212" i="31" s="1"/>
  <c r="I213" i="31" s="1"/>
  <c r="I214" i="31" s="1"/>
  <c r="I215" i="31" s="1"/>
  <c r="I216" i="31" s="1"/>
  <c r="I217" i="31" s="1"/>
  <c r="I218" i="31" s="1"/>
  <c r="I219" i="31" s="1"/>
  <c r="I220" i="31" s="1"/>
  <c r="I221" i="31" s="1"/>
  <c r="I222" i="31" s="1"/>
  <c r="I223" i="31" s="1"/>
  <c r="I224" i="31" s="1"/>
  <c r="I225" i="31" s="1"/>
  <c r="I226" i="31" s="1"/>
  <c r="I227" i="31" s="1"/>
  <c r="I228" i="31" s="1"/>
  <c r="I229" i="31" s="1"/>
  <c r="I230" i="31" s="1"/>
  <c r="I231" i="31" s="1"/>
  <c r="I232" i="31" s="1"/>
  <c r="I233" i="31" s="1"/>
  <c r="I234" i="31" s="1"/>
  <c r="I235" i="31" s="1"/>
  <c r="I236" i="31" s="1"/>
  <c r="I237" i="31" s="1"/>
  <c r="I238" i="31" s="1"/>
  <c r="I239" i="31" s="1"/>
  <c r="I240" i="31" s="1"/>
  <c r="I241" i="31" s="1"/>
  <c r="I242" i="31" s="1"/>
  <c r="I243" i="31" s="1"/>
  <c r="I244" i="31" s="1"/>
  <c r="I245" i="31" s="1"/>
  <c r="I246" i="31" s="1"/>
  <c r="I247" i="31" s="1"/>
  <c r="I248" i="31" s="1"/>
  <c r="I249" i="31" s="1"/>
  <c r="I250" i="31" s="1"/>
  <c r="I251" i="31" s="1"/>
  <c r="I252" i="31" s="1"/>
  <c r="I253" i="31" s="1"/>
  <c r="I254" i="31" s="1"/>
  <c r="P255" i="31"/>
  <c r="P256" i="31" s="1"/>
  <c r="P257" i="31" s="1"/>
  <c r="P258" i="31" s="1"/>
  <c r="P259" i="31" s="1"/>
  <c r="P260" i="31" s="1"/>
  <c r="P261" i="31" s="1"/>
  <c r="P262" i="31" s="1"/>
  <c r="P263" i="31" s="1"/>
  <c r="P264" i="31" s="1"/>
  <c r="P265" i="31" s="1"/>
  <c r="P266" i="31" s="1"/>
  <c r="P267" i="31" s="1"/>
  <c r="P268" i="31" s="1"/>
  <c r="P269" i="31" s="1"/>
  <c r="P270" i="31" s="1"/>
  <c r="P271" i="31" s="1"/>
  <c r="P272" i="31" s="1"/>
  <c r="P273" i="31" s="1"/>
  <c r="P274" i="31" s="1"/>
  <c r="P275" i="31" s="1"/>
  <c r="P276" i="31" s="1"/>
  <c r="P277" i="31" s="1"/>
  <c r="P278" i="31" s="1"/>
  <c r="P279" i="31" s="1"/>
  <c r="P280" i="31" s="1"/>
  <c r="P281" i="31" s="1"/>
  <c r="P282" i="31" s="1"/>
  <c r="P283" i="31" s="1"/>
  <c r="P284" i="31" s="1"/>
  <c r="P285" i="31" s="1"/>
  <c r="P286" i="31" s="1"/>
  <c r="P287" i="31" s="1"/>
  <c r="P288" i="31" s="1"/>
  <c r="P289" i="31" s="1"/>
  <c r="P290" i="31" s="1"/>
  <c r="P291" i="31" s="1"/>
  <c r="P292" i="31" s="1"/>
  <c r="P293" i="31" s="1"/>
  <c r="P294" i="31" s="1"/>
  <c r="P295" i="31" s="1"/>
  <c r="P296" i="31" s="1"/>
  <c r="P297" i="31" s="1"/>
  <c r="P298" i="31" s="1"/>
  <c r="P299" i="31" s="1"/>
  <c r="P300" i="31" s="1"/>
  <c r="P301" i="31" s="1"/>
  <c r="P302" i="31" s="1"/>
  <c r="P303" i="31" s="1"/>
  <c r="P304" i="31" s="1"/>
  <c r="T305" i="31"/>
  <c r="T306" i="31" s="1"/>
  <c r="T307" i="31" s="1"/>
  <c r="T308" i="31" s="1"/>
  <c r="T309" i="31" s="1"/>
  <c r="T310" i="31" s="1"/>
  <c r="T311" i="31" s="1"/>
  <c r="T312" i="31" s="1"/>
  <c r="T313" i="31" s="1"/>
  <c r="T314" i="31" s="1"/>
  <c r="T315" i="31" s="1"/>
  <c r="T316" i="31" s="1"/>
  <c r="T317" i="31" s="1"/>
  <c r="T318" i="31" s="1"/>
  <c r="T319" i="31" s="1"/>
  <c r="T320" i="31" s="1"/>
  <c r="T321" i="31" s="1"/>
  <c r="T322" i="31" s="1"/>
  <c r="T323" i="31" s="1"/>
  <c r="T324" i="31" s="1"/>
  <c r="T325" i="31" s="1"/>
  <c r="T326" i="31" s="1"/>
  <c r="T327" i="31" s="1"/>
  <c r="T328" i="31" s="1"/>
  <c r="T329" i="31" s="1"/>
  <c r="T330" i="31" s="1"/>
  <c r="T331" i="31" s="1"/>
  <c r="T332" i="31" s="1"/>
  <c r="T333" i="31" s="1"/>
  <c r="T334" i="31" s="1"/>
  <c r="T335" i="31" s="1"/>
  <c r="T336" i="31" s="1"/>
  <c r="T337" i="31" s="1"/>
  <c r="T338" i="31" s="1"/>
  <c r="T339" i="31" s="1"/>
  <c r="T340" i="31" s="1"/>
  <c r="T341" i="31" s="1"/>
  <c r="T342" i="31" s="1"/>
  <c r="T343" i="31" s="1"/>
  <c r="T344" i="31" s="1"/>
  <c r="T345" i="31" s="1"/>
  <c r="T346" i="31" s="1"/>
  <c r="T347" i="31" s="1"/>
  <c r="T348" i="31" s="1"/>
  <c r="T349" i="31" s="1"/>
  <c r="T350" i="31" s="1"/>
  <c r="T351" i="31" s="1"/>
  <c r="T352" i="31" s="1"/>
  <c r="T353" i="31" s="1"/>
  <c r="T354" i="31" s="1"/>
  <c r="AO305" i="31"/>
  <c r="AO306" i="31" s="1"/>
  <c r="AO307" i="31" s="1"/>
  <c r="AO308" i="31" s="1"/>
  <c r="AO309" i="31" s="1"/>
  <c r="AO310" i="31" s="1"/>
  <c r="AO311" i="31" s="1"/>
  <c r="AO312" i="31" s="1"/>
  <c r="AO313" i="31" s="1"/>
  <c r="AO314" i="31" s="1"/>
  <c r="AO315" i="31" s="1"/>
  <c r="AO316" i="31" s="1"/>
  <c r="AO317" i="31" s="1"/>
  <c r="AO318" i="31" s="1"/>
  <c r="AO319" i="31" s="1"/>
  <c r="AO320" i="31" s="1"/>
  <c r="AO321" i="31" s="1"/>
  <c r="AO322" i="31" s="1"/>
  <c r="AO323" i="31" s="1"/>
  <c r="AO324" i="31" s="1"/>
  <c r="AO325" i="31" s="1"/>
  <c r="AO326" i="31" s="1"/>
  <c r="AO327" i="31" s="1"/>
  <c r="AO328" i="31" s="1"/>
  <c r="AO329" i="31" s="1"/>
  <c r="AO330" i="31" s="1"/>
  <c r="AO331" i="31" s="1"/>
  <c r="AO332" i="31" s="1"/>
  <c r="AO333" i="31" s="1"/>
  <c r="AO334" i="31" s="1"/>
  <c r="AO335" i="31" s="1"/>
  <c r="AO336" i="31" s="1"/>
  <c r="AO337" i="31" s="1"/>
  <c r="AO338" i="31" s="1"/>
  <c r="AO339" i="31" s="1"/>
  <c r="AO340" i="31" s="1"/>
  <c r="AO341" i="31" s="1"/>
  <c r="AO342" i="31" s="1"/>
  <c r="AO343" i="31" s="1"/>
  <c r="AO344" i="31" s="1"/>
  <c r="AO345" i="31" s="1"/>
  <c r="AO346" i="31" s="1"/>
  <c r="AO347" i="31" s="1"/>
  <c r="AO348" i="31" s="1"/>
  <c r="AO349" i="31" s="1"/>
  <c r="AO350" i="31" s="1"/>
  <c r="AO351" i="31" s="1"/>
  <c r="AO352" i="31" s="1"/>
  <c r="AO353" i="31" s="1"/>
  <c r="AO354" i="31" s="1"/>
  <c r="AF255" i="31"/>
  <c r="AF256" i="31" s="1"/>
  <c r="AF257" i="31" s="1"/>
  <c r="AF258" i="31" s="1"/>
  <c r="AF259" i="31" s="1"/>
  <c r="AF260" i="31" s="1"/>
  <c r="AF261" i="31" s="1"/>
  <c r="AF262" i="31" s="1"/>
  <c r="AF263" i="31" s="1"/>
  <c r="AF264" i="31" s="1"/>
  <c r="AF265" i="31" s="1"/>
  <c r="AF266" i="31" s="1"/>
  <c r="AF267" i="31" s="1"/>
  <c r="AF268" i="31" s="1"/>
  <c r="AF269" i="31" s="1"/>
  <c r="AF270" i="31" s="1"/>
  <c r="AF271" i="31" s="1"/>
  <c r="AF272" i="31" s="1"/>
  <c r="AF273" i="31" s="1"/>
  <c r="AF274" i="31" s="1"/>
  <c r="AF275" i="31" s="1"/>
  <c r="AF276" i="31" s="1"/>
  <c r="AF277" i="31" s="1"/>
  <c r="AF278" i="31" s="1"/>
  <c r="AF279" i="31" s="1"/>
  <c r="AF280" i="31" s="1"/>
  <c r="AF281" i="31" s="1"/>
  <c r="AF282" i="31" s="1"/>
  <c r="AF283" i="31" s="1"/>
  <c r="AF284" i="31" s="1"/>
  <c r="AF285" i="31" s="1"/>
  <c r="AF286" i="31" s="1"/>
  <c r="AF287" i="31" s="1"/>
  <c r="AF288" i="31" s="1"/>
  <c r="AF289" i="31" s="1"/>
  <c r="AF290" i="31" s="1"/>
  <c r="AF291" i="31" s="1"/>
  <c r="AF292" i="31" s="1"/>
  <c r="AF293" i="31" s="1"/>
  <c r="AF294" i="31" s="1"/>
  <c r="AF295" i="31" s="1"/>
  <c r="AF296" i="31" s="1"/>
  <c r="AF297" i="31" s="1"/>
  <c r="AF298" i="31" s="1"/>
  <c r="AF299" i="31" s="1"/>
  <c r="AF300" i="31" s="1"/>
  <c r="AF301" i="31" s="1"/>
  <c r="AF302" i="31" s="1"/>
  <c r="AF303" i="31" s="1"/>
  <c r="AF304" i="31" s="1"/>
  <c r="AX305" i="31"/>
  <c r="AX306" i="31" s="1"/>
  <c r="AX307" i="31" s="1"/>
  <c r="AX308" i="31" s="1"/>
  <c r="AX309" i="31" s="1"/>
  <c r="AX310" i="31" s="1"/>
  <c r="AX311" i="31" s="1"/>
  <c r="AX312" i="31" s="1"/>
  <c r="AX313" i="31" s="1"/>
  <c r="AX314" i="31" s="1"/>
  <c r="AX315" i="31" s="1"/>
  <c r="AX316" i="31" s="1"/>
  <c r="AX317" i="31" s="1"/>
  <c r="AX318" i="31" s="1"/>
  <c r="AX319" i="31" s="1"/>
  <c r="AX320" i="31" s="1"/>
  <c r="AX321" i="31" s="1"/>
  <c r="AX322" i="31" s="1"/>
  <c r="AX323" i="31" s="1"/>
  <c r="AX324" i="31" s="1"/>
  <c r="AX325" i="31" s="1"/>
  <c r="AX326" i="31" s="1"/>
  <c r="AX327" i="31" s="1"/>
  <c r="AX328" i="31" s="1"/>
  <c r="AX329" i="31" s="1"/>
  <c r="AX330" i="31" s="1"/>
  <c r="AX331" i="31" s="1"/>
  <c r="AX332" i="31" s="1"/>
  <c r="AX333" i="31" s="1"/>
  <c r="AX334" i="31" s="1"/>
  <c r="AX335" i="31" s="1"/>
  <c r="AX336" i="31" s="1"/>
  <c r="AX337" i="31" s="1"/>
  <c r="AX338" i="31" s="1"/>
  <c r="AX339" i="31" s="1"/>
  <c r="AX340" i="31" s="1"/>
  <c r="AX341" i="31" s="1"/>
  <c r="AX342" i="31" s="1"/>
  <c r="AX343" i="31" s="1"/>
  <c r="AX344" i="31" s="1"/>
  <c r="AX345" i="31" s="1"/>
  <c r="AX346" i="31" s="1"/>
  <c r="AX347" i="31" s="1"/>
  <c r="AX348" i="31" s="1"/>
  <c r="AX349" i="31" s="1"/>
  <c r="AX350" i="31" s="1"/>
  <c r="AX351" i="31" s="1"/>
  <c r="AX352" i="31" s="1"/>
  <c r="AX353" i="31" s="1"/>
  <c r="AX354" i="31" s="1"/>
  <c r="AH255" i="31"/>
  <c r="AH256" i="31" s="1"/>
  <c r="AH257" i="31" s="1"/>
  <c r="AH258" i="31" s="1"/>
  <c r="AH259" i="31" s="1"/>
  <c r="AH260" i="31" s="1"/>
  <c r="AH261" i="31" s="1"/>
  <c r="AH262" i="31" s="1"/>
  <c r="AH263" i="31" s="1"/>
  <c r="AH264" i="31" s="1"/>
  <c r="AH265" i="31" s="1"/>
  <c r="AH266" i="31" s="1"/>
  <c r="AH267" i="31" s="1"/>
  <c r="AH268" i="31" s="1"/>
  <c r="AH269" i="31" s="1"/>
  <c r="AH270" i="31" s="1"/>
  <c r="AH271" i="31" s="1"/>
  <c r="AH272" i="31" s="1"/>
  <c r="AH273" i="31" s="1"/>
  <c r="AH274" i="31" s="1"/>
  <c r="AH275" i="31" s="1"/>
  <c r="AH276" i="31" s="1"/>
  <c r="AH277" i="31" s="1"/>
  <c r="AH278" i="31" s="1"/>
  <c r="AH279" i="31" s="1"/>
  <c r="AH280" i="31" s="1"/>
  <c r="AH281" i="31" s="1"/>
  <c r="AH282" i="31" s="1"/>
  <c r="AH283" i="31" s="1"/>
  <c r="AH284" i="31" s="1"/>
  <c r="AH285" i="31" s="1"/>
  <c r="AH286" i="31" s="1"/>
  <c r="AH287" i="31" s="1"/>
  <c r="AH288" i="31" s="1"/>
  <c r="AH289" i="31" s="1"/>
  <c r="AH290" i="31" s="1"/>
  <c r="AH291" i="31" s="1"/>
  <c r="AH292" i="31" s="1"/>
  <c r="AH293" i="31" s="1"/>
  <c r="AH294" i="31" s="1"/>
  <c r="AH295" i="31" s="1"/>
  <c r="AH296" i="31" s="1"/>
  <c r="AH297" i="31" s="1"/>
  <c r="AH298" i="31" s="1"/>
  <c r="AH299" i="31" s="1"/>
  <c r="AH300" i="31" s="1"/>
  <c r="AH301" i="31" s="1"/>
  <c r="AH302" i="31" s="1"/>
  <c r="AH303" i="31" s="1"/>
  <c r="AH304" i="31" s="1"/>
  <c r="L155" i="31"/>
  <c r="L156" i="31" s="1"/>
  <c r="L157" i="31" s="1"/>
  <c r="L158" i="31" s="1"/>
  <c r="L159" i="31" s="1"/>
  <c r="L160" i="31" s="1"/>
  <c r="L161" i="31" s="1"/>
  <c r="L162" i="31" s="1"/>
  <c r="L163" i="31" s="1"/>
  <c r="L164" i="31" s="1"/>
  <c r="L165" i="31" s="1"/>
  <c r="L166" i="31" s="1"/>
  <c r="L167" i="31" s="1"/>
  <c r="L168" i="31" s="1"/>
  <c r="L169" i="31" s="1"/>
  <c r="L170" i="31" s="1"/>
  <c r="L171" i="31" s="1"/>
  <c r="L172" i="31" s="1"/>
  <c r="L173" i="31" s="1"/>
  <c r="L174" i="31" s="1"/>
  <c r="L175" i="31" s="1"/>
  <c r="L176" i="31" s="1"/>
  <c r="L177" i="31" s="1"/>
  <c r="L178" i="31" s="1"/>
  <c r="L179" i="31" s="1"/>
  <c r="L180" i="31" s="1"/>
  <c r="L181" i="31" s="1"/>
  <c r="L182" i="31" s="1"/>
  <c r="L183" i="31" s="1"/>
  <c r="L184" i="31" s="1"/>
  <c r="L185" i="31" s="1"/>
  <c r="L186" i="31" s="1"/>
  <c r="L187" i="31" s="1"/>
  <c r="L188" i="31" s="1"/>
  <c r="L189" i="31" s="1"/>
  <c r="L190" i="31" s="1"/>
  <c r="L191" i="31" s="1"/>
  <c r="L192" i="31" s="1"/>
  <c r="L193" i="31" s="1"/>
  <c r="L194" i="31" s="1"/>
  <c r="L195" i="31" s="1"/>
  <c r="L196" i="31" s="1"/>
  <c r="L197" i="31" s="1"/>
  <c r="L198" i="31" s="1"/>
  <c r="L199" i="31" s="1"/>
  <c r="L200" i="31" s="1"/>
  <c r="L201" i="31" s="1"/>
  <c r="L202" i="31" s="1"/>
  <c r="L203" i="31" s="1"/>
  <c r="L204" i="31" s="1"/>
  <c r="O305" i="31"/>
  <c r="O306" i="31" s="1"/>
  <c r="O307" i="31" s="1"/>
  <c r="O308" i="31" s="1"/>
  <c r="O309" i="31" s="1"/>
  <c r="O310" i="31" s="1"/>
  <c r="O311" i="31" s="1"/>
  <c r="O312" i="31" s="1"/>
  <c r="O313" i="31" s="1"/>
  <c r="O314" i="31" s="1"/>
  <c r="O315" i="31" s="1"/>
  <c r="O316" i="31" s="1"/>
  <c r="O317" i="31" s="1"/>
  <c r="O318" i="31" s="1"/>
  <c r="O319" i="31" s="1"/>
  <c r="O320" i="31" s="1"/>
  <c r="O321" i="31" s="1"/>
  <c r="O322" i="31" s="1"/>
  <c r="O323" i="31" s="1"/>
  <c r="O324" i="31" s="1"/>
  <c r="O325" i="31" s="1"/>
  <c r="O326" i="31" s="1"/>
  <c r="O327" i="31" s="1"/>
  <c r="O328" i="31" s="1"/>
  <c r="O329" i="31" s="1"/>
  <c r="O330" i="31" s="1"/>
  <c r="O331" i="31" s="1"/>
  <c r="O332" i="31" s="1"/>
  <c r="O333" i="31" s="1"/>
  <c r="O334" i="31" s="1"/>
  <c r="O335" i="31" s="1"/>
  <c r="O336" i="31" s="1"/>
  <c r="O337" i="31" s="1"/>
  <c r="O338" i="31" s="1"/>
  <c r="O339" i="31" s="1"/>
  <c r="O340" i="31" s="1"/>
  <c r="O341" i="31" s="1"/>
  <c r="O342" i="31" s="1"/>
  <c r="O343" i="31" s="1"/>
  <c r="O344" i="31" s="1"/>
  <c r="O345" i="31" s="1"/>
  <c r="O346" i="31" s="1"/>
  <c r="O347" i="31" s="1"/>
  <c r="O348" i="31" s="1"/>
  <c r="O349" i="31" s="1"/>
  <c r="O350" i="31" s="1"/>
  <c r="O351" i="31" s="1"/>
  <c r="O352" i="31" s="1"/>
  <c r="O353" i="31" s="1"/>
  <c r="O354" i="31" s="1"/>
  <c r="AR305" i="31"/>
  <c r="AR306" i="31" s="1"/>
  <c r="AR307" i="31" s="1"/>
  <c r="AR308" i="31" s="1"/>
  <c r="AR309" i="31" s="1"/>
  <c r="AR310" i="31" s="1"/>
  <c r="AR311" i="31" s="1"/>
  <c r="AR312" i="31" s="1"/>
  <c r="AR313" i="31" s="1"/>
  <c r="AR314" i="31" s="1"/>
  <c r="AR315" i="31" s="1"/>
  <c r="AR316" i="31" s="1"/>
  <c r="AR317" i="31" s="1"/>
  <c r="AR318" i="31" s="1"/>
  <c r="AR319" i="31" s="1"/>
  <c r="AR320" i="31" s="1"/>
  <c r="AR321" i="31" s="1"/>
  <c r="AR322" i="31" s="1"/>
  <c r="AR323" i="31" s="1"/>
  <c r="AR324" i="31" s="1"/>
  <c r="AR325" i="31" s="1"/>
  <c r="AR326" i="31" s="1"/>
  <c r="AR327" i="31" s="1"/>
  <c r="AR328" i="31" s="1"/>
  <c r="AR329" i="31" s="1"/>
  <c r="AR330" i="31" s="1"/>
  <c r="AR331" i="31" s="1"/>
  <c r="AR332" i="31" s="1"/>
  <c r="AR333" i="31" s="1"/>
  <c r="AR334" i="31" s="1"/>
  <c r="AR335" i="31" s="1"/>
  <c r="AR336" i="31" s="1"/>
  <c r="AR337" i="31" s="1"/>
  <c r="AR338" i="31" s="1"/>
  <c r="AR339" i="31" s="1"/>
  <c r="AR340" i="31" s="1"/>
  <c r="AR341" i="31" s="1"/>
  <c r="AR342" i="31" s="1"/>
  <c r="AR343" i="31" s="1"/>
  <c r="AR344" i="31" s="1"/>
  <c r="AR345" i="31" s="1"/>
  <c r="AR346" i="31" s="1"/>
  <c r="AR347" i="31" s="1"/>
  <c r="AR348" i="31" s="1"/>
  <c r="AR349" i="31" s="1"/>
  <c r="AR350" i="31" s="1"/>
  <c r="AR351" i="31" s="1"/>
  <c r="AR352" i="31" s="1"/>
  <c r="AR353" i="31" s="1"/>
  <c r="AR354" i="31" s="1"/>
  <c r="Z255" i="31"/>
  <c r="Z256" i="31" s="1"/>
  <c r="Z257" i="31" s="1"/>
  <c r="Z258" i="31" s="1"/>
  <c r="Z259" i="31" s="1"/>
  <c r="Z260" i="31" s="1"/>
  <c r="Z261" i="31" s="1"/>
  <c r="Z262" i="31" s="1"/>
  <c r="Z263" i="31" s="1"/>
  <c r="Z264" i="31" s="1"/>
  <c r="Z265" i="31" s="1"/>
  <c r="Z266" i="31" s="1"/>
  <c r="Z267" i="31" s="1"/>
  <c r="Z268" i="31" s="1"/>
  <c r="Z269" i="31" s="1"/>
  <c r="Z270" i="31" s="1"/>
  <c r="Z271" i="31" s="1"/>
  <c r="Z272" i="31" s="1"/>
  <c r="Z273" i="31" s="1"/>
  <c r="Z274" i="31" s="1"/>
  <c r="Z275" i="31" s="1"/>
  <c r="Z276" i="31" s="1"/>
  <c r="Z277" i="31" s="1"/>
  <c r="Z278" i="31" s="1"/>
  <c r="Z279" i="31" s="1"/>
  <c r="Z280" i="31" s="1"/>
  <c r="Z281" i="31" s="1"/>
  <c r="Z282" i="31" s="1"/>
  <c r="Z283" i="31" s="1"/>
  <c r="Z284" i="31" s="1"/>
  <c r="Z285" i="31" s="1"/>
  <c r="Z286" i="31" s="1"/>
  <c r="Z287" i="31" s="1"/>
  <c r="Z288" i="31" s="1"/>
  <c r="Z289" i="31" s="1"/>
  <c r="Z290" i="31" s="1"/>
  <c r="Z291" i="31" s="1"/>
  <c r="Z292" i="31" s="1"/>
  <c r="Z293" i="31" s="1"/>
  <c r="Z294" i="31" s="1"/>
  <c r="Z295" i="31" s="1"/>
  <c r="Z296" i="31" s="1"/>
  <c r="Z297" i="31" s="1"/>
  <c r="Z298" i="31" s="1"/>
  <c r="Z299" i="31" s="1"/>
  <c r="Z300" i="31" s="1"/>
  <c r="Z301" i="31" s="1"/>
  <c r="Z302" i="31" s="1"/>
  <c r="Z303" i="31" s="1"/>
  <c r="Z304" i="31" s="1"/>
  <c r="AV305" i="31"/>
  <c r="AV306" i="31" s="1"/>
  <c r="AV307" i="31" s="1"/>
  <c r="AV308" i="31" s="1"/>
  <c r="AV309" i="31" s="1"/>
  <c r="AV310" i="31" s="1"/>
  <c r="AV311" i="31" s="1"/>
  <c r="AV312" i="31" s="1"/>
  <c r="AV313" i="31" s="1"/>
  <c r="AV314" i="31" s="1"/>
  <c r="AV315" i="31" s="1"/>
  <c r="AV316" i="31" s="1"/>
  <c r="AV317" i="31" s="1"/>
  <c r="AV318" i="31" s="1"/>
  <c r="AV319" i="31" s="1"/>
  <c r="AV320" i="31" s="1"/>
  <c r="AV321" i="31" s="1"/>
  <c r="AV322" i="31" s="1"/>
  <c r="AV323" i="31" s="1"/>
  <c r="AV324" i="31" s="1"/>
  <c r="AV325" i="31" s="1"/>
  <c r="AV326" i="31" s="1"/>
  <c r="AV327" i="31" s="1"/>
  <c r="AV328" i="31" s="1"/>
  <c r="AV329" i="31" s="1"/>
  <c r="AV330" i="31" s="1"/>
  <c r="AV331" i="31" s="1"/>
  <c r="AV332" i="31" s="1"/>
  <c r="AV333" i="31" s="1"/>
  <c r="AV334" i="31" s="1"/>
  <c r="AV335" i="31" s="1"/>
  <c r="AV336" i="31" s="1"/>
  <c r="AV337" i="31" s="1"/>
  <c r="AV338" i="31" s="1"/>
  <c r="AV339" i="31" s="1"/>
  <c r="AV340" i="31" s="1"/>
  <c r="AV341" i="31" s="1"/>
  <c r="AV342" i="31" s="1"/>
  <c r="AV343" i="31" s="1"/>
  <c r="AV344" i="31" s="1"/>
  <c r="AV345" i="31" s="1"/>
  <c r="AV346" i="31" s="1"/>
  <c r="AV347" i="31" s="1"/>
  <c r="AV348" i="31" s="1"/>
  <c r="AV349" i="31" s="1"/>
  <c r="AV350" i="31" s="1"/>
  <c r="AV351" i="31" s="1"/>
  <c r="AV352" i="31" s="1"/>
  <c r="AV353" i="31" s="1"/>
  <c r="AV354" i="31" s="1"/>
  <c r="AN255" i="31"/>
  <c r="AN256" i="31" s="1"/>
  <c r="AN257" i="31" s="1"/>
  <c r="AN258" i="31" s="1"/>
  <c r="AN259" i="31" s="1"/>
  <c r="AN260" i="31" s="1"/>
  <c r="AN261" i="31" s="1"/>
  <c r="AN262" i="31" s="1"/>
  <c r="AN263" i="31" s="1"/>
  <c r="AN264" i="31" s="1"/>
  <c r="AN265" i="31" s="1"/>
  <c r="AN266" i="31" s="1"/>
  <c r="AN267" i="31" s="1"/>
  <c r="AN268" i="31" s="1"/>
  <c r="AN269" i="31" s="1"/>
  <c r="AN270" i="31" s="1"/>
  <c r="AN271" i="31" s="1"/>
  <c r="AN272" i="31" s="1"/>
  <c r="AN273" i="31" s="1"/>
  <c r="AN274" i="31" s="1"/>
  <c r="AN275" i="31" s="1"/>
  <c r="AN276" i="31" s="1"/>
  <c r="AN277" i="31" s="1"/>
  <c r="AN278" i="31" s="1"/>
  <c r="AN279" i="31" s="1"/>
  <c r="AN280" i="31" s="1"/>
  <c r="AN281" i="31" s="1"/>
  <c r="AN282" i="31" s="1"/>
  <c r="AN283" i="31" s="1"/>
  <c r="AN284" i="31" s="1"/>
  <c r="AN285" i="31" s="1"/>
  <c r="AN286" i="31" s="1"/>
  <c r="AN287" i="31" s="1"/>
  <c r="AN288" i="31" s="1"/>
  <c r="AN289" i="31" s="1"/>
  <c r="AN290" i="31" s="1"/>
  <c r="AN291" i="31" s="1"/>
  <c r="AN292" i="31" s="1"/>
  <c r="AN293" i="31" s="1"/>
  <c r="AN294" i="31" s="1"/>
  <c r="AN295" i="31" s="1"/>
  <c r="AN296" i="31" s="1"/>
  <c r="AN297" i="31" s="1"/>
  <c r="AN298" i="31" s="1"/>
  <c r="AN299" i="31" s="1"/>
  <c r="AN300" i="31" s="1"/>
  <c r="AN301" i="31" s="1"/>
  <c r="AN302" i="31" s="1"/>
  <c r="AN303" i="31" s="1"/>
  <c r="AN304" i="31" s="1"/>
  <c r="AS255" i="31"/>
  <c r="AS256" i="31" s="1"/>
  <c r="AS257" i="31" s="1"/>
  <c r="AS258" i="31" s="1"/>
  <c r="AS259" i="31" s="1"/>
  <c r="AS260" i="31" s="1"/>
  <c r="AS261" i="31" s="1"/>
  <c r="AS262" i="31" s="1"/>
  <c r="AS263" i="31" s="1"/>
  <c r="AS264" i="31" s="1"/>
  <c r="AS265" i="31" s="1"/>
  <c r="AS266" i="31" s="1"/>
  <c r="AS267" i="31" s="1"/>
  <c r="AS268" i="31" s="1"/>
  <c r="AS269" i="31" s="1"/>
  <c r="AS270" i="31" s="1"/>
  <c r="AS271" i="31" s="1"/>
  <c r="AS272" i="31" s="1"/>
  <c r="AS273" i="31" s="1"/>
  <c r="AS274" i="31" s="1"/>
  <c r="AS275" i="31" s="1"/>
  <c r="AS276" i="31" s="1"/>
  <c r="AS277" i="31" s="1"/>
  <c r="AS278" i="31" s="1"/>
  <c r="AS279" i="31" s="1"/>
  <c r="AS280" i="31" s="1"/>
  <c r="AS281" i="31" s="1"/>
  <c r="AS282" i="31" s="1"/>
  <c r="AS283" i="31" s="1"/>
  <c r="AS284" i="31" s="1"/>
  <c r="AS285" i="31" s="1"/>
  <c r="AS286" i="31" s="1"/>
  <c r="AS287" i="31" s="1"/>
  <c r="AS288" i="31" s="1"/>
  <c r="AS289" i="31" s="1"/>
  <c r="AS290" i="31" s="1"/>
  <c r="AS291" i="31" s="1"/>
  <c r="AS292" i="31" s="1"/>
  <c r="AS293" i="31" s="1"/>
  <c r="AS294" i="31" s="1"/>
  <c r="AS295" i="31" s="1"/>
  <c r="AS296" i="31" s="1"/>
  <c r="AS297" i="31" s="1"/>
  <c r="AS298" i="31" s="1"/>
  <c r="AS299" i="31" s="1"/>
  <c r="AS300" i="31" s="1"/>
  <c r="AS301" i="31" s="1"/>
  <c r="AS302" i="31" s="1"/>
  <c r="AS303" i="31" s="1"/>
  <c r="AS304" i="31" s="1"/>
  <c r="D405" i="31"/>
  <c r="D406" i="31" s="1"/>
  <c r="D407" i="31" s="1"/>
  <c r="D408" i="31" s="1"/>
  <c r="D409" i="31" s="1"/>
  <c r="D410" i="31" s="1"/>
  <c r="D411" i="31" s="1"/>
  <c r="D412" i="31" s="1"/>
  <c r="D413" i="31" s="1"/>
  <c r="D414" i="31" s="1"/>
  <c r="D415" i="31" s="1"/>
  <c r="D416" i="31" s="1"/>
  <c r="D417" i="31" s="1"/>
  <c r="D418" i="31" s="1"/>
  <c r="D419" i="31" s="1"/>
  <c r="D420" i="31" s="1"/>
  <c r="D421" i="31" s="1"/>
  <c r="D422" i="31" s="1"/>
  <c r="D423" i="31" s="1"/>
  <c r="D424" i="31" s="1"/>
  <c r="D425" i="31" s="1"/>
  <c r="D426" i="31" s="1"/>
  <c r="D427" i="31" s="1"/>
  <c r="D428" i="31" s="1"/>
  <c r="D429" i="31" s="1"/>
  <c r="D430" i="31" s="1"/>
  <c r="D431" i="31" s="1"/>
  <c r="D432" i="31" s="1"/>
  <c r="D433" i="31" s="1"/>
  <c r="D434" i="31" s="1"/>
  <c r="D435" i="31" s="1"/>
  <c r="D436" i="31" s="1"/>
  <c r="D437" i="31" s="1"/>
  <c r="D438" i="31" s="1"/>
  <c r="D439" i="31" s="1"/>
  <c r="D440" i="31" s="1"/>
  <c r="D441" i="31" s="1"/>
  <c r="D442" i="31" s="1"/>
  <c r="D443" i="31" s="1"/>
  <c r="D444" i="31" s="1"/>
  <c r="D445" i="31" s="1"/>
  <c r="D446" i="31" s="1"/>
  <c r="D447" i="31" s="1"/>
  <c r="D448" i="31" s="1"/>
  <c r="D449" i="31" s="1"/>
  <c r="D450" i="31" s="1"/>
  <c r="D451" i="31" s="1"/>
  <c r="D452" i="31" s="1"/>
  <c r="D453" i="31" s="1"/>
  <c r="D454" i="31" s="1"/>
  <c r="AT305" i="31"/>
  <c r="AT306" i="31" s="1"/>
  <c r="AT307" i="31" s="1"/>
  <c r="AT308" i="31" s="1"/>
  <c r="AT309" i="31" s="1"/>
  <c r="AT310" i="31" s="1"/>
  <c r="AT311" i="31" s="1"/>
  <c r="AT312" i="31" s="1"/>
  <c r="AT313" i="31" s="1"/>
  <c r="AT314" i="31" s="1"/>
  <c r="AT315" i="31" s="1"/>
  <c r="AT316" i="31" s="1"/>
  <c r="AT317" i="31" s="1"/>
  <c r="AT318" i="31" s="1"/>
  <c r="AT319" i="31" s="1"/>
  <c r="AT320" i="31" s="1"/>
  <c r="AT321" i="31" s="1"/>
  <c r="AT322" i="31" s="1"/>
  <c r="AT323" i="31" s="1"/>
  <c r="AT324" i="31" s="1"/>
  <c r="AT325" i="31" s="1"/>
  <c r="AT326" i="31" s="1"/>
  <c r="AT327" i="31" s="1"/>
  <c r="AT328" i="31" s="1"/>
  <c r="AT329" i="31" s="1"/>
  <c r="AT330" i="31" s="1"/>
  <c r="AT331" i="31" s="1"/>
  <c r="AT332" i="31" s="1"/>
  <c r="AT333" i="31" s="1"/>
  <c r="AT334" i="31" s="1"/>
  <c r="AT335" i="31" s="1"/>
  <c r="AT336" i="31" s="1"/>
  <c r="AT337" i="31" s="1"/>
  <c r="AT338" i="31" s="1"/>
  <c r="AT339" i="31" s="1"/>
  <c r="AT340" i="31" s="1"/>
  <c r="AT341" i="31" s="1"/>
  <c r="AT342" i="31" s="1"/>
  <c r="AT343" i="31" s="1"/>
  <c r="AT344" i="31" s="1"/>
  <c r="AT345" i="31" s="1"/>
  <c r="AT346" i="31" s="1"/>
  <c r="AT347" i="31" s="1"/>
  <c r="AT348" i="31" s="1"/>
  <c r="AT349" i="31" s="1"/>
  <c r="AT350" i="31" s="1"/>
  <c r="AT351" i="31" s="1"/>
  <c r="AT352" i="31" s="1"/>
  <c r="AT353" i="31" s="1"/>
  <c r="AT354" i="31" s="1"/>
  <c r="AP255" i="31"/>
  <c r="AP256" i="31" s="1"/>
  <c r="AP257" i="31" s="1"/>
  <c r="AP258" i="31" s="1"/>
  <c r="AP259" i="31" s="1"/>
  <c r="AP260" i="31" s="1"/>
  <c r="AP261" i="31" s="1"/>
  <c r="AP262" i="31" s="1"/>
  <c r="AP263" i="31" s="1"/>
  <c r="AP264" i="31" s="1"/>
  <c r="AP265" i="31" s="1"/>
  <c r="AP266" i="31" s="1"/>
  <c r="AP267" i="31" s="1"/>
  <c r="AP268" i="31" s="1"/>
  <c r="AP269" i="31" s="1"/>
  <c r="AP270" i="31" s="1"/>
  <c r="AP271" i="31" s="1"/>
  <c r="AP272" i="31" s="1"/>
  <c r="AP273" i="31" s="1"/>
  <c r="AP274" i="31" s="1"/>
  <c r="AP275" i="31" s="1"/>
  <c r="AP276" i="31" s="1"/>
  <c r="AP277" i="31" s="1"/>
  <c r="AP278" i="31" s="1"/>
  <c r="AP279" i="31" s="1"/>
  <c r="AP280" i="31" s="1"/>
  <c r="AP281" i="31" s="1"/>
  <c r="AP282" i="31" s="1"/>
  <c r="AP283" i="31" s="1"/>
  <c r="AP284" i="31" s="1"/>
  <c r="AP285" i="31" s="1"/>
  <c r="AP286" i="31" s="1"/>
  <c r="AP287" i="31" s="1"/>
  <c r="AP288" i="31" s="1"/>
  <c r="AP289" i="31" s="1"/>
  <c r="AP290" i="31" s="1"/>
  <c r="AP291" i="31" s="1"/>
  <c r="AP292" i="31" s="1"/>
  <c r="AP293" i="31" s="1"/>
  <c r="AP294" i="31" s="1"/>
  <c r="AP295" i="31" s="1"/>
  <c r="AP296" i="31" s="1"/>
  <c r="AP297" i="31" s="1"/>
  <c r="AP298" i="31" s="1"/>
  <c r="AP299" i="31" s="1"/>
  <c r="AP300" i="31" s="1"/>
  <c r="AP301" i="31" s="1"/>
  <c r="AP302" i="31" s="1"/>
  <c r="AP303" i="31" s="1"/>
  <c r="AP304" i="31" s="1"/>
  <c r="V305" i="31"/>
  <c r="V306" i="31" s="1"/>
  <c r="V307" i="31" s="1"/>
  <c r="V308" i="31" s="1"/>
  <c r="V309" i="31" s="1"/>
  <c r="V310" i="31" s="1"/>
  <c r="V311" i="31" s="1"/>
  <c r="V312" i="31" s="1"/>
  <c r="V313" i="31" s="1"/>
  <c r="V314" i="31" s="1"/>
  <c r="V315" i="31" s="1"/>
  <c r="V316" i="31" s="1"/>
  <c r="V317" i="31" s="1"/>
  <c r="V318" i="31" s="1"/>
  <c r="V319" i="31" s="1"/>
  <c r="V320" i="31" s="1"/>
  <c r="V321" i="31" s="1"/>
  <c r="V322" i="31" s="1"/>
  <c r="V323" i="31" s="1"/>
  <c r="V324" i="31" s="1"/>
  <c r="V325" i="31" s="1"/>
  <c r="V326" i="31" s="1"/>
  <c r="V327" i="31" s="1"/>
  <c r="V328" i="31" s="1"/>
  <c r="V329" i="31" s="1"/>
  <c r="V330" i="31" s="1"/>
  <c r="V331" i="31" s="1"/>
  <c r="V332" i="31" s="1"/>
  <c r="V333" i="31" s="1"/>
  <c r="V334" i="31" s="1"/>
  <c r="V335" i="31" s="1"/>
  <c r="V336" i="31" s="1"/>
  <c r="V337" i="31" s="1"/>
  <c r="V338" i="31" s="1"/>
  <c r="V339" i="31" s="1"/>
  <c r="V340" i="31" s="1"/>
  <c r="V341" i="31" s="1"/>
  <c r="V342" i="31" s="1"/>
  <c r="V343" i="31" s="1"/>
  <c r="V344" i="31" s="1"/>
  <c r="V345" i="31" s="1"/>
  <c r="V346" i="31" s="1"/>
  <c r="V347" i="31" s="1"/>
  <c r="V348" i="31" s="1"/>
  <c r="V349" i="31" s="1"/>
  <c r="V350" i="31" s="1"/>
  <c r="V351" i="31" s="1"/>
  <c r="V352" i="31" s="1"/>
  <c r="V353" i="31" s="1"/>
  <c r="V354" i="31" s="1"/>
  <c r="U255" i="31"/>
  <c r="U256" i="31" s="1"/>
  <c r="U257" i="31" s="1"/>
  <c r="U258" i="31" s="1"/>
  <c r="U259" i="31" s="1"/>
  <c r="U260" i="31" s="1"/>
  <c r="U261" i="31" s="1"/>
  <c r="U262" i="31" s="1"/>
  <c r="U263" i="31" s="1"/>
  <c r="U264" i="31" s="1"/>
  <c r="U265" i="31" s="1"/>
  <c r="U266" i="31" s="1"/>
  <c r="U267" i="31" s="1"/>
  <c r="U268" i="31" s="1"/>
  <c r="U269" i="31" s="1"/>
  <c r="U270" i="31" s="1"/>
  <c r="U271" i="31" s="1"/>
  <c r="U272" i="31" s="1"/>
  <c r="U273" i="31" s="1"/>
  <c r="U274" i="31" s="1"/>
  <c r="U275" i="31" s="1"/>
  <c r="U276" i="31" s="1"/>
  <c r="U277" i="31" s="1"/>
  <c r="U278" i="31" s="1"/>
  <c r="U279" i="31" s="1"/>
  <c r="U280" i="31" s="1"/>
  <c r="U281" i="31" s="1"/>
  <c r="U282" i="31" s="1"/>
  <c r="U283" i="31" s="1"/>
  <c r="U284" i="31" s="1"/>
  <c r="U285" i="31" s="1"/>
  <c r="U286" i="31" s="1"/>
  <c r="U287" i="31" s="1"/>
  <c r="U288" i="31" s="1"/>
  <c r="U289" i="31" s="1"/>
  <c r="U290" i="31" s="1"/>
  <c r="U291" i="31" s="1"/>
  <c r="U292" i="31" s="1"/>
  <c r="U293" i="31" s="1"/>
  <c r="U294" i="31" s="1"/>
  <c r="U295" i="31" s="1"/>
  <c r="U296" i="31" s="1"/>
  <c r="U297" i="31" s="1"/>
  <c r="U298" i="31" s="1"/>
  <c r="U299" i="31" s="1"/>
  <c r="U300" i="31" s="1"/>
  <c r="U301" i="31" s="1"/>
  <c r="U302" i="31" s="1"/>
  <c r="U303" i="31" s="1"/>
  <c r="U304" i="31" s="1"/>
  <c r="AC255" i="31"/>
  <c r="AC256" i="31" s="1"/>
  <c r="AC257" i="31" s="1"/>
  <c r="AC258" i="31" s="1"/>
  <c r="AC259" i="31" s="1"/>
  <c r="AC260" i="31" s="1"/>
  <c r="AC261" i="31" s="1"/>
  <c r="AC262" i="31" s="1"/>
  <c r="AC263" i="31" s="1"/>
  <c r="AC264" i="31" s="1"/>
  <c r="AC265" i="31" s="1"/>
  <c r="AC266" i="31" s="1"/>
  <c r="AC267" i="31" s="1"/>
  <c r="AC268" i="31" s="1"/>
  <c r="AC269" i="31" s="1"/>
  <c r="AC270" i="31" s="1"/>
  <c r="AC271" i="31" s="1"/>
  <c r="AC272" i="31" s="1"/>
  <c r="AC273" i="31" s="1"/>
  <c r="AC274" i="31" s="1"/>
  <c r="AC275" i="31" s="1"/>
  <c r="AC276" i="31" s="1"/>
  <c r="AC277" i="31" s="1"/>
  <c r="AC278" i="31" s="1"/>
  <c r="AC279" i="31" s="1"/>
  <c r="AC280" i="31" s="1"/>
  <c r="AC281" i="31" s="1"/>
  <c r="AC282" i="31" s="1"/>
  <c r="AC283" i="31" s="1"/>
  <c r="AC284" i="31" s="1"/>
  <c r="AC285" i="31" s="1"/>
  <c r="AC286" i="31" s="1"/>
  <c r="AC287" i="31" s="1"/>
  <c r="AC288" i="31" s="1"/>
  <c r="AC289" i="31" s="1"/>
  <c r="AC290" i="31" s="1"/>
  <c r="AC291" i="31" s="1"/>
  <c r="AC292" i="31" s="1"/>
  <c r="AC293" i="31" s="1"/>
  <c r="AC294" i="31" s="1"/>
  <c r="AC295" i="31" s="1"/>
  <c r="AC296" i="31" s="1"/>
  <c r="AC297" i="31" s="1"/>
  <c r="AC298" i="31" s="1"/>
  <c r="AC299" i="31" s="1"/>
  <c r="AC300" i="31" s="1"/>
  <c r="AC301" i="31" s="1"/>
  <c r="AC302" i="31" s="1"/>
  <c r="AC303" i="31" s="1"/>
  <c r="AC304" i="31" s="1"/>
  <c r="F105" i="31"/>
  <c r="F106" i="31" s="1"/>
  <c r="F107" i="31" s="1"/>
  <c r="F108" i="31" s="1"/>
  <c r="F109" i="31" s="1"/>
  <c r="F110" i="31" s="1"/>
  <c r="F111" i="31" s="1"/>
  <c r="F112" i="31" s="1"/>
  <c r="F113" i="31" s="1"/>
  <c r="F114" i="31" s="1"/>
  <c r="F115" i="31" s="1"/>
  <c r="F116" i="31" s="1"/>
  <c r="F117" i="31" s="1"/>
  <c r="F118" i="31" s="1"/>
  <c r="F119" i="31" s="1"/>
  <c r="F120" i="31" s="1"/>
  <c r="F121" i="31" s="1"/>
  <c r="F122" i="31" s="1"/>
  <c r="F123" i="31" s="1"/>
  <c r="F124" i="31" s="1"/>
  <c r="F125" i="31" s="1"/>
  <c r="F126" i="31" s="1"/>
  <c r="F127" i="31" s="1"/>
  <c r="F128" i="31" s="1"/>
  <c r="F129" i="31" s="1"/>
  <c r="F130" i="31" s="1"/>
  <c r="F131" i="31" s="1"/>
  <c r="F132" i="31" s="1"/>
  <c r="F133" i="31" s="1"/>
  <c r="F134" i="31" s="1"/>
  <c r="F135" i="31" s="1"/>
  <c r="F136" i="31" s="1"/>
  <c r="F137" i="31" s="1"/>
  <c r="F138" i="31" s="1"/>
  <c r="F139" i="31" s="1"/>
  <c r="F140" i="31" s="1"/>
  <c r="F141" i="31" s="1"/>
  <c r="F142" i="31" s="1"/>
  <c r="F143" i="31" s="1"/>
  <c r="F144" i="31" s="1"/>
  <c r="F145" i="31" s="1"/>
  <c r="F146" i="31" s="1"/>
  <c r="F147" i="31" s="1"/>
  <c r="F148" i="31" s="1"/>
  <c r="F149" i="31" s="1"/>
  <c r="F150" i="31" s="1"/>
  <c r="F151" i="31" s="1"/>
  <c r="F152" i="31" s="1"/>
  <c r="F153" i="31" s="1"/>
  <c r="F154" i="31" s="1"/>
  <c r="G105" i="31"/>
  <c r="G106" i="31" s="1"/>
  <c r="G107" i="31" s="1"/>
  <c r="G108" i="31" s="1"/>
  <c r="G109" i="31" s="1"/>
  <c r="G110" i="31" s="1"/>
  <c r="G111" i="31" s="1"/>
  <c r="G112" i="31" s="1"/>
  <c r="G113" i="31" s="1"/>
  <c r="G114" i="31" s="1"/>
  <c r="G115" i="31" s="1"/>
  <c r="G116" i="31" s="1"/>
  <c r="G117" i="31" s="1"/>
  <c r="G118" i="31" s="1"/>
  <c r="G119" i="31" s="1"/>
  <c r="G120" i="31" s="1"/>
  <c r="G121" i="31" s="1"/>
  <c r="G122" i="31" s="1"/>
  <c r="G123" i="31" s="1"/>
  <c r="G124" i="31" s="1"/>
  <c r="G125" i="31" s="1"/>
  <c r="G126" i="31" s="1"/>
  <c r="G127" i="31" s="1"/>
  <c r="G128" i="31" s="1"/>
  <c r="G129" i="31" s="1"/>
  <c r="G130" i="31" s="1"/>
  <c r="G131" i="31" s="1"/>
  <c r="G132" i="31" s="1"/>
  <c r="G133" i="31" s="1"/>
  <c r="G134" i="31" s="1"/>
  <c r="G135" i="31" s="1"/>
  <c r="G136" i="31" s="1"/>
  <c r="G137" i="31" s="1"/>
  <c r="G138" i="31" s="1"/>
  <c r="G139" i="31" s="1"/>
  <c r="G140" i="31" s="1"/>
  <c r="G141" i="31" s="1"/>
  <c r="G142" i="31" s="1"/>
  <c r="G143" i="31" s="1"/>
  <c r="G144" i="31" s="1"/>
  <c r="G145" i="31" s="1"/>
  <c r="G146" i="31" s="1"/>
  <c r="G147" i="31" s="1"/>
  <c r="G148" i="31" s="1"/>
  <c r="G149" i="31" s="1"/>
  <c r="G150" i="31" s="1"/>
  <c r="G151" i="31" s="1"/>
  <c r="G152" i="31" s="1"/>
  <c r="G153" i="31" s="1"/>
  <c r="G154" i="31" s="1"/>
  <c r="AA305" i="31"/>
  <c r="AA306" i="31" s="1"/>
  <c r="AA307" i="31" s="1"/>
  <c r="AA308" i="31" s="1"/>
  <c r="AA309" i="31" s="1"/>
  <c r="AA310" i="31" s="1"/>
  <c r="AA311" i="31" s="1"/>
  <c r="AA312" i="31" s="1"/>
  <c r="AA313" i="31" s="1"/>
  <c r="AA314" i="31" s="1"/>
  <c r="AA315" i="31" s="1"/>
  <c r="AA316" i="31" s="1"/>
  <c r="AA317" i="31" s="1"/>
  <c r="AA318" i="31" s="1"/>
  <c r="AA319" i="31" s="1"/>
  <c r="AA320" i="31" s="1"/>
  <c r="AA321" i="31" s="1"/>
  <c r="AA322" i="31" s="1"/>
  <c r="AA323" i="31" s="1"/>
  <c r="AA324" i="31" s="1"/>
  <c r="AA325" i="31" s="1"/>
  <c r="AA326" i="31" s="1"/>
  <c r="AA327" i="31" s="1"/>
  <c r="AA328" i="31" s="1"/>
  <c r="AA329" i="31" s="1"/>
  <c r="AA330" i="31" s="1"/>
  <c r="AA331" i="31" s="1"/>
  <c r="AA332" i="31" s="1"/>
  <c r="AA333" i="31" s="1"/>
  <c r="AA334" i="31" s="1"/>
  <c r="AA335" i="31" s="1"/>
  <c r="AA336" i="31" s="1"/>
  <c r="AA337" i="31" s="1"/>
  <c r="AA338" i="31" s="1"/>
  <c r="AA339" i="31" s="1"/>
  <c r="AA340" i="31" s="1"/>
  <c r="AA341" i="31" s="1"/>
  <c r="AA342" i="31" s="1"/>
  <c r="AA343" i="31" s="1"/>
  <c r="AA344" i="31" s="1"/>
  <c r="AA345" i="31" s="1"/>
  <c r="AA346" i="31" s="1"/>
  <c r="AA347" i="31" s="1"/>
  <c r="AA348" i="31" s="1"/>
  <c r="AA349" i="31" s="1"/>
  <c r="AA350" i="31" s="1"/>
  <c r="AA351" i="31" s="1"/>
  <c r="AA352" i="31" s="1"/>
  <c r="AA353" i="31" s="1"/>
  <c r="AA354" i="31" s="1"/>
  <c r="BA255" i="31"/>
  <c r="BA256" i="31" s="1"/>
  <c r="BA257" i="31" s="1"/>
  <c r="BA258" i="31" s="1"/>
  <c r="BA259" i="31" s="1"/>
  <c r="BA260" i="31" s="1"/>
  <c r="BA261" i="31" s="1"/>
  <c r="BA262" i="31" s="1"/>
  <c r="BA263" i="31" s="1"/>
  <c r="BA264" i="31" s="1"/>
  <c r="BA265" i="31" s="1"/>
  <c r="BA266" i="31" s="1"/>
  <c r="BA267" i="31" s="1"/>
  <c r="BA268" i="31" s="1"/>
  <c r="BA269" i="31" s="1"/>
  <c r="BA270" i="31" s="1"/>
  <c r="BA271" i="31" s="1"/>
  <c r="BA272" i="31" s="1"/>
  <c r="BA273" i="31" s="1"/>
  <c r="BA274" i="31" s="1"/>
  <c r="BA275" i="31" s="1"/>
  <c r="BA276" i="31" s="1"/>
  <c r="BA277" i="31" s="1"/>
  <c r="BA278" i="31" s="1"/>
  <c r="BA279" i="31" s="1"/>
  <c r="BA280" i="31" s="1"/>
  <c r="BA281" i="31" s="1"/>
  <c r="BA282" i="31" s="1"/>
  <c r="BA283" i="31" s="1"/>
  <c r="BA284" i="31" s="1"/>
  <c r="BA285" i="31" s="1"/>
  <c r="BA286" i="31" s="1"/>
  <c r="BA287" i="31" s="1"/>
  <c r="BA288" i="31" s="1"/>
  <c r="BA289" i="31" s="1"/>
  <c r="BA290" i="31" s="1"/>
  <c r="BA291" i="31" s="1"/>
  <c r="BA292" i="31" s="1"/>
  <c r="BA293" i="31" s="1"/>
  <c r="BA294" i="31" s="1"/>
  <c r="BA295" i="31" s="1"/>
  <c r="BA296" i="31" s="1"/>
  <c r="BA297" i="31" s="1"/>
  <c r="BA298" i="31" s="1"/>
  <c r="BA299" i="31" s="1"/>
  <c r="BA300" i="31" s="1"/>
  <c r="BA301" i="31" s="1"/>
  <c r="BA302" i="31" s="1"/>
  <c r="BA303" i="31" s="1"/>
  <c r="BA304" i="31" s="1"/>
  <c r="S305" i="31"/>
  <c r="S306" i="31" s="1"/>
  <c r="S307" i="31" s="1"/>
  <c r="S308" i="31" s="1"/>
  <c r="S309" i="31" s="1"/>
  <c r="S310" i="31" s="1"/>
  <c r="S311" i="31" s="1"/>
  <c r="S312" i="31" s="1"/>
  <c r="S313" i="31" s="1"/>
  <c r="S314" i="31" s="1"/>
  <c r="S315" i="31" s="1"/>
  <c r="S316" i="31" s="1"/>
  <c r="S317" i="31" s="1"/>
  <c r="S318" i="31" s="1"/>
  <c r="S319" i="31" s="1"/>
  <c r="S320" i="31" s="1"/>
  <c r="S321" i="31" s="1"/>
  <c r="S322" i="31" s="1"/>
  <c r="S323" i="31" s="1"/>
  <c r="S324" i="31" s="1"/>
  <c r="S325" i="31" s="1"/>
  <c r="S326" i="31" s="1"/>
  <c r="S327" i="31" s="1"/>
  <c r="S328" i="31" s="1"/>
  <c r="S329" i="31" s="1"/>
  <c r="S330" i="31" s="1"/>
  <c r="S331" i="31" s="1"/>
  <c r="S332" i="31" s="1"/>
  <c r="S333" i="31" s="1"/>
  <c r="S334" i="31" s="1"/>
  <c r="S335" i="31" s="1"/>
  <c r="S336" i="31" s="1"/>
  <c r="S337" i="31" s="1"/>
  <c r="S338" i="31" s="1"/>
  <c r="S339" i="31" s="1"/>
  <c r="S340" i="31" s="1"/>
  <c r="S341" i="31" s="1"/>
  <c r="S342" i="31" s="1"/>
  <c r="S343" i="31" s="1"/>
  <c r="S344" i="31" s="1"/>
  <c r="S345" i="31" s="1"/>
  <c r="S346" i="31" s="1"/>
  <c r="S347" i="31" s="1"/>
  <c r="S348" i="31" s="1"/>
  <c r="S349" i="31" s="1"/>
  <c r="S350" i="31" s="1"/>
  <c r="S351" i="31" s="1"/>
  <c r="S352" i="31" s="1"/>
  <c r="S353" i="31" s="1"/>
  <c r="S354" i="31" s="1"/>
  <c r="AG305" i="31"/>
  <c r="AG306" i="31" s="1"/>
  <c r="AG307" i="31" s="1"/>
  <c r="AG308" i="31" s="1"/>
  <c r="AG309" i="31" s="1"/>
  <c r="AG310" i="31" s="1"/>
  <c r="AG311" i="31" s="1"/>
  <c r="AG312" i="31" s="1"/>
  <c r="AG313" i="31" s="1"/>
  <c r="AG314" i="31" s="1"/>
  <c r="AG315" i="31" s="1"/>
  <c r="AG316" i="31" s="1"/>
  <c r="AG317" i="31" s="1"/>
  <c r="AG318" i="31" s="1"/>
  <c r="AG319" i="31" s="1"/>
  <c r="AG320" i="31" s="1"/>
  <c r="AG321" i="31" s="1"/>
  <c r="AG322" i="31" s="1"/>
  <c r="AG323" i="31" s="1"/>
  <c r="AG324" i="31" s="1"/>
  <c r="AG325" i="31" s="1"/>
  <c r="AG326" i="31" s="1"/>
  <c r="AG327" i="31" s="1"/>
  <c r="AG328" i="31" s="1"/>
  <c r="AG329" i="31" s="1"/>
  <c r="AG330" i="31" s="1"/>
  <c r="AG331" i="31" s="1"/>
  <c r="AG332" i="31" s="1"/>
  <c r="AG333" i="31" s="1"/>
  <c r="AG334" i="31" s="1"/>
  <c r="AG335" i="31" s="1"/>
  <c r="AG336" i="31" s="1"/>
  <c r="AG337" i="31" s="1"/>
  <c r="AG338" i="31" s="1"/>
  <c r="AG339" i="31" s="1"/>
  <c r="AG340" i="31" s="1"/>
  <c r="AG341" i="31" s="1"/>
  <c r="AG342" i="31" s="1"/>
  <c r="AG343" i="31" s="1"/>
  <c r="AG344" i="31" s="1"/>
  <c r="AG345" i="31" s="1"/>
  <c r="AG346" i="31" s="1"/>
  <c r="AG347" i="31" s="1"/>
  <c r="AG348" i="31" s="1"/>
  <c r="AG349" i="31" s="1"/>
  <c r="AG350" i="31" s="1"/>
  <c r="AG351" i="31" s="1"/>
  <c r="AG352" i="31" s="1"/>
  <c r="AG353" i="31" s="1"/>
  <c r="AG354" i="31" s="1"/>
  <c r="AM355" i="31"/>
  <c r="AM356" i="31" s="1"/>
  <c r="AM357" i="31" s="1"/>
  <c r="AM358" i="31" s="1"/>
  <c r="AM359" i="31" s="1"/>
  <c r="AM360" i="31" s="1"/>
  <c r="AM361" i="31" s="1"/>
  <c r="AM362" i="31" s="1"/>
  <c r="AM363" i="31" s="1"/>
  <c r="AM364" i="31" s="1"/>
  <c r="AM365" i="31" s="1"/>
  <c r="AM366" i="31" s="1"/>
  <c r="AM367" i="31" s="1"/>
  <c r="AM368" i="31" s="1"/>
  <c r="AM369" i="31" s="1"/>
  <c r="AM370" i="31" s="1"/>
  <c r="AM371" i="31" s="1"/>
  <c r="AM372" i="31" s="1"/>
  <c r="AM373" i="31" s="1"/>
  <c r="AM374" i="31" s="1"/>
  <c r="AM375" i="31" s="1"/>
  <c r="AM376" i="31" s="1"/>
  <c r="AM377" i="31" s="1"/>
  <c r="AM378" i="31" s="1"/>
  <c r="AM379" i="31" s="1"/>
  <c r="AM380" i="31" s="1"/>
  <c r="AM381" i="31" s="1"/>
  <c r="AM382" i="31" s="1"/>
  <c r="AM383" i="31" s="1"/>
  <c r="AM384" i="31" s="1"/>
  <c r="AM385" i="31" s="1"/>
  <c r="AM386" i="31" s="1"/>
  <c r="AM387" i="31" s="1"/>
  <c r="AM388" i="31" s="1"/>
  <c r="AM389" i="31" s="1"/>
  <c r="AM390" i="31" s="1"/>
  <c r="AM391" i="31" s="1"/>
  <c r="AM392" i="31" s="1"/>
  <c r="AM393" i="31" s="1"/>
  <c r="AM394" i="31" s="1"/>
  <c r="AM395" i="31" s="1"/>
  <c r="AM396" i="31" s="1"/>
  <c r="AM397" i="31" s="1"/>
  <c r="AM398" i="31" s="1"/>
  <c r="AM399" i="31" s="1"/>
  <c r="AM400" i="31" s="1"/>
  <c r="AM401" i="31" s="1"/>
  <c r="AM402" i="31" s="1"/>
  <c r="AM403" i="31" s="1"/>
  <c r="AM404" i="31" s="1"/>
  <c r="AI305" i="31"/>
  <c r="AI306" i="31" s="1"/>
  <c r="AI307" i="31" s="1"/>
  <c r="AI308" i="31" s="1"/>
  <c r="AI309" i="31" s="1"/>
  <c r="AI310" i="31" s="1"/>
  <c r="AI311" i="31" s="1"/>
  <c r="AI312" i="31" s="1"/>
  <c r="AI313" i="31" s="1"/>
  <c r="AI314" i="31" s="1"/>
  <c r="AI315" i="31" s="1"/>
  <c r="AI316" i="31" s="1"/>
  <c r="AI317" i="31" s="1"/>
  <c r="AI318" i="31" s="1"/>
  <c r="AI319" i="31" s="1"/>
  <c r="AI320" i="31" s="1"/>
  <c r="AI321" i="31" s="1"/>
  <c r="AI322" i="31" s="1"/>
  <c r="AI323" i="31" s="1"/>
  <c r="AI324" i="31" s="1"/>
  <c r="AI325" i="31" s="1"/>
  <c r="AI326" i="31" s="1"/>
  <c r="AI327" i="31" s="1"/>
  <c r="AI328" i="31" s="1"/>
  <c r="AI329" i="31" s="1"/>
  <c r="AI330" i="31" s="1"/>
  <c r="AI331" i="31" s="1"/>
  <c r="AI332" i="31" s="1"/>
  <c r="AI333" i="31" s="1"/>
  <c r="AI334" i="31" s="1"/>
  <c r="AI335" i="31" s="1"/>
  <c r="AI336" i="31" s="1"/>
  <c r="AI337" i="31" s="1"/>
  <c r="AI338" i="31" s="1"/>
  <c r="AI339" i="31" s="1"/>
  <c r="AI340" i="31" s="1"/>
  <c r="AI341" i="31" s="1"/>
  <c r="AI342" i="31" s="1"/>
  <c r="AI343" i="31" s="1"/>
  <c r="AI344" i="31" s="1"/>
  <c r="AI345" i="31" s="1"/>
  <c r="AI346" i="31" s="1"/>
  <c r="AI347" i="31" s="1"/>
  <c r="AI348" i="31" s="1"/>
  <c r="AI349" i="31" s="1"/>
  <c r="AI350" i="31" s="1"/>
  <c r="AI351" i="31" s="1"/>
  <c r="AI352" i="31" s="1"/>
  <c r="AI353" i="31" s="1"/>
  <c r="AI354" i="31" s="1"/>
  <c r="M105" i="31"/>
  <c r="M106" i="31" s="1"/>
  <c r="M107" i="31" s="1"/>
  <c r="M108" i="31" s="1"/>
  <c r="M109" i="31" s="1"/>
  <c r="M110" i="31" s="1"/>
  <c r="M111" i="31" s="1"/>
  <c r="M112" i="31" s="1"/>
  <c r="M113" i="31" s="1"/>
  <c r="M114" i="31" s="1"/>
  <c r="M115" i="31" s="1"/>
  <c r="M116" i="31" s="1"/>
  <c r="M117" i="31" s="1"/>
  <c r="M118" i="31" s="1"/>
  <c r="M119" i="31" s="1"/>
  <c r="M120" i="31" s="1"/>
  <c r="M121" i="31" s="1"/>
  <c r="M122" i="31" s="1"/>
  <c r="M123" i="31" s="1"/>
  <c r="M124" i="31" s="1"/>
  <c r="M125" i="31" s="1"/>
  <c r="M126" i="31" s="1"/>
  <c r="M127" i="31" s="1"/>
  <c r="M128" i="31" s="1"/>
  <c r="M129" i="31" s="1"/>
  <c r="M130" i="31" s="1"/>
  <c r="M131" i="31" s="1"/>
  <c r="M132" i="31" s="1"/>
  <c r="M133" i="31" s="1"/>
  <c r="M134" i="31" s="1"/>
  <c r="M135" i="31" s="1"/>
  <c r="M136" i="31" s="1"/>
  <c r="M137" i="31" s="1"/>
  <c r="M138" i="31" s="1"/>
  <c r="M139" i="31" s="1"/>
  <c r="M140" i="31" s="1"/>
  <c r="M141" i="31" s="1"/>
  <c r="M142" i="31" s="1"/>
  <c r="M143" i="31" s="1"/>
  <c r="M144" i="31" s="1"/>
  <c r="M145" i="31" s="1"/>
  <c r="M146" i="31" s="1"/>
  <c r="M147" i="31" s="1"/>
  <c r="M148" i="31" s="1"/>
  <c r="M149" i="31" s="1"/>
  <c r="M150" i="31" s="1"/>
  <c r="M151" i="31" s="1"/>
  <c r="M152" i="31" s="1"/>
  <c r="M153" i="31" s="1"/>
  <c r="M154" i="31" s="1"/>
  <c r="AY305" i="31"/>
  <c r="AY306" i="31" s="1"/>
  <c r="AY307" i="31" s="1"/>
  <c r="AY308" i="31" s="1"/>
  <c r="AY309" i="31" s="1"/>
  <c r="AY310" i="31" s="1"/>
  <c r="AY311" i="31" s="1"/>
  <c r="AY312" i="31" s="1"/>
  <c r="AY313" i="31" s="1"/>
  <c r="AY314" i="31" s="1"/>
  <c r="AY315" i="31" s="1"/>
  <c r="AY316" i="31" s="1"/>
  <c r="AY317" i="31" s="1"/>
  <c r="AY318" i="31" s="1"/>
  <c r="AY319" i="31" s="1"/>
  <c r="AY320" i="31" s="1"/>
  <c r="AY321" i="31" s="1"/>
  <c r="AY322" i="31" s="1"/>
  <c r="AY323" i="31" s="1"/>
  <c r="AY324" i="31" s="1"/>
  <c r="AY325" i="31" s="1"/>
  <c r="AY326" i="31" s="1"/>
  <c r="AY327" i="31" s="1"/>
  <c r="AY328" i="31" s="1"/>
  <c r="AY329" i="31" s="1"/>
  <c r="AY330" i="31" s="1"/>
  <c r="AY331" i="31" s="1"/>
  <c r="AY332" i="31" s="1"/>
  <c r="AY333" i="31" s="1"/>
  <c r="AY334" i="31" s="1"/>
  <c r="AY335" i="31" s="1"/>
  <c r="AY336" i="31" s="1"/>
  <c r="AY337" i="31" s="1"/>
  <c r="AY338" i="31" s="1"/>
  <c r="AY339" i="31" s="1"/>
  <c r="AY340" i="31" s="1"/>
  <c r="AY341" i="31" s="1"/>
  <c r="AY342" i="31" s="1"/>
  <c r="AY343" i="31" s="1"/>
  <c r="AY344" i="31" s="1"/>
  <c r="AY345" i="31" s="1"/>
  <c r="AY346" i="31" s="1"/>
  <c r="AY347" i="31" s="1"/>
  <c r="AY348" i="31" s="1"/>
  <c r="AY349" i="31" s="1"/>
  <c r="AY350" i="31" s="1"/>
  <c r="AY351" i="31" s="1"/>
  <c r="AY352" i="31" s="1"/>
  <c r="AY353" i="31" s="1"/>
  <c r="AY354" i="31" s="1"/>
  <c r="AJ305" i="31"/>
  <c r="AJ306" i="31" s="1"/>
  <c r="AJ307" i="31" s="1"/>
  <c r="AJ308" i="31" s="1"/>
  <c r="AJ309" i="31" s="1"/>
  <c r="AJ310" i="31" s="1"/>
  <c r="AJ311" i="31" s="1"/>
  <c r="AJ312" i="31" s="1"/>
  <c r="AJ313" i="31" s="1"/>
  <c r="AJ314" i="31" s="1"/>
  <c r="AJ315" i="31" s="1"/>
  <c r="AJ316" i="31" s="1"/>
  <c r="AJ317" i="31" s="1"/>
  <c r="AJ318" i="31" s="1"/>
  <c r="AJ319" i="31" s="1"/>
  <c r="AJ320" i="31" s="1"/>
  <c r="AJ321" i="31" s="1"/>
  <c r="AJ322" i="31" s="1"/>
  <c r="AJ323" i="31" s="1"/>
  <c r="AJ324" i="31" s="1"/>
  <c r="AJ325" i="31" s="1"/>
  <c r="AJ326" i="31" s="1"/>
  <c r="AJ327" i="31" s="1"/>
  <c r="AJ328" i="31" s="1"/>
  <c r="AJ329" i="31" s="1"/>
  <c r="AJ330" i="31" s="1"/>
  <c r="AJ331" i="31" s="1"/>
  <c r="AJ332" i="31" s="1"/>
  <c r="AJ333" i="31" s="1"/>
  <c r="AJ334" i="31" s="1"/>
  <c r="AJ335" i="31" s="1"/>
  <c r="AJ336" i="31" s="1"/>
  <c r="AJ337" i="31" s="1"/>
  <c r="AJ338" i="31" s="1"/>
  <c r="AJ339" i="31" s="1"/>
  <c r="AJ340" i="31" s="1"/>
  <c r="AJ341" i="31" s="1"/>
  <c r="AJ342" i="31" s="1"/>
  <c r="AJ343" i="31" s="1"/>
  <c r="AJ344" i="31" s="1"/>
  <c r="AJ345" i="31" s="1"/>
  <c r="AJ346" i="31" s="1"/>
  <c r="AJ347" i="31" s="1"/>
  <c r="AJ348" i="31" s="1"/>
  <c r="AJ349" i="31" s="1"/>
  <c r="AJ350" i="31" s="1"/>
  <c r="AJ351" i="31" s="1"/>
  <c r="AJ352" i="31" s="1"/>
  <c r="AJ353" i="31" s="1"/>
  <c r="AJ354" i="31" s="1"/>
  <c r="AE305" i="31"/>
  <c r="AE306" i="31" s="1"/>
  <c r="AE307" i="31" s="1"/>
  <c r="AE308" i="31" s="1"/>
  <c r="AE309" i="31" s="1"/>
  <c r="AE310" i="31" s="1"/>
  <c r="AE311" i="31" s="1"/>
  <c r="AE312" i="31" s="1"/>
  <c r="AE313" i="31" s="1"/>
  <c r="AE314" i="31" s="1"/>
  <c r="AE315" i="31" s="1"/>
  <c r="AE316" i="31" s="1"/>
  <c r="AE317" i="31" s="1"/>
  <c r="AE318" i="31" s="1"/>
  <c r="AE319" i="31" s="1"/>
  <c r="AE320" i="31" s="1"/>
  <c r="AE321" i="31" s="1"/>
  <c r="AE322" i="31" s="1"/>
  <c r="AE323" i="31" s="1"/>
  <c r="AE324" i="31" s="1"/>
  <c r="AE325" i="31" s="1"/>
  <c r="AE326" i="31" s="1"/>
  <c r="AE327" i="31" s="1"/>
  <c r="AE328" i="31" s="1"/>
  <c r="AE329" i="31" s="1"/>
  <c r="AE330" i="31" s="1"/>
  <c r="AE331" i="31" s="1"/>
  <c r="AE332" i="31" s="1"/>
  <c r="AE333" i="31" s="1"/>
  <c r="AE334" i="31" s="1"/>
  <c r="AE335" i="31" s="1"/>
  <c r="AE336" i="31" s="1"/>
  <c r="AE337" i="31" s="1"/>
  <c r="AE338" i="31" s="1"/>
  <c r="AE339" i="31" s="1"/>
  <c r="AE340" i="31" s="1"/>
  <c r="AE341" i="31" s="1"/>
  <c r="AE342" i="31" s="1"/>
  <c r="AE343" i="31" s="1"/>
  <c r="AE344" i="31" s="1"/>
  <c r="AE345" i="31" s="1"/>
  <c r="AE346" i="31" s="1"/>
  <c r="AE347" i="31" s="1"/>
  <c r="AE348" i="31" s="1"/>
  <c r="AE349" i="31" s="1"/>
  <c r="AE350" i="31" s="1"/>
  <c r="AE351" i="31" s="1"/>
  <c r="AE352" i="31" s="1"/>
  <c r="AE353" i="31" s="1"/>
  <c r="AE354" i="31" s="1"/>
  <c r="X255" i="31"/>
  <c r="X256" i="31" s="1"/>
  <c r="X257" i="31" s="1"/>
  <c r="X258" i="31" s="1"/>
  <c r="X259" i="31" s="1"/>
  <c r="X260" i="31" s="1"/>
  <c r="X261" i="31" s="1"/>
  <c r="X262" i="31" s="1"/>
  <c r="X263" i="31" s="1"/>
  <c r="X264" i="31" s="1"/>
  <c r="X265" i="31" s="1"/>
  <c r="X266" i="31" s="1"/>
  <c r="X267" i="31" s="1"/>
  <c r="X268" i="31" s="1"/>
  <c r="X269" i="31" s="1"/>
  <c r="X270" i="31" s="1"/>
  <c r="X271" i="31" s="1"/>
  <c r="X272" i="31" s="1"/>
  <c r="X273" i="31" s="1"/>
  <c r="X274" i="31" s="1"/>
  <c r="X275" i="31" s="1"/>
  <c r="X276" i="31" s="1"/>
  <c r="X277" i="31" s="1"/>
  <c r="X278" i="31" s="1"/>
  <c r="X279" i="31" s="1"/>
  <c r="X280" i="31" s="1"/>
  <c r="X281" i="31" s="1"/>
  <c r="X282" i="31" s="1"/>
  <c r="X283" i="31" s="1"/>
  <c r="X284" i="31" s="1"/>
  <c r="X285" i="31" s="1"/>
  <c r="X286" i="31" s="1"/>
  <c r="X287" i="31" s="1"/>
  <c r="X288" i="31" s="1"/>
  <c r="X289" i="31" s="1"/>
  <c r="X290" i="31" s="1"/>
  <c r="X291" i="31" s="1"/>
  <c r="X292" i="31" s="1"/>
  <c r="X293" i="31" s="1"/>
  <c r="X294" i="31" s="1"/>
  <c r="X295" i="31" s="1"/>
  <c r="X296" i="31" s="1"/>
  <c r="X297" i="31" s="1"/>
  <c r="X298" i="31" s="1"/>
  <c r="X299" i="31" s="1"/>
  <c r="X300" i="31" s="1"/>
  <c r="X301" i="31" s="1"/>
  <c r="X302" i="31" s="1"/>
  <c r="X303" i="31" s="1"/>
  <c r="X304" i="31" s="1"/>
  <c r="AK255" i="31"/>
  <c r="AK256" i="31" s="1"/>
  <c r="AK257" i="31" s="1"/>
  <c r="AK258" i="31" s="1"/>
  <c r="AK259" i="31" s="1"/>
  <c r="AK260" i="31" s="1"/>
  <c r="AK261" i="31" s="1"/>
  <c r="AK262" i="31" s="1"/>
  <c r="AK263" i="31" s="1"/>
  <c r="AK264" i="31" s="1"/>
  <c r="AK265" i="31" s="1"/>
  <c r="AK266" i="31" s="1"/>
  <c r="AK267" i="31" s="1"/>
  <c r="AK268" i="31" s="1"/>
  <c r="AK269" i="31" s="1"/>
  <c r="AK270" i="31" s="1"/>
  <c r="AK271" i="31" s="1"/>
  <c r="AK272" i="31" s="1"/>
  <c r="AK273" i="31" s="1"/>
  <c r="AK274" i="31" s="1"/>
  <c r="AK275" i="31" s="1"/>
  <c r="AK276" i="31" s="1"/>
  <c r="AK277" i="31" s="1"/>
  <c r="AK278" i="31" s="1"/>
  <c r="AK279" i="31" s="1"/>
  <c r="AK280" i="31" s="1"/>
  <c r="AK281" i="31" s="1"/>
  <c r="AK282" i="31" s="1"/>
  <c r="AK283" i="31" s="1"/>
  <c r="AK284" i="31" s="1"/>
  <c r="AK285" i="31" s="1"/>
  <c r="AK286" i="31" s="1"/>
  <c r="AK287" i="31" s="1"/>
  <c r="AK288" i="31" s="1"/>
  <c r="AK289" i="31" s="1"/>
  <c r="AK290" i="31" s="1"/>
  <c r="AK291" i="31" s="1"/>
  <c r="AK292" i="31" s="1"/>
  <c r="AK293" i="31" s="1"/>
  <c r="AK294" i="31" s="1"/>
  <c r="AK295" i="31" s="1"/>
  <c r="AK296" i="31" s="1"/>
  <c r="AK297" i="31" s="1"/>
  <c r="AK298" i="31" s="1"/>
  <c r="AK299" i="31" s="1"/>
  <c r="AK300" i="31" s="1"/>
  <c r="AK301" i="31" s="1"/>
  <c r="AK302" i="31" s="1"/>
  <c r="AK303" i="31" s="1"/>
  <c r="AK304" i="31" s="1"/>
  <c r="AB305" i="31"/>
  <c r="AB306" i="31" s="1"/>
  <c r="AB307" i="31" s="1"/>
  <c r="AB308" i="31" s="1"/>
  <c r="AB309" i="31" s="1"/>
  <c r="AB310" i="31" s="1"/>
  <c r="AB311" i="31" s="1"/>
  <c r="AB312" i="31" s="1"/>
  <c r="AB313" i="31" s="1"/>
  <c r="AB314" i="31" s="1"/>
  <c r="AB315" i="31" s="1"/>
  <c r="AB316" i="31" s="1"/>
  <c r="AB317" i="31" s="1"/>
  <c r="AB318" i="31" s="1"/>
  <c r="AB319" i="31" s="1"/>
  <c r="AB320" i="31" s="1"/>
  <c r="AB321" i="31" s="1"/>
  <c r="AB322" i="31" s="1"/>
  <c r="AB323" i="31" s="1"/>
  <c r="AB324" i="31" s="1"/>
  <c r="AB325" i="31" s="1"/>
  <c r="AB326" i="31" s="1"/>
  <c r="AB327" i="31" s="1"/>
  <c r="AB328" i="31" s="1"/>
  <c r="AB329" i="31" s="1"/>
  <c r="AB330" i="31" s="1"/>
  <c r="AB331" i="31" s="1"/>
  <c r="AB332" i="31" s="1"/>
  <c r="AB333" i="31" s="1"/>
  <c r="AB334" i="31" s="1"/>
  <c r="AB335" i="31" s="1"/>
  <c r="AB336" i="31" s="1"/>
  <c r="AB337" i="31" s="1"/>
  <c r="AB338" i="31" s="1"/>
  <c r="AB339" i="31" s="1"/>
  <c r="AB340" i="31" s="1"/>
  <c r="AB341" i="31" s="1"/>
  <c r="AB342" i="31" s="1"/>
  <c r="AB343" i="31" s="1"/>
  <c r="AB344" i="31" s="1"/>
  <c r="AB345" i="31" s="1"/>
  <c r="AB346" i="31" s="1"/>
  <c r="AB347" i="31" s="1"/>
  <c r="AB348" i="31" s="1"/>
  <c r="AB349" i="31" s="1"/>
  <c r="AB350" i="31" s="1"/>
  <c r="AB351" i="31" s="1"/>
  <c r="AB352" i="31" s="1"/>
  <c r="AB353" i="31" s="1"/>
  <c r="AB354" i="31" s="1"/>
  <c r="Y305" i="31"/>
  <c r="Y306" i="31" s="1"/>
  <c r="Y307" i="31" s="1"/>
  <c r="Y308" i="31" s="1"/>
  <c r="Y309" i="31" s="1"/>
  <c r="Y310" i="31" s="1"/>
  <c r="Y311" i="31" s="1"/>
  <c r="Y312" i="31" s="1"/>
  <c r="Y313" i="31" s="1"/>
  <c r="Y314" i="31" s="1"/>
  <c r="Y315" i="31" s="1"/>
  <c r="Y316" i="31" s="1"/>
  <c r="Y317" i="31" s="1"/>
  <c r="Y318" i="31" s="1"/>
  <c r="Y319" i="31" s="1"/>
  <c r="Y320" i="31" s="1"/>
  <c r="Y321" i="31" s="1"/>
  <c r="Y322" i="31" s="1"/>
  <c r="Y323" i="31" s="1"/>
  <c r="Y324" i="31" s="1"/>
  <c r="Y325" i="31" s="1"/>
  <c r="Y326" i="31" s="1"/>
  <c r="Y327" i="31" s="1"/>
  <c r="Y328" i="31" s="1"/>
  <c r="Y329" i="31" s="1"/>
  <c r="Y330" i="31" s="1"/>
  <c r="Y331" i="31" s="1"/>
  <c r="Y332" i="31" s="1"/>
  <c r="Y333" i="31" s="1"/>
  <c r="Y334" i="31" s="1"/>
  <c r="Y335" i="31" s="1"/>
  <c r="Y336" i="31" s="1"/>
  <c r="Y337" i="31" s="1"/>
  <c r="Y338" i="31" s="1"/>
  <c r="Y339" i="31" s="1"/>
  <c r="Y340" i="31" s="1"/>
  <c r="Y341" i="31" s="1"/>
  <c r="Y342" i="31" s="1"/>
  <c r="Y343" i="31" s="1"/>
  <c r="Y344" i="31" s="1"/>
  <c r="Y345" i="31" s="1"/>
  <c r="Y346" i="31" s="1"/>
  <c r="Y347" i="31" s="1"/>
  <c r="Y348" i="31" s="1"/>
  <c r="Y349" i="31" s="1"/>
  <c r="Y350" i="31" s="1"/>
  <c r="Y351" i="31" s="1"/>
  <c r="Y352" i="31" s="1"/>
  <c r="Y353" i="31" s="1"/>
  <c r="Y354" i="31" s="1"/>
  <c r="J55" i="31"/>
  <c r="J56" i="31" s="1"/>
  <c r="J57" i="31" s="1"/>
  <c r="J58" i="31" s="1"/>
  <c r="J59" i="31" s="1"/>
  <c r="J60" i="31" s="1"/>
  <c r="J61" i="31" s="1"/>
  <c r="J62" i="31" s="1"/>
  <c r="J63" i="31" s="1"/>
  <c r="J64" i="31" s="1"/>
  <c r="J65" i="31" s="1"/>
  <c r="J66" i="31" s="1"/>
  <c r="J67" i="31" s="1"/>
  <c r="J68" i="31" s="1"/>
  <c r="J69" i="31" s="1"/>
  <c r="J70" i="31" s="1"/>
  <c r="J71" i="31" s="1"/>
  <c r="J72" i="31" s="1"/>
  <c r="J73" i="31" s="1"/>
  <c r="J74" i="31" s="1"/>
  <c r="J75" i="31" s="1"/>
  <c r="J76" i="31" s="1"/>
  <c r="J77" i="31" s="1"/>
  <c r="J78" i="31" s="1"/>
  <c r="J79" i="31" s="1"/>
  <c r="J80" i="31" s="1"/>
  <c r="J81" i="31" s="1"/>
  <c r="J82" i="31" s="1"/>
  <c r="J83" i="31" s="1"/>
  <c r="J84" i="31" s="1"/>
  <c r="J85" i="31" s="1"/>
  <c r="J86" i="31" s="1"/>
  <c r="J87" i="31" s="1"/>
  <c r="J88" i="31" s="1"/>
  <c r="J89" i="31" s="1"/>
  <c r="J90" i="31" s="1"/>
  <c r="J91" i="31" s="1"/>
  <c r="J92" i="31" s="1"/>
  <c r="J93" i="31" s="1"/>
  <c r="J94" i="31" s="1"/>
  <c r="J95" i="31" s="1"/>
  <c r="J96" i="31" s="1"/>
  <c r="J97" i="31" s="1"/>
  <c r="J98" i="31" s="1"/>
  <c r="J99" i="31" s="1"/>
  <c r="J100" i="31" s="1"/>
  <c r="J101" i="31" s="1"/>
  <c r="J102" i="31" s="1"/>
  <c r="J103" i="31" s="1"/>
  <c r="J104" i="31" s="1"/>
  <c r="R256" i="31" l="1"/>
  <c r="R257" i="31" s="1"/>
  <c r="R258" i="31" s="1"/>
  <c r="R259" i="31" s="1"/>
  <c r="R260" i="31" s="1"/>
  <c r="R261" i="31" s="1"/>
  <c r="R262" i="31" s="1"/>
  <c r="R263" i="31" s="1"/>
  <c r="R264" i="31" s="1"/>
  <c r="R265" i="31" s="1"/>
  <c r="R266" i="31" s="1"/>
  <c r="R267" i="31" s="1"/>
  <c r="R268" i="31" s="1"/>
  <c r="R269" i="31" s="1"/>
  <c r="R270" i="31" s="1"/>
  <c r="R271" i="31" s="1"/>
  <c r="R272" i="31" s="1"/>
  <c r="R273" i="31" s="1"/>
  <c r="R274" i="31" s="1"/>
  <c r="R275" i="31" s="1"/>
  <c r="R276" i="31" s="1"/>
  <c r="R277" i="31" s="1"/>
  <c r="R278" i="31" s="1"/>
  <c r="R279" i="31" s="1"/>
  <c r="R280" i="31" s="1"/>
  <c r="R281" i="31" s="1"/>
  <c r="R282" i="31" s="1"/>
  <c r="R283" i="31" s="1"/>
  <c r="R284" i="31" s="1"/>
  <c r="R285" i="31" s="1"/>
  <c r="R286" i="31" s="1"/>
  <c r="R287" i="31" s="1"/>
  <c r="R288" i="31" s="1"/>
  <c r="R289" i="31" s="1"/>
  <c r="R290" i="31" s="1"/>
  <c r="R291" i="31" s="1"/>
  <c r="R292" i="31" s="1"/>
  <c r="R293" i="31" s="1"/>
  <c r="R294" i="31" s="1"/>
  <c r="R295" i="31" s="1"/>
  <c r="R296" i="31" s="1"/>
  <c r="R297" i="31" s="1"/>
  <c r="R298" i="31" s="1"/>
  <c r="R299" i="31" s="1"/>
  <c r="R300" i="31" s="1"/>
  <c r="R301" i="31" s="1"/>
  <c r="R302" i="31" s="1"/>
  <c r="R303" i="31" s="1"/>
  <c r="R304" i="31" s="1"/>
  <c r="D455" i="31"/>
  <c r="D456" i="31" s="1"/>
  <c r="D457" i="31" s="1"/>
  <c r="D458" i="31" s="1"/>
  <c r="D459" i="31" s="1"/>
  <c r="D460" i="31" s="1"/>
  <c r="D461" i="31" s="1"/>
  <c r="D462" i="31" s="1"/>
  <c r="D463" i="31" s="1"/>
  <c r="D464" i="31" s="1"/>
  <c r="D465" i="31" s="1"/>
  <c r="D466" i="31" s="1"/>
  <c r="D467" i="31" s="1"/>
  <c r="D468" i="31" s="1"/>
  <c r="D469" i="31" s="1"/>
  <c r="D470" i="31" s="1"/>
  <c r="D471" i="31" s="1"/>
  <c r="D472" i="31" s="1"/>
  <c r="D473" i="31" s="1"/>
  <c r="D474" i="31" s="1"/>
  <c r="D475" i="31" s="1"/>
  <c r="D476" i="31" s="1"/>
  <c r="D477" i="31" s="1"/>
  <c r="D478" i="31" s="1"/>
  <c r="D479" i="31" s="1"/>
  <c r="D480" i="31" s="1"/>
  <c r="D481" i="31" s="1"/>
  <c r="D482" i="31" s="1"/>
  <c r="D483" i="31" s="1"/>
  <c r="D484" i="31" s="1"/>
  <c r="D485" i="31" s="1"/>
  <c r="D486" i="31" s="1"/>
  <c r="D487" i="31" s="1"/>
  <c r="D488" i="31" s="1"/>
  <c r="D489" i="31" s="1"/>
  <c r="D490" i="31" s="1"/>
  <c r="D491" i="31" s="1"/>
  <c r="D492" i="31" s="1"/>
  <c r="D493" i="31" s="1"/>
  <c r="D494" i="31" s="1"/>
  <c r="D495" i="31" s="1"/>
  <c r="D496" i="31" s="1"/>
  <c r="D497" i="31" s="1"/>
  <c r="D498" i="31" s="1"/>
  <c r="D499" i="31" s="1"/>
  <c r="D500" i="31" s="1"/>
  <c r="D501" i="31" s="1"/>
  <c r="D502" i="31" s="1"/>
  <c r="D503" i="31" s="1"/>
  <c r="D504" i="31" s="1"/>
  <c r="AH305" i="31"/>
  <c r="AH306" i="31" s="1"/>
  <c r="AH307" i="31" s="1"/>
  <c r="AH308" i="31" s="1"/>
  <c r="AH309" i="31" s="1"/>
  <c r="AH310" i="31" s="1"/>
  <c r="AH311" i="31" s="1"/>
  <c r="AH312" i="31" s="1"/>
  <c r="AH313" i="31" s="1"/>
  <c r="AH314" i="31" s="1"/>
  <c r="AH315" i="31" s="1"/>
  <c r="AH316" i="31" s="1"/>
  <c r="AH317" i="31" s="1"/>
  <c r="AH318" i="31" s="1"/>
  <c r="AH319" i="31" s="1"/>
  <c r="AH320" i="31" s="1"/>
  <c r="AH321" i="31" s="1"/>
  <c r="AH322" i="31" s="1"/>
  <c r="AH323" i="31" s="1"/>
  <c r="AH324" i="31" s="1"/>
  <c r="AH325" i="31" s="1"/>
  <c r="AH326" i="31" s="1"/>
  <c r="AH327" i="31" s="1"/>
  <c r="AH328" i="31" s="1"/>
  <c r="AH329" i="31" s="1"/>
  <c r="AH330" i="31" s="1"/>
  <c r="AH331" i="31" s="1"/>
  <c r="AH332" i="31" s="1"/>
  <c r="AH333" i="31" s="1"/>
  <c r="AH334" i="31" s="1"/>
  <c r="AH335" i="31" s="1"/>
  <c r="AH336" i="31" s="1"/>
  <c r="AH337" i="31" s="1"/>
  <c r="AH338" i="31" s="1"/>
  <c r="AH339" i="31" s="1"/>
  <c r="AH340" i="31" s="1"/>
  <c r="AH341" i="31" s="1"/>
  <c r="AH342" i="31" s="1"/>
  <c r="AH343" i="31" s="1"/>
  <c r="AH344" i="31" s="1"/>
  <c r="AH345" i="31" s="1"/>
  <c r="AH346" i="31" s="1"/>
  <c r="AH347" i="31" s="1"/>
  <c r="AH348" i="31" s="1"/>
  <c r="AH349" i="31" s="1"/>
  <c r="AH350" i="31" s="1"/>
  <c r="AH351" i="31" s="1"/>
  <c r="AH352" i="31" s="1"/>
  <c r="AH353" i="31" s="1"/>
  <c r="AH354" i="31" s="1"/>
  <c r="AY355" i="31"/>
  <c r="AY356" i="31" s="1"/>
  <c r="AY357" i="31" s="1"/>
  <c r="AY358" i="31" s="1"/>
  <c r="AY359" i="31" s="1"/>
  <c r="AY360" i="31" s="1"/>
  <c r="AY361" i="31" s="1"/>
  <c r="AY362" i="31" s="1"/>
  <c r="AY363" i="31" s="1"/>
  <c r="AY364" i="31" s="1"/>
  <c r="AY365" i="31" s="1"/>
  <c r="AY366" i="31" s="1"/>
  <c r="AY367" i="31" s="1"/>
  <c r="AY368" i="31" s="1"/>
  <c r="AY369" i="31" s="1"/>
  <c r="AY370" i="31" s="1"/>
  <c r="AY371" i="31" s="1"/>
  <c r="AY372" i="31" s="1"/>
  <c r="AY373" i="31" s="1"/>
  <c r="AY374" i="31" s="1"/>
  <c r="AY375" i="31" s="1"/>
  <c r="AY376" i="31" s="1"/>
  <c r="AY377" i="31" s="1"/>
  <c r="AY378" i="31" s="1"/>
  <c r="AY379" i="31" s="1"/>
  <c r="AY380" i="31" s="1"/>
  <c r="AY381" i="31" s="1"/>
  <c r="AY382" i="31" s="1"/>
  <c r="AY383" i="31" s="1"/>
  <c r="AY384" i="31" s="1"/>
  <c r="AY385" i="31" s="1"/>
  <c r="AY386" i="31" s="1"/>
  <c r="AY387" i="31" s="1"/>
  <c r="AY388" i="31" s="1"/>
  <c r="AY389" i="31" s="1"/>
  <c r="AY390" i="31" s="1"/>
  <c r="AY391" i="31" s="1"/>
  <c r="AY392" i="31" s="1"/>
  <c r="AY393" i="31" s="1"/>
  <c r="AY394" i="31" s="1"/>
  <c r="AY395" i="31" s="1"/>
  <c r="AY396" i="31" s="1"/>
  <c r="AY397" i="31" s="1"/>
  <c r="AY398" i="31" s="1"/>
  <c r="AY399" i="31" s="1"/>
  <c r="AY400" i="31" s="1"/>
  <c r="AY401" i="31" s="1"/>
  <c r="AY402" i="31" s="1"/>
  <c r="AY403" i="31" s="1"/>
  <c r="AY404" i="31" s="1"/>
  <c r="G155" i="31"/>
  <c r="G156" i="31" s="1"/>
  <c r="G157" i="31" s="1"/>
  <c r="G158" i="31" s="1"/>
  <c r="G159" i="31" s="1"/>
  <c r="G160" i="31" s="1"/>
  <c r="G161" i="31" s="1"/>
  <c r="G162" i="31" s="1"/>
  <c r="G163" i="31" s="1"/>
  <c r="G164" i="31" s="1"/>
  <c r="G165" i="31" s="1"/>
  <c r="G166" i="31" s="1"/>
  <c r="G167" i="31" s="1"/>
  <c r="G168" i="31" s="1"/>
  <c r="G169" i="31" s="1"/>
  <c r="G170" i="31" s="1"/>
  <c r="G171" i="31" s="1"/>
  <c r="G172" i="31" s="1"/>
  <c r="G173" i="31" s="1"/>
  <c r="G174" i="31" s="1"/>
  <c r="G175" i="31" s="1"/>
  <c r="G176" i="31" s="1"/>
  <c r="G177" i="31" s="1"/>
  <c r="G178" i="31" s="1"/>
  <c r="G179" i="31" s="1"/>
  <c r="G180" i="31" s="1"/>
  <c r="G181" i="31" s="1"/>
  <c r="G182" i="31" s="1"/>
  <c r="G183" i="31" s="1"/>
  <c r="G184" i="31" s="1"/>
  <c r="G185" i="31" s="1"/>
  <c r="G186" i="31" s="1"/>
  <c r="G187" i="31" s="1"/>
  <c r="G188" i="31" s="1"/>
  <c r="G189" i="31" s="1"/>
  <c r="G190" i="31" s="1"/>
  <c r="G191" i="31" s="1"/>
  <c r="G192" i="31" s="1"/>
  <c r="G193" i="31" s="1"/>
  <c r="G194" i="31" s="1"/>
  <c r="G195" i="31" s="1"/>
  <c r="G196" i="31" s="1"/>
  <c r="G197" i="31" s="1"/>
  <c r="G198" i="31" s="1"/>
  <c r="G199" i="31" s="1"/>
  <c r="G200" i="31" s="1"/>
  <c r="G201" i="31" s="1"/>
  <c r="G202" i="31" s="1"/>
  <c r="G203" i="31" s="1"/>
  <c r="G204" i="31" s="1"/>
  <c r="AS305" i="31"/>
  <c r="AS306" i="31" s="1"/>
  <c r="AS307" i="31" s="1"/>
  <c r="AS308" i="31" s="1"/>
  <c r="AS309" i="31" s="1"/>
  <c r="AS310" i="31" s="1"/>
  <c r="AS311" i="31" s="1"/>
  <c r="AS312" i="31" s="1"/>
  <c r="AS313" i="31" s="1"/>
  <c r="AS314" i="31" s="1"/>
  <c r="AS315" i="31" s="1"/>
  <c r="AS316" i="31" s="1"/>
  <c r="AS317" i="31" s="1"/>
  <c r="AS318" i="31" s="1"/>
  <c r="AS319" i="31" s="1"/>
  <c r="AS320" i="31" s="1"/>
  <c r="AS321" i="31" s="1"/>
  <c r="AS322" i="31" s="1"/>
  <c r="AS323" i="31" s="1"/>
  <c r="AS324" i="31" s="1"/>
  <c r="AS325" i="31" s="1"/>
  <c r="AS326" i="31" s="1"/>
  <c r="AS327" i="31" s="1"/>
  <c r="AS328" i="31" s="1"/>
  <c r="AS329" i="31" s="1"/>
  <c r="AS330" i="31" s="1"/>
  <c r="AS331" i="31" s="1"/>
  <c r="AS332" i="31" s="1"/>
  <c r="AS333" i="31" s="1"/>
  <c r="AS334" i="31" s="1"/>
  <c r="AS335" i="31" s="1"/>
  <c r="AS336" i="31" s="1"/>
  <c r="AS337" i="31" s="1"/>
  <c r="AS338" i="31" s="1"/>
  <c r="AS339" i="31" s="1"/>
  <c r="AS340" i="31" s="1"/>
  <c r="AS341" i="31" s="1"/>
  <c r="AS342" i="31" s="1"/>
  <c r="AS343" i="31" s="1"/>
  <c r="AS344" i="31" s="1"/>
  <c r="AS345" i="31" s="1"/>
  <c r="AS346" i="31" s="1"/>
  <c r="AS347" i="31" s="1"/>
  <c r="AS348" i="31" s="1"/>
  <c r="AS349" i="31" s="1"/>
  <c r="AS350" i="31" s="1"/>
  <c r="AS351" i="31" s="1"/>
  <c r="AS352" i="31" s="1"/>
  <c r="AS353" i="31" s="1"/>
  <c r="AS354" i="31" s="1"/>
  <c r="AX355" i="31"/>
  <c r="AX356" i="31" s="1"/>
  <c r="AX357" i="31" s="1"/>
  <c r="AX358" i="31" s="1"/>
  <c r="AX359" i="31" s="1"/>
  <c r="AX360" i="31" s="1"/>
  <c r="AX361" i="31" s="1"/>
  <c r="AX362" i="31" s="1"/>
  <c r="AX363" i="31" s="1"/>
  <c r="AX364" i="31" s="1"/>
  <c r="AX365" i="31" s="1"/>
  <c r="AX366" i="31" s="1"/>
  <c r="AX367" i="31" s="1"/>
  <c r="AX368" i="31" s="1"/>
  <c r="AX369" i="31" s="1"/>
  <c r="AX370" i="31" s="1"/>
  <c r="AX371" i="31" s="1"/>
  <c r="AX372" i="31" s="1"/>
  <c r="AX373" i="31" s="1"/>
  <c r="AX374" i="31" s="1"/>
  <c r="AX375" i="31" s="1"/>
  <c r="AX376" i="31" s="1"/>
  <c r="AX377" i="31" s="1"/>
  <c r="AX378" i="31" s="1"/>
  <c r="AX379" i="31" s="1"/>
  <c r="AX380" i="31" s="1"/>
  <c r="AX381" i="31" s="1"/>
  <c r="AX382" i="31" s="1"/>
  <c r="AX383" i="31" s="1"/>
  <c r="AX384" i="31" s="1"/>
  <c r="AX385" i="31" s="1"/>
  <c r="AX386" i="31" s="1"/>
  <c r="AX387" i="31" s="1"/>
  <c r="AX388" i="31" s="1"/>
  <c r="AX389" i="31" s="1"/>
  <c r="AX390" i="31" s="1"/>
  <c r="AX391" i="31" s="1"/>
  <c r="AX392" i="31" s="1"/>
  <c r="AX393" i="31" s="1"/>
  <c r="AX394" i="31" s="1"/>
  <c r="AX395" i="31" s="1"/>
  <c r="AX396" i="31" s="1"/>
  <c r="AX397" i="31" s="1"/>
  <c r="AX398" i="31" s="1"/>
  <c r="AX399" i="31" s="1"/>
  <c r="AX400" i="31" s="1"/>
  <c r="AX401" i="31" s="1"/>
  <c r="AX402" i="31" s="1"/>
  <c r="AX403" i="31" s="1"/>
  <c r="AX404" i="31" s="1"/>
  <c r="M155" i="31"/>
  <c r="M156" i="31" s="1"/>
  <c r="M157" i="31" s="1"/>
  <c r="M158" i="31" s="1"/>
  <c r="M159" i="31" s="1"/>
  <c r="M160" i="31" s="1"/>
  <c r="M161" i="31" s="1"/>
  <c r="M162" i="31" s="1"/>
  <c r="M163" i="31" s="1"/>
  <c r="M164" i="31" s="1"/>
  <c r="M165" i="31" s="1"/>
  <c r="M166" i="31" s="1"/>
  <c r="M167" i="31" s="1"/>
  <c r="M168" i="31" s="1"/>
  <c r="M169" i="31" s="1"/>
  <c r="M170" i="31" s="1"/>
  <c r="M171" i="31" s="1"/>
  <c r="M172" i="31" s="1"/>
  <c r="M173" i="31" s="1"/>
  <c r="M174" i="31" s="1"/>
  <c r="M175" i="31" s="1"/>
  <c r="M176" i="31" s="1"/>
  <c r="M177" i="31" s="1"/>
  <c r="M178" i="31" s="1"/>
  <c r="M179" i="31" s="1"/>
  <c r="M180" i="31" s="1"/>
  <c r="M181" i="31" s="1"/>
  <c r="M182" i="31" s="1"/>
  <c r="M183" i="31" s="1"/>
  <c r="M184" i="31" s="1"/>
  <c r="M185" i="31" s="1"/>
  <c r="M186" i="31" s="1"/>
  <c r="M187" i="31" s="1"/>
  <c r="M188" i="31" s="1"/>
  <c r="M189" i="31" s="1"/>
  <c r="M190" i="31" s="1"/>
  <c r="M191" i="31" s="1"/>
  <c r="M192" i="31" s="1"/>
  <c r="M193" i="31" s="1"/>
  <c r="M194" i="31" s="1"/>
  <c r="M195" i="31" s="1"/>
  <c r="M196" i="31" s="1"/>
  <c r="M197" i="31" s="1"/>
  <c r="M198" i="31" s="1"/>
  <c r="M199" i="31" s="1"/>
  <c r="M200" i="31" s="1"/>
  <c r="M201" i="31" s="1"/>
  <c r="M202" i="31" s="1"/>
  <c r="M203" i="31" s="1"/>
  <c r="M204" i="31" s="1"/>
  <c r="AN305" i="31"/>
  <c r="AN306" i="31" s="1"/>
  <c r="AN307" i="31" s="1"/>
  <c r="AN308" i="31" s="1"/>
  <c r="AN309" i="31" s="1"/>
  <c r="AN310" i="31" s="1"/>
  <c r="AN311" i="31" s="1"/>
  <c r="AN312" i="31" s="1"/>
  <c r="AN313" i="31" s="1"/>
  <c r="AN314" i="31" s="1"/>
  <c r="AN315" i="31" s="1"/>
  <c r="AN316" i="31" s="1"/>
  <c r="AN317" i="31" s="1"/>
  <c r="AN318" i="31" s="1"/>
  <c r="AN319" i="31" s="1"/>
  <c r="AN320" i="31" s="1"/>
  <c r="AN321" i="31" s="1"/>
  <c r="AN322" i="31" s="1"/>
  <c r="AN323" i="31" s="1"/>
  <c r="AN324" i="31" s="1"/>
  <c r="AN325" i="31" s="1"/>
  <c r="AN326" i="31" s="1"/>
  <c r="AN327" i="31" s="1"/>
  <c r="AN328" i="31" s="1"/>
  <c r="AN329" i="31" s="1"/>
  <c r="AN330" i="31" s="1"/>
  <c r="AN331" i="31" s="1"/>
  <c r="AN332" i="31" s="1"/>
  <c r="AN333" i="31" s="1"/>
  <c r="AN334" i="31" s="1"/>
  <c r="AN335" i="31" s="1"/>
  <c r="AN336" i="31" s="1"/>
  <c r="AN337" i="31" s="1"/>
  <c r="AN338" i="31" s="1"/>
  <c r="AN339" i="31" s="1"/>
  <c r="AN340" i="31" s="1"/>
  <c r="AN341" i="31" s="1"/>
  <c r="AN342" i="31" s="1"/>
  <c r="AN343" i="31" s="1"/>
  <c r="AN344" i="31" s="1"/>
  <c r="AN345" i="31" s="1"/>
  <c r="AN346" i="31" s="1"/>
  <c r="AN347" i="31" s="1"/>
  <c r="AN348" i="31" s="1"/>
  <c r="AN349" i="31" s="1"/>
  <c r="AN350" i="31" s="1"/>
  <c r="AN351" i="31" s="1"/>
  <c r="AN352" i="31" s="1"/>
  <c r="AN353" i="31" s="1"/>
  <c r="AN354" i="31" s="1"/>
  <c r="AF305" i="31"/>
  <c r="AF306" i="31" s="1"/>
  <c r="AF307" i="31" s="1"/>
  <c r="AF308" i="31" s="1"/>
  <c r="AF309" i="31" s="1"/>
  <c r="AF310" i="31" s="1"/>
  <c r="AF311" i="31" s="1"/>
  <c r="AF312" i="31" s="1"/>
  <c r="AF313" i="31" s="1"/>
  <c r="AF314" i="31" s="1"/>
  <c r="AF315" i="31" s="1"/>
  <c r="AF316" i="31" s="1"/>
  <c r="AF317" i="31" s="1"/>
  <c r="AF318" i="31" s="1"/>
  <c r="AF319" i="31" s="1"/>
  <c r="AF320" i="31" s="1"/>
  <c r="AF321" i="31" s="1"/>
  <c r="AF322" i="31" s="1"/>
  <c r="AF323" i="31" s="1"/>
  <c r="AF324" i="31" s="1"/>
  <c r="AF325" i="31" s="1"/>
  <c r="AF326" i="31" s="1"/>
  <c r="AF327" i="31" s="1"/>
  <c r="AF328" i="31" s="1"/>
  <c r="AF329" i="31" s="1"/>
  <c r="AF330" i="31" s="1"/>
  <c r="AF331" i="31" s="1"/>
  <c r="AF332" i="31" s="1"/>
  <c r="AF333" i="31" s="1"/>
  <c r="AF334" i="31" s="1"/>
  <c r="AF335" i="31" s="1"/>
  <c r="AF336" i="31" s="1"/>
  <c r="AF337" i="31" s="1"/>
  <c r="AF338" i="31" s="1"/>
  <c r="AF339" i="31" s="1"/>
  <c r="AF340" i="31" s="1"/>
  <c r="AF341" i="31" s="1"/>
  <c r="AF342" i="31" s="1"/>
  <c r="AF343" i="31" s="1"/>
  <c r="AF344" i="31" s="1"/>
  <c r="AF345" i="31" s="1"/>
  <c r="AF346" i="31" s="1"/>
  <c r="AF347" i="31" s="1"/>
  <c r="AF348" i="31" s="1"/>
  <c r="AF349" i="31" s="1"/>
  <c r="AF350" i="31" s="1"/>
  <c r="AF351" i="31" s="1"/>
  <c r="AF352" i="31" s="1"/>
  <c r="AF353" i="31" s="1"/>
  <c r="AF354" i="31" s="1"/>
  <c r="AC305" i="31"/>
  <c r="AC306" i="31" s="1"/>
  <c r="AC307" i="31" s="1"/>
  <c r="AC308" i="31" s="1"/>
  <c r="AC309" i="31" s="1"/>
  <c r="AC310" i="31" s="1"/>
  <c r="AC311" i="31" s="1"/>
  <c r="AC312" i="31" s="1"/>
  <c r="AC313" i="31" s="1"/>
  <c r="AC314" i="31" s="1"/>
  <c r="AC315" i="31" s="1"/>
  <c r="AC316" i="31" s="1"/>
  <c r="AC317" i="31" s="1"/>
  <c r="AC318" i="31" s="1"/>
  <c r="AC319" i="31" s="1"/>
  <c r="AC320" i="31" s="1"/>
  <c r="AC321" i="31" s="1"/>
  <c r="AC322" i="31" s="1"/>
  <c r="AC323" i="31" s="1"/>
  <c r="AC324" i="31" s="1"/>
  <c r="AC325" i="31" s="1"/>
  <c r="AC326" i="31" s="1"/>
  <c r="AC327" i="31" s="1"/>
  <c r="AC328" i="31" s="1"/>
  <c r="AC329" i="31" s="1"/>
  <c r="AC330" i="31" s="1"/>
  <c r="AC331" i="31" s="1"/>
  <c r="AC332" i="31" s="1"/>
  <c r="AC333" i="31" s="1"/>
  <c r="AC334" i="31" s="1"/>
  <c r="AC335" i="31" s="1"/>
  <c r="AC336" i="31" s="1"/>
  <c r="AC337" i="31" s="1"/>
  <c r="AC338" i="31" s="1"/>
  <c r="AC339" i="31" s="1"/>
  <c r="AC340" i="31" s="1"/>
  <c r="AC341" i="31" s="1"/>
  <c r="AC342" i="31" s="1"/>
  <c r="AC343" i="31" s="1"/>
  <c r="AC344" i="31" s="1"/>
  <c r="AC345" i="31" s="1"/>
  <c r="AC346" i="31" s="1"/>
  <c r="AC347" i="31" s="1"/>
  <c r="AC348" i="31" s="1"/>
  <c r="AC349" i="31" s="1"/>
  <c r="AC350" i="31" s="1"/>
  <c r="AC351" i="31" s="1"/>
  <c r="AC352" i="31" s="1"/>
  <c r="AC353" i="31" s="1"/>
  <c r="AC354" i="31" s="1"/>
  <c r="AO355" i="31"/>
  <c r="AO356" i="31" s="1"/>
  <c r="AO357" i="31" s="1"/>
  <c r="AO358" i="31" s="1"/>
  <c r="AO359" i="31" s="1"/>
  <c r="AO360" i="31" s="1"/>
  <c r="AO361" i="31" s="1"/>
  <c r="AO362" i="31" s="1"/>
  <c r="AO363" i="31" s="1"/>
  <c r="AO364" i="31" s="1"/>
  <c r="AO365" i="31" s="1"/>
  <c r="AO366" i="31" s="1"/>
  <c r="AO367" i="31" s="1"/>
  <c r="AO368" i="31" s="1"/>
  <c r="AO369" i="31" s="1"/>
  <c r="AO370" i="31" s="1"/>
  <c r="AO371" i="31" s="1"/>
  <c r="AO372" i="31" s="1"/>
  <c r="AO373" i="31" s="1"/>
  <c r="AO374" i="31" s="1"/>
  <c r="AO375" i="31" s="1"/>
  <c r="AO376" i="31" s="1"/>
  <c r="AO377" i="31" s="1"/>
  <c r="AO378" i="31" s="1"/>
  <c r="AO379" i="31" s="1"/>
  <c r="AO380" i="31" s="1"/>
  <c r="AO381" i="31" s="1"/>
  <c r="AO382" i="31" s="1"/>
  <c r="AO383" i="31" s="1"/>
  <c r="AO384" i="31" s="1"/>
  <c r="AO385" i="31" s="1"/>
  <c r="AO386" i="31" s="1"/>
  <c r="AO387" i="31" s="1"/>
  <c r="AO388" i="31" s="1"/>
  <c r="AO389" i="31" s="1"/>
  <c r="AO390" i="31" s="1"/>
  <c r="AO391" i="31" s="1"/>
  <c r="AO392" i="31" s="1"/>
  <c r="AO393" i="31" s="1"/>
  <c r="AO394" i="31" s="1"/>
  <c r="AO395" i="31" s="1"/>
  <c r="AO396" i="31" s="1"/>
  <c r="AO397" i="31" s="1"/>
  <c r="AO398" i="31" s="1"/>
  <c r="AO399" i="31" s="1"/>
  <c r="AO400" i="31" s="1"/>
  <c r="AO401" i="31" s="1"/>
  <c r="AO402" i="31" s="1"/>
  <c r="AO403" i="31" s="1"/>
  <c r="AO404" i="31" s="1"/>
  <c r="AJ355" i="31"/>
  <c r="AJ356" i="31" s="1"/>
  <c r="AJ357" i="31" s="1"/>
  <c r="AJ358" i="31" s="1"/>
  <c r="AJ359" i="31" s="1"/>
  <c r="AJ360" i="31" s="1"/>
  <c r="AJ361" i="31" s="1"/>
  <c r="AJ362" i="31" s="1"/>
  <c r="AJ363" i="31" s="1"/>
  <c r="AJ364" i="31" s="1"/>
  <c r="AJ365" i="31" s="1"/>
  <c r="AJ366" i="31" s="1"/>
  <c r="AJ367" i="31" s="1"/>
  <c r="AJ368" i="31" s="1"/>
  <c r="AJ369" i="31" s="1"/>
  <c r="AJ370" i="31" s="1"/>
  <c r="AJ371" i="31" s="1"/>
  <c r="AJ372" i="31" s="1"/>
  <c r="AJ373" i="31" s="1"/>
  <c r="AJ374" i="31" s="1"/>
  <c r="AJ375" i="31" s="1"/>
  <c r="AJ376" i="31" s="1"/>
  <c r="AJ377" i="31" s="1"/>
  <c r="AJ378" i="31" s="1"/>
  <c r="AJ379" i="31" s="1"/>
  <c r="AJ380" i="31" s="1"/>
  <c r="AJ381" i="31" s="1"/>
  <c r="AJ382" i="31" s="1"/>
  <c r="AJ383" i="31" s="1"/>
  <c r="AJ384" i="31" s="1"/>
  <c r="AJ385" i="31" s="1"/>
  <c r="AJ386" i="31" s="1"/>
  <c r="AJ387" i="31" s="1"/>
  <c r="AJ388" i="31" s="1"/>
  <c r="AJ389" i="31" s="1"/>
  <c r="AJ390" i="31" s="1"/>
  <c r="AJ391" i="31" s="1"/>
  <c r="AJ392" i="31" s="1"/>
  <c r="AJ393" i="31" s="1"/>
  <c r="AJ394" i="31" s="1"/>
  <c r="AJ395" i="31" s="1"/>
  <c r="AJ396" i="31" s="1"/>
  <c r="AJ397" i="31" s="1"/>
  <c r="AJ398" i="31" s="1"/>
  <c r="AJ399" i="31" s="1"/>
  <c r="AJ400" i="31" s="1"/>
  <c r="AJ401" i="31" s="1"/>
  <c r="AJ402" i="31" s="1"/>
  <c r="AJ403" i="31" s="1"/>
  <c r="AJ404" i="31" s="1"/>
  <c r="F155" i="31"/>
  <c r="F156" i="31" s="1"/>
  <c r="F157" i="31" s="1"/>
  <c r="F158" i="31" s="1"/>
  <c r="F159" i="31" s="1"/>
  <c r="F160" i="31" s="1"/>
  <c r="F161" i="31" s="1"/>
  <c r="F162" i="31" s="1"/>
  <c r="F163" i="31" s="1"/>
  <c r="F164" i="31" s="1"/>
  <c r="F165" i="31" s="1"/>
  <c r="F166" i="31" s="1"/>
  <c r="F167" i="31" s="1"/>
  <c r="F168" i="31" s="1"/>
  <c r="F169" i="31" s="1"/>
  <c r="F170" i="31" s="1"/>
  <c r="F171" i="31" s="1"/>
  <c r="F172" i="31" s="1"/>
  <c r="F173" i="31" s="1"/>
  <c r="F174" i="31" s="1"/>
  <c r="F175" i="31" s="1"/>
  <c r="F176" i="31" s="1"/>
  <c r="F177" i="31" s="1"/>
  <c r="F178" i="31" s="1"/>
  <c r="F179" i="31" s="1"/>
  <c r="F180" i="31" s="1"/>
  <c r="F181" i="31" s="1"/>
  <c r="F182" i="31" s="1"/>
  <c r="F183" i="31" s="1"/>
  <c r="F184" i="31" s="1"/>
  <c r="F185" i="31" s="1"/>
  <c r="F186" i="31" s="1"/>
  <c r="F187" i="31" s="1"/>
  <c r="F188" i="31" s="1"/>
  <c r="F189" i="31" s="1"/>
  <c r="F190" i="31" s="1"/>
  <c r="F191" i="31" s="1"/>
  <c r="F192" i="31" s="1"/>
  <c r="F193" i="31" s="1"/>
  <c r="F194" i="31" s="1"/>
  <c r="F195" i="31" s="1"/>
  <c r="F196" i="31" s="1"/>
  <c r="F197" i="31" s="1"/>
  <c r="F198" i="31" s="1"/>
  <c r="F199" i="31" s="1"/>
  <c r="F200" i="31" s="1"/>
  <c r="F201" i="31" s="1"/>
  <c r="F202" i="31" s="1"/>
  <c r="F203" i="31" s="1"/>
  <c r="F204" i="31" s="1"/>
  <c r="AB355" i="31"/>
  <c r="AB356" i="31" s="1"/>
  <c r="AB357" i="31" s="1"/>
  <c r="AB358" i="31" s="1"/>
  <c r="AB359" i="31" s="1"/>
  <c r="AB360" i="31" s="1"/>
  <c r="AB361" i="31" s="1"/>
  <c r="AB362" i="31" s="1"/>
  <c r="AB363" i="31" s="1"/>
  <c r="AB364" i="31" s="1"/>
  <c r="AB365" i="31" s="1"/>
  <c r="AB366" i="31" s="1"/>
  <c r="AB367" i="31" s="1"/>
  <c r="AB368" i="31" s="1"/>
  <c r="AB369" i="31" s="1"/>
  <c r="AB370" i="31" s="1"/>
  <c r="AB371" i="31" s="1"/>
  <c r="AB372" i="31" s="1"/>
  <c r="AB373" i="31" s="1"/>
  <c r="AB374" i="31" s="1"/>
  <c r="AB375" i="31" s="1"/>
  <c r="AB376" i="31" s="1"/>
  <c r="AB377" i="31" s="1"/>
  <c r="AB378" i="31" s="1"/>
  <c r="AB379" i="31" s="1"/>
  <c r="AB380" i="31" s="1"/>
  <c r="AB381" i="31" s="1"/>
  <c r="AB382" i="31" s="1"/>
  <c r="AB383" i="31" s="1"/>
  <c r="AB384" i="31" s="1"/>
  <c r="AB385" i="31" s="1"/>
  <c r="AB386" i="31" s="1"/>
  <c r="AB387" i="31" s="1"/>
  <c r="AB388" i="31" s="1"/>
  <c r="AB389" i="31" s="1"/>
  <c r="AB390" i="31" s="1"/>
  <c r="AB391" i="31" s="1"/>
  <c r="AB392" i="31" s="1"/>
  <c r="AB393" i="31" s="1"/>
  <c r="AB394" i="31" s="1"/>
  <c r="AB395" i="31" s="1"/>
  <c r="AB396" i="31" s="1"/>
  <c r="AB397" i="31" s="1"/>
  <c r="AB398" i="31" s="1"/>
  <c r="AB399" i="31" s="1"/>
  <c r="AB400" i="31" s="1"/>
  <c r="AB401" i="31" s="1"/>
  <c r="AB402" i="31" s="1"/>
  <c r="AB403" i="31" s="1"/>
  <c r="AB404" i="31" s="1"/>
  <c r="U305" i="31"/>
  <c r="U306" i="31" s="1"/>
  <c r="U307" i="31" s="1"/>
  <c r="U308" i="31" s="1"/>
  <c r="U309" i="31" s="1"/>
  <c r="U310" i="31" s="1"/>
  <c r="U311" i="31" s="1"/>
  <c r="U312" i="31" s="1"/>
  <c r="U313" i="31" s="1"/>
  <c r="U314" i="31" s="1"/>
  <c r="U315" i="31" s="1"/>
  <c r="U316" i="31" s="1"/>
  <c r="U317" i="31" s="1"/>
  <c r="U318" i="31" s="1"/>
  <c r="U319" i="31" s="1"/>
  <c r="U320" i="31" s="1"/>
  <c r="U321" i="31" s="1"/>
  <c r="U322" i="31" s="1"/>
  <c r="U323" i="31" s="1"/>
  <c r="U324" i="31" s="1"/>
  <c r="U325" i="31" s="1"/>
  <c r="U326" i="31" s="1"/>
  <c r="U327" i="31" s="1"/>
  <c r="U328" i="31" s="1"/>
  <c r="U329" i="31" s="1"/>
  <c r="U330" i="31" s="1"/>
  <c r="U331" i="31" s="1"/>
  <c r="U332" i="31" s="1"/>
  <c r="U333" i="31" s="1"/>
  <c r="U334" i="31" s="1"/>
  <c r="U335" i="31" s="1"/>
  <c r="U336" i="31" s="1"/>
  <c r="U337" i="31" s="1"/>
  <c r="U338" i="31" s="1"/>
  <c r="U339" i="31" s="1"/>
  <c r="U340" i="31" s="1"/>
  <c r="U341" i="31" s="1"/>
  <c r="U342" i="31" s="1"/>
  <c r="U343" i="31" s="1"/>
  <c r="U344" i="31" s="1"/>
  <c r="U345" i="31" s="1"/>
  <c r="U346" i="31" s="1"/>
  <c r="U347" i="31" s="1"/>
  <c r="U348" i="31" s="1"/>
  <c r="U349" i="31" s="1"/>
  <c r="U350" i="31" s="1"/>
  <c r="U351" i="31" s="1"/>
  <c r="U352" i="31" s="1"/>
  <c r="U353" i="31" s="1"/>
  <c r="U354" i="31" s="1"/>
  <c r="Z305" i="31"/>
  <c r="Z306" i="31" s="1"/>
  <c r="Z307" i="31" s="1"/>
  <c r="Z308" i="31" s="1"/>
  <c r="Z309" i="31" s="1"/>
  <c r="Z310" i="31" s="1"/>
  <c r="Z311" i="31" s="1"/>
  <c r="Z312" i="31" s="1"/>
  <c r="Z313" i="31" s="1"/>
  <c r="Z314" i="31" s="1"/>
  <c r="Z315" i="31" s="1"/>
  <c r="Z316" i="31" s="1"/>
  <c r="Z317" i="31" s="1"/>
  <c r="Z318" i="31" s="1"/>
  <c r="Z319" i="31" s="1"/>
  <c r="Z320" i="31" s="1"/>
  <c r="Z321" i="31" s="1"/>
  <c r="Z322" i="31" s="1"/>
  <c r="Z323" i="31" s="1"/>
  <c r="Z324" i="31" s="1"/>
  <c r="Z325" i="31" s="1"/>
  <c r="Z326" i="31" s="1"/>
  <c r="Z327" i="31" s="1"/>
  <c r="Z328" i="31" s="1"/>
  <c r="Z329" i="31" s="1"/>
  <c r="Z330" i="31" s="1"/>
  <c r="Z331" i="31" s="1"/>
  <c r="Z332" i="31" s="1"/>
  <c r="Z333" i="31" s="1"/>
  <c r="Z334" i="31" s="1"/>
  <c r="Z335" i="31" s="1"/>
  <c r="Z336" i="31" s="1"/>
  <c r="Z337" i="31" s="1"/>
  <c r="Z338" i="31" s="1"/>
  <c r="Z339" i="31" s="1"/>
  <c r="Z340" i="31" s="1"/>
  <c r="Z341" i="31" s="1"/>
  <c r="Z342" i="31" s="1"/>
  <c r="Z343" i="31" s="1"/>
  <c r="Z344" i="31" s="1"/>
  <c r="Z345" i="31" s="1"/>
  <c r="Z346" i="31" s="1"/>
  <c r="Z347" i="31" s="1"/>
  <c r="Z348" i="31" s="1"/>
  <c r="Z349" i="31" s="1"/>
  <c r="Z350" i="31" s="1"/>
  <c r="Z351" i="31" s="1"/>
  <c r="Z352" i="31" s="1"/>
  <c r="Z353" i="31" s="1"/>
  <c r="Z354" i="31" s="1"/>
  <c r="T355" i="31"/>
  <c r="T356" i="31" s="1"/>
  <c r="T357" i="31" s="1"/>
  <c r="T358" i="31" s="1"/>
  <c r="T359" i="31" s="1"/>
  <c r="T360" i="31" s="1"/>
  <c r="T361" i="31" s="1"/>
  <c r="T362" i="31" s="1"/>
  <c r="T363" i="31" s="1"/>
  <c r="T364" i="31" s="1"/>
  <c r="T365" i="31" s="1"/>
  <c r="T366" i="31" s="1"/>
  <c r="T367" i="31" s="1"/>
  <c r="T368" i="31" s="1"/>
  <c r="T369" i="31" s="1"/>
  <c r="T370" i="31" s="1"/>
  <c r="T371" i="31" s="1"/>
  <c r="T372" i="31" s="1"/>
  <c r="T373" i="31" s="1"/>
  <c r="T374" i="31" s="1"/>
  <c r="T375" i="31" s="1"/>
  <c r="T376" i="31" s="1"/>
  <c r="T377" i="31" s="1"/>
  <c r="T378" i="31" s="1"/>
  <c r="T379" i="31" s="1"/>
  <c r="T380" i="31" s="1"/>
  <c r="T381" i="31" s="1"/>
  <c r="T382" i="31" s="1"/>
  <c r="T383" i="31" s="1"/>
  <c r="T384" i="31" s="1"/>
  <c r="T385" i="31" s="1"/>
  <c r="T386" i="31" s="1"/>
  <c r="T387" i="31" s="1"/>
  <c r="T388" i="31" s="1"/>
  <c r="T389" i="31" s="1"/>
  <c r="T390" i="31" s="1"/>
  <c r="T391" i="31" s="1"/>
  <c r="T392" i="31" s="1"/>
  <c r="T393" i="31" s="1"/>
  <c r="T394" i="31" s="1"/>
  <c r="T395" i="31" s="1"/>
  <c r="T396" i="31" s="1"/>
  <c r="T397" i="31" s="1"/>
  <c r="T398" i="31" s="1"/>
  <c r="T399" i="31" s="1"/>
  <c r="T400" i="31" s="1"/>
  <c r="T401" i="31" s="1"/>
  <c r="T402" i="31" s="1"/>
  <c r="T403" i="31" s="1"/>
  <c r="T404" i="31" s="1"/>
  <c r="AA355" i="31"/>
  <c r="AA356" i="31" s="1"/>
  <c r="AA357" i="31" s="1"/>
  <c r="AA358" i="31" s="1"/>
  <c r="AA359" i="31" s="1"/>
  <c r="AA360" i="31" s="1"/>
  <c r="AA361" i="31" s="1"/>
  <c r="AA362" i="31" s="1"/>
  <c r="AA363" i="31" s="1"/>
  <c r="AA364" i="31" s="1"/>
  <c r="AA365" i="31" s="1"/>
  <c r="AA366" i="31" s="1"/>
  <c r="AA367" i="31" s="1"/>
  <c r="AA368" i="31" s="1"/>
  <c r="AA369" i="31" s="1"/>
  <c r="AA370" i="31" s="1"/>
  <c r="AA371" i="31" s="1"/>
  <c r="AA372" i="31" s="1"/>
  <c r="AA373" i="31" s="1"/>
  <c r="AA374" i="31" s="1"/>
  <c r="AA375" i="31" s="1"/>
  <c r="AA376" i="31" s="1"/>
  <c r="AA377" i="31" s="1"/>
  <c r="AA378" i="31" s="1"/>
  <c r="AA379" i="31" s="1"/>
  <c r="AA380" i="31" s="1"/>
  <c r="AA381" i="31" s="1"/>
  <c r="AA382" i="31" s="1"/>
  <c r="AA383" i="31" s="1"/>
  <c r="AA384" i="31" s="1"/>
  <c r="AA385" i="31" s="1"/>
  <c r="AA386" i="31" s="1"/>
  <c r="AA387" i="31" s="1"/>
  <c r="AA388" i="31" s="1"/>
  <c r="AA389" i="31" s="1"/>
  <c r="AA390" i="31" s="1"/>
  <c r="AA391" i="31" s="1"/>
  <c r="AA392" i="31" s="1"/>
  <c r="AA393" i="31" s="1"/>
  <c r="AA394" i="31" s="1"/>
  <c r="AA395" i="31" s="1"/>
  <c r="AA396" i="31" s="1"/>
  <c r="AA397" i="31" s="1"/>
  <c r="AA398" i="31" s="1"/>
  <c r="AA399" i="31" s="1"/>
  <c r="AA400" i="31" s="1"/>
  <c r="AA401" i="31" s="1"/>
  <c r="AA402" i="31" s="1"/>
  <c r="AA403" i="31" s="1"/>
  <c r="AA404" i="31" s="1"/>
  <c r="Y355" i="31"/>
  <c r="Y356" i="31" s="1"/>
  <c r="Y357" i="31" s="1"/>
  <c r="Y358" i="31" s="1"/>
  <c r="Y359" i="31" s="1"/>
  <c r="Y360" i="31" s="1"/>
  <c r="Y361" i="31" s="1"/>
  <c r="Y362" i="31" s="1"/>
  <c r="Y363" i="31" s="1"/>
  <c r="Y364" i="31" s="1"/>
  <c r="Y365" i="31" s="1"/>
  <c r="Y366" i="31" s="1"/>
  <c r="Y367" i="31" s="1"/>
  <c r="Y368" i="31" s="1"/>
  <c r="Y369" i="31" s="1"/>
  <c r="Y370" i="31" s="1"/>
  <c r="Y371" i="31" s="1"/>
  <c r="Y372" i="31" s="1"/>
  <c r="Y373" i="31" s="1"/>
  <c r="Y374" i="31" s="1"/>
  <c r="Y375" i="31" s="1"/>
  <c r="Y376" i="31" s="1"/>
  <c r="Y377" i="31" s="1"/>
  <c r="Y378" i="31" s="1"/>
  <c r="Y379" i="31" s="1"/>
  <c r="Y380" i="31" s="1"/>
  <c r="Y381" i="31" s="1"/>
  <c r="Y382" i="31" s="1"/>
  <c r="Y383" i="31" s="1"/>
  <c r="Y384" i="31" s="1"/>
  <c r="Y385" i="31" s="1"/>
  <c r="Y386" i="31" s="1"/>
  <c r="Y387" i="31" s="1"/>
  <c r="Y388" i="31" s="1"/>
  <c r="Y389" i="31" s="1"/>
  <c r="Y390" i="31" s="1"/>
  <c r="Y391" i="31" s="1"/>
  <c r="Y392" i="31" s="1"/>
  <c r="Y393" i="31" s="1"/>
  <c r="Y394" i="31" s="1"/>
  <c r="Y395" i="31" s="1"/>
  <c r="Y396" i="31" s="1"/>
  <c r="Y397" i="31" s="1"/>
  <c r="Y398" i="31" s="1"/>
  <c r="Y399" i="31" s="1"/>
  <c r="Y400" i="31" s="1"/>
  <c r="Y401" i="31" s="1"/>
  <c r="Y402" i="31" s="1"/>
  <c r="Y403" i="31" s="1"/>
  <c r="Y404" i="31" s="1"/>
  <c r="AM405" i="31"/>
  <c r="AM406" i="31" s="1"/>
  <c r="AM407" i="31" s="1"/>
  <c r="AM408" i="31" s="1"/>
  <c r="AM409" i="31" s="1"/>
  <c r="AM410" i="31" s="1"/>
  <c r="AM411" i="31" s="1"/>
  <c r="AM412" i="31" s="1"/>
  <c r="AM413" i="31" s="1"/>
  <c r="AM414" i="31" s="1"/>
  <c r="AM415" i="31" s="1"/>
  <c r="AM416" i="31" s="1"/>
  <c r="AM417" i="31" s="1"/>
  <c r="AM418" i="31" s="1"/>
  <c r="AM419" i="31" s="1"/>
  <c r="AM420" i="31" s="1"/>
  <c r="AM421" i="31" s="1"/>
  <c r="AM422" i="31" s="1"/>
  <c r="AM423" i="31" s="1"/>
  <c r="AM424" i="31" s="1"/>
  <c r="AM425" i="31" s="1"/>
  <c r="AM426" i="31" s="1"/>
  <c r="AM427" i="31" s="1"/>
  <c r="AM428" i="31" s="1"/>
  <c r="AM429" i="31" s="1"/>
  <c r="AM430" i="31" s="1"/>
  <c r="AM431" i="31" s="1"/>
  <c r="AM432" i="31" s="1"/>
  <c r="AM433" i="31" s="1"/>
  <c r="AM434" i="31" s="1"/>
  <c r="AM435" i="31" s="1"/>
  <c r="AM436" i="31" s="1"/>
  <c r="AM437" i="31" s="1"/>
  <c r="AM438" i="31" s="1"/>
  <c r="AM439" i="31" s="1"/>
  <c r="AM440" i="31" s="1"/>
  <c r="AM441" i="31" s="1"/>
  <c r="AM442" i="31" s="1"/>
  <c r="AM443" i="31" s="1"/>
  <c r="AM444" i="31" s="1"/>
  <c r="AM445" i="31" s="1"/>
  <c r="AM446" i="31" s="1"/>
  <c r="AM447" i="31" s="1"/>
  <c r="AM448" i="31" s="1"/>
  <c r="AM449" i="31" s="1"/>
  <c r="AM450" i="31" s="1"/>
  <c r="AM451" i="31" s="1"/>
  <c r="AM452" i="31" s="1"/>
  <c r="AM453" i="31" s="1"/>
  <c r="AM454" i="31" s="1"/>
  <c r="AK305" i="31"/>
  <c r="AK306" i="31" s="1"/>
  <c r="AK307" i="31" s="1"/>
  <c r="AK308" i="31" s="1"/>
  <c r="AK309" i="31" s="1"/>
  <c r="AK310" i="31" s="1"/>
  <c r="AK311" i="31" s="1"/>
  <c r="AK312" i="31" s="1"/>
  <c r="AK313" i="31" s="1"/>
  <c r="AK314" i="31" s="1"/>
  <c r="AK315" i="31" s="1"/>
  <c r="AK316" i="31" s="1"/>
  <c r="AK317" i="31" s="1"/>
  <c r="AK318" i="31" s="1"/>
  <c r="AK319" i="31" s="1"/>
  <c r="AK320" i="31" s="1"/>
  <c r="AK321" i="31" s="1"/>
  <c r="AK322" i="31" s="1"/>
  <c r="AK323" i="31" s="1"/>
  <c r="AK324" i="31" s="1"/>
  <c r="AK325" i="31" s="1"/>
  <c r="AK326" i="31" s="1"/>
  <c r="AK327" i="31" s="1"/>
  <c r="AK328" i="31" s="1"/>
  <c r="AK329" i="31" s="1"/>
  <c r="AK330" i="31" s="1"/>
  <c r="AK331" i="31" s="1"/>
  <c r="AK332" i="31" s="1"/>
  <c r="AK333" i="31" s="1"/>
  <c r="AK334" i="31" s="1"/>
  <c r="AK335" i="31" s="1"/>
  <c r="AK336" i="31" s="1"/>
  <c r="AK337" i="31" s="1"/>
  <c r="AK338" i="31" s="1"/>
  <c r="AK339" i="31" s="1"/>
  <c r="AK340" i="31" s="1"/>
  <c r="AK341" i="31" s="1"/>
  <c r="AK342" i="31" s="1"/>
  <c r="AK343" i="31" s="1"/>
  <c r="AK344" i="31" s="1"/>
  <c r="AK345" i="31" s="1"/>
  <c r="AK346" i="31" s="1"/>
  <c r="AK347" i="31" s="1"/>
  <c r="AK348" i="31" s="1"/>
  <c r="AK349" i="31" s="1"/>
  <c r="AK350" i="31" s="1"/>
  <c r="AK351" i="31" s="1"/>
  <c r="AK352" i="31" s="1"/>
  <c r="AK353" i="31" s="1"/>
  <c r="AK354" i="31" s="1"/>
  <c r="AG355" i="31"/>
  <c r="AG356" i="31" s="1"/>
  <c r="AG357" i="31" s="1"/>
  <c r="AG358" i="31" s="1"/>
  <c r="AG359" i="31" s="1"/>
  <c r="AG360" i="31" s="1"/>
  <c r="AG361" i="31" s="1"/>
  <c r="AG362" i="31" s="1"/>
  <c r="AG363" i="31" s="1"/>
  <c r="AG364" i="31" s="1"/>
  <c r="AG365" i="31" s="1"/>
  <c r="AG366" i="31" s="1"/>
  <c r="AG367" i="31" s="1"/>
  <c r="AG368" i="31" s="1"/>
  <c r="AG369" i="31" s="1"/>
  <c r="AG370" i="31" s="1"/>
  <c r="AG371" i="31" s="1"/>
  <c r="AG372" i="31" s="1"/>
  <c r="AG373" i="31" s="1"/>
  <c r="AG374" i="31" s="1"/>
  <c r="AG375" i="31" s="1"/>
  <c r="AG376" i="31" s="1"/>
  <c r="AG377" i="31" s="1"/>
  <c r="AG378" i="31" s="1"/>
  <c r="AG379" i="31" s="1"/>
  <c r="AG380" i="31" s="1"/>
  <c r="AG381" i="31" s="1"/>
  <c r="AG382" i="31" s="1"/>
  <c r="AG383" i="31" s="1"/>
  <c r="AG384" i="31" s="1"/>
  <c r="AG385" i="31" s="1"/>
  <c r="AG386" i="31" s="1"/>
  <c r="AG387" i="31" s="1"/>
  <c r="AG388" i="31" s="1"/>
  <c r="AG389" i="31" s="1"/>
  <c r="AG390" i="31" s="1"/>
  <c r="AG391" i="31" s="1"/>
  <c r="AG392" i="31" s="1"/>
  <c r="AG393" i="31" s="1"/>
  <c r="AG394" i="31" s="1"/>
  <c r="AG395" i="31" s="1"/>
  <c r="AG396" i="31" s="1"/>
  <c r="AG397" i="31" s="1"/>
  <c r="AG398" i="31" s="1"/>
  <c r="AG399" i="31" s="1"/>
  <c r="AG400" i="31" s="1"/>
  <c r="AG401" i="31" s="1"/>
  <c r="AG402" i="31" s="1"/>
  <c r="AG403" i="31" s="1"/>
  <c r="AG404" i="31" s="1"/>
  <c r="V355" i="31"/>
  <c r="V356" i="31" s="1"/>
  <c r="V357" i="31" s="1"/>
  <c r="V358" i="31" s="1"/>
  <c r="V359" i="31" s="1"/>
  <c r="V360" i="31" s="1"/>
  <c r="V361" i="31" s="1"/>
  <c r="V362" i="31" s="1"/>
  <c r="V363" i="31" s="1"/>
  <c r="V364" i="31" s="1"/>
  <c r="V365" i="31" s="1"/>
  <c r="V366" i="31" s="1"/>
  <c r="V367" i="31" s="1"/>
  <c r="V368" i="31" s="1"/>
  <c r="V369" i="31" s="1"/>
  <c r="V370" i="31" s="1"/>
  <c r="V371" i="31" s="1"/>
  <c r="V372" i="31" s="1"/>
  <c r="V373" i="31" s="1"/>
  <c r="V374" i="31" s="1"/>
  <c r="V375" i="31" s="1"/>
  <c r="V376" i="31" s="1"/>
  <c r="V377" i="31" s="1"/>
  <c r="V378" i="31" s="1"/>
  <c r="V379" i="31" s="1"/>
  <c r="V380" i="31" s="1"/>
  <c r="V381" i="31" s="1"/>
  <c r="V382" i="31" s="1"/>
  <c r="V383" i="31" s="1"/>
  <c r="V384" i="31" s="1"/>
  <c r="V385" i="31" s="1"/>
  <c r="V386" i="31" s="1"/>
  <c r="V387" i="31" s="1"/>
  <c r="V388" i="31" s="1"/>
  <c r="V389" i="31" s="1"/>
  <c r="V390" i="31" s="1"/>
  <c r="V391" i="31" s="1"/>
  <c r="V392" i="31" s="1"/>
  <c r="V393" i="31" s="1"/>
  <c r="V394" i="31" s="1"/>
  <c r="V395" i="31" s="1"/>
  <c r="V396" i="31" s="1"/>
  <c r="V397" i="31" s="1"/>
  <c r="V398" i="31" s="1"/>
  <c r="V399" i="31" s="1"/>
  <c r="V400" i="31" s="1"/>
  <c r="V401" i="31" s="1"/>
  <c r="V402" i="31" s="1"/>
  <c r="V403" i="31" s="1"/>
  <c r="V404" i="31" s="1"/>
  <c r="AR355" i="31"/>
  <c r="AR356" i="31" s="1"/>
  <c r="AR357" i="31" s="1"/>
  <c r="AR358" i="31" s="1"/>
  <c r="AR359" i="31" s="1"/>
  <c r="AR360" i="31" s="1"/>
  <c r="AR361" i="31" s="1"/>
  <c r="AR362" i="31" s="1"/>
  <c r="AR363" i="31" s="1"/>
  <c r="AR364" i="31" s="1"/>
  <c r="AR365" i="31" s="1"/>
  <c r="AR366" i="31" s="1"/>
  <c r="AR367" i="31" s="1"/>
  <c r="AR368" i="31" s="1"/>
  <c r="AR369" i="31" s="1"/>
  <c r="AR370" i="31" s="1"/>
  <c r="AR371" i="31" s="1"/>
  <c r="AR372" i="31" s="1"/>
  <c r="AR373" i="31" s="1"/>
  <c r="AR374" i="31" s="1"/>
  <c r="AR375" i="31" s="1"/>
  <c r="AR376" i="31" s="1"/>
  <c r="AR377" i="31" s="1"/>
  <c r="AR378" i="31" s="1"/>
  <c r="AR379" i="31" s="1"/>
  <c r="AR380" i="31" s="1"/>
  <c r="AR381" i="31" s="1"/>
  <c r="AR382" i="31" s="1"/>
  <c r="AR383" i="31" s="1"/>
  <c r="AR384" i="31" s="1"/>
  <c r="AR385" i="31" s="1"/>
  <c r="AR386" i="31" s="1"/>
  <c r="AR387" i="31" s="1"/>
  <c r="AR388" i="31" s="1"/>
  <c r="AR389" i="31" s="1"/>
  <c r="AR390" i="31" s="1"/>
  <c r="AR391" i="31" s="1"/>
  <c r="AR392" i="31" s="1"/>
  <c r="AR393" i="31" s="1"/>
  <c r="AR394" i="31" s="1"/>
  <c r="AR395" i="31" s="1"/>
  <c r="AR396" i="31" s="1"/>
  <c r="AR397" i="31" s="1"/>
  <c r="AR398" i="31" s="1"/>
  <c r="AR399" i="31" s="1"/>
  <c r="AR400" i="31" s="1"/>
  <c r="AR401" i="31" s="1"/>
  <c r="AR402" i="31" s="1"/>
  <c r="AR403" i="31" s="1"/>
  <c r="AR404" i="31" s="1"/>
  <c r="R305" i="31"/>
  <c r="R306" i="31" s="1"/>
  <c r="R307" i="31" s="1"/>
  <c r="R308" i="31" s="1"/>
  <c r="R309" i="31" s="1"/>
  <c r="R310" i="31" s="1"/>
  <c r="R311" i="31" s="1"/>
  <c r="R312" i="31" s="1"/>
  <c r="R313" i="31" s="1"/>
  <c r="R314" i="31" s="1"/>
  <c r="R315" i="31" s="1"/>
  <c r="R316" i="31" s="1"/>
  <c r="R317" i="31" s="1"/>
  <c r="R318" i="31" s="1"/>
  <c r="R319" i="31" s="1"/>
  <c r="R320" i="31" s="1"/>
  <c r="R321" i="31" s="1"/>
  <c r="R322" i="31" s="1"/>
  <c r="R323" i="31" s="1"/>
  <c r="R324" i="31" s="1"/>
  <c r="R325" i="31" s="1"/>
  <c r="R326" i="31" s="1"/>
  <c r="R327" i="31" s="1"/>
  <c r="R328" i="31" s="1"/>
  <c r="R329" i="31" s="1"/>
  <c r="R330" i="31" s="1"/>
  <c r="R331" i="31" s="1"/>
  <c r="R332" i="31" s="1"/>
  <c r="R333" i="31" s="1"/>
  <c r="R334" i="31" s="1"/>
  <c r="R335" i="31" s="1"/>
  <c r="R336" i="31" s="1"/>
  <c r="R337" i="31" s="1"/>
  <c r="R338" i="31" s="1"/>
  <c r="R339" i="31" s="1"/>
  <c r="R340" i="31" s="1"/>
  <c r="R341" i="31" s="1"/>
  <c r="R342" i="31" s="1"/>
  <c r="R343" i="31" s="1"/>
  <c r="R344" i="31" s="1"/>
  <c r="R345" i="31" s="1"/>
  <c r="R346" i="31" s="1"/>
  <c r="R347" i="31" s="1"/>
  <c r="R348" i="31" s="1"/>
  <c r="R349" i="31" s="1"/>
  <c r="R350" i="31" s="1"/>
  <c r="R351" i="31" s="1"/>
  <c r="R352" i="31" s="1"/>
  <c r="R353" i="31" s="1"/>
  <c r="R354" i="31" s="1"/>
  <c r="P305" i="31"/>
  <c r="P306" i="31" s="1"/>
  <c r="P307" i="31" s="1"/>
  <c r="P308" i="31" s="1"/>
  <c r="P309" i="31" s="1"/>
  <c r="P310" i="31" s="1"/>
  <c r="P311" i="31" s="1"/>
  <c r="P312" i="31" s="1"/>
  <c r="P313" i="31" s="1"/>
  <c r="P314" i="31" s="1"/>
  <c r="P315" i="31" s="1"/>
  <c r="P316" i="31" s="1"/>
  <c r="P317" i="31" s="1"/>
  <c r="P318" i="31" s="1"/>
  <c r="P319" i="31" s="1"/>
  <c r="P320" i="31" s="1"/>
  <c r="P321" i="31" s="1"/>
  <c r="P322" i="31" s="1"/>
  <c r="P323" i="31" s="1"/>
  <c r="P324" i="31" s="1"/>
  <c r="P325" i="31" s="1"/>
  <c r="P326" i="31" s="1"/>
  <c r="P327" i="31" s="1"/>
  <c r="P328" i="31" s="1"/>
  <c r="P329" i="31" s="1"/>
  <c r="P330" i="31" s="1"/>
  <c r="P331" i="31" s="1"/>
  <c r="P332" i="31" s="1"/>
  <c r="P333" i="31" s="1"/>
  <c r="P334" i="31" s="1"/>
  <c r="P335" i="31" s="1"/>
  <c r="P336" i="31" s="1"/>
  <c r="P337" i="31" s="1"/>
  <c r="P338" i="31" s="1"/>
  <c r="P339" i="31" s="1"/>
  <c r="P340" i="31" s="1"/>
  <c r="P341" i="31" s="1"/>
  <c r="P342" i="31" s="1"/>
  <c r="P343" i="31" s="1"/>
  <c r="P344" i="31" s="1"/>
  <c r="P345" i="31" s="1"/>
  <c r="P346" i="31" s="1"/>
  <c r="P347" i="31" s="1"/>
  <c r="P348" i="31" s="1"/>
  <c r="P349" i="31" s="1"/>
  <c r="P350" i="31" s="1"/>
  <c r="P351" i="31" s="1"/>
  <c r="P352" i="31" s="1"/>
  <c r="P353" i="31" s="1"/>
  <c r="P354" i="31" s="1"/>
  <c r="J105" i="31"/>
  <c r="AI355" i="31"/>
  <c r="AI356" i="31" s="1"/>
  <c r="AI357" i="31" s="1"/>
  <c r="AI358" i="31" s="1"/>
  <c r="AI359" i="31" s="1"/>
  <c r="AI360" i="31" s="1"/>
  <c r="AI361" i="31" s="1"/>
  <c r="AI362" i="31" s="1"/>
  <c r="AI363" i="31" s="1"/>
  <c r="AI364" i="31" s="1"/>
  <c r="AI365" i="31" s="1"/>
  <c r="AI366" i="31" s="1"/>
  <c r="AI367" i="31" s="1"/>
  <c r="AI368" i="31" s="1"/>
  <c r="AI369" i="31" s="1"/>
  <c r="AI370" i="31" s="1"/>
  <c r="AI371" i="31" s="1"/>
  <c r="AI372" i="31" s="1"/>
  <c r="AI373" i="31" s="1"/>
  <c r="AI374" i="31" s="1"/>
  <c r="AI375" i="31" s="1"/>
  <c r="AI376" i="31" s="1"/>
  <c r="AI377" i="31" s="1"/>
  <c r="AI378" i="31" s="1"/>
  <c r="AI379" i="31" s="1"/>
  <c r="AI380" i="31" s="1"/>
  <c r="AI381" i="31" s="1"/>
  <c r="AI382" i="31" s="1"/>
  <c r="AI383" i="31" s="1"/>
  <c r="AI384" i="31" s="1"/>
  <c r="AI385" i="31" s="1"/>
  <c r="AI386" i="31" s="1"/>
  <c r="AI387" i="31" s="1"/>
  <c r="AI388" i="31" s="1"/>
  <c r="AI389" i="31" s="1"/>
  <c r="AI390" i="31" s="1"/>
  <c r="AI391" i="31" s="1"/>
  <c r="AI392" i="31" s="1"/>
  <c r="AI393" i="31" s="1"/>
  <c r="AI394" i="31" s="1"/>
  <c r="AI395" i="31" s="1"/>
  <c r="AI396" i="31" s="1"/>
  <c r="AI397" i="31" s="1"/>
  <c r="AI398" i="31" s="1"/>
  <c r="AI399" i="31" s="1"/>
  <c r="AI400" i="31" s="1"/>
  <c r="AI401" i="31" s="1"/>
  <c r="AI402" i="31" s="1"/>
  <c r="AI403" i="31" s="1"/>
  <c r="AI404" i="31" s="1"/>
  <c r="AV355" i="31"/>
  <c r="AV356" i="31" s="1"/>
  <c r="AV357" i="31" s="1"/>
  <c r="AV358" i="31" s="1"/>
  <c r="AV359" i="31" s="1"/>
  <c r="AV360" i="31" s="1"/>
  <c r="AV361" i="31" s="1"/>
  <c r="AV362" i="31" s="1"/>
  <c r="AV363" i="31" s="1"/>
  <c r="AV364" i="31" s="1"/>
  <c r="AV365" i="31" s="1"/>
  <c r="AV366" i="31" s="1"/>
  <c r="AV367" i="31" s="1"/>
  <c r="AV368" i="31" s="1"/>
  <c r="AV369" i="31" s="1"/>
  <c r="AV370" i="31" s="1"/>
  <c r="AV371" i="31" s="1"/>
  <c r="AV372" i="31" s="1"/>
  <c r="AV373" i="31" s="1"/>
  <c r="AV374" i="31" s="1"/>
  <c r="AV375" i="31" s="1"/>
  <c r="AV376" i="31" s="1"/>
  <c r="AV377" i="31" s="1"/>
  <c r="AV378" i="31" s="1"/>
  <c r="AV379" i="31" s="1"/>
  <c r="AV380" i="31" s="1"/>
  <c r="AV381" i="31" s="1"/>
  <c r="AV382" i="31" s="1"/>
  <c r="AV383" i="31" s="1"/>
  <c r="AV384" i="31" s="1"/>
  <c r="AV385" i="31" s="1"/>
  <c r="AV386" i="31" s="1"/>
  <c r="AV387" i="31" s="1"/>
  <c r="AV388" i="31" s="1"/>
  <c r="AV389" i="31" s="1"/>
  <c r="AV390" i="31" s="1"/>
  <c r="AV391" i="31" s="1"/>
  <c r="AV392" i="31" s="1"/>
  <c r="AV393" i="31" s="1"/>
  <c r="AV394" i="31" s="1"/>
  <c r="AV395" i="31" s="1"/>
  <c r="AV396" i="31" s="1"/>
  <c r="AV397" i="31" s="1"/>
  <c r="AV398" i="31" s="1"/>
  <c r="AV399" i="31" s="1"/>
  <c r="AV400" i="31" s="1"/>
  <c r="AV401" i="31" s="1"/>
  <c r="AV402" i="31" s="1"/>
  <c r="AV403" i="31" s="1"/>
  <c r="AV404" i="31" s="1"/>
  <c r="X305" i="31"/>
  <c r="X306" i="31" s="1"/>
  <c r="X307" i="31" s="1"/>
  <c r="X308" i="31" s="1"/>
  <c r="X309" i="31" s="1"/>
  <c r="X310" i="31" s="1"/>
  <c r="X311" i="31" s="1"/>
  <c r="X312" i="31" s="1"/>
  <c r="X313" i="31" s="1"/>
  <c r="X314" i="31" s="1"/>
  <c r="X315" i="31" s="1"/>
  <c r="X316" i="31" s="1"/>
  <c r="X317" i="31" s="1"/>
  <c r="X318" i="31" s="1"/>
  <c r="X319" i="31" s="1"/>
  <c r="X320" i="31" s="1"/>
  <c r="X321" i="31" s="1"/>
  <c r="X322" i="31" s="1"/>
  <c r="X323" i="31" s="1"/>
  <c r="X324" i="31" s="1"/>
  <c r="X325" i="31" s="1"/>
  <c r="X326" i="31" s="1"/>
  <c r="X327" i="31" s="1"/>
  <c r="X328" i="31" s="1"/>
  <c r="X329" i="31" s="1"/>
  <c r="X330" i="31" s="1"/>
  <c r="X331" i="31" s="1"/>
  <c r="X332" i="31" s="1"/>
  <c r="X333" i="31" s="1"/>
  <c r="X334" i="31" s="1"/>
  <c r="X335" i="31" s="1"/>
  <c r="X336" i="31" s="1"/>
  <c r="X337" i="31" s="1"/>
  <c r="X338" i="31" s="1"/>
  <c r="X339" i="31" s="1"/>
  <c r="X340" i="31" s="1"/>
  <c r="X341" i="31" s="1"/>
  <c r="X342" i="31" s="1"/>
  <c r="X343" i="31" s="1"/>
  <c r="X344" i="31" s="1"/>
  <c r="X345" i="31" s="1"/>
  <c r="X346" i="31" s="1"/>
  <c r="X347" i="31" s="1"/>
  <c r="X348" i="31" s="1"/>
  <c r="X349" i="31" s="1"/>
  <c r="X350" i="31" s="1"/>
  <c r="X351" i="31" s="1"/>
  <c r="X352" i="31" s="1"/>
  <c r="X353" i="31" s="1"/>
  <c r="X354" i="31" s="1"/>
  <c r="S355" i="31"/>
  <c r="S356" i="31" s="1"/>
  <c r="S357" i="31" s="1"/>
  <c r="S358" i="31" s="1"/>
  <c r="S359" i="31" s="1"/>
  <c r="S360" i="31" s="1"/>
  <c r="S361" i="31" s="1"/>
  <c r="S362" i="31" s="1"/>
  <c r="S363" i="31" s="1"/>
  <c r="S364" i="31" s="1"/>
  <c r="S365" i="31" s="1"/>
  <c r="S366" i="31" s="1"/>
  <c r="S367" i="31" s="1"/>
  <c r="S368" i="31" s="1"/>
  <c r="S369" i="31" s="1"/>
  <c r="S370" i="31" s="1"/>
  <c r="S371" i="31" s="1"/>
  <c r="S372" i="31" s="1"/>
  <c r="S373" i="31" s="1"/>
  <c r="S374" i="31" s="1"/>
  <c r="S375" i="31" s="1"/>
  <c r="S376" i="31" s="1"/>
  <c r="S377" i="31" s="1"/>
  <c r="S378" i="31" s="1"/>
  <c r="S379" i="31" s="1"/>
  <c r="S380" i="31" s="1"/>
  <c r="S381" i="31" s="1"/>
  <c r="S382" i="31" s="1"/>
  <c r="S383" i="31" s="1"/>
  <c r="S384" i="31" s="1"/>
  <c r="S385" i="31" s="1"/>
  <c r="S386" i="31" s="1"/>
  <c r="S387" i="31" s="1"/>
  <c r="S388" i="31" s="1"/>
  <c r="S389" i="31" s="1"/>
  <c r="S390" i="31" s="1"/>
  <c r="S391" i="31" s="1"/>
  <c r="S392" i="31" s="1"/>
  <c r="S393" i="31" s="1"/>
  <c r="S394" i="31" s="1"/>
  <c r="S395" i="31" s="1"/>
  <c r="S396" i="31" s="1"/>
  <c r="S397" i="31" s="1"/>
  <c r="S398" i="31" s="1"/>
  <c r="S399" i="31" s="1"/>
  <c r="S400" i="31" s="1"/>
  <c r="S401" i="31" s="1"/>
  <c r="S402" i="31" s="1"/>
  <c r="S403" i="31" s="1"/>
  <c r="S404" i="31" s="1"/>
  <c r="AP305" i="31"/>
  <c r="AP306" i="31" s="1"/>
  <c r="AP307" i="31" s="1"/>
  <c r="AP308" i="31" s="1"/>
  <c r="AP309" i="31" s="1"/>
  <c r="AP310" i="31" s="1"/>
  <c r="AP311" i="31" s="1"/>
  <c r="AP312" i="31" s="1"/>
  <c r="AP313" i="31" s="1"/>
  <c r="AP314" i="31" s="1"/>
  <c r="AP315" i="31" s="1"/>
  <c r="AP316" i="31" s="1"/>
  <c r="AP317" i="31" s="1"/>
  <c r="AP318" i="31" s="1"/>
  <c r="AP319" i="31" s="1"/>
  <c r="AP320" i="31" s="1"/>
  <c r="AP321" i="31" s="1"/>
  <c r="AP322" i="31" s="1"/>
  <c r="AP323" i="31" s="1"/>
  <c r="AP324" i="31" s="1"/>
  <c r="AP325" i="31" s="1"/>
  <c r="AP326" i="31" s="1"/>
  <c r="AP327" i="31" s="1"/>
  <c r="AP328" i="31" s="1"/>
  <c r="AP329" i="31" s="1"/>
  <c r="AP330" i="31" s="1"/>
  <c r="AP331" i="31" s="1"/>
  <c r="AP332" i="31" s="1"/>
  <c r="AP333" i="31" s="1"/>
  <c r="AP334" i="31" s="1"/>
  <c r="AP335" i="31" s="1"/>
  <c r="AP336" i="31" s="1"/>
  <c r="AP337" i="31" s="1"/>
  <c r="AP338" i="31" s="1"/>
  <c r="AP339" i="31" s="1"/>
  <c r="AP340" i="31" s="1"/>
  <c r="AP341" i="31" s="1"/>
  <c r="AP342" i="31" s="1"/>
  <c r="AP343" i="31" s="1"/>
  <c r="AP344" i="31" s="1"/>
  <c r="AP345" i="31" s="1"/>
  <c r="AP346" i="31" s="1"/>
  <c r="AP347" i="31" s="1"/>
  <c r="AP348" i="31" s="1"/>
  <c r="AP349" i="31" s="1"/>
  <c r="AP350" i="31" s="1"/>
  <c r="AP351" i="31" s="1"/>
  <c r="AP352" i="31" s="1"/>
  <c r="AP353" i="31" s="1"/>
  <c r="AP354" i="31" s="1"/>
  <c r="O355" i="31"/>
  <c r="O356" i="31" s="1"/>
  <c r="O357" i="31" s="1"/>
  <c r="O358" i="31" s="1"/>
  <c r="O359" i="31" s="1"/>
  <c r="O360" i="31" s="1"/>
  <c r="O361" i="31" s="1"/>
  <c r="O362" i="31" s="1"/>
  <c r="O363" i="31" s="1"/>
  <c r="O364" i="31" s="1"/>
  <c r="O365" i="31" s="1"/>
  <c r="O366" i="31" s="1"/>
  <c r="O367" i="31" s="1"/>
  <c r="O368" i="31" s="1"/>
  <c r="O369" i="31" s="1"/>
  <c r="O370" i="31" s="1"/>
  <c r="O371" i="31" s="1"/>
  <c r="O372" i="31" s="1"/>
  <c r="O373" i="31" s="1"/>
  <c r="O374" i="31" s="1"/>
  <c r="O375" i="31" s="1"/>
  <c r="O376" i="31" s="1"/>
  <c r="O377" i="31" s="1"/>
  <c r="O378" i="31" s="1"/>
  <c r="O379" i="31" s="1"/>
  <c r="O380" i="31" s="1"/>
  <c r="O381" i="31" s="1"/>
  <c r="O382" i="31" s="1"/>
  <c r="O383" i="31" s="1"/>
  <c r="O384" i="31" s="1"/>
  <c r="O385" i="31" s="1"/>
  <c r="O386" i="31" s="1"/>
  <c r="O387" i="31" s="1"/>
  <c r="O388" i="31" s="1"/>
  <c r="O389" i="31" s="1"/>
  <c r="O390" i="31" s="1"/>
  <c r="O391" i="31" s="1"/>
  <c r="O392" i="31" s="1"/>
  <c r="O393" i="31" s="1"/>
  <c r="O394" i="31" s="1"/>
  <c r="O395" i="31" s="1"/>
  <c r="O396" i="31" s="1"/>
  <c r="O397" i="31" s="1"/>
  <c r="O398" i="31" s="1"/>
  <c r="O399" i="31" s="1"/>
  <c r="O400" i="31" s="1"/>
  <c r="O401" i="31" s="1"/>
  <c r="O402" i="31" s="1"/>
  <c r="O403" i="31" s="1"/>
  <c r="O404" i="31" s="1"/>
  <c r="AE355" i="31"/>
  <c r="AE356" i="31" s="1"/>
  <c r="AE357" i="31" s="1"/>
  <c r="AE358" i="31" s="1"/>
  <c r="AE359" i="31" s="1"/>
  <c r="AE360" i="31" s="1"/>
  <c r="AE361" i="31" s="1"/>
  <c r="AE362" i="31" s="1"/>
  <c r="AE363" i="31" s="1"/>
  <c r="AE364" i="31" s="1"/>
  <c r="AE365" i="31" s="1"/>
  <c r="AE366" i="31" s="1"/>
  <c r="AE367" i="31" s="1"/>
  <c r="AE368" i="31" s="1"/>
  <c r="AE369" i="31" s="1"/>
  <c r="AE370" i="31" s="1"/>
  <c r="AE371" i="31" s="1"/>
  <c r="AE372" i="31" s="1"/>
  <c r="AE373" i="31" s="1"/>
  <c r="AE374" i="31" s="1"/>
  <c r="AE375" i="31" s="1"/>
  <c r="AE376" i="31" s="1"/>
  <c r="AE377" i="31" s="1"/>
  <c r="AE378" i="31" s="1"/>
  <c r="AE379" i="31" s="1"/>
  <c r="AE380" i="31" s="1"/>
  <c r="AE381" i="31" s="1"/>
  <c r="AE382" i="31" s="1"/>
  <c r="AE383" i="31" s="1"/>
  <c r="AE384" i="31" s="1"/>
  <c r="AE385" i="31" s="1"/>
  <c r="AE386" i="31" s="1"/>
  <c r="AE387" i="31" s="1"/>
  <c r="AE388" i="31" s="1"/>
  <c r="AE389" i="31" s="1"/>
  <c r="AE390" i="31" s="1"/>
  <c r="AE391" i="31" s="1"/>
  <c r="AE392" i="31" s="1"/>
  <c r="AE393" i="31" s="1"/>
  <c r="AE394" i="31" s="1"/>
  <c r="AE395" i="31" s="1"/>
  <c r="AE396" i="31" s="1"/>
  <c r="AE397" i="31" s="1"/>
  <c r="AE398" i="31" s="1"/>
  <c r="AE399" i="31" s="1"/>
  <c r="AE400" i="31" s="1"/>
  <c r="AE401" i="31" s="1"/>
  <c r="AE402" i="31" s="1"/>
  <c r="AE403" i="31" s="1"/>
  <c r="AE404" i="31" s="1"/>
  <c r="BA305" i="31"/>
  <c r="BA306" i="31" s="1"/>
  <c r="BA307" i="31" s="1"/>
  <c r="BA308" i="31" s="1"/>
  <c r="BA309" i="31" s="1"/>
  <c r="BA310" i="31" s="1"/>
  <c r="BA311" i="31" s="1"/>
  <c r="BA312" i="31" s="1"/>
  <c r="BA313" i="31" s="1"/>
  <c r="BA314" i="31" s="1"/>
  <c r="BA315" i="31" s="1"/>
  <c r="BA316" i="31" s="1"/>
  <c r="BA317" i="31" s="1"/>
  <c r="BA318" i="31" s="1"/>
  <c r="BA319" i="31" s="1"/>
  <c r="BA320" i="31" s="1"/>
  <c r="BA321" i="31" s="1"/>
  <c r="BA322" i="31" s="1"/>
  <c r="BA323" i="31" s="1"/>
  <c r="BA324" i="31" s="1"/>
  <c r="BA325" i="31" s="1"/>
  <c r="BA326" i="31" s="1"/>
  <c r="BA327" i="31" s="1"/>
  <c r="BA328" i="31" s="1"/>
  <c r="BA329" i="31" s="1"/>
  <c r="BA330" i="31" s="1"/>
  <c r="BA331" i="31" s="1"/>
  <c r="BA332" i="31" s="1"/>
  <c r="BA333" i="31" s="1"/>
  <c r="BA334" i="31" s="1"/>
  <c r="BA335" i="31" s="1"/>
  <c r="BA336" i="31" s="1"/>
  <c r="BA337" i="31" s="1"/>
  <c r="BA338" i="31" s="1"/>
  <c r="BA339" i="31" s="1"/>
  <c r="BA340" i="31" s="1"/>
  <c r="BA341" i="31" s="1"/>
  <c r="BA342" i="31" s="1"/>
  <c r="BA343" i="31" s="1"/>
  <c r="BA344" i="31" s="1"/>
  <c r="BA345" i="31" s="1"/>
  <c r="BA346" i="31" s="1"/>
  <c r="BA347" i="31" s="1"/>
  <c r="BA348" i="31" s="1"/>
  <c r="BA349" i="31" s="1"/>
  <c r="BA350" i="31" s="1"/>
  <c r="BA351" i="31" s="1"/>
  <c r="BA352" i="31" s="1"/>
  <c r="BA353" i="31" s="1"/>
  <c r="BA354" i="31" s="1"/>
  <c r="AT355" i="31"/>
  <c r="AT356" i="31" s="1"/>
  <c r="AT357" i="31" s="1"/>
  <c r="AT358" i="31" s="1"/>
  <c r="AT359" i="31" s="1"/>
  <c r="AT360" i="31" s="1"/>
  <c r="AT361" i="31" s="1"/>
  <c r="AT362" i="31" s="1"/>
  <c r="AT363" i="31" s="1"/>
  <c r="AT364" i="31" s="1"/>
  <c r="AT365" i="31" s="1"/>
  <c r="AT366" i="31" s="1"/>
  <c r="AT367" i="31" s="1"/>
  <c r="AT368" i="31" s="1"/>
  <c r="AT369" i="31" s="1"/>
  <c r="AT370" i="31" s="1"/>
  <c r="AT371" i="31" s="1"/>
  <c r="AT372" i="31" s="1"/>
  <c r="AT373" i="31" s="1"/>
  <c r="AT374" i="31" s="1"/>
  <c r="AT375" i="31" s="1"/>
  <c r="AT376" i="31" s="1"/>
  <c r="AT377" i="31" s="1"/>
  <c r="AT378" i="31" s="1"/>
  <c r="AT379" i="31" s="1"/>
  <c r="AT380" i="31" s="1"/>
  <c r="AT381" i="31" s="1"/>
  <c r="AT382" i="31" s="1"/>
  <c r="AT383" i="31" s="1"/>
  <c r="AT384" i="31" s="1"/>
  <c r="AT385" i="31" s="1"/>
  <c r="AT386" i="31" s="1"/>
  <c r="AT387" i="31" s="1"/>
  <c r="AT388" i="31" s="1"/>
  <c r="AT389" i="31" s="1"/>
  <c r="AT390" i="31" s="1"/>
  <c r="AT391" i="31" s="1"/>
  <c r="AT392" i="31" s="1"/>
  <c r="AT393" i="31" s="1"/>
  <c r="AT394" i="31" s="1"/>
  <c r="AT395" i="31" s="1"/>
  <c r="AT396" i="31" s="1"/>
  <c r="AT397" i="31" s="1"/>
  <c r="AT398" i="31" s="1"/>
  <c r="AT399" i="31" s="1"/>
  <c r="AT400" i="31" s="1"/>
  <c r="AT401" i="31" s="1"/>
  <c r="AT402" i="31" s="1"/>
  <c r="AT403" i="31" s="1"/>
  <c r="AT404" i="31" s="1"/>
  <c r="L205" i="31"/>
  <c r="L206" i="31" s="1"/>
  <c r="L207" i="31" s="1"/>
  <c r="L208" i="31" s="1"/>
  <c r="L209" i="31" s="1"/>
  <c r="L210" i="31" s="1"/>
  <c r="L211" i="31" s="1"/>
  <c r="L212" i="31" s="1"/>
  <c r="L213" i="31" s="1"/>
  <c r="L214" i="31" s="1"/>
  <c r="L215" i="31" s="1"/>
  <c r="L216" i="31" s="1"/>
  <c r="L217" i="31" s="1"/>
  <c r="L218" i="31" s="1"/>
  <c r="L219" i="31" s="1"/>
  <c r="L220" i="31" s="1"/>
  <c r="L221" i="31" s="1"/>
  <c r="L222" i="31" s="1"/>
  <c r="L223" i="31" s="1"/>
  <c r="L224" i="31" s="1"/>
  <c r="L225" i="31" s="1"/>
  <c r="L226" i="31" s="1"/>
  <c r="L227" i="31" s="1"/>
  <c r="L228" i="31" s="1"/>
  <c r="L229" i="31" s="1"/>
  <c r="L230" i="31" s="1"/>
  <c r="L231" i="31" s="1"/>
  <c r="L232" i="31" s="1"/>
  <c r="L233" i="31" s="1"/>
  <c r="L234" i="31" s="1"/>
  <c r="L235" i="31" s="1"/>
  <c r="L236" i="31" s="1"/>
  <c r="L237" i="31" s="1"/>
  <c r="L238" i="31" s="1"/>
  <c r="L239" i="31" s="1"/>
  <c r="L240" i="31" s="1"/>
  <c r="L241" i="31" s="1"/>
  <c r="L242" i="31" s="1"/>
  <c r="L243" i="31" s="1"/>
  <c r="L244" i="31" s="1"/>
  <c r="L245" i="31" s="1"/>
  <c r="L246" i="31" s="1"/>
  <c r="L247" i="31" s="1"/>
  <c r="L248" i="31" s="1"/>
  <c r="L249" i="31" s="1"/>
  <c r="L250" i="31" s="1"/>
  <c r="L251" i="31" s="1"/>
  <c r="L252" i="31" s="1"/>
  <c r="L253" i="31" s="1"/>
  <c r="L254" i="31" s="1"/>
  <c r="I255" i="31"/>
  <c r="I256" i="31" s="1"/>
  <c r="I257" i="31" s="1"/>
  <c r="I258" i="31" s="1"/>
  <c r="I259" i="31" s="1"/>
  <c r="I260" i="31" s="1"/>
  <c r="I261" i="31" s="1"/>
  <c r="I262" i="31" s="1"/>
  <c r="I263" i="31" s="1"/>
  <c r="I264" i="31" s="1"/>
  <c r="I265" i="31" s="1"/>
  <c r="I266" i="31" s="1"/>
  <c r="I267" i="31" s="1"/>
  <c r="I268" i="31" s="1"/>
  <c r="I269" i="31" s="1"/>
  <c r="I270" i="31" s="1"/>
  <c r="I271" i="31" s="1"/>
  <c r="I272" i="31" s="1"/>
  <c r="I273" i="31" s="1"/>
  <c r="I274" i="31" s="1"/>
  <c r="I275" i="31" s="1"/>
  <c r="I276" i="31" s="1"/>
  <c r="I277" i="31" s="1"/>
  <c r="I278" i="31" s="1"/>
  <c r="I279" i="31" s="1"/>
  <c r="I280" i="31" s="1"/>
  <c r="I281" i="31" s="1"/>
  <c r="I282" i="31" s="1"/>
  <c r="I283" i="31" s="1"/>
  <c r="I284" i="31" s="1"/>
  <c r="I285" i="31" s="1"/>
  <c r="I286" i="31" s="1"/>
  <c r="I287" i="31" s="1"/>
  <c r="I288" i="31" s="1"/>
  <c r="I289" i="31" s="1"/>
  <c r="I290" i="31" s="1"/>
  <c r="I291" i="31" s="1"/>
  <c r="I292" i="31" s="1"/>
  <c r="I293" i="31" s="1"/>
  <c r="I294" i="31" s="1"/>
  <c r="I295" i="31" s="1"/>
  <c r="I296" i="31" s="1"/>
  <c r="I297" i="31" s="1"/>
  <c r="I298" i="31" s="1"/>
  <c r="I299" i="31" s="1"/>
  <c r="I300" i="31" s="1"/>
  <c r="I301" i="31" s="1"/>
  <c r="I302" i="31" s="1"/>
  <c r="I303" i="31" s="1"/>
  <c r="I304" i="31" s="1"/>
  <c r="J106" i="31" l="1"/>
  <c r="J107" i="31" s="1"/>
  <c r="J108" i="31" s="1"/>
  <c r="J109" i="31" s="1"/>
  <c r="J110" i="31" s="1"/>
  <c r="J111" i="31" s="1"/>
  <c r="J112" i="31" s="1"/>
  <c r="J113" i="31" s="1"/>
  <c r="J114" i="31" s="1"/>
  <c r="J115" i="31" s="1"/>
  <c r="J116" i="31" s="1"/>
  <c r="J117" i="31" s="1"/>
  <c r="J118" i="31" s="1"/>
  <c r="J119" i="31" s="1"/>
  <c r="J120" i="31" s="1"/>
  <c r="J121" i="31" s="1"/>
  <c r="J122" i="31" s="1"/>
  <c r="J123" i="31" s="1"/>
  <c r="J124" i="31" s="1"/>
  <c r="J125" i="31" s="1"/>
  <c r="J126" i="31" s="1"/>
  <c r="J127" i="31" s="1"/>
  <c r="J128" i="31" s="1"/>
  <c r="J129" i="31" s="1"/>
  <c r="J130" i="31" s="1"/>
  <c r="J131" i="31" s="1"/>
  <c r="J132" i="31" s="1"/>
  <c r="J133" i="31" s="1"/>
  <c r="J134" i="31" s="1"/>
  <c r="J135" i="31" s="1"/>
  <c r="J136" i="31" s="1"/>
  <c r="J137" i="31" s="1"/>
  <c r="J138" i="31" s="1"/>
  <c r="J139" i="31" s="1"/>
  <c r="J140" i="31" s="1"/>
  <c r="J141" i="31" s="1"/>
  <c r="J142" i="31" s="1"/>
  <c r="J143" i="31" s="1"/>
  <c r="J144" i="31" s="1"/>
  <c r="J145" i="31" s="1"/>
  <c r="J146" i="31" s="1"/>
  <c r="J147" i="31" s="1"/>
  <c r="J148" i="31" s="1"/>
  <c r="J149" i="31" s="1"/>
  <c r="J150" i="31" s="1"/>
  <c r="J151" i="31" s="1"/>
  <c r="J152" i="31" s="1"/>
  <c r="J153" i="31" s="1"/>
  <c r="J154" i="31" s="1"/>
  <c r="J155" i="31" s="1"/>
  <c r="D505" i="31"/>
  <c r="D506" i="31" s="1"/>
  <c r="D507" i="31" s="1"/>
  <c r="D508" i="31" s="1"/>
  <c r="D509" i="31" s="1"/>
  <c r="D510" i="31" s="1"/>
  <c r="D511" i="31" s="1"/>
  <c r="D512" i="31" s="1"/>
  <c r="D513" i="31" s="1"/>
  <c r="D514" i="31" s="1"/>
  <c r="D515" i="31" s="1"/>
  <c r="D516" i="31" s="1"/>
  <c r="D517" i="31" s="1"/>
  <c r="D518" i="31" s="1"/>
  <c r="D519" i="31" s="1"/>
  <c r="D520" i="31" s="1"/>
  <c r="D521" i="31" s="1"/>
  <c r="D522" i="31" s="1"/>
  <c r="D523" i="31" s="1"/>
  <c r="D524" i="31" s="1"/>
  <c r="D525" i="31" s="1"/>
  <c r="D526" i="31" s="1"/>
  <c r="D527" i="31" s="1"/>
  <c r="D528" i="31" s="1"/>
  <c r="D529" i="31" s="1"/>
  <c r="D530" i="31" s="1"/>
  <c r="D531" i="31" s="1"/>
  <c r="D532" i="31" s="1"/>
  <c r="D533" i="31" s="1"/>
  <c r="D534" i="31" s="1"/>
  <c r="D535" i="31" s="1"/>
  <c r="D536" i="31" s="1"/>
  <c r="D537" i="31" s="1"/>
  <c r="D538" i="31" s="1"/>
  <c r="D539" i="31" s="1"/>
  <c r="D540" i="31" s="1"/>
  <c r="D541" i="31" s="1"/>
  <c r="D542" i="31" s="1"/>
  <c r="D543" i="31" s="1"/>
  <c r="D544" i="31" s="1"/>
  <c r="D545" i="31" s="1"/>
  <c r="D546" i="31" s="1"/>
  <c r="D547" i="31" s="1"/>
  <c r="D548" i="31" s="1"/>
  <c r="D549" i="31" s="1"/>
  <c r="D550" i="31" s="1"/>
  <c r="D551" i="31" s="1"/>
  <c r="D552" i="31" s="1"/>
  <c r="D553" i="31" s="1"/>
  <c r="D554" i="31" s="1"/>
  <c r="D555" i="31" s="1"/>
  <c r="D556" i="31" s="1"/>
  <c r="D557" i="31" s="1"/>
  <c r="D558" i="31" s="1"/>
  <c r="D559" i="31" s="1"/>
  <c r="D560" i="31" s="1"/>
  <c r="D561" i="31" s="1"/>
  <c r="D562" i="31" s="1"/>
  <c r="D563" i="31" s="1"/>
  <c r="D564" i="31" s="1"/>
  <c r="D565" i="31" s="1"/>
  <c r="D566" i="31" s="1"/>
  <c r="D567" i="31" s="1"/>
  <c r="D568" i="31" s="1"/>
  <c r="D569" i="31" s="1"/>
  <c r="D570" i="31" s="1"/>
  <c r="D571" i="31" s="1"/>
  <c r="D572" i="31" s="1"/>
  <c r="D573" i="31" s="1"/>
  <c r="D574" i="31" s="1"/>
  <c r="D575" i="31" s="1"/>
  <c r="D576" i="31" s="1"/>
  <c r="D577" i="31" s="1"/>
  <c r="D578" i="31" s="1"/>
  <c r="D579" i="31" s="1"/>
  <c r="D580" i="31" s="1"/>
  <c r="D581" i="31" s="1"/>
  <c r="D582" i="31" s="1"/>
  <c r="D583" i="31" s="1"/>
  <c r="D584" i="31" s="1"/>
  <c r="D585" i="31" s="1"/>
  <c r="D586" i="31" s="1"/>
  <c r="D587" i="31" s="1"/>
  <c r="D588" i="31" s="1"/>
  <c r="D589" i="31" s="1"/>
  <c r="D590" i="31" s="1"/>
  <c r="D591" i="31" s="1"/>
  <c r="D592" i="31" s="1"/>
  <c r="D593" i="31" s="1"/>
  <c r="D594" i="31" s="1"/>
  <c r="D595" i="31" s="1"/>
  <c r="D596" i="31" s="1"/>
  <c r="D597" i="31" s="1"/>
  <c r="D598" i="31" s="1"/>
  <c r="D599" i="31" s="1"/>
  <c r="D600" i="31" s="1"/>
  <c r="D601" i="31" s="1"/>
  <c r="D602" i="31" s="1"/>
  <c r="D603" i="31" s="1"/>
  <c r="O405" i="31"/>
  <c r="O406" i="31" s="1"/>
  <c r="O407" i="31" s="1"/>
  <c r="O408" i="31" s="1"/>
  <c r="O409" i="31" s="1"/>
  <c r="O410" i="31" s="1"/>
  <c r="O411" i="31" s="1"/>
  <c r="O412" i="31" s="1"/>
  <c r="O413" i="31" s="1"/>
  <c r="O414" i="31" s="1"/>
  <c r="O415" i="31" s="1"/>
  <c r="O416" i="31" s="1"/>
  <c r="O417" i="31" s="1"/>
  <c r="O418" i="31" s="1"/>
  <c r="O419" i="31" s="1"/>
  <c r="O420" i="31" s="1"/>
  <c r="O421" i="31" s="1"/>
  <c r="O422" i="31" s="1"/>
  <c r="O423" i="31" s="1"/>
  <c r="O424" i="31" s="1"/>
  <c r="O425" i="31" s="1"/>
  <c r="O426" i="31" s="1"/>
  <c r="O427" i="31" s="1"/>
  <c r="O428" i="31" s="1"/>
  <c r="O429" i="31" s="1"/>
  <c r="O430" i="31" s="1"/>
  <c r="O431" i="31" s="1"/>
  <c r="O432" i="31" s="1"/>
  <c r="O433" i="31" s="1"/>
  <c r="O434" i="31" s="1"/>
  <c r="O435" i="31" s="1"/>
  <c r="O436" i="31" s="1"/>
  <c r="O437" i="31" s="1"/>
  <c r="O438" i="31" s="1"/>
  <c r="O439" i="31" s="1"/>
  <c r="O440" i="31" s="1"/>
  <c r="O441" i="31" s="1"/>
  <c r="O442" i="31" s="1"/>
  <c r="O443" i="31" s="1"/>
  <c r="O444" i="31" s="1"/>
  <c r="O445" i="31" s="1"/>
  <c r="O446" i="31" s="1"/>
  <c r="O447" i="31" s="1"/>
  <c r="O448" i="31" s="1"/>
  <c r="O449" i="31" s="1"/>
  <c r="O450" i="31" s="1"/>
  <c r="O451" i="31" s="1"/>
  <c r="O452" i="31" s="1"/>
  <c r="O453" i="31" s="1"/>
  <c r="O454" i="31" s="1"/>
  <c r="T405" i="31"/>
  <c r="T406" i="31" s="1"/>
  <c r="T407" i="31" s="1"/>
  <c r="T408" i="31" s="1"/>
  <c r="T409" i="31" s="1"/>
  <c r="T410" i="31" s="1"/>
  <c r="T411" i="31" s="1"/>
  <c r="T412" i="31" s="1"/>
  <c r="T413" i="31" s="1"/>
  <c r="T414" i="31" s="1"/>
  <c r="T415" i="31" s="1"/>
  <c r="T416" i="31" s="1"/>
  <c r="T417" i="31" s="1"/>
  <c r="T418" i="31" s="1"/>
  <c r="T419" i="31" s="1"/>
  <c r="T420" i="31" s="1"/>
  <c r="T421" i="31" s="1"/>
  <c r="T422" i="31" s="1"/>
  <c r="T423" i="31" s="1"/>
  <c r="T424" i="31" s="1"/>
  <c r="T425" i="31" s="1"/>
  <c r="T426" i="31" s="1"/>
  <c r="T427" i="31" s="1"/>
  <c r="T428" i="31" s="1"/>
  <c r="T429" i="31" s="1"/>
  <c r="T430" i="31" s="1"/>
  <c r="T431" i="31" s="1"/>
  <c r="T432" i="31" s="1"/>
  <c r="T433" i="31" s="1"/>
  <c r="T434" i="31" s="1"/>
  <c r="T435" i="31" s="1"/>
  <c r="T436" i="31" s="1"/>
  <c r="T437" i="31" s="1"/>
  <c r="T438" i="31" s="1"/>
  <c r="T439" i="31" s="1"/>
  <c r="T440" i="31" s="1"/>
  <c r="T441" i="31" s="1"/>
  <c r="T442" i="31" s="1"/>
  <c r="T443" i="31" s="1"/>
  <c r="T444" i="31" s="1"/>
  <c r="T445" i="31" s="1"/>
  <c r="T446" i="31" s="1"/>
  <c r="T447" i="31" s="1"/>
  <c r="T448" i="31" s="1"/>
  <c r="T449" i="31" s="1"/>
  <c r="T450" i="31" s="1"/>
  <c r="T451" i="31" s="1"/>
  <c r="T452" i="31" s="1"/>
  <c r="T453" i="31" s="1"/>
  <c r="T454" i="31" s="1"/>
  <c r="AN355" i="31"/>
  <c r="AN356" i="31" s="1"/>
  <c r="AN357" i="31" s="1"/>
  <c r="AN358" i="31" s="1"/>
  <c r="AN359" i="31" s="1"/>
  <c r="AN360" i="31" s="1"/>
  <c r="AN361" i="31" s="1"/>
  <c r="AN362" i="31" s="1"/>
  <c r="AN363" i="31" s="1"/>
  <c r="AN364" i="31" s="1"/>
  <c r="AN365" i="31" s="1"/>
  <c r="AN366" i="31" s="1"/>
  <c r="AN367" i="31" s="1"/>
  <c r="AN368" i="31" s="1"/>
  <c r="AN369" i="31" s="1"/>
  <c r="AN370" i="31" s="1"/>
  <c r="AN371" i="31" s="1"/>
  <c r="AN372" i="31" s="1"/>
  <c r="AN373" i="31" s="1"/>
  <c r="AN374" i="31" s="1"/>
  <c r="AN375" i="31" s="1"/>
  <c r="AN376" i="31" s="1"/>
  <c r="AN377" i="31" s="1"/>
  <c r="AN378" i="31" s="1"/>
  <c r="AN379" i="31" s="1"/>
  <c r="AN380" i="31" s="1"/>
  <c r="AN381" i="31" s="1"/>
  <c r="AN382" i="31" s="1"/>
  <c r="AN383" i="31" s="1"/>
  <c r="AN384" i="31" s="1"/>
  <c r="AN385" i="31" s="1"/>
  <c r="AN386" i="31" s="1"/>
  <c r="AN387" i="31" s="1"/>
  <c r="AN388" i="31" s="1"/>
  <c r="AN389" i="31" s="1"/>
  <c r="AN390" i="31" s="1"/>
  <c r="AN391" i="31" s="1"/>
  <c r="AN392" i="31" s="1"/>
  <c r="AN393" i="31" s="1"/>
  <c r="AN394" i="31" s="1"/>
  <c r="AN395" i="31" s="1"/>
  <c r="AN396" i="31" s="1"/>
  <c r="AN397" i="31" s="1"/>
  <c r="AN398" i="31" s="1"/>
  <c r="AN399" i="31" s="1"/>
  <c r="AN400" i="31" s="1"/>
  <c r="AN401" i="31" s="1"/>
  <c r="AN402" i="31" s="1"/>
  <c r="AN403" i="31" s="1"/>
  <c r="AN404" i="31" s="1"/>
  <c r="S405" i="31"/>
  <c r="S406" i="31" s="1"/>
  <c r="S407" i="31" s="1"/>
  <c r="S408" i="31" s="1"/>
  <c r="S409" i="31" s="1"/>
  <c r="S410" i="31" s="1"/>
  <c r="S411" i="31" s="1"/>
  <c r="S412" i="31" s="1"/>
  <c r="S413" i="31" s="1"/>
  <c r="S414" i="31" s="1"/>
  <c r="S415" i="31" s="1"/>
  <c r="S416" i="31" s="1"/>
  <c r="S417" i="31" s="1"/>
  <c r="S418" i="31" s="1"/>
  <c r="S419" i="31" s="1"/>
  <c r="S420" i="31" s="1"/>
  <c r="S421" i="31" s="1"/>
  <c r="S422" i="31" s="1"/>
  <c r="S423" i="31" s="1"/>
  <c r="S424" i="31" s="1"/>
  <c r="S425" i="31" s="1"/>
  <c r="S426" i="31" s="1"/>
  <c r="S427" i="31" s="1"/>
  <c r="S428" i="31" s="1"/>
  <c r="S429" i="31" s="1"/>
  <c r="S430" i="31" s="1"/>
  <c r="S431" i="31" s="1"/>
  <c r="S432" i="31" s="1"/>
  <c r="S433" i="31" s="1"/>
  <c r="S434" i="31" s="1"/>
  <c r="S435" i="31" s="1"/>
  <c r="S436" i="31" s="1"/>
  <c r="S437" i="31" s="1"/>
  <c r="S438" i="31" s="1"/>
  <c r="S439" i="31" s="1"/>
  <c r="S440" i="31" s="1"/>
  <c r="S441" i="31" s="1"/>
  <c r="S442" i="31" s="1"/>
  <c r="S443" i="31" s="1"/>
  <c r="S444" i="31" s="1"/>
  <c r="S445" i="31" s="1"/>
  <c r="S446" i="31" s="1"/>
  <c r="S447" i="31" s="1"/>
  <c r="S448" i="31" s="1"/>
  <c r="S449" i="31" s="1"/>
  <c r="S450" i="31" s="1"/>
  <c r="S451" i="31" s="1"/>
  <c r="S452" i="31" s="1"/>
  <c r="S453" i="31" s="1"/>
  <c r="S454" i="31" s="1"/>
  <c r="U355" i="31"/>
  <c r="U356" i="31" s="1"/>
  <c r="U357" i="31" s="1"/>
  <c r="U358" i="31" s="1"/>
  <c r="U359" i="31" s="1"/>
  <c r="U360" i="31" s="1"/>
  <c r="U361" i="31" s="1"/>
  <c r="U362" i="31" s="1"/>
  <c r="U363" i="31" s="1"/>
  <c r="U364" i="31" s="1"/>
  <c r="U365" i="31" s="1"/>
  <c r="U366" i="31" s="1"/>
  <c r="U367" i="31" s="1"/>
  <c r="U368" i="31" s="1"/>
  <c r="U369" i="31" s="1"/>
  <c r="U370" i="31" s="1"/>
  <c r="U371" i="31" s="1"/>
  <c r="U372" i="31" s="1"/>
  <c r="U373" i="31" s="1"/>
  <c r="U374" i="31" s="1"/>
  <c r="U375" i="31" s="1"/>
  <c r="U376" i="31" s="1"/>
  <c r="U377" i="31" s="1"/>
  <c r="U378" i="31" s="1"/>
  <c r="U379" i="31" s="1"/>
  <c r="U380" i="31" s="1"/>
  <c r="U381" i="31" s="1"/>
  <c r="U382" i="31" s="1"/>
  <c r="U383" i="31" s="1"/>
  <c r="U384" i="31" s="1"/>
  <c r="U385" i="31" s="1"/>
  <c r="U386" i="31" s="1"/>
  <c r="U387" i="31" s="1"/>
  <c r="U388" i="31" s="1"/>
  <c r="U389" i="31" s="1"/>
  <c r="U390" i="31" s="1"/>
  <c r="U391" i="31" s="1"/>
  <c r="U392" i="31" s="1"/>
  <c r="U393" i="31" s="1"/>
  <c r="U394" i="31" s="1"/>
  <c r="U395" i="31" s="1"/>
  <c r="U396" i="31" s="1"/>
  <c r="U397" i="31" s="1"/>
  <c r="U398" i="31" s="1"/>
  <c r="U399" i="31" s="1"/>
  <c r="U400" i="31" s="1"/>
  <c r="U401" i="31" s="1"/>
  <c r="U402" i="31" s="1"/>
  <c r="U403" i="31" s="1"/>
  <c r="U404" i="31" s="1"/>
  <c r="I305" i="31"/>
  <c r="I306" i="31" s="1"/>
  <c r="I307" i="31" s="1"/>
  <c r="I308" i="31" s="1"/>
  <c r="I309" i="31" s="1"/>
  <c r="I310" i="31" s="1"/>
  <c r="I311" i="31" s="1"/>
  <c r="I312" i="31" s="1"/>
  <c r="I313" i="31" s="1"/>
  <c r="I314" i="31" s="1"/>
  <c r="I315" i="31" s="1"/>
  <c r="I316" i="31" s="1"/>
  <c r="I317" i="31" s="1"/>
  <c r="I318" i="31" s="1"/>
  <c r="I319" i="31" s="1"/>
  <c r="I320" i="31" s="1"/>
  <c r="I321" i="31" s="1"/>
  <c r="I322" i="31" s="1"/>
  <c r="I323" i="31" s="1"/>
  <c r="I324" i="31" s="1"/>
  <c r="I325" i="31" s="1"/>
  <c r="I326" i="31" s="1"/>
  <c r="I327" i="31" s="1"/>
  <c r="I328" i="31" s="1"/>
  <c r="I329" i="31" s="1"/>
  <c r="I330" i="31" s="1"/>
  <c r="I331" i="31" s="1"/>
  <c r="I332" i="31" s="1"/>
  <c r="I333" i="31" s="1"/>
  <c r="I334" i="31" s="1"/>
  <c r="I335" i="31" s="1"/>
  <c r="I336" i="31" s="1"/>
  <c r="I337" i="31" s="1"/>
  <c r="I338" i="31" s="1"/>
  <c r="I339" i="31" s="1"/>
  <c r="I340" i="31" s="1"/>
  <c r="I341" i="31" s="1"/>
  <c r="I342" i="31" s="1"/>
  <c r="I343" i="31" s="1"/>
  <c r="I344" i="31" s="1"/>
  <c r="I345" i="31" s="1"/>
  <c r="I346" i="31" s="1"/>
  <c r="I347" i="31" s="1"/>
  <c r="I348" i="31" s="1"/>
  <c r="I349" i="31" s="1"/>
  <c r="I350" i="31" s="1"/>
  <c r="I351" i="31" s="1"/>
  <c r="I352" i="31" s="1"/>
  <c r="I353" i="31" s="1"/>
  <c r="I354" i="31" s="1"/>
  <c r="AG405" i="31"/>
  <c r="AG406" i="31" s="1"/>
  <c r="AG407" i="31" s="1"/>
  <c r="AG408" i="31" s="1"/>
  <c r="AG409" i="31" s="1"/>
  <c r="AG410" i="31" s="1"/>
  <c r="AG411" i="31" s="1"/>
  <c r="AG412" i="31" s="1"/>
  <c r="AG413" i="31" s="1"/>
  <c r="AG414" i="31" s="1"/>
  <c r="AG415" i="31" s="1"/>
  <c r="AG416" i="31" s="1"/>
  <c r="AG417" i="31" s="1"/>
  <c r="AG418" i="31" s="1"/>
  <c r="AG419" i="31" s="1"/>
  <c r="AG420" i="31" s="1"/>
  <c r="AG421" i="31" s="1"/>
  <c r="AG422" i="31" s="1"/>
  <c r="AG423" i="31" s="1"/>
  <c r="AG424" i="31" s="1"/>
  <c r="AG425" i="31" s="1"/>
  <c r="AG426" i="31" s="1"/>
  <c r="AG427" i="31" s="1"/>
  <c r="AG428" i="31" s="1"/>
  <c r="AG429" i="31" s="1"/>
  <c r="AG430" i="31" s="1"/>
  <c r="AG431" i="31" s="1"/>
  <c r="AG432" i="31" s="1"/>
  <c r="AG433" i="31" s="1"/>
  <c r="AG434" i="31" s="1"/>
  <c r="AG435" i="31" s="1"/>
  <c r="AG436" i="31" s="1"/>
  <c r="AG437" i="31" s="1"/>
  <c r="AG438" i="31" s="1"/>
  <c r="AG439" i="31" s="1"/>
  <c r="AG440" i="31" s="1"/>
  <c r="AG441" i="31" s="1"/>
  <c r="AG442" i="31" s="1"/>
  <c r="AG443" i="31" s="1"/>
  <c r="AG444" i="31" s="1"/>
  <c r="AG445" i="31" s="1"/>
  <c r="AG446" i="31" s="1"/>
  <c r="AG447" i="31" s="1"/>
  <c r="AG448" i="31" s="1"/>
  <c r="AG449" i="31" s="1"/>
  <c r="AG450" i="31" s="1"/>
  <c r="AG451" i="31" s="1"/>
  <c r="AG452" i="31" s="1"/>
  <c r="AG453" i="31" s="1"/>
  <c r="AG454" i="31" s="1"/>
  <c r="AB405" i="31"/>
  <c r="AB406" i="31" s="1"/>
  <c r="AB407" i="31" s="1"/>
  <c r="AB408" i="31" s="1"/>
  <c r="AB409" i="31" s="1"/>
  <c r="AB410" i="31" s="1"/>
  <c r="AB411" i="31" s="1"/>
  <c r="AB412" i="31" s="1"/>
  <c r="AB413" i="31" s="1"/>
  <c r="AB414" i="31" s="1"/>
  <c r="AB415" i="31" s="1"/>
  <c r="AB416" i="31" s="1"/>
  <c r="AB417" i="31" s="1"/>
  <c r="AB418" i="31" s="1"/>
  <c r="AB419" i="31" s="1"/>
  <c r="AB420" i="31" s="1"/>
  <c r="AB421" i="31" s="1"/>
  <c r="AB422" i="31" s="1"/>
  <c r="AB423" i="31" s="1"/>
  <c r="AB424" i="31" s="1"/>
  <c r="AB425" i="31" s="1"/>
  <c r="AB426" i="31" s="1"/>
  <c r="AB427" i="31" s="1"/>
  <c r="AB428" i="31" s="1"/>
  <c r="AB429" i="31" s="1"/>
  <c r="AB430" i="31" s="1"/>
  <c r="AB431" i="31" s="1"/>
  <c r="AB432" i="31" s="1"/>
  <c r="AB433" i="31" s="1"/>
  <c r="AB434" i="31" s="1"/>
  <c r="AB435" i="31" s="1"/>
  <c r="AB436" i="31" s="1"/>
  <c r="AB437" i="31" s="1"/>
  <c r="AB438" i="31" s="1"/>
  <c r="AB439" i="31" s="1"/>
  <c r="AB440" i="31" s="1"/>
  <c r="AB441" i="31" s="1"/>
  <c r="AB442" i="31" s="1"/>
  <c r="AB443" i="31" s="1"/>
  <c r="AB444" i="31" s="1"/>
  <c r="AB445" i="31" s="1"/>
  <c r="AB446" i="31" s="1"/>
  <c r="AB447" i="31" s="1"/>
  <c r="AB448" i="31" s="1"/>
  <c r="AB449" i="31" s="1"/>
  <c r="AB450" i="31" s="1"/>
  <c r="AB451" i="31" s="1"/>
  <c r="AB452" i="31" s="1"/>
  <c r="AB453" i="31" s="1"/>
  <c r="AB454" i="31" s="1"/>
  <c r="AX405" i="31"/>
  <c r="AX406" i="31" s="1"/>
  <c r="AX407" i="31" s="1"/>
  <c r="AX408" i="31" s="1"/>
  <c r="AX409" i="31" s="1"/>
  <c r="AX410" i="31" s="1"/>
  <c r="AX411" i="31" s="1"/>
  <c r="AX412" i="31" s="1"/>
  <c r="AX413" i="31" s="1"/>
  <c r="AX414" i="31" s="1"/>
  <c r="AX415" i="31" s="1"/>
  <c r="AX416" i="31" s="1"/>
  <c r="AX417" i="31" s="1"/>
  <c r="AX418" i="31" s="1"/>
  <c r="AX419" i="31" s="1"/>
  <c r="AX420" i="31" s="1"/>
  <c r="AX421" i="31" s="1"/>
  <c r="AX422" i="31" s="1"/>
  <c r="AX423" i="31" s="1"/>
  <c r="AX424" i="31" s="1"/>
  <c r="AX425" i="31" s="1"/>
  <c r="AX426" i="31" s="1"/>
  <c r="AX427" i="31" s="1"/>
  <c r="AX428" i="31" s="1"/>
  <c r="AX429" i="31" s="1"/>
  <c r="AX430" i="31" s="1"/>
  <c r="AX431" i="31" s="1"/>
  <c r="AX432" i="31" s="1"/>
  <c r="AX433" i="31" s="1"/>
  <c r="AX434" i="31" s="1"/>
  <c r="AX435" i="31" s="1"/>
  <c r="AX436" i="31" s="1"/>
  <c r="AX437" i="31" s="1"/>
  <c r="AX438" i="31" s="1"/>
  <c r="AX439" i="31" s="1"/>
  <c r="AX440" i="31" s="1"/>
  <c r="AX441" i="31" s="1"/>
  <c r="AX442" i="31" s="1"/>
  <c r="AX443" i="31" s="1"/>
  <c r="AX444" i="31" s="1"/>
  <c r="AX445" i="31" s="1"/>
  <c r="AX446" i="31" s="1"/>
  <c r="AX447" i="31" s="1"/>
  <c r="AX448" i="31" s="1"/>
  <c r="AX449" i="31" s="1"/>
  <c r="AX450" i="31" s="1"/>
  <c r="AX451" i="31" s="1"/>
  <c r="AX452" i="31" s="1"/>
  <c r="AX453" i="31" s="1"/>
  <c r="AX454" i="31" s="1"/>
  <c r="AV405" i="31"/>
  <c r="AV406" i="31" s="1"/>
  <c r="AV407" i="31" s="1"/>
  <c r="AV408" i="31" s="1"/>
  <c r="AV409" i="31" s="1"/>
  <c r="AV410" i="31" s="1"/>
  <c r="AV411" i="31" s="1"/>
  <c r="AV412" i="31" s="1"/>
  <c r="AV413" i="31" s="1"/>
  <c r="AV414" i="31" s="1"/>
  <c r="AV415" i="31" s="1"/>
  <c r="AV416" i="31" s="1"/>
  <c r="AV417" i="31" s="1"/>
  <c r="AV418" i="31" s="1"/>
  <c r="AV419" i="31" s="1"/>
  <c r="AV420" i="31" s="1"/>
  <c r="AV421" i="31" s="1"/>
  <c r="AV422" i="31" s="1"/>
  <c r="AV423" i="31" s="1"/>
  <c r="AV424" i="31" s="1"/>
  <c r="AV425" i="31" s="1"/>
  <c r="AV426" i="31" s="1"/>
  <c r="AV427" i="31" s="1"/>
  <c r="AV428" i="31" s="1"/>
  <c r="AV429" i="31" s="1"/>
  <c r="AV430" i="31" s="1"/>
  <c r="AV431" i="31" s="1"/>
  <c r="AV432" i="31" s="1"/>
  <c r="AV433" i="31" s="1"/>
  <c r="AV434" i="31" s="1"/>
  <c r="AV435" i="31" s="1"/>
  <c r="AV436" i="31" s="1"/>
  <c r="AV437" i="31" s="1"/>
  <c r="AV438" i="31" s="1"/>
  <c r="AV439" i="31" s="1"/>
  <c r="AV440" i="31" s="1"/>
  <c r="AV441" i="31" s="1"/>
  <c r="AV442" i="31" s="1"/>
  <c r="AV443" i="31" s="1"/>
  <c r="AV444" i="31" s="1"/>
  <c r="AV445" i="31" s="1"/>
  <c r="AV446" i="31" s="1"/>
  <c r="AV447" i="31" s="1"/>
  <c r="AV448" i="31" s="1"/>
  <c r="AV449" i="31" s="1"/>
  <c r="AV450" i="31" s="1"/>
  <c r="AV451" i="31" s="1"/>
  <c r="AV452" i="31" s="1"/>
  <c r="AV453" i="31" s="1"/>
  <c r="AV454" i="31" s="1"/>
  <c r="AK355" i="31"/>
  <c r="AK356" i="31" s="1"/>
  <c r="AK357" i="31" s="1"/>
  <c r="AK358" i="31" s="1"/>
  <c r="AK359" i="31" s="1"/>
  <c r="AK360" i="31" s="1"/>
  <c r="AK361" i="31" s="1"/>
  <c r="AK362" i="31" s="1"/>
  <c r="AK363" i="31" s="1"/>
  <c r="AK364" i="31" s="1"/>
  <c r="AK365" i="31" s="1"/>
  <c r="AK366" i="31" s="1"/>
  <c r="AK367" i="31" s="1"/>
  <c r="AK368" i="31" s="1"/>
  <c r="AK369" i="31" s="1"/>
  <c r="AK370" i="31" s="1"/>
  <c r="AK371" i="31" s="1"/>
  <c r="AK372" i="31" s="1"/>
  <c r="AK373" i="31" s="1"/>
  <c r="AK374" i="31" s="1"/>
  <c r="AK375" i="31" s="1"/>
  <c r="AK376" i="31" s="1"/>
  <c r="AK377" i="31" s="1"/>
  <c r="AK378" i="31" s="1"/>
  <c r="AK379" i="31" s="1"/>
  <c r="AK380" i="31" s="1"/>
  <c r="AK381" i="31" s="1"/>
  <c r="AK382" i="31" s="1"/>
  <c r="AK383" i="31" s="1"/>
  <c r="AK384" i="31" s="1"/>
  <c r="AK385" i="31" s="1"/>
  <c r="AK386" i="31" s="1"/>
  <c r="AK387" i="31" s="1"/>
  <c r="AK388" i="31" s="1"/>
  <c r="AK389" i="31" s="1"/>
  <c r="AK390" i="31" s="1"/>
  <c r="AK391" i="31" s="1"/>
  <c r="AK392" i="31" s="1"/>
  <c r="AK393" i="31" s="1"/>
  <c r="AK394" i="31" s="1"/>
  <c r="AK395" i="31" s="1"/>
  <c r="AK396" i="31" s="1"/>
  <c r="AK397" i="31" s="1"/>
  <c r="AK398" i="31" s="1"/>
  <c r="AK399" i="31" s="1"/>
  <c r="AK400" i="31" s="1"/>
  <c r="AK401" i="31" s="1"/>
  <c r="AK402" i="31" s="1"/>
  <c r="AK403" i="31" s="1"/>
  <c r="AK404" i="31" s="1"/>
  <c r="AS355" i="31"/>
  <c r="AS356" i="31" s="1"/>
  <c r="AS357" i="31" s="1"/>
  <c r="AS358" i="31" s="1"/>
  <c r="AS359" i="31" s="1"/>
  <c r="AS360" i="31" s="1"/>
  <c r="AS361" i="31" s="1"/>
  <c r="AS362" i="31" s="1"/>
  <c r="AS363" i="31" s="1"/>
  <c r="AS364" i="31" s="1"/>
  <c r="AS365" i="31" s="1"/>
  <c r="AS366" i="31" s="1"/>
  <c r="AS367" i="31" s="1"/>
  <c r="AS368" i="31" s="1"/>
  <c r="AS369" i="31" s="1"/>
  <c r="AS370" i="31" s="1"/>
  <c r="AS371" i="31" s="1"/>
  <c r="AS372" i="31" s="1"/>
  <c r="AS373" i="31" s="1"/>
  <c r="AS374" i="31" s="1"/>
  <c r="AS375" i="31" s="1"/>
  <c r="AS376" i="31" s="1"/>
  <c r="AS377" i="31" s="1"/>
  <c r="AS378" i="31" s="1"/>
  <c r="AS379" i="31" s="1"/>
  <c r="AS380" i="31" s="1"/>
  <c r="AS381" i="31" s="1"/>
  <c r="AS382" i="31" s="1"/>
  <c r="AS383" i="31" s="1"/>
  <c r="AS384" i="31" s="1"/>
  <c r="AS385" i="31" s="1"/>
  <c r="AS386" i="31" s="1"/>
  <c r="AS387" i="31" s="1"/>
  <c r="AS388" i="31" s="1"/>
  <c r="AS389" i="31" s="1"/>
  <c r="AS390" i="31" s="1"/>
  <c r="AS391" i="31" s="1"/>
  <c r="AS392" i="31" s="1"/>
  <c r="AS393" i="31" s="1"/>
  <c r="AS394" i="31" s="1"/>
  <c r="AS395" i="31" s="1"/>
  <c r="AS396" i="31" s="1"/>
  <c r="AS397" i="31" s="1"/>
  <c r="AS398" i="31" s="1"/>
  <c r="AS399" i="31" s="1"/>
  <c r="AS400" i="31" s="1"/>
  <c r="AS401" i="31" s="1"/>
  <c r="AS402" i="31" s="1"/>
  <c r="AS403" i="31" s="1"/>
  <c r="AS404" i="31" s="1"/>
  <c r="AT405" i="31"/>
  <c r="AT406" i="31" s="1"/>
  <c r="AT407" i="31" s="1"/>
  <c r="AT408" i="31" s="1"/>
  <c r="AT409" i="31" s="1"/>
  <c r="AT410" i="31" s="1"/>
  <c r="AT411" i="31" s="1"/>
  <c r="AT412" i="31" s="1"/>
  <c r="AT413" i="31" s="1"/>
  <c r="AT414" i="31" s="1"/>
  <c r="AT415" i="31" s="1"/>
  <c r="AT416" i="31" s="1"/>
  <c r="AT417" i="31" s="1"/>
  <c r="AT418" i="31" s="1"/>
  <c r="AT419" i="31" s="1"/>
  <c r="AT420" i="31" s="1"/>
  <c r="AT421" i="31" s="1"/>
  <c r="AT422" i="31" s="1"/>
  <c r="AT423" i="31" s="1"/>
  <c r="AT424" i="31" s="1"/>
  <c r="AT425" i="31" s="1"/>
  <c r="AT426" i="31" s="1"/>
  <c r="AT427" i="31" s="1"/>
  <c r="AT428" i="31" s="1"/>
  <c r="AT429" i="31" s="1"/>
  <c r="AT430" i="31" s="1"/>
  <c r="AT431" i="31" s="1"/>
  <c r="AT432" i="31" s="1"/>
  <c r="AT433" i="31" s="1"/>
  <c r="AT434" i="31" s="1"/>
  <c r="AT435" i="31" s="1"/>
  <c r="AT436" i="31" s="1"/>
  <c r="AT437" i="31" s="1"/>
  <c r="AT438" i="31" s="1"/>
  <c r="AT439" i="31" s="1"/>
  <c r="AT440" i="31" s="1"/>
  <c r="AT441" i="31" s="1"/>
  <c r="AT442" i="31" s="1"/>
  <c r="AT443" i="31" s="1"/>
  <c r="AT444" i="31" s="1"/>
  <c r="AT445" i="31" s="1"/>
  <c r="AT446" i="31" s="1"/>
  <c r="AT447" i="31" s="1"/>
  <c r="AT448" i="31" s="1"/>
  <c r="AT449" i="31" s="1"/>
  <c r="AT450" i="31" s="1"/>
  <c r="AT451" i="31" s="1"/>
  <c r="AT452" i="31" s="1"/>
  <c r="AT453" i="31" s="1"/>
  <c r="AT454" i="31" s="1"/>
  <c r="AI405" i="31"/>
  <c r="AI406" i="31" s="1"/>
  <c r="AI407" i="31" s="1"/>
  <c r="AI408" i="31" s="1"/>
  <c r="AI409" i="31" s="1"/>
  <c r="AI410" i="31" s="1"/>
  <c r="AI411" i="31" s="1"/>
  <c r="AI412" i="31" s="1"/>
  <c r="AI413" i="31" s="1"/>
  <c r="AI414" i="31" s="1"/>
  <c r="AI415" i="31" s="1"/>
  <c r="AI416" i="31" s="1"/>
  <c r="AI417" i="31" s="1"/>
  <c r="AI418" i="31" s="1"/>
  <c r="AI419" i="31" s="1"/>
  <c r="AI420" i="31" s="1"/>
  <c r="AI421" i="31" s="1"/>
  <c r="AI422" i="31" s="1"/>
  <c r="AI423" i="31" s="1"/>
  <c r="AI424" i="31" s="1"/>
  <c r="AI425" i="31" s="1"/>
  <c r="AI426" i="31" s="1"/>
  <c r="AI427" i="31" s="1"/>
  <c r="AI428" i="31" s="1"/>
  <c r="AI429" i="31" s="1"/>
  <c r="AI430" i="31" s="1"/>
  <c r="AI431" i="31" s="1"/>
  <c r="AI432" i="31" s="1"/>
  <c r="AI433" i="31" s="1"/>
  <c r="AI434" i="31" s="1"/>
  <c r="AI435" i="31" s="1"/>
  <c r="AI436" i="31" s="1"/>
  <c r="AI437" i="31" s="1"/>
  <c r="AI438" i="31" s="1"/>
  <c r="AI439" i="31" s="1"/>
  <c r="AI440" i="31" s="1"/>
  <c r="AI441" i="31" s="1"/>
  <c r="AI442" i="31" s="1"/>
  <c r="AI443" i="31" s="1"/>
  <c r="AI444" i="31" s="1"/>
  <c r="AI445" i="31" s="1"/>
  <c r="AI446" i="31" s="1"/>
  <c r="AI447" i="31" s="1"/>
  <c r="AI448" i="31" s="1"/>
  <c r="AI449" i="31" s="1"/>
  <c r="AI450" i="31" s="1"/>
  <c r="AI451" i="31" s="1"/>
  <c r="AI452" i="31" s="1"/>
  <c r="AI453" i="31" s="1"/>
  <c r="AI454" i="31" s="1"/>
  <c r="AM455" i="31"/>
  <c r="AM456" i="31" s="1"/>
  <c r="AM457" i="31" s="1"/>
  <c r="AM458" i="31" s="1"/>
  <c r="AM459" i="31" s="1"/>
  <c r="AM460" i="31" s="1"/>
  <c r="AM461" i="31" s="1"/>
  <c r="AM462" i="31" s="1"/>
  <c r="AM463" i="31" s="1"/>
  <c r="AM464" i="31" s="1"/>
  <c r="AM465" i="31" s="1"/>
  <c r="AM466" i="31" s="1"/>
  <c r="AM467" i="31" s="1"/>
  <c r="AM468" i="31" s="1"/>
  <c r="AM469" i="31" s="1"/>
  <c r="AM470" i="31" s="1"/>
  <c r="AM471" i="31" s="1"/>
  <c r="AM472" i="31" s="1"/>
  <c r="AM473" i="31" s="1"/>
  <c r="AM474" i="31" s="1"/>
  <c r="AM475" i="31" s="1"/>
  <c r="AM476" i="31" s="1"/>
  <c r="AM477" i="31" s="1"/>
  <c r="AM478" i="31" s="1"/>
  <c r="AM479" i="31" s="1"/>
  <c r="AM480" i="31" s="1"/>
  <c r="AM481" i="31" s="1"/>
  <c r="AM482" i="31" s="1"/>
  <c r="AM483" i="31" s="1"/>
  <c r="AM484" i="31" s="1"/>
  <c r="AM485" i="31" s="1"/>
  <c r="AM486" i="31" s="1"/>
  <c r="AM487" i="31" s="1"/>
  <c r="AM488" i="31" s="1"/>
  <c r="AM489" i="31" s="1"/>
  <c r="AM490" i="31" s="1"/>
  <c r="AM491" i="31" s="1"/>
  <c r="AM492" i="31" s="1"/>
  <c r="AM493" i="31" s="1"/>
  <c r="AM494" i="31" s="1"/>
  <c r="AM495" i="31" s="1"/>
  <c r="AM496" i="31" s="1"/>
  <c r="AM497" i="31" s="1"/>
  <c r="AM498" i="31" s="1"/>
  <c r="AM499" i="31" s="1"/>
  <c r="AM500" i="31" s="1"/>
  <c r="AM501" i="31" s="1"/>
  <c r="AM502" i="31" s="1"/>
  <c r="AM503" i="31" s="1"/>
  <c r="AM504" i="31" s="1"/>
  <c r="AJ405" i="31"/>
  <c r="AJ406" i="31" s="1"/>
  <c r="AJ407" i="31" s="1"/>
  <c r="AJ408" i="31" s="1"/>
  <c r="AJ409" i="31" s="1"/>
  <c r="AJ410" i="31" s="1"/>
  <c r="AJ411" i="31" s="1"/>
  <c r="AJ412" i="31" s="1"/>
  <c r="AJ413" i="31" s="1"/>
  <c r="AJ414" i="31" s="1"/>
  <c r="AJ415" i="31" s="1"/>
  <c r="AJ416" i="31" s="1"/>
  <c r="AJ417" i="31" s="1"/>
  <c r="AJ418" i="31" s="1"/>
  <c r="AJ419" i="31" s="1"/>
  <c r="AJ420" i="31" s="1"/>
  <c r="AJ421" i="31" s="1"/>
  <c r="AJ422" i="31" s="1"/>
  <c r="AJ423" i="31" s="1"/>
  <c r="AJ424" i="31" s="1"/>
  <c r="AJ425" i="31" s="1"/>
  <c r="AJ426" i="31" s="1"/>
  <c r="AJ427" i="31" s="1"/>
  <c r="AJ428" i="31" s="1"/>
  <c r="AJ429" i="31" s="1"/>
  <c r="AJ430" i="31" s="1"/>
  <c r="AJ431" i="31" s="1"/>
  <c r="AJ432" i="31" s="1"/>
  <c r="AJ433" i="31" s="1"/>
  <c r="AJ434" i="31" s="1"/>
  <c r="AJ435" i="31" s="1"/>
  <c r="AJ436" i="31" s="1"/>
  <c r="AJ437" i="31" s="1"/>
  <c r="AJ438" i="31" s="1"/>
  <c r="AJ439" i="31" s="1"/>
  <c r="AJ440" i="31" s="1"/>
  <c r="AJ441" i="31" s="1"/>
  <c r="AJ442" i="31" s="1"/>
  <c r="AJ443" i="31" s="1"/>
  <c r="AJ444" i="31" s="1"/>
  <c r="AJ445" i="31" s="1"/>
  <c r="AJ446" i="31" s="1"/>
  <c r="AJ447" i="31" s="1"/>
  <c r="AJ448" i="31" s="1"/>
  <c r="AJ449" i="31" s="1"/>
  <c r="AJ450" i="31" s="1"/>
  <c r="AJ451" i="31" s="1"/>
  <c r="AJ452" i="31" s="1"/>
  <c r="AJ453" i="31" s="1"/>
  <c r="AJ454" i="31" s="1"/>
  <c r="G205" i="31"/>
  <c r="G206" i="31" s="1"/>
  <c r="G207" i="31" s="1"/>
  <c r="G208" i="31" s="1"/>
  <c r="G209" i="31" s="1"/>
  <c r="G210" i="31" s="1"/>
  <c r="G211" i="31" s="1"/>
  <c r="G212" i="31" s="1"/>
  <c r="G213" i="31" s="1"/>
  <c r="G214" i="31" s="1"/>
  <c r="G215" i="31" s="1"/>
  <c r="G216" i="31" s="1"/>
  <c r="G217" i="31" s="1"/>
  <c r="G218" i="31" s="1"/>
  <c r="G219" i="31" s="1"/>
  <c r="G220" i="31" s="1"/>
  <c r="G221" i="31" s="1"/>
  <c r="G222" i="31" s="1"/>
  <c r="G223" i="31" s="1"/>
  <c r="G224" i="31" s="1"/>
  <c r="G225" i="31" s="1"/>
  <c r="G226" i="31" s="1"/>
  <c r="G227" i="31" s="1"/>
  <c r="G228" i="31" s="1"/>
  <c r="G229" i="31" s="1"/>
  <c r="G230" i="31" s="1"/>
  <c r="G231" i="31" s="1"/>
  <c r="G232" i="31" s="1"/>
  <c r="G233" i="31" s="1"/>
  <c r="G234" i="31" s="1"/>
  <c r="G235" i="31" s="1"/>
  <c r="G236" i="31" s="1"/>
  <c r="G237" i="31" s="1"/>
  <c r="G238" i="31" s="1"/>
  <c r="G239" i="31" s="1"/>
  <c r="G240" i="31" s="1"/>
  <c r="G241" i="31" s="1"/>
  <c r="G242" i="31" s="1"/>
  <c r="G243" i="31" s="1"/>
  <c r="G244" i="31" s="1"/>
  <c r="G245" i="31" s="1"/>
  <c r="G246" i="31" s="1"/>
  <c r="G247" i="31" s="1"/>
  <c r="G248" i="31" s="1"/>
  <c r="G249" i="31" s="1"/>
  <c r="G250" i="31" s="1"/>
  <c r="G251" i="31" s="1"/>
  <c r="G252" i="31" s="1"/>
  <c r="G253" i="31" s="1"/>
  <c r="G254" i="31" s="1"/>
  <c r="BA355" i="31"/>
  <c r="BA356" i="31" s="1"/>
  <c r="BA357" i="31" s="1"/>
  <c r="BA358" i="31" s="1"/>
  <c r="BA359" i="31" s="1"/>
  <c r="BA360" i="31" s="1"/>
  <c r="BA361" i="31" s="1"/>
  <c r="BA362" i="31" s="1"/>
  <c r="BA363" i="31" s="1"/>
  <c r="BA364" i="31" s="1"/>
  <c r="BA365" i="31" s="1"/>
  <c r="BA366" i="31" s="1"/>
  <c r="BA367" i="31" s="1"/>
  <c r="BA368" i="31" s="1"/>
  <c r="BA369" i="31" s="1"/>
  <c r="BA370" i="31" s="1"/>
  <c r="BA371" i="31" s="1"/>
  <c r="BA372" i="31" s="1"/>
  <c r="BA373" i="31" s="1"/>
  <c r="BA374" i="31" s="1"/>
  <c r="BA375" i="31" s="1"/>
  <c r="BA376" i="31" s="1"/>
  <c r="BA377" i="31" s="1"/>
  <c r="BA378" i="31" s="1"/>
  <c r="BA379" i="31" s="1"/>
  <c r="BA380" i="31" s="1"/>
  <c r="BA381" i="31" s="1"/>
  <c r="BA382" i="31" s="1"/>
  <c r="BA383" i="31" s="1"/>
  <c r="BA384" i="31" s="1"/>
  <c r="BA385" i="31" s="1"/>
  <c r="BA386" i="31" s="1"/>
  <c r="BA387" i="31" s="1"/>
  <c r="BA388" i="31" s="1"/>
  <c r="BA389" i="31" s="1"/>
  <c r="BA390" i="31" s="1"/>
  <c r="BA391" i="31" s="1"/>
  <c r="BA392" i="31" s="1"/>
  <c r="BA393" i="31" s="1"/>
  <c r="BA394" i="31" s="1"/>
  <c r="BA395" i="31" s="1"/>
  <c r="BA396" i="31" s="1"/>
  <c r="BA397" i="31" s="1"/>
  <c r="BA398" i="31" s="1"/>
  <c r="BA399" i="31" s="1"/>
  <c r="BA400" i="31" s="1"/>
  <c r="BA401" i="31" s="1"/>
  <c r="BA402" i="31" s="1"/>
  <c r="BA403" i="31" s="1"/>
  <c r="BA404" i="31" s="1"/>
  <c r="Y405" i="31"/>
  <c r="Y406" i="31" s="1"/>
  <c r="Y407" i="31" s="1"/>
  <c r="Y408" i="31" s="1"/>
  <c r="Y409" i="31" s="1"/>
  <c r="Y410" i="31" s="1"/>
  <c r="Y411" i="31" s="1"/>
  <c r="Y412" i="31" s="1"/>
  <c r="Y413" i="31" s="1"/>
  <c r="Y414" i="31" s="1"/>
  <c r="Y415" i="31" s="1"/>
  <c r="Y416" i="31" s="1"/>
  <c r="Y417" i="31" s="1"/>
  <c r="Y418" i="31" s="1"/>
  <c r="Y419" i="31" s="1"/>
  <c r="Y420" i="31" s="1"/>
  <c r="Y421" i="31" s="1"/>
  <c r="Y422" i="31" s="1"/>
  <c r="Y423" i="31" s="1"/>
  <c r="Y424" i="31" s="1"/>
  <c r="Y425" i="31" s="1"/>
  <c r="Y426" i="31" s="1"/>
  <c r="Y427" i="31" s="1"/>
  <c r="Y428" i="31" s="1"/>
  <c r="Y429" i="31" s="1"/>
  <c r="Y430" i="31" s="1"/>
  <c r="Y431" i="31" s="1"/>
  <c r="Y432" i="31" s="1"/>
  <c r="Y433" i="31" s="1"/>
  <c r="Y434" i="31" s="1"/>
  <c r="Y435" i="31" s="1"/>
  <c r="Y436" i="31" s="1"/>
  <c r="Y437" i="31" s="1"/>
  <c r="Y438" i="31" s="1"/>
  <c r="Y439" i="31" s="1"/>
  <c r="Y440" i="31" s="1"/>
  <c r="Y441" i="31" s="1"/>
  <c r="Y442" i="31" s="1"/>
  <c r="Y443" i="31" s="1"/>
  <c r="Y444" i="31" s="1"/>
  <c r="Y445" i="31" s="1"/>
  <c r="Y446" i="31" s="1"/>
  <c r="Y447" i="31" s="1"/>
  <c r="Y448" i="31" s="1"/>
  <c r="Y449" i="31" s="1"/>
  <c r="Y450" i="31" s="1"/>
  <c r="Y451" i="31" s="1"/>
  <c r="Y452" i="31" s="1"/>
  <c r="Y453" i="31" s="1"/>
  <c r="Y454" i="31" s="1"/>
  <c r="AO405" i="31"/>
  <c r="AO406" i="31" s="1"/>
  <c r="AO407" i="31" s="1"/>
  <c r="AO408" i="31" s="1"/>
  <c r="AO409" i="31" s="1"/>
  <c r="AO410" i="31" s="1"/>
  <c r="AO411" i="31" s="1"/>
  <c r="AO412" i="31" s="1"/>
  <c r="AO413" i="31" s="1"/>
  <c r="AO414" i="31" s="1"/>
  <c r="AO415" i="31" s="1"/>
  <c r="AO416" i="31" s="1"/>
  <c r="AO417" i="31" s="1"/>
  <c r="AO418" i="31" s="1"/>
  <c r="AO419" i="31" s="1"/>
  <c r="AO420" i="31" s="1"/>
  <c r="AO421" i="31" s="1"/>
  <c r="AO422" i="31" s="1"/>
  <c r="AO423" i="31" s="1"/>
  <c r="AO424" i="31" s="1"/>
  <c r="AO425" i="31" s="1"/>
  <c r="AO426" i="31" s="1"/>
  <c r="AO427" i="31" s="1"/>
  <c r="AO428" i="31" s="1"/>
  <c r="AO429" i="31" s="1"/>
  <c r="AO430" i="31" s="1"/>
  <c r="AO431" i="31" s="1"/>
  <c r="AO432" i="31" s="1"/>
  <c r="AO433" i="31" s="1"/>
  <c r="AO434" i="31" s="1"/>
  <c r="AO435" i="31" s="1"/>
  <c r="AO436" i="31" s="1"/>
  <c r="AO437" i="31" s="1"/>
  <c r="AO438" i="31" s="1"/>
  <c r="AO439" i="31" s="1"/>
  <c r="AO440" i="31" s="1"/>
  <c r="AO441" i="31" s="1"/>
  <c r="AO442" i="31" s="1"/>
  <c r="AO443" i="31" s="1"/>
  <c r="AO444" i="31" s="1"/>
  <c r="AO445" i="31" s="1"/>
  <c r="AO446" i="31" s="1"/>
  <c r="AO447" i="31" s="1"/>
  <c r="AO448" i="31" s="1"/>
  <c r="AO449" i="31" s="1"/>
  <c r="AO450" i="31" s="1"/>
  <c r="AO451" i="31" s="1"/>
  <c r="AO452" i="31" s="1"/>
  <c r="AO453" i="31" s="1"/>
  <c r="AO454" i="31" s="1"/>
  <c r="AY405" i="31"/>
  <c r="AY406" i="31" s="1"/>
  <c r="AY407" i="31" s="1"/>
  <c r="AY408" i="31" s="1"/>
  <c r="AY409" i="31" s="1"/>
  <c r="AY410" i="31" s="1"/>
  <c r="AY411" i="31" s="1"/>
  <c r="AY412" i="31" s="1"/>
  <c r="AY413" i="31" s="1"/>
  <c r="AY414" i="31" s="1"/>
  <c r="AY415" i="31" s="1"/>
  <c r="AY416" i="31" s="1"/>
  <c r="AY417" i="31" s="1"/>
  <c r="AY418" i="31" s="1"/>
  <c r="AY419" i="31" s="1"/>
  <c r="AY420" i="31" s="1"/>
  <c r="AY421" i="31" s="1"/>
  <c r="AY422" i="31" s="1"/>
  <c r="AY423" i="31" s="1"/>
  <c r="AY424" i="31" s="1"/>
  <c r="AY425" i="31" s="1"/>
  <c r="AY426" i="31" s="1"/>
  <c r="AY427" i="31" s="1"/>
  <c r="AY428" i="31" s="1"/>
  <c r="AY429" i="31" s="1"/>
  <c r="AY430" i="31" s="1"/>
  <c r="AY431" i="31" s="1"/>
  <c r="AY432" i="31" s="1"/>
  <c r="AY433" i="31" s="1"/>
  <c r="AY434" i="31" s="1"/>
  <c r="AY435" i="31" s="1"/>
  <c r="AY436" i="31" s="1"/>
  <c r="AY437" i="31" s="1"/>
  <c r="AY438" i="31" s="1"/>
  <c r="AY439" i="31" s="1"/>
  <c r="AY440" i="31" s="1"/>
  <c r="AY441" i="31" s="1"/>
  <c r="AY442" i="31" s="1"/>
  <c r="AY443" i="31" s="1"/>
  <c r="AY444" i="31" s="1"/>
  <c r="AY445" i="31" s="1"/>
  <c r="AY446" i="31" s="1"/>
  <c r="AY447" i="31" s="1"/>
  <c r="AY448" i="31" s="1"/>
  <c r="AY449" i="31" s="1"/>
  <c r="AY450" i="31" s="1"/>
  <c r="AY451" i="31" s="1"/>
  <c r="AY452" i="31" s="1"/>
  <c r="AY453" i="31" s="1"/>
  <c r="AY454" i="31" s="1"/>
  <c r="R355" i="31"/>
  <c r="R356" i="31" s="1"/>
  <c r="R357" i="31" s="1"/>
  <c r="R358" i="31" s="1"/>
  <c r="R359" i="31" s="1"/>
  <c r="R360" i="31" s="1"/>
  <c r="R361" i="31" s="1"/>
  <c r="R362" i="31" s="1"/>
  <c r="R363" i="31" s="1"/>
  <c r="R364" i="31" s="1"/>
  <c r="R365" i="31" s="1"/>
  <c r="R366" i="31" s="1"/>
  <c r="R367" i="31" s="1"/>
  <c r="R368" i="31" s="1"/>
  <c r="R369" i="31" s="1"/>
  <c r="R370" i="31" s="1"/>
  <c r="R371" i="31" s="1"/>
  <c r="R372" i="31" s="1"/>
  <c r="R373" i="31" s="1"/>
  <c r="R374" i="31" s="1"/>
  <c r="R375" i="31" s="1"/>
  <c r="R376" i="31" s="1"/>
  <c r="R377" i="31" s="1"/>
  <c r="R378" i="31" s="1"/>
  <c r="R379" i="31" s="1"/>
  <c r="R380" i="31" s="1"/>
  <c r="R381" i="31" s="1"/>
  <c r="R382" i="31" s="1"/>
  <c r="R383" i="31" s="1"/>
  <c r="R384" i="31" s="1"/>
  <c r="R385" i="31" s="1"/>
  <c r="R386" i="31" s="1"/>
  <c r="R387" i="31" s="1"/>
  <c r="R388" i="31" s="1"/>
  <c r="R389" i="31" s="1"/>
  <c r="R390" i="31" s="1"/>
  <c r="R391" i="31" s="1"/>
  <c r="R392" i="31" s="1"/>
  <c r="R393" i="31" s="1"/>
  <c r="R394" i="31" s="1"/>
  <c r="R395" i="31" s="1"/>
  <c r="R396" i="31" s="1"/>
  <c r="R397" i="31" s="1"/>
  <c r="R398" i="31" s="1"/>
  <c r="R399" i="31" s="1"/>
  <c r="R400" i="31" s="1"/>
  <c r="R401" i="31" s="1"/>
  <c r="R402" i="31" s="1"/>
  <c r="R403" i="31" s="1"/>
  <c r="R404" i="31" s="1"/>
  <c r="AF355" i="31"/>
  <c r="AF356" i="31" s="1"/>
  <c r="AF357" i="31" s="1"/>
  <c r="AF358" i="31" s="1"/>
  <c r="AF359" i="31" s="1"/>
  <c r="AF360" i="31" s="1"/>
  <c r="AF361" i="31" s="1"/>
  <c r="AF362" i="31" s="1"/>
  <c r="AF363" i="31" s="1"/>
  <c r="AF364" i="31" s="1"/>
  <c r="AF365" i="31" s="1"/>
  <c r="AF366" i="31" s="1"/>
  <c r="AF367" i="31" s="1"/>
  <c r="AF368" i="31" s="1"/>
  <c r="AF369" i="31" s="1"/>
  <c r="AF370" i="31" s="1"/>
  <c r="AF371" i="31" s="1"/>
  <c r="AF372" i="31" s="1"/>
  <c r="AF373" i="31" s="1"/>
  <c r="AF374" i="31" s="1"/>
  <c r="AF375" i="31" s="1"/>
  <c r="AF376" i="31" s="1"/>
  <c r="AF377" i="31" s="1"/>
  <c r="AF378" i="31" s="1"/>
  <c r="AF379" i="31" s="1"/>
  <c r="AF380" i="31" s="1"/>
  <c r="AF381" i="31" s="1"/>
  <c r="AF382" i="31" s="1"/>
  <c r="AF383" i="31" s="1"/>
  <c r="AF384" i="31" s="1"/>
  <c r="AF385" i="31" s="1"/>
  <c r="AF386" i="31" s="1"/>
  <c r="AF387" i="31" s="1"/>
  <c r="AF388" i="31" s="1"/>
  <c r="AF389" i="31" s="1"/>
  <c r="AF390" i="31" s="1"/>
  <c r="AF391" i="31" s="1"/>
  <c r="AF392" i="31" s="1"/>
  <c r="AF393" i="31" s="1"/>
  <c r="AF394" i="31" s="1"/>
  <c r="AF395" i="31" s="1"/>
  <c r="AF396" i="31" s="1"/>
  <c r="AF397" i="31" s="1"/>
  <c r="AF398" i="31" s="1"/>
  <c r="AF399" i="31" s="1"/>
  <c r="AF400" i="31" s="1"/>
  <c r="AF401" i="31" s="1"/>
  <c r="AF402" i="31" s="1"/>
  <c r="AF403" i="31" s="1"/>
  <c r="AF404" i="31" s="1"/>
  <c r="AP355" i="31"/>
  <c r="AP356" i="31" s="1"/>
  <c r="AP357" i="31" s="1"/>
  <c r="AP358" i="31" s="1"/>
  <c r="AP359" i="31" s="1"/>
  <c r="AP360" i="31" s="1"/>
  <c r="AP361" i="31" s="1"/>
  <c r="AP362" i="31" s="1"/>
  <c r="AP363" i="31" s="1"/>
  <c r="AP364" i="31" s="1"/>
  <c r="AP365" i="31" s="1"/>
  <c r="AP366" i="31" s="1"/>
  <c r="AP367" i="31" s="1"/>
  <c r="AP368" i="31" s="1"/>
  <c r="AP369" i="31" s="1"/>
  <c r="AP370" i="31" s="1"/>
  <c r="AP371" i="31" s="1"/>
  <c r="AP372" i="31" s="1"/>
  <c r="AP373" i="31" s="1"/>
  <c r="AP374" i="31" s="1"/>
  <c r="AP375" i="31" s="1"/>
  <c r="AP376" i="31" s="1"/>
  <c r="AP377" i="31" s="1"/>
  <c r="AP378" i="31" s="1"/>
  <c r="AP379" i="31" s="1"/>
  <c r="AP380" i="31" s="1"/>
  <c r="AP381" i="31" s="1"/>
  <c r="AP382" i="31" s="1"/>
  <c r="AP383" i="31" s="1"/>
  <c r="AP384" i="31" s="1"/>
  <c r="AP385" i="31" s="1"/>
  <c r="AP386" i="31" s="1"/>
  <c r="AP387" i="31" s="1"/>
  <c r="AP388" i="31" s="1"/>
  <c r="AP389" i="31" s="1"/>
  <c r="AP390" i="31" s="1"/>
  <c r="AP391" i="31" s="1"/>
  <c r="AP392" i="31" s="1"/>
  <c r="AP393" i="31" s="1"/>
  <c r="AP394" i="31" s="1"/>
  <c r="AP395" i="31" s="1"/>
  <c r="AP396" i="31" s="1"/>
  <c r="AP397" i="31" s="1"/>
  <c r="AP398" i="31" s="1"/>
  <c r="AP399" i="31" s="1"/>
  <c r="AP400" i="31" s="1"/>
  <c r="AP401" i="31" s="1"/>
  <c r="AP402" i="31" s="1"/>
  <c r="AP403" i="31" s="1"/>
  <c r="AP404" i="31" s="1"/>
  <c r="AR405" i="31"/>
  <c r="AR406" i="31" s="1"/>
  <c r="AR407" i="31" s="1"/>
  <c r="AR408" i="31" s="1"/>
  <c r="AR409" i="31" s="1"/>
  <c r="AR410" i="31" s="1"/>
  <c r="AR411" i="31" s="1"/>
  <c r="AR412" i="31" s="1"/>
  <c r="AR413" i="31" s="1"/>
  <c r="AR414" i="31" s="1"/>
  <c r="AR415" i="31" s="1"/>
  <c r="AR416" i="31" s="1"/>
  <c r="AR417" i="31" s="1"/>
  <c r="AR418" i="31" s="1"/>
  <c r="AR419" i="31" s="1"/>
  <c r="AR420" i="31" s="1"/>
  <c r="AR421" i="31" s="1"/>
  <c r="AR422" i="31" s="1"/>
  <c r="AR423" i="31" s="1"/>
  <c r="AR424" i="31" s="1"/>
  <c r="AR425" i="31" s="1"/>
  <c r="AR426" i="31" s="1"/>
  <c r="AR427" i="31" s="1"/>
  <c r="AR428" i="31" s="1"/>
  <c r="AR429" i="31" s="1"/>
  <c r="AR430" i="31" s="1"/>
  <c r="AR431" i="31" s="1"/>
  <c r="AR432" i="31" s="1"/>
  <c r="AR433" i="31" s="1"/>
  <c r="AR434" i="31" s="1"/>
  <c r="AR435" i="31" s="1"/>
  <c r="AR436" i="31" s="1"/>
  <c r="AR437" i="31" s="1"/>
  <c r="AR438" i="31" s="1"/>
  <c r="AR439" i="31" s="1"/>
  <c r="AR440" i="31" s="1"/>
  <c r="AR441" i="31" s="1"/>
  <c r="AR442" i="31" s="1"/>
  <c r="AR443" i="31" s="1"/>
  <c r="AR444" i="31" s="1"/>
  <c r="AR445" i="31" s="1"/>
  <c r="AR446" i="31" s="1"/>
  <c r="AR447" i="31" s="1"/>
  <c r="AR448" i="31" s="1"/>
  <c r="AR449" i="31" s="1"/>
  <c r="AR450" i="31" s="1"/>
  <c r="AR451" i="31" s="1"/>
  <c r="AR452" i="31" s="1"/>
  <c r="AR453" i="31" s="1"/>
  <c r="AR454" i="31" s="1"/>
  <c r="Z355" i="31"/>
  <c r="Z356" i="31" s="1"/>
  <c r="Z357" i="31" s="1"/>
  <c r="Z358" i="31" s="1"/>
  <c r="Z359" i="31" s="1"/>
  <c r="Z360" i="31" s="1"/>
  <c r="Z361" i="31" s="1"/>
  <c r="Z362" i="31" s="1"/>
  <c r="Z363" i="31" s="1"/>
  <c r="Z364" i="31" s="1"/>
  <c r="Z365" i="31" s="1"/>
  <c r="Z366" i="31" s="1"/>
  <c r="Z367" i="31" s="1"/>
  <c r="Z368" i="31" s="1"/>
  <c r="Z369" i="31" s="1"/>
  <c r="Z370" i="31" s="1"/>
  <c r="Z371" i="31" s="1"/>
  <c r="Z372" i="31" s="1"/>
  <c r="Z373" i="31" s="1"/>
  <c r="Z374" i="31" s="1"/>
  <c r="Z375" i="31" s="1"/>
  <c r="Z376" i="31" s="1"/>
  <c r="Z377" i="31" s="1"/>
  <c r="Z378" i="31" s="1"/>
  <c r="Z379" i="31" s="1"/>
  <c r="Z380" i="31" s="1"/>
  <c r="Z381" i="31" s="1"/>
  <c r="Z382" i="31" s="1"/>
  <c r="Z383" i="31" s="1"/>
  <c r="Z384" i="31" s="1"/>
  <c r="Z385" i="31" s="1"/>
  <c r="Z386" i="31" s="1"/>
  <c r="Z387" i="31" s="1"/>
  <c r="Z388" i="31" s="1"/>
  <c r="Z389" i="31" s="1"/>
  <c r="Z390" i="31" s="1"/>
  <c r="Z391" i="31" s="1"/>
  <c r="Z392" i="31" s="1"/>
  <c r="Z393" i="31" s="1"/>
  <c r="Z394" i="31" s="1"/>
  <c r="Z395" i="31" s="1"/>
  <c r="Z396" i="31" s="1"/>
  <c r="Z397" i="31" s="1"/>
  <c r="Z398" i="31" s="1"/>
  <c r="Z399" i="31" s="1"/>
  <c r="Z400" i="31" s="1"/>
  <c r="Z401" i="31" s="1"/>
  <c r="Z402" i="31" s="1"/>
  <c r="Z403" i="31" s="1"/>
  <c r="Z404" i="31" s="1"/>
  <c r="V405" i="31"/>
  <c r="V406" i="31" s="1"/>
  <c r="V407" i="31" s="1"/>
  <c r="V408" i="31" s="1"/>
  <c r="V409" i="31" s="1"/>
  <c r="V410" i="31" s="1"/>
  <c r="V411" i="31" s="1"/>
  <c r="V412" i="31" s="1"/>
  <c r="V413" i="31" s="1"/>
  <c r="V414" i="31" s="1"/>
  <c r="V415" i="31" s="1"/>
  <c r="V416" i="31" s="1"/>
  <c r="V417" i="31" s="1"/>
  <c r="V418" i="31" s="1"/>
  <c r="V419" i="31" s="1"/>
  <c r="V420" i="31" s="1"/>
  <c r="V421" i="31" s="1"/>
  <c r="V422" i="31" s="1"/>
  <c r="V423" i="31" s="1"/>
  <c r="V424" i="31" s="1"/>
  <c r="V425" i="31" s="1"/>
  <c r="V426" i="31" s="1"/>
  <c r="V427" i="31" s="1"/>
  <c r="V428" i="31" s="1"/>
  <c r="V429" i="31" s="1"/>
  <c r="V430" i="31" s="1"/>
  <c r="V431" i="31" s="1"/>
  <c r="V432" i="31" s="1"/>
  <c r="V433" i="31" s="1"/>
  <c r="V434" i="31" s="1"/>
  <c r="V435" i="31" s="1"/>
  <c r="V436" i="31" s="1"/>
  <c r="V437" i="31" s="1"/>
  <c r="V438" i="31" s="1"/>
  <c r="V439" i="31" s="1"/>
  <c r="V440" i="31" s="1"/>
  <c r="V441" i="31" s="1"/>
  <c r="V442" i="31" s="1"/>
  <c r="V443" i="31" s="1"/>
  <c r="V444" i="31" s="1"/>
  <c r="V445" i="31" s="1"/>
  <c r="V446" i="31" s="1"/>
  <c r="V447" i="31" s="1"/>
  <c r="V448" i="31" s="1"/>
  <c r="V449" i="31" s="1"/>
  <c r="V450" i="31" s="1"/>
  <c r="V451" i="31" s="1"/>
  <c r="V452" i="31" s="1"/>
  <c r="V453" i="31" s="1"/>
  <c r="V454" i="31" s="1"/>
  <c r="M205" i="31"/>
  <c r="M206" i="31" s="1"/>
  <c r="M207" i="31" s="1"/>
  <c r="M208" i="31" s="1"/>
  <c r="M209" i="31" s="1"/>
  <c r="M210" i="31" s="1"/>
  <c r="M211" i="31" s="1"/>
  <c r="M212" i="31" s="1"/>
  <c r="M213" i="31" s="1"/>
  <c r="M214" i="31" s="1"/>
  <c r="M215" i="31" s="1"/>
  <c r="M216" i="31" s="1"/>
  <c r="M217" i="31" s="1"/>
  <c r="M218" i="31" s="1"/>
  <c r="M219" i="31" s="1"/>
  <c r="M220" i="31" s="1"/>
  <c r="M221" i="31" s="1"/>
  <c r="M222" i="31" s="1"/>
  <c r="M223" i="31" s="1"/>
  <c r="M224" i="31" s="1"/>
  <c r="M225" i="31" s="1"/>
  <c r="M226" i="31" s="1"/>
  <c r="M227" i="31" s="1"/>
  <c r="M228" i="31" s="1"/>
  <c r="M229" i="31" s="1"/>
  <c r="M230" i="31" s="1"/>
  <c r="M231" i="31" s="1"/>
  <c r="M232" i="31" s="1"/>
  <c r="M233" i="31" s="1"/>
  <c r="M234" i="31" s="1"/>
  <c r="M235" i="31" s="1"/>
  <c r="M236" i="31" s="1"/>
  <c r="M237" i="31" s="1"/>
  <c r="M238" i="31" s="1"/>
  <c r="M239" i="31" s="1"/>
  <c r="M240" i="31" s="1"/>
  <c r="M241" i="31" s="1"/>
  <c r="M242" i="31" s="1"/>
  <c r="M243" i="31" s="1"/>
  <c r="M244" i="31" s="1"/>
  <c r="M245" i="31" s="1"/>
  <c r="M246" i="31" s="1"/>
  <c r="M247" i="31" s="1"/>
  <c r="M248" i="31" s="1"/>
  <c r="M249" i="31" s="1"/>
  <c r="M250" i="31" s="1"/>
  <c r="M251" i="31" s="1"/>
  <c r="M252" i="31" s="1"/>
  <c r="M253" i="31" s="1"/>
  <c r="M254" i="31" s="1"/>
  <c r="X355" i="31"/>
  <c r="X356" i="31" s="1"/>
  <c r="X357" i="31" s="1"/>
  <c r="X358" i="31" s="1"/>
  <c r="X359" i="31" s="1"/>
  <c r="X360" i="31" s="1"/>
  <c r="X361" i="31" s="1"/>
  <c r="X362" i="31" s="1"/>
  <c r="X363" i="31" s="1"/>
  <c r="X364" i="31" s="1"/>
  <c r="X365" i="31" s="1"/>
  <c r="X366" i="31" s="1"/>
  <c r="X367" i="31" s="1"/>
  <c r="X368" i="31" s="1"/>
  <c r="X369" i="31" s="1"/>
  <c r="X370" i="31" s="1"/>
  <c r="X371" i="31" s="1"/>
  <c r="X372" i="31" s="1"/>
  <c r="X373" i="31" s="1"/>
  <c r="X374" i="31" s="1"/>
  <c r="X375" i="31" s="1"/>
  <c r="X376" i="31" s="1"/>
  <c r="X377" i="31" s="1"/>
  <c r="X378" i="31" s="1"/>
  <c r="X379" i="31" s="1"/>
  <c r="X380" i="31" s="1"/>
  <c r="X381" i="31" s="1"/>
  <c r="X382" i="31" s="1"/>
  <c r="X383" i="31" s="1"/>
  <c r="X384" i="31" s="1"/>
  <c r="X385" i="31" s="1"/>
  <c r="X386" i="31" s="1"/>
  <c r="X387" i="31" s="1"/>
  <c r="X388" i="31" s="1"/>
  <c r="X389" i="31" s="1"/>
  <c r="X390" i="31" s="1"/>
  <c r="X391" i="31" s="1"/>
  <c r="X392" i="31" s="1"/>
  <c r="X393" i="31" s="1"/>
  <c r="X394" i="31" s="1"/>
  <c r="X395" i="31" s="1"/>
  <c r="X396" i="31" s="1"/>
  <c r="X397" i="31" s="1"/>
  <c r="X398" i="31" s="1"/>
  <c r="X399" i="31" s="1"/>
  <c r="X400" i="31" s="1"/>
  <c r="X401" i="31" s="1"/>
  <c r="X402" i="31" s="1"/>
  <c r="X403" i="31" s="1"/>
  <c r="X404" i="31" s="1"/>
  <c r="L255" i="31"/>
  <c r="L256" i="31" s="1"/>
  <c r="L257" i="31" s="1"/>
  <c r="L258" i="31" s="1"/>
  <c r="L259" i="31" s="1"/>
  <c r="L260" i="31" s="1"/>
  <c r="L261" i="31" s="1"/>
  <c r="L262" i="31" s="1"/>
  <c r="L263" i="31" s="1"/>
  <c r="L264" i="31" s="1"/>
  <c r="L265" i="31" s="1"/>
  <c r="L266" i="31" s="1"/>
  <c r="L267" i="31" s="1"/>
  <c r="L268" i="31" s="1"/>
  <c r="L269" i="31" s="1"/>
  <c r="L270" i="31" s="1"/>
  <c r="L271" i="31" s="1"/>
  <c r="L272" i="31" s="1"/>
  <c r="L273" i="31" s="1"/>
  <c r="L274" i="31" s="1"/>
  <c r="L275" i="31" s="1"/>
  <c r="L276" i="31" s="1"/>
  <c r="L277" i="31" s="1"/>
  <c r="L278" i="31" s="1"/>
  <c r="L279" i="31" s="1"/>
  <c r="L280" i="31" s="1"/>
  <c r="L281" i="31" s="1"/>
  <c r="L282" i="31" s="1"/>
  <c r="L283" i="31" s="1"/>
  <c r="L284" i="31" s="1"/>
  <c r="L285" i="31" s="1"/>
  <c r="L286" i="31" s="1"/>
  <c r="L287" i="31" s="1"/>
  <c r="L288" i="31" s="1"/>
  <c r="L289" i="31" s="1"/>
  <c r="L290" i="31" s="1"/>
  <c r="L291" i="31" s="1"/>
  <c r="L292" i="31" s="1"/>
  <c r="L293" i="31" s="1"/>
  <c r="L294" i="31" s="1"/>
  <c r="L295" i="31" s="1"/>
  <c r="L296" i="31" s="1"/>
  <c r="L297" i="31" s="1"/>
  <c r="L298" i="31" s="1"/>
  <c r="L299" i="31" s="1"/>
  <c r="L300" i="31" s="1"/>
  <c r="L301" i="31" s="1"/>
  <c r="L302" i="31" s="1"/>
  <c r="L303" i="31" s="1"/>
  <c r="L304" i="31" s="1"/>
  <c r="F205" i="31"/>
  <c r="F206" i="31" s="1"/>
  <c r="F207" i="31" s="1"/>
  <c r="F208" i="31" s="1"/>
  <c r="F209" i="31" s="1"/>
  <c r="F210" i="31" s="1"/>
  <c r="F211" i="31" s="1"/>
  <c r="F212" i="31" s="1"/>
  <c r="F213" i="31" s="1"/>
  <c r="F214" i="31" s="1"/>
  <c r="F215" i="31" s="1"/>
  <c r="F216" i="31" s="1"/>
  <c r="F217" i="31" s="1"/>
  <c r="F218" i="31" s="1"/>
  <c r="F219" i="31" s="1"/>
  <c r="F220" i="31" s="1"/>
  <c r="F221" i="31" s="1"/>
  <c r="F222" i="31" s="1"/>
  <c r="F223" i="31" s="1"/>
  <c r="F224" i="31" s="1"/>
  <c r="F225" i="31" s="1"/>
  <c r="F226" i="31" s="1"/>
  <c r="F227" i="31" s="1"/>
  <c r="F228" i="31" s="1"/>
  <c r="F229" i="31" s="1"/>
  <c r="F230" i="31" s="1"/>
  <c r="F231" i="31" s="1"/>
  <c r="F232" i="31" s="1"/>
  <c r="F233" i="31" s="1"/>
  <c r="F234" i="31" s="1"/>
  <c r="F235" i="31" s="1"/>
  <c r="F236" i="31" s="1"/>
  <c r="F237" i="31" s="1"/>
  <c r="F238" i="31" s="1"/>
  <c r="F239" i="31" s="1"/>
  <c r="F240" i="31" s="1"/>
  <c r="F241" i="31" s="1"/>
  <c r="F242" i="31" s="1"/>
  <c r="F243" i="31" s="1"/>
  <c r="F244" i="31" s="1"/>
  <c r="F245" i="31" s="1"/>
  <c r="F246" i="31" s="1"/>
  <c r="F247" i="31" s="1"/>
  <c r="F248" i="31" s="1"/>
  <c r="F249" i="31" s="1"/>
  <c r="F250" i="31" s="1"/>
  <c r="F251" i="31" s="1"/>
  <c r="F252" i="31" s="1"/>
  <c r="F253" i="31" s="1"/>
  <c r="F254" i="31" s="1"/>
  <c r="AE405" i="31"/>
  <c r="AE406" i="31" s="1"/>
  <c r="AE407" i="31" s="1"/>
  <c r="AE408" i="31" s="1"/>
  <c r="AE409" i="31" s="1"/>
  <c r="AE410" i="31" s="1"/>
  <c r="AE411" i="31" s="1"/>
  <c r="AE412" i="31" s="1"/>
  <c r="AE413" i="31" s="1"/>
  <c r="AE414" i="31" s="1"/>
  <c r="AE415" i="31" s="1"/>
  <c r="AE416" i="31" s="1"/>
  <c r="AE417" i="31" s="1"/>
  <c r="AE418" i="31" s="1"/>
  <c r="AE419" i="31" s="1"/>
  <c r="AE420" i="31" s="1"/>
  <c r="AE421" i="31" s="1"/>
  <c r="AE422" i="31" s="1"/>
  <c r="AE423" i="31" s="1"/>
  <c r="AE424" i="31" s="1"/>
  <c r="AE425" i="31" s="1"/>
  <c r="AE426" i="31" s="1"/>
  <c r="AE427" i="31" s="1"/>
  <c r="AE428" i="31" s="1"/>
  <c r="AE429" i="31" s="1"/>
  <c r="AE430" i="31" s="1"/>
  <c r="AE431" i="31" s="1"/>
  <c r="AE432" i="31" s="1"/>
  <c r="AE433" i="31" s="1"/>
  <c r="AE434" i="31" s="1"/>
  <c r="AE435" i="31" s="1"/>
  <c r="AE436" i="31" s="1"/>
  <c r="AE437" i="31" s="1"/>
  <c r="AE438" i="31" s="1"/>
  <c r="AE439" i="31" s="1"/>
  <c r="AE440" i="31" s="1"/>
  <c r="AE441" i="31" s="1"/>
  <c r="AE442" i="31" s="1"/>
  <c r="AE443" i="31" s="1"/>
  <c r="AE444" i="31" s="1"/>
  <c r="AE445" i="31" s="1"/>
  <c r="AE446" i="31" s="1"/>
  <c r="AE447" i="31" s="1"/>
  <c r="AE448" i="31" s="1"/>
  <c r="AE449" i="31" s="1"/>
  <c r="AE450" i="31" s="1"/>
  <c r="AE451" i="31" s="1"/>
  <c r="AE452" i="31" s="1"/>
  <c r="AE453" i="31" s="1"/>
  <c r="AE454" i="31" s="1"/>
  <c r="P355" i="31"/>
  <c r="P356" i="31" s="1"/>
  <c r="P357" i="31" s="1"/>
  <c r="P358" i="31" s="1"/>
  <c r="P359" i="31" s="1"/>
  <c r="P360" i="31" s="1"/>
  <c r="P361" i="31" s="1"/>
  <c r="P362" i="31" s="1"/>
  <c r="P363" i="31" s="1"/>
  <c r="P364" i="31" s="1"/>
  <c r="P365" i="31" s="1"/>
  <c r="P366" i="31" s="1"/>
  <c r="P367" i="31" s="1"/>
  <c r="P368" i="31" s="1"/>
  <c r="P369" i="31" s="1"/>
  <c r="P370" i="31" s="1"/>
  <c r="P371" i="31" s="1"/>
  <c r="P372" i="31" s="1"/>
  <c r="P373" i="31" s="1"/>
  <c r="P374" i="31" s="1"/>
  <c r="P375" i="31" s="1"/>
  <c r="P376" i="31" s="1"/>
  <c r="P377" i="31" s="1"/>
  <c r="P378" i="31" s="1"/>
  <c r="P379" i="31" s="1"/>
  <c r="P380" i="31" s="1"/>
  <c r="P381" i="31" s="1"/>
  <c r="P382" i="31" s="1"/>
  <c r="P383" i="31" s="1"/>
  <c r="P384" i="31" s="1"/>
  <c r="P385" i="31" s="1"/>
  <c r="P386" i="31" s="1"/>
  <c r="P387" i="31" s="1"/>
  <c r="P388" i="31" s="1"/>
  <c r="P389" i="31" s="1"/>
  <c r="P390" i="31" s="1"/>
  <c r="P391" i="31" s="1"/>
  <c r="P392" i="31" s="1"/>
  <c r="P393" i="31" s="1"/>
  <c r="P394" i="31" s="1"/>
  <c r="P395" i="31" s="1"/>
  <c r="P396" i="31" s="1"/>
  <c r="P397" i="31" s="1"/>
  <c r="P398" i="31" s="1"/>
  <c r="P399" i="31" s="1"/>
  <c r="P400" i="31" s="1"/>
  <c r="P401" i="31" s="1"/>
  <c r="P402" i="31" s="1"/>
  <c r="P403" i="31" s="1"/>
  <c r="P404" i="31" s="1"/>
  <c r="AA405" i="31"/>
  <c r="AA406" i="31" s="1"/>
  <c r="AA407" i="31" s="1"/>
  <c r="AA408" i="31" s="1"/>
  <c r="AA409" i="31" s="1"/>
  <c r="AA410" i="31" s="1"/>
  <c r="AA411" i="31" s="1"/>
  <c r="AA412" i="31" s="1"/>
  <c r="AA413" i="31" s="1"/>
  <c r="AA414" i="31" s="1"/>
  <c r="AA415" i="31" s="1"/>
  <c r="AA416" i="31" s="1"/>
  <c r="AA417" i="31" s="1"/>
  <c r="AA418" i="31" s="1"/>
  <c r="AA419" i="31" s="1"/>
  <c r="AA420" i="31" s="1"/>
  <c r="AA421" i="31" s="1"/>
  <c r="AA422" i="31" s="1"/>
  <c r="AA423" i="31" s="1"/>
  <c r="AA424" i="31" s="1"/>
  <c r="AA425" i="31" s="1"/>
  <c r="AA426" i="31" s="1"/>
  <c r="AA427" i="31" s="1"/>
  <c r="AA428" i="31" s="1"/>
  <c r="AA429" i="31" s="1"/>
  <c r="AA430" i="31" s="1"/>
  <c r="AA431" i="31" s="1"/>
  <c r="AA432" i="31" s="1"/>
  <c r="AA433" i="31" s="1"/>
  <c r="AA434" i="31" s="1"/>
  <c r="AA435" i="31" s="1"/>
  <c r="AA436" i="31" s="1"/>
  <c r="AA437" i="31" s="1"/>
  <c r="AA438" i="31" s="1"/>
  <c r="AA439" i="31" s="1"/>
  <c r="AA440" i="31" s="1"/>
  <c r="AA441" i="31" s="1"/>
  <c r="AA442" i="31" s="1"/>
  <c r="AA443" i="31" s="1"/>
  <c r="AA444" i="31" s="1"/>
  <c r="AA445" i="31" s="1"/>
  <c r="AA446" i="31" s="1"/>
  <c r="AA447" i="31" s="1"/>
  <c r="AA448" i="31" s="1"/>
  <c r="AA449" i="31" s="1"/>
  <c r="AA450" i="31" s="1"/>
  <c r="AA451" i="31" s="1"/>
  <c r="AA452" i="31" s="1"/>
  <c r="AA453" i="31" s="1"/>
  <c r="AA454" i="31" s="1"/>
  <c r="AC355" i="31"/>
  <c r="AC356" i="31" s="1"/>
  <c r="AC357" i="31" s="1"/>
  <c r="AC358" i="31" s="1"/>
  <c r="AC359" i="31" s="1"/>
  <c r="AC360" i="31" s="1"/>
  <c r="AC361" i="31" s="1"/>
  <c r="AC362" i="31" s="1"/>
  <c r="AC363" i="31" s="1"/>
  <c r="AC364" i="31" s="1"/>
  <c r="AC365" i="31" s="1"/>
  <c r="AC366" i="31" s="1"/>
  <c r="AC367" i="31" s="1"/>
  <c r="AC368" i="31" s="1"/>
  <c r="AC369" i="31" s="1"/>
  <c r="AC370" i="31" s="1"/>
  <c r="AC371" i="31" s="1"/>
  <c r="AC372" i="31" s="1"/>
  <c r="AC373" i="31" s="1"/>
  <c r="AC374" i="31" s="1"/>
  <c r="AC375" i="31" s="1"/>
  <c r="AC376" i="31" s="1"/>
  <c r="AC377" i="31" s="1"/>
  <c r="AC378" i="31" s="1"/>
  <c r="AC379" i="31" s="1"/>
  <c r="AC380" i="31" s="1"/>
  <c r="AC381" i="31" s="1"/>
  <c r="AC382" i="31" s="1"/>
  <c r="AC383" i="31" s="1"/>
  <c r="AC384" i="31" s="1"/>
  <c r="AC385" i="31" s="1"/>
  <c r="AC386" i="31" s="1"/>
  <c r="AC387" i="31" s="1"/>
  <c r="AC388" i="31" s="1"/>
  <c r="AC389" i="31" s="1"/>
  <c r="AC390" i="31" s="1"/>
  <c r="AC391" i="31" s="1"/>
  <c r="AC392" i="31" s="1"/>
  <c r="AC393" i="31" s="1"/>
  <c r="AC394" i="31" s="1"/>
  <c r="AC395" i="31" s="1"/>
  <c r="AC396" i="31" s="1"/>
  <c r="AC397" i="31" s="1"/>
  <c r="AC398" i="31" s="1"/>
  <c r="AC399" i="31" s="1"/>
  <c r="AC400" i="31" s="1"/>
  <c r="AC401" i="31" s="1"/>
  <c r="AC402" i="31" s="1"/>
  <c r="AC403" i="31" s="1"/>
  <c r="AC404" i="31" s="1"/>
  <c r="AH355" i="31"/>
  <c r="AH356" i="31" s="1"/>
  <c r="AH357" i="31" s="1"/>
  <c r="AH358" i="31" s="1"/>
  <c r="AH359" i="31" s="1"/>
  <c r="AH360" i="31" s="1"/>
  <c r="AH361" i="31" s="1"/>
  <c r="AH362" i="31" s="1"/>
  <c r="AH363" i="31" s="1"/>
  <c r="AH364" i="31" s="1"/>
  <c r="AH365" i="31" s="1"/>
  <c r="AH366" i="31" s="1"/>
  <c r="AH367" i="31" s="1"/>
  <c r="AH368" i="31" s="1"/>
  <c r="AH369" i="31" s="1"/>
  <c r="AH370" i="31" s="1"/>
  <c r="AH371" i="31" s="1"/>
  <c r="AH372" i="31" s="1"/>
  <c r="AH373" i="31" s="1"/>
  <c r="AH374" i="31" s="1"/>
  <c r="AH375" i="31" s="1"/>
  <c r="AH376" i="31" s="1"/>
  <c r="AH377" i="31" s="1"/>
  <c r="AH378" i="31" s="1"/>
  <c r="AH379" i="31" s="1"/>
  <c r="AH380" i="31" s="1"/>
  <c r="AH381" i="31" s="1"/>
  <c r="AH382" i="31" s="1"/>
  <c r="AH383" i="31" s="1"/>
  <c r="AH384" i="31" s="1"/>
  <c r="AH385" i="31" s="1"/>
  <c r="AH386" i="31" s="1"/>
  <c r="AH387" i="31" s="1"/>
  <c r="AH388" i="31" s="1"/>
  <c r="AH389" i="31" s="1"/>
  <c r="AH390" i="31" s="1"/>
  <c r="AH391" i="31" s="1"/>
  <c r="AH392" i="31" s="1"/>
  <c r="AH393" i="31" s="1"/>
  <c r="AH394" i="31" s="1"/>
  <c r="AH395" i="31" s="1"/>
  <c r="AH396" i="31" s="1"/>
  <c r="AH397" i="31" s="1"/>
  <c r="AH398" i="31" s="1"/>
  <c r="AH399" i="31" s="1"/>
  <c r="AH400" i="31" s="1"/>
  <c r="AH401" i="31" s="1"/>
  <c r="AH402" i="31" s="1"/>
  <c r="AH403" i="31" s="1"/>
  <c r="AH404" i="31" s="1"/>
  <c r="J156" i="31" l="1"/>
  <c r="J157" i="31" s="1"/>
  <c r="J158" i="31" s="1"/>
  <c r="J159" i="31" s="1"/>
  <c r="J160" i="31" s="1"/>
  <c r="J161" i="31" s="1"/>
  <c r="J162" i="31" s="1"/>
  <c r="J163" i="31" s="1"/>
  <c r="J164" i="31" s="1"/>
  <c r="J165" i="31" s="1"/>
  <c r="J166" i="31" s="1"/>
  <c r="J167" i="31" s="1"/>
  <c r="J168" i="31" s="1"/>
  <c r="J169" i="31" s="1"/>
  <c r="J170" i="31" s="1"/>
  <c r="J171" i="31" s="1"/>
  <c r="J172" i="31" s="1"/>
  <c r="J173" i="31" s="1"/>
  <c r="J174" i="31" s="1"/>
  <c r="J175" i="31" s="1"/>
  <c r="J176" i="31" s="1"/>
  <c r="J177" i="31" s="1"/>
  <c r="J178" i="31" s="1"/>
  <c r="J179" i="31" s="1"/>
  <c r="J180" i="31" s="1"/>
  <c r="J181" i="31" s="1"/>
  <c r="J182" i="31" s="1"/>
  <c r="J183" i="31" s="1"/>
  <c r="J184" i="31" s="1"/>
  <c r="J185" i="31" s="1"/>
  <c r="J186" i="31" s="1"/>
  <c r="J187" i="31" s="1"/>
  <c r="J188" i="31" s="1"/>
  <c r="J189" i="31" s="1"/>
  <c r="J190" i="31" s="1"/>
  <c r="J191" i="31" s="1"/>
  <c r="J192" i="31" s="1"/>
  <c r="J193" i="31" s="1"/>
  <c r="J194" i="31" s="1"/>
  <c r="J195" i="31" s="1"/>
  <c r="J196" i="31" s="1"/>
  <c r="J197" i="31" s="1"/>
  <c r="J198" i="31" s="1"/>
  <c r="J199" i="31" s="1"/>
  <c r="J200" i="31" s="1"/>
  <c r="J201" i="31" s="1"/>
  <c r="J202" i="31" s="1"/>
  <c r="J203" i="31" s="1"/>
  <c r="J204" i="31" s="1"/>
  <c r="J205" i="31" s="1"/>
  <c r="AF405" i="31"/>
  <c r="AF406" i="31" s="1"/>
  <c r="AF407" i="31" s="1"/>
  <c r="AF408" i="31" s="1"/>
  <c r="AF409" i="31" s="1"/>
  <c r="AF410" i="31" s="1"/>
  <c r="AF411" i="31" s="1"/>
  <c r="AF412" i="31" s="1"/>
  <c r="AF413" i="31" s="1"/>
  <c r="AF414" i="31" s="1"/>
  <c r="AF415" i="31" s="1"/>
  <c r="AF416" i="31" s="1"/>
  <c r="AF417" i="31" s="1"/>
  <c r="AF418" i="31" s="1"/>
  <c r="AF419" i="31" s="1"/>
  <c r="AF420" i="31" s="1"/>
  <c r="AF421" i="31" s="1"/>
  <c r="AF422" i="31" s="1"/>
  <c r="AF423" i="31" s="1"/>
  <c r="AF424" i="31" s="1"/>
  <c r="AF425" i="31" s="1"/>
  <c r="AF426" i="31" s="1"/>
  <c r="AF427" i="31" s="1"/>
  <c r="AF428" i="31" s="1"/>
  <c r="AF429" i="31" s="1"/>
  <c r="AF430" i="31" s="1"/>
  <c r="AF431" i="31" s="1"/>
  <c r="AF432" i="31" s="1"/>
  <c r="AF433" i="31" s="1"/>
  <c r="AF434" i="31" s="1"/>
  <c r="AF435" i="31" s="1"/>
  <c r="AF436" i="31" s="1"/>
  <c r="AF437" i="31" s="1"/>
  <c r="AF438" i="31" s="1"/>
  <c r="AF439" i="31" s="1"/>
  <c r="AF440" i="31" s="1"/>
  <c r="AF441" i="31" s="1"/>
  <c r="AF442" i="31" s="1"/>
  <c r="AF443" i="31" s="1"/>
  <c r="AF444" i="31" s="1"/>
  <c r="AF445" i="31" s="1"/>
  <c r="AF446" i="31" s="1"/>
  <c r="AF447" i="31" s="1"/>
  <c r="AF448" i="31" s="1"/>
  <c r="AF449" i="31" s="1"/>
  <c r="AF450" i="31" s="1"/>
  <c r="AF451" i="31" s="1"/>
  <c r="AF452" i="31" s="1"/>
  <c r="AF453" i="31" s="1"/>
  <c r="AF454" i="31" s="1"/>
  <c r="AJ455" i="31"/>
  <c r="AJ456" i="31" s="1"/>
  <c r="AJ457" i="31" s="1"/>
  <c r="AJ458" i="31" s="1"/>
  <c r="AJ459" i="31" s="1"/>
  <c r="AJ460" i="31" s="1"/>
  <c r="AJ461" i="31" s="1"/>
  <c r="AJ462" i="31" s="1"/>
  <c r="AJ463" i="31" s="1"/>
  <c r="AJ464" i="31" s="1"/>
  <c r="AJ465" i="31" s="1"/>
  <c r="AJ466" i="31" s="1"/>
  <c r="AJ467" i="31" s="1"/>
  <c r="AJ468" i="31" s="1"/>
  <c r="AJ469" i="31" s="1"/>
  <c r="AJ470" i="31" s="1"/>
  <c r="AJ471" i="31" s="1"/>
  <c r="AJ472" i="31" s="1"/>
  <c r="AJ473" i="31" s="1"/>
  <c r="AJ474" i="31" s="1"/>
  <c r="AJ475" i="31" s="1"/>
  <c r="AJ476" i="31" s="1"/>
  <c r="AJ477" i="31" s="1"/>
  <c r="AJ478" i="31" s="1"/>
  <c r="AJ479" i="31" s="1"/>
  <c r="AJ480" i="31" s="1"/>
  <c r="AJ481" i="31" s="1"/>
  <c r="AJ482" i="31" s="1"/>
  <c r="AJ483" i="31" s="1"/>
  <c r="AJ484" i="31" s="1"/>
  <c r="AJ485" i="31" s="1"/>
  <c r="AJ486" i="31" s="1"/>
  <c r="AJ487" i="31" s="1"/>
  <c r="AJ488" i="31" s="1"/>
  <c r="AJ489" i="31" s="1"/>
  <c r="AJ490" i="31" s="1"/>
  <c r="AJ491" i="31" s="1"/>
  <c r="AJ492" i="31" s="1"/>
  <c r="AJ493" i="31" s="1"/>
  <c r="AJ494" i="31" s="1"/>
  <c r="AJ495" i="31" s="1"/>
  <c r="AJ496" i="31" s="1"/>
  <c r="AJ497" i="31" s="1"/>
  <c r="AJ498" i="31" s="1"/>
  <c r="AJ499" i="31" s="1"/>
  <c r="AJ500" i="31" s="1"/>
  <c r="AJ501" i="31" s="1"/>
  <c r="AJ502" i="31" s="1"/>
  <c r="AJ503" i="31" s="1"/>
  <c r="AJ504" i="31" s="1"/>
  <c r="L305" i="31"/>
  <c r="L306" i="31" s="1"/>
  <c r="L307" i="31" s="1"/>
  <c r="L308" i="31" s="1"/>
  <c r="L309" i="31" s="1"/>
  <c r="L310" i="31" s="1"/>
  <c r="L311" i="31" s="1"/>
  <c r="L312" i="31" s="1"/>
  <c r="L313" i="31" s="1"/>
  <c r="L314" i="31" s="1"/>
  <c r="L315" i="31" s="1"/>
  <c r="L316" i="31" s="1"/>
  <c r="L317" i="31" s="1"/>
  <c r="L318" i="31" s="1"/>
  <c r="L319" i="31" s="1"/>
  <c r="L320" i="31" s="1"/>
  <c r="L321" i="31" s="1"/>
  <c r="L322" i="31" s="1"/>
  <c r="L323" i="31" s="1"/>
  <c r="L324" i="31" s="1"/>
  <c r="L325" i="31" s="1"/>
  <c r="L326" i="31" s="1"/>
  <c r="L327" i="31" s="1"/>
  <c r="L328" i="31" s="1"/>
  <c r="L329" i="31" s="1"/>
  <c r="L330" i="31" s="1"/>
  <c r="L331" i="31" s="1"/>
  <c r="L332" i="31" s="1"/>
  <c r="L333" i="31" s="1"/>
  <c r="L334" i="31" s="1"/>
  <c r="L335" i="31" s="1"/>
  <c r="L336" i="31" s="1"/>
  <c r="L337" i="31" s="1"/>
  <c r="L338" i="31" s="1"/>
  <c r="L339" i="31" s="1"/>
  <c r="L340" i="31" s="1"/>
  <c r="L341" i="31" s="1"/>
  <c r="L342" i="31" s="1"/>
  <c r="L343" i="31" s="1"/>
  <c r="L344" i="31" s="1"/>
  <c r="L345" i="31" s="1"/>
  <c r="L346" i="31" s="1"/>
  <c r="L347" i="31" s="1"/>
  <c r="L348" i="31" s="1"/>
  <c r="L349" i="31" s="1"/>
  <c r="L350" i="31" s="1"/>
  <c r="L351" i="31" s="1"/>
  <c r="L352" i="31" s="1"/>
  <c r="L353" i="31" s="1"/>
  <c r="L354" i="31" s="1"/>
  <c r="I355" i="31"/>
  <c r="I356" i="31" s="1"/>
  <c r="I357" i="31" s="1"/>
  <c r="I358" i="31" s="1"/>
  <c r="I359" i="31" s="1"/>
  <c r="I360" i="31" s="1"/>
  <c r="I361" i="31" s="1"/>
  <c r="I362" i="31" s="1"/>
  <c r="I363" i="31" s="1"/>
  <c r="I364" i="31" s="1"/>
  <c r="I365" i="31" s="1"/>
  <c r="I366" i="31" s="1"/>
  <c r="I367" i="31" s="1"/>
  <c r="I368" i="31" s="1"/>
  <c r="I369" i="31" s="1"/>
  <c r="I370" i="31" s="1"/>
  <c r="I371" i="31" s="1"/>
  <c r="I372" i="31" s="1"/>
  <c r="I373" i="31" s="1"/>
  <c r="I374" i="31" s="1"/>
  <c r="I375" i="31" s="1"/>
  <c r="I376" i="31" s="1"/>
  <c r="I377" i="31" s="1"/>
  <c r="I378" i="31" s="1"/>
  <c r="I379" i="31" s="1"/>
  <c r="I380" i="31" s="1"/>
  <c r="I381" i="31" s="1"/>
  <c r="I382" i="31" s="1"/>
  <c r="I383" i="31" s="1"/>
  <c r="I384" i="31" s="1"/>
  <c r="I385" i="31" s="1"/>
  <c r="I386" i="31" s="1"/>
  <c r="I387" i="31" s="1"/>
  <c r="I388" i="31" s="1"/>
  <c r="I389" i="31" s="1"/>
  <c r="I390" i="31" s="1"/>
  <c r="I391" i="31" s="1"/>
  <c r="I392" i="31" s="1"/>
  <c r="I393" i="31" s="1"/>
  <c r="I394" i="31" s="1"/>
  <c r="I395" i="31" s="1"/>
  <c r="I396" i="31" s="1"/>
  <c r="I397" i="31" s="1"/>
  <c r="I398" i="31" s="1"/>
  <c r="I399" i="31" s="1"/>
  <c r="I400" i="31" s="1"/>
  <c r="I401" i="31" s="1"/>
  <c r="I402" i="31" s="1"/>
  <c r="I403" i="31" s="1"/>
  <c r="I404" i="31" s="1"/>
  <c r="AH405" i="31"/>
  <c r="AH406" i="31" s="1"/>
  <c r="AH407" i="31" s="1"/>
  <c r="AH408" i="31" s="1"/>
  <c r="AH409" i="31" s="1"/>
  <c r="AH410" i="31" s="1"/>
  <c r="AH411" i="31" s="1"/>
  <c r="AH412" i="31" s="1"/>
  <c r="AH413" i="31" s="1"/>
  <c r="AH414" i="31" s="1"/>
  <c r="AH415" i="31" s="1"/>
  <c r="AH416" i="31" s="1"/>
  <c r="AH417" i="31" s="1"/>
  <c r="AH418" i="31" s="1"/>
  <c r="AH419" i="31" s="1"/>
  <c r="AH420" i="31" s="1"/>
  <c r="AH421" i="31" s="1"/>
  <c r="AH422" i="31" s="1"/>
  <c r="AH423" i="31" s="1"/>
  <c r="AH424" i="31" s="1"/>
  <c r="AH425" i="31" s="1"/>
  <c r="AH426" i="31" s="1"/>
  <c r="AH427" i="31" s="1"/>
  <c r="AH428" i="31" s="1"/>
  <c r="AH429" i="31" s="1"/>
  <c r="AH430" i="31" s="1"/>
  <c r="AH431" i="31" s="1"/>
  <c r="AH432" i="31" s="1"/>
  <c r="AH433" i="31" s="1"/>
  <c r="AH434" i="31" s="1"/>
  <c r="AH435" i="31" s="1"/>
  <c r="AH436" i="31" s="1"/>
  <c r="AH437" i="31" s="1"/>
  <c r="AH438" i="31" s="1"/>
  <c r="AH439" i="31" s="1"/>
  <c r="AH440" i="31" s="1"/>
  <c r="AH441" i="31" s="1"/>
  <c r="AH442" i="31" s="1"/>
  <c r="AH443" i="31" s="1"/>
  <c r="AH444" i="31" s="1"/>
  <c r="AH445" i="31" s="1"/>
  <c r="AH446" i="31" s="1"/>
  <c r="AH447" i="31" s="1"/>
  <c r="AH448" i="31" s="1"/>
  <c r="AH449" i="31" s="1"/>
  <c r="AH450" i="31" s="1"/>
  <c r="AH451" i="31" s="1"/>
  <c r="AH452" i="31" s="1"/>
  <c r="AH453" i="31" s="1"/>
  <c r="AH454" i="31" s="1"/>
  <c r="U405" i="31"/>
  <c r="U406" i="31" s="1"/>
  <c r="U407" i="31" s="1"/>
  <c r="U408" i="31" s="1"/>
  <c r="U409" i="31" s="1"/>
  <c r="U410" i="31" s="1"/>
  <c r="U411" i="31" s="1"/>
  <c r="U412" i="31" s="1"/>
  <c r="U413" i="31" s="1"/>
  <c r="U414" i="31" s="1"/>
  <c r="U415" i="31" s="1"/>
  <c r="U416" i="31" s="1"/>
  <c r="U417" i="31" s="1"/>
  <c r="U418" i="31" s="1"/>
  <c r="U419" i="31" s="1"/>
  <c r="U420" i="31" s="1"/>
  <c r="U421" i="31" s="1"/>
  <c r="U422" i="31" s="1"/>
  <c r="U423" i="31" s="1"/>
  <c r="U424" i="31" s="1"/>
  <c r="U425" i="31" s="1"/>
  <c r="U426" i="31" s="1"/>
  <c r="U427" i="31" s="1"/>
  <c r="U428" i="31" s="1"/>
  <c r="U429" i="31" s="1"/>
  <c r="U430" i="31" s="1"/>
  <c r="U431" i="31" s="1"/>
  <c r="U432" i="31" s="1"/>
  <c r="U433" i="31" s="1"/>
  <c r="U434" i="31" s="1"/>
  <c r="U435" i="31" s="1"/>
  <c r="U436" i="31" s="1"/>
  <c r="U437" i="31" s="1"/>
  <c r="U438" i="31" s="1"/>
  <c r="U439" i="31" s="1"/>
  <c r="U440" i="31" s="1"/>
  <c r="U441" i="31" s="1"/>
  <c r="U442" i="31" s="1"/>
  <c r="U443" i="31" s="1"/>
  <c r="U444" i="31" s="1"/>
  <c r="U445" i="31" s="1"/>
  <c r="U446" i="31" s="1"/>
  <c r="U447" i="31" s="1"/>
  <c r="U448" i="31" s="1"/>
  <c r="U449" i="31" s="1"/>
  <c r="U450" i="31" s="1"/>
  <c r="U451" i="31" s="1"/>
  <c r="U452" i="31" s="1"/>
  <c r="U453" i="31" s="1"/>
  <c r="U454" i="31" s="1"/>
  <c r="AC405" i="31"/>
  <c r="AC406" i="31" s="1"/>
  <c r="AC407" i="31" s="1"/>
  <c r="AC408" i="31" s="1"/>
  <c r="AC409" i="31" s="1"/>
  <c r="AC410" i="31" s="1"/>
  <c r="AC411" i="31" s="1"/>
  <c r="AC412" i="31" s="1"/>
  <c r="AC413" i="31" s="1"/>
  <c r="AC414" i="31" s="1"/>
  <c r="AC415" i="31" s="1"/>
  <c r="AC416" i="31" s="1"/>
  <c r="AC417" i="31" s="1"/>
  <c r="AC418" i="31" s="1"/>
  <c r="AC419" i="31" s="1"/>
  <c r="AC420" i="31" s="1"/>
  <c r="AC421" i="31" s="1"/>
  <c r="AC422" i="31" s="1"/>
  <c r="AC423" i="31" s="1"/>
  <c r="AC424" i="31" s="1"/>
  <c r="AC425" i="31" s="1"/>
  <c r="AC426" i="31" s="1"/>
  <c r="AC427" i="31" s="1"/>
  <c r="AC428" i="31" s="1"/>
  <c r="AC429" i="31" s="1"/>
  <c r="AC430" i="31" s="1"/>
  <c r="AC431" i="31" s="1"/>
  <c r="AC432" i="31" s="1"/>
  <c r="AC433" i="31" s="1"/>
  <c r="AC434" i="31" s="1"/>
  <c r="AC435" i="31" s="1"/>
  <c r="AC436" i="31" s="1"/>
  <c r="AC437" i="31" s="1"/>
  <c r="AC438" i="31" s="1"/>
  <c r="AC439" i="31" s="1"/>
  <c r="AC440" i="31" s="1"/>
  <c r="AC441" i="31" s="1"/>
  <c r="AC442" i="31" s="1"/>
  <c r="AC443" i="31" s="1"/>
  <c r="AC444" i="31" s="1"/>
  <c r="AC445" i="31" s="1"/>
  <c r="AC446" i="31" s="1"/>
  <c r="AC447" i="31" s="1"/>
  <c r="AC448" i="31" s="1"/>
  <c r="AC449" i="31" s="1"/>
  <c r="AC450" i="31" s="1"/>
  <c r="AC451" i="31" s="1"/>
  <c r="AC452" i="31" s="1"/>
  <c r="AC453" i="31" s="1"/>
  <c r="AC454" i="31" s="1"/>
  <c r="V455" i="31"/>
  <c r="V456" i="31" s="1"/>
  <c r="V457" i="31" s="1"/>
  <c r="V458" i="31" s="1"/>
  <c r="V459" i="31" s="1"/>
  <c r="V460" i="31" s="1"/>
  <c r="V461" i="31" s="1"/>
  <c r="V462" i="31" s="1"/>
  <c r="V463" i="31" s="1"/>
  <c r="V464" i="31" s="1"/>
  <c r="V465" i="31" s="1"/>
  <c r="V466" i="31" s="1"/>
  <c r="V467" i="31" s="1"/>
  <c r="V468" i="31" s="1"/>
  <c r="V469" i="31" s="1"/>
  <c r="V470" i="31" s="1"/>
  <c r="V471" i="31" s="1"/>
  <c r="V472" i="31" s="1"/>
  <c r="V473" i="31" s="1"/>
  <c r="V474" i="31" s="1"/>
  <c r="V475" i="31" s="1"/>
  <c r="V476" i="31" s="1"/>
  <c r="V477" i="31" s="1"/>
  <c r="V478" i="31" s="1"/>
  <c r="V479" i="31" s="1"/>
  <c r="V480" i="31" s="1"/>
  <c r="V481" i="31" s="1"/>
  <c r="V482" i="31" s="1"/>
  <c r="V483" i="31" s="1"/>
  <c r="V484" i="31" s="1"/>
  <c r="V485" i="31" s="1"/>
  <c r="V486" i="31" s="1"/>
  <c r="V487" i="31" s="1"/>
  <c r="V488" i="31" s="1"/>
  <c r="V489" i="31" s="1"/>
  <c r="V490" i="31" s="1"/>
  <c r="V491" i="31" s="1"/>
  <c r="V492" i="31" s="1"/>
  <c r="V493" i="31" s="1"/>
  <c r="V494" i="31" s="1"/>
  <c r="V495" i="31" s="1"/>
  <c r="V496" i="31" s="1"/>
  <c r="V497" i="31" s="1"/>
  <c r="V498" i="31" s="1"/>
  <c r="V499" i="31" s="1"/>
  <c r="V500" i="31" s="1"/>
  <c r="V501" i="31" s="1"/>
  <c r="V502" i="31" s="1"/>
  <c r="V503" i="31" s="1"/>
  <c r="V504" i="31" s="1"/>
  <c r="Y455" i="31"/>
  <c r="Y456" i="31" s="1"/>
  <c r="Y457" i="31" s="1"/>
  <c r="Y458" i="31" s="1"/>
  <c r="Y459" i="31" s="1"/>
  <c r="Y460" i="31" s="1"/>
  <c r="Y461" i="31" s="1"/>
  <c r="Y462" i="31" s="1"/>
  <c r="Y463" i="31" s="1"/>
  <c r="Y464" i="31" s="1"/>
  <c r="Y465" i="31" s="1"/>
  <c r="Y466" i="31" s="1"/>
  <c r="Y467" i="31" s="1"/>
  <c r="Y468" i="31" s="1"/>
  <c r="Y469" i="31" s="1"/>
  <c r="Y470" i="31" s="1"/>
  <c r="Y471" i="31" s="1"/>
  <c r="Y472" i="31" s="1"/>
  <c r="Y473" i="31" s="1"/>
  <c r="Y474" i="31" s="1"/>
  <c r="Y475" i="31" s="1"/>
  <c r="Y476" i="31" s="1"/>
  <c r="Y477" i="31" s="1"/>
  <c r="Y478" i="31" s="1"/>
  <c r="Y479" i="31" s="1"/>
  <c r="Y480" i="31" s="1"/>
  <c r="Y481" i="31" s="1"/>
  <c r="Y482" i="31" s="1"/>
  <c r="Y483" i="31" s="1"/>
  <c r="Y484" i="31" s="1"/>
  <c r="Y485" i="31" s="1"/>
  <c r="Y486" i="31" s="1"/>
  <c r="Y487" i="31" s="1"/>
  <c r="Y488" i="31" s="1"/>
  <c r="Y489" i="31" s="1"/>
  <c r="Y490" i="31" s="1"/>
  <c r="Y491" i="31" s="1"/>
  <c r="Y492" i="31" s="1"/>
  <c r="Y493" i="31" s="1"/>
  <c r="Y494" i="31" s="1"/>
  <c r="Y495" i="31" s="1"/>
  <c r="Y496" i="31" s="1"/>
  <c r="Y497" i="31" s="1"/>
  <c r="Y498" i="31" s="1"/>
  <c r="Y499" i="31" s="1"/>
  <c r="Y500" i="31" s="1"/>
  <c r="Y501" i="31" s="1"/>
  <c r="Y502" i="31" s="1"/>
  <c r="Y503" i="31" s="1"/>
  <c r="Y504" i="31" s="1"/>
  <c r="AS405" i="31"/>
  <c r="AS406" i="31" s="1"/>
  <c r="AS407" i="31" s="1"/>
  <c r="AS408" i="31" s="1"/>
  <c r="AS409" i="31" s="1"/>
  <c r="AS410" i="31" s="1"/>
  <c r="AS411" i="31" s="1"/>
  <c r="AS412" i="31" s="1"/>
  <c r="AS413" i="31" s="1"/>
  <c r="AS414" i="31" s="1"/>
  <c r="AS415" i="31" s="1"/>
  <c r="AS416" i="31" s="1"/>
  <c r="AS417" i="31" s="1"/>
  <c r="AS418" i="31" s="1"/>
  <c r="AS419" i="31" s="1"/>
  <c r="AS420" i="31" s="1"/>
  <c r="AS421" i="31" s="1"/>
  <c r="AS422" i="31" s="1"/>
  <c r="AS423" i="31" s="1"/>
  <c r="AS424" i="31" s="1"/>
  <c r="AS425" i="31" s="1"/>
  <c r="AS426" i="31" s="1"/>
  <c r="AS427" i="31" s="1"/>
  <c r="AS428" i="31" s="1"/>
  <c r="AS429" i="31" s="1"/>
  <c r="AS430" i="31" s="1"/>
  <c r="AS431" i="31" s="1"/>
  <c r="AS432" i="31" s="1"/>
  <c r="AS433" i="31" s="1"/>
  <c r="AS434" i="31" s="1"/>
  <c r="AS435" i="31" s="1"/>
  <c r="AS436" i="31" s="1"/>
  <c r="AS437" i="31" s="1"/>
  <c r="AS438" i="31" s="1"/>
  <c r="AS439" i="31" s="1"/>
  <c r="AS440" i="31" s="1"/>
  <c r="AS441" i="31" s="1"/>
  <c r="AS442" i="31" s="1"/>
  <c r="AS443" i="31" s="1"/>
  <c r="AS444" i="31" s="1"/>
  <c r="AS445" i="31" s="1"/>
  <c r="AS446" i="31" s="1"/>
  <c r="AS447" i="31" s="1"/>
  <c r="AS448" i="31" s="1"/>
  <c r="AS449" i="31" s="1"/>
  <c r="AS450" i="31" s="1"/>
  <c r="AS451" i="31" s="1"/>
  <c r="AS452" i="31" s="1"/>
  <c r="AS453" i="31" s="1"/>
  <c r="AS454" i="31" s="1"/>
  <c r="S455" i="31"/>
  <c r="S456" i="31" s="1"/>
  <c r="S457" i="31" s="1"/>
  <c r="S458" i="31" s="1"/>
  <c r="S459" i="31" s="1"/>
  <c r="S460" i="31" s="1"/>
  <c r="S461" i="31" s="1"/>
  <c r="S462" i="31" s="1"/>
  <c r="S463" i="31" s="1"/>
  <c r="S464" i="31" s="1"/>
  <c r="S465" i="31" s="1"/>
  <c r="S466" i="31" s="1"/>
  <c r="S467" i="31" s="1"/>
  <c r="S468" i="31" s="1"/>
  <c r="S469" i="31" s="1"/>
  <c r="S470" i="31" s="1"/>
  <c r="S471" i="31" s="1"/>
  <c r="S472" i="31" s="1"/>
  <c r="S473" i="31" s="1"/>
  <c r="S474" i="31" s="1"/>
  <c r="S475" i="31" s="1"/>
  <c r="S476" i="31" s="1"/>
  <c r="S477" i="31" s="1"/>
  <c r="S478" i="31" s="1"/>
  <c r="S479" i="31" s="1"/>
  <c r="S480" i="31" s="1"/>
  <c r="S481" i="31" s="1"/>
  <c r="S482" i="31" s="1"/>
  <c r="S483" i="31" s="1"/>
  <c r="S484" i="31" s="1"/>
  <c r="S485" i="31" s="1"/>
  <c r="S486" i="31" s="1"/>
  <c r="S487" i="31" s="1"/>
  <c r="S488" i="31" s="1"/>
  <c r="S489" i="31" s="1"/>
  <c r="S490" i="31" s="1"/>
  <c r="S491" i="31" s="1"/>
  <c r="S492" i="31" s="1"/>
  <c r="S493" i="31" s="1"/>
  <c r="S494" i="31" s="1"/>
  <c r="S495" i="31" s="1"/>
  <c r="S496" i="31" s="1"/>
  <c r="S497" i="31" s="1"/>
  <c r="S498" i="31" s="1"/>
  <c r="S499" i="31" s="1"/>
  <c r="S500" i="31" s="1"/>
  <c r="S501" i="31" s="1"/>
  <c r="S502" i="31" s="1"/>
  <c r="S503" i="31" s="1"/>
  <c r="S504" i="31" s="1"/>
  <c r="R405" i="31"/>
  <c r="R406" i="31" s="1"/>
  <c r="R407" i="31" s="1"/>
  <c r="R408" i="31" s="1"/>
  <c r="R409" i="31" s="1"/>
  <c r="R410" i="31" s="1"/>
  <c r="R411" i="31" s="1"/>
  <c r="R412" i="31" s="1"/>
  <c r="R413" i="31" s="1"/>
  <c r="R414" i="31" s="1"/>
  <c r="R415" i="31" s="1"/>
  <c r="R416" i="31" s="1"/>
  <c r="R417" i="31" s="1"/>
  <c r="R418" i="31" s="1"/>
  <c r="R419" i="31" s="1"/>
  <c r="R420" i="31" s="1"/>
  <c r="R421" i="31" s="1"/>
  <c r="R422" i="31" s="1"/>
  <c r="R423" i="31" s="1"/>
  <c r="R424" i="31" s="1"/>
  <c r="R425" i="31" s="1"/>
  <c r="R426" i="31" s="1"/>
  <c r="R427" i="31" s="1"/>
  <c r="R428" i="31" s="1"/>
  <c r="R429" i="31" s="1"/>
  <c r="R430" i="31" s="1"/>
  <c r="R431" i="31" s="1"/>
  <c r="R432" i="31" s="1"/>
  <c r="R433" i="31" s="1"/>
  <c r="R434" i="31" s="1"/>
  <c r="R435" i="31" s="1"/>
  <c r="R436" i="31" s="1"/>
  <c r="R437" i="31" s="1"/>
  <c r="R438" i="31" s="1"/>
  <c r="R439" i="31" s="1"/>
  <c r="R440" i="31" s="1"/>
  <c r="R441" i="31" s="1"/>
  <c r="R442" i="31" s="1"/>
  <c r="R443" i="31" s="1"/>
  <c r="R444" i="31" s="1"/>
  <c r="R445" i="31" s="1"/>
  <c r="R446" i="31" s="1"/>
  <c r="R447" i="31" s="1"/>
  <c r="R448" i="31" s="1"/>
  <c r="R449" i="31" s="1"/>
  <c r="R450" i="31" s="1"/>
  <c r="R451" i="31" s="1"/>
  <c r="R452" i="31" s="1"/>
  <c r="R453" i="31" s="1"/>
  <c r="R454" i="31" s="1"/>
  <c r="X405" i="31"/>
  <c r="X406" i="31" s="1"/>
  <c r="X407" i="31" s="1"/>
  <c r="X408" i="31" s="1"/>
  <c r="X409" i="31" s="1"/>
  <c r="X410" i="31" s="1"/>
  <c r="X411" i="31" s="1"/>
  <c r="X412" i="31" s="1"/>
  <c r="X413" i="31" s="1"/>
  <c r="X414" i="31" s="1"/>
  <c r="X415" i="31" s="1"/>
  <c r="X416" i="31" s="1"/>
  <c r="X417" i="31" s="1"/>
  <c r="X418" i="31" s="1"/>
  <c r="X419" i="31" s="1"/>
  <c r="X420" i="31" s="1"/>
  <c r="X421" i="31" s="1"/>
  <c r="X422" i="31" s="1"/>
  <c r="X423" i="31" s="1"/>
  <c r="X424" i="31" s="1"/>
  <c r="X425" i="31" s="1"/>
  <c r="X426" i="31" s="1"/>
  <c r="X427" i="31" s="1"/>
  <c r="X428" i="31" s="1"/>
  <c r="X429" i="31" s="1"/>
  <c r="X430" i="31" s="1"/>
  <c r="X431" i="31" s="1"/>
  <c r="X432" i="31" s="1"/>
  <c r="X433" i="31" s="1"/>
  <c r="X434" i="31" s="1"/>
  <c r="X435" i="31" s="1"/>
  <c r="X436" i="31" s="1"/>
  <c r="X437" i="31" s="1"/>
  <c r="X438" i="31" s="1"/>
  <c r="X439" i="31" s="1"/>
  <c r="X440" i="31" s="1"/>
  <c r="X441" i="31" s="1"/>
  <c r="X442" i="31" s="1"/>
  <c r="X443" i="31" s="1"/>
  <c r="X444" i="31" s="1"/>
  <c r="X445" i="31" s="1"/>
  <c r="X446" i="31" s="1"/>
  <c r="X447" i="31" s="1"/>
  <c r="X448" i="31" s="1"/>
  <c r="X449" i="31" s="1"/>
  <c r="X450" i="31" s="1"/>
  <c r="X451" i="31" s="1"/>
  <c r="X452" i="31" s="1"/>
  <c r="X453" i="31" s="1"/>
  <c r="X454" i="31" s="1"/>
  <c r="M255" i="31"/>
  <c r="M256" i="31" s="1"/>
  <c r="M257" i="31" s="1"/>
  <c r="M258" i="31" s="1"/>
  <c r="M259" i="31" s="1"/>
  <c r="M260" i="31" s="1"/>
  <c r="M261" i="31" s="1"/>
  <c r="M262" i="31" s="1"/>
  <c r="M263" i="31" s="1"/>
  <c r="M264" i="31" s="1"/>
  <c r="M265" i="31" s="1"/>
  <c r="M266" i="31" s="1"/>
  <c r="M267" i="31" s="1"/>
  <c r="M268" i="31" s="1"/>
  <c r="M269" i="31" s="1"/>
  <c r="M270" i="31" s="1"/>
  <c r="M271" i="31" s="1"/>
  <c r="M272" i="31" s="1"/>
  <c r="M273" i="31" s="1"/>
  <c r="M274" i="31" s="1"/>
  <c r="M275" i="31" s="1"/>
  <c r="M276" i="31" s="1"/>
  <c r="M277" i="31" s="1"/>
  <c r="M278" i="31" s="1"/>
  <c r="M279" i="31" s="1"/>
  <c r="M280" i="31" s="1"/>
  <c r="M281" i="31" s="1"/>
  <c r="M282" i="31" s="1"/>
  <c r="M283" i="31" s="1"/>
  <c r="M284" i="31" s="1"/>
  <c r="M285" i="31" s="1"/>
  <c r="M286" i="31" s="1"/>
  <c r="M287" i="31" s="1"/>
  <c r="M288" i="31" s="1"/>
  <c r="M289" i="31" s="1"/>
  <c r="M290" i="31" s="1"/>
  <c r="M291" i="31" s="1"/>
  <c r="M292" i="31" s="1"/>
  <c r="M293" i="31" s="1"/>
  <c r="M294" i="31" s="1"/>
  <c r="M295" i="31" s="1"/>
  <c r="M296" i="31" s="1"/>
  <c r="M297" i="31" s="1"/>
  <c r="M298" i="31" s="1"/>
  <c r="M299" i="31" s="1"/>
  <c r="M300" i="31" s="1"/>
  <c r="M301" i="31" s="1"/>
  <c r="M302" i="31" s="1"/>
  <c r="M303" i="31" s="1"/>
  <c r="M304" i="31" s="1"/>
  <c r="AA455" i="31"/>
  <c r="AA456" i="31" s="1"/>
  <c r="AA457" i="31" s="1"/>
  <c r="AA458" i="31" s="1"/>
  <c r="AA459" i="31" s="1"/>
  <c r="AA460" i="31" s="1"/>
  <c r="AA461" i="31" s="1"/>
  <c r="AA462" i="31" s="1"/>
  <c r="AA463" i="31" s="1"/>
  <c r="AA464" i="31" s="1"/>
  <c r="AA465" i="31" s="1"/>
  <c r="AA466" i="31" s="1"/>
  <c r="AA467" i="31" s="1"/>
  <c r="AA468" i="31" s="1"/>
  <c r="AA469" i="31" s="1"/>
  <c r="AA470" i="31" s="1"/>
  <c r="AA471" i="31" s="1"/>
  <c r="AA472" i="31" s="1"/>
  <c r="AA473" i="31" s="1"/>
  <c r="AA474" i="31" s="1"/>
  <c r="AA475" i="31" s="1"/>
  <c r="AA476" i="31" s="1"/>
  <c r="AA477" i="31" s="1"/>
  <c r="AA478" i="31" s="1"/>
  <c r="AA479" i="31" s="1"/>
  <c r="AA480" i="31" s="1"/>
  <c r="AA481" i="31" s="1"/>
  <c r="AA482" i="31" s="1"/>
  <c r="AA483" i="31" s="1"/>
  <c r="AA484" i="31" s="1"/>
  <c r="AA485" i="31" s="1"/>
  <c r="AA486" i="31" s="1"/>
  <c r="AA487" i="31" s="1"/>
  <c r="AA488" i="31" s="1"/>
  <c r="AA489" i="31" s="1"/>
  <c r="AA490" i="31" s="1"/>
  <c r="AA491" i="31" s="1"/>
  <c r="AA492" i="31" s="1"/>
  <c r="AA493" i="31" s="1"/>
  <c r="AA494" i="31" s="1"/>
  <c r="AA495" i="31" s="1"/>
  <c r="AA496" i="31" s="1"/>
  <c r="AA497" i="31" s="1"/>
  <c r="AA498" i="31" s="1"/>
  <c r="AA499" i="31" s="1"/>
  <c r="AA500" i="31" s="1"/>
  <c r="AA501" i="31" s="1"/>
  <c r="AA502" i="31" s="1"/>
  <c r="AA503" i="31" s="1"/>
  <c r="AA504" i="31" s="1"/>
  <c r="Z405" i="31"/>
  <c r="Z406" i="31" s="1"/>
  <c r="Z407" i="31" s="1"/>
  <c r="Z408" i="31" s="1"/>
  <c r="Z409" i="31" s="1"/>
  <c r="Z410" i="31" s="1"/>
  <c r="Z411" i="31" s="1"/>
  <c r="Z412" i="31" s="1"/>
  <c r="Z413" i="31" s="1"/>
  <c r="Z414" i="31" s="1"/>
  <c r="Z415" i="31" s="1"/>
  <c r="Z416" i="31" s="1"/>
  <c r="Z417" i="31" s="1"/>
  <c r="Z418" i="31" s="1"/>
  <c r="Z419" i="31" s="1"/>
  <c r="Z420" i="31" s="1"/>
  <c r="Z421" i="31" s="1"/>
  <c r="Z422" i="31" s="1"/>
  <c r="Z423" i="31" s="1"/>
  <c r="Z424" i="31" s="1"/>
  <c r="Z425" i="31" s="1"/>
  <c r="Z426" i="31" s="1"/>
  <c r="Z427" i="31" s="1"/>
  <c r="Z428" i="31" s="1"/>
  <c r="Z429" i="31" s="1"/>
  <c r="Z430" i="31" s="1"/>
  <c r="Z431" i="31" s="1"/>
  <c r="Z432" i="31" s="1"/>
  <c r="Z433" i="31" s="1"/>
  <c r="Z434" i="31" s="1"/>
  <c r="Z435" i="31" s="1"/>
  <c r="Z436" i="31" s="1"/>
  <c r="Z437" i="31" s="1"/>
  <c r="Z438" i="31" s="1"/>
  <c r="Z439" i="31" s="1"/>
  <c r="Z440" i="31" s="1"/>
  <c r="Z441" i="31" s="1"/>
  <c r="Z442" i="31" s="1"/>
  <c r="Z443" i="31" s="1"/>
  <c r="Z444" i="31" s="1"/>
  <c r="Z445" i="31" s="1"/>
  <c r="Z446" i="31" s="1"/>
  <c r="Z447" i="31" s="1"/>
  <c r="Z448" i="31" s="1"/>
  <c r="Z449" i="31" s="1"/>
  <c r="Z450" i="31" s="1"/>
  <c r="Z451" i="31" s="1"/>
  <c r="Z452" i="31" s="1"/>
  <c r="Z453" i="31" s="1"/>
  <c r="Z454" i="31" s="1"/>
  <c r="AK405" i="31"/>
  <c r="AK406" i="31" s="1"/>
  <c r="AK407" i="31" s="1"/>
  <c r="AK408" i="31" s="1"/>
  <c r="AK409" i="31" s="1"/>
  <c r="AK410" i="31" s="1"/>
  <c r="AK411" i="31" s="1"/>
  <c r="AK412" i="31" s="1"/>
  <c r="AK413" i="31" s="1"/>
  <c r="AK414" i="31" s="1"/>
  <c r="AK415" i="31" s="1"/>
  <c r="AK416" i="31" s="1"/>
  <c r="AK417" i="31" s="1"/>
  <c r="AK418" i="31" s="1"/>
  <c r="AK419" i="31" s="1"/>
  <c r="AK420" i="31" s="1"/>
  <c r="AK421" i="31" s="1"/>
  <c r="AK422" i="31" s="1"/>
  <c r="AK423" i="31" s="1"/>
  <c r="AK424" i="31" s="1"/>
  <c r="AK425" i="31" s="1"/>
  <c r="AK426" i="31" s="1"/>
  <c r="AK427" i="31" s="1"/>
  <c r="AK428" i="31" s="1"/>
  <c r="AK429" i="31" s="1"/>
  <c r="AK430" i="31" s="1"/>
  <c r="AK431" i="31" s="1"/>
  <c r="AK432" i="31" s="1"/>
  <c r="AK433" i="31" s="1"/>
  <c r="AK434" i="31" s="1"/>
  <c r="AK435" i="31" s="1"/>
  <c r="AK436" i="31" s="1"/>
  <c r="AK437" i="31" s="1"/>
  <c r="AK438" i="31" s="1"/>
  <c r="AK439" i="31" s="1"/>
  <c r="AK440" i="31" s="1"/>
  <c r="AK441" i="31" s="1"/>
  <c r="AK442" i="31" s="1"/>
  <c r="AK443" i="31" s="1"/>
  <c r="AK444" i="31" s="1"/>
  <c r="AK445" i="31" s="1"/>
  <c r="AK446" i="31" s="1"/>
  <c r="AK447" i="31" s="1"/>
  <c r="AK448" i="31" s="1"/>
  <c r="AK449" i="31" s="1"/>
  <c r="AK450" i="31" s="1"/>
  <c r="AK451" i="31" s="1"/>
  <c r="AK452" i="31" s="1"/>
  <c r="AK453" i="31" s="1"/>
  <c r="AK454" i="31" s="1"/>
  <c r="AN405" i="31"/>
  <c r="AN406" i="31" s="1"/>
  <c r="AN407" i="31" s="1"/>
  <c r="AN408" i="31" s="1"/>
  <c r="AN409" i="31" s="1"/>
  <c r="AN410" i="31" s="1"/>
  <c r="AN411" i="31" s="1"/>
  <c r="AN412" i="31" s="1"/>
  <c r="AN413" i="31" s="1"/>
  <c r="AN414" i="31" s="1"/>
  <c r="AN415" i="31" s="1"/>
  <c r="AN416" i="31" s="1"/>
  <c r="AN417" i="31" s="1"/>
  <c r="AN418" i="31" s="1"/>
  <c r="AN419" i="31" s="1"/>
  <c r="AN420" i="31" s="1"/>
  <c r="AN421" i="31" s="1"/>
  <c r="AN422" i="31" s="1"/>
  <c r="AN423" i="31" s="1"/>
  <c r="AN424" i="31" s="1"/>
  <c r="AN425" i="31" s="1"/>
  <c r="AN426" i="31" s="1"/>
  <c r="AN427" i="31" s="1"/>
  <c r="AN428" i="31" s="1"/>
  <c r="AN429" i="31" s="1"/>
  <c r="AN430" i="31" s="1"/>
  <c r="AN431" i="31" s="1"/>
  <c r="AN432" i="31" s="1"/>
  <c r="AN433" i="31" s="1"/>
  <c r="AN434" i="31" s="1"/>
  <c r="AN435" i="31" s="1"/>
  <c r="AN436" i="31" s="1"/>
  <c r="AN437" i="31" s="1"/>
  <c r="AN438" i="31" s="1"/>
  <c r="AN439" i="31" s="1"/>
  <c r="AN440" i="31" s="1"/>
  <c r="AN441" i="31" s="1"/>
  <c r="AN442" i="31" s="1"/>
  <c r="AN443" i="31" s="1"/>
  <c r="AN444" i="31" s="1"/>
  <c r="AN445" i="31" s="1"/>
  <c r="AN446" i="31" s="1"/>
  <c r="AN447" i="31" s="1"/>
  <c r="AN448" i="31" s="1"/>
  <c r="AN449" i="31" s="1"/>
  <c r="AN450" i="31" s="1"/>
  <c r="AN451" i="31" s="1"/>
  <c r="AN452" i="31" s="1"/>
  <c r="AN453" i="31" s="1"/>
  <c r="AN454" i="31" s="1"/>
  <c r="F255" i="31"/>
  <c r="F256" i="31" s="1"/>
  <c r="F257" i="31" s="1"/>
  <c r="F258" i="31" s="1"/>
  <c r="F259" i="31" s="1"/>
  <c r="F260" i="31" s="1"/>
  <c r="F261" i="31" s="1"/>
  <c r="F262" i="31" s="1"/>
  <c r="F263" i="31" s="1"/>
  <c r="F264" i="31" s="1"/>
  <c r="F265" i="31" s="1"/>
  <c r="F266" i="31" s="1"/>
  <c r="F267" i="31" s="1"/>
  <c r="F268" i="31" s="1"/>
  <c r="F269" i="31" s="1"/>
  <c r="F270" i="31" s="1"/>
  <c r="F271" i="31" s="1"/>
  <c r="F272" i="31" s="1"/>
  <c r="F273" i="31" s="1"/>
  <c r="F274" i="31" s="1"/>
  <c r="F275" i="31" s="1"/>
  <c r="F276" i="31" s="1"/>
  <c r="F277" i="31" s="1"/>
  <c r="F278" i="31" s="1"/>
  <c r="F279" i="31" s="1"/>
  <c r="F280" i="31" s="1"/>
  <c r="F281" i="31" s="1"/>
  <c r="F282" i="31" s="1"/>
  <c r="F283" i="31" s="1"/>
  <c r="F284" i="31" s="1"/>
  <c r="F285" i="31" s="1"/>
  <c r="F286" i="31" s="1"/>
  <c r="F287" i="31" s="1"/>
  <c r="F288" i="31" s="1"/>
  <c r="F289" i="31" s="1"/>
  <c r="F290" i="31" s="1"/>
  <c r="F291" i="31" s="1"/>
  <c r="F292" i="31" s="1"/>
  <c r="F293" i="31" s="1"/>
  <c r="F294" i="31" s="1"/>
  <c r="F295" i="31" s="1"/>
  <c r="F296" i="31" s="1"/>
  <c r="F297" i="31" s="1"/>
  <c r="F298" i="31" s="1"/>
  <c r="F299" i="31" s="1"/>
  <c r="F300" i="31" s="1"/>
  <c r="F301" i="31" s="1"/>
  <c r="F302" i="31" s="1"/>
  <c r="F303" i="31" s="1"/>
  <c r="F304" i="31" s="1"/>
  <c r="AB455" i="31"/>
  <c r="AB456" i="31" s="1"/>
  <c r="AB457" i="31" s="1"/>
  <c r="AB458" i="31" s="1"/>
  <c r="AB459" i="31" s="1"/>
  <c r="AB460" i="31" s="1"/>
  <c r="AB461" i="31" s="1"/>
  <c r="AB462" i="31" s="1"/>
  <c r="AB463" i="31" s="1"/>
  <c r="AB464" i="31" s="1"/>
  <c r="AB465" i="31" s="1"/>
  <c r="AB466" i="31" s="1"/>
  <c r="AB467" i="31" s="1"/>
  <c r="AB468" i="31" s="1"/>
  <c r="AB469" i="31" s="1"/>
  <c r="AB470" i="31" s="1"/>
  <c r="AB471" i="31" s="1"/>
  <c r="AB472" i="31" s="1"/>
  <c r="AB473" i="31" s="1"/>
  <c r="AB474" i="31" s="1"/>
  <c r="AB475" i="31" s="1"/>
  <c r="AB476" i="31" s="1"/>
  <c r="AB477" i="31" s="1"/>
  <c r="AB478" i="31" s="1"/>
  <c r="AB479" i="31" s="1"/>
  <c r="AB480" i="31" s="1"/>
  <c r="AB481" i="31" s="1"/>
  <c r="AB482" i="31" s="1"/>
  <c r="AB483" i="31" s="1"/>
  <c r="AB484" i="31" s="1"/>
  <c r="AB485" i="31" s="1"/>
  <c r="AB486" i="31" s="1"/>
  <c r="AB487" i="31" s="1"/>
  <c r="AB488" i="31" s="1"/>
  <c r="AB489" i="31" s="1"/>
  <c r="AB490" i="31" s="1"/>
  <c r="AB491" i="31" s="1"/>
  <c r="AB492" i="31" s="1"/>
  <c r="AB493" i="31" s="1"/>
  <c r="AB494" i="31" s="1"/>
  <c r="AB495" i="31" s="1"/>
  <c r="AB496" i="31" s="1"/>
  <c r="AB497" i="31" s="1"/>
  <c r="AB498" i="31" s="1"/>
  <c r="AB499" i="31" s="1"/>
  <c r="AB500" i="31" s="1"/>
  <c r="AB501" i="31" s="1"/>
  <c r="AB502" i="31" s="1"/>
  <c r="AB503" i="31" s="1"/>
  <c r="AB504" i="31" s="1"/>
  <c r="AG455" i="31"/>
  <c r="AG456" i="31" s="1"/>
  <c r="AG457" i="31" s="1"/>
  <c r="AG458" i="31" s="1"/>
  <c r="AG459" i="31" s="1"/>
  <c r="AG460" i="31" s="1"/>
  <c r="AG461" i="31" s="1"/>
  <c r="AG462" i="31" s="1"/>
  <c r="AG463" i="31" s="1"/>
  <c r="AG464" i="31" s="1"/>
  <c r="AG465" i="31" s="1"/>
  <c r="AG466" i="31" s="1"/>
  <c r="AG467" i="31" s="1"/>
  <c r="AG468" i="31" s="1"/>
  <c r="AG469" i="31" s="1"/>
  <c r="AG470" i="31" s="1"/>
  <c r="AG471" i="31" s="1"/>
  <c r="AG472" i="31" s="1"/>
  <c r="AG473" i="31" s="1"/>
  <c r="AG474" i="31" s="1"/>
  <c r="AG475" i="31" s="1"/>
  <c r="AG476" i="31" s="1"/>
  <c r="AG477" i="31" s="1"/>
  <c r="AG478" i="31" s="1"/>
  <c r="AG479" i="31" s="1"/>
  <c r="AG480" i="31" s="1"/>
  <c r="AG481" i="31" s="1"/>
  <c r="AG482" i="31" s="1"/>
  <c r="AG483" i="31" s="1"/>
  <c r="AG484" i="31" s="1"/>
  <c r="AG485" i="31" s="1"/>
  <c r="AG486" i="31" s="1"/>
  <c r="AG487" i="31" s="1"/>
  <c r="AG488" i="31" s="1"/>
  <c r="AG489" i="31" s="1"/>
  <c r="AG490" i="31" s="1"/>
  <c r="AG491" i="31" s="1"/>
  <c r="AG492" i="31" s="1"/>
  <c r="AG493" i="31" s="1"/>
  <c r="AG494" i="31" s="1"/>
  <c r="AG495" i="31" s="1"/>
  <c r="AG496" i="31" s="1"/>
  <c r="AG497" i="31" s="1"/>
  <c r="AG498" i="31" s="1"/>
  <c r="AG499" i="31" s="1"/>
  <c r="AG500" i="31" s="1"/>
  <c r="AG501" i="31" s="1"/>
  <c r="AG502" i="31" s="1"/>
  <c r="AG503" i="31" s="1"/>
  <c r="AG504" i="31" s="1"/>
  <c r="AI455" i="31"/>
  <c r="AI456" i="31" s="1"/>
  <c r="AI457" i="31" s="1"/>
  <c r="AI458" i="31" s="1"/>
  <c r="AI459" i="31" s="1"/>
  <c r="AI460" i="31" s="1"/>
  <c r="AI461" i="31" s="1"/>
  <c r="AI462" i="31" s="1"/>
  <c r="AI463" i="31" s="1"/>
  <c r="AI464" i="31" s="1"/>
  <c r="AI465" i="31" s="1"/>
  <c r="AI466" i="31" s="1"/>
  <c r="AI467" i="31" s="1"/>
  <c r="AI468" i="31" s="1"/>
  <c r="AI469" i="31" s="1"/>
  <c r="AI470" i="31" s="1"/>
  <c r="AI471" i="31" s="1"/>
  <c r="AI472" i="31" s="1"/>
  <c r="AI473" i="31" s="1"/>
  <c r="AI474" i="31" s="1"/>
  <c r="AI475" i="31" s="1"/>
  <c r="AI476" i="31" s="1"/>
  <c r="AI477" i="31" s="1"/>
  <c r="AI478" i="31" s="1"/>
  <c r="AI479" i="31" s="1"/>
  <c r="AI480" i="31" s="1"/>
  <c r="AI481" i="31" s="1"/>
  <c r="AI482" i="31" s="1"/>
  <c r="AI483" i="31" s="1"/>
  <c r="AI484" i="31" s="1"/>
  <c r="AI485" i="31" s="1"/>
  <c r="AI486" i="31" s="1"/>
  <c r="AI487" i="31" s="1"/>
  <c r="AI488" i="31" s="1"/>
  <c r="AI489" i="31" s="1"/>
  <c r="AI490" i="31" s="1"/>
  <c r="AI491" i="31" s="1"/>
  <c r="AI492" i="31" s="1"/>
  <c r="AI493" i="31" s="1"/>
  <c r="AI494" i="31" s="1"/>
  <c r="AI495" i="31" s="1"/>
  <c r="AI496" i="31" s="1"/>
  <c r="AI497" i="31" s="1"/>
  <c r="AI498" i="31" s="1"/>
  <c r="AI499" i="31" s="1"/>
  <c r="AI500" i="31" s="1"/>
  <c r="AI501" i="31" s="1"/>
  <c r="AI502" i="31" s="1"/>
  <c r="AI503" i="31" s="1"/>
  <c r="AI504" i="31" s="1"/>
  <c r="AO455" i="31"/>
  <c r="AO456" i="31" s="1"/>
  <c r="AO457" i="31" s="1"/>
  <c r="AO458" i="31" s="1"/>
  <c r="AO459" i="31" s="1"/>
  <c r="AO460" i="31" s="1"/>
  <c r="AO461" i="31" s="1"/>
  <c r="AO462" i="31" s="1"/>
  <c r="AO463" i="31" s="1"/>
  <c r="AO464" i="31" s="1"/>
  <c r="AO465" i="31" s="1"/>
  <c r="AO466" i="31" s="1"/>
  <c r="AO467" i="31" s="1"/>
  <c r="AO468" i="31" s="1"/>
  <c r="AO469" i="31" s="1"/>
  <c r="AO470" i="31" s="1"/>
  <c r="AO471" i="31" s="1"/>
  <c r="AO472" i="31" s="1"/>
  <c r="AO473" i="31" s="1"/>
  <c r="AO474" i="31" s="1"/>
  <c r="AO475" i="31" s="1"/>
  <c r="AO476" i="31" s="1"/>
  <c r="AO477" i="31" s="1"/>
  <c r="AO478" i="31" s="1"/>
  <c r="AO479" i="31" s="1"/>
  <c r="AO480" i="31" s="1"/>
  <c r="AO481" i="31" s="1"/>
  <c r="AO482" i="31" s="1"/>
  <c r="AO483" i="31" s="1"/>
  <c r="AO484" i="31" s="1"/>
  <c r="AO485" i="31" s="1"/>
  <c r="AO486" i="31" s="1"/>
  <c r="AO487" i="31" s="1"/>
  <c r="AO488" i="31" s="1"/>
  <c r="AO489" i="31" s="1"/>
  <c r="AO490" i="31" s="1"/>
  <c r="AO491" i="31" s="1"/>
  <c r="AO492" i="31" s="1"/>
  <c r="AO493" i="31" s="1"/>
  <c r="AO494" i="31" s="1"/>
  <c r="AO495" i="31" s="1"/>
  <c r="AO496" i="31" s="1"/>
  <c r="AO497" i="31" s="1"/>
  <c r="AO498" i="31" s="1"/>
  <c r="AO499" i="31" s="1"/>
  <c r="AO500" i="31" s="1"/>
  <c r="AO501" i="31" s="1"/>
  <c r="AO502" i="31" s="1"/>
  <c r="AO503" i="31" s="1"/>
  <c r="AO504" i="31" s="1"/>
  <c r="P405" i="31"/>
  <c r="P406" i="31" s="1"/>
  <c r="P407" i="31" s="1"/>
  <c r="P408" i="31" s="1"/>
  <c r="P409" i="31" s="1"/>
  <c r="P410" i="31" s="1"/>
  <c r="P411" i="31" s="1"/>
  <c r="P412" i="31" s="1"/>
  <c r="P413" i="31" s="1"/>
  <c r="P414" i="31" s="1"/>
  <c r="P415" i="31" s="1"/>
  <c r="P416" i="31" s="1"/>
  <c r="P417" i="31" s="1"/>
  <c r="P418" i="31" s="1"/>
  <c r="P419" i="31" s="1"/>
  <c r="P420" i="31" s="1"/>
  <c r="P421" i="31" s="1"/>
  <c r="P422" i="31" s="1"/>
  <c r="P423" i="31" s="1"/>
  <c r="P424" i="31" s="1"/>
  <c r="P425" i="31" s="1"/>
  <c r="P426" i="31" s="1"/>
  <c r="P427" i="31" s="1"/>
  <c r="P428" i="31" s="1"/>
  <c r="P429" i="31" s="1"/>
  <c r="P430" i="31" s="1"/>
  <c r="P431" i="31" s="1"/>
  <c r="P432" i="31" s="1"/>
  <c r="P433" i="31" s="1"/>
  <c r="P434" i="31" s="1"/>
  <c r="P435" i="31" s="1"/>
  <c r="P436" i="31" s="1"/>
  <c r="P437" i="31" s="1"/>
  <c r="P438" i="31" s="1"/>
  <c r="P439" i="31" s="1"/>
  <c r="P440" i="31" s="1"/>
  <c r="P441" i="31" s="1"/>
  <c r="P442" i="31" s="1"/>
  <c r="P443" i="31" s="1"/>
  <c r="P444" i="31" s="1"/>
  <c r="P445" i="31" s="1"/>
  <c r="P446" i="31" s="1"/>
  <c r="P447" i="31" s="1"/>
  <c r="P448" i="31" s="1"/>
  <c r="P449" i="31" s="1"/>
  <c r="P450" i="31" s="1"/>
  <c r="P451" i="31" s="1"/>
  <c r="P452" i="31" s="1"/>
  <c r="P453" i="31" s="1"/>
  <c r="P454" i="31" s="1"/>
  <c r="AR455" i="31"/>
  <c r="AR456" i="31" s="1"/>
  <c r="AR457" i="31" s="1"/>
  <c r="AR458" i="31" s="1"/>
  <c r="AR459" i="31" s="1"/>
  <c r="AR460" i="31" s="1"/>
  <c r="AR461" i="31" s="1"/>
  <c r="AR462" i="31" s="1"/>
  <c r="AR463" i="31" s="1"/>
  <c r="AR464" i="31" s="1"/>
  <c r="AR465" i="31" s="1"/>
  <c r="AR466" i="31" s="1"/>
  <c r="AR467" i="31" s="1"/>
  <c r="AR468" i="31" s="1"/>
  <c r="AR469" i="31" s="1"/>
  <c r="AR470" i="31" s="1"/>
  <c r="AR471" i="31" s="1"/>
  <c r="AR472" i="31" s="1"/>
  <c r="AR473" i="31" s="1"/>
  <c r="AR474" i="31" s="1"/>
  <c r="AR475" i="31" s="1"/>
  <c r="AR476" i="31" s="1"/>
  <c r="AR477" i="31" s="1"/>
  <c r="AR478" i="31" s="1"/>
  <c r="AR479" i="31" s="1"/>
  <c r="AR480" i="31" s="1"/>
  <c r="AR481" i="31" s="1"/>
  <c r="AR482" i="31" s="1"/>
  <c r="AR483" i="31" s="1"/>
  <c r="AR484" i="31" s="1"/>
  <c r="AR485" i="31" s="1"/>
  <c r="AR486" i="31" s="1"/>
  <c r="AR487" i="31" s="1"/>
  <c r="AR488" i="31" s="1"/>
  <c r="AR489" i="31" s="1"/>
  <c r="AR490" i="31" s="1"/>
  <c r="AR491" i="31" s="1"/>
  <c r="AR492" i="31" s="1"/>
  <c r="AR493" i="31" s="1"/>
  <c r="AR494" i="31" s="1"/>
  <c r="AR495" i="31" s="1"/>
  <c r="AR496" i="31" s="1"/>
  <c r="AR497" i="31" s="1"/>
  <c r="AR498" i="31" s="1"/>
  <c r="AR499" i="31" s="1"/>
  <c r="AR500" i="31" s="1"/>
  <c r="AR501" i="31" s="1"/>
  <c r="AR502" i="31" s="1"/>
  <c r="AR503" i="31" s="1"/>
  <c r="AR504" i="31" s="1"/>
  <c r="BA405" i="31"/>
  <c r="BA406" i="31" s="1"/>
  <c r="BA407" i="31" s="1"/>
  <c r="BA408" i="31" s="1"/>
  <c r="BA409" i="31" s="1"/>
  <c r="BA410" i="31" s="1"/>
  <c r="BA411" i="31" s="1"/>
  <c r="BA412" i="31" s="1"/>
  <c r="BA413" i="31" s="1"/>
  <c r="BA414" i="31" s="1"/>
  <c r="BA415" i="31" s="1"/>
  <c r="BA416" i="31" s="1"/>
  <c r="BA417" i="31" s="1"/>
  <c r="BA418" i="31" s="1"/>
  <c r="BA419" i="31" s="1"/>
  <c r="BA420" i="31" s="1"/>
  <c r="BA421" i="31" s="1"/>
  <c r="BA422" i="31" s="1"/>
  <c r="BA423" i="31" s="1"/>
  <c r="BA424" i="31" s="1"/>
  <c r="BA425" i="31" s="1"/>
  <c r="BA426" i="31" s="1"/>
  <c r="BA427" i="31" s="1"/>
  <c r="BA428" i="31" s="1"/>
  <c r="BA429" i="31" s="1"/>
  <c r="BA430" i="31" s="1"/>
  <c r="BA431" i="31" s="1"/>
  <c r="BA432" i="31" s="1"/>
  <c r="BA433" i="31" s="1"/>
  <c r="BA434" i="31" s="1"/>
  <c r="BA435" i="31" s="1"/>
  <c r="BA436" i="31" s="1"/>
  <c r="BA437" i="31" s="1"/>
  <c r="BA438" i="31" s="1"/>
  <c r="BA439" i="31" s="1"/>
  <c r="BA440" i="31" s="1"/>
  <c r="BA441" i="31" s="1"/>
  <c r="BA442" i="31" s="1"/>
  <c r="BA443" i="31" s="1"/>
  <c r="BA444" i="31" s="1"/>
  <c r="BA445" i="31" s="1"/>
  <c r="BA446" i="31" s="1"/>
  <c r="BA447" i="31" s="1"/>
  <c r="BA448" i="31" s="1"/>
  <c r="BA449" i="31" s="1"/>
  <c r="BA450" i="31" s="1"/>
  <c r="BA451" i="31" s="1"/>
  <c r="BA452" i="31" s="1"/>
  <c r="BA453" i="31" s="1"/>
  <c r="BA454" i="31" s="1"/>
  <c r="AV455" i="31"/>
  <c r="AV456" i="31" s="1"/>
  <c r="AV457" i="31" s="1"/>
  <c r="AV458" i="31" s="1"/>
  <c r="AV459" i="31" s="1"/>
  <c r="AV460" i="31" s="1"/>
  <c r="AV461" i="31" s="1"/>
  <c r="AV462" i="31" s="1"/>
  <c r="AV463" i="31" s="1"/>
  <c r="AV464" i="31" s="1"/>
  <c r="AV465" i="31" s="1"/>
  <c r="AV466" i="31" s="1"/>
  <c r="AV467" i="31" s="1"/>
  <c r="AV468" i="31" s="1"/>
  <c r="AV469" i="31" s="1"/>
  <c r="AV470" i="31" s="1"/>
  <c r="AV471" i="31" s="1"/>
  <c r="AV472" i="31" s="1"/>
  <c r="AV473" i="31" s="1"/>
  <c r="AV474" i="31" s="1"/>
  <c r="AV475" i="31" s="1"/>
  <c r="AV476" i="31" s="1"/>
  <c r="AV477" i="31" s="1"/>
  <c r="AV478" i="31" s="1"/>
  <c r="AV479" i="31" s="1"/>
  <c r="AV480" i="31" s="1"/>
  <c r="AV481" i="31" s="1"/>
  <c r="AV482" i="31" s="1"/>
  <c r="AV483" i="31" s="1"/>
  <c r="AV484" i="31" s="1"/>
  <c r="AV485" i="31" s="1"/>
  <c r="AV486" i="31" s="1"/>
  <c r="AV487" i="31" s="1"/>
  <c r="AV488" i="31" s="1"/>
  <c r="AV489" i="31" s="1"/>
  <c r="AV490" i="31" s="1"/>
  <c r="AV491" i="31" s="1"/>
  <c r="AV492" i="31" s="1"/>
  <c r="AV493" i="31" s="1"/>
  <c r="AV494" i="31" s="1"/>
  <c r="AV495" i="31" s="1"/>
  <c r="AV496" i="31" s="1"/>
  <c r="AV497" i="31" s="1"/>
  <c r="AV498" i="31" s="1"/>
  <c r="AV499" i="31" s="1"/>
  <c r="AV500" i="31" s="1"/>
  <c r="AV501" i="31" s="1"/>
  <c r="AV502" i="31" s="1"/>
  <c r="AV503" i="31" s="1"/>
  <c r="AV504" i="31" s="1"/>
  <c r="T455" i="31"/>
  <c r="T456" i="31" s="1"/>
  <c r="T457" i="31" s="1"/>
  <c r="T458" i="31" s="1"/>
  <c r="T459" i="31" s="1"/>
  <c r="T460" i="31" s="1"/>
  <c r="T461" i="31" s="1"/>
  <c r="T462" i="31" s="1"/>
  <c r="T463" i="31" s="1"/>
  <c r="T464" i="31" s="1"/>
  <c r="T465" i="31" s="1"/>
  <c r="T466" i="31" s="1"/>
  <c r="T467" i="31" s="1"/>
  <c r="T468" i="31" s="1"/>
  <c r="T469" i="31" s="1"/>
  <c r="T470" i="31" s="1"/>
  <c r="T471" i="31" s="1"/>
  <c r="T472" i="31" s="1"/>
  <c r="T473" i="31" s="1"/>
  <c r="T474" i="31" s="1"/>
  <c r="T475" i="31" s="1"/>
  <c r="T476" i="31" s="1"/>
  <c r="T477" i="31" s="1"/>
  <c r="T478" i="31" s="1"/>
  <c r="T479" i="31" s="1"/>
  <c r="T480" i="31" s="1"/>
  <c r="T481" i="31" s="1"/>
  <c r="T482" i="31" s="1"/>
  <c r="T483" i="31" s="1"/>
  <c r="T484" i="31" s="1"/>
  <c r="T485" i="31" s="1"/>
  <c r="T486" i="31" s="1"/>
  <c r="T487" i="31" s="1"/>
  <c r="T488" i="31" s="1"/>
  <c r="T489" i="31" s="1"/>
  <c r="T490" i="31" s="1"/>
  <c r="T491" i="31" s="1"/>
  <c r="T492" i="31" s="1"/>
  <c r="T493" i="31" s="1"/>
  <c r="T494" i="31" s="1"/>
  <c r="T495" i="31" s="1"/>
  <c r="T496" i="31" s="1"/>
  <c r="T497" i="31" s="1"/>
  <c r="T498" i="31" s="1"/>
  <c r="T499" i="31" s="1"/>
  <c r="T500" i="31" s="1"/>
  <c r="T501" i="31" s="1"/>
  <c r="T502" i="31" s="1"/>
  <c r="T503" i="31" s="1"/>
  <c r="T504" i="31" s="1"/>
  <c r="AM505" i="31"/>
  <c r="AM506" i="31" s="1"/>
  <c r="AM507" i="31" s="1"/>
  <c r="AM508" i="31" s="1"/>
  <c r="AM509" i="31" s="1"/>
  <c r="AM510" i="31" s="1"/>
  <c r="AM511" i="31" s="1"/>
  <c r="AM512" i="31" s="1"/>
  <c r="AM513" i="31" s="1"/>
  <c r="AM514" i="31" s="1"/>
  <c r="AM515" i="31" s="1"/>
  <c r="AM516" i="31" s="1"/>
  <c r="AM517" i="31" s="1"/>
  <c r="AM518" i="31" s="1"/>
  <c r="AM519" i="31" s="1"/>
  <c r="AM520" i="31" s="1"/>
  <c r="AM521" i="31" s="1"/>
  <c r="AM522" i="31" s="1"/>
  <c r="AM523" i="31" s="1"/>
  <c r="AM524" i="31" s="1"/>
  <c r="AM525" i="31" s="1"/>
  <c r="AM526" i="31" s="1"/>
  <c r="AM527" i="31" s="1"/>
  <c r="AM528" i="31" s="1"/>
  <c r="AM529" i="31" s="1"/>
  <c r="AM530" i="31" s="1"/>
  <c r="AM531" i="31" s="1"/>
  <c r="AM532" i="31" s="1"/>
  <c r="AM533" i="31" s="1"/>
  <c r="AM534" i="31" s="1"/>
  <c r="AM535" i="31" s="1"/>
  <c r="AM536" i="31" s="1"/>
  <c r="AM537" i="31" s="1"/>
  <c r="AM538" i="31" s="1"/>
  <c r="AM539" i="31" s="1"/>
  <c r="AM540" i="31" s="1"/>
  <c r="AM541" i="31" s="1"/>
  <c r="AM542" i="31" s="1"/>
  <c r="AM543" i="31" s="1"/>
  <c r="AM544" i="31" s="1"/>
  <c r="AM545" i="31" s="1"/>
  <c r="AM546" i="31" s="1"/>
  <c r="AM547" i="31" s="1"/>
  <c r="AM548" i="31" s="1"/>
  <c r="AM549" i="31" s="1"/>
  <c r="AM550" i="31" s="1"/>
  <c r="AM551" i="31" s="1"/>
  <c r="AM552" i="31" s="1"/>
  <c r="AM553" i="31" s="1"/>
  <c r="AM554" i="31" s="1"/>
  <c r="AM555" i="31" s="1"/>
  <c r="AM556" i="31" s="1"/>
  <c r="AM557" i="31" s="1"/>
  <c r="AM558" i="31" s="1"/>
  <c r="AM559" i="31" s="1"/>
  <c r="AM560" i="31" s="1"/>
  <c r="AM561" i="31" s="1"/>
  <c r="AM562" i="31" s="1"/>
  <c r="AM563" i="31" s="1"/>
  <c r="AM564" i="31" s="1"/>
  <c r="AM565" i="31" s="1"/>
  <c r="AM566" i="31" s="1"/>
  <c r="AM567" i="31" s="1"/>
  <c r="AM568" i="31" s="1"/>
  <c r="AM569" i="31" s="1"/>
  <c r="AM570" i="31" s="1"/>
  <c r="AM571" i="31" s="1"/>
  <c r="AM572" i="31" s="1"/>
  <c r="AM573" i="31" s="1"/>
  <c r="AM574" i="31" s="1"/>
  <c r="AM575" i="31" s="1"/>
  <c r="AM576" i="31" s="1"/>
  <c r="AM577" i="31" s="1"/>
  <c r="AM578" i="31" s="1"/>
  <c r="AM579" i="31" s="1"/>
  <c r="AM580" i="31" s="1"/>
  <c r="AM581" i="31" s="1"/>
  <c r="AM582" i="31" s="1"/>
  <c r="AM583" i="31" s="1"/>
  <c r="AM584" i="31" s="1"/>
  <c r="AM585" i="31" s="1"/>
  <c r="AM586" i="31" s="1"/>
  <c r="AM587" i="31" s="1"/>
  <c r="AM588" i="31" s="1"/>
  <c r="AM589" i="31" s="1"/>
  <c r="AM590" i="31" s="1"/>
  <c r="AM591" i="31" s="1"/>
  <c r="AM592" i="31" s="1"/>
  <c r="AM593" i="31" s="1"/>
  <c r="AM594" i="31" s="1"/>
  <c r="AM595" i="31" s="1"/>
  <c r="AM596" i="31" s="1"/>
  <c r="AM597" i="31" s="1"/>
  <c r="AM598" i="31" s="1"/>
  <c r="AM599" i="31" s="1"/>
  <c r="AM600" i="31" s="1"/>
  <c r="AM601" i="31" s="1"/>
  <c r="AM602" i="31" s="1"/>
  <c r="AM603" i="31" s="1"/>
  <c r="AY455" i="31"/>
  <c r="AY456" i="31" s="1"/>
  <c r="AY457" i="31" s="1"/>
  <c r="AY458" i="31" s="1"/>
  <c r="AY459" i="31" s="1"/>
  <c r="AY460" i="31" s="1"/>
  <c r="AY461" i="31" s="1"/>
  <c r="AY462" i="31" s="1"/>
  <c r="AY463" i="31" s="1"/>
  <c r="AY464" i="31" s="1"/>
  <c r="AY465" i="31" s="1"/>
  <c r="AY466" i="31" s="1"/>
  <c r="AY467" i="31" s="1"/>
  <c r="AY468" i="31" s="1"/>
  <c r="AY469" i="31" s="1"/>
  <c r="AY470" i="31" s="1"/>
  <c r="AY471" i="31" s="1"/>
  <c r="AY472" i="31" s="1"/>
  <c r="AY473" i="31" s="1"/>
  <c r="AY474" i="31" s="1"/>
  <c r="AY475" i="31" s="1"/>
  <c r="AY476" i="31" s="1"/>
  <c r="AY477" i="31" s="1"/>
  <c r="AY478" i="31" s="1"/>
  <c r="AY479" i="31" s="1"/>
  <c r="AY480" i="31" s="1"/>
  <c r="AY481" i="31" s="1"/>
  <c r="AY482" i="31" s="1"/>
  <c r="AY483" i="31" s="1"/>
  <c r="AY484" i="31" s="1"/>
  <c r="AY485" i="31" s="1"/>
  <c r="AY486" i="31" s="1"/>
  <c r="AY487" i="31" s="1"/>
  <c r="AY488" i="31" s="1"/>
  <c r="AY489" i="31" s="1"/>
  <c r="AY490" i="31" s="1"/>
  <c r="AY491" i="31" s="1"/>
  <c r="AY492" i="31" s="1"/>
  <c r="AY493" i="31" s="1"/>
  <c r="AY494" i="31" s="1"/>
  <c r="AY495" i="31" s="1"/>
  <c r="AY496" i="31" s="1"/>
  <c r="AY497" i="31" s="1"/>
  <c r="AY498" i="31" s="1"/>
  <c r="AY499" i="31" s="1"/>
  <c r="AY500" i="31" s="1"/>
  <c r="AY501" i="31" s="1"/>
  <c r="AY502" i="31" s="1"/>
  <c r="AY503" i="31" s="1"/>
  <c r="AY504" i="31" s="1"/>
  <c r="AT455" i="31"/>
  <c r="AT456" i="31" s="1"/>
  <c r="AT457" i="31" s="1"/>
  <c r="AT458" i="31" s="1"/>
  <c r="AT459" i="31" s="1"/>
  <c r="AT460" i="31" s="1"/>
  <c r="AT461" i="31" s="1"/>
  <c r="AT462" i="31" s="1"/>
  <c r="AT463" i="31" s="1"/>
  <c r="AT464" i="31" s="1"/>
  <c r="AT465" i="31" s="1"/>
  <c r="AT466" i="31" s="1"/>
  <c r="AT467" i="31" s="1"/>
  <c r="AT468" i="31" s="1"/>
  <c r="AT469" i="31" s="1"/>
  <c r="AT470" i="31" s="1"/>
  <c r="AT471" i="31" s="1"/>
  <c r="AT472" i="31" s="1"/>
  <c r="AT473" i="31" s="1"/>
  <c r="AT474" i="31" s="1"/>
  <c r="AT475" i="31" s="1"/>
  <c r="AT476" i="31" s="1"/>
  <c r="AT477" i="31" s="1"/>
  <c r="AT478" i="31" s="1"/>
  <c r="AT479" i="31" s="1"/>
  <c r="AT480" i="31" s="1"/>
  <c r="AT481" i="31" s="1"/>
  <c r="AT482" i="31" s="1"/>
  <c r="AT483" i="31" s="1"/>
  <c r="AT484" i="31" s="1"/>
  <c r="AT485" i="31" s="1"/>
  <c r="AT486" i="31" s="1"/>
  <c r="AT487" i="31" s="1"/>
  <c r="AT488" i="31" s="1"/>
  <c r="AT489" i="31" s="1"/>
  <c r="AT490" i="31" s="1"/>
  <c r="AT491" i="31" s="1"/>
  <c r="AT492" i="31" s="1"/>
  <c r="AT493" i="31" s="1"/>
  <c r="AT494" i="31" s="1"/>
  <c r="AT495" i="31" s="1"/>
  <c r="AT496" i="31" s="1"/>
  <c r="AT497" i="31" s="1"/>
  <c r="AT498" i="31" s="1"/>
  <c r="AT499" i="31" s="1"/>
  <c r="AT500" i="31" s="1"/>
  <c r="AT501" i="31" s="1"/>
  <c r="AT502" i="31" s="1"/>
  <c r="AT503" i="31" s="1"/>
  <c r="AT504" i="31" s="1"/>
  <c r="AE455" i="31"/>
  <c r="AE456" i="31" s="1"/>
  <c r="AE457" i="31" s="1"/>
  <c r="AE458" i="31" s="1"/>
  <c r="AE459" i="31" s="1"/>
  <c r="AE460" i="31" s="1"/>
  <c r="AE461" i="31" s="1"/>
  <c r="AE462" i="31" s="1"/>
  <c r="AE463" i="31" s="1"/>
  <c r="AE464" i="31" s="1"/>
  <c r="AE465" i="31" s="1"/>
  <c r="AE466" i="31" s="1"/>
  <c r="AE467" i="31" s="1"/>
  <c r="AE468" i="31" s="1"/>
  <c r="AE469" i="31" s="1"/>
  <c r="AE470" i="31" s="1"/>
  <c r="AE471" i="31" s="1"/>
  <c r="AE472" i="31" s="1"/>
  <c r="AE473" i="31" s="1"/>
  <c r="AE474" i="31" s="1"/>
  <c r="AE475" i="31" s="1"/>
  <c r="AE476" i="31" s="1"/>
  <c r="AE477" i="31" s="1"/>
  <c r="AE478" i="31" s="1"/>
  <c r="AE479" i="31" s="1"/>
  <c r="AE480" i="31" s="1"/>
  <c r="AE481" i="31" s="1"/>
  <c r="AE482" i="31" s="1"/>
  <c r="AE483" i="31" s="1"/>
  <c r="AE484" i="31" s="1"/>
  <c r="AE485" i="31" s="1"/>
  <c r="AE486" i="31" s="1"/>
  <c r="AE487" i="31" s="1"/>
  <c r="AE488" i="31" s="1"/>
  <c r="AE489" i="31" s="1"/>
  <c r="AE490" i="31" s="1"/>
  <c r="AE491" i="31" s="1"/>
  <c r="AE492" i="31" s="1"/>
  <c r="AE493" i="31" s="1"/>
  <c r="AE494" i="31" s="1"/>
  <c r="AE495" i="31" s="1"/>
  <c r="AE496" i="31" s="1"/>
  <c r="AE497" i="31" s="1"/>
  <c r="AE498" i="31" s="1"/>
  <c r="AE499" i="31" s="1"/>
  <c r="AE500" i="31" s="1"/>
  <c r="AE501" i="31" s="1"/>
  <c r="AE502" i="31" s="1"/>
  <c r="AE503" i="31" s="1"/>
  <c r="AE504" i="31" s="1"/>
  <c r="AP405" i="31"/>
  <c r="AP406" i="31" s="1"/>
  <c r="AP407" i="31" s="1"/>
  <c r="AP408" i="31" s="1"/>
  <c r="AP409" i="31" s="1"/>
  <c r="AP410" i="31" s="1"/>
  <c r="AP411" i="31" s="1"/>
  <c r="AP412" i="31" s="1"/>
  <c r="AP413" i="31" s="1"/>
  <c r="AP414" i="31" s="1"/>
  <c r="AP415" i="31" s="1"/>
  <c r="AP416" i="31" s="1"/>
  <c r="AP417" i="31" s="1"/>
  <c r="AP418" i="31" s="1"/>
  <c r="AP419" i="31" s="1"/>
  <c r="AP420" i="31" s="1"/>
  <c r="AP421" i="31" s="1"/>
  <c r="AP422" i="31" s="1"/>
  <c r="AP423" i="31" s="1"/>
  <c r="AP424" i="31" s="1"/>
  <c r="AP425" i="31" s="1"/>
  <c r="AP426" i="31" s="1"/>
  <c r="AP427" i="31" s="1"/>
  <c r="AP428" i="31" s="1"/>
  <c r="AP429" i="31" s="1"/>
  <c r="AP430" i="31" s="1"/>
  <c r="AP431" i="31" s="1"/>
  <c r="AP432" i="31" s="1"/>
  <c r="AP433" i="31" s="1"/>
  <c r="AP434" i="31" s="1"/>
  <c r="AP435" i="31" s="1"/>
  <c r="AP436" i="31" s="1"/>
  <c r="AP437" i="31" s="1"/>
  <c r="AP438" i="31" s="1"/>
  <c r="AP439" i="31" s="1"/>
  <c r="AP440" i="31" s="1"/>
  <c r="AP441" i="31" s="1"/>
  <c r="AP442" i="31" s="1"/>
  <c r="AP443" i="31" s="1"/>
  <c r="AP444" i="31" s="1"/>
  <c r="AP445" i="31" s="1"/>
  <c r="AP446" i="31" s="1"/>
  <c r="AP447" i="31" s="1"/>
  <c r="AP448" i="31" s="1"/>
  <c r="AP449" i="31" s="1"/>
  <c r="AP450" i="31" s="1"/>
  <c r="AP451" i="31" s="1"/>
  <c r="AP452" i="31" s="1"/>
  <c r="AP453" i="31" s="1"/>
  <c r="AP454" i="31" s="1"/>
  <c r="G255" i="31"/>
  <c r="G256" i="31" s="1"/>
  <c r="G257" i="31" s="1"/>
  <c r="G258" i="31" s="1"/>
  <c r="G259" i="31" s="1"/>
  <c r="G260" i="31" s="1"/>
  <c r="G261" i="31" s="1"/>
  <c r="G262" i="31" s="1"/>
  <c r="G263" i="31" s="1"/>
  <c r="G264" i="31" s="1"/>
  <c r="G265" i="31" s="1"/>
  <c r="G266" i="31" s="1"/>
  <c r="G267" i="31" s="1"/>
  <c r="G268" i="31" s="1"/>
  <c r="G269" i="31" s="1"/>
  <c r="G270" i="31" s="1"/>
  <c r="G271" i="31" s="1"/>
  <c r="G272" i="31" s="1"/>
  <c r="G273" i="31" s="1"/>
  <c r="G274" i="31" s="1"/>
  <c r="G275" i="31" s="1"/>
  <c r="G276" i="31" s="1"/>
  <c r="G277" i="31" s="1"/>
  <c r="G278" i="31" s="1"/>
  <c r="G279" i="31" s="1"/>
  <c r="G280" i="31" s="1"/>
  <c r="G281" i="31" s="1"/>
  <c r="G282" i="31" s="1"/>
  <c r="G283" i="31" s="1"/>
  <c r="G284" i="31" s="1"/>
  <c r="G285" i="31" s="1"/>
  <c r="G286" i="31" s="1"/>
  <c r="G287" i="31" s="1"/>
  <c r="G288" i="31" s="1"/>
  <c r="G289" i="31" s="1"/>
  <c r="G290" i="31" s="1"/>
  <c r="G291" i="31" s="1"/>
  <c r="G292" i="31" s="1"/>
  <c r="G293" i="31" s="1"/>
  <c r="G294" i="31" s="1"/>
  <c r="G295" i="31" s="1"/>
  <c r="G296" i="31" s="1"/>
  <c r="G297" i="31" s="1"/>
  <c r="G298" i="31" s="1"/>
  <c r="G299" i="31" s="1"/>
  <c r="G300" i="31" s="1"/>
  <c r="G301" i="31" s="1"/>
  <c r="G302" i="31" s="1"/>
  <c r="G303" i="31" s="1"/>
  <c r="G304" i="31" s="1"/>
  <c r="AX455" i="31"/>
  <c r="AX456" i="31" s="1"/>
  <c r="AX457" i="31" s="1"/>
  <c r="AX458" i="31" s="1"/>
  <c r="AX459" i="31" s="1"/>
  <c r="AX460" i="31" s="1"/>
  <c r="AX461" i="31" s="1"/>
  <c r="AX462" i="31" s="1"/>
  <c r="AX463" i="31" s="1"/>
  <c r="AX464" i="31" s="1"/>
  <c r="AX465" i="31" s="1"/>
  <c r="AX466" i="31" s="1"/>
  <c r="AX467" i="31" s="1"/>
  <c r="AX468" i="31" s="1"/>
  <c r="AX469" i="31" s="1"/>
  <c r="AX470" i="31" s="1"/>
  <c r="AX471" i="31" s="1"/>
  <c r="AX472" i="31" s="1"/>
  <c r="AX473" i="31" s="1"/>
  <c r="AX474" i="31" s="1"/>
  <c r="AX475" i="31" s="1"/>
  <c r="AX476" i="31" s="1"/>
  <c r="AX477" i="31" s="1"/>
  <c r="AX478" i="31" s="1"/>
  <c r="AX479" i="31" s="1"/>
  <c r="AX480" i="31" s="1"/>
  <c r="AX481" i="31" s="1"/>
  <c r="AX482" i="31" s="1"/>
  <c r="AX483" i="31" s="1"/>
  <c r="AX484" i="31" s="1"/>
  <c r="AX485" i="31" s="1"/>
  <c r="AX486" i="31" s="1"/>
  <c r="AX487" i="31" s="1"/>
  <c r="AX488" i="31" s="1"/>
  <c r="AX489" i="31" s="1"/>
  <c r="AX490" i="31" s="1"/>
  <c r="AX491" i="31" s="1"/>
  <c r="AX492" i="31" s="1"/>
  <c r="AX493" i="31" s="1"/>
  <c r="AX494" i="31" s="1"/>
  <c r="AX495" i="31" s="1"/>
  <c r="AX496" i="31" s="1"/>
  <c r="AX497" i="31" s="1"/>
  <c r="AX498" i="31" s="1"/>
  <c r="AX499" i="31" s="1"/>
  <c r="AX500" i="31" s="1"/>
  <c r="AX501" i="31" s="1"/>
  <c r="AX502" i="31" s="1"/>
  <c r="AX503" i="31" s="1"/>
  <c r="AX504" i="31" s="1"/>
  <c r="O455" i="31"/>
  <c r="O456" i="31" s="1"/>
  <c r="O457" i="31" s="1"/>
  <c r="O458" i="31" s="1"/>
  <c r="O459" i="31" s="1"/>
  <c r="O460" i="31" s="1"/>
  <c r="O461" i="31" s="1"/>
  <c r="O462" i="31" s="1"/>
  <c r="O463" i="31" s="1"/>
  <c r="O464" i="31" s="1"/>
  <c r="O465" i="31" s="1"/>
  <c r="O466" i="31" s="1"/>
  <c r="O467" i="31" s="1"/>
  <c r="O468" i="31" s="1"/>
  <c r="O469" i="31" s="1"/>
  <c r="O470" i="31" s="1"/>
  <c r="O471" i="31" s="1"/>
  <c r="O472" i="31" s="1"/>
  <c r="O473" i="31" s="1"/>
  <c r="O474" i="31" s="1"/>
  <c r="O475" i="31" s="1"/>
  <c r="O476" i="31" s="1"/>
  <c r="O477" i="31" s="1"/>
  <c r="O478" i="31" s="1"/>
  <c r="O479" i="31" s="1"/>
  <c r="O480" i="31" s="1"/>
  <c r="O481" i="31" s="1"/>
  <c r="O482" i="31" s="1"/>
  <c r="O483" i="31" s="1"/>
  <c r="O484" i="31" s="1"/>
  <c r="O485" i="31" s="1"/>
  <c r="O486" i="31" s="1"/>
  <c r="O487" i="31" s="1"/>
  <c r="O488" i="31" s="1"/>
  <c r="O489" i="31" s="1"/>
  <c r="O490" i="31" s="1"/>
  <c r="O491" i="31" s="1"/>
  <c r="O492" i="31" s="1"/>
  <c r="O493" i="31" s="1"/>
  <c r="O494" i="31" s="1"/>
  <c r="O495" i="31" s="1"/>
  <c r="O496" i="31" s="1"/>
  <c r="O497" i="31" s="1"/>
  <c r="O498" i="31" s="1"/>
  <c r="O499" i="31" s="1"/>
  <c r="O500" i="31" s="1"/>
  <c r="O501" i="31" s="1"/>
  <c r="O502" i="31" s="1"/>
  <c r="O503" i="31" s="1"/>
  <c r="O504" i="31" s="1"/>
  <c r="J206" i="31" l="1"/>
  <c r="J207" i="31" s="1"/>
  <c r="J208" i="31" s="1"/>
  <c r="J209" i="31" s="1"/>
  <c r="J210" i="31" s="1"/>
  <c r="J211" i="31" s="1"/>
  <c r="J212" i="31" s="1"/>
  <c r="J213" i="31" s="1"/>
  <c r="J214" i="31" s="1"/>
  <c r="J215" i="31" s="1"/>
  <c r="J216" i="31" s="1"/>
  <c r="J217" i="31" s="1"/>
  <c r="J218" i="31" s="1"/>
  <c r="J219" i="31" s="1"/>
  <c r="J220" i="31" s="1"/>
  <c r="J221" i="31" s="1"/>
  <c r="J222" i="31" s="1"/>
  <c r="J223" i="31" s="1"/>
  <c r="J224" i="31" s="1"/>
  <c r="J225" i="31" s="1"/>
  <c r="J226" i="31" s="1"/>
  <c r="J227" i="31" s="1"/>
  <c r="J228" i="31" s="1"/>
  <c r="J229" i="31" s="1"/>
  <c r="J230" i="31" s="1"/>
  <c r="J231" i="31" s="1"/>
  <c r="J232" i="31" s="1"/>
  <c r="J233" i="31" s="1"/>
  <c r="J234" i="31" s="1"/>
  <c r="J235" i="31" s="1"/>
  <c r="J236" i="31" s="1"/>
  <c r="J237" i="31" s="1"/>
  <c r="J238" i="31" s="1"/>
  <c r="J239" i="31" s="1"/>
  <c r="J240" i="31" s="1"/>
  <c r="J241" i="31" s="1"/>
  <c r="J242" i="31" s="1"/>
  <c r="J243" i="31" s="1"/>
  <c r="J244" i="31" s="1"/>
  <c r="J245" i="31" s="1"/>
  <c r="J246" i="31" s="1"/>
  <c r="J247" i="31" s="1"/>
  <c r="J248" i="31" s="1"/>
  <c r="J249" i="31" s="1"/>
  <c r="J250" i="31" s="1"/>
  <c r="J251" i="31" s="1"/>
  <c r="J252" i="31" s="1"/>
  <c r="J253" i="31" s="1"/>
  <c r="J254" i="31" s="1"/>
  <c r="J255" i="31" s="1"/>
  <c r="J256" i="31" s="1"/>
  <c r="J257" i="31" s="1"/>
  <c r="J258" i="31" s="1"/>
  <c r="J259" i="31" s="1"/>
  <c r="J260" i="31" s="1"/>
  <c r="J261" i="31" s="1"/>
  <c r="J262" i="31" s="1"/>
  <c r="J263" i="31" s="1"/>
  <c r="J264" i="31" s="1"/>
  <c r="J265" i="31" s="1"/>
  <c r="J266" i="31" s="1"/>
  <c r="J267" i="31" s="1"/>
  <c r="J268" i="31" s="1"/>
  <c r="J269" i="31" s="1"/>
  <c r="J270" i="31" s="1"/>
  <c r="J271" i="31" s="1"/>
  <c r="J272" i="31" s="1"/>
  <c r="J273" i="31" s="1"/>
  <c r="J274" i="31" s="1"/>
  <c r="J275" i="31" s="1"/>
  <c r="J276" i="31" s="1"/>
  <c r="J277" i="31" s="1"/>
  <c r="J278" i="31" s="1"/>
  <c r="J279" i="31" s="1"/>
  <c r="J280" i="31" s="1"/>
  <c r="J281" i="31" s="1"/>
  <c r="J282" i="31" s="1"/>
  <c r="J283" i="31" s="1"/>
  <c r="J284" i="31" s="1"/>
  <c r="J285" i="31" s="1"/>
  <c r="J286" i="31" s="1"/>
  <c r="J287" i="31" s="1"/>
  <c r="J288" i="31" s="1"/>
  <c r="J289" i="31" s="1"/>
  <c r="J290" i="31" s="1"/>
  <c r="J291" i="31" s="1"/>
  <c r="J292" i="31" s="1"/>
  <c r="J293" i="31" s="1"/>
  <c r="J294" i="31" s="1"/>
  <c r="J295" i="31" s="1"/>
  <c r="J296" i="31" s="1"/>
  <c r="J297" i="31" s="1"/>
  <c r="J298" i="31" s="1"/>
  <c r="J299" i="31" s="1"/>
  <c r="J300" i="31" s="1"/>
  <c r="J301" i="31" s="1"/>
  <c r="J302" i="31" s="1"/>
  <c r="J303" i="31" s="1"/>
  <c r="J304" i="31" s="1"/>
  <c r="AT505" i="31"/>
  <c r="AT506" i="31" s="1"/>
  <c r="AT507" i="31" s="1"/>
  <c r="AT508" i="31" s="1"/>
  <c r="AT509" i="31" s="1"/>
  <c r="AT510" i="31" s="1"/>
  <c r="AT511" i="31" s="1"/>
  <c r="AT512" i="31" s="1"/>
  <c r="AT513" i="31" s="1"/>
  <c r="AT514" i="31" s="1"/>
  <c r="AT515" i="31" s="1"/>
  <c r="AT516" i="31" s="1"/>
  <c r="AT517" i="31" s="1"/>
  <c r="AT518" i="31" s="1"/>
  <c r="AT519" i="31" s="1"/>
  <c r="AT520" i="31" s="1"/>
  <c r="AT521" i="31" s="1"/>
  <c r="AT522" i="31" s="1"/>
  <c r="AT523" i="31" s="1"/>
  <c r="AT524" i="31" s="1"/>
  <c r="AT525" i="31" s="1"/>
  <c r="AT526" i="31" s="1"/>
  <c r="AT527" i="31" s="1"/>
  <c r="AT528" i="31" s="1"/>
  <c r="AT529" i="31" s="1"/>
  <c r="AT530" i="31" s="1"/>
  <c r="AT531" i="31" s="1"/>
  <c r="AT532" i="31" s="1"/>
  <c r="AT533" i="31" s="1"/>
  <c r="AT534" i="31" s="1"/>
  <c r="AT535" i="31" s="1"/>
  <c r="AT536" i="31" s="1"/>
  <c r="AT537" i="31" s="1"/>
  <c r="AT538" i="31" s="1"/>
  <c r="AT539" i="31" s="1"/>
  <c r="AT540" i="31" s="1"/>
  <c r="AT541" i="31" s="1"/>
  <c r="AT542" i="31" s="1"/>
  <c r="AT543" i="31" s="1"/>
  <c r="AT544" i="31" s="1"/>
  <c r="AT545" i="31" s="1"/>
  <c r="AT546" i="31" s="1"/>
  <c r="AT547" i="31" s="1"/>
  <c r="AT548" i="31" s="1"/>
  <c r="AT549" i="31" s="1"/>
  <c r="AT550" i="31" s="1"/>
  <c r="AT551" i="31" s="1"/>
  <c r="AT552" i="31" s="1"/>
  <c r="AT553" i="31" s="1"/>
  <c r="AT554" i="31" s="1"/>
  <c r="AT555" i="31" s="1"/>
  <c r="AT556" i="31" s="1"/>
  <c r="AT557" i="31" s="1"/>
  <c r="AT558" i="31" s="1"/>
  <c r="AT559" i="31" s="1"/>
  <c r="AT560" i="31" s="1"/>
  <c r="AT561" i="31" s="1"/>
  <c r="AT562" i="31" s="1"/>
  <c r="AT563" i="31" s="1"/>
  <c r="AT564" i="31" s="1"/>
  <c r="AT565" i="31" s="1"/>
  <c r="AT566" i="31" s="1"/>
  <c r="AT567" i="31" s="1"/>
  <c r="AT568" i="31" s="1"/>
  <c r="AT569" i="31" s="1"/>
  <c r="AT570" i="31" s="1"/>
  <c r="AT571" i="31" s="1"/>
  <c r="AT572" i="31" s="1"/>
  <c r="AT573" i="31" s="1"/>
  <c r="AT574" i="31" s="1"/>
  <c r="AT575" i="31" s="1"/>
  <c r="AT576" i="31" s="1"/>
  <c r="AT577" i="31" s="1"/>
  <c r="AT578" i="31" s="1"/>
  <c r="AT579" i="31" s="1"/>
  <c r="AT580" i="31" s="1"/>
  <c r="AT581" i="31" s="1"/>
  <c r="AT582" i="31" s="1"/>
  <c r="AT583" i="31" s="1"/>
  <c r="AT584" i="31" s="1"/>
  <c r="AT585" i="31" s="1"/>
  <c r="AT586" i="31" s="1"/>
  <c r="AT587" i="31" s="1"/>
  <c r="AT588" i="31" s="1"/>
  <c r="AT589" i="31" s="1"/>
  <c r="AT590" i="31" s="1"/>
  <c r="AT591" i="31" s="1"/>
  <c r="AT592" i="31" s="1"/>
  <c r="AT593" i="31" s="1"/>
  <c r="AT594" i="31" s="1"/>
  <c r="AT595" i="31" s="1"/>
  <c r="AT596" i="31" s="1"/>
  <c r="AT597" i="31" s="1"/>
  <c r="AT598" i="31" s="1"/>
  <c r="AT599" i="31" s="1"/>
  <c r="AT600" i="31" s="1"/>
  <c r="AT601" i="31" s="1"/>
  <c r="AT602" i="31" s="1"/>
  <c r="AT603" i="31" s="1"/>
  <c r="Z455" i="31"/>
  <c r="Z456" i="31" s="1"/>
  <c r="Z457" i="31" s="1"/>
  <c r="Z458" i="31" s="1"/>
  <c r="Z459" i="31" s="1"/>
  <c r="Z460" i="31" s="1"/>
  <c r="Z461" i="31" s="1"/>
  <c r="Z462" i="31" s="1"/>
  <c r="Z463" i="31" s="1"/>
  <c r="Z464" i="31" s="1"/>
  <c r="Z465" i="31" s="1"/>
  <c r="Z466" i="31" s="1"/>
  <c r="Z467" i="31" s="1"/>
  <c r="Z468" i="31" s="1"/>
  <c r="Z469" i="31" s="1"/>
  <c r="Z470" i="31" s="1"/>
  <c r="Z471" i="31" s="1"/>
  <c r="Z472" i="31" s="1"/>
  <c r="Z473" i="31" s="1"/>
  <c r="Z474" i="31" s="1"/>
  <c r="Z475" i="31" s="1"/>
  <c r="Z476" i="31" s="1"/>
  <c r="Z477" i="31" s="1"/>
  <c r="Z478" i="31" s="1"/>
  <c r="Z479" i="31" s="1"/>
  <c r="Z480" i="31" s="1"/>
  <c r="Z481" i="31" s="1"/>
  <c r="Z482" i="31" s="1"/>
  <c r="Z483" i="31" s="1"/>
  <c r="Z484" i="31" s="1"/>
  <c r="Z485" i="31" s="1"/>
  <c r="Z486" i="31" s="1"/>
  <c r="Z487" i="31" s="1"/>
  <c r="Z488" i="31" s="1"/>
  <c r="Z489" i="31" s="1"/>
  <c r="Z490" i="31" s="1"/>
  <c r="Z491" i="31" s="1"/>
  <c r="Z492" i="31" s="1"/>
  <c r="Z493" i="31" s="1"/>
  <c r="Z494" i="31" s="1"/>
  <c r="Z495" i="31" s="1"/>
  <c r="Z496" i="31" s="1"/>
  <c r="Z497" i="31" s="1"/>
  <c r="Z498" i="31" s="1"/>
  <c r="Z499" i="31" s="1"/>
  <c r="Z500" i="31" s="1"/>
  <c r="Z501" i="31" s="1"/>
  <c r="Z502" i="31" s="1"/>
  <c r="Z503" i="31" s="1"/>
  <c r="Z504" i="31" s="1"/>
  <c r="AA505" i="31"/>
  <c r="AA506" i="31" s="1"/>
  <c r="AA507" i="31" s="1"/>
  <c r="AA508" i="31" s="1"/>
  <c r="AA509" i="31" s="1"/>
  <c r="AA510" i="31" s="1"/>
  <c r="AA511" i="31" s="1"/>
  <c r="AA512" i="31" s="1"/>
  <c r="AA513" i="31" s="1"/>
  <c r="AA514" i="31" s="1"/>
  <c r="AA515" i="31" s="1"/>
  <c r="AA516" i="31" s="1"/>
  <c r="AA517" i="31" s="1"/>
  <c r="AA518" i="31" s="1"/>
  <c r="AA519" i="31" s="1"/>
  <c r="AA520" i="31" s="1"/>
  <c r="AA521" i="31" s="1"/>
  <c r="AA522" i="31" s="1"/>
  <c r="AA523" i="31" s="1"/>
  <c r="AA524" i="31" s="1"/>
  <c r="AA525" i="31" s="1"/>
  <c r="AA526" i="31" s="1"/>
  <c r="AA527" i="31" s="1"/>
  <c r="AA528" i="31" s="1"/>
  <c r="AA529" i="31" s="1"/>
  <c r="AA530" i="31" s="1"/>
  <c r="AA531" i="31" s="1"/>
  <c r="AA532" i="31" s="1"/>
  <c r="AA533" i="31" s="1"/>
  <c r="AA534" i="31" s="1"/>
  <c r="AA535" i="31" s="1"/>
  <c r="AA536" i="31" s="1"/>
  <c r="AA537" i="31" s="1"/>
  <c r="AA538" i="31" s="1"/>
  <c r="AA539" i="31" s="1"/>
  <c r="AA540" i="31" s="1"/>
  <c r="AA541" i="31" s="1"/>
  <c r="AA542" i="31" s="1"/>
  <c r="AA543" i="31" s="1"/>
  <c r="AA544" i="31" s="1"/>
  <c r="AA545" i="31" s="1"/>
  <c r="AA546" i="31" s="1"/>
  <c r="AA547" i="31" s="1"/>
  <c r="AA548" i="31" s="1"/>
  <c r="AA549" i="31" s="1"/>
  <c r="AA550" i="31" s="1"/>
  <c r="AA551" i="31" s="1"/>
  <c r="AA552" i="31" s="1"/>
  <c r="AA553" i="31" s="1"/>
  <c r="AA554" i="31" s="1"/>
  <c r="AA555" i="31" s="1"/>
  <c r="AA556" i="31" s="1"/>
  <c r="AA557" i="31" s="1"/>
  <c r="AA558" i="31" s="1"/>
  <c r="AA559" i="31" s="1"/>
  <c r="AA560" i="31" s="1"/>
  <c r="AA561" i="31" s="1"/>
  <c r="AA562" i="31" s="1"/>
  <c r="AA563" i="31" s="1"/>
  <c r="AA564" i="31" s="1"/>
  <c r="AA565" i="31" s="1"/>
  <c r="AA566" i="31" s="1"/>
  <c r="AA567" i="31" s="1"/>
  <c r="AA568" i="31" s="1"/>
  <c r="AA569" i="31" s="1"/>
  <c r="AA570" i="31" s="1"/>
  <c r="AA571" i="31" s="1"/>
  <c r="AA572" i="31" s="1"/>
  <c r="AA573" i="31" s="1"/>
  <c r="AA574" i="31" s="1"/>
  <c r="AA575" i="31" s="1"/>
  <c r="AA576" i="31" s="1"/>
  <c r="AA577" i="31" s="1"/>
  <c r="AA578" i="31" s="1"/>
  <c r="AA579" i="31" s="1"/>
  <c r="AA580" i="31" s="1"/>
  <c r="AA581" i="31" s="1"/>
  <c r="AA582" i="31" s="1"/>
  <c r="AA583" i="31" s="1"/>
  <c r="AA584" i="31" s="1"/>
  <c r="AA585" i="31" s="1"/>
  <c r="AA586" i="31" s="1"/>
  <c r="AA587" i="31" s="1"/>
  <c r="AA588" i="31" s="1"/>
  <c r="AA589" i="31" s="1"/>
  <c r="AA590" i="31" s="1"/>
  <c r="AA591" i="31" s="1"/>
  <c r="AA592" i="31" s="1"/>
  <c r="AA593" i="31" s="1"/>
  <c r="AA594" i="31" s="1"/>
  <c r="AA595" i="31" s="1"/>
  <c r="AA596" i="31" s="1"/>
  <c r="AA597" i="31" s="1"/>
  <c r="AA598" i="31" s="1"/>
  <c r="AA599" i="31" s="1"/>
  <c r="AA600" i="31" s="1"/>
  <c r="AA601" i="31" s="1"/>
  <c r="AA602" i="31" s="1"/>
  <c r="AA603" i="31" s="1"/>
  <c r="U455" i="31"/>
  <c r="U456" i="31" s="1"/>
  <c r="U457" i="31" s="1"/>
  <c r="U458" i="31" s="1"/>
  <c r="U459" i="31" s="1"/>
  <c r="U460" i="31" s="1"/>
  <c r="U461" i="31" s="1"/>
  <c r="U462" i="31" s="1"/>
  <c r="U463" i="31" s="1"/>
  <c r="U464" i="31" s="1"/>
  <c r="U465" i="31" s="1"/>
  <c r="U466" i="31" s="1"/>
  <c r="U467" i="31" s="1"/>
  <c r="U468" i="31" s="1"/>
  <c r="U469" i="31" s="1"/>
  <c r="U470" i="31" s="1"/>
  <c r="U471" i="31" s="1"/>
  <c r="U472" i="31" s="1"/>
  <c r="U473" i="31" s="1"/>
  <c r="U474" i="31" s="1"/>
  <c r="U475" i="31" s="1"/>
  <c r="U476" i="31" s="1"/>
  <c r="U477" i="31" s="1"/>
  <c r="U478" i="31" s="1"/>
  <c r="U479" i="31" s="1"/>
  <c r="U480" i="31" s="1"/>
  <c r="U481" i="31" s="1"/>
  <c r="U482" i="31" s="1"/>
  <c r="U483" i="31" s="1"/>
  <c r="U484" i="31" s="1"/>
  <c r="U485" i="31" s="1"/>
  <c r="U486" i="31" s="1"/>
  <c r="U487" i="31" s="1"/>
  <c r="U488" i="31" s="1"/>
  <c r="U489" i="31" s="1"/>
  <c r="U490" i="31" s="1"/>
  <c r="U491" i="31" s="1"/>
  <c r="U492" i="31" s="1"/>
  <c r="U493" i="31" s="1"/>
  <c r="U494" i="31" s="1"/>
  <c r="U495" i="31" s="1"/>
  <c r="U496" i="31" s="1"/>
  <c r="U497" i="31" s="1"/>
  <c r="U498" i="31" s="1"/>
  <c r="U499" i="31" s="1"/>
  <c r="U500" i="31" s="1"/>
  <c r="U501" i="31" s="1"/>
  <c r="U502" i="31" s="1"/>
  <c r="U503" i="31" s="1"/>
  <c r="U504" i="31" s="1"/>
  <c r="O505" i="31"/>
  <c r="O506" i="31" s="1"/>
  <c r="O507" i="31" s="1"/>
  <c r="O508" i="31" s="1"/>
  <c r="O509" i="31" s="1"/>
  <c r="O510" i="31" s="1"/>
  <c r="O511" i="31" s="1"/>
  <c r="O512" i="31" s="1"/>
  <c r="O513" i="31" s="1"/>
  <c r="O514" i="31" s="1"/>
  <c r="O515" i="31" s="1"/>
  <c r="O516" i="31" s="1"/>
  <c r="O517" i="31" s="1"/>
  <c r="O518" i="31" s="1"/>
  <c r="O519" i="31" s="1"/>
  <c r="O520" i="31" s="1"/>
  <c r="O521" i="31" s="1"/>
  <c r="O522" i="31" s="1"/>
  <c r="O523" i="31" s="1"/>
  <c r="O524" i="31" s="1"/>
  <c r="O525" i="31" s="1"/>
  <c r="O526" i="31" s="1"/>
  <c r="O527" i="31" s="1"/>
  <c r="O528" i="31" s="1"/>
  <c r="O529" i="31" s="1"/>
  <c r="O530" i="31" s="1"/>
  <c r="O531" i="31" s="1"/>
  <c r="O532" i="31" s="1"/>
  <c r="O533" i="31" s="1"/>
  <c r="O534" i="31" s="1"/>
  <c r="O535" i="31" s="1"/>
  <c r="O536" i="31" s="1"/>
  <c r="O537" i="31" s="1"/>
  <c r="O538" i="31" s="1"/>
  <c r="O539" i="31" s="1"/>
  <c r="O540" i="31" s="1"/>
  <c r="O541" i="31" s="1"/>
  <c r="O542" i="31" s="1"/>
  <c r="O543" i="31" s="1"/>
  <c r="O544" i="31" s="1"/>
  <c r="O545" i="31" s="1"/>
  <c r="O546" i="31" s="1"/>
  <c r="O547" i="31" s="1"/>
  <c r="O548" i="31" s="1"/>
  <c r="O549" i="31" s="1"/>
  <c r="O550" i="31" s="1"/>
  <c r="O551" i="31" s="1"/>
  <c r="O552" i="31" s="1"/>
  <c r="O553" i="31" s="1"/>
  <c r="O554" i="31" s="1"/>
  <c r="O555" i="31" s="1"/>
  <c r="O556" i="31" s="1"/>
  <c r="O557" i="31" s="1"/>
  <c r="O558" i="31" s="1"/>
  <c r="O559" i="31" s="1"/>
  <c r="O560" i="31" s="1"/>
  <c r="O561" i="31" s="1"/>
  <c r="O562" i="31" s="1"/>
  <c r="O563" i="31" s="1"/>
  <c r="O564" i="31" s="1"/>
  <c r="O565" i="31" s="1"/>
  <c r="O566" i="31" s="1"/>
  <c r="O567" i="31" s="1"/>
  <c r="O568" i="31" s="1"/>
  <c r="O569" i="31" s="1"/>
  <c r="O570" i="31" s="1"/>
  <c r="O571" i="31" s="1"/>
  <c r="O572" i="31" s="1"/>
  <c r="O573" i="31" s="1"/>
  <c r="O574" i="31" s="1"/>
  <c r="O575" i="31" s="1"/>
  <c r="O576" i="31" s="1"/>
  <c r="O577" i="31" s="1"/>
  <c r="O578" i="31" s="1"/>
  <c r="O579" i="31" s="1"/>
  <c r="O580" i="31" s="1"/>
  <c r="O581" i="31" s="1"/>
  <c r="O582" i="31" s="1"/>
  <c r="O583" i="31" s="1"/>
  <c r="O584" i="31" s="1"/>
  <c r="O585" i="31" s="1"/>
  <c r="O586" i="31" s="1"/>
  <c r="O587" i="31" s="1"/>
  <c r="O588" i="31" s="1"/>
  <c r="O589" i="31" s="1"/>
  <c r="O590" i="31" s="1"/>
  <c r="O591" i="31" s="1"/>
  <c r="O592" i="31" s="1"/>
  <c r="O593" i="31" s="1"/>
  <c r="O594" i="31" s="1"/>
  <c r="O595" i="31" s="1"/>
  <c r="O596" i="31" s="1"/>
  <c r="O597" i="31" s="1"/>
  <c r="O598" i="31" s="1"/>
  <c r="O599" i="31" s="1"/>
  <c r="O600" i="31" s="1"/>
  <c r="O601" i="31" s="1"/>
  <c r="O602" i="31" s="1"/>
  <c r="O603" i="31" s="1"/>
  <c r="T505" i="31"/>
  <c r="T506" i="31" s="1"/>
  <c r="T507" i="31" s="1"/>
  <c r="T508" i="31" s="1"/>
  <c r="T509" i="31" s="1"/>
  <c r="T510" i="31" s="1"/>
  <c r="T511" i="31" s="1"/>
  <c r="T512" i="31" s="1"/>
  <c r="T513" i="31" s="1"/>
  <c r="T514" i="31" s="1"/>
  <c r="T515" i="31" s="1"/>
  <c r="T516" i="31" s="1"/>
  <c r="T517" i="31" s="1"/>
  <c r="T518" i="31" s="1"/>
  <c r="T519" i="31" s="1"/>
  <c r="T520" i="31" s="1"/>
  <c r="T521" i="31" s="1"/>
  <c r="T522" i="31" s="1"/>
  <c r="T523" i="31" s="1"/>
  <c r="T524" i="31" s="1"/>
  <c r="T525" i="31" s="1"/>
  <c r="T526" i="31" s="1"/>
  <c r="T527" i="31" s="1"/>
  <c r="T528" i="31" s="1"/>
  <c r="T529" i="31" s="1"/>
  <c r="T530" i="31" s="1"/>
  <c r="T531" i="31" s="1"/>
  <c r="T532" i="31" s="1"/>
  <c r="T533" i="31" s="1"/>
  <c r="T534" i="31" s="1"/>
  <c r="T535" i="31" s="1"/>
  <c r="T536" i="31" s="1"/>
  <c r="T537" i="31" s="1"/>
  <c r="T538" i="31" s="1"/>
  <c r="T539" i="31" s="1"/>
  <c r="T540" i="31" s="1"/>
  <c r="T541" i="31" s="1"/>
  <c r="T542" i="31" s="1"/>
  <c r="T543" i="31" s="1"/>
  <c r="T544" i="31" s="1"/>
  <c r="T545" i="31" s="1"/>
  <c r="T546" i="31" s="1"/>
  <c r="T547" i="31" s="1"/>
  <c r="T548" i="31" s="1"/>
  <c r="T549" i="31" s="1"/>
  <c r="T550" i="31" s="1"/>
  <c r="T551" i="31" s="1"/>
  <c r="T552" i="31" s="1"/>
  <c r="T553" i="31" s="1"/>
  <c r="T554" i="31" s="1"/>
  <c r="T555" i="31" s="1"/>
  <c r="T556" i="31" s="1"/>
  <c r="T557" i="31" s="1"/>
  <c r="T558" i="31" s="1"/>
  <c r="T559" i="31" s="1"/>
  <c r="T560" i="31" s="1"/>
  <c r="T561" i="31" s="1"/>
  <c r="T562" i="31" s="1"/>
  <c r="T563" i="31" s="1"/>
  <c r="T564" i="31" s="1"/>
  <c r="T565" i="31" s="1"/>
  <c r="T566" i="31" s="1"/>
  <c r="T567" i="31" s="1"/>
  <c r="T568" i="31" s="1"/>
  <c r="T569" i="31" s="1"/>
  <c r="T570" i="31" s="1"/>
  <c r="T571" i="31" s="1"/>
  <c r="T572" i="31" s="1"/>
  <c r="T573" i="31" s="1"/>
  <c r="T574" i="31" s="1"/>
  <c r="T575" i="31" s="1"/>
  <c r="T576" i="31" s="1"/>
  <c r="T577" i="31" s="1"/>
  <c r="T578" i="31" s="1"/>
  <c r="T579" i="31" s="1"/>
  <c r="T580" i="31" s="1"/>
  <c r="T581" i="31" s="1"/>
  <c r="T582" i="31" s="1"/>
  <c r="T583" i="31" s="1"/>
  <c r="T584" i="31" s="1"/>
  <c r="T585" i="31" s="1"/>
  <c r="T586" i="31" s="1"/>
  <c r="T587" i="31" s="1"/>
  <c r="T588" i="31" s="1"/>
  <c r="T589" i="31" s="1"/>
  <c r="T590" i="31" s="1"/>
  <c r="T591" i="31" s="1"/>
  <c r="T592" i="31" s="1"/>
  <c r="T593" i="31" s="1"/>
  <c r="T594" i="31" s="1"/>
  <c r="T595" i="31" s="1"/>
  <c r="T596" i="31" s="1"/>
  <c r="T597" i="31" s="1"/>
  <c r="T598" i="31" s="1"/>
  <c r="T599" i="31" s="1"/>
  <c r="T600" i="31" s="1"/>
  <c r="T601" i="31" s="1"/>
  <c r="T602" i="31" s="1"/>
  <c r="T603" i="31" s="1"/>
  <c r="AB505" i="31"/>
  <c r="AB506" i="31" s="1"/>
  <c r="AB507" i="31" s="1"/>
  <c r="AB508" i="31" s="1"/>
  <c r="AB509" i="31" s="1"/>
  <c r="AB510" i="31" s="1"/>
  <c r="AB511" i="31" s="1"/>
  <c r="AB512" i="31" s="1"/>
  <c r="AB513" i="31" s="1"/>
  <c r="AB514" i="31" s="1"/>
  <c r="AB515" i="31" s="1"/>
  <c r="AB516" i="31" s="1"/>
  <c r="AB517" i="31" s="1"/>
  <c r="AB518" i="31" s="1"/>
  <c r="AB519" i="31" s="1"/>
  <c r="AB520" i="31" s="1"/>
  <c r="AB521" i="31" s="1"/>
  <c r="AB522" i="31" s="1"/>
  <c r="AB523" i="31" s="1"/>
  <c r="AB524" i="31" s="1"/>
  <c r="AB525" i="31" s="1"/>
  <c r="AB526" i="31" s="1"/>
  <c r="AB527" i="31" s="1"/>
  <c r="AB528" i="31" s="1"/>
  <c r="AB529" i="31" s="1"/>
  <c r="AB530" i="31" s="1"/>
  <c r="AB531" i="31" s="1"/>
  <c r="AB532" i="31" s="1"/>
  <c r="AB533" i="31" s="1"/>
  <c r="AB534" i="31" s="1"/>
  <c r="AB535" i="31" s="1"/>
  <c r="AB536" i="31" s="1"/>
  <c r="AB537" i="31" s="1"/>
  <c r="AB538" i="31" s="1"/>
  <c r="AB539" i="31" s="1"/>
  <c r="AB540" i="31" s="1"/>
  <c r="AB541" i="31" s="1"/>
  <c r="AB542" i="31" s="1"/>
  <c r="AB543" i="31" s="1"/>
  <c r="AB544" i="31" s="1"/>
  <c r="AB545" i="31" s="1"/>
  <c r="AB546" i="31" s="1"/>
  <c r="AB547" i="31" s="1"/>
  <c r="AB548" i="31" s="1"/>
  <c r="AB549" i="31" s="1"/>
  <c r="AB550" i="31" s="1"/>
  <c r="AB551" i="31" s="1"/>
  <c r="AB552" i="31" s="1"/>
  <c r="AB553" i="31" s="1"/>
  <c r="AB554" i="31" s="1"/>
  <c r="AB555" i="31" s="1"/>
  <c r="AB556" i="31" s="1"/>
  <c r="AB557" i="31" s="1"/>
  <c r="AB558" i="31" s="1"/>
  <c r="AB559" i="31" s="1"/>
  <c r="AB560" i="31" s="1"/>
  <c r="AB561" i="31" s="1"/>
  <c r="AB562" i="31" s="1"/>
  <c r="AB563" i="31" s="1"/>
  <c r="AB564" i="31" s="1"/>
  <c r="AB565" i="31" s="1"/>
  <c r="AB566" i="31" s="1"/>
  <c r="AB567" i="31" s="1"/>
  <c r="AB568" i="31" s="1"/>
  <c r="AB569" i="31" s="1"/>
  <c r="AB570" i="31" s="1"/>
  <c r="AB571" i="31" s="1"/>
  <c r="AB572" i="31" s="1"/>
  <c r="AB573" i="31" s="1"/>
  <c r="AB574" i="31" s="1"/>
  <c r="AB575" i="31" s="1"/>
  <c r="AB576" i="31" s="1"/>
  <c r="AB577" i="31" s="1"/>
  <c r="AB578" i="31" s="1"/>
  <c r="AB579" i="31" s="1"/>
  <c r="AB580" i="31" s="1"/>
  <c r="AB581" i="31" s="1"/>
  <c r="AB582" i="31" s="1"/>
  <c r="AB583" i="31" s="1"/>
  <c r="AB584" i="31" s="1"/>
  <c r="AB585" i="31" s="1"/>
  <c r="AB586" i="31" s="1"/>
  <c r="AB587" i="31" s="1"/>
  <c r="AB588" i="31" s="1"/>
  <c r="AB589" i="31" s="1"/>
  <c r="AB590" i="31" s="1"/>
  <c r="AB591" i="31" s="1"/>
  <c r="AB592" i="31" s="1"/>
  <c r="AB593" i="31" s="1"/>
  <c r="AB594" i="31" s="1"/>
  <c r="AB595" i="31" s="1"/>
  <c r="AB596" i="31" s="1"/>
  <c r="AB597" i="31" s="1"/>
  <c r="AB598" i="31" s="1"/>
  <c r="AB599" i="31" s="1"/>
  <c r="AB600" i="31" s="1"/>
  <c r="AB601" i="31" s="1"/>
  <c r="AB602" i="31" s="1"/>
  <c r="AB603" i="31" s="1"/>
  <c r="X455" i="31"/>
  <c r="X456" i="31" s="1"/>
  <c r="X457" i="31" s="1"/>
  <c r="X458" i="31" s="1"/>
  <c r="X459" i="31" s="1"/>
  <c r="X460" i="31" s="1"/>
  <c r="X461" i="31" s="1"/>
  <c r="X462" i="31" s="1"/>
  <c r="X463" i="31" s="1"/>
  <c r="X464" i="31" s="1"/>
  <c r="X465" i="31" s="1"/>
  <c r="X466" i="31" s="1"/>
  <c r="X467" i="31" s="1"/>
  <c r="X468" i="31" s="1"/>
  <c r="X469" i="31" s="1"/>
  <c r="X470" i="31" s="1"/>
  <c r="X471" i="31" s="1"/>
  <c r="X472" i="31" s="1"/>
  <c r="X473" i="31" s="1"/>
  <c r="X474" i="31" s="1"/>
  <c r="X475" i="31" s="1"/>
  <c r="X476" i="31" s="1"/>
  <c r="X477" i="31" s="1"/>
  <c r="X478" i="31" s="1"/>
  <c r="X479" i="31" s="1"/>
  <c r="X480" i="31" s="1"/>
  <c r="X481" i="31" s="1"/>
  <c r="X482" i="31" s="1"/>
  <c r="X483" i="31" s="1"/>
  <c r="X484" i="31" s="1"/>
  <c r="X485" i="31" s="1"/>
  <c r="X486" i="31" s="1"/>
  <c r="X487" i="31" s="1"/>
  <c r="X488" i="31" s="1"/>
  <c r="X489" i="31" s="1"/>
  <c r="X490" i="31" s="1"/>
  <c r="X491" i="31" s="1"/>
  <c r="X492" i="31" s="1"/>
  <c r="X493" i="31" s="1"/>
  <c r="X494" i="31" s="1"/>
  <c r="X495" i="31" s="1"/>
  <c r="X496" i="31" s="1"/>
  <c r="X497" i="31" s="1"/>
  <c r="X498" i="31" s="1"/>
  <c r="X499" i="31" s="1"/>
  <c r="X500" i="31" s="1"/>
  <c r="X501" i="31" s="1"/>
  <c r="X502" i="31" s="1"/>
  <c r="X503" i="31" s="1"/>
  <c r="X504" i="31" s="1"/>
  <c r="AH455" i="31"/>
  <c r="AH456" i="31" s="1"/>
  <c r="AH457" i="31" s="1"/>
  <c r="AH458" i="31" s="1"/>
  <c r="AH459" i="31" s="1"/>
  <c r="AH460" i="31" s="1"/>
  <c r="AH461" i="31" s="1"/>
  <c r="AH462" i="31" s="1"/>
  <c r="AH463" i="31" s="1"/>
  <c r="AH464" i="31" s="1"/>
  <c r="AH465" i="31" s="1"/>
  <c r="AH466" i="31" s="1"/>
  <c r="AH467" i="31" s="1"/>
  <c r="AH468" i="31" s="1"/>
  <c r="AH469" i="31" s="1"/>
  <c r="AH470" i="31" s="1"/>
  <c r="AH471" i="31" s="1"/>
  <c r="AH472" i="31" s="1"/>
  <c r="AH473" i="31" s="1"/>
  <c r="AH474" i="31" s="1"/>
  <c r="AH475" i="31" s="1"/>
  <c r="AH476" i="31" s="1"/>
  <c r="AH477" i="31" s="1"/>
  <c r="AH478" i="31" s="1"/>
  <c r="AH479" i="31" s="1"/>
  <c r="AH480" i="31" s="1"/>
  <c r="AH481" i="31" s="1"/>
  <c r="AH482" i="31" s="1"/>
  <c r="AH483" i="31" s="1"/>
  <c r="AH484" i="31" s="1"/>
  <c r="AH485" i="31" s="1"/>
  <c r="AH486" i="31" s="1"/>
  <c r="AH487" i="31" s="1"/>
  <c r="AH488" i="31" s="1"/>
  <c r="AH489" i="31" s="1"/>
  <c r="AH490" i="31" s="1"/>
  <c r="AH491" i="31" s="1"/>
  <c r="AH492" i="31" s="1"/>
  <c r="AH493" i="31" s="1"/>
  <c r="AH494" i="31" s="1"/>
  <c r="AH495" i="31" s="1"/>
  <c r="AH496" i="31" s="1"/>
  <c r="AH497" i="31" s="1"/>
  <c r="AH498" i="31" s="1"/>
  <c r="AH499" i="31" s="1"/>
  <c r="AH500" i="31" s="1"/>
  <c r="AH501" i="31" s="1"/>
  <c r="AH502" i="31" s="1"/>
  <c r="AH503" i="31" s="1"/>
  <c r="AH504" i="31" s="1"/>
  <c r="V505" i="31"/>
  <c r="V506" i="31" s="1"/>
  <c r="V507" i="31" s="1"/>
  <c r="V508" i="31" s="1"/>
  <c r="V509" i="31" s="1"/>
  <c r="V510" i="31" s="1"/>
  <c r="V511" i="31" s="1"/>
  <c r="V512" i="31" s="1"/>
  <c r="V513" i="31" s="1"/>
  <c r="V514" i="31" s="1"/>
  <c r="V515" i="31" s="1"/>
  <c r="V516" i="31" s="1"/>
  <c r="V517" i="31" s="1"/>
  <c r="V518" i="31" s="1"/>
  <c r="V519" i="31" s="1"/>
  <c r="V520" i="31" s="1"/>
  <c r="V521" i="31" s="1"/>
  <c r="V522" i="31" s="1"/>
  <c r="V523" i="31" s="1"/>
  <c r="V524" i="31" s="1"/>
  <c r="V525" i="31" s="1"/>
  <c r="V526" i="31" s="1"/>
  <c r="V527" i="31" s="1"/>
  <c r="V528" i="31" s="1"/>
  <c r="V529" i="31" s="1"/>
  <c r="V530" i="31" s="1"/>
  <c r="V531" i="31" s="1"/>
  <c r="V532" i="31" s="1"/>
  <c r="V533" i="31" s="1"/>
  <c r="V534" i="31" s="1"/>
  <c r="V535" i="31" s="1"/>
  <c r="V536" i="31" s="1"/>
  <c r="V537" i="31" s="1"/>
  <c r="V538" i="31" s="1"/>
  <c r="V539" i="31" s="1"/>
  <c r="V540" i="31" s="1"/>
  <c r="V541" i="31" s="1"/>
  <c r="V542" i="31" s="1"/>
  <c r="V543" i="31" s="1"/>
  <c r="V544" i="31" s="1"/>
  <c r="V545" i="31" s="1"/>
  <c r="V546" i="31" s="1"/>
  <c r="V547" i="31" s="1"/>
  <c r="V548" i="31" s="1"/>
  <c r="V549" i="31" s="1"/>
  <c r="V550" i="31" s="1"/>
  <c r="V551" i="31" s="1"/>
  <c r="V552" i="31" s="1"/>
  <c r="V553" i="31" s="1"/>
  <c r="V554" i="31" s="1"/>
  <c r="V555" i="31" s="1"/>
  <c r="V556" i="31" s="1"/>
  <c r="V557" i="31" s="1"/>
  <c r="V558" i="31" s="1"/>
  <c r="V559" i="31" s="1"/>
  <c r="V560" i="31" s="1"/>
  <c r="V561" i="31" s="1"/>
  <c r="V562" i="31" s="1"/>
  <c r="V563" i="31" s="1"/>
  <c r="V564" i="31" s="1"/>
  <c r="V565" i="31" s="1"/>
  <c r="V566" i="31" s="1"/>
  <c r="V567" i="31" s="1"/>
  <c r="V568" i="31" s="1"/>
  <c r="V569" i="31" s="1"/>
  <c r="V570" i="31" s="1"/>
  <c r="V571" i="31" s="1"/>
  <c r="V572" i="31" s="1"/>
  <c r="V573" i="31" s="1"/>
  <c r="V574" i="31" s="1"/>
  <c r="V575" i="31" s="1"/>
  <c r="V576" i="31" s="1"/>
  <c r="V577" i="31" s="1"/>
  <c r="V578" i="31" s="1"/>
  <c r="V579" i="31" s="1"/>
  <c r="V580" i="31" s="1"/>
  <c r="V581" i="31" s="1"/>
  <c r="V582" i="31" s="1"/>
  <c r="V583" i="31" s="1"/>
  <c r="V584" i="31" s="1"/>
  <c r="V585" i="31" s="1"/>
  <c r="V586" i="31" s="1"/>
  <c r="V587" i="31" s="1"/>
  <c r="V588" i="31" s="1"/>
  <c r="V589" i="31" s="1"/>
  <c r="V590" i="31" s="1"/>
  <c r="V591" i="31" s="1"/>
  <c r="V592" i="31" s="1"/>
  <c r="V593" i="31" s="1"/>
  <c r="V594" i="31" s="1"/>
  <c r="V595" i="31" s="1"/>
  <c r="V596" i="31" s="1"/>
  <c r="V597" i="31" s="1"/>
  <c r="V598" i="31" s="1"/>
  <c r="V599" i="31" s="1"/>
  <c r="V600" i="31" s="1"/>
  <c r="V601" i="31" s="1"/>
  <c r="V602" i="31" s="1"/>
  <c r="V603" i="31" s="1"/>
  <c r="AC455" i="31"/>
  <c r="AC456" i="31" s="1"/>
  <c r="AC457" i="31" s="1"/>
  <c r="AC458" i="31" s="1"/>
  <c r="AC459" i="31" s="1"/>
  <c r="AC460" i="31" s="1"/>
  <c r="AC461" i="31" s="1"/>
  <c r="AC462" i="31" s="1"/>
  <c r="AC463" i="31" s="1"/>
  <c r="AC464" i="31" s="1"/>
  <c r="AC465" i="31" s="1"/>
  <c r="AC466" i="31" s="1"/>
  <c r="AC467" i="31" s="1"/>
  <c r="AC468" i="31" s="1"/>
  <c r="AC469" i="31" s="1"/>
  <c r="AC470" i="31" s="1"/>
  <c r="AC471" i="31" s="1"/>
  <c r="AC472" i="31" s="1"/>
  <c r="AC473" i="31" s="1"/>
  <c r="AC474" i="31" s="1"/>
  <c r="AC475" i="31" s="1"/>
  <c r="AC476" i="31" s="1"/>
  <c r="AC477" i="31" s="1"/>
  <c r="AC478" i="31" s="1"/>
  <c r="AC479" i="31" s="1"/>
  <c r="AC480" i="31" s="1"/>
  <c r="AC481" i="31" s="1"/>
  <c r="AC482" i="31" s="1"/>
  <c r="AC483" i="31" s="1"/>
  <c r="AC484" i="31" s="1"/>
  <c r="AC485" i="31" s="1"/>
  <c r="AC486" i="31" s="1"/>
  <c r="AC487" i="31" s="1"/>
  <c r="AC488" i="31" s="1"/>
  <c r="AC489" i="31" s="1"/>
  <c r="AC490" i="31" s="1"/>
  <c r="AC491" i="31" s="1"/>
  <c r="AC492" i="31" s="1"/>
  <c r="AC493" i="31" s="1"/>
  <c r="AC494" i="31" s="1"/>
  <c r="AC495" i="31" s="1"/>
  <c r="AC496" i="31" s="1"/>
  <c r="AC497" i="31" s="1"/>
  <c r="AC498" i="31" s="1"/>
  <c r="AC499" i="31" s="1"/>
  <c r="AC500" i="31" s="1"/>
  <c r="AC501" i="31" s="1"/>
  <c r="AC502" i="31" s="1"/>
  <c r="AC503" i="31" s="1"/>
  <c r="AC504" i="31" s="1"/>
  <c r="AX505" i="31"/>
  <c r="AX506" i="31" s="1"/>
  <c r="AX507" i="31" s="1"/>
  <c r="AX508" i="31" s="1"/>
  <c r="AX509" i="31" s="1"/>
  <c r="AX510" i="31" s="1"/>
  <c r="AX511" i="31" s="1"/>
  <c r="AX512" i="31" s="1"/>
  <c r="AX513" i="31" s="1"/>
  <c r="AX514" i="31" s="1"/>
  <c r="AX515" i="31" s="1"/>
  <c r="AX516" i="31" s="1"/>
  <c r="AX517" i="31" s="1"/>
  <c r="AX518" i="31" s="1"/>
  <c r="AX519" i="31" s="1"/>
  <c r="AX520" i="31" s="1"/>
  <c r="AX521" i="31" s="1"/>
  <c r="AX522" i="31" s="1"/>
  <c r="AX523" i="31" s="1"/>
  <c r="AX524" i="31" s="1"/>
  <c r="AX525" i="31" s="1"/>
  <c r="AX526" i="31" s="1"/>
  <c r="AX527" i="31" s="1"/>
  <c r="AX528" i="31" s="1"/>
  <c r="AX529" i="31" s="1"/>
  <c r="AX530" i="31" s="1"/>
  <c r="AX531" i="31" s="1"/>
  <c r="AX532" i="31" s="1"/>
  <c r="AX533" i="31" s="1"/>
  <c r="AX534" i="31" s="1"/>
  <c r="AX535" i="31" s="1"/>
  <c r="AX536" i="31" s="1"/>
  <c r="AX537" i="31" s="1"/>
  <c r="AX538" i="31" s="1"/>
  <c r="AX539" i="31" s="1"/>
  <c r="AX540" i="31" s="1"/>
  <c r="AX541" i="31" s="1"/>
  <c r="AX542" i="31" s="1"/>
  <c r="AX543" i="31" s="1"/>
  <c r="AX544" i="31" s="1"/>
  <c r="AX545" i="31" s="1"/>
  <c r="AX546" i="31" s="1"/>
  <c r="AX547" i="31" s="1"/>
  <c r="AX548" i="31" s="1"/>
  <c r="AX549" i="31" s="1"/>
  <c r="AX550" i="31" s="1"/>
  <c r="AX551" i="31" s="1"/>
  <c r="AX552" i="31" s="1"/>
  <c r="AX553" i="31" s="1"/>
  <c r="AX554" i="31" s="1"/>
  <c r="AX555" i="31" s="1"/>
  <c r="AX556" i="31" s="1"/>
  <c r="AX557" i="31" s="1"/>
  <c r="AX558" i="31" s="1"/>
  <c r="AX559" i="31" s="1"/>
  <c r="AX560" i="31" s="1"/>
  <c r="AX561" i="31" s="1"/>
  <c r="AX562" i="31" s="1"/>
  <c r="AX563" i="31" s="1"/>
  <c r="AX564" i="31" s="1"/>
  <c r="AX565" i="31" s="1"/>
  <c r="AX566" i="31" s="1"/>
  <c r="AX567" i="31" s="1"/>
  <c r="AX568" i="31" s="1"/>
  <c r="AX569" i="31" s="1"/>
  <c r="AX570" i="31" s="1"/>
  <c r="AX571" i="31" s="1"/>
  <c r="AX572" i="31" s="1"/>
  <c r="AX573" i="31" s="1"/>
  <c r="AX574" i="31" s="1"/>
  <c r="AX575" i="31" s="1"/>
  <c r="AX576" i="31" s="1"/>
  <c r="AX577" i="31" s="1"/>
  <c r="AX578" i="31" s="1"/>
  <c r="AX579" i="31" s="1"/>
  <c r="AX580" i="31" s="1"/>
  <c r="AX581" i="31" s="1"/>
  <c r="AX582" i="31" s="1"/>
  <c r="AX583" i="31" s="1"/>
  <c r="AX584" i="31" s="1"/>
  <c r="AX585" i="31" s="1"/>
  <c r="AX586" i="31" s="1"/>
  <c r="AX587" i="31" s="1"/>
  <c r="AX588" i="31" s="1"/>
  <c r="AX589" i="31" s="1"/>
  <c r="AX590" i="31" s="1"/>
  <c r="AX591" i="31" s="1"/>
  <c r="AX592" i="31" s="1"/>
  <c r="AX593" i="31" s="1"/>
  <c r="AX594" i="31" s="1"/>
  <c r="AX595" i="31" s="1"/>
  <c r="AX596" i="31" s="1"/>
  <c r="AX597" i="31" s="1"/>
  <c r="AX598" i="31" s="1"/>
  <c r="AX599" i="31" s="1"/>
  <c r="AX600" i="31" s="1"/>
  <c r="AX601" i="31" s="1"/>
  <c r="AX602" i="31" s="1"/>
  <c r="AX603" i="31" s="1"/>
  <c r="AV505" i="31"/>
  <c r="AV506" i="31" s="1"/>
  <c r="AV507" i="31" s="1"/>
  <c r="AV508" i="31" s="1"/>
  <c r="AV509" i="31" s="1"/>
  <c r="AV510" i="31" s="1"/>
  <c r="AV511" i="31" s="1"/>
  <c r="AV512" i="31" s="1"/>
  <c r="AV513" i="31" s="1"/>
  <c r="AV514" i="31" s="1"/>
  <c r="AV515" i="31" s="1"/>
  <c r="AV516" i="31" s="1"/>
  <c r="AV517" i="31" s="1"/>
  <c r="AV518" i="31" s="1"/>
  <c r="AV519" i="31" s="1"/>
  <c r="AV520" i="31" s="1"/>
  <c r="AV521" i="31" s="1"/>
  <c r="AV522" i="31" s="1"/>
  <c r="AV523" i="31" s="1"/>
  <c r="AV524" i="31" s="1"/>
  <c r="AV525" i="31" s="1"/>
  <c r="AV526" i="31" s="1"/>
  <c r="AV527" i="31" s="1"/>
  <c r="AV528" i="31" s="1"/>
  <c r="AV529" i="31" s="1"/>
  <c r="AV530" i="31" s="1"/>
  <c r="AV531" i="31" s="1"/>
  <c r="AV532" i="31" s="1"/>
  <c r="AV533" i="31" s="1"/>
  <c r="AV534" i="31" s="1"/>
  <c r="AV535" i="31" s="1"/>
  <c r="AV536" i="31" s="1"/>
  <c r="AV537" i="31" s="1"/>
  <c r="AV538" i="31" s="1"/>
  <c r="AV539" i="31" s="1"/>
  <c r="AV540" i="31" s="1"/>
  <c r="AV541" i="31" s="1"/>
  <c r="AV542" i="31" s="1"/>
  <c r="AV543" i="31" s="1"/>
  <c r="AV544" i="31" s="1"/>
  <c r="AV545" i="31" s="1"/>
  <c r="AV546" i="31" s="1"/>
  <c r="AV547" i="31" s="1"/>
  <c r="AV548" i="31" s="1"/>
  <c r="AV549" i="31" s="1"/>
  <c r="AV550" i="31" s="1"/>
  <c r="AV551" i="31" s="1"/>
  <c r="AV552" i="31" s="1"/>
  <c r="AV553" i="31" s="1"/>
  <c r="AV554" i="31" s="1"/>
  <c r="AV555" i="31" s="1"/>
  <c r="AV556" i="31" s="1"/>
  <c r="AV557" i="31" s="1"/>
  <c r="AV558" i="31" s="1"/>
  <c r="AV559" i="31" s="1"/>
  <c r="AV560" i="31" s="1"/>
  <c r="AV561" i="31" s="1"/>
  <c r="AV562" i="31" s="1"/>
  <c r="AV563" i="31" s="1"/>
  <c r="AV564" i="31" s="1"/>
  <c r="AV565" i="31" s="1"/>
  <c r="AV566" i="31" s="1"/>
  <c r="AV567" i="31" s="1"/>
  <c r="AV568" i="31" s="1"/>
  <c r="AV569" i="31" s="1"/>
  <c r="AV570" i="31" s="1"/>
  <c r="AV571" i="31" s="1"/>
  <c r="AV572" i="31" s="1"/>
  <c r="AV573" i="31" s="1"/>
  <c r="AV574" i="31" s="1"/>
  <c r="AV575" i="31" s="1"/>
  <c r="AV576" i="31" s="1"/>
  <c r="AV577" i="31" s="1"/>
  <c r="AV578" i="31" s="1"/>
  <c r="AV579" i="31" s="1"/>
  <c r="AV580" i="31" s="1"/>
  <c r="AV581" i="31" s="1"/>
  <c r="AV582" i="31" s="1"/>
  <c r="AV583" i="31" s="1"/>
  <c r="AV584" i="31" s="1"/>
  <c r="AV585" i="31" s="1"/>
  <c r="AV586" i="31" s="1"/>
  <c r="AV587" i="31" s="1"/>
  <c r="AV588" i="31" s="1"/>
  <c r="AV589" i="31" s="1"/>
  <c r="AV590" i="31" s="1"/>
  <c r="AV591" i="31" s="1"/>
  <c r="AV592" i="31" s="1"/>
  <c r="AV593" i="31" s="1"/>
  <c r="AV594" i="31" s="1"/>
  <c r="AV595" i="31" s="1"/>
  <c r="AV596" i="31" s="1"/>
  <c r="AV597" i="31" s="1"/>
  <c r="AV598" i="31" s="1"/>
  <c r="AV599" i="31" s="1"/>
  <c r="AV600" i="31" s="1"/>
  <c r="AV601" i="31" s="1"/>
  <c r="AV602" i="31" s="1"/>
  <c r="AV603" i="31" s="1"/>
  <c r="F305" i="31"/>
  <c r="F306" i="31" s="1"/>
  <c r="F307" i="31" s="1"/>
  <c r="F308" i="31" s="1"/>
  <c r="F309" i="31" s="1"/>
  <c r="F310" i="31" s="1"/>
  <c r="F311" i="31" s="1"/>
  <c r="F312" i="31" s="1"/>
  <c r="F313" i="31" s="1"/>
  <c r="F314" i="31" s="1"/>
  <c r="F315" i="31" s="1"/>
  <c r="F316" i="31" s="1"/>
  <c r="F317" i="31" s="1"/>
  <c r="F318" i="31" s="1"/>
  <c r="F319" i="31" s="1"/>
  <c r="F320" i="31" s="1"/>
  <c r="F321" i="31" s="1"/>
  <c r="F322" i="31" s="1"/>
  <c r="F323" i="31" s="1"/>
  <c r="F324" i="31" s="1"/>
  <c r="F325" i="31" s="1"/>
  <c r="F326" i="31" s="1"/>
  <c r="F327" i="31" s="1"/>
  <c r="F328" i="31" s="1"/>
  <c r="F329" i="31" s="1"/>
  <c r="F330" i="31" s="1"/>
  <c r="F331" i="31" s="1"/>
  <c r="F332" i="31" s="1"/>
  <c r="F333" i="31" s="1"/>
  <c r="F334" i="31" s="1"/>
  <c r="F335" i="31" s="1"/>
  <c r="F336" i="31" s="1"/>
  <c r="F337" i="31" s="1"/>
  <c r="F338" i="31" s="1"/>
  <c r="F339" i="31" s="1"/>
  <c r="F340" i="31" s="1"/>
  <c r="F341" i="31" s="1"/>
  <c r="F342" i="31" s="1"/>
  <c r="F343" i="31" s="1"/>
  <c r="F344" i="31" s="1"/>
  <c r="F345" i="31" s="1"/>
  <c r="F346" i="31" s="1"/>
  <c r="F347" i="31" s="1"/>
  <c r="F348" i="31" s="1"/>
  <c r="F349" i="31" s="1"/>
  <c r="F350" i="31" s="1"/>
  <c r="F351" i="31" s="1"/>
  <c r="F352" i="31" s="1"/>
  <c r="F353" i="31" s="1"/>
  <c r="F354" i="31" s="1"/>
  <c r="R455" i="31"/>
  <c r="R456" i="31" s="1"/>
  <c r="R457" i="31" s="1"/>
  <c r="R458" i="31" s="1"/>
  <c r="R459" i="31" s="1"/>
  <c r="R460" i="31" s="1"/>
  <c r="R461" i="31" s="1"/>
  <c r="R462" i="31" s="1"/>
  <c r="R463" i="31" s="1"/>
  <c r="R464" i="31" s="1"/>
  <c r="R465" i="31" s="1"/>
  <c r="R466" i="31" s="1"/>
  <c r="R467" i="31" s="1"/>
  <c r="R468" i="31" s="1"/>
  <c r="R469" i="31" s="1"/>
  <c r="R470" i="31" s="1"/>
  <c r="R471" i="31" s="1"/>
  <c r="R472" i="31" s="1"/>
  <c r="R473" i="31" s="1"/>
  <c r="R474" i="31" s="1"/>
  <c r="R475" i="31" s="1"/>
  <c r="R476" i="31" s="1"/>
  <c r="R477" i="31" s="1"/>
  <c r="R478" i="31" s="1"/>
  <c r="R479" i="31" s="1"/>
  <c r="R480" i="31" s="1"/>
  <c r="R481" i="31" s="1"/>
  <c r="R482" i="31" s="1"/>
  <c r="R483" i="31" s="1"/>
  <c r="R484" i="31" s="1"/>
  <c r="R485" i="31" s="1"/>
  <c r="R486" i="31" s="1"/>
  <c r="R487" i="31" s="1"/>
  <c r="R488" i="31" s="1"/>
  <c r="R489" i="31" s="1"/>
  <c r="R490" i="31" s="1"/>
  <c r="R491" i="31" s="1"/>
  <c r="R492" i="31" s="1"/>
  <c r="R493" i="31" s="1"/>
  <c r="R494" i="31" s="1"/>
  <c r="R495" i="31" s="1"/>
  <c r="R496" i="31" s="1"/>
  <c r="R497" i="31" s="1"/>
  <c r="R498" i="31" s="1"/>
  <c r="R499" i="31" s="1"/>
  <c r="R500" i="31" s="1"/>
  <c r="R501" i="31" s="1"/>
  <c r="R502" i="31" s="1"/>
  <c r="R503" i="31" s="1"/>
  <c r="R504" i="31" s="1"/>
  <c r="I405" i="31"/>
  <c r="I406" i="31" s="1"/>
  <c r="I407" i="31" s="1"/>
  <c r="I408" i="31" s="1"/>
  <c r="I409" i="31" s="1"/>
  <c r="I410" i="31" s="1"/>
  <c r="I411" i="31" s="1"/>
  <c r="I412" i="31" s="1"/>
  <c r="I413" i="31" s="1"/>
  <c r="I414" i="31" s="1"/>
  <c r="I415" i="31" s="1"/>
  <c r="I416" i="31" s="1"/>
  <c r="I417" i="31" s="1"/>
  <c r="I418" i="31" s="1"/>
  <c r="I419" i="31" s="1"/>
  <c r="I420" i="31" s="1"/>
  <c r="I421" i="31" s="1"/>
  <c r="I422" i="31" s="1"/>
  <c r="I423" i="31" s="1"/>
  <c r="I424" i="31" s="1"/>
  <c r="I425" i="31" s="1"/>
  <c r="I426" i="31" s="1"/>
  <c r="I427" i="31" s="1"/>
  <c r="I428" i="31" s="1"/>
  <c r="I429" i="31" s="1"/>
  <c r="I430" i="31" s="1"/>
  <c r="I431" i="31" s="1"/>
  <c r="I432" i="31" s="1"/>
  <c r="I433" i="31" s="1"/>
  <c r="I434" i="31" s="1"/>
  <c r="I435" i="31" s="1"/>
  <c r="I436" i="31" s="1"/>
  <c r="I437" i="31" s="1"/>
  <c r="I438" i="31" s="1"/>
  <c r="I439" i="31" s="1"/>
  <c r="I440" i="31" s="1"/>
  <c r="I441" i="31" s="1"/>
  <c r="I442" i="31" s="1"/>
  <c r="I443" i="31" s="1"/>
  <c r="I444" i="31" s="1"/>
  <c r="I445" i="31" s="1"/>
  <c r="I446" i="31" s="1"/>
  <c r="I447" i="31" s="1"/>
  <c r="I448" i="31" s="1"/>
  <c r="I449" i="31" s="1"/>
  <c r="I450" i="31" s="1"/>
  <c r="I451" i="31" s="1"/>
  <c r="I452" i="31" s="1"/>
  <c r="I453" i="31" s="1"/>
  <c r="I454" i="31" s="1"/>
  <c r="AO505" i="31"/>
  <c r="AO506" i="31" s="1"/>
  <c r="AO507" i="31" s="1"/>
  <c r="AO508" i="31" s="1"/>
  <c r="AO509" i="31" s="1"/>
  <c r="AO510" i="31" s="1"/>
  <c r="AO511" i="31" s="1"/>
  <c r="AO512" i="31" s="1"/>
  <c r="AO513" i="31" s="1"/>
  <c r="AO514" i="31" s="1"/>
  <c r="AO515" i="31" s="1"/>
  <c r="AO516" i="31" s="1"/>
  <c r="AO517" i="31" s="1"/>
  <c r="AO518" i="31" s="1"/>
  <c r="AO519" i="31" s="1"/>
  <c r="AO520" i="31" s="1"/>
  <c r="AO521" i="31" s="1"/>
  <c r="AO522" i="31" s="1"/>
  <c r="AO523" i="31" s="1"/>
  <c r="AO524" i="31" s="1"/>
  <c r="AO525" i="31" s="1"/>
  <c r="AO526" i="31" s="1"/>
  <c r="AO527" i="31" s="1"/>
  <c r="AO528" i="31" s="1"/>
  <c r="AO529" i="31" s="1"/>
  <c r="AO530" i="31" s="1"/>
  <c r="AO531" i="31" s="1"/>
  <c r="AO532" i="31" s="1"/>
  <c r="AO533" i="31" s="1"/>
  <c r="AO534" i="31" s="1"/>
  <c r="AO535" i="31" s="1"/>
  <c r="AO536" i="31" s="1"/>
  <c r="AO537" i="31" s="1"/>
  <c r="AO538" i="31" s="1"/>
  <c r="AO539" i="31" s="1"/>
  <c r="AO540" i="31" s="1"/>
  <c r="AO541" i="31" s="1"/>
  <c r="AO542" i="31" s="1"/>
  <c r="AO543" i="31" s="1"/>
  <c r="AO544" i="31" s="1"/>
  <c r="AO545" i="31" s="1"/>
  <c r="AO546" i="31" s="1"/>
  <c r="AO547" i="31" s="1"/>
  <c r="AO548" i="31" s="1"/>
  <c r="AO549" i="31" s="1"/>
  <c r="AO550" i="31" s="1"/>
  <c r="AO551" i="31" s="1"/>
  <c r="AO552" i="31" s="1"/>
  <c r="AO553" i="31" s="1"/>
  <c r="AO554" i="31" s="1"/>
  <c r="AO555" i="31" s="1"/>
  <c r="AO556" i="31" s="1"/>
  <c r="AO557" i="31" s="1"/>
  <c r="AO558" i="31" s="1"/>
  <c r="AO559" i="31" s="1"/>
  <c r="AO560" i="31" s="1"/>
  <c r="AO561" i="31" s="1"/>
  <c r="AO562" i="31" s="1"/>
  <c r="AO563" i="31" s="1"/>
  <c r="AO564" i="31" s="1"/>
  <c r="AO565" i="31" s="1"/>
  <c r="AO566" i="31" s="1"/>
  <c r="AO567" i="31" s="1"/>
  <c r="AO568" i="31" s="1"/>
  <c r="AO569" i="31" s="1"/>
  <c r="AO570" i="31" s="1"/>
  <c r="AO571" i="31" s="1"/>
  <c r="AO572" i="31" s="1"/>
  <c r="AO573" i="31" s="1"/>
  <c r="AO574" i="31" s="1"/>
  <c r="AO575" i="31" s="1"/>
  <c r="AO576" i="31" s="1"/>
  <c r="AO577" i="31" s="1"/>
  <c r="AO578" i="31" s="1"/>
  <c r="AO579" i="31" s="1"/>
  <c r="AO580" i="31" s="1"/>
  <c r="AO581" i="31" s="1"/>
  <c r="AO582" i="31" s="1"/>
  <c r="AO583" i="31" s="1"/>
  <c r="AO584" i="31" s="1"/>
  <c r="AO585" i="31" s="1"/>
  <c r="AO586" i="31" s="1"/>
  <c r="AO587" i="31" s="1"/>
  <c r="AO588" i="31" s="1"/>
  <c r="AO589" i="31" s="1"/>
  <c r="AO590" i="31" s="1"/>
  <c r="AO591" i="31" s="1"/>
  <c r="AO592" i="31" s="1"/>
  <c r="AO593" i="31" s="1"/>
  <c r="AO594" i="31" s="1"/>
  <c r="AO595" i="31" s="1"/>
  <c r="AO596" i="31" s="1"/>
  <c r="AO597" i="31" s="1"/>
  <c r="AO598" i="31" s="1"/>
  <c r="AO599" i="31" s="1"/>
  <c r="AO600" i="31" s="1"/>
  <c r="AO601" i="31" s="1"/>
  <c r="AO602" i="31" s="1"/>
  <c r="AO603" i="31" s="1"/>
  <c r="AI505" i="31"/>
  <c r="AI506" i="31" s="1"/>
  <c r="AI507" i="31" s="1"/>
  <c r="AI508" i="31" s="1"/>
  <c r="AI509" i="31" s="1"/>
  <c r="AI510" i="31" s="1"/>
  <c r="AI511" i="31" s="1"/>
  <c r="AI512" i="31" s="1"/>
  <c r="AI513" i="31" s="1"/>
  <c r="AI514" i="31" s="1"/>
  <c r="AI515" i="31" s="1"/>
  <c r="AI516" i="31" s="1"/>
  <c r="AI517" i="31" s="1"/>
  <c r="AI518" i="31" s="1"/>
  <c r="AI519" i="31" s="1"/>
  <c r="AI520" i="31" s="1"/>
  <c r="AI521" i="31" s="1"/>
  <c r="AI522" i="31" s="1"/>
  <c r="AI523" i="31" s="1"/>
  <c r="AI524" i="31" s="1"/>
  <c r="AI525" i="31" s="1"/>
  <c r="AI526" i="31" s="1"/>
  <c r="AI527" i="31" s="1"/>
  <c r="AI528" i="31" s="1"/>
  <c r="AI529" i="31" s="1"/>
  <c r="AI530" i="31" s="1"/>
  <c r="AI531" i="31" s="1"/>
  <c r="AI532" i="31" s="1"/>
  <c r="AI533" i="31" s="1"/>
  <c r="AI534" i="31" s="1"/>
  <c r="AI535" i="31" s="1"/>
  <c r="AI536" i="31" s="1"/>
  <c r="AI537" i="31" s="1"/>
  <c r="AI538" i="31" s="1"/>
  <c r="AI539" i="31" s="1"/>
  <c r="AI540" i="31" s="1"/>
  <c r="AI541" i="31" s="1"/>
  <c r="AI542" i="31" s="1"/>
  <c r="AI543" i="31" s="1"/>
  <c r="AI544" i="31" s="1"/>
  <c r="AI545" i="31" s="1"/>
  <c r="AI546" i="31" s="1"/>
  <c r="AI547" i="31" s="1"/>
  <c r="AI548" i="31" s="1"/>
  <c r="AI549" i="31" s="1"/>
  <c r="AI550" i="31" s="1"/>
  <c r="AI551" i="31" s="1"/>
  <c r="AI552" i="31" s="1"/>
  <c r="AI553" i="31" s="1"/>
  <c r="AI554" i="31" s="1"/>
  <c r="AI555" i="31" s="1"/>
  <c r="AI556" i="31" s="1"/>
  <c r="AI557" i="31" s="1"/>
  <c r="AI558" i="31" s="1"/>
  <c r="AI559" i="31" s="1"/>
  <c r="AI560" i="31" s="1"/>
  <c r="AI561" i="31" s="1"/>
  <c r="AI562" i="31" s="1"/>
  <c r="AI563" i="31" s="1"/>
  <c r="AI564" i="31" s="1"/>
  <c r="AI565" i="31" s="1"/>
  <c r="AI566" i="31" s="1"/>
  <c r="AI567" i="31" s="1"/>
  <c r="AI568" i="31" s="1"/>
  <c r="AI569" i="31" s="1"/>
  <c r="AI570" i="31" s="1"/>
  <c r="AI571" i="31" s="1"/>
  <c r="AI572" i="31" s="1"/>
  <c r="AI573" i="31" s="1"/>
  <c r="AI574" i="31" s="1"/>
  <c r="AI575" i="31" s="1"/>
  <c r="AI576" i="31" s="1"/>
  <c r="AI577" i="31" s="1"/>
  <c r="AI578" i="31" s="1"/>
  <c r="AI579" i="31" s="1"/>
  <c r="AI580" i="31" s="1"/>
  <c r="AI581" i="31" s="1"/>
  <c r="AI582" i="31" s="1"/>
  <c r="AI583" i="31" s="1"/>
  <c r="AI584" i="31" s="1"/>
  <c r="AI585" i="31" s="1"/>
  <c r="AI586" i="31" s="1"/>
  <c r="AI587" i="31" s="1"/>
  <c r="AI588" i="31" s="1"/>
  <c r="AI589" i="31" s="1"/>
  <c r="AI590" i="31" s="1"/>
  <c r="AI591" i="31" s="1"/>
  <c r="AI592" i="31" s="1"/>
  <c r="AI593" i="31" s="1"/>
  <c r="AI594" i="31" s="1"/>
  <c r="AI595" i="31" s="1"/>
  <c r="AI596" i="31" s="1"/>
  <c r="AI597" i="31" s="1"/>
  <c r="AI598" i="31" s="1"/>
  <c r="AI599" i="31" s="1"/>
  <c r="AI600" i="31" s="1"/>
  <c r="AI601" i="31" s="1"/>
  <c r="AI602" i="31" s="1"/>
  <c r="AI603" i="31" s="1"/>
  <c r="AG505" i="31"/>
  <c r="AG506" i="31" s="1"/>
  <c r="AG507" i="31" s="1"/>
  <c r="AG508" i="31" s="1"/>
  <c r="AG509" i="31" s="1"/>
  <c r="AG510" i="31" s="1"/>
  <c r="AG511" i="31" s="1"/>
  <c r="AG512" i="31" s="1"/>
  <c r="AG513" i="31" s="1"/>
  <c r="AG514" i="31" s="1"/>
  <c r="AG515" i="31" s="1"/>
  <c r="AG516" i="31" s="1"/>
  <c r="AG517" i="31" s="1"/>
  <c r="AG518" i="31" s="1"/>
  <c r="AG519" i="31" s="1"/>
  <c r="AG520" i="31" s="1"/>
  <c r="AG521" i="31" s="1"/>
  <c r="AG522" i="31" s="1"/>
  <c r="AG523" i="31" s="1"/>
  <c r="AG524" i="31" s="1"/>
  <c r="AG525" i="31" s="1"/>
  <c r="AG526" i="31" s="1"/>
  <c r="AG527" i="31" s="1"/>
  <c r="AG528" i="31" s="1"/>
  <c r="AG529" i="31" s="1"/>
  <c r="AG530" i="31" s="1"/>
  <c r="AG531" i="31" s="1"/>
  <c r="AG532" i="31" s="1"/>
  <c r="AG533" i="31" s="1"/>
  <c r="AG534" i="31" s="1"/>
  <c r="AG535" i="31" s="1"/>
  <c r="AG536" i="31" s="1"/>
  <c r="AG537" i="31" s="1"/>
  <c r="AG538" i="31" s="1"/>
  <c r="AG539" i="31" s="1"/>
  <c r="AG540" i="31" s="1"/>
  <c r="AG541" i="31" s="1"/>
  <c r="AG542" i="31" s="1"/>
  <c r="AG543" i="31" s="1"/>
  <c r="AG544" i="31" s="1"/>
  <c r="AG545" i="31" s="1"/>
  <c r="AG546" i="31" s="1"/>
  <c r="AG547" i="31" s="1"/>
  <c r="AG548" i="31" s="1"/>
  <c r="AG549" i="31" s="1"/>
  <c r="AG550" i="31" s="1"/>
  <c r="AG551" i="31" s="1"/>
  <c r="AG552" i="31" s="1"/>
  <c r="AG553" i="31" s="1"/>
  <c r="AG554" i="31" s="1"/>
  <c r="AG555" i="31" s="1"/>
  <c r="AG556" i="31" s="1"/>
  <c r="AG557" i="31" s="1"/>
  <c r="AG558" i="31" s="1"/>
  <c r="AG559" i="31" s="1"/>
  <c r="AG560" i="31" s="1"/>
  <c r="AG561" i="31" s="1"/>
  <c r="AG562" i="31" s="1"/>
  <c r="AG563" i="31" s="1"/>
  <c r="AG564" i="31" s="1"/>
  <c r="AG565" i="31" s="1"/>
  <c r="AG566" i="31" s="1"/>
  <c r="AG567" i="31" s="1"/>
  <c r="AG568" i="31" s="1"/>
  <c r="AG569" i="31" s="1"/>
  <c r="AG570" i="31" s="1"/>
  <c r="AG571" i="31" s="1"/>
  <c r="AG572" i="31" s="1"/>
  <c r="AG573" i="31" s="1"/>
  <c r="AG574" i="31" s="1"/>
  <c r="AG575" i="31" s="1"/>
  <c r="AG576" i="31" s="1"/>
  <c r="AG577" i="31" s="1"/>
  <c r="AG578" i="31" s="1"/>
  <c r="AG579" i="31" s="1"/>
  <c r="AG580" i="31" s="1"/>
  <c r="AG581" i="31" s="1"/>
  <c r="AG582" i="31" s="1"/>
  <c r="AG583" i="31" s="1"/>
  <c r="AG584" i="31" s="1"/>
  <c r="AG585" i="31" s="1"/>
  <c r="AG586" i="31" s="1"/>
  <c r="AG587" i="31" s="1"/>
  <c r="AG588" i="31" s="1"/>
  <c r="AG589" i="31" s="1"/>
  <c r="AG590" i="31" s="1"/>
  <c r="AG591" i="31" s="1"/>
  <c r="AG592" i="31" s="1"/>
  <c r="AG593" i="31" s="1"/>
  <c r="AG594" i="31" s="1"/>
  <c r="AG595" i="31" s="1"/>
  <c r="AG596" i="31" s="1"/>
  <c r="AG597" i="31" s="1"/>
  <c r="AG598" i="31" s="1"/>
  <c r="AG599" i="31" s="1"/>
  <c r="AG600" i="31" s="1"/>
  <c r="AG601" i="31" s="1"/>
  <c r="AG602" i="31" s="1"/>
  <c r="AG603" i="31" s="1"/>
  <c r="S505" i="31"/>
  <c r="S506" i="31" s="1"/>
  <c r="S507" i="31" s="1"/>
  <c r="S508" i="31" s="1"/>
  <c r="S509" i="31" s="1"/>
  <c r="S510" i="31" s="1"/>
  <c r="S511" i="31" s="1"/>
  <c r="S512" i="31" s="1"/>
  <c r="S513" i="31" s="1"/>
  <c r="S514" i="31" s="1"/>
  <c r="S515" i="31" s="1"/>
  <c r="S516" i="31" s="1"/>
  <c r="S517" i="31" s="1"/>
  <c r="S518" i="31" s="1"/>
  <c r="S519" i="31" s="1"/>
  <c r="S520" i="31" s="1"/>
  <c r="S521" i="31" s="1"/>
  <c r="S522" i="31" s="1"/>
  <c r="S523" i="31" s="1"/>
  <c r="S524" i="31" s="1"/>
  <c r="S525" i="31" s="1"/>
  <c r="S526" i="31" s="1"/>
  <c r="S527" i="31" s="1"/>
  <c r="S528" i="31" s="1"/>
  <c r="S529" i="31" s="1"/>
  <c r="S530" i="31" s="1"/>
  <c r="S531" i="31" s="1"/>
  <c r="S532" i="31" s="1"/>
  <c r="S533" i="31" s="1"/>
  <c r="S534" i="31" s="1"/>
  <c r="S535" i="31" s="1"/>
  <c r="S536" i="31" s="1"/>
  <c r="S537" i="31" s="1"/>
  <c r="S538" i="31" s="1"/>
  <c r="S539" i="31" s="1"/>
  <c r="S540" i="31" s="1"/>
  <c r="S541" i="31" s="1"/>
  <c r="S542" i="31" s="1"/>
  <c r="S543" i="31" s="1"/>
  <c r="S544" i="31" s="1"/>
  <c r="S545" i="31" s="1"/>
  <c r="S546" i="31" s="1"/>
  <c r="S547" i="31" s="1"/>
  <c r="S548" i="31" s="1"/>
  <c r="S549" i="31" s="1"/>
  <c r="S550" i="31" s="1"/>
  <c r="S551" i="31" s="1"/>
  <c r="S552" i="31" s="1"/>
  <c r="S553" i="31" s="1"/>
  <c r="S554" i="31" s="1"/>
  <c r="S555" i="31" s="1"/>
  <c r="S556" i="31" s="1"/>
  <c r="S557" i="31" s="1"/>
  <c r="S558" i="31" s="1"/>
  <c r="S559" i="31" s="1"/>
  <c r="S560" i="31" s="1"/>
  <c r="S561" i="31" s="1"/>
  <c r="S562" i="31" s="1"/>
  <c r="S563" i="31" s="1"/>
  <c r="S564" i="31" s="1"/>
  <c r="S565" i="31" s="1"/>
  <c r="S566" i="31" s="1"/>
  <c r="S567" i="31" s="1"/>
  <c r="S568" i="31" s="1"/>
  <c r="S569" i="31" s="1"/>
  <c r="S570" i="31" s="1"/>
  <c r="S571" i="31" s="1"/>
  <c r="S572" i="31" s="1"/>
  <c r="S573" i="31" s="1"/>
  <c r="S574" i="31" s="1"/>
  <c r="S575" i="31" s="1"/>
  <c r="S576" i="31" s="1"/>
  <c r="S577" i="31" s="1"/>
  <c r="S578" i="31" s="1"/>
  <c r="S579" i="31" s="1"/>
  <c r="S580" i="31" s="1"/>
  <c r="S581" i="31" s="1"/>
  <c r="S582" i="31" s="1"/>
  <c r="S583" i="31" s="1"/>
  <c r="S584" i="31" s="1"/>
  <c r="S585" i="31" s="1"/>
  <c r="S586" i="31" s="1"/>
  <c r="S587" i="31" s="1"/>
  <c r="S588" i="31" s="1"/>
  <c r="S589" i="31" s="1"/>
  <c r="S590" i="31" s="1"/>
  <c r="S591" i="31" s="1"/>
  <c r="S592" i="31" s="1"/>
  <c r="S593" i="31" s="1"/>
  <c r="S594" i="31" s="1"/>
  <c r="S595" i="31" s="1"/>
  <c r="S596" i="31" s="1"/>
  <c r="S597" i="31" s="1"/>
  <c r="S598" i="31" s="1"/>
  <c r="S599" i="31" s="1"/>
  <c r="S600" i="31" s="1"/>
  <c r="S601" i="31" s="1"/>
  <c r="S602" i="31" s="1"/>
  <c r="S603" i="31" s="1"/>
  <c r="L355" i="31"/>
  <c r="L356" i="31" s="1"/>
  <c r="L357" i="31" s="1"/>
  <c r="L358" i="31" s="1"/>
  <c r="L359" i="31" s="1"/>
  <c r="L360" i="31" s="1"/>
  <c r="L361" i="31" s="1"/>
  <c r="L362" i="31" s="1"/>
  <c r="L363" i="31" s="1"/>
  <c r="L364" i="31" s="1"/>
  <c r="L365" i="31" s="1"/>
  <c r="L366" i="31" s="1"/>
  <c r="L367" i="31" s="1"/>
  <c r="L368" i="31" s="1"/>
  <c r="L369" i="31" s="1"/>
  <c r="L370" i="31" s="1"/>
  <c r="L371" i="31" s="1"/>
  <c r="L372" i="31" s="1"/>
  <c r="L373" i="31" s="1"/>
  <c r="L374" i="31" s="1"/>
  <c r="L375" i="31" s="1"/>
  <c r="L376" i="31" s="1"/>
  <c r="L377" i="31" s="1"/>
  <c r="L378" i="31" s="1"/>
  <c r="L379" i="31" s="1"/>
  <c r="L380" i="31" s="1"/>
  <c r="L381" i="31" s="1"/>
  <c r="L382" i="31" s="1"/>
  <c r="L383" i="31" s="1"/>
  <c r="L384" i="31" s="1"/>
  <c r="L385" i="31" s="1"/>
  <c r="L386" i="31" s="1"/>
  <c r="L387" i="31" s="1"/>
  <c r="L388" i="31" s="1"/>
  <c r="L389" i="31" s="1"/>
  <c r="L390" i="31" s="1"/>
  <c r="L391" i="31" s="1"/>
  <c r="L392" i="31" s="1"/>
  <c r="L393" i="31" s="1"/>
  <c r="L394" i="31" s="1"/>
  <c r="L395" i="31" s="1"/>
  <c r="L396" i="31" s="1"/>
  <c r="L397" i="31" s="1"/>
  <c r="L398" i="31" s="1"/>
  <c r="L399" i="31" s="1"/>
  <c r="L400" i="31" s="1"/>
  <c r="L401" i="31" s="1"/>
  <c r="L402" i="31" s="1"/>
  <c r="L403" i="31" s="1"/>
  <c r="L404" i="31" s="1"/>
  <c r="G305" i="31"/>
  <c r="G306" i="31" s="1"/>
  <c r="G307" i="31" s="1"/>
  <c r="G308" i="31" s="1"/>
  <c r="G309" i="31" s="1"/>
  <c r="G310" i="31" s="1"/>
  <c r="G311" i="31" s="1"/>
  <c r="G312" i="31" s="1"/>
  <c r="G313" i="31" s="1"/>
  <c r="G314" i="31" s="1"/>
  <c r="G315" i="31" s="1"/>
  <c r="G316" i="31" s="1"/>
  <c r="G317" i="31" s="1"/>
  <c r="G318" i="31" s="1"/>
  <c r="G319" i="31" s="1"/>
  <c r="G320" i="31" s="1"/>
  <c r="G321" i="31" s="1"/>
  <c r="G322" i="31" s="1"/>
  <c r="G323" i="31" s="1"/>
  <c r="G324" i="31" s="1"/>
  <c r="G325" i="31" s="1"/>
  <c r="G326" i="31" s="1"/>
  <c r="G327" i="31" s="1"/>
  <c r="G328" i="31" s="1"/>
  <c r="G329" i="31" s="1"/>
  <c r="G330" i="31" s="1"/>
  <c r="G331" i="31" s="1"/>
  <c r="G332" i="31" s="1"/>
  <c r="G333" i="31" s="1"/>
  <c r="G334" i="31" s="1"/>
  <c r="G335" i="31" s="1"/>
  <c r="G336" i="31" s="1"/>
  <c r="G337" i="31" s="1"/>
  <c r="G338" i="31" s="1"/>
  <c r="G339" i="31" s="1"/>
  <c r="G340" i="31" s="1"/>
  <c r="G341" i="31" s="1"/>
  <c r="G342" i="31" s="1"/>
  <c r="G343" i="31" s="1"/>
  <c r="G344" i="31" s="1"/>
  <c r="G345" i="31" s="1"/>
  <c r="G346" i="31" s="1"/>
  <c r="G347" i="31" s="1"/>
  <c r="G348" i="31" s="1"/>
  <c r="G349" i="31" s="1"/>
  <c r="G350" i="31" s="1"/>
  <c r="G351" i="31" s="1"/>
  <c r="G352" i="31" s="1"/>
  <c r="G353" i="31" s="1"/>
  <c r="G354" i="31" s="1"/>
  <c r="AN455" i="31"/>
  <c r="AN456" i="31" s="1"/>
  <c r="AN457" i="31" s="1"/>
  <c r="AN458" i="31" s="1"/>
  <c r="AN459" i="31" s="1"/>
  <c r="AN460" i="31" s="1"/>
  <c r="AN461" i="31" s="1"/>
  <c r="AN462" i="31" s="1"/>
  <c r="AN463" i="31" s="1"/>
  <c r="AN464" i="31" s="1"/>
  <c r="AN465" i="31" s="1"/>
  <c r="AN466" i="31" s="1"/>
  <c r="AN467" i="31" s="1"/>
  <c r="AN468" i="31" s="1"/>
  <c r="AN469" i="31" s="1"/>
  <c r="AN470" i="31" s="1"/>
  <c r="AN471" i="31" s="1"/>
  <c r="AN472" i="31" s="1"/>
  <c r="AN473" i="31" s="1"/>
  <c r="AN474" i="31" s="1"/>
  <c r="AN475" i="31" s="1"/>
  <c r="AN476" i="31" s="1"/>
  <c r="AN477" i="31" s="1"/>
  <c r="AN478" i="31" s="1"/>
  <c r="AN479" i="31" s="1"/>
  <c r="AN480" i="31" s="1"/>
  <c r="AN481" i="31" s="1"/>
  <c r="AN482" i="31" s="1"/>
  <c r="AN483" i="31" s="1"/>
  <c r="AN484" i="31" s="1"/>
  <c r="AN485" i="31" s="1"/>
  <c r="AN486" i="31" s="1"/>
  <c r="AN487" i="31" s="1"/>
  <c r="AN488" i="31" s="1"/>
  <c r="AN489" i="31" s="1"/>
  <c r="AN490" i="31" s="1"/>
  <c r="AN491" i="31" s="1"/>
  <c r="AN492" i="31" s="1"/>
  <c r="AN493" i="31" s="1"/>
  <c r="AN494" i="31" s="1"/>
  <c r="AN495" i="31" s="1"/>
  <c r="AN496" i="31" s="1"/>
  <c r="AN497" i="31" s="1"/>
  <c r="AN498" i="31" s="1"/>
  <c r="AN499" i="31" s="1"/>
  <c r="AN500" i="31" s="1"/>
  <c r="AN501" i="31" s="1"/>
  <c r="AN502" i="31" s="1"/>
  <c r="AN503" i="31" s="1"/>
  <c r="AN504" i="31" s="1"/>
  <c r="AP455" i="31"/>
  <c r="AP456" i="31" s="1"/>
  <c r="AP457" i="31" s="1"/>
  <c r="AP458" i="31" s="1"/>
  <c r="AP459" i="31" s="1"/>
  <c r="AP460" i="31" s="1"/>
  <c r="AP461" i="31" s="1"/>
  <c r="AP462" i="31" s="1"/>
  <c r="AP463" i="31" s="1"/>
  <c r="AP464" i="31" s="1"/>
  <c r="AP465" i="31" s="1"/>
  <c r="AP466" i="31" s="1"/>
  <c r="AP467" i="31" s="1"/>
  <c r="AP468" i="31" s="1"/>
  <c r="AP469" i="31" s="1"/>
  <c r="AP470" i="31" s="1"/>
  <c r="AP471" i="31" s="1"/>
  <c r="AP472" i="31" s="1"/>
  <c r="AP473" i="31" s="1"/>
  <c r="AP474" i="31" s="1"/>
  <c r="AP475" i="31" s="1"/>
  <c r="AP476" i="31" s="1"/>
  <c r="AP477" i="31" s="1"/>
  <c r="AP478" i="31" s="1"/>
  <c r="AP479" i="31" s="1"/>
  <c r="AP480" i="31" s="1"/>
  <c r="AP481" i="31" s="1"/>
  <c r="AP482" i="31" s="1"/>
  <c r="AP483" i="31" s="1"/>
  <c r="AP484" i="31" s="1"/>
  <c r="AP485" i="31" s="1"/>
  <c r="AP486" i="31" s="1"/>
  <c r="AP487" i="31" s="1"/>
  <c r="AP488" i="31" s="1"/>
  <c r="AP489" i="31" s="1"/>
  <c r="AP490" i="31" s="1"/>
  <c r="AP491" i="31" s="1"/>
  <c r="AP492" i="31" s="1"/>
  <c r="AP493" i="31" s="1"/>
  <c r="AP494" i="31" s="1"/>
  <c r="AP495" i="31" s="1"/>
  <c r="AP496" i="31" s="1"/>
  <c r="AP497" i="31" s="1"/>
  <c r="AP498" i="31" s="1"/>
  <c r="AP499" i="31" s="1"/>
  <c r="AP500" i="31" s="1"/>
  <c r="AP501" i="31" s="1"/>
  <c r="AP502" i="31" s="1"/>
  <c r="AP503" i="31" s="1"/>
  <c r="AP504" i="31" s="1"/>
  <c r="AR505" i="31"/>
  <c r="AR506" i="31" s="1"/>
  <c r="AR507" i="31" s="1"/>
  <c r="AR508" i="31" s="1"/>
  <c r="AR509" i="31" s="1"/>
  <c r="AR510" i="31" s="1"/>
  <c r="AR511" i="31" s="1"/>
  <c r="AR512" i="31" s="1"/>
  <c r="AR513" i="31" s="1"/>
  <c r="AR514" i="31" s="1"/>
  <c r="AR515" i="31" s="1"/>
  <c r="AR516" i="31" s="1"/>
  <c r="AR517" i="31" s="1"/>
  <c r="AR518" i="31" s="1"/>
  <c r="AR519" i="31" s="1"/>
  <c r="AR520" i="31" s="1"/>
  <c r="AR521" i="31" s="1"/>
  <c r="AR522" i="31" s="1"/>
  <c r="AR523" i="31" s="1"/>
  <c r="AR524" i="31" s="1"/>
  <c r="AR525" i="31" s="1"/>
  <c r="AR526" i="31" s="1"/>
  <c r="AR527" i="31" s="1"/>
  <c r="AR528" i="31" s="1"/>
  <c r="AR529" i="31" s="1"/>
  <c r="AR530" i="31" s="1"/>
  <c r="AR531" i="31" s="1"/>
  <c r="AR532" i="31" s="1"/>
  <c r="AR533" i="31" s="1"/>
  <c r="AR534" i="31" s="1"/>
  <c r="AR535" i="31" s="1"/>
  <c r="AR536" i="31" s="1"/>
  <c r="AR537" i="31" s="1"/>
  <c r="AR538" i="31" s="1"/>
  <c r="AR539" i="31" s="1"/>
  <c r="AR540" i="31" s="1"/>
  <c r="AR541" i="31" s="1"/>
  <c r="AR542" i="31" s="1"/>
  <c r="AR543" i="31" s="1"/>
  <c r="AR544" i="31" s="1"/>
  <c r="AR545" i="31" s="1"/>
  <c r="AR546" i="31" s="1"/>
  <c r="AR547" i="31" s="1"/>
  <c r="AR548" i="31" s="1"/>
  <c r="AR549" i="31" s="1"/>
  <c r="AR550" i="31" s="1"/>
  <c r="AR551" i="31" s="1"/>
  <c r="AR552" i="31" s="1"/>
  <c r="AR553" i="31" s="1"/>
  <c r="AR554" i="31" s="1"/>
  <c r="AR555" i="31" s="1"/>
  <c r="AR556" i="31" s="1"/>
  <c r="AR557" i="31" s="1"/>
  <c r="AR558" i="31" s="1"/>
  <c r="AR559" i="31" s="1"/>
  <c r="AR560" i="31" s="1"/>
  <c r="AR561" i="31" s="1"/>
  <c r="AR562" i="31" s="1"/>
  <c r="AR563" i="31" s="1"/>
  <c r="AR564" i="31" s="1"/>
  <c r="AR565" i="31" s="1"/>
  <c r="AR566" i="31" s="1"/>
  <c r="AR567" i="31" s="1"/>
  <c r="AR568" i="31" s="1"/>
  <c r="AR569" i="31" s="1"/>
  <c r="AR570" i="31" s="1"/>
  <c r="AR571" i="31" s="1"/>
  <c r="AR572" i="31" s="1"/>
  <c r="AR573" i="31" s="1"/>
  <c r="AR574" i="31" s="1"/>
  <c r="AR575" i="31" s="1"/>
  <c r="AR576" i="31" s="1"/>
  <c r="AR577" i="31" s="1"/>
  <c r="AR578" i="31" s="1"/>
  <c r="AR579" i="31" s="1"/>
  <c r="AR580" i="31" s="1"/>
  <c r="AR581" i="31" s="1"/>
  <c r="AR582" i="31" s="1"/>
  <c r="AR583" i="31" s="1"/>
  <c r="AR584" i="31" s="1"/>
  <c r="AR585" i="31" s="1"/>
  <c r="AR586" i="31" s="1"/>
  <c r="AR587" i="31" s="1"/>
  <c r="AR588" i="31" s="1"/>
  <c r="AR589" i="31" s="1"/>
  <c r="AR590" i="31" s="1"/>
  <c r="AR591" i="31" s="1"/>
  <c r="AR592" i="31" s="1"/>
  <c r="AR593" i="31" s="1"/>
  <c r="AR594" i="31" s="1"/>
  <c r="AR595" i="31" s="1"/>
  <c r="AR596" i="31" s="1"/>
  <c r="AR597" i="31" s="1"/>
  <c r="AR598" i="31" s="1"/>
  <c r="AR599" i="31" s="1"/>
  <c r="AR600" i="31" s="1"/>
  <c r="AR601" i="31" s="1"/>
  <c r="AR602" i="31" s="1"/>
  <c r="AR603" i="31" s="1"/>
  <c r="AK455" i="31"/>
  <c r="AK456" i="31" s="1"/>
  <c r="AK457" i="31" s="1"/>
  <c r="AK458" i="31" s="1"/>
  <c r="AK459" i="31" s="1"/>
  <c r="AK460" i="31" s="1"/>
  <c r="AK461" i="31" s="1"/>
  <c r="AK462" i="31" s="1"/>
  <c r="AK463" i="31" s="1"/>
  <c r="AK464" i="31" s="1"/>
  <c r="AK465" i="31" s="1"/>
  <c r="AK466" i="31" s="1"/>
  <c r="AK467" i="31" s="1"/>
  <c r="AK468" i="31" s="1"/>
  <c r="AK469" i="31" s="1"/>
  <c r="AK470" i="31" s="1"/>
  <c r="AK471" i="31" s="1"/>
  <c r="AK472" i="31" s="1"/>
  <c r="AK473" i="31" s="1"/>
  <c r="AK474" i="31" s="1"/>
  <c r="AK475" i="31" s="1"/>
  <c r="AK476" i="31" s="1"/>
  <c r="AK477" i="31" s="1"/>
  <c r="AK478" i="31" s="1"/>
  <c r="AK479" i="31" s="1"/>
  <c r="AK480" i="31" s="1"/>
  <c r="AK481" i="31" s="1"/>
  <c r="AK482" i="31" s="1"/>
  <c r="AK483" i="31" s="1"/>
  <c r="AK484" i="31" s="1"/>
  <c r="AK485" i="31" s="1"/>
  <c r="AK486" i="31" s="1"/>
  <c r="AK487" i="31" s="1"/>
  <c r="AK488" i="31" s="1"/>
  <c r="AK489" i="31" s="1"/>
  <c r="AK490" i="31" s="1"/>
  <c r="AK491" i="31" s="1"/>
  <c r="AK492" i="31" s="1"/>
  <c r="AK493" i="31" s="1"/>
  <c r="AK494" i="31" s="1"/>
  <c r="AK495" i="31" s="1"/>
  <c r="AK496" i="31" s="1"/>
  <c r="AK497" i="31" s="1"/>
  <c r="AK498" i="31" s="1"/>
  <c r="AK499" i="31" s="1"/>
  <c r="AK500" i="31" s="1"/>
  <c r="AK501" i="31" s="1"/>
  <c r="AK502" i="31" s="1"/>
  <c r="AK503" i="31" s="1"/>
  <c r="AK504" i="31" s="1"/>
  <c r="AS455" i="31"/>
  <c r="AS456" i="31" s="1"/>
  <c r="AS457" i="31" s="1"/>
  <c r="AS458" i="31" s="1"/>
  <c r="AS459" i="31" s="1"/>
  <c r="AS460" i="31" s="1"/>
  <c r="AS461" i="31" s="1"/>
  <c r="AS462" i="31" s="1"/>
  <c r="AS463" i="31" s="1"/>
  <c r="AS464" i="31" s="1"/>
  <c r="AS465" i="31" s="1"/>
  <c r="AS466" i="31" s="1"/>
  <c r="AS467" i="31" s="1"/>
  <c r="AS468" i="31" s="1"/>
  <c r="AS469" i="31" s="1"/>
  <c r="AS470" i="31" s="1"/>
  <c r="AS471" i="31" s="1"/>
  <c r="AS472" i="31" s="1"/>
  <c r="AS473" i="31" s="1"/>
  <c r="AS474" i="31" s="1"/>
  <c r="AS475" i="31" s="1"/>
  <c r="AS476" i="31" s="1"/>
  <c r="AS477" i="31" s="1"/>
  <c r="AS478" i="31" s="1"/>
  <c r="AS479" i="31" s="1"/>
  <c r="AS480" i="31" s="1"/>
  <c r="AS481" i="31" s="1"/>
  <c r="AS482" i="31" s="1"/>
  <c r="AS483" i="31" s="1"/>
  <c r="AS484" i="31" s="1"/>
  <c r="AS485" i="31" s="1"/>
  <c r="AS486" i="31" s="1"/>
  <c r="AS487" i="31" s="1"/>
  <c r="AS488" i="31" s="1"/>
  <c r="AS489" i="31" s="1"/>
  <c r="AS490" i="31" s="1"/>
  <c r="AS491" i="31" s="1"/>
  <c r="AS492" i="31" s="1"/>
  <c r="AS493" i="31" s="1"/>
  <c r="AS494" i="31" s="1"/>
  <c r="AS495" i="31" s="1"/>
  <c r="AS496" i="31" s="1"/>
  <c r="AS497" i="31" s="1"/>
  <c r="AS498" i="31" s="1"/>
  <c r="AS499" i="31" s="1"/>
  <c r="AS500" i="31" s="1"/>
  <c r="AS501" i="31" s="1"/>
  <c r="AS502" i="31" s="1"/>
  <c r="AS503" i="31" s="1"/>
  <c r="AS504" i="31" s="1"/>
  <c r="AJ505" i="31"/>
  <c r="AJ506" i="31" s="1"/>
  <c r="AJ507" i="31" s="1"/>
  <c r="AJ508" i="31" s="1"/>
  <c r="AJ509" i="31" s="1"/>
  <c r="AJ510" i="31" s="1"/>
  <c r="AJ511" i="31" s="1"/>
  <c r="AJ512" i="31" s="1"/>
  <c r="AJ513" i="31" s="1"/>
  <c r="AJ514" i="31" s="1"/>
  <c r="AJ515" i="31" s="1"/>
  <c r="AJ516" i="31" s="1"/>
  <c r="AJ517" i="31" s="1"/>
  <c r="AJ518" i="31" s="1"/>
  <c r="AJ519" i="31" s="1"/>
  <c r="AJ520" i="31" s="1"/>
  <c r="AJ521" i="31" s="1"/>
  <c r="AJ522" i="31" s="1"/>
  <c r="AJ523" i="31" s="1"/>
  <c r="AJ524" i="31" s="1"/>
  <c r="AJ525" i="31" s="1"/>
  <c r="AJ526" i="31" s="1"/>
  <c r="AJ527" i="31" s="1"/>
  <c r="AJ528" i="31" s="1"/>
  <c r="AJ529" i="31" s="1"/>
  <c r="AJ530" i="31" s="1"/>
  <c r="AJ531" i="31" s="1"/>
  <c r="AJ532" i="31" s="1"/>
  <c r="AJ533" i="31" s="1"/>
  <c r="AJ534" i="31" s="1"/>
  <c r="AJ535" i="31" s="1"/>
  <c r="AJ536" i="31" s="1"/>
  <c r="AJ537" i="31" s="1"/>
  <c r="AJ538" i="31" s="1"/>
  <c r="AJ539" i="31" s="1"/>
  <c r="AJ540" i="31" s="1"/>
  <c r="AJ541" i="31" s="1"/>
  <c r="AJ542" i="31" s="1"/>
  <c r="AJ543" i="31" s="1"/>
  <c r="AJ544" i="31" s="1"/>
  <c r="AJ545" i="31" s="1"/>
  <c r="AJ546" i="31" s="1"/>
  <c r="AJ547" i="31" s="1"/>
  <c r="AJ548" i="31" s="1"/>
  <c r="AJ549" i="31" s="1"/>
  <c r="AJ550" i="31" s="1"/>
  <c r="AJ551" i="31" s="1"/>
  <c r="AJ552" i="31" s="1"/>
  <c r="AJ553" i="31" s="1"/>
  <c r="AJ554" i="31" s="1"/>
  <c r="AJ555" i="31" s="1"/>
  <c r="AJ556" i="31" s="1"/>
  <c r="AJ557" i="31" s="1"/>
  <c r="AJ558" i="31" s="1"/>
  <c r="AJ559" i="31" s="1"/>
  <c r="AJ560" i="31" s="1"/>
  <c r="AJ561" i="31" s="1"/>
  <c r="AJ562" i="31" s="1"/>
  <c r="AJ563" i="31" s="1"/>
  <c r="AJ564" i="31" s="1"/>
  <c r="AJ565" i="31" s="1"/>
  <c r="AJ566" i="31" s="1"/>
  <c r="AJ567" i="31" s="1"/>
  <c r="AJ568" i="31" s="1"/>
  <c r="AJ569" i="31" s="1"/>
  <c r="AJ570" i="31" s="1"/>
  <c r="AJ571" i="31" s="1"/>
  <c r="AJ572" i="31" s="1"/>
  <c r="AJ573" i="31" s="1"/>
  <c r="AJ574" i="31" s="1"/>
  <c r="AJ575" i="31" s="1"/>
  <c r="AJ576" i="31" s="1"/>
  <c r="AJ577" i="31" s="1"/>
  <c r="AJ578" i="31" s="1"/>
  <c r="AJ579" i="31" s="1"/>
  <c r="AJ580" i="31" s="1"/>
  <c r="AJ581" i="31" s="1"/>
  <c r="AJ582" i="31" s="1"/>
  <c r="AJ583" i="31" s="1"/>
  <c r="AJ584" i="31" s="1"/>
  <c r="AJ585" i="31" s="1"/>
  <c r="AJ586" i="31" s="1"/>
  <c r="AJ587" i="31" s="1"/>
  <c r="AJ588" i="31" s="1"/>
  <c r="AJ589" i="31" s="1"/>
  <c r="AJ590" i="31" s="1"/>
  <c r="AJ591" i="31" s="1"/>
  <c r="AJ592" i="31" s="1"/>
  <c r="AJ593" i="31" s="1"/>
  <c r="AJ594" i="31" s="1"/>
  <c r="AJ595" i="31" s="1"/>
  <c r="AJ596" i="31" s="1"/>
  <c r="AJ597" i="31" s="1"/>
  <c r="AJ598" i="31" s="1"/>
  <c r="AJ599" i="31" s="1"/>
  <c r="AJ600" i="31" s="1"/>
  <c r="AJ601" i="31" s="1"/>
  <c r="AJ602" i="31" s="1"/>
  <c r="AJ603" i="31" s="1"/>
  <c r="AY505" i="31"/>
  <c r="AY506" i="31" s="1"/>
  <c r="AY507" i="31" s="1"/>
  <c r="AY508" i="31" s="1"/>
  <c r="AY509" i="31" s="1"/>
  <c r="AY510" i="31" s="1"/>
  <c r="AY511" i="31" s="1"/>
  <c r="AY512" i="31" s="1"/>
  <c r="AY513" i="31" s="1"/>
  <c r="AY514" i="31" s="1"/>
  <c r="AY515" i="31" s="1"/>
  <c r="AY516" i="31" s="1"/>
  <c r="AY517" i="31" s="1"/>
  <c r="AY518" i="31" s="1"/>
  <c r="AY519" i="31" s="1"/>
  <c r="AY520" i="31" s="1"/>
  <c r="AY521" i="31" s="1"/>
  <c r="AY522" i="31" s="1"/>
  <c r="AY523" i="31" s="1"/>
  <c r="AY524" i="31" s="1"/>
  <c r="AY525" i="31" s="1"/>
  <c r="AY526" i="31" s="1"/>
  <c r="AY527" i="31" s="1"/>
  <c r="AY528" i="31" s="1"/>
  <c r="AY529" i="31" s="1"/>
  <c r="AY530" i="31" s="1"/>
  <c r="AY531" i="31" s="1"/>
  <c r="AY532" i="31" s="1"/>
  <c r="AY533" i="31" s="1"/>
  <c r="AY534" i="31" s="1"/>
  <c r="AY535" i="31" s="1"/>
  <c r="AY536" i="31" s="1"/>
  <c r="AY537" i="31" s="1"/>
  <c r="AY538" i="31" s="1"/>
  <c r="AY539" i="31" s="1"/>
  <c r="AY540" i="31" s="1"/>
  <c r="AY541" i="31" s="1"/>
  <c r="AY542" i="31" s="1"/>
  <c r="AY543" i="31" s="1"/>
  <c r="AY544" i="31" s="1"/>
  <c r="AY545" i="31" s="1"/>
  <c r="AY546" i="31" s="1"/>
  <c r="AY547" i="31" s="1"/>
  <c r="AY548" i="31" s="1"/>
  <c r="AY549" i="31" s="1"/>
  <c r="AY550" i="31" s="1"/>
  <c r="AY551" i="31" s="1"/>
  <c r="AY552" i="31" s="1"/>
  <c r="AY553" i="31" s="1"/>
  <c r="AY554" i="31" s="1"/>
  <c r="AY555" i="31" s="1"/>
  <c r="AY556" i="31" s="1"/>
  <c r="AY557" i="31" s="1"/>
  <c r="AY558" i="31" s="1"/>
  <c r="AY559" i="31" s="1"/>
  <c r="AY560" i="31" s="1"/>
  <c r="AY561" i="31" s="1"/>
  <c r="AY562" i="31" s="1"/>
  <c r="AY563" i="31" s="1"/>
  <c r="AY564" i="31" s="1"/>
  <c r="AY565" i="31" s="1"/>
  <c r="AY566" i="31" s="1"/>
  <c r="AY567" i="31" s="1"/>
  <c r="AY568" i="31" s="1"/>
  <c r="AY569" i="31" s="1"/>
  <c r="AY570" i="31" s="1"/>
  <c r="AY571" i="31" s="1"/>
  <c r="AY572" i="31" s="1"/>
  <c r="AY573" i="31" s="1"/>
  <c r="AY574" i="31" s="1"/>
  <c r="AY575" i="31" s="1"/>
  <c r="AY576" i="31" s="1"/>
  <c r="AY577" i="31" s="1"/>
  <c r="AY578" i="31" s="1"/>
  <c r="AY579" i="31" s="1"/>
  <c r="AY580" i="31" s="1"/>
  <c r="AY581" i="31" s="1"/>
  <c r="AY582" i="31" s="1"/>
  <c r="AY583" i="31" s="1"/>
  <c r="AY584" i="31" s="1"/>
  <c r="AY585" i="31" s="1"/>
  <c r="AY586" i="31" s="1"/>
  <c r="AY587" i="31" s="1"/>
  <c r="AY588" i="31" s="1"/>
  <c r="AY589" i="31" s="1"/>
  <c r="AY590" i="31" s="1"/>
  <c r="AY591" i="31" s="1"/>
  <c r="AY592" i="31" s="1"/>
  <c r="AY593" i="31" s="1"/>
  <c r="AY594" i="31" s="1"/>
  <c r="AY595" i="31" s="1"/>
  <c r="AY596" i="31" s="1"/>
  <c r="AY597" i="31" s="1"/>
  <c r="AY598" i="31" s="1"/>
  <c r="AY599" i="31" s="1"/>
  <c r="AY600" i="31" s="1"/>
  <c r="AY601" i="31" s="1"/>
  <c r="AY602" i="31" s="1"/>
  <c r="AY603" i="31" s="1"/>
  <c r="M305" i="31"/>
  <c r="M306" i="31" s="1"/>
  <c r="M307" i="31" s="1"/>
  <c r="M308" i="31" s="1"/>
  <c r="M309" i="31" s="1"/>
  <c r="M310" i="31" s="1"/>
  <c r="M311" i="31" s="1"/>
  <c r="M312" i="31" s="1"/>
  <c r="M313" i="31" s="1"/>
  <c r="M314" i="31" s="1"/>
  <c r="M315" i="31" s="1"/>
  <c r="M316" i="31" s="1"/>
  <c r="M317" i="31" s="1"/>
  <c r="M318" i="31" s="1"/>
  <c r="M319" i="31" s="1"/>
  <c r="M320" i="31" s="1"/>
  <c r="M321" i="31" s="1"/>
  <c r="M322" i="31" s="1"/>
  <c r="M323" i="31" s="1"/>
  <c r="M324" i="31" s="1"/>
  <c r="M325" i="31" s="1"/>
  <c r="M326" i="31" s="1"/>
  <c r="M327" i="31" s="1"/>
  <c r="M328" i="31" s="1"/>
  <c r="M329" i="31" s="1"/>
  <c r="M330" i="31" s="1"/>
  <c r="M331" i="31" s="1"/>
  <c r="M332" i="31" s="1"/>
  <c r="M333" i="31" s="1"/>
  <c r="M334" i="31" s="1"/>
  <c r="M335" i="31" s="1"/>
  <c r="M336" i="31" s="1"/>
  <c r="M337" i="31" s="1"/>
  <c r="M338" i="31" s="1"/>
  <c r="M339" i="31" s="1"/>
  <c r="M340" i="31" s="1"/>
  <c r="M341" i="31" s="1"/>
  <c r="M342" i="31" s="1"/>
  <c r="M343" i="31" s="1"/>
  <c r="M344" i="31" s="1"/>
  <c r="M345" i="31" s="1"/>
  <c r="M346" i="31" s="1"/>
  <c r="M347" i="31" s="1"/>
  <c r="M348" i="31" s="1"/>
  <c r="M349" i="31" s="1"/>
  <c r="M350" i="31" s="1"/>
  <c r="M351" i="31" s="1"/>
  <c r="M352" i="31" s="1"/>
  <c r="M353" i="31" s="1"/>
  <c r="M354" i="31" s="1"/>
  <c r="BA455" i="31"/>
  <c r="BA456" i="31" s="1"/>
  <c r="BA457" i="31" s="1"/>
  <c r="BA458" i="31" s="1"/>
  <c r="BA459" i="31" s="1"/>
  <c r="BA460" i="31" s="1"/>
  <c r="BA461" i="31" s="1"/>
  <c r="BA462" i="31" s="1"/>
  <c r="BA463" i="31" s="1"/>
  <c r="BA464" i="31" s="1"/>
  <c r="BA465" i="31" s="1"/>
  <c r="BA466" i="31" s="1"/>
  <c r="BA467" i="31" s="1"/>
  <c r="BA468" i="31" s="1"/>
  <c r="BA469" i="31" s="1"/>
  <c r="BA470" i="31" s="1"/>
  <c r="BA471" i="31" s="1"/>
  <c r="BA472" i="31" s="1"/>
  <c r="BA473" i="31" s="1"/>
  <c r="BA474" i="31" s="1"/>
  <c r="BA475" i="31" s="1"/>
  <c r="BA476" i="31" s="1"/>
  <c r="BA477" i="31" s="1"/>
  <c r="BA478" i="31" s="1"/>
  <c r="BA479" i="31" s="1"/>
  <c r="BA480" i="31" s="1"/>
  <c r="BA481" i="31" s="1"/>
  <c r="BA482" i="31" s="1"/>
  <c r="BA483" i="31" s="1"/>
  <c r="BA484" i="31" s="1"/>
  <c r="BA485" i="31" s="1"/>
  <c r="BA486" i="31" s="1"/>
  <c r="BA487" i="31" s="1"/>
  <c r="BA488" i="31" s="1"/>
  <c r="BA489" i="31" s="1"/>
  <c r="BA490" i="31" s="1"/>
  <c r="BA491" i="31" s="1"/>
  <c r="BA492" i="31" s="1"/>
  <c r="BA493" i="31" s="1"/>
  <c r="BA494" i="31" s="1"/>
  <c r="BA495" i="31" s="1"/>
  <c r="BA496" i="31" s="1"/>
  <c r="BA497" i="31" s="1"/>
  <c r="BA498" i="31" s="1"/>
  <c r="BA499" i="31" s="1"/>
  <c r="BA500" i="31" s="1"/>
  <c r="BA501" i="31" s="1"/>
  <c r="BA502" i="31" s="1"/>
  <c r="BA503" i="31" s="1"/>
  <c r="BA504" i="31" s="1"/>
  <c r="AE505" i="31"/>
  <c r="AE506" i="31" s="1"/>
  <c r="AE507" i="31" s="1"/>
  <c r="AE508" i="31" s="1"/>
  <c r="AE509" i="31" s="1"/>
  <c r="AE510" i="31" s="1"/>
  <c r="AE511" i="31" s="1"/>
  <c r="AE512" i="31" s="1"/>
  <c r="AE513" i="31" s="1"/>
  <c r="AE514" i="31" s="1"/>
  <c r="AE515" i="31" s="1"/>
  <c r="AE516" i="31" s="1"/>
  <c r="AE517" i="31" s="1"/>
  <c r="AE518" i="31" s="1"/>
  <c r="AE519" i="31" s="1"/>
  <c r="AE520" i="31" s="1"/>
  <c r="AE521" i="31" s="1"/>
  <c r="AE522" i="31" s="1"/>
  <c r="AE523" i="31" s="1"/>
  <c r="AE524" i="31" s="1"/>
  <c r="AE525" i="31" s="1"/>
  <c r="AE526" i="31" s="1"/>
  <c r="AE527" i="31" s="1"/>
  <c r="AE528" i="31" s="1"/>
  <c r="AE529" i="31" s="1"/>
  <c r="AE530" i="31" s="1"/>
  <c r="AE531" i="31" s="1"/>
  <c r="AE532" i="31" s="1"/>
  <c r="AE533" i="31" s="1"/>
  <c r="AE534" i="31" s="1"/>
  <c r="AE535" i="31" s="1"/>
  <c r="AE536" i="31" s="1"/>
  <c r="AE537" i="31" s="1"/>
  <c r="AE538" i="31" s="1"/>
  <c r="AE539" i="31" s="1"/>
  <c r="AE540" i="31" s="1"/>
  <c r="AE541" i="31" s="1"/>
  <c r="AE542" i="31" s="1"/>
  <c r="AE543" i="31" s="1"/>
  <c r="AE544" i="31" s="1"/>
  <c r="AE545" i="31" s="1"/>
  <c r="AE546" i="31" s="1"/>
  <c r="AE547" i="31" s="1"/>
  <c r="AE548" i="31" s="1"/>
  <c r="AE549" i="31" s="1"/>
  <c r="AE550" i="31" s="1"/>
  <c r="AE551" i="31" s="1"/>
  <c r="AE552" i="31" s="1"/>
  <c r="AE553" i="31" s="1"/>
  <c r="AE554" i="31" s="1"/>
  <c r="AE555" i="31" s="1"/>
  <c r="AE556" i="31" s="1"/>
  <c r="AE557" i="31" s="1"/>
  <c r="AE558" i="31" s="1"/>
  <c r="AE559" i="31" s="1"/>
  <c r="AE560" i="31" s="1"/>
  <c r="AE561" i="31" s="1"/>
  <c r="AE562" i="31" s="1"/>
  <c r="AE563" i="31" s="1"/>
  <c r="AE564" i="31" s="1"/>
  <c r="AE565" i="31" s="1"/>
  <c r="AE566" i="31" s="1"/>
  <c r="AE567" i="31" s="1"/>
  <c r="AE568" i="31" s="1"/>
  <c r="AE569" i="31" s="1"/>
  <c r="AE570" i="31" s="1"/>
  <c r="AE571" i="31" s="1"/>
  <c r="AE572" i="31" s="1"/>
  <c r="AE573" i="31" s="1"/>
  <c r="AE574" i="31" s="1"/>
  <c r="AE575" i="31" s="1"/>
  <c r="AE576" i="31" s="1"/>
  <c r="AE577" i="31" s="1"/>
  <c r="AE578" i="31" s="1"/>
  <c r="AE579" i="31" s="1"/>
  <c r="AE580" i="31" s="1"/>
  <c r="AE581" i="31" s="1"/>
  <c r="AE582" i="31" s="1"/>
  <c r="AE583" i="31" s="1"/>
  <c r="AE584" i="31" s="1"/>
  <c r="AE585" i="31" s="1"/>
  <c r="AE586" i="31" s="1"/>
  <c r="AE587" i="31" s="1"/>
  <c r="AE588" i="31" s="1"/>
  <c r="AE589" i="31" s="1"/>
  <c r="AE590" i="31" s="1"/>
  <c r="AE591" i="31" s="1"/>
  <c r="AE592" i="31" s="1"/>
  <c r="AE593" i="31" s="1"/>
  <c r="AE594" i="31" s="1"/>
  <c r="AE595" i="31" s="1"/>
  <c r="AE596" i="31" s="1"/>
  <c r="AE597" i="31" s="1"/>
  <c r="AE598" i="31" s="1"/>
  <c r="AE599" i="31" s="1"/>
  <c r="AE600" i="31" s="1"/>
  <c r="AE601" i="31" s="1"/>
  <c r="AE602" i="31" s="1"/>
  <c r="AE603" i="31" s="1"/>
  <c r="P455" i="31"/>
  <c r="P456" i="31" s="1"/>
  <c r="P457" i="31" s="1"/>
  <c r="P458" i="31" s="1"/>
  <c r="P459" i="31" s="1"/>
  <c r="P460" i="31" s="1"/>
  <c r="P461" i="31" s="1"/>
  <c r="P462" i="31" s="1"/>
  <c r="P463" i="31" s="1"/>
  <c r="P464" i="31" s="1"/>
  <c r="P465" i="31" s="1"/>
  <c r="P466" i="31" s="1"/>
  <c r="P467" i="31" s="1"/>
  <c r="P468" i="31" s="1"/>
  <c r="P469" i="31" s="1"/>
  <c r="P470" i="31" s="1"/>
  <c r="P471" i="31" s="1"/>
  <c r="P472" i="31" s="1"/>
  <c r="P473" i="31" s="1"/>
  <c r="P474" i="31" s="1"/>
  <c r="P475" i="31" s="1"/>
  <c r="P476" i="31" s="1"/>
  <c r="P477" i="31" s="1"/>
  <c r="P478" i="31" s="1"/>
  <c r="P479" i="31" s="1"/>
  <c r="P480" i="31" s="1"/>
  <c r="P481" i="31" s="1"/>
  <c r="P482" i="31" s="1"/>
  <c r="P483" i="31" s="1"/>
  <c r="P484" i="31" s="1"/>
  <c r="P485" i="31" s="1"/>
  <c r="P486" i="31" s="1"/>
  <c r="P487" i="31" s="1"/>
  <c r="P488" i="31" s="1"/>
  <c r="P489" i="31" s="1"/>
  <c r="P490" i="31" s="1"/>
  <c r="P491" i="31" s="1"/>
  <c r="P492" i="31" s="1"/>
  <c r="P493" i="31" s="1"/>
  <c r="P494" i="31" s="1"/>
  <c r="P495" i="31" s="1"/>
  <c r="P496" i="31" s="1"/>
  <c r="P497" i="31" s="1"/>
  <c r="P498" i="31" s="1"/>
  <c r="P499" i="31" s="1"/>
  <c r="P500" i="31" s="1"/>
  <c r="P501" i="31" s="1"/>
  <c r="P502" i="31" s="1"/>
  <c r="P503" i="31" s="1"/>
  <c r="P504" i="31" s="1"/>
  <c r="Y505" i="31"/>
  <c r="Y506" i="31" s="1"/>
  <c r="Y507" i="31" s="1"/>
  <c r="Y508" i="31" s="1"/>
  <c r="Y509" i="31" s="1"/>
  <c r="Y510" i="31" s="1"/>
  <c r="Y511" i="31" s="1"/>
  <c r="Y512" i="31" s="1"/>
  <c r="Y513" i="31" s="1"/>
  <c r="Y514" i="31" s="1"/>
  <c r="Y515" i="31" s="1"/>
  <c r="Y516" i="31" s="1"/>
  <c r="Y517" i="31" s="1"/>
  <c r="Y518" i="31" s="1"/>
  <c r="Y519" i="31" s="1"/>
  <c r="Y520" i="31" s="1"/>
  <c r="Y521" i="31" s="1"/>
  <c r="Y522" i="31" s="1"/>
  <c r="Y523" i="31" s="1"/>
  <c r="Y524" i="31" s="1"/>
  <c r="Y525" i="31" s="1"/>
  <c r="Y526" i="31" s="1"/>
  <c r="Y527" i="31" s="1"/>
  <c r="Y528" i="31" s="1"/>
  <c r="Y529" i="31" s="1"/>
  <c r="Y530" i="31" s="1"/>
  <c r="Y531" i="31" s="1"/>
  <c r="Y532" i="31" s="1"/>
  <c r="Y533" i="31" s="1"/>
  <c r="Y534" i="31" s="1"/>
  <c r="Y535" i="31" s="1"/>
  <c r="Y536" i="31" s="1"/>
  <c r="Y537" i="31" s="1"/>
  <c r="Y538" i="31" s="1"/>
  <c r="Y539" i="31" s="1"/>
  <c r="Y540" i="31" s="1"/>
  <c r="Y541" i="31" s="1"/>
  <c r="Y542" i="31" s="1"/>
  <c r="Y543" i="31" s="1"/>
  <c r="Y544" i="31" s="1"/>
  <c r="Y545" i="31" s="1"/>
  <c r="Y546" i="31" s="1"/>
  <c r="Y547" i="31" s="1"/>
  <c r="Y548" i="31" s="1"/>
  <c r="Y549" i="31" s="1"/>
  <c r="Y550" i="31" s="1"/>
  <c r="Y551" i="31" s="1"/>
  <c r="Y552" i="31" s="1"/>
  <c r="Y553" i="31" s="1"/>
  <c r="Y554" i="31" s="1"/>
  <c r="Y555" i="31" s="1"/>
  <c r="Y556" i="31" s="1"/>
  <c r="Y557" i="31" s="1"/>
  <c r="Y558" i="31" s="1"/>
  <c r="Y559" i="31" s="1"/>
  <c r="Y560" i="31" s="1"/>
  <c r="Y561" i="31" s="1"/>
  <c r="Y562" i="31" s="1"/>
  <c r="Y563" i="31" s="1"/>
  <c r="Y564" i="31" s="1"/>
  <c r="Y565" i="31" s="1"/>
  <c r="Y566" i="31" s="1"/>
  <c r="Y567" i="31" s="1"/>
  <c r="Y568" i="31" s="1"/>
  <c r="Y569" i="31" s="1"/>
  <c r="Y570" i="31" s="1"/>
  <c r="Y571" i="31" s="1"/>
  <c r="Y572" i="31" s="1"/>
  <c r="Y573" i="31" s="1"/>
  <c r="Y574" i="31" s="1"/>
  <c r="Y575" i="31" s="1"/>
  <c r="Y576" i="31" s="1"/>
  <c r="Y577" i="31" s="1"/>
  <c r="Y578" i="31" s="1"/>
  <c r="Y579" i="31" s="1"/>
  <c r="Y580" i="31" s="1"/>
  <c r="Y581" i="31" s="1"/>
  <c r="Y582" i="31" s="1"/>
  <c r="Y583" i="31" s="1"/>
  <c r="Y584" i="31" s="1"/>
  <c r="Y585" i="31" s="1"/>
  <c r="Y586" i="31" s="1"/>
  <c r="Y587" i="31" s="1"/>
  <c r="Y588" i="31" s="1"/>
  <c r="Y589" i="31" s="1"/>
  <c r="Y590" i="31" s="1"/>
  <c r="Y591" i="31" s="1"/>
  <c r="Y592" i="31" s="1"/>
  <c r="Y593" i="31" s="1"/>
  <c r="Y594" i="31" s="1"/>
  <c r="Y595" i="31" s="1"/>
  <c r="Y596" i="31" s="1"/>
  <c r="Y597" i="31" s="1"/>
  <c r="Y598" i="31" s="1"/>
  <c r="Y599" i="31" s="1"/>
  <c r="Y600" i="31" s="1"/>
  <c r="Y601" i="31" s="1"/>
  <c r="Y602" i="31" s="1"/>
  <c r="Y603" i="31" s="1"/>
  <c r="AF455" i="31"/>
  <c r="AF456" i="31" s="1"/>
  <c r="AF457" i="31" s="1"/>
  <c r="AF458" i="31" s="1"/>
  <c r="AF459" i="31" s="1"/>
  <c r="AF460" i="31" s="1"/>
  <c r="AF461" i="31" s="1"/>
  <c r="AF462" i="31" s="1"/>
  <c r="AF463" i="31" s="1"/>
  <c r="AF464" i="31" s="1"/>
  <c r="AF465" i="31" s="1"/>
  <c r="AF466" i="31" s="1"/>
  <c r="AF467" i="31" s="1"/>
  <c r="AF468" i="31" s="1"/>
  <c r="AF469" i="31" s="1"/>
  <c r="AF470" i="31" s="1"/>
  <c r="AF471" i="31" s="1"/>
  <c r="AF472" i="31" s="1"/>
  <c r="AF473" i="31" s="1"/>
  <c r="AF474" i="31" s="1"/>
  <c r="AF475" i="31" s="1"/>
  <c r="AF476" i="31" s="1"/>
  <c r="AF477" i="31" s="1"/>
  <c r="AF478" i="31" s="1"/>
  <c r="AF479" i="31" s="1"/>
  <c r="AF480" i="31" s="1"/>
  <c r="AF481" i="31" s="1"/>
  <c r="AF482" i="31" s="1"/>
  <c r="AF483" i="31" s="1"/>
  <c r="AF484" i="31" s="1"/>
  <c r="AF485" i="31" s="1"/>
  <c r="AF486" i="31" s="1"/>
  <c r="AF487" i="31" s="1"/>
  <c r="AF488" i="31" s="1"/>
  <c r="AF489" i="31" s="1"/>
  <c r="AF490" i="31" s="1"/>
  <c r="AF491" i="31" s="1"/>
  <c r="AF492" i="31" s="1"/>
  <c r="AF493" i="31" s="1"/>
  <c r="AF494" i="31" s="1"/>
  <c r="AF495" i="31" s="1"/>
  <c r="AF496" i="31" s="1"/>
  <c r="AF497" i="31" s="1"/>
  <c r="AF498" i="31" s="1"/>
  <c r="AF499" i="31" s="1"/>
  <c r="AF500" i="31" s="1"/>
  <c r="AF501" i="31" s="1"/>
  <c r="AF502" i="31" s="1"/>
  <c r="AF503" i="31" s="1"/>
  <c r="AF504" i="31" s="1"/>
  <c r="AP505" i="31" l="1"/>
  <c r="AP506" i="31" s="1"/>
  <c r="AP507" i="31" s="1"/>
  <c r="AP508" i="31" s="1"/>
  <c r="AP509" i="31" s="1"/>
  <c r="AP510" i="31" s="1"/>
  <c r="AP511" i="31" s="1"/>
  <c r="AP512" i="31" s="1"/>
  <c r="AP513" i="31" s="1"/>
  <c r="AP514" i="31" s="1"/>
  <c r="AP515" i="31" s="1"/>
  <c r="AP516" i="31" s="1"/>
  <c r="AP517" i="31" s="1"/>
  <c r="AP518" i="31" s="1"/>
  <c r="AP519" i="31" s="1"/>
  <c r="AP520" i="31" s="1"/>
  <c r="AP521" i="31" s="1"/>
  <c r="AP522" i="31" s="1"/>
  <c r="AP523" i="31" s="1"/>
  <c r="AP524" i="31" s="1"/>
  <c r="AP525" i="31" s="1"/>
  <c r="AP526" i="31" s="1"/>
  <c r="AP527" i="31" s="1"/>
  <c r="AP528" i="31" s="1"/>
  <c r="AP529" i="31" s="1"/>
  <c r="AP530" i="31" s="1"/>
  <c r="AP531" i="31" s="1"/>
  <c r="AP532" i="31" s="1"/>
  <c r="AP533" i="31" s="1"/>
  <c r="AP534" i="31" s="1"/>
  <c r="AP535" i="31" s="1"/>
  <c r="AP536" i="31" s="1"/>
  <c r="AP537" i="31" s="1"/>
  <c r="AP538" i="31" s="1"/>
  <c r="AP539" i="31" s="1"/>
  <c r="AP540" i="31" s="1"/>
  <c r="AP541" i="31" s="1"/>
  <c r="AP542" i="31" s="1"/>
  <c r="AP543" i="31" s="1"/>
  <c r="AP544" i="31" s="1"/>
  <c r="AP545" i="31" s="1"/>
  <c r="AP546" i="31" s="1"/>
  <c r="AP547" i="31" s="1"/>
  <c r="AP548" i="31" s="1"/>
  <c r="AP549" i="31" s="1"/>
  <c r="AP550" i="31" s="1"/>
  <c r="AP551" i="31" s="1"/>
  <c r="AP552" i="31" s="1"/>
  <c r="AP553" i="31" s="1"/>
  <c r="AP554" i="31" s="1"/>
  <c r="AP555" i="31" s="1"/>
  <c r="AP556" i="31" s="1"/>
  <c r="AP557" i="31" s="1"/>
  <c r="AP558" i="31" s="1"/>
  <c r="AP559" i="31" s="1"/>
  <c r="AP560" i="31" s="1"/>
  <c r="AP561" i="31" s="1"/>
  <c r="AP562" i="31" s="1"/>
  <c r="AP563" i="31" s="1"/>
  <c r="AP564" i="31" s="1"/>
  <c r="AP565" i="31" s="1"/>
  <c r="AP566" i="31" s="1"/>
  <c r="AP567" i="31" s="1"/>
  <c r="AP568" i="31" s="1"/>
  <c r="AP569" i="31" s="1"/>
  <c r="AP570" i="31" s="1"/>
  <c r="AP571" i="31" s="1"/>
  <c r="AP572" i="31" s="1"/>
  <c r="AP573" i="31" s="1"/>
  <c r="AP574" i="31" s="1"/>
  <c r="AP575" i="31" s="1"/>
  <c r="AP576" i="31" s="1"/>
  <c r="AP577" i="31" s="1"/>
  <c r="AP578" i="31" s="1"/>
  <c r="AP579" i="31" s="1"/>
  <c r="AP580" i="31" s="1"/>
  <c r="AP581" i="31" s="1"/>
  <c r="AP582" i="31" s="1"/>
  <c r="AP583" i="31" s="1"/>
  <c r="AP584" i="31" s="1"/>
  <c r="AP585" i="31" s="1"/>
  <c r="AP586" i="31" s="1"/>
  <c r="AP587" i="31" s="1"/>
  <c r="AP588" i="31" s="1"/>
  <c r="AP589" i="31" s="1"/>
  <c r="AP590" i="31" s="1"/>
  <c r="AP591" i="31" s="1"/>
  <c r="AP592" i="31" s="1"/>
  <c r="AP593" i="31" s="1"/>
  <c r="AP594" i="31" s="1"/>
  <c r="AP595" i="31" s="1"/>
  <c r="AP596" i="31" s="1"/>
  <c r="AP597" i="31" s="1"/>
  <c r="AP598" i="31" s="1"/>
  <c r="AP599" i="31" s="1"/>
  <c r="AP600" i="31" s="1"/>
  <c r="AP601" i="31" s="1"/>
  <c r="AP602" i="31" s="1"/>
  <c r="AP603" i="31" s="1"/>
  <c r="F355" i="31"/>
  <c r="F356" i="31" s="1"/>
  <c r="F357" i="31" s="1"/>
  <c r="F358" i="31" s="1"/>
  <c r="F359" i="31" s="1"/>
  <c r="F360" i="31" s="1"/>
  <c r="F361" i="31" s="1"/>
  <c r="F362" i="31" s="1"/>
  <c r="F363" i="31" s="1"/>
  <c r="F364" i="31" s="1"/>
  <c r="F365" i="31" s="1"/>
  <c r="F366" i="31" s="1"/>
  <c r="F367" i="31" s="1"/>
  <c r="F368" i="31" s="1"/>
  <c r="F369" i="31" s="1"/>
  <c r="F370" i="31" s="1"/>
  <c r="F371" i="31" s="1"/>
  <c r="F372" i="31" s="1"/>
  <c r="F373" i="31" s="1"/>
  <c r="F374" i="31" s="1"/>
  <c r="F375" i="31" s="1"/>
  <c r="F376" i="31" s="1"/>
  <c r="F377" i="31" s="1"/>
  <c r="F378" i="31" s="1"/>
  <c r="F379" i="31" s="1"/>
  <c r="F380" i="31" s="1"/>
  <c r="F381" i="31" s="1"/>
  <c r="F382" i="31" s="1"/>
  <c r="F383" i="31" s="1"/>
  <c r="F384" i="31" s="1"/>
  <c r="F385" i="31" s="1"/>
  <c r="F386" i="31" s="1"/>
  <c r="F387" i="31" s="1"/>
  <c r="F388" i="31" s="1"/>
  <c r="F389" i="31" s="1"/>
  <c r="F390" i="31" s="1"/>
  <c r="F391" i="31" s="1"/>
  <c r="F392" i="31" s="1"/>
  <c r="F393" i="31" s="1"/>
  <c r="F394" i="31" s="1"/>
  <c r="F395" i="31" s="1"/>
  <c r="F396" i="31" s="1"/>
  <c r="F397" i="31" s="1"/>
  <c r="F398" i="31" s="1"/>
  <c r="F399" i="31" s="1"/>
  <c r="F400" i="31" s="1"/>
  <c r="F401" i="31" s="1"/>
  <c r="F402" i="31" s="1"/>
  <c r="F403" i="31" s="1"/>
  <c r="F404" i="31" s="1"/>
  <c r="U505" i="31"/>
  <c r="U506" i="31" s="1"/>
  <c r="U507" i="31" s="1"/>
  <c r="U508" i="31" s="1"/>
  <c r="U509" i="31" s="1"/>
  <c r="U510" i="31" s="1"/>
  <c r="U511" i="31" s="1"/>
  <c r="U512" i="31" s="1"/>
  <c r="U513" i="31" s="1"/>
  <c r="U514" i="31" s="1"/>
  <c r="U515" i="31" s="1"/>
  <c r="U516" i="31" s="1"/>
  <c r="U517" i="31" s="1"/>
  <c r="U518" i="31" s="1"/>
  <c r="U519" i="31" s="1"/>
  <c r="U520" i="31" s="1"/>
  <c r="U521" i="31" s="1"/>
  <c r="U522" i="31" s="1"/>
  <c r="U523" i="31" s="1"/>
  <c r="U524" i="31" s="1"/>
  <c r="U525" i="31" s="1"/>
  <c r="U526" i="31" s="1"/>
  <c r="U527" i="31" s="1"/>
  <c r="U528" i="31" s="1"/>
  <c r="U529" i="31" s="1"/>
  <c r="U530" i="31" s="1"/>
  <c r="U531" i="31" s="1"/>
  <c r="U532" i="31" s="1"/>
  <c r="U533" i="31" s="1"/>
  <c r="U534" i="31" s="1"/>
  <c r="U535" i="31" s="1"/>
  <c r="U536" i="31" s="1"/>
  <c r="U537" i="31" s="1"/>
  <c r="U538" i="31" s="1"/>
  <c r="U539" i="31" s="1"/>
  <c r="U540" i="31" s="1"/>
  <c r="U541" i="31" s="1"/>
  <c r="U542" i="31" s="1"/>
  <c r="U543" i="31" s="1"/>
  <c r="U544" i="31" s="1"/>
  <c r="U545" i="31" s="1"/>
  <c r="U546" i="31" s="1"/>
  <c r="U547" i="31" s="1"/>
  <c r="U548" i="31" s="1"/>
  <c r="U549" i="31" s="1"/>
  <c r="U550" i="31" s="1"/>
  <c r="U551" i="31" s="1"/>
  <c r="U552" i="31" s="1"/>
  <c r="U553" i="31" s="1"/>
  <c r="U554" i="31" s="1"/>
  <c r="U555" i="31" s="1"/>
  <c r="U556" i="31" s="1"/>
  <c r="U557" i="31" s="1"/>
  <c r="U558" i="31" s="1"/>
  <c r="U559" i="31" s="1"/>
  <c r="U560" i="31" s="1"/>
  <c r="U561" i="31" s="1"/>
  <c r="U562" i="31" s="1"/>
  <c r="U563" i="31" s="1"/>
  <c r="U564" i="31" s="1"/>
  <c r="U565" i="31" s="1"/>
  <c r="U566" i="31" s="1"/>
  <c r="U567" i="31" s="1"/>
  <c r="U568" i="31" s="1"/>
  <c r="U569" i="31" s="1"/>
  <c r="U570" i="31" s="1"/>
  <c r="U571" i="31" s="1"/>
  <c r="U572" i="31" s="1"/>
  <c r="U573" i="31" s="1"/>
  <c r="U574" i="31" s="1"/>
  <c r="U575" i="31" s="1"/>
  <c r="U576" i="31" s="1"/>
  <c r="U577" i="31" s="1"/>
  <c r="U578" i="31" s="1"/>
  <c r="U579" i="31" s="1"/>
  <c r="U580" i="31" s="1"/>
  <c r="U581" i="31" s="1"/>
  <c r="U582" i="31" s="1"/>
  <c r="U583" i="31" s="1"/>
  <c r="U584" i="31" s="1"/>
  <c r="U585" i="31" s="1"/>
  <c r="U586" i="31" s="1"/>
  <c r="U587" i="31" s="1"/>
  <c r="U588" i="31" s="1"/>
  <c r="U589" i="31" s="1"/>
  <c r="U590" i="31" s="1"/>
  <c r="U591" i="31" s="1"/>
  <c r="U592" i="31" s="1"/>
  <c r="U593" i="31" s="1"/>
  <c r="U594" i="31" s="1"/>
  <c r="U595" i="31" s="1"/>
  <c r="U596" i="31" s="1"/>
  <c r="U597" i="31" s="1"/>
  <c r="U598" i="31" s="1"/>
  <c r="U599" i="31" s="1"/>
  <c r="U600" i="31" s="1"/>
  <c r="U601" i="31" s="1"/>
  <c r="U602" i="31" s="1"/>
  <c r="U603" i="31" s="1"/>
  <c r="X505" i="31"/>
  <c r="X506" i="31" s="1"/>
  <c r="X507" i="31" s="1"/>
  <c r="X508" i="31" s="1"/>
  <c r="X509" i="31" s="1"/>
  <c r="X510" i="31" s="1"/>
  <c r="X511" i="31" s="1"/>
  <c r="X512" i="31" s="1"/>
  <c r="X513" i="31" s="1"/>
  <c r="X514" i="31" s="1"/>
  <c r="X515" i="31" s="1"/>
  <c r="X516" i="31" s="1"/>
  <c r="X517" i="31" s="1"/>
  <c r="X518" i="31" s="1"/>
  <c r="X519" i="31" s="1"/>
  <c r="X520" i="31" s="1"/>
  <c r="X521" i="31" s="1"/>
  <c r="X522" i="31" s="1"/>
  <c r="X523" i="31" s="1"/>
  <c r="X524" i="31" s="1"/>
  <c r="X525" i="31" s="1"/>
  <c r="X526" i="31" s="1"/>
  <c r="X527" i="31" s="1"/>
  <c r="X528" i="31" s="1"/>
  <c r="X529" i="31" s="1"/>
  <c r="X530" i="31" s="1"/>
  <c r="X531" i="31" s="1"/>
  <c r="X532" i="31" s="1"/>
  <c r="X533" i="31" s="1"/>
  <c r="X534" i="31" s="1"/>
  <c r="X535" i="31" s="1"/>
  <c r="X536" i="31" s="1"/>
  <c r="X537" i="31" s="1"/>
  <c r="X538" i="31" s="1"/>
  <c r="X539" i="31" s="1"/>
  <c r="X540" i="31" s="1"/>
  <c r="X541" i="31" s="1"/>
  <c r="X542" i="31" s="1"/>
  <c r="X543" i="31" s="1"/>
  <c r="X544" i="31" s="1"/>
  <c r="X545" i="31" s="1"/>
  <c r="X546" i="31" s="1"/>
  <c r="X547" i="31" s="1"/>
  <c r="X548" i="31" s="1"/>
  <c r="X549" i="31" s="1"/>
  <c r="X550" i="31" s="1"/>
  <c r="X551" i="31" s="1"/>
  <c r="X552" i="31" s="1"/>
  <c r="X553" i="31" s="1"/>
  <c r="X554" i="31" s="1"/>
  <c r="X555" i="31" s="1"/>
  <c r="X556" i="31" s="1"/>
  <c r="X557" i="31" s="1"/>
  <c r="X558" i="31" s="1"/>
  <c r="X559" i="31" s="1"/>
  <c r="X560" i="31" s="1"/>
  <c r="X561" i="31" s="1"/>
  <c r="X562" i="31" s="1"/>
  <c r="X563" i="31" s="1"/>
  <c r="X564" i="31" s="1"/>
  <c r="X565" i="31" s="1"/>
  <c r="X566" i="31" s="1"/>
  <c r="X567" i="31" s="1"/>
  <c r="X568" i="31" s="1"/>
  <c r="X569" i="31" s="1"/>
  <c r="X570" i="31" s="1"/>
  <c r="X571" i="31" s="1"/>
  <c r="X572" i="31" s="1"/>
  <c r="X573" i="31" s="1"/>
  <c r="X574" i="31" s="1"/>
  <c r="X575" i="31" s="1"/>
  <c r="X576" i="31" s="1"/>
  <c r="X577" i="31" s="1"/>
  <c r="X578" i="31" s="1"/>
  <c r="X579" i="31" s="1"/>
  <c r="X580" i="31" s="1"/>
  <c r="X581" i="31" s="1"/>
  <c r="X582" i="31" s="1"/>
  <c r="X583" i="31" s="1"/>
  <c r="X584" i="31" s="1"/>
  <c r="X585" i="31" s="1"/>
  <c r="X586" i="31" s="1"/>
  <c r="X587" i="31" s="1"/>
  <c r="X588" i="31" s="1"/>
  <c r="X589" i="31" s="1"/>
  <c r="X590" i="31" s="1"/>
  <c r="X591" i="31" s="1"/>
  <c r="X592" i="31" s="1"/>
  <c r="X593" i="31" s="1"/>
  <c r="X594" i="31" s="1"/>
  <c r="X595" i="31" s="1"/>
  <c r="X596" i="31" s="1"/>
  <c r="X597" i="31" s="1"/>
  <c r="X598" i="31" s="1"/>
  <c r="X599" i="31" s="1"/>
  <c r="X600" i="31" s="1"/>
  <c r="X601" i="31" s="1"/>
  <c r="X602" i="31" s="1"/>
  <c r="X603" i="31" s="1"/>
  <c r="AN505" i="31"/>
  <c r="AN506" i="31" s="1"/>
  <c r="AN507" i="31" s="1"/>
  <c r="AN508" i="31" s="1"/>
  <c r="AN509" i="31" s="1"/>
  <c r="AN510" i="31" s="1"/>
  <c r="AN511" i="31" s="1"/>
  <c r="AN512" i="31" s="1"/>
  <c r="AN513" i="31" s="1"/>
  <c r="AN514" i="31" s="1"/>
  <c r="AN515" i="31" s="1"/>
  <c r="AN516" i="31" s="1"/>
  <c r="AN517" i="31" s="1"/>
  <c r="AN518" i="31" s="1"/>
  <c r="AN519" i="31" s="1"/>
  <c r="AN520" i="31" s="1"/>
  <c r="AN521" i="31" s="1"/>
  <c r="AN522" i="31" s="1"/>
  <c r="AN523" i="31" s="1"/>
  <c r="AN524" i="31" s="1"/>
  <c r="AN525" i="31" s="1"/>
  <c r="AN526" i="31" s="1"/>
  <c r="AN527" i="31" s="1"/>
  <c r="AN528" i="31" s="1"/>
  <c r="AN529" i="31" s="1"/>
  <c r="AN530" i="31" s="1"/>
  <c r="AN531" i="31" s="1"/>
  <c r="AN532" i="31" s="1"/>
  <c r="AN533" i="31" s="1"/>
  <c r="AN534" i="31" s="1"/>
  <c r="AN535" i="31" s="1"/>
  <c r="AN536" i="31" s="1"/>
  <c r="AN537" i="31" s="1"/>
  <c r="AN538" i="31" s="1"/>
  <c r="AN539" i="31" s="1"/>
  <c r="AN540" i="31" s="1"/>
  <c r="AN541" i="31" s="1"/>
  <c r="AN542" i="31" s="1"/>
  <c r="AN543" i="31" s="1"/>
  <c r="AN544" i="31" s="1"/>
  <c r="AN545" i="31" s="1"/>
  <c r="AN546" i="31" s="1"/>
  <c r="AN547" i="31" s="1"/>
  <c r="AN548" i="31" s="1"/>
  <c r="AN549" i="31" s="1"/>
  <c r="AN550" i="31" s="1"/>
  <c r="AN551" i="31" s="1"/>
  <c r="AN552" i="31" s="1"/>
  <c r="AN553" i="31" s="1"/>
  <c r="AN554" i="31" s="1"/>
  <c r="AN555" i="31" s="1"/>
  <c r="AN556" i="31" s="1"/>
  <c r="AN557" i="31" s="1"/>
  <c r="AN558" i="31" s="1"/>
  <c r="AN559" i="31" s="1"/>
  <c r="AN560" i="31" s="1"/>
  <c r="AN561" i="31" s="1"/>
  <c r="AN562" i="31" s="1"/>
  <c r="AN563" i="31" s="1"/>
  <c r="AN564" i="31" s="1"/>
  <c r="AN565" i="31" s="1"/>
  <c r="AN566" i="31" s="1"/>
  <c r="AN567" i="31" s="1"/>
  <c r="AN568" i="31" s="1"/>
  <c r="AN569" i="31" s="1"/>
  <c r="AN570" i="31" s="1"/>
  <c r="AN571" i="31" s="1"/>
  <c r="AN572" i="31" s="1"/>
  <c r="AN573" i="31" s="1"/>
  <c r="AN574" i="31" s="1"/>
  <c r="AN575" i="31" s="1"/>
  <c r="AN576" i="31" s="1"/>
  <c r="AN577" i="31" s="1"/>
  <c r="AN578" i="31" s="1"/>
  <c r="AN579" i="31" s="1"/>
  <c r="AN580" i="31" s="1"/>
  <c r="AN581" i="31" s="1"/>
  <c r="AN582" i="31" s="1"/>
  <c r="AN583" i="31" s="1"/>
  <c r="AN584" i="31" s="1"/>
  <c r="AN585" i="31" s="1"/>
  <c r="AN586" i="31" s="1"/>
  <c r="AN587" i="31" s="1"/>
  <c r="AN588" i="31" s="1"/>
  <c r="AN589" i="31" s="1"/>
  <c r="AN590" i="31" s="1"/>
  <c r="AN591" i="31" s="1"/>
  <c r="AN592" i="31" s="1"/>
  <c r="AN593" i="31" s="1"/>
  <c r="AN594" i="31" s="1"/>
  <c r="AN595" i="31" s="1"/>
  <c r="AN596" i="31" s="1"/>
  <c r="AN597" i="31" s="1"/>
  <c r="AN598" i="31" s="1"/>
  <c r="AN599" i="31" s="1"/>
  <c r="AN600" i="31" s="1"/>
  <c r="AN601" i="31" s="1"/>
  <c r="AN602" i="31" s="1"/>
  <c r="AN603" i="31" s="1"/>
  <c r="M355" i="31"/>
  <c r="M356" i="31" s="1"/>
  <c r="M357" i="31" s="1"/>
  <c r="M358" i="31" s="1"/>
  <c r="M359" i="31" s="1"/>
  <c r="M360" i="31" s="1"/>
  <c r="M361" i="31" s="1"/>
  <c r="M362" i="31" s="1"/>
  <c r="M363" i="31" s="1"/>
  <c r="M364" i="31" s="1"/>
  <c r="M365" i="31" s="1"/>
  <c r="M366" i="31" s="1"/>
  <c r="M367" i="31" s="1"/>
  <c r="M368" i="31" s="1"/>
  <c r="M369" i="31" s="1"/>
  <c r="M370" i="31" s="1"/>
  <c r="M371" i="31" s="1"/>
  <c r="M372" i="31" s="1"/>
  <c r="M373" i="31" s="1"/>
  <c r="M374" i="31" s="1"/>
  <c r="M375" i="31" s="1"/>
  <c r="M376" i="31" s="1"/>
  <c r="M377" i="31" s="1"/>
  <c r="M378" i="31" s="1"/>
  <c r="M379" i="31" s="1"/>
  <c r="M380" i="31" s="1"/>
  <c r="M381" i="31" s="1"/>
  <c r="M382" i="31" s="1"/>
  <c r="M383" i="31" s="1"/>
  <c r="M384" i="31" s="1"/>
  <c r="M385" i="31" s="1"/>
  <c r="M386" i="31" s="1"/>
  <c r="M387" i="31" s="1"/>
  <c r="M388" i="31" s="1"/>
  <c r="M389" i="31" s="1"/>
  <c r="M390" i="31" s="1"/>
  <c r="M391" i="31" s="1"/>
  <c r="M392" i="31" s="1"/>
  <c r="M393" i="31" s="1"/>
  <c r="M394" i="31" s="1"/>
  <c r="M395" i="31" s="1"/>
  <c r="M396" i="31" s="1"/>
  <c r="M397" i="31" s="1"/>
  <c r="M398" i="31" s="1"/>
  <c r="M399" i="31" s="1"/>
  <c r="M400" i="31" s="1"/>
  <c r="M401" i="31" s="1"/>
  <c r="M402" i="31" s="1"/>
  <c r="M403" i="31" s="1"/>
  <c r="M404" i="31" s="1"/>
  <c r="AS505" i="31"/>
  <c r="AS506" i="31" s="1"/>
  <c r="AS507" i="31" s="1"/>
  <c r="AS508" i="31" s="1"/>
  <c r="AS509" i="31" s="1"/>
  <c r="AS510" i="31" s="1"/>
  <c r="AS511" i="31" s="1"/>
  <c r="AS512" i="31" s="1"/>
  <c r="AS513" i="31" s="1"/>
  <c r="AS514" i="31" s="1"/>
  <c r="AS515" i="31" s="1"/>
  <c r="AS516" i="31" s="1"/>
  <c r="AS517" i="31" s="1"/>
  <c r="AS518" i="31" s="1"/>
  <c r="AS519" i="31" s="1"/>
  <c r="AS520" i="31" s="1"/>
  <c r="AS521" i="31" s="1"/>
  <c r="AS522" i="31" s="1"/>
  <c r="AS523" i="31" s="1"/>
  <c r="AS524" i="31" s="1"/>
  <c r="AS525" i="31" s="1"/>
  <c r="AS526" i="31" s="1"/>
  <c r="AS527" i="31" s="1"/>
  <c r="AS528" i="31" s="1"/>
  <c r="AS529" i="31" s="1"/>
  <c r="AS530" i="31" s="1"/>
  <c r="AS531" i="31" s="1"/>
  <c r="AS532" i="31" s="1"/>
  <c r="AS533" i="31" s="1"/>
  <c r="AS534" i="31" s="1"/>
  <c r="AS535" i="31" s="1"/>
  <c r="AS536" i="31" s="1"/>
  <c r="AS537" i="31" s="1"/>
  <c r="AS538" i="31" s="1"/>
  <c r="AS539" i="31" s="1"/>
  <c r="AS540" i="31" s="1"/>
  <c r="AS541" i="31" s="1"/>
  <c r="AS542" i="31" s="1"/>
  <c r="AS543" i="31" s="1"/>
  <c r="AS544" i="31" s="1"/>
  <c r="AS545" i="31" s="1"/>
  <c r="AS546" i="31" s="1"/>
  <c r="AS547" i="31" s="1"/>
  <c r="AS548" i="31" s="1"/>
  <c r="AS549" i="31" s="1"/>
  <c r="AS550" i="31" s="1"/>
  <c r="AS551" i="31" s="1"/>
  <c r="AS552" i="31" s="1"/>
  <c r="AS553" i="31" s="1"/>
  <c r="AS554" i="31" s="1"/>
  <c r="AS555" i="31" s="1"/>
  <c r="AS556" i="31" s="1"/>
  <c r="AS557" i="31" s="1"/>
  <c r="AS558" i="31" s="1"/>
  <c r="AS559" i="31" s="1"/>
  <c r="AS560" i="31" s="1"/>
  <c r="AS561" i="31" s="1"/>
  <c r="AS562" i="31" s="1"/>
  <c r="AS563" i="31" s="1"/>
  <c r="AS564" i="31" s="1"/>
  <c r="AS565" i="31" s="1"/>
  <c r="AS566" i="31" s="1"/>
  <c r="AS567" i="31" s="1"/>
  <c r="AS568" i="31" s="1"/>
  <c r="AS569" i="31" s="1"/>
  <c r="AS570" i="31" s="1"/>
  <c r="AS571" i="31" s="1"/>
  <c r="AS572" i="31" s="1"/>
  <c r="AS573" i="31" s="1"/>
  <c r="AS574" i="31" s="1"/>
  <c r="AS575" i="31" s="1"/>
  <c r="AS576" i="31" s="1"/>
  <c r="AS577" i="31" s="1"/>
  <c r="AS578" i="31" s="1"/>
  <c r="AS579" i="31" s="1"/>
  <c r="AS580" i="31" s="1"/>
  <c r="AS581" i="31" s="1"/>
  <c r="AS582" i="31" s="1"/>
  <c r="AS583" i="31" s="1"/>
  <c r="AS584" i="31" s="1"/>
  <c r="AS585" i="31" s="1"/>
  <c r="AS586" i="31" s="1"/>
  <c r="AS587" i="31" s="1"/>
  <c r="AS588" i="31" s="1"/>
  <c r="AS589" i="31" s="1"/>
  <c r="AS590" i="31" s="1"/>
  <c r="AS591" i="31" s="1"/>
  <c r="AS592" i="31" s="1"/>
  <c r="AS593" i="31" s="1"/>
  <c r="AS594" i="31" s="1"/>
  <c r="AS595" i="31" s="1"/>
  <c r="AS596" i="31" s="1"/>
  <c r="AS597" i="31" s="1"/>
  <c r="AS598" i="31" s="1"/>
  <c r="AS599" i="31" s="1"/>
  <c r="AS600" i="31" s="1"/>
  <c r="AS601" i="31" s="1"/>
  <c r="AS602" i="31" s="1"/>
  <c r="AS603" i="31" s="1"/>
  <c r="AC505" i="31"/>
  <c r="AC506" i="31" s="1"/>
  <c r="AC507" i="31" s="1"/>
  <c r="AC508" i="31" s="1"/>
  <c r="AC509" i="31" s="1"/>
  <c r="AC510" i="31" s="1"/>
  <c r="AC511" i="31" s="1"/>
  <c r="AC512" i="31" s="1"/>
  <c r="AC513" i="31" s="1"/>
  <c r="AC514" i="31" s="1"/>
  <c r="AC515" i="31" s="1"/>
  <c r="AC516" i="31" s="1"/>
  <c r="AC517" i="31" s="1"/>
  <c r="AC518" i="31" s="1"/>
  <c r="AC519" i="31" s="1"/>
  <c r="AC520" i="31" s="1"/>
  <c r="AC521" i="31" s="1"/>
  <c r="AC522" i="31" s="1"/>
  <c r="AC523" i="31" s="1"/>
  <c r="AC524" i="31" s="1"/>
  <c r="AC525" i="31" s="1"/>
  <c r="AC526" i="31" s="1"/>
  <c r="AC527" i="31" s="1"/>
  <c r="AC528" i="31" s="1"/>
  <c r="AC529" i="31" s="1"/>
  <c r="AC530" i="31" s="1"/>
  <c r="AC531" i="31" s="1"/>
  <c r="AC532" i="31" s="1"/>
  <c r="AC533" i="31" s="1"/>
  <c r="AC534" i="31" s="1"/>
  <c r="AC535" i="31" s="1"/>
  <c r="AC536" i="31" s="1"/>
  <c r="AC537" i="31" s="1"/>
  <c r="AC538" i="31" s="1"/>
  <c r="AC539" i="31" s="1"/>
  <c r="AC540" i="31" s="1"/>
  <c r="AC541" i="31" s="1"/>
  <c r="AC542" i="31" s="1"/>
  <c r="AC543" i="31" s="1"/>
  <c r="AC544" i="31" s="1"/>
  <c r="AC545" i="31" s="1"/>
  <c r="AC546" i="31" s="1"/>
  <c r="AC547" i="31" s="1"/>
  <c r="AC548" i="31" s="1"/>
  <c r="AC549" i="31" s="1"/>
  <c r="AC550" i="31" s="1"/>
  <c r="AC551" i="31" s="1"/>
  <c r="AC552" i="31" s="1"/>
  <c r="AC553" i="31" s="1"/>
  <c r="AC554" i="31" s="1"/>
  <c r="AC555" i="31" s="1"/>
  <c r="AC556" i="31" s="1"/>
  <c r="AC557" i="31" s="1"/>
  <c r="AC558" i="31" s="1"/>
  <c r="AC559" i="31" s="1"/>
  <c r="AC560" i="31" s="1"/>
  <c r="AC561" i="31" s="1"/>
  <c r="AC562" i="31" s="1"/>
  <c r="AC563" i="31" s="1"/>
  <c r="AC564" i="31" s="1"/>
  <c r="AC565" i="31" s="1"/>
  <c r="AC566" i="31" s="1"/>
  <c r="AC567" i="31" s="1"/>
  <c r="AC568" i="31" s="1"/>
  <c r="AC569" i="31" s="1"/>
  <c r="AC570" i="31" s="1"/>
  <c r="AC571" i="31" s="1"/>
  <c r="AC572" i="31" s="1"/>
  <c r="AC573" i="31" s="1"/>
  <c r="AC574" i="31" s="1"/>
  <c r="AC575" i="31" s="1"/>
  <c r="AC576" i="31" s="1"/>
  <c r="AC577" i="31" s="1"/>
  <c r="AC578" i="31" s="1"/>
  <c r="AC579" i="31" s="1"/>
  <c r="AC580" i="31" s="1"/>
  <c r="AC581" i="31" s="1"/>
  <c r="AC582" i="31" s="1"/>
  <c r="AC583" i="31" s="1"/>
  <c r="AC584" i="31" s="1"/>
  <c r="AC585" i="31" s="1"/>
  <c r="AC586" i="31" s="1"/>
  <c r="AC587" i="31" s="1"/>
  <c r="AC588" i="31" s="1"/>
  <c r="AC589" i="31" s="1"/>
  <c r="AC590" i="31" s="1"/>
  <c r="AC591" i="31" s="1"/>
  <c r="AC592" i="31" s="1"/>
  <c r="AC593" i="31" s="1"/>
  <c r="AC594" i="31" s="1"/>
  <c r="AC595" i="31" s="1"/>
  <c r="AC596" i="31" s="1"/>
  <c r="AC597" i="31" s="1"/>
  <c r="AC598" i="31" s="1"/>
  <c r="AC599" i="31" s="1"/>
  <c r="AC600" i="31" s="1"/>
  <c r="AC601" i="31" s="1"/>
  <c r="AC602" i="31" s="1"/>
  <c r="AC603" i="31" s="1"/>
  <c r="L405" i="31"/>
  <c r="L406" i="31" s="1"/>
  <c r="L407" i="31" s="1"/>
  <c r="L408" i="31" s="1"/>
  <c r="L409" i="31" s="1"/>
  <c r="L410" i="31" s="1"/>
  <c r="L411" i="31" s="1"/>
  <c r="L412" i="31" s="1"/>
  <c r="L413" i="31" s="1"/>
  <c r="L414" i="31" s="1"/>
  <c r="L415" i="31" s="1"/>
  <c r="L416" i="31" s="1"/>
  <c r="L417" i="31" s="1"/>
  <c r="L418" i="31" s="1"/>
  <c r="L419" i="31" s="1"/>
  <c r="L420" i="31" s="1"/>
  <c r="L421" i="31" s="1"/>
  <c r="L422" i="31" s="1"/>
  <c r="L423" i="31" s="1"/>
  <c r="L424" i="31" s="1"/>
  <c r="L425" i="31" s="1"/>
  <c r="L426" i="31" s="1"/>
  <c r="L427" i="31" s="1"/>
  <c r="L428" i="31" s="1"/>
  <c r="L429" i="31" s="1"/>
  <c r="L430" i="31" s="1"/>
  <c r="L431" i="31" s="1"/>
  <c r="L432" i="31" s="1"/>
  <c r="L433" i="31" s="1"/>
  <c r="L434" i="31" s="1"/>
  <c r="L435" i="31" s="1"/>
  <c r="L436" i="31" s="1"/>
  <c r="L437" i="31" s="1"/>
  <c r="L438" i="31" s="1"/>
  <c r="L439" i="31" s="1"/>
  <c r="L440" i="31" s="1"/>
  <c r="L441" i="31" s="1"/>
  <c r="L442" i="31" s="1"/>
  <c r="L443" i="31" s="1"/>
  <c r="L444" i="31" s="1"/>
  <c r="L445" i="31" s="1"/>
  <c r="L446" i="31" s="1"/>
  <c r="L447" i="31" s="1"/>
  <c r="L448" i="31" s="1"/>
  <c r="L449" i="31" s="1"/>
  <c r="L450" i="31" s="1"/>
  <c r="L451" i="31" s="1"/>
  <c r="L452" i="31" s="1"/>
  <c r="L453" i="31" s="1"/>
  <c r="L454" i="31" s="1"/>
  <c r="AF505" i="31"/>
  <c r="AF506" i="31" s="1"/>
  <c r="AF507" i="31" s="1"/>
  <c r="AF508" i="31" s="1"/>
  <c r="AF509" i="31" s="1"/>
  <c r="AF510" i="31" s="1"/>
  <c r="AF511" i="31" s="1"/>
  <c r="AF512" i="31" s="1"/>
  <c r="AF513" i="31" s="1"/>
  <c r="AF514" i="31" s="1"/>
  <c r="AF515" i="31" s="1"/>
  <c r="AF516" i="31" s="1"/>
  <c r="AF517" i="31" s="1"/>
  <c r="AF518" i="31" s="1"/>
  <c r="AF519" i="31" s="1"/>
  <c r="AF520" i="31" s="1"/>
  <c r="AF521" i="31" s="1"/>
  <c r="AF522" i="31" s="1"/>
  <c r="AF523" i="31" s="1"/>
  <c r="AF524" i="31" s="1"/>
  <c r="AF525" i="31" s="1"/>
  <c r="AF526" i="31" s="1"/>
  <c r="AF527" i="31" s="1"/>
  <c r="AF528" i="31" s="1"/>
  <c r="AF529" i="31" s="1"/>
  <c r="AF530" i="31" s="1"/>
  <c r="AF531" i="31" s="1"/>
  <c r="AF532" i="31" s="1"/>
  <c r="AF533" i="31" s="1"/>
  <c r="AF534" i="31" s="1"/>
  <c r="AF535" i="31" s="1"/>
  <c r="AF536" i="31" s="1"/>
  <c r="AF537" i="31" s="1"/>
  <c r="AF538" i="31" s="1"/>
  <c r="AF539" i="31" s="1"/>
  <c r="AF540" i="31" s="1"/>
  <c r="AF541" i="31" s="1"/>
  <c r="AF542" i="31" s="1"/>
  <c r="AF543" i="31" s="1"/>
  <c r="AF544" i="31" s="1"/>
  <c r="AF545" i="31" s="1"/>
  <c r="AF546" i="31" s="1"/>
  <c r="AF547" i="31" s="1"/>
  <c r="AF548" i="31" s="1"/>
  <c r="AF549" i="31" s="1"/>
  <c r="AF550" i="31" s="1"/>
  <c r="AF551" i="31" s="1"/>
  <c r="AF552" i="31" s="1"/>
  <c r="AF553" i="31" s="1"/>
  <c r="AF554" i="31" s="1"/>
  <c r="AF555" i="31" s="1"/>
  <c r="AF556" i="31" s="1"/>
  <c r="AF557" i="31" s="1"/>
  <c r="AF558" i="31" s="1"/>
  <c r="AF559" i="31" s="1"/>
  <c r="AF560" i="31" s="1"/>
  <c r="AF561" i="31" s="1"/>
  <c r="AF562" i="31" s="1"/>
  <c r="AF563" i="31" s="1"/>
  <c r="AF564" i="31" s="1"/>
  <c r="AF565" i="31" s="1"/>
  <c r="AF566" i="31" s="1"/>
  <c r="AF567" i="31" s="1"/>
  <c r="AF568" i="31" s="1"/>
  <c r="AF569" i="31" s="1"/>
  <c r="AF570" i="31" s="1"/>
  <c r="AF571" i="31" s="1"/>
  <c r="AF572" i="31" s="1"/>
  <c r="AF573" i="31" s="1"/>
  <c r="AF574" i="31" s="1"/>
  <c r="AF575" i="31" s="1"/>
  <c r="AF576" i="31" s="1"/>
  <c r="AF577" i="31" s="1"/>
  <c r="AF578" i="31" s="1"/>
  <c r="AF579" i="31" s="1"/>
  <c r="AF580" i="31" s="1"/>
  <c r="AF581" i="31" s="1"/>
  <c r="AF582" i="31" s="1"/>
  <c r="AF583" i="31" s="1"/>
  <c r="AF584" i="31" s="1"/>
  <c r="AF585" i="31" s="1"/>
  <c r="AF586" i="31" s="1"/>
  <c r="AF587" i="31" s="1"/>
  <c r="AF588" i="31" s="1"/>
  <c r="AF589" i="31" s="1"/>
  <c r="AF590" i="31" s="1"/>
  <c r="AF591" i="31" s="1"/>
  <c r="AF592" i="31" s="1"/>
  <c r="AF593" i="31" s="1"/>
  <c r="AF594" i="31" s="1"/>
  <c r="AF595" i="31" s="1"/>
  <c r="AF596" i="31" s="1"/>
  <c r="AF597" i="31" s="1"/>
  <c r="AF598" i="31" s="1"/>
  <c r="AF599" i="31" s="1"/>
  <c r="AF600" i="31" s="1"/>
  <c r="AF601" i="31" s="1"/>
  <c r="AF602" i="31" s="1"/>
  <c r="AF603" i="31" s="1"/>
  <c r="J305" i="31"/>
  <c r="J306" i="31" s="1"/>
  <c r="J307" i="31" s="1"/>
  <c r="J308" i="31" s="1"/>
  <c r="J309" i="31" s="1"/>
  <c r="J310" i="31" s="1"/>
  <c r="J311" i="31" s="1"/>
  <c r="J312" i="31" s="1"/>
  <c r="J313" i="31" s="1"/>
  <c r="J314" i="31" s="1"/>
  <c r="J315" i="31" s="1"/>
  <c r="J316" i="31" s="1"/>
  <c r="J317" i="31" s="1"/>
  <c r="J318" i="31" s="1"/>
  <c r="J319" i="31" s="1"/>
  <c r="J320" i="31" s="1"/>
  <c r="J321" i="31" s="1"/>
  <c r="J322" i="31" s="1"/>
  <c r="J323" i="31" s="1"/>
  <c r="J324" i="31" s="1"/>
  <c r="J325" i="31" s="1"/>
  <c r="J326" i="31" s="1"/>
  <c r="J327" i="31" s="1"/>
  <c r="J328" i="31" s="1"/>
  <c r="J329" i="31" s="1"/>
  <c r="J330" i="31" s="1"/>
  <c r="J331" i="31" s="1"/>
  <c r="J332" i="31" s="1"/>
  <c r="J333" i="31" s="1"/>
  <c r="J334" i="31" s="1"/>
  <c r="J335" i="31" s="1"/>
  <c r="J336" i="31" s="1"/>
  <c r="J337" i="31" s="1"/>
  <c r="J338" i="31" s="1"/>
  <c r="J339" i="31" s="1"/>
  <c r="J340" i="31" s="1"/>
  <c r="J341" i="31" s="1"/>
  <c r="J342" i="31" s="1"/>
  <c r="J343" i="31" s="1"/>
  <c r="J344" i="31" s="1"/>
  <c r="J345" i="31" s="1"/>
  <c r="J346" i="31" s="1"/>
  <c r="J347" i="31" s="1"/>
  <c r="J348" i="31" s="1"/>
  <c r="J349" i="31" s="1"/>
  <c r="J350" i="31" s="1"/>
  <c r="J351" i="31" s="1"/>
  <c r="J352" i="31" s="1"/>
  <c r="J353" i="31" s="1"/>
  <c r="J354" i="31" s="1"/>
  <c r="AK505" i="31"/>
  <c r="AK506" i="31" s="1"/>
  <c r="AK507" i="31" s="1"/>
  <c r="AK508" i="31" s="1"/>
  <c r="AK509" i="31" s="1"/>
  <c r="AK510" i="31" s="1"/>
  <c r="AK511" i="31" s="1"/>
  <c r="AK512" i="31" s="1"/>
  <c r="AK513" i="31" s="1"/>
  <c r="AK514" i="31" s="1"/>
  <c r="AK515" i="31" s="1"/>
  <c r="AK516" i="31" s="1"/>
  <c r="AK517" i="31" s="1"/>
  <c r="AK518" i="31" s="1"/>
  <c r="AK519" i="31" s="1"/>
  <c r="AK520" i="31" s="1"/>
  <c r="AK521" i="31" s="1"/>
  <c r="AK522" i="31" s="1"/>
  <c r="AK523" i="31" s="1"/>
  <c r="AK524" i="31" s="1"/>
  <c r="AK525" i="31" s="1"/>
  <c r="AK526" i="31" s="1"/>
  <c r="AK527" i="31" s="1"/>
  <c r="AK528" i="31" s="1"/>
  <c r="AK529" i="31" s="1"/>
  <c r="AK530" i="31" s="1"/>
  <c r="AK531" i="31" s="1"/>
  <c r="AK532" i="31" s="1"/>
  <c r="AK533" i="31" s="1"/>
  <c r="AK534" i="31" s="1"/>
  <c r="AK535" i="31" s="1"/>
  <c r="AK536" i="31" s="1"/>
  <c r="AK537" i="31" s="1"/>
  <c r="AK538" i="31" s="1"/>
  <c r="AK539" i="31" s="1"/>
  <c r="AK540" i="31" s="1"/>
  <c r="AK541" i="31" s="1"/>
  <c r="AK542" i="31" s="1"/>
  <c r="AK543" i="31" s="1"/>
  <c r="AK544" i="31" s="1"/>
  <c r="AK545" i="31" s="1"/>
  <c r="AK546" i="31" s="1"/>
  <c r="AK547" i="31" s="1"/>
  <c r="AK548" i="31" s="1"/>
  <c r="AK549" i="31" s="1"/>
  <c r="AK550" i="31" s="1"/>
  <c r="AK551" i="31" s="1"/>
  <c r="AK552" i="31" s="1"/>
  <c r="AK553" i="31" s="1"/>
  <c r="AK554" i="31" s="1"/>
  <c r="AK555" i="31" s="1"/>
  <c r="AK556" i="31" s="1"/>
  <c r="AK557" i="31" s="1"/>
  <c r="AK558" i="31" s="1"/>
  <c r="AK559" i="31" s="1"/>
  <c r="AK560" i="31" s="1"/>
  <c r="AK561" i="31" s="1"/>
  <c r="AK562" i="31" s="1"/>
  <c r="AK563" i="31" s="1"/>
  <c r="AK564" i="31" s="1"/>
  <c r="AK565" i="31" s="1"/>
  <c r="AK566" i="31" s="1"/>
  <c r="AK567" i="31" s="1"/>
  <c r="AK568" i="31" s="1"/>
  <c r="AK569" i="31" s="1"/>
  <c r="AK570" i="31" s="1"/>
  <c r="AK571" i="31" s="1"/>
  <c r="AK572" i="31" s="1"/>
  <c r="AK573" i="31" s="1"/>
  <c r="AK574" i="31" s="1"/>
  <c r="AK575" i="31" s="1"/>
  <c r="AK576" i="31" s="1"/>
  <c r="AK577" i="31" s="1"/>
  <c r="AK578" i="31" s="1"/>
  <c r="AK579" i="31" s="1"/>
  <c r="AK580" i="31" s="1"/>
  <c r="AK581" i="31" s="1"/>
  <c r="AK582" i="31" s="1"/>
  <c r="AK583" i="31" s="1"/>
  <c r="AK584" i="31" s="1"/>
  <c r="AK585" i="31" s="1"/>
  <c r="AK586" i="31" s="1"/>
  <c r="AK587" i="31" s="1"/>
  <c r="AK588" i="31" s="1"/>
  <c r="AK589" i="31" s="1"/>
  <c r="AK590" i="31" s="1"/>
  <c r="AK591" i="31" s="1"/>
  <c r="AK592" i="31" s="1"/>
  <c r="AK593" i="31" s="1"/>
  <c r="AK594" i="31" s="1"/>
  <c r="AK595" i="31" s="1"/>
  <c r="AK596" i="31" s="1"/>
  <c r="AK597" i="31" s="1"/>
  <c r="AK598" i="31" s="1"/>
  <c r="AK599" i="31" s="1"/>
  <c r="AK600" i="31" s="1"/>
  <c r="AK601" i="31" s="1"/>
  <c r="AK602" i="31" s="1"/>
  <c r="AK603" i="31" s="1"/>
  <c r="Z505" i="31"/>
  <c r="Z506" i="31" s="1"/>
  <c r="Z507" i="31" s="1"/>
  <c r="Z508" i="31" s="1"/>
  <c r="Z509" i="31" s="1"/>
  <c r="Z510" i="31" s="1"/>
  <c r="Z511" i="31" s="1"/>
  <c r="Z512" i="31" s="1"/>
  <c r="Z513" i="31" s="1"/>
  <c r="Z514" i="31" s="1"/>
  <c r="Z515" i="31" s="1"/>
  <c r="Z516" i="31" s="1"/>
  <c r="Z517" i="31" s="1"/>
  <c r="Z518" i="31" s="1"/>
  <c r="Z519" i="31" s="1"/>
  <c r="Z520" i="31" s="1"/>
  <c r="Z521" i="31" s="1"/>
  <c r="Z522" i="31" s="1"/>
  <c r="Z523" i="31" s="1"/>
  <c r="Z524" i="31" s="1"/>
  <c r="Z525" i="31" s="1"/>
  <c r="Z526" i="31" s="1"/>
  <c r="Z527" i="31" s="1"/>
  <c r="Z528" i="31" s="1"/>
  <c r="Z529" i="31" s="1"/>
  <c r="Z530" i="31" s="1"/>
  <c r="Z531" i="31" s="1"/>
  <c r="Z532" i="31" s="1"/>
  <c r="Z533" i="31" s="1"/>
  <c r="Z534" i="31" s="1"/>
  <c r="Z535" i="31" s="1"/>
  <c r="Z536" i="31" s="1"/>
  <c r="Z537" i="31" s="1"/>
  <c r="Z538" i="31" s="1"/>
  <c r="Z539" i="31" s="1"/>
  <c r="Z540" i="31" s="1"/>
  <c r="Z541" i="31" s="1"/>
  <c r="Z542" i="31" s="1"/>
  <c r="Z543" i="31" s="1"/>
  <c r="Z544" i="31" s="1"/>
  <c r="Z545" i="31" s="1"/>
  <c r="Z546" i="31" s="1"/>
  <c r="Z547" i="31" s="1"/>
  <c r="Z548" i="31" s="1"/>
  <c r="Z549" i="31" s="1"/>
  <c r="Z550" i="31" s="1"/>
  <c r="Z551" i="31" s="1"/>
  <c r="Z552" i="31" s="1"/>
  <c r="Z553" i="31" s="1"/>
  <c r="Z554" i="31" s="1"/>
  <c r="Z555" i="31" s="1"/>
  <c r="Z556" i="31" s="1"/>
  <c r="Z557" i="31" s="1"/>
  <c r="Z558" i="31" s="1"/>
  <c r="Z559" i="31" s="1"/>
  <c r="Z560" i="31" s="1"/>
  <c r="Z561" i="31" s="1"/>
  <c r="Z562" i="31" s="1"/>
  <c r="Z563" i="31" s="1"/>
  <c r="Z564" i="31" s="1"/>
  <c r="Z565" i="31" s="1"/>
  <c r="Z566" i="31" s="1"/>
  <c r="Z567" i="31" s="1"/>
  <c r="Z568" i="31" s="1"/>
  <c r="Z569" i="31" s="1"/>
  <c r="Z570" i="31" s="1"/>
  <c r="Z571" i="31" s="1"/>
  <c r="Z572" i="31" s="1"/>
  <c r="Z573" i="31" s="1"/>
  <c r="Z574" i="31" s="1"/>
  <c r="Z575" i="31" s="1"/>
  <c r="Z576" i="31" s="1"/>
  <c r="Z577" i="31" s="1"/>
  <c r="Z578" i="31" s="1"/>
  <c r="Z579" i="31" s="1"/>
  <c r="Z580" i="31" s="1"/>
  <c r="Z581" i="31" s="1"/>
  <c r="Z582" i="31" s="1"/>
  <c r="Z583" i="31" s="1"/>
  <c r="Z584" i="31" s="1"/>
  <c r="Z585" i="31" s="1"/>
  <c r="Z586" i="31" s="1"/>
  <c r="Z587" i="31" s="1"/>
  <c r="Z588" i="31" s="1"/>
  <c r="Z589" i="31" s="1"/>
  <c r="Z590" i="31" s="1"/>
  <c r="Z591" i="31" s="1"/>
  <c r="Z592" i="31" s="1"/>
  <c r="Z593" i="31" s="1"/>
  <c r="Z594" i="31" s="1"/>
  <c r="Z595" i="31" s="1"/>
  <c r="Z596" i="31" s="1"/>
  <c r="Z597" i="31" s="1"/>
  <c r="Z598" i="31" s="1"/>
  <c r="Z599" i="31" s="1"/>
  <c r="Z600" i="31" s="1"/>
  <c r="Z601" i="31" s="1"/>
  <c r="Z602" i="31" s="1"/>
  <c r="Z603" i="31" s="1"/>
  <c r="I455" i="31"/>
  <c r="I456" i="31" s="1"/>
  <c r="I457" i="31" s="1"/>
  <c r="I458" i="31" s="1"/>
  <c r="I459" i="31" s="1"/>
  <c r="I460" i="31" s="1"/>
  <c r="I461" i="31" s="1"/>
  <c r="I462" i="31" s="1"/>
  <c r="I463" i="31" s="1"/>
  <c r="I464" i="31" s="1"/>
  <c r="I465" i="31" s="1"/>
  <c r="I466" i="31" s="1"/>
  <c r="I467" i="31" s="1"/>
  <c r="I468" i="31" s="1"/>
  <c r="I469" i="31" s="1"/>
  <c r="I470" i="31" s="1"/>
  <c r="I471" i="31" s="1"/>
  <c r="I472" i="31" s="1"/>
  <c r="I473" i="31" s="1"/>
  <c r="I474" i="31" s="1"/>
  <c r="I475" i="31" s="1"/>
  <c r="I476" i="31" s="1"/>
  <c r="I477" i="31" s="1"/>
  <c r="I478" i="31" s="1"/>
  <c r="I479" i="31" s="1"/>
  <c r="I480" i="31" s="1"/>
  <c r="I481" i="31" s="1"/>
  <c r="I482" i="31" s="1"/>
  <c r="I483" i="31" s="1"/>
  <c r="I484" i="31" s="1"/>
  <c r="I485" i="31" s="1"/>
  <c r="I486" i="31" s="1"/>
  <c r="I487" i="31" s="1"/>
  <c r="I488" i="31" s="1"/>
  <c r="I489" i="31" s="1"/>
  <c r="I490" i="31" s="1"/>
  <c r="I491" i="31" s="1"/>
  <c r="I492" i="31" s="1"/>
  <c r="I493" i="31" s="1"/>
  <c r="I494" i="31" s="1"/>
  <c r="I495" i="31" s="1"/>
  <c r="I496" i="31" s="1"/>
  <c r="I497" i="31" s="1"/>
  <c r="I498" i="31" s="1"/>
  <c r="I499" i="31" s="1"/>
  <c r="I500" i="31" s="1"/>
  <c r="I501" i="31" s="1"/>
  <c r="I502" i="31" s="1"/>
  <c r="I503" i="31" s="1"/>
  <c r="I504" i="31" s="1"/>
  <c r="BA505" i="31"/>
  <c r="BA506" i="31" s="1"/>
  <c r="BA507" i="31" s="1"/>
  <c r="BA508" i="31" s="1"/>
  <c r="BA509" i="31" s="1"/>
  <c r="BA510" i="31" s="1"/>
  <c r="BA511" i="31" s="1"/>
  <c r="BA512" i="31" s="1"/>
  <c r="BA513" i="31" s="1"/>
  <c r="BA514" i="31" s="1"/>
  <c r="BA515" i="31" s="1"/>
  <c r="BA516" i="31" s="1"/>
  <c r="BA517" i="31" s="1"/>
  <c r="BA518" i="31" s="1"/>
  <c r="BA519" i="31" s="1"/>
  <c r="BA520" i="31" s="1"/>
  <c r="BA521" i="31" s="1"/>
  <c r="BA522" i="31" s="1"/>
  <c r="BA523" i="31" s="1"/>
  <c r="BA524" i="31" s="1"/>
  <c r="BA525" i="31" s="1"/>
  <c r="BA526" i="31" s="1"/>
  <c r="BA527" i="31" s="1"/>
  <c r="BA528" i="31" s="1"/>
  <c r="BA529" i="31" s="1"/>
  <c r="BA530" i="31" s="1"/>
  <c r="BA531" i="31" s="1"/>
  <c r="BA532" i="31" s="1"/>
  <c r="BA533" i="31" s="1"/>
  <c r="BA534" i="31" s="1"/>
  <c r="BA535" i="31" s="1"/>
  <c r="BA536" i="31" s="1"/>
  <c r="BA537" i="31" s="1"/>
  <c r="BA538" i="31" s="1"/>
  <c r="BA539" i="31" s="1"/>
  <c r="BA540" i="31" s="1"/>
  <c r="BA541" i="31" s="1"/>
  <c r="BA542" i="31" s="1"/>
  <c r="BA543" i="31" s="1"/>
  <c r="BA544" i="31" s="1"/>
  <c r="BA545" i="31" s="1"/>
  <c r="BA546" i="31" s="1"/>
  <c r="BA547" i="31" s="1"/>
  <c r="BA548" i="31" s="1"/>
  <c r="BA549" i="31" s="1"/>
  <c r="BA550" i="31" s="1"/>
  <c r="BA551" i="31" s="1"/>
  <c r="BA552" i="31" s="1"/>
  <c r="BA553" i="31" s="1"/>
  <c r="BA554" i="31" s="1"/>
  <c r="BA555" i="31" s="1"/>
  <c r="BA556" i="31" s="1"/>
  <c r="BA557" i="31" s="1"/>
  <c r="BA558" i="31" s="1"/>
  <c r="BA559" i="31" s="1"/>
  <c r="BA560" i="31" s="1"/>
  <c r="BA561" i="31" s="1"/>
  <c r="BA562" i="31" s="1"/>
  <c r="BA563" i="31" s="1"/>
  <c r="BA564" i="31" s="1"/>
  <c r="BA565" i="31" s="1"/>
  <c r="BA566" i="31" s="1"/>
  <c r="BA567" i="31" s="1"/>
  <c r="BA568" i="31" s="1"/>
  <c r="BA569" i="31" s="1"/>
  <c r="BA570" i="31" s="1"/>
  <c r="BA571" i="31" s="1"/>
  <c r="BA572" i="31" s="1"/>
  <c r="BA573" i="31" s="1"/>
  <c r="BA574" i="31" s="1"/>
  <c r="BA575" i="31" s="1"/>
  <c r="BA576" i="31" s="1"/>
  <c r="BA577" i="31" s="1"/>
  <c r="BA578" i="31" s="1"/>
  <c r="BA579" i="31" s="1"/>
  <c r="BA580" i="31" s="1"/>
  <c r="BA581" i="31" s="1"/>
  <c r="BA582" i="31" s="1"/>
  <c r="BA583" i="31" s="1"/>
  <c r="BA584" i="31" s="1"/>
  <c r="BA585" i="31" s="1"/>
  <c r="BA586" i="31" s="1"/>
  <c r="BA587" i="31" s="1"/>
  <c r="BA588" i="31" s="1"/>
  <c r="BA589" i="31" s="1"/>
  <c r="BA590" i="31" s="1"/>
  <c r="BA591" i="31" s="1"/>
  <c r="BA592" i="31" s="1"/>
  <c r="BA593" i="31" s="1"/>
  <c r="BA594" i="31" s="1"/>
  <c r="BA595" i="31" s="1"/>
  <c r="BA596" i="31" s="1"/>
  <c r="BA597" i="31" s="1"/>
  <c r="BA598" i="31" s="1"/>
  <c r="BA599" i="31" s="1"/>
  <c r="BA600" i="31" s="1"/>
  <c r="BA601" i="31" s="1"/>
  <c r="BA602" i="31" s="1"/>
  <c r="BA603" i="31" s="1"/>
  <c r="R505" i="31"/>
  <c r="R506" i="31" s="1"/>
  <c r="R507" i="31" s="1"/>
  <c r="R508" i="31" s="1"/>
  <c r="R509" i="31" s="1"/>
  <c r="R510" i="31" s="1"/>
  <c r="R511" i="31" s="1"/>
  <c r="R512" i="31" s="1"/>
  <c r="R513" i="31" s="1"/>
  <c r="R514" i="31" s="1"/>
  <c r="R515" i="31" s="1"/>
  <c r="R516" i="31" s="1"/>
  <c r="R517" i="31" s="1"/>
  <c r="R518" i="31" s="1"/>
  <c r="R519" i="31" s="1"/>
  <c r="R520" i="31" s="1"/>
  <c r="R521" i="31" s="1"/>
  <c r="R522" i="31" s="1"/>
  <c r="R523" i="31" s="1"/>
  <c r="R524" i="31" s="1"/>
  <c r="R525" i="31" s="1"/>
  <c r="R526" i="31" s="1"/>
  <c r="R527" i="31" s="1"/>
  <c r="R528" i="31" s="1"/>
  <c r="R529" i="31" s="1"/>
  <c r="R530" i="31" s="1"/>
  <c r="R531" i="31" s="1"/>
  <c r="R532" i="31" s="1"/>
  <c r="R533" i="31" s="1"/>
  <c r="R534" i="31" s="1"/>
  <c r="R535" i="31" s="1"/>
  <c r="R536" i="31" s="1"/>
  <c r="R537" i="31" s="1"/>
  <c r="R538" i="31" s="1"/>
  <c r="R539" i="31" s="1"/>
  <c r="R540" i="31" s="1"/>
  <c r="R541" i="31" s="1"/>
  <c r="R542" i="31" s="1"/>
  <c r="R543" i="31" s="1"/>
  <c r="R544" i="31" s="1"/>
  <c r="R545" i="31" s="1"/>
  <c r="R546" i="31" s="1"/>
  <c r="R547" i="31" s="1"/>
  <c r="R548" i="31" s="1"/>
  <c r="R549" i="31" s="1"/>
  <c r="R550" i="31" s="1"/>
  <c r="R551" i="31" s="1"/>
  <c r="R552" i="31" s="1"/>
  <c r="R553" i="31" s="1"/>
  <c r="R554" i="31" s="1"/>
  <c r="R555" i="31" s="1"/>
  <c r="R556" i="31" s="1"/>
  <c r="R557" i="31" s="1"/>
  <c r="R558" i="31" s="1"/>
  <c r="R559" i="31" s="1"/>
  <c r="R560" i="31" s="1"/>
  <c r="R561" i="31" s="1"/>
  <c r="R562" i="31" s="1"/>
  <c r="R563" i="31" s="1"/>
  <c r="R564" i="31" s="1"/>
  <c r="R565" i="31" s="1"/>
  <c r="R566" i="31" s="1"/>
  <c r="R567" i="31" s="1"/>
  <c r="R568" i="31" s="1"/>
  <c r="R569" i="31" s="1"/>
  <c r="R570" i="31" s="1"/>
  <c r="R571" i="31" s="1"/>
  <c r="R572" i="31" s="1"/>
  <c r="R573" i="31" s="1"/>
  <c r="R574" i="31" s="1"/>
  <c r="R575" i="31" s="1"/>
  <c r="R576" i="31" s="1"/>
  <c r="R577" i="31" s="1"/>
  <c r="R578" i="31" s="1"/>
  <c r="R579" i="31" s="1"/>
  <c r="R580" i="31" s="1"/>
  <c r="R581" i="31" s="1"/>
  <c r="R582" i="31" s="1"/>
  <c r="R583" i="31" s="1"/>
  <c r="R584" i="31" s="1"/>
  <c r="R585" i="31" s="1"/>
  <c r="R586" i="31" s="1"/>
  <c r="R587" i="31" s="1"/>
  <c r="R588" i="31" s="1"/>
  <c r="R589" i="31" s="1"/>
  <c r="R590" i="31" s="1"/>
  <c r="R591" i="31" s="1"/>
  <c r="R592" i="31" s="1"/>
  <c r="R593" i="31" s="1"/>
  <c r="R594" i="31" s="1"/>
  <c r="R595" i="31" s="1"/>
  <c r="R596" i="31" s="1"/>
  <c r="R597" i="31" s="1"/>
  <c r="R598" i="31" s="1"/>
  <c r="R599" i="31" s="1"/>
  <c r="R600" i="31" s="1"/>
  <c r="R601" i="31" s="1"/>
  <c r="R602" i="31" s="1"/>
  <c r="R603" i="31" s="1"/>
  <c r="G355" i="31"/>
  <c r="G356" i="31" s="1"/>
  <c r="G357" i="31" s="1"/>
  <c r="G358" i="31" s="1"/>
  <c r="G359" i="31" s="1"/>
  <c r="G360" i="31" s="1"/>
  <c r="G361" i="31" s="1"/>
  <c r="G362" i="31" s="1"/>
  <c r="G363" i="31" s="1"/>
  <c r="G364" i="31" s="1"/>
  <c r="G365" i="31" s="1"/>
  <c r="G366" i="31" s="1"/>
  <c r="G367" i="31" s="1"/>
  <c r="G368" i="31" s="1"/>
  <c r="G369" i="31" s="1"/>
  <c r="G370" i="31" s="1"/>
  <c r="G371" i="31" s="1"/>
  <c r="G372" i="31" s="1"/>
  <c r="G373" i="31" s="1"/>
  <c r="G374" i="31" s="1"/>
  <c r="G375" i="31" s="1"/>
  <c r="G376" i="31" s="1"/>
  <c r="G377" i="31" s="1"/>
  <c r="G378" i="31" s="1"/>
  <c r="G379" i="31" s="1"/>
  <c r="G380" i="31" s="1"/>
  <c r="G381" i="31" s="1"/>
  <c r="G382" i="31" s="1"/>
  <c r="G383" i="31" s="1"/>
  <c r="G384" i="31" s="1"/>
  <c r="G385" i="31" s="1"/>
  <c r="G386" i="31" s="1"/>
  <c r="G387" i="31" s="1"/>
  <c r="G388" i="31" s="1"/>
  <c r="G389" i="31" s="1"/>
  <c r="G390" i="31" s="1"/>
  <c r="G391" i="31" s="1"/>
  <c r="G392" i="31" s="1"/>
  <c r="G393" i="31" s="1"/>
  <c r="G394" i="31" s="1"/>
  <c r="G395" i="31" s="1"/>
  <c r="G396" i="31" s="1"/>
  <c r="G397" i="31" s="1"/>
  <c r="G398" i="31" s="1"/>
  <c r="G399" i="31" s="1"/>
  <c r="G400" i="31" s="1"/>
  <c r="G401" i="31" s="1"/>
  <c r="G402" i="31" s="1"/>
  <c r="G403" i="31" s="1"/>
  <c r="G404" i="31" s="1"/>
  <c r="P505" i="31"/>
  <c r="P506" i="31" s="1"/>
  <c r="P507" i="31" s="1"/>
  <c r="P508" i="31" s="1"/>
  <c r="P509" i="31" s="1"/>
  <c r="P510" i="31" s="1"/>
  <c r="P511" i="31" s="1"/>
  <c r="P512" i="31" s="1"/>
  <c r="P513" i="31" s="1"/>
  <c r="P514" i="31" s="1"/>
  <c r="P515" i="31" s="1"/>
  <c r="P516" i="31" s="1"/>
  <c r="P517" i="31" s="1"/>
  <c r="P518" i="31" s="1"/>
  <c r="P519" i="31" s="1"/>
  <c r="P520" i="31" s="1"/>
  <c r="P521" i="31" s="1"/>
  <c r="P522" i="31" s="1"/>
  <c r="P523" i="31" s="1"/>
  <c r="P524" i="31" s="1"/>
  <c r="P525" i="31" s="1"/>
  <c r="P526" i="31" s="1"/>
  <c r="P527" i="31" s="1"/>
  <c r="P528" i="31" s="1"/>
  <c r="P529" i="31" s="1"/>
  <c r="P530" i="31" s="1"/>
  <c r="P531" i="31" s="1"/>
  <c r="P532" i="31" s="1"/>
  <c r="P533" i="31" s="1"/>
  <c r="P534" i="31" s="1"/>
  <c r="P535" i="31" s="1"/>
  <c r="P536" i="31" s="1"/>
  <c r="P537" i="31" s="1"/>
  <c r="P538" i="31" s="1"/>
  <c r="P539" i="31" s="1"/>
  <c r="P540" i="31" s="1"/>
  <c r="P541" i="31" s="1"/>
  <c r="P542" i="31" s="1"/>
  <c r="P543" i="31" s="1"/>
  <c r="P544" i="31" s="1"/>
  <c r="P545" i="31" s="1"/>
  <c r="P546" i="31" s="1"/>
  <c r="P547" i="31" s="1"/>
  <c r="P548" i="31" s="1"/>
  <c r="P549" i="31" s="1"/>
  <c r="P550" i="31" s="1"/>
  <c r="P551" i="31" s="1"/>
  <c r="P552" i="31" s="1"/>
  <c r="P553" i="31" s="1"/>
  <c r="P554" i="31" s="1"/>
  <c r="P555" i="31" s="1"/>
  <c r="P556" i="31" s="1"/>
  <c r="P557" i="31" s="1"/>
  <c r="P558" i="31" s="1"/>
  <c r="P559" i="31" s="1"/>
  <c r="P560" i="31" s="1"/>
  <c r="P561" i="31" s="1"/>
  <c r="P562" i="31" s="1"/>
  <c r="P563" i="31" s="1"/>
  <c r="P564" i="31" s="1"/>
  <c r="P565" i="31" s="1"/>
  <c r="P566" i="31" s="1"/>
  <c r="P567" i="31" s="1"/>
  <c r="P568" i="31" s="1"/>
  <c r="P569" i="31" s="1"/>
  <c r="P570" i="31" s="1"/>
  <c r="P571" i="31" s="1"/>
  <c r="P572" i="31" s="1"/>
  <c r="P573" i="31" s="1"/>
  <c r="P574" i="31" s="1"/>
  <c r="P575" i="31" s="1"/>
  <c r="P576" i="31" s="1"/>
  <c r="P577" i="31" s="1"/>
  <c r="P578" i="31" s="1"/>
  <c r="P579" i="31" s="1"/>
  <c r="P580" i="31" s="1"/>
  <c r="P581" i="31" s="1"/>
  <c r="P582" i="31" s="1"/>
  <c r="P583" i="31" s="1"/>
  <c r="P584" i="31" s="1"/>
  <c r="P585" i="31" s="1"/>
  <c r="P586" i="31" s="1"/>
  <c r="P587" i="31" s="1"/>
  <c r="P588" i="31" s="1"/>
  <c r="P589" i="31" s="1"/>
  <c r="P590" i="31" s="1"/>
  <c r="P591" i="31" s="1"/>
  <c r="P592" i="31" s="1"/>
  <c r="P593" i="31" s="1"/>
  <c r="P594" i="31" s="1"/>
  <c r="P595" i="31" s="1"/>
  <c r="P596" i="31" s="1"/>
  <c r="P597" i="31" s="1"/>
  <c r="P598" i="31" s="1"/>
  <c r="P599" i="31" s="1"/>
  <c r="P600" i="31" s="1"/>
  <c r="P601" i="31" s="1"/>
  <c r="P602" i="31" s="1"/>
  <c r="P603" i="31" s="1"/>
  <c r="AH505" i="31"/>
  <c r="AH506" i="31" s="1"/>
  <c r="AH507" i="31" s="1"/>
  <c r="AH508" i="31" s="1"/>
  <c r="AH509" i="31" s="1"/>
  <c r="AH510" i="31" s="1"/>
  <c r="AH511" i="31" s="1"/>
  <c r="AH512" i="31" s="1"/>
  <c r="AH513" i="31" s="1"/>
  <c r="AH514" i="31" s="1"/>
  <c r="AH515" i="31" s="1"/>
  <c r="AH516" i="31" s="1"/>
  <c r="AH517" i="31" s="1"/>
  <c r="AH518" i="31" s="1"/>
  <c r="AH519" i="31" s="1"/>
  <c r="AH520" i="31" s="1"/>
  <c r="AH521" i="31" s="1"/>
  <c r="AH522" i="31" s="1"/>
  <c r="AH523" i="31" s="1"/>
  <c r="AH524" i="31" s="1"/>
  <c r="AH525" i="31" s="1"/>
  <c r="AH526" i="31" s="1"/>
  <c r="AH527" i="31" s="1"/>
  <c r="AH528" i="31" s="1"/>
  <c r="AH529" i="31" s="1"/>
  <c r="AH530" i="31" s="1"/>
  <c r="AH531" i="31" s="1"/>
  <c r="AH532" i="31" s="1"/>
  <c r="AH533" i="31" s="1"/>
  <c r="AH534" i="31" s="1"/>
  <c r="AH535" i="31" s="1"/>
  <c r="AH536" i="31" s="1"/>
  <c r="AH537" i="31" s="1"/>
  <c r="AH538" i="31" s="1"/>
  <c r="AH539" i="31" s="1"/>
  <c r="AH540" i="31" s="1"/>
  <c r="AH541" i="31" s="1"/>
  <c r="AH542" i="31" s="1"/>
  <c r="AH543" i="31" s="1"/>
  <c r="AH544" i="31" s="1"/>
  <c r="AH545" i="31" s="1"/>
  <c r="AH546" i="31" s="1"/>
  <c r="AH547" i="31" s="1"/>
  <c r="AH548" i="31" s="1"/>
  <c r="AH549" i="31" s="1"/>
  <c r="AH550" i="31" s="1"/>
  <c r="AH551" i="31" s="1"/>
  <c r="AH552" i="31" s="1"/>
  <c r="AH553" i="31" s="1"/>
  <c r="AH554" i="31" s="1"/>
  <c r="AH555" i="31" s="1"/>
  <c r="AH556" i="31" s="1"/>
  <c r="AH557" i="31" s="1"/>
  <c r="AH558" i="31" s="1"/>
  <c r="AH559" i="31" s="1"/>
  <c r="AH560" i="31" s="1"/>
  <c r="AH561" i="31" s="1"/>
  <c r="AH562" i="31" s="1"/>
  <c r="AH563" i="31" s="1"/>
  <c r="AH564" i="31" s="1"/>
  <c r="AH565" i="31" s="1"/>
  <c r="AH566" i="31" s="1"/>
  <c r="AH567" i="31" s="1"/>
  <c r="AH568" i="31" s="1"/>
  <c r="AH569" i="31" s="1"/>
  <c r="AH570" i="31" s="1"/>
  <c r="AH571" i="31" s="1"/>
  <c r="AH572" i="31" s="1"/>
  <c r="AH573" i="31" s="1"/>
  <c r="AH574" i="31" s="1"/>
  <c r="AH575" i="31" s="1"/>
  <c r="AH576" i="31" s="1"/>
  <c r="AH577" i="31" s="1"/>
  <c r="AH578" i="31" s="1"/>
  <c r="AH579" i="31" s="1"/>
  <c r="AH580" i="31" s="1"/>
  <c r="AH581" i="31" s="1"/>
  <c r="AH582" i="31" s="1"/>
  <c r="AH583" i="31" s="1"/>
  <c r="AH584" i="31" s="1"/>
  <c r="AH585" i="31" s="1"/>
  <c r="AH586" i="31" s="1"/>
  <c r="AH587" i="31" s="1"/>
  <c r="AH588" i="31" s="1"/>
  <c r="AH589" i="31" s="1"/>
  <c r="AH590" i="31" s="1"/>
  <c r="AH591" i="31" s="1"/>
  <c r="AH592" i="31" s="1"/>
  <c r="AH593" i="31" s="1"/>
  <c r="AH594" i="31" s="1"/>
  <c r="AH595" i="31" s="1"/>
  <c r="AH596" i="31" s="1"/>
  <c r="AH597" i="31" s="1"/>
  <c r="AH598" i="31" s="1"/>
  <c r="AH599" i="31" s="1"/>
  <c r="AH600" i="31" s="1"/>
  <c r="AH601" i="31" s="1"/>
  <c r="AH602" i="31" s="1"/>
  <c r="AH603" i="31" s="1"/>
  <c r="J355" i="31" l="1"/>
  <c r="J356" i="31" s="1"/>
  <c r="J357" i="31" s="1"/>
  <c r="J358" i="31" s="1"/>
  <c r="J359" i="31" s="1"/>
  <c r="J360" i="31" s="1"/>
  <c r="J361" i="31" s="1"/>
  <c r="J362" i="31" s="1"/>
  <c r="J363" i="31" s="1"/>
  <c r="J364" i="31" s="1"/>
  <c r="J365" i="31" s="1"/>
  <c r="J366" i="31" s="1"/>
  <c r="J367" i="31" s="1"/>
  <c r="J368" i="31" s="1"/>
  <c r="J369" i="31" s="1"/>
  <c r="J370" i="31" s="1"/>
  <c r="J371" i="31" s="1"/>
  <c r="J372" i="31" s="1"/>
  <c r="J373" i="31" s="1"/>
  <c r="J374" i="31" s="1"/>
  <c r="J375" i="31" s="1"/>
  <c r="J376" i="31" s="1"/>
  <c r="J377" i="31" s="1"/>
  <c r="J378" i="31" s="1"/>
  <c r="J379" i="31" s="1"/>
  <c r="J380" i="31" s="1"/>
  <c r="J381" i="31" s="1"/>
  <c r="J382" i="31" s="1"/>
  <c r="J383" i="31" s="1"/>
  <c r="J384" i="31" s="1"/>
  <c r="J385" i="31" s="1"/>
  <c r="J386" i="31" s="1"/>
  <c r="J387" i="31" s="1"/>
  <c r="J388" i="31" s="1"/>
  <c r="J389" i="31" s="1"/>
  <c r="J390" i="31" s="1"/>
  <c r="J391" i="31" s="1"/>
  <c r="J392" i="31" s="1"/>
  <c r="J393" i="31" s="1"/>
  <c r="J394" i="31" s="1"/>
  <c r="J395" i="31" s="1"/>
  <c r="J396" i="31" s="1"/>
  <c r="J397" i="31" s="1"/>
  <c r="J398" i="31" s="1"/>
  <c r="J399" i="31" s="1"/>
  <c r="J400" i="31" s="1"/>
  <c r="J401" i="31" s="1"/>
  <c r="J402" i="31" s="1"/>
  <c r="J403" i="31" s="1"/>
  <c r="J404" i="31" s="1"/>
  <c r="I505" i="31"/>
  <c r="I506" i="31" s="1"/>
  <c r="I507" i="31" s="1"/>
  <c r="I508" i="31" s="1"/>
  <c r="I509" i="31" s="1"/>
  <c r="I510" i="31" s="1"/>
  <c r="I511" i="31" s="1"/>
  <c r="I512" i="31" s="1"/>
  <c r="I513" i="31" s="1"/>
  <c r="I514" i="31" s="1"/>
  <c r="I515" i="31" s="1"/>
  <c r="I516" i="31" s="1"/>
  <c r="I517" i="31" s="1"/>
  <c r="I518" i="31" s="1"/>
  <c r="I519" i="31" s="1"/>
  <c r="I520" i="31" s="1"/>
  <c r="I521" i="31" s="1"/>
  <c r="I522" i="31" s="1"/>
  <c r="I523" i="31" s="1"/>
  <c r="I524" i="31" s="1"/>
  <c r="I525" i="31" s="1"/>
  <c r="I526" i="31" s="1"/>
  <c r="I527" i="31" s="1"/>
  <c r="I528" i="31" s="1"/>
  <c r="I529" i="31" s="1"/>
  <c r="I530" i="31" s="1"/>
  <c r="I531" i="31" s="1"/>
  <c r="I532" i="31" s="1"/>
  <c r="I533" i="31" s="1"/>
  <c r="I534" i="31" s="1"/>
  <c r="I535" i="31" s="1"/>
  <c r="I536" i="31" s="1"/>
  <c r="I537" i="31" s="1"/>
  <c r="I538" i="31" s="1"/>
  <c r="I539" i="31" s="1"/>
  <c r="I540" i="31" s="1"/>
  <c r="I541" i="31" s="1"/>
  <c r="I542" i="31" s="1"/>
  <c r="I543" i="31" s="1"/>
  <c r="I544" i="31" s="1"/>
  <c r="I545" i="31" s="1"/>
  <c r="I546" i="31" s="1"/>
  <c r="I547" i="31" s="1"/>
  <c r="I548" i="31" s="1"/>
  <c r="I549" i="31" s="1"/>
  <c r="I550" i="31" s="1"/>
  <c r="I551" i="31" s="1"/>
  <c r="I552" i="31" s="1"/>
  <c r="I553" i="31" s="1"/>
  <c r="I554" i="31" s="1"/>
  <c r="I555" i="31" s="1"/>
  <c r="I556" i="31" s="1"/>
  <c r="I557" i="31" s="1"/>
  <c r="I558" i="31" s="1"/>
  <c r="I559" i="31" s="1"/>
  <c r="I560" i="31" s="1"/>
  <c r="I561" i="31" s="1"/>
  <c r="I562" i="31" s="1"/>
  <c r="I563" i="31" s="1"/>
  <c r="I564" i="31" s="1"/>
  <c r="I565" i="31" s="1"/>
  <c r="I566" i="31" s="1"/>
  <c r="I567" i="31" s="1"/>
  <c r="I568" i="31" s="1"/>
  <c r="I569" i="31" s="1"/>
  <c r="I570" i="31" s="1"/>
  <c r="I571" i="31" s="1"/>
  <c r="I572" i="31" s="1"/>
  <c r="I573" i="31" s="1"/>
  <c r="I574" i="31" s="1"/>
  <c r="I575" i="31" s="1"/>
  <c r="I576" i="31" s="1"/>
  <c r="I577" i="31" s="1"/>
  <c r="I578" i="31" s="1"/>
  <c r="I579" i="31" s="1"/>
  <c r="I580" i="31" s="1"/>
  <c r="I581" i="31" s="1"/>
  <c r="I582" i="31" s="1"/>
  <c r="I583" i="31" s="1"/>
  <c r="I584" i="31" s="1"/>
  <c r="I585" i="31" s="1"/>
  <c r="I586" i="31" s="1"/>
  <c r="I587" i="31" s="1"/>
  <c r="I588" i="31" s="1"/>
  <c r="I589" i="31" s="1"/>
  <c r="I590" i="31" s="1"/>
  <c r="I591" i="31" s="1"/>
  <c r="I592" i="31" s="1"/>
  <c r="I593" i="31" s="1"/>
  <c r="I594" i="31" s="1"/>
  <c r="I595" i="31" s="1"/>
  <c r="I596" i="31" s="1"/>
  <c r="I597" i="31" s="1"/>
  <c r="I598" i="31" s="1"/>
  <c r="I599" i="31" s="1"/>
  <c r="I600" i="31" s="1"/>
  <c r="I601" i="31" s="1"/>
  <c r="I602" i="31" s="1"/>
  <c r="I603" i="31" s="1"/>
  <c r="M405" i="31"/>
  <c r="M406" i="31" s="1"/>
  <c r="M407" i="31" s="1"/>
  <c r="M408" i="31" s="1"/>
  <c r="M409" i="31" s="1"/>
  <c r="M410" i="31" s="1"/>
  <c r="M411" i="31" s="1"/>
  <c r="M412" i="31" s="1"/>
  <c r="M413" i="31" s="1"/>
  <c r="M414" i="31" s="1"/>
  <c r="M415" i="31" s="1"/>
  <c r="M416" i="31" s="1"/>
  <c r="M417" i="31" s="1"/>
  <c r="M418" i="31" s="1"/>
  <c r="M419" i="31" s="1"/>
  <c r="M420" i="31" s="1"/>
  <c r="M421" i="31" s="1"/>
  <c r="M422" i="31" s="1"/>
  <c r="M423" i="31" s="1"/>
  <c r="M424" i="31" s="1"/>
  <c r="M425" i="31" s="1"/>
  <c r="M426" i="31" s="1"/>
  <c r="M427" i="31" s="1"/>
  <c r="M428" i="31" s="1"/>
  <c r="M429" i="31" s="1"/>
  <c r="M430" i="31" s="1"/>
  <c r="M431" i="31" s="1"/>
  <c r="M432" i="31" s="1"/>
  <c r="M433" i="31" s="1"/>
  <c r="M434" i="31" s="1"/>
  <c r="M435" i="31" s="1"/>
  <c r="M436" i="31" s="1"/>
  <c r="M437" i="31" s="1"/>
  <c r="M438" i="31" s="1"/>
  <c r="M439" i="31" s="1"/>
  <c r="M440" i="31" s="1"/>
  <c r="M441" i="31" s="1"/>
  <c r="M442" i="31" s="1"/>
  <c r="M443" i="31" s="1"/>
  <c r="M444" i="31" s="1"/>
  <c r="M445" i="31" s="1"/>
  <c r="M446" i="31" s="1"/>
  <c r="M447" i="31" s="1"/>
  <c r="M448" i="31" s="1"/>
  <c r="M449" i="31" s="1"/>
  <c r="M450" i="31" s="1"/>
  <c r="M451" i="31" s="1"/>
  <c r="M452" i="31" s="1"/>
  <c r="M453" i="31" s="1"/>
  <c r="M454" i="31" s="1"/>
  <c r="F405" i="31"/>
  <c r="F406" i="31" s="1"/>
  <c r="F407" i="31" s="1"/>
  <c r="F408" i="31" s="1"/>
  <c r="F409" i="31" s="1"/>
  <c r="F410" i="31" s="1"/>
  <c r="F411" i="31" s="1"/>
  <c r="F412" i="31" s="1"/>
  <c r="F413" i="31" s="1"/>
  <c r="F414" i="31" s="1"/>
  <c r="F415" i="31" s="1"/>
  <c r="F416" i="31" s="1"/>
  <c r="F417" i="31" s="1"/>
  <c r="F418" i="31" s="1"/>
  <c r="F419" i="31" s="1"/>
  <c r="F420" i="31" s="1"/>
  <c r="F421" i="31" s="1"/>
  <c r="F422" i="31" s="1"/>
  <c r="F423" i="31" s="1"/>
  <c r="F424" i="31" s="1"/>
  <c r="F425" i="31" s="1"/>
  <c r="F426" i="31" s="1"/>
  <c r="F427" i="31" s="1"/>
  <c r="F428" i="31" s="1"/>
  <c r="F429" i="31" s="1"/>
  <c r="F430" i="31" s="1"/>
  <c r="F431" i="31" s="1"/>
  <c r="F432" i="31" s="1"/>
  <c r="F433" i="31" s="1"/>
  <c r="F434" i="31" s="1"/>
  <c r="F435" i="31" s="1"/>
  <c r="F436" i="31" s="1"/>
  <c r="F437" i="31" s="1"/>
  <c r="F438" i="31" s="1"/>
  <c r="F439" i="31" s="1"/>
  <c r="F440" i="31" s="1"/>
  <c r="F441" i="31" s="1"/>
  <c r="F442" i="31" s="1"/>
  <c r="F443" i="31" s="1"/>
  <c r="F444" i="31" s="1"/>
  <c r="F445" i="31" s="1"/>
  <c r="F446" i="31" s="1"/>
  <c r="F447" i="31" s="1"/>
  <c r="F448" i="31" s="1"/>
  <c r="F449" i="31" s="1"/>
  <c r="F450" i="31" s="1"/>
  <c r="F451" i="31" s="1"/>
  <c r="F452" i="31" s="1"/>
  <c r="F453" i="31" s="1"/>
  <c r="F454" i="31" s="1"/>
  <c r="G405" i="31"/>
  <c r="G406" i="31" s="1"/>
  <c r="G407" i="31" s="1"/>
  <c r="G408" i="31" s="1"/>
  <c r="G409" i="31" s="1"/>
  <c r="G410" i="31" s="1"/>
  <c r="G411" i="31" s="1"/>
  <c r="G412" i="31" s="1"/>
  <c r="G413" i="31" s="1"/>
  <c r="G414" i="31" s="1"/>
  <c r="G415" i="31" s="1"/>
  <c r="G416" i="31" s="1"/>
  <c r="G417" i="31" s="1"/>
  <c r="G418" i="31" s="1"/>
  <c r="G419" i="31" s="1"/>
  <c r="G420" i="31" s="1"/>
  <c r="G421" i="31" s="1"/>
  <c r="G422" i="31" s="1"/>
  <c r="G423" i="31" s="1"/>
  <c r="G424" i="31" s="1"/>
  <c r="G425" i="31" s="1"/>
  <c r="G426" i="31" s="1"/>
  <c r="G427" i="31" s="1"/>
  <c r="G428" i="31" s="1"/>
  <c r="G429" i="31" s="1"/>
  <c r="G430" i="31" s="1"/>
  <c r="G431" i="31" s="1"/>
  <c r="G432" i="31" s="1"/>
  <c r="G433" i="31" s="1"/>
  <c r="G434" i="31" s="1"/>
  <c r="G435" i="31" s="1"/>
  <c r="G436" i="31" s="1"/>
  <c r="G437" i="31" s="1"/>
  <c r="G438" i="31" s="1"/>
  <c r="G439" i="31" s="1"/>
  <c r="G440" i="31" s="1"/>
  <c r="G441" i="31" s="1"/>
  <c r="G442" i="31" s="1"/>
  <c r="G443" i="31" s="1"/>
  <c r="G444" i="31" s="1"/>
  <c r="G445" i="31" s="1"/>
  <c r="G446" i="31" s="1"/>
  <c r="G447" i="31" s="1"/>
  <c r="G448" i="31" s="1"/>
  <c r="G449" i="31" s="1"/>
  <c r="G450" i="31" s="1"/>
  <c r="G451" i="31" s="1"/>
  <c r="G452" i="31" s="1"/>
  <c r="G453" i="31" s="1"/>
  <c r="G454" i="31" s="1"/>
  <c r="L455" i="31"/>
  <c r="L456" i="31" s="1"/>
  <c r="L457" i="31" s="1"/>
  <c r="L458" i="31" s="1"/>
  <c r="L459" i="31" s="1"/>
  <c r="L460" i="31" s="1"/>
  <c r="L461" i="31" s="1"/>
  <c r="L462" i="31" s="1"/>
  <c r="L463" i="31" s="1"/>
  <c r="L464" i="31" s="1"/>
  <c r="L465" i="31" s="1"/>
  <c r="L466" i="31" s="1"/>
  <c r="L467" i="31" s="1"/>
  <c r="L468" i="31" s="1"/>
  <c r="L469" i="31" s="1"/>
  <c r="L470" i="31" s="1"/>
  <c r="L471" i="31" s="1"/>
  <c r="L472" i="31" s="1"/>
  <c r="L473" i="31" s="1"/>
  <c r="L474" i="31" s="1"/>
  <c r="L475" i="31" s="1"/>
  <c r="L476" i="31" s="1"/>
  <c r="L477" i="31" s="1"/>
  <c r="L478" i="31" s="1"/>
  <c r="L479" i="31" s="1"/>
  <c r="L480" i="31" s="1"/>
  <c r="L481" i="31" s="1"/>
  <c r="L482" i="31" s="1"/>
  <c r="L483" i="31" s="1"/>
  <c r="L484" i="31" s="1"/>
  <c r="L485" i="31" s="1"/>
  <c r="L486" i="31" s="1"/>
  <c r="L487" i="31" s="1"/>
  <c r="L488" i="31" s="1"/>
  <c r="L489" i="31" s="1"/>
  <c r="L490" i="31" s="1"/>
  <c r="L491" i="31" s="1"/>
  <c r="L492" i="31" s="1"/>
  <c r="L493" i="31" s="1"/>
  <c r="L494" i="31" s="1"/>
  <c r="L495" i="31" s="1"/>
  <c r="L496" i="31" s="1"/>
  <c r="L497" i="31" s="1"/>
  <c r="L498" i="31" s="1"/>
  <c r="L499" i="31" s="1"/>
  <c r="L500" i="31" s="1"/>
  <c r="L501" i="31" s="1"/>
  <c r="L502" i="31" s="1"/>
  <c r="L503" i="31" s="1"/>
  <c r="L504" i="31" s="1"/>
  <c r="G455" i="31" l="1"/>
  <c r="G456" i="31" s="1"/>
  <c r="G457" i="31" s="1"/>
  <c r="G458" i="31" s="1"/>
  <c r="G459" i="31" s="1"/>
  <c r="G460" i="31" s="1"/>
  <c r="G461" i="31" s="1"/>
  <c r="G462" i="31" s="1"/>
  <c r="G463" i="31" s="1"/>
  <c r="G464" i="31" s="1"/>
  <c r="G465" i="31" s="1"/>
  <c r="G466" i="31" s="1"/>
  <c r="G467" i="31" s="1"/>
  <c r="G468" i="31" s="1"/>
  <c r="G469" i="31" s="1"/>
  <c r="G470" i="31" s="1"/>
  <c r="G471" i="31" s="1"/>
  <c r="G472" i="31" s="1"/>
  <c r="G473" i="31" s="1"/>
  <c r="G474" i="31" s="1"/>
  <c r="G475" i="31" s="1"/>
  <c r="G476" i="31" s="1"/>
  <c r="G477" i="31" s="1"/>
  <c r="G478" i="31" s="1"/>
  <c r="G479" i="31" s="1"/>
  <c r="G480" i="31" s="1"/>
  <c r="G481" i="31" s="1"/>
  <c r="G482" i="31" s="1"/>
  <c r="G483" i="31" s="1"/>
  <c r="G484" i="31" s="1"/>
  <c r="G485" i="31" s="1"/>
  <c r="G486" i="31" s="1"/>
  <c r="G487" i="31" s="1"/>
  <c r="G488" i="31" s="1"/>
  <c r="G489" i="31" s="1"/>
  <c r="G490" i="31" s="1"/>
  <c r="G491" i="31" s="1"/>
  <c r="G492" i="31" s="1"/>
  <c r="G493" i="31" s="1"/>
  <c r="G494" i="31" s="1"/>
  <c r="G495" i="31" s="1"/>
  <c r="G496" i="31" s="1"/>
  <c r="G497" i="31" s="1"/>
  <c r="G498" i="31" s="1"/>
  <c r="G499" i="31" s="1"/>
  <c r="G500" i="31" s="1"/>
  <c r="G501" i="31" s="1"/>
  <c r="G502" i="31" s="1"/>
  <c r="G503" i="31" s="1"/>
  <c r="G504" i="31" s="1"/>
  <c r="L505" i="31"/>
  <c r="L506" i="31" s="1"/>
  <c r="L507" i="31" s="1"/>
  <c r="L508" i="31" s="1"/>
  <c r="L509" i="31" s="1"/>
  <c r="L510" i="31" s="1"/>
  <c r="L511" i="31" s="1"/>
  <c r="L512" i="31" s="1"/>
  <c r="L513" i="31" s="1"/>
  <c r="L514" i="31" s="1"/>
  <c r="L515" i="31" s="1"/>
  <c r="L516" i="31" s="1"/>
  <c r="L517" i="31" s="1"/>
  <c r="L518" i="31" s="1"/>
  <c r="L519" i="31" s="1"/>
  <c r="L520" i="31" s="1"/>
  <c r="L521" i="31" s="1"/>
  <c r="L522" i="31" s="1"/>
  <c r="L523" i="31" s="1"/>
  <c r="L524" i="31" s="1"/>
  <c r="L525" i="31" s="1"/>
  <c r="L526" i="31" s="1"/>
  <c r="L527" i="31" s="1"/>
  <c r="L528" i="31" s="1"/>
  <c r="L529" i="31" s="1"/>
  <c r="L530" i="31" s="1"/>
  <c r="L531" i="31" s="1"/>
  <c r="L532" i="31" s="1"/>
  <c r="L533" i="31" s="1"/>
  <c r="L534" i="31" s="1"/>
  <c r="L535" i="31" s="1"/>
  <c r="L536" i="31" s="1"/>
  <c r="L537" i="31" s="1"/>
  <c r="L538" i="31" s="1"/>
  <c r="L539" i="31" s="1"/>
  <c r="L540" i="31" s="1"/>
  <c r="L541" i="31" s="1"/>
  <c r="L542" i="31" s="1"/>
  <c r="L543" i="31" s="1"/>
  <c r="L544" i="31" s="1"/>
  <c r="L545" i="31" s="1"/>
  <c r="L546" i="31" s="1"/>
  <c r="L547" i="31" s="1"/>
  <c r="L548" i="31" s="1"/>
  <c r="L549" i="31" s="1"/>
  <c r="L550" i="31" s="1"/>
  <c r="L551" i="31" s="1"/>
  <c r="L552" i="31" s="1"/>
  <c r="L553" i="31" s="1"/>
  <c r="L554" i="31" s="1"/>
  <c r="L555" i="31" s="1"/>
  <c r="L556" i="31" s="1"/>
  <c r="L557" i="31" s="1"/>
  <c r="L558" i="31" s="1"/>
  <c r="L559" i="31" s="1"/>
  <c r="L560" i="31" s="1"/>
  <c r="L561" i="31" s="1"/>
  <c r="L562" i="31" s="1"/>
  <c r="L563" i="31" s="1"/>
  <c r="L564" i="31" s="1"/>
  <c r="L565" i="31" s="1"/>
  <c r="L566" i="31" s="1"/>
  <c r="L567" i="31" s="1"/>
  <c r="L568" i="31" s="1"/>
  <c r="L569" i="31" s="1"/>
  <c r="L570" i="31" s="1"/>
  <c r="L571" i="31" s="1"/>
  <c r="L572" i="31" s="1"/>
  <c r="L573" i="31" s="1"/>
  <c r="L574" i="31" s="1"/>
  <c r="L575" i="31" s="1"/>
  <c r="L576" i="31" s="1"/>
  <c r="L577" i="31" s="1"/>
  <c r="L578" i="31" s="1"/>
  <c r="L579" i="31" s="1"/>
  <c r="L580" i="31" s="1"/>
  <c r="L581" i="31" s="1"/>
  <c r="L582" i="31" s="1"/>
  <c r="L583" i="31" s="1"/>
  <c r="L584" i="31" s="1"/>
  <c r="L585" i="31" s="1"/>
  <c r="L586" i="31" s="1"/>
  <c r="L587" i="31" s="1"/>
  <c r="L588" i="31" s="1"/>
  <c r="L589" i="31" s="1"/>
  <c r="L590" i="31" s="1"/>
  <c r="L591" i="31" s="1"/>
  <c r="L592" i="31" s="1"/>
  <c r="L593" i="31" s="1"/>
  <c r="L594" i="31" s="1"/>
  <c r="L595" i="31" s="1"/>
  <c r="L596" i="31" s="1"/>
  <c r="L597" i="31" s="1"/>
  <c r="L598" i="31" s="1"/>
  <c r="L599" i="31" s="1"/>
  <c r="L600" i="31" s="1"/>
  <c r="L601" i="31" s="1"/>
  <c r="L602" i="31" s="1"/>
  <c r="L603" i="31" s="1"/>
  <c r="F455" i="31"/>
  <c r="F456" i="31" s="1"/>
  <c r="F457" i="31" s="1"/>
  <c r="F458" i="31" s="1"/>
  <c r="F459" i="31" s="1"/>
  <c r="F460" i="31" s="1"/>
  <c r="F461" i="31" s="1"/>
  <c r="F462" i="31" s="1"/>
  <c r="F463" i="31" s="1"/>
  <c r="F464" i="31" s="1"/>
  <c r="F465" i="31" s="1"/>
  <c r="F466" i="31" s="1"/>
  <c r="F467" i="31" s="1"/>
  <c r="F468" i="31" s="1"/>
  <c r="F469" i="31" s="1"/>
  <c r="F470" i="31" s="1"/>
  <c r="F471" i="31" s="1"/>
  <c r="F472" i="31" s="1"/>
  <c r="F473" i="31" s="1"/>
  <c r="F474" i="31" s="1"/>
  <c r="F475" i="31" s="1"/>
  <c r="F476" i="31" s="1"/>
  <c r="F477" i="31" s="1"/>
  <c r="F478" i="31" s="1"/>
  <c r="F479" i="31" s="1"/>
  <c r="F480" i="31" s="1"/>
  <c r="F481" i="31" s="1"/>
  <c r="F482" i="31" s="1"/>
  <c r="F483" i="31" s="1"/>
  <c r="F484" i="31" s="1"/>
  <c r="F485" i="31" s="1"/>
  <c r="F486" i="31" s="1"/>
  <c r="F487" i="31" s="1"/>
  <c r="F488" i="31" s="1"/>
  <c r="F489" i="31" s="1"/>
  <c r="F490" i="31" s="1"/>
  <c r="F491" i="31" s="1"/>
  <c r="F492" i="31" s="1"/>
  <c r="F493" i="31" s="1"/>
  <c r="F494" i="31" s="1"/>
  <c r="F495" i="31" s="1"/>
  <c r="F496" i="31" s="1"/>
  <c r="F497" i="31" s="1"/>
  <c r="F498" i="31" s="1"/>
  <c r="F499" i="31" s="1"/>
  <c r="F500" i="31" s="1"/>
  <c r="F501" i="31" s="1"/>
  <c r="F502" i="31" s="1"/>
  <c r="F503" i="31" s="1"/>
  <c r="F504" i="31" s="1"/>
  <c r="M455" i="31"/>
  <c r="M456" i="31" s="1"/>
  <c r="M457" i="31" s="1"/>
  <c r="M458" i="31" s="1"/>
  <c r="M459" i="31" s="1"/>
  <c r="M460" i="31" s="1"/>
  <c r="M461" i="31" s="1"/>
  <c r="M462" i="31" s="1"/>
  <c r="M463" i="31" s="1"/>
  <c r="M464" i="31" s="1"/>
  <c r="M465" i="31" s="1"/>
  <c r="M466" i="31" s="1"/>
  <c r="M467" i="31" s="1"/>
  <c r="M468" i="31" s="1"/>
  <c r="M469" i="31" s="1"/>
  <c r="M470" i="31" s="1"/>
  <c r="M471" i="31" s="1"/>
  <c r="M472" i="31" s="1"/>
  <c r="M473" i="31" s="1"/>
  <c r="M474" i="31" s="1"/>
  <c r="M475" i="31" s="1"/>
  <c r="M476" i="31" s="1"/>
  <c r="M477" i="31" s="1"/>
  <c r="M478" i="31" s="1"/>
  <c r="M479" i="31" s="1"/>
  <c r="M480" i="31" s="1"/>
  <c r="M481" i="31" s="1"/>
  <c r="M482" i="31" s="1"/>
  <c r="M483" i="31" s="1"/>
  <c r="M484" i="31" s="1"/>
  <c r="M485" i="31" s="1"/>
  <c r="M486" i="31" s="1"/>
  <c r="M487" i="31" s="1"/>
  <c r="M488" i="31" s="1"/>
  <c r="M489" i="31" s="1"/>
  <c r="M490" i="31" s="1"/>
  <c r="M491" i="31" s="1"/>
  <c r="M492" i="31" s="1"/>
  <c r="M493" i="31" s="1"/>
  <c r="M494" i="31" s="1"/>
  <c r="M495" i="31" s="1"/>
  <c r="M496" i="31" s="1"/>
  <c r="M497" i="31" s="1"/>
  <c r="M498" i="31" s="1"/>
  <c r="M499" i="31" s="1"/>
  <c r="M500" i="31" s="1"/>
  <c r="M501" i="31" s="1"/>
  <c r="M502" i="31" s="1"/>
  <c r="M503" i="31" s="1"/>
  <c r="M504" i="31" s="1"/>
  <c r="J405" i="31"/>
  <c r="J406" i="31" l="1"/>
  <c r="J407" i="31" s="1"/>
  <c r="J408" i="31" s="1"/>
  <c r="J409" i="31" s="1"/>
  <c r="J410" i="31" s="1"/>
  <c r="J411" i="31" s="1"/>
  <c r="J412" i="31" s="1"/>
  <c r="J413" i="31" s="1"/>
  <c r="J414" i="31" s="1"/>
  <c r="J415" i="31" s="1"/>
  <c r="J416" i="31" s="1"/>
  <c r="J417" i="31" s="1"/>
  <c r="J418" i="31" s="1"/>
  <c r="J419" i="31" s="1"/>
  <c r="J420" i="31" s="1"/>
  <c r="J421" i="31" s="1"/>
  <c r="J422" i="31" s="1"/>
  <c r="J423" i="31" s="1"/>
  <c r="J424" i="31" s="1"/>
  <c r="J425" i="31" s="1"/>
  <c r="J426" i="31" s="1"/>
  <c r="J427" i="31" s="1"/>
  <c r="J428" i="31" s="1"/>
  <c r="J429" i="31" s="1"/>
  <c r="J430" i="31" s="1"/>
  <c r="J431" i="31" s="1"/>
  <c r="J432" i="31" s="1"/>
  <c r="J433" i="31" s="1"/>
  <c r="J434" i="31" s="1"/>
  <c r="J435" i="31" s="1"/>
  <c r="J436" i="31" s="1"/>
  <c r="J437" i="31" s="1"/>
  <c r="J438" i="31" s="1"/>
  <c r="J439" i="31" s="1"/>
  <c r="J440" i="31" s="1"/>
  <c r="J441" i="31" s="1"/>
  <c r="J442" i="31" s="1"/>
  <c r="J443" i="31" s="1"/>
  <c r="J444" i="31" s="1"/>
  <c r="J445" i="31" s="1"/>
  <c r="J446" i="31" s="1"/>
  <c r="J447" i="31" s="1"/>
  <c r="J448" i="31" s="1"/>
  <c r="J449" i="31" s="1"/>
  <c r="J450" i="31" s="1"/>
  <c r="J451" i="31" s="1"/>
  <c r="J452" i="31" s="1"/>
  <c r="J453" i="31" s="1"/>
  <c r="J454" i="31" s="1"/>
  <c r="J455" i="31" s="1"/>
  <c r="M505" i="31"/>
  <c r="M506" i="31" s="1"/>
  <c r="M507" i="31" s="1"/>
  <c r="M508" i="31" s="1"/>
  <c r="M509" i="31" s="1"/>
  <c r="M510" i="31" s="1"/>
  <c r="M511" i="31" s="1"/>
  <c r="M512" i="31" s="1"/>
  <c r="M513" i="31" s="1"/>
  <c r="M514" i="31" s="1"/>
  <c r="M515" i="31" s="1"/>
  <c r="M516" i="31" s="1"/>
  <c r="M517" i="31" s="1"/>
  <c r="M518" i="31" s="1"/>
  <c r="M519" i="31" s="1"/>
  <c r="M520" i="31" s="1"/>
  <c r="M521" i="31" s="1"/>
  <c r="M522" i="31" s="1"/>
  <c r="M523" i="31" s="1"/>
  <c r="M524" i="31" s="1"/>
  <c r="M525" i="31" s="1"/>
  <c r="M526" i="31" s="1"/>
  <c r="M527" i="31" s="1"/>
  <c r="M528" i="31" s="1"/>
  <c r="M529" i="31" s="1"/>
  <c r="M530" i="31" s="1"/>
  <c r="M531" i="31" s="1"/>
  <c r="M532" i="31" s="1"/>
  <c r="M533" i="31" s="1"/>
  <c r="M534" i="31" s="1"/>
  <c r="M535" i="31" s="1"/>
  <c r="M536" i="31" s="1"/>
  <c r="M537" i="31" s="1"/>
  <c r="M538" i="31" s="1"/>
  <c r="M539" i="31" s="1"/>
  <c r="M540" i="31" s="1"/>
  <c r="M541" i="31" s="1"/>
  <c r="M542" i="31" s="1"/>
  <c r="M543" i="31" s="1"/>
  <c r="M544" i="31" s="1"/>
  <c r="M545" i="31" s="1"/>
  <c r="M546" i="31" s="1"/>
  <c r="M547" i="31" s="1"/>
  <c r="M548" i="31" s="1"/>
  <c r="M549" i="31" s="1"/>
  <c r="M550" i="31" s="1"/>
  <c r="M551" i="31" s="1"/>
  <c r="M552" i="31" s="1"/>
  <c r="M553" i="31" s="1"/>
  <c r="M554" i="31" s="1"/>
  <c r="M555" i="31" s="1"/>
  <c r="M556" i="31" s="1"/>
  <c r="M557" i="31" s="1"/>
  <c r="M558" i="31" s="1"/>
  <c r="M559" i="31" s="1"/>
  <c r="M560" i="31" s="1"/>
  <c r="M561" i="31" s="1"/>
  <c r="M562" i="31" s="1"/>
  <c r="M563" i="31" s="1"/>
  <c r="M564" i="31" s="1"/>
  <c r="M565" i="31" s="1"/>
  <c r="M566" i="31" s="1"/>
  <c r="M567" i="31" s="1"/>
  <c r="M568" i="31" s="1"/>
  <c r="M569" i="31" s="1"/>
  <c r="M570" i="31" s="1"/>
  <c r="M571" i="31" s="1"/>
  <c r="M572" i="31" s="1"/>
  <c r="M573" i="31" s="1"/>
  <c r="M574" i="31" s="1"/>
  <c r="M575" i="31" s="1"/>
  <c r="M576" i="31" s="1"/>
  <c r="M577" i="31" s="1"/>
  <c r="M578" i="31" s="1"/>
  <c r="M579" i="31" s="1"/>
  <c r="M580" i="31" s="1"/>
  <c r="M581" i="31" s="1"/>
  <c r="M582" i="31" s="1"/>
  <c r="M583" i="31" s="1"/>
  <c r="M584" i="31" s="1"/>
  <c r="M585" i="31" s="1"/>
  <c r="M586" i="31" s="1"/>
  <c r="M587" i="31" s="1"/>
  <c r="M588" i="31" s="1"/>
  <c r="M589" i="31" s="1"/>
  <c r="M590" i="31" s="1"/>
  <c r="M591" i="31" s="1"/>
  <c r="M592" i="31" s="1"/>
  <c r="M593" i="31" s="1"/>
  <c r="M594" i="31" s="1"/>
  <c r="M595" i="31" s="1"/>
  <c r="M596" i="31" s="1"/>
  <c r="M597" i="31" s="1"/>
  <c r="M598" i="31" s="1"/>
  <c r="M599" i="31" s="1"/>
  <c r="M600" i="31" s="1"/>
  <c r="M601" i="31" s="1"/>
  <c r="M602" i="31" s="1"/>
  <c r="M603" i="31" s="1"/>
  <c r="F505" i="31"/>
  <c r="F506" i="31" s="1"/>
  <c r="F507" i="31" s="1"/>
  <c r="F508" i="31" s="1"/>
  <c r="F509" i="31" s="1"/>
  <c r="F510" i="31" s="1"/>
  <c r="F511" i="31" s="1"/>
  <c r="F512" i="31" s="1"/>
  <c r="F513" i="31" s="1"/>
  <c r="F514" i="31" s="1"/>
  <c r="F515" i="31" s="1"/>
  <c r="F516" i="31" s="1"/>
  <c r="F517" i="31" s="1"/>
  <c r="F518" i="31" s="1"/>
  <c r="F519" i="31" s="1"/>
  <c r="F520" i="31" s="1"/>
  <c r="F521" i="31" s="1"/>
  <c r="F522" i="31" s="1"/>
  <c r="F523" i="31" s="1"/>
  <c r="F524" i="31" s="1"/>
  <c r="F525" i="31" s="1"/>
  <c r="F526" i="31" s="1"/>
  <c r="F527" i="31" s="1"/>
  <c r="F528" i="31" s="1"/>
  <c r="F529" i="31" s="1"/>
  <c r="F530" i="31" s="1"/>
  <c r="F531" i="31" s="1"/>
  <c r="F532" i="31" s="1"/>
  <c r="F533" i="31" s="1"/>
  <c r="F534" i="31" s="1"/>
  <c r="F535" i="31" s="1"/>
  <c r="F536" i="31" s="1"/>
  <c r="F537" i="31" s="1"/>
  <c r="F538" i="31" s="1"/>
  <c r="F539" i="31" s="1"/>
  <c r="F540" i="31" s="1"/>
  <c r="F541" i="31" s="1"/>
  <c r="F542" i="31" s="1"/>
  <c r="F543" i="31" s="1"/>
  <c r="F544" i="31" s="1"/>
  <c r="F545" i="31" s="1"/>
  <c r="F546" i="31" s="1"/>
  <c r="F547" i="31" s="1"/>
  <c r="F548" i="31" s="1"/>
  <c r="F549" i="31" s="1"/>
  <c r="F550" i="31" s="1"/>
  <c r="F551" i="31" s="1"/>
  <c r="F552" i="31" s="1"/>
  <c r="F553" i="31" s="1"/>
  <c r="F554" i="31" s="1"/>
  <c r="F555" i="31" s="1"/>
  <c r="F556" i="31" s="1"/>
  <c r="F557" i="31" s="1"/>
  <c r="F558" i="31" s="1"/>
  <c r="F559" i="31" s="1"/>
  <c r="F560" i="31" s="1"/>
  <c r="F561" i="31" s="1"/>
  <c r="F562" i="31" s="1"/>
  <c r="F563" i="31" s="1"/>
  <c r="F564" i="31" s="1"/>
  <c r="F565" i="31" s="1"/>
  <c r="F566" i="31" s="1"/>
  <c r="F567" i="31" s="1"/>
  <c r="F568" i="31" s="1"/>
  <c r="F569" i="31" s="1"/>
  <c r="F570" i="31" s="1"/>
  <c r="F571" i="31" s="1"/>
  <c r="F572" i="31" s="1"/>
  <c r="F573" i="31" s="1"/>
  <c r="F574" i="31" s="1"/>
  <c r="F575" i="31" s="1"/>
  <c r="F576" i="31" s="1"/>
  <c r="F577" i="31" s="1"/>
  <c r="F578" i="31" s="1"/>
  <c r="F579" i="31" s="1"/>
  <c r="F580" i="31" s="1"/>
  <c r="F581" i="31" s="1"/>
  <c r="F582" i="31" s="1"/>
  <c r="F583" i="31" s="1"/>
  <c r="F584" i="31" s="1"/>
  <c r="F585" i="31" s="1"/>
  <c r="F586" i="31" s="1"/>
  <c r="F587" i="31" s="1"/>
  <c r="F588" i="31" s="1"/>
  <c r="F589" i="31" s="1"/>
  <c r="F590" i="31" s="1"/>
  <c r="F591" i="31" s="1"/>
  <c r="F592" i="31" s="1"/>
  <c r="F593" i="31" s="1"/>
  <c r="F594" i="31" s="1"/>
  <c r="F595" i="31" s="1"/>
  <c r="F596" i="31" s="1"/>
  <c r="F597" i="31" s="1"/>
  <c r="F598" i="31" s="1"/>
  <c r="F599" i="31" s="1"/>
  <c r="F600" i="31" s="1"/>
  <c r="F601" i="31" s="1"/>
  <c r="F602" i="31" s="1"/>
  <c r="F603" i="31" s="1"/>
  <c r="G505" i="31"/>
  <c r="G506" i="31" s="1"/>
  <c r="G507" i="31" s="1"/>
  <c r="G508" i="31" s="1"/>
  <c r="G509" i="31" s="1"/>
  <c r="G510" i="31" s="1"/>
  <c r="G511" i="31" s="1"/>
  <c r="G512" i="31" s="1"/>
  <c r="G513" i="31" s="1"/>
  <c r="G514" i="31" s="1"/>
  <c r="G515" i="31" s="1"/>
  <c r="G516" i="31" s="1"/>
  <c r="G517" i="31" s="1"/>
  <c r="G518" i="31" s="1"/>
  <c r="G519" i="31" s="1"/>
  <c r="G520" i="31" s="1"/>
  <c r="G521" i="31" s="1"/>
  <c r="G522" i="31" s="1"/>
  <c r="G523" i="31" s="1"/>
  <c r="G524" i="31" s="1"/>
  <c r="G525" i="31" s="1"/>
  <c r="G526" i="31" s="1"/>
  <c r="G527" i="31" s="1"/>
  <c r="G528" i="31" s="1"/>
  <c r="G529" i="31" s="1"/>
  <c r="G530" i="31" s="1"/>
  <c r="G531" i="31" s="1"/>
  <c r="G532" i="31" s="1"/>
  <c r="G533" i="31" s="1"/>
  <c r="G534" i="31" s="1"/>
  <c r="G535" i="31" s="1"/>
  <c r="G536" i="31" s="1"/>
  <c r="G537" i="31" s="1"/>
  <c r="G538" i="31" s="1"/>
  <c r="G539" i="31" s="1"/>
  <c r="G540" i="31" s="1"/>
  <c r="G541" i="31" s="1"/>
  <c r="G542" i="31" s="1"/>
  <c r="G543" i="31" s="1"/>
  <c r="G544" i="31" s="1"/>
  <c r="G545" i="31" s="1"/>
  <c r="G546" i="31" s="1"/>
  <c r="G547" i="31" s="1"/>
  <c r="G548" i="31" s="1"/>
  <c r="G549" i="31" s="1"/>
  <c r="G550" i="31" s="1"/>
  <c r="G551" i="31" s="1"/>
  <c r="G552" i="31" s="1"/>
  <c r="G553" i="31" s="1"/>
  <c r="G554" i="31" s="1"/>
  <c r="G555" i="31" s="1"/>
  <c r="G556" i="31" s="1"/>
  <c r="G557" i="31" s="1"/>
  <c r="G558" i="31" s="1"/>
  <c r="G559" i="31" s="1"/>
  <c r="G560" i="31" s="1"/>
  <c r="G561" i="31" s="1"/>
  <c r="G562" i="31" s="1"/>
  <c r="G563" i="31" s="1"/>
  <c r="G564" i="31" s="1"/>
  <c r="G565" i="31" s="1"/>
  <c r="G566" i="31" s="1"/>
  <c r="G567" i="31" s="1"/>
  <c r="G568" i="31" s="1"/>
  <c r="G569" i="31" s="1"/>
  <c r="G570" i="31" s="1"/>
  <c r="G571" i="31" s="1"/>
  <c r="G572" i="31" s="1"/>
  <c r="G573" i="31" s="1"/>
  <c r="G574" i="31" s="1"/>
  <c r="G575" i="31" s="1"/>
  <c r="G576" i="31" s="1"/>
  <c r="G577" i="31" s="1"/>
  <c r="G578" i="31" s="1"/>
  <c r="G579" i="31" s="1"/>
  <c r="G580" i="31" s="1"/>
  <c r="G581" i="31" s="1"/>
  <c r="G582" i="31" s="1"/>
  <c r="G583" i="31" s="1"/>
  <c r="G584" i="31" s="1"/>
  <c r="G585" i="31" s="1"/>
  <c r="G586" i="31" s="1"/>
  <c r="G587" i="31" s="1"/>
  <c r="G588" i="31" s="1"/>
  <c r="G589" i="31" s="1"/>
  <c r="G590" i="31" s="1"/>
  <c r="G591" i="31" s="1"/>
  <c r="G592" i="31" s="1"/>
  <c r="G593" i="31" s="1"/>
  <c r="G594" i="31" s="1"/>
  <c r="G595" i="31" s="1"/>
  <c r="G596" i="31" s="1"/>
  <c r="G597" i="31" s="1"/>
  <c r="G598" i="31" s="1"/>
  <c r="G599" i="31" s="1"/>
  <c r="G600" i="31" s="1"/>
  <c r="G601" i="31" s="1"/>
  <c r="G602" i="31" s="1"/>
  <c r="G603" i="31" s="1"/>
  <c r="J456" i="31" l="1"/>
  <c r="J457" i="31" l="1"/>
  <c r="J458" i="31" s="1"/>
  <c r="J459" i="31" s="1"/>
  <c r="J460" i="31" s="1"/>
  <c r="J461" i="31" s="1"/>
  <c r="J462" i="31" s="1"/>
  <c r="J463" i="31" s="1"/>
  <c r="J464" i="31" s="1"/>
  <c r="J465" i="31" s="1"/>
  <c r="J466" i="31" s="1"/>
  <c r="J467" i="31" s="1"/>
  <c r="J468" i="31" s="1"/>
  <c r="J469" i="31" s="1"/>
  <c r="J470" i="31" s="1"/>
  <c r="J471" i="31" s="1"/>
  <c r="J472" i="31" s="1"/>
  <c r="J473" i="31" s="1"/>
  <c r="J474" i="31" s="1"/>
  <c r="J475" i="31" s="1"/>
  <c r="J476" i="31" s="1"/>
  <c r="J477" i="31" s="1"/>
  <c r="J478" i="31" s="1"/>
  <c r="J479" i="31" s="1"/>
  <c r="J480" i="31" s="1"/>
  <c r="J481" i="31" s="1"/>
  <c r="J482" i="31" s="1"/>
  <c r="J483" i="31" s="1"/>
  <c r="J484" i="31" s="1"/>
  <c r="J485" i="31" s="1"/>
  <c r="J486" i="31" s="1"/>
  <c r="J487" i="31" s="1"/>
  <c r="J488" i="31" s="1"/>
  <c r="J489" i="31" s="1"/>
  <c r="J490" i="31" s="1"/>
  <c r="J491" i="31" s="1"/>
  <c r="J492" i="31" s="1"/>
  <c r="J493" i="31" s="1"/>
  <c r="J494" i="31" s="1"/>
  <c r="J495" i="31" s="1"/>
  <c r="J496" i="31" s="1"/>
  <c r="J497" i="31" s="1"/>
  <c r="J498" i="31" s="1"/>
  <c r="J499" i="31" s="1"/>
  <c r="J500" i="31" s="1"/>
  <c r="J501" i="31" s="1"/>
  <c r="J502" i="31" s="1"/>
  <c r="J503" i="31" s="1"/>
  <c r="J504" i="31" s="1"/>
  <c r="J505" i="31" s="1"/>
  <c r="J506" i="31" s="1"/>
  <c r="J507" i="31" l="1"/>
  <c r="J508" i="31" s="1"/>
  <c r="J509" i="31" s="1"/>
  <c r="J510" i="31" s="1"/>
  <c r="J511" i="31" s="1"/>
  <c r="J512" i="31" s="1"/>
  <c r="J513" i="31" s="1"/>
  <c r="J514" i="31" s="1"/>
  <c r="J515" i="31" s="1"/>
  <c r="J516" i="31" s="1"/>
  <c r="J517" i="31" s="1"/>
  <c r="J518" i="31" s="1"/>
  <c r="J519" i="31" s="1"/>
  <c r="J520" i="31" s="1"/>
  <c r="J521" i="31" s="1"/>
  <c r="J522" i="31" s="1"/>
  <c r="J523" i="31" s="1"/>
  <c r="J524" i="31" s="1"/>
  <c r="J525" i="31" s="1"/>
  <c r="J526" i="31" s="1"/>
  <c r="J527" i="31" s="1"/>
  <c r="J528" i="31" s="1"/>
  <c r="J529" i="31" s="1"/>
  <c r="J530" i="31" s="1"/>
  <c r="J531" i="31" s="1"/>
  <c r="J532" i="31" s="1"/>
  <c r="J533" i="31" s="1"/>
  <c r="J534" i="31" s="1"/>
  <c r="J535" i="31" s="1"/>
  <c r="J536" i="31" s="1"/>
  <c r="J537" i="31" s="1"/>
  <c r="J538" i="31" s="1"/>
  <c r="J539" i="31" s="1"/>
  <c r="J540" i="31" s="1"/>
  <c r="J541" i="31" s="1"/>
  <c r="J542" i="31" s="1"/>
  <c r="J543" i="31" s="1"/>
  <c r="J544" i="31" s="1"/>
  <c r="J545" i="31" s="1"/>
  <c r="J546" i="31" s="1"/>
  <c r="J547" i="31" s="1"/>
  <c r="J548" i="31" s="1"/>
  <c r="J549" i="31" s="1"/>
  <c r="J550" i="31" s="1"/>
  <c r="J551" i="31" s="1"/>
  <c r="J552" i="31" s="1"/>
  <c r="J553" i="31" s="1"/>
  <c r="J554" i="31" s="1"/>
  <c r="J555" i="31" s="1"/>
  <c r="J556" i="31" s="1"/>
  <c r="J557" i="31" s="1"/>
  <c r="J558" i="31" s="1"/>
  <c r="J559" i="31" s="1"/>
  <c r="J560" i="31" s="1"/>
  <c r="J561" i="31" s="1"/>
  <c r="J562" i="31" s="1"/>
  <c r="J563" i="31" s="1"/>
  <c r="J564" i="31" s="1"/>
  <c r="J565" i="31" s="1"/>
  <c r="J566" i="31" s="1"/>
  <c r="J567" i="31" s="1"/>
  <c r="J568" i="31" s="1"/>
  <c r="J569" i="31" s="1"/>
  <c r="J570" i="31" s="1"/>
  <c r="J571" i="31" s="1"/>
  <c r="J572" i="31" s="1"/>
  <c r="J573" i="31" s="1"/>
  <c r="J574" i="31" s="1"/>
  <c r="J575" i="31" s="1"/>
  <c r="J576" i="31" s="1"/>
  <c r="J577" i="31" s="1"/>
  <c r="J578" i="31" s="1"/>
  <c r="J579" i="31" s="1"/>
  <c r="J580" i="31" s="1"/>
  <c r="J581" i="31" s="1"/>
  <c r="J582" i="31" s="1"/>
  <c r="J583" i="31" s="1"/>
  <c r="J584" i="31" s="1"/>
  <c r="J585" i="31" s="1"/>
  <c r="J586" i="31" s="1"/>
  <c r="J587" i="31" s="1"/>
  <c r="J588" i="31" s="1"/>
  <c r="J589" i="31" s="1"/>
  <c r="J590" i="31" s="1"/>
  <c r="J591" i="31" s="1"/>
  <c r="J592" i="31" s="1"/>
  <c r="J593" i="31" s="1"/>
  <c r="J594" i="31" s="1"/>
  <c r="J595" i="31" s="1"/>
  <c r="J596" i="31" s="1"/>
  <c r="J597" i="31" s="1"/>
  <c r="J598" i="31" s="1"/>
  <c r="J599" i="31" s="1"/>
  <c r="J600" i="31" s="1"/>
  <c r="J601" i="31" s="1"/>
  <c r="J602" i="31" s="1"/>
  <c r="J603" i="31" s="1"/>
  <c r="BD4" i="31" a="1"/>
  <c r="BD4" i="31" s="1"/>
  <c r="DF4" i="31" s="1" a="1"/>
  <c r="DF4" i="31" s="1"/>
  <c r="AH15" i="29"/>
  <c r="AT16" i="29"/>
  <c r="F18" i="29"/>
  <c r="R19" i="29"/>
  <c r="AD20" i="29"/>
  <c r="AP21" i="29"/>
  <c r="BB22" i="29"/>
  <c r="N24" i="29"/>
  <c r="Z25" i="29"/>
  <c r="AL26" i="29"/>
  <c r="AW27" i="29"/>
  <c r="G29" i="29"/>
  <c r="R30" i="29"/>
  <c r="AC31" i="29"/>
  <c r="AN32" i="29"/>
  <c r="AY33" i="29"/>
  <c r="AJ15" i="29"/>
  <c r="AV16" i="29"/>
  <c r="H18" i="29"/>
  <c r="T19" i="29"/>
  <c r="AX15" i="29"/>
  <c r="J17" i="29"/>
  <c r="V18" i="29"/>
  <c r="AH19" i="29"/>
  <c r="AT20" i="29"/>
  <c r="F22" i="29"/>
  <c r="R23" i="29"/>
  <c r="AD24" i="29"/>
  <c r="AP25" i="29"/>
  <c r="BB26" i="29"/>
  <c r="L28" i="29"/>
  <c r="W29" i="29"/>
  <c r="AH30" i="29"/>
  <c r="AS31" i="29"/>
  <c r="C33" i="29"/>
  <c r="AZ15" i="29"/>
  <c r="L17" i="29"/>
  <c r="X18" i="29"/>
  <c r="AJ19" i="29"/>
  <c r="AV20" i="29"/>
  <c r="H22" i="29"/>
  <c r="T23" i="29"/>
  <c r="AF24" i="29"/>
  <c r="AR25" i="29"/>
  <c r="C27" i="29"/>
  <c r="N28" i="29"/>
  <c r="Y29" i="29"/>
  <c r="AJ30" i="29"/>
  <c r="AU31" i="29"/>
  <c r="E33" i="29"/>
  <c r="P34" i="29"/>
  <c r="AA35" i="29"/>
  <c r="AL36" i="29"/>
  <c r="AW37" i="29"/>
  <c r="AC15" i="29"/>
  <c r="AO16" i="29"/>
  <c r="BA17" i="29"/>
  <c r="M19" i="29"/>
  <c r="Y20" i="29"/>
  <c r="AK21" i="29"/>
  <c r="AW22" i="29"/>
  <c r="I24" i="29"/>
  <c r="U25" i="29"/>
  <c r="AG26" i="29"/>
  <c r="AR27" i="29"/>
  <c r="BC28" i="29"/>
  <c r="M30" i="29"/>
  <c r="X31" i="29"/>
  <c r="AI32" i="29"/>
  <c r="AT33" i="29"/>
  <c r="D35" i="29"/>
  <c r="O36" i="29"/>
  <c r="Z37" i="29"/>
  <c r="V15" i="29"/>
  <c r="AH16" i="29"/>
  <c r="AT17" i="29"/>
  <c r="F19" i="29"/>
  <c r="R20" i="29"/>
  <c r="AD21" i="29"/>
  <c r="AP22" i="29"/>
  <c r="BB23" i="29"/>
  <c r="N25" i="29"/>
  <c r="Z26" i="29"/>
  <c r="AK27" i="29"/>
  <c r="AV28" i="29"/>
  <c r="F30" i="29"/>
  <c r="Q31" i="29"/>
  <c r="AB32" i="29"/>
  <c r="AM33" i="29"/>
  <c r="AX34" i="29"/>
  <c r="H36" i="29"/>
  <c r="S37" i="29"/>
  <c r="R15" i="29"/>
  <c r="AD16" i="29"/>
  <c r="AP17" i="29"/>
  <c r="BB18" i="29"/>
  <c r="N20" i="29"/>
  <c r="Z21" i="29"/>
  <c r="AL22" i="29"/>
  <c r="AX23" i="29"/>
  <c r="J25" i="29"/>
  <c r="V26" i="29"/>
  <c r="AG27" i="29"/>
  <c r="AR28" i="29"/>
  <c r="BC29" i="29"/>
  <c r="M31" i="29"/>
  <c r="X32" i="29"/>
  <c r="AI33" i="29"/>
  <c r="T15" i="29"/>
  <c r="AF16" i="29"/>
  <c r="AR17" i="29"/>
  <c r="D19" i="29"/>
  <c r="P20" i="29"/>
  <c r="AB21" i="29"/>
  <c r="AN22" i="29"/>
  <c r="AZ23" i="29"/>
  <c r="L25" i="29"/>
  <c r="X26" i="29"/>
  <c r="AI27" i="29"/>
  <c r="AT28" i="29"/>
  <c r="Z15" i="29"/>
  <c r="AL16" i="29"/>
  <c r="AX17" i="29"/>
  <c r="J19" i="29"/>
  <c r="V20" i="29"/>
  <c r="AH21" i="29"/>
  <c r="AT22" i="29"/>
  <c r="F24" i="29"/>
  <c r="R25" i="29"/>
  <c r="AD26" i="29"/>
  <c r="AO27" i="29"/>
  <c r="AZ28" i="29"/>
  <c r="J30" i="29"/>
  <c r="U31" i="29"/>
  <c r="AF32" i="29"/>
  <c r="AQ33" i="29"/>
  <c r="AB15" i="29"/>
  <c r="AN16" i="29"/>
  <c r="AZ17" i="29"/>
  <c r="L19" i="29"/>
  <c r="X20" i="29"/>
  <c r="AJ21" i="29"/>
  <c r="AV22" i="29"/>
  <c r="H24" i="29"/>
  <c r="T25" i="29"/>
  <c r="AF26" i="29"/>
  <c r="AQ27" i="29"/>
  <c r="BB28" i="29"/>
  <c r="L30" i="29"/>
  <c r="W31" i="29"/>
  <c r="AH32" i="29"/>
  <c r="AS33" i="29"/>
  <c r="C35" i="29"/>
  <c r="N36" i="29"/>
  <c r="Y37" i="29"/>
  <c r="E15" i="29"/>
  <c r="Q16" i="29"/>
  <c r="AC17" i="29"/>
  <c r="AO18" i="29"/>
  <c r="BA19" i="29"/>
  <c r="M21" i="29"/>
  <c r="Y22" i="29"/>
  <c r="AK23" i="29"/>
  <c r="AW24" i="29"/>
  <c r="I26" i="29"/>
  <c r="T27" i="29"/>
  <c r="AE28" i="29"/>
  <c r="AP29" i="29"/>
  <c r="BA30" i="29"/>
  <c r="K32" i="29"/>
  <c r="V33" i="29"/>
  <c r="AG34" i="29"/>
  <c r="AR35" i="29"/>
  <c r="BC36" i="29"/>
  <c r="J16" i="29"/>
  <c r="V17" i="29"/>
  <c r="AH18" i="29"/>
  <c r="AT19" i="29"/>
  <c r="F21" i="29"/>
  <c r="R22" i="29"/>
  <c r="AD23" i="29"/>
  <c r="AP24" i="29"/>
  <c r="BB25" i="29"/>
  <c r="M27" i="29"/>
  <c r="X28" i="29"/>
  <c r="AI29" i="29"/>
  <c r="AT30" i="29"/>
  <c r="D32" i="29"/>
  <c r="F16" i="29"/>
  <c r="AD18" i="29"/>
  <c r="BB20" i="29"/>
  <c r="Z23" i="29"/>
  <c r="AX25" i="29"/>
  <c r="T28" i="29"/>
  <c r="AP30" i="29"/>
  <c r="K33" i="29"/>
  <c r="H16" i="29"/>
  <c r="AF18" i="29"/>
  <c r="AN20" i="29"/>
  <c r="AF22" i="29"/>
  <c r="AN24" i="29"/>
  <c r="AN26" i="29"/>
  <c r="AD28" i="29"/>
  <c r="T30" i="29"/>
  <c r="BC31" i="29"/>
  <c r="AC33" i="29"/>
  <c r="K35" i="29"/>
  <c r="AT36" i="29"/>
  <c r="AK15" i="29"/>
  <c r="M17" i="29"/>
  <c r="AW18" i="29"/>
  <c r="AG20" i="29"/>
  <c r="I22" i="29"/>
  <c r="AS23" i="29"/>
  <c r="AC25" i="29"/>
  <c r="D27" i="29"/>
  <c r="AM28" i="29"/>
  <c r="U30" i="29"/>
  <c r="AV31" i="29"/>
  <c r="AD33" i="29"/>
  <c r="L35" i="29"/>
  <c r="AM36" i="29"/>
  <c r="AT15" i="29"/>
  <c r="AD17" i="29"/>
  <c r="N19" i="29"/>
  <c r="AP20" i="29"/>
  <c r="Z22" i="29"/>
  <c r="J24" i="29"/>
  <c r="AL25" i="29"/>
  <c r="U27" i="29"/>
  <c r="C29" i="29"/>
  <c r="AD30" i="29"/>
  <c r="L32" i="29"/>
  <c r="AE33" i="29"/>
  <c r="E35" i="29"/>
  <c r="X36" i="29"/>
  <c r="AQ37" i="29"/>
  <c r="AU15" i="29"/>
  <c r="G17" i="29"/>
  <c r="S18" i="29"/>
  <c r="AE19" i="29"/>
  <c r="AQ20" i="29"/>
  <c r="C22" i="29"/>
  <c r="O23" i="29"/>
  <c r="AA24" i="29"/>
  <c r="AM25" i="29"/>
  <c r="AY26" i="29"/>
  <c r="I28" i="29"/>
  <c r="T29" i="29"/>
  <c r="AE30" i="29"/>
  <c r="AP31" i="29"/>
  <c r="BA32" i="29"/>
  <c r="K34" i="29"/>
  <c r="V35" i="29"/>
  <c r="AG36" i="29"/>
  <c r="AR37" i="29"/>
  <c r="AF15" i="29"/>
  <c r="N16" i="29"/>
  <c r="AL18" i="29"/>
  <c r="J21" i="29"/>
  <c r="AH23" i="29"/>
  <c r="F26" i="29"/>
  <c r="AB28" i="29"/>
  <c r="AX30" i="29"/>
  <c r="S33" i="29"/>
  <c r="P16" i="29"/>
  <c r="AN18" i="29"/>
  <c r="D21" i="29"/>
  <c r="D23" i="29"/>
  <c r="AV24" i="29"/>
  <c r="AV26" i="29"/>
  <c r="AL28" i="29"/>
  <c r="AB30" i="29"/>
  <c r="J32" i="29"/>
  <c r="AK33" i="29"/>
  <c r="S35" i="29"/>
  <c r="BB36" i="29"/>
  <c r="AS15" i="29"/>
  <c r="U17" i="29"/>
  <c r="E19" i="29"/>
  <c r="AO20" i="29"/>
  <c r="Q22" i="29"/>
  <c r="BA23" i="29"/>
  <c r="AK25" i="29"/>
  <c r="L27" i="29"/>
  <c r="AU28" i="29"/>
  <c r="AC30" i="29"/>
  <c r="C32" i="29"/>
  <c r="AL33" i="29"/>
  <c r="T35" i="29"/>
  <c r="AU36" i="29"/>
  <c r="BB15" i="29"/>
  <c r="AL17" i="29"/>
  <c r="V19" i="29"/>
  <c r="AX20" i="29"/>
  <c r="AH22" i="29"/>
  <c r="R24" i="29"/>
  <c r="AT25" i="29"/>
  <c r="AC27" i="29"/>
  <c r="K29" i="29"/>
  <c r="AL30" i="29"/>
  <c r="T32" i="29"/>
  <c r="AU33" i="29"/>
  <c r="M35" i="29"/>
  <c r="AF36" i="29"/>
  <c r="AY37" i="29"/>
  <c r="C16" i="29"/>
  <c r="O17" i="29"/>
  <c r="AA18" i="29"/>
  <c r="AM19" i="29"/>
  <c r="AY20" i="29"/>
  <c r="K22" i="29"/>
  <c r="W23" i="29"/>
  <c r="AI24" i="29"/>
  <c r="AU25" i="29"/>
  <c r="F27" i="29"/>
  <c r="Q28" i="29"/>
  <c r="AB29" i="29"/>
  <c r="AM30" i="29"/>
  <c r="AX31" i="29"/>
  <c r="H33" i="29"/>
  <c r="S34" i="29"/>
  <c r="AD35" i="29"/>
  <c r="AO36" i="29"/>
  <c r="AN15" i="29"/>
  <c r="AZ16" i="29"/>
  <c r="L18" i="29"/>
  <c r="X19" i="29"/>
  <c r="AJ20" i="29"/>
  <c r="AV21" i="29"/>
  <c r="H23" i="29"/>
  <c r="V16" i="29"/>
  <c r="AT18" i="29"/>
  <c r="R21" i="29"/>
  <c r="AP23" i="29"/>
  <c r="N26" i="29"/>
  <c r="AJ28" i="29"/>
  <c r="E31" i="29"/>
  <c r="AA33" i="29"/>
  <c r="X16" i="29"/>
  <c r="AV18" i="29"/>
  <c r="L21" i="29"/>
  <c r="L23" i="29"/>
  <c r="D25" i="29"/>
  <c r="K27" i="29"/>
  <c r="I29" i="29"/>
  <c r="AR30" i="29"/>
  <c r="R32" i="29"/>
  <c r="BA33" i="29"/>
  <c r="AI35" i="29"/>
  <c r="I37" i="29"/>
  <c r="BA15" i="29"/>
  <c r="AK17" i="29"/>
  <c r="U19" i="29"/>
  <c r="AW20" i="29"/>
  <c r="AG22" i="29"/>
  <c r="Q24" i="29"/>
  <c r="AS25" i="29"/>
  <c r="AB27" i="29"/>
  <c r="J29" i="29"/>
  <c r="AK30" i="29"/>
  <c r="S32" i="29"/>
  <c r="BB33" i="29"/>
  <c r="AB35" i="29"/>
  <c r="J37" i="29"/>
  <c r="R16" i="29"/>
  <c r="BB17" i="29"/>
  <c r="AD19" i="29"/>
  <c r="N21" i="29"/>
  <c r="AX22" i="29"/>
  <c r="Z24" i="29"/>
  <c r="J26" i="29"/>
  <c r="AS27" i="29"/>
  <c r="S29" i="29"/>
  <c r="BB30" i="29"/>
  <c r="AJ32" i="29"/>
  <c r="BC33" i="29"/>
  <c r="U35" i="29"/>
  <c r="AN36" i="29"/>
  <c r="K16" i="29"/>
  <c r="W17" i="29"/>
  <c r="R17" i="29"/>
  <c r="AP19" i="29"/>
  <c r="N22" i="29"/>
  <c r="AL24" i="29"/>
  <c r="I27" i="29"/>
  <c r="AE29" i="29"/>
  <c r="BA31" i="29"/>
  <c r="T17" i="29"/>
  <c r="AR19" i="29"/>
  <c r="AR21" i="29"/>
  <c r="AJ23" i="29"/>
  <c r="AJ25" i="29"/>
  <c r="AA27" i="29"/>
  <c r="AG29" i="29"/>
  <c r="G31" i="29"/>
  <c r="AP32" i="29"/>
  <c r="X34" i="29"/>
  <c r="AY35" i="29"/>
  <c r="AG37" i="29"/>
  <c r="Y16" i="29"/>
  <c r="I18" i="29"/>
  <c r="AK19" i="29"/>
  <c r="U21" i="29"/>
  <c r="E23" i="29"/>
  <c r="AG24" i="29"/>
  <c r="Q26" i="29"/>
  <c r="AZ27" i="29"/>
  <c r="Z29" i="29"/>
  <c r="H31" i="29"/>
  <c r="AQ32" i="29"/>
  <c r="Q34" i="29"/>
  <c r="AZ35" i="29"/>
  <c r="AH37" i="29"/>
  <c r="F15" i="29"/>
  <c r="AP16" i="29"/>
  <c r="R18" i="29"/>
  <c r="BB19" i="29"/>
  <c r="AL21" i="29"/>
  <c r="N23" i="29"/>
  <c r="AX24" i="29"/>
  <c r="AH26" i="29"/>
  <c r="H28" i="29"/>
  <c r="AQ29" i="29"/>
  <c r="Y31" i="29"/>
  <c r="AZ32" i="29"/>
  <c r="R34" i="29"/>
  <c r="AK35" i="29"/>
  <c r="C37" i="29"/>
  <c r="O15" i="29"/>
  <c r="AA16" i="29"/>
  <c r="AM17" i="29"/>
  <c r="AY18" i="29"/>
  <c r="K20" i="29"/>
  <c r="W21" i="29"/>
  <c r="AI22" i="29"/>
  <c r="AU23" i="29"/>
  <c r="G25" i="29"/>
  <c r="S26" i="29"/>
  <c r="AD27" i="29"/>
  <c r="AO28" i="29"/>
  <c r="AZ29" i="29"/>
  <c r="J31" i="29"/>
  <c r="U32" i="29"/>
  <c r="AF33" i="29"/>
  <c r="AQ34" i="29"/>
  <c r="BB35" i="29"/>
  <c r="L37" i="29"/>
  <c r="L16" i="29"/>
  <c r="X17" i="29"/>
  <c r="AJ18" i="29"/>
  <c r="AV19" i="29"/>
  <c r="H21" i="29"/>
  <c r="T22" i="29"/>
  <c r="AF23" i="29"/>
  <c r="AH17" i="29"/>
  <c r="AD22" i="29"/>
  <c r="Y27" i="29"/>
  <c r="P32" i="29"/>
  <c r="L15" i="29"/>
  <c r="H20" i="29"/>
  <c r="P24" i="29"/>
  <c r="F28" i="29"/>
  <c r="AE31" i="29"/>
  <c r="AN34" i="29"/>
  <c r="M15" i="29"/>
  <c r="Y18" i="29"/>
  <c r="AS21" i="29"/>
  <c r="E25" i="29"/>
  <c r="O28" i="29"/>
  <c r="AF31" i="29"/>
  <c r="AO34" i="29"/>
  <c r="AD15" i="29"/>
  <c r="AP18" i="29"/>
  <c r="BB21" i="29"/>
  <c r="V25" i="29"/>
  <c r="AF28" i="29"/>
  <c r="AO31" i="29"/>
  <c r="AH34" i="29"/>
  <c r="AA37" i="29"/>
  <c r="AQ16" i="29"/>
  <c r="G19" i="29"/>
  <c r="G21" i="29"/>
  <c r="AY22" i="29"/>
  <c r="AY24" i="29"/>
  <c r="AQ26" i="29"/>
  <c r="AW28" i="29"/>
  <c r="AU30" i="29"/>
  <c r="AK32" i="29"/>
  <c r="AI34" i="29"/>
  <c r="Y36" i="29"/>
  <c r="AB16" i="29"/>
  <c r="D18" i="29"/>
  <c r="AN19" i="29"/>
  <c r="X21" i="29"/>
  <c r="AZ22" i="29"/>
  <c r="AB24" i="29"/>
  <c r="AN25" i="29"/>
  <c r="AZ26" i="29"/>
  <c r="J28" i="29"/>
  <c r="U29" i="29"/>
  <c r="AF30" i="29"/>
  <c r="AQ31" i="29"/>
  <c r="BB32" i="29"/>
  <c r="L34" i="29"/>
  <c r="W35" i="29"/>
  <c r="AH36" i="29"/>
  <c r="AS37" i="29"/>
  <c r="AM16" i="29"/>
  <c r="AI21" i="29"/>
  <c r="AE26" i="29"/>
  <c r="V31" i="29"/>
  <c r="Z35" i="29"/>
  <c r="M38" i="29"/>
  <c r="X39" i="29"/>
  <c r="AI40" i="29"/>
  <c r="AT41" i="29"/>
  <c r="D43" i="29"/>
  <c r="O44" i="29"/>
  <c r="Z45" i="29"/>
  <c r="AK46" i="29"/>
  <c r="AV47" i="29"/>
  <c r="F49" i="29"/>
  <c r="Q50" i="29"/>
  <c r="AB51" i="29"/>
  <c r="AM52" i="29"/>
  <c r="AX53" i="29"/>
  <c r="H55" i="29"/>
  <c r="S56" i="29"/>
  <c r="C15" i="29"/>
  <c r="AY19" i="29"/>
  <c r="AU24" i="29"/>
  <c r="AN29" i="29"/>
  <c r="V34" i="29"/>
  <c r="N18" i="29"/>
  <c r="J23" i="29"/>
  <c r="D28" i="29"/>
  <c r="AV32" i="29"/>
  <c r="AR15" i="29"/>
  <c r="AF20" i="29"/>
  <c r="X24" i="29"/>
  <c r="V28" i="29"/>
  <c r="AM31" i="29"/>
  <c r="AV34" i="29"/>
  <c r="U15" i="29"/>
  <c r="AG18" i="29"/>
  <c r="BA21" i="29"/>
  <c r="M25" i="29"/>
  <c r="W28" i="29"/>
  <c r="AN31" i="29"/>
  <c r="AW34" i="29"/>
  <c r="AL15" i="29"/>
  <c r="AX18" i="29"/>
  <c r="J22" i="29"/>
  <c r="AD25" i="29"/>
  <c r="AN28" i="29"/>
  <c r="AW31" i="29"/>
  <c r="AP34" i="29"/>
  <c r="AI37" i="29"/>
  <c r="AY16" i="29"/>
  <c r="O19" i="29"/>
  <c r="O21" i="29"/>
  <c r="G23" i="29"/>
  <c r="O25" i="29"/>
  <c r="N27" i="29"/>
  <c r="D29" i="29"/>
  <c r="BC30" i="29"/>
  <c r="AS32" i="29"/>
  <c r="AY34" i="29"/>
  <c r="AW36" i="29"/>
  <c r="AJ16" i="29"/>
  <c r="T18" i="29"/>
  <c r="D20" i="29"/>
  <c r="AF21" i="29"/>
  <c r="P23" i="29"/>
  <c r="AJ24" i="29"/>
  <c r="AV25" i="29"/>
  <c r="G27" i="29"/>
  <c r="R28" i="29"/>
  <c r="Z19" i="29"/>
  <c r="V24" i="29"/>
  <c r="O29" i="29"/>
  <c r="D17" i="29"/>
  <c r="T21" i="29"/>
  <c r="AB25" i="29"/>
  <c r="Q29" i="29"/>
  <c r="Z32" i="29"/>
  <c r="AQ35" i="29"/>
  <c r="I16" i="29"/>
  <c r="AC19" i="29"/>
  <c r="AO22" i="29"/>
  <c r="BA25" i="29"/>
  <c r="R29" i="29"/>
  <c r="AA32" i="29"/>
  <c r="AJ35" i="29"/>
  <c r="Z16" i="29"/>
  <c r="AL19" i="29"/>
  <c r="F23" i="29"/>
  <c r="R26" i="29"/>
  <c r="AA29" i="29"/>
  <c r="AR32" i="29"/>
  <c r="AC35" i="29"/>
  <c r="G15" i="29"/>
  <c r="AE17" i="29"/>
  <c r="W19" i="29"/>
  <c r="AE21" i="29"/>
  <c r="AE23" i="29"/>
  <c r="W25" i="29"/>
  <c r="V27" i="29"/>
  <c r="L29" i="29"/>
  <c r="R31" i="29"/>
  <c r="P33" i="29"/>
  <c r="F35" i="29"/>
  <c r="D37" i="29"/>
  <c r="H15" i="29"/>
  <c r="AR16" i="29"/>
  <c r="AB18" i="29"/>
  <c r="L20" i="29"/>
  <c r="AN21" i="29"/>
  <c r="X23" i="29"/>
  <c r="AR24" i="29"/>
  <c r="D26" i="29"/>
  <c r="O27" i="29"/>
  <c r="Z28" i="29"/>
  <c r="AK29" i="29"/>
  <c r="AV30" i="29"/>
  <c r="F32" i="29"/>
  <c r="Q33" i="29"/>
  <c r="AB34" i="29"/>
  <c r="AM35" i="29"/>
  <c r="AX36" i="29"/>
  <c r="AY17" i="29"/>
  <c r="AU22" i="29"/>
  <c r="AP27" i="29"/>
  <c r="AG32" i="29"/>
  <c r="S36" i="29"/>
  <c r="AC38" i="29"/>
  <c r="AN39" i="29"/>
  <c r="AY40" i="29"/>
  <c r="I42" i="29"/>
  <c r="T43" i="29"/>
  <c r="AE44" i="29"/>
  <c r="AP45" i="29"/>
  <c r="BA46" i="29"/>
  <c r="K48" i="29"/>
  <c r="V49" i="29"/>
  <c r="AG50" i="29"/>
  <c r="AR51" i="29"/>
  <c r="BC52" i="29"/>
  <c r="M54" i="29"/>
  <c r="X55" i="29"/>
  <c r="AI56" i="29"/>
  <c r="O16" i="29"/>
  <c r="K21" i="29"/>
  <c r="G26" i="29"/>
  <c r="AX19" i="29"/>
  <c r="AT24" i="29"/>
  <c r="AM29" i="29"/>
  <c r="AB17" i="29"/>
  <c r="AZ21" i="29"/>
  <c r="AZ25" i="29"/>
  <c r="AO29" i="29"/>
  <c r="AX32" i="29"/>
  <c r="F36" i="29"/>
  <c r="AG16" i="29"/>
  <c r="AS19" i="29"/>
  <c r="M23" i="29"/>
  <c r="Y26" i="29"/>
  <c r="AH29" i="29"/>
  <c r="AY32" i="29"/>
  <c r="G36" i="29"/>
  <c r="AX16" i="29"/>
  <c r="J20" i="29"/>
  <c r="V23" i="29"/>
  <c r="AP26" i="29"/>
  <c r="AY29" i="29"/>
  <c r="G33" i="29"/>
  <c r="AS35" i="29"/>
  <c r="W15" i="29"/>
  <c r="AU17" i="29"/>
  <c r="AU19" i="29"/>
  <c r="AM21" i="29"/>
  <c r="AM23" i="29"/>
  <c r="AE25" i="29"/>
  <c r="AL27" i="29"/>
  <c r="AJ29" i="29"/>
  <c r="Z31" i="29"/>
  <c r="X33" i="29"/>
  <c r="N35" i="29"/>
  <c r="T37" i="29"/>
  <c r="P15" i="29"/>
  <c r="H17" i="29"/>
  <c r="AR18" i="29"/>
  <c r="T20" i="29"/>
  <c r="D22" i="29"/>
  <c r="AN23" i="29"/>
  <c r="AZ24" i="29"/>
  <c r="L26" i="29"/>
  <c r="W27" i="29"/>
  <c r="AH28" i="29"/>
  <c r="AS29" i="29"/>
  <c r="C31" i="29"/>
  <c r="N32" i="29"/>
  <c r="Y33" i="29"/>
  <c r="AJ34" i="29"/>
  <c r="AU35" i="29"/>
  <c r="E37" i="29"/>
  <c r="AE18" i="29"/>
  <c r="AA23" i="29"/>
  <c r="U28" i="29"/>
  <c r="L33" i="29"/>
  <c r="AK36" i="29"/>
  <c r="AK38" i="29"/>
  <c r="AV39" i="29"/>
  <c r="F41" i="29"/>
  <c r="Q42" i="29"/>
  <c r="AB43" i="29"/>
  <c r="AM44" i="29"/>
  <c r="AX45" i="29"/>
  <c r="H47" i="29"/>
  <c r="S48" i="29"/>
  <c r="AD49" i="29"/>
  <c r="AO50" i="29"/>
  <c r="AZ51" i="29"/>
  <c r="J53" i="29"/>
  <c r="U54" i="29"/>
  <c r="AF55" i="29"/>
  <c r="AU16" i="29"/>
  <c r="AQ21" i="29"/>
  <c r="AM26" i="29"/>
  <c r="J15" i="29"/>
  <c r="F20" i="29"/>
  <c r="BB24" i="29"/>
  <c r="AU29" i="29"/>
  <c r="AJ17" i="29"/>
  <c r="P22" i="29"/>
  <c r="H26" i="29"/>
  <c r="AW29" i="29"/>
  <c r="M33" i="29"/>
  <c r="V36" i="29"/>
  <c r="AW16" i="29"/>
  <c r="I20" i="29"/>
  <c r="U23" i="29"/>
  <c r="AO26" i="29"/>
  <c r="AX29" i="29"/>
  <c r="F33" i="29"/>
  <c r="W36" i="29"/>
  <c r="F17" i="29"/>
  <c r="Z20" i="29"/>
  <c r="AL23" i="29"/>
  <c r="AX26" i="29"/>
  <c r="N30" i="29"/>
  <c r="O33" i="29"/>
  <c r="BA35" i="29"/>
  <c r="AE15" i="29"/>
  <c r="C18" i="29"/>
  <c r="C20" i="29"/>
  <c r="AU21" i="29"/>
  <c r="C24" i="29"/>
  <c r="C26" i="29"/>
  <c r="AT27" i="29"/>
  <c r="AR29" i="29"/>
  <c r="AH31" i="29"/>
  <c r="AN33" i="29"/>
  <c r="AL35" i="29"/>
  <c r="AB37" i="29"/>
  <c r="X15" i="29"/>
  <c r="P17" i="29"/>
  <c r="AZ18" i="29"/>
  <c r="AB20" i="29"/>
  <c r="L22" i="29"/>
  <c r="AV23" i="29"/>
  <c r="H25" i="29"/>
  <c r="T26" i="29"/>
  <c r="AE27" i="29"/>
  <c r="AP28" i="29"/>
  <c r="BA29" i="29"/>
  <c r="K31" i="29"/>
  <c r="V32" i="29"/>
  <c r="AG33" i="29"/>
  <c r="AR34" i="29"/>
  <c r="BC35" i="29"/>
  <c r="M37" i="29"/>
  <c r="K19" i="29"/>
  <c r="BB16" i="29"/>
  <c r="AX21" i="29"/>
  <c r="AT26" i="29"/>
  <c r="AK31" i="29"/>
  <c r="AB19" i="29"/>
  <c r="AB23" i="29"/>
  <c r="S27" i="29"/>
  <c r="AZ30" i="29"/>
  <c r="H34" i="29"/>
  <c r="Q37" i="29"/>
  <c r="AS17" i="29"/>
  <c r="E21" i="29"/>
  <c r="Y24" i="29"/>
  <c r="AJ27" i="29"/>
  <c r="AS30" i="29"/>
  <c r="I34" i="29"/>
  <c r="R37" i="29"/>
  <c r="J18" i="29"/>
  <c r="V21" i="29"/>
  <c r="AH24" i="29"/>
  <c r="BA27" i="29"/>
  <c r="I31" i="29"/>
  <c r="J34" i="29"/>
  <c r="AV36" i="29"/>
  <c r="S16" i="29"/>
  <c r="AI18" i="29"/>
  <c r="AA20" i="29"/>
  <c r="AA22" i="29"/>
  <c r="S24" i="29"/>
  <c r="AA26" i="29"/>
  <c r="Y28" i="29"/>
  <c r="O30" i="29"/>
  <c r="M32" i="29"/>
  <c r="C34" i="29"/>
  <c r="I36" i="29"/>
  <c r="D16" i="29"/>
  <c r="AN17" i="29"/>
  <c r="P19" i="29"/>
  <c r="AZ20" i="29"/>
  <c r="AJ22" i="29"/>
  <c r="L24" i="29"/>
  <c r="X25" i="29"/>
  <c r="AJ26" i="29"/>
  <c r="AU27" i="29"/>
  <c r="E29" i="29"/>
  <c r="P30" i="29"/>
  <c r="AA31" i="29"/>
  <c r="AL32" i="29"/>
  <c r="AW33" i="29"/>
  <c r="G35" i="29"/>
  <c r="R36" i="29"/>
  <c r="AC37" i="29"/>
  <c r="AA15" i="29"/>
  <c r="W20" i="29"/>
  <c r="S25" i="29"/>
  <c r="K30" i="29"/>
  <c r="AL34" i="29"/>
  <c r="AV37" i="29"/>
  <c r="H39" i="29"/>
  <c r="S40" i="29"/>
  <c r="AD41" i="29"/>
  <c r="AO42" i="29"/>
  <c r="AZ43" i="29"/>
  <c r="J45" i="29"/>
  <c r="U46" i="29"/>
  <c r="AF47" i="29"/>
  <c r="AQ48" i="29"/>
  <c r="BB49" i="29"/>
  <c r="L51" i="29"/>
  <c r="W52" i="29"/>
  <c r="AH53" i="29"/>
  <c r="AS54" i="29"/>
  <c r="C56" i="29"/>
  <c r="AM18" i="29"/>
  <c r="AI23" i="29"/>
  <c r="AC28" i="29"/>
  <c r="Z17" i="29"/>
  <c r="D15" i="29"/>
  <c r="O31" i="29"/>
  <c r="Q18" i="29"/>
  <c r="P31" i="29"/>
  <c r="Z18" i="29"/>
  <c r="AG31" i="29"/>
  <c r="AI16" i="29"/>
  <c r="AQ24" i="29"/>
  <c r="AC32" i="29"/>
  <c r="P21" i="29"/>
  <c r="AR26" i="29"/>
  <c r="AN30" i="29"/>
  <c r="D34" i="29"/>
  <c r="U37" i="29"/>
  <c r="O22" i="29"/>
  <c r="BB31" i="29"/>
  <c r="U38" i="29"/>
  <c r="AQ40" i="29"/>
  <c r="L43" i="29"/>
  <c r="AH45" i="29"/>
  <c r="C48" i="29"/>
  <c r="Y50" i="29"/>
  <c r="AU52" i="29"/>
  <c r="P55" i="29"/>
  <c r="AI15" i="29"/>
  <c r="AA25" i="29"/>
  <c r="AO32" i="29"/>
  <c r="AR36" i="29"/>
  <c r="AM38" i="29"/>
  <c r="AX39" i="29"/>
  <c r="H41" i="29"/>
  <c r="S42" i="29"/>
  <c r="AD43" i="29"/>
  <c r="AO44" i="29"/>
  <c r="AZ45" i="29"/>
  <c r="J47" i="29"/>
  <c r="U48" i="29"/>
  <c r="AF49" i="29"/>
  <c r="AQ50" i="29"/>
  <c r="BB51" i="29"/>
  <c r="L53" i="29"/>
  <c r="W54" i="29"/>
  <c r="AH55" i="29"/>
  <c r="AS56" i="29"/>
  <c r="AG17" i="29"/>
  <c r="AC22" i="29"/>
  <c r="X27" i="29"/>
  <c r="O32" i="29"/>
  <c r="D36" i="29"/>
  <c r="X38" i="29"/>
  <c r="AI39" i="29"/>
  <c r="AT40" i="29"/>
  <c r="D42" i="29"/>
  <c r="O43" i="29"/>
  <c r="Z44" i="29"/>
  <c r="AK45" i="29"/>
  <c r="AV46" i="29"/>
  <c r="F48" i="29"/>
  <c r="Q49" i="29"/>
  <c r="AB50" i="29"/>
  <c r="AM51" i="29"/>
  <c r="AX52" i="29"/>
  <c r="H54" i="29"/>
  <c r="S55" i="29"/>
  <c r="AD56" i="29"/>
  <c r="K15" i="29"/>
  <c r="G20" i="29"/>
  <c r="C25" i="29"/>
  <c r="AV29" i="29"/>
  <c r="AC34" i="29"/>
  <c r="AM37" i="29"/>
  <c r="D39" i="29"/>
  <c r="O40" i="29"/>
  <c r="Z41" i="29"/>
  <c r="AK42" i="29"/>
  <c r="AV43" i="29"/>
  <c r="F45" i="29"/>
  <c r="Q46" i="29"/>
  <c r="AB47" i="29"/>
  <c r="AM48" i="29"/>
  <c r="AX49" i="29"/>
  <c r="H51" i="29"/>
  <c r="AL20" i="29"/>
  <c r="P18" i="29"/>
  <c r="U33" i="29"/>
  <c r="Q20" i="29"/>
  <c r="N33" i="29"/>
  <c r="AH20" i="29"/>
  <c r="W33" i="29"/>
  <c r="K18" i="29"/>
  <c r="K26" i="29"/>
  <c r="AV33" i="29"/>
  <c r="AV15" i="29"/>
  <c r="AB22" i="29"/>
  <c r="AM27" i="29"/>
  <c r="S31" i="29"/>
  <c r="T34" i="29"/>
  <c r="AK37" i="29"/>
  <c r="G24" i="29"/>
  <c r="AR33" i="29"/>
  <c r="AS38" i="29"/>
  <c r="N41" i="29"/>
  <c r="AJ43" i="29"/>
  <c r="E46" i="29"/>
  <c r="AA48" i="29"/>
  <c r="AW50" i="29"/>
  <c r="R53" i="29"/>
  <c r="AN55" i="29"/>
  <c r="AA17" i="29"/>
  <c r="R27" i="29"/>
  <c r="T33" i="29"/>
  <c r="N37" i="29"/>
  <c r="AU38" i="29"/>
  <c r="E40" i="29"/>
  <c r="P41" i="29"/>
  <c r="AA42" i="29"/>
  <c r="AL43" i="29"/>
  <c r="AW44" i="29"/>
  <c r="G46" i="29"/>
  <c r="R47" i="29"/>
  <c r="AC48" i="29"/>
  <c r="AN49" i="29"/>
  <c r="AY50" i="29"/>
  <c r="I52" i="29"/>
  <c r="T53" i="29"/>
  <c r="AE54" i="29"/>
  <c r="AP55" i="29"/>
  <c r="BA56" i="29"/>
  <c r="M18" i="29"/>
  <c r="I23" i="29"/>
  <c r="C28" i="29"/>
  <c r="AU32" i="29"/>
  <c r="AA36" i="29"/>
  <c r="AF38" i="29"/>
  <c r="AQ39" i="29"/>
  <c r="BB40" i="29"/>
  <c r="L42" i="29"/>
  <c r="W43" i="29"/>
  <c r="AH44" i="29"/>
  <c r="AS45" i="29"/>
  <c r="C47" i="29"/>
  <c r="N48" i="29"/>
  <c r="Y49" i="29"/>
  <c r="AJ50" i="29"/>
  <c r="AU51" i="29"/>
  <c r="E53" i="29"/>
  <c r="P54" i="29"/>
  <c r="AA55" i="29"/>
  <c r="AL56" i="29"/>
  <c r="AQ15" i="29"/>
  <c r="AM20" i="29"/>
  <c r="AI25" i="29"/>
  <c r="AA30" i="29"/>
  <c r="AU34" i="29"/>
  <c r="BB37" i="29"/>
  <c r="L39" i="29"/>
  <c r="W40" i="29"/>
  <c r="AH41" i="29"/>
  <c r="AS42" i="29"/>
  <c r="C44" i="29"/>
  <c r="N45" i="29"/>
  <c r="Y46" i="29"/>
  <c r="AJ47" i="29"/>
  <c r="V22" i="29"/>
  <c r="AZ19" i="29"/>
  <c r="AF34" i="29"/>
  <c r="AC21" i="29"/>
  <c r="Y34" i="29"/>
  <c r="AT21" i="29"/>
  <c r="Z34" i="29"/>
  <c r="AQ18" i="29"/>
  <c r="AI26" i="29"/>
  <c r="AA34" i="29"/>
  <c r="T16" i="29"/>
  <c r="AR22" i="29"/>
  <c r="BC27" i="29"/>
  <c r="AI31" i="29"/>
  <c r="AZ34" i="29"/>
  <c r="AM24" i="29"/>
  <c r="O34" i="29"/>
  <c r="BA38" i="29"/>
  <c r="V41" i="29"/>
  <c r="AR43" i="29"/>
  <c r="M46" i="29"/>
  <c r="AI48" i="29"/>
  <c r="D51" i="29"/>
  <c r="Z53" i="29"/>
  <c r="AV55" i="29"/>
  <c r="G18" i="29"/>
  <c r="AX27" i="29"/>
  <c r="AZ33" i="29"/>
  <c r="AF37" i="29"/>
  <c r="BC38" i="29"/>
  <c r="M40" i="29"/>
  <c r="X41" i="29"/>
  <c r="AI42" i="29"/>
  <c r="AT43" i="29"/>
  <c r="D45" i="29"/>
  <c r="O46" i="29"/>
  <c r="Z47" i="29"/>
  <c r="AK48" i="29"/>
  <c r="AV49" i="29"/>
  <c r="F51" i="29"/>
  <c r="Q52" i="29"/>
  <c r="AB53" i="29"/>
  <c r="AM54" i="29"/>
  <c r="AX55" i="29"/>
  <c r="H57" i="29"/>
  <c r="AS18" i="29"/>
  <c r="AO23" i="29"/>
  <c r="AI28" i="29"/>
  <c r="Z33" i="29"/>
  <c r="AS36" i="29"/>
  <c r="AN38" i="29"/>
  <c r="AY39" i="29"/>
  <c r="I41" i="29"/>
  <c r="T42" i="29"/>
  <c r="AE43" i="29"/>
  <c r="AP44" i="29"/>
  <c r="BA45" i="29"/>
  <c r="K47" i="29"/>
  <c r="V48" i="29"/>
  <c r="AG49" i="29"/>
  <c r="AR50" i="29"/>
  <c r="BC51" i="29"/>
  <c r="M53" i="29"/>
  <c r="X54" i="29"/>
  <c r="AI55" i="29"/>
  <c r="AT56" i="29"/>
  <c r="W16" i="29"/>
  <c r="S21" i="29"/>
  <c r="O26" i="29"/>
  <c r="F31" i="29"/>
  <c r="Q35" i="29"/>
  <c r="I38" i="29"/>
  <c r="T39" i="29"/>
  <c r="AE40" i="29"/>
  <c r="AP41" i="29"/>
  <c r="Z30" i="29"/>
  <c r="P26" i="29"/>
  <c r="AW26" i="29"/>
  <c r="E27" i="29"/>
  <c r="S22" i="29"/>
  <c r="G30" i="29"/>
  <c r="AJ37" i="29"/>
  <c r="H19" i="29"/>
  <c r="P25" i="29"/>
  <c r="AC29" i="29"/>
  <c r="AT32" i="29"/>
  <c r="J36" i="29"/>
  <c r="S17" i="29"/>
  <c r="BA28" i="29"/>
  <c r="G37" i="29"/>
  <c r="C40" i="29"/>
  <c r="Y42" i="29"/>
  <c r="AU44" i="29"/>
  <c r="P47" i="29"/>
  <c r="AL49" i="29"/>
  <c r="G52" i="29"/>
  <c r="AC54" i="29"/>
  <c r="W22" i="29"/>
  <c r="AY30" i="29"/>
  <c r="AG35" i="29"/>
  <c r="O38" i="29"/>
  <c r="Z39" i="29"/>
  <c r="AK40" i="29"/>
  <c r="AV41" i="29"/>
  <c r="F43" i="29"/>
  <c r="Q44" i="29"/>
  <c r="AB45" i="29"/>
  <c r="AM46" i="29"/>
  <c r="AX47" i="29"/>
  <c r="H49" i="29"/>
  <c r="S50" i="29"/>
  <c r="AD51" i="29"/>
  <c r="AO52" i="29"/>
  <c r="AZ53" i="29"/>
  <c r="J55" i="29"/>
  <c r="U56" i="29"/>
  <c r="AF57" i="29"/>
  <c r="AO15" i="29"/>
  <c r="AK20" i="29"/>
  <c r="AG25" i="29"/>
  <c r="Y30" i="29"/>
  <c r="AT34" i="29"/>
  <c r="BA37" i="29"/>
  <c r="K39" i="29"/>
  <c r="V40" i="29"/>
  <c r="AG41" i="29"/>
  <c r="AR42" i="29"/>
  <c r="BC43" i="29"/>
  <c r="M45" i="29"/>
  <c r="X46" i="29"/>
  <c r="AI47" i="29"/>
  <c r="AT48" i="29"/>
  <c r="D50" i="29"/>
  <c r="O51" i="29"/>
  <c r="Z52" i="29"/>
  <c r="AK53" i="29"/>
  <c r="AV54" i="29"/>
  <c r="F56" i="29"/>
  <c r="O18" i="29"/>
  <c r="K23" i="29"/>
  <c r="E28" i="29"/>
  <c r="AW32" i="29"/>
  <c r="AB36" i="29"/>
  <c r="AG38" i="29"/>
  <c r="AR39" i="29"/>
  <c r="BC40" i="29"/>
  <c r="M42" i="29"/>
  <c r="AP15" i="29"/>
  <c r="D30" i="29"/>
  <c r="E30" i="29"/>
  <c r="AH25" i="29"/>
  <c r="AD36" i="29"/>
  <c r="Q27" i="29"/>
  <c r="AO37" i="29"/>
  <c r="AP37" i="29"/>
  <c r="K37" i="29"/>
  <c r="AG28" i="29"/>
  <c r="AV17" i="29"/>
  <c r="M29" i="29"/>
  <c r="AE35" i="29"/>
  <c r="J27" i="29"/>
  <c r="AF39" i="29"/>
  <c r="W44" i="29"/>
  <c r="N49" i="29"/>
  <c r="E54" i="29"/>
  <c r="AE20" i="29"/>
  <c r="J35" i="29"/>
  <c r="R39" i="29"/>
  <c r="AN41" i="29"/>
  <c r="I44" i="29"/>
  <c r="AE46" i="29"/>
  <c r="BA48" i="29"/>
  <c r="V51" i="29"/>
  <c r="AR53" i="29"/>
  <c r="M56" i="29"/>
  <c r="I15" i="29"/>
  <c r="BA24" i="29"/>
  <c r="W34" i="29"/>
  <c r="C39" i="29"/>
  <c r="Y41" i="29"/>
  <c r="AU43" i="29"/>
  <c r="P46" i="29"/>
  <c r="AL48" i="29"/>
  <c r="G51" i="29"/>
  <c r="AC53" i="29"/>
  <c r="AY55" i="29"/>
  <c r="AI17" i="29"/>
  <c r="Z27" i="29"/>
  <c r="E36" i="29"/>
  <c r="AJ39" i="29"/>
  <c r="E42" i="29"/>
  <c r="AN43" i="29"/>
  <c r="AD45" i="29"/>
  <c r="D47" i="29"/>
  <c r="AE48" i="29"/>
  <c r="E50" i="29"/>
  <c r="X51" i="29"/>
  <c r="AI52" i="29"/>
  <c r="AT53" i="29"/>
  <c r="D55" i="29"/>
  <c r="O56" i="29"/>
  <c r="AG19" i="29"/>
  <c r="AC24" i="29"/>
  <c r="V29" i="29"/>
  <c r="G34" i="29"/>
  <c r="V37" i="29"/>
  <c r="AX38" i="29"/>
  <c r="H40" i="29"/>
  <c r="S41" i="29"/>
  <c r="AD42" i="29"/>
  <c r="AO43" i="29"/>
  <c r="AZ44" i="29"/>
  <c r="J46" i="29"/>
  <c r="U47" i="29"/>
  <c r="AF48" i="29"/>
  <c r="AQ49" i="29"/>
  <c r="BB50" i="29"/>
  <c r="L52" i="29"/>
  <c r="W53" i="29"/>
  <c r="AH54" i="29"/>
  <c r="AS55" i="29"/>
  <c r="C57" i="29"/>
  <c r="AQ17" i="29"/>
  <c r="AM22" i="29"/>
  <c r="AH27" i="29"/>
  <c r="Y32" i="29"/>
  <c r="L36" i="29"/>
  <c r="AA38" i="29"/>
  <c r="AL39" i="29"/>
  <c r="AW40" i="29"/>
  <c r="G42" i="29"/>
  <c r="R43" i="29"/>
  <c r="AC44" i="29"/>
  <c r="AN45" i="29"/>
  <c r="AY46" i="29"/>
  <c r="I48" i="29"/>
  <c r="T49" i="29"/>
  <c r="AE50" i="29"/>
  <c r="AP51" i="29"/>
  <c r="BA52" i="29"/>
  <c r="K54" i="29"/>
  <c r="V55" i="29"/>
  <c r="AG56" i="29"/>
  <c r="AR57" i="29"/>
  <c r="E24" i="29"/>
  <c r="AR38" i="29"/>
  <c r="AI43" i="29"/>
  <c r="Z48" i="29"/>
  <c r="Q53" i="29"/>
  <c r="R57" i="29"/>
  <c r="AR58" i="29"/>
  <c r="BC59" i="29"/>
  <c r="H32" i="29"/>
  <c r="N15" i="29"/>
  <c r="W30" i="29"/>
  <c r="AF19" i="29"/>
  <c r="H30" i="29"/>
  <c r="Z36" i="29"/>
  <c r="AF29" i="29"/>
  <c r="K40" i="29"/>
  <c r="BC44" i="29"/>
  <c r="AT49" i="29"/>
  <c r="AK54" i="29"/>
  <c r="C23" i="29"/>
  <c r="C36" i="29"/>
  <c r="AH39" i="29"/>
  <c r="C42" i="29"/>
  <c r="Y44" i="29"/>
  <c r="AU46" i="29"/>
  <c r="P49" i="29"/>
  <c r="AL51" i="29"/>
  <c r="G54" i="29"/>
  <c r="AC56" i="29"/>
  <c r="U16" i="29"/>
  <c r="M26" i="29"/>
  <c r="P35" i="29"/>
  <c r="S39" i="29"/>
  <c r="AO41" i="29"/>
  <c r="J44" i="29"/>
  <c r="AF46" i="29"/>
  <c r="BB48" i="29"/>
  <c r="W51" i="29"/>
  <c r="AS53" i="29"/>
  <c r="N56" i="29"/>
  <c r="AU18" i="29"/>
  <c r="AK28" i="29"/>
  <c r="AY36" i="29"/>
  <c r="AZ39" i="29"/>
  <c r="U42" i="29"/>
  <c r="K44" i="29"/>
  <c r="AL45" i="29"/>
  <c r="L47" i="29"/>
  <c r="AU48" i="29"/>
  <c r="M50" i="29"/>
  <c r="AF51" i="29"/>
  <c r="AQ52" i="29"/>
  <c r="BB53" i="29"/>
  <c r="L55" i="29"/>
  <c r="W56" i="29"/>
  <c r="Q15" i="29"/>
  <c r="M20" i="29"/>
  <c r="I25" i="29"/>
  <c r="BB29" i="29"/>
  <c r="E17" i="29"/>
  <c r="N17" i="29"/>
  <c r="AM15" i="29"/>
  <c r="E32" i="29"/>
  <c r="AR20" i="29"/>
  <c r="X30" i="29"/>
  <c r="AP36" i="29"/>
  <c r="AQ30" i="29"/>
  <c r="AA40" i="29"/>
  <c r="R45" i="29"/>
  <c r="I50" i="29"/>
  <c r="BA54" i="29"/>
  <c r="O24" i="29"/>
  <c r="U36" i="29"/>
  <c r="AP39" i="29"/>
  <c r="K42" i="29"/>
  <c r="AG44" i="29"/>
  <c r="BC46" i="29"/>
  <c r="X49" i="29"/>
  <c r="AT51" i="29"/>
  <c r="O54" i="29"/>
  <c r="AK56" i="29"/>
  <c r="BA16" i="29"/>
  <c r="AS26" i="29"/>
  <c r="AH35" i="29"/>
  <c r="AA39" i="29"/>
  <c r="AW41" i="29"/>
  <c r="R44" i="29"/>
  <c r="AN46" i="29"/>
  <c r="I49" i="29"/>
  <c r="AE51" i="29"/>
  <c r="BA53" i="29"/>
  <c r="V56" i="29"/>
  <c r="AA19" i="29"/>
  <c r="P29" i="29"/>
  <c r="P37" i="29"/>
  <c r="G40" i="29"/>
  <c r="AC42" i="29"/>
  <c r="S44" i="29"/>
  <c r="AT45" i="29"/>
  <c r="T47" i="29"/>
  <c r="BC48" i="29"/>
  <c r="U50" i="29"/>
  <c r="AN51" i="29"/>
  <c r="AY52" i="29"/>
  <c r="I54" i="29"/>
  <c r="T55" i="29"/>
  <c r="AE56" i="29"/>
  <c r="AW15" i="29"/>
  <c r="AS20" i="29"/>
  <c r="AO25" i="29"/>
  <c r="AG30" i="29"/>
  <c r="BA34" i="29"/>
  <c r="BC37" i="29"/>
  <c r="M39" i="29"/>
  <c r="X40" i="29"/>
  <c r="AI41" i="29"/>
  <c r="AT42" i="29"/>
  <c r="D44" i="29"/>
  <c r="O45" i="29"/>
  <c r="Z46" i="29"/>
  <c r="AK47" i="29"/>
  <c r="AV48" i="29"/>
  <c r="F50" i="29"/>
  <c r="Q51" i="29"/>
  <c r="AB52" i="29"/>
  <c r="AM53" i="29"/>
  <c r="AX54" i="29"/>
  <c r="H56" i="29"/>
  <c r="S57" i="29"/>
  <c r="C19" i="29"/>
  <c r="AY23" i="29"/>
  <c r="AS28" i="29"/>
  <c r="AJ33" i="29"/>
  <c r="BA36" i="29"/>
  <c r="AQ38" i="29"/>
  <c r="BB39" i="29"/>
  <c r="L41" i="29"/>
  <c r="W42" i="29"/>
  <c r="AH43" i="29"/>
  <c r="AS44" i="29"/>
  <c r="C46" i="29"/>
  <c r="N47" i="29"/>
  <c r="AR23" i="29"/>
  <c r="AO24" i="29"/>
  <c r="F25" i="29"/>
  <c r="AI20" i="29"/>
  <c r="Q36" i="29"/>
  <c r="T24" i="29"/>
  <c r="AD32" i="29"/>
  <c r="G16" i="29"/>
  <c r="AW35" i="29"/>
  <c r="BB41" i="29"/>
  <c r="AS46" i="29"/>
  <c r="AJ51" i="29"/>
  <c r="AA56" i="29"/>
  <c r="S30" i="29"/>
  <c r="G38" i="29"/>
  <c r="AC40" i="29"/>
  <c r="AY42" i="29"/>
  <c r="T45" i="29"/>
  <c r="AP47" i="29"/>
  <c r="K50" i="29"/>
  <c r="AG52" i="29"/>
  <c r="BC54" i="29"/>
  <c r="X57" i="29"/>
  <c r="E20" i="29"/>
  <c r="AT29" i="29"/>
  <c r="AL37" i="29"/>
  <c r="N40" i="29"/>
  <c r="AJ42" i="29"/>
  <c r="E45" i="29"/>
  <c r="AA47" i="29"/>
  <c r="AW49" i="29"/>
  <c r="R52" i="29"/>
  <c r="AN54" i="29"/>
  <c r="AE22" i="29"/>
  <c r="Q32" i="29"/>
  <c r="Y38" i="29"/>
  <c r="AU40" i="29"/>
  <c r="H43" i="29"/>
  <c r="AI44" i="29"/>
  <c r="I46" i="29"/>
  <c r="AZ47" i="29"/>
  <c r="R49" i="29"/>
  <c r="AK50" i="29"/>
  <c r="C52" i="29"/>
  <c r="N53" i="29"/>
  <c r="Y54" i="29"/>
  <c r="AJ55" i="29"/>
  <c r="I17" i="29"/>
  <c r="E22" i="29"/>
  <c r="BA26" i="29"/>
  <c r="AR31" i="29"/>
  <c r="AO35" i="29"/>
  <c r="R38" i="29"/>
  <c r="AC39" i="29"/>
  <c r="AN40" i="29"/>
  <c r="AY41" i="29"/>
  <c r="I43" i="29"/>
  <c r="T44" i="29"/>
  <c r="AE45" i="29"/>
  <c r="AP46" i="29"/>
  <c r="BA47" i="29"/>
  <c r="K49" i="29"/>
  <c r="V50" i="29"/>
  <c r="AG51" i="29"/>
  <c r="AR52" i="29"/>
  <c r="BC53" i="29"/>
  <c r="M55" i="29"/>
  <c r="X56" i="29"/>
  <c r="AI57" i="29"/>
  <c r="S15" i="29"/>
  <c r="O20" i="29"/>
  <c r="K25" i="29"/>
  <c r="C30" i="29"/>
  <c r="AE34" i="29"/>
  <c r="AT37" i="29"/>
  <c r="F39" i="29"/>
  <c r="Q40" i="29"/>
  <c r="AB41" i="29"/>
  <c r="AM42" i="29"/>
  <c r="AX43" i="29"/>
  <c r="H45" i="29"/>
  <c r="S46" i="29"/>
  <c r="AD47" i="29"/>
  <c r="AO48" i="29"/>
  <c r="AZ49" i="29"/>
  <c r="J51" i="29"/>
  <c r="U52" i="29"/>
  <c r="AF53" i="29"/>
  <c r="AQ54" i="29"/>
  <c r="BB55" i="29"/>
  <c r="L57" i="29"/>
  <c r="AP33" i="29"/>
  <c r="M41" i="29"/>
  <c r="D46" i="29"/>
  <c r="AV50" i="29"/>
  <c r="AM55" i="29"/>
  <c r="K58" i="29"/>
  <c r="W59" i="29"/>
  <c r="AH60" i="29"/>
  <c r="X22" i="29"/>
  <c r="P36" i="29"/>
  <c r="AF17" i="29"/>
  <c r="O35" i="29"/>
  <c r="P39" i="29"/>
  <c r="AY48" i="29"/>
  <c r="S19" i="29"/>
  <c r="J39" i="29"/>
  <c r="BB43" i="29"/>
  <c r="AS48" i="29"/>
  <c r="AJ53" i="29"/>
  <c r="E34" i="29"/>
  <c r="Q41" i="29"/>
  <c r="H46" i="29"/>
  <c r="AZ50" i="29"/>
  <c r="AQ55" i="29"/>
  <c r="AU26" i="29"/>
  <c r="AB39" i="29"/>
  <c r="AF43" i="29"/>
  <c r="AW46" i="29"/>
  <c r="AP49" i="29"/>
  <c r="AA52" i="29"/>
  <c r="AW54" i="29"/>
  <c r="AW23" i="29"/>
  <c r="AH33" i="29"/>
  <c r="Z38" i="29"/>
  <c r="P40" i="29"/>
  <c r="N42" i="29"/>
  <c r="L44" i="29"/>
  <c r="BC45" i="29"/>
  <c r="H48" i="29"/>
  <c r="AY49" i="29"/>
  <c r="AW51" i="29"/>
  <c r="AU53" i="29"/>
  <c r="AK55" i="29"/>
  <c r="AQ57" i="29"/>
  <c r="W18" i="29"/>
  <c r="W26" i="29"/>
  <c r="M34" i="29"/>
  <c r="S38" i="29"/>
  <c r="Y40" i="29"/>
  <c r="O42" i="29"/>
  <c r="M44" i="29"/>
  <c r="K46" i="29"/>
  <c r="BB47" i="29"/>
  <c r="AJ49" i="29"/>
  <c r="R51" i="29"/>
  <c r="AS52" i="29"/>
  <c r="AA54" i="29"/>
  <c r="AY27" i="29"/>
  <c r="S20" i="29"/>
  <c r="D24" i="29"/>
  <c r="AL41" i="29"/>
  <c r="T51" i="29"/>
  <c r="H29" i="29"/>
  <c r="U40" i="29"/>
  <c r="L45" i="29"/>
  <c r="C50" i="29"/>
  <c r="AU54" i="29"/>
  <c r="Y19" i="29"/>
  <c r="O37" i="29"/>
  <c r="AB42" i="29"/>
  <c r="S47" i="29"/>
  <c r="J52" i="29"/>
  <c r="AL31" i="29"/>
  <c r="AM40" i="29"/>
  <c r="AA44" i="29"/>
  <c r="AR47" i="29"/>
  <c r="AC50" i="29"/>
  <c r="F53" i="29"/>
  <c r="AB55" i="29"/>
  <c r="AC16" i="29"/>
  <c r="U26" i="29"/>
  <c r="AD34" i="29"/>
  <c r="AH38" i="29"/>
  <c r="AF40" i="29"/>
  <c r="V42" i="29"/>
  <c r="AB44" i="29"/>
  <c r="R46" i="29"/>
  <c r="P48" i="29"/>
  <c r="N50" i="29"/>
  <c r="D52" i="29"/>
  <c r="J54" i="29"/>
  <c r="BA55" i="29"/>
  <c r="AY57" i="29"/>
  <c r="AI19" i="29"/>
  <c r="BC26" i="29"/>
  <c r="BB34" i="29"/>
  <c r="AI38" i="29"/>
  <c r="AG40" i="29"/>
  <c r="AE42" i="29"/>
  <c r="U44" i="29"/>
  <c r="AA46" i="29"/>
  <c r="Q48" i="29"/>
  <c r="AR49" i="29"/>
  <c r="Z51" i="29"/>
  <c r="H53" i="29"/>
  <c r="AC23" i="29"/>
  <c r="AQ22" i="29"/>
  <c r="AF25" i="29"/>
  <c r="AQ19" i="29"/>
  <c r="AG42" i="29"/>
  <c r="O52" i="29"/>
  <c r="AD31" i="29"/>
  <c r="AS40" i="29"/>
  <c r="AJ45" i="29"/>
  <c r="AA50" i="29"/>
  <c r="R55" i="29"/>
  <c r="Q21" i="29"/>
  <c r="H38" i="29"/>
  <c r="AZ42" i="29"/>
  <c r="AQ47" i="29"/>
  <c r="AH52" i="29"/>
  <c r="AB33" i="29"/>
  <c r="J41" i="29"/>
  <c r="AQ44" i="29"/>
  <c r="G48" i="29"/>
  <c r="AS50" i="29"/>
  <c r="V53" i="29"/>
  <c r="AR55" i="29"/>
  <c r="AO17" i="29"/>
  <c r="AF27" i="29"/>
  <c r="R35" i="29"/>
  <c r="AP38" i="29"/>
  <c r="AV40" i="29"/>
  <c r="AL42" i="29"/>
  <c r="AJ44" i="29"/>
  <c r="AH46" i="29"/>
  <c r="X48" i="29"/>
  <c r="AD50" i="29"/>
  <c r="T52" i="29"/>
  <c r="R54" i="29"/>
  <c r="P56" i="29"/>
  <c r="AU20" i="29"/>
  <c r="M28" i="29"/>
  <c r="X35" i="29"/>
  <c r="AY38" i="29"/>
  <c r="AO40" i="29"/>
  <c r="AU42" i="29"/>
  <c r="AK44" i="29"/>
  <c r="AI46" i="29"/>
  <c r="Y48" i="29"/>
  <c r="G50" i="29"/>
  <c r="AH51" i="29"/>
  <c r="P53" i="29"/>
  <c r="AY54" i="29"/>
  <c r="Y56" i="29"/>
  <c r="G58" i="29"/>
  <c r="Y35" i="29"/>
  <c r="C43" i="29"/>
  <c r="AK49" i="29"/>
  <c r="R56" i="29"/>
  <c r="AJ58" i="29"/>
  <c r="R60" i="29"/>
  <c r="AK61" i="29"/>
  <c r="AV62" i="29"/>
  <c r="F64" i="29"/>
  <c r="L64" i="29"/>
  <c r="I35" i="29"/>
  <c r="V59" i="29"/>
  <c r="AX33" i="29"/>
  <c r="O41" i="29"/>
  <c r="F46" i="29"/>
  <c r="AX50" i="29"/>
  <c r="AO55" i="29"/>
  <c r="L58" i="29"/>
  <c r="X59" i="29"/>
  <c r="AI60" i="29"/>
  <c r="AT61" i="29"/>
  <c r="D63" i="29"/>
  <c r="O64" i="29"/>
  <c r="BA20" i="29"/>
  <c r="K53" i="29"/>
  <c r="AP63" i="29"/>
  <c r="AD29" i="29"/>
  <c r="J40" i="29"/>
  <c r="BB44" i="29"/>
  <c r="AS49" i="29"/>
  <c r="AJ54" i="29"/>
  <c r="AU57" i="29"/>
  <c r="I59" i="29"/>
  <c r="T60" i="29"/>
  <c r="AE61" i="29"/>
  <c r="AP62" i="29"/>
  <c r="BA63" i="29"/>
  <c r="AL44" i="29"/>
  <c r="P27" i="29"/>
  <c r="AG39" i="29"/>
  <c r="X44" i="29"/>
  <c r="O49" i="29"/>
  <c r="F54" i="29"/>
  <c r="AK57" i="29"/>
  <c r="BC58" i="29"/>
  <c r="M60" i="29"/>
  <c r="X61" i="29"/>
  <c r="AI62" i="29"/>
  <c r="AT63" i="29"/>
  <c r="P60" i="29"/>
  <c r="AG23" i="29"/>
  <c r="AQ58" i="29"/>
  <c r="I30" i="29"/>
  <c r="R40" i="29"/>
  <c r="I45" i="29"/>
  <c r="BA49" i="29"/>
  <c r="AR54" i="29"/>
  <c r="AW57" i="29"/>
  <c r="K59" i="29"/>
  <c r="V60" i="29"/>
  <c r="AG61" i="29"/>
  <c r="AR62" i="29"/>
  <c r="BC63" i="29"/>
  <c r="AW39" i="29"/>
  <c r="AO60" i="29"/>
  <c r="E18" i="29"/>
  <c r="T36" i="29"/>
  <c r="J42" i="29"/>
  <c r="BB46" i="29"/>
  <c r="AS51" i="29"/>
  <c r="AJ56" i="29"/>
  <c r="Y58" i="29"/>
  <c r="AJ59" i="29"/>
  <c r="G28" i="29"/>
  <c r="K24" i="29"/>
  <c r="AB26" i="29"/>
  <c r="C21" i="29"/>
  <c r="AW42" i="29"/>
  <c r="AE52" i="29"/>
  <c r="I32" i="29"/>
  <c r="BA40" i="29"/>
  <c r="AR45" i="29"/>
  <c r="AI50" i="29"/>
  <c r="Z55" i="29"/>
  <c r="AW21" i="29"/>
  <c r="P38" i="29"/>
  <c r="G43" i="29"/>
  <c r="AY47" i="29"/>
  <c r="AP52" i="29"/>
  <c r="F34" i="29"/>
  <c r="R41" i="29"/>
  <c r="AY44" i="29"/>
  <c r="O48" i="29"/>
  <c r="BA50" i="29"/>
  <c r="AD53" i="29"/>
  <c r="AZ55" i="29"/>
  <c r="U18" i="29"/>
  <c r="K28" i="29"/>
  <c r="K36" i="29"/>
  <c r="E39" i="29"/>
  <c r="C41" i="29"/>
  <c r="BB42" i="29"/>
  <c r="AR44" i="29"/>
  <c r="AX46" i="29"/>
  <c r="AN48" i="29"/>
  <c r="AL50" i="29"/>
  <c r="AJ52" i="29"/>
  <c r="Z54" i="29"/>
  <c r="AF56" i="29"/>
  <c r="AA21" i="29"/>
  <c r="X29" i="29"/>
  <c r="AP35" i="29"/>
  <c r="N39" i="29"/>
  <c r="D41" i="29"/>
  <c r="BC42" i="29"/>
  <c r="BA44" i="29"/>
  <c r="AQ46" i="29"/>
  <c r="AG48" i="29"/>
  <c r="O50" i="29"/>
  <c r="AX51" i="29"/>
  <c r="X53" i="29"/>
  <c r="F55" i="29"/>
  <c r="AO56" i="29"/>
  <c r="O58" i="29"/>
  <c r="F37" i="29"/>
  <c r="N44" i="29"/>
  <c r="P50" i="29"/>
  <c r="AR56" i="29"/>
  <c r="AZ58" i="29"/>
  <c r="Z60" i="29"/>
  <c r="AS61" i="29"/>
  <c r="C63" i="29"/>
  <c r="N64" i="29"/>
  <c r="AB64" i="29"/>
  <c r="G41" i="29"/>
  <c r="Q60" i="29"/>
  <c r="AS16" i="29"/>
  <c r="AF35" i="29"/>
  <c r="AU41" i="29"/>
  <c r="AL46" i="29"/>
  <c r="AC51" i="29"/>
  <c r="T56" i="29"/>
  <c r="U58" i="29"/>
  <c r="AF59" i="29"/>
  <c r="AQ60" i="29"/>
  <c r="BB61" i="29"/>
  <c r="L63" i="29"/>
  <c r="W64" i="29"/>
  <c r="AQ56" i="29"/>
  <c r="AK64" i="29"/>
  <c r="AZ31" i="29"/>
  <c r="AP40" i="29"/>
  <c r="AG45" i="29"/>
  <c r="X50" i="29"/>
  <c r="O55" i="29"/>
  <c r="D58" i="29"/>
  <c r="Q59" i="29"/>
  <c r="AB60" i="29"/>
  <c r="AM61" i="29"/>
  <c r="AX62" i="29"/>
  <c r="H64" i="29"/>
  <c r="AL29" i="29"/>
  <c r="L40" i="29"/>
  <c r="C45" i="29"/>
  <c r="AU49" i="29"/>
  <c r="AL54" i="29"/>
  <c r="AV57" i="29"/>
  <c r="J59" i="29"/>
  <c r="U60" i="29"/>
  <c r="AF61" i="29"/>
  <c r="AQ62" i="29"/>
  <c r="BB63" i="29"/>
  <c r="I63" i="29"/>
  <c r="AQ36" i="29"/>
  <c r="AL59" i="29"/>
  <c r="AE32" i="29"/>
  <c r="AX40" i="29"/>
  <c r="AO45" i="29"/>
  <c r="AF50" i="29"/>
  <c r="W55" i="29"/>
  <c r="F58" i="29"/>
  <c r="S59" i="29"/>
  <c r="AD60" i="29"/>
  <c r="AO61" i="29"/>
  <c r="AZ62" i="29"/>
  <c r="J64" i="29"/>
  <c r="AE36" i="29"/>
  <c r="BB27" i="29"/>
  <c r="AX28" i="29"/>
  <c r="AY25" i="29"/>
  <c r="G44" i="29"/>
  <c r="AP53" i="29"/>
  <c r="AS34" i="29"/>
  <c r="AF41" i="29"/>
  <c r="W46" i="29"/>
  <c r="N51" i="29"/>
  <c r="E56" i="29"/>
  <c r="U24" i="29"/>
  <c r="AV38" i="29"/>
  <c r="AM43" i="29"/>
  <c r="AD48" i="29"/>
  <c r="U53" i="29"/>
  <c r="C17" i="29"/>
  <c r="AN35" i="29"/>
  <c r="AX41" i="29"/>
  <c r="V45" i="29"/>
  <c r="W48" i="29"/>
  <c r="P51" i="29"/>
  <c r="AL53" i="29"/>
  <c r="G56" i="29"/>
  <c r="BA18" i="29"/>
  <c r="AQ28" i="29"/>
  <c r="AC36" i="29"/>
  <c r="U39" i="29"/>
  <c r="K41" i="29"/>
  <c r="Q43" i="29"/>
  <c r="G45" i="29"/>
  <c r="E47" i="29"/>
  <c r="C49" i="29"/>
  <c r="AT50" i="29"/>
  <c r="AZ52" i="29"/>
  <c r="AP54" i="29"/>
  <c r="AN56" i="29"/>
  <c r="G22" i="29"/>
  <c r="AI30" i="29"/>
  <c r="AI36" i="29"/>
  <c r="V39" i="29"/>
  <c r="T41" i="29"/>
  <c r="J43" i="29"/>
  <c r="P45" i="29"/>
  <c r="F47" i="29"/>
  <c r="AW48" i="29"/>
  <c r="W50" i="29"/>
  <c r="E52" i="29"/>
  <c r="AN53" i="29"/>
  <c r="N55" i="29"/>
  <c r="AW56" i="29"/>
  <c r="AK16" i="29"/>
  <c r="L38" i="29"/>
  <c r="AT44" i="29"/>
  <c r="AA51" i="29"/>
  <c r="F57" i="29"/>
  <c r="G59" i="29"/>
  <c r="AP60" i="29"/>
  <c r="BA61" i="29"/>
  <c r="K63" i="29"/>
  <c r="V64" i="29"/>
  <c r="AZ64" i="29"/>
  <c r="AN44" i="29"/>
  <c r="L61" i="29"/>
  <c r="Q19" i="29"/>
  <c r="H37" i="29"/>
  <c r="Z42" i="29"/>
  <c r="Q47" i="29"/>
  <c r="H52" i="29"/>
  <c r="AU56" i="29"/>
  <c r="AC58" i="29"/>
  <c r="AN59" i="29"/>
  <c r="AY60" i="29"/>
  <c r="I62" i="29"/>
  <c r="T63" i="29"/>
  <c r="AE64" i="29"/>
  <c r="M16" i="29"/>
  <c r="J58" i="29"/>
  <c r="N34" i="29"/>
  <c r="U41" i="29"/>
  <c r="L46" i="29"/>
  <c r="C51" i="29"/>
  <c r="AU55" i="29"/>
  <c r="M58" i="29"/>
  <c r="Y59" i="29"/>
  <c r="AJ60" i="29"/>
  <c r="AU61" i="29"/>
  <c r="E63" i="29"/>
  <c r="P64" i="29"/>
  <c r="G32" i="29"/>
  <c r="AR40" i="29"/>
  <c r="AI45" i="29"/>
  <c r="Z50" i="29"/>
  <c r="Q55" i="29"/>
  <c r="E58" i="29"/>
  <c r="R59" i="29"/>
  <c r="AC60" i="29"/>
  <c r="AN61" i="29"/>
  <c r="AY62" i="29"/>
  <c r="I64" i="29"/>
  <c r="AW63" i="29"/>
  <c r="AM41" i="29"/>
  <c r="Y60" i="29"/>
  <c r="Y15" i="29"/>
  <c r="AK34" i="29"/>
  <c r="AC41" i="29"/>
  <c r="T46" i="29"/>
  <c r="K51" i="29"/>
  <c r="BC55" i="29"/>
  <c r="P58" i="29"/>
  <c r="AA59" i="29"/>
  <c r="AL60" i="29"/>
  <c r="AW61" i="29"/>
  <c r="G63" i="29"/>
  <c r="R64" i="29"/>
  <c r="AO47" i="29"/>
  <c r="O62" i="29"/>
  <c r="BA22" i="29"/>
  <c r="AD38" i="29"/>
  <c r="P28" i="29"/>
  <c r="I33" i="29"/>
  <c r="AD37" i="29"/>
  <c r="X47" i="29"/>
  <c r="W38" i="29"/>
  <c r="N43" i="29"/>
  <c r="E48" i="29"/>
  <c r="AW52" i="29"/>
  <c r="AN57" i="29"/>
  <c r="D31" i="29"/>
  <c r="AD40" i="29"/>
  <c r="U45" i="29"/>
  <c r="L50" i="29"/>
  <c r="C55" i="29"/>
  <c r="AQ23" i="29"/>
  <c r="AO38" i="29"/>
  <c r="P43" i="29"/>
  <c r="AG46" i="29"/>
  <c r="Z49" i="29"/>
  <c r="K52" i="29"/>
  <c r="AG54" i="29"/>
  <c r="AK22" i="29"/>
  <c r="W32" i="29"/>
  <c r="AN37" i="29"/>
  <c r="AS39" i="29"/>
  <c r="AQ41" i="29"/>
  <c r="AG43" i="29"/>
  <c r="AM45" i="29"/>
  <c r="AC47" i="29"/>
  <c r="AA49" i="29"/>
  <c r="Y51" i="29"/>
  <c r="O53" i="29"/>
  <c r="U55" i="29"/>
  <c r="K57" i="29"/>
  <c r="AE16" i="29"/>
  <c r="AE24" i="29"/>
  <c r="AT31" i="29"/>
  <c r="C38" i="29"/>
  <c r="AT39" i="29"/>
  <c r="AR41" i="29"/>
  <c r="AP43" i="29"/>
  <c r="AF45" i="29"/>
  <c r="AL47" i="29"/>
  <c r="L49" i="29"/>
  <c r="AU50" i="29"/>
  <c r="AC52" i="29"/>
  <c r="C54" i="29"/>
  <c r="AL55" i="29"/>
  <c r="T57" i="29"/>
  <c r="AG21" i="29"/>
  <c r="BC39" i="29"/>
  <c r="AJ46" i="29"/>
  <c r="AL52" i="29"/>
  <c r="AS57" i="29"/>
  <c r="AE59" i="29"/>
  <c r="E61" i="29"/>
  <c r="P62" i="29"/>
  <c r="AA63" i="29"/>
  <c r="AL64" i="29"/>
  <c r="AO30" i="29"/>
  <c r="BA51" i="29"/>
  <c r="BC62" i="29"/>
  <c r="M24" i="29"/>
  <c r="AT38" i="29"/>
  <c r="AK43" i="29"/>
  <c r="AB48" i="29"/>
  <c r="S53" i="29"/>
  <c r="U57" i="29"/>
  <c r="AS58" i="29"/>
  <c r="C60" i="29"/>
  <c r="N61" i="29"/>
  <c r="Y62" i="29"/>
  <c r="AJ63" i="29"/>
  <c r="AU64" i="29"/>
  <c r="Q39" i="29"/>
  <c r="I60" i="29"/>
  <c r="AO19" i="29"/>
  <c r="X37" i="29"/>
  <c r="AF42" i="29"/>
  <c r="W47" i="29"/>
  <c r="N52" i="29"/>
  <c r="AX56" i="29"/>
  <c r="AD58" i="29"/>
  <c r="AO59" i="29"/>
  <c r="AZ60" i="29"/>
  <c r="J62" i="29"/>
  <c r="U63" i="29"/>
  <c r="AF64" i="29"/>
  <c r="Y17" i="29"/>
  <c r="AX35" i="29"/>
  <c r="BC41" i="29"/>
  <c r="AT46" i="29"/>
  <c r="AK51" i="29"/>
  <c r="AB56" i="29"/>
  <c r="W58" i="29"/>
  <c r="AH59" i="29"/>
  <c r="AS60" i="29"/>
  <c r="C62" i="29"/>
  <c r="N63" i="29"/>
  <c r="Y64" i="29"/>
  <c r="AJ64" i="29"/>
  <c r="AZ48" i="29"/>
  <c r="W62" i="29"/>
  <c r="U20" i="29"/>
  <c r="AU37" i="29"/>
  <c r="AN42" i="29"/>
  <c r="AE47" i="29"/>
  <c r="V52" i="29"/>
  <c r="AZ56" i="29"/>
  <c r="AF58" i="29"/>
  <c r="AQ59" i="29"/>
  <c r="BB60" i="29"/>
  <c r="L62" i="29"/>
  <c r="W63" i="29"/>
  <c r="AH64" i="29"/>
  <c r="AU39" i="29"/>
  <c r="BB54" i="29"/>
  <c r="M64" i="29"/>
  <c r="AV27" i="29"/>
  <c r="AO39" i="29"/>
  <c r="AF44" i="29"/>
  <c r="W49" i="29"/>
  <c r="N54" i="29"/>
  <c r="AM57" i="29"/>
  <c r="D59" i="29"/>
  <c r="AT23" i="29"/>
  <c r="AC46" i="29"/>
  <c r="AH47" i="29"/>
  <c r="F40" i="29"/>
  <c r="AY21" i="29"/>
  <c r="J49" i="29"/>
  <c r="Y21" i="29"/>
  <c r="AA41" i="29"/>
  <c r="S49" i="29"/>
  <c r="AV56" i="29"/>
  <c r="W37" i="29"/>
  <c r="X45" i="29"/>
  <c r="M52" i="29"/>
  <c r="Q56" i="29"/>
  <c r="T31" i="29"/>
  <c r="E49" i="29"/>
  <c r="AB58" i="29"/>
  <c r="AC61" i="29"/>
  <c r="AY63" i="29"/>
  <c r="V30" i="29"/>
  <c r="AN47" i="29"/>
  <c r="M48" i="29"/>
  <c r="AL40" i="29"/>
  <c r="W24" i="29"/>
  <c r="AH49" i="29"/>
  <c r="Q23" i="29"/>
  <c r="F42" i="29"/>
  <c r="AI49" i="29"/>
  <c r="AA57" i="29"/>
  <c r="K38" i="29"/>
  <c r="AV45" i="29"/>
  <c r="AK52" i="29"/>
  <c r="D57" i="29"/>
  <c r="W39" i="29"/>
  <c r="F52" i="29"/>
  <c r="O59" i="29"/>
  <c r="H62" i="29"/>
  <c r="AD64" i="29"/>
  <c r="AT35" i="29"/>
  <c r="K56" i="29"/>
  <c r="Y52" i="29"/>
  <c r="AX44" i="29"/>
  <c r="Q38" i="29"/>
  <c r="AV51" i="29"/>
  <c r="L31" i="29"/>
  <c r="Y43" i="29"/>
  <c r="I51" i="29"/>
  <c r="AY15" i="29"/>
  <c r="AD39" i="29"/>
  <c r="V47" i="29"/>
  <c r="AV53" i="29"/>
  <c r="AB57" i="29"/>
  <c r="AH40" i="29"/>
  <c r="AW53" i="29"/>
  <c r="AM59" i="29"/>
  <c r="X62" i="29"/>
  <c r="AT64" i="29"/>
  <c r="AX63" i="29"/>
  <c r="AK26" i="29"/>
  <c r="P44" i="29"/>
  <c r="AY53" i="29"/>
  <c r="BA58" i="29"/>
  <c r="V61" i="29"/>
  <c r="AR63" i="29"/>
  <c r="R42" i="29"/>
  <c r="T38" i="29"/>
  <c r="BC47" i="29"/>
  <c r="I57" i="29"/>
  <c r="AW59" i="29"/>
  <c r="R62" i="29"/>
  <c r="AN64" i="29"/>
  <c r="AE37" i="29"/>
  <c r="Y47" i="29"/>
  <c r="AY56" i="29"/>
  <c r="AP59" i="29"/>
  <c r="K62" i="29"/>
  <c r="AG64" i="29"/>
  <c r="AF52" i="29"/>
  <c r="AB38" i="29"/>
  <c r="J48" i="29"/>
  <c r="M57" i="29"/>
  <c r="AY59" i="29"/>
  <c r="T62" i="29"/>
  <c r="AP64" i="29"/>
  <c r="AK18" i="29"/>
  <c r="R63" i="29"/>
  <c r="AG15" i="29"/>
  <c r="T40" i="29"/>
  <c r="V46" i="29"/>
  <c r="C53" i="29"/>
  <c r="AX57" i="29"/>
  <c r="AB59" i="29"/>
  <c r="AU60" i="29"/>
  <c r="E62" i="29"/>
  <c r="P63" i="29"/>
  <c r="AA64" i="29"/>
  <c r="AE49" i="29"/>
  <c r="D53" i="29"/>
  <c r="AC45" i="29"/>
  <c r="AW38" i="29"/>
  <c r="S52" i="29"/>
  <c r="BC32" i="29"/>
  <c r="AW43" i="29"/>
  <c r="AO51" i="29"/>
  <c r="K17" i="29"/>
  <c r="I40" i="29"/>
  <c r="AT47" i="29"/>
  <c r="S54" i="29"/>
  <c r="AJ57" i="29"/>
  <c r="AS41" i="29"/>
  <c r="AB54" i="29"/>
  <c r="AU59" i="29"/>
  <c r="AF62" i="29"/>
  <c r="BB64" i="29"/>
  <c r="AS64" i="29"/>
  <c r="F29" i="29"/>
  <c r="AV44" i="29"/>
  <c r="AD54" i="29"/>
  <c r="H59" i="29"/>
  <c r="AD61" i="29"/>
  <c r="AZ63" i="29"/>
  <c r="AY45" i="29"/>
  <c r="AZ38" i="29"/>
  <c r="AH48" i="29"/>
  <c r="V57" i="29"/>
  <c r="D60" i="29"/>
  <c r="Z62" i="29"/>
  <c r="AV64" i="29"/>
  <c r="V38" i="29"/>
  <c r="D48" i="29"/>
  <c r="J57" i="29"/>
  <c r="AX59" i="29"/>
  <c r="S62" i="29"/>
  <c r="AO64" i="29"/>
  <c r="L56" i="29"/>
  <c r="G39" i="29"/>
  <c r="AP48" i="29"/>
  <c r="Y57" i="29"/>
  <c r="F60" i="29"/>
  <c r="AB62" i="29"/>
  <c r="AX64" i="29"/>
  <c r="AW30" i="29"/>
  <c r="AC20" i="29"/>
  <c r="AZ40" i="29"/>
  <c r="AG47" i="29"/>
  <c r="AI53" i="29"/>
  <c r="H58" i="29"/>
  <c r="AR59" i="29"/>
  <c r="BC60" i="29"/>
  <c r="M62" i="29"/>
  <c r="X63" i="29"/>
  <c r="AI64" i="29"/>
  <c r="BC34" i="29"/>
  <c r="AQ53" i="29"/>
  <c r="Z63" i="29"/>
  <c r="J33" i="29"/>
  <c r="P42" i="29"/>
  <c r="AM47" i="29"/>
  <c r="AD52" i="29"/>
  <c r="BC56" i="29"/>
  <c r="AH58" i="29"/>
  <c r="AS59" i="29"/>
  <c r="S61" i="29"/>
  <c r="AD62" i="29"/>
  <c r="V54" i="29"/>
  <c r="AC64" i="29"/>
  <c r="BC23" i="29"/>
  <c r="I53" i="29"/>
  <c r="AP58" i="29"/>
  <c r="AA61" i="29"/>
  <c r="Q57" i="29"/>
  <c r="AO33" i="29"/>
  <c r="AE38" i="29"/>
  <c r="T50" i="29"/>
  <c r="X43" i="29"/>
  <c r="AO54" i="29"/>
  <c r="J38" i="29"/>
  <c r="AU45" i="29"/>
  <c r="AE53" i="29"/>
  <c r="AQ25" i="29"/>
  <c r="AZ41" i="29"/>
  <c r="AB49" i="29"/>
  <c r="AD55" i="29"/>
  <c r="I19" i="29"/>
  <c r="Y45" i="29"/>
  <c r="AE57" i="29"/>
  <c r="AX60" i="29"/>
  <c r="T48" i="29"/>
  <c r="N38" i="29"/>
  <c r="AW47" i="29"/>
  <c r="G57" i="29"/>
  <c r="AV59" i="29"/>
  <c r="Q62" i="29"/>
  <c r="AM64" i="29"/>
  <c r="N59" i="29"/>
  <c r="Q17" i="29"/>
  <c r="BA41" i="29"/>
  <c r="AI51" i="29"/>
  <c r="V58" i="29"/>
  <c r="AR60" i="29"/>
  <c r="M63" i="29"/>
  <c r="W41" i="29"/>
  <c r="E51" i="29"/>
  <c r="N58" i="29"/>
  <c r="AY31" i="29"/>
  <c r="AZ37" i="29"/>
  <c r="P57" i="29"/>
  <c r="AO49" i="29"/>
  <c r="BA42" i="29"/>
  <c r="Q54" i="29"/>
  <c r="AZ36" i="29"/>
  <c r="W45" i="29"/>
  <c r="G53" i="29"/>
  <c r="S23" i="29"/>
  <c r="AJ41" i="29"/>
  <c r="D49" i="29"/>
  <c r="AI54" i="29"/>
  <c r="AZ57" i="29"/>
  <c r="X42" i="29"/>
  <c r="G55" i="29"/>
  <c r="J60" i="29"/>
  <c r="AN62" i="29"/>
  <c r="I21" i="29"/>
  <c r="AB31" i="29"/>
  <c r="AA45" i="29"/>
  <c r="I55" i="29"/>
  <c r="P59" i="29"/>
  <c r="AL61" i="29"/>
  <c r="G64" i="29"/>
  <c r="J50" i="29"/>
  <c r="AE39" i="29"/>
  <c r="M49" i="29"/>
  <c r="AH57" i="29"/>
  <c r="L60" i="29"/>
  <c r="AH62" i="29"/>
  <c r="BB38" i="29"/>
  <c r="AJ48" i="29"/>
  <c r="W57" i="29"/>
  <c r="E60" i="29"/>
  <c r="AA62" i="29"/>
  <c r="AW64" i="29"/>
  <c r="S28" i="29"/>
  <c r="BB57" i="29"/>
  <c r="AM39" i="29"/>
  <c r="U49" i="29"/>
  <c r="AL57" i="29"/>
  <c r="N60" i="29"/>
  <c r="AJ62" i="29"/>
  <c r="H44" i="29"/>
  <c r="Y25" i="29"/>
  <c r="AE41" i="29"/>
  <c r="L48" i="29"/>
  <c r="AT54" i="29"/>
  <c r="Q58" i="29"/>
  <c r="AZ59" i="29"/>
  <c r="J61" i="29"/>
  <c r="U62" i="29"/>
  <c r="AF63" i="29"/>
  <c r="AQ64" i="29"/>
  <c r="E57" i="29"/>
  <c r="U64" i="29"/>
  <c r="AJ36" i="29"/>
  <c r="AV42" i="29"/>
  <c r="R48" i="29"/>
  <c r="O57" i="29"/>
  <c r="BA59" i="29"/>
  <c r="AL62" i="29"/>
  <c r="S63" i="29"/>
  <c r="H35" i="29"/>
  <c r="AQ42" i="29"/>
  <c r="N29" i="29"/>
  <c r="AF54" i="29"/>
  <c r="BB45" i="29"/>
  <c r="AM56" i="29"/>
  <c r="AK39" i="29"/>
  <c r="M47" i="29"/>
  <c r="E55" i="29"/>
  <c r="N31" i="29"/>
  <c r="Z43" i="29"/>
  <c r="AM50" i="29"/>
  <c r="AT55" i="29"/>
  <c r="AC26" i="29"/>
  <c r="O47" i="29"/>
  <c r="BC57" i="29"/>
  <c r="M61" i="29"/>
  <c r="AI63" i="29"/>
  <c r="H60" i="29"/>
  <c r="AG55" i="29"/>
  <c r="Y39" i="29"/>
  <c r="G49" i="29"/>
  <c r="AG57" i="29"/>
  <c r="K60" i="29"/>
  <c r="AG62" i="29"/>
  <c r="BC64" i="29"/>
  <c r="D61" i="29"/>
  <c r="M22" i="29"/>
  <c r="K43" i="29"/>
  <c r="AT52" i="29"/>
  <c r="AL58" i="29"/>
  <c r="G61" i="29"/>
  <c r="AC63" i="29"/>
  <c r="AW19" i="29"/>
  <c r="AH42" i="29"/>
  <c r="P52" i="29"/>
  <c r="AE58" i="29"/>
  <c r="BA60" i="29"/>
  <c r="V63" i="29"/>
  <c r="J63" i="29"/>
  <c r="AS22" i="29"/>
  <c r="S43" i="29"/>
  <c r="BB52" i="29"/>
  <c r="AN58" i="29"/>
  <c r="I61" i="29"/>
  <c r="AE63" i="29"/>
  <c r="AD57" i="29"/>
  <c r="AM32" i="29"/>
  <c r="U43" i="29"/>
  <c r="BC49" i="29"/>
  <c r="D56" i="29"/>
  <c r="AO58" i="29"/>
  <c r="O60" i="29"/>
  <c r="Z61" i="29"/>
  <c r="AK62" i="29"/>
  <c r="AV63" i="29"/>
  <c r="F38" i="29"/>
  <c r="F59" i="29"/>
  <c r="AJ38" i="29"/>
  <c r="F44" i="29"/>
  <c r="AC49" i="29"/>
  <c r="T54" i="29"/>
  <c r="AO57" i="29"/>
  <c r="E59" i="29"/>
  <c r="AF60" i="29"/>
  <c r="AQ61" i="29"/>
  <c r="Q63" i="29"/>
  <c r="AA28" i="29"/>
  <c r="AD59" i="29"/>
  <c r="E38" i="29"/>
  <c r="V43" i="29"/>
  <c r="AJ31" i="29"/>
  <c r="K55" i="29"/>
  <c r="AO46" i="29"/>
  <c r="BA39" i="29"/>
  <c r="AS47" i="29"/>
  <c r="AC55" i="29"/>
  <c r="D33" i="29"/>
  <c r="E44" i="29"/>
  <c r="BC50" i="29"/>
  <c r="I56" i="29"/>
  <c r="AY28" i="29"/>
  <c r="AU47" i="29"/>
  <c r="T58" i="29"/>
  <c r="U61" i="29"/>
  <c r="AQ63" i="29"/>
  <c r="BB62" i="29"/>
  <c r="AP57" i="29"/>
  <c r="D40" i="29"/>
  <c r="AM49" i="29"/>
  <c r="AT57" i="29"/>
  <c r="S60" i="29"/>
  <c r="AO62" i="29"/>
  <c r="AZ61" i="29"/>
  <c r="AK24" i="29"/>
  <c r="AQ43" i="29"/>
  <c r="Y53" i="29"/>
  <c r="AT58" i="29"/>
  <c r="O61" i="29"/>
  <c r="AK63" i="29"/>
  <c r="U22" i="29"/>
  <c r="M43" i="29"/>
  <c r="AV52" i="29"/>
  <c r="AM58" i="29"/>
  <c r="H61" i="29"/>
  <c r="AD63" i="29"/>
  <c r="E64" i="29"/>
  <c r="Q25" i="29"/>
  <c r="AY43" i="29"/>
  <c r="AG53" i="29"/>
  <c r="AU62" i="29"/>
  <c r="AA43" i="29"/>
  <c r="I58" i="29"/>
  <c r="AN52" i="29"/>
  <c r="N46" i="29"/>
  <c r="AQ51" i="29"/>
  <c r="AA58" i="29"/>
  <c r="C58" i="29"/>
  <c r="H27" i="29"/>
  <c r="W61" i="29"/>
  <c r="AA53" i="29"/>
  <c r="AL63" i="29"/>
  <c r="T64" i="29"/>
  <c r="L54" i="29"/>
  <c r="Y61" i="29"/>
  <c r="AT59" i="29"/>
  <c r="AX37" i="29"/>
  <c r="M51" i="29"/>
  <c r="L59" i="29"/>
  <c r="AP61" i="29"/>
  <c r="K64" i="29"/>
  <c r="AC43" i="29"/>
  <c r="AW25" i="29"/>
  <c r="AW45" i="29"/>
  <c r="AO53" i="29"/>
  <c r="R58" i="29"/>
  <c r="AN60" i="29"/>
  <c r="V62" i="29"/>
  <c r="AI58" i="29"/>
  <c r="BC19" i="29"/>
  <c r="BC18" i="29"/>
  <c r="AO21" i="29"/>
  <c r="BA43" i="29"/>
  <c r="AS62" i="29"/>
  <c r="M59" i="29"/>
  <c r="AS43" i="29"/>
  <c r="AZ46" i="29"/>
  <c r="U51" i="29"/>
  <c r="R61" i="29"/>
  <c r="AC18" i="29"/>
  <c r="F62" i="29"/>
  <c r="AH50" i="29"/>
  <c r="Y23" i="29"/>
  <c r="N62" i="29"/>
  <c r="G62" i="29"/>
  <c r="AK58" i="29"/>
  <c r="AV35" i="29"/>
  <c r="BC61" i="29"/>
  <c r="AW55" i="29"/>
  <c r="Q64" i="29"/>
  <c r="AW17" i="29"/>
  <c r="AH56" i="29"/>
  <c r="D62" i="29"/>
  <c r="AB61" i="29"/>
  <c r="I39" i="29"/>
  <c r="X52" i="29"/>
  <c r="T59" i="29"/>
  <c r="AX61" i="29"/>
  <c r="S64" i="29"/>
  <c r="AD46" i="29"/>
  <c r="D38" i="29"/>
  <c r="AB46" i="29"/>
  <c r="AZ54" i="29"/>
  <c r="Z58" i="29"/>
  <c r="AV60" i="29"/>
  <c r="AT62" i="29"/>
  <c r="AG60" i="29"/>
  <c r="BC16" i="29"/>
  <c r="BC22" i="29"/>
  <c r="AP42" i="29"/>
  <c r="S58" i="29"/>
  <c r="O39" i="29"/>
  <c r="AE55" i="29"/>
  <c r="AX58" i="29"/>
  <c r="Y63" i="29"/>
  <c r="AJ61" i="29"/>
  <c r="AR46" i="29"/>
  <c r="X64" i="29"/>
  <c r="Z59" i="29"/>
  <c r="AV58" i="29"/>
  <c r="AM63" i="29"/>
  <c r="W60" i="29"/>
  <c r="BB59" i="29"/>
  <c r="Z40" i="29"/>
  <c r="J56" i="29"/>
  <c r="AG63" i="29"/>
  <c r="AE62" i="29"/>
  <c r="BC20" i="29"/>
  <c r="AR48" i="29"/>
  <c r="AN63" i="29"/>
  <c r="E26" i="29"/>
  <c r="S51" i="29"/>
  <c r="BA64" i="29"/>
  <c r="AY58" i="29"/>
  <c r="AH61" i="29"/>
  <c r="Q45" i="29"/>
  <c r="AP50" i="29"/>
  <c r="BC15" i="29"/>
  <c r="AA60" i="29"/>
  <c r="V44" i="29"/>
  <c r="AS63" i="29"/>
  <c r="AU58" i="29"/>
  <c r="AN27" i="29"/>
  <c r="X58" i="29"/>
  <c r="O63" i="29"/>
  <c r="Y55" i="29"/>
  <c r="G60" i="29"/>
  <c r="AC62" i="29"/>
  <c r="AY64" i="29"/>
  <c r="G47" i="29"/>
  <c r="C61" i="29"/>
  <c r="F61" i="29"/>
  <c r="M36" i="29"/>
  <c r="BB56" i="29"/>
  <c r="AX48" i="29"/>
  <c r="K61" i="29"/>
  <c r="T61" i="29"/>
  <c r="AG58" i="29"/>
  <c r="BA57" i="29"/>
  <c r="F63" i="29"/>
  <c r="AW58" i="29"/>
  <c r="X60" i="29"/>
  <c r="AO63" i="29"/>
  <c r="AJ40" i="29"/>
  <c r="AW62" i="29"/>
  <c r="D54" i="29"/>
  <c r="AS24" i="29"/>
  <c r="AK60" i="29"/>
  <c r="H42" i="29"/>
  <c r="C59" i="29"/>
  <c r="AU63" i="29"/>
  <c r="K45" i="29"/>
  <c r="N57" i="29"/>
  <c r="AE60" i="29"/>
  <c r="BA62" i="29"/>
  <c r="AW60" i="29"/>
  <c r="E41" i="29"/>
  <c r="H50" i="29"/>
  <c r="AP56" i="29"/>
  <c r="U59" i="29"/>
  <c r="AI61" i="29"/>
  <c r="D64" i="29"/>
  <c r="AL38" i="29"/>
  <c r="AH63" i="29"/>
  <c r="BC24" i="29"/>
  <c r="BC21" i="29"/>
  <c r="E43" i="29"/>
  <c r="AB63" i="29"/>
  <c r="R33" i="29"/>
  <c r="Z56" i="29"/>
  <c r="U34" i="29"/>
  <c r="P61" i="29"/>
  <c r="S45" i="29"/>
  <c r="AD44" i="29"/>
  <c r="AI59" i="29"/>
  <c r="Z64" i="29"/>
  <c r="AQ45" i="29"/>
  <c r="Z57" i="29"/>
  <c r="AM60" i="29"/>
  <c r="H63" i="29"/>
  <c r="AR61" i="29"/>
  <c r="E16" i="29"/>
  <c r="AK41" i="29"/>
  <c r="AN50" i="29"/>
  <c r="AC57" i="29"/>
  <c r="AC59" i="29"/>
  <c r="AY61" i="29"/>
  <c r="AR64" i="29"/>
  <c r="AX42" i="29"/>
  <c r="BC17" i="29"/>
  <c r="R50" i="29"/>
  <c r="BB58" i="29"/>
  <c r="AV61" i="29"/>
  <c r="AT60" i="29"/>
  <c r="Q30" i="29"/>
  <c r="AM62" i="29"/>
  <c r="AK59" i="29"/>
  <c r="I47" i="29"/>
  <c r="BC25" i="29"/>
  <c r="AG59" i="29"/>
  <c r="Q61" i="29"/>
  <c r="AM34" i="29"/>
  <c r="C64" i="29"/>
  <c r="AB40" i="29"/>
  <c r="AY51" i="29"/>
  <c r="FH4" i="31" l="1" a="1"/>
  <c r="FH4" i="31" s="1"/>
  <c r="B7" i="26" s="1" a="1"/>
  <c r="AL14" i="29" l="1"/>
  <c r="AN14" i="29"/>
  <c r="J14" i="29"/>
  <c r="T14" i="29"/>
  <c r="AB14" i="29"/>
  <c r="AJ14" i="29"/>
  <c r="BB14" i="29"/>
  <c r="C14" i="29"/>
  <c r="G14" i="29"/>
  <c r="AU14" i="29"/>
  <c r="V14" i="29"/>
  <c r="AQ14" i="29"/>
  <c r="AO14" i="29"/>
  <c r="E14" i="29"/>
  <c r="AM14" i="29"/>
  <c r="D14" i="29"/>
  <c r="X14" i="29"/>
  <c r="N14" i="29"/>
  <c r="AX14" i="29"/>
  <c r="AH14" i="29"/>
  <c r="AZ14" i="29"/>
  <c r="AD14" i="29"/>
  <c r="AE14" i="29"/>
  <c r="AR14" i="29"/>
  <c r="M14" i="29"/>
  <c r="Q14" i="29"/>
  <c r="AY14" i="29"/>
  <c r="P14" i="29"/>
  <c r="R14" i="29"/>
  <c r="AA14" i="29"/>
  <c r="Y14" i="29"/>
  <c r="K14" i="29"/>
  <c r="AS14" i="29"/>
  <c r="W14" i="29"/>
  <c r="AK14" i="29"/>
  <c r="F14" i="29"/>
  <c r="Z14" i="29"/>
  <c r="AI14" i="29"/>
  <c r="AT14" i="29"/>
  <c r="AV14" i="29"/>
  <c r="S14" i="29"/>
  <c r="L14" i="29"/>
  <c r="AC14" i="29"/>
  <c r="U14" i="29"/>
  <c r="BA14" i="29"/>
  <c r="BC14" i="29"/>
  <c r="H14" i="29"/>
  <c r="I14" i="29"/>
  <c r="AG14" i="29"/>
  <c r="AP14" i="29"/>
  <c r="AW14" i="29"/>
  <c r="AF14" i="29"/>
  <c r="O14" i="29"/>
  <c r="E13" i="29"/>
  <c r="G13" i="29"/>
  <c r="AP13" i="29"/>
  <c r="M13" i="29"/>
  <c r="V13" i="29"/>
  <c r="AU13" i="29"/>
  <c r="K13" i="29"/>
  <c r="I13" i="29"/>
  <c r="BA13" i="29"/>
  <c r="J13" i="29"/>
  <c r="Z13" i="29"/>
  <c r="D13" i="29"/>
  <c r="AX13" i="29"/>
  <c r="AE13" i="29"/>
  <c r="AY13" i="29"/>
  <c r="AB13" i="29"/>
  <c r="AL13" i="29"/>
  <c r="AH13" i="29"/>
  <c r="AZ13" i="29"/>
  <c r="X13" i="29"/>
  <c r="AF13" i="29"/>
  <c r="Q13" i="29"/>
  <c r="AV13" i="29"/>
  <c r="AG13" i="29"/>
  <c r="L13" i="29"/>
  <c r="AJ13" i="29"/>
  <c r="AN13" i="29"/>
  <c r="C13" i="29"/>
  <c r="AW13" i="29"/>
  <c r="S13" i="29"/>
  <c r="Y13" i="29"/>
  <c r="H13" i="29"/>
  <c r="O13" i="29"/>
  <c r="AI13" i="29"/>
  <c r="AQ13" i="29"/>
  <c r="AK13" i="29"/>
  <c r="T13" i="29"/>
  <c r="AA13" i="29"/>
  <c r="AO13" i="29"/>
  <c r="R13" i="29"/>
  <c r="AS13" i="29"/>
  <c r="F13" i="29"/>
  <c r="W13" i="29"/>
  <c r="N13" i="29"/>
  <c r="U13" i="29"/>
  <c r="AD13" i="29"/>
  <c r="AC13" i="29"/>
  <c r="AT13" i="29"/>
  <c r="BB13" i="29"/>
  <c r="AM13" i="29"/>
  <c r="AR13" i="29"/>
  <c r="P13" i="29"/>
  <c r="BC13" i="29"/>
  <c r="AX12" i="29"/>
  <c r="V12" i="29"/>
  <c r="AI12" i="29"/>
  <c r="AD12" i="29"/>
  <c r="AG12" i="29"/>
  <c r="D12" i="29"/>
  <c r="AO12" i="29"/>
  <c r="C12" i="29"/>
  <c r="AB12" i="29"/>
  <c r="AF12" i="29"/>
  <c r="AY12" i="29"/>
  <c r="BC12" i="29"/>
  <c r="F12" i="29"/>
  <c r="AT12" i="29"/>
  <c r="BB12" i="29"/>
  <c r="AJ12" i="29"/>
  <c r="I12" i="29"/>
  <c r="R12" i="29"/>
  <c r="AZ12" i="29"/>
  <c r="N12" i="29"/>
  <c r="AL12" i="29"/>
  <c r="AQ12" i="29"/>
  <c r="L12" i="29"/>
  <c r="AR12" i="29"/>
  <c r="BA12" i="29"/>
  <c r="AV12" i="29"/>
  <c r="Y12" i="29"/>
  <c r="AP12" i="29"/>
  <c r="S12" i="29"/>
  <c r="AC12" i="29"/>
  <c r="AN12" i="29"/>
  <c r="AE12" i="29"/>
  <c r="AU12" i="29"/>
  <c r="AS12" i="29"/>
  <c r="E12" i="29"/>
  <c r="P12" i="29"/>
  <c r="AA12" i="29"/>
  <c r="Q12" i="29"/>
  <c r="AH12" i="29"/>
  <c r="J12" i="29"/>
  <c r="AW12" i="29"/>
  <c r="K12" i="29"/>
  <c r="AK12" i="29"/>
  <c r="W12" i="29"/>
  <c r="M12" i="29"/>
  <c r="O12" i="29"/>
  <c r="Z12" i="29"/>
  <c r="X12" i="29"/>
  <c r="H12" i="29"/>
  <c r="AM12" i="29"/>
  <c r="G12" i="29"/>
  <c r="U12" i="29"/>
  <c r="T12" i="29"/>
  <c r="AX11" i="29"/>
  <c r="N11" i="29"/>
  <c r="H11" i="29"/>
  <c r="AR11" i="29"/>
  <c r="Q11" i="29"/>
  <c r="AW11" i="29"/>
  <c r="L11" i="29"/>
  <c r="BC11" i="29"/>
  <c r="AI11" i="29"/>
  <c r="AJ11" i="29"/>
  <c r="C11" i="29"/>
  <c r="AH11" i="29"/>
  <c r="AN11" i="29"/>
  <c r="J11" i="29"/>
  <c r="I11" i="29"/>
  <c r="AA11" i="29"/>
  <c r="AT11" i="29"/>
  <c r="AZ11" i="29"/>
  <c r="F11" i="29"/>
  <c r="X11" i="29"/>
  <c r="U11" i="29"/>
  <c r="AQ11" i="29"/>
  <c r="O11" i="29"/>
  <c r="AU11" i="29"/>
  <c r="BB11" i="29"/>
  <c r="AV11" i="29"/>
  <c r="E11" i="29"/>
  <c r="M11" i="29"/>
  <c r="AM11" i="29"/>
  <c r="AS11" i="29"/>
  <c r="R11" i="29"/>
  <c r="AO11" i="29"/>
  <c r="AK11" i="29"/>
  <c r="S11" i="29"/>
  <c r="AE11" i="29"/>
  <c r="D11" i="29"/>
  <c r="AD11" i="29"/>
  <c r="AB11" i="29"/>
  <c r="AL11" i="29"/>
  <c r="AF11" i="29"/>
  <c r="BA11" i="29"/>
  <c r="Y11" i="29"/>
  <c r="T11" i="29"/>
  <c r="K11" i="29"/>
  <c r="Z11" i="29"/>
  <c r="AP11" i="29"/>
  <c r="AY11" i="29"/>
  <c r="G11" i="29"/>
  <c r="W11" i="29"/>
  <c r="AG11" i="29"/>
  <c r="V11" i="29"/>
  <c r="P11" i="29"/>
  <c r="AC11" i="29"/>
  <c r="T10" i="29"/>
  <c r="C10" i="29"/>
  <c r="E10" i="29"/>
  <c r="Q10" i="29"/>
  <c r="AK10" i="29"/>
  <c r="L10" i="29"/>
  <c r="AN10" i="29"/>
  <c r="AX10" i="29"/>
  <c r="M10" i="29"/>
  <c r="AB10" i="29"/>
  <c r="H10" i="29"/>
  <c r="AU10" i="29"/>
  <c r="I10" i="29"/>
  <c r="O10" i="29"/>
  <c r="BC10" i="29"/>
  <c r="U10" i="29"/>
  <c r="AS10" i="29"/>
  <c r="AO10" i="29"/>
  <c r="AM10" i="29"/>
  <c r="P10" i="29"/>
  <c r="AL10" i="29"/>
  <c r="R10" i="29"/>
  <c r="N10" i="29"/>
  <c r="W10" i="29"/>
  <c r="AH10" i="29"/>
  <c r="AT10" i="29"/>
  <c r="G10" i="29"/>
  <c r="AP10" i="29"/>
  <c r="S10" i="29"/>
  <c r="AD10" i="29"/>
  <c r="Y10" i="29"/>
  <c r="J10" i="29"/>
  <c r="AG10" i="29"/>
  <c r="AZ10" i="29"/>
  <c r="V10" i="29"/>
  <c r="AW10" i="29"/>
  <c r="BA10" i="29"/>
  <c r="AC10" i="29"/>
  <c r="AA10" i="29"/>
  <c r="AE10" i="29"/>
  <c r="AR10" i="29"/>
  <c r="X10" i="29"/>
  <c r="AY10" i="29"/>
  <c r="AQ10" i="29"/>
  <c r="Z10" i="29"/>
  <c r="AJ10" i="29"/>
  <c r="BB10" i="29"/>
  <c r="K10" i="29"/>
  <c r="AV10" i="29"/>
  <c r="D10" i="29"/>
  <c r="AF10" i="29"/>
  <c r="F10" i="29"/>
  <c r="AI10" i="29"/>
  <c r="AS9" i="29"/>
  <c r="AW9" i="29"/>
  <c r="U9" i="29"/>
  <c r="AQ9" i="29"/>
  <c r="F9" i="29"/>
  <c r="C9" i="29"/>
  <c r="Y9" i="29"/>
  <c r="AD9" i="29"/>
  <c r="AL9" i="29"/>
  <c r="AF9" i="29"/>
  <c r="BC9" i="29"/>
  <c r="AK9" i="29"/>
  <c r="S9" i="29"/>
  <c r="J9" i="29"/>
  <c r="W9" i="29"/>
  <c r="Q9" i="29"/>
  <c r="E9" i="29"/>
  <c r="M9" i="29"/>
  <c r="AG9" i="29"/>
  <c r="BB9" i="29"/>
  <c r="K9" i="29"/>
  <c r="R9" i="29"/>
  <c r="T9" i="29"/>
  <c r="O9" i="29"/>
  <c r="AJ9" i="29"/>
  <c r="P9" i="29"/>
  <c r="AT9" i="29"/>
  <c r="I9" i="29"/>
  <c r="G9" i="29"/>
  <c r="AP9" i="29"/>
  <c r="L9" i="29"/>
  <c r="H9" i="29"/>
  <c r="AR9" i="29"/>
  <c r="D9" i="29"/>
  <c r="AO9" i="29"/>
  <c r="AI9" i="29"/>
  <c r="AY9" i="29"/>
  <c r="AH9" i="29"/>
  <c r="AX9" i="29"/>
  <c r="BA9" i="29"/>
  <c r="V9" i="29"/>
  <c r="X9" i="29"/>
  <c r="Z9" i="29"/>
  <c r="AE9" i="29"/>
  <c r="AC9" i="29"/>
  <c r="AV9" i="29"/>
  <c r="AU9" i="29"/>
  <c r="N9" i="29"/>
  <c r="AM9" i="29"/>
  <c r="AB9" i="29"/>
  <c r="AN9" i="29"/>
  <c r="AZ9" i="29"/>
  <c r="AA9" i="29"/>
  <c r="M8" i="29"/>
  <c r="R8" i="29"/>
  <c r="N8" i="29"/>
  <c r="E8" i="29"/>
  <c r="AX8" i="29"/>
  <c r="G8" i="29"/>
  <c r="L8" i="29"/>
  <c r="AP8" i="29"/>
  <c r="AO8" i="29"/>
  <c r="AQ8" i="29"/>
  <c r="C8" i="29"/>
  <c r="F8" i="29"/>
  <c r="AJ8" i="29"/>
  <c r="W8" i="29"/>
  <c r="AE8" i="29"/>
  <c r="AW8" i="29"/>
  <c r="AH8" i="29"/>
  <c r="BA8" i="29"/>
  <c r="Y8" i="29"/>
  <c r="I8" i="29"/>
  <c r="K8" i="29"/>
  <c r="AA8" i="29"/>
  <c r="AY8" i="29"/>
  <c r="AV8" i="29"/>
  <c r="U8" i="29"/>
  <c r="Z8" i="29"/>
  <c r="J8" i="29"/>
  <c r="BB8" i="29"/>
  <c r="AS8" i="29"/>
  <c r="AK8" i="29"/>
  <c r="AL8" i="29"/>
  <c r="AR8" i="29"/>
  <c r="P8" i="29"/>
  <c r="V8" i="29"/>
  <c r="X8" i="29"/>
  <c r="H8" i="29"/>
  <c r="S8" i="29"/>
  <c r="AC8" i="29"/>
  <c r="D8" i="29"/>
  <c r="AN8" i="29"/>
  <c r="AI8" i="29"/>
  <c r="AT8" i="29"/>
  <c r="AM8" i="29"/>
  <c r="BC8" i="29"/>
  <c r="AU8" i="29"/>
  <c r="AF8" i="29"/>
  <c r="AG8" i="29"/>
  <c r="AB8" i="29"/>
  <c r="O8" i="29"/>
  <c r="Q8" i="29"/>
  <c r="AD8" i="29"/>
  <c r="AZ8" i="29"/>
  <c r="T8" i="29"/>
  <c r="AX7" i="29"/>
  <c r="V7" i="29"/>
  <c r="AE7" i="29"/>
  <c r="AA7" i="29"/>
  <c r="Z7" i="29"/>
  <c r="BC7" i="29"/>
  <c r="Y7" i="29"/>
  <c r="N7" i="29"/>
  <c r="AF7" i="29"/>
  <c r="AS7" i="29"/>
  <c r="U7" i="29"/>
  <c r="E7" i="29"/>
  <c r="K7" i="29"/>
  <c r="AZ7" i="29"/>
  <c r="AW7" i="29"/>
  <c r="J7" i="29"/>
  <c r="AC7" i="29"/>
  <c r="P7" i="29"/>
  <c r="AD7" i="29"/>
  <c r="O7" i="29"/>
  <c r="L7" i="29"/>
  <c r="Q7" i="29"/>
  <c r="AY7" i="29"/>
  <c r="AH7" i="29"/>
  <c r="AT7" i="29"/>
  <c r="I7" i="29"/>
  <c r="AU7" i="29"/>
  <c r="AN7" i="29"/>
  <c r="R7" i="29"/>
  <c r="D7" i="29"/>
  <c r="AR7" i="29"/>
  <c r="AL7" i="29"/>
  <c r="BB7" i="29"/>
  <c r="AV7" i="29"/>
  <c r="M7" i="29"/>
  <c r="F7" i="29"/>
  <c r="G7" i="29"/>
  <c r="T7" i="29"/>
  <c r="AM7" i="29"/>
  <c r="AQ7" i="29"/>
  <c r="AO7" i="29"/>
  <c r="AB7" i="29"/>
  <c r="AP7" i="29"/>
  <c r="W7" i="29"/>
  <c r="S7" i="29"/>
  <c r="H7" i="29"/>
  <c r="X7" i="29"/>
  <c r="AG7" i="29"/>
  <c r="AK7" i="29"/>
  <c r="AI7" i="29"/>
  <c r="AJ7" i="29"/>
  <c r="C7" i="29"/>
  <c r="BA7" i="29"/>
  <c r="AJ6" i="29"/>
  <c r="AS6" i="29"/>
  <c r="N6" i="29"/>
  <c r="C6" i="29"/>
  <c r="H6" i="29"/>
  <c r="V6" i="29"/>
  <c r="AF6" i="29"/>
  <c r="AD6" i="29"/>
  <c r="I6" i="29"/>
  <c r="AM6" i="29"/>
  <c r="X6" i="29"/>
  <c r="AK6" i="29"/>
  <c r="AX6" i="29"/>
  <c r="P6" i="29"/>
  <c r="AT6" i="29"/>
  <c r="AN6" i="29"/>
  <c r="BB6" i="29"/>
  <c r="J6" i="29"/>
  <c r="K6" i="29"/>
  <c r="AH6" i="29"/>
  <c r="AW6" i="29"/>
  <c r="Z6" i="29"/>
  <c r="O6" i="29"/>
  <c r="AE6" i="29"/>
  <c r="Q6" i="29"/>
  <c r="AY6" i="29"/>
  <c r="AV6" i="29"/>
  <c r="L6" i="29"/>
  <c r="Y6" i="29"/>
  <c r="AU6" i="29"/>
  <c r="AL6" i="29"/>
  <c r="AZ6" i="29"/>
  <c r="F6" i="29"/>
  <c r="AA6" i="29"/>
  <c r="W6" i="29"/>
  <c r="E6" i="29"/>
  <c r="G6" i="29"/>
  <c r="AQ6" i="29"/>
  <c r="AO6" i="29"/>
  <c r="D6" i="29"/>
  <c r="R6" i="29"/>
  <c r="M6" i="29"/>
  <c r="T6" i="29"/>
  <c r="AI6" i="29"/>
  <c r="BC6" i="29"/>
  <c r="AP6" i="29"/>
  <c r="AG6" i="29"/>
  <c r="AR6" i="29"/>
  <c r="BA6" i="29"/>
  <c r="AB6" i="29"/>
  <c r="S6" i="29"/>
  <c r="U6" i="29"/>
  <c r="AC6" i="29"/>
  <c r="AE5" i="29"/>
  <c r="AF5" i="29"/>
  <c r="AH5" i="29"/>
  <c r="AG5" i="29"/>
  <c r="BB5" i="29"/>
  <c r="G5" i="29"/>
  <c r="AT5" i="29"/>
  <c r="F5" i="29"/>
  <c r="M5" i="29"/>
  <c r="D5" i="29"/>
  <c r="AL5" i="29"/>
  <c r="AJ5" i="29"/>
  <c r="W5" i="29"/>
  <c r="E5" i="29"/>
  <c r="BC5" i="29"/>
  <c r="AW5" i="29"/>
  <c r="K5" i="29"/>
  <c r="AC5" i="29"/>
  <c r="AB5" i="29"/>
  <c r="Z5" i="29"/>
  <c r="Y5" i="29"/>
  <c r="AS5" i="29"/>
  <c r="AU5" i="29"/>
  <c r="U5" i="29"/>
  <c r="AO5" i="29"/>
  <c r="H5" i="29"/>
  <c r="J5" i="29"/>
  <c r="AK5" i="29"/>
  <c r="S5" i="29"/>
  <c r="AV5" i="29"/>
  <c r="X5" i="29"/>
  <c r="AM5" i="29"/>
  <c r="V5" i="29"/>
  <c r="L5" i="29"/>
  <c r="T5" i="29"/>
  <c r="N5" i="29"/>
  <c r="I5" i="29"/>
  <c r="AN5" i="29"/>
  <c r="AP5" i="29"/>
  <c r="BA5" i="29"/>
  <c r="O5" i="29"/>
  <c r="AA5" i="29"/>
  <c r="AX5" i="29"/>
  <c r="AQ5" i="29"/>
  <c r="AD5" i="29"/>
  <c r="C5" i="29"/>
  <c r="R5" i="29"/>
  <c r="AI5" i="29"/>
  <c r="P5" i="29"/>
  <c r="AZ5" i="29"/>
  <c r="Q5" i="29"/>
  <c r="AR5" i="29"/>
  <c r="AY5" i="29"/>
  <c r="N4" i="29"/>
  <c r="Z4" i="29"/>
  <c r="T4" i="29"/>
  <c r="F4" i="29"/>
  <c r="BB4" i="29"/>
  <c r="C4" i="29"/>
  <c r="AL4" i="29"/>
  <c r="I4" i="29"/>
  <c r="S4" i="29"/>
  <c r="AY4" i="29"/>
  <c r="E4" i="29"/>
  <c r="V4" i="29"/>
  <c r="AW4" i="29"/>
  <c r="AE4" i="29"/>
  <c r="BC4" i="29"/>
  <c r="Y4" i="29"/>
  <c r="AA4" i="29"/>
  <c r="AB4" i="29"/>
  <c r="AJ4" i="29"/>
  <c r="AO4" i="29"/>
  <c r="AZ4" i="29"/>
  <c r="O4" i="29"/>
  <c r="Q4" i="29"/>
  <c r="M4" i="29"/>
  <c r="AH4" i="29"/>
  <c r="AU4" i="29"/>
  <c r="AP4" i="29"/>
  <c r="J4" i="29"/>
  <c r="D4" i="29"/>
  <c r="AQ4" i="29"/>
  <c r="X4" i="29"/>
  <c r="AK4" i="29"/>
  <c r="AD4" i="29"/>
  <c r="AS4" i="29"/>
  <c r="BA4" i="29"/>
  <c r="W4" i="29"/>
  <c r="R4" i="29"/>
  <c r="L4" i="29"/>
  <c r="AG4" i="29"/>
  <c r="AR4" i="29"/>
  <c r="K4" i="29"/>
  <c r="AC4" i="29"/>
  <c r="P4" i="29"/>
  <c r="AI4" i="29"/>
  <c r="U4" i="29"/>
  <c r="AX4" i="29"/>
  <c r="AF4" i="29"/>
  <c r="AT4" i="29"/>
  <c r="AV4" i="29"/>
  <c r="AM4" i="29"/>
  <c r="H4" i="29"/>
  <c r="G4" i="29"/>
  <c r="AN4" i="29"/>
  <c r="B7" i="26"/>
  <c r="C3" i="29" s="1"/>
  <c r="BC3" i="29"/>
  <c r="I3" i="29"/>
  <c r="AO3" i="29"/>
  <c r="R3" i="29"/>
  <c r="AY3" i="29"/>
  <c r="AZ3" i="29"/>
  <c r="Q3" i="29"/>
  <c r="G3" i="29"/>
  <c r="J3" i="29"/>
  <c r="M3" i="29"/>
  <c r="AM3" i="29"/>
  <c r="D3" i="29"/>
  <c r="Y3" i="29"/>
  <c r="AC3" i="29"/>
  <c r="U3" i="29"/>
  <c r="H3" i="29"/>
  <c r="V3" i="29"/>
  <c r="AI3" i="29"/>
  <c r="AX3" i="29"/>
  <c r="AF3" i="29"/>
  <c r="S3" i="29"/>
  <c r="AW3" i="29"/>
  <c r="AQ3" i="29"/>
  <c r="BB3" i="29"/>
  <c r="E3" i="29"/>
  <c r="AV3" i="29"/>
  <c r="AL3" i="29"/>
  <c r="W3" i="29"/>
  <c r="AG3" i="29"/>
  <c r="AE3" i="29"/>
  <c r="AS3" i="29"/>
  <c r="AU3" i="29"/>
  <c r="BA3" i="29"/>
  <c r="AB3" i="29"/>
  <c r="AK3" i="29"/>
  <c r="AN3" i="29"/>
  <c r="F3" i="29"/>
  <c r="AD3" i="29"/>
  <c r="Z3" i="29"/>
  <c r="T3" i="29"/>
  <c r="L3" i="29"/>
  <c r="O3" i="29"/>
  <c r="N3" i="29"/>
  <c r="X3" i="29"/>
  <c r="AA3" i="29"/>
  <c r="AJ3" i="29"/>
  <c r="AT3" i="29"/>
  <c r="P3" i="29"/>
  <c r="AP3" i="29"/>
  <c r="K3" i="29"/>
  <c r="AH3" i="29"/>
  <c r="AR3" i="29"/>
  <c r="C10" i="15" l="1"/>
  <c r="F13" i="15" s="1"/>
  <c r="F12" i="15" s="1"/>
  <c r="D11" i="15" l="1"/>
  <c r="F10" i="15"/>
  <c r="F9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Guilherme Lamana</author>
  </authors>
  <commentList>
    <comment ref="B8" authorId="0" shapeId="0" xr:uid="{51FAE4DD-4C79-4A28-9585-6751C589D33B}">
      <text>
        <r>
          <rPr>
            <sz val="9"/>
            <color rgb="FF000000"/>
            <rFont val="Segoe UI"/>
            <family val="2"/>
            <charset val="1"/>
          </rPr>
          <t>Preencha a sua DRE acima para selecionar a sua Unidade Escolar</t>
        </r>
      </text>
    </comment>
    <comment ref="C19" authorId="0" shapeId="0" xr:uid="{2DC1F5AF-9FB9-4178-A2FE-209402A8B0C9}">
      <text>
        <r>
          <rPr>
            <sz val="9"/>
            <color rgb="FF000000"/>
            <rFont val="Segoe UI"/>
            <family val="2"/>
            <charset val="1"/>
          </rPr>
          <t>O preenchimento dos cargos existentes aqui possibilita uma lista suspensa na tabela de membros do grêmio ao lado</t>
        </r>
      </text>
    </comment>
    <comment ref="I19" authorId="0" shapeId="0" xr:uid="{51898071-B6ED-45A8-8C32-129DA9099053}">
      <text>
        <r>
          <rPr>
            <sz val="9"/>
            <color rgb="FF000000"/>
            <rFont val="Segoe UI"/>
            <family val="2"/>
            <charset val="1"/>
          </rPr>
          <t>É necessário o preenchimento desta lista para funcionalidades de outras planilhas do arquivo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Guilherme Lamana</author>
  </authors>
  <commentList>
    <comment ref="B4" authorId="0" shapeId="0" xr:uid="{F385523F-EC91-4387-8B3C-07D5DB40E82D}">
      <text>
        <r>
          <rPr>
            <sz val="9"/>
            <color indexed="81"/>
            <rFont val="Segoe UI"/>
            <family val="2"/>
          </rPr>
          <t>A classificação das despesas apresentadas aqui refletem a classificação da despesa presente no SIG-Escola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Guilherme Lamana</author>
  </authors>
  <commentList>
    <comment ref="B6" authorId="0" shapeId="0" xr:uid="{1140B91E-5654-42F7-B219-4A574069FC8F}">
      <text>
        <r>
          <rPr>
            <sz val="9"/>
            <color rgb="FF000000"/>
            <rFont val="Segoe UI"/>
            <family val="2"/>
            <charset val="1"/>
          </rPr>
          <t>A partir do preenchimento da lista na aba de informações do grêmio, todas as áreas aparecerão aqui automaticamente</t>
        </r>
      </text>
    </comment>
    <comment ref="D6" authorId="0" shapeId="0" xr:uid="{FD7534D8-F008-4385-B255-AD86DB5C856E}">
      <text>
        <r>
          <rPr>
            <sz val="9"/>
            <color indexed="81"/>
            <rFont val="Segoe UI"/>
            <family val="2"/>
          </rPr>
          <t>O preenchimento do código apoiará no preenchimento automático das atividades nas outras planilhas do arquivo</t>
        </r>
      </text>
    </comment>
    <comment ref="F6" authorId="0" shapeId="0" xr:uid="{5475E6E3-7222-4002-87AC-C116E572540E}">
      <text>
        <r>
          <rPr>
            <sz val="9"/>
            <color indexed="81"/>
            <rFont val="Segoe UI"/>
            <family val="2"/>
          </rPr>
          <t>A inclusão dos meses de planejamento e de realização das atividades fornecerá o preenchimento do cronograma ao lado de forma automática, possibilitando uma visão das atividades ao longo do ano &gt;&gt;&gt;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Guilherme Lamana</author>
  </authors>
  <commentList>
    <comment ref="D2" authorId="0" shapeId="0" xr:uid="{907EB668-C7D4-4B0D-B01C-E901CD8FD9D9}">
      <text>
        <r>
          <rPr>
            <sz val="9"/>
            <color indexed="81"/>
            <rFont val="Segoe UI"/>
            <family val="2"/>
          </rPr>
          <t>Clique na área abaixo que deseja planejar e será direcionado para a área na próxima planilha.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Guilherme Lamana</author>
  </authors>
  <commentList>
    <comment ref="J7" authorId="0" shapeId="0" xr:uid="{B7A529CE-5F99-45B7-A9EF-B3AB028B4A17}">
      <text>
        <r>
          <rPr>
            <sz val="9"/>
            <color rgb="FF000000"/>
            <rFont val="Segoe UI"/>
            <family val="2"/>
            <charset val="1"/>
          </rPr>
          <t>As áreas na lista suspensa ao lado são as áreas incluídas na planilha "Informações do Grêmio". O preenchimento da planilha "Planejamento" retornará automaticamente os códigos, atividades e calendário das mesmas aqui</t>
        </r>
      </text>
    </comment>
    <comment ref="BO7" authorId="0" shapeId="0" xr:uid="{D0C0870B-CBE9-455E-9BFB-DF9AD5D71580}">
      <text>
        <r>
          <rPr>
            <sz val="9"/>
            <color rgb="FF000000"/>
            <rFont val="Segoe UI"/>
            <family val="2"/>
            <charset val="1"/>
          </rPr>
          <t>As áreas na lista suspensa ao lado são as áreas incluídas na planilha "Informações do Grêmio". O preenchimento da planilha "Planejamento" retornará automaticamente os códigos, atividades e calendário das mesmas aqui</t>
        </r>
      </text>
    </comment>
    <comment ref="DT7" authorId="0" shapeId="0" xr:uid="{AE051FB3-0091-4D75-B788-03A300210DC0}">
      <text>
        <r>
          <rPr>
            <sz val="9"/>
            <color rgb="FF000000"/>
            <rFont val="Segoe UI"/>
            <family val="2"/>
            <charset val="1"/>
          </rPr>
          <t>As áreas na lista suspensa ao lado são as áreas incluídas na planilha "Informações do Grêmio". O preenchimento da planilha "Planejamento" retornará automaticamente os códigos, atividades e calendário das mesmas aqui</t>
        </r>
      </text>
    </comment>
    <comment ref="FY7" authorId="0" shapeId="0" xr:uid="{D1BE320D-BD60-4E19-B7C2-9345F58291F1}">
      <text>
        <r>
          <rPr>
            <sz val="9"/>
            <color rgb="FF000000"/>
            <rFont val="Segoe UI"/>
            <family val="2"/>
            <charset val="1"/>
          </rPr>
          <t>As áreas na lista suspensa ao lado são as áreas incluídas na planilha "Informações do Grêmio". O preenchimento da planilha "Planejamento" retornará automaticamente os códigos, atividades e calendário das mesmas aqui</t>
        </r>
      </text>
    </comment>
    <comment ref="ID7" authorId="0" shapeId="0" xr:uid="{4A550BA7-E3CD-4B29-AB72-29BFB217D594}">
      <text>
        <r>
          <rPr>
            <sz val="9"/>
            <color rgb="FF000000"/>
            <rFont val="Segoe UI"/>
            <family val="2"/>
            <charset val="1"/>
          </rPr>
          <t>As áreas na lista suspensa ao lado são as áreas incluídas na planilha "Informações do Grêmio". O preenchimento da planilha "Planejamento" retornará automaticamente os códigos, atividades e calendário das mesmas aqui</t>
        </r>
      </text>
    </comment>
    <comment ref="KI7" authorId="0" shapeId="0" xr:uid="{FECC512F-A2B5-44CA-AEF1-56AAB5413FC1}">
      <text>
        <r>
          <rPr>
            <sz val="9"/>
            <color rgb="FF000000"/>
            <rFont val="Segoe UI"/>
            <family val="2"/>
            <charset val="1"/>
          </rPr>
          <t>As áreas na lista suspensa ao lado são as áreas incluídas na planilha "Informações do Grêmio". O preenchimento da planilha "Planejamento" retornará automaticamente os códigos, atividades e calendário das mesmas aqui</t>
        </r>
      </text>
    </comment>
    <comment ref="MN7" authorId="0" shapeId="0" xr:uid="{6E351633-20DB-4732-8F4E-B2F5213A938F}">
      <text>
        <r>
          <rPr>
            <sz val="9"/>
            <color rgb="FF000000"/>
            <rFont val="Segoe UI"/>
            <family val="2"/>
            <charset val="1"/>
          </rPr>
          <t>As áreas na lista suspensa ao lado são as áreas incluídas na planilha "Informações do Grêmio". O preenchimento da planilha "Planejamento" retornará automaticamente os códigos, atividades e calendário das mesmas aqui</t>
        </r>
      </text>
    </comment>
    <comment ref="OS7" authorId="0" shapeId="0" xr:uid="{F0920AD2-B165-47F4-B93C-59C818799083}">
      <text>
        <r>
          <rPr>
            <sz val="9"/>
            <color rgb="FF000000"/>
            <rFont val="Segoe UI"/>
            <family val="2"/>
            <charset val="1"/>
          </rPr>
          <t>As áreas na lista suspensa ao lado são as áreas incluídas na planilha "Informações do Grêmio". O preenchimento da planilha "Planejamento" retornará automaticamente os códigos, atividades e calendário das mesmas aqui</t>
        </r>
      </text>
    </comment>
    <comment ref="QX7" authorId="0" shapeId="0" xr:uid="{890FB4C5-C171-47B3-98E1-B815F40B066A}">
      <text>
        <r>
          <rPr>
            <sz val="9"/>
            <color rgb="FF000000"/>
            <rFont val="Segoe UI"/>
            <family val="2"/>
            <charset val="1"/>
          </rPr>
          <t>As áreas na lista suspensa ao lado são as áreas incluídas na planilha "Informações do Grêmio". O preenchimento da planilha "Planejamento" retornará automaticamente os códigos, atividades e calendário das mesmas aqui</t>
        </r>
      </text>
    </comment>
    <comment ref="TC7" authorId="0" shapeId="0" xr:uid="{92F19FF2-BD56-4A3A-9EFA-6E70FDA9D6A8}">
      <text>
        <r>
          <rPr>
            <sz val="9"/>
            <color rgb="FF000000"/>
            <rFont val="Segoe UI"/>
            <family val="2"/>
            <charset val="1"/>
          </rPr>
          <t>As áreas na lista suspensa ao lado são as áreas incluídas na planilha "Informações do Grêmio". O preenchimento da planilha "Planejamento" retornará automaticamente os códigos, atividades e calendário das mesmas aqui</t>
        </r>
      </text>
    </comment>
    <comment ref="VH7" authorId="0" shapeId="0" xr:uid="{0C7F690C-F9D9-4F24-9B27-DB1D59360A8D}">
      <text>
        <r>
          <rPr>
            <sz val="9"/>
            <color rgb="FF000000"/>
            <rFont val="Segoe UI"/>
            <family val="2"/>
            <charset val="1"/>
          </rPr>
          <t>As áreas na lista suspensa ao lado são as áreas incluídas na planilha "Informações do Grêmio". O preenchimento da planilha "Planejamento" retornará automaticamente os códigos, atividades e calendário das mesmas aqui</t>
        </r>
      </text>
    </comment>
    <comment ref="XM7" authorId="0" shapeId="0" xr:uid="{BF852338-5397-456B-BF86-01D16E012CA0}">
      <text>
        <r>
          <rPr>
            <sz val="9"/>
            <color rgb="FF000000"/>
            <rFont val="Segoe UI"/>
            <family val="2"/>
            <charset val="1"/>
          </rPr>
          <t>As áreas na lista suspensa ao lado são as áreas incluídas na planilha "Informações do Grêmio". O preenchimento da planilha "Planejamento" retornará automaticamente os códigos, atividades e calendário das mesmas aqui</t>
        </r>
      </text>
    </comment>
    <comment ref="AQ9" authorId="0" shapeId="0" xr:uid="{252D46FE-E7FC-4FF2-9030-EFE12BD6F852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AW9" authorId="0" shapeId="0" xr:uid="{65362114-F89C-4E1A-9462-FB1B9C73F684}">
      <text>
        <r>
          <rPr>
            <sz val="9"/>
            <color indexed="81"/>
            <rFont val="Segoe UI"/>
            <family val="2"/>
          </rPr>
          <t>Antes de decidir onde comprar, lembre de realizar diferentes orçamentos para o item, com descrição do produto e CNPJ da Escola.
Para mais informações acesse a aba de "dúvidas".</t>
        </r>
      </text>
    </comment>
    <comment ref="BB9" authorId="0" shapeId="0" xr:uid="{1D88BCA2-2B0B-45F3-9B24-B829A6463B4C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CV9" authorId="0" shapeId="0" xr:uid="{11FCA3AB-5685-48CA-8533-D2B052591537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DB9" authorId="0" shapeId="0" xr:uid="{3C62C2FE-BC0C-41B3-B429-E3B06F454457}">
      <text>
        <r>
          <rPr>
            <sz val="9"/>
            <color indexed="81"/>
            <rFont val="Segoe UI"/>
            <family val="2"/>
          </rPr>
          <t>Antes de decidir onde comprar, lembre de realizar diferentes orçamentos para o item, com descrição do produto e CNPJ da Escola.
Para mais informações acesse a aba de "dúvidas".</t>
        </r>
      </text>
    </comment>
    <comment ref="DG9" authorId="0" shapeId="0" xr:uid="{B3CCE8EF-C697-4CA0-8CAD-36A4007BB06C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FA9" authorId="0" shapeId="0" xr:uid="{65EFCF69-42EB-4898-9578-EE09D67DBE17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FG9" authorId="0" shapeId="0" xr:uid="{F76E85FA-5AD2-45B2-A7C7-164EFD141D13}">
      <text>
        <r>
          <rPr>
            <sz val="9"/>
            <color indexed="81"/>
            <rFont val="Segoe UI"/>
            <family val="2"/>
          </rPr>
          <t>Antes de decidir onde comprar, lembre de realizar diferentes orçamentos para o item, com descrição do produto e CNPJ da Escola.
Para mais informações acesse a aba de "dúvidas".</t>
        </r>
      </text>
    </comment>
    <comment ref="FL9" authorId="0" shapeId="0" xr:uid="{F6C917C6-1846-4AB8-8822-BDC7124377EC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HF9" authorId="0" shapeId="0" xr:uid="{C348E91E-093A-4E7C-9C7C-870B064141E8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HL9" authorId="0" shapeId="0" xr:uid="{215A3231-0DD5-477C-85F4-26566A6D52F9}">
      <text>
        <r>
          <rPr>
            <sz val="9"/>
            <color indexed="81"/>
            <rFont val="Segoe UI"/>
            <family val="2"/>
          </rPr>
          <t>Antes de decidir onde comprar, lembre de realizar diferentes orçamentos para o item, com descrição do produto e CNPJ da Escola.
Para mais informações acesse a aba de "dúvidas".</t>
        </r>
      </text>
    </comment>
    <comment ref="HQ9" authorId="0" shapeId="0" xr:uid="{15205C41-6045-483F-B74E-BD6438890D0C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JK9" authorId="0" shapeId="0" xr:uid="{B59B29C0-1F63-4092-87B4-96D9F2DC99F5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JQ9" authorId="0" shapeId="0" xr:uid="{AFEB828A-EE83-4284-9A07-EBC2F978D9D5}">
      <text>
        <r>
          <rPr>
            <sz val="9"/>
            <color indexed="81"/>
            <rFont val="Segoe UI"/>
            <family val="2"/>
          </rPr>
          <t>Antes de decidir onde comprar, lembre de realizar diferentes orçamentos para o item, com descrição do produto e CNPJ da Escola.
Para mais informações acesse a aba de "dúvidas".</t>
        </r>
      </text>
    </comment>
    <comment ref="JV9" authorId="0" shapeId="0" xr:uid="{ADCAC294-B562-4963-9218-E1ADB447027B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LP9" authorId="0" shapeId="0" xr:uid="{03723E8A-FB31-4876-AF54-BD72193A3960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LV9" authorId="0" shapeId="0" xr:uid="{69C2B3DB-A47B-467E-8CB7-9D2A9935C834}">
      <text>
        <r>
          <rPr>
            <sz val="9"/>
            <color indexed="81"/>
            <rFont val="Segoe UI"/>
            <family val="2"/>
          </rPr>
          <t>Antes de decidir onde comprar, lembre de realizar diferentes orçamentos para o item, com descrição do produto e CNPJ da Escola.
Para mais informações acesse a aba de "dúvidas".</t>
        </r>
      </text>
    </comment>
    <comment ref="MA9" authorId="0" shapeId="0" xr:uid="{6F1FA7A9-6925-4F63-8079-9FAAC3D9BF8F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NU9" authorId="0" shapeId="0" xr:uid="{A9C54CE8-7515-4A3C-809E-E3E1C0C67C84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OA9" authorId="0" shapeId="0" xr:uid="{5C991B8A-073F-4AE0-A7D3-366E3FF1998A}">
      <text>
        <r>
          <rPr>
            <sz val="9"/>
            <color indexed="81"/>
            <rFont val="Segoe UI"/>
            <family val="2"/>
          </rPr>
          <t>Antes de decidir onde comprar, lembre de realizar diferentes orçamentos para o item, com descrição do produto e CNPJ da Escola.
Para mais informações acesse a aba de "dúvidas".</t>
        </r>
      </text>
    </comment>
    <comment ref="OF9" authorId="0" shapeId="0" xr:uid="{116E7891-9EDC-43EA-92CD-008D265AEE88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PZ9" authorId="0" shapeId="0" xr:uid="{A63F9F68-0542-48B6-9B28-2DD2036F5784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QF9" authorId="0" shapeId="0" xr:uid="{CD392B41-E98E-4932-A58B-155812B5CBF2}">
      <text>
        <r>
          <rPr>
            <sz val="9"/>
            <color indexed="81"/>
            <rFont val="Segoe UI"/>
            <family val="2"/>
          </rPr>
          <t>Antes de decidir onde comprar, lembre de realizar diferentes orçamentos para o item, com descrição do produto e CNPJ da Escola.
Para mais informações acesse a aba de "dúvidas".</t>
        </r>
      </text>
    </comment>
    <comment ref="QK9" authorId="0" shapeId="0" xr:uid="{7CC3F395-C9FE-4490-8424-1D2E51686566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SE9" authorId="0" shapeId="0" xr:uid="{736FC3C2-0352-4E78-BB35-DED7488E8CA1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SK9" authorId="0" shapeId="0" xr:uid="{363C050D-7A06-45AD-8979-257B78E13445}">
      <text>
        <r>
          <rPr>
            <sz val="9"/>
            <color indexed="81"/>
            <rFont val="Segoe UI"/>
            <family val="2"/>
          </rPr>
          <t>Antes de decidir onde comprar, lembre de realizar diferentes orçamentos para o item, com descrição do produto e CNPJ da Escola.
Para mais informações acesse a aba de "dúvidas".</t>
        </r>
      </text>
    </comment>
    <comment ref="SP9" authorId="0" shapeId="0" xr:uid="{04102129-E062-40F4-A4D1-260CBD31EEDD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UJ9" authorId="0" shapeId="0" xr:uid="{0C47A565-C5C4-4C1A-B9C7-0FAA77685646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UP9" authorId="0" shapeId="0" xr:uid="{2DEDAA35-6465-4E6A-9D3F-AF1D127A944E}">
      <text>
        <r>
          <rPr>
            <sz val="9"/>
            <color indexed="81"/>
            <rFont val="Segoe UI"/>
            <family val="2"/>
          </rPr>
          <t>Antes de decidir onde comprar, lembre de realizar diferentes orçamentos para o item, com descrição do produto e CNPJ da Escola.
Para mais informações acesse a aba de "dúvidas".</t>
        </r>
      </text>
    </comment>
    <comment ref="UU9" authorId="0" shapeId="0" xr:uid="{4CB2E764-BF3D-4632-B91F-B401014EB797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WO9" authorId="0" shapeId="0" xr:uid="{5AE62B6C-D193-4E39-B6A0-C13F99FBEBBA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WU9" authorId="0" shapeId="0" xr:uid="{81076007-559E-48EB-973A-3DEB5AFC68CF}">
      <text>
        <r>
          <rPr>
            <sz val="9"/>
            <color indexed="81"/>
            <rFont val="Segoe UI"/>
            <family val="2"/>
          </rPr>
          <t>Antes de decidir onde comprar, lembre de realizar diferentes orçamentos para o item, com descrição do produto e CNPJ da Escola.
Para mais informações acesse a aba de "dúvidas".</t>
        </r>
      </text>
    </comment>
    <comment ref="WZ9" authorId="0" shapeId="0" xr:uid="{DAB3F0F4-93A8-44EF-8AEC-F94D7CBF4024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YT9" authorId="0" shapeId="0" xr:uid="{16018372-68D8-4694-9207-6EED9E961C81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YZ9" authorId="0" shapeId="0" xr:uid="{548FFE45-B311-40B2-A91E-A284574660C9}">
      <text>
        <r>
          <rPr>
            <sz val="9"/>
            <color indexed="81"/>
            <rFont val="Segoe UI"/>
            <family val="2"/>
          </rPr>
          <t>Antes de decidir onde comprar, lembre de realizar diferentes orçamentos para o item, com descrição do produto e CNPJ da Escola.
Para mais informações acesse a aba de "dúvidas".</t>
        </r>
      </text>
    </comment>
    <comment ref="ZE9" authorId="0" shapeId="0" xr:uid="{139C88F3-7969-417E-BBAC-62BA644D7210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AQ27" authorId="0" shapeId="0" xr:uid="{FE7B2F33-140E-384C-81C7-632FA1A05A81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BB27" authorId="0" shapeId="0" xr:uid="{333D8FFA-89A3-C140-91E4-D78AB98E653F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CV27" authorId="0" shapeId="0" xr:uid="{31A6A8EF-4CE7-473F-A7CD-77A2FBE9473F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DG27" authorId="0" shapeId="0" xr:uid="{C5E12F68-A687-4D1E-A905-1A42EF00CC37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FA27" authorId="0" shapeId="0" xr:uid="{07349DBD-8553-429D-A4AE-D12F52D15E87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FL27" authorId="0" shapeId="0" xr:uid="{C083E5D4-A437-4A56-98D5-C41D00144B63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HF27" authorId="0" shapeId="0" xr:uid="{2119E24A-3F1B-4BDF-86AF-07B98FA041A9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HQ27" authorId="0" shapeId="0" xr:uid="{A4B6A850-8A73-46C6-BB2E-9DEDB4B0BDD4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JK27" authorId="0" shapeId="0" xr:uid="{0A057DE3-2B5D-401D-A914-860FE0CDEAAE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JV27" authorId="0" shapeId="0" xr:uid="{8FA02D36-67CA-4066-9875-0620D27C9338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LP27" authorId="0" shapeId="0" xr:uid="{8C95DA6B-D8BE-4D97-9158-7CE309710A38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MA27" authorId="0" shapeId="0" xr:uid="{24FC1411-6974-430E-851E-53922EB434E8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NU27" authorId="0" shapeId="0" xr:uid="{124FE7C5-B2A5-4506-A3BA-BB9A8A7A1A9E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OF27" authorId="0" shapeId="0" xr:uid="{83E744C2-1195-4EAB-A049-A29CD5D4C210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PZ27" authorId="0" shapeId="0" xr:uid="{C4D065BF-F188-4D98-A7B2-C9A430BFFE9F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QK27" authorId="0" shapeId="0" xr:uid="{6D6A9853-598F-4211-86D2-6461A0449C29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SE27" authorId="0" shapeId="0" xr:uid="{6796019C-FAEB-488D-A956-4F2C6BBC938F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SP27" authorId="0" shapeId="0" xr:uid="{F4CA39A9-4508-4E33-8378-B26D7CEEF991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UJ27" authorId="0" shapeId="0" xr:uid="{4FF37992-4DB2-45AB-9D39-7375C6782A31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UU27" authorId="0" shapeId="0" xr:uid="{3B3A6E59-5AB6-4779-BACF-8F1C9B36922A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WO27" authorId="0" shapeId="0" xr:uid="{46C37BE2-72BC-4568-BB24-2BAFC110EF8A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WZ27" authorId="0" shapeId="0" xr:uid="{6D547793-FCC6-466F-8E69-6E26A53C78F9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YT27" authorId="0" shapeId="0" xr:uid="{E25B052C-B992-4CEC-87E6-4A689DA936F8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ZE27" authorId="0" shapeId="0" xr:uid="{6569F1E0-7DB3-4703-B364-27AE076971AB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AQ45" authorId="0" shapeId="0" xr:uid="{55D888A1-93DD-F947-B606-3B8136A48B67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BB45" authorId="0" shapeId="0" xr:uid="{B01AFBE5-691D-8948-9483-3A8561A48B40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CV45" authorId="0" shapeId="0" xr:uid="{AA5D5DFE-3EA1-4287-88AF-52C1B545F263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DG45" authorId="0" shapeId="0" xr:uid="{9BDC6CED-0747-4FF1-999E-32D7D0A885D1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FA45" authorId="0" shapeId="0" xr:uid="{3A470169-9B32-4349-BA6A-14D5E0FE5535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FL45" authorId="0" shapeId="0" xr:uid="{468B6B63-03AD-48D9-901B-3208B4830711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HF45" authorId="0" shapeId="0" xr:uid="{F8FF0E3B-3717-4471-8355-CF62C079D316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HQ45" authorId="0" shapeId="0" xr:uid="{B5F0BA78-E471-4654-B348-ED8970630472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JK45" authorId="0" shapeId="0" xr:uid="{ECBFD133-5126-413F-9B2D-432199411F56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JV45" authorId="0" shapeId="0" xr:uid="{540140F3-DCD5-4EBA-99AD-6E9F4FDCC04D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LP45" authorId="0" shapeId="0" xr:uid="{96D04365-9B93-4B8D-89A7-267700A004D0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MA45" authorId="0" shapeId="0" xr:uid="{B4FD0C69-AD1E-4988-86B0-2E54BAB6C09F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NU45" authorId="0" shapeId="0" xr:uid="{FA5D5EAC-E558-40E1-9CAB-D5DE95E8B2F1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OF45" authorId="0" shapeId="0" xr:uid="{CDEB6019-835A-4565-842E-E7B318096522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PZ45" authorId="0" shapeId="0" xr:uid="{00548170-489C-4251-BE27-7D63612C5E3F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QK45" authorId="0" shapeId="0" xr:uid="{C5D9BA5F-C798-4C33-A2D3-6B9EBF27261F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SE45" authorId="0" shapeId="0" xr:uid="{2F90D86E-F26F-4B20-8268-216DB5776F54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SP45" authorId="0" shapeId="0" xr:uid="{BEBE8119-3B8C-4DC8-9F31-5CD3D5C11AE1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UJ45" authorId="0" shapeId="0" xr:uid="{8DCB95C6-A2EE-45AD-8B05-429114AEEC75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UU45" authorId="0" shapeId="0" xr:uid="{CE63AC0C-1227-4052-9A53-C81054FB04F5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WO45" authorId="0" shapeId="0" xr:uid="{3C34F009-E20E-469D-B112-976234BBC709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WZ45" authorId="0" shapeId="0" xr:uid="{BD6451F1-A039-46E8-8FD4-CAD0CC2811F8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  <comment ref="YT45" authorId="0" shapeId="0" xr:uid="{D6ECC7FC-1CEB-4141-B07B-8F4660F92D95}">
      <text>
        <r>
          <rPr>
            <sz val="9"/>
            <color indexed="81"/>
            <rFont val="Segoe UI"/>
            <family val="2"/>
          </rPr>
          <t>A inclusão como Mais Educação não garante a existência do projeto, deverá ser aprovado pela Supervisão.</t>
        </r>
      </text>
    </comment>
    <comment ref="ZE45" authorId="0" shapeId="0" xr:uid="{758DE070-9F8B-4692-ADC0-EDE0895179B1}">
      <text>
        <r>
          <rPr>
            <sz val="9"/>
            <color indexed="81"/>
            <rFont val="Segoe UI"/>
            <family val="2"/>
          </rPr>
          <t>O cálculo de valor total é a multiplicação entre o valor unitário e a quantidade, colunas anteriores.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Guilherme Lamana</author>
  </authors>
  <commentList>
    <comment ref="B6" authorId="0" shapeId="0" xr:uid="{EBAF59CD-267A-4B0D-A247-4DCD7F3C3726}">
      <text>
        <r>
          <rPr>
            <sz val="9"/>
            <color rgb="FF000000"/>
            <rFont val="Segoe UI"/>
            <family val="2"/>
            <charset val="1"/>
          </rPr>
          <t>Verifique o saldo remanescente para o grêmio e altere o valor na planilha "Menu - Plano de Ação", se for necessário.</t>
        </r>
      </text>
    </comment>
    <comment ref="B8" authorId="0" shapeId="0" xr:uid="{799142C8-C039-44F3-A10E-ABA8EF7A5E2A}">
      <text>
        <r>
          <rPr>
            <sz val="9"/>
            <color indexed="81"/>
            <rFont val="Segoe UI"/>
            <family val="2"/>
          </rPr>
          <t>Previsão de recebimento 2024 + Outras fontes</t>
        </r>
      </text>
    </comment>
    <comment ref="B10" authorId="0" shapeId="0" xr:uid="{90C81A5D-E962-4279-9B7C-F8A1C8085D8D}">
      <text>
        <r>
          <rPr>
            <sz val="9"/>
            <color indexed="81"/>
            <rFont val="Segoe UI"/>
            <family val="2"/>
          </rPr>
          <t>Recursos existentes + Previsão de recebimento 2024</t>
        </r>
      </text>
    </comment>
    <comment ref="C10" authorId="0" shapeId="0" xr:uid="{6DBD405E-093F-4E8D-8E63-0C8A57C736D8}">
      <text>
        <r>
          <rPr>
            <sz val="9"/>
            <color indexed="81"/>
            <rFont val="Segoe UI"/>
            <family val="2"/>
          </rPr>
          <t>O valor aparecerá automaticamente após o preenchimento da planilha "Despesas planejadas"</t>
        </r>
      </text>
    </comment>
    <comment ref="C12" authorId="0" shapeId="0" xr:uid="{0D155789-6815-4ECF-B719-2371E33C4585}">
      <text>
        <r>
          <rPr>
            <sz val="9"/>
            <color indexed="81"/>
            <rFont val="Segoe UI"/>
            <family val="2"/>
          </rPr>
          <t>O valor aparecerá automaticamente após o preenchimento da planilha "Despesas realizadas"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A617D62-FBAF-4B02-BAFC-685850882BA0}" keepAlive="1" interval="1" name="Consulta - Tabela1" description="Conexão com a consulta 'Tabela1' na pasta de trabalho." type="5" refreshedVersion="8" background="1" saveData="1">
    <dbPr connection="Provider=Microsoft.Mashup.OleDb.1;Data Source=$Workbook$;Location=Tabela1;Extended Properties=&quot;&quot;" command="SELECT * FROM [Tabela1]"/>
  </connection>
  <connection id="2" xr16:uid="{5A503F29-3CE6-414A-A557-5B79B15B5C81}" keepAlive="1" interval="1" name="Consulta - Tabela1 (2)" description="Conexão com a consulta 'Tabela1 (2)' na pasta de trabalho." type="5" refreshedVersion="8" background="1" refreshOnLoad="1" saveData="1">
    <dbPr connection="Provider=Microsoft.Mashup.OleDb.1;Data Source=$Workbook$;Location=&quot;Tabela1 (2)&quot;;Extended Properties=&quot;&quot;" command="SELECT * FROM [Tabela1 (2)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<sst xmlns="http://schemas.openxmlformats.org/spreadsheetml/2006/main" count="5332" uniqueCount="1803">
  <si>
    <t>ÍNDICE DA PASTA DE TRABALHO</t>
  </si>
  <si>
    <t>Referência</t>
  </si>
  <si>
    <t>Nome</t>
  </si>
  <si>
    <t>Descrição</t>
  </si>
  <si>
    <t>Planilha 01</t>
  </si>
  <si>
    <t>Índice</t>
  </si>
  <si>
    <t>Planilha 02</t>
  </si>
  <si>
    <t>Planilha 03</t>
  </si>
  <si>
    <t>Planilha 04</t>
  </si>
  <si>
    <t>Planilha 05</t>
  </si>
  <si>
    <t>Planilha 06</t>
  </si>
  <si>
    <t>Planilha 07</t>
  </si>
  <si>
    <t>Planilha 08</t>
  </si>
  <si>
    <t>Planilha 09</t>
  </si>
  <si>
    <t>E-mail</t>
  </si>
  <si>
    <t>ATIVIDADE</t>
  </si>
  <si>
    <t>Atividade</t>
  </si>
  <si>
    <t>Despesa</t>
  </si>
  <si>
    <t>Unid</t>
  </si>
  <si>
    <t>Qtde</t>
  </si>
  <si>
    <t>Valor Total</t>
  </si>
  <si>
    <t>Planejado</t>
  </si>
  <si>
    <t>STATUS</t>
  </si>
  <si>
    <t>Ano:</t>
  </si>
  <si>
    <t>Nome do Grêmio:</t>
  </si>
  <si>
    <t>Cargo</t>
  </si>
  <si>
    <t>Telefone</t>
  </si>
  <si>
    <t>Matrícula</t>
  </si>
  <si>
    <t>Unidade Escolar:</t>
  </si>
  <si>
    <t>Professor(a) orientador(a):</t>
  </si>
  <si>
    <t>Dimensão</t>
  </si>
  <si>
    <t>Não planejado</t>
  </si>
  <si>
    <t>Não executado</t>
  </si>
  <si>
    <t>DRE</t>
  </si>
  <si>
    <t>BUTANTA</t>
  </si>
  <si>
    <t>GUAIANASES</t>
  </si>
  <si>
    <t>IPIRANGA</t>
  </si>
  <si>
    <t>ITAQUERA</t>
  </si>
  <si>
    <t>PENHA</t>
  </si>
  <si>
    <t>ALCIDES GONCALVES ETCHEGOYEN, GEN.</t>
  </si>
  <si>
    <t>ALIPIO ANDRADA SERPA, TTE.</t>
  </si>
  <si>
    <t>ALIPIO CORREA NETO, PROF.</t>
  </si>
  <si>
    <t>ALUNA JESSICA NUNES HERCULANO</t>
  </si>
  <si>
    <t>ALVARO SILVA BRAGA, GEN.</t>
  </si>
  <si>
    <t>AMORIM LIMA, DES.</t>
  </si>
  <si>
    <t>ARTHUR WHITAKER, DES.</t>
  </si>
  <si>
    <t>BRASIL-JAPAO</t>
  </si>
  <si>
    <t>CESAR ARRUDA CASTANHO, DEP.</t>
  </si>
  <si>
    <t>DAISY AMADIO FUJIWARA, PROFA.</t>
  </si>
  <si>
    <t>DEODORO DA FONSECA, MAL.</t>
  </si>
  <si>
    <t>EDA TEREZINHA CHICA MEDEIROS, PROFA.</t>
  </si>
  <si>
    <t>EDUCANDARIO DOM DUARTE, ANEXA AO</t>
  </si>
  <si>
    <t>EUCLYDES DE OLIVEIRA FIGUEIREDO, GEN.</t>
  </si>
  <si>
    <t>IBRAHIM NOBRE</t>
  </si>
  <si>
    <t>ILEUSA CAETANO DA SILVA, PROFA.</t>
  </si>
  <si>
    <t>JARDIM PAULO VI</t>
  </si>
  <si>
    <t>JOAO XXIII</t>
  </si>
  <si>
    <t>JOSE DE ALCANTARA MACHADO FILHO</t>
  </si>
  <si>
    <t>JOSE DIAS DA SILVEIRA, DR.</t>
  </si>
  <si>
    <t>JULIO MESQUITA</t>
  </si>
  <si>
    <t>LUIZ EDUARDO MATARAZZO, CDE.</t>
  </si>
  <si>
    <t>MARIA ALICE BORGES GHION, PROFA.</t>
  </si>
  <si>
    <t>MARIA ANTONIETA D'ALKIMIN BASTO, PROFA.</t>
  </si>
  <si>
    <t>OLAVO PEZZOTTI, PROF.</t>
  </si>
  <si>
    <t>PEDRO NAVA</t>
  </si>
  <si>
    <t>ROBERTO MANGE, PROF.</t>
  </si>
  <si>
    <t>SOLANO TRINDADE</t>
  </si>
  <si>
    <t>TARSILA DO AMARAL</t>
  </si>
  <si>
    <t>TEOFILO BENEDITO OTTONI</t>
  </si>
  <si>
    <t>THEODOMIRO DIAS, DES.</t>
  </si>
  <si>
    <t>VIANNA MOOG</t>
  </si>
  <si>
    <t>VILA MUNCK</t>
  </si>
  <si>
    <t>BUTANTÃ</t>
  </si>
  <si>
    <t>CAMPO_LIMPO</t>
  </si>
  <si>
    <t>CAPELA_DO_SOCORRO</t>
  </si>
  <si>
    <t>SANTO_AMARO</t>
  </si>
  <si>
    <t>SÃO_MATEUS</t>
  </si>
  <si>
    <t>SÃO_MIGUEL</t>
  </si>
  <si>
    <t>22 DE MARCO</t>
  </si>
  <si>
    <t>ADHEMAR DE BARROS, PREF.</t>
  </si>
  <si>
    <t>AIRTON ARANTES RIBEIRO, PROF.</t>
  </si>
  <si>
    <t>ANNA SILVEIRA PEDREIRA</t>
  </si>
  <si>
    <t>ANTONIO ALVES DA SILVA, SG.</t>
  </si>
  <si>
    <t>ANTONIO ESTANISLAU DO AMARAL</t>
  </si>
  <si>
    <t>CAMPO LIMPO II</t>
  </si>
  <si>
    <t>CAMPO LIMPO III -LUISA ROSARIA DE OLIVEIRA DIAS</t>
  </si>
  <si>
    <t>CANTOS DO AMANHECER</t>
  </si>
  <si>
    <t>CAROLINA RENNO RIBEIRO DE OLIVEIRA, PROFA.</t>
  </si>
  <si>
    <t>CASA BLANCA</t>
  </si>
  <si>
    <t>CENTRO INT ED JOVENS E ADULTOS - CAMPO LIMPO</t>
  </si>
  <si>
    <t>CHACARA SONHO AZUL</t>
  </si>
  <si>
    <t>CLEMENTE PASTORE, PROF.</t>
  </si>
  <si>
    <t>CYRO ALBUQUERQUE, DEP.</t>
  </si>
  <si>
    <t>DE GAULLE, GEN.</t>
  </si>
  <si>
    <t>DEZOITO DO FORTE</t>
  </si>
  <si>
    <t>DONATO SUSUMU KIMURA</t>
  </si>
  <si>
    <t>EDIVALDO DOS SANTOS DANTAS, PROF.</t>
  </si>
  <si>
    <t>EUCLIDES DA CUNHA</t>
  </si>
  <si>
    <t>FAGUNDES VARELLA</t>
  </si>
  <si>
    <t>FEITICO DA VILA</t>
  </si>
  <si>
    <t>FRANCISCO REBOLO</t>
  </si>
  <si>
    <t>GIANFRANCESCO GUARNIERI</t>
  </si>
  <si>
    <t>HERBERT DE SOUZA - BETINHO</t>
  </si>
  <si>
    <t>HERMES FERREIRA DE SOUZA</t>
  </si>
  <si>
    <t>IRACEMA MARQUES DA SILVEIRA, PROFA.</t>
  </si>
  <si>
    <t>JARDIM MITSUTANI I - PAULO PATARRA, JORNALISTA</t>
  </si>
  <si>
    <t>JOAO PEDRO DE CARVALHO NETO, DR.</t>
  </si>
  <si>
    <t>JORGE AMERICANO, PROF.</t>
  </si>
  <si>
    <t>JOSE BLOTA JUNIOR, DEP.</t>
  </si>
  <si>
    <t>JOSE FRANCISCO CAVALCANTE, PROF</t>
  </si>
  <si>
    <t>JOSE OLYMPIO PEREIRA FILHO</t>
  </si>
  <si>
    <t>JOSE SARAMAGO</t>
  </si>
  <si>
    <t>LEONARDO VILLAS BOAS</t>
  </si>
  <si>
    <t>LEVY DE AZEVEDO SODRE, PROF.</t>
  </si>
  <si>
    <t>LORENCO MANOEL SPARAPAN, PROF.</t>
  </si>
  <si>
    <t>LUIZ TENORIO DE BRITO, CEL.</t>
  </si>
  <si>
    <t>M BOI MIRIM I</t>
  </si>
  <si>
    <t>M BOI MIRIM II</t>
  </si>
  <si>
    <t>MARIA BERENICE DOS SANTOS, PROFA.</t>
  </si>
  <si>
    <t>MARIA RITA DE CASSIA PINHEIRO SIMOES BRAGA, PROFA.</t>
  </si>
  <si>
    <t>MARIA RITA LOPES PONTES - IRMA DULCE</t>
  </si>
  <si>
    <t>MARIO FITTIPALDI</t>
  </si>
  <si>
    <t>MARIO MARQUES DE OLIVEIRA, PROF.</t>
  </si>
  <si>
    <t>MARIO MOURA E ALBUQUERQUE, BEL.</t>
  </si>
  <si>
    <t>MARIO RANGEL, CEL.</t>
  </si>
  <si>
    <t>MARLI FERRAZ TORRES BONFIM</t>
  </si>
  <si>
    <t>MAURICIO SIMAO</t>
  </si>
  <si>
    <t>MAURO FACCIO GONCALVES - ZACARIA</t>
  </si>
  <si>
    <t>MILLOR FERNANDES, JORNALISTA</t>
  </si>
  <si>
    <t>MODESTO SCAGLIUSI</t>
  </si>
  <si>
    <t>OLIVEIRA VIANA</t>
  </si>
  <si>
    <t>OTONIEL MOTA</t>
  </si>
  <si>
    <t>PALIMERCIO DE REZENDE, CEL.</t>
  </si>
  <si>
    <t>PARAISOPOLIS</t>
  </si>
  <si>
    <t>PAULO COLOMBO PEREIRA DE QUEIROZ, DES.</t>
  </si>
  <si>
    <t>PAULO FREIRE, PROF.</t>
  </si>
  <si>
    <t>PERIMETRAL</t>
  </si>
  <si>
    <t>PRACINHAS DA FEB</t>
  </si>
  <si>
    <t>PROCOPIO FERREIRA</t>
  </si>
  <si>
    <t>RICARDO VITIELLO, PROF.</t>
  </si>
  <si>
    <t>SOCRATES BRASILEIRO SAMPAIO DE SOUSA VIEIRA DE OLIVEIRA</t>
  </si>
  <si>
    <t>SYNESIO ROCHA, MIN.</t>
  </si>
  <si>
    <t>TERESA MARGARIDA DA SILVA E ORTA</t>
  </si>
  <si>
    <t>TEREZINHA MOTA DE FIGUEIREDO</t>
  </si>
  <si>
    <t>THEODOMIRO MONTEIRO DO AMARAL, PROF.</t>
  </si>
  <si>
    <t>VERA LUCIA FUSCO BORBA, PROFA.</t>
  </si>
  <si>
    <t>VEREMUNDO TOTH, DOM</t>
  </si>
  <si>
    <t>VILA DO SOL</t>
  </si>
  <si>
    <t>ZULMIRA CAVALHEIRO FAUSTINO</t>
  </si>
  <si>
    <t>AFRANIO DE MELLO FRANCO, DR.</t>
  </si>
  <si>
    <t>ALDINA ANALIA AGOSTINHA TADDEO CONDE, PROFA</t>
  </si>
  <si>
    <t>ALMEIDA JUNIOR, PROF.</t>
  </si>
  <si>
    <t>AYRTON OLIVEIRA SAMPAIO, PROF.</t>
  </si>
  <si>
    <t>CARLOS FRANCISCO GASPAR</t>
  </si>
  <si>
    <t>CIDADE DUTRA</t>
  </si>
  <si>
    <t>CONSTELACAO DO INDIO</t>
  </si>
  <si>
    <t>DAMIAO, FREI</t>
  </si>
  <si>
    <t>ELIZA RACHEL MACEDO DE SOUZA, PROFA.</t>
  </si>
  <si>
    <t>FLORESTAN FERNANDES, PROF.</t>
  </si>
  <si>
    <t>GENY MARIA MUNIZ ALMEIDA KLEIN PUSSINELLI, PROFA.</t>
  </si>
  <si>
    <t>HEITOR DE ANDRADE</t>
  </si>
  <si>
    <t>JARDIM ELIANA</t>
  </si>
  <si>
    <t>JARDIM SIPRAMAR</t>
  </si>
  <si>
    <t>JOAO DA SILVA</t>
  </si>
  <si>
    <t>JOAO DE DEUS CARDOSO DE MELLO</t>
  </si>
  <si>
    <t>JOAQUIM BENTO ALVES DE LIMA NETO</t>
  </si>
  <si>
    <t>JOSE AMADEI, ENG.</t>
  </si>
  <si>
    <t>JOSE PEGORARO, PE.</t>
  </si>
  <si>
    <t>LELIA GONZALEZ</t>
  </si>
  <si>
    <t>LIA - MARIA DOS REIS DE JESUS SOUZA SILVA, PROFA.</t>
  </si>
  <si>
    <t>LOURIVAL BRANDAO DOS SANTOS</t>
  </si>
  <si>
    <t>MANOEL DE ABREU, DR.</t>
  </si>
  <si>
    <t>MANOEL VIEIRA DE QUEIROZ FILHO</t>
  </si>
  <si>
    <t>MARINA MELANDER COUTINHO, PROFA</t>
  </si>
  <si>
    <t>MIGUEL VIEIRA FERREIRA, DR.</t>
  </si>
  <si>
    <t>MILTON FERREIRA DE ALBUQUERQUE, PROF.</t>
  </si>
  <si>
    <t>OLEGARIO MARIANO</t>
  </si>
  <si>
    <t>PAULO SETUBAL</t>
  </si>
  <si>
    <t>PEDRO GERALDO SCHUNCK</t>
  </si>
  <si>
    <t>PLACIDO DE CASTRO</t>
  </si>
  <si>
    <t>PLINIO MARCOS</t>
  </si>
  <si>
    <t>PLINIO SALGADO</t>
  </si>
  <si>
    <t>TEODOMIRO TOLEDO PIZA, DES.</t>
  </si>
  <si>
    <t>TRES LAGOS</t>
  </si>
  <si>
    <t>ULYSSES DA SYLVEIRA GUIMARAES</t>
  </si>
  <si>
    <t>VARGEM GRANDE</t>
  </si>
  <si>
    <t>VARGEM GRANDE II</t>
  </si>
  <si>
    <t>VILA RUBI</t>
  </si>
  <si>
    <t>ANDRE RODRIGUES DE ALCKMIN, PROF.</t>
  </si>
  <si>
    <t>ANGELINA MAFFEI VITA, DA.</t>
  </si>
  <si>
    <t>ANTONIO PRUDENTE, PROF.</t>
  </si>
  <si>
    <t>AROLDO DE AZEVEDO, PROF.</t>
  </si>
  <si>
    <t>CAIRA ALAYDE ALVARENGA MEDEA, PROFA</t>
  </si>
  <si>
    <t>CASTRO ALVES</t>
  </si>
  <si>
    <t>CECILIA MORAES DE VASCONCELOS, PROFA.</t>
  </si>
  <si>
    <t>ELIAS DE SIQUEIRA CAVALCANTI, DR.</t>
  </si>
  <si>
    <t>ERICO VERISSIMO</t>
  </si>
  <si>
    <t>FREDERICO GUSTAVO DOS SANTOS, TTE. AVIADOR</t>
  </si>
  <si>
    <t>GARCIA DAVILA, CTE.</t>
  </si>
  <si>
    <t>GERALDO SESSO JUNIOR</t>
  </si>
  <si>
    <t>GILBERTO DUPAS, PROF</t>
  </si>
  <si>
    <t>HUMBERTO DANTAS</t>
  </si>
  <si>
    <t>JARDIM DAMASCENO I</t>
  </si>
  <si>
    <t>JARDIM GUARANI - JOSE ALFREDO APOLINARIO, PROF.</t>
  </si>
  <si>
    <t>JARDIM PAULISTANO</t>
  </si>
  <si>
    <t>JOANINHA GRASSI FAGUNDES, PROFA.</t>
  </si>
  <si>
    <t>JOAO AMOS COMENIUS</t>
  </si>
  <si>
    <t>JOSE HERMINIO RODRIGUES, CEL. PM</t>
  </si>
  <si>
    <t>LILIAN MASO, PROFA</t>
  </si>
  <si>
    <t>MARCILIO DIAS</t>
  </si>
  <si>
    <t>MARIA APARECIDA RODRIGUES CINTRA, PROFA.</t>
  </si>
  <si>
    <t>MARIO PEREIRA BICUDO, PROF.</t>
  </si>
  <si>
    <t>MILTOM CAMPOS, SEN.</t>
  </si>
  <si>
    <t>NEIR AUGUSTO LOPES, PROF</t>
  </si>
  <si>
    <t>NILO PECANHA, PRES.</t>
  </si>
  <si>
    <t>OSVALDO QUIRINO SIMOES</t>
  </si>
  <si>
    <t>PAULO NOGUEIRA FILHO</t>
  </si>
  <si>
    <t>PEDRO AMERICO</t>
  </si>
  <si>
    <t>PLINIO AYROSA</t>
  </si>
  <si>
    <t>PRIMO PASCOLI MELARE, PROF.</t>
  </si>
  <si>
    <t>RAUL FERNANDES, EMB.</t>
  </si>
  <si>
    <t>ROBERTO PATRICIO, PROF.</t>
  </si>
  <si>
    <t>ROSE MARY FRASSON, PROFA.</t>
  </si>
  <si>
    <t>SEBASTIAO NOGUEIRA DE LIMA, DES.</t>
  </si>
  <si>
    <t>TEOTONIO VILELA, SEN.</t>
  </si>
  <si>
    <t>THEO DUTRA</t>
  </si>
  <si>
    <t>ZILKA SALABERRY DE CARVALHO</t>
  </si>
  <si>
    <t>ALEXANDRE DE GUSMAO</t>
  </si>
  <si>
    <t>ALEXANDRE VANNUCHI LEME</t>
  </si>
  <si>
    <t>ANNA LAMBERGA ZEGLIO, VER.</t>
  </si>
  <si>
    <t>ANTONIO DAVILA, PROF.</t>
  </si>
  <si>
    <t>ANTONIO PEREIRA IGNACIO</t>
  </si>
  <si>
    <t>AURELIANO LEITE</t>
  </si>
  <si>
    <t>CAIO SERGIO POMPEU DE TOLEDO, DEP.</t>
  </si>
  <si>
    <t>CELIA REGINA ANDERY BRAGA, PROF</t>
  </si>
  <si>
    <t>CLAUDIA BARTOLOMAZI, PROFA.</t>
  </si>
  <si>
    <t>DIAS GOMES</t>
  </si>
  <si>
    <t>ELIAS SHAMMASS</t>
  </si>
  <si>
    <t>HELINA COUTINHO LOURENCO ALVES, PROFESSORA</t>
  </si>
  <si>
    <t>IDEMIA DE GODOY, PROFA.</t>
  </si>
  <si>
    <t>INACIO MONTEIRO</t>
  </si>
  <si>
    <t>JAMBEIRO</t>
  </si>
  <si>
    <t>JOANA ANGELICA DE JESUS, MADRE</t>
  </si>
  <si>
    <t>JOAO DE LIMA PAIVA, PROF.</t>
  </si>
  <si>
    <t>JOAO RIBEIRO DE BARROS</t>
  </si>
  <si>
    <t>JOEL FERNANDES DE SOUZA</t>
  </si>
  <si>
    <t>JOSE AUGUSTO CESAR SALGADO, DR.</t>
  </si>
  <si>
    <t>JUSCELINO KUBITSCHEK DE OLIVEIRA, PRES.</t>
  </si>
  <si>
    <t>LAJEADO</t>
  </si>
  <si>
    <t>LUIS CARLOS PRESTES, SEN.</t>
  </si>
  <si>
    <t>LUIZ ROBERTO MEGA, PROF.</t>
  </si>
  <si>
    <t>MAILSON DELANE, PROF.</t>
  </si>
  <si>
    <t>MARIA APARECIDA DO NASCIMENTO, PROFA.</t>
  </si>
  <si>
    <t>MARIA APARECIDA MAGNANELLI FERNANDES, PROFA</t>
  </si>
  <si>
    <t>MAURICIO GOULART</t>
  </si>
  <si>
    <t>MEIRE DE JESUS RIBEIRO,PROF.</t>
  </si>
  <si>
    <t>NAZARE NERI LIMA, PROFA</t>
  </si>
  <si>
    <t>OLINDA MENEZES SERRA VIDAL, PROFA.</t>
  </si>
  <si>
    <t>OSWALDO ARANHA BANDEIRA DE MELLO</t>
  </si>
  <si>
    <t>QUIRINO CARNEIRO RENNO, PROF.</t>
  </si>
  <si>
    <t>ROSA KAZUE INAKAKE DE SOUZA, PROFA</t>
  </si>
  <si>
    <t>SATURNINO PEREIRA</t>
  </si>
  <si>
    <t>VINTE E CINCO DE JANEIRO</t>
  </si>
  <si>
    <t>VLADIMIR HERZOG</t>
  </si>
  <si>
    <t>ABRAO HUCK, DR.</t>
  </si>
  <si>
    <t>ALTINO ARANTES</t>
  </si>
  <si>
    <t>ALVARES DE AZEVEDO</t>
  </si>
  <si>
    <t>ANTONIO DE ALCANTARA MACHADO</t>
  </si>
  <si>
    <t>AUREA RIBEIRO XAVIER LOPES, PROFA.</t>
  </si>
  <si>
    <t>CAMPOS SALLES, PRES.</t>
  </si>
  <si>
    <t>CASSIANO RICARDO</t>
  </si>
  <si>
    <t>CAXIAS, DUQUE DE</t>
  </si>
  <si>
    <t>CELSO LEITE RIBEIRO FILHO</t>
  </si>
  <si>
    <t>CLEOMENES CAMPOS</t>
  </si>
  <si>
    <t>CLOVIS CAITANO MIQUELAZZO - IPIRANGA</t>
  </si>
  <si>
    <t>EURICO GASPAR DUTRA, MAL.</t>
  </si>
  <si>
    <t>FARIA LIMA, BRIG.</t>
  </si>
  <si>
    <t>FRANCISCO DA SILVEIRA BUENO, PROF.</t>
  </si>
  <si>
    <t>FRANCISCO MEIRELLES, DES.</t>
  </si>
  <si>
    <t>HELEN KELLER</t>
  </si>
  <si>
    <t>HERCILIA DE CAMPOS COSTA</t>
  </si>
  <si>
    <t>IRINEU MARINHO</t>
  </si>
  <si>
    <t>JEAN MERMOZ</t>
  </si>
  <si>
    <t>JOAO CARLOS DA SILVA BORGES, PROF.</t>
  </si>
  <si>
    <t>JOAQUIM NABUCO</t>
  </si>
  <si>
    <t>JOSE DO PATROCINIO</t>
  </si>
  <si>
    <t>JOSE MARIA LISBOA</t>
  </si>
  <si>
    <t>LEAO MACHADO, PROF.</t>
  </si>
  <si>
    <t>LUIZ GONZAGA DO NASCIMENTO JR. - GONZAGUINHA</t>
  </si>
  <si>
    <t>MANOEL DE PAIVA, PE</t>
  </si>
  <si>
    <t>MARA CRISTINA TARTAGLIA SENA, PROFA.</t>
  </si>
  <si>
    <t>MARLENE RONDELLI, PROFA.</t>
  </si>
  <si>
    <t>MASCARENHAS DE MORAES, MAL.</t>
  </si>
  <si>
    <t>MENINOS</t>
  </si>
  <si>
    <t>OLAVO FONTOURA</t>
  </si>
  <si>
    <t>OSORIO, GEN.</t>
  </si>
  <si>
    <t>PAULO EMILIO VANZOLINI,CIEJA</t>
  </si>
  <si>
    <t>PERICLES EUGENIO DA SILVA RAMOS</t>
  </si>
  <si>
    <t>PRUDENTE DE MORAIS, PRES.</t>
  </si>
  <si>
    <t>QUEIROZ FILHO, PROF.</t>
  </si>
  <si>
    <t>ROBERTO PLINIO COLACIOPPO, PROF.</t>
  </si>
  <si>
    <t>RUTH LOPES ANDRADE, PROFA.</t>
  </si>
  <si>
    <t>SYLVIA MARTIN PIRES, PROFA.</t>
  </si>
  <si>
    <t>8 DE MAIO</t>
  </si>
  <si>
    <t>AGUAS DE MARCO</t>
  </si>
  <si>
    <t>ANTONIO DUARTE DE ALMEIDA, PROF.</t>
  </si>
  <si>
    <t>ARTUR NEIVA</t>
  </si>
  <si>
    <t>AURELIO ARROBAS MARTINS, PROF.</t>
  </si>
  <si>
    <t>AYRES MARTINS TORRES</t>
  </si>
  <si>
    <t>BARTOLOMEU LOURENCO DE GUSMAO</t>
  </si>
  <si>
    <t>BENEDITO CALIXTO</t>
  </si>
  <si>
    <t>CARLOS CHAGAS</t>
  </si>
  <si>
    <t>CENTRO INT ED JOVENS E ADULTOS - ITAQUERA</t>
  </si>
  <si>
    <t>CLOTILDE ROSA HENRIQUES ELIAS, PROFA.</t>
  </si>
  <si>
    <t>CONCEICAO APARECIDA DE JESUS, PROFA</t>
  </si>
  <si>
    <t>CORREIA DE MELLO, BRIG.</t>
  </si>
  <si>
    <t>DANYLO JOSE FERNANDES</t>
  </si>
  <si>
    <t>EDUARDO PRADO</t>
  </si>
  <si>
    <t>FRANCISCO ALVES MENDES FILHO - CHICO MENDES</t>
  </si>
  <si>
    <t>GILMAR TACCOLA , PROF</t>
  </si>
  <si>
    <t>GUIMARAES ROSA</t>
  </si>
  <si>
    <t>HAROLDO VELOSO, BRIG.</t>
  </si>
  <si>
    <t>JOAO NAOKI SUMITA, DR.</t>
  </si>
  <si>
    <t>JOSE QUERINO RIBEIRO</t>
  </si>
  <si>
    <t>JULIO CESAR DE MELO E SOUSA-MALBA TAHAN, PROF</t>
  </si>
  <si>
    <t>KENNEDY, PRES.</t>
  </si>
  <si>
    <t>MALLET, MAL.</t>
  </si>
  <si>
    <t>MARIA APARECIDA DE SOUZA CAMPOS, PROFA</t>
  </si>
  <si>
    <t>MARIO COVAS, GOV.</t>
  </si>
  <si>
    <t>PAULO GOMES CARDIM, PROF. DR.</t>
  </si>
  <si>
    <t>ROQUETTE PINTO</t>
  </si>
  <si>
    <t>SEBASTIAO FRANCISCO, O NEGRO</t>
  </si>
  <si>
    <t>SERGIO MILLIET</t>
  </si>
  <si>
    <t>VICENTINA RIBEIRO DA LUZ</t>
  </si>
  <si>
    <t>ADOLPHO OTTO DE LAET, PROF.</t>
  </si>
  <si>
    <t>ALBERTO SANTOS DUMONT</t>
  </si>
  <si>
    <t>ANTONIO SAMPAIO, VER.</t>
  </si>
  <si>
    <t>ANTONIO SANT ANA GALVAO, FREI</t>
  </si>
  <si>
    <t>ARY GOMES, CEL.</t>
  </si>
  <si>
    <t>CELIA REGINA LEKEVICIUS CONSOLIN, PROFA.</t>
  </si>
  <si>
    <t>CENTRO INT ED JOVENS E ADULTOS - SANTANA/TUCURUVI</t>
  </si>
  <si>
    <t>CENTRO INT ED JOVENS E ADULTOS - VILA MARIA/VILA GUILHERME</t>
  </si>
  <si>
    <t>DERVILLE ALLEGRETTI, PROF.</t>
  </si>
  <si>
    <t>EDSON RODRIGUES</t>
  </si>
  <si>
    <t>ENEAS CARVALHO DE AGUIAR</t>
  </si>
  <si>
    <t>ESMERALDA SALLES PEREIRA RAMOS, PROFA.</t>
  </si>
  <si>
    <t>FRANKLIN AUGUSTO DE MOURA CAMPOS, PROF</t>
  </si>
  <si>
    <t>GASTAO MOUTINHO, CTE.</t>
  </si>
  <si>
    <t>HELENA LOMBARDI BRAGA, PROFA.</t>
  </si>
  <si>
    <t>HELIO FRANCO CHAVES, CEL.</t>
  </si>
  <si>
    <t>HIPOLITO JOSE DA COSTA</t>
  </si>
  <si>
    <t>JACANA</t>
  </si>
  <si>
    <t>JARDIM FONTALIS</t>
  </si>
  <si>
    <t>JOAO DOMINGUES SAMPAIO</t>
  </si>
  <si>
    <t>JOAO RAMOS - PERNAMBUCO - ABOLICIONISTA</t>
  </si>
  <si>
    <t>JULIO MARCONDES SALGADO, GEN.</t>
  </si>
  <si>
    <t>LOURENCO FILHO</t>
  </si>
  <si>
    <t>LUCIE BRAY, ME</t>
  </si>
  <si>
    <t>MARCOS MELEGA</t>
  </si>
  <si>
    <t>MARIA HELENA FARIA LIMA, PROFA.</t>
  </si>
  <si>
    <t>MARTIN FRANCISCO RIBEIRO DE ANDRADA</t>
  </si>
  <si>
    <t>MAXIMO DE MOURA SANTOS, PROF.</t>
  </si>
  <si>
    <t>NILCE CRUZ FIGUEIREDO, PROFA.</t>
  </si>
  <si>
    <t>NOE AZEVEDO, PROF</t>
  </si>
  <si>
    <t>OCTAVIO PEREIRA LOPES</t>
  </si>
  <si>
    <t>OLIVA IRENE BAYERLEIN SILVA</t>
  </si>
  <si>
    <t>PAULO CARNEIRO THOMAZ ALVES, GEN.</t>
  </si>
  <si>
    <t>PEDRO I, D.</t>
  </si>
  <si>
    <t>RAUL DE LEONI</t>
  </si>
  <si>
    <t>RODRIGUES ALVES</t>
  </si>
  <si>
    <t>ROMAO GOMES, CEL.</t>
  </si>
  <si>
    <t>RONDON, MAL.</t>
  </si>
  <si>
    <t>RUY BARBOSA</t>
  </si>
  <si>
    <t>SHIRLEY GUIO, PROFA.</t>
  </si>
  <si>
    <t>TAMANDARE, ALM.</t>
  </si>
  <si>
    <t>19 DE NOVEMBRO</t>
  </si>
  <si>
    <t>ABRAO DE MORAES, PROF.</t>
  </si>
  <si>
    <t>ALEX MARTINS COSTA, PROF, MAESTRO</t>
  </si>
  <si>
    <t>AMADEU AMARAL</t>
  </si>
  <si>
    <t>ANALIA FRANCO BASTOS</t>
  </si>
  <si>
    <t>ANTONIO CARLOS ROCHA, PROF.</t>
  </si>
  <si>
    <t>ANTONIO VIEIRA, PE.</t>
  </si>
  <si>
    <t>ARTHUR ALVIM</t>
  </si>
  <si>
    <t>ARTHUR AZEVEDO</t>
  </si>
  <si>
    <t>ASSAD ABDALA</t>
  </si>
  <si>
    <t>CAIRU, VISC. DE</t>
  </si>
  <si>
    <t>CECILIA MEIRELES</t>
  </si>
  <si>
    <t>CENTRO INT ED JOVENS E ADULTOS - ERMELINO MATARAZZO</t>
  </si>
  <si>
    <t>EDGARD CAVALHEIRO</t>
  </si>
  <si>
    <t>EMILIANO DI CAVALCANTI</t>
  </si>
  <si>
    <t>FABIO DA SILVA PRADO, DR.</t>
  </si>
  <si>
    <t>FIRMINO TIBURCIO DA COSTA</t>
  </si>
  <si>
    <t>FRANCISCO DE MONT' ALVERNE, FREI</t>
  </si>
  <si>
    <t>GUILHERME DE ALMEIDA</t>
  </si>
  <si>
    <t>HENRIQUE PEGADO, PROF.</t>
  </si>
  <si>
    <t>HENRIQUE, INFANTE D.</t>
  </si>
  <si>
    <t>HUMBERTO DE CAMPOS</t>
  </si>
  <si>
    <t>JACKSON DE FIGUEIREDO</t>
  </si>
  <si>
    <t>JANUARIO MANTELLI NETO, DEP.</t>
  </si>
  <si>
    <t>JENNY GOMES, DA.</t>
  </si>
  <si>
    <t>JOAO FRANZOLIN NETO, PROF.</t>
  </si>
  <si>
    <t>JOAO PINHEIRO, PRES.</t>
  </si>
  <si>
    <t>JOSE BONIFACIO</t>
  </si>
  <si>
    <t>JOSE CARLOS DE FIGUEIREDO FERRAZ, PREF.</t>
  </si>
  <si>
    <t>JUAREZ TAVORA, MAL.</t>
  </si>
  <si>
    <t>LEONOR MENDES DE BARROS</t>
  </si>
  <si>
    <t>LUIS WASHINGTON VITA</t>
  </si>
  <si>
    <t>MAUA, BR. DE</t>
  </si>
  <si>
    <t>NEUSA BASSETTO, PROFA.</t>
  </si>
  <si>
    <t>OCTAVIO MANGABEIRA</t>
  </si>
  <si>
    <t>OTHELO FRANCO, GEN.</t>
  </si>
  <si>
    <t>ROSANGELA RODRIGUES VIEIRA, PROFA.</t>
  </si>
  <si>
    <t>SERAFIN MARTINEZ GUTIERREZ, PE.</t>
  </si>
  <si>
    <t>SILVIO FLEMING, MJ.</t>
  </si>
  <si>
    <t>WANNY SALGADO ROCHA, PROFA</t>
  </si>
  <si>
    <t>ALDO RIBEIRO LUZ, PROF.</t>
  </si>
  <si>
    <t>ALICE MEIRELLES REIS, PROFA</t>
  </si>
  <si>
    <t>AMADEU MENDES, PROF.</t>
  </si>
  <si>
    <t>ANIBAL FREIRE, MIN.</t>
  </si>
  <si>
    <t>ANTONIO ALVES VERISSIMO</t>
  </si>
  <si>
    <t>ANTONIO RODRIGUES DE CAMPOS, PROF.</t>
  </si>
  <si>
    <t>BADRA</t>
  </si>
  <si>
    <t>CANDIDO PORTINARI</t>
  </si>
  <si>
    <t>CHACARA TURISTICA</t>
  </si>
  <si>
    <t>CITY JARAGUA IV</t>
  </si>
  <si>
    <t>DILERMANDO DIAS DOS SANTOS</t>
  </si>
  <si>
    <t>EDGARD CARONE</t>
  </si>
  <si>
    <t>ELIANE BENUTE LESSA AYRES GONCALVES, PROFESSORA- NANY BENUTE</t>
  </si>
  <si>
    <t>ENZO ANTONIO SILVESTRIN, PROF</t>
  </si>
  <si>
    <t>ERNANI SILVA BRUNO</t>
  </si>
  <si>
    <t>ERNESTO DE MORAES LEME, PROF.</t>
  </si>
  <si>
    <t>ESPIRIDIAO ROSAS, MAL.</t>
  </si>
  <si>
    <t>ESTACAO JARAGUA</t>
  </si>
  <si>
    <t>EUCLIDES CUSTODIO DA SILVEIRA, DES.</t>
  </si>
  <si>
    <t>FERNANDO GRACIOSO</t>
  </si>
  <si>
    <t>GABRIEL PRESTES, PROF.</t>
  </si>
  <si>
    <t>GABRIEL SYLVESTRE TEIXEIRA DE CARVALHO, PROF.</t>
  </si>
  <si>
    <t>GUIOMAR CABRAL</t>
  </si>
  <si>
    <t>HENRIQUE GEISEL, GEN.</t>
  </si>
  <si>
    <t>HENRIQUE RAYMUNDO DYOTT FONTENELLE, BRIG.</t>
  </si>
  <si>
    <t>IRENE GARCIA COSTA DE SOUZA, PROFA. DRA.</t>
  </si>
  <si>
    <t>JAGUARE</t>
  </si>
  <si>
    <t>JAIRO DE ALMEIDA, PROF.</t>
  </si>
  <si>
    <t>JAIRO RAMOS</t>
  </si>
  <si>
    <t>JARDIM DA CONQUISTA</t>
  </si>
  <si>
    <t>JARDIM MONTE BELO</t>
  </si>
  <si>
    <t>JOSE FERRAZ DE CAMPOS, PROF.</t>
  </si>
  <si>
    <t>JOSE KAUFFMANN , DR.</t>
  </si>
  <si>
    <t>JOSE MARIA PINTO DUARTE, TTE.</t>
  </si>
  <si>
    <t>JOSUE DE CASTRO, PROF</t>
  </si>
  <si>
    <t>JULIO DE OLIVEIRA</t>
  </si>
  <si>
    <t>LEONEL FRANCA, PE.</t>
  </si>
  <si>
    <t>LEOPOLDINA, IMP.</t>
  </si>
  <si>
    <t>LIBERATO BITTENCOURT, GEN.</t>
  </si>
  <si>
    <t>LUIZ DAVID SOBRINHO, PROF.</t>
  </si>
  <si>
    <t>MARILI DIAS, PROFA</t>
  </si>
  <si>
    <t>MARIO KOSEL FILHO</t>
  </si>
  <si>
    <t>MARIO LAGO</t>
  </si>
  <si>
    <t>MILENA BENEDICTO, PROFA</t>
  </si>
  <si>
    <t>MOISES ELIAS DE SOUZA, TTE.</t>
  </si>
  <si>
    <t>MONTEIRO LOBATO</t>
  </si>
  <si>
    <t>PAULO PRADO</t>
  </si>
  <si>
    <t>PERA MARMELO</t>
  </si>
  <si>
    <t>PERUS</t>
  </si>
  <si>
    <t>PERUS I</t>
  </si>
  <si>
    <t>PHILO GONCALVES DOS SANTOS, PROFA</t>
  </si>
  <si>
    <t>RAUL POMPEIA</t>
  </si>
  <si>
    <t>RECANTO DOS HUMILDES</t>
  </si>
  <si>
    <t>REMO RINALDI NADDEO, PROF.</t>
  </si>
  <si>
    <t>RENATO ANTONIO CHECCHIA, PROF.</t>
  </si>
  <si>
    <t>ROGE FERREIRA, DEP.</t>
  </si>
  <si>
    <t>RUI BLOEM</t>
  </si>
  <si>
    <t>SILVIO PORTUGAL, DES.</t>
  </si>
  <si>
    <t>VALTER PAULINO ESTEVAM, PROF. DR.</t>
  </si>
  <si>
    <t>VERA LUCIA APARECIDA RIBEIRO, PROFA.</t>
  </si>
  <si>
    <t>VICENTE DE PAULO DALE COUTINHO, GEN.</t>
  </si>
  <si>
    <t>VILA ATLANTICA</t>
  </si>
  <si>
    <t>ALDO DA TOFORI, PE</t>
  </si>
  <si>
    <t>AMELIA RODRIGUES DE OLIVEIRA, PROFA</t>
  </si>
  <si>
    <t>ANA MARIA ALVES BENETTI, PROFA</t>
  </si>
  <si>
    <t>ANNE SULLIVAN</t>
  </si>
  <si>
    <t>ANTENOR NASCENTES</t>
  </si>
  <si>
    <t>ANTONIO CARLOS DE ABREU SODRE, DR.</t>
  </si>
  <si>
    <t>ANTONIO DE SAMPAIO DORIA, PROF.</t>
  </si>
  <si>
    <t>ARMANDO ARRUDA PEREIRA</t>
  </si>
  <si>
    <t>ARY PARREIRAS, ALM.</t>
  </si>
  <si>
    <t>BERNARDO O HIGGINS</t>
  </si>
  <si>
    <t>CACILDA BECKER</t>
  </si>
  <si>
    <t>CALOGERAS, MIN.</t>
  </si>
  <si>
    <t>CARLOS AUGUSTO DE QUEIROZ ROCHA</t>
  </si>
  <si>
    <t>CARLOS DE ANDRADE RIZZINI</t>
  </si>
  <si>
    <t>CHIQUINHA RODRIGUES</t>
  </si>
  <si>
    <t>ELZA MAIA COSTA FREIRE, PROFA.</t>
  </si>
  <si>
    <t>FRANCISCO HERNANI ALVERNE FACUNDO LEITE, PROF</t>
  </si>
  <si>
    <t>HABIB CARLOS KYRILLOS, DR.</t>
  </si>
  <si>
    <t>ISABEL VIEIRA FERREIRA, PROFA.</t>
  </si>
  <si>
    <t>JOAO DE SOUZA FERRAZ, PROF.</t>
  </si>
  <si>
    <t>JOAO GUALBERTO DO AMARAL CARVALHO</t>
  </si>
  <si>
    <t>JOAO SUSSUMU HIRATA, DEP.</t>
  </si>
  <si>
    <t>JOAQUIM CANDIDO DE AZEVEDO MARQUES, DES.</t>
  </si>
  <si>
    <t>JOSE REZENDE, PROF.</t>
  </si>
  <si>
    <t>LAERTE RAMOS DE CARVALHO, PROF.</t>
  </si>
  <si>
    <t>LILIANE VERZINI SILVA, PROFA</t>
  </si>
  <si>
    <t>LINNEU PRESTES, PROF.</t>
  </si>
  <si>
    <t>MANOEL CARLOS DE FIGUEIREDO FERRAZ, DES.</t>
  </si>
  <si>
    <t>MARIA LUCIA DOS SANTOS, PROFA.</t>
  </si>
  <si>
    <t>MARINA VIEIRA DE CARVALHO MESQUITA</t>
  </si>
  <si>
    <t>MARIO SCHENBERG, PROF.</t>
  </si>
  <si>
    <t>NELSON PIMENTEL QUEIROZ, PROF.</t>
  </si>
  <si>
    <t>PAULO GONCALO DOS SANTOS, PROF.</t>
  </si>
  <si>
    <t>PEREIRA CARNEIRO, CDE.</t>
  </si>
  <si>
    <t>PRESTES MAIA</t>
  </si>
  <si>
    <t>SETE PRAIAS</t>
  </si>
  <si>
    <t>SYLVIO HECK, ALM.</t>
  </si>
  <si>
    <t>TIRADENTES, ALF.</t>
  </si>
  <si>
    <t>ACHILLES DE OLIVEIRA RIBEIRO, DES.</t>
  </si>
  <si>
    <t>ACLAMADO</t>
  </si>
  <si>
    <t>ALCEU AMOROSO LIMA</t>
  </si>
  <si>
    <t>ALTO ALEGRE</t>
  </si>
  <si>
    <t>AMELIA, IMP. DA.</t>
  </si>
  <si>
    <t>ARLINDO CAETANO FILHO, PROF.</t>
  </si>
  <si>
    <t>ARMANDO DE SALLES OLIVEIRA</t>
  </si>
  <si>
    <t>BARTOLOMEU CAMPOS DE QUEIROS</t>
  </si>
  <si>
    <t>BENEDITO DE JESUS BATISTA LAURINDO - PE BATISTA</t>
  </si>
  <si>
    <t>BENEDITO MONTENEGRO, PROF.</t>
  </si>
  <si>
    <t>BRASILIO MACHADO NETO</t>
  </si>
  <si>
    <t>CANDIDA DORA PINO PRETINI, PROFA</t>
  </si>
  <si>
    <t>CARLOS CORREA MASCARO, PROF.</t>
  </si>
  <si>
    <t>CENTRO INT ED JOVENS E ADULTOS - IGUATEMI I</t>
  </si>
  <si>
    <t>CENTRO INT ED JOVENS E ADULTOS - VILA PRUDENTE/SAPOPEMBA</t>
  </si>
  <si>
    <t>CIDADE DE OSAKA</t>
  </si>
  <si>
    <t>CLAUDIO MANOEL DA COSTA</t>
  </si>
  <si>
    <t>COELHO NETO</t>
  </si>
  <si>
    <t>DIRCE GENESIO DOS SANTOS, PROFA</t>
  </si>
  <si>
    <t>DOMINGOS RUBINO, PROF.</t>
  </si>
  <si>
    <t>EMILIO RIBAS</t>
  </si>
  <si>
    <t>FAZENDA DA JUTA</t>
  </si>
  <si>
    <t>FELICIO PAGLIUSO, PROF.</t>
  </si>
  <si>
    <t>FLORES DA CUNHA, DEP.</t>
  </si>
  <si>
    <t>FORTE DOS REIS MAGOS</t>
  </si>
  <si>
    <t>GIUSEPPE TAVOLARO, PROF</t>
  </si>
  <si>
    <t>GREGORIO WESTRUPP, PE.</t>
  </si>
  <si>
    <t>HENRIQUE MELEGA, PROF.</t>
  </si>
  <si>
    <t>HENRIQUE SOUZA FILHO - HENFIL</t>
  </si>
  <si>
    <t>HERALDO BARBUY</t>
  </si>
  <si>
    <t>IVETE VARGAS, DEP.</t>
  </si>
  <si>
    <t>JARDIM DAS LARANJEIRAS</t>
  </si>
  <si>
    <t>JOAQUIM OSORIO DUQUE ESTRADA</t>
  </si>
  <si>
    <t>JOSE CARLOS NICOLETO - ZITO, PROFESSOR</t>
  </si>
  <si>
    <t>JOSE LINS DO REGO</t>
  </si>
  <si>
    <t>JOSE MARIA WHITAKER</t>
  </si>
  <si>
    <t>JULIO DE GRAMMONT</t>
  </si>
  <si>
    <t>MARIA APARECIDA VILASBOAS, PROFA.</t>
  </si>
  <si>
    <t>MARIA LISBOA DA SILVA, PROFA</t>
  </si>
  <si>
    <t>MARLUCIA GONCALVES DE ABREU, PROFESSORA</t>
  </si>
  <si>
    <t>MARTIN LUTHER KING JR</t>
  </si>
  <si>
    <t>OLIVAL COSTA</t>
  </si>
  <si>
    <t>PARQUE BOA ESPERANCA II</t>
  </si>
  <si>
    <t>PAULO DUARTE</t>
  </si>
  <si>
    <t>PLINIO DE QUEIROZ</t>
  </si>
  <si>
    <t>RIVADAVIA MARQUES JUNIOR, PROF.</t>
  </si>
  <si>
    <t>RODRIGO MELLO FRANCO DE ANDRADE</t>
  </si>
  <si>
    <t>RODRIGUES DE CARVALHO</t>
  </si>
  <si>
    <t>RUBENS PAIVA</t>
  </si>
  <si>
    <t>TATIANA BELINKY</t>
  </si>
  <si>
    <t>THEREZA MACIEL DE PAULA PROFA.</t>
  </si>
  <si>
    <t>VILANOVA ARTIGAS, ARQ.</t>
  </si>
  <si>
    <t>VINICIUS DE MORAES</t>
  </si>
  <si>
    <t>VIRGINIA LORISA ZEITOUNIAN CAMARGO, PROFA</t>
  </si>
  <si>
    <t>WLADIMIR DE TOLEDO PIZA,PREF.</t>
  </si>
  <si>
    <t>ANTONIA E ARTUR BEGBIE</t>
  </si>
  <si>
    <t>ANTONIO CARLOS DE ANDRADA E SILVA</t>
  </si>
  <si>
    <t>ARMANDO CRIDEY RIGHETTI</t>
  </si>
  <si>
    <t>CAPISTRANO DE ABREU</t>
  </si>
  <si>
    <t>CARLOS PASQUALE, PROF.</t>
  </si>
  <si>
    <t>CHICO FALCONI, PE.</t>
  </si>
  <si>
    <t>DAMA ENTRE RIOS VERDES</t>
  </si>
  <si>
    <t>DARCY RIBEIRO</t>
  </si>
  <si>
    <t>EPITACIO PESSOA, PRES.</t>
  </si>
  <si>
    <t>EUZEBIO ROCHA FILHO</t>
  </si>
  <si>
    <t>EZEQUIEL RAMOS JUNIOR</t>
  </si>
  <si>
    <t>FERNANDO DE AZEVEDO, PROF.</t>
  </si>
  <si>
    <t>FLAVIO AUGUSTO ROSA, PROF.</t>
  </si>
  <si>
    <t>HELLIO TAVARES, DR.</t>
  </si>
  <si>
    <t>HENRIQUE FELIPE DA COSTA - HENRICAO</t>
  </si>
  <si>
    <t>IZABEL APARECIDA CRISTOVAO DA LUZ, PROFA</t>
  </si>
  <si>
    <t>JARDIM SILVA TELES</t>
  </si>
  <si>
    <t>JOAO AUGUSTO BREVES, DR.</t>
  </si>
  <si>
    <t>JOSE AMERICO DE ALMEIDA</t>
  </si>
  <si>
    <t>JOSE BENTO DE ASSIS, PROF.</t>
  </si>
  <si>
    <t>JOSE DE ANCHIETA, PE.</t>
  </si>
  <si>
    <t>JOSE ERMIRIO DE MORAIS, SEN.</t>
  </si>
  <si>
    <t>JOSE HONORIO RODRIGUES</t>
  </si>
  <si>
    <t>JOSE MARIO PIRES AZANHA, PROF.</t>
  </si>
  <si>
    <t>JOSE PEDRO LEITE CORDEIRO, DR.</t>
  </si>
  <si>
    <t>JOSEFA NICACIO ARAUJO, PROFA.</t>
  </si>
  <si>
    <t>JURANDI GOMES DE ARAUJO, PROF.</t>
  </si>
  <si>
    <t>LINO DE MATTOS, SEN.</t>
  </si>
  <si>
    <t>LUIS SAIA, ARQ.</t>
  </si>
  <si>
    <t>MARIA CLARA MACHADO</t>
  </si>
  <si>
    <t>MARIA IMILDA DO SANTISSIMO SACRAMENTO, ME.</t>
  </si>
  <si>
    <t>MARISA MORETTI CAMARA, PROFA.</t>
  </si>
  <si>
    <t>MILTON PEREIRA COSTA</t>
  </si>
  <si>
    <t>MURURES</t>
  </si>
  <si>
    <t>NEUZA AVELINO DA SILVA MELO</t>
  </si>
  <si>
    <t>NEWTON REIS, GEN.</t>
  </si>
  <si>
    <t>NILDO DO AMARAL JUNIOR, PE.</t>
  </si>
  <si>
    <t>PARQUE SAO CARLOS</t>
  </si>
  <si>
    <t>PAULO ROLIM LOUREIRO, D.</t>
  </si>
  <si>
    <t>PEDRO ALEIXO, DR.</t>
  </si>
  <si>
    <t>PEDRO DE FRONTIN, ALM.</t>
  </si>
  <si>
    <t>PEDRO FUKUYEI YAMAGUCHI FERREIRA</t>
  </si>
  <si>
    <t>PEDRO TEIXEIRA</t>
  </si>
  <si>
    <t>RAIMUNDO CORREIA</t>
  </si>
  <si>
    <t>RAUL PILLA</t>
  </si>
  <si>
    <t>SUD MENNUCCI</t>
  </si>
  <si>
    <t>TEREZA SETUKO KOSHIMAE HATORI, PROFA.</t>
  </si>
  <si>
    <t>TRES PONTES</t>
  </si>
  <si>
    <t>VICENTE AMATO SOBRINHO, COM.</t>
  </si>
  <si>
    <t>VILA CURUCA</t>
  </si>
  <si>
    <t>VIRGILIO DE MELLO FRANCO</t>
  </si>
  <si>
    <t>WANDA OVIDIO GONCALVES, PROFA.</t>
  </si>
  <si>
    <t>FREGUESIA_BRASILÂNDIA</t>
  </si>
  <si>
    <t>JAÇANÃ_TREMEMBÉ</t>
  </si>
  <si>
    <t>PIRITUBA_JARAGUÁ</t>
  </si>
  <si>
    <t>Turno</t>
  </si>
  <si>
    <t xml:space="preserve"> </t>
  </si>
  <si>
    <t>Manhã</t>
  </si>
  <si>
    <t>Tarde</t>
  </si>
  <si>
    <t>Integral</t>
  </si>
  <si>
    <t>Série</t>
  </si>
  <si>
    <t>Série/Ano</t>
  </si>
  <si>
    <t>Data de nascimento</t>
  </si>
  <si>
    <t>Eleições</t>
  </si>
  <si>
    <t>Mulher cis</t>
  </si>
  <si>
    <t>Mulher trans</t>
  </si>
  <si>
    <t>Homem cis</t>
  </si>
  <si>
    <t>Homem trans</t>
  </si>
  <si>
    <t>Fluído</t>
  </si>
  <si>
    <t>*Preenchimento opcional</t>
  </si>
  <si>
    <t>Estudantes de todas as séries?</t>
  </si>
  <si>
    <t>9º ano</t>
  </si>
  <si>
    <t>4º ano</t>
  </si>
  <si>
    <t>5º ano</t>
  </si>
  <si>
    <t>6º ano</t>
  </si>
  <si>
    <t>7º ano</t>
  </si>
  <si>
    <t>8º ano</t>
  </si>
  <si>
    <t>1ª série</t>
  </si>
  <si>
    <t>2ª série</t>
  </si>
  <si>
    <t>3ª série</t>
  </si>
  <si>
    <t>3º ano</t>
  </si>
  <si>
    <t>Sim</t>
  </si>
  <si>
    <t>Não</t>
  </si>
  <si>
    <t>Sim_Não</t>
  </si>
  <si>
    <t>Estudantes de todos 
os turnos?</t>
  </si>
  <si>
    <t>Quantidade de estudantes</t>
  </si>
  <si>
    <t>INFORMAÇÕES DO GRÊMIO</t>
  </si>
  <si>
    <t>Status</t>
  </si>
  <si>
    <t>Em andamento</t>
  </si>
  <si>
    <t>Finalizada</t>
  </si>
  <si>
    <t>Não iniciada</t>
  </si>
  <si>
    <t>Cargos</t>
  </si>
  <si>
    <t>Diretor(a)</t>
  </si>
  <si>
    <t>PREVISÃO DE INÍCIO</t>
  </si>
  <si>
    <t>PREVISÃO DE TÉRMINO</t>
  </si>
  <si>
    <t>Mês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</si>
  <si>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</si>
  <si>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</si>
  <si>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</si>
  <si>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</si>
  <si>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</si>
  <si>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</si>
  <si>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</si>
  <si>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</si>
  <si>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</si>
  <si>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</si>
  <si>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</si>
  <si>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</si>
  <si>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Cronograma (por mês)</t>
  </si>
  <si>
    <t>Cod</t>
  </si>
  <si>
    <t>SubAtividade</t>
  </si>
  <si>
    <t>Início</t>
  </si>
  <si>
    <t>Fim</t>
  </si>
  <si>
    <t>Realizado</t>
  </si>
  <si>
    <t>Total da SubAtividade:</t>
  </si>
  <si>
    <t>Total da Atividade:</t>
  </si>
  <si>
    <t>Gráfico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</si>
  <si>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</si>
  <si>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</si>
  <si>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</si>
  <si>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</si>
  <si>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</si>
  <si>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</si>
  <si>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</si>
  <si>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</si>
  <si>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</si>
  <si>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</si>
  <si>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</si>
  <si>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</si>
  <si>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CÓD. ATIV.</t>
  </si>
  <si>
    <t>CRONOGRAMA DE ATIVIDADES DO GRÊMIO</t>
  </si>
  <si>
    <t>Categoria</t>
  </si>
  <si>
    <t>Subcategoria</t>
  </si>
  <si>
    <t>Material_Pedagógico</t>
  </si>
  <si>
    <t>Material Pedagógico</t>
  </si>
  <si>
    <t>Equipamentos de Laboratório</t>
  </si>
  <si>
    <t>Insumos para Impressão</t>
  </si>
  <si>
    <t>Material de expediente/papelaria</t>
  </si>
  <si>
    <t>Equipamentos_Audiovisuais</t>
  </si>
  <si>
    <t>Equipamentos de Vídeo</t>
  </si>
  <si>
    <t>Equipamentos de Som</t>
  </si>
  <si>
    <t>Peças e Acessórios para aparelhos de Som, Imagem, Iluminação e Comunicação</t>
  </si>
  <si>
    <t>Reparo_Manutenção</t>
  </si>
  <si>
    <t>Serviço de reparo e manutenção</t>
  </si>
  <si>
    <t>Serviços de Carpintaria e Marcenaria</t>
  </si>
  <si>
    <t>Serviços Profissionais</t>
  </si>
  <si>
    <t>Material para reparos e manutenção</t>
  </si>
  <si>
    <t>Jardinagem</t>
  </si>
  <si>
    <t>Material para Manutenção de Bens Móveis</t>
  </si>
  <si>
    <t>Material Elétrico e Eletrônico</t>
  </si>
  <si>
    <t>Material de Proteção e Segurança</t>
  </si>
  <si>
    <t>Ferramentas</t>
  </si>
  <si>
    <t>Móveis_Decoração</t>
  </si>
  <si>
    <t>Móveis</t>
  </si>
  <si>
    <t>Decoração</t>
  </si>
  <si>
    <t>Jogos_Recreação</t>
  </si>
  <si>
    <t>Jogos e Brinquedos</t>
  </si>
  <si>
    <t>Material Esportivo</t>
  </si>
  <si>
    <t>Materiais para Atividades Lúdicas</t>
  </si>
  <si>
    <t>Tecnologia_Informática</t>
  </si>
  <si>
    <t>Computadores e Acessórios</t>
  </si>
  <si>
    <t>Equipamentos Eletrônicos</t>
  </si>
  <si>
    <t>Equipamentos de Informática e Rede</t>
  </si>
  <si>
    <t>Armazenamento_Organização</t>
  </si>
  <si>
    <t>Equipamentos de Armazenamento</t>
  </si>
  <si>
    <t>Equipamentos de Escritório</t>
  </si>
  <si>
    <t>Materiais e Equipamentos Diversos</t>
  </si>
  <si>
    <t>Utensílios</t>
  </si>
  <si>
    <t>Equipamentos para Cozinha</t>
  </si>
  <si>
    <t>Eletrodomésticos</t>
  </si>
  <si>
    <t>Filtros e Purificadores</t>
  </si>
  <si>
    <t>Higiene_Limpeza</t>
  </si>
  <si>
    <t>Artigos de Limpeza e Higiene</t>
  </si>
  <si>
    <t>Artigos para Banheiro</t>
  </si>
  <si>
    <t>Serviços de limpeza e higiene</t>
  </si>
  <si>
    <t>Eventos_Entretenimento</t>
  </si>
  <si>
    <t>Equipamentos para Eventos</t>
  </si>
  <si>
    <t>Serviços de Entretenimento</t>
  </si>
  <si>
    <t>Serviços Artísticos e Culturais</t>
  </si>
  <si>
    <t>Instrumentos Musicais</t>
  </si>
  <si>
    <t>Serviços e Taxas Administrativas</t>
  </si>
  <si>
    <t>Serviços bancários</t>
  </si>
  <si>
    <t>Serviços de Design e Publicidade</t>
  </si>
  <si>
    <t>Material de Sinalização Visual</t>
  </si>
  <si>
    <t>Máquina e equipamentos Gráficos</t>
  </si>
  <si>
    <t>Outros</t>
  </si>
  <si>
    <t>Construção</t>
  </si>
  <si>
    <t>Vestuário e Acessórios</t>
  </si>
  <si>
    <t>Material para Primeiros Socorros</t>
  </si>
  <si>
    <t>Serviço de transporte de pessoas</t>
  </si>
  <si>
    <t>Capacitação de pessoal</t>
  </si>
  <si>
    <t>Operações_financeiras</t>
  </si>
  <si>
    <t>Design_Publicidade</t>
  </si>
  <si>
    <t>Valor 
Unit</t>
  </si>
  <si>
    <t/>
  </si>
  <si>
    <t>Realizado:</t>
  </si>
  <si>
    <t>Planejado:</t>
  </si>
  <si>
    <t>RELAÇÃO DE DESPESAS PLANEJADAS</t>
  </si>
  <si>
    <t>RELAÇÃO DE DESPESAS REALIZADAS</t>
  </si>
  <si>
    <t>Total Geral</t>
  </si>
  <si>
    <t>Valor</t>
  </si>
  <si>
    <t>% do total</t>
  </si>
  <si>
    <t>Categoria da despesa</t>
  </si>
  <si>
    <t>PTRF Grêmios</t>
  </si>
  <si>
    <t>Fonte</t>
  </si>
  <si>
    <t>Coluna2</t>
  </si>
  <si>
    <t>Coluna3</t>
  </si>
  <si>
    <t>Coluna4</t>
  </si>
  <si>
    <t>Coluna5</t>
  </si>
  <si>
    <t>Coluna6</t>
  </si>
  <si>
    <t>Coluna7</t>
  </si>
  <si>
    <t>Coluna8</t>
  </si>
  <si>
    <t>Coluna9</t>
  </si>
  <si>
    <t>Cod3</t>
  </si>
  <si>
    <t>Cod4</t>
  </si>
  <si>
    <t>Cod5</t>
  </si>
  <si>
    <t>Coluna10</t>
  </si>
  <si>
    <t>Coluna11</t>
  </si>
  <si>
    <t>Coluna12</t>
  </si>
  <si>
    <t>Coluna13</t>
  </si>
  <si>
    <t>Coluna14</t>
  </si>
  <si>
    <t>Coluna15</t>
  </si>
  <si>
    <t>Coluna16</t>
  </si>
  <si>
    <t>Coluna17</t>
  </si>
  <si>
    <t>Coluna18</t>
  </si>
  <si>
    <t>Coluna19</t>
  </si>
  <si>
    <t>Coluna20</t>
  </si>
  <si>
    <t>Coluna21</t>
  </si>
  <si>
    <t>Coluna22</t>
  </si>
  <si>
    <t>Coluna23</t>
  </si>
  <si>
    <t>Coluna24</t>
  </si>
  <si>
    <t>Coluna25</t>
  </si>
  <si>
    <t>Coluna26</t>
  </si>
  <si>
    <t>Coluna27</t>
  </si>
  <si>
    <t>Coluna28</t>
  </si>
  <si>
    <t>Coluna29</t>
  </si>
  <si>
    <t>Coluna30</t>
  </si>
  <si>
    <t>Coluna31</t>
  </si>
  <si>
    <t>Coluna32</t>
  </si>
  <si>
    <t>Coluna33</t>
  </si>
  <si>
    <t>Coluna34</t>
  </si>
  <si>
    <t>Coluna35</t>
  </si>
  <si>
    <t>Coluna36</t>
  </si>
  <si>
    <t>Coluna37</t>
  </si>
  <si>
    <t>Coluna38</t>
  </si>
  <si>
    <t>0</t>
  </si>
  <si>
    <t>Valor Unit</t>
  </si>
  <si>
    <t>Periodicidade de reuniões entre orientador e grêmio:</t>
  </si>
  <si>
    <t>Diretoria Regional de Educação:</t>
  </si>
  <si>
    <t>Fonte*</t>
  </si>
  <si>
    <t>*Obs: A inclusão da fonte como recurso do Mais Educação na planilha não garante a existência do projeto, o projeto deverá ser aprovado pela Supervisão.</t>
  </si>
  <si>
    <t>ÁREAS</t>
  </si>
  <si>
    <t>Área</t>
  </si>
  <si>
    <t>01_ÍNDICE DA PLANILHA</t>
  </si>
  <si>
    <t>Informações da eleição, grêmio eleito e gremistas</t>
  </si>
  <si>
    <t>Planejamento das atividades propostas para o mandato do grêmio</t>
  </si>
  <si>
    <t>Categorização de despesas para as atividades do grêmio</t>
  </si>
  <si>
    <t>Planejamento das subatividades e planejamento das despesas para sua realização</t>
  </si>
  <si>
    <t xml:space="preserve">Plano de Trabalho - Grêmio Estudantil                                      </t>
  </si>
  <si>
    <t>Orientações</t>
  </si>
  <si>
    <t>Previsto</t>
  </si>
  <si>
    <t xml:space="preserve">Algumas células estão bloqueadas para que não percam as fórmulas e funcionalidades vinculadas. </t>
  </si>
  <si>
    <t xml:space="preserve">º  </t>
  </si>
  <si>
    <t>Sistematização de todas as despesas planejadas</t>
  </si>
  <si>
    <t>Sistematização de todas as despesas realizadas</t>
  </si>
  <si>
    <t>Resumo dinâmico das despesas, com sistematização por áreas e categorias</t>
  </si>
  <si>
    <t>Cultura e Lazer</t>
  </si>
  <si>
    <t>Meio Ambiente e Mudanças Climáticas</t>
  </si>
  <si>
    <t>Diversidade, Equidade e Inclusão</t>
  </si>
  <si>
    <t>Direitos Humanos e Convivência</t>
  </si>
  <si>
    <t>Tecnologias Digitais</t>
  </si>
  <si>
    <t>Membros do Grêmio (chapa eleita)</t>
  </si>
  <si>
    <r>
      <t>Gênero</t>
    </r>
    <r>
      <rPr>
        <b/>
        <i/>
        <sz val="9"/>
        <color theme="0"/>
        <rFont val="Aptos Narrow"/>
        <family val="2"/>
        <scheme val="minor"/>
      </rPr>
      <t>*</t>
    </r>
  </si>
  <si>
    <t>Datas das reuniões</t>
  </si>
  <si>
    <t>Não Informado</t>
  </si>
  <si>
    <t>Nome da Chapa inscrita</t>
  </si>
  <si>
    <t>Geral</t>
  </si>
  <si>
    <t>Tesoureiro(a)</t>
  </si>
  <si>
    <t>Material pedagógico</t>
  </si>
  <si>
    <t>Mobiliário</t>
  </si>
  <si>
    <t>Material esportivo</t>
  </si>
  <si>
    <t>Instrumentos musicais</t>
  </si>
  <si>
    <t>1.1</t>
  </si>
  <si>
    <t>1.1.1</t>
  </si>
  <si>
    <t>Planejado - Realizado</t>
  </si>
  <si>
    <t>Total da Área:</t>
  </si>
  <si>
    <t>Estudante Nomeada</t>
  </si>
  <si>
    <t>ÁREA QUE DESEJA PLANEJAR:</t>
  </si>
  <si>
    <t>Tesouraria</t>
  </si>
  <si>
    <t>Território e Parcerias</t>
  </si>
  <si>
    <t>Participação e Gestão Democrática</t>
  </si>
  <si>
    <t>Comunicação e Mobilização Acadêmica</t>
  </si>
  <si>
    <t>Vice-Diretor(a)</t>
  </si>
  <si>
    <t>Retornar ao Menu do Plano de Ação</t>
  </si>
  <si>
    <t>PLANO DE AÇÃO</t>
  </si>
  <si>
    <t>Doações APM</t>
  </si>
  <si>
    <t>PDDE/Mais Educação</t>
  </si>
  <si>
    <t>RELATÓRIO ANALÍTICO</t>
  </si>
  <si>
    <t>Planejado sobre o saldo (%):</t>
  </si>
  <si>
    <t>Executado sobre o planejado (%):</t>
  </si>
  <si>
    <t>Saldo bancário em jan/2024</t>
  </si>
  <si>
    <t>Análise comparada por área</t>
  </si>
  <si>
    <t>Análise comparada por tipo de despesa</t>
  </si>
  <si>
    <t>R</t>
  </si>
  <si>
    <t>PDDE</t>
  </si>
  <si>
    <t>Esportes, corpo e movimento</t>
  </si>
  <si>
    <t>Planejado total</t>
  </si>
  <si>
    <t>Realizado total</t>
  </si>
  <si>
    <t>CAPITAL</t>
  </si>
  <si>
    <t>CUSTEIO</t>
  </si>
  <si>
    <t>Banco do Brasil</t>
  </si>
  <si>
    <t>Gênero alimentício</t>
  </si>
  <si>
    <t>Imposto</t>
  </si>
  <si>
    <t>Material</t>
  </si>
  <si>
    <t>Serviço</t>
  </si>
  <si>
    <t>Tributos</t>
  </si>
  <si>
    <t>Acess point</t>
  </si>
  <si>
    <t>Afoxê</t>
  </si>
  <si>
    <t>Agogo</t>
  </si>
  <si>
    <t>Amplificador</t>
  </si>
  <si>
    <t>Amplificador para fones de ouvido</t>
  </si>
  <si>
    <t>Anatomic anne</t>
  </si>
  <si>
    <t>Aparador</t>
  </si>
  <si>
    <t>Aparelho de ar condicionado portátil</t>
  </si>
  <si>
    <t>Aparelho de depilacao</t>
  </si>
  <si>
    <t>Aparelho de dvd</t>
  </si>
  <si>
    <t>Aparelho de fax</t>
  </si>
  <si>
    <t>Aparelho de fonte de luz</t>
  </si>
  <si>
    <t>Aparelho de mp3</t>
  </si>
  <si>
    <t>Aparelho de som</t>
  </si>
  <si>
    <t>Aparelho de telex</t>
  </si>
  <si>
    <t>Aparelho de videoke</t>
  </si>
  <si>
    <t>Aparelho fonte de alimentacao regulada</t>
  </si>
  <si>
    <t>Aparelho gerador de ozonio</t>
  </si>
  <si>
    <t>Aparelho headset</t>
  </si>
  <si>
    <t>Aparelho nebulizador</t>
  </si>
  <si>
    <t>Aparelho pbx</t>
  </si>
  <si>
    <t>Aparelho sequencial</t>
  </si>
  <si>
    <t>Aparelho spinlight</t>
  </si>
  <si>
    <t>Aparelho telefonico</t>
  </si>
  <si>
    <t>Aparelho telefonico ks</t>
  </si>
  <si>
    <t>Aparelho telefonico pabx</t>
  </si>
  <si>
    <t>Aparelho telefonico sem fio</t>
  </si>
  <si>
    <t>Aparelho terminal ks inteligente</t>
  </si>
  <si>
    <t>Aparelho tira mofo</t>
  </si>
  <si>
    <t>Aplicador de cola</t>
  </si>
  <si>
    <t>Appliance</t>
  </si>
  <si>
    <t>Aquecedor de agua</t>
  </si>
  <si>
    <t>Aquecedor de ambiente</t>
  </si>
  <si>
    <t>Aquecedor infra vermelho</t>
  </si>
  <si>
    <t>Arara</t>
  </si>
  <si>
    <t>Armario</t>
  </si>
  <si>
    <t>Armario auxiliar</t>
  </si>
  <si>
    <t>Armario de aco</t>
  </si>
  <si>
    <t>Armario de madeira</t>
  </si>
  <si>
    <t>Armario de parede</t>
  </si>
  <si>
    <t>Arquibancada</t>
  </si>
  <si>
    <t>Arquivo de aco</t>
  </si>
  <si>
    <t>Arquivo de madeira</t>
  </si>
  <si>
    <t>Aspirador  e soprador de folhas</t>
  </si>
  <si>
    <t>Aspirador de agua</t>
  </si>
  <si>
    <t>Aspirador de po</t>
  </si>
  <si>
    <t>Aspirador de po e agua</t>
  </si>
  <si>
    <t>Aspirador e jateador de ar</t>
  </si>
  <si>
    <t>Atabaque</t>
  </si>
  <si>
    <t>Atomizador</t>
  </si>
  <si>
    <t>Atomizador costal</t>
  </si>
  <si>
    <t>Baixo</t>
  </si>
  <si>
    <t>Baixo tuba</t>
  </si>
  <si>
    <t>Balança</t>
  </si>
  <si>
    <t>Balança digital</t>
  </si>
  <si>
    <t>Balanca eletronica</t>
  </si>
  <si>
    <t>Balanco</t>
  </si>
  <si>
    <t>Balcao de aco</t>
  </si>
  <si>
    <t>Balcao de madeira</t>
  </si>
  <si>
    <t>Balcao de plastico</t>
  </si>
  <si>
    <t>Bancada de camarim</t>
  </si>
  <si>
    <t>Bancada de ferro</t>
  </si>
  <si>
    <t>Bancada de madeira</t>
  </si>
  <si>
    <t>Bancada de trabalho</t>
  </si>
  <si>
    <t>Banco de aço carbono</t>
  </si>
  <si>
    <t>Banco de ferro</t>
  </si>
  <si>
    <t>Banco de madeira</t>
  </si>
  <si>
    <t>Banco fixo</t>
  </si>
  <si>
    <t>Banco giratorio</t>
  </si>
  <si>
    <t>Banco giratorio de madeira</t>
  </si>
  <si>
    <t>Banco infantil</t>
  </si>
  <si>
    <t>Banco para bateria</t>
  </si>
  <si>
    <t>Banco para jardim</t>
  </si>
  <si>
    <t>Banco para piano</t>
  </si>
  <si>
    <t>Banco para teclado</t>
  </si>
  <si>
    <t>Banco sueco</t>
  </si>
  <si>
    <t>Bandinha</t>
  </si>
  <si>
    <t>Bandolim</t>
  </si>
  <si>
    <t>Banqueta alta</t>
  </si>
  <si>
    <t>Banqueta de ferro</t>
  </si>
  <si>
    <t>Banqueta de madeira</t>
  </si>
  <si>
    <t>Banqueta fixa</t>
  </si>
  <si>
    <t>Banqueta giratoria</t>
  </si>
  <si>
    <t>Banqueta para desenhista</t>
  </si>
  <si>
    <t>Banqueta plastica</t>
  </si>
  <si>
    <t>Barra para ginastica</t>
  </si>
  <si>
    <t>Barra paralela</t>
  </si>
  <si>
    <t>Barraca</t>
  </si>
  <si>
    <t>Bateria musical</t>
  </si>
  <si>
    <t>Bau de acessórios</t>
  </si>
  <si>
    <t>Bau de aluminio</t>
  </si>
  <si>
    <t>Bau de madeira</t>
  </si>
  <si>
    <t>Bebedouro</t>
  </si>
  <si>
    <t>Bem em análise para inclusão no SBPM/PMSP</t>
  </si>
  <si>
    <t>Blu ray</t>
  </si>
  <si>
    <t>Bombo</t>
  </si>
  <si>
    <t>Bongo</t>
  </si>
  <si>
    <t>Braco articulavel para monitor</t>
  </si>
  <si>
    <t>Brinquedo</t>
  </si>
  <si>
    <t>Brinquedo para atividade psicomotora</t>
  </si>
  <si>
    <t>Brinquedoteca móvel</t>
  </si>
  <si>
    <t>Bumbo</t>
  </si>
  <si>
    <t>Bumbo fuzileiro</t>
  </si>
  <si>
    <t>Bussola</t>
  </si>
  <si>
    <t>Cadeira</t>
  </si>
  <si>
    <t>Cadeira de madeira</t>
  </si>
  <si>
    <t>Cadeira de rodas</t>
  </si>
  <si>
    <t>Cadeira escolar</t>
  </si>
  <si>
    <t>Cadeira escolar especial</t>
  </si>
  <si>
    <t>Cadeira fixa</t>
  </si>
  <si>
    <t>Cadeira fixa empilhavel</t>
  </si>
  <si>
    <t>Cadeira giratoria</t>
  </si>
  <si>
    <t>Cadeira infantil</t>
  </si>
  <si>
    <t>Cadeira infantil adaptada</t>
  </si>
  <si>
    <t>Cadeira para refeitorio</t>
  </si>
  <si>
    <t>Caderia de madeira</t>
  </si>
  <si>
    <t>Caixa acustica</t>
  </si>
  <si>
    <t>Caixa acustica amplificada</t>
  </si>
  <si>
    <t>Caixa de som</t>
  </si>
  <si>
    <t>Caixa malacacheta</t>
  </si>
  <si>
    <t>Caixa repique</t>
  </si>
  <si>
    <t>Caixa tarol</t>
  </si>
  <si>
    <t>Cajon</t>
  </si>
  <si>
    <t>Calculadora eletrica</t>
  </si>
  <si>
    <t>Calculadora eletronica</t>
  </si>
  <si>
    <t>Calculadora financeira</t>
  </si>
  <si>
    <t>Calculadora grafica</t>
  </si>
  <si>
    <t>Calibrador acustico</t>
  </si>
  <si>
    <t>Camara fotografica</t>
  </si>
  <si>
    <t>Câmera digital</t>
  </si>
  <si>
    <t>Câmera fotográfica</t>
  </si>
  <si>
    <t>Camera video conferencia</t>
  </si>
  <si>
    <t>Caneta rapidograph</t>
  </si>
  <si>
    <t>Canhao de laser</t>
  </si>
  <si>
    <t>Canhao seguidor</t>
  </si>
  <si>
    <t>Cantinho de leitura</t>
  </si>
  <si>
    <t>Carregador de bateria</t>
  </si>
  <si>
    <t>Carregador de pilhas</t>
  </si>
  <si>
    <t>Carrinho para leitura</t>
  </si>
  <si>
    <t>Carrinho para transporte de livros</t>
  </si>
  <si>
    <t>Carrinho para transporte de materiais</t>
  </si>
  <si>
    <t>Carro caixa</t>
  </si>
  <si>
    <t>Carro cuba</t>
  </si>
  <si>
    <t>Carro infantil</t>
  </si>
  <si>
    <t>Carteira</t>
  </si>
  <si>
    <t>Carteira escolar</t>
  </si>
  <si>
    <t>Carteira infantil</t>
  </si>
  <si>
    <t>Carteira universitaria</t>
  </si>
  <si>
    <t>Casa de boneca</t>
  </si>
  <si>
    <t>Casinha</t>
  </si>
  <si>
    <t>Casinha infantil</t>
  </si>
  <si>
    <t>Cavalete de madeira</t>
  </si>
  <si>
    <t>Cavalete para blocao</t>
  </si>
  <si>
    <t>Cavalete para cartazes</t>
  </si>
  <si>
    <t>Cavalete para desenho</t>
  </si>
  <si>
    <t>Cavalete para flip chart</t>
  </si>
  <si>
    <t>Cavalete para pintura</t>
  </si>
  <si>
    <t>Cavalete para prancheta</t>
  </si>
  <si>
    <t>Cavalo thunder</t>
  </si>
  <si>
    <t>Cavaquinho</t>
  </si>
  <si>
    <t>Caxixi</t>
  </si>
  <si>
    <t>Cd player</t>
  </si>
  <si>
    <t>Cd player para dj</t>
  </si>
  <si>
    <t>Cenario para fantoches</t>
  </si>
  <si>
    <t>Central para mesa de iluminacao</t>
  </si>
  <si>
    <t>Chaveiro de madeira</t>
  </si>
  <si>
    <t>Circulador de ar</t>
  </si>
  <si>
    <t>Circulador de ar e aquecedor</t>
  </si>
  <si>
    <t>Clarinete</t>
  </si>
  <si>
    <t>Climatizador de ar</t>
  </si>
  <si>
    <t>Cofre</t>
  </si>
  <si>
    <t>Colchão para salto</t>
  </si>
  <si>
    <t>Coletor de lixo</t>
  </si>
  <si>
    <t>Coletor de oleo</t>
  </si>
  <si>
    <t>Colméia organizadora</t>
  </si>
  <si>
    <t>Compressor de audio</t>
  </si>
  <si>
    <t>Compressor de voz</t>
  </si>
  <si>
    <t>Compressor limitador de audio</t>
  </si>
  <si>
    <t>Compressor multicom</t>
  </si>
  <si>
    <t>Conjunto de lixeiras</t>
  </si>
  <si>
    <t>Conjunto de mesa</t>
  </si>
  <si>
    <t>Conjunto de percussao</t>
  </si>
  <si>
    <t>Conjunto olimpico</t>
  </si>
  <si>
    <t>Conjunto para salto em altura</t>
  </si>
  <si>
    <t>Console de audio</t>
  </si>
  <si>
    <t>Contra baixo</t>
  </si>
  <si>
    <t>Controlador de ganho</t>
  </si>
  <si>
    <t>Controlador de slide</t>
  </si>
  <si>
    <t>Conversor de energia</t>
  </si>
  <si>
    <t>Conversor de video digital</t>
  </si>
  <si>
    <t>Coordenatografo</t>
  </si>
  <si>
    <t>Copiadora</t>
  </si>
  <si>
    <t>Copiadora compacta</t>
  </si>
  <si>
    <t>Corneta</t>
  </si>
  <si>
    <t>Corneta em fa</t>
  </si>
  <si>
    <t>Corneta em sib</t>
  </si>
  <si>
    <t>Cornetas difusora</t>
  </si>
  <si>
    <t>Cornetin</t>
  </si>
  <si>
    <t>Cortina de ar</t>
  </si>
  <si>
    <t>Cozinha infantil</t>
  </si>
  <si>
    <t>Cronometro</t>
  </si>
  <si>
    <t>Cuica</t>
  </si>
  <si>
    <t>Delay</t>
  </si>
  <si>
    <t>Delimitador de filas</t>
  </si>
  <si>
    <t>Digital delay</t>
  </si>
  <si>
    <t>Digitalizador</t>
  </si>
  <si>
    <t>Distribuidor de audio</t>
  </si>
  <si>
    <t>Distribuidor de composto orgânico</t>
  </si>
  <si>
    <t>Distribuidor de sinal</t>
  </si>
  <si>
    <t>Dobradeira de papel</t>
  </si>
  <si>
    <t>Doc station</t>
  </si>
  <si>
    <t>Duplicador digital</t>
  </si>
  <si>
    <t>Dvd player com karaoke</t>
  </si>
  <si>
    <t>Dvd player e video cassete</t>
  </si>
  <si>
    <t>Eliminador de microfonia</t>
  </si>
  <si>
    <t>Encadernadora</t>
  </si>
  <si>
    <t>Episcopio</t>
  </si>
  <si>
    <t>Equalizador</t>
  </si>
  <si>
    <t>Equalizador de som</t>
  </si>
  <si>
    <t>Equalizador grafico</t>
  </si>
  <si>
    <t>Escaninho</t>
  </si>
  <si>
    <t>Escaninho de madeira</t>
  </si>
  <si>
    <t>Escorregador</t>
  </si>
  <si>
    <t>Escrivaninha</t>
  </si>
  <si>
    <t>Escrivaninha de aco</t>
  </si>
  <si>
    <t>Escrivaninha de madeira</t>
  </si>
  <si>
    <t>Espelho</t>
  </si>
  <si>
    <t>Esqueleto humano</t>
  </si>
  <si>
    <t>Estabiliazdor de voltagem</t>
  </si>
  <si>
    <t>Estabilizador</t>
  </si>
  <si>
    <t>Estacao repetidora</t>
  </si>
  <si>
    <t>Estante</t>
  </si>
  <si>
    <t>Estante para partitura</t>
  </si>
  <si>
    <t>Estante sinfonica</t>
  </si>
  <si>
    <t>Estrado de madeira</t>
  </si>
  <si>
    <t>Estufa para secagem de filme</t>
  </si>
  <si>
    <t>Estufa para secagem de plantas</t>
  </si>
  <si>
    <t>Esvrivaninha</t>
  </si>
  <si>
    <t>Exaustor</t>
  </si>
  <si>
    <t>Filmadora</t>
  </si>
  <si>
    <t>Filtro de agua</t>
  </si>
  <si>
    <t>Flanelografo</t>
  </si>
  <si>
    <t>Flauta</t>
  </si>
  <si>
    <t>Flautin</t>
  </si>
  <si>
    <t>Flip chart</t>
  </si>
  <si>
    <t>Floreira modulavel</t>
  </si>
  <si>
    <t>Flugel horn</t>
  </si>
  <si>
    <t>Fone de cabeca</t>
  </si>
  <si>
    <t>Fonte conversor</t>
  </si>
  <si>
    <t>Fonte de alimentacao</t>
  </si>
  <si>
    <t>Fonte estabilizadora</t>
  </si>
  <si>
    <t>Forno de microondas</t>
  </si>
  <si>
    <t>Fotocopiadora</t>
  </si>
  <si>
    <t>Fotoestimulador</t>
  </si>
  <si>
    <t>Fragmentadora de papeis</t>
  </si>
  <si>
    <t>Gabinete</t>
  </si>
  <si>
    <t>Gabinete acustico</t>
  </si>
  <si>
    <t>Gaiola labirinto</t>
  </si>
  <si>
    <t>Gaita</t>
  </si>
  <si>
    <t>Gangorra</t>
  </si>
  <si>
    <t>Ganza</t>
  </si>
  <si>
    <t>Gaveteiro</t>
  </si>
  <si>
    <t>Gaveteiro de aco</t>
  </si>
  <si>
    <t>Gaveteiro de madeira</t>
  </si>
  <si>
    <t>Gaveteiro volante</t>
  </si>
  <si>
    <t>Gerador de efeitos especiais para video</t>
  </si>
  <si>
    <t>Giraplay</t>
  </si>
  <si>
    <t>Globo de bingo</t>
  </si>
  <si>
    <t>Globo terrestre</t>
  </si>
  <si>
    <t>Glokenspiel</t>
  </si>
  <si>
    <t>Gongo</t>
  </si>
  <si>
    <t>Gravador cassete</t>
  </si>
  <si>
    <t>Gravador de audio</t>
  </si>
  <si>
    <t>Gravador de cd</t>
  </si>
  <si>
    <t>Gravador de dvd</t>
  </si>
  <si>
    <t>Gravador de dvd e cd</t>
  </si>
  <si>
    <t>Gravador de dvd externo</t>
  </si>
  <si>
    <t>Gravador de fita cassete</t>
  </si>
  <si>
    <t>Gravador de som</t>
  </si>
  <si>
    <t>Gravador de video</t>
  </si>
  <si>
    <t>Guarda tudo</t>
  </si>
  <si>
    <t>Guarda volumes</t>
  </si>
  <si>
    <t>Guitarra</t>
  </si>
  <si>
    <t>Hard disk externo</t>
  </si>
  <si>
    <t>Home theater</t>
  </si>
  <si>
    <t>Hub</t>
  </si>
  <si>
    <t>Iluminador de led</t>
  </si>
  <si>
    <t>Impressora</t>
  </si>
  <si>
    <t>Impressora braille</t>
  </si>
  <si>
    <t>Impressora plotter</t>
  </si>
  <si>
    <t>Jogo de coordenatografo polar</t>
  </si>
  <si>
    <t>Jogo de curvas</t>
  </si>
  <si>
    <t>Jogo de estofado</t>
  </si>
  <si>
    <t>Laminadora</t>
  </si>
  <si>
    <t>Leitor de tela braille</t>
  </si>
  <si>
    <t>Line force</t>
  </si>
  <si>
    <t>Lira musical</t>
  </si>
  <si>
    <t>Livro</t>
  </si>
  <si>
    <t>Longarina</t>
  </si>
  <si>
    <t>Longarina para auditorio</t>
  </si>
  <si>
    <t>Lousa</t>
  </si>
  <si>
    <t>Lousa Digital</t>
  </si>
  <si>
    <t>Luneta</t>
  </si>
  <si>
    <t>Maquete</t>
  </si>
  <si>
    <t>Maquima fotografica</t>
  </si>
  <si>
    <t>Maquina de  bolha de sabao</t>
  </si>
  <si>
    <t>Maquina de escrever em braille</t>
  </si>
  <si>
    <t>Maquina de fumaca</t>
  </si>
  <si>
    <t>Maquina de fumaça</t>
  </si>
  <si>
    <t>Maquina de gelo</t>
  </si>
  <si>
    <t>Maquina de imprimir em alto relevo</t>
  </si>
  <si>
    <t>Maquina de xerox</t>
  </si>
  <si>
    <t>Maquina fotografica</t>
  </si>
  <si>
    <t>Maquina impressora</t>
  </si>
  <si>
    <t>Maquina impressora manual</t>
  </si>
  <si>
    <t>Maquina impressora off-set</t>
  </si>
  <si>
    <t>Maquina para imprimir em alto relevo</t>
  </si>
  <si>
    <t>Marcador de faltas</t>
  </si>
  <si>
    <t>Mastro para bandeira</t>
  </si>
  <si>
    <t>Mastros para rede de voley</t>
  </si>
  <si>
    <t>Medidor de altura</t>
  </si>
  <si>
    <t>Medidor de distância</t>
  </si>
  <si>
    <t>Medidor de nivel de som</t>
  </si>
  <si>
    <t>Medidor de ph</t>
  </si>
  <si>
    <t>Megafone</t>
  </si>
  <si>
    <t>Melofone</t>
  </si>
  <si>
    <t>Mesa</t>
  </si>
  <si>
    <t>Mesa aero hockey</t>
  </si>
  <si>
    <t>Mesa central infantil</t>
  </si>
  <si>
    <t>Mesa chaveadora</t>
  </si>
  <si>
    <t>Mesa controladora</t>
  </si>
  <si>
    <t>Mesa de aco</t>
  </si>
  <si>
    <t>Mesa de apoio</t>
  </si>
  <si>
    <t>Mesa de bilhar</t>
  </si>
  <si>
    <t>Mesa de canto</t>
  </si>
  <si>
    <t>Mesa de centro</t>
  </si>
  <si>
    <t>Mesa de iluminacao</t>
  </si>
  <si>
    <t>Mesa de luz</t>
  </si>
  <si>
    <t>Mesa de madeira</t>
  </si>
  <si>
    <t>Mesa de madeira infantil adaptada</t>
  </si>
  <si>
    <t>Mesa de mixagem</t>
  </si>
  <si>
    <t>Mesa de pebolim</t>
  </si>
  <si>
    <t>Mesa de ping pong</t>
  </si>
  <si>
    <t>Mesa de som</t>
  </si>
  <si>
    <t>Mesa de tamancobol</t>
  </si>
  <si>
    <t>Mesa de trabalho</t>
  </si>
  <si>
    <t>Mesa de xadres</t>
  </si>
  <si>
    <t>Mesa digitalizadora</t>
  </si>
  <si>
    <t>Mesa diva</t>
  </si>
  <si>
    <t>Mesa elastica</t>
  </si>
  <si>
    <t>Mesa empilhavel</t>
  </si>
  <si>
    <t>Mesa ergonomica</t>
  </si>
  <si>
    <t>Mesa escolar</t>
  </si>
  <si>
    <t>Mesa escolar especial</t>
  </si>
  <si>
    <t>Mesa executiva</t>
  </si>
  <si>
    <t>Mesa expositora</t>
  </si>
  <si>
    <t>Mesa infantil</t>
  </si>
  <si>
    <t>Mesa lateral</t>
  </si>
  <si>
    <t>Mesa mixadora</t>
  </si>
  <si>
    <t>Mesa para costura</t>
  </si>
  <si>
    <t>Mesa para desenho</t>
  </si>
  <si>
    <t>Mesa para futebol de botao</t>
  </si>
  <si>
    <t>Mesa para impressora</t>
  </si>
  <si>
    <t>Mesa para microcomputador</t>
  </si>
  <si>
    <t>Mesa para microcomputador e impressora</t>
  </si>
  <si>
    <t>Mesa para microfilmadora</t>
  </si>
  <si>
    <t>Mesa para posto de trabalho</t>
  </si>
  <si>
    <t>Mesa para projecao</t>
  </si>
  <si>
    <t>Mesa para refeicao</t>
  </si>
  <si>
    <t>Mesa para reuniao</t>
  </si>
  <si>
    <t>Mesa para telefone</t>
  </si>
  <si>
    <t>Mesa para televisao e video</t>
  </si>
  <si>
    <t>Mesa para trabalho</t>
  </si>
  <si>
    <t>Mesa para tv</t>
  </si>
  <si>
    <t>Mesa para video e projetor</t>
  </si>
  <si>
    <t>Mesa peninsular</t>
  </si>
  <si>
    <t>Mesa plastica</t>
  </si>
  <si>
    <t>Mesa plenario</t>
  </si>
  <si>
    <t>Mesa trapezoidal</t>
  </si>
  <si>
    <t>Mesa universitaria de madeira</t>
  </si>
  <si>
    <t>Micro camera</t>
  </si>
  <si>
    <t>Microcomputador</t>
  </si>
  <si>
    <t>Microfilmadora</t>
  </si>
  <si>
    <t>Microfone</t>
  </si>
  <si>
    <t>Microfone de lapela</t>
  </si>
  <si>
    <t>Microfone de transmissao para transceptor fixo</t>
  </si>
  <si>
    <t>Microfone sem fio</t>
  </si>
  <si>
    <t>Microscopio</t>
  </si>
  <si>
    <t>Microsystem</t>
  </si>
  <si>
    <t>Microverb 4</t>
  </si>
  <si>
    <t>Mimeografo</t>
  </si>
  <si>
    <t>Mini bloqueio</t>
  </si>
  <si>
    <t>Mini bombeiro</t>
  </si>
  <si>
    <t>Mini gravador digital</t>
  </si>
  <si>
    <t>Mini rack</t>
  </si>
  <si>
    <t>Mini system</t>
  </si>
  <si>
    <t>Mini trampolin</t>
  </si>
  <si>
    <t>Minicomputador</t>
  </si>
  <si>
    <t>Misturador de microfones</t>
  </si>
  <si>
    <t>Misturador de som</t>
  </si>
  <si>
    <t>Modem</t>
  </si>
  <si>
    <t>Modulo de potencia</t>
  </si>
  <si>
    <t>Moldura com espelho</t>
  </si>
  <si>
    <t>Monitor de audio e video</t>
  </si>
  <si>
    <t>Monitor de video</t>
  </si>
  <si>
    <t>Monitor para microcomputador</t>
  </si>
  <si>
    <t>Monociclo</t>
  </si>
  <si>
    <t>Mp4</t>
  </si>
  <si>
    <t>Multiprocessador de efeitos de audio</t>
  </si>
  <si>
    <t>Mural</t>
  </si>
  <si>
    <t>Netebook</t>
  </si>
  <si>
    <t>Nobreak</t>
  </si>
  <si>
    <t>Normografo</t>
  </si>
  <si>
    <t>Notebook</t>
  </si>
  <si>
    <t>Numerador automatico</t>
  </si>
  <si>
    <t>Oboe</t>
  </si>
  <si>
    <t>Obra de arte</t>
  </si>
  <si>
    <t>Oleo s/tela</t>
  </si>
  <si>
    <t>Organizador de brinquedos</t>
  </si>
  <si>
    <t>Painel confeccionado em duratex e madeira</t>
  </si>
  <si>
    <t>Painel de madeira</t>
  </si>
  <si>
    <t>Painel de mensagem</t>
  </si>
  <si>
    <t>Painel de parede</t>
  </si>
  <si>
    <t>Painel eletronico</t>
  </si>
  <si>
    <t>Painel expositor</t>
  </si>
  <si>
    <t>Painel fotografico</t>
  </si>
  <si>
    <t>Painel para exposicao</t>
  </si>
  <si>
    <t>Painel psicomotor</t>
  </si>
  <si>
    <t>Palco</t>
  </si>
  <si>
    <t>Palete de madeira</t>
  </si>
  <si>
    <t>Paralela simetrica</t>
  </si>
  <si>
    <t>Pau de fita</t>
  </si>
  <si>
    <t>Pedaleira para guitarra</t>
  </si>
  <si>
    <t>Pedestal para bandeira</t>
  </si>
  <si>
    <t>Pedestal para bongo</t>
  </si>
  <si>
    <t>Pedestal para conga</t>
  </si>
  <si>
    <t>Pedestal para microfone</t>
  </si>
  <si>
    <t>Perfurador de fio de kirchener</t>
  </si>
  <si>
    <t>Piano</t>
  </si>
  <si>
    <t>Pintura oleo s/tela</t>
  </si>
  <si>
    <t>Piscina de bolinhas</t>
  </si>
  <si>
    <t>Pistola para lancamento de dardos</t>
  </si>
  <si>
    <t>Placar de mesa</t>
  </si>
  <si>
    <t>Placar eletronico</t>
  </si>
  <si>
    <t>Planetario escolar</t>
  </si>
  <si>
    <t>Plastificadora</t>
  </si>
  <si>
    <t>Plataforma de madeira</t>
  </si>
  <si>
    <t>Playground</t>
  </si>
  <si>
    <t>Plinto</t>
  </si>
  <si>
    <t>Plotter</t>
  </si>
  <si>
    <t>Poltrona</t>
  </si>
  <si>
    <t>Poltrona de madeira</t>
  </si>
  <si>
    <t>Poltrona escolar individual</t>
  </si>
  <si>
    <t>Poltrona estofada</t>
  </si>
  <si>
    <t>Poltrona fixa</t>
  </si>
  <si>
    <t>Poltrona fixa de madeira</t>
  </si>
  <si>
    <t>Poltrona fixa estofada</t>
  </si>
  <si>
    <t>Poltrona giratoria</t>
  </si>
  <si>
    <t>Poltrona individual</t>
  </si>
  <si>
    <t>Poltrona interlocutor</t>
  </si>
  <si>
    <t>Poltrona para auditorio</t>
  </si>
  <si>
    <t>Poltrona para cabeleireiro</t>
  </si>
  <si>
    <t>Poltrona reclinavel</t>
  </si>
  <si>
    <t>Poltrona universitaria</t>
  </si>
  <si>
    <t>Porta banner</t>
  </si>
  <si>
    <t>Porta cartazes</t>
  </si>
  <si>
    <t>Porta guarda chuvas</t>
  </si>
  <si>
    <t>Porta jornais</t>
  </si>
  <si>
    <t>Porta livros</t>
  </si>
  <si>
    <t>Porta mapas</t>
  </si>
  <si>
    <t>Porta plantas</t>
  </si>
  <si>
    <t>Porta revista</t>
  </si>
  <si>
    <t>Poste para rede de voleibol</t>
  </si>
  <si>
    <t>Prancheta para desenho</t>
  </si>
  <si>
    <t>Prateleira</t>
  </si>
  <si>
    <t>Prateleira de aco</t>
  </si>
  <si>
    <t>Prateleira de madeira</t>
  </si>
  <si>
    <t>Prateleira inclinada</t>
  </si>
  <si>
    <t>Pre-amplificador</t>
  </si>
  <si>
    <t>Pre-dolby</t>
  </si>
  <si>
    <t>Processador de voz</t>
  </si>
  <si>
    <t>Processador digital</t>
  </si>
  <si>
    <t>Projetor de filmes</t>
  </si>
  <si>
    <t>Projetor de imagens</t>
  </si>
  <si>
    <t>Projetor de multimidia</t>
  </si>
  <si>
    <t>Projetor de optotipos</t>
  </si>
  <si>
    <t>Projetor de slides</t>
  </si>
  <si>
    <t>Projetor de som</t>
  </si>
  <si>
    <t>Projetor elipsoidal</t>
  </si>
  <si>
    <t>Projetor fresnel</t>
  </si>
  <si>
    <t>Projetor hermetico</t>
  </si>
  <si>
    <t>Projetor multimidia</t>
  </si>
  <si>
    <t>Projetor oftalmologico</t>
  </si>
  <si>
    <t>Pro-mixer</t>
  </si>
  <si>
    <t>Pulpito</t>
  </si>
  <si>
    <t>Pulverizador</t>
  </si>
  <si>
    <t>Purificador de agua</t>
  </si>
  <si>
    <t>Quadro branco</t>
  </si>
  <si>
    <t>Quadro com mapa</t>
  </si>
  <si>
    <t>Quadro de aviso</t>
  </si>
  <si>
    <t>Quadro de editais</t>
  </si>
  <si>
    <t>Quadro de madeira</t>
  </si>
  <si>
    <t>Quadro de metal</t>
  </si>
  <si>
    <t>Quadro de ordens</t>
  </si>
  <si>
    <t>Quadro decorativo</t>
  </si>
  <si>
    <t>Quadro imantado</t>
  </si>
  <si>
    <t>Quadro interativo</t>
  </si>
  <si>
    <t>Quadro mural</t>
  </si>
  <si>
    <t>Quadro negro</t>
  </si>
  <si>
    <t>Quadro para flip-shart</t>
  </si>
  <si>
    <t>Quadro para plantas</t>
  </si>
  <si>
    <t>Quadro para tchoukball</t>
  </si>
  <si>
    <t>Rack</t>
  </si>
  <si>
    <t>Rack de iluminacao</t>
  </si>
  <si>
    <t>Rack de madeira</t>
  </si>
  <si>
    <t>Rack para som</t>
  </si>
  <si>
    <t>Rádio</t>
  </si>
  <si>
    <t>Radio gravador</t>
  </si>
  <si>
    <t>Rádio portátil</t>
  </si>
  <si>
    <t>Radio transmissor</t>
  </si>
  <si>
    <t>Rebolo</t>
  </si>
  <si>
    <t>Receptor</t>
  </si>
  <si>
    <t>Receptor de satelite</t>
  </si>
  <si>
    <t>Receptor gps</t>
  </si>
  <si>
    <t>Receptor para antena parabolica</t>
  </si>
  <si>
    <t>Receptor para microfone</t>
  </si>
  <si>
    <t>Receptor para microfone lapela</t>
  </si>
  <si>
    <t>Receptor para microfone sem fio</t>
  </si>
  <si>
    <t>Receptor uhf</t>
  </si>
  <si>
    <t>Recipientes para oleo</t>
  </si>
  <si>
    <t>Reco reco</t>
  </si>
  <si>
    <t>Refiladora de papel</t>
  </si>
  <si>
    <t>Refletor</t>
  </si>
  <si>
    <t>Refletor parabolico</t>
  </si>
  <si>
    <t>Refresqueira</t>
  </si>
  <si>
    <t>Refrigerador</t>
  </si>
  <si>
    <t>Regua de som</t>
  </si>
  <si>
    <t>Régua escano gráfica</t>
  </si>
  <si>
    <t>Relogio datador</t>
  </si>
  <si>
    <t>Relogio de parede</t>
  </si>
  <si>
    <t>Relogio de xadrez</t>
  </si>
  <si>
    <t>Relógio sinaleiro</t>
  </si>
  <si>
    <t>Renovador de ar</t>
  </si>
  <si>
    <t>Repinique</t>
  </si>
  <si>
    <t>Repique</t>
  </si>
  <si>
    <t>Reprodutor de imagens</t>
  </si>
  <si>
    <t>Requinta</t>
  </si>
  <si>
    <t>Resfriador</t>
  </si>
  <si>
    <t>Retroprojetor</t>
  </si>
  <si>
    <t>Revisteiro</t>
  </si>
  <si>
    <t>Roda de ombro</t>
  </si>
  <si>
    <t>Ropueiro de aco</t>
  </si>
  <si>
    <t>Rotacao dupla diagonal</t>
  </si>
  <si>
    <t>Rotacao vertical</t>
  </si>
  <si>
    <t>Roteador</t>
  </si>
  <si>
    <t>Roupeiro</t>
  </si>
  <si>
    <t>Roupeiro de aco</t>
  </si>
  <si>
    <t>Roupeiro de madeira</t>
  </si>
  <si>
    <t>Router</t>
  </si>
  <si>
    <t>Sanduicheira</t>
  </si>
  <si>
    <t>Sarrafo para salto em altura</t>
  </si>
  <si>
    <t>Sax</t>
  </si>
  <si>
    <t>Sax alto</t>
  </si>
  <si>
    <t>Sax baritono</t>
  </si>
  <si>
    <t>Sax genis</t>
  </si>
  <si>
    <t>Sax horn</t>
  </si>
  <si>
    <t>Sax soprano</t>
  </si>
  <si>
    <t>Sax tenor</t>
  </si>
  <si>
    <t>Saxhorn alto</t>
  </si>
  <si>
    <t>Saxofone</t>
  </si>
  <si>
    <t>Saxofone alto</t>
  </si>
  <si>
    <t>Saxofone tenor</t>
  </si>
  <si>
    <t>Scanner</t>
  </si>
  <si>
    <t>Secador de mao</t>
  </si>
  <si>
    <t>Set de prato</t>
  </si>
  <si>
    <t>Sofa</t>
  </si>
  <si>
    <t>Sofanete</t>
  </si>
  <si>
    <t>Souzafones</t>
  </si>
  <si>
    <t>Steps</t>
  </si>
  <si>
    <t>Stereo cassette deck</t>
  </si>
  <si>
    <t>Stereo tuner</t>
  </si>
  <si>
    <t>Storage</t>
  </si>
  <si>
    <t>Suporte de aco</t>
  </si>
  <si>
    <t>Suporte de instrumento musical</t>
  </si>
  <si>
    <t>Suporte de madeira para espelho tipo envernizado</t>
  </si>
  <si>
    <t>Suporte metalico p/mastros de bandeiras</t>
  </si>
  <si>
    <t>Suporte p/ estufa</t>
  </si>
  <si>
    <t>Suporte para bandeira</t>
  </si>
  <si>
    <t>Suporte para banner</t>
  </si>
  <si>
    <t>Suporte para cabide</t>
  </si>
  <si>
    <t>Suporte para caixa de som</t>
  </si>
  <si>
    <t>Suporte para cpu</t>
  </si>
  <si>
    <t>Suporte para cpu e estabilizador</t>
  </si>
  <si>
    <t>Suporte para microcomputador</t>
  </si>
  <si>
    <t>Suporte para microondas</t>
  </si>
  <si>
    <t>Suporte para monitor de microcomputador</t>
  </si>
  <si>
    <t>Suporte para nobreak</t>
  </si>
  <si>
    <t>Suporte para partitura musical</t>
  </si>
  <si>
    <t>Suporte para projetor de imagens</t>
  </si>
  <si>
    <t>Suporte para tecido</t>
  </si>
  <si>
    <t>Suporte para teclado</t>
  </si>
  <si>
    <t>Suporte para tv</t>
  </si>
  <si>
    <t>Suporte para tv e dvd</t>
  </si>
  <si>
    <t>Suporte para tv e video</t>
  </si>
  <si>
    <t>Suporte para tv,video e dvd</t>
  </si>
  <si>
    <t>Surdo</t>
  </si>
  <si>
    <t>Surdo medio</t>
  </si>
  <si>
    <t>Surdo mor</t>
  </si>
  <si>
    <t>Switch</t>
  </si>
  <si>
    <t>Tabela de basquetebol</t>
  </si>
  <si>
    <t>Tabela de mini-basquete</t>
  </si>
  <si>
    <t>Tablet</t>
  </si>
  <si>
    <t>Tabuleiro de xadrez gigante</t>
  </si>
  <si>
    <t>Tambor musical</t>
  </si>
  <si>
    <t>Tamborete</t>
  </si>
  <si>
    <t>Tamborete giratorio</t>
  </si>
  <si>
    <t>Tamborim</t>
  </si>
  <si>
    <t>Tanque de areia infantil portátil</t>
  </si>
  <si>
    <t>Tapete</t>
  </si>
  <si>
    <t>Teatro de fantoche</t>
  </si>
  <si>
    <t>Teclado musical</t>
  </si>
  <si>
    <t>Tecnigrafo</t>
  </si>
  <si>
    <t>Tela cinematografica</t>
  </si>
  <si>
    <t>Tela para projecao</t>
  </si>
  <si>
    <t>Telelupa monocular</t>
  </si>
  <si>
    <t>Televisor</t>
  </si>
  <si>
    <t>Televisor de lcd</t>
  </si>
  <si>
    <t>Televisor de plasma</t>
  </si>
  <si>
    <t>Tenda pantográfica</t>
  </si>
  <si>
    <t>Tenda piramidal</t>
  </si>
  <si>
    <t>Terminal de microcomputador</t>
  </si>
  <si>
    <t>Termômetro infravermelho</t>
  </si>
  <si>
    <t>Testador de cabos</t>
  </si>
  <si>
    <t>Timba</t>
  </si>
  <si>
    <t>Timbale</t>
  </si>
  <si>
    <t>Timbau</t>
  </si>
  <si>
    <t>Toalheiro</t>
  </si>
  <si>
    <t>Toca discos</t>
  </si>
  <si>
    <t>Toca fitas</t>
  </si>
  <si>
    <t>Torso</t>
  </si>
  <si>
    <t>Totem para alcool em gel</t>
  </si>
  <si>
    <t>Traçador grafico</t>
  </si>
  <si>
    <t>Trampolim</t>
  </si>
  <si>
    <t>Transceptor fixo</t>
  </si>
  <si>
    <t>Transceptor movel</t>
  </si>
  <si>
    <t>Transceptor portatil</t>
  </si>
  <si>
    <t>Transformador</t>
  </si>
  <si>
    <t>Transformador de voltagem</t>
  </si>
  <si>
    <t>Transmissor para instrumentos musicais</t>
  </si>
  <si>
    <t>Transmissor para microfone</t>
  </si>
  <si>
    <t>Transmissor para microfone sem fio</t>
  </si>
  <si>
    <t>Treliça box truss</t>
  </si>
  <si>
    <t>Triangulo</t>
  </si>
  <si>
    <t>Triciclo</t>
  </si>
  <si>
    <t>Tripé</t>
  </si>
  <si>
    <t>Triturador de resíduos orgânicos</t>
  </si>
  <si>
    <t>Trombone</t>
  </si>
  <si>
    <t>Trombone de vara</t>
  </si>
  <si>
    <t>Trompa</t>
  </si>
  <si>
    <t>Trompete</t>
  </si>
  <si>
    <t>Trompete de vara</t>
  </si>
  <si>
    <t>Tuba</t>
  </si>
  <si>
    <t>Tumbadora</t>
  </si>
  <si>
    <t>Ultracurve</t>
  </si>
  <si>
    <t>Umidificador</t>
  </si>
  <si>
    <t>Upa-upa</t>
  </si>
  <si>
    <t>Urna de madeira</t>
  </si>
  <si>
    <t>Vaporetto</t>
  </si>
  <si>
    <t>Vara cênica</t>
  </si>
  <si>
    <t>Ventilador</t>
  </si>
  <si>
    <t>Ventilador de coluna</t>
  </si>
  <si>
    <t>Ventilador de mesa</t>
  </si>
  <si>
    <t>Ventilador de parede</t>
  </si>
  <si>
    <t>Ventilador de pedestal</t>
  </si>
  <si>
    <t>Ventilador de teto</t>
  </si>
  <si>
    <t>Ventilador eletronico</t>
  </si>
  <si>
    <t>Video cassete</t>
  </si>
  <si>
    <t>Video cd</t>
  </si>
  <si>
    <t>Video game</t>
  </si>
  <si>
    <t>Video walkman</t>
  </si>
  <si>
    <t>Violao</t>
  </si>
  <si>
    <t>Violino</t>
  </si>
  <si>
    <t>Violoncelo</t>
  </si>
  <si>
    <t>Vitrola</t>
  </si>
  <si>
    <t>Webcam portátil</t>
  </si>
  <si>
    <t>Workstation</t>
  </si>
  <si>
    <t>Xilofone</t>
  </si>
  <si>
    <t>Zabumba</t>
  </si>
  <si>
    <t>Acerto bancário: estorno de rendimento</t>
  </si>
  <si>
    <t>Arredondamento na transferência de saldo entre cartões BB</t>
  </si>
  <si>
    <t>Tarifa bancária: adicional de cheque</t>
  </si>
  <si>
    <t>Tarifa bancária: devolução de cheque</t>
  </si>
  <si>
    <t>Tarifa bancária: DOC/TED/PIX</t>
  </si>
  <si>
    <t>Tarifa bancária: extrato excedente</t>
  </si>
  <si>
    <t>Tarifa bancária: extrato postado</t>
  </si>
  <si>
    <t>Tarifa bancária: fornecimento de cheque</t>
  </si>
  <si>
    <t>Tarifa bancária: manutenção da conta ativa</t>
  </si>
  <si>
    <t>Tarifa bancária: microfilme do cheque</t>
  </si>
  <si>
    <t>Tarifa bancária: pacote de serviços</t>
  </si>
  <si>
    <t>Tarifa bancária: processamento de cheque</t>
  </si>
  <si>
    <t>Tarifa bancária: renovação de cadastro</t>
  </si>
  <si>
    <t>Dieta especial</t>
  </si>
  <si>
    <t>Gênero alimentício em geral</t>
  </si>
  <si>
    <t>Imposto de Renda Retido na Fonte - IRRF</t>
  </si>
  <si>
    <t>Imposto sobre Operações Financeiras - IOF</t>
  </si>
  <si>
    <t>Imposto Sobre Serviço de Qualquer Natureza - ISS</t>
  </si>
  <si>
    <t>Instituto Nacional de Seguridade Social - INSS</t>
  </si>
  <si>
    <t>PIS/COFINS/CSLL</t>
  </si>
  <si>
    <t>Material de expediente</t>
  </si>
  <si>
    <t>Material de higiene, limpeza e primeiros socorros</t>
  </si>
  <si>
    <t>Material de informática</t>
  </si>
  <si>
    <t>Material eletro/eletrônico</t>
  </si>
  <si>
    <t>Material para conservação de equipamento e mobiliário</t>
  </si>
  <si>
    <t>Material para conservação predial - Alvenaria</t>
  </si>
  <si>
    <t>Material para conservação predial - Carpintaria</t>
  </si>
  <si>
    <t>Material para conservação predial - Elétrica</t>
  </si>
  <si>
    <t>Material para conservação predial - Estruturais</t>
  </si>
  <si>
    <t>Material para conservação predial - Hidráulica</t>
  </si>
  <si>
    <t>Material para conservação predial - Jardinagem/horta</t>
  </si>
  <si>
    <t>Material para conservação predial - Marcenaria</t>
  </si>
  <si>
    <t>Material para conservação predial - Pintura</t>
  </si>
  <si>
    <t>Material para conservação predial - Serralheria</t>
  </si>
  <si>
    <t>Material para conservação predial - Vidraçaria</t>
  </si>
  <si>
    <t>Alfaiataria, costura e congêneres</t>
  </si>
  <si>
    <t>Apresentação teatral, circence, musical, cultural</t>
  </si>
  <si>
    <t>Artes gráficas, tipografia, diagramação, paginação e gravação</t>
  </si>
  <si>
    <t>Calafetação</t>
  </si>
  <si>
    <t>Certificado Digital</t>
  </si>
  <si>
    <t>Cessão de andaimes, palcos, coberturas e outras estruturas de uso temporário</t>
  </si>
  <si>
    <t>Colocação de molduras e congêneres</t>
  </si>
  <si>
    <t>Colocação e instalação de carpetes, assoalhos, cortinas, revestimento de parede</t>
  </si>
  <si>
    <t>Colocação e instalação de toldos, telas de proteção</t>
  </si>
  <si>
    <t>Colocação e instalação de vidros, divisórias, placas de gesso e congêneres</t>
  </si>
  <si>
    <t>Confecção de carimbos</t>
  </si>
  <si>
    <t>Confecção de placas, sinalização visual, banners, adesivos e congêneres</t>
  </si>
  <si>
    <t>Conserto, restauração, manutenção e conservação de máquinas, aparelhos, equipamentos, motores, elevadores</t>
  </si>
  <si>
    <t>Contabilidade</t>
  </si>
  <si>
    <t>Corte de mato</t>
  </si>
  <si>
    <t>Dedetização, desinfecção, desinsetização, higienização, desratização e congêneres</t>
  </si>
  <si>
    <t>Encadernação, gravação de livros e revistas</t>
  </si>
  <si>
    <t>Frete</t>
  </si>
  <si>
    <t>Instalação e montagem de aparelhos, máquinas e equipamentos</t>
  </si>
  <si>
    <t>Instrução, treinamento, orientação pedagógica e educacional</t>
  </si>
  <si>
    <t>Locação de brinquedos infláveis</t>
  </si>
  <si>
    <t>Locação de ônibus</t>
  </si>
  <si>
    <t>Lubrificação, limpeza, revisão de máquinas, aparelhos, motores, elevadores e afins</t>
  </si>
  <si>
    <t>Pintura artística, pedagógica</t>
  </si>
  <si>
    <t>Poda de grama e/ou de árvore</t>
  </si>
  <si>
    <t>Recreação e animação</t>
  </si>
  <si>
    <t>Recuperação, raspagem, polimento, impermeabilização e lustração de pisos e congêneres</t>
  </si>
  <si>
    <t>Reparos de alvenaria</t>
  </si>
  <si>
    <t>Reparos de elétrica</t>
  </si>
  <si>
    <t>Reparos de hidráulica</t>
  </si>
  <si>
    <t>Reparos de pintura</t>
  </si>
  <si>
    <t>Reparos em lousa fixa</t>
  </si>
  <si>
    <t>Reprografia, microfilmagem e digitalização</t>
  </si>
  <si>
    <t>Revelação, ampliação, cópia e reprodução de fotos</t>
  </si>
  <si>
    <t>Serviços de artistas, atletas, modelos e manequins</t>
  </si>
  <si>
    <t>Serviços de carpintaria</t>
  </si>
  <si>
    <t>Serviços de chaveiro</t>
  </si>
  <si>
    <t>Serviços de correio</t>
  </si>
  <si>
    <t>Serviços de marcenaria</t>
  </si>
  <si>
    <t>Serviços de registros públicos, cartoriais e notariais</t>
  </si>
  <si>
    <t>Serviços de serralheria</t>
  </si>
  <si>
    <t>Tapeçaria e reforma de estofados em geral</t>
  </si>
  <si>
    <t>Tinturaria e lavanderia</t>
  </si>
  <si>
    <t>PIS/COFINS/CSLL na Fonte</t>
  </si>
  <si>
    <t>Taxa de Fiscalização de Estabelecimentos (TFE)</t>
  </si>
  <si>
    <t>Tipo de Custeio</t>
  </si>
  <si>
    <t>Capital</t>
  </si>
  <si>
    <t>Custeio_Tributos</t>
  </si>
  <si>
    <t>Custeio_Serviço</t>
  </si>
  <si>
    <t>Custeio_Mobiliário</t>
  </si>
  <si>
    <t>Custeio_Material</t>
  </si>
  <si>
    <t>Custeio_Imposto</t>
  </si>
  <si>
    <t>Custeio_GêneroAlimentício</t>
  </si>
  <si>
    <t>Custeio_BancodoBrasil</t>
  </si>
  <si>
    <t>PLANEJAMENTO DE ATIVIDADES</t>
  </si>
  <si>
    <t>03_CADASTRO DO GRÊMIO</t>
  </si>
  <si>
    <t>04.01_CATEGORIZAÇÃO DE DESPESAS</t>
  </si>
  <si>
    <t>04.02_PLANEJAMENTO ATIVIDADES</t>
  </si>
  <si>
    <t>05.02_EXECUÇÃO DE DESPESAS</t>
  </si>
  <si>
    <t>05.03_RELATÓRIO ANALÍTICO</t>
  </si>
  <si>
    <t>Planilha 10</t>
  </si>
  <si>
    <t>Orientações e dúvidas</t>
  </si>
  <si>
    <t>02_DÚVIDAS</t>
  </si>
  <si>
    <t>Planilha para direcionar a área desejada no planejamento</t>
  </si>
  <si>
    <t>INÍCIO REAL</t>
  </si>
  <si>
    <t>TÉRMINO REAL</t>
  </si>
  <si>
    <t>Saldo</t>
  </si>
  <si>
    <t>Junção</t>
  </si>
  <si>
    <t>Primeira</t>
  </si>
  <si>
    <t>Segunda</t>
  </si>
  <si>
    <t>Final</t>
  </si>
  <si>
    <t>Dúvidas</t>
  </si>
  <si>
    <t>1)</t>
  </si>
  <si>
    <t>2)</t>
  </si>
  <si>
    <t>3)</t>
  </si>
  <si>
    <t>4)</t>
  </si>
  <si>
    <t>↓ Preenchimento obrigatório</t>
  </si>
  <si>
    <r>
      <t xml:space="preserve">           </t>
    </r>
    <r>
      <rPr>
        <u/>
        <sz val="12"/>
        <color theme="1" tint="0.34998626667073579"/>
        <rFont val="Aptos Narrow"/>
        <family val="2"/>
        <scheme val="minor"/>
      </rPr>
      <t>Objetivo</t>
    </r>
    <r>
      <rPr>
        <sz val="12"/>
        <color theme="1" tint="0.34998626667073579"/>
        <rFont val="Aptos Narrow"/>
        <family val="2"/>
        <scheme val="minor"/>
      </rPr>
      <t xml:space="preserve">:
        Esse arquivo têm por objetivo apoiar e orientar o planejamento dos grêmios estudantis. Respeitando a particularidade de 
        cada Unidade Escolar e Grêmio, use a criatividade e fique à vontade para ajustes e adaptações na planilha.
</t>
    </r>
    <r>
      <rPr>
        <sz val="2"/>
        <color theme="1" tint="0.34998626667073579"/>
        <rFont val="Aptos Narrow"/>
        <family val="2"/>
        <scheme val="minor"/>
      </rPr>
      <t xml:space="preserve"> </t>
    </r>
    <r>
      <rPr>
        <sz val="12"/>
        <color theme="1" tint="0.34998626667073579"/>
        <rFont val="Aptos Narrow"/>
        <family val="2"/>
        <scheme val="minor"/>
      </rPr>
      <t xml:space="preserve">
           Como utilizar:
        No índice abaixo aparece a descrição e ordem das planilhas existentes no arquivo, leia atentamente a planilha "Dúvidas", assista ao 
        tutorial e preencha cada uma das planilhas em ordem. Caso ainda possua dúvidas, basta escrever para 
        </t>
    </r>
    <r>
      <rPr>
        <u/>
        <sz val="12"/>
        <color theme="1" tint="0.34998626667073579"/>
        <rFont val="Aptos Narrow"/>
        <family val="2"/>
        <scheme val="minor"/>
      </rPr>
      <t>gremioestudantil.coceu@sme.prefeitura.sp.gov.br</t>
    </r>
  </si>
  <si>
    <t>Caso tenha dúvidas, acesse a planilha "Dúvidas" e assista ao tutorial. Se ainda tiver dúvidas, envie um e-mail para gremioestudantil.coceu@sme.prefeitura.sp.gov.br</t>
  </si>
  <si>
    <t xml:space="preserve">Os campos com destaque em vermelhor possuem orientações e informações sobre o campo, passe o mouse acima do campo para ler mais sobre. </t>
  </si>
  <si>
    <t>Quando houve o símbolo de informação haverá alguma orientação para apoiar no uso da planilha.</t>
  </si>
  <si>
    <t>A classificação da despesa apresentada na aba "Categorização de Despesa" se refere a classificação presente no SIG-Escola.</t>
  </si>
  <si>
    <t>As tabelas dinâmicas presentes na última planilha, contendo a sistematização das despesas, são atualizadas automaticamente a cada um minuto.</t>
  </si>
  <si>
    <t>Link do tutorial</t>
  </si>
  <si>
    <t>Link da planilha de exemplo</t>
  </si>
  <si>
    <t>Além desta planilha de dúvidas, foram construídos um tutorial sobre o preenchimento deste arquivo e uma planilha de exemplo &gt;&gt;</t>
  </si>
  <si>
    <r>
      <t xml:space="preserve">Caso ainda tenha dúvidas, envie sua dúvida para o e-mail: </t>
    </r>
    <r>
      <rPr>
        <u/>
        <sz val="12"/>
        <color theme="1" tint="0.34998626667073579"/>
        <rFont val="Arial Narrow"/>
        <family val="2"/>
      </rPr>
      <t>gremioestudantil.coceu@sme.prefeitura.sp.gov.br</t>
    </r>
  </si>
  <si>
    <t>5)</t>
  </si>
  <si>
    <t>6)</t>
  </si>
  <si>
    <t>DÚVIDAS</t>
  </si>
  <si>
    <t>Devo preencher quais são os cargos e áreas existentes no Grêmio na planilha "Cadastro do Grêmio"?</t>
  </si>
  <si>
    <t>O que é a SubAtividade?</t>
  </si>
  <si>
    <t>A SubAtividade é parte das tarefas para realização da Atividade. Será preciso concluir diversas tarefas/SubAtividades para que se conclua sua atividade.</t>
  </si>
  <si>
    <t>Como devo realizar uma despesa?</t>
  </si>
  <si>
    <t>Após o seu planejamento, para realização da despesa é preciso que seja feito orçamentos do item, de forma que sejam contemplados 3 (três) orçamento ou 4 (quatro) quando adquirido de forma remota ou com valores superiores a 1 (um) salário-mínimo e com registro de descrição do item e CNPJ da Unidade Educacional. Após isso, deve-se verificar a regularidade da empresa que apresentou o melhor custo-benefício do item, caso esteja tudo certo o gasto deve ser realizado com emissão de nota com registro de CNPJ da associação.</t>
  </si>
  <si>
    <t>Para verificar mais informações do uso dos recursos, verifique o Manual de uso do PTRF:</t>
  </si>
  <si>
    <t>Manual do PTRF</t>
  </si>
  <si>
    <t>Todas as planilhas do arquivo estão configuradas para impressão, basta seguir para impressão e imprimir ou baixar em PDF.</t>
  </si>
  <si>
    <t>Posso utilizar esta ferramenta como Plano de Ação para recebimento dos recursos do PTRF-Grêmio?</t>
  </si>
  <si>
    <r>
      <t xml:space="preserve">Caso tenha dúvidas, acesse a planilha "Dúvidas" e assista ao tutorial. Se ainda tiver dúvidas, envie um e-mail para </t>
    </r>
    <r>
      <rPr>
        <u/>
        <sz val="11"/>
        <color theme="1" tint="0.34998626667073579"/>
        <rFont val="Aptos Narrow"/>
        <family val="2"/>
        <scheme val="minor"/>
      </rPr>
      <t>gremioestudantil.coceu@sme.prefeitura.sp.gov.br</t>
    </r>
    <r>
      <rPr>
        <sz val="11"/>
        <color theme="1" tint="0.34998626667073579"/>
        <rFont val="Aptos Narrow"/>
        <family val="2"/>
        <scheme val="minor"/>
      </rPr>
      <t xml:space="preserve">
</t>
    </r>
  </si>
  <si>
    <t>Previsão de repasse em 2024</t>
  </si>
  <si>
    <t>Sim! A planilha possui algumas sugestões para cargos e áreas do Grêmio, faça alterações com base na realidade do seu Grêmio. Por exemplo, para o caso de cargos, ao invés de Diretor(a) Geral talvez seja mais comum o Presidente, como é possível acrescentar outras possibilidades, como membros, voluntários etc. O mais importante é acrescentar todas as possibilidades de cargos para que no preenchimento de membros do Grêmio tenham todas estas possibilidades. No preenchimento para Diretor(a) Geral, basta selecionar o cargo de Diretor(a) e na área colocar Geral.
Para as áreas, existem sugestões com base no Estatuto de 2024, altere os nomes para aqueles existentes em seu Grêmio e apague aqueles que não irão existir. Com isso, será possível preencher a área correta na listagem de membros e esta informação irá apoiar as abas de planejamento com as informações de áreas existentes sendo preenchidas de forma automática.</t>
  </si>
  <si>
    <t>Áreas sugeridas no Estatuto</t>
  </si>
  <si>
    <t>Áreas do Grêmio:</t>
  </si>
  <si>
    <r>
      <t xml:space="preserve">Sumário das dúvidas </t>
    </r>
    <r>
      <rPr>
        <sz val="11"/>
        <color theme="1" tint="0.34998626667073579"/>
        <rFont val="Arial Narrow"/>
        <family val="2"/>
      </rPr>
      <t>(Clique na pergunta para ir direto para ela)</t>
    </r>
  </si>
  <si>
    <t xml:space="preserve"> -   </t>
  </si>
  <si>
    <t>Estatuto 2024</t>
  </si>
  <si>
    <t>Lei Estadual 15.667/2015: Criação e atuação dos Grêmios Estudantis</t>
  </si>
  <si>
    <t>Decreto Municipal 58.840/2019: Criação do Programa de Grêmios da Cidade</t>
  </si>
  <si>
    <r>
      <t xml:space="preserve">Legislações e Documentos orientadores </t>
    </r>
    <r>
      <rPr>
        <sz val="11"/>
        <color theme="1" tint="0.34998626667073579"/>
        <rFont val="Arial Narrow"/>
        <family val="2"/>
      </rPr>
      <t>(Clique para acessar)</t>
    </r>
  </si>
  <si>
    <t>Perguntas e respostas sobre os Grêmios Estudantis (FAQ)</t>
  </si>
  <si>
    <t>Modelo da Ata de Posse</t>
  </si>
  <si>
    <t>VOLTAR PARA O ÍNDICE</t>
  </si>
  <si>
    <t>PASSO A PASSO DA REALIZAÇÃO DO PLANO DE TRABALHO</t>
  </si>
  <si>
    <t>1° passo:</t>
  </si>
  <si>
    <t>Preenchimento das informações do Grêmio e membros eleitos em "03_Cadastro do Grêmio"</t>
  </si>
  <si>
    <t>Inclusão das propostas pensadas pela chapa e novas atividades em "04.02_Planejamento de Atividades"</t>
  </si>
  <si>
    <t>Previsão dos meses previstos para as atividades em "04.02_Planejamento de Atividades"</t>
  </si>
  <si>
    <t>Planejar as subatividades e 
suas despesas em 
"04.04_Plano de Ação"</t>
  </si>
  <si>
    <t>Aprovar o Plano de Trabalho com o(a) orientador(a) do Grêmio</t>
  </si>
  <si>
    <t>Aprovar o Plano de Trabalho com o Conselho de Escola</t>
  </si>
  <si>
    <t>Realização e acompanhamento das atividades e suas despesas</t>
  </si>
  <si>
    <t>Surgiu alguma mudança no Plano?
Sim</t>
  </si>
  <si>
    <t>Ajuste e nova aprovação com orientador(a) e Conselho de Escola</t>
  </si>
  <si>
    <t>Envio do Plano de Trabalho para a DRE</t>
  </si>
  <si>
    <t>Impressão do Plano de Trabalho como relatório final das atividades da gestão do Grêmio</t>
  </si>
  <si>
    <t>2° passo:</t>
  </si>
  <si>
    <t>3° passo:</t>
  </si>
  <si>
    <t>4° passo:</t>
  </si>
  <si>
    <t>5° passo:</t>
  </si>
  <si>
    <t>6° passo:</t>
  </si>
  <si>
    <t>7° passo:</t>
  </si>
  <si>
    <t>8° passo:</t>
  </si>
  <si>
    <t>9° passo:</t>
  </si>
  <si>
    <t>10° passo:</t>
  </si>
  <si>
    <t>Planejado – Realizado</t>
  </si>
  <si>
    <t>As tabelas dinâmicas abaixo estão configuradas para serem atualizadas a cada minuto e ao abrir o arquivo. 
O "Planejado - Realizado" representa o quanto do recurso foi planejado e não foi executado.</t>
  </si>
  <si>
    <t>Exemplo</t>
  </si>
  <si>
    <t>PROFESSORA ADALGIZA SEGURADO DA SILVEIRA</t>
  </si>
  <si>
    <t>PROFESSOR LUIZ CINTRA DO PRADO</t>
  </si>
  <si>
    <t>A HEBRAICA</t>
  </si>
  <si>
    <t>PROFESSORA LINA DA COSTA COUTO</t>
  </si>
  <si>
    <t>ARTUR SABOIA</t>
  </si>
  <si>
    <t>MARECHAL DEODORO</t>
  </si>
  <si>
    <t>PROFESSORA BELKICE MANHAES REIS</t>
  </si>
  <si>
    <t>PROFESSORA CLARINA AMARAL GURGEL</t>
  </si>
  <si>
    <t>PROFESSORA ADALGISA MOREIRA PIRES</t>
  </si>
  <si>
    <t>PROFESSOR LAERTE PANIGHEL</t>
  </si>
  <si>
    <t>CAMILO CASTELO BRANCO</t>
  </si>
  <si>
    <t>PADRE GIORGIO GAGLIANI CAPUTO</t>
  </si>
  <si>
    <t>CASSIO DA COSTA VIDIGAL</t>
  </si>
  <si>
    <t>PROFESSORA MARIA PAULA MARCONDES DOMINGUES</t>
  </si>
  <si>
    <t>PROFESSOR CESAR YASIGI</t>
  </si>
  <si>
    <t>PROFESSOR JOÃO ERNESTO DE SOUZA CAMPOS</t>
  </si>
  <si>
    <t>MANUEL BORBA GATO</t>
  </si>
  <si>
    <t>JOSE BORGES ANDRADE</t>
  </si>
  <si>
    <t>REVERENDO JOSÉ BORGES DOS SANTOS JÚNIOR</t>
  </si>
  <si>
    <t>PROFESSOR JOSÉ CARLOS DIAS</t>
  </si>
  <si>
    <t>PROFESSOR OSMAR BASTOS CONCEIÇÃO</t>
  </si>
  <si>
    <t>PROFESSORA JULIETA TERLIZZI BINDO</t>
  </si>
  <si>
    <t>ORLANDO SILVA</t>
  </si>
  <si>
    <t>PROFESSOR REYNALDO PORCHAT</t>
  </si>
  <si>
    <t>VIRGÍNIA VALÉRIA APARECIDA DE ALMEIDA FREITAS</t>
  </si>
  <si>
    <t>CODESC</t>
  </si>
  <si>
    <t>TIPOESC</t>
  </si>
  <si>
    <t>NOMES</t>
  </si>
  <si>
    <t>EMEF</t>
  </si>
  <si>
    <t>JOSE ERMIRIO DE MORAES, SEN.</t>
  </si>
  <si>
    <t>EMEBS</t>
  </si>
  <si>
    <t>EMEFM</t>
  </si>
  <si>
    <t>CEU EMEF</t>
  </si>
  <si>
    <t>JARDIM DAMASCENO I - PROFESSOR JOAO ANTONIO FELICIO</t>
  </si>
  <si>
    <t>ESPACO DE BITITA</t>
  </si>
  <si>
    <t>CIEJA</t>
  </si>
  <si>
    <t>ROLANDO BOLDRIN</t>
  </si>
  <si>
    <t>-</t>
  </si>
  <si>
    <t>PTRF Básico</t>
  </si>
  <si>
    <t>Saldo PTRF Grêmios no SIG-Escola, até a última prestação de contas (10/02/2024)</t>
  </si>
  <si>
    <t>Saldo para nova gestão gremista (SIG-Escola)</t>
  </si>
  <si>
    <t>Por que preencher a planilha "Planejamento das Atividades" antes do "Plano de Trabalho"?</t>
  </si>
  <si>
    <t>Devo incluir Atividades ou SubAtividades que não tenham despesas no Plano de Trabalho?</t>
  </si>
  <si>
    <t>A planilha "Planejamento das Atividades" será o reflexo das propostas apresentadas pelo Grêmio em sua eleição. Na planilha é preciso colocar todos os projetos que foram pensados em cada área e o período de sua realização prevista. A partir da inclusão de todas as atividades e seus períodos previstos será possível verificar a distribuição das atividades ao longo do ano. Além disso, as colunas de Início e Término Real e de Status poderão apoiar no acompanhamento das atividades ao longo da gestão do Grêmio.
Por fim, é importante que todas atividades sejam incluídas nesta planilha pois serão refeletidas, de forma automática, na planilha de Plano de Trabalho.</t>
  </si>
  <si>
    <t>Sim! Todas as Atividades e SubAtividades devem ser adicionadas no Plano de Trabalho, caso não possua alguma despesa ela deverá ser feita da mesma maneira e, por isso, é importante que seja planejada.</t>
  </si>
  <si>
    <t>Sim! A planilha "Plano de Ação" pode ser utilizadas para envio como Plano de Ação para recebimento dos recursos do PTRF-Grêmio, sendo uma relação das despesas planejadas.</t>
  </si>
  <si>
    <t>04.03_MENU - PLANO DE TRABALHO</t>
  </si>
  <si>
    <t>04.04_PLANO DE TRABALHO</t>
  </si>
  <si>
    <t>05.01_PLANO DE AÇÃO</t>
  </si>
  <si>
    <t xml:space="preserve">  -   </t>
  </si>
  <si>
    <t>Noite</t>
  </si>
  <si>
    <t>1° módulo</t>
  </si>
  <si>
    <t>2° módulo</t>
  </si>
  <si>
    <t>3° módulo</t>
  </si>
  <si>
    <t>4° módulo</t>
  </si>
  <si>
    <r>
      <rPr>
        <sz val="13"/>
        <color theme="1" tint="0.34998626667073579"/>
        <rFont val="Aptos Narrow"/>
        <family val="2"/>
        <scheme val="minor"/>
      </rPr>
      <t xml:space="preserve">Ano:
</t>
    </r>
    <r>
      <rPr>
        <b/>
        <sz val="13"/>
        <color theme="1" tint="0.34998626667073579"/>
        <rFont val="Aptos Narrow"/>
        <family val="2"/>
        <scheme val="minor"/>
      </rPr>
      <t>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</si>
</sst>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&quot;R$&quot;\ #,##0.00"/>
  </numFmts>
  <fonts count="82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8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8"/>
      <color theme="0"/>
      <name val="Arial"/>
      <family val="2"/>
    </font>
    <font>
      <sz val="9"/>
      <color theme="0"/>
      <name val="Aptos Narrow"/>
      <family val="2"/>
      <scheme val="minor"/>
    </font>
    <font>
      <b/>
      <sz val="9"/>
      <color theme="0"/>
      <name val="Aptos Narrow"/>
      <family val="2"/>
      <scheme val="minor"/>
    </font>
    <font>
      <sz val="9"/>
      <color indexed="81"/>
      <name val="Segoe UI"/>
      <family val="2"/>
    </font>
    <font>
      <u/>
      <sz val="11"/>
      <color theme="10"/>
      <name val="Aptos Narrow"/>
      <family val="2"/>
      <scheme val="minor"/>
    </font>
    <font>
      <b/>
      <sz val="22"/>
      <color theme="1"/>
      <name val="Aptos Narrow"/>
      <family val="2"/>
      <scheme val="minor"/>
    </font>
    <font>
      <b/>
      <sz val="13"/>
      <color theme="1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9"/>
      <color rgb="FF000000"/>
      <name val="Segoe UI"/>
      <family val="2"/>
      <charset val="1"/>
    </font>
    <font>
      <b/>
      <sz val="12"/>
      <color theme="0"/>
      <name val="Arial"/>
      <family val="2"/>
    </font>
    <font>
      <sz val="12"/>
      <color theme="1" tint="0.34998626667073579"/>
      <name val="Aptos Narrow"/>
      <family val="2"/>
      <scheme val="minor"/>
    </font>
    <font>
      <u/>
      <sz val="12"/>
      <color theme="1" tint="0.34998626667073579"/>
      <name val="Aptos Narrow"/>
      <family val="2"/>
      <scheme val="minor"/>
    </font>
    <font>
      <sz val="2"/>
      <color theme="1" tint="0.34998626667073579"/>
      <name val="Aptos Narrow"/>
      <family val="2"/>
      <scheme val="minor"/>
    </font>
    <font>
      <b/>
      <sz val="11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sz val="8"/>
      <color theme="1" tint="0.34998626667073579"/>
      <name val="Arial Narrow"/>
      <family val="2"/>
    </font>
    <font>
      <b/>
      <sz val="11"/>
      <color theme="1" tint="0.34998626667073579"/>
      <name val="Aptos Narrow"/>
      <family val="2"/>
      <scheme val="minor"/>
    </font>
    <font>
      <sz val="14"/>
      <color theme="1" tint="0.34998626667073579"/>
      <name val="Arial Narrow"/>
      <family val="2"/>
    </font>
    <font>
      <sz val="10"/>
      <color theme="1" tint="0.34998626667073579"/>
      <name val="Arial Narrow"/>
      <family val="2"/>
    </font>
    <font>
      <sz val="16"/>
      <color theme="1" tint="0.34998626667073579"/>
      <name val="Aptos Narrow"/>
      <family val="2"/>
    </font>
    <font>
      <sz val="12"/>
      <color theme="1" tint="0.34998626667073579"/>
      <name val="Arial Narrow"/>
      <family val="2"/>
    </font>
    <font>
      <sz val="11"/>
      <color theme="1" tint="0.34998626667073579"/>
      <name val="Arial Narrow"/>
      <family val="2"/>
    </font>
    <font>
      <sz val="8"/>
      <color theme="1" tint="0.34998626667073579"/>
      <name val="Aptos Narrow"/>
      <family val="2"/>
      <scheme val="minor"/>
    </font>
    <font>
      <b/>
      <sz val="12"/>
      <color theme="1" tint="0.34998626667073579"/>
      <name val="Aptos Narrow"/>
      <family val="2"/>
      <scheme val="minor"/>
    </font>
    <font>
      <b/>
      <sz val="9"/>
      <color theme="1" tint="0.34998626667073579"/>
      <name val="Aptos Narrow"/>
      <family val="2"/>
      <scheme val="minor"/>
    </font>
    <font>
      <b/>
      <sz val="8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b/>
      <i/>
      <sz val="9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b/>
      <sz val="9"/>
      <color theme="5"/>
      <name val="Aptos Narrow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8"/>
      <color theme="1" tint="0.34998626667073579"/>
      <name val="Arial"/>
      <family val="2"/>
    </font>
    <font>
      <b/>
      <sz val="9"/>
      <color theme="1" tint="0.34998626667073579"/>
      <name val="Arial"/>
      <family val="2"/>
    </font>
    <font>
      <b/>
      <sz val="8"/>
      <color theme="1" tint="0.34998626667073579"/>
      <name val="Arial"/>
      <family val="2"/>
    </font>
    <font>
      <sz val="9"/>
      <color theme="1" tint="0.34998626667073579"/>
      <name val="Arial"/>
      <family val="2"/>
    </font>
    <font>
      <b/>
      <sz val="8"/>
      <color theme="0"/>
      <name val="Arial"/>
      <family val="2"/>
    </font>
    <font>
      <sz val="11"/>
      <color theme="1" tint="0.34998626667073579"/>
      <name val="Aptos Narrow"/>
      <family val="2"/>
      <scheme val="minor"/>
    </font>
    <font>
      <b/>
      <sz val="10"/>
      <color theme="1" tint="0.34998626667073579"/>
      <name val="Aptos Narrow"/>
      <family val="2"/>
      <scheme val="minor"/>
    </font>
    <font>
      <b/>
      <sz val="10"/>
      <color theme="1" tint="0.34998626667073579"/>
      <name val="Arial"/>
      <family val="2"/>
    </font>
    <font>
      <sz val="10"/>
      <color theme="1" tint="0.34998626667073579"/>
      <name val="Aptos Narrow"/>
      <family val="2"/>
      <scheme val="minor"/>
    </font>
    <font>
      <sz val="9"/>
      <color rgb="FFFF0000"/>
      <name val="Aptos Narrow"/>
      <family val="2"/>
      <scheme val="minor"/>
    </font>
    <font>
      <sz val="8"/>
      <color theme="0"/>
      <name val="Aptos Narrow"/>
      <family val="2"/>
      <scheme val="minor"/>
    </font>
    <font>
      <sz val="11"/>
      <color theme="2" tint="-0.749992370372631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22"/>
      <color theme="1" tint="0.34998626667073579"/>
      <name val="Aptos Narrow"/>
      <family val="2"/>
      <scheme val="minor"/>
    </font>
    <font>
      <b/>
      <sz val="13"/>
      <color theme="1" tint="0.34998626667073579"/>
      <name val="Aptos Narrow"/>
      <family val="2"/>
      <scheme val="minor"/>
    </font>
    <font>
      <sz val="13"/>
      <color theme="1" tint="0.34998626667073579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8"/>
      <color rgb="FFFF0000"/>
      <name val="Arial Narrow"/>
      <family val="2"/>
    </font>
    <font>
      <u/>
      <sz val="11"/>
      <color theme="0"/>
      <name val="Aptos Narrow"/>
      <family val="2"/>
      <scheme val="minor"/>
    </font>
    <font>
      <b/>
      <sz val="10"/>
      <color theme="2" tint="-0.749992370372631"/>
      <name val="Arial"/>
      <family val="2"/>
    </font>
    <font>
      <b/>
      <sz val="9"/>
      <color theme="2" tint="-0.749992370372631"/>
      <name val="Arial"/>
      <family val="2"/>
    </font>
    <font>
      <b/>
      <sz val="8"/>
      <name val="Aptos Narrow"/>
      <family val="2"/>
      <scheme val="minor"/>
    </font>
    <font>
      <b/>
      <u/>
      <sz val="14"/>
      <color theme="9" tint="-0.499984740745262"/>
      <name val="Aptos Narrow"/>
      <family val="2"/>
      <scheme val="minor"/>
    </font>
    <font>
      <b/>
      <u/>
      <sz val="16"/>
      <color theme="6" tint="-0.499984740745262"/>
      <name val="Aptos Narrow"/>
      <family val="2"/>
      <scheme val="minor"/>
    </font>
    <font>
      <b/>
      <sz val="16"/>
      <color theme="6" tint="-0.499984740745262"/>
      <name val="Aptos Narrow"/>
      <family val="2"/>
      <scheme val="minor"/>
    </font>
    <font>
      <b/>
      <sz val="18"/>
      <color theme="9" tint="-0.499984740745262"/>
      <name val="Arial"/>
      <family val="2"/>
    </font>
    <font>
      <b/>
      <sz val="18"/>
      <color theme="9" tint="-0.499984740745262"/>
      <name val="Aptos Narrow"/>
      <family val="2"/>
      <scheme val="minor"/>
    </font>
    <font>
      <u/>
      <sz val="12"/>
      <color theme="1" tint="0.34998626667073579"/>
      <name val="Arial Narrow"/>
      <family val="2"/>
    </font>
    <font>
      <u/>
      <sz val="12"/>
      <color theme="10"/>
      <name val="Aptos Narrow"/>
      <family val="2"/>
      <scheme val="minor"/>
    </font>
    <font>
      <u/>
      <sz val="11"/>
      <color theme="1" tint="0.34998626667073579"/>
      <name val="Aptos Narrow"/>
      <family val="2"/>
      <scheme val="minor"/>
    </font>
    <font>
      <sz val="8"/>
      <color rgb="FFFF0000"/>
      <name val="Aptos Narrow"/>
      <family val="2"/>
      <scheme val="minor"/>
    </font>
    <font>
      <b/>
      <sz val="8"/>
      <color rgb="FFFF0000"/>
      <name val="Aptos Narrow"/>
      <family val="2"/>
      <scheme val="minor"/>
    </font>
    <font>
      <b/>
      <sz val="13"/>
      <color theme="0"/>
      <name val="Aptos Narrow"/>
      <family val="2"/>
      <scheme val="minor"/>
    </font>
    <font>
      <b/>
      <sz val="20"/>
      <color theme="0"/>
      <name val="Aptos Narrow"/>
      <family val="2"/>
      <scheme val="minor"/>
    </font>
    <font>
      <b/>
      <u/>
      <sz val="9.5"/>
      <color theme="0"/>
      <name val="Aptos Narrow"/>
      <family val="2"/>
      <scheme val="minor"/>
    </font>
    <font>
      <b/>
      <u/>
      <sz val="16"/>
      <color theme="9" tint="-0.499984740745262"/>
      <name val="Arial Narrow"/>
      <family val="2"/>
    </font>
  </fonts>
  <fills count="1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79998168889431442"/>
      </left>
      <right style="thin">
        <color theme="9" tint="0.79998168889431442"/>
      </right>
      <top style="thin">
        <color theme="9" tint="0.79998168889431442"/>
      </top>
      <bottom style="thin">
        <color theme="9" tint="0.79998168889431442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9" tint="0.79998168889431442"/>
      </left>
      <right/>
      <top style="thin">
        <color theme="9" tint="0.79998168889431442"/>
      </top>
      <bottom style="thin">
        <color theme="9" tint="0.79998168889431442"/>
      </bottom>
      <diagonal/>
    </border>
    <border>
      <left style="thin">
        <color theme="9" tint="0.79998168889431442"/>
      </left>
      <right/>
      <top/>
      <bottom style="thin">
        <color theme="9" tint="0.79998168889431442"/>
      </bottom>
      <diagonal/>
    </border>
    <border>
      <left/>
      <right/>
      <top/>
      <bottom style="thin">
        <color theme="9" tint="0.79998168889431442"/>
      </bottom>
      <diagonal/>
    </border>
    <border>
      <left style="thin">
        <color theme="9" tint="0.79998168889431442"/>
      </left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/>
      <top style="thin">
        <color theme="9" tint="0.79998168889431442"/>
      </top>
      <bottom/>
      <diagonal/>
    </border>
    <border>
      <left/>
      <right style="thin">
        <color theme="9" tint="0.79998168889431442"/>
      </right>
      <top style="thin">
        <color theme="9" tint="0.79998168889431442"/>
      </top>
      <bottom/>
      <diagonal/>
    </border>
    <border>
      <left/>
      <right style="thin">
        <color theme="9" tint="0.79998168889431442"/>
      </right>
      <top/>
      <bottom/>
      <diagonal/>
    </border>
    <border>
      <left style="thin">
        <color theme="9" tint="0.79998168889431442"/>
      </left>
      <right style="thin">
        <color theme="9" tint="0.79998168889431442"/>
      </right>
      <top style="thin">
        <color theme="9" tint="0.79998168889431442"/>
      </top>
      <bottom/>
      <diagonal/>
    </border>
    <border>
      <left style="thin">
        <color theme="9" tint="0.79995117038483843"/>
      </left>
      <right style="thin">
        <color theme="9" tint="0.79995117038483843"/>
      </right>
      <top/>
      <bottom style="thin">
        <color theme="9" tint="0.79995117038483843"/>
      </bottom>
      <diagonal/>
    </border>
    <border>
      <left style="thin">
        <color theme="9" tint="0.79995117038483843"/>
      </left>
      <right style="thin">
        <color theme="9" tint="0.79995117038483843"/>
      </right>
      <top style="thin">
        <color theme="9" tint="0.79995117038483843"/>
      </top>
      <bottom/>
      <diagonal/>
    </border>
    <border>
      <left/>
      <right/>
      <top/>
      <bottom style="thin">
        <color theme="9" tint="0.79995117038483843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59996337778862885"/>
      </left>
      <right style="thin">
        <color indexed="64"/>
      </right>
      <top style="thin">
        <color theme="9" tint="0.59996337778862885"/>
      </top>
      <bottom/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/>
      <diagonal/>
    </border>
    <border>
      <left style="thin">
        <color indexed="64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4506668294322"/>
      </bottom>
      <diagonal/>
    </border>
    <border>
      <left/>
      <right/>
      <top style="thin">
        <color theme="9" tint="0.39997558519241921"/>
      </top>
      <bottom style="thin">
        <color theme="9" tint="0.39994506668294322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4506668294322"/>
      </bottom>
      <diagonal/>
    </border>
    <border>
      <left style="thin">
        <color theme="9" tint="0.39997558519241921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 style="thin">
        <color theme="9" tint="0.39997558519241921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7558519241921"/>
      </left>
      <right style="thin">
        <color theme="9" tint="0.79998168889431442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79998168889431442"/>
      </left>
      <right style="thin">
        <color theme="9" tint="0.79998168889431442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79998168889431442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/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79998168889431442"/>
      </left>
      <right style="thin">
        <color theme="9" tint="0.79998168889431442"/>
      </right>
      <top/>
      <bottom/>
      <diagonal/>
    </border>
    <border>
      <left style="thin">
        <color theme="9" tint="0.79998168889431442"/>
      </left>
      <right style="thin">
        <color theme="9" tint="0.79995117038483843"/>
      </right>
      <top style="thin">
        <color theme="9" tint="0.79998168889431442"/>
      </top>
      <bottom/>
      <diagonal/>
    </border>
    <border>
      <left style="thin">
        <color theme="9" tint="0.79995117038483843"/>
      </left>
      <right style="thin">
        <color theme="9" tint="0.79995117038483843"/>
      </right>
      <top style="thin">
        <color theme="9" tint="0.79998168889431442"/>
      </top>
      <bottom/>
      <diagonal/>
    </border>
    <border>
      <left style="thin">
        <color theme="9" tint="0.79995117038483843"/>
      </left>
      <right/>
      <top style="thin">
        <color theme="9" tint="0.79998168889431442"/>
      </top>
      <bottom/>
      <diagonal/>
    </border>
    <border>
      <left style="thin">
        <color theme="9" tint="0.79995117038483843"/>
      </left>
      <right style="thin">
        <color indexed="64"/>
      </right>
      <top style="thin">
        <color theme="9" tint="0.79995117038483843"/>
      </top>
      <bottom/>
      <diagonal/>
    </border>
    <border>
      <left style="thin">
        <color indexed="64"/>
      </left>
      <right style="thin">
        <color indexed="64"/>
      </right>
      <top style="thin">
        <color theme="9" tint="0.79995117038483843"/>
      </top>
      <bottom/>
      <diagonal/>
    </border>
    <border>
      <left style="thin">
        <color indexed="64"/>
      </left>
      <right style="thin">
        <color theme="9" tint="0.79995117038483843"/>
      </right>
      <top style="thin">
        <color theme="9" tint="0.79995117038483843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 style="thin">
        <color theme="9" tint="0.39997558519241921"/>
      </left>
      <right/>
      <top/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9" tint="0.59996337778862885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0.39997558519241921"/>
      </left>
      <right/>
      <top/>
      <bottom style="thin">
        <color theme="0"/>
      </bottom>
      <diagonal/>
    </border>
    <border>
      <left/>
      <right style="thin">
        <color theme="9" tint="0.39997558519241921"/>
      </right>
      <top/>
      <bottom style="thin">
        <color theme="0"/>
      </bottom>
      <diagonal/>
    </border>
    <border>
      <left style="thin">
        <color theme="9" tint="0.79998168889431442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79998168889431442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79998168889431442"/>
      </left>
      <right/>
      <top style="thin">
        <color theme="9" tint="0.39997558519241921"/>
      </top>
      <bottom style="thin">
        <color theme="9" tint="0.79998168889431442"/>
      </bottom>
      <diagonal/>
    </border>
    <border>
      <left/>
      <right/>
      <top style="thin">
        <color theme="9" tint="0.39997558519241921"/>
      </top>
      <bottom style="thin">
        <color theme="9" tint="0.79998168889431442"/>
      </bottom>
      <diagonal/>
    </border>
    <border>
      <left/>
      <right style="thin">
        <color theme="9" tint="0.79998168889431442"/>
      </right>
      <top style="thin">
        <color theme="9" tint="0.39997558519241921"/>
      </top>
      <bottom style="thin">
        <color theme="9" tint="0.79998168889431442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79998168889431442"/>
      </bottom>
      <diagonal/>
    </border>
    <border>
      <left style="thin">
        <color theme="9" tint="0.39997558519241921"/>
      </left>
      <right/>
      <top style="thin">
        <color theme="0"/>
      </top>
      <bottom/>
      <diagonal/>
    </border>
    <border>
      <left style="thin">
        <color theme="9" tint="0.39997558519241921"/>
      </left>
      <right style="thin">
        <color theme="9" tint="0.79998168889431442"/>
      </right>
      <top/>
      <bottom/>
      <diagonal/>
    </border>
    <border>
      <left style="thin">
        <color theme="9" tint="0.59996337778862885"/>
      </left>
      <right/>
      <top/>
      <bottom style="thin">
        <color theme="9" tint="0.39997558519241921"/>
      </bottom>
      <diagonal/>
    </border>
    <border>
      <left style="thin">
        <color rgb="FF92D050"/>
      </left>
      <right/>
      <top style="thin">
        <color rgb="FF92D050"/>
      </top>
      <bottom/>
      <diagonal/>
    </border>
    <border>
      <left/>
      <right/>
      <top style="thin">
        <color rgb="FF92D050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/>
      <top/>
      <bottom/>
      <diagonal/>
    </border>
    <border>
      <left/>
      <right style="thin">
        <color rgb="FF92D050"/>
      </right>
      <top/>
      <bottom/>
      <diagonal/>
    </border>
    <border>
      <left style="thin">
        <color rgb="FF92D050"/>
      </left>
      <right/>
      <top/>
      <bottom style="thin">
        <color rgb="FF92D050"/>
      </bottom>
      <diagonal/>
    </border>
    <border>
      <left/>
      <right/>
      <top/>
      <bottom style="thin">
        <color rgb="FF92D050"/>
      </bottom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/>
      <bottom/>
      <diagonal/>
    </border>
    <border>
      <left style="thin">
        <color rgb="FF92D050"/>
      </left>
      <right style="thin">
        <color rgb="FF92D050"/>
      </right>
      <top/>
      <bottom style="thin">
        <color rgb="FF92D050"/>
      </bottom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/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/>
      <top style="thin">
        <color theme="9" tint="0.79998168889431442"/>
      </top>
      <bottom style="thin">
        <color theme="9" tint="0.39997558519241921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 style="thin">
        <color theme="9" tint="0.39997558519241921"/>
      </bottom>
      <diagonal/>
    </border>
  </borders>
  <cellStyleXfs count="11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462">
    <xf numFmtId="0" fontId="0" fillId="0" borderId="0" xfId="0"/>
    <xf numFmtId="0" fontId="5" fillId="0" borderId="0" xfId="1" applyFont="1"/>
    <xf numFmtId="0" fontId="6" fillId="0" borderId="0" xfId="1" applyFont="1"/>
    <xf numFmtId="0" fontId="5" fillId="0" borderId="0" xfId="1" applyFont="1" applyAlignment="1">
      <alignment vertical="center"/>
    </xf>
    <xf numFmtId="0" fontId="0" fillId="3" borderId="0" xfId="0" applyFill="1"/>
    <xf numFmtId="0" fontId="11" fillId="0" borderId="0" xfId="0" applyFont="1"/>
    <xf numFmtId="0" fontId="5" fillId="0" borderId="0" xfId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28" fillId="0" borderId="0" xfId="1" applyFont="1"/>
    <xf numFmtId="0" fontId="30" fillId="0" borderId="0" xfId="1" applyFont="1"/>
    <xf numFmtId="0" fontId="31" fillId="0" borderId="0" xfId="1" applyFont="1"/>
    <xf numFmtId="0" fontId="32" fillId="0" borderId="0" xfId="1" applyFont="1" applyAlignment="1">
      <alignment horizontal="right"/>
    </xf>
    <xf numFmtId="0" fontId="32" fillId="0" borderId="0" xfId="1" applyFont="1" applyAlignment="1">
      <alignment horizontal="right" vertical="center"/>
    </xf>
    <xf numFmtId="0" fontId="34" fillId="0" borderId="0" xfId="1" applyFont="1" applyAlignment="1">
      <alignment vertical="center"/>
    </xf>
    <xf numFmtId="0" fontId="35" fillId="0" borderId="0" xfId="0" applyFont="1"/>
    <xf numFmtId="0" fontId="35" fillId="0" borderId="0" xfId="0" applyFont="1" applyAlignment="1">
      <alignment vertical="center"/>
    </xf>
    <xf numFmtId="0" fontId="29" fillId="0" borderId="0" xfId="0" applyFont="1"/>
    <xf numFmtId="0" fontId="35" fillId="0" borderId="0" xfId="0" applyFont="1" applyAlignment="1">
      <alignment horizontal="center" vertical="center"/>
    </xf>
    <xf numFmtId="0" fontId="38" fillId="0" borderId="0" xfId="0" applyFont="1"/>
    <xf numFmtId="0" fontId="37" fillId="0" borderId="0" xfId="0" applyFont="1" applyAlignment="1">
      <alignment horizontal="center" vertical="center"/>
    </xf>
    <xf numFmtId="0" fontId="41" fillId="0" borderId="0" xfId="0" applyFont="1" applyAlignment="1">
      <alignment horizontal="left"/>
    </xf>
    <xf numFmtId="0" fontId="39" fillId="0" borderId="0" xfId="0" applyFont="1" applyAlignment="1">
      <alignment vertical="center"/>
    </xf>
    <xf numFmtId="0" fontId="39" fillId="5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37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14" fillId="7" borderId="16" xfId="0" applyFont="1" applyFill="1" applyBorder="1" applyAlignment="1">
      <alignment horizontal="center" vertical="center" wrapText="1"/>
    </xf>
    <xf numFmtId="0" fontId="14" fillId="7" borderId="16" xfId="0" applyFont="1" applyFill="1" applyBorder="1" applyAlignment="1">
      <alignment horizontal="center" vertical="center"/>
    </xf>
    <xf numFmtId="0" fontId="45" fillId="0" borderId="0" xfId="0" applyFont="1" applyAlignment="1" applyProtection="1">
      <alignment horizontal="center" vertical="top"/>
      <protection locked="0"/>
    </xf>
    <xf numFmtId="0" fontId="45" fillId="0" borderId="0" xfId="0" applyFont="1" applyAlignment="1" applyProtection="1">
      <alignment horizontal="center" vertical="top"/>
      <protection hidden="1"/>
    </xf>
    <xf numFmtId="0" fontId="45" fillId="0" borderId="0" xfId="0" applyFont="1" applyAlignment="1" applyProtection="1">
      <alignment horizontal="left" vertical="top" wrapText="1"/>
      <protection hidden="1"/>
    </xf>
    <xf numFmtId="0" fontId="45" fillId="0" borderId="0" xfId="0" applyFont="1" applyAlignment="1" applyProtection="1">
      <alignment horizontal="center" vertical="top" wrapText="1"/>
      <protection hidden="1"/>
    </xf>
    <xf numFmtId="0" fontId="45" fillId="0" borderId="0" xfId="0" applyFont="1" applyAlignment="1" applyProtection="1">
      <alignment vertical="center"/>
      <protection hidden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horizontal="left" vertical="center" wrapText="1"/>
    </xf>
    <xf numFmtId="0" fontId="26" fillId="0" borderId="0" xfId="0" applyFont="1" applyAlignment="1" applyProtection="1">
      <alignment horizontal="left" vertical="center" wrapText="1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45" fillId="0" borderId="0" xfId="0" applyFont="1" applyAlignment="1" applyProtection="1">
      <alignment horizontal="center" vertical="center"/>
      <protection hidden="1"/>
    </xf>
    <xf numFmtId="0" fontId="45" fillId="0" borderId="2" xfId="0" applyFont="1" applyBorder="1" applyAlignment="1" applyProtection="1">
      <alignment horizontal="center" vertical="center"/>
      <protection hidden="1"/>
    </xf>
    <xf numFmtId="0" fontId="45" fillId="0" borderId="2" xfId="0" applyFont="1" applyBorder="1" applyAlignment="1" applyProtection="1">
      <alignment horizontal="center" vertical="center" wrapText="1"/>
      <protection hidden="1"/>
    </xf>
    <xf numFmtId="0" fontId="45" fillId="0" borderId="2" xfId="0" applyFont="1" applyBorder="1" applyAlignment="1" applyProtection="1">
      <alignment horizontal="left" vertical="center" wrapText="1"/>
      <protection hidden="1"/>
    </xf>
    <xf numFmtId="0" fontId="45" fillId="0" borderId="0" xfId="0" applyFont="1" applyAlignment="1" applyProtection="1">
      <alignment horizontal="center" vertical="center"/>
      <protection locked="0"/>
    </xf>
    <xf numFmtId="0" fontId="45" fillId="0" borderId="0" xfId="0" applyFont="1" applyAlignment="1" applyProtection="1">
      <alignment horizontal="left" vertical="center" wrapText="1"/>
      <protection hidden="1"/>
    </xf>
    <xf numFmtId="0" fontId="45" fillId="0" borderId="0" xfId="0" applyFont="1" applyAlignment="1" applyProtection="1">
      <alignment horizontal="center" vertical="center" wrapText="1"/>
      <protection hidden="1"/>
    </xf>
    <xf numFmtId="0" fontId="45" fillId="0" borderId="0" xfId="0" applyFont="1" applyAlignment="1" applyProtection="1">
      <alignment vertical="center" wrapText="1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45" fillId="0" borderId="14" xfId="0" applyFont="1" applyBorder="1" applyAlignment="1" applyProtection="1">
      <alignment vertical="center"/>
      <protection hidden="1"/>
    </xf>
    <xf numFmtId="0" fontId="47" fillId="0" borderId="0" xfId="0" applyFont="1" applyAlignment="1" applyProtection="1">
      <alignment horizontal="right" vertical="center" wrapText="1"/>
      <protection hidden="1"/>
    </xf>
    <xf numFmtId="0" fontId="47" fillId="0" borderId="0" xfId="0" applyFont="1" applyAlignment="1" applyProtection="1">
      <alignment horizontal="left" vertical="center" wrapText="1"/>
      <protection hidden="1"/>
    </xf>
    <xf numFmtId="164" fontId="47" fillId="0" borderId="0" xfId="0" applyNumberFormat="1" applyFont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50" fillId="0" borderId="0" xfId="0" applyFont="1"/>
    <xf numFmtId="0" fontId="50" fillId="0" borderId="0" xfId="0" applyFont="1" applyAlignment="1">
      <alignment wrapText="1"/>
    </xf>
    <xf numFmtId="0" fontId="50" fillId="0" borderId="0" xfId="0" applyFont="1" applyAlignment="1">
      <alignment horizontal="left" wrapText="1"/>
    </xf>
    <xf numFmtId="0" fontId="35" fillId="0" borderId="0" xfId="0" applyFont="1" applyAlignment="1">
      <alignment wrapText="1"/>
    </xf>
    <xf numFmtId="0" fontId="50" fillId="0" borderId="0" xfId="0" applyFont="1" applyAlignment="1">
      <alignment horizontal="center" vertical="center"/>
    </xf>
    <xf numFmtId="0" fontId="38" fillId="0" borderId="0" xfId="1" applyFont="1" applyAlignment="1">
      <alignment horizontal="center" vertical="center"/>
    </xf>
    <xf numFmtId="0" fontId="50" fillId="0" borderId="0" xfId="0" applyFont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50" fillId="0" borderId="10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 wrapText="1"/>
    </xf>
    <xf numFmtId="0" fontId="50" fillId="0" borderId="9" xfId="0" applyFont="1" applyBorder="1" applyAlignment="1">
      <alignment horizontal="center" vertical="center" wrapText="1"/>
    </xf>
    <xf numFmtId="0" fontId="50" fillId="0" borderId="0" xfId="0" applyFont="1" applyAlignment="1">
      <alignment horizontal="left" vertical="center" wrapText="1"/>
    </xf>
    <xf numFmtId="8" fontId="50" fillId="4" borderId="0" xfId="0" applyNumberFormat="1" applyFont="1" applyFill="1"/>
    <xf numFmtId="0" fontId="50" fillId="0" borderId="0" xfId="0" applyFont="1" applyAlignment="1">
      <alignment horizontal="left"/>
    </xf>
    <xf numFmtId="8" fontId="50" fillId="4" borderId="7" xfId="0" applyNumberFormat="1" applyFont="1" applyFill="1" applyBorder="1"/>
    <xf numFmtId="0" fontId="35" fillId="0" borderId="0" xfId="6" applyFont="1" applyAlignment="1">
      <alignment horizontal="center" vertical="center" wrapText="1"/>
    </xf>
    <xf numFmtId="0" fontId="27" fillId="0" borderId="0" xfId="6" applyFont="1" applyAlignment="1">
      <alignment vertical="top" wrapText="1"/>
    </xf>
    <xf numFmtId="0" fontId="52" fillId="0" borderId="0" xfId="1" applyFont="1" applyAlignment="1">
      <alignment horizontal="center" vertical="top"/>
    </xf>
    <xf numFmtId="0" fontId="52" fillId="0" borderId="0" xfId="1" applyFont="1" applyAlignment="1">
      <alignment horizontal="center" vertical="center"/>
    </xf>
    <xf numFmtId="0" fontId="53" fillId="0" borderId="0" xfId="0" applyFont="1"/>
    <xf numFmtId="0" fontId="27" fillId="0" borderId="0" xfId="6" applyFont="1" applyAlignment="1">
      <alignment horizontal="center" vertical="center" wrapText="1"/>
    </xf>
    <xf numFmtId="0" fontId="10" fillId="0" borderId="0" xfId="0" applyFont="1"/>
    <xf numFmtId="0" fontId="55" fillId="0" borderId="0" xfId="0" applyFont="1"/>
    <xf numFmtId="0" fontId="50" fillId="0" borderId="7" xfId="0" applyFont="1" applyBorder="1"/>
    <xf numFmtId="0" fontId="8" fillId="4" borderId="8" xfId="0" applyFont="1" applyFill="1" applyBorder="1" applyAlignment="1">
      <alignment horizontal="center" vertical="center" wrapText="1"/>
    </xf>
    <xf numFmtId="0" fontId="45" fillId="0" borderId="7" xfId="0" applyFont="1" applyBorder="1" applyAlignment="1" applyProtection="1">
      <alignment horizontal="center" vertical="top"/>
      <protection locked="0"/>
    </xf>
    <xf numFmtId="0" fontId="45" fillId="0" borderId="7" xfId="0" applyFont="1" applyBorder="1" applyAlignment="1" applyProtection="1">
      <alignment horizontal="center" vertical="top" wrapText="1"/>
      <protection hidden="1"/>
    </xf>
    <xf numFmtId="0" fontId="45" fillId="0" borderId="7" xfId="0" applyFont="1" applyBorder="1" applyAlignment="1" applyProtection="1">
      <alignment horizontal="center" vertical="top"/>
      <protection hidden="1"/>
    </xf>
    <xf numFmtId="0" fontId="45" fillId="0" borderId="7" xfId="0" applyFont="1" applyBorder="1" applyAlignment="1" applyProtection="1">
      <alignment horizontal="left" vertical="top" wrapText="1"/>
      <protection hidden="1"/>
    </xf>
    <xf numFmtId="0" fontId="45" fillId="0" borderId="7" xfId="0" applyFont="1" applyBorder="1" applyAlignment="1" applyProtection="1">
      <alignment vertical="center"/>
      <protection hidden="1"/>
    </xf>
    <xf numFmtId="0" fontId="26" fillId="0" borderId="30" xfId="1" applyFont="1" applyBorder="1" applyAlignment="1">
      <alignment horizontal="center" vertical="center"/>
    </xf>
    <xf numFmtId="0" fontId="27" fillId="0" borderId="30" xfId="1" applyFont="1" applyBorder="1" applyAlignment="1">
      <alignment horizontal="center" vertical="center"/>
    </xf>
    <xf numFmtId="0" fontId="27" fillId="0" borderId="30" xfId="1" applyFont="1" applyBorder="1" applyAlignment="1">
      <alignment vertical="center"/>
    </xf>
    <xf numFmtId="0" fontId="35" fillId="0" borderId="30" xfId="0" applyFont="1" applyBorder="1" applyAlignment="1">
      <alignment horizontal="center" vertical="center"/>
    </xf>
    <xf numFmtId="0" fontId="10" fillId="8" borderId="25" xfId="0" applyFont="1" applyFill="1" applyBorder="1" applyAlignment="1">
      <alignment horizontal="center" vertical="center"/>
    </xf>
    <xf numFmtId="0" fontId="35" fillId="0" borderId="30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/>
    </xf>
    <xf numFmtId="0" fontId="20" fillId="8" borderId="27" xfId="0" applyFont="1" applyFill="1" applyBorder="1" applyAlignment="1">
      <alignment horizontal="center" vertical="center"/>
    </xf>
    <xf numFmtId="0" fontId="20" fillId="8" borderId="27" xfId="0" applyFont="1" applyFill="1" applyBorder="1" applyAlignment="1">
      <alignment horizontal="center" vertical="center" wrapText="1"/>
    </xf>
    <xf numFmtId="14" fontId="35" fillId="0" borderId="30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14" fillId="7" borderId="25" xfId="0" applyFont="1" applyFill="1" applyBorder="1" applyAlignment="1">
      <alignment horizontal="center" vertical="center" wrapText="1"/>
    </xf>
    <xf numFmtId="0" fontId="13" fillId="7" borderId="25" xfId="0" applyFont="1" applyFill="1" applyBorder="1" applyAlignment="1">
      <alignment horizontal="center" vertical="center" wrapText="1"/>
    </xf>
    <xf numFmtId="0" fontId="37" fillId="0" borderId="30" xfId="0" applyFont="1" applyBorder="1" applyAlignment="1">
      <alignment horizontal="center" vertical="center" wrapText="1"/>
    </xf>
    <xf numFmtId="0" fontId="39" fillId="0" borderId="30" xfId="0" applyFont="1" applyBorder="1" applyAlignment="1">
      <alignment vertical="center" wrapText="1"/>
    </xf>
    <xf numFmtId="0" fontId="39" fillId="0" borderId="34" xfId="0" applyFont="1" applyBorder="1" applyAlignment="1">
      <alignment vertical="center"/>
    </xf>
    <xf numFmtId="0" fontId="39" fillId="0" borderId="35" xfId="0" applyFont="1" applyBorder="1" applyAlignment="1">
      <alignment vertical="center"/>
    </xf>
    <xf numFmtId="0" fontId="39" fillId="0" borderId="36" xfId="0" applyFont="1" applyBorder="1" applyAlignment="1">
      <alignment vertical="center"/>
    </xf>
    <xf numFmtId="0" fontId="39" fillId="0" borderId="37" xfId="0" applyFont="1" applyBorder="1" applyAlignment="1">
      <alignment vertical="center"/>
    </xf>
    <xf numFmtId="0" fontId="39" fillId="0" borderId="38" xfId="0" applyFont="1" applyBorder="1" applyAlignment="1">
      <alignment vertical="center"/>
    </xf>
    <xf numFmtId="0" fontId="39" fillId="0" borderId="39" xfId="0" applyFont="1" applyBorder="1" applyAlignment="1">
      <alignment vertical="center"/>
    </xf>
    <xf numFmtId="0" fontId="45" fillId="0" borderId="57" xfId="0" applyFont="1" applyBorder="1" applyAlignment="1" applyProtection="1">
      <alignment horizontal="center" vertical="center"/>
      <protection hidden="1"/>
    </xf>
    <xf numFmtId="0" fontId="45" fillId="0" borderId="43" xfId="0" applyFont="1" applyBorder="1" applyAlignment="1" applyProtection="1">
      <alignment horizontal="center" vertical="center"/>
      <protection hidden="1"/>
    </xf>
    <xf numFmtId="0" fontId="45" fillId="0" borderId="43" xfId="0" applyFont="1" applyBorder="1" applyAlignment="1" applyProtection="1">
      <alignment vertical="center"/>
      <protection hidden="1"/>
    </xf>
    <xf numFmtId="0" fontId="45" fillId="0" borderId="43" xfId="0" applyFont="1" applyBorder="1" applyAlignment="1" applyProtection="1">
      <alignment vertical="center" wrapText="1"/>
      <protection hidden="1"/>
    </xf>
    <xf numFmtId="0" fontId="45" fillId="0" borderId="43" xfId="0" applyFont="1" applyBorder="1" applyAlignment="1" applyProtection="1">
      <alignment horizontal="left" vertical="center" wrapText="1"/>
      <protection hidden="1"/>
    </xf>
    <xf numFmtId="0" fontId="45" fillId="0" borderId="44" xfId="0" applyFont="1" applyBorder="1" applyAlignment="1" applyProtection="1">
      <alignment vertical="center"/>
      <protection hidden="1"/>
    </xf>
    <xf numFmtId="0" fontId="45" fillId="0" borderId="45" xfId="0" applyFont="1" applyBorder="1" applyAlignment="1" applyProtection="1">
      <alignment vertical="center"/>
      <protection hidden="1"/>
    </xf>
    <xf numFmtId="0" fontId="45" fillId="0" borderId="58" xfId="0" applyFont="1" applyBorder="1" applyAlignment="1" applyProtection="1">
      <alignment vertical="center"/>
      <protection hidden="1"/>
    </xf>
    <xf numFmtId="0" fontId="45" fillId="0" borderId="59" xfId="0" applyFont="1" applyBorder="1" applyAlignment="1" applyProtection="1">
      <alignment horizontal="center" vertical="center"/>
      <protection hidden="1"/>
    </xf>
    <xf numFmtId="0" fontId="45" fillId="0" borderId="60" xfId="0" applyFont="1" applyBorder="1" applyAlignment="1" applyProtection="1">
      <alignment horizontal="center" vertical="center"/>
      <protection hidden="1"/>
    </xf>
    <xf numFmtId="0" fontId="45" fillId="0" borderId="60" xfId="0" applyFont="1" applyBorder="1" applyAlignment="1" applyProtection="1">
      <alignment vertical="center"/>
      <protection hidden="1"/>
    </xf>
    <xf numFmtId="0" fontId="45" fillId="0" borderId="60" xfId="0" applyFont="1" applyBorder="1" applyAlignment="1" applyProtection="1">
      <alignment vertical="center" wrapText="1"/>
      <protection hidden="1"/>
    </xf>
    <xf numFmtId="0" fontId="45" fillId="0" borderId="60" xfId="0" applyFont="1" applyBorder="1" applyAlignment="1" applyProtection="1">
      <alignment horizontal="left" vertical="center" wrapText="1"/>
      <protection hidden="1"/>
    </xf>
    <xf numFmtId="0" fontId="45" fillId="0" borderId="49" xfId="0" applyFont="1" applyBorder="1" applyAlignment="1" applyProtection="1">
      <alignment vertical="center"/>
      <protection hidden="1"/>
    </xf>
    <xf numFmtId="0" fontId="8" fillId="4" borderId="0" xfId="0" applyFont="1" applyFill="1"/>
    <xf numFmtId="0" fontId="56" fillId="0" borderId="8" xfId="0" applyFont="1" applyBorder="1" applyAlignment="1">
      <alignment horizontal="center" vertical="center" wrapText="1"/>
    </xf>
    <xf numFmtId="0" fontId="56" fillId="0" borderId="9" xfId="0" applyFont="1" applyBorder="1" applyAlignment="1">
      <alignment horizontal="center" vertical="center" wrapText="1"/>
    </xf>
    <xf numFmtId="44" fontId="56" fillId="0" borderId="0" xfId="0" applyNumberFormat="1" applyFont="1" applyAlignment="1">
      <alignment horizontal="center" vertical="center"/>
    </xf>
    <xf numFmtId="9" fontId="56" fillId="0" borderId="0" xfId="0" applyNumberFormat="1" applyFont="1" applyAlignment="1">
      <alignment horizontal="center" vertical="center"/>
    </xf>
    <xf numFmtId="0" fontId="8" fillId="0" borderId="0" xfId="0" applyFont="1"/>
    <xf numFmtId="0" fontId="50" fillId="0" borderId="10" xfId="0" pivotButton="1" applyFont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/>
    </xf>
    <xf numFmtId="0" fontId="56" fillId="0" borderId="0" xfId="0" pivotButton="1" applyFont="1" applyAlignment="1">
      <alignment horizontal="center" vertical="center" wrapText="1"/>
    </xf>
    <xf numFmtId="0" fontId="56" fillId="0" borderId="10" xfId="0" applyFont="1" applyBorder="1"/>
    <xf numFmtId="0" fontId="56" fillId="0" borderId="6" xfId="0" applyFont="1" applyBorder="1"/>
    <xf numFmtId="0" fontId="56" fillId="0" borderId="11" xfId="0" applyFont="1" applyBorder="1"/>
    <xf numFmtId="0" fontId="56" fillId="4" borderId="0" xfId="0" applyFont="1" applyFill="1"/>
    <xf numFmtId="0" fontId="56" fillId="0" borderId="61" xfId="0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left" vertical="center" wrapText="1"/>
      <protection hidden="1"/>
    </xf>
    <xf numFmtId="0" fontId="44" fillId="7" borderId="63" xfId="0" applyFont="1" applyFill="1" applyBorder="1" applyAlignment="1" applyProtection="1">
      <alignment horizontal="center" vertical="center"/>
      <protection hidden="1"/>
    </xf>
    <xf numFmtId="0" fontId="39" fillId="0" borderId="30" xfId="0" applyFont="1" applyBorder="1" applyAlignment="1">
      <alignment horizontal="left" vertical="center" wrapText="1"/>
    </xf>
    <xf numFmtId="44" fontId="39" fillId="0" borderId="30" xfId="8" applyFont="1" applyBorder="1" applyAlignment="1">
      <alignment horizontal="center" vertical="center"/>
    </xf>
    <xf numFmtId="0" fontId="44" fillId="7" borderId="25" xfId="0" applyFont="1" applyFill="1" applyBorder="1" applyAlignment="1" applyProtection="1">
      <alignment horizontal="center" vertical="center" wrapText="1"/>
      <protection hidden="1"/>
    </xf>
    <xf numFmtId="0" fontId="44" fillId="7" borderId="25" xfId="0" applyFont="1" applyFill="1" applyBorder="1" applyAlignment="1" applyProtection="1">
      <alignment horizontal="center" vertical="center"/>
      <protection hidden="1"/>
    </xf>
    <xf numFmtId="0" fontId="45" fillId="0" borderId="30" xfId="0" applyFont="1" applyBorder="1" applyAlignment="1" applyProtection="1">
      <alignment vertical="center"/>
      <protection hidden="1"/>
    </xf>
    <xf numFmtId="0" fontId="39" fillId="0" borderId="30" xfId="0" applyFont="1" applyBorder="1"/>
    <xf numFmtId="0" fontId="39" fillId="0" borderId="30" xfId="0" applyFont="1" applyBorder="1" applyAlignment="1">
      <alignment horizontal="left" wrapText="1"/>
    </xf>
    <xf numFmtId="0" fontId="45" fillId="0" borderId="30" xfId="0" applyFont="1" applyBorder="1" applyAlignment="1" applyProtection="1">
      <alignment vertical="top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0" fillId="0" borderId="10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 wrapText="1"/>
    </xf>
    <xf numFmtId="0" fontId="50" fillId="0" borderId="11" xfId="0" applyFont="1" applyBorder="1" applyAlignment="1">
      <alignment horizontal="center" vertical="center" wrapText="1"/>
    </xf>
    <xf numFmtId="8" fontId="56" fillId="0" borderId="0" xfId="0" applyNumberFormat="1" applyFont="1" applyAlignment="1">
      <alignment horizontal="center" vertical="center"/>
    </xf>
    <xf numFmtId="0" fontId="10" fillId="0" borderId="0" xfId="1" applyFont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9" fontId="10" fillId="0" borderId="0" xfId="9" applyFont="1" applyAlignment="1">
      <alignment horizontal="center" vertical="center"/>
    </xf>
    <xf numFmtId="44" fontId="67" fillId="0" borderId="0" xfId="9" applyNumberFormat="1" applyFont="1" applyAlignment="1">
      <alignment horizontal="center" vertical="center"/>
    </xf>
    <xf numFmtId="0" fontId="55" fillId="0" borderId="0" xfId="6" applyFont="1" applyAlignment="1">
      <alignment horizontal="center" vertical="center" wrapText="1"/>
    </xf>
    <xf numFmtId="9" fontId="55" fillId="0" borderId="0" xfId="6" applyNumberFormat="1" applyFont="1" applyAlignment="1">
      <alignment horizontal="center" vertical="center" wrapText="1"/>
    </xf>
    <xf numFmtId="9" fontId="14" fillId="0" borderId="0" xfId="9" applyFont="1" applyAlignment="1">
      <alignment horizontal="center" vertical="center"/>
    </xf>
    <xf numFmtId="9" fontId="10" fillId="0" borderId="0" xfId="1" applyNumberFormat="1" applyFont="1" applyAlignment="1">
      <alignment horizontal="center" vertical="center"/>
    </xf>
    <xf numFmtId="0" fontId="67" fillId="0" borderId="0" xfId="1" applyFont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50" fillId="0" borderId="9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 wrapText="1"/>
    </xf>
    <xf numFmtId="166" fontId="56" fillId="0" borderId="0" xfId="0" applyNumberFormat="1" applyFont="1" applyAlignment="1">
      <alignment horizontal="center" vertical="center"/>
    </xf>
    <xf numFmtId="0" fontId="54" fillId="0" borderId="0" xfId="0" applyFont="1" applyAlignment="1">
      <alignment vertical="center"/>
    </xf>
    <xf numFmtId="0" fontId="62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 wrapText="1"/>
      <protection hidden="1"/>
    </xf>
    <xf numFmtId="0" fontId="33" fillId="0" borderId="0" xfId="1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8" fillId="4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69" fillId="0" borderId="64" xfId="10" applyFont="1" applyBorder="1" applyAlignment="1">
      <alignment horizontal="center" vertical="center" wrapText="1"/>
    </xf>
    <xf numFmtId="166" fontId="70" fillId="0" borderId="66" xfId="8" applyNumberFormat="1" applyFont="1" applyBorder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0" fontId="20" fillId="7" borderId="67" xfId="0" applyFont="1" applyFill="1" applyBorder="1" applyAlignment="1">
      <alignment horizontal="center" vertical="center"/>
    </xf>
    <xf numFmtId="0" fontId="20" fillId="7" borderId="67" xfId="0" applyFont="1" applyFill="1" applyBorder="1" applyAlignment="1">
      <alignment horizontal="center" vertical="center" wrapText="1"/>
    </xf>
    <xf numFmtId="0" fontId="16" fillId="0" borderId="30" xfId="10" applyBorder="1" applyAlignment="1">
      <alignment horizontal="left" vertical="center"/>
    </xf>
    <xf numFmtId="0" fontId="16" fillId="0" borderId="30" xfId="10" applyFill="1" applyBorder="1" applyAlignment="1" applyProtection="1">
      <alignment horizontal="left" vertical="center"/>
    </xf>
    <xf numFmtId="0" fontId="16" fillId="0" borderId="30" xfId="10" applyBorder="1" applyAlignment="1" applyProtection="1"/>
    <xf numFmtId="0" fontId="50" fillId="0" borderId="67" xfId="0" applyFont="1" applyBorder="1" applyAlignment="1">
      <alignment horizontal="center" vertical="center"/>
    </xf>
    <xf numFmtId="0" fontId="50" fillId="0" borderId="67" xfId="0" applyFont="1" applyBorder="1" applyAlignment="1">
      <alignment wrapText="1"/>
    </xf>
    <xf numFmtId="8" fontId="50" fillId="4" borderId="8" xfId="0" applyNumberFormat="1" applyFont="1" applyFill="1" applyBorder="1"/>
    <xf numFmtId="0" fontId="12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>
      <alignment wrapText="1"/>
    </xf>
    <xf numFmtId="0" fontId="56" fillId="0" borderId="0" xfId="0" applyFont="1" applyAlignment="1">
      <alignment horizontal="left" wrapText="1"/>
    </xf>
    <xf numFmtId="0" fontId="45" fillId="0" borderId="76" xfId="0" applyFont="1" applyBorder="1" applyAlignment="1" applyProtection="1">
      <alignment vertical="center" wrapText="1"/>
      <protection hidden="1"/>
    </xf>
    <xf numFmtId="0" fontId="45" fillId="0" borderId="58" xfId="0" applyFont="1" applyBorder="1" applyAlignment="1" applyProtection="1">
      <alignment vertical="center" wrapText="1"/>
      <protection hidden="1"/>
    </xf>
    <xf numFmtId="0" fontId="63" fillId="0" borderId="0" xfId="1" applyFont="1" applyAlignment="1">
      <alignment vertical="top"/>
    </xf>
    <xf numFmtId="0" fontId="33" fillId="0" borderId="0" xfId="1" applyFont="1" applyAlignment="1">
      <alignment horizontal="center" vertical="center"/>
    </xf>
    <xf numFmtId="0" fontId="33" fillId="0" borderId="0" xfId="1" applyFont="1" applyAlignment="1">
      <alignment vertical="center" wrapText="1"/>
    </xf>
    <xf numFmtId="0" fontId="76" fillId="0" borderId="0" xfId="0" applyFont="1"/>
    <xf numFmtId="0" fontId="77" fillId="0" borderId="0" xfId="0" applyFont="1" applyAlignment="1">
      <alignment wrapText="1"/>
    </xf>
    <xf numFmtId="0" fontId="76" fillId="0" borderId="0" xfId="0" applyFont="1" applyAlignment="1">
      <alignment wrapText="1"/>
    </xf>
    <xf numFmtId="0" fontId="5" fillId="0" borderId="0" xfId="0" applyFont="1" applyAlignment="1" applyProtection="1">
      <alignment horizontal="center" vertical="top"/>
      <protection locked="0"/>
    </xf>
    <xf numFmtId="0" fontId="62" fillId="0" borderId="0" xfId="0" applyFont="1" applyAlignment="1">
      <alignment horizontal="center" vertical="center" wrapText="1"/>
    </xf>
    <xf numFmtId="0" fontId="77" fillId="0" borderId="0" xfId="1" applyFont="1" applyAlignment="1">
      <alignment horizontal="left" vertical="center"/>
    </xf>
    <xf numFmtId="0" fontId="63" fillId="0" borderId="0" xfId="1" applyFont="1" applyAlignment="1">
      <alignment vertical="center"/>
    </xf>
    <xf numFmtId="0" fontId="78" fillId="7" borderId="66" xfId="0" applyFont="1" applyFill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47" fillId="0" borderId="58" xfId="0" applyFont="1" applyBorder="1" applyAlignment="1" applyProtection="1">
      <alignment vertical="center" wrapText="1"/>
      <protection hidden="1"/>
    </xf>
    <xf numFmtId="0" fontId="47" fillId="0" borderId="0" xfId="0" applyFont="1" applyAlignment="1" applyProtection="1">
      <alignment vertical="center"/>
      <protection hidden="1"/>
    </xf>
    <xf numFmtId="0" fontId="47" fillId="0" borderId="76" xfId="0" applyFont="1" applyBorder="1" applyAlignment="1" applyProtection="1">
      <alignment vertical="center" wrapText="1"/>
      <protection hidden="1"/>
    </xf>
    <xf numFmtId="0" fontId="47" fillId="0" borderId="2" xfId="0" applyFont="1" applyBorder="1" applyAlignment="1" applyProtection="1">
      <alignment horizontal="center" vertical="center"/>
      <protection hidden="1"/>
    </xf>
    <xf numFmtId="0" fontId="34" fillId="0" borderId="0" xfId="1" applyFont="1" applyAlignment="1">
      <alignment horizontal="right" vertical="center"/>
    </xf>
    <xf numFmtId="0" fontId="33" fillId="0" borderId="0" xfId="1" applyFont="1"/>
    <xf numFmtId="0" fontId="16" fillId="0" borderId="0" xfId="10" applyAlignment="1">
      <alignment vertical="center"/>
    </xf>
    <xf numFmtId="0" fontId="34" fillId="0" borderId="0" xfId="1" applyFont="1" applyAlignment="1">
      <alignment horizontal="center" vertical="center" wrapText="1"/>
    </xf>
    <xf numFmtId="0" fontId="28" fillId="0" borderId="88" xfId="1" applyFont="1" applyBorder="1"/>
    <xf numFmtId="0" fontId="28" fillId="0" borderId="82" xfId="1" applyFont="1" applyBorder="1"/>
    <xf numFmtId="0" fontId="28" fillId="0" borderId="86" xfId="1" applyFont="1" applyBorder="1"/>
    <xf numFmtId="0" fontId="28" fillId="0" borderId="89" xfId="1" applyFont="1" applyBorder="1" applyAlignment="1">
      <alignment horizontal="center"/>
    </xf>
    <xf numFmtId="0" fontId="35" fillId="0" borderId="30" xfId="0" applyFont="1" applyBorder="1" applyAlignment="1">
      <alignment horizontal="left" vertical="center"/>
    </xf>
    <xf numFmtId="0" fontId="20" fillId="0" borderId="0" xfId="0" applyFont="1"/>
    <xf numFmtId="0" fontId="8" fillId="0" borderId="0" xfId="0" applyFont="1" applyAlignment="1">
      <alignment horizontal="left" indent="1"/>
    </xf>
    <xf numFmtId="0" fontId="50" fillId="0" borderId="0" xfId="0" applyFont="1" applyAlignment="1">
      <alignment vertical="center"/>
    </xf>
    <xf numFmtId="0" fontId="39" fillId="0" borderId="30" xfId="0" applyFont="1" applyBorder="1" applyAlignment="1">
      <alignment vertical="center"/>
    </xf>
    <xf numFmtId="0" fontId="50" fillId="0" borderId="0" xfId="0" applyFont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50" fillId="0" borderId="0" xfId="0" applyFont="1" applyAlignment="1">
      <alignment horizontal="left" indent="1"/>
    </xf>
    <xf numFmtId="0" fontId="0" fillId="0" borderId="0" xfId="0" applyAlignment="1">
      <alignment horizontal="left" indent="2"/>
    </xf>
    <xf numFmtId="0" fontId="16" fillId="0" borderId="0" xfId="10" applyAlignment="1">
      <alignment vertical="top"/>
    </xf>
    <xf numFmtId="44" fontId="8" fillId="0" borderId="0" xfId="8" applyFont="1"/>
    <xf numFmtId="4" fontId="8" fillId="0" borderId="0" xfId="0" applyNumberFormat="1" applyFont="1"/>
    <xf numFmtId="0" fontId="8" fillId="4" borderId="8" xfId="0" applyFont="1" applyFill="1" applyBorder="1"/>
    <xf numFmtId="0" fontId="50" fillId="4" borderId="0" xfId="0" applyFont="1" applyFill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  <protection hidden="1"/>
    </xf>
    <xf numFmtId="0" fontId="27" fillId="0" borderId="57" xfId="0" applyFont="1" applyBorder="1" applyAlignment="1" applyProtection="1">
      <alignment horizontal="center" vertical="center" wrapText="1"/>
      <protection hidden="1"/>
    </xf>
    <xf numFmtId="0" fontId="27" fillId="0" borderId="43" xfId="0" applyFont="1" applyBorder="1" applyAlignment="1" applyProtection="1">
      <alignment horizontal="center" vertical="center" wrapText="1"/>
      <protection hidden="1"/>
    </xf>
    <xf numFmtId="0" fontId="27" fillId="0" borderId="44" xfId="0" applyFont="1" applyBorder="1" applyAlignment="1" applyProtection="1">
      <alignment horizontal="center" vertical="center" wrapText="1"/>
      <protection hidden="1"/>
    </xf>
    <xf numFmtId="0" fontId="27" fillId="0" borderId="58" xfId="0" applyFont="1" applyBorder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27" fillId="0" borderId="45" xfId="0" applyFont="1" applyBorder="1" applyAlignment="1" applyProtection="1">
      <alignment horizontal="center" vertical="center" wrapText="1"/>
      <protection hidden="1"/>
    </xf>
    <xf numFmtId="0" fontId="27" fillId="0" borderId="68" xfId="0" applyFont="1" applyBorder="1" applyAlignment="1" applyProtection="1">
      <alignment horizontal="center" vertical="center" wrapText="1"/>
      <protection hidden="1"/>
    </xf>
    <xf numFmtId="0" fontId="27" fillId="0" borderId="8" xfId="0" applyFont="1" applyBorder="1" applyAlignment="1" applyProtection="1">
      <alignment horizontal="center" vertical="center" wrapText="1"/>
      <protection hidden="1"/>
    </xf>
    <xf numFmtId="0" fontId="27" fillId="0" borderId="69" xfId="0" applyFont="1" applyBorder="1" applyAlignment="1" applyProtection="1">
      <alignment horizontal="center" vertical="center" wrapText="1"/>
      <protection hidden="1"/>
    </xf>
    <xf numFmtId="0" fontId="45" fillId="0" borderId="4" xfId="0" applyFont="1" applyBorder="1" applyAlignment="1" applyProtection="1">
      <alignment horizontal="center" vertical="center"/>
      <protection hidden="1"/>
    </xf>
    <xf numFmtId="0" fontId="45" fillId="0" borderId="4" xfId="0" applyFont="1" applyBorder="1" applyAlignment="1" applyProtection="1">
      <alignment horizontal="center" vertical="center" wrapText="1"/>
      <protection hidden="1"/>
    </xf>
    <xf numFmtId="0" fontId="46" fillId="2" borderId="1" xfId="0" applyFont="1" applyFill="1" applyBorder="1" applyAlignment="1" applyProtection="1">
      <alignment horizontal="center" vertical="center"/>
      <protection hidden="1"/>
    </xf>
    <xf numFmtId="0" fontId="46" fillId="2" borderId="1" xfId="0" applyFont="1" applyFill="1" applyBorder="1" applyAlignment="1" applyProtection="1">
      <alignment horizontal="center" vertical="center" wrapText="1"/>
      <protection hidden="1"/>
    </xf>
    <xf numFmtId="0" fontId="46" fillId="2" borderId="3" xfId="0" applyFont="1" applyFill="1" applyBorder="1" applyAlignment="1" applyProtection="1">
      <alignment horizontal="center" vertical="center" wrapText="1"/>
      <protection hidden="1"/>
    </xf>
    <xf numFmtId="0" fontId="46" fillId="2" borderId="4" xfId="0" applyFont="1" applyFill="1" applyBorder="1" applyAlignment="1" applyProtection="1">
      <alignment horizontal="center" vertical="center" wrapText="1"/>
      <protection hidden="1"/>
    </xf>
    <xf numFmtId="0" fontId="46" fillId="2" borderId="5" xfId="0" applyFont="1" applyFill="1" applyBorder="1" applyAlignment="1" applyProtection="1">
      <alignment horizontal="center" vertical="center" wrapText="1"/>
      <protection hidden="1"/>
    </xf>
    <xf numFmtId="0" fontId="46" fillId="2" borderId="3" xfId="0" applyFont="1" applyFill="1" applyBorder="1" applyAlignment="1" applyProtection="1">
      <alignment horizontal="center" vertical="center"/>
      <protection hidden="1"/>
    </xf>
    <xf numFmtId="0" fontId="46" fillId="2" borderId="4" xfId="0" applyFont="1" applyFill="1" applyBorder="1" applyAlignment="1" applyProtection="1">
      <alignment horizontal="center" vertical="center"/>
      <protection hidden="1"/>
    </xf>
    <xf numFmtId="0" fontId="46" fillId="2" borderId="5" xfId="0" applyFont="1" applyFill="1" applyBorder="1" applyAlignment="1" applyProtection="1">
      <alignment horizontal="center" vertical="center"/>
      <protection hidden="1"/>
    </xf>
    <xf numFmtId="0" fontId="45" fillId="0" borderId="30" xfId="0" applyFont="1" applyBorder="1" applyAlignment="1" applyProtection="1">
      <alignment horizontal="center" vertical="center"/>
      <protection hidden="1"/>
    </xf>
    <xf numFmtId="0" fontId="48" fillId="0" borderId="30" xfId="0" applyFont="1" applyBorder="1" applyAlignment="1" applyProtection="1">
      <alignment horizontal="left" vertical="center"/>
      <protection hidden="1"/>
    </xf>
    <xf numFmtId="44" fontId="45" fillId="0" borderId="4" xfId="0" applyNumberFormat="1" applyFont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65" fillId="11" borderId="26" xfId="0" applyFont="1" applyFill="1" applyBorder="1" applyAlignment="1" applyProtection="1">
      <alignment horizontal="right" vertical="center"/>
      <protection hidden="1"/>
    </xf>
    <xf numFmtId="44" fontId="65" fillId="11" borderId="26" xfId="8" applyFont="1" applyFill="1" applyBorder="1" applyAlignment="1" applyProtection="1">
      <alignment horizontal="center" vertical="center"/>
      <protection hidden="1"/>
    </xf>
    <xf numFmtId="0" fontId="66" fillId="10" borderId="51" xfId="0" applyFont="1" applyFill="1" applyBorder="1" applyAlignment="1" applyProtection="1">
      <alignment horizontal="center" vertical="center"/>
      <protection hidden="1"/>
    </xf>
    <xf numFmtId="0" fontId="66" fillId="10" borderId="52" xfId="0" applyFont="1" applyFill="1" applyBorder="1" applyAlignment="1" applyProtection="1">
      <alignment horizontal="center" vertical="center"/>
      <protection hidden="1"/>
    </xf>
    <xf numFmtId="0" fontId="44" fillId="13" borderId="52" xfId="0" applyFont="1" applyFill="1" applyBorder="1" applyAlignment="1" applyProtection="1">
      <alignment horizontal="center" vertical="center"/>
      <protection hidden="1"/>
    </xf>
    <xf numFmtId="0" fontId="44" fillId="13" borderId="53" xfId="0" applyFont="1" applyFill="1" applyBorder="1" applyAlignment="1" applyProtection="1">
      <alignment horizontal="center" vertical="center"/>
      <protection hidden="1"/>
    </xf>
    <xf numFmtId="0" fontId="44" fillId="13" borderId="54" xfId="0" applyFont="1" applyFill="1" applyBorder="1" applyAlignment="1" applyProtection="1">
      <alignment horizontal="center" vertical="center"/>
      <protection hidden="1"/>
    </xf>
    <xf numFmtId="0" fontId="44" fillId="13" borderId="55" xfId="0" applyFont="1" applyFill="1" applyBorder="1" applyAlignment="1" applyProtection="1">
      <alignment horizontal="center" vertical="center"/>
      <protection hidden="1"/>
    </xf>
    <xf numFmtId="0" fontId="44" fillId="13" borderId="56" xfId="0" applyFont="1" applyFill="1" applyBorder="1" applyAlignment="1" applyProtection="1">
      <alignment horizontal="center" vertical="center"/>
      <protection hidden="1"/>
    </xf>
    <xf numFmtId="0" fontId="48" fillId="0" borderId="30" xfId="0" applyFont="1" applyBorder="1" applyAlignment="1" applyProtection="1">
      <alignment horizontal="left" vertical="center" wrapText="1"/>
      <protection hidden="1"/>
    </xf>
    <xf numFmtId="0" fontId="45" fillId="0" borderId="58" xfId="0" applyFont="1" applyBorder="1" applyAlignment="1" applyProtection="1">
      <alignment horizontal="center" vertical="center"/>
      <protection hidden="1"/>
    </xf>
    <xf numFmtId="0" fontId="45" fillId="0" borderId="0" xfId="0" applyFont="1" applyAlignment="1" applyProtection="1">
      <alignment horizontal="center" vertical="center"/>
      <protection hidden="1"/>
    </xf>
    <xf numFmtId="0" fontId="43" fillId="13" borderId="21" xfId="0" applyFont="1" applyFill="1" applyBorder="1" applyAlignment="1" applyProtection="1">
      <alignment horizontal="right" vertical="center"/>
      <protection hidden="1"/>
    </xf>
    <xf numFmtId="0" fontId="43" fillId="13" borderId="16" xfId="0" applyFont="1" applyFill="1" applyBorder="1" applyAlignment="1" applyProtection="1">
      <alignment horizontal="right" vertical="center"/>
      <protection hidden="1"/>
    </xf>
    <xf numFmtId="44" fontId="43" fillId="13" borderId="16" xfId="8" applyFont="1" applyFill="1" applyBorder="1" applyAlignment="1" applyProtection="1">
      <alignment horizontal="center" vertical="center"/>
      <protection hidden="1"/>
    </xf>
    <xf numFmtId="0" fontId="27" fillId="0" borderId="30" xfId="0" applyFont="1" applyBorder="1" applyAlignment="1" applyProtection="1">
      <alignment horizontal="center" vertical="center"/>
      <protection hidden="1"/>
    </xf>
    <xf numFmtId="0" fontId="45" fillId="0" borderId="30" xfId="0" applyFont="1" applyBorder="1" applyAlignment="1" applyProtection="1">
      <alignment horizontal="center" vertical="center" wrapText="1"/>
      <protection hidden="1"/>
    </xf>
    <xf numFmtId="44" fontId="45" fillId="0" borderId="30" xfId="8" applyFont="1" applyBorder="1" applyAlignment="1" applyProtection="1">
      <alignment horizontal="center" vertical="center"/>
      <protection hidden="1"/>
    </xf>
    <xf numFmtId="1" fontId="45" fillId="0" borderId="30" xfId="8" applyNumberFormat="1" applyFont="1" applyBorder="1" applyAlignment="1" applyProtection="1">
      <alignment horizontal="center" vertical="center"/>
      <protection hidden="1"/>
    </xf>
    <xf numFmtId="0" fontId="45" fillId="0" borderId="30" xfId="0" applyFont="1" applyBorder="1" applyAlignment="1" applyProtection="1">
      <alignment horizontal="left" vertical="center" wrapText="1"/>
      <protection hidden="1"/>
    </xf>
    <xf numFmtId="0" fontId="43" fillId="13" borderId="24" xfId="0" applyFont="1" applyFill="1" applyBorder="1" applyAlignment="1" applyProtection="1">
      <alignment horizontal="right" vertical="center"/>
      <protection hidden="1"/>
    </xf>
    <xf numFmtId="0" fontId="43" fillId="13" borderId="50" xfId="0" applyFont="1" applyFill="1" applyBorder="1" applyAlignment="1" applyProtection="1">
      <alignment horizontal="right" vertical="center"/>
      <protection hidden="1"/>
    </xf>
    <xf numFmtId="44" fontId="43" fillId="13" borderId="50" xfId="8" applyFont="1" applyFill="1" applyBorder="1" applyAlignment="1" applyProtection="1">
      <alignment horizontal="center" vertical="center"/>
      <protection hidden="1"/>
    </xf>
    <xf numFmtId="44" fontId="49" fillId="13" borderId="50" xfId="8" applyFont="1" applyFill="1" applyBorder="1" applyAlignment="1" applyProtection="1">
      <alignment horizontal="center" vertical="center"/>
      <protection hidden="1"/>
    </xf>
    <xf numFmtId="0" fontId="65" fillId="10" borderId="27" xfId="0" applyFont="1" applyFill="1" applyBorder="1" applyAlignment="1" applyProtection="1">
      <alignment horizontal="center" vertical="center"/>
      <protection hidden="1"/>
    </xf>
    <xf numFmtId="0" fontId="43" fillId="13" borderId="27" xfId="0" applyFont="1" applyFill="1" applyBorder="1" applyAlignment="1" applyProtection="1">
      <alignment horizontal="center" vertical="center"/>
      <protection hidden="1"/>
    </xf>
    <xf numFmtId="0" fontId="43" fillId="13" borderId="27" xfId="0" applyFont="1" applyFill="1" applyBorder="1" applyAlignment="1" applyProtection="1">
      <alignment horizontal="center" vertical="center" wrapText="1"/>
      <protection hidden="1"/>
    </xf>
    <xf numFmtId="0" fontId="65" fillId="10" borderId="25" xfId="0" applyFont="1" applyFill="1" applyBorder="1" applyAlignment="1" applyProtection="1">
      <alignment horizontal="center" vertical="center"/>
      <protection hidden="1"/>
    </xf>
    <xf numFmtId="0" fontId="43" fillId="13" borderId="25" xfId="0" applyFont="1" applyFill="1" applyBorder="1" applyAlignment="1" applyProtection="1">
      <alignment horizontal="center" vertical="center"/>
      <protection hidden="1"/>
    </xf>
    <xf numFmtId="0" fontId="43" fillId="13" borderId="25" xfId="0" applyFont="1" applyFill="1" applyBorder="1" applyAlignment="1" applyProtection="1">
      <alignment horizontal="center" vertical="center" wrapText="1"/>
      <protection hidden="1"/>
    </xf>
    <xf numFmtId="0" fontId="49" fillId="13" borderId="47" xfId="0" applyFont="1" applyFill="1" applyBorder="1" applyAlignment="1" applyProtection="1">
      <alignment horizontal="center" vertical="center" wrapText="1"/>
      <protection hidden="1"/>
    </xf>
    <xf numFmtId="0" fontId="49" fillId="13" borderId="30" xfId="0" applyFont="1" applyFill="1" applyBorder="1" applyAlignment="1" applyProtection="1">
      <alignment horizontal="center" vertical="center" wrapText="1"/>
      <protection hidden="1"/>
    </xf>
    <xf numFmtId="0" fontId="12" fillId="13" borderId="48" xfId="0" applyFont="1" applyFill="1" applyBorder="1" applyAlignment="1" applyProtection="1">
      <alignment horizontal="center" vertical="center" wrapText="1"/>
      <protection hidden="1"/>
    </xf>
    <xf numFmtId="0" fontId="12" fillId="13" borderId="30" xfId="0" applyFont="1" applyFill="1" applyBorder="1" applyAlignment="1" applyProtection="1">
      <alignment horizontal="center" vertical="center" wrapText="1"/>
      <protection hidden="1"/>
    </xf>
    <xf numFmtId="0" fontId="27" fillId="0" borderId="46" xfId="0" applyFont="1" applyBorder="1" applyAlignment="1" applyProtection="1">
      <alignment horizontal="center" vertical="center" wrapText="1"/>
      <protection hidden="1"/>
    </xf>
    <xf numFmtId="0" fontId="27" fillId="0" borderId="65" xfId="0" applyFont="1" applyBorder="1" applyAlignment="1" applyProtection="1">
      <alignment horizontal="center" vertical="center" wrapText="1"/>
      <protection hidden="1"/>
    </xf>
    <xf numFmtId="0" fontId="27" fillId="0" borderId="47" xfId="0" applyFont="1" applyBorder="1" applyAlignment="1" applyProtection="1">
      <alignment horizontal="center" vertical="center" wrapText="1"/>
      <protection hidden="1"/>
    </xf>
    <xf numFmtId="0" fontId="57" fillId="13" borderId="0" xfId="0" applyFont="1" applyFill="1" applyAlignment="1">
      <alignment horizontal="center" vertical="center"/>
    </xf>
    <xf numFmtId="0" fontId="57" fillId="13" borderId="28" xfId="0" applyFont="1" applyFill="1" applyBorder="1" applyAlignment="1">
      <alignment horizontal="center" vertical="center"/>
    </xf>
    <xf numFmtId="0" fontId="43" fillId="13" borderId="16" xfId="0" applyFont="1" applyFill="1" applyBorder="1" applyAlignment="1" applyProtection="1">
      <alignment horizontal="center" vertical="center"/>
      <protection hidden="1"/>
    </xf>
    <xf numFmtId="0" fontId="43" fillId="13" borderId="18" xfId="0" applyFont="1" applyFill="1" applyBorder="1" applyAlignment="1" applyProtection="1">
      <alignment horizontal="center" vertical="center"/>
      <protection hidden="1"/>
    </xf>
    <xf numFmtId="0" fontId="26" fillId="0" borderId="40" xfId="0" applyFont="1" applyBorder="1" applyAlignment="1" applyProtection="1">
      <alignment horizontal="center" vertical="center"/>
      <protection hidden="1"/>
    </xf>
    <xf numFmtId="0" fontId="26" fillId="0" borderId="41" xfId="0" applyFont="1" applyBorder="1" applyAlignment="1" applyProtection="1">
      <alignment horizontal="center" vertical="center"/>
      <protection hidden="1"/>
    </xf>
    <xf numFmtId="0" fontId="26" fillId="0" borderId="42" xfId="0" applyFont="1" applyBorder="1" applyAlignment="1" applyProtection="1">
      <alignment horizontal="center" vertical="center"/>
      <protection hidden="1"/>
    </xf>
    <xf numFmtId="0" fontId="43" fillId="9" borderId="26" xfId="0" applyFont="1" applyFill="1" applyBorder="1" applyAlignment="1" applyProtection="1">
      <alignment horizontal="right" vertical="center"/>
      <protection hidden="1"/>
    </xf>
    <xf numFmtId="44" fontId="43" fillId="9" borderId="26" xfId="8" applyFont="1" applyFill="1" applyBorder="1" applyAlignment="1" applyProtection="1">
      <alignment horizontal="center" vertical="center"/>
      <protection hidden="1"/>
    </xf>
    <xf numFmtId="0" fontId="44" fillId="7" borderId="51" xfId="0" applyFont="1" applyFill="1" applyBorder="1" applyAlignment="1" applyProtection="1">
      <alignment horizontal="center" vertical="center"/>
      <protection hidden="1"/>
    </xf>
    <xf numFmtId="0" fontId="44" fillId="7" borderId="52" xfId="0" applyFont="1" applyFill="1" applyBorder="1" applyAlignment="1" applyProtection="1">
      <alignment horizontal="center" vertical="center"/>
      <protection hidden="1"/>
    </xf>
    <xf numFmtId="0" fontId="44" fillId="7" borderId="53" xfId="0" applyFont="1" applyFill="1" applyBorder="1" applyAlignment="1" applyProtection="1">
      <alignment horizontal="center" vertical="center"/>
      <protection hidden="1"/>
    </xf>
    <xf numFmtId="0" fontId="44" fillId="7" borderId="54" xfId="0" applyFont="1" applyFill="1" applyBorder="1" applyAlignment="1" applyProtection="1">
      <alignment horizontal="center" vertical="center"/>
      <protection hidden="1"/>
    </xf>
    <xf numFmtId="0" fontId="44" fillId="7" borderId="55" xfId="0" applyFont="1" applyFill="1" applyBorder="1" applyAlignment="1" applyProtection="1">
      <alignment horizontal="center" vertical="center"/>
      <protection hidden="1"/>
    </xf>
    <xf numFmtId="0" fontId="44" fillId="7" borderId="56" xfId="0" applyFont="1" applyFill="1" applyBorder="1" applyAlignment="1" applyProtection="1">
      <alignment horizontal="center" vertical="center"/>
      <protection hidden="1"/>
    </xf>
    <xf numFmtId="0" fontId="43" fillId="7" borderId="21" xfId="0" applyFont="1" applyFill="1" applyBorder="1" applyAlignment="1" applyProtection="1">
      <alignment horizontal="right" vertical="center"/>
      <protection hidden="1"/>
    </xf>
    <xf numFmtId="0" fontId="43" fillId="7" borderId="16" xfId="0" applyFont="1" applyFill="1" applyBorder="1" applyAlignment="1" applyProtection="1">
      <alignment horizontal="right" vertical="center"/>
      <protection hidden="1"/>
    </xf>
    <xf numFmtId="44" fontId="43" fillId="7" borderId="16" xfId="8" applyFont="1" applyFill="1" applyBorder="1" applyAlignment="1" applyProtection="1">
      <alignment horizontal="center" vertical="center"/>
      <protection hidden="1"/>
    </xf>
    <xf numFmtId="0" fontId="43" fillId="7" borderId="24" xfId="0" applyFont="1" applyFill="1" applyBorder="1" applyAlignment="1" applyProtection="1">
      <alignment horizontal="right" vertical="center"/>
      <protection hidden="1"/>
    </xf>
    <xf numFmtId="0" fontId="43" fillId="7" borderId="50" xfId="0" applyFont="1" applyFill="1" applyBorder="1" applyAlignment="1" applyProtection="1">
      <alignment horizontal="right" vertical="center"/>
      <protection hidden="1"/>
    </xf>
    <xf numFmtId="44" fontId="43" fillId="7" borderId="50" xfId="8" applyFont="1" applyFill="1" applyBorder="1" applyAlignment="1" applyProtection="1">
      <alignment horizontal="center" vertical="center"/>
      <protection hidden="1"/>
    </xf>
    <xf numFmtId="0" fontId="45" fillId="0" borderId="47" xfId="0" applyFont="1" applyBorder="1" applyAlignment="1" applyProtection="1">
      <alignment horizontal="center" vertical="center"/>
      <protection hidden="1"/>
    </xf>
    <xf numFmtId="44" fontId="49" fillId="7" borderId="50" xfId="8" applyFont="1" applyFill="1" applyBorder="1" applyAlignment="1" applyProtection="1">
      <alignment horizontal="center" vertical="center"/>
      <protection hidden="1"/>
    </xf>
    <xf numFmtId="0" fontId="43" fillId="7" borderId="27" xfId="0" applyFont="1" applyFill="1" applyBorder="1" applyAlignment="1" applyProtection="1">
      <alignment horizontal="center" vertical="center"/>
      <protection hidden="1"/>
    </xf>
    <xf numFmtId="0" fontId="43" fillId="7" borderId="27" xfId="0" applyFont="1" applyFill="1" applyBorder="1" applyAlignment="1" applyProtection="1">
      <alignment horizontal="center" vertical="center" wrapText="1"/>
      <protection hidden="1"/>
    </xf>
    <xf numFmtId="0" fontId="43" fillId="7" borderId="25" xfId="0" applyFont="1" applyFill="1" applyBorder="1" applyAlignment="1" applyProtection="1">
      <alignment horizontal="center" vertical="center"/>
      <protection hidden="1"/>
    </xf>
    <xf numFmtId="0" fontId="43" fillId="7" borderId="25" xfId="0" applyFont="1" applyFill="1" applyBorder="1" applyAlignment="1" applyProtection="1">
      <alignment horizontal="center" vertical="center" wrapText="1"/>
      <protection hidden="1"/>
    </xf>
    <xf numFmtId="0" fontId="57" fillId="7" borderId="0" xfId="0" applyFont="1" applyFill="1" applyAlignment="1">
      <alignment horizontal="center" vertical="center"/>
    </xf>
    <xf numFmtId="0" fontId="57" fillId="7" borderId="28" xfId="0" applyFont="1" applyFill="1" applyBorder="1" applyAlignment="1">
      <alignment horizontal="center" vertical="center"/>
    </xf>
    <xf numFmtId="0" fontId="43" fillId="7" borderId="16" xfId="0" applyFont="1" applyFill="1" applyBorder="1" applyAlignment="1" applyProtection="1">
      <alignment horizontal="center" vertical="center"/>
      <protection hidden="1"/>
    </xf>
    <xf numFmtId="0" fontId="43" fillId="7" borderId="18" xfId="0" applyFont="1" applyFill="1" applyBorder="1" applyAlignment="1" applyProtection="1">
      <alignment horizontal="center" vertical="center"/>
      <protection hidden="1"/>
    </xf>
    <xf numFmtId="0" fontId="49" fillId="13" borderId="49" xfId="0" applyFont="1" applyFill="1" applyBorder="1" applyAlignment="1" applyProtection="1">
      <alignment horizontal="center" vertical="center" wrapText="1"/>
      <protection hidden="1"/>
    </xf>
    <xf numFmtId="0" fontId="49" fillId="13" borderId="48" xfId="0" applyFont="1" applyFill="1" applyBorder="1" applyAlignment="1" applyProtection="1">
      <alignment horizontal="center" vertical="center" wrapText="1"/>
      <protection hidden="1"/>
    </xf>
    <xf numFmtId="0" fontId="12" fillId="7" borderId="30" xfId="0" applyFont="1" applyFill="1" applyBorder="1" applyAlignment="1" applyProtection="1">
      <alignment horizontal="center" vertical="center" wrapText="1"/>
      <protection hidden="1"/>
    </xf>
    <xf numFmtId="0" fontId="64" fillId="13" borderId="0" xfId="10" applyFont="1" applyFill="1" applyAlignment="1" applyProtection="1">
      <alignment horizontal="center" vertical="center"/>
      <protection hidden="1"/>
    </xf>
    <xf numFmtId="0" fontId="12" fillId="7" borderId="59" xfId="0" applyFont="1" applyFill="1" applyBorder="1" applyAlignment="1" applyProtection="1">
      <alignment horizontal="center" vertical="center" wrapText="1"/>
      <protection hidden="1"/>
    </xf>
    <xf numFmtId="0" fontId="12" fillId="7" borderId="60" xfId="0" applyFont="1" applyFill="1" applyBorder="1" applyAlignment="1" applyProtection="1">
      <alignment horizontal="center" vertical="center" wrapText="1"/>
      <protection hidden="1"/>
    </xf>
    <xf numFmtId="0" fontId="12" fillId="7" borderId="49" xfId="0" applyFont="1" applyFill="1" applyBorder="1" applyAlignment="1" applyProtection="1">
      <alignment horizontal="center" vertical="center" wrapText="1"/>
      <protection hidden="1"/>
    </xf>
    <xf numFmtId="0" fontId="45" fillId="0" borderId="46" xfId="0" applyFont="1" applyBorder="1" applyAlignment="1" applyProtection="1">
      <alignment horizontal="center" vertical="center" wrapText="1"/>
      <protection hidden="1"/>
    </xf>
    <xf numFmtId="0" fontId="45" fillId="0" borderId="65" xfId="0" applyFont="1" applyBorder="1" applyAlignment="1" applyProtection="1">
      <alignment horizontal="center" vertical="center" wrapText="1"/>
      <protection hidden="1"/>
    </xf>
    <xf numFmtId="0" fontId="45" fillId="0" borderId="47" xfId="0" applyFont="1" applyBorder="1" applyAlignment="1" applyProtection="1">
      <alignment horizontal="center" vertical="center" wrapText="1"/>
      <protection hidden="1"/>
    </xf>
    <xf numFmtId="0" fontId="64" fillId="7" borderId="0" xfId="10" applyFont="1" applyFill="1" applyAlignment="1" applyProtection="1">
      <alignment horizontal="center" vertical="center"/>
      <protection hidden="1"/>
    </xf>
    <xf numFmtId="0" fontId="49" fillId="7" borderId="60" xfId="0" applyFont="1" applyFill="1" applyBorder="1" applyAlignment="1" applyProtection="1">
      <alignment horizontal="center" vertical="center" wrapText="1"/>
      <protection hidden="1"/>
    </xf>
    <xf numFmtId="0" fontId="49" fillId="7" borderId="49" xfId="0" applyFont="1" applyFill="1" applyBorder="1" applyAlignment="1" applyProtection="1">
      <alignment horizontal="center" vertical="center" wrapText="1"/>
      <protection hidden="1"/>
    </xf>
    <xf numFmtId="0" fontId="49" fillId="7" borderId="59" xfId="0" applyFont="1" applyFill="1" applyBorder="1" applyAlignment="1" applyProtection="1">
      <alignment horizontal="center" vertical="center" wrapText="1"/>
      <protection hidden="1"/>
    </xf>
    <xf numFmtId="44" fontId="45" fillId="0" borderId="46" xfId="8" applyFont="1" applyBorder="1" applyAlignment="1" applyProtection="1">
      <alignment horizontal="center" vertical="center"/>
      <protection hidden="1"/>
    </xf>
    <xf numFmtId="44" fontId="45" fillId="0" borderId="65" xfId="8" applyFont="1" applyBorder="1" applyAlignment="1" applyProtection="1">
      <alignment horizontal="center" vertical="center"/>
      <protection hidden="1"/>
    </xf>
    <xf numFmtId="44" fontId="45" fillId="0" borderId="47" xfId="8" applyFont="1" applyBorder="1" applyAlignment="1" applyProtection="1">
      <alignment horizontal="center" vertical="center"/>
      <protection hidden="1"/>
    </xf>
    <xf numFmtId="0" fontId="45" fillId="0" borderId="46" xfId="0" applyFont="1" applyBorder="1" applyAlignment="1" applyProtection="1">
      <alignment horizontal="left" vertical="center" wrapText="1"/>
      <protection hidden="1"/>
    </xf>
    <xf numFmtId="0" fontId="45" fillId="0" borderId="65" xfId="0" applyFont="1" applyBorder="1" applyAlignment="1" applyProtection="1">
      <alignment horizontal="left" vertical="center" wrapText="1"/>
      <protection hidden="1"/>
    </xf>
    <xf numFmtId="0" fontId="45" fillId="0" borderId="47" xfId="0" applyFont="1" applyBorder="1" applyAlignment="1" applyProtection="1">
      <alignment horizontal="left" vertical="center" wrapText="1"/>
      <protection hidden="1"/>
    </xf>
    <xf numFmtId="0" fontId="45" fillId="0" borderId="57" xfId="0" applyFont="1" applyBorder="1" applyAlignment="1" applyProtection="1">
      <alignment horizontal="center" vertical="center"/>
      <protection hidden="1"/>
    </xf>
    <xf numFmtId="0" fontId="45" fillId="0" borderId="43" xfId="0" applyFont="1" applyBorder="1" applyAlignment="1" applyProtection="1">
      <alignment horizontal="center" vertical="center"/>
      <protection hidden="1"/>
    </xf>
    <xf numFmtId="0" fontId="45" fillId="0" borderId="44" xfId="0" applyFont="1" applyBorder="1" applyAlignment="1" applyProtection="1">
      <alignment horizontal="center" vertical="center"/>
      <protection hidden="1"/>
    </xf>
    <xf numFmtId="0" fontId="45" fillId="0" borderId="45" xfId="0" applyFont="1" applyBorder="1" applyAlignment="1" applyProtection="1">
      <alignment horizontal="center" vertical="center"/>
      <protection hidden="1"/>
    </xf>
    <xf numFmtId="0" fontId="45" fillId="0" borderId="59" xfId="0" applyFont="1" applyBorder="1" applyAlignment="1" applyProtection="1">
      <alignment horizontal="center" vertical="center"/>
      <protection hidden="1"/>
    </xf>
    <xf numFmtId="0" fontId="45" fillId="0" borderId="60" xfId="0" applyFont="1" applyBorder="1" applyAlignment="1" applyProtection="1">
      <alignment horizontal="center" vertical="center"/>
      <protection hidden="1"/>
    </xf>
    <xf numFmtId="0" fontId="45" fillId="0" borderId="49" xfId="0" applyFont="1" applyBorder="1" applyAlignment="1" applyProtection="1">
      <alignment horizontal="center" vertical="center"/>
      <protection hidden="1"/>
    </xf>
    <xf numFmtId="0" fontId="45" fillId="0" borderId="57" xfId="0" applyFont="1" applyBorder="1" applyAlignment="1" applyProtection="1">
      <alignment horizontal="left" vertical="center" wrapText="1"/>
      <protection hidden="1"/>
    </xf>
    <xf numFmtId="0" fontId="45" fillId="0" borderId="43" xfId="0" applyFont="1" applyBorder="1" applyAlignment="1" applyProtection="1">
      <alignment horizontal="left" vertical="center" wrapText="1"/>
      <protection hidden="1"/>
    </xf>
    <xf numFmtId="0" fontId="45" fillId="0" borderId="44" xfId="0" applyFont="1" applyBorder="1" applyAlignment="1" applyProtection="1">
      <alignment horizontal="left" vertical="center" wrapText="1"/>
      <protection hidden="1"/>
    </xf>
    <xf numFmtId="0" fontId="45" fillId="0" borderId="58" xfId="0" applyFont="1" applyBorder="1" applyAlignment="1" applyProtection="1">
      <alignment horizontal="left" vertical="center" wrapText="1"/>
      <protection hidden="1"/>
    </xf>
    <xf numFmtId="0" fontId="45" fillId="0" borderId="0" xfId="0" applyFont="1" applyAlignment="1" applyProtection="1">
      <alignment horizontal="left" vertical="center" wrapText="1"/>
      <protection hidden="1"/>
    </xf>
    <xf numFmtId="0" fontId="45" fillId="0" borderId="45" xfId="0" applyFont="1" applyBorder="1" applyAlignment="1" applyProtection="1">
      <alignment horizontal="left" vertical="center" wrapText="1"/>
      <protection hidden="1"/>
    </xf>
    <xf numFmtId="0" fontId="45" fillId="0" borderId="59" xfId="0" applyFont="1" applyBorder="1" applyAlignment="1" applyProtection="1">
      <alignment horizontal="left" vertical="center" wrapText="1"/>
      <protection hidden="1"/>
    </xf>
    <xf numFmtId="0" fontId="45" fillId="0" borderId="60" xfId="0" applyFont="1" applyBorder="1" applyAlignment="1" applyProtection="1">
      <alignment horizontal="left" vertical="center" wrapText="1"/>
      <protection hidden="1"/>
    </xf>
    <xf numFmtId="0" fontId="45" fillId="0" borderId="49" xfId="0" applyFont="1" applyBorder="1" applyAlignment="1" applyProtection="1">
      <alignment horizontal="left" vertical="center" wrapText="1"/>
      <protection hidden="1"/>
    </xf>
    <xf numFmtId="0" fontId="45" fillId="0" borderId="46" xfId="0" applyFont="1" applyBorder="1" applyAlignment="1" applyProtection="1">
      <alignment horizontal="center" vertical="center"/>
      <protection hidden="1"/>
    </xf>
    <xf numFmtId="1" fontId="45" fillId="0" borderId="46" xfId="8" applyNumberFormat="1" applyFont="1" applyBorder="1" applyAlignment="1" applyProtection="1">
      <alignment horizontal="center" vertical="center"/>
      <protection hidden="1"/>
    </xf>
    <xf numFmtId="1" fontId="45" fillId="0" borderId="47" xfId="8" applyNumberFormat="1" applyFont="1" applyBorder="1" applyAlignment="1" applyProtection="1">
      <alignment horizontal="center" vertical="center"/>
      <protection hidden="1"/>
    </xf>
    <xf numFmtId="0" fontId="43" fillId="7" borderId="46" xfId="0" applyFont="1" applyFill="1" applyBorder="1" applyAlignment="1" applyProtection="1">
      <alignment horizontal="right" vertical="center"/>
      <protection hidden="1"/>
    </xf>
    <xf numFmtId="0" fontId="43" fillId="7" borderId="65" xfId="0" applyFont="1" applyFill="1" applyBorder="1" applyAlignment="1" applyProtection="1">
      <alignment horizontal="right" vertical="center"/>
      <protection hidden="1"/>
    </xf>
    <xf numFmtId="0" fontId="43" fillId="7" borderId="71" xfId="0" applyFont="1" applyFill="1" applyBorder="1" applyAlignment="1" applyProtection="1">
      <alignment horizontal="right" vertical="center"/>
      <protection hidden="1"/>
    </xf>
    <xf numFmtId="44" fontId="43" fillId="7" borderId="70" xfId="8" applyFont="1" applyFill="1" applyBorder="1" applyAlignment="1" applyProtection="1">
      <alignment horizontal="center" vertical="center"/>
      <protection hidden="1"/>
    </xf>
    <xf numFmtId="44" fontId="43" fillId="7" borderId="65" xfId="8" applyFont="1" applyFill="1" applyBorder="1" applyAlignment="1" applyProtection="1">
      <alignment horizontal="center" vertical="center"/>
      <protection hidden="1"/>
    </xf>
    <xf numFmtId="44" fontId="43" fillId="7" borderId="71" xfId="8" applyFont="1" applyFill="1" applyBorder="1" applyAlignment="1" applyProtection="1">
      <alignment horizontal="center" vertical="center"/>
      <protection hidden="1"/>
    </xf>
    <xf numFmtId="0" fontId="43" fillId="7" borderId="75" xfId="0" applyFont="1" applyFill="1" applyBorder="1" applyAlignment="1" applyProtection="1">
      <alignment horizontal="right" vertical="center"/>
      <protection hidden="1"/>
    </xf>
    <xf numFmtId="0" fontId="43" fillId="7" borderId="73" xfId="0" applyFont="1" applyFill="1" applyBorder="1" applyAlignment="1" applyProtection="1">
      <alignment horizontal="right" vertical="center"/>
      <protection hidden="1"/>
    </xf>
    <xf numFmtId="0" fontId="43" fillId="7" borderId="74" xfId="0" applyFont="1" applyFill="1" applyBorder="1" applyAlignment="1" applyProtection="1">
      <alignment horizontal="right" vertical="center"/>
      <protection hidden="1"/>
    </xf>
    <xf numFmtId="44" fontId="43" fillId="7" borderId="72" xfId="8" applyFont="1" applyFill="1" applyBorder="1" applyAlignment="1" applyProtection="1">
      <alignment horizontal="center" vertical="center"/>
      <protection hidden="1"/>
    </xf>
    <xf numFmtId="44" fontId="43" fillId="7" borderId="73" xfId="8" applyFont="1" applyFill="1" applyBorder="1" applyAlignment="1" applyProtection="1">
      <alignment horizontal="center" vertical="center"/>
      <protection hidden="1"/>
    </xf>
    <xf numFmtId="44" fontId="43" fillId="7" borderId="74" xfId="8" applyFont="1" applyFill="1" applyBorder="1" applyAlignment="1" applyProtection="1">
      <alignment horizontal="center" vertical="center"/>
      <protection hidden="1"/>
    </xf>
    <xf numFmtId="0" fontId="49" fillId="7" borderId="46" xfId="0" applyFont="1" applyFill="1" applyBorder="1" applyAlignment="1" applyProtection="1">
      <alignment horizontal="center" vertical="center" wrapText="1"/>
      <protection hidden="1"/>
    </xf>
    <xf numFmtId="0" fontId="49" fillId="7" borderId="65" xfId="0" applyFont="1" applyFill="1" applyBorder="1" applyAlignment="1" applyProtection="1">
      <alignment horizontal="center" vertical="center" wrapText="1"/>
      <protection hidden="1"/>
    </xf>
    <xf numFmtId="0" fontId="49" fillId="7" borderId="47" xfId="0" applyFont="1" applyFill="1" applyBorder="1" applyAlignment="1" applyProtection="1">
      <alignment horizontal="center" vertical="center" wrapText="1"/>
      <protection hidden="1"/>
    </xf>
    <xf numFmtId="0" fontId="43" fillId="13" borderId="77" xfId="0" applyFont="1" applyFill="1" applyBorder="1" applyAlignment="1" applyProtection="1">
      <alignment horizontal="right" vertical="center"/>
      <protection hidden="1"/>
    </xf>
    <xf numFmtId="0" fontId="22" fillId="7" borderId="15" xfId="1" applyFont="1" applyFill="1" applyBorder="1" applyAlignment="1">
      <alignment horizontal="center" vertical="center"/>
    </xf>
    <xf numFmtId="0" fontId="22" fillId="7" borderId="29" xfId="1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23" fillId="0" borderId="30" xfId="0" applyFont="1" applyBorder="1" applyAlignment="1">
      <alignment horizontal="left" vertical="center" wrapText="1"/>
    </xf>
    <xf numFmtId="0" fontId="34" fillId="0" borderId="79" xfId="1" applyFont="1" applyBorder="1" applyAlignment="1">
      <alignment horizontal="center" vertical="center" wrapText="1"/>
    </xf>
    <xf numFmtId="0" fontId="34" fillId="0" borderId="80" xfId="1" applyFont="1" applyBorder="1" applyAlignment="1">
      <alignment horizontal="center" vertical="center" wrapText="1"/>
    </xf>
    <xf numFmtId="0" fontId="34" fillId="0" borderId="81" xfId="1" applyFont="1" applyBorder="1" applyAlignment="1">
      <alignment horizontal="center" vertical="center" wrapText="1"/>
    </xf>
    <xf numFmtId="0" fontId="34" fillId="0" borderId="84" xfId="1" applyFont="1" applyBorder="1" applyAlignment="1">
      <alignment horizontal="center" vertical="center" wrapText="1"/>
    </xf>
    <xf numFmtId="0" fontId="34" fillId="0" borderId="85" xfId="1" applyFont="1" applyBorder="1" applyAlignment="1">
      <alignment horizontal="center" vertical="center" wrapText="1"/>
    </xf>
    <xf numFmtId="0" fontId="34" fillId="0" borderId="86" xfId="1" applyFont="1" applyBorder="1" applyAlignment="1">
      <alignment horizontal="center" vertical="center" wrapText="1"/>
    </xf>
    <xf numFmtId="0" fontId="81" fillId="0" borderId="0" xfId="1" applyFont="1" applyAlignment="1">
      <alignment horizontal="center" vertical="center"/>
    </xf>
    <xf numFmtId="0" fontId="34" fillId="0" borderId="82" xfId="1" applyFont="1" applyBorder="1" applyAlignment="1">
      <alignment horizontal="center" vertical="center" wrapText="1"/>
    </xf>
    <xf numFmtId="0" fontId="34" fillId="0" borderId="0" xfId="1" applyFont="1" applyAlignment="1">
      <alignment horizontal="center" vertical="center" wrapText="1"/>
    </xf>
    <xf numFmtId="0" fontId="34" fillId="0" borderId="83" xfId="1" applyFont="1" applyBorder="1" applyAlignment="1">
      <alignment horizontal="center" vertical="center" wrapText="1"/>
    </xf>
    <xf numFmtId="0" fontId="28" fillId="0" borderId="87" xfId="1" applyFont="1" applyBorder="1" applyAlignment="1">
      <alignment horizontal="center" vertical="center" wrapText="1"/>
    </xf>
    <xf numFmtId="0" fontId="28" fillId="0" borderId="88" xfId="1" applyFont="1" applyBorder="1" applyAlignment="1">
      <alignment horizontal="center" vertical="center" wrapText="1"/>
    </xf>
    <xf numFmtId="0" fontId="33" fillId="0" borderId="0" xfId="1" applyFont="1" applyAlignment="1">
      <alignment horizontal="left" vertical="center" wrapText="1"/>
    </xf>
    <xf numFmtId="0" fontId="33" fillId="0" borderId="0" xfId="1" applyFont="1" applyAlignment="1">
      <alignment horizontal="left" wrapText="1"/>
    </xf>
    <xf numFmtId="0" fontId="74" fillId="0" borderId="0" xfId="10" applyFont="1" applyAlignment="1">
      <alignment horizontal="left"/>
    </xf>
    <xf numFmtId="0" fontId="33" fillId="0" borderId="0" xfId="1" applyFont="1" applyAlignment="1">
      <alignment horizontal="center" vertical="center" wrapText="1"/>
    </xf>
    <xf numFmtId="0" fontId="16" fillId="0" borderId="0" xfId="10" applyAlignment="1">
      <alignment horizontal="left" vertical="center" wrapText="1"/>
    </xf>
    <xf numFmtId="0" fontId="80" fillId="7" borderId="0" xfId="10" applyFont="1" applyFill="1" applyAlignment="1">
      <alignment horizontal="center" vertical="center"/>
    </xf>
    <xf numFmtId="0" fontId="39" fillId="0" borderId="30" xfId="0" applyFont="1" applyBorder="1" applyAlignment="1">
      <alignment horizontal="center" vertical="center" wrapText="1"/>
    </xf>
    <xf numFmtId="0" fontId="20" fillId="8" borderId="46" xfId="0" applyFont="1" applyFill="1" applyBorder="1" applyAlignment="1">
      <alignment horizontal="center" vertical="center"/>
    </xf>
    <xf numFmtId="0" fontId="20" fillId="8" borderId="65" xfId="0" applyFont="1" applyFill="1" applyBorder="1" applyAlignment="1">
      <alignment horizontal="center" vertical="center"/>
    </xf>
    <xf numFmtId="0" fontId="20" fillId="8" borderId="47" xfId="0" applyFont="1" applyFill="1" applyBorder="1" applyAlignment="1">
      <alignment horizontal="center" vertical="center"/>
    </xf>
    <xf numFmtId="0" fontId="57" fillId="7" borderId="62" xfId="0" applyFont="1" applyFill="1" applyBorder="1" applyAlignment="1">
      <alignment horizontal="center" vertical="center"/>
    </xf>
    <xf numFmtId="0" fontId="39" fillId="0" borderId="30" xfId="0" applyFont="1" applyBorder="1" applyAlignment="1">
      <alignment horizontal="center" vertical="center"/>
    </xf>
    <xf numFmtId="0" fontId="39" fillId="0" borderId="17" xfId="0" applyFont="1" applyBorder="1" applyAlignment="1">
      <alignment horizontal="center" vertical="center"/>
    </xf>
    <xf numFmtId="0" fontId="35" fillId="0" borderId="30" xfId="0" applyFont="1" applyBorder="1" applyAlignment="1">
      <alignment horizontal="center" vertical="center"/>
    </xf>
    <xf numFmtId="0" fontId="14" fillId="8" borderId="16" xfId="0" applyFont="1" applyFill="1" applyBorder="1" applyAlignment="1">
      <alignment horizontal="center" vertical="center" wrapText="1"/>
    </xf>
    <xf numFmtId="0" fontId="14" fillId="8" borderId="25" xfId="0" applyFont="1" applyFill="1" applyBorder="1" applyAlignment="1">
      <alignment horizontal="center" vertical="center" wrapText="1"/>
    </xf>
    <xf numFmtId="0" fontId="14" fillId="8" borderId="19" xfId="0" applyFont="1" applyFill="1" applyBorder="1" applyAlignment="1">
      <alignment horizontal="center" vertical="center"/>
    </xf>
    <xf numFmtId="0" fontId="14" fillId="8" borderId="20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 vertical="top"/>
    </xf>
    <xf numFmtId="0" fontId="20" fillId="8" borderId="27" xfId="0" applyFont="1" applyFill="1" applyBorder="1" applyAlignment="1">
      <alignment horizontal="center" vertical="center"/>
    </xf>
    <xf numFmtId="0" fontId="35" fillId="0" borderId="30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/>
    </xf>
    <xf numFmtId="0" fontId="14" fillId="8" borderId="16" xfId="0" applyFont="1" applyFill="1" applyBorder="1" applyAlignment="1">
      <alignment horizontal="center" vertical="center"/>
    </xf>
    <xf numFmtId="0" fontId="14" fillId="8" borderId="18" xfId="0" applyFont="1" applyFill="1" applyBorder="1" applyAlignment="1">
      <alignment horizontal="center" vertical="center"/>
    </xf>
    <xf numFmtId="0" fontId="20" fillId="8" borderId="78" xfId="0" applyFont="1" applyFill="1" applyBorder="1" applyAlignment="1">
      <alignment horizontal="center" vertical="center"/>
    </xf>
    <xf numFmtId="0" fontId="20" fillId="8" borderId="60" xfId="0" applyFont="1" applyFill="1" applyBorder="1" applyAlignment="1">
      <alignment horizontal="center" vertical="center"/>
    </xf>
    <xf numFmtId="0" fontId="14" fillId="8" borderId="25" xfId="0" applyFont="1" applyFill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20" fillId="8" borderId="22" xfId="0" applyFont="1" applyFill="1" applyBorder="1" applyAlignment="1">
      <alignment horizontal="center" vertical="center" wrapText="1"/>
    </xf>
    <xf numFmtId="0" fontId="20" fillId="8" borderId="23" xfId="0" applyFont="1" applyFill="1" applyBorder="1" applyAlignment="1">
      <alignment horizontal="center" vertical="center" wrapText="1"/>
    </xf>
    <xf numFmtId="0" fontId="20" fillId="8" borderId="19" xfId="0" applyFont="1" applyFill="1" applyBorder="1" applyAlignment="1">
      <alignment horizontal="center" vertical="center" wrapText="1"/>
    </xf>
    <xf numFmtId="0" fontId="20" fillId="8" borderId="90" xfId="0" applyFont="1" applyFill="1" applyBorder="1" applyAlignment="1">
      <alignment horizontal="center" vertical="center" wrapText="1"/>
    </xf>
    <xf numFmtId="0" fontId="20" fillId="8" borderId="91" xfId="0" applyFont="1" applyFill="1" applyBorder="1" applyAlignment="1">
      <alignment horizontal="center" vertical="center"/>
    </xf>
    <xf numFmtId="0" fontId="20" fillId="8" borderId="92" xfId="0" applyFont="1" applyFill="1" applyBorder="1" applyAlignment="1">
      <alignment horizontal="center" vertical="center"/>
    </xf>
    <xf numFmtId="0" fontId="39" fillId="0" borderId="62" xfId="0" applyFont="1" applyBorder="1" applyAlignment="1">
      <alignment horizontal="center"/>
    </xf>
    <xf numFmtId="0" fontId="35" fillId="0" borderId="0" xfId="0" applyFont="1" applyAlignment="1">
      <alignment horizontal="left" vertical="center"/>
    </xf>
    <xf numFmtId="0" fontId="39" fillId="0" borderId="43" xfId="0" applyFont="1" applyBorder="1" applyAlignment="1">
      <alignment horizontal="center" vertical="center"/>
    </xf>
    <xf numFmtId="0" fontId="20" fillId="8" borderId="31" xfId="0" applyFont="1" applyFill="1" applyBorder="1" applyAlignment="1">
      <alignment horizontal="center" vertical="center"/>
    </xf>
    <xf numFmtId="0" fontId="20" fillId="8" borderId="32" xfId="0" applyFont="1" applyFill="1" applyBorder="1" applyAlignment="1">
      <alignment horizontal="center" vertical="center"/>
    </xf>
    <xf numFmtId="0" fontId="20" fillId="8" borderId="33" xfId="0" applyFont="1" applyFill="1" applyBorder="1" applyAlignment="1">
      <alignment horizontal="center" vertical="center"/>
    </xf>
    <xf numFmtId="0" fontId="71" fillId="0" borderId="0" xfId="1" applyFont="1" applyAlignment="1">
      <alignment horizontal="center" vertical="center"/>
    </xf>
    <xf numFmtId="0" fontId="50" fillId="0" borderId="67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61" fillId="7" borderId="0" xfId="0" applyFont="1" applyFill="1" applyAlignment="1">
      <alignment horizontal="center" vertical="center"/>
    </xf>
    <xf numFmtId="0" fontId="61" fillId="7" borderId="20" xfId="0" applyFont="1" applyFill="1" applyBorder="1" applyAlignment="1">
      <alignment horizontal="center" vertical="center"/>
    </xf>
    <xf numFmtId="0" fontId="39" fillId="0" borderId="0" xfId="0" applyFont="1" applyAlignment="1">
      <alignment horizontal="left" vertical="center"/>
    </xf>
    <xf numFmtId="0" fontId="42" fillId="0" borderId="30" xfId="0" applyFont="1" applyBorder="1" applyAlignment="1">
      <alignment horizontal="center" vertical="center" wrapText="1"/>
    </xf>
    <xf numFmtId="0" fontId="14" fillId="7" borderId="16" xfId="0" applyFont="1" applyFill="1" applyBorder="1" applyAlignment="1">
      <alignment horizontal="center" vertical="center"/>
    </xf>
    <xf numFmtId="0" fontId="14" fillId="7" borderId="16" xfId="0" applyFont="1" applyFill="1" applyBorder="1" applyAlignment="1">
      <alignment horizontal="center" vertical="center" wrapText="1"/>
    </xf>
    <xf numFmtId="0" fontId="14" fillId="7" borderId="25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 wrapText="1"/>
    </xf>
    <xf numFmtId="0" fontId="79" fillId="7" borderId="0" xfId="0" applyFont="1" applyFill="1" applyAlignment="1">
      <alignment horizontal="center" vertical="center"/>
    </xf>
    <xf numFmtId="0" fontId="0" fillId="12" borderId="0" xfId="0" applyFill="1" applyAlignment="1">
      <alignment horizontal="center"/>
    </xf>
    <xf numFmtId="0" fontId="44" fillId="7" borderId="63" xfId="0" applyFont="1" applyFill="1" applyBorder="1" applyAlignment="1" applyProtection="1">
      <alignment horizontal="center" vertical="center"/>
      <protection hidden="1"/>
    </xf>
    <xf numFmtId="0" fontId="44" fillId="7" borderId="63" xfId="0" applyFont="1" applyFill="1" applyBorder="1" applyAlignment="1" applyProtection="1">
      <alignment horizontal="center" vertical="center" wrapText="1"/>
      <protection hidden="1"/>
    </xf>
    <xf numFmtId="0" fontId="19" fillId="7" borderId="0" xfId="0" applyFont="1" applyFill="1" applyAlignment="1">
      <alignment horizontal="center" vertical="center"/>
    </xf>
    <xf numFmtId="0" fontId="19" fillId="7" borderId="8" xfId="0" applyFont="1" applyFill="1" applyBorder="1" applyAlignment="1">
      <alignment horizontal="center" vertical="center"/>
    </xf>
    <xf numFmtId="0" fontId="19" fillId="7" borderId="28" xfId="0" applyFont="1" applyFill="1" applyBorder="1" applyAlignment="1">
      <alignment horizontal="center" vertical="center"/>
    </xf>
    <xf numFmtId="0" fontId="44" fillId="7" borderId="25" xfId="0" applyFont="1" applyFill="1" applyBorder="1" applyAlignment="1" applyProtection="1">
      <alignment horizontal="center" vertical="center"/>
      <protection hidden="1"/>
    </xf>
    <xf numFmtId="0" fontId="44" fillId="7" borderId="25" xfId="0" applyFont="1" applyFill="1" applyBorder="1" applyAlignment="1" applyProtection="1">
      <alignment horizontal="center" vertical="center" wrapText="1"/>
      <protection hidden="1"/>
    </xf>
    <xf numFmtId="0" fontId="51" fillId="0" borderId="0" xfId="6" applyFont="1" applyAlignment="1">
      <alignment horizontal="left" vertical="center" wrapText="1"/>
    </xf>
    <xf numFmtId="0" fontId="68" fillId="0" borderId="0" xfId="1" applyFont="1" applyAlignment="1">
      <alignment horizontal="center" vertical="center"/>
    </xf>
    <xf numFmtId="44" fontId="29" fillId="0" borderId="12" xfId="8" applyFont="1" applyBorder="1" applyAlignment="1">
      <alignment horizontal="center" vertical="center"/>
    </xf>
    <xf numFmtId="44" fontId="29" fillId="0" borderId="13" xfId="8" applyFont="1" applyBorder="1" applyAlignment="1">
      <alignment horizontal="center" vertical="center"/>
    </xf>
    <xf numFmtId="0" fontId="10" fillId="0" borderId="0" xfId="1" applyFont="1" applyAlignment="1">
      <alignment horizontal="left"/>
    </xf>
  </cellXfs>
  <cellStyles count="11">
    <cellStyle name="Hiperlink" xfId="10" builtinId="8"/>
    <cellStyle name="Hiperlink 2" xfId="2" xr:uid="{3A9D8025-81FE-4CB0-815B-D61FB95052AD}"/>
    <cellStyle name="Moeda" xfId="8" builtinId="4"/>
    <cellStyle name="Moeda 2" xfId="5" xr:uid="{4E516A7A-CFDD-47A3-9C8A-8C905406E782}"/>
    <cellStyle name="Normal" xfId="0" builtinId="0"/>
    <cellStyle name="Normal 2" xfId="1" xr:uid="{233D6A64-B0D3-4E04-9E1E-4EEB2063E59E}"/>
    <cellStyle name="Normal 3" xfId="3" xr:uid="{0EC30D5A-B3E5-4E1A-BDBD-573BCCD0A902}"/>
    <cellStyle name="Normal_Cadastro Despesas" xfId="6" xr:uid="{351EBC90-C08D-4F0E-A47B-204341D1B6B2}"/>
    <cellStyle name="Porcentagem" xfId="9" builtinId="5"/>
    <cellStyle name="Porcentagem 2" xfId="7" xr:uid="{AB41042C-EDFE-41B4-8466-E5D11D78EB14}"/>
    <cellStyle name="Vírgula 2" xfId="4" xr:uid="{07B06D22-8ED3-45A5-9C9C-D3910F6F705C}"/>
  </cellStyles>
  <dxfs count="422"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  <border>
        <left/>
        <right/>
        <top/>
        <bottom style="thin">
          <color auto="1"/>
        </bottom>
        <vertical/>
        <horizontal/>
      </border>
    </dxf>
    <dxf>
      <font>
        <color theme="6" tint="-0.24994659260841701"/>
      </font>
      <fill>
        <patternFill>
          <bgColor theme="6" tint="-0.24994659260841701"/>
        </patternFill>
      </fill>
      <border>
        <left/>
        <right/>
        <top/>
        <bottom/>
        <vertical/>
        <horizontal/>
      </border>
    </dxf>
    <dxf>
      <font>
        <color theme="6" tint="0.79998168889431442"/>
      </font>
      <fill>
        <patternFill>
          <bgColor theme="6" tint="0.79998168889431442"/>
        </patternFill>
      </fill>
    </dxf>
    <dxf>
      <font>
        <color theme="6" tint="-0.24994659260841701"/>
      </font>
      <fill>
        <patternFill>
          <bgColor theme="6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font>
        <color theme="2" tint="-0.749992370372631"/>
      </font>
    </dxf>
    <dxf>
      <font>
        <color theme="2" tint="-0.749992370372631"/>
      </font>
    </dxf>
    <dxf>
      <font>
        <color theme="2" tint="-0.749992370372631"/>
      </font>
    </dxf>
    <dxf>
      <alignment wrapText="1"/>
    </dxf>
    <dxf>
      <alignment wrapText="1"/>
    </dxf>
    <dxf>
      <alignment wrapText="1"/>
    </dxf>
    <dxf>
      <alignment wrapText="0" indent="0"/>
    </dxf>
    <dxf>
      <alignment wrapText="0" indent="0"/>
    </dxf>
    <dxf>
      <alignment wrapText="0" indent="0"/>
    </dxf>
    <dxf>
      <alignment horizontal="center"/>
    </dxf>
    <dxf>
      <alignment horizontal="center"/>
    </dxf>
    <dxf>
      <alignment vertical="center"/>
    </dxf>
    <dxf>
      <alignment vertical="center"/>
    </dxf>
    <dxf>
      <border>
        <bottom style="thin">
          <color theme="0"/>
        </bottom>
      </border>
    </dxf>
    <dxf>
      <font>
        <color theme="2" tint="-0.749992370372631"/>
      </font>
    </dxf>
    <dxf>
      <font>
        <color theme="2" tint="-0.749992370372631"/>
      </font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bottom style="thin">
          <color theme="0"/>
        </bottom>
      </border>
    </dxf>
    <dxf>
      <font>
        <color theme="0"/>
      </font>
    </dxf>
    <dxf>
      <font>
        <color theme="1" tint="0.34998626667073579"/>
      </font>
    </dxf>
    <dxf>
      <font>
        <color theme="1" tint="0.34998626667073579"/>
      </font>
    </dxf>
    <dxf>
      <font>
        <color theme="1" tint="0.34998626667073579"/>
      </font>
    </dxf>
    <dxf>
      <font>
        <color theme="1" tint="0.34998626667073579"/>
      </font>
    </dxf>
    <dxf>
      <font>
        <color theme="1" tint="0.34998626667073579"/>
      </font>
    </dxf>
    <dxf>
      <font>
        <color theme="1" tint="0.34998626667073579"/>
      </font>
    </dxf>
    <dxf>
      <font>
        <color theme="1" tint="0.34998626667073579"/>
      </font>
    </dxf>
    <dxf>
      <font>
        <color theme="1" tint="0.34998626667073579"/>
      </font>
    </dxf>
    <dxf>
      <font>
        <color theme="1" tint="0.34998626667073579"/>
      </font>
    </dxf>
    <dxf>
      <font>
        <color theme="1" tint="0.34998626667073579"/>
      </font>
    </dxf>
    <dxf>
      <font>
        <color theme="1" tint="0.34998626667073579"/>
      </font>
    </dxf>
    <dxf>
      <font>
        <color theme="1" tint="0.34998626667073579"/>
      </font>
    </dxf>
    <dxf>
      <font>
        <color theme="1" tint="0.34998626667073579"/>
      </font>
    </dxf>
    <dxf>
      <font>
        <color theme="1" tint="0.34998626667073579"/>
      </font>
    </dxf>
    <dxf>
      <border>
        <top style="thin">
          <color theme="0"/>
        </top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numFmt numFmtId="12" formatCode="&quot;R$&quot;\ #,##0.00;[Red]\-&quot;R$&quot;\ #,##0.00"/>
    </dxf>
    <dxf>
      <numFmt numFmtId="34" formatCode="_-&quot;R$&quot;\ * #,##0.00_-;\-&quot;R$&quot;\ * #,##0.00_-;_-&quot;R$&quot;\ * &quot;-&quot;??_-;_-@_-"/>
    </dxf>
    <dxf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top style="thin">
          <color theme="0"/>
        </top>
        <bottom style="thin">
          <color theme="0"/>
        </bottom>
      </border>
    </dxf>
    <dxf>
      <border>
        <right style="thin">
          <color theme="0"/>
        </right>
        <bottom style="thin">
          <color theme="0"/>
        </bottom>
      </border>
    </dxf>
    <dxf>
      <border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border>
        <bottom style="thin">
          <color theme="0"/>
        </bottom>
      </border>
    </dxf>
    <dxf>
      <border>
        <bottom style="thin">
          <color theme="0"/>
        </bottom>
      </border>
    </dxf>
    <dxf>
      <border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bottom style="thin">
          <color theme="0"/>
        </bottom>
      </border>
    </dxf>
    <dxf>
      <font>
        <color theme="0"/>
      </font>
    </dxf>
    <dxf>
      <font>
        <color theme="0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font>
        <color theme="2" tint="-0.749992370372631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wrapText="0" indent="0"/>
    </dxf>
    <dxf>
      <alignment horizontal="center"/>
    </dxf>
    <dxf>
      <alignment horizontal="center"/>
    </dxf>
    <dxf>
      <alignment vertical="center"/>
    </dxf>
    <dxf>
      <alignment vertical="center"/>
    </dxf>
    <dxf>
      <border>
        <right style="thin">
          <color theme="0"/>
        </right>
        <bottom style="thin">
          <color theme="0"/>
        </bottom>
      </border>
    </dxf>
    <dxf>
      <border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bottom style="thin">
          <color theme="0"/>
        </bottom>
      </border>
    </dxf>
    <dxf>
      <border>
        <bottom style="thin">
          <color theme="0"/>
        </bottom>
      </border>
    </dxf>
    <dxf>
      <numFmt numFmtId="166" formatCode="&quot;R$&quot;\ #,##0.00"/>
    </dxf>
    <dxf>
      <numFmt numFmtId="166" formatCode="&quot;R$&quot;\ #,##0.00"/>
    </dxf>
    <dxf>
      <numFmt numFmtId="166" formatCode="&quot;R$&quot;\ #,##0.00"/>
    </dxf>
    <dxf>
      <numFmt numFmtId="13" formatCode="0%"/>
    </dxf>
    <dxf>
      <numFmt numFmtId="13" formatCode="0%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2" tint="-0.749992370372631"/>
      </font>
    </dxf>
    <dxf>
      <font>
        <color theme="2" tint="-0.749992370372631"/>
      </font>
    </dxf>
    <dxf>
      <font>
        <color theme="2" tint="-0.749992370372631"/>
      </font>
    </dxf>
    <dxf>
      <font>
        <color theme="2" tint="-0.749992370372631"/>
      </font>
    </dxf>
    <dxf>
      <font>
        <color theme="2" tint="-0.749992370372631"/>
      </font>
    </dxf>
    <dxf>
      <font>
        <color theme="2" tint="-0.749992370372631"/>
      </font>
    </dxf>
    <dxf>
      <font>
        <color theme="2" tint="-0.749992370372631"/>
      </font>
    </dxf>
    <dxf>
      <font>
        <color theme="2" tint="-0.749992370372631"/>
      </font>
    </dxf>
    <dxf>
      <font>
        <color theme="2" tint="-0.749992370372631"/>
      </font>
    </dxf>
    <dxf>
      <font>
        <color theme="2" tint="-0.749992370372631"/>
      </font>
    </dxf>
    <dxf>
      <font>
        <color theme="2" tint="-0.749992370372631"/>
      </font>
    </dxf>
    <dxf>
      <font>
        <color theme="2" tint="-0.749992370372631"/>
      </font>
    </dxf>
    <dxf>
      <font>
        <color theme="2" tint="-0.749992370372631"/>
      </font>
    </dxf>
    <dxf>
      <border>
        <bottom style="thin">
          <color theme="0"/>
        </bottom>
      </border>
    </dxf>
    <dxf>
      <border>
        <bottom style="thin">
          <color theme="0"/>
        </bottom>
      </border>
    </dxf>
    <dxf>
      <font>
        <color theme="0"/>
      </font>
    </dxf>
    <dxf>
      <font>
        <color theme="0"/>
      </font>
    </dxf>
    <dxf>
      <border>
        <bottom style="thin">
          <color theme="0"/>
        </bottom>
      </border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2" defaultTableStyle="TableStyleMedium2" defaultPivotStyle="PivotStyleLight16">
    <tableStyle name="Estilo de Tabela Dinâmica 1" table="0" count="0" xr9:uid="{F92234A8-B8D5-4F4C-B372-6E5F9DF1E93F}"/>
    <tableStyle name="Estilo de Tabela Dinâmica 2" table="0" count="0" xr9:uid="{C5A7302C-A389-47F3-BD39-5B4F9B9449A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microsoft.com/office/2022/10/relationships/richValueRel" Target="richData/richValueRel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17/06/relationships/rdRichValue" Target="richData/rdrichvalue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1" i="0" u="none" strike="noStrike" baseline="0">
                <a:effectLst/>
              </a:rPr>
              <a:t>Planejado sobre o saldo (%)</a:t>
            </a:r>
            <a:r>
              <a:rPr lang="pt-BR" sz="1400" b="0" i="0" u="none" strike="noStrike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235625343343709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4994370480848668"/>
          <c:y val="0.16022566462179777"/>
          <c:w val="0.59010666842132198"/>
          <c:h val="0.636153234727225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2B6-43C6-94AA-62D3E18605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2B6-43C6-94AA-62D3E18605B8}"/>
              </c:ext>
            </c:extLst>
          </c:dPt>
          <c:dLbls>
            <c:dLbl>
              <c:idx val="1"/>
              <c:layout>
                <c:manualLayout>
                  <c:x val="-3.2299741602067181E-2"/>
                  <c:y val="3.019323671497581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B6-43C6-94AA-62D3E18605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'05.03_RELATÓRIO ANALÍTICO'!$E$9:$E$10</c:f>
              <c:strCache>
                <c:ptCount val="2"/>
                <c:pt idx="0">
                  <c:v>Não planejado</c:v>
                </c:pt>
                <c:pt idx="1">
                  <c:v>Planejado</c:v>
                </c:pt>
              </c:strCache>
            </c:strRef>
          </c:cat>
          <c:val>
            <c:numRef>
              <c:f>'05.03_RELATÓRIO ANALÍTICO'!$F$9:$F$10</c:f>
              <c:numCache>
                <c:formatCode>0%</c:formatCode>
                <c:ptCount val="2"/>
                <c:pt idx="0">
                  <c:v>0.9</c:v>
                </c:pt>
                <c:pt idx="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A-4923-BC1D-256458E7A1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1" i="0" u="none" strike="noStrike" baseline="0">
                <a:effectLst/>
              </a:rPr>
              <a:t>Executado sobre o planejado (%):</a:t>
            </a:r>
            <a:r>
              <a:rPr lang="pt-BR" sz="1400" b="0" i="0" u="none" strike="noStrike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179213805170905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32565993905934171"/>
          <c:y val="0.16608665248960669"/>
          <c:w val="0.39848885268651763"/>
          <c:h val="0.63263741211180724"/>
        </c:manualLayout>
      </c:layout>
      <c:pieChart>
        <c:varyColors val="1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dPt>
            <c:idx val="0"/>
            <c:bubble3D val="0"/>
            <c:spPr>
              <a:solidFill>
                <a:schemeClr val="accent6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D6D-4448-A663-D1289BA9C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D6D-4448-A663-D1289BA9C2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'05.03_RELATÓRIO ANALÍTICO'!$E$12:$E$13</c:f>
              <c:strCache>
                <c:ptCount val="2"/>
                <c:pt idx="0">
                  <c:v>Não executado</c:v>
                </c:pt>
                <c:pt idx="1">
                  <c:v>Realizado</c:v>
                </c:pt>
              </c:strCache>
            </c:strRef>
          </c:cat>
          <c:val>
            <c:numRef>
              <c:f>'05.03_RELATÓRIO ANALÍTICO'!$F$12:$F$13</c:f>
              <c:numCache>
                <c:formatCode>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6D-4448-A663-D1289BA9C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987661025130478"/>
          <c:y val="0.86693967086231005"/>
          <c:w val="0.50024677949739038"/>
          <c:h val="0.102646703833553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sv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7.jpe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3158704</xdr:colOff>
      <xdr:row>1</xdr:row>
      <xdr:rowOff>0</xdr:rowOff>
    </xdr:from>
    <xdr:to>
      <xdr:col>3</xdr:col>
      <xdr:colOff>3895897</xdr:colOff>
      <xdr:row>2</xdr:row>
      <xdr:rowOff>12239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71ADE12-1901-48D7-AFBC-313F1A786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6999184" y="112220"/>
          <a:ext cx="737193" cy="695499"/>
        </a:xfrm>
        <a:prstGeom prst="rect">
          <a:avLst/>
        </a:prstGeom>
      </xdr:spPr>
    </xdr:pic>
    <xdr:clientData/>
  </xdr:twoCellAnchor>
  <xdr:twoCellAnchor editAs="oneCell">
    <xdr:from>
      <xdr:col>3</xdr:col>
      <xdr:colOff>4004829</xdr:colOff>
      <xdr:row>0</xdr:row>
      <xdr:rowOff>91440</xdr:rowOff>
    </xdr:from>
    <xdr:to>
      <xdr:col>3</xdr:col>
      <xdr:colOff>4776354</xdr:colOff>
      <xdr:row>2</xdr:row>
      <xdr:rowOff>21967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012E13F-EA2D-4B36-B382-508D15A29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2449" y="91440"/>
          <a:ext cx="771525" cy="7306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3</xdr:row>
      <xdr:rowOff>220869</xdr:rowOff>
    </xdr:from>
    <xdr:to>
      <xdr:col>9</xdr:col>
      <xdr:colOff>876300</xdr:colOff>
      <xdr:row>13</xdr:row>
      <xdr:rowOff>228600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E57AF35-6A27-8CD5-C5DE-B373361745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640080</xdr:colOff>
      <xdr:row>3</xdr:row>
      <xdr:rowOff>198120</xdr:rowOff>
    </xdr:from>
    <xdr:to>
      <xdr:col>17</xdr:col>
      <xdr:colOff>350520</xdr:colOff>
      <xdr:row>13</xdr:row>
      <xdr:rowOff>248155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41584A-B45E-4E05-A2F2-A41192C1A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273626</xdr:colOff>
      <xdr:row>1</xdr:row>
      <xdr:rowOff>30480</xdr:rowOff>
    </xdr:from>
    <xdr:to>
      <xdr:col>1</xdr:col>
      <xdr:colOff>878840</xdr:colOff>
      <xdr:row>4</xdr:row>
      <xdr:rowOff>73385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3884DCA-EC95-4588-BA09-44749E55D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875606" y="213360"/>
          <a:ext cx="605214" cy="605515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1</xdr:row>
      <xdr:rowOff>30481</xdr:rowOff>
    </xdr:from>
    <xdr:to>
      <xdr:col>3</xdr:col>
      <xdr:colOff>99060</xdr:colOff>
      <xdr:row>4</xdr:row>
      <xdr:rowOff>72455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6100FA4-9860-46C3-8856-38950DEF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1640" y="213361"/>
          <a:ext cx="614680" cy="6007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358140</xdr:colOff>
      <xdr:row>0</xdr:row>
      <xdr:rowOff>105167</xdr:rowOff>
    </xdr:from>
    <xdr:to>
      <xdr:col>3</xdr:col>
      <xdr:colOff>327660</xdr:colOff>
      <xdr:row>3</xdr:row>
      <xdr:rowOff>170211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8F992A8F-2B73-4EC6-ABB4-BF2EC86C07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480060" y="105167"/>
          <a:ext cx="708660" cy="636544"/>
        </a:xfrm>
        <a:prstGeom prst="rect">
          <a:avLst/>
        </a:prstGeom>
      </xdr:spPr>
    </xdr:pic>
    <xdr:clientData/>
  </xdr:twoCellAnchor>
  <xdr:twoCellAnchor editAs="oneCell">
    <xdr:from>
      <xdr:col>14</xdr:col>
      <xdr:colOff>498766</xdr:colOff>
      <xdr:row>1</xdr:row>
      <xdr:rowOff>76906</xdr:rowOff>
    </xdr:from>
    <xdr:to>
      <xdr:col>17</xdr:col>
      <xdr:colOff>289560</xdr:colOff>
      <xdr:row>4</xdr:row>
      <xdr:rowOff>74467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89E22685-6A46-47DC-8073-579B37D58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3006" y="206446"/>
          <a:ext cx="781394" cy="706221"/>
        </a:xfrm>
        <a:prstGeom prst="rect">
          <a:avLst/>
        </a:prstGeom>
      </xdr:spPr>
    </xdr:pic>
    <xdr:clientData/>
  </xdr:twoCellAnchor>
  <xdr:twoCellAnchor editAs="oneCell">
    <xdr:from>
      <xdr:col>12</xdr:col>
      <xdr:colOff>99060</xdr:colOff>
      <xdr:row>14</xdr:row>
      <xdr:rowOff>53340</xdr:rowOff>
    </xdr:from>
    <xdr:to>
      <xdr:col>12</xdr:col>
      <xdr:colOff>335280</xdr:colOff>
      <xdr:row>14</xdr:row>
      <xdr:rowOff>289560</xdr:rowOff>
    </xdr:to>
    <xdr:pic>
      <xdr:nvPicPr>
        <xdr:cNvPr id="2" name="Imagem 1" descr="Sinal de informação - ícones de mapas e bandeiras grátis">
          <a:extLst>
            <a:ext uri="{FF2B5EF4-FFF2-40B4-BE49-F238E27FC236}">
              <a16:creationId xmlns:a16="http://schemas.microsoft.com/office/drawing/2014/main" id="{77990B01-F4E2-4A96-8EF8-D5A1E0016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120" y="1562100"/>
          <a:ext cx="236220" cy="23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518160</xdr:colOff>
      <xdr:row>5</xdr:row>
      <xdr:rowOff>118110</xdr:rowOff>
    </xdr:from>
    <xdr:to>
      <xdr:col>24</xdr:col>
      <xdr:colOff>15564</xdr:colOff>
      <xdr:row>6</xdr:row>
      <xdr:rowOff>110490</xdr:rowOff>
    </xdr:to>
    <xdr:pic>
      <xdr:nvPicPr>
        <xdr:cNvPr id="4" name="Gráfico 3" descr="Seta: reta com preenchimento sólido">
          <a:extLst>
            <a:ext uri="{FF2B5EF4-FFF2-40B4-BE49-F238E27FC236}">
              <a16:creationId xmlns:a16="http://schemas.microsoft.com/office/drawing/2014/main" id="{17C5A25A-D054-28F8-31CE-F7C619F51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28736" r="76838" b="29396"/>
        <a:stretch/>
      </xdr:blipFill>
      <xdr:spPr>
        <a:xfrm rot="10800000">
          <a:off x="12268200" y="1085850"/>
          <a:ext cx="122244" cy="220980"/>
        </a:xfrm>
        <a:prstGeom prst="rect">
          <a:avLst/>
        </a:prstGeom>
      </xdr:spPr>
    </xdr:pic>
    <xdr:clientData/>
  </xdr:twoCellAnchor>
  <xdr:twoCellAnchor editAs="oneCell">
    <xdr:from>
      <xdr:col>27</xdr:col>
      <xdr:colOff>518160</xdr:colOff>
      <xdr:row>5</xdr:row>
      <xdr:rowOff>118110</xdr:rowOff>
    </xdr:from>
    <xdr:to>
      <xdr:col>28</xdr:col>
      <xdr:colOff>15564</xdr:colOff>
      <xdr:row>6</xdr:row>
      <xdr:rowOff>110490</xdr:rowOff>
    </xdr:to>
    <xdr:pic>
      <xdr:nvPicPr>
        <xdr:cNvPr id="5" name="Gráfico 4" descr="Seta: reta com preenchimento sólido">
          <a:extLst>
            <a:ext uri="{FF2B5EF4-FFF2-40B4-BE49-F238E27FC236}">
              <a16:creationId xmlns:a16="http://schemas.microsoft.com/office/drawing/2014/main" id="{D8B37B2D-FC77-4FE9-A017-A3FB6517D0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28736" r="76838" b="29396"/>
        <a:stretch/>
      </xdr:blipFill>
      <xdr:spPr>
        <a:xfrm rot="10800000">
          <a:off x="14767560" y="1085850"/>
          <a:ext cx="122244" cy="220980"/>
        </a:xfrm>
        <a:prstGeom prst="rect">
          <a:avLst/>
        </a:prstGeom>
      </xdr:spPr>
    </xdr:pic>
    <xdr:clientData/>
  </xdr:twoCellAnchor>
  <xdr:twoCellAnchor editAs="oneCell">
    <xdr:from>
      <xdr:col>22</xdr:col>
      <xdr:colOff>609600</xdr:colOff>
      <xdr:row>11</xdr:row>
      <xdr:rowOff>186690</xdr:rowOff>
    </xdr:from>
    <xdr:to>
      <xdr:col>23</xdr:col>
      <xdr:colOff>107004</xdr:colOff>
      <xdr:row>12</xdr:row>
      <xdr:rowOff>110490</xdr:rowOff>
    </xdr:to>
    <xdr:pic>
      <xdr:nvPicPr>
        <xdr:cNvPr id="6" name="Gráfico 5" descr="Seta: reta com preenchimento sólido">
          <a:extLst>
            <a:ext uri="{FF2B5EF4-FFF2-40B4-BE49-F238E27FC236}">
              <a16:creationId xmlns:a16="http://schemas.microsoft.com/office/drawing/2014/main" id="{7D3211D2-60A1-4EEF-93E6-57AF02192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28736" r="76838" b="29396"/>
        <a:stretch/>
      </xdr:blipFill>
      <xdr:spPr>
        <a:xfrm rot="10800000" flipH="1">
          <a:off x="11734800" y="2526030"/>
          <a:ext cx="122244" cy="220980"/>
        </a:xfrm>
        <a:prstGeom prst="rect">
          <a:avLst/>
        </a:prstGeom>
      </xdr:spPr>
    </xdr:pic>
    <xdr:clientData/>
  </xdr:twoCellAnchor>
  <xdr:twoCellAnchor editAs="oneCell">
    <xdr:from>
      <xdr:col>26</xdr:col>
      <xdr:colOff>609600</xdr:colOff>
      <xdr:row>11</xdr:row>
      <xdr:rowOff>186690</xdr:rowOff>
    </xdr:from>
    <xdr:to>
      <xdr:col>27</xdr:col>
      <xdr:colOff>107004</xdr:colOff>
      <xdr:row>12</xdr:row>
      <xdr:rowOff>110490</xdr:rowOff>
    </xdr:to>
    <xdr:pic>
      <xdr:nvPicPr>
        <xdr:cNvPr id="7" name="Gráfico 6" descr="Seta: reta com preenchimento sólido">
          <a:extLst>
            <a:ext uri="{FF2B5EF4-FFF2-40B4-BE49-F238E27FC236}">
              <a16:creationId xmlns:a16="http://schemas.microsoft.com/office/drawing/2014/main" id="{452B6514-7642-410C-8EE4-324F17A2F4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28736" r="76838" b="29396"/>
        <a:stretch/>
      </xdr:blipFill>
      <xdr:spPr>
        <a:xfrm rot="10800000" flipH="1">
          <a:off x="14234160" y="2526030"/>
          <a:ext cx="122244" cy="220980"/>
        </a:xfrm>
        <a:prstGeom prst="rect">
          <a:avLst/>
        </a:prstGeom>
      </xdr:spPr>
    </xdr:pic>
    <xdr:clientData/>
  </xdr:twoCellAnchor>
  <xdr:twoCellAnchor editAs="oneCell">
    <xdr:from>
      <xdr:col>23</xdr:col>
      <xdr:colOff>518160</xdr:colOff>
      <xdr:row>16</xdr:row>
      <xdr:rowOff>201930</xdr:rowOff>
    </xdr:from>
    <xdr:to>
      <xdr:col>24</xdr:col>
      <xdr:colOff>15564</xdr:colOff>
      <xdr:row>17</xdr:row>
      <xdr:rowOff>110490</xdr:rowOff>
    </xdr:to>
    <xdr:pic>
      <xdr:nvPicPr>
        <xdr:cNvPr id="8" name="Gráfico 7" descr="Seta: reta com preenchimento sólido">
          <a:extLst>
            <a:ext uri="{FF2B5EF4-FFF2-40B4-BE49-F238E27FC236}">
              <a16:creationId xmlns:a16="http://schemas.microsoft.com/office/drawing/2014/main" id="{AA6DB0F6-F34E-47A8-820A-CA5B16EA8E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28736" r="76838" b="29396"/>
        <a:stretch/>
      </xdr:blipFill>
      <xdr:spPr>
        <a:xfrm rot="10800000">
          <a:off x="12268200" y="4065270"/>
          <a:ext cx="122244" cy="220980"/>
        </a:xfrm>
        <a:prstGeom prst="rect">
          <a:avLst/>
        </a:prstGeom>
      </xdr:spPr>
    </xdr:pic>
    <xdr:clientData/>
  </xdr:twoCellAnchor>
  <xdr:twoCellAnchor editAs="oneCell">
    <xdr:from>
      <xdr:col>27</xdr:col>
      <xdr:colOff>518160</xdr:colOff>
      <xdr:row>16</xdr:row>
      <xdr:rowOff>201930</xdr:rowOff>
    </xdr:from>
    <xdr:to>
      <xdr:col>28</xdr:col>
      <xdr:colOff>15564</xdr:colOff>
      <xdr:row>17</xdr:row>
      <xdr:rowOff>110490</xdr:rowOff>
    </xdr:to>
    <xdr:pic>
      <xdr:nvPicPr>
        <xdr:cNvPr id="9" name="Gráfico 8" descr="Seta: reta com preenchimento sólido">
          <a:extLst>
            <a:ext uri="{FF2B5EF4-FFF2-40B4-BE49-F238E27FC236}">
              <a16:creationId xmlns:a16="http://schemas.microsoft.com/office/drawing/2014/main" id="{8550BC04-A226-483D-BAAB-C39B09DF2B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28736" r="76838" b="29396"/>
        <a:stretch/>
      </xdr:blipFill>
      <xdr:spPr>
        <a:xfrm rot="10800000">
          <a:off x="14767560" y="4065270"/>
          <a:ext cx="122244" cy="220980"/>
        </a:xfrm>
        <a:prstGeom prst="rect">
          <a:avLst/>
        </a:prstGeom>
      </xdr:spPr>
    </xdr:pic>
    <xdr:clientData/>
  </xdr:twoCellAnchor>
  <xdr:twoCellAnchor editAs="oneCell">
    <xdr:from>
      <xdr:col>24</xdr:col>
      <xdr:colOff>609600</xdr:colOff>
      <xdr:row>20</xdr:row>
      <xdr:rowOff>156210</xdr:rowOff>
    </xdr:from>
    <xdr:to>
      <xdr:col>25</xdr:col>
      <xdr:colOff>107004</xdr:colOff>
      <xdr:row>21</xdr:row>
      <xdr:rowOff>110490</xdr:rowOff>
    </xdr:to>
    <xdr:pic>
      <xdr:nvPicPr>
        <xdr:cNvPr id="10" name="Gráfico 9" descr="Seta: reta com preenchimento sólido">
          <a:extLst>
            <a:ext uri="{FF2B5EF4-FFF2-40B4-BE49-F238E27FC236}">
              <a16:creationId xmlns:a16="http://schemas.microsoft.com/office/drawing/2014/main" id="{2183DFE8-C4F1-4D1C-B088-78D4529D7B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28736" r="76838" b="29396"/>
        <a:stretch/>
      </xdr:blipFill>
      <xdr:spPr>
        <a:xfrm rot="10800000" flipH="1">
          <a:off x="12984480" y="5307330"/>
          <a:ext cx="122244" cy="220980"/>
        </a:xfrm>
        <a:prstGeom prst="rect">
          <a:avLst/>
        </a:prstGeom>
      </xdr:spPr>
    </xdr:pic>
    <xdr:clientData/>
  </xdr:twoCellAnchor>
  <xdr:twoCellAnchor editAs="oneCell">
    <xdr:from>
      <xdr:col>29</xdr:col>
      <xdr:colOff>514512</xdr:colOff>
      <xdr:row>9</xdr:row>
      <xdr:rowOff>129378</xdr:rowOff>
    </xdr:from>
    <xdr:to>
      <xdr:col>30</xdr:col>
      <xdr:colOff>110652</xdr:colOff>
      <xdr:row>10</xdr:row>
      <xdr:rowOff>23022</xdr:rowOff>
    </xdr:to>
    <xdr:pic>
      <xdr:nvPicPr>
        <xdr:cNvPr id="11" name="Gráfico 10" descr="Seta: reta com preenchimento sólido">
          <a:extLst>
            <a:ext uri="{FF2B5EF4-FFF2-40B4-BE49-F238E27FC236}">
              <a16:creationId xmlns:a16="http://schemas.microsoft.com/office/drawing/2014/main" id="{02C5D5F8-EB1D-4D7F-9283-CC64A7086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28736" r="76838" b="29396"/>
        <a:stretch/>
      </xdr:blipFill>
      <xdr:spPr>
        <a:xfrm rot="5400000" flipH="1">
          <a:off x="16062960" y="1962150"/>
          <a:ext cx="122244" cy="220980"/>
        </a:xfrm>
        <a:prstGeom prst="rect">
          <a:avLst/>
        </a:prstGeom>
      </xdr:spPr>
    </xdr:pic>
    <xdr:clientData/>
  </xdr:twoCellAnchor>
  <xdr:twoCellAnchor editAs="oneCell">
    <xdr:from>
      <xdr:col>29</xdr:col>
      <xdr:colOff>514512</xdr:colOff>
      <xdr:row>19</xdr:row>
      <xdr:rowOff>167478</xdr:rowOff>
    </xdr:from>
    <xdr:to>
      <xdr:col>30</xdr:col>
      <xdr:colOff>110652</xdr:colOff>
      <xdr:row>20</xdr:row>
      <xdr:rowOff>23022</xdr:rowOff>
    </xdr:to>
    <xdr:pic>
      <xdr:nvPicPr>
        <xdr:cNvPr id="12" name="Gráfico 11" descr="Seta: reta com preenchimento sólido">
          <a:extLst>
            <a:ext uri="{FF2B5EF4-FFF2-40B4-BE49-F238E27FC236}">
              <a16:creationId xmlns:a16="http://schemas.microsoft.com/office/drawing/2014/main" id="{32E36EB3-9DA1-4573-A889-8365033635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28736" r="76838" b="29396"/>
        <a:stretch/>
      </xdr:blipFill>
      <xdr:spPr>
        <a:xfrm rot="5400000" flipH="1">
          <a:off x="16062960" y="5002530"/>
          <a:ext cx="122244" cy="220980"/>
        </a:xfrm>
        <a:prstGeom prst="rect">
          <a:avLst/>
        </a:prstGeom>
      </xdr:spPr>
    </xdr:pic>
    <xdr:clientData/>
  </xdr:twoCellAnchor>
  <xdr:twoCellAnchor editAs="oneCell">
    <xdr:from>
      <xdr:col>21</xdr:col>
      <xdr:colOff>514512</xdr:colOff>
      <xdr:row>14</xdr:row>
      <xdr:rowOff>213198</xdr:rowOff>
    </xdr:from>
    <xdr:to>
      <xdr:col>22</xdr:col>
      <xdr:colOff>110652</xdr:colOff>
      <xdr:row>15</xdr:row>
      <xdr:rowOff>23022</xdr:rowOff>
    </xdr:to>
    <xdr:pic>
      <xdr:nvPicPr>
        <xdr:cNvPr id="13" name="Gráfico 12" descr="Seta: reta com preenchimento sólido">
          <a:extLst>
            <a:ext uri="{FF2B5EF4-FFF2-40B4-BE49-F238E27FC236}">
              <a16:creationId xmlns:a16="http://schemas.microsoft.com/office/drawing/2014/main" id="{426F910E-BCA8-4EA1-B669-CD79A5182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28736" r="76838" b="29396"/>
        <a:stretch/>
      </xdr:blipFill>
      <xdr:spPr>
        <a:xfrm rot="5400000" flipH="1">
          <a:off x="11064240" y="3402330"/>
          <a:ext cx="122244" cy="220980"/>
        </a:xfrm>
        <a:prstGeom prst="rect">
          <a:avLst/>
        </a:prstGeom>
      </xdr:spPr>
    </xdr:pic>
    <xdr:clientData/>
  </xdr:twoCellAnchor>
  <xdr:twoCellAnchor editAs="oneCell">
    <xdr:from>
      <xdr:col>23</xdr:col>
      <xdr:colOff>514512</xdr:colOff>
      <xdr:row>19</xdr:row>
      <xdr:rowOff>167478</xdr:rowOff>
    </xdr:from>
    <xdr:to>
      <xdr:col>24</xdr:col>
      <xdr:colOff>110652</xdr:colOff>
      <xdr:row>20</xdr:row>
      <xdr:rowOff>23022</xdr:rowOff>
    </xdr:to>
    <xdr:pic>
      <xdr:nvPicPr>
        <xdr:cNvPr id="14" name="Gráfico 13" descr="Seta: reta com preenchimento sólido">
          <a:extLst>
            <a:ext uri="{FF2B5EF4-FFF2-40B4-BE49-F238E27FC236}">
              <a16:creationId xmlns:a16="http://schemas.microsoft.com/office/drawing/2014/main" id="{FA390573-D2CF-4269-9530-8FBF48DE5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28736" r="76838" b="29396"/>
        <a:stretch/>
      </xdr:blipFill>
      <xdr:spPr>
        <a:xfrm rot="5400000" flipH="1">
          <a:off x="12313920" y="5002530"/>
          <a:ext cx="122244" cy="2209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235526</xdr:colOff>
      <xdr:row>2</xdr:row>
      <xdr:rowOff>20780</xdr:rowOff>
    </xdr:from>
    <xdr:to>
      <xdr:col>2</xdr:col>
      <xdr:colOff>359184</xdr:colOff>
      <xdr:row>3</xdr:row>
      <xdr:rowOff>381000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1E4C3AB-DF11-63B8-7461-4CAF482B9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303259" y="350980"/>
          <a:ext cx="698333" cy="614220"/>
        </a:xfrm>
        <a:prstGeom prst="rect">
          <a:avLst/>
        </a:prstGeom>
      </xdr:spPr>
    </xdr:pic>
    <xdr:clientData/>
  </xdr:twoCellAnchor>
  <xdr:twoCellAnchor editAs="oneCell">
    <xdr:from>
      <xdr:col>14</xdr:col>
      <xdr:colOff>10392</xdr:colOff>
      <xdr:row>2</xdr:row>
      <xdr:rowOff>95586</xdr:rowOff>
    </xdr:from>
    <xdr:to>
      <xdr:col>15</xdr:col>
      <xdr:colOff>194</xdr:colOff>
      <xdr:row>4</xdr:row>
      <xdr:rowOff>19896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30596B5F-3A37-52CC-BF1E-C78551199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7392" y="425786"/>
          <a:ext cx="645122" cy="590213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</xdr:colOff>
      <xdr:row>18</xdr:row>
      <xdr:rowOff>76200</xdr:rowOff>
    </xdr:from>
    <xdr:to>
      <xdr:col>6</xdr:col>
      <xdr:colOff>287655</xdr:colOff>
      <xdr:row>18</xdr:row>
      <xdr:rowOff>323850</xdr:rowOff>
    </xdr:to>
    <xdr:pic>
      <xdr:nvPicPr>
        <xdr:cNvPr id="2" name="Imagem 1" descr="Sinal de informação - ícones de mapas e bandeiras grátis">
          <a:extLst>
            <a:ext uri="{FF2B5EF4-FFF2-40B4-BE49-F238E27FC236}">
              <a16:creationId xmlns:a16="http://schemas.microsoft.com/office/drawing/2014/main" id="{2A53E854-BF8C-E926-3369-838CEE90A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4680" y="6256020"/>
          <a:ext cx="247650" cy="23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365760</xdr:colOff>
      <xdr:row>18</xdr:row>
      <xdr:rowOff>76200</xdr:rowOff>
    </xdr:from>
    <xdr:to>
      <xdr:col>11</xdr:col>
      <xdr:colOff>592455</xdr:colOff>
      <xdr:row>18</xdr:row>
      <xdr:rowOff>323850</xdr:rowOff>
    </xdr:to>
    <xdr:pic>
      <xdr:nvPicPr>
        <xdr:cNvPr id="3" name="Imagem 2" descr="Sinal de informação - ícones de mapas e bandeiras grátis">
          <a:extLst>
            <a:ext uri="{FF2B5EF4-FFF2-40B4-BE49-F238E27FC236}">
              <a16:creationId xmlns:a16="http://schemas.microsoft.com/office/drawing/2014/main" id="{443AEE6F-F100-491F-AA6D-FFB61323A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280" y="6355080"/>
          <a:ext cx="236220" cy="23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678180</xdr:colOff>
      <xdr:row>7</xdr:row>
      <xdr:rowOff>60960</xdr:rowOff>
    </xdr:from>
    <xdr:to>
      <xdr:col>2</xdr:col>
      <xdr:colOff>914400</xdr:colOff>
      <xdr:row>7</xdr:row>
      <xdr:rowOff>287655</xdr:rowOff>
    </xdr:to>
    <xdr:pic>
      <xdr:nvPicPr>
        <xdr:cNvPr id="4" name="Imagem 3" descr="Sinal de informação - ícones de mapas e bandeiras grátis">
          <a:extLst>
            <a:ext uri="{FF2B5EF4-FFF2-40B4-BE49-F238E27FC236}">
              <a16:creationId xmlns:a16="http://schemas.microsoft.com/office/drawing/2014/main" id="{6D320D7E-FC51-4BA5-BEA5-D1E3C1F07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940" y="2148840"/>
          <a:ext cx="236220" cy="23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379867</xdr:colOff>
      <xdr:row>1</xdr:row>
      <xdr:rowOff>95213</xdr:rowOff>
    </xdr:from>
    <xdr:to>
      <xdr:col>12</xdr:col>
      <xdr:colOff>650963</xdr:colOff>
      <xdr:row>2</xdr:row>
      <xdr:rowOff>171435</xdr:rowOff>
    </xdr:to>
    <xdr:pic>
      <xdr:nvPicPr>
        <xdr:cNvPr id="9" name="Imagem 8" descr="Clicando - ícones de gestos grátis">
          <a:extLst>
            <a:ext uri="{FF2B5EF4-FFF2-40B4-BE49-F238E27FC236}">
              <a16:creationId xmlns:a16="http://schemas.microsoft.com/office/drawing/2014/main" id="{05FC513D-4C23-84B1-C076-F735AC336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190568">
          <a:off x="6789204" y="230610"/>
          <a:ext cx="270955" cy="271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23</xdr:col>
      <xdr:colOff>625402</xdr:colOff>
      <xdr:row>1</xdr:row>
      <xdr:rowOff>52879</xdr:rowOff>
    </xdr:from>
    <xdr:ext cx="271096" cy="270955"/>
    <xdr:pic>
      <xdr:nvPicPr>
        <xdr:cNvPr id="11" name="Imagem 10" descr="Clicando - ícones de gestos grátis">
          <a:extLst>
            <a:ext uri="{FF2B5EF4-FFF2-40B4-BE49-F238E27FC236}">
              <a16:creationId xmlns:a16="http://schemas.microsoft.com/office/drawing/2014/main" id="{BB3CD79F-75B9-42B3-91BB-162D9FD59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190568">
          <a:off x="14773272" y="188276"/>
          <a:ext cx="270955" cy="271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967741</xdr:colOff>
      <xdr:row>3</xdr:row>
      <xdr:rowOff>7620</xdr:rowOff>
    </xdr:from>
    <xdr:to>
      <xdr:col>1</xdr:col>
      <xdr:colOff>1135147</xdr:colOff>
      <xdr:row>3</xdr:row>
      <xdr:rowOff>190500</xdr:rowOff>
    </xdr:to>
    <xdr:pic>
      <xdr:nvPicPr>
        <xdr:cNvPr id="2" name="Imagem 1" descr="Sinal de informação - ícones de mapas e bandeiras grátis">
          <a:extLst>
            <a:ext uri="{FF2B5EF4-FFF2-40B4-BE49-F238E27FC236}">
              <a16:creationId xmlns:a16="http://schemas.microsoft.com/office/drawing/2014/main" id="{A12ECAFB-F6D9-4465-887F-5DA3CEB03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1" y="670560"/>
          <a:ext cx="167406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647700</xdr:colOff>
      <xdr:row>1</xdr:row>
      <xdr:rowOff>559</xdr:rowOff>
    </xdr:from>
    <xdr:to>
      <xdr:col>4</xdr:col>
      <xdr:colOff>245745</xdr:colOff>
      <xdr:row>4</xdr:row>
      <xdr:rowOff>59477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DF44284-A383-425E-8FFB-38AFB8A5BD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769620" y="152959"/>
          <a:ext cx="693420" cy="687568"/>
        </a:xfrm>
        <a:prstGeom prst="rect">
          <a:avLst/>
        </a:prstGeom>
      </xdr:spPr>
    </xdr:pic>
    <xdr:clientData/>
  </xdr:twoCellAnchor>
  <xdr:twoCellAnchor editAs="oneCell">
    <xdr:from>
      <xdr:col>4</xdr:col>
      <xdr:colOff>612372</xdr:colOff>
      <xdr:row>0</xdr:row>
      <xdr:rowOff>110788</xdr:rowOff>
    </xdr:from>
    <xdr:to>
      <xdr:col>4</xdr:col>
      <xdr:colOff>1312545</xdr:colOff>
      <xdr:row>4</xdr:row>
      <xdr:rowOff>59054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D86FA52-126B-4D5F-B8FD-1605A229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6332" y="110788"/>
          <a:ext cx="713508" cy="712171"/>
        </a:xfrm>
        <a:prstGeom prst="rect">
          <a:avLst/>
        </a:prstGeom>
      </xdr:spPr>
    </xdr:pic>
    <xdr:clientData/>
  </xdr:twoCellAnchor>
  <xdr:twoCellAnchor editAs="oneCell">
    <xdr:from>
      <xdr:col>16</xdr:col>
      <xdr:colOff>97927</xdr:colOff>
      <xdr:row>2</xdr:row>
      <xdr:rowOff>95213</xdr:rowOff>
    </xdr:from>
    <xdr:to>
      <xdr:col>17</xdr:col>
      <xdr:colOff>172808</xdr:colOff>
      <xdr:row>3</xdr:row>
      <xdr:rowOff>156195</xdr:rowOff>
    </xdr:to>
    <xdr:pic>
      <xdr:nvPicPr>
        <xdr:cNvPr id="4" name="Imagem 3" descr="Clicando - ícones de gestos grátis">
          <a:extLst>
            <a:ext uri="{FF2B5EF4-FFF2-40B4-BE49-F238E27FC236}">
              <a16:creationId xmlns:a16="http://schemas.microsoft.com/office/drawing/2014/main" id="{B584A184-8447-49C7-8A97-652720D54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190568">
          <a:off x="7110514" y="397826"/>
          <a:ext cx="266722" cy="271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1641764</xdr:colOff>
      <xdr:row>1</xdr:row>
      <xdr:rowOff>62346</xdr:rowOff>
    </xdr:from>
    <xdr:to>
      <xdr:col>5</xdr:col>
      <xdr:colOff>1883699</xdr:colOff>
      <xdr:row>1</xdr:row>
      <xdr:rowOff>294756</xdr:rowOff>
    </xdr:to>
    <xdr:pic>
      <xdr:nvPicPr>
        <xdr:cNvPr id="2" name="Imagem 1" descr="Sinal de informação - ícones de mapas e bandeiras grátis">
          <a:extLst>
            <a:ext uri="{FF2B5EF4-FFF2-40B4-BE49-F238E27FC236}">
              <a16:creationId xmlns:a16="http://schemas.microsoft.com/office/drawing/2014/main" id="{516A2AF3-8802-410F-BC7B-EB74E6581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9073" y="256310"/>
          <a:ext cx="236220" cy="23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182186</xdr:colOff>
      <xdr:row>2</xdr:row>
      <xdr:rowOff>13161</xdr:rowOff>
    </xdr:from>
    <xdr:to>
      <xdr:col>8</xdr:col>
      <xdr:colOff>58268</xdr:colOff>
      <xdr:row>5</xdr:row>
      <xdr:rowOff>36183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8ACA0494-DBB5-4BD6-9E62-965FDA2332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365066" y="13161"/>
          <a:ext cx="739834" cy="716442"/>
        </a:xfrm>
        <a:prstGeom prst="rect">
          <a:avLst/>
        </a:prstGeom>
      </xdr:spPr>
    </xdr:pic>
    <xdr:clientData/>
  </xdr:twoCellAnchor>
  <xdr:twoCellAnchor editAs="oneCell">
    <xdr:from>
      <xdr:col>9</xdr:col>
      <xdr:colOff>48492</xdr:colOff>
      <xdr:row>2</xdr:row>
      <xdr:rowOff>1</xdr:rowOff>
    </xdr:from>
    <xdr:to>
      <xdr:col>13</xdr:col>
      <xdr:colOff>0</xdr:colOff>
      <xdr:row>5</xdr:row>
      <xdr:rowOff>57716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8240144-81E4-4AAB-8E10-E20222588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652" y="1"/>
          <a:ext cx="774468" cy="741610"/>
        </a:xfrm>
        <a:prstGeom prst="rect">
          <a:avLst/>
        </a:prstGeom>
      </xdr:spPr>
    </xdr:pic>
    <xdr:clientData/>
  </xdr:twoCellAnchor>
  <xdr:oneCellAnchor>
    <xdr:from>
      <xdr:col>60</xdr:col>
      <xdr:colOff>182186</xdr:colOff>
      <xdr:row>2</xdr:row>
      <xdr:rowOff>13161</xdr:rowOff>
    </xdr:from>
    <xdr:ext cx="732214" cy="708822"/>
    <xdr:pic>
      <xdr:nvPicPr>
        <xdr:cNvPr id="6" name="Imagem 5">
          <a:extLst>
            <a:ext uri="{FF2B5EF4-FFF2-40B4-BE49-F238E27FC236}">
              <a16:creationId xmlns:a16="http://schemas.microsoft.com/office/drawing/2014/main" id="{7B338E6D-41FD-4385-843B-35984F446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471746" y="272241"/>
          <a:ext cx="732214" cy="708822"/>
        </a:xfrm>
        <a:prstGeom prst="rect">
          <a:avLst/>
        </a:prstGeom>
      </xdr:spPr>
    </xdr:pic>
    <xdr:clientData/>
  </xdr:oneCellAnchor>
  <xdr:oneCellAnchor>
    <xdr:from>
      <xdr:col>66</xdr:col>
      <xdr:colOff>48492</xdr:colOff>
      <xdr:row>2</xdr:row>
      <xdr:rowOff>1</xdr:rowOff>
    </xdr:from>
    <xdr:ext cx="774468" cy="733990"/>
    <xdr:pic>
      <xdr:nvPicPr>
        <xdr:cNvPr id="9" name="Imagem 8">
          <a:extLst>
            <a:ext uri="{FF2B5EF4-FFF2-40B4-BE49-F238E27FC236}">
              <a16:creationId xmlns:a16="http://schemas.microsoft.com/office/drawing/2014/main" id="{51A80204-7D7F-403D-A747-C0BE33D67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032" y="259081"/>
          <a:ext cx="774468" cy="733990"/>
        </a:xfrm>
        <a:prstGeom prst="rect">
          <a:avLst/>
        </a:prstGeom>
      </xdr:spPr>
    </xdr:pic>
    <xdr:clientData/>
  </xdr:oneCellAnchor>
  <xdr:oneCellAnchor>
    <xdr:from>
      <xdr:col>117</xdr:col>
      <xdr:colOff>182186</xdr:colOff>
      <xdr:row>2</xdr:row>
      <xdr:rowOff>13161</xdr:rowOff>
    </xdr:from>
    <xdr:ext cx="732214" cy="708822"/>
    <xdr:pic>
      <xdr:nvPicPr>
        <xdr:cNvPr id="10" name="Imagem 9">
          <a:extLst>
            <a:ext uri="{FF2B5EF4-FFF2-40B4-BE49-F238E27FC236}">
              <a16:creationId xmlns:a16="http://schemas.microsoft.com/office/drawing/2014/main" id="{5ABAE5E6-1F5A-4C13-A31D-5DBBA30D2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471746" y="272241"/>
          <a:ext cx="732214" cy="708822"/>
        </a:xfrm>
        <a:prstGeom prst="rect">
          <a:avLst/>
        </a:prstGeom>
      </xdr:spPr>
    </xdr:pic>
    <xdr:clientData/>
  </xdr:oneCellAnchor>
  <xdr:oneCellAnchor>
    <xdr:from>
      <xdr:col>123</xdr:col>
      <xdr:colOff>48492</xdr:colOff>
      <xdr:row>2</xdr:row>
      <xdr:rowOff>1</xdr:rowOff>
    </xdr:from>
    <xdr:ext cx="774468" cy="733990"/>
    <xdr:pic>
      <xdr:nvPicPr>
        <xdr:cNvPr id="11" name="Imagem 10">
          <a:extLst>
            <a:ext uri="{FF2B5EF4-FFF2-40B4-BE49-F238E27FC236}">
              <a16:creationId xmlns:a16="http://schemas.microsoft.com/office/drawing/2014/main" id="{D63C4B5E-02F7-44CB-91AC-7FBA3C17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032" y="259081"/>
          <a:ext cx="774468" cy="733990"/>
        </a:xfrm>
        <a:prstGeom prst="rect">
          <a:avLst/>
        </a:prstGeom>
      </xdr:spPr>
    </xdr:pic>
    <xdr:clientData/>
  </xdr:oneCellAnchor>
  <xdr:oneCellAnchor>
    <xdr:from>
      <xdr:col>174</xdr:col>
      <xdr:colOff>182186</xdr:colOff>
      <xdr:row>2</xdr:row>
      <xdr:rowOff>13161</xdr:rowOff>
    </xdr:from>
    <xdr:ext cx="732214" cy="708822"/>
    <xdr:pic>
      <xdr:nvPicPr>
        <xdr:cNvPr id="12" name="Imagem 11">
          <a:extLst>
            <a:ext uri="{FF2B5EF4-FFF2-40B4-BE49-F238E27FC236}">
              <a16:creationId xmlns:a16="http://schemas.microsoft.com/office/drawing/2014/main" id="{68219B4A-B119-499C-A04B-E67026144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471746" y="272241"/>
          <a:ext cx="732214" cy="708822"/>
        </a:xfrm>
        <a:prstGeom prst="rect">
          <a:avLst/>
        </a:prstGeom>
      </xdr:spPr>
    </xdr:pic>
    <xdr:clientData/>
  </xdr:oneCellAnchor>
  <xdr:oneCellAnchor>
    <xdr:from>
      <xdr:col>180</xdr:col>
      <xdr:colOff>48492</xdr:colOff>
      <xdr:row>2</xdr:row>
      <xdr:rowOff>1</xdr:rowOff>
    </xdr:from>
    <xdr:ext cx="774468" cy="733990"/>
    <xdr:pic>
      <xdr:nvPicPr>
        <xdr:cNvPr id="13" name="Imagem 12">
          <a:extLst>
            <a:ext uri="{FF2B5EF4-FFF2-40B4-BE49-F238E27FC236}">
              <a16:creationId xmlns:a16="http://schemas.microsoft.com/office/drawing/2014/main" id="{96FFA79F-CB8F-44D6-848B-5648C8E24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032" y="259081"/>
          <a:ext cx="774468" cy="733990"/>
        </a:xfrm>
        <a:prstGeom prst="rect">
          <a:avLst/>
        </a:prstGeom>
      </xdr:spPr>
    </xdr:pic>
    <xdr:clientData/>
  </xdr:oneCellAnchor>
  <xdr:oneCellAnchor>
    <xdr:from>
      <xdr:col>231</xdr:col>
      <xdr:colOff>182186</xdr:colOff>
      <xdr:row>2</xdr:row>
      <xdr:rowOff>13161</xdr:rowOff>
    </xdr:from>
    <xdr:ext cx="732214" cy="708822"/>
    <xdr:pic>
      <xdr:nvPicPr>
        <xdr:cNvPr id="14" name="Imagem 13">
          <a:extLst>
            <a:ext uri="{FF2B5EF4-FFF2-40B4-BE49-F238E27FC236}">
              <a16:creationId xmlns:a16="http://schemas.microsoft.com/office/drawing/2014/main" id="{08B60DBF-15FB-45ED-B16D-928ED67860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471746" y="272241"/>
          <a:ext cx="732214" cy="708822"/>
        </a:xfrm>
        <a:prstGeom prst="rect">
          <a:avLst/>
        </a:prstGeom>
      </xdr:spPr>
    </xdr:pic>
    <xdr:clientData/>
  </xdr:oneCellAnchor>
  <xdr:oneCellAnchor>
    <xdr:from>
      <xdr:col>237</xdr:col>
      <xdr:colOff>48492</xdr:colOff>
      <xdr:row>2</xdr:row>
      <xdr:rowOff>1</xdr:rowOff>
    </xdr:from>
    <xdr:ext cx="774468" cy="733990"/>
    <xdr:pic>
      <xdr:nvPicPr>
        <xdr:cNvPr id="15" name="Imagem 14">
          <a:extLst>
            <a:ext uri="{FF2B5EF4-FFF2-40B4-BE49-F238E27FC236}">
              <a16:creationId xmlns:a16="http://schemas.microsoft.com/office/drawing/2014/main" id="{A3A474BF-2A25-4539-AC0E-022E76D1F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032" y="259081"/>
          <a:ext cx="774468" cy="733990"/>
        </a:xfrm>
        <a:prstGeom prst="rect">
          <a:avLst/>
        </a:prstGeom>
      </xdr:spPr>
    </xdr:pic>
    <xdr:clientData/>
  </xdr:oneCellAnchor>
  <xdr:oneCellAnchor>
    <xdr:from>
      <xdr:col>288</xdr:col>
      <xdr:colOff>182186</xdr:colOff>
      <xdr:row>2</xdr:row>
      <xdr:rowOff>13161</xdr:rowOff>
    </xdr:from>
    <xdr:ext cx="732214" cy="708822"/>
    <xdr:pic>
      <xdr:nvPicPr>
        <xdr:cNvPr id="16" name="Imagem 15">
          <a:extLst>
            <a:ext uri="{FF2B5EF4-FFF2-40B4-BE49-F238E27FC236}">
              <a16:creationId xmlns:a16="http://schemas.microsoft.com/office/drawing/2014/main" id="{9452A5E0-042B-43EF-982D-07570FCB9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471746" y="272241"/>
          <a:ext cx="732214" cy="708822"/>
        </a:xfrm>
        <a:prstGeom prst="rect">
          <a:avLst/>
        </a:prstGeom>
      </xdr:spPr>
    </xdr:pic>
    <xdr:clientData/>
  </xdr:oneCellAnchor>
  <xdr:oneCellAnchor>
    <xdr:from>
      <xdr:col>294</xdr:col>
      <xdr:colOff>48492</xdr:colOff>
      <xdr:row>2</xdr:row>
      <xdr:rowOff>1</xdr:rowOff>
    </xdr:from>
    <xdr:ext cx="774468" cy="733990"/>
    <xdr:pic>
      <xdr:nvPicPr>
        <xdr:cNvPr id="17" name="Imagem 16">
          <a:extLst>
            <a:ext uri="{FF2B5EF4-FFF2-40B4-BE49-F238E27FC236}">
              <a16:creationId xmlns:a16="http://schemas.microsoft.com/office/drawing/2014/main" id="{D2767DB4-DC34-4C06-90D9-1F80CA97D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032" y="259081"/>
          <a:ext cx="774468" cy="733990"/>
        </a:xfrm>
        <a:prstGeom prst="rect">
          <a:avLst/>
        </a:prstGeom>
      </xdr:spPr>
    </xdr:pic>
    <xdr:clientData/>
  </xdr:oneCellAnchor>
  <xdr:oneCellAnchor>
    <xdr:from>
      <xdr:col>345</xdr:col>
      <xdr:colOff>182186</xdr:colOff>
      <xdr:row>2</xdr:row>
      <xdr:rowOff>13161</xdr:rowOff>
    </xdr:from>
    <xdr:ext cx="732214" cy="708822"/>
    <xdr:pic>
      <xdr:nvPicPr>
        <xdr:cNvPr id="18" name="Imagem 17">
          <a:extLst>
            <a:ext uri="{FF2B5EF4-FFF2-40B4-BE49-F238E27FC236}">
              <a16:creationId xmlns:a16="http://schemas.microsoft.com/office/drawing/2014/main" id="{29153044-79EB-4121-9E7D-EF3C18B43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471746" y="272241"/>
          <a:ext cx="732214" cy="708822"/>
        </a:xfrm>
        <a:prstGeom prst="rect">
          <a:avLst/>
        </a:prstGeom>
      </xdr:spPr>
    </xdr:pic>
    <xdr:clientData/>
  </xdr:oneCellAnchor>
  <xdr:oneCellAnchor>
    <xdr:from>
      <xdr:col>351</xdr:col>
      <xdr:colOff>48492</xdr:colOff>
      <xdr:row>2</xdr:row>
      <xdr:rowOff>1</xdr:rowOff>
    </xdr:from>
    <xdr:ext cx="774468" cy="733990"/>
    <xdr:pic>
      <xdr:nvPicPr>
        <xdr:cNvPr id="19" name="Imagem 18">
          <a:extLst>
            <a:ext uri="{FF2B5EF4-FFF2-40B4-BE49-F238E27FC236}">
              <a16:creationId xmlns:a16="http://schemas.microsoft.com/office/drawing/2014/main" id="{FA66C232-C5D6-4AB8-BA79-7F67D945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032" y="259081"/>
          <a:ext cx="774468" cy="733990"/>
        </a:xfrm>
        <a:prstGeom prst="rect">
          <a:avLst/>
        </a:prstGeom>
      </xdr:spPr>
    </xdr:pic>
    <xdr:clientData/>
  </xdr:oneCellAnchor>
  <xdr:oneCellAnchor>
    <xdr:from>
      <xdr:col>402</xdr:col>
      <xdr:colOff>182186</xdr:colOff>
      <xdr:row>2</xdr:row>
      <xdr:rowOff>13161</xdr:rowOff>
    </xdr:from>
    <xdr:ext cx="732214" cy="708822"/>
    <xdr:pic>
      <xdr:nvPicPr>
        <xdr:cNvPr id="20" name="Imagem 19">
          <a:extLst>
            <a:ext uri="{FF2B5EF4-FFF2-40B4-BE49-F238E27FC236}">
              <a16:creationId xmlns:a16="http://schemas.microsoft.com/office/drawing/2014/main" id="{78316DDE-6081-468F-AAC5-6C8D2A6CCE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471746" y="272241"/>
          <a:ext cx="732214" cy="708822"/>
        </a:xfrm>
        <a:prstGeom prst="rect">
          <a:avLst/>
        </a:prstGeom>
      </xdr:spPr>
    </xdr:pic>
    <xdr:clientData/>
  </xdr:oneCellAnchor>
  <xdr:oneCellAnchor>
    <xdr:from>
      <xdr:col>408</xdr:col>
      <xdr:colOff>48492</xdr:colOff>
      <xdr:row>2</xdr:row>
      <xdr:rowOff>1</xdr:rowOff>
    </xdr:from>
    <xdr:ext cx="774468" cy="733990"/>
    <xdr:pic>
      <xdr:nvPicPr>
        <xdr:cNvPr id="21" name="Imagem 20">
          <a:extLst>
            <a:ext uri="{FF2B5EF4-FFF2-40B4-BE49-F238E27FC236}">
              <a16:creationId xmlns:a16="http://schemas.microsoft.com/office/drawing/2014/main" id="{AEA9BB34-E59F-44CA-B757-21DEC5B3A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032" y="259081"/>
          <a:ext cx="774468" cy="733990"/>
        </a:xfrm>
        <a:prstGeom prst="rect">
          <a:avLst/>
        </a:prstGeom>
      </xdr:spPr>
    </xdr:pic>
    <xdr:clientData/>
  </xdr:oneCellAnchor>
  <xdr:oneCellAnchor>
    <xdr:from>
      <xdr:col>459</xdr:col>
      <xdr:colOff>182186</xdr:colOff>
      <xdr:row>2</xdr:row>
      <xdr:rowOff>13161</xdr:rowOff>
    </xdr:from>
    <xdr:ext cx="732214" cy="708822"/>
    <xdr:pic>
      <xdr:nvPicPr>
        <xdr:cNvPr id="22" name="Imagem 21">
          <a:extLst>
            <a:ext uri="{FF2B5EF4-FFF2-40B4-BE49-F238E27FC236}">
              <a16:creationId xmlns:a16="http://schemas.microsoft.com/office/drawing/2014/main" id="{63C1652D-EE04-4EB0-A722-1401ABBAD5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471746" y="272241"/>
          <a:ext cx="732214" cy="708822"/>
        </a:xfrm>
        <a:prstGeom prst="rect">
          <a:avLst/>
        </a:prstGeom>
      </xdr:spPr>
    </xdr:pic>
    <xdr:clientData/>
  </xdr:oneCellAnchor>
  <xdr:oneCellAnchor>
    <xdr:from>
      <xdr:col>465</xdr:col>
      <xdr:colOff>48492</xdr:colOff>
      <xdr:row>2</xdr:row>
      <xdr:rowOff>1</xdr:rowOff>
    </xdr:from>
    <xdr:ext cx="774468" cy="733990"/>
    <xdr:pic>
      <xdr:nvPicPr>
        <xdr:cNvPr id="23" name="Imagem 22">
          <a:extLst>
            <a:ext uri="{FF2B5EF4-FFF2-40B4-BE49-F238E27FC236}">
              <a16:creationId xmlns:a16="http://schemas.microsoft.com/office/drawing/2014/main" id="{ADF88B34-A215-4E85-8B0A-1535ED675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032" y="259081"/>
          <a:ext cx="774468" cy="733990"/>
        </a:xfrm>
        <a:prstGeom prst="rect">
          <a:avLst/>
        </a:prstGeom>
      </xdr:spPr>
    </xdr:pic>
    <xdr:clientData/>
  </xdr:oneCellAnchor>
  <xdr:oneCellAnchor>
    <xdr:from>
      <xdr:col>516</xdr:col>
      <xdr:colOff>182186</xdr:colOff>
      <xdr:row>2</xdr:row>
      <xdr:rowOff>13161</xdr:rowOff>
    </xdr:from>
    <xdr:ext cx="732214" cy="708822"/>
    <xdr:pic>
      <xdr:nvPicPr>
        <xdr:cNvPr id="24" name="Imagem 23">
          <a:extLst>
            <a:ext uri="{FF2B5EF4-FFF2-40B4-BE49-F238E27FC236}">
              <a16:creationId xmlns:a16="http://schemas.microsoft.com/office/drawing/2014/main" id="{D8D0A427-8765-4C4B-9885-7E6CEA0F27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471746" y="272241"/>
          <a:ext cx="732214" cy="708822"/>
        </a:xfrm>
        <a:prstGeom prst="rect">
          <a:avLst/>
        </a:prstGeom>
      </xdr:spPr>
    </xdr:pic>
    <xdr:clientData/>
  </xdr:oneCellAnchor>
  <xdr:oneCellAnchor>
    <xdr:from>
      <xdr:col>522</xdr:col>
      <xdr:colOff>48492</xdr:colOff>
      <xdr:row>2</xdr:row>
      <xdr:rowOff>1</xdr:rowOff>
    </xdr:from>
    <xdr:ext cx="774468" cy="733990"/>
    <xdr:pic>
      <xdr:nvPicPr>
        <xdr:cNvPr id="25" name="Imagem 24">
          <a:extLst>
            <a:ext uri="{FF2B5EF4-FFF2-40B4-BE49-F238E27FC236}">
              <a16:creationId xmlns:a16="http://schemas.microsoft.com/office/drawing/2014/main" id="{AE0AC7BC-CEC2-4FC7-80EA-1655F4554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032" y="259081"/>
          <a:ext cx="774468" cy="733990"/>
        </a:xfrm>
        <a:prstGeom prst="rect">
          <a:avLst/>
        </a:prstGeom>
      </xdr:spPr>
    </xdr:pic>
    <xdr:clientData/>
  </xdr:oneCellAnchor>
  <xdr:oneCellAnchor>
    <xdr:from>
      <xdr:col>573</xdr:col>
      <xdr:colOff>182186</xdr:colOff>
      <xdr:row>2</xdr:row>
      <xdr:rowOff>13161</xdr:rowOff>
    </xdr:from>
    <xdr:ext cx="732214" cy="708822"/>
    <xdr:pic>
      <xdr:nvPicPr>
        <xdr:cNvPr id="26" name="Imagem 25">
          <a:extLst>
            <a:ext uri="{FF2B5EF4-FFF2-40B4-BE49-F238E27FC236}">
              <a16:creationId xmlns:a16="http://schemas.microsoft.com/office/drawing/2014/main" id="{2D837B87-F984-4F4D-8E16-24CCCCCA8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471746" y="272241"/>
          <a:ext cx="732214" cy="708822"/>
        </a:xfrm>
        <a:prstGeom prst="rect">
          <a:avLst/>
        </a:prstGeom>
      </xdr:spPr>
    </xdr:pic>
    <xdr:clientData/>
  </xdr:oneCellAnchor>
  <xdr:oneCellAnchor>
    <xdr:from>
      <xdr:col>579</xdr:col>
      <xdr:colOff>78972</xdr:colOff>
      <xdr:row>2</xdr:row>
      <xdr:rowOff>1</xdr:rowOff>
    </xdr:from>
    <xdr:ext cx="774468" cy="733990"/>
    <xdr:pic>
      <xdr:nvPicPr>
        <xdr:cNvPr id="27" name="Imagem 26">
          <a:extLst>
            <a:ext uri="{FF2B5EF4-FFF2-40B4-BE49-F238E27FC236}">
              <a16:creationId xmlns:a16="http://schemas.microsoft.com/office/drawing/2014/main" id="{73BFB833-9795-49BA-ADE4-0D1885C15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10512" y="259081"/>
          <a:ext cx="774468" cy="733990"/>
        </a:xfrm>
        <a:prstGeom prst="rect">
          <a:avLst/>
        </a:prstGeom>
      </xdr:spPr>
    </xdr:pic>
    <xdr:clientData/>
  </xdr:oneCellAnchor>
  <xdr:oneCellAnchor>
    <xdr:from>
      <xdr:col>630</xdr:col>
      <xdr:colOff>182186</xdr:colOff>
      <xdr:row>2</xdr:row>
      <xdr:rowOff>13161</xdr:rowOff>
    </xdr:from>
    <xdr:ext cx="732214" cy="708822"/>
    <xdr:pic>
      <xdr:nvPicPr>
        <xdr:cNvPr id="28" name="Imagem 27">
          <a:extLst>
            <a:ext uri="{FF2B5EF4-FFF2-40B4-BE49-F238E27FC236}">
              <a16:creationId xmlns:a16="http://schemas.microsoft.com/office/drawing/2014/main" id="{9057230C-E0EF-4B9B-BA23-9C362D56D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471746" y="272241"/>
          <a:ext cx="732214" cy="708822"/>
        </a:xfrm>
        <a:prstGeom prst="rect">
          <a:avLst/>
        </a:prstGeom>
      </xdr:spPr>
    </xdr:pic>
    <xdr:clientData/>
  </xdr:oneCellAnchor>
  <xdr:oneCellAnchor>
    <xdr:from>
      <xdr:col>636</xdr:col>
      <xdr:colOff>48492</xdr:colOff>
      <xdr:row>2</xdr:row>
      <xdr:rowOff>1</xdr:rowOff>
    </xdr:from>
    <xdr:ext cx="774468" cy="733990"/>
    <xdr:pic>
      <xdr:nvPicPr>
        <xdr:cNvPr id="29" name="Imagem 28">
          <a:extLst>
            <a:ext uri="{FF2B5EF4-FFF2-40B4-BE49-F238E27FC236}">
              <a16:creationId xmlns:a16="http://schemas.microsoft.com/office/drawing/2014/main" id="{DA532174-A86E-4F72-B984-893A4D839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032" y="259081"/>
          <a:ext cx="774468" cy="733990"/>
        </a:xfrm>
        <a:prstGeom prst="rect">
          <a:avLst/>
        </a:prstGeom>
      </xdr:spPr>
    </xdr:pic>
    <xdr:clientData/>
  </xdr:oneCellAnchor>
  <xdr:oneCellAnchor>
    <xdr:from>
      <xdr:col>174</xdr:col>
      <xdr:colOff>182186</xdr:colOff>
      <xdr:row>2</xdr:row>
      <xdr:rowOff>13161</xdr:rowOff>
    </xdr:from>
    <xdr:ext cx="732214" cy="708822"/>
    <xdr:pic>
      <xdr:nvPicPr>
        <xdr:cNvPr id="2" name="Imagem 1">
          <a:extLst>
            <a:ext uri="{FF2B5EF4-FFF2-40B4-BE49-F238E27FC236}">
              <a16:creationId xmlns:a16="http://schemas.microsoft.com/office/drawing/2014/main" id="{113514A2-521C-440C-A78D-324200787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9577646" y="272241"/>
          <a:ext cx="732214" cy="708822"/>
        </a:xfrm>
        <a:prstGeom prst="rect">
          <a:avLst/>
        </a:prstGeom>
      </xdr:spPr>
    </xdr:pic>
    <xdr:clientData/>
  </xdr:oneCellAnchor>
  <xdr:oneCellAnchor>
    <xdr:from>
      <xdr:col>180</xdr:col>
      <xdr:colOff>48492</xdr:colOff>
      <xdr:row>2</xdr:row>
      <xdr:rowOff>1</xdr:rowOff>
    </xdr:from>
    <xdr:ext cx="774468" cy="733990"/>
    <xdr:pic>
      <xdr:nvPicPr>
        <xdr:cNvPr id="3" name="Imagem 2">
          <a:extLst>
            <a:ext uri="{FF2B5EF4-FFF2-40B4-BE49-F238E27FC236}">
              <a16:creationId xmlns:a16="http://schemas.microsoft.com/office/drawing/2014/main" id="{298D22AD-F99E-4670-817C-EBB26D7F4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932" y="259081"/>
          <a:ext cx="774468" cy="733990"/>
        </a:xfrm>
        <a:prstGeom prst="rect">
          <a:avLst/>
        </a:prstGeom>
      </xdr:spPr>
    </xdr:pic>
    <xdr:clientData/>
  </xdr:oneCellAnchor>
  <xdr:oneCellAnchor>
    <xdr:from>
      <xdr:col>288</xdr:col>
      <xdr:colOff>182186</xdr:colOff>
      <xdr:row>2</xdr:row>
      <xdr:rowOff>13161</xdr:rowOff>
    </xdr:from>
    <xdr:ext cx="732214" cy="708822"/>
    <xdr:pic>
      <xdr:nvPicPr>
        <xdr:cNvPr id="4" name="Imagem 3">
          <a:extLst>
            <a:ext uri="{FF2B5EF4-FFF2-40B4-BE49-F238E27FC236}">
              <a16:creationId xmlns:a16="http://schemas.microsoft.com/office/drawing/2014/main" id="{2D3270F3-9686-4C47-901E-D2D5DE658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9577646" y="272241"/>
          <a:ext cx="732214" cy="708822"/>
        </a:xfrm>
        <a:prstGeom prst="rect">
          <a:avLst/>
        </a:prstGeom>
      </xdr:spPr>
    </xdr:pic>
    <xdr:clientData/>
  </xdr:oneCellAnchor>
  <xdr:oneCellAnchor>
    <xdr:from>
      <xdr:col>294</xdr:col>
      <xdr:colOff>48492</xdr:colOff>
      <xdr:row>2</xdr:row>
      <xdr:rowOff>1</xdr:rowOff>
    </xdr:from>
    <xdr:ext cx="774468" cy="733990"/>
    <xdr:pic>
      <xdr:nvPicPr>
        <xdr:cNvPr id="5" name="Imagem 4">
          <a:extLst>
            <a:ext uri="{FF2B5EF4-FFF2-40B4-BE49-F238E27FC236}">
              <a16:creationId xmlns:a16="http://schemas.microsoft.com/office/drawing/2014/main" id="{77A1CBEF-47DF-43FF-90BC-B1051BE2F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932" y="259081"/>
          <a:ext cx="774468" cy="733990"/>
        </a:xfrm>
        <a:prstGeom prst="rect">
          <a:avLst/>
        </a:prstGeom>
      </xdr:spPr>
    </xdr:pic>
    <xdr:clientData/>
  </xdr:oneCellAnchor>
  <xdr:oneCellAnchor>
    <xdr:from>
      <xdr:col>402</xdr:col>
      <xdr:colOff>182186</xdr:colOff>
      <xdr:row>2</xdr:row>
      <xdr:rowOff>13161</xdr:rowOff>
    </xdr:from>
    <xdr:ext cx="732214" cy="708822"/>
    <xdr:pic>
      <xdr:nvPicPr>
        <xdr:cNvPr id="30" name="Imagem 29">
          <a:extLst>
            <a:ext uri="{FF2B5EF4-FFF2-40B4-BE49-F238E27FC236}">
              <a16:creationId xmlns:a16="http://schemas.microsoft.com/office/drawing/2014/main" id="{6B6230EC-7A4E-4C6D-806E-D54FE4649C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9577646" y="272241"/>
          <a:ext cx="732214" cy="708822"/>
        </a:xfrm>
        <a:prstGeom prst="rect">
          <a:avLst/>
        </a:prstGeom>
      </xdr:spPr>
    </xdr:pic>
    <xdr:clientData/>
  </xdr:oneCellAnchor>
  <xdr:oneCellAnchor>
    <xdr:from>
      <xdr:col>408</xdr:col>
      <xdr:colOff>48492</xdr:colOff>
      <xdr:row>2</xdr:row>
      <xdr:rowOff>1</xdr:rowOff>
    </xdr:from>
    <xdr:ext cx="774468" cy="733990"/>
    <xdr:pic>
      <xdr:nvPicPr>
        <xdr:cNvPr id="31" name="Imagem 30">
          <a:extLst>
            <a:ext uri="{FF2B5EF4-FFF2-40B4-BE49-F238E27FC236}">
              <a16:creationId xmlns:a16="http://schemas.microsoft.com/office/drawing/2014/main" id="{DF65A25E-E779-4278-B8C4-B7CE70D0C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932" y="259081"/>
          <a:ext cx="774468" cy="733990"/>
        </a:xfrm>
        <a:prstGeom prst="rect">
          <a:avLst/>
        </a:prstGeom>
      </xdr:spPr>
    </xdr:pic>
    <xdr:clientData/>
  </xdr:oneCellAnchor>
  <xdr:oneCellAnchor>
    <xdr:from>
      <xdr:col>516</xdr:col>
      <xdr:colOff>182186</xdr:colOff>
      <xdr:row>2</xdr:row>
      <xdr:rowOff>13161</xdr:rowOff>
    </xdr:from>
    <xdr:ext cx="732214" cy="708822"/>
    <xdr:pic>
      <xdr:nvPicPr>
        <xdr:cNvPr id="32" name="Imagem 31">
          <a:extLst>
            <a:ext uri="{FF2B5EF4-FFF2-40B4-BE49-F238E27FC236}">
              <a16:creationId xmlns:a16="http://schemas.microsoft.com/office/drawing/2014/main" id="{DAD60FD0-E8D9-4F29-98D7-D08DCCBE7A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9577646" y="272241"/>
          <a:ext cx="732214" cy="708822"/>
        </a:xfrm>
        <a:prstGeom prst="rect">
          <a:avLst/>
        </a:prstGeom>
      </xdr:spPr>
    </xdr:pic>
    <xdr:clientData/>
  </xdr:oneCellAnchor>
  <xdr:oneCellAnchor>
    <xdr:from>
      <xdr:col>522</xdr:col>
      <xdr:colOff>48492</xdr:colOff>
      <xdr:row>2</xdr:row>
      <xdr:rowOff>1</xdr:rowOff>
    </xdr:from>
    <xdr:ext cx="774468" cy="733990"/>
    <xdr:pic>
      <xdr:nvPicPr>
        <xdr:cNvPr id="33" name="Imagem 32">
          <a:extLst>
            <a:ext uri="{FF2B5EF4-FFF2-40B4-BE49-F238E27FC236}">
              <a16:creationId xmlns:a16="http://schemas.microsoft.com/office/drawing/2014/main" id="{C33D7CA1-7750-4239-9EAF-4121E4005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932" y="259081"/>
          <a:ext cx="774468" cy="733990"/>
        </a:xfrm>
        <a:prstGeom prst="rect">
          <a:avLst/>
        </a:prstGeom>
      </xdr:spPr>
    </xdr:pic>
    <xdr:clientData/>
  </xdr:oneCellAnchor>
  <xdr:oneCellAnchor>
    <xdr:from>
      <xdr:col>630</xdr:col>
      <xdr:colOff>182186</xdr:colOff>
      <xdr:row>2</xdr:row>
      <xdr:rowOff>13161</xdr:rowOff>
    </xdr:from>
    <xdr:ext cx="732214" cy="708822"/>
    <xdr:pic>
      <xdr:nvPicPr>
        <xdr:cNvPr id="34" name="Imagem 33">
          <a:extLst>
            <a:ext uri="{FF2B5EF4-FFF2-40B4-BE49-F238E27FC236}">
              <a16:creationId xmlns:a16="http://schemas.microsoft.com/office/drawing/2014/main" id="{BF6E07E9-D528-481B-BA4B-7E7F14DD8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9577646" y="272241"/>
          <a:ext cx="732214" cy="708822"/>
        </a:xfrm>
        <a:prstGeom prst="rect">
          <a:avLst/>
        </a:prstGeom>
      </xdr:spPr>
    </xdr:pic>
    <xdr:clientData/>
  </xdr:oneCellAnchor>
  <xdr:oneCellAnchor>
    <xdr:from>
      <xdr:col>636</xdr:col>
      <xdr:colOff>48492</xdr:colOff>
      <xdr:row>2</xdr:row>
      <xdr:rowOff>1</xdr:rowOff>
    </xdr:from>
    <xdr:ext cx="774468" cy="733990"/>
    <xdr:pic>
      <xdr:nvPicPr>
        <xdr:cNvPr id="35" name="Imagem 34">
          <a:extLst>
            <a:ext uri="{FF2B5EF4-FFF2-40B4-BE49-F238E27FC236}">
              <a16:creationId xmlns:a16="http://schemas.microsoft.com/office/drawing/2014/main" id="{580FE585-FD40-4629-8548-21294039C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932" y="259081"/>
          <a:ext cx="774468" cy="73399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631766</xdr:colOff>
      <xdr:row>0</xdr:row>
      <xdr:rowOff>121920</xdr:rowOff>
    </xdr:from>
    <xdr:to>
      <xdr:col>4</xdr:col>
      <xdr:colOff>588645</xdr:colOff>
      <xdr:row>3</xdr:row>
      <xdr:rowOff>247375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16BB460-AE6B-4C31-A22E-40856947C8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685106" y="121920"/>
          <a:ext cx="602674" cy="521695"/>
        </a:xfrm>
        <a:prstGeom prst="rect">
          <a:avLst/>
        </a:prstGeom>
      </xdr:spPr>
    </xdr:pic>
    <xdr:clientData/>
  </xdr:twoCellAnchor>
  <xdr:twoCellAnchor editAs="oneCell">
    <xdr:from>
      <xdr:col>51</xdr:col>
      <xdr:colOff>45720</xdr:colOff>
      <xdr:row>0</xdr:row>
      <xdr:rowOff>137161</xdr:rowOff>
    </xdr:from>
    <xdr:to>
      <xdr:col>53</xdr:col>
      <xdr:colOff>342900</xdr:colOff>
      <xdr:row>4</xdr:row>
      <xdr:rowOff>36895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D7BF28C-39D2-4E7C-8211-30F81DD5B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1440" y="137161"/>
          <a:ext cx="601980" cy="5550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136466</xdr:colOff>
      <xdr:row>2</xdr:row>
      <xdr:rowOff>0</xdr:rowOff>
    </xdr:from>
    <xdr:to>
      <xdr:col>4</xdr:col>
      <xdr:colOff>95250</xdr:colOff>
      <xdr:row>4</xdr:row>
      <xdr:rowOff>58780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0315710-1248-46B7-88DE-B4F0910532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2" t="9700" r="24421" b="8636"/>
        <a:stretch/>
      </xdr:blipFill>
      <xdr:spPr>
        <a:xfrm>
          <a:off x="197426" y="0"/>
          <a:ext cx="602674" cy="529315"/>
        </a:xfrm>
        <a:prstGeom prst="rect">
          <a:avLst/>
        </a:prstGeom>
      </xdr:spPr>
    </xdr:pic>
    <xdr:clientData/>
  </xdr:twoCellAnchor>
  <xdr:twoCellAnchor editAs="oneCell">
    <xdr:from>
      <xdr:col>53</xdr:col>
      <xdr:colOff>472440</xdr:colOff>
      <xdr:row>0</xdr:row>
      <xdr:rowOff>167641</xdr:rowOff>
    </xdr:from>
    <xdr:to>
      <xdr:col>54</xdr:col>
      <xdr:colOff>434340</xdr:colOff>
      <xdr:row>4</xdr:row>
      <xdr:rowOff>59755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BBD94CC-9ED4-4100-B280-C2A1F68C5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820" y="167641"/>
          <a:ext cx="601980" cy="55505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8084297" refreshedDate="46114.434294907405" createdVersion="8" refreshedVersion="8" minRefreshableVersion="3" recordCount="161" xr:uid="{EC7B8F2F-6E18-4970-9CEB-9948C8A7651C}">
  <cacheSource type="worksheet">
    <worksheetSource name="Tabela1"/>
  </cacheSource>
  <cacheFields count="54">
    <cacheField name="Status" numFmtId="0">
      <sharedItems count="2">
        <s v="Planejado"/>
        <s v="Realizado"/>
      </sharedItems>
    </cacheField>
    <cacheField name="Dimensão" numFmtId="0">
      <sharedItems count="12">
        <s v="Geral"/>
        <s v=""/>
        <s v="Tesouraria" u="1"/>
        <s v="Território e Parcerias" u="1"/>
        <s v="Esportes, corpo e movimento" u="1"/>
        <s v="Cultura e Lazer" u="1"/>
        <s v="Meio Ambiente e Mudanças Climáticas" u="1"/>
        <s v="Diversidade, Equidade e Inclusão" u="1"/>
        <s v="Direitos Humanos e Convivência" u="1"/>
        <s v="Tecnologias Digitais" u="1"/>
        <s v="Participação e Gestão Democrática" u="1"/>
        <s v="Comunicação e Mobilização Acadêmica" u="1"/>
      </sharedItems>
    </cacheField>
    <cacheField name="Cod" numFmtId="0">
      <sharedItems/>
    </cacheField>
    <cacheField name="0" numFmtId="0">
      <sharedItems containsSemiMixedTypes="0" containsString="0" containsNumber="1" containsInteger="1" minValue="0" maxValue="0"/>
    </cacheField>
    <cacheField name="Atividade" numFmtId="0">
      <sharedItems containsMixedTypes="1" containsNumber="1" containsInteger="1" minValue="1" maxValue="33" count="33">
        <s v="Atividade"/>
        <s v=""/>
        <n v="1" u="1"/>
        <n v="4" u="1"/>
        <n v="5" u="1"/>
        <n v="6" u="1"/>
        <n v="7" u="1"/>
        <n v="8" u="1"/>
        <n v="9" u="1"/>
        <n v="10" u="1"/>
        <n v="11" u="1"/>
        <n v="12" u="1"/>
        <n v="13" u="1"/>
        <n v="14" u="1"/>
        <n v="15" u="1"/>
        <n v="16" u="1"/>
        <n v="17" u="1"/>
        <n v="18" u="1"/>
        <n v="19" u="1"/>
        <n v="20" u="1"/>
        <n v="21" u="1"/>
        <n v="22" u="1"/>
        <n v="23" u="1"/>
        <n v="24" u="1"/>
        <n v="25" u="1"/>
        <n v="26" u="1"/>
        <n v="27" u="1"/>
        <n v="28" u="1"/>
        <n v="29" u="1"/>
        <n v="30" u="1"/>
        <n v="31" u="1"/>
        <n v="32" u="1"/>
        <n v="33" u="1"/>
      </sharedItems>
    </cacheField>
    <cacheField name="Coluna2" numFmtId="0">
      <sharedItems containsSemiMixedTypes="0" containsString="0" containsNumber="1" containsInteger="1" minValue="0" maxValue="0"/>
    </cacheField>
    <cacheField name="Coluna3" numFmtId="0">
      <sharedItems containsSemiMixedTypes="0" containsString="0" containsNumber="1" containsInteger="1" minValue="0" maxValue="0"/>
    </cacheField>
    <cacheField name="Coluna4" numFmtId="0">
      <sharedItems containsSemiMixedTypes="0" containsString="0" containsNumber="1" containsInteger="1" minValue="0" maxValue="0"/>
    </cacheField>
    <cacheField name="Coluna5" numFmtId="0">
      <sharedItems containsSemiMixedTypes="0" containsString="0" containsNumber="1" containsInteger="1" minValue="0" maxValue="0"/>
    </cacheField>
    <cacheField name="Coluna6" numFmtId="0">
      <sharedItems containsSemiMixedTypes="0" containsString="0" containsNumber="1" containsInteger="1" minValue="0" maxValue="0"/>
    </cacheField>
    <cacheField name="Coluna7" numFmtId="0">
      <sharedItems containsSemiMixedTypes="0" containsString="0" containsNumber="1" containsInteger="1" minValue="0" maxValue="0"/>
    </cacheField>
    <cacheField name="Coluna8" numFmtId="0">
      <sharedItems containsSemiMixedTypes="0" containsString="0" containsNumber="1" containsInteger="1" minValue="0" maxValue="0"/>
    </cacheField>
    <cacheField name="Coluna9" numFmtId="0">
      <sharedItems containsSemiMixedTypes="0" containsString="0" containsNumber="1" containsInteger="1" minValue="0" maxValue="0"/>
    </cacheField>
    <cacheField name="Cod3" numFmtId="0">
      <sharedItems/>
    </cacheField>
    <cacheField name="Cod4" numFmtId="0">
      <sharedItems containsSemiMixedTypes="0" containsString="0" containsNumber="1" containsInteger="1" minValue="0" maxValue="0"/>
    </cacheField>
    <cacheField name="Cod5" numFmtId="0">
      <sharedItems containsSemiMixedTypes="0" containsString="0" containsNumber="1" containsInteger="1" minValue="0" maxValue="0"/>
    </cacheField>
    <cacheField name="SubAtividade" numFmtId="0">
      <sharedItems count="3">
        <s v="Exemplo"/>
        <s v=""/>
        <s v="teste 1.1" u="1"/>
      </sharedItems>
    </cacheField>
    <cacheField name="Coluna10" numFmtId="0">
      <sharedItems containsSemiMixedTypes="0" containsString="0" containsNumber="1" containsInteger="1" minValue="0" maxValue="0"/>
    </cacheField>
    <cacheField name="Coluna11" numFmtId="0">
      <sharedItems containsSemiMixedTypes="0" containsString="0" containsNumber="1" containsInteger="1" minValue="0" maxValue="0"/>
    </cacheField>
    <cacheField name="Coluna12" numFmtId="0">
      <sharedItems containsSemiMixedTypes="0" containsString="0" containsNumber="1" containsInteger="1" minValue="0" maxValue="0"/>
    </cacheField>
    <cacheField name="Coluna13" numFmtId="0">
      <sharedItems containsSemiMixedTypes="0" containsString="0" containsNumber="1" containsInteger="1" minValue="0" maxValue="0"/>
    </cacheField>
    <cacheField name="Coluna14" numFmtId="0">
      <sharedItems containsSemiMixedTypes="0" containsString="0" containsNumber="1" containsInteger="1" minValue="0" maxValue="0"/>
    </cacheField>
    <cacheField name="Despesa" numFmtId="0">
      <sharedItems/>
    </cacheField>
    <cacheField name="Coluna15" numFmtId="0">
      <sharedItems containsSemiMixedTypes="0" containsString="0" containsNumber="1" containsInteger="1" minValue="0" maxValue="0"/>
    </cacheField>
    <cacheField name="Coluna16" numFmtId="0">
      <sharedItems containsSemiMixedTypes="0" containsString="0" containsNumber="1" containsInteger="1" minValue="0" maxValue="0"/>
    </cacheField>
    <cacheField name="Coluna17" numFmtId="0">
      <sharedItems containsSemiMixedTypes="0" containsString="0" containsNumber="1" containsInteger="1" minValue="0" maxValue="0"/>
    </cacheField>
    <cacheField name="Coluna18" numFmtId="0">
      <sharedItems containsSemiMixedTypes="0" containsString="0" containsNumber="1" containsInteger="1" minValue="0" maxValue="0"/>
    </cacheField>
    <cacheField name="Coluna19" numFmtId="0">
      <sharedItems containsSemiMixedTypes="0" containsString="0" containsNumber="1" containsInteger="1" minValue="0" maxValue="0"/>
    </cacheField>
    <cacheField name="Coluna20" numFmtId="0">
      <sharedItems containsSemiMixedTypes="0" containsString="0" containsNumber="1" containsInteger="1" minValue="0" maxValue="0"/>
    </cacheField>
    <cacheField name="Categoria" numFmtId="0">
      <sharedItems/>
    </cacheField>
    <cacheField name="Coluna21" numFmtId="0">
      <sharedItems containsSemiMixedTypes="0" containsString="0" containsNumber="1" containsInteger="1" minValue="0" maxValue="0"/>
    </cacheField>
    <cacheField name="Coluna22" numFmtId="0">
      <sharedItems containsSemiMixedTypes="0" containsString="0" containsNumber="1" containsInteger="1" minValue="0" maxValue="0"/>
    </cacheField>
    <cacheField name="Coluna23" numFmtId="0">
      <sharedItems containsSemiMixedTypes="0" containsString="0" containsNumber="1" containsInteger="1" minValue="0" maxValue="0"/>
    </cacheField>
    <cacheField name="Coluna24" numFmtId="0">
      <sharedItems containsSemiMixedTypes="0" containsString="0" containsNumber="1" containsInteger="1" minValue="0" maxValue="0"/>
    </cacheField>
    <cacheField name="Coluna25" numFmtId="0">
      <sharedItems containsSemiMixedTypes="0" containsString="0" containsNumber="1" containsInteger="1" minValue="0" maxValue="0"/>
    </cacheField>
    <cacheField name="Coluna26" numFmtId="0">
      <sharedItems containsSemiMixedTypes="0" containsString="0" containsNumber="1" containsInteger="1" minValue="0" maxValue="0"/>
    </cacheField>
    <cacheField name="Coluna27" numFmtId="0">
      <sharedItems containsSemiMixedTypes="0" containsString="0" containsNumber="1" containsInteger="1" minValue="0" maxValue="0"/>
    </cacheField>
    <cacheField name="Subcategoria" numFmtId="0">
      <sharedItems/>
    </cacheField>
    <cacheField name="Coluna28" numFmtId="0">
      <sharedItems containsSemiMixedTypes="0" containsString="0" containsNumber="1" containsInteger="1" minValue="0" maxValue="0"/>
    </cacheField>
    <cacheField name="Coluna29" numFmtId="0">
      <sharedItems containsSemiMixedTypes="0" containsString="0" containsNumber="1" containsInteger="1" minValue="0" maxValue="0"/>
    </cacheField>
    <cacheField name="Coluna30" numFmtId="0">
      <sharedItems containsSemiMixedTypes="0" containsString="0" containsNumber="1" containsInteger="1" minValue="0" maxValue="0"/>
    </cacheField>
    <cacheField name="Coluna31" numFmtId="0">
      <sharedItems containsSemiMixedTypes="0" containsString="0" containsNumber="1" containsInteger="1" minValue="0" maxValue="0"/>
    </cacheField>
    <cacheField name="Fonte" numFmtId="0">
      <sharedItems/>
    </cacheField>
    <cacheField name="Coluna32" numFmtId="0">
      <sharedItems containsSemiMixedTypes="0" containsString="0" containsNumber="1" containsInteger="1" minValue="0" maxValue="0"/>
    </cacheField>
    <cacheField name="Coluna33" numFmtId="0">
      <sharedItems containsMixedTypes="1" containsNumber="1" containsInteger="1" minValue="0" maxValue="0"/>
    </cacheField>
    <cacheField name="Coluna34" numFmtId="0">
      <sharedItems containsSemiMixedTypes="0" containsString="0" containsNumber="1" containsInteger="1" minValue="0" maxValue="0"/>
    </cacheField>
    <cacheField name="Unid" numFmtId="0">
      <sharedItems containsMixedTypes="1" containsNumber="1" containsInteger="1" minValue="0" maxValue="0"/>
    </cacheField>
    <cacheField name="Coluna35" numFmtId="0">
      <sharedItems containsMixedTypes="1" containsNumber="1" containsInteger="1" minValue="0" maxValue="0"/>
    </cacheField>
    <cacheField name="Valor Unit" numFmtId="0">
      <sharedItems containsMixedTypes="1" containsNumber="1" containsInteger="1" minValue="0" maxValue="1000"/>
    </cacheField>
    <cacheField name="Coluna36" numFmtId="0">
      <sharedItems containsBlank="1" containsMixedTypes="1" containsNumber="1" containsInteger="1" minValue="0" maxValue="0"/>
    </cacheField>
    <cacheField name="Coluna37" numFmtId="0">
      <sharedItems containsSemiMixedTypes="0" containsString="0" containsNumber="1" containsInteger="1" minValue="0" maxValue="0"/>
    </cacheField>
    <cacheField name="Qtde" numFmtId="0">
      <sharedItems containsSemiMixedTypes="0" containsString="0" containsNumber="1" containsInteger="1" minValue="0" maxValue="1"/>
    </cacheField>
    <cacheField name="Coluna38" numFmtId="0">
      <sharedItems containsSemiMixedTypes="0" containsString="0" containsNumber="1" containsInteger="1" minValue="0" maxValue="0"/>
    </cacheField>
    <cacheField name="Valor Total" numFmtId="0">
      <sharedItems containsMixedTypes="1" containsNumber="1" containsInteger="1" minValue="0" maxValue="1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8084297" refreshedDate="46114.434296412037" backgroundQuery="1" createdVersion="8" refreshedVersion="8" minRefreshableVersion="3" recordCount="161" xr:uid="{A3D03DB1-78C1-4E64-97F9-25835A9DBDCC}">
  <cacheSource type="external" connectionId="2"/>
  <cacheFields count="54">
    <cacheField name="Status" numFmtId="0">
      <sharedItems count="2">
        <s v="Planejado"/>
        <s v="Realizado"/>
      </sharedItems>
    </cacheField>
    <cacheField name="Dimensão" numFmtId="0">
      <sharedItems count="2">
        <s v="Geral"/>
        <s v=""/>
      </sharedItems>
    </cacheField>
    <cacheField name="Cod" numFmtId="0">
      <sharedItems containsString="0" containsBlank="1" containsNumber="1" containsInteger="1" minValue="11" maxValue="11" count="2">
        <n v="11"/>
        <m/>
      </sharedItems>
    </cacheField>
    <cacheField name="0" numFmtId="0">
      <sharedItems containsSemiMixedTypes="0" containsString="0" containsNumber="1" containsInteger="1" minValue="0" maxValue="0" count="1">
        <n v="0"/>
      </sharedItems>
    </cacheField>
    <cacheField name="Atividade" numFmtId="0">
      <sharedItems count="2">
        <s v="Atividade"/>
        <s v=""/>
      </sharedItems>
    </cacheField>
    <cacheField name="Coluna2" numFmtId="0">
      <sharedItems containsSemiMixedTypes="0" containsString="0" containsNumber="1" containsInteger="1" minValue="0" maxValue="0" count="1">
        <n v="0"/>
      </sharedItems>
    </cacheField>
    <cacheField name="Coluna3" numFmtId="0">
      <sharedItems containsSemiMixedTypes="0" containsString="0" containsNumber="1" containsInteger="1" minValue="0" maxValue="0" count="1">
        <n v="0"/>
      </sharedItems>
    </cacheField>
    <cacheField name="Coluna4" numFmtId="0">
      <sharedItems containsSemiMixedTypes="0" containsString="0" containsNumber="1" containsInteger="1" minValue="0" maxValue="0" count="1">
        <n v="0"/>
      </sharedItems>
    </cacheField>
    <cacheField name="Coluna5" numFmtId="0">
      <sharedItems containsSemiMixedTypes="0" containsString="0" containsNumber="1" containsInteger="1" minValue="0" maxValue="0" count="1">
        <n v="0"/>
      </sharedItems>
    </cacheField>
    <cacheField name="Coluna6" numFmtId="0">
      <sharedItems containsSemiMixedTypes="0" containsString="0" containsNumber="1" containsInteger="1" minValue="0" maxValue="0" count="1">
        <n v="0"/>
      </sharedItems>
    </cacheField>
    <cacheField name="Coluna7" numFmtId="0">
      <sharedItems containsSemiMixedTypes="0" containsString="0" containsNumber="1" containsInteger="1" minValue="0" maxValue="0" count="1">
        <n v="0"/>
      </sharedItems>
    </cacheField>
    <cacheField name="Coluna8" numFmtId="0">
      <sharedItems containsSemiMixedTypes="0" containsString="0" containsNumber="1" containsInteger="1" minValue="0" maxValue="0" count="1">
        <n v="0"/>
      </sharedItems>
    </cacheField>
    <cacheField name="Coluna9" numFmtId="0">
      <sharedItems containsSemiMixedTypes="0" containsString="0" containsNumber="1" containsInteger="1" minValue="0" maxValue="0" count="1">
        <n v="0"/>
      </sharedItems>
    </cacheField>
    <cacheField name="Cod3" numFmtId="0">
      <sharedItems containsString="0" containsBlank="1" containsNumber="1" containsInteger="1" minValue="111" maxValue="111" count="2">
        <n v="111"/>
        <m/>
      </sharedItems>
    </cacheField>
    <cacheField name="Cod4" numFmtId="0">
      <sharedItems containsSemiMixedTypes="0" containsString="0" containsNumber="1" containsInteger="1" minValue="0" maxValue="0" count="1">
        <n v="0"/>
      </sharedItems>
    </cacheField>
    <cacheField name="Cod5" numFmtId="0">
      <sharedItems containsSemiMixedTypes="0" containsString="0" containsNumber="1" containsInteger="1" minValue="0" maxValue="0" count="1">
        <n v="0"/>
      </sharedItems>
    </cacheField>
    <cacheField name="SubAtividade" numFmtId="0">
      <sharedItems count="2">
        <s v="Exemplo"/>
        <s v=""/>
      </sharedItems>
    </cacheField>
    <cacheField name="Coluna10" numFmtId="0">
      <sharedItems containsSemiMixedTypes="0" containsString="0" containsNumber="1" containsInteger="1" minValue="0" maxValue="0" count="1">
        <n v="0"/>
      </sharedItems>
    </cacheField>
    <cacheField name="Coluna11" numFmtId="0">
      <sharedItems containsSemiMixedTypes="0" containsString="0" containsNumber="1" containsInteger="1" minValue="0" maxValue="0" count="1">
        <n v="0"/>
      </sharedItems>
    </cacheField>
    <cacheField name="Coluna12" numFmtId="0">
      <sharedItems containsSemiMixedTypes="0" containsString="0" containsNumber="1" containsInteger="1" minValue="0" maxValue="0" count="1">
        <n v="0"/>
      </sharedItems>
    </cacheField>
    <cacheField name="Coluna13" numFmtId="0">
      <sharedItems containsSemiMixedTypes="0" containsString="0" containsNumber="1" containsInteger="1" minValue="0" maxValue="0" count="1">
        <n v="0"/>
      </sharedItems>
    </cacheField>
    <cacheField name="Coluna14" numFmtId="0">
      <sharedItems containsSemiMixedTypes="0" containsString="0" containsNumber="1" containsInteger="1" minValue="0" maxValue="0" count="1">
        <n v="0"/>
      </sharedItems>
    </cacheField>
    <cacheField name="Despesa" numFmtId="0">
      <sharedItems count="2">
        <s v="Exemplo"/>
        <s v=""/>
      </sharedItems>
    </cacheField>
    <cacheField name="Coluna15" numFmtId="0">
      <sharedItems containsSemiMixedTypes="0" containsString="0" containsNumber="1" containsInteger="1" minValue="0" maxValue="0" count="1">
        <n v="0"/>
      </sharedItems>
    </cacheField>
    <cacheField name="Coluna16" numFmtId="0">
      <sharedItems containsSemiMixedTypes="0" containsString="0" containsNumber="1" containsInteger="1" minValue="0" maxValue="0" count="1">
        <n v="0"/>
      </sharedItems>
    </cacheField>
    <cacheField name="Coluna17" numFmtId="0">
      <sharedItems containsSemiMixedTypes="0" containsString="0" containsNumber="1" containsInteger="1" minValue="0" maxValue="0" count="1">
        <n v="0"/>
      </sharedItems>
    </cacheField>
    <cacheField name="Coluna18" numFmtId="0">
      <sharedItems containsSemiMixedTypes="0" containsString="0" containsNumber="1" containsInteger="1" minValue="0" maxValue="0" count="1">
        <n v="0"/>
      </sharedItems>
    </cacheField>
    <cacheField name="Coluna19" numFmtId="0">
      <sharedItems containsSemiMixedTypes="0" containsString="0" containsNumber="1" containsInteger="1" minValue="0" maxValue="0" count="1">
        <n v="0"/>
      </sharedItems>
    </cacheField>
    <cacheField name="Coluna20" numFmtId="0">
      <sharedItems containsSemiMixedTypes="0" containsString="0" containsNumber="1" containsInteger="1" minValue="0" maxValue="0" count="1">
        <n v="0"/>
      </sharedItems>
    </cacheField>
    <cacheField name="Categoria" numFmtId="0">
      <sharedItems containsBlank="1" count="7">
        <s v="Capital"/>
        <s v=""/>
        <s v="Custeio_Material" u="1"/>
        <s v="Custeio_GêneroAlimentício" u="1"/>
        <s v="Outros" u="1"/>
        <s v="Material_Pedagógico" u="1"/>
        <m u="1"/>
      </sharedItems>
    </cacheField>
    <cacheField name="Coluna21" numFmtId="0">
      <sharedItems containsSemiMixedTypes="0" containsString="0" containsNumber="1" containsInteger="1" minValue="0" maxValue="0" count="1">
        <n v="0"/>
      </sharedItems>
    </cacheField>
    <cacheField name="Coluna22" numFmtId="0">
      <sharedItems containsSemiMixedTypes="0" containsString="0" containsNumber="1" containsInteger="1" minValue="0" maxValue="0" count="1">
        <n v="0"/>
      </sharedItems>
    </cacheField>
    <cacheField name="Coluna23" numFmtId="0">
      <sharedItems containsSemiMixedTypes="0" containsString="0" containsNumber="1" containsInteger="1" minValue="0" maxValue="0" count="1">
        <n v="0"/>
      </sharedItems>
    </cacheField>
    <cacheField name="Coluna24" numFmtId="0">
      <sharedItems containsSemiMixedTypes="0" containsString="0" containsNumber="1" containsInteger="1" minValue="0" maxValue="0" count="1">
        <n v="0"/>
      </sharedItems>
    </cacheField>
    <cacheField name="Coluna25" numFmtId="0">
      <sharedItems containsSemiMixedTypes="0" containsString="0" containsNumber="1" containsInteger="1" minValue="0" maxValue="0" count="1">
        <n v="0"/>
      </sharedItems>
    </cacheField>
    <cacheField name="Coluna26" numFmtId="0">
      <sharedItems containsSemiMixedTypes="0" containsString="0" containsNumber="1" containsInteger="1" minValue="0" maxValue="0" count="1">
        <n v="0"/>
      </sharedItems>
    </cacheField>
    <cacheField name="Coluna27" numFmtId="0">
      <sharedItems containsSemiMixedTypes="0" containsString="0" containsNumber="1" containsInteger="1" minValue="0" maxValue="0" count="1">
        <n v="0"/>
      </sharedItems>
    </cacheField>
    <cacheField name="Subcategoria" numFmtId="0">
      <sharedItems containsBlank="1" count="8">
        <s v="Amplificador"/>
        <s v=""/>
        <s v="Aparelho reprodutor feminino tridimensional" u="1"/>
        <s v="Material de informática" u="1"/>
        <s v="Gênero alimentício em geral" u="1"/>
        <s v="Material Pedagógico" u="1"/>
        <s v="Equipamentos de Laboratório" u="1"/>
        <m u="1"/>
      </sharedItems>
    </cacheField>
    <cacheField name="Coluna28" numFmtId="0">
      <sharedItems containsSemiMixedTypes="0" containsString="0" containsNumber="1" containsInteger="1" minValue="0" maxValue="0" count="1">
        <n v="0"/>
      </sharedItems>
    </cacheField>
    <cacheField name="Coluna29" numFmtId="0">
      <sharedItems containsSemiMixedTypes="0" containsString="0" containsNumber="1" containsInteger="1" minValue="0" maxValue="0" count="1">
        <n v="0"/>
      </sharedItems>
    </cacheField>
    <cacheField name="Coluna30" numFmtId="0">
      <sharedItems containsSemiMixedTypes="0" containsString="0" containsNumber="1" containsInteger="1" minValue="0" maxValue="0" count="1">
        <n v="0"/>
      </sharedItems>
    </cacheField>
    <cacheField name="Coluna31" numFmtId="0">
      <sharedItems containsSemiMixedTypes="0" containsString="0" containsNumber="1" containsInteger="1" minValue="0" maxValue="0" count="1">
        <n v="0"/>
      </sharedItems>
    </cacheField>
    <cacheField name="Fonte" numFmtId="0">
      <sharedItems count="2">
        <s v="PTRF Grêmios"/>
        <s v=""/>
      </sharedItems>
    </cacheField>
    <cacheField name="Coluna32" numFmtId="0">
      <sharedItems containsSemiMixedTypes="0" containsString="0" containsNumber="1" containsInteger="1" minValue="0" maxValue="0" count="1">
        <n v="0"/>
      </sharedItems>
    </cacheField>
    <cacheField name="Coluna33" numFmtId="0">
      <sharedItems containsString="0" containsBlank="1" containsNumber="1" containsInteger="1" minValue="0" maxValue="0" count="2">
        <n v="0"/>
        <m/>
      </sharedItems>
    </cacheField>
    <cacheField name="Coluna34" numFmtId="0">
      <sharedItems containsSemiMixedTypes="0" containsString="0" containsNumber="1" containsInteger="1" minValue="0" maxValue="0" count="1">
        <n v="0"/>
      </sharedItems>
    </cacheField>
    <cacheField name="Unid" numFmtId="0">
      <sharedItems containsMixedTypes="1" containsNumber="1" containsInteger="1" minValue="0" maxValue="0" count="2">
        <s v="Unid"/>
        <n v="0"/>
      </sharedItems>
    </cacheField>
    <cacheField name="Coluna35" numFmtId="0">
      <sharedItems containsString="0" containsBlank="1" containsNumber="1" containsInteger="1" minValue="0" maxValue="0" count="2">
        <n v="0"/>
        <m/>
      </sharedItems>
    </cacheField>
    <cacheField name="Valor Unit" numFmtId="0">
      <sharedItems containsString="0" containsBlank="1" containsNumber="1" containsInteger="1" minValue="0" maxValue="1000" count="4">
        <n v="1000"/>
        <n v="0"/>
        <n v="80"/>
        <m/>
      </sharedItems>
    </cacheField>
    <cacheField name="Coluna36" numFmtId="0">
      <sharedItems containsString="0" containsBlank="1" containsNumber="1" containsInteger="1" minValue="0" maxValue="0" count="2">
        <n v="0"/>
        <m/>
      </sharedItems>
    </cacheField>
    <cacheField name="Coluna37" numFmtId="0">
      <sharedItems containsSemiMixedTypes="0" containsString="0" containsNumber="1" containsInteger="1" minValue="0" maxValue="0" count="1">
        <n v="0"/>
      </sharedItems>
    </cacheField>
    <cacheField name="Qtde" numFmtId="0">
      <sharedItems containsSemiMixedTypes="0" containsString="0" containsNumber="1" containsInteger="1" minValue="0" maxValue="1" count="2">
        <n v="1"/>
        <n v="0"/>
      </sharedItems>
    </cacheField>
    <cacheField name="Coluna38" numFmtId="0">
      <sharedItems containsSemiMixedTypes="0" containsString="0" containsNumber="1" containsInteger="1" minValue="0" maxValue="0" count="1">
        <n v="0"/>
      </sharedItems>
    </cacheField>
    <cacheField name="Valor Total" numFmtId="0">
      <sharedItems containsString="0" containsBlank="1" containsNumber="1" containsInteger="1" minValue="0" maxValue="1000" count="4">
        <n v="1000"/>
        <m/>
        <n v="80"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1">
  <r>
    <x v="0"/>
    <x v="0"/>
    <s v="1.1"/>
    <n v="0"/>
    <x v="0"/>
    <n v="0"/>
    <n v="0"/>
    <n v="0"/>
    <n v="0"/>
    <n v="0"/>
    <n v="0"/>
    <n v="0"/>
    <n v="0"/>
    <s v="1.1.1"/>
    <n v="0"/>
    <n v="0"/>
    <x v="0"/>
    <n v="0"/>
    <n v="0"/>
    <n v="0"/>
    <n v="0"/>
    <n v="0"/>
    <s v="Exemplo"/>
    <n v="0"/>
    <n v="0"/>
    <n v="0"/>
    <n v="0"/>
    <n v="0"/>
    <n v="0"/>
    <s v="Capital"/>
    <n v="0"/>
    <n v="0"/>
    <n v="0"/>
    <n v="0"/>
    <n v="0"/>
    <n v="0"/>
    <n v="0"/>
    <s v="Amplificador"/>
    <n v="0"/>
    <n v="0"/>
    <n v="0"/>
    <n v="0"/>
    <s v="PTRF Grêmios"/>
    <n v="0"/>
    <n v="0"/>
    <n v="0"/>
    <s v="Unid"/>
    <n v="0"/>
    <n v="1000"/>
    <n v="0"/>
    <n v="0"/>
    <n v="1"/>
    <n v="0"/>
    <n v="1000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0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n v="0"/>
    <s v=""/>
    <n v="0"/>
    <n v="0"/>
    <n v="0"/>
    <s v=""/>
  </r>
  <r>
    <x v="1"/>
    <x v="0"/>
    <s v="1.1"/>
    <n v="0"/>
    <x v="0"/>
    <n v="0"/>
    <n v="0"/>
    <n v="0"/>
    <n v="0"/>
    <n v="0"/>
    <n v="0"/>
    <n v="0"/>
    <n v="0"/>
    <s v="1.1.1"/>
    <n v="0"/>
    <n v="0"/>
    <x v="0"/>
    <n v="0"/>
    <n v="0"/>
    <n v="0"/>
    <n v="0"/>
    <n v="0"/>
    <s v="Exemplo"/>
    <n v="0"/>
    <n v="0"/>
    <n v="0"/>
    <n v="0"/>
    <n v="0"/>
    <n v="0"/>
    <s v="Capital"/>
    <n v="0"/>
    <n v="0"/>
    <n v="0"/>
    <n v="0"/>
    <n v="0"/>
    <n v="0"/>
    <n v="0"/>
    <s v="Amplificador"/>
    <n v="0"/>
    <n v="0"/>
    <n v="0"/>
    <n v="0"/>
    <s v="PTRF Grêmios"/>
    <n v="0"/>
    <n v="0"/>
    <n v="0"/>
    <s v="Unid"/>
    <n v="0"/>
    <n v="80"/>
    <m/>
    <n v="0"/>
    <n v="1"/>
    <n v="0"/>
    <n v="8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n v="0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  <r>
    <x v="1"/>
    <x v="1"/>
    <s v=""/>
    <n v="0"/>
    <x v="1"/>
    <n v="0"/>
    <n v="0"/>
    <n v="0"/>
    <n v="0"/>
    <n v="0"/>
    <n v="0"/>
    <n v="0"/>
    <n v="0"/>
    <s v=""/>
    <n v="0"/>
    <n v="0"/>
    <x v="1"/>
    <n v="0"/>
    <n v="0"/>
    <n v="0"/>
    <n v="0"/>
    <n v="0"/>
    <s v=""/>
    <n v="0"/>
    <n v="0"/>
    <n v="0"/>
    <n v="0"/>
    <n v="0"/>
    <n v="0"/>
    <s v=""/>
    <n v="0"/>
    <n v="0"/>
    <n v="0"/>
    <n v="0"/>
    <n v="0"/>
    <n v="0"/>
    <n v="0"/>
    <s v=""/>
    <n v="0"/>
    <n v="0"/>
    <n v="0"/>
    <n v="0"/>
    <s v=""/>
    <n v="0"/>
    <s v=""/>
    <n v="0"/>
    <n v="0"/>
    <s v=""/>
    <s v=""/>
    <m/>
    <n v="0"/>
    <n v="0"/>
    <n v="0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0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1"/>
    <x v="1"/>
    <x v="0"/>
    <x v="1"/>
    <x v="0"/>
    <x v="1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1"/>
    <x v="0"/>
    <x v="0"/>
    <x v="0"/>
    <x v="2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3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  <r>
    <x v="1"/>
    <x v="1"/>
    <x v="1"/>
    <x v="0"/>
    <x v="1"/>
    <x v="0"/>
    <x v="0"/>
    <x v="0"/>
    <x v="0"/>
    <x v="0"/>
    <x v="0"/>
    <x v="0"/>
    <x v="0"/>
    <x v="1"/>
    <x v="0"/>
    <x v="0"/>
    <x v="1"/>
    <x v="0"/>
    <x v="0"/>
    <x v="0"/>
    <x v="0"/>
    <x v="0"/>
    <x v="1"/>
    <x v="0"/>
    <x v="0"/>
    <x v="0"/>
    <x v="0"/>
    <x v="0"/>
    <x v="0"/>
    <x v="1"/>
    <x v="0"/>
    <x v="0"/>
    <x v="0"/>
    <x v="0"/>
    <x v="0"/>
    <x v="0"/>
    <x v="0"/>
    <x v="1"/>
    <x v="0"/>
    <x v="0"/>
    <x v="0"/>
    <x v="0"/>
    <x v="1"/>
    <x v="0"/>
    <x v="1"/>
    <x v="0"/>
    <x v="1"/>
    <x v="1"/>
    <x v="3"/>
    <x v="1"/>
    <x v="0"/>
    <x v="1"/>
    <x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5F1782-0F53-4070-A4F5-9E7B11F0C5DC}" name="Tabela dinâmica2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rowHeaderCaption="Categoria da despesa" colHeaderCaption="" fieldListSortAscending="1">
  <location ref="J18:P26" firstHeaderRow="1" firstDataRow="3" firstDataCol="1"/>
  <pivotFields count="54">
    <pivotField axis="axisCol" showAll="0" insertBlankRow="1">
      <items count="3">
        <item x="0"/>
        <item x="1"/>
        <item t="default"/>
      </items>
    </pivotField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axis="axisRow" showAll="0" insertBlankRow="1">
      <items count="8">
        <item sd="0" x="1"/>
        <item m="1" x="5"/>
        <item m="1" x="6"/>
        <item m="1" x="4"/>
        <item m="1" x="3"/>
        <item m="1" x="2"/>
        <item x="0"/>
        <item t="default"/>
      </items>
    </pivotField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axis="axisRow" showAll="0" insertBlankRow="1">
      <items count="9">
        <item x="1"/>
        <item m="1" x="6"/>
        <item m="1" x="5"/>
        <item m="1" x="7"/>
        <item m="1" x="4"/>
        <item m="1" x="3"/>
        <item m="1" x="2"/>
        <item x="0"/>
        <item t="default"/>
      </items>
    </pivotField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dataField="1" showAll="0" insertBlankRow="1"/>
  </pivotFields>
  <rowFields count="2">
    <field x="29"/>
    <field x="37"/>
  </rowFields>
  <rowItems count="6">
    <i>
      <x/>
    </i>
    <i t="blank">
      <x/>
    </i>
    <i>
      <x v="6"/>
    </i>
    <i r="1">
      <x v="7"/>
    </i>
    <i t="blank">
      <x v="6"/>
    </i>
    <i t="grand">
      <x/>
    </i>
  </rowItems>
  <colFields count="2">
    <field x="0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dataFields count="3">
    <dataField name="Valor" fld="53" baseField="29" baseItem="0" numFmtId="44"/>
    <dataField name="% do total" fld="53" showDataAs="percentOfCol" baseField="29" baseItem="0" numFmtId="9"/>
    <dataField name="Planejado – Realizado" fld="53" showDataAs="difference" baseField="0" baseItem="1" numFmtId="8"/>
  </dataFields>
  <formats count="147">
    <format dxfId="223">
      <pivotArea field="29" type="button" dataOnly="0" labelOnly="1" outline="0" axis="axisRow" fieldPosition="0"/>
    </format>
    <format dxfId="222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21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20">
      <pivotArea field="0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21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21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17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format>
    <format dxfId="216">
      <pivotArea type="topRight" dataOnly="0" labelOnly="1" outline="0" offset="D1" fieldPosition="0"/>
    </format>
    <format dxfId="215">
      <pivotArea dataOnly="0" labelOnly="1" offset="IV256" fieldPosition="0">
        <references count="1">
          <reference field="0" count="1">
            <x v="1"/>
          </reference>
        </references>
      </pivotArea>
    </format>
    <format dxfId="21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"/>
          </reference>
        </references>
      </pivotArea>
    </format>
    <format dxfId="213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format>
    <format dxfId="212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"/>
          </reference>
        </references>
      </pivotArea>
    </format>
    <format dxfId="211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"/>
          </reference>
        </references>
      </pivotArea>
    </format>
    <format dxfId="210">
      <pivotArea type="origin" dataOnly="0" labelOnly="1" outline="0" fieldPosition="0"/>
    </format>
    <format dxfId="209">
      <pivotArea field="0" type="button" dataOnly="0" labelOnly="1" outline="0" axis="axisCol" fieldPosition="0"/>
    </format>
    <format dxfId="208">
      <pivotArea field="-2" type="button" dataOnly="0" labelOnly="1" outline="0" axis="axisCol" fieldPosition="1"/>
    </format>
    <format dxfId="207">
      <pivotArea type="topRight" dataOnly="0" labelOnly="1" outline="0" fieldPosition="0"/>
    </format>
    <format dxfId="206">
      <pivotArea field="29" type="button" dataOnly="0" labelOnly="1" outline="0" axis="axisRow" fieldPosition="0"/>
    </format>
    <format dxfId="205">
      <pivotArea dataOnly="0" labelOnly="1" fieldPosition="0">
        <references count="1">
          <reference field="0" count="0"/>
        </references>
      </pivotArea>
    </format>
    <format dxfId="20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20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02">
      <pivotArea type="origin" dataOnly="0" labelOnly="1" outline="0" fieldPosition="0"/>
    </format>
    <format dxfId="201">
      <pivotArea field="0" type="button" dataOnly="0" labelOnly="1" outline="0" axis="axisCol" fieldPosition="0"/>
    </format>
    <format dxfId="200">
      <pivotArea field="-2" type="button" dataOnly="0" labelOnly="1" outline="0" axis="axisCol" fieldPosition="1"/>
    </format>
    <format dxfId="199">
      <pivotArea type="topRight" dataOnly="0" labelOnly="1" outline="0" fieldPosition="0"/>
    </format>
    <format dxfId="198">
      <pivotArea field="29" type="button" dataOnly="0" labelOnly="1" outline="0" axis="axisRow" fieldPosition="0"/>
    </format>
    <format dxfId="197">
      <pivotArea dataOnly="0" labelOnly="1" fieldPosition="0">
        <references count="1">
          <reference field="0" count="0"/>
        </references>
      </pivotArea>
    </format>
    <format dxfId="19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9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194">
      <pivotArea field="0" type="button" dataOnly="0" labelOnly="1" outline="0" axis="axisCol" fieldPosition="0"/>
    </format>
    <format dxfId="193">
      <pivotArea field="-2" type="button" dataOnly="0" labelOnly="1" outline="0" axis="axisCol" fieldPosition="1"/>
    </format>
    <format dxfId="192">
      <pivotArea type="topRight" dataOnly="0" labelOnly="1" outline="0" offset="A1" fieldPosition="0"/>
    </format>
    <format dxfId="191">
      <pivotArea dataOnly="0" labelOnly="1" fieldPosition="0">
        <references count="1">
          <reference field="0" count="1">
            <x v="0"/>
          </reference>
        </references>
      </pivotArea>
    </format>
    <format dxfId="19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89">
      <pivotArea field="0" type="button" dataOnly="0" labelOnly="1" outline="0" axis="axisCol" fieldPosition="0"/>
    </format>
    <format dxfId="188">
      <pivotArea field="-2" type="button" dataOnly="0" labelOnly="1" outline="0" axis="axisCol" fieldPosition="1"/>
    </format>
    <format dxfId="187">
      <pivotArea type="topRight" dataOnly="0" labelOnly="1" outline="0" offset="A1" fieldPosition="0"/>
    </format>
    <format dxfId="186">
      <pivotArea dataOnly="0" labelOnly="1" fieldPosition="0">
        <references count="1">
          <reference field="0" count="1">
            <x v="0"/>
          </reference>
        </references>
      </pivotArea>
    </format>
    <format dxfId="185">
      <pivotArea type="topRight" dataOnly="0" labelOnly="1" outline="0" offset="B1:C1" fieldPosition="0"/>
    </format>
    <format dxfId="184">
      <pivotArea dataOnly="0" labelOnly="1" offset="A256:B256" fieldPosition="0">
        <references count="1">
          <reference field="0" count="1">
            <x v="1"/>
          </reference>
        </references>
      </pivotArea>
    </format>
    <format dxfId="18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82">
      <pivotArea type="origin" dataOnly="0" labelOnly="1" outline="0" offset="A2" fieldPosition="0"/>
    </format>
    <format dxfId="181">
      <pivotArea field="29" type="button" dataOnly="0" labelOnly="1" outline="0" axis="axisRow" fieldPosition="0"/>
    </format>
    <format dxfId="180">
      <pivotArea collapsedLevelsAreSubtotals="1" fieldPosition="0">
        <references count="3">
          <reference field="4294967294" count="1" selected="0">
            <x v="2"/>
          </reference>
          <reference field="0" count="1" selected="0">
            <x v="1"/>
          </reference>
          <reference field="29" count="1">
            <x v="1"/>
          </reference>
        </references>
      </pivotArea>
    </format>
    <format dxfId="179">
      <pivotArea field="0" grandRow="1" outline="0" collapsedLevelsAreSubtotals="1" axis="axisCol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format>
    <format dxfId="178">
      <pivotArea outline="0" fieldPosition="0">
        <references count="1">
          <reference field="4294967294" count="1">
            <x v="0"/>
          </reference>
        </references>
      </pivotArea>
    </format>
    <format dxfId="177">
      <pivotArea outline="0" fieldPosition="0">
        <references count="1">
          <reference field="4294967294" count="1">
            <x v="2"/>
          </reference>
        </references>
      </pivotArea>
    </format>
    <format dxfId="17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29" count="1">
            <x v="0"/>
          </reference>
        </references>
      </pivotArea>
    </format>
    <format dxfId="175">
      <pivotArea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1"/>
          </reference>
          <reference field="29" count="1">
            <x v="0"/>
          </reference>
        </references>
      </pivotArea>
    </format>
    <format dxfId="17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29" count="1" selected="0">
            <x v="0"/>
          </reference>
          <reference field="37" count="1">
            <x v="0"/>
          </reference>
        </references>
      </pivotArea>
    </format>
    <format dxfId="173">
      <pivotArea collapsedLevelsAreSubtotals="1" fieldPosition="0">
        <references count="4">
          <reference field="4294967294" count="2" selected="0">
            <x v="0"/>
            <x v="1"/>
          </reference>
          <reference field="0" count="1" selected="0">
            <x v="1"/>
          </reference>
          <reference field="29" count="1" selected="0">
            <x v="0"/>
          </reference>
          <reference field="37" count="1">
            <x v="0"/>
          </reference>
        </references>
      </pivotArea>
    </format>
    <format dxfId="172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29" count="1">
            <x v="0"/>
          </reference>
        </references>
      </pivotArea>
    </format>
    <format dxfId="171">
      <pivotArea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1"/>
          </reference>
          <reference field="29" count="1">
            <x v="0"/>
          </reference>
        </references>
      </pivotArea>
    </format>
    <format dxfId="170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29" count="1">
            <x v="1"/>
          </reference>
        </references>
      </pivotArea>
    </format>
    <format dxfId="169">
      <pivotArea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1"/>
          </reference>
          <reference field="29" count="1">
            <x v="1"/>
          </reference>
        </references>
      </pivotArea>
    </format>
    <format dxfId="16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29" count="1" selected="0">
            <x v="1"/>
          </reference>
          <reference field="37" count="1">
            <x v="1"/>
          </reference>
        </references>
      </pivotArea>
    </format>
    <format dxfId="167">
      <pivotArea collapsedLevelsAreSubtotals="1" fieldPosition="0">
        <references count="4">
          <reference field="4294967294" count="2" selected="0">
            <x v="0"/>
            <x v="1"/>
          </reference>
          <reference field="0" count="1" selected="0">
            <x v="1"/>
          </reference>
          <reference field="29" count="1" selected="0">
            <x v="1"/>
          </reference>
          <reference field="37" count="1">
            <x v="1"/>
          </reference>
        </references>
      </pivotArea>
    </format>
    <format dxfId="166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29" count="1">
            <x v="1"/>
          </reference>
        </references>
      </pivotArea>
    </format>
    <format dxfId="165">
      <pivotArea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1"/>
          </reference>
          <reference field="29" count="1">
            <x v="1"/>
          </reference>
        </references>
      </pivotArea>
    </format>
    <format dxfId="164">
      <pivotArea dataOnly="0" labelOnly="1" fieldPosition="0">
        <references count="1">
          <reference field="29" count="0"/>
        </references>
      </pivotArea>
    </format>
    <format dxfId="163">
      <pivotArea dataOnly="0" labelOnly="1" fieldPosition="0">
        <references count="2">
          <reference field="29" count="1" selected="0">
            <x v="0"/>
          </reference>
          <reference field="37" count="1">
            <x v="0"/>
          </reference>
        </references>
      </pivotArea>
    </format>
    <format dxfId="162">
      <pivotArea dataOnly="0" labelOnly="1" fieldPosition="0">
        <references count="2">
          <reference field="29" count="1" selected="0">
            <x v="1"/>
          </reference>
          <reference field="37" count="1">
            <x v="1"/>
          </reference>
        </references>
      </pivotArea>
    </format>
    <format dxfId="16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29" count="1">
            <x v="0"/>
          </reference>
        </references>
      </pivotArea>
    </format>
    <format dxfId="160">
      <pivotArea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1"/>
          </reference>
          <reference field="29" count="1">
            <x v="0"/>
          </reference>
        </references>
      </pivotArea>
    </format>
    <format dxfId="159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29" count="1" selected="0">
            <x v="0"/>
          </reference>
          <reference field="37" count="1">
            <x v="0"/>
          </reference>
        </references>
      </pivotArea>
    </format>
    <format dxfId="158">
      <pivotArea collapsedLevelsAreSubtotals="1" fieldPosition="0">
        <references count="4">
          <reference field="4294967294" count="2" selected="0">
            <x v="0"/>
            <x v="1"/>
          </reference>
          <reference field="0" count="1" selected="0">
            <x v="1"/>
          </reference>
          <reference field="29" count="1" selected="0">
            <x v="0"/>
          </reference>
          <reference field="37" count="1">
            <x v="0"/>
          </reference>
        </references>
      </pivotArea>
    </format>
    <format dxfId="15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29" count="1">
            <x v="0"/>
          </reference>
        </references>
      </pivotArea>
    </format>
    <format dxfId="156">
      <pivotArea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1"/>
          </reference>
          <reference field="29" count="1">
            <x v="0"/>
          </reference>
        </references>
      </pivotArea>
    </format>
    <format dxfId="15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29" count="1">
            <x v="1"/>
          </reference>
        </references>
      </pivotArea>
    </format>
    <format dxfId="154">
      <pivotArea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1"/>
          </reference>
          <reference field="29" count="1">
            <x v="1"/>
          </reference>
        </references>
      </pivotArea>
    </format>
    <format dxfId="153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29" count="1" selected="0">
            <x v="1"/>
          </reference>
          <reference field="37" count="1">
            <x v="1"/>
          </reference>
        </references>
      </pivotArea>
    </format>
    <format dxfId="152">
      <pivotArea collapsedLevelsAreSubtotals="1" fieldPosition="0">
        <references count="4">
          <reference field="4294967294" count="2" selected="0">
            <x v="0"/>
            <x v="1"/>
          </reference>
          <reference field="0" count="1" selected="0">
            <x v="1"/>
          </reference>
          <reference field="29" count="1" selected="0">
            <x v="1"/>
          </reference>
          <reference field="37" count="1">
            <x v="1"/>
          </reference>
        </references>
      </pivotArea>
    </format>
    <format dxfId="15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29" count="1">
            <x v="1"/>
          </reference>
        </references>
      </pivotArea>
    </format>
    <format dxfId="150">
      <pivotArea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1"/>
          </reference>
          <reference field="29" count="1">
            <x v="1"/>
          </reference>
        </references>
      </pivotArea>
    </format>
    <format dxfId="149">
      <pivotArea dataOnly="0" labelOnly="1" fieldPosition="0">
        <references count="1">
          <reference field="29" count="0"/>
        </references>
      </pivotArea>
    </format>
    <format dxfId="148">
      <pivotArea dataOnly="0" labelOnly="1" fieldPosition="0">
        <references count="2">
          <reference field="29" count="1" selected="0">
            <x v="0"/>
          </reference>
          <reference field="37" count="1">
            <x v="0"/>
          </reference>
        </references>
      </pivotArea>
    </format>
    <format dxfId="147">
      <pivotArea dataOnly="0" labelOnly="1" fieldPosition="0">
        <references count="2">
          <reference field="29" count="1" selected="0">
            <x v="1"/>
          </reference>
          <reference field="37" count="1">
            <x v="1"/>
          </reference>
        </references>
      </pivotArea>
    </format>
    <format dxfId="146">
      <pivotArea field="0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145">
      <pivotArea field="0" grandRow="1" outline="0" collapsedLevelsAreSubtotals="1" axis="axisCol" fieldPosition="0">
        <references count="2">
          <reference field="4294967294" count="2" selected="0">
            <x v="0"/>
            <x v="1"/>
          </reference>
          <reference field="0" count="1" selected="0">
            <x v="1"/>
          </reference>
        </references>
      </pivotArea>
    </format>
    <format dxfId="144">
      <pivotArea field="29" type="button" dataOnly="0" labelOnly="1" outline="0" axis="axisRow" fieldPosition="0"/>
    </format>
    <format dxfId="143">
      <pivotArea type="origin" dataOnly="0" labelOnly="1" outline="0" fieldPosition="0"/>
    </format>
    <format dxfId="142">
      <pivotArea field="29" type="button" dataOnly="0" labelOnly="1" outline="0" axis="axisRow" fieldPosition="0"/>
    </format>
    <format dxfId="141">
      <pivotArea dataOnly="0" labelOnly="1" fieldPosition="0">
        <references count="1">
          <reference field="29" count="0"/>
        </references>
      </pivotArea>
    </format>
    <format dxfId="140">
      <pivotArea dataOnly="0" labelOnly="1" grandRow="1" outline="0" fieldPosition="0"/>
    </format>
    <format dxfId="139">
      <pivotArea dataOnly="0" labelOnly="1" fieldPosition="0">
        <references count="2">
          <reference field="29" count="1" selected="0">
            <x v="0"/>
          </reference>
          <reference field="37" count="1">
            <x v="0"/>
          </reference>
        </references>
      </pivotArea>
    </format>
    <format dxfId="138">
      <pivotArea dataOnly="0" labelOnly="1" fieldPosition="0">
        <references count="2">
          <reference field="29" count="1" selected="0">
            <x v="1"/>
          </reference>
          <reference field="37" count="1">
            <x v="1"/>
          </reference>
        </references>
      </pivotArea>
    </format>
    <format dxfId="137">
      <pivotArea type="origin" dataOnly="0" labelOnly="1" outline="0" offset="A1" fieldPosition="0"/>
    </format>
    <format dxfId="136">
      <pivotArea field="0" type="button" dataOnly="0" labelOnly="1" outline="0" axis="axisCol" fieldPosition="0"/>
    </format>
    <format dxfId="135">
      <pivotArea field="-2" type="button" dataOnly="0" labelOnly="1" outline="0" axis="axisCol" fieldPosition="1"/>
    </format>
    <format dxfId="134">
      <pivotArea type="topRight" dataOnly="0" labelOnly="1" outline="0" offset="A1:C1" fieldPosition="0"/>
    </format>
    <format dxfId="133">
      <pivotArea type="origin" dataOnly="0" labelOnly="1" outline="0" offset="A1" fieldPosition="0"/>
    </format>
    <format dxfId="132">
      <pivotArea field="0" type="button" dataOnly="0" labelOnly="1" outline="0" axis="axisCol" fieldPosition="0"/>
    </format>
    <format dxfId="131">
      <pivotArea field="-2" type="button" dataOnly="0" labelOnly="1" outline="0" axis="axisCol" fieldPosition="1"/>
    </format>
    <format dxfId="130">
      <pivotArea type="topRight" dataOnly="0" labelOnly="1" outline="0" offset="A1:C1" fieldPosition="0"/>
    </format>
    <format dxfId="129">
      <pivotArea field="0" grandRow="1" outline="0" collapsedLevelsAreSubtotals="1" axis="axisCol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format>
    <format dxfId="128">
      <pivotArea type="all" dataOnly="0" outline="0" fieldPosition="0"/>
    </format>
    <format dxfId="127">
      <pivotArea outline="0" collapsedLevelsAreSubtotals="1" fieldPosition="0"/>
    </format>
    <format dxfId="126">
      <pivotArea type="origin" dataOnly="0" labelOnly="1" outline="0" fieldPosition="0"/>
    </format>
    <format dxfId="125">
      <pivotArea field="0" type="button" dataOnly="0" labelOnly="1" outline="0" axis="axisCol" fieldPosition="0"/>
    </format>
    <format dxfId="124">
      <pivotArea field="-2" type="button" dataOnly="0" labelOnly="1" outline="0" axis="axisCol" fieldPosition="1"/>
    </format>
    <format dxfId="123">
      <pivotArea type="topRight" dataOnly="0" labelOnly="1" outline="0" fieldPosition="0"/>
    </format>
    <format dxfId="122">
      <pivotArea field="29" type="button" dataOnly="0" labelOnly="1" outline="0" axis="axisRow" fieldPosition="0"/>
    </format>
    <format dxfId="121">
      <pivotArea dataOnly="0" labelOnly="1" fieldPosition="0">
        <references count="1">
          <reference field="29" count="0"/>
        </references>
      </pivotArea>
    </format>
    <format dxfId="120">
      <pivotArea dataOnly="0" labelOnly="1" fieldPosition="0">
        <references count="1">
          <reference field="29" count="0" defaultSubtotal="1"/>
        </references>
      </pivotArea>
    </format>
    <format dxfId="119">
      <pivotArea dataOnly="0" labelOnly="1" grandRow="1" outline="0" fieldPosition="0"/>
    </format>
    <format dxfId="118">
      <pivotArea dataOnly="0" labelOnly="1" fieldPosition="0">
        <references count="2">
          <reference field="29" count="0" selected="0"/>
          <reference field="37" count="0"/>
        </references>
      </pivotArea>
    </format>
    <format dxfId="117">
      <pivotArea dataOnly="0" labelOnly="1" fieldPosition="0">
        <references count="1">
          <reference field="0" count="0"/>
        </references>
      </pivotArea>
    </format>
    <format dxfId="11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1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11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"/>
          </reference>
        </references>
      </pivotArea>
    </format>
    <format dxfId="113">
      <pivotArea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29" count="1" selected="0">
            <x v="0"/>
          </reference>
          <reference field="37" count="1">
            <x v="0"/>
          </reference>
        </references>
      </pivotArea>
    </format>
    <format dxfId="112">
      <pivotArea field="29" type="button" dataOnly="0" labelOnly="1" outline="0" axis="axisRow" fieldPosition="0"/>
    </format>
    <format dxfId="11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1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109">
      <pivotArea field="29" type="button" dataOnly="0" labelOnly="1" outline="0" axis="axisRow" fieldPosition="0"/>
    </format>
    <format dxfId="10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0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106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105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1"/>
          </reference>
        </references>
      </pivotArea>
    </format>
    <format dxfId="104">
      <pivotArea collapsedLevelsAreSubtotals="1" fieldPosition="0">
        <references count="3">
          <reference field="4294967294" count="1" selected="0">
            <x v="2"/>
          </reference>
          <reference field="0" count="1" selected="0">
            <x v="1"/>
          </reference>
          <reference field="29" count="0"/>
        </references>
      </pivotArea>
    </format>
    <format dxfId="103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102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1"/>
          </reference>
        </references>
      </pivotArea>
    </format>
    <format dxfId="101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100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1"/>
          </reference>
        </references>
      </pivotArea>
    </format>
    <format dxfId="99">
      <pivotArea dataOnly="0" labelOnly="1" fieldPosition="0">
        <references count="1">
          <reference field="29" count="0" defaultSubtotal="1"/>
        </references>
      </pivotArea>
    </format>
    <format dxfId="98">
      <pivotArea dataOnly="0" labelOnly="1" grandRow="1" outline="0" fieldPosition="0"/>
    </format>
    <format dxfId="97">
      <pivotArea dataOnly="0" labelOnly="1" fieldPosition="0">
        <references count="2">
          <reference field="29" count="0" selected="0"/>
          <reference field="37" count="1">
            <x v="4"/>
          </reference>
        </references>
      </pivotArea>
    </format>
    <format dxfId="96">
      <pivotArea dataOnly="0" labelOnly="1" fieldPosition="0">
        <references count="1">
          <reference field="29" count="0" defaultSubtotal="1"/>
        </references>
      </pivotArea>
    </format>
    <format dxfId="95">
      <pivotArea dataOnly="0" labelOnly="1" grandRow="1" outline="0" fieldPosition="0"/>
    </format>
    <format dxfId="94">
      <pivotArea dataOnly="0" labelOnly="1" fieldPosition="0">
        <references count="2">
          <reference field="29" count="0" selected="0"/>
          <reference field="37" count="1">
            <x v="4"/>
          </reference>
        </references>
      </pivotArea>
    </format>
    <format dxfId="93">
      <pivotArea field="0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92">
      <pivotArea field="0" grandRow="1" outline="0" collapsedLevelsAreSubtotals="1" axis="axisCol" fieldPosition="0">
        <references count="2">
          <reference field="4294967294" count="2" selected="0">
            <x v="0"/>
            <x v="1"/>
          </reference>
          <reference field="0" count="1" selected="0">
            <x v="1"/>
          </reference>
        </references>
      </pivotArea>
    </format>
    <format dxfId="91">
      <pivotArea dataOnly="0" labelOnly="1" grandRow="1" outline="0" fieldPosition="0"/>
    </format>
    <format dxfId="90">
      <pivotArea type="origin" dataOnly="0" labelOnly="1" outline="0" fieldPosition="0"/>
    </format>
    <format dxfId="89">
      <pivotArea field="29" type="button" dataOnly="0" labelOnly="1" outline="0" axis="axisRow" fieldPosition="0"/>
    </format>
    <format dxfId="88">
      <pivotArea dataOnly="0" labelOnly="1" fieldPosition="0">
        <references count="1">
          <reference field="29" count="0"/>
        </references>
      </pivotArea>
    </format>
    <format dxfId="87">
      <pivotArea dataOnly="0" labelOnly="1" grandRow="1" outline="0" fieldPosition="0"/>
    </format>
    <format dxfId="86">
      <pivotArea dataOnly="0" labelOnly="1" fieldPosition="0">
        <references count="2">
          <reference field="29" count="1" selected="0">
            <x v="4"/>
          </reference>
          <reference field="37" count="1">
            <x v="4"/>
          </reference>
        </references>
      </pivotArea>
    </format>
    <format dxfId="85">
      <pivotArea dataOnly="0" labelOnly="1" fieldPosition="0">
        <references count="2">
          <reference field="29" count="1" selected="0">
            <x v="5"/>
          </reference>
          <reference field="37" count="1">
            <x v="5"/>
          </reference>
        </references>
      </pivotArea>
    </format>
    <format dxfId="84">
      <pivotArea dataOnly="0" labelOnly="1" fieldPosition="0">
        <references count="2">
          <reference field="29" count="1" selected="0">
            <x v="6"/>
          </reference>
          <reference field="37" count="1">
            <x v="6"/>
          </reference>
        </references>
      </pivotArea>
    </format>
    <format dxfId="83">
      <pivotArea type="origin" dataOnly="0" labelOnly="1" outline="0" fieldPosition="0"/>
    </format>
    <format dxfId="82">
      <pivotArea field="29" type="button" dataOnly="0" labelOnly="1" outline="0" axis="axisRow" fieldPosition="0"/>
    </format>
    <format dxfId="81">
      <pivotArea dataOnly="0" labelOnly="1" fieldPosition="0">
        <references count="1">
          <reference field="29" count="0"/>
        </references>
      </pivotArea>
    </format>
    <format dxfId="80">
      <pivotArea dataOnly="0" labelOnly="1" grandRow="1" outline="0" fieldPosition="0"/>
    </format>
    <format dxfId="79">
      <pivotArea dataOnly="0" labelOnly="1" fieldPosition="0">
        <references count="2">
          <reference field="29" count="1" selected="0">
            <x v="4"/>
          </reference>
          <reference field="37" count="1">
            <x v="4"/>
          </reference>
        </references>
      </pivotArea>
    </format>
    <format dxfId="78">
      <pivotArea dataOnly="0" labelOnly="1" fieldPosition="0">
        <references count="2">
          <reference field="29" count="1" selected="0">
            <x v="5"/>
          </reference>
          <reference field="37" count="1">
            <x v="5"/>
          </reference>
        </references>
      </pivotArea>
    </format>
    <format dxfId="77">
      <pivotArea dataOnly="0" labelOnly="1" fieldPosition="0">
        <references count="2">
          <reference field="29" count="1" selected="0">
            <x v="6"/>
          </reference>
          <reference field="37" count="1">
            <x v="6"/>
          </reference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InsertBlankRowDefault="1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D3575C-C8F5-496E-A30D-02538EF35167}" name="Tabela dinâmica1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rowHeaderCaption="Atividade" colHeaderCaption="R">
  <location ref="B18:H27" firstHeaderRow="1" firstDataRow="3" firstDataCol="1"/>
  <pivotFields count="54">
    <pivotField axis="axisCol" showAll="0" insertBlankRow="1">
      <items count="3">
        <item x="0"/>
        <item x="1"/>
        <item t="default"/>
      </items>
    </pivotField>
    <pivotField axis="axisRow" showAll="0" insertBlankRow="1">
      <items count="13">
        <item sd="0" x="1"/>
        <item x="0"/>
        <item m="1" x="2"/>
        <item m="1" x="3"/>
        <item m="1" x="4"/>
        <item m="1" x="5"/>
        <item m="1" x="6"/>
        <item m="1" x="7"/>
        <item m="1" x="8"/>
        <item m="1" x="9"/>
        <item m="1" x="10"/>
        <item m="1" x="11"/>
        <item t="default"/>
      </items>
    </pivotField>
    <pivotField showAll="0" insertBlankRow="1"/>
    <pivotField showAll="0" insertBlankRow="1"/>
    <pivotField axis="axisRow" showAll="0" insertBlankRow="1">
      <items count="34">
        <item x="1"/>
        <item m="1" x="2"/>
        <item m="1" x="3"/>
        <item m="1" x="4"/>
        <item m="1" x="5"/>
        <item m="1" x="6"/>
        <item m="1" x="7"/>
        <item m="1" x="8"/>
        <item m="1" x="9"/>
        <item m="1" x="10"/>
        <item m="1" x="11"/>
        <item m="1" x="12"/>
        <item m="1" x="13"/>
        <item m="1" x="14"/>
        <item m="1" x="15"/>
        <item m="1" x="16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31"/>
        <item m="1" x="32"/>
        <item x="0"/>
        <item t="default"/>
      </items>
    </pivotField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axis="axisRow" showAll="0" insertBlankRow="1">
      <items count="4">
        <item x="1"/>
        <item m="1" x="2"/>
        <item x="0"/>
        <item t="default"/>
      </items>
    </pivotField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showAll="0" insertBlankRow="1"/>
    <pivotField dataField="1" showAll="0" insertBlankRow="1"/>
  </pivotFields>
  <rowFields count="3">
    <field x="1"/>
    <field x="4"/>
    <field x="16"/>
  </rowFields>
  <rowItems count="7">
    <i>
      <x/>
    </i>
    <i t="blank">
      <x/>
    </i>
    <i>
      <x v="1"/>
    </i>
    <i r="1">
      <x v="32"/>
    </i>
    <i r="2">
      <x v="2"/>
    </i>
    <i t="blank" r="1">
      <x v="32"/>
    </i>
    <i t="grand">
      <x/>
    </i>
  </rowItems>
  <colFields count="2">
    <field x="0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dataFields count="3">
    <dataField name="Valor" fld="53" baseField="1" baseItem="1"/>
    <dataField name="% do total" fld="53" showDataAs="percentOfCol" baseField="1" baseItem="0" numFmtId="10"/>
    <dataField name="Planejado - Realizado" fld="53" showDataAs="difference" baseField="0" baseItem="1"/>
  </dataFields>
  <formats count="198">
    <format dxfId="421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format>
    <format dxfId="420">
      <pivotArea type="topRight" dataOnly="0" labelOnly="1" outline="0" offset="D1" fieldPosition="0"/>
    </format>
    <format dxfId="419">
      <pivotArea dataOnly="0" labelOnly="1" offset="IV256" fieldPosition="0">
        <references count="1">
          <reference field="0" count="1">
            <x v="1"/>
          </reference>
        </references>
      </pivotArea>
    </format>
    <format dxfId="418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"/>
          </reference>
        </references>
      </pivotArea>
    </format>
    <format dxfId="41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"/>
          </reference>
        </references>
      </pivotArea>
    </format>
    <format dxfId="416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format>
    <format dxfId="415">
      <pivotArea dataOnly="0" labelOnly="1" outline="0" fieldPosition="0">
        <references count="2">
          <reference field="4294967294" count="1">
            <x v="2"/>
          </reference>
          <reference field="0" count="1" selected="0">
            <x v="1"/>
          </reference>
        </references>
      </pivotArea>
    </format>
    <format dxfId="414">
      <pivotArea collapsedLevelsAreSubtotals="1" fieldPosition="0">
        <references count="3">
          <reference field="4294967294" count="1" selected="0">
            <x v="2"/>
          </reference>
          <reference field="0" count="1" selected="0">
            <x v="1"/>
          </reference>
          <reference field="1" count="1">
            <x v="1"/>
          </reference>
        </references>
      </pivotArea>
    </format>
    <format dxfId="413">
      <pivotArea collapsedLevelsAreSubtotals="1" fieldPosition="0">
        <references count="3">
          <reference field="4294967294" count="1" selected="0">
            <x v="2"/>
          </reference>
          <reference field="0" count="1" selected="0">
            <x v="1"/>
          </reference>
          <reference field="1" count="1">
            <x v="1"/>
          </reference>
        </references>
      </pivotArea>
    </format>
    <format dxfId="412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411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1"/>
          </reference>
        </references>
      </pivotArea>
    </format>
    <format dxfId="410">
      <pivotArea field="1" type="button" dataOnly="0" labelOnly="1" outline="0" axis="axisRow" fieldPosition="0"/>
    </format>
    <format dxfId="409">
      <pivotArea dataOnly="0" labelOnly="1" fieldPosition="0">
        <references count="1">
          <reference field="1" count="0"/>
        </references>
      </pivotArea>
    </format>
    <format dxfId="408">
      <pivotArea dataOnly="0" labelOnly="1" fieldPosition="0">
        <references count="1">
          <reference field="1" count="0" defaultSubtotal="1"/>
        </references>
      </pivotArea>
    </format>
    <format dxfId="407">
      <pivotArea dataOnly="0" labelOnly="1" grandRow="1" outline="0" fieldPosition="0"/>
    </format>
    <format dxfId="406">
      <pivotArea dataOnly="0" labelOnly="1" fieldPosition="0">
        <references count="2">
          <reference field="1" count="1" selected="0">
            <x v="0"/>
          </reference>
          <reference field="4" count="1">
            <x v="0"/>
          </reference>
        </references>
      </pivotArea>
    </format>
    <format dxfId="405">
      <pivotArea dataOnly="0" labelOnly="1" fieldPosition="0">
        <references count="2">
          <reference field="1" count="1" selected="0">
            <x v="0"/>
          </reference>
          <reference field="4" count="1" defaultSubtotal="1">
            <x v="0"/>
          </reference>
        </references>
      </pivotArea>
    </format>
    <format dxfId="404">
      <pivotArea dataOnly="0" labelOnly="1" fieldPosition="0">
        <references count="3">
          <reference field="1" count="1" selected="0">
            <x v="0"/>
          </reference>
          <reference field="4" count="1" selected="0">
            <x v="0"/>
          </reference>
          <reference field="16" count="1">
            <x v="0"/>
          </reference>
        </references>
      </pivotArea>
    </format>
    <format dxfId="403">
      <pivotArea dataOnly="0" labelOnly="1" fieldPosition="0">
        <references count="1">
          <reference field="0" count="1">
            <x v="0"/>
          </reference>
        </references>
      </pivotArea>
    </format>
    <format dxfId="402">
      <pivotArea dataOnly="0" labelOnly="1" fieldPosition="0">
        <references count="1">
          <reference field="0" count="1">
            <x v="1"/>
          </reference>
        </references>
      </pivotArea>
    </format>
    <format dxfId="40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40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399">
      <pivotArea type="origin" dataOnly="0" labelOnly="1" outline="0" fieldPosition="0"/>
    </format>
    <format dxfId="398">
      <pivotArea field="0" type="button" dataOnly="0" labelOnly="1" outline="0" axis="axisCol" fieldPosition="0"/>
    </format>
    <format dxfId="397">
      <pivotArea field="-2" type="button" dataOnly="0" labelOnly="1" outline="0" axis="axisCol" fieldPosition="1"/>
    </format>
    <format dxfId="396">
      <pivotArea type="topRight" dataOnly="0" labelOnly="1" outline="0" fieldPosition="0"/>
    </format>
    <format dxfId="395">
      <pivotArea type="origin" dataOnly="0" labelOnly="1" outline="0" offset="A1" fieldPosition="0"/>
    </format>
    <format dxfId="394">
      <pivotArea field="0" type="button" dataOnly="0" labelOnly="1" outline="0" axis="axisCol" fieldPosition="0"/>
    </format>
    <format dxfId="393">
      <pivotArea field="-2" type="button" dataOnly="0" labelOnly="1" outline="0" axis="axisCol" fieldPosition="1"/>
    </format>
    <format dxfId="392">
      <pivotArea type="topRight" dataOnly="0" labelOnly="1" outline="0" offset="A1:C1" fieldPosition="0"/>
    </format>
    <format dxfId="391">
      <pivotArea field="1" type="button" dataOnly="0" labelOnly="1" outline="0" axis="axisRow" fieldPosition="0"/>
    </format>
    <format dxfId="39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8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388">
      <pivotArea field="1" type="button" dataOnly="0" labelOnly="1" outline="0" axis="axisRow" fieldPosition="0"/>
    </format>
    <format dxfId="38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8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38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8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383">
      <pivotArea outline="0" collapsedLevelsAreSubtotals="1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382">
      <pivotArea outline="0" collapsedLevelsAreSubtotals="1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format>
    <format dxfId="381">
      <pivotArea outline="0" collapsedLevelsAreSubtotals="1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format>
    <format dxfId="380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379">
      <pivotArea outline="0" collapsedLevelsAreSubtotals="1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format>
    <format dxfId="378">
      <pivotArea collapsedLevelsAreSubtotals="1" fieldPosition="0">
        <references count="3">
          <reference field="4294967294" count="1" selected="0">
            <x v="2"/>
          </reference>
          <reference field="0" count="1" selected="0">
            <x v="1"/>
          </reference>
          <reference field="1" count="1">
            <x v="0"/>
          </reference>
        </references>
      </pivotArea>
    </format>
    <format dxfId="377">
      <pivotArea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1" count="1" selected="0">
            <x v="0"/>
          </reference>
          <reference field="4" count="1">
            <x v="0"/>
          </reference>
        </references>
      </pivotArea>
    </format>
    <format dxfId="376">
      <pivotArea dataOnly="0" labelOnly="1" fieldPosition="0">
        <references count="1">
          <reference field="0" count="1">
            <x v="0"/>
          </reference>
        </references>
      </pivotArea>
    </format>
    <format dxfId="37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74">
      <pivotArea dataOnly="0" labelOnly="1" offset="A256:B256" fieldPosition="0">
        <references count="1">
          <reference field="0" count="1">
            <x v="1"/>
          </reference>
        </references>
      </pivotArea>
    </format>
    <format dxfId="37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372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371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1"/>
          </reference>
        </references>
      </pivotArea>
    </format>
    <format dxfId="370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369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1"/>
          </reference>
        </references>
      </pivotArea>
    </format>
    <format dxfId="368">
      <pivotArea dataOnly="0" labelOnly="1" fieldPosition="0">
        <references count="1">
          <reference field="1" count="11" defaultSubtotal="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7">
      <pivotArea dataOnly="0" labelOnly="1" fieldPosition="0">
        <references count="2">
          <reference field="1" count="1" selected="0">
            <x v="1"/>
          </reference>
          <reference field="4" count="1">
            <x v="1"/>
          </reference>
        </references>
      </pivotArea>
    </format>
    <format dxfId="366">
      <pivotArea dataOnly="0" labelOnly="1" fieldPosition="0">
        <references count="2">
          <reference field="1" count="1" selected="0">
            <x v="1"/>
          </reference>
          <reference field="4" count="1" defaultSubtotal="1">
            <x v="1"/>
          </reference>
        </references>
      </pivotArea>
    </format>
    <format dxfId="365">
      <pivotArea dataOnly="0" labelOnly="1" fieldPosition="0">
        <references count="2">
          <reference field="1" count="1" selected="0">
            <x v="2"/>
          </reference>
          <reference field="4" count="3">
            <x v="2"/>
            <x v="3"/>
            <x v="4"/>
          </reference>
        </references>
      </pivotArea>
    </format>
    <format dxfId="364">
      <pivotArea dataOnly="0" labelOnly="1" fieldPosition="0">
        <references count="2">
          <reference field="1" count="1" selected="0">
            <x v="2"/>
          </reference>
          <reference field="4" count="3" defaultSubtotal="1">
            <x v="2"/>
            <x v="3"/>
            <x v="4"/>
          </reference>
        </references>
      </pivotArea>
    </format>
    <format dxfId="363">
      <pivotArea dataOnly="0" labelOnly="1" fieldPosition="0">
        <references count="2">
          <reference field="1" count="1" selected="0">
            <x v="3"/>
          </reference>
          <reference field="4" count="3">
            <x v="5"/>
            <x v="6"/>
            <x v="7"/>
          </reference>
        </references>
      </pivotArea>
    </format>
    <format dxfId="362">
      <pivotArea dataOnly="0" labelOnly="1" fieldPosition="0">
        <references count="2">
          <reference field="1" count="1" selected="0">
            <x v="3"/>
          </reference>
          <reference field="4" count="3" defaultSubtotal="1">
            <x v="5"/>
            <x v="6"/>
            <x v="7"/>
          </reference>
        </references>
      </pivotArea>
    </format>
    <format dxfId="361">
      <pivotArea dataOnly="0" labelOnly="1" fieldPosition="0">
        <references count="2">
          <reference field="1" count="1" selected="0">
            <x v="4"/>
          </reference>
          <reference field="4" count="3">
            <x v="8"/>
            <x v="9"/>
            <x v="10"/>
          </reference>
        </references>
      </pivotArea>
    </format>
    <format dxfId="360">
      <pivotArea dataOnly="0" labelOnly="1" fieldPosition="0">
        <references count="2">
          <reference field="1" count="1" selected="0">
            <x v="4"/>
          </reference>
          <reference field="4" count="3" defaultSubtotal="1">
            <x v="8"/>
            <x v="9"/>
            <x v="10"/>
          </reference>
        </references>
      </pivotArea>
    </format>
    <format dxfId="359">
      <pivotArea dataOnly="0" labelOnly="1" fieldPosition="0">
        <references count="2">
          <reference field="1" count="1" selected="0">
            <x v="5"/>
          </reference>
          <reference field="4" count="3">
            <x v="11"/>
            <x v="12"/>
            <x v="13"/>
          </reference>
        </references>
      </pivotArea>
    </format>
    <format dxfId="358">
      <pivotArea dataOnly="0" labelOnly="1" fieldPosition="0">
        <references count="2">
          <reference field="1" count="1" selected="0">
            <x v="5"/>
          </reference>
          <reference field="4" count="3" defaultSubtotal="1">
            <x v="11"/>
            <x v="12"/>
            <x v="13"/>
          </reference>
        </references>
      </pivotArea>
    </format>
    <format dxfId="357">
      <pivotArea dataOnly="0" labelOnly="1" fieldPosition="0">
        <references count="2">
          <reference field="1" count="1" selected="0">
            <x v="6"/>
          </reference>
          <reference field="4" count="3">
            <x v="14"/>
            <x v="15"/>
            <x v="16"/>
          </reference>
        </references>
      </pivotArea>
    </format>
    <format dxfId="356">
      <pivotArea dataOnly="0" labelOnly="1" fieldPosition="0">
        <references count="2">
          <reference field="1" count="1" selected="0">
            <x v="6"/>
          </reference>
          <reference field="4" count="3" defaultSubtotal="1">
            <x v="14"/>
            <x v="15"/>
            <x v="16"/>
          </reference>
        </references>
      </pivotArea>
    </format>
    <format dxfId="355">
      <pivotArea dataOnly="0" labelOnly="1" fieldPosition="0">
        <references count="2">
          <reference field="1" count="1" selected="0">
            <x v="7"/>
          </reference>
          <reference field="4" count="3">
            <x v="17"/>
            <x v="18"/>
            <x v="19"/>
          </reference>
        </references>
      </pivotArea>
    </format>
    <format dxfId="354">
      <pivotArea dataOnly="0" labelOnly="1" fieldPosition="0">
        <references count="2">
          <reference field="1" count="1" selected="0">
            <x v="7"/>
          </reference>
          <reference field="4" count="3" defaultSubtotal="1">
            <x v="17"/>
            <x v="18"/>
            <x v="19"/>
          </reference>
        </references>
      </pivotArea>
    </format>
    <format dxfId="353">
      <pivotArea dataOnly="0" labelOnly="1" fieldPosition="0">
        <references count="2">
          <reference field="1" count="1" selected="0">
            <x v="8"/>
          </reference>
          <reference field="4" count="3">
            <x v="20"/>
            <x v="21"/>
            <x v="22"/>
          </reference>
        </references>
      </pivotArea>
    </format>
    <format dxfId="352">
      <pivotArea dataOnly="0" labelOnly="1" fieldPosition="0">
        <references count="2">
          <reference field="1" count="1" selected="0">
            <x v="8"/>
          </reference>
          <reference field="4" count="3" defaultSubtotal="1">
            <x v="20"/>
            <x v="21"/>
            <x v="22"/>
          </reference>
        </references>
      </pivotArea>
    </format>
    <format dxfId="351">
      <pivotArea dataOnly="0" labelOnly="1" fieldPosition="0">
        <references count="2">
          <reference field="1" count="1" selected="0">
            <x v="9"/>
          </reference>
          <reference field="4" count="3">
            <x v="23"/>
            <x v="24"/>
            <x v="25"/>
          </reference>
        </references>
      </pivotArea>
    </format>
    <format dxfId="350">
      <pivotArea dataOnly="0" labelOnly="1" fieldPosition="0">
        <references count="2">
          <reference field="1" count="1" selected="0">
            <x v="9"/>
          </reference>
          <reference field="4" count="3" defaultSubtotal="1">
            <x v="23"/>
            <x v="24"/>
            <x v="25"/>
          </reference>
        </references>
      </pivotArea>
    </format>
    <format dxfId="349">
      <pivotArea dataOnly="0" labelOnly="1" fieldPosition="0">
        <references count="2">
          <reference field="1" count="1" selected="0">
            <x v="10"/>
          </reference>
          <reference field="4" count="3">
            <x v="26"/>
            <x v="27"/>
            <x v="28"/>
          </reference>
        </references>
      </pivotArea>
    </format>
    <format dxfId="348">
      <pivotArea dataOnly="0" labelOnly="1" fieldPosition="0">
        <references count="2">
          <reference field="1" count="1" selected="0">
            <x v="10"/>
          </reference>
          <reference field="4" count="3" defaultSubtotal="1">
            <x v="26"/>
            <x v="27"/>
            <x v="28"/>
          </reference>
        </references>
      </pivotArea>
    </format>
    <format dxfId="347">
      <pivotArea dataOnly="0" labelOnly="1" fieldPosition="0">
        <references count="2">
          <reference field="1" count="1" selected="0">
            <x v="11"/>
          </reference>
          <reference field="4" count="3">
            <x v="29"/>
            <x v="30"/>
            <x v="31"/>
          </reference>
        </references>
      </pivotArea>
    </format>
    <format dxfId="346">
      <pivotArea dataOnly="0" labelOnly="1" fieldPosition="0">
        <references count="2">
          <reference field="1" count="1" selected="0">
            <x v="11"/>
          </reference>
          <reference field="4" count="3" defaultSubtotal="1">
            <x v="29"/>
            <x v="30"/>
            <x v="31"/>
          </reference>
        </references>
      </pivotArea>
    </format>
    <format dxfId="345">
      <pivotArea dataOnly="0" labelOnly="1" fieldPosition="0">
        <references count="3">
          <reference field="1" count="1" selected="0">
            <x v="1"/>
          </reference>
          <reference field="4" count="1" selected="0">
            <x v="1"/>
          </reference>
          <reference field="16" count="1">
            <x v="1"/>
          </reference>
        </references>
      </pivotArea>
    </format>
    <format dxfId="344">
      <pivotArea dataOnly="0" labelOnly="1" fieldPosition="0">
        <references count="3">
          <reference field="1" count="1" selected="0">
            <x v="2"/>
          </reference>
          <reference field="4" count="1" selected="0">
            <x v="2"/>
          </reference>
          <reference field="16" count="1">
            <x v="1"/>
          </reference>
        </references>
      </pivotArea>
    </format>
    <format dxfId="343">
      <pivotArea dataOnly="0" labelOnly="1" fieldPosition="0">
        <references count="3">
          <reference field="1" count="1" selected="0">
            <x v="2"/>
          </reference>
          <reference field="4" count="1" selected="0">
            <x v="3"/>
          </reference>
          <reference field="16" count="1">
            <x v="1"/>
          </reference>
        </references>
      </pivotArea>
    </format>
    <format dxfId="342">
      <pivotArea dataOnly="0" labelOnly="1" fieldPosition="0">
        <references count="3">
          <reference field="1" count="1" selected="0">
            <x v="2"/>
          </reference>
          <reference field="4" count="1" selected="0">
            <x v="4"/>
          </reference>
          <reference field="16" count="1">
            <x v="1"/>
          </reference>
        </references>
      </pivotArea>
    </format>
    <format dxfId="341">
      <pivotArea dataOnly="0" labelOnly="1" fieldPosition="0">
        <references count="3">
          <reference field="1" count="1" selected="0">
            <x v="3"/>
          </reference>
          <reference field="4" count="1" selected="0">
            <x v="5"/>
          </reference>
          <reference field="16" count="1">
            <x v="1"/>
          </reference>
        </references>
      </pivotArea>
    </format>
    <format dxfId="340">
      <pivotArea dataOnly="0" labelOnly="1" fieldPosition="0">
        <references count="3">
          <reference field="1" count="1" selected="0">
            <x v="3"/>
          </reference>
          <reference field="4" count="1" selected="0">
            <x v="6"/>
          </reference>
          <reference field="16" count="1">
            <x v="1"/>
          </reference>
        </references>
      </pivotArea>
    </format>
    <format dxfId="339">
      <pivotArea dataOnly="0" labelOnly="1" fieldPosition="0">
        <references count="3">
          <reference field="1" count="1" selected="0">
            <x v="3"/>
          </reference>
          <reference field="4" count="1" selected="0">
            <x v="7"/>
          </reference>
          <reference field="16" count="1">
            <x v="1"/>
          </reference>
        </references>
      </pivotArea>
    </format>
    <format dxfId="338">
      <pivotArea dataOnly="0" labelOnly="1" fieldPosition="0">
        <references count="3">
          <reference field="1" count="1" selected="0">
            <x v="4"/>
          </reference>
          <reference field="4" count="1" selected="0">
            <x v="8"/>
          </reference>
          <reference field="16" count="1">
            <x v="1"/>
          </reference>
        </references>
      </pivotArea>
    </format>
    <format dxfId="337">
      <pivotArea dataOnly="0" labelOnly="1" fieldPosition="0">
        <references count="3">
          <reference field="1" count="1" selected="0">
            <x v="4"/>
          </reference>
          <reference field="4" count="1" selected="0">
            <x v="9"/>
          </reference>
          <reference field="16" count="1">
            <x v="1"/>
          </reference>
        </references>
      </pivotArea>
    </format>
    <format dxfId="336">
      <pivotArea dataOnly="0" labelOnly="1" fieldPosition="0">
        <references count="3">
          <reference field="1" count="1" selected="0">
            <x v="4"/>
          </reference>
          <reference field="4" count="1" selected="0">
            <x v="10"/>
          </reference>
          <reference field="16" count="1">
            <x v="1"/>
          </reference>
        </references>
      </pivotArea>
    </format>
    <format dxfId="335">
      <pivotArea dataOnly="0" labelOnly="1" fieldPosition="0">
        <references count="3">
          <reference field="1" count="1" selected="0">
            <x v="5"/>
          </reference>
          <reference field="4" count="1" selected="0">
            <x v="11"/>
          </reference>
          <reference field="16" count="1">
            <x v="1"/>
          </reference>
        </references>
      </pivotArea>
    </format>
    <format dxfId="334">
      <pivotArea dataOnly="0" labelOnly="1" fieldPosition="0">
        <references count="3">
          <reference field="1" count="1" selected="0">
            <x v="5"/>
          </reference>
          <reference field="4" count="1" selected="0">
            <x v="12"/>
          </reference>
          <reference field="16" count="1">
            <x v="1"/>
          </reference>
        </references>
      </pivotArea>
    </format>
    <format dxfId="333">
      <pivotArea dataOnly="0" labelOnly="1" fieldPosition="0">
        <references count="3">
          <reference field="1" count="1" selected="0">
            <x v="5"/>
          </reference>
          <reference field="4" count="1" selected="0">
            <x v="13"/>
          </reference>
          <reference field="16" count="1">
            <x v="1"/>
          </reference>
        </references>
      </pivotArea>
    </format>
    <format dxfId="332">
      <pivotArea dataOnly="0" labelOnly="1" fieldPosition="0">
        <references count="3">
          <reference field="1" count="1" selected="0">
            <x v="6"/>
          </reference>
          <reference field="4" count="1" selected="0">
            <x v="14"/>
          </reference>
          <reference field="16" count="1">
            <x v="1"/>
          </reference>
        </references>
      </pivotArea>
    </format>
    <format dxfId="331">
      <pivotArea dataOnly="0" labelOnly="1" fieldPosition="0">
        <references count="3">
          <reference field="1" count="1" selected="0">
            <x v="6"/>
          </reference>
          <reference field="4" count="1" selected="0">
            <x v="15"/>
          </reference>
          <reference field="16" count="1">
            <x v="1"/>
          </reference>
        </references>
      </pivotArea>
    </format>
    <format dxfId="330">
      <pivotArea dataOnly="0" labelOnly="1" fieldPosition="0">
        <references count="3">
          <reference field="1" count="1" selected="0">
            <x v="6"/>
          </reference>
          <reference field="4" count="1" selected="0">
            <x v="16"/>
          </reference>
          <reference field="16" count="1">
            <x v="1"/>
          </reference>
        </references>
      </pivotArea>
    </format>
    <format dxfId="329">
      <pivotArea dataOnly="0" labelOnly="1" fieldPosition="0">
        <references count="3">
          <reference field="1" count="1" selected="0">
            <x v="7"/>
          </reference>
          <reference field="4" count="1" selected="0">
            <x v="17"/>
          </reference>
          <reference field="16" count="1">
            <x v="1"/>
          </reference>
        </references>
      </pivotArea>
    </format>
    <format dxfId="328">
      <pivotArea dataOnly="0" labelOnly="1" fieldPosition="0">
        <references count="3">
          <reference field="1" count="1" selected="0">
            <x v="7"/>
          </reference>
          <reference field="4" count="1" selected="0">
            <x v="18"/>
          </reference>
          <reference field="16" count="1">
            <x v="1"/>
          </reference>
        </references>
      </pivotArea>
    </format>
    <format dxfId="327">
      <pivotArea dataOnly="0" labelOnly="1" fieldPosition="0">
        <references count="3">
          <reference field="1" count="1" selected="0">
            <x v="7"/>
          </reference>
          <reference field="4" count="1" selected="0">
            <x v="19"/>
          </reference>
          <reference field="16" count="1">
            <x v="1"/>
          </reference>
        </references>
      </pivotArea>
    </format>
    <format dxfId="326">
      <pivotArea dataOnly="0" labelOnly="1" fieldPosition="0">
        <references count="3">
          <reference field="1" count="1" selected="0">
            <x v="8"/>
          </reference>
          <reference field="4" count="1" selected="0">
            <x v="20"/>
          </reference>
          <reference field="16" count="1">
            <x v="1"/>
          </reference>
        </references>
      </pivotArea>
    </format>
    <format dxfId="325">
      <pivotArea dataOnly="0" labelOnly="1" fieldPosition="0">
        <references count="3">
          <reference field="1" count="1" selected="0">
            <x v="8"/>
          </reference>
          <reference field="4" count="1" selected="0">
            <x v="21"/>
          </reference>
          <reference field="16" count="1">
            <x v="1"/>
          </reference>
        </references>
      </pivotArea>
    </format>
    <format dxfId="324">
      <pivotArea dataOnly="0" labelOnly="1" fieldPosition="0">
        <references count="3">
          <reference field="1" count="1" selected="0">
            <x v="8"/>
          </reference>
          <reference field="4" count="1" selected="0">
            <x v="22"/>
          </reference>
          <reference field="16" count="1">
            <x v="1"/>
          </reference>
        </references>
      </pivotArea>
    </format>
    <format dxfId="323">
      <pivotArea dataOnly="0" labelOnly="1" fieldPosition="0">
        <references count="3">
          <reference field="1" count="1" selected="0">
            <x v="9"/>
          </reference>
          <reference field="4" count="1" selected="0">
            <x v="23"/>
          </reference>
          <reference field="16" count="1">
            <x v="1"/>
          </reference>
        </references>
      </pivotArea>
    </format>
    <format dxfId="322">
      <pivotArea dataOnly="0" labelOnly="1" fieldPosition="0">
        <references count="3">
          <reference field="1" count="1" selected="0">
            <x v="9"/>
          </reference>
          <reference field="4" count="1" selected="0">
            <x v="24"/>
          </reference>
          <reference field="16" count="1">
            <x v="1"/>
          </reference>
        </references>
      </pivotArea>
    </format>
    <format dxfId="321">
      <pivotArea dataOnly="0" labelOnly="1" fieldPosition="0">
        <references count="3">
          <reference field="1" count="1" selected="0">
            <x v="9"/>
          </reference>
          <reference field="4" count="1" selected="0">
            <x v="25"/>
          </reference>
          <reference field="16" count="1">
            <x v="1"/>
          </reference>
        </references>
      </pivotArea>
    </format>
    <format dxfId="320">
      <pivotArea dataOnly="0" labelOnly="1" fieldPosition="0">
        <references count="3">
          <reference field="1" count="1" selected="0">
            <x v="10"/>
          </reference>
          <reference field="4" count="1" selected="0">
            <x v="26"/>
          </reference>
          <reference field="16" count="1">
            <x v="1"/>
          </reference>
        </references>
      </pivotArea>
    </format>
    <format dxfId="319">
      <pivotArea dataOnly="0" labelOnly="1" fieldPosition="0">
        <references count="3">
          <reference field="1" count="1" selected="0">
            <x v="10"/>
          </reference>
          <reference field="4" count="1" selected="0">
            <x v="27"/>
          </reference>
          <reference field="16" count="1">
            <x v="1"/>
          </reference>
        </references>
      </pivotArea>
    </format>
    <format dxfId="318">
      <pivotArea dataOnly="0" labelOnly="1" fieldPosition="0">
        <references count="3">
          <reference field="1" count="1" selected="0">
            <x v="10"/>
          </reference>
          <reference field="4" count="1" selected="0">
            <x v="28"/>
          </reference>
          <reference field="16" count="1">
            <x v="1"/>
          </reference>
        </references>
      </pivotArea>
    </format>
    <format dxfId="317">
      <pivotArea dataOnly="0" labelOnly="1" fieldPosition="0">
        <references count="3">
          <reference field="1" count="1" selected="0">
            <x v="11"/>
          </reference>
          <reference field="4" count="1" selected="0">
            <x v="29"/>
          </reference>
          <reference field="16" count="1">
            <x v="1"/>
          </reference>
        </references>
      </pivotArea>
    </format>
    <format dxfId="316">
      <pivotArea dataOnly="0" labelOnly="1" fieldPosition="0">
        <references count="3">
          <reference field="1" count="1" selected="0">
            <x v="11"/>
          </reference>
          <reference field="4" count="1" selected="0">
            <x v="30"/>
          </reference>
          <reference field="16" count="1">
            <x v="1"/>
          </reference>
        </references>
      </pivotArea>
    </format>
    <format dxfId="315">
      <pivotArea dataOnly="0" labelOnly="1" fieldPosition="0">
        <references count="3">
          <reference field="1" count="1" selected="0">
            <x v="11"/>
          </reference>
          <reference field="4" count="1" selected="0">
            <x v="31"/>
          </reference>
          <reference field="16" count="1">
            <x v="1"/>
          </reference>
        </references>
      </pivotArea>
    </format>
    <format dxfId="314">
      <pivotArea dataOnly="0" labelOnly="1" fieldPosition="0">
        <references count="1">
          <reference field="1" count="11" defaultSubtotal="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3">
      <pivotArea dataOnly="0" labelOnly="1" fieldPosition="0">
        <references count="2">
          <reference field="1" count="1" selected="0">
            <x v="1"/>
          </reference>
          <reference field="4" count="1">
            <x v="1"/>
          </reference>
        </references>
      </pivotArea>
    </format>
    <format dxfId="312">
      <pivotArea dataOnly="0" labelOnly="1" fieldPosition="0">
        <references count="2">
          <reference field="1" count="1" selected="0">
            <x v="1"/>
          </reference>
          <reference field="4" count="1" defaultSubtotal="1">
            <x v="1"/>
          </reference>
        </references>
      </pivotArea>
    </format>
    <format dxfId="311">
      <pivotArea dataOnly="0" labelOnly="1" fieldPosition="0">
        <references count="2">
          <reference field="1" count="1" selected="0">
            <x v="2"/>
          </reference>
          <reference field="4" count="3">
            <x v="2"/>
            <x v="3"/>
            <x v="4"/>
          </reference>
        </references>
      </pivotArea>
    </format>
    <format dxfId="310">
      <pivotArea dataOnly="0" labelOnly="1" fieldPosition="0">
        <references count="2">
          <reference field="1" count="1" selected="0">
            <x v="2"/>
          </reference>
          <reference field="4" count="3" defaultSubtotal="1">
            <x v="2"/>
            <x v="3"/>
            <x v="4"/>
          </reference>
        </references>
      </pivotArea>
    </format>
    <format dxfId="309">
      <pivotArea dataOnly="0" labelOnly="1" fieldPosition="0">
        <references count="2">
          <reference field="1" count="1" selected="0">
            <x v="3"/>
          </reference>
          <reference field="4" count="3">
            <x v="5"/>
            <x v="6"/>
            <x v="7"/>
          </reference>
        </references>
      </pivotArea>
    </format>
    <format dxfId="308">
      <pivotArea dataOnly="0" labelOnly="1" fieldPosition="0">
        <references count="2">
          <reference field="1" count="1" selected="0">
            <x v="3"/>
          </reference>
          <reference field="4" count="3" defaultSubtotal="1">
            <x v="5"/>
            <x v="6"/>
            <x v="7"/>
          </reference>
        </references>
      </pivotArea>
    </format>
    <format dxfId="307">
      <pivotArea dataOnly="0" labelOnly="1" fieldPosition="0">
        <references count="2">
          <reference field="1" count="1" selected="0">
            <x v="4"/>
          </reference>
          <reference field="4" count="3">
            <x v="8"/>
            <x v="9"/>
            <x v="10"/>
          </reference>
        </references>
      </pivotArea>
    </format>
    <format dxfId="306">
      <pivotArea dataOnly="0" labelOnly="1" fieldPosition="0">
        <references count="2">
          <reference field="1" count="1" selected="0">
            <x v="4"/>
          </reference>
          <reference field="4" count="3" defaultSubtotal="1">
            <x v="8"/>
            <x v="9"/>
            <x v="10"/>
          </reference>
        </references>
      </pivotArea>
    </format>
    <format dxfId="305">
      <pivotArea dataOnly="0" labelOnly="1" fieldPosition="0">
        <references count="2">
          <reference field="1" count="1" selected="0">
            <x v="5"/>
          </reference>
          <reference field="4" count="3">
            <x v="11"/>
            <x v="12"/>
            <x v="13"/>
          </reference>
        </references>
      </pivotArea>
    </format>
    <format dxfId="304">
      <pivotArea dataOnly="0" labelOnly="1" fieldPosition="0">
        <references count="2">
          <reference field="1" count="1" selected="0">
            <x v="5"/>
          </reference>
          <reference field="4" count="3" defaultSubtotal="1">
            <x v="11"/>
            <x v="12"/>
            <x v="13"/>
          </reference>
        </references>
      </pivotArea>
    </format>
    <format dxfId="303">
      <pivotArea dataOnly="0" labelOnly="1" fieldPosition="0">
        <references count="2">
          <reference field="1" count="1" selected="0">
            <x v="6"/>
          </reference>
          <reference field="4" count="3">
            <x v="14"/>
            <x v="15"/>
            <x v="16"/>
          </reference>
        </references>
      </pivotArea>
    </format>
    <format dxfId="302">
      <pivotArea dataOnly="0" labelOnly="1" fieldPosition="0">
        <references count="2">
          <reference field="1" count="1" selected="0">
            <x v="6"/>
          </reference>
          <reference field="4" count="3" defaultSubtotal="1">
            <x v="14"/>
            <x v="15"/>
            <x v="16"/>
          </reference>
        </references>
      </pivotArea>
    </format>
    <format dxfId="301">
      <pivotArea dataOnly="0" labelOnly="1" fieldPosition="0">
        <references count="2">
          <reference field="1" count="1" selected="0">
            <x v="7"/>
          </reference>
          <reference field="4" count="3">
            <x v="17"/>
            <x v="18"/>
            <x v="19"/>
          </reference>
        </references>
      </pivotArea>
    </format>
    <format dxfId="300">
      <pivotArea dataOnly="0" labelOnly="1" fieldPosition="0">
        <references count="2">
          <reference field="1" count="1" selected="0">
            <x v="7"/>
          </reference>
          <reference field="4" count="3" defaultSubtotal="1">
            <x v="17"/>
            <x v="18"/>
            <x v="19"/>
          </reference>
        </references>
      </pivotArea>
    </format>
    <format dxfId="299">
      <pivotArea dataOnly="0" labelOnly="1" fieldPosition="0">
        <references count="2">
          <reference field="1" count="1" selected="0">
            <x v="8"/>
          </reference>
          <reference field="4" count="3">
            <x v="20"/>
            <x v="21"/>
            <x v="22"/>
          </reference>
        </references>
      </pivotArea>
    </format>
    <format dxfId="298">
      <pivotArea dataOnly="0" labelOnly="1" fieldPosition="0">
        <references count="2">
          <reference field="1" count="1" selected="0">
            <x v="8"/>
          </reference>
          <reference field="4" count="3" defaultSubtotal="1">
            <x v="20"/>
            <x v="21"/>
            <x v="22"/>
          </reference>
        </references>
      </pivotArea>
    </format>
    <format dxfId="297">
      <pivotArea dataOnly="0" labelOnly="1" fieldPosition="0">
        <references count="2">
          <reference field="1" count="1" selected="0">
            <x v="9"/>
          </reference>
          <reference field="4" count="3">
            <x v="23"/>
            <x v="24"/>
            <x v="25"/>
          </reference>
        </references>
      </pivotArea>
    </format>
    <format dxfId="296">
      <pivotArea dataOnly="0" labelOnly="1" fieldPosition="0">
        <references count="2">
          <reference field="1" count="1" selected="0">
            <x v="9"/>
          </reference>
          <reference field="4" count="3" defaultSubtotal="1">
            <x v="23"/>
            <x v="24"/>
            <x v="25"/>
          </reference>
        </references>
      </pivotArea>
    </format>
    <format dxfId="295">
      <pivotArea dataOnly="0" labelOnly="1" fieldPosition="0">
        <references count="2">
          <reference field="1" count="1" selected="0">
            <x v="10"/>
          </reference>
          <reference field="4" count="3">
            <x v="26"/>
            <x v="27"/>
            <x v="28"/>
          </reference>
        </references>
      </pivotArea>
    </format>
    <format dxfId="294">
      <pivotArea dataOnly="0" labelOnly="1" fieldPosition="0">
        <references count="2">
          <reference field="1" count="1" selected="0">
            <x v="10"/>
          </reference>
          <reference field="4" count="3" defaultSubtotal="1">
            <x v="26"/>
            <x v="27"/>
            <x v="28"/>
          </reference>
        </references>
      </pivotArea>
    </format>
    <format dxfId="293">
      <pivotArea dataOnly="0" labelOnly="1" fieldPosition="0">
        <references count="2">
          <reference field="1" count="1" selected="0">
            <x v="11"/>
          </reference>
          <reference field="4" count="3">
            <x v="29"/>
            <x v="30"/>
            <x v="31"/>
          </reference>
        </references>
      </pivotArea>
    </format>
    <format dxfId="292">
      <pivotArea dataOnly="0" labelOnly="1" fieldPosition="0">
        <references count="2">
          <reference field="1" count="1" selected="0">
            <x v="11"/>
          </reference>
          <reference field="4" count="3" defaultSubtotal="1">
            <x v="29"/>
            <x v="30"/>
            <x v="31"/>
          </reference>
        </references>
      </pivotArea>
    </format>
    <format dxfId="291">
      <pivotArea dataOnly="0" labelOnly="1" fieldPosition="0">
        <references count="3">
          <reference field="1" count="1" selected="0">
            <x v="1"/>
          </reference>
          <reference field="4" count="1" selected="0">
            <x v="1"/>
          </reference>
          <reference field="16" count="1">
            <x v="1"/>
          </reference>
        </references>
      </pivotArea>
    </format>
    <format dxfId="290">
      <pivotArea dataOnly="0" labelOnly="1" fieldPosition="0">
        <references count="3">
          <reference field="1" count="1" selected="0">
            <x v="2"/>
          </reference>
          <reference field="4" count="1" selected="0">
            <x v="2"/>
          </reference>
          <reference field="16" count="1">
            <x v="1"/>
          </reference>
        </references>
      </pivotArea>
    </format>
    <format dxfId="289">
      <pivotArea dataOnly="0" labelOnly="1" fieldPosition="0">
        <references count="3">
          <reference field="1" count="1" selected="0">
            <x v="2"/>
          </reference>
          <reference field="4" count="1" selected="0">
            <x v="3"/>
          </reference>
          <reference field="16" count="1">
            <x v="1"/>
          </reference>
        </references>
      </pivotArea>
    </format>
    <format dxfId="288">
      <pivotArea dataOnly="0" labelOnly="1" fieldPosition="0">
        <references count="3">
          <reference field="1" count="1" selected="0">
            <x v="2"/>
          </reference>
          <reference field="4" count="1" selected="0">
            <x v="4"/>
          </reference>
          <reference field="16" count="1">
            <x v="1"/>
          </reference>
        </references>
      </pivotArea>
    </format>
    <format dxfId="287">
      <pivotArea dataOnly="0" labelOnly="1" fieldPosition="0">
        <references count="3">
          <reference field="1" count="1" selected="0">
            <x v="3"/>
          </reference>
          <reference field="4" count="1" selected="0">
            <x v="5"/>
          </reference>
          <reference field="16" count="1">
            <x v="1"/>
          </reference>
        </references>
      </pivotArea>
    </format>
    <format dxfId="286">
      <pivotArea dataOnly="0" labelOnly="1" fieldPosition="0">
        <references count="3">
          <reference field="1" count="1" selected="0">
            <x v="3"/>
          </reference>
          <reference field="4" count="1" selected="0">
            <x v="6"/>
          </reference>
          <reference field="16" count="1">
            <x v="1"/>
          </reference>
        </references>
      </pivotArea>
    </format>
    <format dxfId="285">
      <pivotArea dataOnly="0" labelOnly="1" fieldPosition="0">
        <references count="3">
          <reference field="1" count="1" selected="0">
            <x v="3"/>
          </reference>
          <reference field="4" count="1" selected="0">
            <x v="7"/>
          </reference>
          <reference field="16" count="1">
            <x v="1"/>
          </reference>
        </references>
      </pivotArea>
    </format>
    <format dxfId="284">
      <pivotArea dataOnly="0" labelOnly="1" fieldPosition="0">
        <references count="3">
          <reference field="1" count="1" selected="0">
            <x v="4"/>
          </reference>
          <reference field="4" count="1" selected="0">
            <x v="8"/>
          </reference>
          <reference field="16" count="1">
            <x v="1"/>
          </reference>
        </references>
      </pivotArea>
    </format>
    <format dxfId="283">
      <pivotArea dataOnly="0" labelOnly="1" fieldPosition="0">
        <references count="3">
          <reference field="1" count="1" selected="0">
            <x v="4"/>
          </reference>
          <reference field="4" count="1" selected="0">
            <x v="9"/>
          </reference>
          <reference field="16" count="1">
            <x v="1"/>
          </reference>
        </references>
      </pivotArea>
    </format>
    <format dxfId="282">
      <pivotArea dataOnly="0" labelOnly="1" fieldPosition="0">
        <references count="3">
          <reference field="1" count="1" selected="0">
            <x v="4"/>
          </reference>
          <reference field="4" count="1" selected="0">
            <x v="10"/>
          </reference>
          <reference field="16" count="1">
            <x v="1"/>
          </reference>
        </references>
      </pivotArea>
    </format>
    <format dxfId="281">
      <pivotArea dataOnly="0" labelOnly="1" fieldPosition="0">
        <references count="3">
          <reference field="1" count="1" selected="0">
            <x v="5"/>
          </reference>
          <reference field="4" count="1" selected="0">
            <x v="11"/>
          </reference>
          <reference field="16" count="1">
            <x v="1"/>
          </reference>
        </references>
      </pivotArea>
    </format>
    <format dxfId="280">
      <pivotArea dataOnly="0" labelOnly="1" fieldPosition="0">
        <references count="3">
          <reference field="1" count="1" selected="0">
            <x v="5"/>
          </reference>
          <reference field="4" count="1" selected="0">
            <x v="12"/>
          </reference>
          <reference field="16" count="1">
            <x v="1"/>
          </reference>
        </references>
      </pivotArea>
    </format>
    <format dxfId="279">
      <pivotArea dataOnly="0" labelOnly="1" fieldPosition="0">
        <references count="3">
          <reference field="1" count="1" selected="0">
            <x v="5"/>
          </reference>
          <reference field="4" count="1" selected="0">
            <x v="13"/>
          </reference>
          <reference field="16" count="1">
            <x v="1"/>
          </reference>
        </references>
      </pivotArea>
    </format>
    <format dxfId="278">
      <pivotArea dataOnly="0" labelOnly="1" fieldPosition="0">
        <references count="3">
          <reference field="1" count="1" selected="0">
            <x v="6"/>
          </reference>
          <reference field="4" count="1" selected="0">
            <x v="14"/>
          </reference>
          <reference field="16" count="1">
            <x v="1"/>
          </reference>
        </references>
      </pivotArea>
    </format>
    <format dxfId="277">
      <pivotArea dataOnly="0" labelOnly="1" fieldPosition="0">
        <references count="3">
          <reference field="1" count="1" selected="0">
            <x v="6"/>
          </reference>
          <reference field="4" count="1" selected="0">
            <x v="15"/>
          </reference>
          <reference field="16" count="1">
            <x v="1"/>
          </reference>
        </references>
      </pivotArea>
    </format>
    <format dxfId="276">
      <pivotArea dataOnly="0" labelOnly="1" fieldPosition="0">
        <references count="3">
          <reference field="1" count="1" selected="0">
            <x v="6"/>
          </reference>
          <reference field="4" count="1" selected="0">
            <x v="16"/>
          </reference>
          <reference field="16" count="1">
            <x v="1"/>
          </reference>
        </references>
      </pivotArea>
    </format>
    <format dxfId="275">
      <pivotArea dataOnly="0" labelOnly="1" fieldPosition="0">
        <references count="3">
          <reference field="1" count="1" selected="0">
            <x v="7"/>
          </reference>
          <reference field="4" count="1" selected="0">
            <x v="17"/>
          </reference>
          <reference field="16" count="1">
            <x v="1"/>
          </reference>
        </references>
      </pivotArea>
    </format>
    <format dxfId="274">
      <pivotArea dataOnly="0" labelOnly="1" fieldPosition="0">
        <references count="3">
          <reference field="1" count="1" selected="0">
            <x v="7"/>
          </reference>
          <reference field="4" count="1" selected="0">
            <x v="18"/>
          </reference>
          <reference field="16" count="1">
            <x v="1"/>
          </reference>
        </references>
      </pivotArea>
    </format>
    <format dxfId="273">
      <pivotArea dataOnly="0" labelOnly="1" fieldPosition="0">
        <references count="3">
          <reference field="1" count="1" selected="0">
            <x v="7"/>
          </reference>
          <reference field="4" count="1" selected="0">
            <x v="19"/>
          </reference>
          <reference field="16" count="1">
            <x v="1"/>
          </reference>
        </references>
      </pivotArea>
    </format>
    <format dxfId="272">
      <pivotArea dataOnly="0" labelOnly="1" fieldPosition="0">
        <references count="3">
          <reference field="1" count="1" selected="0">
            <x v="8"/>
          </reference>
          <reference field="4" count="1" selected="0">
            <x v="20"/>
          </reference>
          <reference field="16" count="1">
            <x v="1"/>
          </reference>
        </references>
      </pivotArea>
    </format>
    <format dxfId="271">
      <pivotArea dataOnly="0" labelOnly="1" fieldPosition="0">
        <references count="3">
          <reference field="1" count="1" selected="0">
            <x v="8"/>
          </reference>
          <reference field="4" count="1" selected="0">
            <x v="21"/>
          </reference>
          <reference field="16" count="1">
            <x v="1"/>
          </reference>
        </references>
      </pivotArea>
    </format>
    <format dxfId="270">
      <pivotArea dataOnly="0" labelOnly="1" fieldPosition="0">
        <references count="3">
          <reference field="1" count="1" selected="0">
            <x v="8"/>
          </reference>
          <reference field="4" count="1" selected="0">
            <x v="22"/>
          </reference>
          <reference field="16" count="1">
            <x v="1"/>
          </reference>
        </references>
      </pivotArea>
    </format>
    <format dxfId="269">
      <pivotArea dataOnly="0" labelOnly="1" fieldPosition="0">
        <references count="3">
          <reference field="1" count="1" selected="0">
            <x v="9"/>
          </reference>
          <reference field="4" count="1" selected="0">
            <x v="23"/>
          </reference>
          <reference field="16" count="1">
            <x v="1"/>
          </reference>
        </references>
      </pivotArea>
    </format>
    <format dxfId="268">
      <pivotArea dataOnly="0" labelOnly="1" fieldPosition="0">
        <references count="3">
          <reference field="1" count="1" selected="0">
            <x v="9"/>
          </reference>
          <reference field="4" count="1" selected="0">
            <x v="24"/>
          </reference>
          <reference field="16" count="1">
            <x v="1"/>
          </reference>
        </references>
      </pivotArea>
    </format>
    <format dxfId="267">
      <pivotArea dataOnly="0" labelOnly="1" fieldPosition="0">
        <references count="3">
          <reference field="1" count="1" selected="0">
            <x v="9"/>
          </reference>
          <reference field="4" count="1" selected="0">
            <x v="25"/>
          </reference>
          <reference field="16" count="1">
            <x v="1"/>
          </reference>
        </references>
      </pivotArea>
    </format>
    <format dxfId="266">
      <pivotArea dataOnly="0" labelOnly="1" fieldPosition="0">
        <references count="3">
          <reference field="1" count="1" selected="0">
            <x v="10"/>
          </reference>
          <reference field="4" count="1" selected="0">
            <x v="26"/>
          </reference>
          <reference field="16" count="1">
            <x v="1"/>
          </reference>
        </references>
      </pivotArea>
    </format>
    <format dxfId="265">
      <pivotArea dataOnly="0" labelOnly="1" fieldPosition="0">
        <references count="3">
          <reference field="1" count="1" selected="0">
            <x v="10"/>
          </reference>
          <reference field="4" count="1" selected="0">
            <x v="27"/>
          </reference>
          <reference field="16" count="1">
            <x v="1"/>
          </reference>
        </references>
      </pivotArea>
    </format>
    <format dxfId="264">
      <pivotArea dataOnly="0" labelOnly="1" fieldPosition="0">
        <references count="3">
          <reference field="1" count="1" selected="0">
            <x v="10"/>
          </reference>
          <reference field="4" count="1" selected="0">
            <x v="28"/>
          </reference>
          <reference field="16" count="1">
            <x v="1"/>
          </reference>
        </references>
      </pivotArea>
    </format>
    <format dxfId="263">
      <pivotArea dataOnly="0" labelOnly="1" fieldPosition="0">
        <references count="3">
          <reference field="1" count="1" selected="0">
            <x v="11"/>
          </reference>
          <reference field="4" count="1" selected="0">
            <x v="29"/>
          </reference>
          <reference field="16" count="1">
            <x v="1"/>
          </reference>
        </references>
      </pivotArea>
    </format>
    <format dxfId="262">
      <pivotArea dataOnly="0" labelOnly="1" fieldPosition="0">
        <references count="3">
          <reference field="1" count="1" selected="0">
            <x v="11"/>
          </reference>
          <reference field="4" count="1" selected="0">
            <x v="30"/>
          </reference>
          <reference field="16" count="1">
            <x v="1"/>
          </reference>
        </references>
      </pivotArea>
    </format>
    <format dxfId="261">
      <pivotArea dataOnly="0" labelOnly="1" fieldPosition="0">
        <references count="3">
          <reference field="1" count="1" selected="0">
            <x v="11"/>
          </reference>
          <reference field="4" count="1" selected="0">
            <x v="31"/>
          </reference>
          <reference field="16" count="1">
            <x v="1"/>
          </reference>
        </references>
      </pivotArea>
    </format>
    <format dxfId="260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259">
      <pivotArea type="origin" dataOnly="0" labelOnly="1" outline="0" fieldPosition="0"/>
    </format>
    <format dxfId="258">
      <pivotArea field="1" type="button" dataOnly="0" labelOnly="1" outline="0" axis="axisRow" fieldPosition="0"/>
    </format>
    <format dxfId="257">
      <pivotArea dataOnly="0" labelOnly="1" fieldPosition="0">
        <references count="1">
          <reference field="1" count="0"/>
        </references>
      </pivotArea>
    </format>
    <format dxfId="256">
      <pivotArea dataOnly="0" labelOnly="1" grandRow="1" outline="0" fieldPosition="0"/>
    </format>
    <format dxfId="255">
      <pivotArea dataOnly="0" labelOnly="1" fieldPosition="0">
        <references count="2">
          <reference field="1" count="1" selected="0">
            <x v="2"/>
          </reference>
          <reference field="4" count="1">
            <x v="32"/>
          </reference>
        </references>
      </pivotArea>
    </format>
    <format dxfId="254">
      <pivotArea dataOnly="0" labelOnly="1" fieldPosition="0">
        <references count="2">
          <reference field="1" count="1" selected="0">
            <x v="3"/>
          </reference>
          <reference field="4" count="1">
            <x v="32"/>
          </reference>
        </references>
      </pivotArea>
    </format>
    <format dxfId="253">
      <pivotArea dataOnly="0" labelOnly="1" fieldPosition="0">
        <references count="2">
          <reference field="1" count="1" selected="0">
            <x v="5"/>
          </reference>
          <reference field="4" count="1">
            <x v="32"/>
          </reference>
        </references>
      </pivotArea>
    </format>
    <format dxfId="252">
      <pivotArea dataOnly="0" labelOnly="1" fieldPosition="0">
        <references count="2">
          <reference field="1" count="1" selected="0">
            <x v="6"/>
          </reference>
          <reference field="4" count="1">
            <x v="32"/>
          </reference>
        </references>
      </pivotArea>
    </format>
    <format dxfId="251">
      <pivotArea dataOnly="0" labelOnly="1" fieldPosition="0">
        <references count="2">
          <reference field="1" count="1" selected="0">
            <x v="7"/>
          </reference>
          <reference field="4" count="1">
            <x v="32"/>
          </reference>
        </references>
      </pivotArea>
    </format>
    <format dxfId="250">
      <pivotArea dataOnly="0" labelOnly="1" fieldPosition="0">
        <references count="2">
          <reference field="1" count="1" selected="0">
            <x v="9"/>
          </reference>
          <reference field="4" count="1">
            <x v="32"/>
          </reference>
        </references>
      </pivotArea>
    </format>
    <format dxfId="249">
      <pivotArea dataOnly="0" labelOnly="1" fieldPosition="0">
        <references count="2">
          <reference field="1" count="1" selected="0">
            <x v="10"/>
          </reference>
          <reference field="4" count="1">
            <x v="32"/>
          </reference>
        </references>
      </pivotArea>
    </format>
    <format dxfId="248">
      <pivotArea dataOnly="0" labelOnly="1" fieldPosition="0">
        <references count="3">
          <reference field="1" count="1" selected="0">
            <x v="2"/>
          </reference>
          <reference field="4" count="1" selected="0">
            <x v="32"/>
          </reference>
          <reference field="16" count="1">
            <x v="1"/>
          </reference>
        </references>
      </pivotArea>
    </format>
    <format dxfId="247">
      <pivotArea dataOnly="0" labelOnly="1" fieldPosition="0">
        <references count="3">
          <reference field="1" count="1" selected="0">
            <x v="3"/>
          </reference>
          <reference field="4" count="1" selected="0">
            <x v="32"/>
          </reference>
          <reference field="16" count="1">
            <x v="1"/>
          </reference>
        </references>
      </pivotArea>
    </format>
    <format dxfId="246">
      <pivotArea dataOnly="0" labelOnly="1" fieldPosition="0">
        <references count="3">
          <reference field="1" count="1" selected="0">
            <x v="5"/>
          </reference>
          <reference field="4" count="1" selected="0">
            <x v="32"/>
          </reference>
          <reference field="16" count="1">
            <x v="1"/>
          </reference>
        </references>
      </pivotArea>
    </format>
    <format dxfId="245">
      <pivotArea dataOnly="0" labelOnly="1" fieldPosition="0">
        <references count="3">
          <reference field="1" count="1" selected="0">
            <x v="6"/>
          </reference>
          <reference field="4" count="1" selected="0">
            <x v="32"/>
          </reference>
          <reference field="16" count="1">
            <x v="1"/>
          </reference>
        </references>
      </pivotArea>
    </format>
    <format dxfId="244">
      <pivotArea dataOnly="0" labelOnly="1" fieldPosition="0">
        <references count="3">
          <reference field="1" count="1" selected="0">
            <x v="7"/>
          </reference>
          <reference field="4" count="1" selected="0">
            <x v="32"/>
          </reference>
          <reference field="16" count="1">
            <x v="1"/>
          </reference>
        </references>
      </pivotArea>
    </format>
    <format dxfId="243">
      <pivotArea dataOnly="0" labelOnly="1" fieldPosition="0">
        <references count="3">
          <reference field="1" count="1" selected="0">
            <x v="9"/>
          </reference>
          <reference field="4" count="1" selected="0">
            <x v="32"/>
          </reference>
          <reference field="16" count="1">
            <x v="1"/>
          </reference>
        </references>
      </pivotArea>
    </format>
    <format dxfId="242">
      <pivotArea dataOnly="0" labelOnly="1" fieldPosition="0">
        <references count="3">
          <reference field="1" count="1" selected="0">
            <x v="10"/>
          </reference>
          <reference field="4" count="1" selected="0">
            <x v="32"/>
          </reference>
          <reference field="16" count="1">
            <x v="1"/>
          </reference>
        </references>
      </pivotArea>
    </format>
    <format dxfId="241">
      <pivotArea type="origin" dataOnly="0" labelOnly="1" outline="0" fieldPosition="0"/>
    </format>
    <format dxfId="240">
      <pivotArea field="1" type="button" dataOnly="0" labelOnly="1" outline="0" axis="axisRow" fieldPosition="0"/>
    </format>
    <format dxfId="239">
      <pivotArea dataOnly="0" labelOnly="1" fieldPosition="0">
        <references count="1">
          <reference field="1" count="0"/>
        </references>
      </pivotArea>
    </format>
    <format dxfId="238">
      <pivotArea dataOnly="0" labelOnly="1" grandRow="1" outline="0" fieldPosition="0"/>
    </format>
    <format dxfId="237">
      <pivotArea dataOnly="0" labelOnly="1" fieldPosition="0">
        <references count="2">
          <reference field="1" count="1" selected="0">
            <x v="2"/>
          </reference>
          <reference field="4" count="1">
            <x v="32"/>
          </reference>
        </references>
      </pivotArea>
    </format>
    <format dxfId="236">
      <pivotArea dataOnly="0" labelOnly="1" fieldPosition="0">
        <references count="2">
          <reference field="1" count="1" selected="0">
            <x v="3"/>
          </reference>
          <reference field="4" count="1">
            <x v="32"/>
          </reference>
        </references>
      </pivotArea>
    </format>
    <format dxfId="235">
      <pivotArea dataOnly="0" labelOnly="1" fieldPosition="0">
        <references count="2">
          <reference field="1" count="1" selected="0">
            <x v="5"/>
          </reference>
          <reference field="4" count="1">
            <x v="32"/>
          </reference>
        </references>
      </pivotArea>
    </format>
    <format dxfId="234">
      <pivotArea dataOnly="0" labelOnly="1" fieldPosition="0">
        <references count="2">
          <reference field="1" count="1" selected="0">
            <x v="6"/>
          </reference>
          <reference field="4" count="1">
            <x v="32"/>
          </reference>
        </references>
      </pivotArea>
    </format>
    <format dxfId="233">
      <pivotArea dataOnly="0" labelOnly="1" fieldPosition="0">
        <references count="2">
          <reference field="1" count="1" selected="0">
            <x v="7"/>
          </reference>
          <reference field="4" count="1">
            <x v="32"/>
          </reference>
        </references>
      </pivotArea>
    </format>
    <format dxfId="232">
      <pivotArea dataOnly="0" labelOnly="1" fieldPosition="0">
        <references count="2">
          <reference field="1" count="1" selected="0">
            <x v="9"/>
          </reference>
          <reference field="4" count="1">
            <x v="32"/>
          </reference>
        </references>
      </pivotArea>
    </format>
    <format dxfId="231">
      <pivotArea dataOnly="0" labelOnly="1" fieldPosition="0">
        <references count="2">
          <reference field="1" count="1" selected="0">
            <x v="10"/>
          </reference>
          <reference field="4" count="1">
            <x v="32"/>
          </reference>
        </references>
      </pivotArea>
    </format>
    <format dxfId="230">
      <pivotArea dataOnly="0" labelOnly="1" fieldPosition="0">
        <references count="3">
          <reference field="1" count="1" selected="0">
            <x v="2"/>
          </reference>
          <reference field="4" count="1" selected="0">
            <x v="32"/>
          </reference>
          <reference field="16" count="1">
            <x v="1"/>
          </reference>
        </references>
      </pivotArea>
    </format>
    <format dxfId="229">
      <pivotArea dataOnly="0" labelOnly="1" fieldPosition="0">
        <references count="3">
          <reference field="1" count="1" selected="0">
            <x v="3"/>
          </reference>
          <reference field="4" count="1" selected="0">
            <x v="32"/>
          </reference>
          <reference field="16" count="1">
            <x v="1"/>
          </reference>
        </references>
      </pivotArea>
    </format>
    <format dxfId="228">
      <pivotArea dataOnly="0" labelOnly="1" fieldPosition="0">
        <references count="3">
          <reference field="1" count="1" selected="0">
            <x v="5"/>
          </reference>
          <reference field="4" count="1" selected="0">
            <x v="32"/>
          </reference>
          <reference field="16" count="1">
            <x v="1"/>
          </reference>
        </references>
      </pivotArea>
    </format>
    <format dxfId="227">
      <pivotArea dataOnly="0" labelOnly="1" fieldPosition="0">
        <references count="3">
          <reference field="1" count="1" selected="0">
            <x v="6"/>
          </reference>
          <reference field="4" count="1" selected="0">
            <x v="32"/>
          </reference>
          <reference field="16" count="1">
            <x v="1"/>
          </reference>
        </references>
      </pivotArea>
    </format>
    <format dxfId="226">
      <pivotArea dataOnly="0" labelOnly="1" fieldPosition="0">
        <references count="3">
          <reference field="1" count="1" selected="0">
            <x v="7"/>
          </reference>
          <reference field="4" count="1" selected="0">
            <x v="32"/>
          </reference>
          <reference field="16" count="1">
            <x v="1"/>
          </reference>
        </references>
      </pivotArea>
    </format>
    <format dxfId="225">
      <pivotArea dataOnly="0" labelOnly="1" fieldPosition="0">
        <references count="3">
          <reference field="1" count="1" selected="0">
            <x v="9"/>
          </reference>
          <reference field="4" count="1" selected="0">
            <x v="32"/>
          </reference>
          <reference field="16" count="1">
            <x v="1"/>
          </reference>
        </references>
      </pivotArea>
    </format>
    <format dxfId="224">
      <pivotArea dataOnly="0" labelOnly="1" fieldPosition="0">
        <references count="3">
          <reference field="1" count="1" selected="0">
            <x v="10"/>
          </reference>
          <reference field="4" count="1" selected="0">
            <x v="32"/>
          </reference>
          <reference field="16" count="1">
            <x v="1"/>
          </reference>
        </references>
      </pivotArea>
    </format>
  </formats>
  <pivotTableStyleInfo name="PivotStyleLight1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InsertBlankRowDefault="1"/>
    </ext>
  </extLst>
</pivotTableDefinition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4B68025-4182-4D1D-9A54-C597E717CA9B}" name="Tabela1" displayName="Tabela1" ref="B2:BC163" totalsRowShown="0">
  <autoFilter ref="B2:BC163" xr:uid="{44B68025-4182-4D1D-9A54-C597E717CA9B}"/>
  <tableColumns count="54">
    <tableColumn id="1" xr3:uid="{26475FA8-55EC-442D-A28E-33DAB779A5B4}" name="Status"/>
    <tableColumn id="2" xr3:uid="{8123BB7E-4D9A-4848-99EC-5989843530B5}" name="Dimensão"/>
    <tableColumn id="3" xr3:uid="{47197C8F-41CE-4308-8A8E-21CEEEBB9A15}" name="Cod"/>
    <tableColumn id="4" xr3:uid="{1DCEB6C9-7D58-4955-A900-91B499C9601E}" name="0"/>
    <tableColumn id="5" xr3:uid="{A1D3AF97-E0E0-4A5F-AA89-9780FBC05765}" name="Atividade"/>
    <tableColumn id="6" xr3:uid="{4FA14F2F-1F17-4987-8ED9-5F996292C172}" name="Coluna2"/>
    <tableColumn id="7" xr3:uid="{CE1457F4-ECB9-4D7F-9C98-CD72A3606AA2}" name="Coluna3"/>
    <tableColumn id="8" xr3:uid="{33886590-8167-4F24-986A-B7ACD299892C}" name="Coluna4"/>
    <tableColumn id="9" xr3:uid="{EE01A7F8-4C66-426B-B0AB-AAE1FD6E8E91}" name="Coluna5"/>
    <tableColumn id="10" xr3:uid="{36C87135-C10D-456E-9415-DFD9F18E2DC8}" name="Coluna6"/>
    <tableColumn id="11" xr3:uid="{B33D1B4E-9065-4A69-BAD6-6B83DB700A4A}" name="Coluna7"/>
    <tableColumn id="12" xr3:uid="{0F6F3788-C528-47DF-B668-4BA432EF79EC}" name="Coluna8"/>
    <tableColumn id="13" xr3:uid="{1B66D84C-29B3-4A59-97B4-F77BBC7C2F19}" name="Coluna9"/>
    <tableColumn id="14" xr3:uid="{31A25E99-EC00-4135-B8A6-E6E72C77B77B}" name="Cod3"/>
    <tableColumn id="15" xr3:uid="{DB35F741-E7CB-4250-A4BE-E4AB7982978D}" name="Cod4"/>
    <tableColumn id="16" xr3:uid="{F55A28DB-5973-4F10-929B-21347FE37E19}" name="Cod5"/>
    <tableColumn id="17" xr3:uid="{93300378-15D9-472A-B4AD-9CAECA775282}" name="SubAtividade"/>
    <tableColumn id="18" xr3:uid="{547DBBB4-963D-44F5-8317-A6E95917B7AA}" name="Coluna10"/>
    <tableColumn id="19" xr3:uid="{B01DB8AD-3873-44EC-8E63-D919CD5A28CB}" name="Coluna11"/>
    <tableColumn id="20" xr3:uid="{66A3687A-BE7A-4831-A42D-98C85B9CE83D}" name="Coluna12"/>
    <tableColumn id="21" xr3:uid="{D3C6A941-A091-445F-96B2-C4018408CDA9}" name="Coluna13"/>
    <tableColumn id="22" xr3:uid="{B37B7DF9-DA62-4ADF-8D31-B0E14C15C225}" name="Coluna14"/>
    <tableColumn id="23" xr3:uid="{716F0424-0A26-4C3E-8801-BFA045989834}" name="Despesa"/>
    <tableColumn id="24" xr3:uid="{462C1ECD-975A-4CE7-BD6C-F209842C39A3}" name="Coluna15"/>
    <tableColumn id="25" xr3:uid="{9FC53BF4-EAB4-44FD-9C99-CFBFA8561874}" name="Coluna16"/>
    <tableColumn id="26" xr3:uid="{104223DE-DF13-4A4C-AAA1-D766D9BA3776}" name="Coluna17"/>
    <tableColumn id="27" xr3:uid="{C0F60B45-D84E-4602-9923-FB0204686898}" name="Coluna18"/>
    <tableColumn id="28" xr3:uid="{1C302B72-DD73-4A40-ABC1-9A2A74367991}" name="Coluna19"/>
    <tableColumn id="29" xr3:uid="{1253A712-E5C4-484D-8139-B8D31BCB5D0D}" name="Coluna20"/>
    <tableColumn id="30" xr3:uid="{B25B6D32-C042-4AE1-8FBB-234EE9705C01}" name="Categoria"/>
    <tableColumn id="31" xr3:uid="{4171A125-0864-4FDF-9D13-9CB18DDBA71F}" name="Coluna21"/>
    <tableColumn id="32" xr3:uid="{2ECAA071-7FFF-4148-9D4C-20B45186BD34}" name="Coluna22"/>
    <tableColumn id="33" xr3:uid="{6E581AE3-F095-42B4-987E-874051C53B07}" name="Coluna23"/>
    <tableColumn id="34" xr3:uid="{4085342C-0936-46D0-B00C-98A78E16BF79}" name="Coluna24"/>
    <tableColumn id="35" xr3:uid="{FC500CA3-180E-4273-BC89-CB91DDBC1E4D}" name="Coluna25"/>
    <tableColumn id="36" xr3:uid="{2FFA5B17-6437-42FF-A17B-945B255220E7}" name="Coluna26"/>
    <tableColumn id="37" xr3:uid="{7B43742E-FEDC-47EF-8CF1-2752E15A0981}" name="Coluna27"/>
    <tableColumn id="38" xr3:uid="{BD61F1E5-EFE6-4BBB-910A-CC748163ED6D}" name="Subcategoria"/>
    <tableColumn id="39" xr3:uid="{BD06E0E9-2419-45A9-B861-307C3371F197}" name="Coluna28"/>
    <tableColumn id="40" xr3:uid="{A9C74B98-11CD-43B7-B6E2-68982E68575E}" name="Coluna29"/>
    <tableColumn id="41" xr3:uid="{3AD84196-5FD7-421F-8F18-41800E46E54D}" name="Coluna30"/>
    <tableColumn id="42" xr3:uid="{0507D924-C413-475E-8C29-EFB5B86A80FD}" name="Coluna31"/>
    <tableColumn id="43" xr3:uid="{E5A133B0-6C3A-4C9D-A3FF-C668EB0B2FA8}" name="Fonte"/>
    <tableColumn id="44" xr3:uid="{2E5BDE04-5866-4716-9C8B-660D77B21D2C}" name="Coluna32"/>
    <tableColumn id="45" xr3:uid="{50579D4F-2EFB-4FB9-864E-74D61498236F}" name="Coluna33"/>
    <tableColumn id="46" xr3:uid="{1D1515DD-F0BB-41D5-AC33-91B90C5D8E2A}" name="Coluna34"/>
    <tableColumn id="47" xr3:uid="{97B0F482-5A38-469F-8A2C-2B58A978214F}" name="Unid"/>
    <tableColumn id="48" xr3:uid="{27E86507-A109-44CF-A9DD-98EA8B429CFF}" name="Coluna35"/>
    <tableColumn id="49" xr3:uid="{35F403A4-EF1E-4D6F-B809-FEE682BB5223}" name="Valor Unit"/>
    <tableColumn id="50" xr3:uid="{BC30FA2C-9AA6-403D-B6B4-2FE901AB19C1}" name="Coluna36"/>
    <tableColumn id="51" xr3:uid="{F41881F3-275E-4996-9247-A4AB1067D33C}" name="Coluna37"/>
    <tableColumn id="52" xr3:uid="{45B3343F-986E-4ECE-8AF7-9568CFFB9C63}" name="Qtde"/>
    <tableColumn id="53" xr3:uid="{4EDCDE9C-77B9-46A2-B4DF-889D3F5D4C7C}" name="Coluna38"/>
    <tableColumn id="54" xr3:uid="{1F50D481-41A5-4667-8898-13CCA91CC6A4}" name="Valor Total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comments" Target="../comments6.xml"/><Relationship Id="rId5" Type="http://schemas.openxmlformats.org/officeDocument/2006/relationships/vmlDrawing" Target="../drawings/vmlDrawing6.v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docs.google.com/spreadsheets/d/1dbWvSDYe_khFz3E0BlLTFey-X_GyNw3r/edit?usp=sharing&amp;ouid=107157464652738476997&amp;rtpof=true&amp;sd=true" TargetMode="External"/><Relationship Id="rId3" Type="http://schemas.openxmlformats.org/officeDocument/2006/relationships/hyperlink" Target="https://legislacao.prefeitura.sp.gov.br/leis/decreto-58840-de-3-de-julho-de-2019" TargetMode="External"/><Relationship Id="rId7" Type="http://schemas.openxmlformats.org/officeDocument/2006/relationships/hyperlink" Target="https://drive.google.com/file/d/1fTgVsAP7iCa-S1FAcS7ThH_uSSrvbcN3/view?usp=sharing" TargetMode="External"/><Relationship Id="rId2" Type="http://schemas.openxmlformats.org/officeDocument/2006/relationships/hyperlink" Target="https://www.al.sp.gov.br/repositorio/legislacao/lei/2015/lei-15667-12.01.2015.html" TargetMode="External"/><Relationship Id="rId1" Type="http://schemas.openxmlformats.org/officeDocument/2006/relationships/hyperlink" Target="https://drive.google.com/file/d/1KThn8EqWCUHbw6hKBRkA_wyoLaXPqS3q/view?usp=sharing" TargetMode="External"/><Relationship Id="rId6" Type="http://schemas.openxmlformats.org/officeDocument/2006/relationships/hyperlink" Target="https://drive.google.com/file/d/1frYkEaT_ziu8h_wNesXwHfAKSoYC6r69/view?usp=sharing" TargetMode="External"/><Relationship Id="rId5" Type="http://schemas.openxmlformats.org/officeDocument/2006/relationships/hyperlink" Target="https://drive.google.com/uc?export=download&amp;id=1b-rD8vrFxq_LhBdHu9G25Kb2gj4NjWdd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s://drive.google.com/file/d/1ajLKKOn9-4eLg-A3nNMnG3yczoff7-_h/view?usp=sharing" TargetMode="Externa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61B84-56E8-44FE-902D-41AA33D24C75}">
  <sheetPr codeName="Planilha1"/>
  <dimension ref="A2:P20"/>
  <sheetViews>
    <sheetView showGridLines="0" showRowColHeaders="0" workbookViewId="0">
      <selection activeCell="B3" sqref="B3"/>
    </sheetView>
  </sheetViews>
  <sheetFormatPr defaultColWidth="9.140625" defaultRowHeight="11.25" x14ac:dyDescent="0.2"/>
  <cols>
    <col min="1" max="1" width="1.7109375" style="1" customWidth="1"/>
    <col min="2" max="2" width="15.42578125" style="1" customWidth="1"/>
    <col min="3" max="3" width="38.42578125" style="1" customWidth="1"/>
    <col min="4" max="4" width="70.28515625" style="1" customWidth="1"/>
    <col min="5" max="5" width="2.140625" style="1" customWidth="1"/>
    <col min="6" max="16384" width="9.140625" style="1"/>
  </cols>
  <sheetData>
    <row r="2" spans="1:16" ht="52.9" customHeight="1" x14ac:dyDescent="0.2">
      <c r="A2" s="5"/>
      <c r="B2" s="135" t="s">
        <v>1802</v>
      </c>
      <c r="C2" s="380" t="s">
        <v>828</v>
      </c>
      <c r="D2" s="380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ht="12.6" customHeight="1" x14ac:dyDescent="0.2">
      <c r="A3" s="5"/>
      <c r="B3" s="8"/>
      <c r="C3" s="7"/>
      <c r="D3" s="7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ht="79.150000000000006" customHeight="1" x14ac:dyDescent="0.2">
      <c r="A4" s="5"/>
      <c r="B4" s="381" t="s">
        <v>1686</v>
      </c>
      <c r="C4" s="381"/>
      <c r="D4" s="381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ht="57.6" customHeight="1" x14ac:dyDescent="0.2">
      <c r="A5" s="5"/>
      <c r="B5" s="381"/>
      <c r="C5" s="381"/>
      <c r="D5" s="381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ht="10.9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</row>
    <row r="7" spans="1:16" x14ac:dyDescent="0.2">
      <c r="B7" s="378" t="s">
        <v>0</v>
      </c>
      <c r="C7" s="378"/>
      <c r="D7" s="378"/>
      <c r="E7" s="2"/>
      <c r="F7" s="2"/>
    </row>
    <row r="8" spans="1:16" ht="20.65" customHeight="1" x14ac:dyDescent="0.2">
      <c r="B8" s="379"/>
      <c r="C8" s="379"/>
      <c r="D8" s="379"/>
      <c r="E8" s="2"/>
      <c r="F8" s="2"/>
    </row>
    <row r="9" spans="1:16" s="6" customFormat="1" ht="24" customHeight="1" x14ac:dyDescent="0.25">
      <c r="B9" s="84" t="s">
        <v>1</v>
      </c>
      <c r="C9" s="84" t="s">
        <v>2</v>
      </c>
      <c r="D9" s="84" t="s">
        <v>3</v>
      </c>
    </row>
    <row r="10" spans="1:16" s="3" customFormat="1" ht="19.149999999999999" customHeight="1" x14ac:dyDescent="0.25">
      <c r="B10" s="85" t="s">
        <v>4</v>
      </c>
      <c r="C10" s="181" t="s">
        <v>823</v>
      </c>
      <c r="D10" s="86" t="s">
        <v>5</v>
      </c>
    </row>
    <row r="11" spans="1:16" s="3" customFormat="1" ht="19.149999999999999" customHeight="1" x14ac:dyDescent="0.25">
      <c r="B11" s="85" t="s">
        <v>6</v>
      </c>
      <c r="C11" s="182" t="s">
        <v>1671</v>
      </c>
      <c r="D11" s="86" t="s">
        <v>1670</v>
      </c>
    </row>
    <row r="12" spans="1:16" s="3" customFormat="1" ht="19.149999999999999" customHeight="1" x14ac:dyDescent="0.25">
      <c r="B12" s="85" t="s">
        <v>7</v>
      </c>
      <c r="C12" s="183" t="s">
        <v>1664</v>
      </c>
      <c r="D12" s="86" t="s">
        <v>824</v>
      </c>
    </row>
    <row r="13" spans="1:16" s="3" customFormat="1" ht="19.149999999999999" customHeight="1" x14ac:dyDescent="0.25">
      <c r="B13" s="85" t="s">
        <v>8</v>
      </c>
      <c r="C13" s="182" t="s">
        <v>1665</v>
      </c>
      <c r="D13" s="86" t="s">
        <v>826</v>
      </c>
    </row>
    <row r="14" spans="1:16" s="3" customFormat="1" ht="19.149999999999999" customHeight="1" x14ac:dyDescent="0.25">
      <c r="B14" s="85" t="s">
        <v>9</v>
      </c>
      <c r="C14" s="182" t="s">
        <v>1666</v>
      </c>
      <c r="D14" s="86" t="s">
        <v>825</v>
      </c>
    </row>
    <row r="15" spans="1:16" s="3" customFormat="1" ht="19.149999999999999" customHeight="1" x14ac:dyDescent="0.25">
      <c r="B15" s="85" t="s">
        <v>10</v>
      </c>
      <c r="C15" s="182" t="s">
        <v>1793</v>
      </c>
      <c r="D15" s="86" t="s">
        <v>1672</v>
      </c>
    </row>
    <row r="16" spans="1:16" s="3" customFormat="1" ht="19.149999999999999" customHeight="1" x14ac:dyDescent="0.25">
      <c r="B16" s="85" t="s">
        <v>11</v>
      </c>
      <c r="C16" s="182" t="s">
        <v>1794</v>
      </c>
      <c r="D16" s="86" t="s">
        <v>827</v>
      </c>
    </row>
    <row r="17" spans="2:4" s="3" customFormat="1" ht="19.149999999999999" customHeight="1" x14ac:dyDescent="0.25">
      <c r="B17" s="85" t="s">
        <v>12</v>
      </c>
      <c r="C17" s="182" t="s">
        <v>1795</v>
      </c>
      <c r="D17" s="86" t="s">
        <v>833</v>
      </c>
    </row>
    <row r="18" spans="2:4" s="3" customFormat="1" ht="19.149999999999999" customHeight="1" x14ac:dyDescent="0.25">
      <c r="B18" s="85" t="s">
        <v>13</v>
      </c>
      <c r="C18" s="182" t="s">
        <v>1667</v>
      </c>
      <c r="D18" s="86" t="s">
        <v>834</v>
      </c>
    </row>
    <row r="19" spans="2:4" s="3" customFormat="1" ht="19.149999999999999" customHeight="1" x14ac:dyDescent="0.25">
      <c r="B19" s="85" t="s">
        <v>1669</v>
      </c>
      <c r="C19" s="182" t="s">
        <v>1668</v>
      </c>
      <c r="D19" s="86" t="s">
        <v>835</v>
      </c>
    </row>
    <row r="20" spans="2:4" ht="4.9000000000000004" customHeight="1" x14ac:dyDescent="0.2"/>
  </sheetData>
  <mergeCells count="3">
    <mergeCell ref="B7:D8"/>
    <mergeCell ref="C2:D2"/>
    <mergeCell ref="B4:D5"/>
  </mergeCells>
  <phoneticPr fontId="9" type="noConversion"/>
  <hyperlinks>
    <hyperlink ref="C11" location="'02_DÚVIDAS'!A1" tooltip="Clique aqui para abrir." display="02_DÚVIDAS" xr:uid="{6FC9015B-F8B8-4973-B67F-979A0D03C908}"/>
    <hyperlink ref="C10" location="'01_ÍNDICE DA PLANILHA'!A1" display="01_ÍNDICE DA PLANILHA" xr:uid="{639ECDE9-0457-4892-B1E0-BD5F02A260C6}"/>
    <hyperlink ref="C12" location="'03_CADASTRO DO GRÊMIO'!A1" display="03_CADASTRO DO GRÊMIO" xr:uid="{37ACBC59-20B0-4A92-B9FC-EFBC3CF91822}"/>
    <hyperlink ref="C14" location="'04.02_PLANEJAMENTO ATIVIDADES'!A1" display="04.02_PLANEJAMENTO ATIVIDADES" xr:uid="{6D1F8DC8-6EC0-4B05-A65F-7EBB5A0B1629}"/>
    <hyperlink ref="C13" location="'04.01_CATEGORIZAÇÃO DE DESPESAS'!A1" display="04.01_CATEGORIZAÇÃO DE DESPESAS" xr:uid="{9DE2E2B1-AB0A-49FA-930C-4776F46072BC}"/>
    <hyperlink ref="C16" location="'04.04_PLANO DE AÇÃO'!A1" display="04.04_PLANO DE AÇÃO" xr:uid="{4873BF30-C35B-449E-A3E7-2DC2AF9E6CA7}"/>
    <hyperlink ref="C17" location="'05.01_DESPESAS PLANEJADAS'!A1" display="05.01_DESPESAS PLANEJADAS" xr:uid="{D6317B63-1C89-4ECD-9C70-C6D3229AD86A}"/>
    <hyperlink ref="C18" location="'05.02_EXECUÇÃO DE DESPESAS'!A1" display="05.02_EXECUÇÃO DE DESPESAS" xr:uid="{EFBCBE1F-E23A-4612-827C-C22E815D30B9}"/>
    <hyperlink ref="C19" location="'05.03_RELATÓRIO ANALÍTICO'!A1" display="05.03_RELATÓRIO ANALÍTICO" xr:uid="{FDA0CB47-8B51-4B57-BA1D-D2054CE6680F}"/>
    <hyperlink ref="C15" location="'04.03_MENU - PLANO DE AÇÃO'!A1" display="04.03_MENU - PLANO DE AÇÃO" xr:uid="{DACF1684-FCD1-42F1-B6FA-1948D0B3811D}"/>
  </hyperlinks>
  <pageMargins left="0.25" right="0.25" top="0.75" bottom="0.75" header="0.3" footer="0.3"/>
  <pageSetup orientation="landscape" r:id="rId1"/>
  <headerFooter>
    <oddHeader xml:space="preserve">&amp;R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7448A-8EBC-4435-8CD0-89A26CD71B7D}">
  <sheetPr codeName="Planilha10"/>
  <dimension ref="A2:XEZ452"/>
  <sheetViews>
    <sheetView showGridLines="0" workbookViewId="0">
      <selection activeCell="W1" sqref="W1:W1048576"/>
    </sheetView>
  </sheetViews>
  <sheetFormatPr defaultColWidth="2.7109375" defaultRowHeight="15" x14ac:dyDescent="0.25"/>
  <cols>
    <col min="1" max="1" width="0.42578125" style="52" customWidth="1"/>
    <col min="2" max="2" width="9.28515625" style="53" customWidth="1"/>
    <col min="3" max="3" width="4" style="52" hidden="1" customWidth="1"/>
    <col min="4" max="4" width="2.7109375" style="52" hidden="1" customWidth="1"/>
    <col min="5" max="5" width="17.7109375" style="54" customWidth="1"/>
    <col min="6" max="7" width="2.7109375" style="52" hidden="1" customWidth="1"/>
    <col min="8" max="8" width="8.140625" style="52" hidden="1" customWidth="1"/>
    <col min="9" max="13" width="2.7109375" style="52" hidden="1" customWidth="1"/>
    <col min="14" max="14" width="4.7109375" style="52" hidden="1" customWidth="1"/>
    <col min="15" max="16" width="2.7109375" style="52" hidden="1" customWidth="1"/>
    <col min="17" max="17" width="17.7109375" style="54" customWidth="1"/>
    <col min="18" max="21" width="2.7109375" style="52" hidden="1" customWidth="1"/>
    <col min="22" max="22" width="0.7109375" style="52" hidden="1" customWidth="1"/>
    <col min="23" max="23" width="16.7109375" style="53" customWidth="1"/>
    <col min="24" max="28" width="2.7109375" style="52" hidden="1" customWidth="1"/>
    <col min="29" max="29" width="2" style="52" hidden="1" customWidth="1"/>
    <col min="30" max="30" width="12.7109375" style="53" customWidth="1"/>
    <col min="31" max="37" width="2.7109375" style="52" hidden="1" customWidth="1"/>
    <col min="38" max="38" width="13.7109375" style="53" customWidth="1"/>
    <col min="39" max="41" width="2.7109375" style="52" hidden="1" customWidth="1"/>
    <col min="42" max="42" width="2" style="52" hidden="1" customWidth="1"/>
    <col min="43" max="43" width="8.7109375" style="53" customWidth="1"/>
    <col min="44" max="44" width="2" style="52" hidden="1" customWidth="1"/>
    <col min="45" max="45" width="8.140625" style="52" hidden="1" customWidth="1"/>
    <col min="46" max="46" width="1.7109375" style="52" hidden="1" customWidth="1"/>
    <col min="47" max="47" width="4.7109375" style="52" customWidth="1"/>
    <col min="48" max="48" width="4.42578125" style="52" hidden="1" customWidth="1"/>
    <col min="49" max="49" width="8.7109375" style="52" customWidth="1"/>
    <col min="50" max="50" width="8.140625" style="52" hidden="1" customWidth="1"/>
    <col min="51" max="51" width="2.7109375" style="52" hidden="1" customWidth="1"/>
    <col min="52" max="52" width="4.42578125" style="52" customWidth="1"/>
    <col min="53" max="53" width="2.7109375" style="52" hidden="1" customWidth="1"/>
    <col min="54" max="54" width="10.42578125" style="52" customWidth="1"/>
    <col min="55" max="55" width="0.7109375" style="52" customWidth="1"/>
    <col min="56" max="56" width="1.28515625" style="52" customWidth="1"/>
    <col min="57" max="16384" width="2.7109375" style="52"/>
  </cols>
  <sheetData>
    <row r="2" spans="1:16380" hidden="1" x14ac:dyDescent="0.25"/>
    <row r="3" spans="1:16380" s="22" customFormat="1" ht="16.149999999999999" customHeight="1" x14ac:dyDescent="0.2">
      <c r="B3" s="34"/>
      <c r="C3" s="15"/>
      <c r="D3" s="15"/>
      <c r="E3" s="55"/>
      <c r="F3" s="15"/>
      <c r="G3" s="15"/>
      <c r="H3" s="15"/>
      <c r="I3" s="15"/>
      <c r="J3" s="15"/>
      <c r="K3" s="15"/>
      <c r="L3" s="15"/>
      <c r="N3" s="452" t="s">
        <v>767</v>
      </c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  <c r="Z3" s="452"/>
      <c r="AA3" s="452"/>
      <c r="AB3" s="452"/>
      <c r="AC3" s="452"/>
      <c r="AD3" s="452"/>
      <c r="AE3" s="452"/>
      <c r="AF3" s="452"/>
      <c r="AG3" s="452"/>
      <c r="AH3" s="452"/>
      <c r="AI3" s="452"/>
      <c r="AJ3" s="452"/>
      <c r="AK3" s="452"/>
      <c r="AL3" s="452"/>
      <c r="AM3" s="452"/>
      <c r="AN3" s="452"/>
      <c r="AO3" s="452"/>
      <c r="AP3" s="452"/>
      <c r="AQ3" s="452"/>
    </row>
    <row r="4" spans="1:16380" s="22" customFormat="1" ht="21.4" customHeight="1" x14ac:dyDescent="0.2">
      <c r="B4" s="34"/>
      <c r="C4" s="15"/>
      <c r="D4" s="15"/>
      <c r="E4" s="34"/>
      <c r="N4" s="453"/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453"/>
      <c r="Z4" s="453"/>
      <c r="AA4" s="453"/>
      <c r="AB4" s="453"/>
      <c r="AC4" s="453"/>
      <c r="AD4" s="453"/>
      <c r="AE4" s="453"/>
      <c r="AF4" s="453"/>
      <c r="AG4" s="453"/>
      <c r="AH4" s="453"/>
      <c r="AI4" s="453"/>
      <c r="AJ4" s="453"/>
      <c r="AK4" s="453"/>
      <c r="AL4" s="453"/>
      <c r="AM4" s="453"/>
      <c r="AN4" s="453"/>
      <c r="AO4" s="453"/>
      <c r="AP4" s="453"/>
      <c r="AQ4" s="453"/>
    </row>
    <row r="5" spans="1:16380" s="29" customFormat="1" ht="10.15" customHeight="1" x14ac:dyDescent="0.25">
      <c r="A5" s="79"/>
      <c r="B5" s="80"/>
      <c r="C5" s="81"/>
      <c r="D5" s="81"/>
      <c r="E5" s="80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0"/>
      <c r="R5" s="81"/>
      <c r="S5" s="81"/>
      <c r="T5" s="81"/>
      <c r="U5" s="81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1"/>
      <c r="AK5" s="81"/>
      <c r="AL5" s="80"/>
      <c r="AM5" s="81"/>
      <c r="AN5" s="81"/>
      <c r="AO5" s="81"/>
      <c r="AP5" s="81"/>
      <c r="AQ5" s="80"/>
      <c r="AR5" s="81"/>
      <c r="AS5" s="81"/>
      <c r="AT5" s="81"/>
      <c r="AU5" s="81"/>
      <c r="AV5" s="83"/>
      <c r="AW5" s="81"/>
      <c r="AX5" s="81"/>
      <c r="AY5" s="81"/>
      <c r="AZ5" s="81"/>
      <c r="BA5" s="79"/>
      <c r="BB5" s="79"/>
      <c r="BC5" s="79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  <c r="XEZ5" s="22"/>
    </row>
    <row r="6" spans="1:16380" ht="26.65" customHeight="1" x14ac:dyDescent="0.25">
      <c r="A6" s="77"/>
      <c r="B6" s="139" t="s">
        <v>822</v>
      </c>
      <c r="C6" s="450" t="s">
        <v>679</v>
      </c>
      <c r="D6" s="450"/>
      <c r="E6" s="450" t="s">
        <v>16</v>
      </c>
      <c r="F6" s="450"/>
      <c r="G6" s="450"/>
      <c r="H6" s="450"/>
      <c r="I6" s="450"/>
      <c r="J6" s="450"/>
      <c r="K6" s="450"/>
      <c r="L6" s="450"/>
      <c r="M6" s="450"/>
      <c r="N6" s="450" t="s">
        <v>679</v>
      </c>
      <c r="O6" s="450"/>
      <c r="P6" s="450"/>
      <c r="Q6" s="450" t="s">
        <v>680</v>
      </c>
      <c r="R6" s="450"/>
      <c r="S6" s="450"/>
      <c r="T6" s="450"/>
      <c r="U6" s="450"/>
      <c r="V6" s="450"/>
      <c r="W6" s="451" t="s">
        <v>17</v>
      </c>
      <c r="X6" s="451"/>
      <c r="Y6" s="451"/>
      <c r="Z6" s="451"/>
      <c r="AA6" s="451"/>
      <c r="AB6" s="451"/>
      <c r="AC6" s="451"/>
      <c r="AD6" s="450" t="s">
        <v>701</v>
      </c>
      <c r="AE6" s="450"/>
      <c r="AF6" s="450"/>
      <c r="AG6" s="450"/>
      <c r="AH6" s="450"/>
      <c r="AI6" s="450"/>
      <c r="AJ6" s="450"/>
      <c r="AK6" s="450"/>
      <c r="AL6" s="451" t="s">
        <v>702</v>
      </c>
      <c r="AM6" s="450"/>
      <c r="AN6" s="450"/>
      <c r="AO6" s="450"/>
      <c r="AP6" s="450"/>
      <c r="AQ6" s="451" t="s">
        <v>774</v>
      </c>
      <c r="AR6" s="450"/>
      <c r="AS6" s="450"/>
      <c r="AT6" s="450"/>
      <c r="AU6" s="450" t="s">
        <v>18</v>
      </c>
      <c r="AV6" s="450"/>
      <c r="AW6" s="451" t="s">
        <v>763</v>
      </c>
      <c r="AX6" s="451"/>
      <c r="AY6" s="451"/>
      <c r="AZ6" s="450" t="s">
        <v>19</v>
      </c>
      <c r="BA6" s="450"/>
      <c r="BB6" s="139" t="s">
        <v>20</v>
      </c>
      <c r="BC6" s="77"/>
    </row>
    <row r="7" spans="1:16380" s="26" customFormat="1" ht="60" customHeight="1" x14ac:dyDescent="0.25">
      <c r="B7" s="90" t="str" cm="1">
        <f t="array" ref="B7:BB7">_xlfn._xlws.FILTER(_xlfn.ANCHORARRAY('Junção para relação de despesas'!FH4),'Junção para relação de despesas'!HH4:HH403&lt;&gt;0)</f>
        <v>Geral</v>
      </c>
      <c r="C7" s="91" t="str">
        <v>1.1</v>
      </c>
      <c r="D7" s="91">
        <v>0</v>
      </c>
      <c r="E7" s="140" t="str">
        <v>Atividade</v>
      </c>
      <c r="F7" s="91">
        <v>0</v>
      </c>
      <c r="G7" s="91">
        <v>0</v>
      </c>
      <c r="H7" s="91">
        <v>0</v>
      </c>
      <c r="I7" s="91">
        <v>0</v>
      </c>
      <c r="J7" s="91">
        <v>0</v>
      </c>
      <c r="K7" s="91">
        <v>0</v>
      </c>
      <c r="L7" s="91">
        <v>0</v>
      </c>
      <c r="M7" s="91">
        <v>0</v>
      </c>
      <c r="N7" s="91" t="str">
        <v>1.1.1</v>
      </c>
      <c r="O7" s="91">
        <v>0</v>
      </c>
      <c r="P7" s="91">
        <v>0</v>
      </c>
      <c r="Q7" s="140" t="str">
        <v>Exemplo</v>
      </c>
      <c r="R7" s="91">
        <v>0</v>
      </c>
      <c r="S7" s="91">
        <v>0</v>
      </c>
      <c r="T7" s="91">
        <v>0</v>
      </c>
      <c r="U7" s="91">
        <v>0</v>
      </c>
      <c r="V7" s="91">
        <v>0</v>
      </c>
      <c r="W7" s="90" t="str">
        <v>Exemplo</v>
      </c>
      <c r="X7" s="91">
        <v>0</v>
      </c>
      <c r="Y7" s="91">
        <v>0</v>
      </c>
      <c r="Z7" s="91">
        <v>0</v>
      </c>
      <c r="AA7" s="91">
        <v>0</v>
      </c>
      <c r="AB7" s="91">
        <v>0</v>
      </c>
      <c r="AC7" s="91">
        <v>0</v>
      </c>
      <c r="AD7" s="90" t="str">
        <v>Capital</v>
      </c>
      <c r="AE7" s="91">
        <v>0</v>
      </c>
      <c r="AF7" s="91">
        <v>0</v>
      </c>
      <c r="AG7" s="91">
        <v>0</v>
      </c>
      <c r="AH7" s="91">
        <v>0</v>
      </c>
      <c r="AI7" s="91">
        <v>0</v>
      </c>
      <c r="AJ7" s="91">
        <v>0</v>
      </c>
      <c r="AK7" s="91">
        <v>0</v>
      </c>
      <c r="AL7" s="90" t="str">
        <v>Amplificador</v>
      </c>
      <c r="AM7" s="91">
        <v>0</v>
      </c>
      <c r="AN7" s="91">
        <v>0</v>
      </c>
      <c r="AO7" s="91">
        <v>0</v>
      </c>
      <c r="AP7" s="91">
        <v>0</v>
      </c>
      <c r="AQ7" s="90" t="str">
        <v>PTRF Grêmios</v>
      </c>
      <c r="AR7" s="91">
        <v>0</v>
      </c>
      <c r="AS7" s="141">
        <v>0</v>
      </c>
      <c r="AT7" s="91">
        <v>0</v>
      </c>
      <c r="AU7" s="91" t="str">
        <v>Unid</v>
      </c>
      <c r="AV7" s="91">
        <v>0</v>
      </c>
      <c r="AW7" s="141">
        <v>1000</v>
      </c>
      <c r="AX7" s="141">
        <v>0</v>
      </c>
      <c r="AY7" s="91">
        <v>0</v>
      </c>
      <c r="AZ7" s="91">
        <v>1</v>
      </c>
      <c r="BA7" s="91">
        <v>0</v>
      </c>
      <c r="BB7" s="141">
        <v>1000</v>
      </c>
    </row>
    <row r="8" spans="1:16380" ht="60" customHeight="1" x14ac:dyDescent="0.25">
      <c r="B8" s="90"/>
      <c r="C8" s="91"/>
      <c r="D8" s="91"/>
      <c r="E8" s="140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140"/>
      <c r="R8" s="91"/>
      <c r="S8" s="91"/>
      <c r="T8" s="91"/>
      <c r="U8" s="91"/>
      <c r="V8" s="91"/>
      <c r="W8" s="90"/>
      <c r="X8" s="91"/>
      <c r="Y8" s="91"/>
      <c r="Z8" s="91"/>
      <c r="AA8" s="91"/>
      <c r="AB8" s="91"/>
      <c r="AC8" s="91"/>
      <c r="AD8" s="90"/>
      <c r="AE8" s="91"/>
      <c r="AF8" s="91"/>
      <c r="AG8" s="91"/>
      <c r="AH8" s="91"/>
      <c r="AI8" s="91"/>
      <c r="AJ8" s="91"/>
      <c r="AK8" s="91"/>
      <c r="AL8" s="90"/>
      <c r="AM8" s="91"/>
      <c r="AN8" s="91"/>
      <c r="AO8" s="91"/>
      <c r="AP8" s="91"/>
      <c r="AQ8" s="90"/>
      <c r="AR8" s="91"/>
      <c r="AS8" s="141"/>
      <c r="AT8" s="91"/>
      <c r="AU8" s="91"/>
      <c r="AV8" s="91"/>
      <c r="AW8" s="141"/>
      <c r="AX8" s="141"/>
      <c r="AY8" s="91"/>
      <c r="AZ8" s="91"/>
      <c r="BA8" s="91"/>
      <c r="BB8" s="141"/>
    </row>
    <row r="9" spans="1:16380" ht="60" customHeight="1" x14ac:dyDescent="0.25">
      <c r="B9" s="90"/>
      <c r="C9" s="91"/>
      <c r="D9" s="91"/>
      <c r="E9" s="140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140"/>
      <c r="R9" s="91"/>
      <c r="S9" s="91"/>
      <c r="T9" s="91"/>
      <c r="U9" s="91"/>
      <c r="V9" s="91"/>
      <c r="W9" s="90"/>
      <c r="X9" s="91"/>
      <c r="Y9" s="91"/>
      <c r="Z9" s="91"/>
      <c r="AA9" s="91"/>
      <c r="AB9" s="91"/>
      <c r="AC9" s="91"/>
      <c r="AD9" s="90"/>
      <c r="AE9" s="91"/>
      <c r="AF9" s="91"/>
      <c r="AG9" s="91"/>
      <c r="AH9" s="91"/>
      <c r="AI9" s="91"/>
      <c r="AJ9" s="91"/>
      <c r="AK9" s="91"/>
      <c r="AL9" s="90"/>
      <c r="AM9" s="91"/>
      <c r="AN9" s="91"/>
      <c r="AO9" s="91"/>
      <c r="AP9" s="91"/>
      <c r="AQ9" s="90"/>
      <c r="AR9" s="91"/>
      <c r="AS9" s="141"/>
      <c r="AT9" s="91"/>
      <c r="AU9" s="91"/>
      <c r="AV9" s="91"/>
      <c r="AW9" s="141"/>
      <c r="AX9" s="141"/>
      <c r="AY9" s="91"/>
      <c r="AZ9" s="91"/>
      <c r="BA9" s="91"/>
      <c r="BB9" s="141"/>
    </row>
    <row r="10" spans="1:16380" ht="60" customHeight="1" x14ac:dyDescent="0.25">
      <c r="B10" s="90"/>
      <c r="C10" s="91"/>
      <c r="D10" s="91"/>
      <c r="E10" s="140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140"/>
      <c r="R10" s="91"/>
      <c r="S10" s="91"/>
      <c r="T10" s="91"/>
      <c r="U10" s="91"/>
      <c r="V10" s="91"/>
      <c r="W10" s="90"/>
      <c r="X10" s="91"/>
      <c r="Y10" s="91"/>
      <c r="Z10" s="91"/>
      <c r="AA10" s="91"/>
      <c r="AB10" s="91"/>
      <c r="AC10" s="91"/>
      <c r="AD10" s="90"/>
      <c r="AE10" s="91"/>
      <c r="AF10" s="91"/>
      <c r="AG10" s="91"/>
      <c r="AH10" s="91"/>
      <c r="AI10" s="91"/>
      <c r="AJ10" s="91"/>
      <c r="AK10" s="91"/>
      <c r="AL10" s="90"/>
      <c r="AM10" s="91"/>
      <c r="AN10" s="91"/>
      <c r="AO10" s="91"/>
      <c r="AP10" s="91"/>
      <c r="AQ10" s="90"/>
      <c r="AR10" s="91"/>
      <c r="AS10" s="141"/>
      <c r="AT10" s="91"/>
      <c r="AU10" s="91"/>
      <c r="AV10" s="91"/>
      <c r="AW10" s="141"/>
      <c r="AX10" s="141"/>
      <c r="AY10" s="91"/>
      <c r="AZ10" s="91"/>
      <c r="BA10" s="91"/>
      <c r="BB10" s="141"/>
    </row>
    <row r="11" spans="1:16380" ht="60" customHeight="1" x14ac:dyDescent="0.25">
      <c r="B11" s="90"/>
      <c r="C11" s="91"/>
      <c r="D11" s="91"/>
      <c r="E11" s="140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140"/>
      <c r="R11" s="91"/>
      <c r="S11" s="91"/>
      <c r="T11" s="91"/>
      <c r="U11" s="91"/>
      <c r="V11" s="91"/>
      <c r="W11" s="90"/>
      <c r="X11" s="91"/>
      <c r="Y11" s="91"/>
      <c r="Z11" s="91"/>
      <c r="AA11" s="91"/>
      <c r="AB11" s="91"/>
      <c r="AC11" s="91"/>
      <c r="AD11" s="90"/>
      <c r="AE11" s="91"/>
      <c r="AF11" s="91"/>
      <c r="AG11" s="91"/>
      <c r="AH11" s="91"/>
      <c r="AI11" s="91"/>
      <c r="AJ11" s="91"/>
      <c r="AK11" s="91"/>
      <c r="AL11" s="90"/>
      <c r="AM11" s="91"/>
      <c r="AN11" s="91"/>
      <c r="AO11" s="91"/>
      <c r="AP11" s="91"/>
      <c r="AQ11" s="90"/>
      <c r="AR11" s="91"/>
      <c r="AS11" s="141"/>
      <c r="AT11" s="91"/>
      <c r="AU11" s="91"/>
      <c r="AV11" s="91"/>
      <c r="AW11" s="141"/>
      <c r="AX11" s="141"/>
      <c r="AY11" s="91"/>
      <c r="AZ11" s="91"/>
      <c r="BA11" s="91"/>
      <c r="BB11" s="141"/>
    </row>
    <row r="12" spans="1:16380" ht="60" customHeight="1" x14ac:dyDescent="0.25">
      <c r="B12" s="90"/>
      <c r="C12" s="91"/>
      <c r="D12" s="91"/>
      <c r="E12" s="140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140"/>
      <c r="R12" s="91"/>
      <c r="S12" s="91"/>
      <c r="T12" s="91"/>
      <c r="U12" s="91"/>
      <c r="V12" s="91"/>
      <c r="W12" s="90"/>
      <c r="X12" s="91"/>
      <c r="Y12" s="91"/>
      <c r="Z12" s="91"/>
      <c r="AA12" s="91"/>
      <c r="AB12" s="91"/>
      <c r="AC12" s="91"/>
      <c r="AD12" s="90"/>
      <c r="AE12" s="91"/>
      <c r="AF12" s="91"/>
      <c r="AG12" s="91"/>
      <c r="AH12" s="91"/>
      <c r="AI12" s="91"/>
      <c r="AJ12" s="91"/>
      <c r="AK12" s="91"/>
      <c r="AL12" s="90"/>
      <c r="AM12" s="91"/>
      <c r="AN12" s="91"/>
      <c r="AO12" s="91"/>
      <c r="AP12" s="91"/>
      <c r="AQ12" s="90"/>
      <c r="AR12" s="91"/>
      <c r="AS12" s="141"/>
      <c r="AT12" s="91"/>
      <c r="AU12" s="91"/>
      <c r="AV12" s="91"/>
      <c r="AW12" s="141"/>
      <c r="AX12" s="141"/>
      <c r="AY12" s="91"/>
      <c r="AZ12" s="91"/>
      <c r="BA12" s="91"/>
      <c r="BB12" s="141"/>
    </row>
    <row r="13" spans="1:16380" ht="60" customHeight="1" x14ac:dyDescent="0.25">
      <c r="B13" s="90"/>
      <c r="C13" s="91"/>
      <c r="D13" s="91"/>
      <c r="E13" s="140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140"/>
      <c r="R13" s="91"/>
      <c r="S13" s="91"/>
      <c r="T13" s="91"/>
      <c r="U13" s="91"/>
      <c r="V13" s="91"/>
      <c r="W13" s="90"/>
      <c r="X13" s="91"/>
      <c r="Y13" s="91"/>
      <c r="Z13" s="91"/>
      <c r="AA13" s="91"/>
      <c r="AB13" s="91"/>
      <c r="AC13" s="91"/>
      <c r="AD13" s="90"/>
      <c r="AE13" s="91"/>
      <c r="AF13" s="91"/>
      <c r="AG13" s="91"/>
      <c r="AH13" s="91"/>
      <c r="AI13" s="91"/>
      <c r="AJ13" s="91"/>
      <c r="AK13" s="91"/>
      <c r="AL13" s="90"/>
      <c r="AM13" s="91"/>
      <c r="AN13" s="91"/>
      <c r="AO13" s="91"/>
      <c r="AP13" s="91"/>
      <c r="AQ13" s="90"/>
      <c r="AR13" s="91"/>
      <c r="AS13" s="141"/>
      <c r="AT13" s="91"/>
      <c r="AU13" s="91"/>
      <c r="AV13" s="91"/>
      <c r="AW13" s="141"/>
      <c r="AX13" s="141"/>
      <c r="AY13" s="91"/>
      <c r="AZ13" s="91"/>
      <c r="BA13" s="91"/>
      <c r="BB13" s="141"/>
    </row>
    <row r="14" spans="1:16380" ht="60" customHeight="1" x14ac:dyDescent="0.25">
      <c r="B14" s="90"/>
      <c r="C14" s="91"/>
      <c r="D14" s="91"/>
      <c r="E14" s="140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140"/>
      <c r="R14" s="91"/>
      <c r="S14" s="91"/>
      <c r="T14" s="91"/>
      <c r="U14" s="91"/>
      <c r="V14" s="91"/>
      <c r="W14" s="90"/>
      <c r="X14" s="91"/>
      <c r="Y14" s="91"/>
      <c r="Z14" s="91"/>
      <c r="AA14" s="91"/>
      <c r="AB14" s="91"/>
      <c r="AC14" s="91"/>
      <c r="AD14" s="90"/>
      <c r="AE14" s="91"/>
      <c r="AF14" s="91"/>
      <c r="AG14" s="91"/>
      <c r="AH14" s="91"/>
      <c r="AI14" s="91"/>
      <c r="AJ14" s="91"/>
      <c r="AK14" s="91"/>
      <c r="AL14" s="90"/>
      <c r="AM14" s="91"/>
      <c r="AN14" s="91"/>
      <c r="AO14" s="91"/>
      <c r="AP14" s="91"/>
      <c r="AQ14" s="90"/>
      <c r="AR14" s="91"/>
      <c r="AS14" s="141"/>
      <c r="AT14" s="91"/>
      <c r="AU14" s="91"/>
      <c r="AV14" s="91"/>
      <c r="AW14" s="141"/>
      <c r="AX14" s="141"/>
      <c r="AY14" s="91"/>
      <c r="AZ14" s="91"/>
      <c r="BA14" s="91"/>
      <c r="BB14" s="141"/>
    </row>
    <row r="15" spans="1:16380" ht="60" customHeight="1" x14ac:dyDescent="0.25">
      <c r="B15" s="90"/>
      <c r="C15" s="91"/>
      <c r="D15" s="91"/>
      <c r="E15" s="140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140"/>
      <c r="R15" s="91"/>
      <c r="S15" s="91"/>
      <c r="T15" s="91"/>
      <c r="U15" s="91"/>
      <c r="V15" s="91"/>
      <c r="W15" s="90"/>
      <c r="X15" s="91"/>
      <c r="Y15" s="91"/>
      <c r="Z15" s="91"/>
      <c r="AA15" s="91"/>
      <c r="AB15" s="91"/>
      <c r="AC15" s="91"/>
      <c r="AD15" s="90"/>
      <c r="AE15" s="91"/>
      <c r="AF15" s="91"/>
      <c r="AG15" s="91"/>
      <c r="AH15" s="91"/>
      <c r="AI15" s="91"/>
      <c r="AJ15" s="91"/>
      <c r="AK15" s="91"/>
      <c r="AL15" s="90"/>
      <c r="AM15" s="91"/>
      <c r="AN15" s="91"/>
      <c r="AO15" s="91"/>
      <c r="AP15" s="91"/>
      <c r="AQ15" s="90"/>
      <c r="AR15" s="91"/>
      <c r="AS15" s="141"/>
      <c r="AT15" s="91"/>
      <c r="AU15" s="91"/>
      <c r="AV15" s="91"/>
      <c r="AW15" s="141"/>
      <c r="AX15" s="141"/>
      <c r="AY15" s="91"/>
      <c r="AZ15" s="91"/>
      <c r="BA15" s="91"/>
      <c r="BB15" s="141"/>
    </row>
    <row r="16" spans="1:16380" ht="60" customHeight="1" x14ac:dyDescent="0.25">
      <c r="B16" s="90"/>
      <c r="C16" s="91"/>
      <c r="D16" s="91"/>
      <c r="E16" s="140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140"/>
      <c r="R16" s="91"/>
      <c r="S16" s="91"/>
      <c r="T16" s="91"/>
      <c r="U16" s="91"/>
      <c r="V16" s="91"/>
      <c r="W16" s="90"/>
      <c r="X16" s="91"/>
      <c r="Y16" s="91"/>
      <c r="Z16" s="91"/>
      <c r="AA16" s="91"/>
      <c r="AB16" s="91"/>
      <c r="AC16" s="91"/>
      <c r="AD16" s="90"/>
      <c r="AE16" s="91"/>
      <c r="AF16" s="91"/>
      <c r="AG16" s="91"/>
      <c r="AH16" s="91"/>
      <c r="AI16" s="91"/>
      <c r="AJ16" s="91"/>
      <c r="AK16" s="91"/>
      <c r="AL16" s="90"/>
      <c r="AM16" s="91"/>
      <c r="AN16" s="91"/>
      <c r="AO16" s="91"/>
      <c r="AP16" s="91"/>
      <c r="AQ16" s="90"/>
      <c r="AR16" s="91"/>
      <c r="AS16" s="141"/>
      <c r="AT16" s="91"/>
      <c r="AU16" s="91"/>
      <c r="AV16" s="91"/>
      <c r="AW16" s="141"/>
      <c r="AX16" s="141"/>
      <c r="AY16" s="91"/>
      <c r="AZ16" s="91"/>
      <c r="BA16" s="91"/>
      <c r="BB16" s="141"/>
    </row>
    <row r="17" spans="2:54" ht="60" customHeight="1" x14ac:dyDescent="0.25">
      <c r="B17" s="90"/>
      <c r="C17" s="91"/>
      <c r="D17" s="91"/>
      <c r="E17" s="140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140"/>
      <c r="R17" s="91"/>
      <c r="S17" s="91"/>
      <c r="T17" s="91"/>
      <c r="U17" s="91"/>
      <c r="V17" s="91"/>
      <c r="W17" s="90"/>
      <c r="X17" s="91"/>
      <c r="Y17" s="91"/>
      <c r="Z17" s="91"/>
      <c r="AA17" s="91"/>
      <c r="AB17" s="91"/>
      <c r="AC17" s="91"/>
      <c r="AD17" s="90"/>
      <c r="AE17" s="91"/>
      <c r="AF17" s="91"/>
      <c r="AG17" s="91"/>
      <c r="AH17" s="91"/>
      <c r="AI17" s="91"/>
      <c r="AJ17" s="91"/>
      <c r="AK17" s="91"/>
      <c r="AL17" s="90"/>
      <c r="AM17" s="91"/>
      <c r="AN17" s="91"/>
      <c r="AO17" s="91"/>
      <c r="AP17" s="91"/>
      <c r="AQ17" s="90"/>
      <c r="AR17" s="91"/>
      <c r="AS17" s="141"/>
      <c r="AT17" s="91"/>
      <c r="AU17" s="91"/>
      <c r="AV17" s="91"/>
      <c r="AW17" s="141"/>
      <c r="AX17" s="141"/>
      <c r="AY17" s="91"/>
      <c r="AZ17" s="91"/>
      <c r="BA17" s="91"/>
      <c r="BB17" s="141"/>
    </row>
    <row r="18" spans="2:54" ht="60" customHeight="1" x14ac:dyDescent="0.25">
      <c r="B18" s="90"/>
      <c r="C18" s="91"/>
      <c r="D18" s="91"/>
      <c r="E18" s="140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140"/>
      <c r="R18" s="91"/>
      <c r="S18" s="91"/>
      <c r="T18" s="91"/>
      <c r="U18" s="91"/>
      <c r="V18" s="91"/>
      <c r="W18" s="90"/>
      <c r="X18" s="91"/>
      <c r="Y18" s="91"/>
      <c r="Z18" s="91"/>
      <c r="AA18" s="91"/>
      <c r="AB18" s="91"/>
      <c r="AC18" s="91"/>
      <c r="AD18" s="90"/>
      <c r="AE18" s="91"/>
      <c r="AF18" s="91"/>
      <c r="AG18" s="91"/>
      <c r="AH18" s="91"/>
      <c r="AI18" s="91"/>
      <c r="AJ18" s="91"/>
      <c r="AK18" s="91"/>
      <c r="AL18" s="90"/>
      <c r="AM18" s="91"/>
      <c r="AN18" s="91"/>
      <c r="AO18" s="91"/>
      <c r="AP18" s="91"/>
      <c r="AQ18" s="90"/>
      <c r="AR18" s="91"/>
      <c r="AS18" s="141"/>
      <c r="AT18" s="91"/>
      <c r="AU18" s="91"/>
      <c r="AV18" s="91"/>
      <c r="AW18" s="141"/>
      <c r="AX18" s="141"/>
      <c r="AY18" s="91"/>
      <c r="AZ18" s="91"/>
      <c r="BA18" s="91"/>
      <c r="BB18" s="141"/>
    </row>
    <row r="19" spans="2:54" ht="60" customHeight="1" x14ac:dyDescent="0.25">
      <c r="B19" s="90"/>
      <c r="C19" s="91"/>
      <c r="D19" s="91"/>
      <c r="E19" s="140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140"/>
      <c r="R19" s="91"/>
      <c r="S19" s="91"/>
      <c r="T19" s="91"/>
      <c r="U19" s="91"/>
      <c r="V19" s="91"/>
      <c r="W19" s="90"/>
      <c r="X19" s="91"/>
      <c r="Y19" s="91"/>
      <c r="Z19" s="91"/>
      <c r="AA19" s="91"/>
      <c r="AB19" s="91"/>
      <c r="AC19" s="91"/>
      <c r="AD19" s="90"/>
      <c r="AE19" s="91"/>
      <c r="AF19" s="91"/>
      <c r="AG19" s="91"/>
      <c r="AH19" s="91"/>
      <c r="AI19" s="91"/>
      <c r="AJ19" s="91"/>
      <c r="AK19" s="91"/>
      <c r="AL19" s="90"/>
      <c r="AM19" s="91"/>
      <c r="AN19" s="91"/>
      <c r="AO19" s="91"/>
      <c r="AP19" s="91"/>
      <c r="AQ19" s="90"/>
      <c r="AR19" s="91"/>
      <c r="AS19" s="141"/>
      <c r="AT19" s="91"/>
      <c r="AU19" s="91"/>
      <c r="AV19" s="91"/>
      <c r="AW19" s="141"/>
      <c r="AX19" s="141"/>
      <c r="AY19" s="91"/>
      <c r="AZ19" s="91"/>
      <c r="BA19" s="91"/>
      <c r="BB19" s="141"/>
    </row>
    <row r="20" spans="2:54" ht="60" customHeight="1" x14ac:dyDescent="0.25">
      <c r="B20" s="90"/>
      <c r="C20" s="91"/>
      <c r="D20" s="91"/>
      <c r="E20" s="140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140"/>
      <c r="R20" s="91"/>
      <c r="S20" s="91"/>
      <c r="T20" s="91"/>
      <c r="U20" s="91"/>
      <c r="V20" s="91"/>
      <c r="W20" s="90"/>
      <c r="X20" s="91"/>
      <c r="Y20" s="91"/>
      <c r="Z20" s="91"/>
      <c r="AA20" s="91"/>
      <c r="AB20" s="91"/>
      <c r="AC20" s="91"/>
      <c r="AD20" s="90"/>
      <c r="AE20" s="91"/>
      <c r="AF20" s="91"/>
      <c r="AG20" s="91"/>
      <c r="AH20" s="91"/>
      <c r="AI20" s="91"/>
      <c r="AJ20" s="91"/>
      <c r="AK20" s="91"/>
      <c r="AL20" s="90"/>
      <c r="AM20" s="91"/>
      <c r="AN20" s="91"/>
      <c r="AO20" s="91"/>
      <c r="AP20" s="91"/>
      <c r="AQ20" s="90"/>
      <c r="AR20" s="91"/>
      <c r="AS20" s="141"/>
      <c r="AT20" s="91"/>
      <c r="AU20" s="91"/>
      <c r="AV20" s="91"/>
      <c r="AW20" s="141"/>
      <c r="AX20" s="141"/>
      <c r="AY20" s="91"/>
      <c r="AZ20" s="91"/>
      <c r="BA20" s="91"/>
      <c r="BB20" s="141"/>
    </row>
    <row r="21" spans="2:54" ht="60" customHeight="1" x14ac:dyDescent="0.25">
      <c r="B21" s="90"/>
      <c r="C21" s="91"/>
      <c r="D21" s="91"/>
      <c r="E21" s="140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140"/>
      <c r="R21" s="91"/>
      <c r="S21" s="91"/>
      <c r="T21" s="91"/>
      <c r="U21" s="91"/>
      <c r="V21" s="91"/>
      <c r="W21" s="90"/>
      <c r="X21" s="91"/>
      <c r="Y21" s="91"/>
      <c r="Z21" s="91"/>
      <c r="AA21" s="91"/>
      <c r="AB21" s="91"/>
      <c r="AC21" s="91"/>
      <c r="AD21" s="90"/>
      <c r="AE21" s="91"/>
      <c r="AF21" s="91"/>
      <c r="AG21" s="91"/>
      <c r="AH21" s="91"/>
      <c r="AI21" s="91"/>
      <c r="AJ21" s="91"/>
      <c r="AK21" s="91"/>
      <c r="AL21" s="90"/>
      <c r="AM21" s="91"/>
      <c r="AN21" s="91"/>
      <c r="AO21" s="91"/>
      <c r="AP21" s="91"/>
      <c r="AQ21" s="90"/>
      <c r="AR21" s="91"/>
      <c r="AS21" s="141"/>
      <c r="AT21" s="91"/>
      <c r="AU21" s="91"/>
      <c r="AV21" s="91"/>
      <c r="AW21" s="141"/>
      <c r="AX21" s="141"/>
      <c r="AY21" s="91"/>
      <c r="AZ21" s="91"/>
      <c r="BA21" s="91"/>
      <c r="BB21" s="141"/>
    </row>
    <row r="22" spans="2:54" ht="60" customHeight="1" x14ac:dyDescent="0.25">
      <c r="B22" s="90"/>
      <c r="C22" s="91"/>
      <c r="D22" s="91"/>
      <c r="E22" s="140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140"/>
      <c r="R22" s="91"/>
      <c r="S22" s="91"/>
      <c r="T22" s="91"/>
      <c r="U22" s="91"/>
      <c r="V22" s="91"/>
      <c r="W22" s="90"/>
      <c r="X22" s="91"/>
      <c r="Y22" s="91"/>
      <c r="Z22" s="91"/>
      <c r="AA22" s="91"/>
      <c r="AB22" s="91"/>
      <c r="AC22" s="91"/>
      <c r="AD22" s="90"/>
      <c r="AE22" s="91"/>
      <c r="AF22" s="91"/>
      <c r="AG22" s="91"/>
      <c r="AH22" s="91"/>
      <c r="AI22" s="91"/>
      <c r="AJ22" s="91"/>
      <c r="AK22" s="91"/>
      <c r="AL22" s="90"/>
      <c r="AM22" s="91"/>
      <c r="AN22" s="91"/>
      <c r="AO22" s="91"/>
      <c r="AP22" s="91"/>
      <c r="AQ22" s="90"/>
      <c r="AR22" s="91"/>
      <c r="AS22" s="141"/>
      <c r="AT22" s="91"/>
      <c r="AU22" s="91"/>
      <c r="AV22" s="91"/>
      <c r="AW22" s="141"/>
      <c r="AX22" s="141"/>
      <c r="AY22" s="91"/>
      <c r="AZ22" s="91"/>
      <c r="BA22" s="91"/>
      <c r="BB22" s="141"/>
    </row>
    <row r="23" spans="2:54" ht="60" customHeight="1" x14ac:dyDescent="0.25">
      <c r="B23" s="90"/>
      <c r="C23" s="91"/>
      <c r="D23" s="91"/>
      <c r="E23" s="140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140"/>
      <c r="R23" s="91"/>
      <c r="S23" s="91"/>
      <c r="T23" s="91"/>
      <c r="U23" s="91"/>
      <c r="V23" s="91"/>
      <c r="W23" s="90"/>
      <c r="X23" s="91"/>
      <c r="Y23" s="91"/>
      <c r="Z23" s="91"/>
      <c r="AA23" s="91"/>
      <c r="AB23" s="91"/>
      <c r="AC23" s="91"/>
      <c r="AD23" s="90"/>
      <c r="AE23" s="91"/>
      <c r="AF23" s="91"/>
      <c r="AG23" s="91"/>
      <c r="AH23" s="91"/>
      <c r="AI23" s="91"/>
      <c r="AJ23" s="91"/>
      <c r="AK23" s="91"/>
      <c r="AL23" s="90"/>
      <c r="AM23" s="91"/>
      <c r="AN23" s="91"/>
      <c r="AO23" s="91"/>
      <c r="AP23" s="91"/>
      <c r="AQ23" s="90"/>
      <c r="AR23" s="91"/>
      <c r="AS23" s="141"/>
      <c r="AT23" s="91"/>
      <c r="AU23" s="91"/>
      <c r="AV23" s="91"/>
      <c r="AW23" s="141"/>
      <c r="AX23" s="141"/>
      <c r="AY23" s="91"/>
      <c r="AZ23" s="91"/>
      <c r="BA23" s="91"/>
      <c r="BB23" s="141"/>
    </row>
    <row r="24" spans="2:54" ht="60" customHeight="1" x14ac:dyDescent="0.25">
      <c r="B24" s="90"/>
      <c r="C24" s="91"/>
      <c r="D24" s="91"/>
      <c r="E24" s="140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140"/>
      <c r="R24" s="91"/>
      <c r="S24" s="91"/>
      <c r="T24" s="91"/>
      <c r="U24" s="91"/>
      <c r="V24" s="91"/>
      <c r="W24" s="90"/>
      <c r="X24" s="91"/>
      <c r="Y24" s="91"/>
      <c r="Z24" s="91"/>
      <c r="AA24" s="91"/>
      <c r="AB24" s="91"/>
      <c r="AC24" s="91"/>
      <c r="AD24" s="90"/>
      <c r="AE24" s="91"/>
      <c r="AF24" s="91"/>
      <c r="AG24" s="91"/>
      <c r="AH24" s="91"/>
      <c r="AI24" s="91"/>
      <c r="AJ24" s="91"/>
      <c r="AK24" s="91"/>
      <c r="AL24" s="90"/>
      <c r="AM24" s="91"/>
      <c r="AN24" s="91"/>
      <c r="AO24" s="91"/>
      <c r="AP24" s="91"/>
      <c r="AQ24" s="90"/>
      <c r="AR24" s="91"/>
      <c r="AS24" s="141"/>
      <c r="AT24" s="91"/>
      <c r="AU24" s="91"/>
      <c r="AV24" s="91"/>
      <c r="AW24" s="141"/>
      <c r="AX24" s="141"/>
      <c r="AY24" s="91"/>
      <c r="AZ24" s="91"/>
      <c r="BA24" s="91"/>
      <c r="BB24" s="141"/>
    </row>
    <row r="25" spans="2:54" ht="60" customHeight="1" x14ac:dyDescent="0.25">
      <c r="B25" s="90"/>
      <c r="C25" s="91"/>
      <c r="D25" s="91"/>
      <c r="E25" s="140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140"/>
      <c r="R25" s="91"/>
      <c r="S25" s="91"/>
      <c r="T25" s="91"/>
      <c r="U25" s="91"/>
      <c r="V25" s="91"/>
      <c r="W25" s="90"/>
      <c r="X25" s="91"/>
      <c r="Y25" s="91"/>
      <c r="Z25" s="91"/>
      <c r="AA25" s="91"/>
      <c r="AB25" s="91"/>
      <c r="AC25" s="91"/>
      <c r="AD25" s="90"/>
      <c r="AE25" s="91"/>
      <c r="AF25" s="91"/>
      <c r="AG25" s="91"/>
      <c r="AH25" s="91"/>
      <c r="AI25" s="91"/>
      <c r="AJ25" s="91"/>
      <c r="AK25" s="91"/>
      <c r="AL25" s="90"/>
      <c r="AM25" s="91"/>
      <c r="AN25" s="91"/>
      <c r="AO25" s="91"/>
      <c r="AP25" s="91"/>
      <c r="AQ25" s="90"/>
      <c r="AR25" s="91"/>
      <c r="AS25" s="141"/>
      <c r="AT25" s="91"/>
      <c r="AU25" s="91"/>
      <c r="AV25" s="91"/>
      <c r="AW25" s="141"/>
      <c r="AX25" s="141"/>
      <c r="AY25" s="91"/>
      <c r="AZ25" s="91"/>
      <c r="BA25" s="91"/>
      <c r="BB25" s="141"/>
    </row>
    <row r="26" spans="2:54" ht="60" customHeight="1" x14ac:dyDescent="0.25">
      <c r="B26" s="90"/>
      <c r="C26" s="91"/>
      <c r="D26" s="91"/>
      <c r="E26" s="140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140"/>
      <c r="R26" s="91"/>
      <c r="S26" s="91"/>
      <c r="T26" s="91"/>
      <c r="U26" s="91"/>
      <c r="V26" s="91"/>
      <c r="W26" s="90"/>
      <c r="X26" s="91"/>
      <c r="Y26" s="91"/>
      <c r="Z26" s="91"/>
      <c r="AA26" s="91"/>
      <c r="AB26" s="91"/>
      <c r="AC26" s="91"/>
      <c r="AD26" s="90"/>
      <c r="AE26" s="91"/>
      <c r="AF26" s="91"/>
      <c r="AG26" s="91"/>
      <c r="AH26" s="91"/>
      <c r="AI26" s="91"/>
      <c r="AJ26" s="91"/>
      <c r="AK26" s="91"/>
      <c r="AL26" s="90"/>
      <c r="AM26" s="91"/>
      <c r="AN26" s="91"/>
      <c r="AO26" s="91"/>
      <c r="AP26" s="91"/>
      <c r="AQ26" s="90"/>
      <c r="AR26" s="91"/>
      <c r="AS26" s="141"/>
      <c r="AT26" s="91"/>
      <c r="AU26" s="91"/>
      <c r="AV26" s="91"/>
      <c r="AW26" s="141"/>
      <c r="AX26" s="141"/>
      <c r="AY26" s="91"/>
      <c r="AZ26" s="91"/>
      <c r="BA26" s="91"/>
      <c r="BB26" s="141"/>
    </row>
    <row r="27" spans="2:54" ht="60" customHeight="1" x14ac:dyDescent="0.25">
      <c r="B27" s="90"/>
      <c r="C27" s="91"/>
      <c r="D27" s="91"/>
      <c r="E27" s="140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140"/>
      <c r="R27" s="91"/>
      <c r="S27" s="91"/>
      <c r="T27" s="91"/>
      <c r="U27" s="91"/>
      <c r="V27" s="91"/>
      <c r="W27" s="90"/>
      <c r="X27" s="91"/>
      <c r="Y27" s="91"/>
      <c r="Z27" s="91"/>
      <c r="AA27" s="91"/>
      <c r="AB27" s="91"/>
      <c r="AC27" s="91"/>
      <c r="AD27" s="90"/>
      <c r="AE27" s="91"/>
      <c r="AF27" s="91"/>
      <c r="AG27" s="91"/>
      <c r="AH27" s="91"/>
      <c r="AI27" s="91"/>
      <c r="AJ27" s="91"/>
      <c r="AK27" s="91"/>
      <c r="AL27" s="90"/>
      <c r="AM27" s="91"/>
      <c r="AN27" s="91"/>
      <c r="AO27" s="91"/>
      <c r="AP27" s="91"/>
      <c r="AQ27" s="90"/>
      <c r="AR27" s="91"/>
      <c r="AS27" s="141"/>
      <c r="AT27" s="91"/>
      <c r="AU27" s="91"/>
      <c r="AV27" s="91"/>
      <c r="AW27" s="141"/>
      <c r="AX27" s="141"/>
      <c r="AY27" s="91"/>
      <c r="AZ27" s="91"/>
      <c r="BA27" s="91"/>
      <c r="BB27" s="141"/>
    </row>
    <row r="28" spans="2:54" ht="60" customHeight="1" x14ac:dyDescent="0.25">
      <c r="B28" s="90"/>
      <c r="C28" s="91"/>
      <c r="D28" s="91"/>
      <c r="E28" s="140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140"/>
      <c r="R28" s="91"/>
      <c r="S28" s="91"/>
      <c r="T28" s="91"/>
      <c r="U28" s="91"/>
      <c r="V28" s="91"/>
      <c r="W28" s="90"/>
      <c r="X28" s="91"/>
      <c r="Y28" s="91"/>
      <c r="Z28" s="91"/>
      <c r="AA28" s="91"/>
      <c r="AB28" s="91"/>
      <c r="AC28" s="91"/>
      <c r="AD28" s="90"/>
      <c r="AE28" s="91"/>
      <c r="AF28" s="91"/>
      <c r="AG28" s="91"/>
      <c r="AH28" s="91"/>
      <c r="AI28" s="91"/>
      <c r="AJ28" s="91"/>
      <c r="AK28" s="91"/>
      <c r="AL28" s="90"/>
      <c r="AM28" s="91"/>
      <c r="AN28" s="91"/>
      <c r="AO28" s="91"/>
      <c r="AP28" s="91"/>
      <c r="AQ28" s="90"/>
      <c r="AR28" s="91"/>
      <c r="AS28" s="141"/>
      <c r="AT28" s="91"/>
      <c r="AU28" s="91"/>
      <c r="AV28" s="91"/>
      <c r="AW28" s="141"/>
      <c r="AX28" s="141"/>
      <c r="AY28" s="91"/>
      <c r="AZ28" s="91"/>
      <c r="BA28" s="91"/>
      <c r="BB28" s="141"/>
    </row>
    <row r="29" spans="2:54" ht="60" customHeight="1" x14ac:dyDescent="0.25">
      <c r="B29" s="90"/>
      <c r="C29" s="91"/>
      <c r="D29" s="91"/>
      <c r="E29" s="140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140"/>
      <c r="R29" s="91"/>
      <c r="S29" s="91"/>
      <c r="T29" s="91"/>
      <c r="U29" s="91"/>
      <c r="V29" s="91"/>
      <c r="W29" s="90"/>
      <c r="X29" s="91"/>
      <c r="Y29" s="91"/>
      <c r="Z29" s="91"/>
      <c r="AA29" s="91"/>
      <c r="AB29" s="91"/>
      <c r="AC29" s="91"/>
      <c r="AD29" s="90"/>
      <c r="AE29" s="91"/>
      <c r="AF29" s="91"/>
      <c r="AG29" s="91"/>
      <c r="AH29" s="91"/>
      <c r="AI29" s="91"/>
      <c r="AJ29" s="91"/>
      <c r="AK29" s="91"/>
      <c r="AL29" s="90"/>
      <c r="AM29" s="91"/>
      <c r="AN29" s="91"/>
      <c r="AO29" s="91"/>
      <c r="AP29" s="91"/>
      <c r="AQ29" s="90"/>
      <c r="AR29" s="91"/>
      <c r="AS29" s="141"/>
      <c r="AT29" s="91"/>
      <c r="AU29" s="91"/>
      <c r="AV29" s="91"/>
      <c r="AW29" s="141"/>
      <c r="AX29" s="141"/>
      <c r="AY29" s="91"/>
      <c r="AZ29" s="91"/>
      <c r="BA29" s="91"/>
      <c r="BB29" s="141"/>
    </row>
    <row r="30" spans="2:54" ht="60" customHeight="1" x14ac:dyDescent="0.25">
      <c r="B30" s="90"/>
      <c r="C30" s="91"/>
      <c r="D30" s="91"/>
      <c r="E30" s="140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140"/>
      <c r="R30" s="91"/>
      <c r="S30" s="91"/>
      <c r="T30" s="91"/>
      <c r="U30" s="91"/>
      <c r="V30" s="91"/>
      <c r="W30" s="90"/>
      <c r="X30" s="91"/>
      <c r="Y30" s="91"/>
      <c r="Z30" s="91"/>
      <c r="AA30" s="91"/>
      <c r="AB30" s="91"/>
      <c r="AC30" s="91"/>
      <c r="AD30" s="90"/>
      <c r="AE30" s="91"/>
      <c r="AF30" s="91"/>
      <c r="AG30" s="91"/>
      <c r="AH30" s="91"/>
      <c r="AI30" s="91"/>
      <c r="AJ30" s="91"/>
      <c r="AK30" s="91"/>
      <c r="AL30" s="90"/>
      <c r="AM30" s="91"/>
      <c r="AN30" s="91"/>
      <c r="AO30" s="91"/>
      <c r="AP30" s="91"/>
      <c r="AQ30" s="90"/>
      <c r="AR30" s="91"/>
      <c r="AS30" s="141"/>
      <c r="AT30" s="91"/>
      <c r="AU30" s="91"/>
      <c r="AV30" s="91"/>
      <c r="AW30" s="141"/>
      <c r="AX30" s="141"/>
      <c r="AY30" s="91"/>
      <c r="AZ30" s="91"/>
      <c r="BA30" s="91"/>
      <c r="BB30" s="141"/>
    </row>
    <row r="31" spans="2:54" ht="60" customHeight="1" x14ac:dyDescent="0.25">
      <c r="B31" s="90"/>
      <c r="C31" s="91"/>
      <c r="D31" s="91"/>
      <c r="E31" s="140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140"/>
      <c r="R31" s="91"/>
      <c r="S31" s="91"/>
      <c r="T31" s="91"/>
      <c r="U31" s="91"/>
      <c r="V31" s="91"/>
      <c r="W31" s="90"/>
      <c r="X31" s="91"/>
      <c r="Y31" s="91"/>
      <c r="Z31" s="91"/>
      <c r="AA31" s="91"/>
      <c r="AB31" s="91"/>
      <c r="AC31" s="91"/>
      <c r="AD31" s="90"/>
      <c r="AE31" s="91"/>
      <c r="AF31" s="91"/>
      <c r="AG31" s="91"/>
      <c r="AH31" s="91"/>
      <c r="AI31" s="91"/>
      <c r="AJ31" s="91"/>
      <c r="AK31" s="91"/>
      <c r="AL31" s="90"/>
      <c r="AM31" s="91"/>
      <c r="AN31" s="91"/>
      <c r="AO31" s="91"/>
      <c r="AP31" s="91"/>
      <c r="AQ31" s="90"/>
      <c r="AR31" s="91"/>
      <c r="AS31" s="141"/>
      <c r="AT31" s="91"/>
      <c r="AU31" s="91"/>
      <c r="AV31" s="91"/>
      <c r="AW31" s="141"/>
      <c r="AX31" s="141"/>
      <c r="AY31" s="91"/>
      <c r="AZ31" s="91"/>
      <c r="BA31" s="91"/>
      <c r="BB31" s="141"/>
    </row>
    <row r="32" spans="2:54" ht="60" customHeight="1" x14ac:dyDescent="0.25">
      <c r="B32" s="90"/>
      <c r="C32" s="91"/>
      <c r="D32" s="91"/>
      <c r="E32" s="140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140"/>
      <c r="R32" s="91"/>
      <c r="S32" s="91"/>
      <c r="T32" s="91"/>
      <c r="U32" s="91"/>
      <c r="V32" s="91"/>
      <c r="W32" s="90"/>
      <c r="X32" s="91"/>
      <c r="Y32" s="91"/>
      <c r="Z32" s="91"/>
      <c r="AA32" s="91"/>
      <c r="AB32" s="91"/>
      <c r="AC32" s="91"/>
      <c r="AD32" s="90"/>
      <c r="AE32" s="91"/>
      <c r="AF32" s="91"/>
      <c r="AG32" s="91"/>
      <c r="AH32" s="91"/>
      <c r="AI32" s="91"/>
      <c r="AJ32" s="91"/>
      <c r="AK32" s="91"/>
      <c r="AL32" s="90"/>
      <c r="AM32" s="91"/>
      <c r="AN32" s="91"/>
      <c r="AO32" s="91"/>
      <c r="AP32" s="91"/>
      <c r="AQ32" s="90"/>
      <c r="AR32" s="91"/>
      <c r="AS32" s="141"/>
      <c r="AT32" s="91"/>
      <c r="AU32" s="91"/>
      <c r="AV32" s="91"/>
      <c r="AW32" s="141"/>
      <c r="AX32" s="141"/>
      <c r="AY32" s="91"/>
      <c r="AZ32" s="91"/>
      <c r="BA32" s="91"/>
      <c r="BB32" s="141"/>
    </row>
    <row r="33" spans="2:54" ht="60" customHeight="1" x14ac:dyDescent="0.25">
      <c r="B33" s="90"/>
      <c r="C33" s="91"/>
      <c r="D33" s="91"/>
      <c r="E33" s="140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140"/>
      <c r="R33" s="91"/>
      <c r="S33" s="91"/>
      <c r="T33" s="91"/>
      <c r="U33" s="91"/>
      <c r="V33" s="91"/>
      <c r="W33" s="90"/>
      <c r="X33" s="91"/>
      <c r="Y33" s="91"/>
      <c r="Z33" s="91"/>
      <c r="AA33" s="91"/>
      <c r="AB33" s="91"/>
      <c r="AC33" s="91"/>
      <c r="AD33" s="90"/>
      <c r="AE33" s="91"/>
      <c r="AF33" s="91"/>
      <c r="AG33" s="91"/>
      <c r="AH33" s="91"/>
      <c r="AI33" s="91"/>
      <c r="AJ33" s="91"/>
      <c r="AK33" s="91"/>
      <c r="AL33" s="90"/>
      <c r="AM33" s="91"/>
      <c r="AN33" s="91"/>
      <c r="AO33" s="91"/>
      <c r="AP33" s="91"/>
      <c r="AQ33" s="90"/>
      <c r="AR33" s="91"/>
      <c r="AS33" s="141"/>
      <c r="AT33" s="91"/>
      <c r="AU33" s="91"/>
      <c r="AV33" s="91"/>
      <c r="AW33" s="141"/>
      <c r="AX33" s="141"/>
      <c r="AY33" s="91"/>
      <c r="AZ33" s="91"/>
      <c r="BA33" s="91"/>
      <c r="BB33" s="141"/>
    </row>
    <row r="34" spans="2:54" ht="60" customHeight="1" x14ac:dyDescent="0.25">
      <c r="B34" s="90"/>
      <c r="C34" s="91"/>
      <c r="D34" s="91"/>
      <c r="E34" s="140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140"/>
      <c r="R34" s="91"/>
      <c r="S34" s="91"/>
      <c r="T34" s="91"/>
      <c r="U34" s="91"/>
      <c r="V34" s="91"/>
      <c r="W34" s="90"/>
      <c r="X34" s="91"/>
      <c r="Y34" s="91"/>
      <c r="Z34" s="91"/>
      <c r="AA34" s="91"/>
      <c r="AB34" s="91"/>
      <c r="AC34" s="91"/>
      <c r="AD34" s="90"/>
      <c r="AE34" s="91"/>
      <c r="AF34" s="91"/>
      <c r="AG34" s="91"/>
      <c r="AH34" s="91"/>
      <c r="AI34" s="91"/>
      <c r="AJ34" s="91"/>
      <c r="AK34" s="91"/>
      <c r="AL34" s="90"/>
      <c r="AM34" s="91"/>
      <c r="AN34" s="91"/>
      <c r="AO34" s="91"/>
      <c r="AP34" s="91"/>
      <c r="AQ34" s="90"/>
      <c r="AR34" s="91"/>
      <c r="AS34" s="141"/>
      <c r="AT34" s="91"/>
      <c r="AU34" s="91"/>
      <c r="AV34" s="91"/>
      <c r="AW34" s="141"/>
      <c r="AX34" s="141"/>
      <c r="AY34" s="91"/>
      <c r="AZ34" s="91"/>
      <c r="BA34" s="91"/>
      <c r="BB34" s="141"/>
    </row>
    <row r="35" spans="2:54" ht="60" customHeight="1" x14ac:dyDescent="0.25">
      <c r="B35" s="90"/>
      <c r="C35" s="91"/>
      <c r="D35" s="91"/>
      <c r="E35" s="140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140"/>
      <c r="R35" s="91"/>
      <c r="S35" s="91"/>
      <c r="T35" s="91"/>
      <c r="U35" s="91"/>
      <c r="V35" s="91"/>
      <c r="W35" s="90"/>
      <c r="X35" s="91"/>
      <c r="Y35" s="91"/>
      <c r="Z35" s="91"/>
      <c r="AA35" s="91"/>
      <c r="AB35" s="91"/>
      <c r="AC35" s="91"/>
      <c r="AD35" s="90"/>
      <c r="AE35" s="91"/>
      <c r="AF35" s="91"/>
      <c r="AG35" s="91"/>
      <c r="AH35" s="91"/>
      <c r="AI35" s="91"/>
      <c r="AJ35" s="91"/>
      <c r="AK35" s="91"/>
      <c r="AL35" s="90"/>
      <c r="AM35" s="91"/>
      <c r="AN35" s="91"/>
      <c r="AO35" s="91"/>
      <c r="AP35" s="91"/>
      <c r="AQ35" s="90"/>
      <c r="AR35" s="91"/>
      <c r="AS35" s="141"/>
      <c r="AT35" s="91"/>
      <c r="AU35" s="91"/>
      <c r="AV35" s="91"/>
      <c r="AW35" s="141"/>
      <c r="AX35" s="141"/>
      <c r="AY35" s="91"/>
      <c r="AZ35" s="91"/>
      <c r="BA35" s="91"/>
      <c r="BB35" s="141"/>
    </row>
    <row r="36" spans="2:54" ht="60" customHeight="1" x14ac:dyDescent="0.25">
      <c r="B36" s="90"/>
      <c r="C36" s="91"/>
      <c r="D36" s="91"/>
      <c r="E36" s="140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140"/>
      <c r="R36" s="91"/>
      <c r="S36" s="91"/>
      <c r="T36" s="91"/>
      <c r="U36" s="91"/>
      <c r="V36" s="91"/>
      <c r="W36" s="90"/>
      <c r="X36" s="91"/>
      <c r="Y36" s="91"/>
      <c r="Z36" s="91"/>
      <c r="AA36" s="91"/>
      <c r="AB36" s="91"/>
      <c r="AC36" s="91"/>
      <c r="AD36" s="90"/>
      <c r="AE36" s="91"/>
      <c r="AF36" s="91"/>
      <c r="AG36" s="91"/>
      <c r="AH36" s="91"/>
      <c r="AI36" s="91"/>
      <c r="AJ36" s="91"/>
      <c r="AK36" s="91"/>
      <c r="AL36" s="90"/>
      <c r="AM36" s="91"/>
      <c r="AN36" s="91"/>
      <c r="AO36" s="91"/>
      <c r="AP36" s="91"/>
      <c r="AQ36" s="90"/>
      <c r="AR36" s="91"/>
      <c r="AS36" s="141"/>
      <c r="AT36" s="91"/>
      <c r="AU36" s="91"/>
      <c r="AV36" s="91"/>
      <c r="AW36" s="141"/>
      <c r="AX36" s="141"/>
      <c r="AY36" s="91"/>
      <c r="AZ36" s="91"/>
      <c r="BA36" s="91"/>
      <c r="BB36" s="141"/>
    </row>
    <row r="37" spans="2:54" ht="60" customHeight="1" x14ac:dyDescent="0.25">
      <c r="B37" s="90"/>
      <c r="C37" s="91"/>
      <c r="D37" s="91"/>
      <c r="E37" s="140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140"/>
      <c r="R37" s="91"/>
      <c r="S37" s="91"/>
      <c r="T37" s="91"/>
      <c r="U37" s="91"/>
      <c r="V37" s="91"/>
      <c r="W37" s="90"/>
      <c r="X37" s="91"/>
      <c r="Y37" s="91"/>
      <c r="Z37" s="91"/>
      <c r="AA37" s="91"/>
      <c r="AB37" s="91"/>
      <c r="AC37" s="91"/>
      <c r="AD37" s="90"/>
      <c r="AE37" s="91"/>
      <c r="AF37" s="91"/>
      <c r="AG37" s="91"/>
      <c r="AH37" s="91"/>
      <c r="AI37" s="91"/>
      <c r="AJ37" s="91"/>
      <c r="AK37" s="91"/>
      <c r="AL37" s="90"/>
      <c r="AM37" s="91"/>
      <c r="AN37" s="91"/>
      <c r="AO37" s="91"/>
      <c r="AP37" s="91"/>
      <c r="AQ37" s="90"/>
      <c r="AR37" s="91"/>
      <c r="AS37" s="141"/>
      <c r="AT37" s="91"/>
      <c r="AU37" s="91"/>
      <c r="AV37" s="91"/>
      <c r="AW37" s="141"/>
      <c r="AX37" s="141"/>
      <c r="AY37" s="91"/>
      <c r="AZ37" s="91"/>
      <c r="BA37" s="91"/>
      <c r="BB37" s="141"/>
    </row>
    <row r="38" spans="2:54" ht="60" customHeight="1" x14ac:dyDescent="0.25">
      <c r="B38" s="90"/>
      <c r="C38" s="91"/>
      <c r="D38" s="91"/>
      <c r="E38" s="140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140"/>
      <c r="R38" s="91"/>
      <c r="S38" s="91"/>
      <c r="T38" s="91"/>
      <c r="U38" s="91"/>
      <c r="V38" s="91"/>
      <c r="W38" s="90"/>
      <c r="X38" s="91"/>
      <c r="Y38" s="91"/>
      <c r="Z38" s="91"/>
      <c r="AA38" s="91"/>
      <c r="AB38" s="91"/>
      <c r="AC38" s="91"/>
      <c r="AD38" s="90"/>
      <c r="AE38" s="91"/>
      <c r="AF38" s="91"/>
      <c r="AG38" s="91"/>
      <c r="AH38" s="91"/>
      <c r="AI38" s="91"/>
      <c r="AJ38" s="91"/>
      <c r="AK38" s="91"/>
      <c r="AL38" s="90"/>
      <c r="AM38" s="91"/>
      <c r="AN38" s="91"/>
      <c r="AO38" s="91"/>
      <c r="AP38" s="91"/>
      <c r="AQ38" s="90"/>
      <c r="AR38" s="91"/>
      <c r="AS38" s="141"/>
      <c r="AT38" s="91"/>
      <c r="AU38" s="91"/>
      <c r="AV38" s="91"/>
      <c r="AW38" s="141"/>
      <c r="AX38" s="141"/>
      <c r="AY38" s="91"/>
      <c r="AZ38" s="91"/>
      <c r="BA38" s="91"/>
      <c r="BB38" s="141"/>
    </row>
    <row r="39" spans="2:54" ht="60" customHeight="1" x14ac:dyDescent="0.25">
      <c r="B39" s="90"/>
      <c r="C39" s="91"/>
      <c r="D39" s="91"/>
      <c r="E39" s="140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140"/>
      <c r="R39" s="91"/>
      <c r="S39" s="91"/>
      <c r="T39" s="91"/>
      <c r="U39" s="91"/>
      <c r="V39" s="91"/>
      <c r="W39" s="90"/>
      <c r="X39" s="91"/>
      <c r="Y39" s="91"/>
      <c r="Z39" s="91"/>
      <c r="AA39" s="91"/>
      <c r="AB39" s="91"/>
      <c r="AC39" s="91"/>
      <c r="AD39" s="90"/>
      <c r="AE39" s="91"/>
      <c r="AF39" s="91"/>
      <c r="AG39" s="91"/>
      <c r="AH39" s="91"/>
      <c r="AI39" s="91"/>
      <c r="AJ39" s="91"/>
      <c r="AK39" s="91"/>
      <c r="AL39" s="90"/>
      <c r="AM39" s="91"/>
      <c r="AN39" s="91"/>
      <c r="AO39" s="91"/>
      <c r="AP39" s="91"/>
      <c r="AQ39" s="90"/>
      <c r="AR39" s="91"/>
      <c r="AS39" s="141"/>
      <c r="AT39" s="91"/>
      <c r="AU39" s="91"/>
      <c r="AV39" s="91"/>
      <c r="AW39" s="141"/>
      <c r="AX39" s="141"/>
      <c r="AY39" s="91"/>
      <c r="AZ39" s="91"/>
      <c r="BA39" s="91"/>
      <c r="BB39" s="141"/>
    </row>
    <row r="40" spans="2:54" ht="60" customHeight="1" x14ac:dyDescent="0.25">
      <c r="B40" s="90"/>
      <c r="C40" s="91"/>
      <c r="D40" s="91"/>
      <c r="E40" s="140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40"/>
      <c r="R40" s="91"/>
      <c r="S40" s="91"/>
      <c r="T40" s="91"/>
      <c r="U40" s="91"/>
      <c r="V40" s="91"/>
      <c r="W40" s="90"/>
      <c r="X40" s="91"/>
      <c r="Y40" s="91"/>
      <c r="Z40" s="91"/>
      <c r="AA40" s="91"/>
      <c r="AB40" s="91"/>
      <c r="AC40" s="91"/>
      <c r="AD40" s="90"/>
      <c r="AE40" s="91"/>
      <c r="AF40" s="91"/>
      <c r="AG40" s="91"/>
      <c r="AH40" s="91"/>
      <c r="AI40" s="91"/>
      <c r="AJ40" s="91"/>
      <c r="AK40" s="91"/>
      <c r="AL40" s="90"/>
      <c r="AM40" s="91"/>
      <c r="AN40" s="91"/>
      <c r="AO40" s="91"/>
      <c r="AP40" s="91"/>
      <c r="AQ40" s="90"/>
      <c r="AR40" s="91"/>
      <c r="AS40" s="141"/>
      <c r="AT40" s="91"/>
      <c r="AU40" s="91"/>
      <c r="AV40" s="91"/>
      <c r="AW40" s="141"/>
      <c r="AX40" s="141"/>
      <c r="AY40" s="91"/>
      <c r="AZ40" s="91"/>
      <c r="BA40" s="91"/>
      <c r="BB40" s="141"/>
    </row>
    <row r="41" spans="2:54" ht="60" customHeight="1" x14ac:dyDescent="0.25">
      <c r="B41" s="90"/>
      <c r="C41" s="91"/>
      <c r="D41" s="91"/>
      <c r="E41" s="140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140"/>
      <c r="R41" s="91"/>
      <c r="S41" s="91"/>
      <c r="T41" s="91"/>
      <c r="U41" s="91"/>
      <c r="V41" s="91"/>
      <c r="W41" s="90"/>
      <c r="X41" s="91"/>
      <c r="Y41" s="91"/>
      <c r="Z41" s="91"/>
      <c r="AA41" s="91"/>
      <c r="AB41" s="91"/>
      <c r="AC41" s="91"/>
      <c r="AD41" s="90"/>
      <c r="AE41" s="91"/>
      <c r="AF41" s="91"/>
      <c r="AG41" s="91"/>
      <c r="AH41" s="91"/>
      <c r="AI41" s="91"/>
      <c r="AJ41" s="91"/>
      <c r="AK41" s="91"/>
      <c r="AL41" s="90"/>
      <c r="AM41" s="91"/>
      <c r="AN41" s="91"/>
      <c r="AO41" s="91"/>
      <c r="AP41" s="91"/>
      <c r="AQ41" s="90"/>
      <c r="AR41" s="91"/>
      <c r="AS41" s="141"/>
      <c r="AT41" s="91"/>
      <c r="AU41" s="91"/>
      <c r="AV41" s="91"/>
      <c r="AW41" s="141"/>
      <c r="AX41" s="141"/>
      <c r="AY41" s="91"/>
      <c r="AZ41" s="91"/>
      <c r="BA41" s="91"/>
      <c r="BB41" s="141"/>
    </row>
    <row r="42" spans="2:54" ht="60" customHeight="1" x14ac:dyDescent="0.25">
      <c r="B42" s="90"/>
      <c r="C42" s="91"/>
      <c r="D42" s="91"/>
      <c r="E42" s="140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40"/>
      <c r="R42" s="91"/>
      <c r="S42" s="91"/>
      <c r="T42" s="91"/>
      <c r="U42" s="91"/>
      <c r="V42" s="91"/>
      <c r="W42" s="90"/>
      <c r="X42" s="91"/>
      <c r="Y42" s="91"/>
      <c r="Z42" s="91"/>
      <c r="AA42" s="91"/>
      <c r="AB42" s="91"/>
      <c r="AC42" s="91"/>
      <c r="AD42" s="90"/>
      <c r="AE42" s="91"/>
      <c r="AF42" s="91"/>
      <c r="AG42" s="91"/>
      <c r="AH42" s="91"/>
      <c r="AI42" s="91"/>
      <c r="AJ42" s="91"/>
      <c r="AK42" s="91"/>
      <c r="AL42" s="90"/>
      <c r="AM42" s="91"/>
      <c r="AN42" s="91"/>
      <c r="AO42" s="91"/>
      <c r="AP42" s="91"/>
      <c r="AQ42" s="90"/>
      <c r="AR42" s="91"/>
      <c r="AS42" s="141"/>
      <c r="AT42" s="91"/>
      <c r="AU42" s="91"/>
      <c r="AV42" s="91"/>
      <c r="AW42" s="141"/>
      <c r="AX42" s="141"/>
      <c r="AY42" s="91"/>
      <c r="AZ42" s="91"/>
      <c r="BA42" s="91"/>
      <c r="BB42" s="141"/>
    </row>
    <row r="43" spans="2:54" ht="60" customHeight="1" x14ac:dyDescent="0.25">
      <c r="B43" s="90"/>
      <c r="C43" s="91"/>
      <c r="D43" s="91"/>
      <c r="E43" s="140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140"/>
      <c r="R43" s="91"/>
      <c r="S43" s="91"/>
      <c r="T43" s="91"/>
      <c r="U43" s="91"/>
      <c r="V43" s="91"/>
      <c r="W43" s="90"/>
      <c r="X43" s="91"/>
      <c r="Y43" s="91"/>
      <c r="Z43" s="91"/>
      <c r="AA43" s="91"/>
      <c r="AB43" s="91"/>
      <c r="AC43" s="91"/>
      <c r="AD43" s="90"/>
      <c r="AE43" s="91"/>
      <c r="AF43" s="91"/>
      <c r="AG43" s="91"/>
      <c r="AH43" s="91"/>
      <c r="AI43" s="91"/>
      <c r="AJ43" s="91"/>
      <c r="AK43" s="91"/>
      <c r="AL43" s="90"/>
      <c r="AM43" s="91"/>
      <c r="AN43" s="91"/>
      <c r="AO43" s="91"/>
      <c r="AP43" s="91"/>
      <c r="AQ43" s="90"/>
      <c r="AR43" s="91"/>
      <c r="AS43" s="141"/>
      <c r="AT43" s="91"/>
      <c r="AU43" s="91"/>
      <c r="AV43" s="91"/>
      <c r="AW43" s="141"/>
      <c r="AX43" s="141"/>
      <c r="AY43" s="91"/>
      <c r="AZ43" s="91"/>
      <c r="BA43" s="91"/>
      <c r="BB43" s="141"/>
    </row>
    <row r="44" spans="2:54" ht="60" customHeight="1" x14ac:dyDescent="0.25">
      <c r="B44" s="90"/>
      <c r="C44" s="91"/>
      <c r="D44" s="91"/>
      <c r="E44" s="140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140"/>
      <c r="R44" s="91"/>
      <c r="S44" s="91"/>
      <c r="T44" s="91"/>
      <c r="U44" s="91"/>
      <c r="V44" s="91"/>
      <c r="W44" s="90"/>
      <c r="X44" s="91"/>
      <c r="Y44" s="91"/>
      <c r="Z44" s="91"/>
      <c r="AA44" s="91"/>
      <c r="AB44" s="91"/>
      <c r="AC44" s="91"/>
      <c r="AD44" s="90"/>
      <c r="AE44" s="91"/>
      <c r="AF44" s="91"/>
      <c r="AG44" s="91"/>
      <c r="AH44" s="91"/>
      <c r="AI44" s="91"/>
      <c r="AJ44" s="91"/>
      <c r="AK44" s="91"/>
      <c r="AL44" s="90"/>
      <c r="AM44" s="91"/>
      <c r="AN44" s="91"/>
      <c r="AO44" s="91"/>
      <c r="AP44" s="91"/>
      <c r="AQ44" s="90"/>
      <c r="AR44" s="91"/>
      <c r="AS44" s="141"/>
      <c r="AT44" s="91"/>
      <c r="AU44" s="91"/>
      <c r="AV44" s="91"/>
      <c r="AW44" s="141"/>
      <c r="AX44" s="141"/>
      <c r="AY44" s="91"/>
      <c r="AZ44" s="91"/>
      <c r="BA44" s="91"/>
      <c r="BB44" s="141"/>
    </row>
    <row r="45" spans="2:54" ht="60" customHeight="1" x14ac:dyDescent="0.25">
      <c r="B45" s="90"/>
      <c r="C45" s="91"/>
      <c r="D45" s="91"/>
      <c r="E45" s="140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140"/>
      <c r="R45" s="91"/>
      <c r="S45" s="91"/>
      <c r="T45" s="91"/>
      <c r="U45" s="91"/>
      <c r="V45" s="91"/>
      <c r="W45" s="90"/>
      <c r="X45" s="91"/>
      <c r="Y45" s="91"/>
      <c r="Z45" s="91"/>
      <c r="AA45" s="91"/>
      <c r="AB45" s="91"/>
      <c r="AC45" s="91"/>
      <c r="AD45" s="90"/>
      <c r="AE45" s="91"/>
      <c r="AF45" s="91"/>
      <c r="AG45" s="91"/>
      <c r="AH45" s="91"/>
      <c r="AI45" s="91"/>
      <c r="AJ45" s="91"/>
      <c r="AK45" s="91"/>
      <c r="AL45" s="90"/>
      <c r="AM45" s="91"/>
      <c r="AN45" s="91"/>
      <c r="AO45" s="91"/>
      <c r="AP45" s="91"/>
      <c r="AQ45" s="90"/>
      <c r="AR45" s="91"/>
      <c r="AS45" s="141"/>
      <c r="AT45" s="91"/>
      <c r="AU45" s="91"/>
      <c r="AV45" s="91"/>
      <c r="AW45" s="141"/>
      <c r="AX45" s="141"/>
      <c r="AY45" s="91"/>
      <c r="AZ45" s="91"/>
      <c r="BA45" s="91"/>
      <c r="BB45" s="141"/>
    </row>
    <row r="46" spans="2:54" ht="60" customHeight="1" x14ac:dyDescent="0.25">
      <c r="B46" s="90"/>
      <c r="C46" s="91"/>
      <c r="D46" s="91"/>
      <c r="E46" s="140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140"/>
      <c r="R46" s="91"/>
      <c r="S46" s="91"/>
      <c r="T46" s="91"/>
      <c r="U46" s="91"/>
      <c r="V46" s="91"/>
      <c r="W46" s="90"/>
      <c r="X46" s="91"/>
      <c r="Y46" s="91"/>
      <c r="Z46" s="91"/>
      <c r="AA46" s="91"/>
      <c r="AB46" s="91"/>
      <c r="AC46" s="91"/>
      <c r="AD46" s="90"/>
      <c r="AE46" s="91"/>
      <c r="AF46" s="91"/>
      <c r="AG46" s="91"/>
      <c r="AH46" s="91"/>
      <c r="AI46" s="91"/>
      <c r="AJ46" s="91"/>
      <c r="AK46" s="91"/>
      <c r="AL46" s="90"/>
      <c r="AM46" s="91"/>
      <c r="AN46" s="91"/>
      <c r="AO46" s="91"/>
      <c r="AP46" s="91"/>
      <c r="AQ46" s="90"/>
      <c r="AR46" s="91"/>
      <c r="AS46" s="141"/>
      <c r="AT46" s="91"/>
      <c r="AU46" s="91"/>
      <c r="AV46" s="91"/>
      <c r="AW46" s="141"/>
      <c r="AX46" s="141"/>
      <c r="AY46" s="91"/>
      <c r="AZ46" s="91"/>
      <c r="BA46" s="91"/>
      <c r="BB46" s="141"/>
    </row>
    <row r="47" spans="2:54" ht="60" customHeight="1" x14ac:dyDescent="0.25">
      <c r="B47" s="90"/>
      <c r="C47" s="91"/>
      <c r="D47" s="91"/>
      <c r="E47" s="140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140"/>
      <c r="R47" s="91"/>
      <c r="S47" s="91"/>
      <c r="T47" s="91"/>
      <c r="U47" s="91"/>
      <c r="V47" s="91"/>
      <c r="W47" s="90"/>
      <c r="X47" s="91"/>
      <c r="Y47" s="91"/>
      <c r="Z47" s="91"/>
      <c r="AA47" s="91"/>
      <c r="AB47" s="91"/>
      <c r="AC47" s="91"/>
      <c r="AD47" s="90"/>
      <c r="AE47" s="91"/>
      <c r="AF47" s="91"/>
      <c r="AG47" s="91"/>
      <c r="AH47" s="91"/>
      <c r="AI47" s="91"/>
      <c r="AJ47" s="91"/>
      <c r="AK47" s="91"/>
      <c r="AL47" s="90"/>
      <c r="AM47" s="91"/>
      <c r="AN47" s="91"/>
      <c r="AO47" s="91"/>
      <c r="AP47" s="91"/>
      <c r="AQ47" s="90"/>
      <c r="AR47" s="91"/>
      <c r="AS47" s="141"/>
      <c r="AT47" s="91"/>
      <c r="AU47" s="91"/>
      <c r="AV47" s="91"/>
      <c r="AW47" s="141"/>
      <c r="AX47" s="141"/>
      <c r="AY47" s="91"/>
      <c r="AZ47" s="91"/>
      <c r="BA47" s="91"/>
      <c r="BB47" s="141"/>
    </row>
    <row r="48" spans="2:54" ht="60" customHeight="1" x14ac:dyDescent="0.25">
      <c r="B48" s="90"/>
      <c r="C48" s="91"/>
      <c r="D48" s="91"/>
      <c r="E48" s="140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140"/>
      <c r="R48" s="91"/>
      <c r="S48" s="91"/>
      <c r="T48" s="91"/>
      <c r="U48" s="91"/>
      <c r="V48" s="91"/>
      <c r="W48" s="90"/>
      <c r="X48" s="91"/>
      <c r="Y48" s="91"/>
      <c r="Z48" s="91"/>
      <c r="AA48" s="91"/>
      <c r="AB48" s="91"/>
      <c r="AC48" s="91"/>
      <c r="AD48" s="90"/>
      <c r="AE48" s="91"/>
      <c r="AF48" s="91"/>
      <c r="AG48" s="91"/>
      <c r="AH48" s="91"/>
      <c r="AI48" s="91"/>
      <c r="AJ48" s="91"/>
      <c r="AK48" s="91"/>
      <c r="AL48" s="90"/>
      <c r="AM48" s="91"/>
      <c r="AN48" s="91"/>
      <c r="AO48" s="91"/>
      <c r="AP48" s="91"/>
      <c r="AQ48" s="90"/>
      <c r="AR48" s="91"/>
      <c r="AS48" s="141"/>
      <c r="AT48" s="91"/>
      <c r="AU48" s="91"/>
      <c r="AV48" s="91"/>
      <c r="AW48" s="141"/>
      <c r="AX48" s="141"/>
      <c r="AY48" s="91"/>
      <c r="AZ48" s="91"/>
      <c r="BA48" s="91"/>
      <c r="BB48" s="141"/>
    </row>
    <row r="49" spans="2:54" ht="60" customHeight="1" x14ac:dyDescent="0.25">
      <c r="B49" s="90"/>
      <c r="C49" s="91"/>
      <c r="D49" s="91"/>
      <c r="E49" s="140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140"/>
      <c r="R49" s="91"/>
      <c r="S49" s="91"/>
      <c r="T49" s="91"/>
      <c r="U49" s="91"/>
      <c r="V49" s="91"/>
      <c r="W49" s="90"/>
      <c r="X49" s="91"/>
      <c r="Y49" s="91"/>
      <c r="Z49" s="91"/>
      <c r="AA49" s="91"/>
      <c r="AB49" s="91"/>
      <c r="AC49" s="91"/>
      <c r="AD49" s="90"/>
      <c r="AE49" s="91"/>
      <c r="AF49" s="91"/>
      <c r="AG49" s="91"/>
      <c r="AH49" s="91"/>
      <c r="AI49" s="91"/>
      <c r="AJ49" s="91"/>
      <c r="AK49" s="91"/>
      <c r="AL49" s="90"/>
      <c r="AM49" s="91"/>
      <c r="AN49" s="91"/>
      <c r="AO49" s="91"/>
      <c r="AP49" s="91"/>
      <c r="AQ49" s="90"/>
      <c r="AR49" s="91"/>
      <c r="AS49" s="141"/>
      <c r="AT49" s="91"/>
      <c r="AU49" s="91"/>
      <c r="AV49" s="91"/>
      <c r="AW49" s="141"/>
      <c r="AX49" s="141"/>
      <c r="AY49" s="91"/>
      <c r="AZ49" s="91"/>
      <c r="BA49" s="91"/>
      <c r="BB49" s="141"/>
    </row>
    <row r="50" spans="2:54" ht="60" customHeight="1" x14ac:dyDescent="0.25">
      <c r="B50" s="90"/>
      <c r="C50" s="91"/>
      <c r="D50" s="91"/>
      <c r="E50" s="140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140"/>
      <c r="R50" s="91"/>
      <c r="S50" s="91"/>
      <c r="T50" s="91"/>
      <c r="U50" s="91"/>
      <c r="V50" s="91"/>
      <c r="W50" s="90"/>
      <c r="X50" s="91"/>
      <c r="Y50" s="91"/>
      <c r="Z50" s="91"/>
      <c r="AA50" s="91"/>
      <c r="AB50" s="91"/>
      <c r="AC50" s="91"/>
      <c r="AD50" s="90"/>
      <c r="AE50" s="91"/>
      <c r="AF50" s="91"/>
      <c r="AG50" s="91"/>
      <c r="AH50" s="91"/>
      <c r="AI50" s="91"/>
      <c r="AJ50" s="91"/>
      <c r="AK50" s="91"/>
      <c r="AL50" s="90"/>
      <c r="AM50" s="91"/>
      <c r="AN50" s="91"/>
      <c r="AO50" s="91"/>
      <c r="AP50" s="91"/>
      <c r="AQ50" s="90"/>
      <c r="AR50" s="91"/>
      <c r="AS50" s="141"/>
      <c r="AT50" s="91"/>
      <c r="AU50" s="91"/>
      <c r="AV50" s="91"/>
      <c r="AW50" s="141"/>
      <c r="AX50" s="141"/>
      <c r="AY50" s="91"/>
      <c r="AZ50" s="91"/>
      <c r="BA50" s="91"/>
      <c r="BB50" s="141"/>
    </row>
    <row r="51" spans="2:54" ht="60" customHeight="1" x14ac:dyDescent="0.25">
      <c r="B51" s="90"/>
      <c r="C51" s="91"/>
      <c r="D51" s="91"/>
      <c r="E51" s="140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140"/>
      <c r="R51" s="91"/>
      <c r="S51" s="91"/>
      <c r="T51" s="91"/>
      <c r="U51" s="91"/>
      <c r="V51" s="91"/>
      <c r="W51" s="90"/>
      <c r="X51" s="91"/>
      <c r="Y51" s="91"/>
      <c r="Z51" s="91"/>
      <c r="AA51" s="91"/>
      <c r="AB51" s="91"/>
      <c r="AC51" s="91"/>
      <c r="AD51" s="90"/>
      <c r="AE51" s="91"/>
      <c r="AF51" s="91"/>
      <c r="AG51" s="91"/>
      <c r="AH51" s="91"/>
      <c r="AI51" s="91"/>
      <c r="AJ51" s="91"/>
      <c r="AK51" s="91"/>
      <c r="AL51" s="90"/>
      <c r="AM51" s="91"/>
      <c r="AN51" s="91"/>
      <c r="AO51" s="91"/>
      <c r="AP51" s="91"/>
      <c r="AQ51" s="90"/>
      <c r="AR51" s="91"/>
      <c r="AS51" s="141"/>
      <c r="AT51" s="91"/>
      <c r="AU51" s="91"/>
      <c r="AV51" s="91"/>
      <c r="AW51" s="141"/>
      <c r="AX51" s="141"/>
      <c r="AY51" s="91"/>
      <c r="AZ51" s="91"/>
      <c r="BA51" s="91"/>
      <c r="BB51" s="141"/>
    </row>
    <row r="52" spans="2:54" ht="60" customHeight="1" x14ac:dyDescent="0.25">
      <c r="B52" s="90"/>
      <c r="C52" s="91"/>
      <c r="D52" s="91"/>
      <c r="E52" s="140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140"/>
      <c r="R52" s="91"/>
      <c r="S52" s="91"/>
      <c r="T52" s="91"/>
      <c r="U52" s="91"/>
      <c r="V52" s="91"/>
      <c r="W52" s="90"/>
      <c r="X52" s="91"/>
      <c r="Y52" s="91"/>
      <c r="Z52" s="91"/>
      <c r="AA52" s="91"/>
      <c r="AB52" s="91"/>
      <c r="AC52" s="91"/>
      <c r="AD52" s="90"/>
      <c r="AE52" s="91"/>
      <c r="AF52" s="91"/>
      <c r="AG52" s="91"/>
      <c r="AH52" s="91"/>
      <c r="AI52" s="91"/>
      <c r="AJ52" s="91"/>
      <c r="AK52" s="91"/>
      <c r="AL52" s="90"/>
      <c r="AM52" s="91"/>
      <c r="AN52" s="91"/>
      <c r="AO52" s="91"/>
      <c r="AP52" s="91"/>
      <c r="AQ52" s="90"/>
      <c r="AR52" s="91"/>
      <c r="AS52" s="141"/>
      <c r="AT52" s="91"/>
      <c r="AU52" s="91"/>
      <c r="AV52" s="91"/>
      <c r="AW52" s="141"/>
      <c r="AX52" s="141"/>
      <c r="AY52" s="91"/>
      <c r="AZ52" s="91"/>
      <c r="BA52" s="91"/>
      <c r="BB52" s="141"/>
    </row>
    <row r="53" spans="2:54" ht="60" customHeight="1" x14ac:dyDescent="0.25">
      <c r="B53" s="90"/>
      <c r="C53" s="91"/>
      <c r="D53" s="91"/>
      <c r="E53" s="140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140"/>
      <c r="R53" s="91"/>
      <c r="S53" s="91"/>
      <c r="T53" s="91"/>
      <c r="U53" s="91"/>
      <c r="V53" s="91"/>
      <c r="W53" s="90"/>
      <c r="X53" s="91"/>
      <c r="Y53" s="91"/>
      <c r="Z53" s="91"/>
      <c r="AA53" s="91"/>
      <c r="AB53" s="91"/>
      <c r="AC53" s="91"/>
      <c r="AD53" s="90"/>
      <c r="AE53" s="91"/>
      <c r="AF53" s="91"/>
      <c r="AG53" s="91"/>
      <c r="AH53" s="91"/>
      <c r="AI53" s="91"/>
      <c r="AJ53" s="91"/>
      <c r="AK53" s="91"/>
      <c r="AL53" s="90"/>
      <c r="AM53" s="91"/>
      <c r="AN53" s="91"/>
      <c r="AO53" s="91"/>
      <c r="AP53" s="91"/>
      <c r="AQ53" s="90"/>
      <c r="AR53" s="91"/>
      <c r="AS53" s="141"/>
      <c r="AT53" s="91"/>
      <c r="AU53" s="91"/>
      <c r="AV53" s="91"/>
      <c r="AW53" s="141"/>
      <c r="AX53" s="141"/>
      <c r="AY53" s="91"/>
      <c r="AZ53" s="91"/>
      <c r="BA53" s="91"/>
      <c r="BB53" s="141"/>
    </row>
    <row r="54" spans="2:54" ht="60" customHeight="1" x14ac:dyDescent="0.25">
      <c r="B54" s="90"/>
      <c r="C54" s="91"/>
      <c r="D54" s="91"/>
      <c r="E54" s="140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140"/>
      <c r="R54" s="91"/>
      <c r="S54" s="91"/>
      <c r="T54" s="91"/>
      <c r="U54" s="91"/>
      <c r="V54" s="91"/>
      <c r="W54" s="90"/>
      <c r="X54" s="91"/>
      <c r="Y54" s="91"/>
      <c r="Z54" s="91"/>
      <c r="AA54" s="91"/>
      <c r="AB54" s="91"/>
      <c r="AC54" s="91"/>
      <c r="AD54" s="90"/>
      <c r="AE54" s="91"/>
      <c r="AF54" s="91"/>
      <c r="AG54" s="91"/>
      <c r="AH54" s="91"/>
      <c r="AI54" s="91"/>
      <c r="AJ54" s="91"/>
      <c r="AK54" s="91"/>
      <c r="AL54" s="90"/>
      <c r="AM54" s="91"/>
      <c r="AN54" s="91"/>
      <c r="AO54" s="91"/>
      <c r="AP54" s="91"/>
      <c r="AQ54" s="90"/>
      <c r="AR54" s="91"/>
      <c r="AS54" s="141"/>
      <c r="AT54" s="91"/>
      <c r="AU54" s="91"/>
      <c r="AV54" s="91"/>
      <c r="AW54" s="141"/>
      <c r="AX54" s="141"/>
      <c r="AY54" s="91"/>
      <c r="AZ54" s="91"/>
      <c r="BA54" s="91"/>
      <c r="BB54" s="141"/>
    </row>
    <row r="55" spans="2:54" ht="60" customHeight="1" x14ac:dyDescent="0.25">
      <c r="B55" s="90"/>
      <c r="C55" s="91"/>
      <c r="D55" s="91"/>
      <c r="E55" s="140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140"/>
      <c r="R55" s="91"/>
      <c r="S55" s="91"/>
      <c r="T55" s="91"/>
      <c r="U55" s="91"/>
      <c r="V55" s="91"/>
      <c r="W55" s="90"/>
      <c r="X55" s="91"/>
      <c r="Y55" s="91"/>
      <c r="Z55" s="91"/>
      <c r="AA55" s="91"/>
      <c r="AB55" s="91"/>
      <c r="AC55" s="91"/>
      <c r="AD55" s="90"/>
      <c r="AE55" s="91"/>
      <c r="AF55" s="91"/>
      <c r="AG55" s="91"/>
      <c r="AH55" s="91"/>
      <c r="AI55" s="91"/>
      <c r="AJ55" s="91"/>
      <c r="AK55" s="91"/>
      <c r="AL55" s="90"/>
      <c r="AM55" s="91"/>
      <c r="AN55" s="91"/>
      <c r="AO55" s="91"/>
      <c r="AP55" s="91"/>
      <c r="AQ55" s="90"/>
      <c r="AR55" s="91"/>
      <c r="AS55" s="141"/>
      <c r="AT55" s="91"/>
      <c r="AU55" s="91"/>
      <c r="AV55" s="91"/>
      <c r="AW55" s="141"/>
      <c r="AX55" s="141"/>
      <c r="AY55" s="91"/>
      <c r="AZ55" s="91"/>
      <c r="BA55" s="91"/>
      <c r="BB55" s="141"/>
    </row>
    <row r="56" spans="2:54" ht="60" customHeight="1" x14ac:dyDescent="0.25">
      <c r="B56" s="90"/>
      <c r="C56" s="91"/>
      <c r="D56" s="91"/>
      <c r="E56" s="140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140"/>
      <c r="R56" s="91"/>
      <c r="S56" s="91"/>
      <c r="T56" s="91"/>
      <c r="U56" s="91"/>
      <c r="V56" s="91"/>
      <c r="W56" s="90"/>
      <c r="X56" s="91"/>
      <c r="Y56" s="91"/>
      <c r="Z56" s="91"/>
      <c r="AA56" s="91"/>
      <c r="AB56" s="91"/>
      <c r="AC56" s="91"/>
      <c r="AD56" s="90"/>
      <c r="AE56" s="91"/>
      <c r="AF56" s="91"/>
      <c r="AG56" s="91"/>
      <c r="AH56" s="91"/>
      <c r="AI56" s="91"/>
      <c r="AJ56" s="91"/>
      <c r="AK56" s="91"/>
      <c r="AL56" s="90"/>
      <c r="AM56" s="91"/>
      <c r="AN56" s="91"/>
      <c r="AO56" s="91"/>
      <c r="AP56" s="91"/>
      <c r="AQ56" s="90"/>
      <c r="AR56" s="91"/>
      <c r="AS56" s="141"/>
      <c r="AT56" s="91"/>
      <c r="AU56" s="91"/>
      <c r="AV56" s="91"/>
      <c r="AW56" s="141"/>
      <c r="AX56" s="141"/>
      <c r="AY56" s="91"/>
      <c r="AZ56" s="91"/>
      <c r="BA56" s="91"/>
      <c r="BB56" s="141"/>
    </row>
    <row r="57" spans="2:54" ht="60" customHeight="1" x14ac:dyDescent="0.25">
      <c r="B57" s="90"/>
      <c r="C57" s="91"/>
      <c r="D57" s="91"/>
      <c r="E57" s="140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140"/>
      <c r="R57" s="91"/>
      <c r="S57" s="91"/>
      <c r="T57" s="91"/>
      <c r="U57" s="91"/>
      <c r="V57" s="91"/>
      <c r="W57" s="90"/>
      <c r="X57" s="91"/>
      <c r="Y57" s="91"/>
      <c r="Z57" s="91"/>
      <c r="AA57" s="91"/>
      <c r="AB57" s="91"/>
      <c r="AC57" s="91"/>
      <c r="AD57" s="90"/>
      <c r="AE57" s="91"/>
      <c r="AF57" s="91"/>
      <c r="AG57" s="91"/>
      <c r="AH57" s="91"/>
      <c r="AI57" s="91"/>
      <c r="AJ57" s="91"/>
      <c r="AK57" s="91"/>
      <c r="AL57" s="90"/>
      <c r="AM57" s="91"/>
      <c r="AN57" s="91"/>
      <c r="AO57" s="91"/>
      <c r="AP57" s="91"/>
      <c r="AQ57" s="90"/>
      <c r="AR57" s="91"/>
      <c r="AS57" s="141"/>
      <c r="AT57" s="91"/>
      <c r="AU57" s="91"/>
      <c r="AV57" s="91"/>
      <c r="AW57" s="141"/>
      <c r="AX57" s="141"/>
      <c r="AY57" s="91"/>
      <c r="AZ57" s="91"/>
      <c r="BA57" s="91"/>
      <c r="BB57" s="141"/>
    </row>
    <row r="58" spans="2:54" ht="60" customHeight="1" x14ac:dyDescent="0.25">
      <c r="B58" s="90"/>
      <c r="C58" s="91"/>
      <c r="D58" s="91"/>
      <c r="E58" s="140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140"/>
      <c r="R58" s="91"/>
      <c r="S58" s="91"/>
      <c r="T58" s="91"/>
      <c r="U58" s="91"/>
      <c r="V58" s="91"/>
      <c r="W58" s="90"/>
      <c r="X58" s="91"/>
      <c r="Y58" s="91"/>
      <c r="Z58" s="91"/>
      <c r="AA58" s="91"/>
      <c r="AB58" s="91"/>
      <c r="AC58" s="91"/>
      <c r="AD58" s="90"/>
      <c r="AE58" s="91"/>
      <c r="AF58" s="91"/>
      <c r="AG58" s="91"/>
      <c r="AH58" s="91"/>
      <c r="AI58" s="91"/>
      <c r="AJ58" s="91"/>
      <c r="AK58" s="91"/>
      <c r="AL58" s="90"/>
      <c r="AM58" s="91"/>
      <c r="AN58" s="91"/>
      <c r="AO58" s="91"/>
      <c r="AP58" s="91"/>
      <c r="AQ58" s="90"/>
      <c r="AR58" s="91"/>
      <c r="AS58" s="141"/>
      <c r="AT58" s="91"/>
      <c r="AU58" s="91"/>
      <c r="AV58" s="91"/>
      <c r="AW58" s="141"/>
      <c r="AX58" s="141"/>
      <c r="AY58" s="91"/>
      <c r="AZ58" s="91"/>
      <c r="BA58" s="91"/>
      <c r="BB58" s="141"/>
    </row>
    <row r="59" spans="2:54" ht="60" customHeight="1" x14ac:dyDescent="0.25">
      <c r="B59" s="90"/>
      <c r="C59" s="91"/>
      <c r="D59" s="91"/>
      <c r="E59" s="140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140"/>
      <c r="R59" s="91"/>
      <c r="S59" s="91"/>
      <c r="T59" s="91"/>
      <c r="U59" s="91"/>
      <c r="V59" s="91"/>
      <c r="W59" s="90"/>
      <c r="X59" s="91"/>
      <c r="Y59" s="91"/>
      <c r="Z59" s="91"/>
      <c r="AA59" s="91"/>
      <c r="AB59" s="91"/>
      <c r="AC59" s="91"/>
      <c r="AD59" s="90"/>
      <c r="AE59" s="91"/>
      <c r="AF59" s="91"/>
      <c r="AG59" s="91"/>
      <c r="AH59" s="91"/>
      <c r="AI59" s="91"/>
      <c r="AJ59" s="91"/>
      <c r="AK59" s="91"/>
      <c r="AL59" s="90"/>
      <c r="AM59" s="91"/>
      <c r="AN59" s="91"/>
      <c r="AO59" s="91"/>
      <c r="AP59" s="91"/>
      <c r="AQ59" s="90"/>
      <c r="AR59" s="91"/>
      <c r="AS59" s="141"/>
      <c r="AT59" s="91"/>
      <c r="AU59" s="91"/>
      <c r="AV59" s="91"/>
      <c r="AW59" s="141"/>
      <c r="AX59" s="141"/>
      <c r="AY59" s="91"/>
      <c r="AZ59" s="91"/>
      <c r="BA59" s="91"/>
      <c r="BB59" s="141"/>
    </row>
    <row r="60" spans="2:54" ht="60" customHeight="1" x14ac:dyDescent="0.25">
      <c r="B60" s="90"/>
      <c r="C60" s="91"/>
      <c r="D60" s="91"/>
      <c r="E60" s="140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140"/>
      <c r="R60" s="91"/>
      <c r="S60" s="91"/>
      <c r="T60" s="91"/>
      <c r="U60" s="91"/>
      <c r="V60" s="91"/>
      <c r="W60" s="90"/>
      <c r="X60" s="91"/>
      <c r="Y60" s="91"/>
      <c r="Z60" s="91"/>
      <c r="AA60" s="91"/>
      <c r="AB60" s="91"/>
      <c r="AC60" s="91"/>
      <c r="AD60" s="90"/>
      <c r="AE60" s="91"/>
      <c r="AF60" s="91"/>
      <c r="AG60" s="91"/>
      <c r="AH60" s="91"/>
      <c r="AI60" s="91"/>
      <c r="AJ60" s="91"/>
      <c r="AK60" s="91"/>
      <c r="AL60" s="90"/>
      <c r="AM60" s="91"/>
      <c r="AN60" s="91"/>
      <c r="AO60" s="91"/>
      <c r="AP60" s="91"/>
      <c r="AQ60" s="90"/>
      <c r="AR60" s="91"/>
      <c r="AS60" s="141"/>
      <c r="AT60" s="91"/>
      <c r="AU60" s="91"/>
      <c r="AV60" s="91"/>
      <c r="AW60" s="141"/>
      <c r="AX60" s="141"/>
      <c r="AY60" s="91"/>
      <c r="AZ60" s="91"/>
      <c r="BA60" s="91"/>
      <c r="BB60" s="141"/>
    </row>
    <row r="61" spans="2:54" ht="60" customHeight="1" x14ac:dyDescent="0.25">
      <c r="B61" s="90"/>
      <c r="C61" s="91"/>
      <c r="D61" s="91"/>
      <c r="E61" s="140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140"/>
      <c r="R61" s="91"/>
      <c r="S61" s="91"/>
      <c r="T61" s="91"/>
      <c r="U61" s="91"/>
      <c r="V61" s="91"/>
      <c r="W61" s="90"/>
      <c r="X61" s="91"/>
      <c r="Y61" s="91"/>
      <c r="Z61" s="91"/>
      <c r="AA61" s="91"/>
      <c r="AB61" s="91"/>
      <c r="AC61" s="91"/>
      <c r="AD61" s="90"/>
      <c r="AE61" s="91"/>
      <c r="AF61" s="91"/>
      <c r="AG61" s="91"/>
      <c r="AH61" s="91"/>
      <c r="AI61" s="91"/>
      <c r="AJ61" s="91"/>
      <c r="AK61" s="91"/>
      <c r="AL61" s="90"/>
      <c r="AM61" s="91"/>
      <c r="AN61" s="91"/>
      <c r="AO61" s="91"/>
      <c r="AP61" s="91"/>
      <c r="AQ61" s="90"/>
      <c r="AR61" s="91"/>
      <c r="AS61" s="141"/>
      <c r="AT61" s="91"/>
      <c r="AU61" s="91"/>
      <c r="AV61" s="91"/>
      <c r="AW61" s="141"/>
      <c r="AX61" s="141"/>
      <c r="AY61" s="91"/>
      <c r="AZ61" s="91"/>
      <c r="BA61" s="91"/>
      <c r="BB61" s="141"/>
    </row>
    <row r="62" spans="2:54" ht="60" customHeight="1" x14ac:dyDescent="0.25">
      <c r="B62" s="90"/>
      <c r="C62" s="91"/>
      <c r="D62" s="91"/>
      <c r="E62" s="140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140"/>
      <c r="R62" s="91"/>
      <c r="S62" s="91"/>
      <c r="T62" s="91"/>
      <c r="U62" s="91"/>
      <c r="V62" s="91"/>
      <c r="W62" s="90"/>
      <c r="X62" s="91"/>
      <c r="Y62" s="91"/>
      <c r="Z62" s="91"/>
      <c r="AA62" s="91"/>
      <c r="AB62" s="91"/>
      <c r="AC62" s="91"/>
      <c r="AD62" s="90"/>
      <c r="AE62" s="91"/>
      <c r="AF62" s="91"/>
      <c r="AG62" s="91"/>
      <c r="AH62" s="91"/>
      <c r="AI62" s="91"/>
      <c r="AJ62" s="91"/>
      <c r="AK62" s="91"/>
      <c r="AL62" s="90"/>
      <c r="AM62" s="91"/>
      <c r="AN62" s="91"/>
      <c r="AO62" s="91"/>
      <c r="AP62" s="91"/>
      <c r="AQ62" s="90"/>
      <c r="AR62" s="91"/>
      <c r="AS62" s="141"/>
      <c r="AT62" s="91"/>
      <c r="AU62" s="91"/>
      <c r="AV62" s="91"/>
      <c r="AW62" s="141"/>
      <c r="AX62" s="141"/>
      <c r="AY62" s="91"/>
      <c r="AZ62" s="91"/>
      <c r="BA62" s="91"/>
      <c r="BB62" s="141"/>
    </row>
    <row r="63" spans="2:54" ht="60" customHeight="1" x14ac:dyDescent="0.25">
      <c r="B63" s="90"/>
      <c r="C63" s="91"/>
      <c r="D63" s="91"/>
      <c r="E63" s="140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140"/>
      <c r="R63" s="91"/>
      <c r="S63" s="91"/>
      <c r="T63" s="91"/>
      <c r="U63" s="91"/>
      <c r="V63" s="91"/>
      <c r="W63" s="90"/>
      <c r="X63" s="91"/>
      <c r="Y63" s="91"/>
      <c r="Z63" s="91"/>
      <c r="AA63" s="91"/>
      <c r="AB63" s="91"/>
      <c r="AC63" s="91"/>
      <c r="AD63" s="90"/>
      <c r="AE63" s="91"/>
      <c r="AF63" s="91"/>
      <c r="AG63" s="91"/>
      <c r="AH63" s="91"/>
      <c r="AI63" s="91"/>
      <c r="AJ63" s="91"/>
      <c r="AK63" s="91"/>
      <c r="AL63" s="90"/>
      <c r="AM63" s="91"/>
      <c r="AN63" s="91"/>
      <c r="AO63" s="91"/>
      <c r="AP63" s="91"/>
      <c r="AQ63" s="90"/>
      <c r="AR63" s="91"/>
      <c r="AS63" s="141"/>
      <c r="AT63" s="91"/>
      <c r="AU63" s="91"/>
      <c r="AV63" s="91"/>
      <c r="AW63" s="141"/>
      <c r="AX63" s="141"/>
      <c r="AY63" s="91"/>
      <c r="AZ63" s="91"/>
      <c r="BA63" s="91"/>
      <c r="BB63" s="141"/>
    </row>
    <row r="64" spans="2:54" ht="60" customHeight="1" x14ac:dyDescent="0.25">
      <c r="B64" s="90"/>
      <c r="C64" s="91"/>
      <c r="D64" s="91"/>
      <c r="E64" s="140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140"/>
      <c r="R64" s="91"/>
      <c r="S64" s="91"/>
      <c r="T64" s="91"/>
      <c r="U64" s="91"/>
      <c r="V64" s="91"/>
      <c r="W64" s="90"/>
      <c r="X64" s="91"/>
      <c r="Y64" s="91"/>
      <c r="Z64" s="91"/>
      <c r="AA64" s="91"/>
      <c r="AB64" s="91"/>
      <c r="AC64" s="91"/>
      <c r="AD64" s="90"/>
      <c r="AE64" s="91"/>
      <c r="AF64" s="91"/>
      <c r="AG64" s="91"/>
      <c r="AH64" s="91"/>
      <c r="AI64" s="91"/>
      <c r="AJ64" s="91"/>
      <c r="AK64" s="91"/>
      <c r="AL64" s="90"/>
      <c r="AM64" s="91"/>
      <c r="AN64" s="91"/>
      <c r="AO64" s="91"/>
      <c r="AP64" s="91"/>
      <c r="AQ64" s="90"/>
      <c r="AR64" s="91"/>
      <c r="AS64" s="141"/>
      <c r="AT64" s="91"/>
      <c r="AU64" s="91"/>
      <c r="AV64" s="91"/>
      <c r="AW64" s="141"/>
      <c r="AX64" s="141"/>
      <c r="AY64" s="91"/>
      <c r="AZ64" s="91"/>
      <c r="BA64" s="91"/>
      <c r="BB64" s="141"/>
    </row>
    <row r="65" spans="2:54" ht="60" customHeight="1" x14ac:dyDescent="0.25">
      <c r="B65" s="90"/>
      <c r="C65" s="91"/>
      <c r="D65" s="91"/>
      <c r="E65" s="140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140"/>
      <c r="R65" s="91"/>
      <c r="S65" s="91"/>
      <c r="T65" s="91"/>
      <c r="U65" s="91"/>
      <c r="V65" s="91"/>
      <c r="W65" s="90"/>
      <c r="X65" s="91"/>
      <c r="Y65" s="91"/>
      <c r="Z65" s="91"/>
      <c r="AA65" s="91"/>
      <c r="AB65" s="91"/>
      <c r="AC65" s="91"/>
      <c r="AD65" s="90"/>
      <c r="AE65" s="91"/>
      <c r="AF65" s="91"/>
      <c r="AG65" s="91"/>
      <c r="AH65" s="91"/>
      <c r="AI65" s="91"/>
      <c r="AJ65" s="91"/>
      <c r="AK65" s="91"/>
      <c r="AL65" s="90"/>
      <c r="AM65" s="91"/>
      <c r="AN65" s="91"/>
      <c r="AO65" s="91"/>
      <c r="AP65" s="91"/>
      <c r="AQ65" s="90"/>
      <c r="AR65" s="91"/>
      <c r="AS65" s="141"/>
      <c r="AT65" s="91"/>
      <c r="AU65" s="91"/>
      <c r="AV65" s="91"/>
      <c r="AW65" s="141"/>
      <c r="AX65" s="141"/>
      <c r="AY65" s="91"/>
      <c r="AZ65" s="91"/>
      <c r="BA65" s="91"/>
      <c r="BB65" s="141"/>
    </row>
    <row r="66" spans="2:54" ht="60" customHeight="1" x14ac:dyDescent="0.25">
      <c r="B66" s="90"/>
      <c r="C66" s="91"/>
      <c r="D66" s="91"/>
      <c r="E66" s="140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140"/>
      <c r="R66" s="91"/>
      <c r="S66" s="91"/>
      <c r="T66" s="91"/>
      <c r="U66" s="91"/>
      <c r="V66" s="91"/>
      <c r="W66" s="90"/>
      <c r="X66" s="91"/>
      <c r="Y66" s="91"/>
      <c r="Z66" s="91"/>
      <c r="AA66" s="91"/>
      <c r="AB66" s="91"/>
      <c r="AC66" s="91"/>
      <c r="AD66" s="90"/>
      <c r="AE66" s="91"/>
      <c r="AF66" s="91"/>
      <c r="AG66" s="91"/>
      <c r="AH66" s="91"/>
      <c r="AI66" s="91"/>
      <c r="AJ66" s="91"/>
      <c r="AK66" s="91"/>
      <c r="AL66" s="90"/>
      <c r="AM66" s="91"/>
      <c r="AN66" s="91"/>
      <c r="AO66" s="91"/>
      <c r="AP66" s="91"/>
      <c r="AQ66" s="90"/>
      <c r="AR66" s="91"/>
      <c r="AS66" s="141"/>
      <c r="AT66" s="91"/>
      <c r="AU66" s="91"/>
      <c r="AV66" s="91"/>
      <c r="AW66" s="141"/>
      <c r="AX66" s="141"/>
      <c r="AY66" s="91"/>
      <c r="AZ66" s="91"/>
      <c r="BA66" s="91"/>
      <c r="BB66" s="141"/>
    </row>
    <row r="67" spans="2:54" ht="60" customHeight="1" x14ac:dyDescent="0.25">
      <c r="B67" s="90"/>
      <c r="C67" s="91"/>
      <c r="D67" s="91"/>
      <c r="E67" s="140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140"/>
      <c r="R67" s="91"/>
      <c r="S67" s="91"/>
      <c r="T67" s="91"/>
      <c r="U67" s="91"/>
      <c r="V67" s="91"/>
      <c r="W67" s="90"/>
      <c r="X67" s="91"/>
      <c r="Y67" s="91"/>
      <c r="Z67" s="91"/>
      <c r="AA67" s="91"/>
      <c r="AB67" s="91"/>
      <c r="AC67" s="91"/>
      <c r="AD67" s="90"/>
      <c r="AE67" s="91"/>
      <c r="AF67" s="91"/>
      <c r="AG67" s="91"/>
      <c r="AH67" s="91"/>
      <c r="AI67" s="91"/>
      <c r="AJ67" s="91"/>
      <c r="AK67" s="91"/>
      <c r="AL67" s="90"/>
      <c r="AM67" s="91"/>
      <c r="AN67" s="91"/>
      <c r="AO67" s="91"/>
      <c r="AP67" s="91"/>
      <c r="AQ67" s="90"/>
      <c r="AR67" s="91"/>
      <c r="AS67" s="141"/>
      <c r="AT67" s="91"/>
      <c r="AU67" s="91"/>
      <c r="AV67" s="91"/>
      <c r="AW67" s="141"/>
      <c r="AX67" s="141"/>
      <c r="AY67" s="91"/>
      <c r="AZ67" s="91"/>
      <c r="BA67" s="91"/>
      <c r="BB67" s="141"/>
    </row>
    <row r="68" spans="2:54" ht="60" customHeight="1" x14ac:dyDescent="0.25">
      <c r="B68" s="90"/>
      <c r="C68" s="91"/>
      <c r="D68" s="91"/>
      <c r="E68" s="140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140"/>
      <c r="R68" s="91"/>
      <c r="S68" s="91"/>
      <c r="T68" s="91"/>
      <c r="U68" s="91"/>
      <c r="V68" s="91"/>
      <c r="W68" s="90"/>
      <c r="X68" s="91"/>
      <c r="Y68" s="91"/>
      <c r="Z68" s="91"/>
      <c r="AA68" s="91"/>
      <c r="AB68" s="91"/>
      <c r="AC68" s="91"/>
      <c r="AD68" s="90"/>
      <c r="AE68" s="91"/>
      <c r="AF68" s="91"/>
      <c r="AG68" s="91"/>
      <c r="AH68" s="91"/>
      <c r="AI68" s="91"/>
      <c r="AJ68" s="91"/>
      <c r="AK68" s="91"/>
      <c r="AL68" s="90"/>
      <c r="AM68" s="91"/>
      <c r="AN68" s="91"/>
      <c r="AO68" s="91"/>
      <c r="AP68" s="91"/>
      <c r="AQ68" s="90"/>
      <c r="AR68" s="91"/>
      <c r="AS68" s="141"/>
      <c r="AT68" s="91"/>
      <c r="AU68" s="91"/>
      <c r="AV68" s="91"/>
      <c r="AW68" s="141"/>
      <c r="AX68" s="141"/>
      <c r="AY68" s="91"/>
      <c r="AZ68" s="91"/>
      <c r="BA68" s="91"/>
      <c r="BB68" s="141"/>
    </row>
    <row r="69" spans="2:54" ht="60" customHeight="1" x14ac:dyDescent="0.25">
      <c r="B69" s="90"/>
      <c r="C69" s="91"/>
      <c r="D69" s="91"/>
      <c r="E69" s="140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140"/>
      <c r="R69" s="91"/>
      <c r="S69" s="91"/>
      <c r="T69" s="91"/>
      <c r="U69" s="91"/>
      <c r="V69" s="91"/>
      <c r="W69" s="90"/>
      <c r="X69" s="91"/>
      <c r="Y69" s="91"/>
      <c r="Z69" s="91"/>
      <c r="AA69" s="91"/>
      <c r="AB69" s="91"/>
      <c r="AC69" s="91"/>
      <c r="AD69" s="90"/>
      <c r="AE69" s="91"/>
      <c r="AF69" s="91"/>
      <c r="AG69" s="91"/>
      <c r="AH69" s="91"/>
      <c r="AI69" s="91"/>
      <c r="AJ69" s="91"/>
      <c r="AK69" s="91"/>
      <c r="AL69" s="90"/>
      <c r="AM69" s="91"/>
      <c r="AN69" s="91"/>
      <c r="AO69" s="91"/>
      <c r="AP69" s="91"/>
      <c r="AQ69" s="90"/>
      <c r="AR69" s="91"/>
      <c r="AS69" s="141"/>
      <c r="AT69" s="91"/>
      <c r="AU69" s="91"/>
      <c r="AV69" s="91"/>
      <c r="AW69" s="141"/>
      <c r="AX69" s="141"/>
      <c r="AY69" s="91"/>
      <c r="AZ69" s="91"/>
      <c r="BA69" s="91"/>
      <c r="BB69" s="141"/>
    </row>
    <row r="70" spans="2:54" ht="60" customHeight="1" x14ac:dyDescent="0.25">
      <c r="B70" s="90"/>
      <c r="C70" s="91"/>
      <c r="D70" s="91"/>
      <c r="E70" s="140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140"/>
      <c r="R70" s="91"/>
      <c r="S70" s="91"/>
      <c r="T70" s="91"/>
      <c r="U70" s="91"/>
      <c r="V70" s="91"/>
      <c r="W70" s="90"/>
      <c r="X70" s="91"/>
      <c r="Y70" s="91"/>
      <c r="Z70" s="91"/>
      <c r="AA70" s="91"/>
      <c r="AB70" s="91"/>
      <c r="AC70" s="91"/>
      <c r="AD70" s="90"/>
      <c r="AE70" s="91"/>
      <c r="AF70" s="91"/>
      <c r="AG70" s="91"/>
      <c r="AH70" s="91"/>
      <c r="AI70" s="91"/>
      <c r="AJ70" s="91"/>
      <c r="AK70" s="91"/>
      <c r="AL70" s="90"/>
      <c r="AM70" s="91"/>
      <c r="AN70" s="91"/>
      <c r="AO70" s="91"/>
      <c r="AP70" s="91"/>
      <c r="AQ70" s="90"/>
      <c r="AR70" s="91"/>
      <c r="AS70" s="141"/>
      <c r="AT70" s="91"/>
      <c r="AU70" s="91"/>
      <c r="AV70" s="91"/>
      <c r="AW70" s="141"/>
      <c r="AX70" s="141"/>
      <c r="AY70" s="91"/>
      <c r="AZ70" s="91"/>
      <c r="BA70" s="91"/>
      <c r="BB70" s="141"/>
    </row>
    <row r="71" spans="2:54" ht="60" customHeight="1" x14ac:dyDescent="0.25">
      <c r="B71" s="90"/>
      <c r="C71" s="91"/>
      <c r="D71" s="91"/>
      <c r="E71" s="140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140"/>
      <c r="R71" s="91"/>
      <c r="S71" s="91"/>
      <c r="T71" s="91"/>
      <c r="U71" s="91"/>
      <c r="V71" s="91"/>
      <c r="W71" s="90"/>
      <c r="X71" s="91"/>
      <c r="Y71" s="91"/>
      <c r="Z71" s="91"/>
      <c r="AA71" s="91"/>
      <c r="AB71" s="91"/>
      <c r="AC71" s="91"/>
      <c r="AD71" s="90"/>
      <c r="AE71" s="91"/>
      <c r="AF71" s="91"/>
      <c r="AG71" s="91"/>
      <c r="AH71" s="91"/>
      <c r="AI71" s="91"/>
      <c r="AJ71" s="91"/>
      <c r="AK71" s="91"/>
      <c r="AL71" s="90"/>
      <c r="AM71" s="91"/>
      <c r="AN71" s="91"/>
      <c r="AO71" s="91"/>
      <c r="AP71" s="91"/>
      <c r="AQ71" s="90"/>
      <c r="AR71" s="91"/>
      <c r="AS71" s="141"/>
      <c r="AT71" s="91"/>
      <c r="AU71" s="91"/>
      <c r="AV71" s="91"/>
      <c r="AW71" s="141"/>
      <c r="AX71" s="141"/>
      <c r="AY71" s="91"/>
      <c r="AZ71" s="91"/>
      <c r="BA71" s="91"/>
      <c r="BB71" s="141"/>
    </row>
    <row r="72" spans="2:54" ht="60" customHeight="1" x14ac:dyDescent="0.25">
      <c r="B72" s="90"/>
      <c r="C72" s="91"/>
      <c r="D72" s="91"/>
      <c r="E72" s="140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140"/>
      <c r="R72" s="91"/>
      <c r="S72" s="91"/>
      <c r="T72" s="91"/>
      <c r="U72" s="91"/>
      <c r="V72" s="91"/>
      <c r="W72" s="90"/>
      <c r="X72" s="91"/>
      <c r="Y72" s="91"/>
      <c r="Z72" s="91"/>
      <c r="AA72" s="91"/>
      <c r="AB72" s="91"/>
      <c r="AC72" s="91"/>
      <c r="AD72" s="90"/>
      <c r="AE72" s="91"/>
      <c r="AF72" s="91"/>
      <c r="AG72" s="91"/>
      <c r="AH72" s="91"/>
      <c r="AI72" s="91"/>
      <c r="AJ72" s="91"/>
      <c r="AK72" s="91"/>
      <c r="AL72" s="90"/>
      <c r="AM72" s="91"/>
      <c r="AN72" s="91"/>
      <c r="AO72" s="91"/>
      <c r="AP72" s="91"/>
      <c r="AQ72" s="90"/>
      <c r="AR72" s="91"/>
      <c r="AS72" s="141"/>
      <c r="AT72" s="91"/>
      <c r="AU72" s="91"/>
      <c r="AV72" s="91"/>
      <c r="AW72" s="141"/>
      <c r="AX72" s="141"/>
      <c r="AY72" s="91"/>
      <c r="AZ72" s="91"/>
      <c r="BA72" s="91"/>
      <c r="BB72" s="141"/>
    </row>
    <row r="73" spans="2:54" ht="60" customHeight="1" x14ac:dyDescent="0.25">
      <c r="B73" s="90"/>
      <c r="C73" s="91"/>
      <c r="D73" s="91"/>
      <c r="E73" s="140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140"/>
      <c r="R73" s="91"/>
      <c r="S73" s="91"/>
      <c r="T73" s="91"/>
      <c r="U73" s="91"/>
      <c r="V73" s="91"/>
      <c r="W73" s="90"/>
      <c r="X73" s="91"/>
      <c r="Y73" s="91"/>
      <c r="Z73" s="91"/>
      <c r="AA73" s="91"/>
      <c r="AB73" s="91"/>
      <c r="AC73" s="91"/>
      <c r="AD73" s="90"/>
      <c r="AE73" s="91"/>
      <c r="AF73" s="91"/>
      <c r="AG73" s="91"/>
      <c r="AH73" s="91"/>
      <c r="AI73" s="91"/>
      <c r="AJ73" s="91"/>
      <c r="AK73" s="91"/>
      <c r="AL73" s="90"/>
      <c r="AM73" s="91"/>
      <c r="AN73" s="91"/>
      <c r="AO73" s="91"/>
      <c r="AP73" s="91"/>
      <c r="AQ73" s="90"/>
      <c r="AR73" s="91"/>
      <c r="AS73" s="141"/>
      <c r="AT73" s="91"/>
      <c r="AU73" s="91"/>
      <c r="AV73" s="91"/>
      <c r="AW73" s="141"/>
      <c r="AX73" s="141"/>
      <c r="AY73" s="91"/>
      <c r="AZ73" s="91"/>
      <c r="BA73" s="91"/>
      <c r="BB73" s="141"/>
    </row>
    <row r="74" spans="2:54" ht="60" customHeight="1" x14ac:dyDescent="0.25">
      <c r="B74" s="90"/>
      <c r="C74" s="91"/>
      <c r="D74" s="91"/>
      <c r="E74" s="140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140"/>
      <c r="R74" s="91"/>
      <c r="S74" s="91"/>
      <c r="T74" s="91"/>
      <c r="U74" s="91"/>
      <c r="V74" s="91"/>
      <c r="W74" s="90"/>
      <c r="X74" s="91"/>
      <c r="Y74" s="91"/>
      <c r="Z74" s="91"/>
      <c r="AA74" s="91"/>
      <c r="AB74" s="91"/>
      <c r="AC74" s="91"/>
      <c r="AD74" s="90"/>
      <c r="AE74" s="91"/>
      <c r="AF74" s="91"/>
      <c r="AG74" s="91"/>
      <c r="AH74" s="91"/>
      <c r="AI74" s="91"/>
      <c r="AJ74" s="91"/>
      <c r="AK74" s="91"/>
      <c r="AL74" s="90"/>
      <c r="AM74" s="91"/>
      <c r="AN74" s="91"/>
      <c r="AO74" s="91"/>
      <c r="AP74" s="91"/>
      <c r="AQ74" s="90"/>
      <c r="AR74" s="91"/>
      <c r="AS74" s="141"/>
      <c r="AT74" s="91"/>
      <c r="AU74" s="91"/>
      <c r="AV74" s="91"/>
      <c r="AW74" s="141"/>
      <c r="AX74" s="141"/>
      <c r="AY74" s="91"/>
      <c r="AZ74" s="91"/>
      <c r="BA74" s="91"/>
      <c r="BB74" s="141"/>
    </row>
    <row r="75" spans="2:54" ht="60" customHeight="1" x14ac:dyDescent="0.25">
      <c r="B75" s="90"/>
      <c r="C75" s="91"/>
      <c r="D75" s="91"/>
      <c r="E75" s="140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140"/>
      <c r="R75" s="91"/>
      <c r="S75" s="91"/>
      <c r="T75" s="91"/>
      <c r="U75" s="91"/>
      <c r="V75" s="91"/>
      <c r="W75" s="90"/>
      <c r="X75" s="91"/>
      <c r="Y75" s="91"/>
      <c r="Z75" s="91"/>
      <c r="AA75" s="91"/>
      <c r="AB75" s="91"/>
      <c r="AC75" s="91"/>
      <c r="AD75" s="90"/>
      <c r="AE75" s="91"/>
      <c r="AF75" s="91"/>
      <c r="AG75" s="91"/>
      <c r="AH75" s="91"/>
      <c r="AI75" s="91"/>
      <c r="AJ75" s="91"/>
      <c r="AK75" s="91"/>
      <c r="AL75" s="90"/>
      <c r="AM75" s="91"/>
      <c r="AN75" s="91"/>
      <c r="AO75" s="91"/>
      <c r="AP75" s="91"/>
      <c r="AQ75" s="90"/>
      <c r="AR75" s="91"/>
      <c r="AS75" s="141"/>
      <c r="AT75" s="91"/>
      <c r="AU75" s="91"/>
      <c r="AV75" s="91"/>
      <c r="AW75" s="141"/>
      <c r="AX75" s="141"/>
      <c r="AY75" s="91"/>
      <c r="AZ75" s="91"/>
      <c r="BA75" s="91"/>
      <c r="BB75" s="141"/>
    </row>
    <row r="76" spans="2:54" ht="60" customHeight="1" x14ac:dyDescent="0.25">
      <c r="B76" s="90"/>
      <c r="C76" s="91"/>
      <c r="D76" s="91"/>
      <c r="E76" s="140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140"/>
      <c r="R76" s="91"/>
      <c r="S76" s="91"/>
      <c r="T76" s="91"/>
      <c r="U76" s="91"/>
      <c r="V76" s="91"/>
      <c r="W76" s="90"/>
      <c r="X76" s="91"/>
      <c r="Y76" s="91"/>
      <c r="Z76" s="91"/>
      <c r="AA76" s="91"/>
      <c r="AB76" s="91"/>
      <c r="AC76" s="91"/>
      <c r="AD76" s="90"/>
      <c r="AE76" s="91"/>
      <c r="AF76" s="91"/>
      <c r="AG76" s="91"/>
      <c r="AH76" s="91"/>
      <c r="AI76" s="91"/>
      <c r="AJ76" s="91"/>
      <c r="AK76" s="91"/>
      <c r="AL76" s="90"/>
      <c r="AM76" s="91"/>
      <c r="AN76" s="91"/>
      <c r="AO76" s="91"/>
      <c r="AP76" s="91"/>
      <c r="AQ76" s="90"/>
      <c r="AR76" s="91"/>
      <c r="AS76" s="141"/>
      <c r="AT76" s="91"/>
      <c r="AU76" s="91"/>
      <c r="AV76" s="91"/>
      <c r="AW76" s="141"/>
      <c r="AX76" s="141"/>
      <c r="AY76" s="91"/>
      <c r="AZ76" s="91"/>
      <c r="BA76" s="91"/>
      <c r="BB76" s="141"/>
    </row>
    <row r="77" spans="2:54" ht="60" customHeight="1" x14ac:dyDescent="0.25">
      <c r="B77" s="90"/>
      <c r="C77" s="91"/>
      <c r="D77" s="91"/>
      <c r="E77" s="140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140"/>
      <c r="R77" s="91"/>
      <c r="S77" s="91"/>
      <c r="T77" s="91"/>
      <c r="U77" s="91"/>
      <c r="V77" s="91"/>
      <c r="W77" s="90"/>
      <c r="X77" s="91"/>
      <c r="Y77" s="91"/>
      <c r="Z77" s="91"/>
      <c r="AA77" s="91"/>
      <c r="AB77" s="91"/>
      <c r="AC77" s="91"/>
      <c r="AD77" s="90"/>
      <c r="AE77" s="91"/>
      <c r="AF77" s="91"/>
      <c r="AG77" s="91"/>
      <c r="AH77" s="91"/>
      <c r="AI77" s="91"/>
      <c r="AJ77" s="91"/>
      <c r="AK77" s="91"/>
      <c r="AL77" s="90"/>
      <c r="AM77" s="91"/>
      <c r="AN77" s="91"/>
      <c r="AO77" s="91"/>
      <c r="AP77" s="91"/>
      <c r="AQ77" s="90"/>
      <c r="AR77" s="91"/>
      <c r="AS77" s="141"/>
      <c r="AT77" s="91"/>
      <c r="AU77" s="91"/>
      <c r="AV77" s="91"/>
      <c r="AW77" s="141"/>
      <c r="AX77" s="141"/>
      <c r="AY77" s="91"/>
      <c r="AZ77" s="91"/>
      <c r="BA77" s="91"/>
      <c r="BB77" s="141"/>
    </row>
    <row r="78" spans="2:54" ht="60" customHeight="1" x14ac:dyDescent="0.25">
      <c r="B78" s="90"/>
      <c r="C78" s="91"/>
      <c r="D78" s="91"/>
      <c r="E78" s="140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140"/>
      <c r="R78" s="91"/>
      <c r="S78" s="91"/>
      <c r="T78" s="91"/>
      <c r="U78" s="91"/>
      <c r="V78" s="91"/>
      <c r="W78" s="90"/>
      <c r="X78" s="91"/>
      <c r="Y78" s="91"/>
      <c r="Z78" s="91"/>
      <c r="AA78" s="91"/>
      <c r="AB78" s="91"/>
      <c r="AC78" s="91"/>
      <c r="AD78" s="90"/>
      <c r="AE78" s="91"/>
      <c r="AF78" s="91"/>
      <c r="AG78" s="91"/>
      <c r="AH78" s="91"/>
      <c r="AI78" s="91"/>
      <c r="AJ78" s="91"/>
      <c r="AK78" s="91"/>
      <c r="AL78" s="90"/>
      <c r="AM78" s="91"/>
      <c r="AN78" s="91"/>
      <c r="AO78" s="91"/>
      <c r="AP78" s="91"/>
      <c r="AQ78" s="90"/>
      <c r="AR78" s="91"/>
      <c r="AS78" s="141"/>
      <c r="AT78" s="91"/>
      <c r="AU78" s="91"/>
      <c r="AV78" s="91"/>
      <c r="AW78" s="141"/>
      <c r="AX78" s="141"/>
      <c r="AY78" s="91"/>
      <c r="AZ78" s="91"/>
      <c r="BA78" s="91"/>
      <c r="BB78" s="141"/>
    </row>
    <row r="79" spans="2:54" ht="19.899999999999999" customHeight="1" x14ac:dyDescent="0.25">
      <c r="BB79" s="26"/>
    </row>
    <row r="80" spans="2:54" ht="19.899999999999999" customHeight="1" x14ac:dyDescent="0.25">
      <c r="BB80" s="26"/>
    </row>
    <row r="81" spans="54:54" ht="19.899999999999999" customHeight="1" x14ac:dyDescent="0.25">
      <c r="BB81" s="26"/>
    </row>
    <row r="82" spans="54:54" ht="19.899999999999999" customHeight="1" x14ac:dyDescent="0.25">
      <c r="BB82" s="26"/>
    </row>
    <row r="83" spans="54:54" ht="19.899999999999999" customHeight="1" x14ac:dyDescent="0.25">
      <c r="BB83" s="26"/>
    </row>
    <row r="84" spans="54:54" ht="19.899999999999999" customHeight="1" x14ac:dyDescent="0.25">
      <c r="BB84" s="26"/>
    </row>
    <row r="85" spans="54:54" ht="19.899999999999999" customHeight="1" x14ac:dyDescent="0.25">
      <c r="BB85" s="26"/>
    </row>
    <row r="86" spans="54:54" ht="19.899999999999999" customHeight="1" x14ac:dyDescent="0.25">
      <c r="BB86" s="26"/>
    </row>
    <row r="87" spans="54:54" ht="19.899999999999999" customHeight="1" x14ac:dyDescent="0.25">
      <c r="BB87" s="26"/>
    </row>
    <row r="88" spans="54:54" ht="19.899999999999999" customHeight="1" x14ac:dyDescent="0.25">
      <c r="BB88" s="26"/>
    </row>
    <row r="89" spans="54:54" ht="19.899999999999999" customHeight="1" x14ac:dyDescent="0.25">
      <c r="BB89" s="26"/>
    </row>
    <row r="90" spans="54:54" ht="19.899999999999999" customHeight="1" x14ac:dyDescent="0.25">
      <c r="BB90" s="26"/>
    </row>
    <row r="91" spans="54:54" ht="19.899999999999999" customHeight="1" x14ac:dyDescent="0.25">
      <c r="BB91" s="26"/>
    </row>
    <row r="92" spans="54:54" ht="19.899999999999999" customHeight="1" x14ac:dyDescent="0.25">
      <c r="BB92" s="26"/>
    </row>
    <row r="93" spans="54:54" ht="19.899999999999999" customHeight="1" x14ac:dyDescent="0.25">
      <c r="BB93" s="26"/>
    </row>
    <row r="94" spans="54:54" ht="19.899999999999999" customHeight="1" x14ac:dyDescent="0.25">
      <c r="BB94" s="26"/>
    </row>
    <row r="95" spans="54:54" ht="19.899999999999999" customHeight="1" x14ac:dyDescent="0.25">
      <c r="BB95" s="26"/>
    </row>
    <row r="96" spans="54:54" ht="19.899999999999999" customHeight="1" x14ac:dyDescent="0.25">
      <c r="BB96" s="26"/>
    </row>
    <row r="97" spans="54:54" ht="19.899999999999999" customHeight="1" x14ac:dyDescent="0.25">
      <c r="BB97" s="26"/>
    </row>
    <row r="98" spans="54:54" ht="19.899999999999999" customHeight="1" x14ac:dyDescent="0.25">
      <c r="BB98" s="26"/>
    </row>
    <row r="99" spans="54:54" ht="19.899999999999999" customHeight="1" x14ac:dyDescent="0.25">
      <c r="BB99" s="26"/>
    </row>
    <row r="100" spans="54:54" ht="19.899999999999999" customHeight="1" x14ac:dyDescent="0.25">
      <c r="BB100" s="26"/>
    </row>
    <row r="101" spans="54:54" ht="19.899999999999999" customHeight="1" x14ac:dyDescent="0.25">
      <c r="BB101" s="26"/>
    </row>
    <row r="102" spans="54:54" ht="19.899999999999999" customHeight="1" x14ac:dyDescent="0.25">
      <c r="BB102" s="26"/>
    </row>
    <row r="103" spans="54:54" ht="19.899999999999999" customHeight="1" x14ac:dyDescent="0.25">
      <c r="BB103" s="26"/>
    </row>
    <row r="104" spans="54:54" ht="19.899999999999999" customHeight="1" x14ac:dyDescent="0.25">
      <c r="BB104" s="26"/>
    </row>
    <row r="105" spans="54:54" ht="19.899999999999999" customHeight="1" x14ac:dyDescent="0.25">
      <c r="BB105" s="26"/>
    </row>
    <row r="106" spans="54:54" ht="19.899999999999999" customHeight="1" x14ac:dyDescent="0.25">
      <c r="BB106" s="26"/>
    </row>
    <row r="107" spans="54:54" ht="19.899999999999999" customHeight="1" x14ac:dyDescent="0.25">
      <c r="BB107" s="26"/>
    </row>
    <row r="108" spans="54:54" ht="19.899999999999999" customHeight="1" x14ac:dyDescent="0.25">
      <c r="BB108" s="26"/>
    </row>
    <row r="109" spans="54:54" ht="19.899999999999999" customHeight="1" x14ac:dyDescent="0.25">
      <c r="BB109" s="26"/>
    </row>
    <row r="110" spans="54:54" ht="19.899999999999999" customHeight="1" x14ac:dyDescent="0.25">
      <c r="BB110" s="26"/>
    </row>
    <row r="111" spans="54:54" ht="19.899999999999999" customHeight="1" x14ac:dyDescent="0.25">
      <c r="BB111" s="26"/>
    </row>
    <row r="112" spans="54:54" ht="19.899999999999999" customHeight="1" x14ac:dyDescent="0.25">
      <c r="BB112" s="26"/>
    </row>
    <row r="113" spans="54:54" ht="19.899999999999999" customHeight="1" x14ac:dyDescent="0.25">
      <c r="BB113" s="26"/>
    </row>
    <row r="114" spans="54:54" ht="19.899999999999999" customHeight="1" x14ac:dyDescent="0.25">
      <c r="BB114" s="26"/>
    </row>
    <row r="115" spans="54:54" ht="19.899999999999999" customHeight="1" x14ac:dyDescent="0.25">
      <c r="BB115" s="26"/>
    </row>
    <row r="116" spans="54:54" ht="19.899999999999999" customHeight="1" x14ac:dyDescent="0.25">
      <c r="BB116" s="26"/>
    </row>
    <row r="117" spans="54:54" ht="19.899999999999999" customHeight="1" x14ac:dyDescent="0.25">
      <c r="BB117" s="26"/>
    </row>
    <row r="118" spans="54:54" ht="19.899999999999999" customHeight="1" x14ac:dyDescent="0.25">
      <c r="BB118" s="26"/>
    </row>
    <row r="119" spans="54:54" ht="19.899999999999999" customHeight="1" x14ac:dyDescent="0.25">
      <c r="BB119" s="26"/>
    </row>
    <row r="120" spans="54:54" ht="19.899999999999999" customHeight="1" x14ac:dyDescent="0.25">
      <c r="BB120" s="26"/>
    </row>
    <row r="121" spans="54:54" ht="19.899999999999999" customHeight="1" x14ac:dyDescent="0.25">
      <c r="BB121" s="26"/>
    </row>
    <row r="122" spans="54:54" ht="19.899999999999999" customHeight="1" x14ac:dyDescent="0.25">
      <c r="BB122" s="26"/>
    </row>
    <row r="123" spans="54:54" ht="19.899999999999999" customHeight="1" x14ac:dyDescent="0.25">
      <c r="BB123" s="26"/>
    </row>
    <row r="124" spans="54:54" ht="19.899999999999999" customHeight="1" x14ac:dyDescent="0.25">
      <c r="BB124" s="26"/>
    </row>
    <row r="125" spans="54:54" ht="19.899999999999999" customHeight="1" x14ac:dyDescent="0.25">
      <c r="BB125" s="26"/>
    </row>
    <row r="126" spans="54:54" ht="19.899999999999999" customHeight="1" x14ac:dyDescent="0.25">
      <c r="BB126" s="26"/>
    </row>
    <row r="127" spans="54:54" ht="19.899999999999999" customHeight="1" x14ac:dyDescent="0.25">
      <c r="BB127" s="26"/>
    </row>
    <row r="128" spans="54:54" ht="19.899999999999999" customHeight="1" x14ac:dyDescent="0.25">
      <c r="BB128" s="26"/>
    </row>
    <row r="129" spans="54:54" ht="19.899999999999999" customHeight="1" x14ac:dyDescent="0.25">
      <c r="BB129" s="26"/>
    </row>
    <row r="130" spans="54:54" x14ac:dyDescent="0.25">
      <c r="BB130" s="26"/>
    </row>
    <row r="131" spans="54:54" x14ac:dyDescent="0.25">
      <c r="BB131" s="26"/>
    </row>
    <row r="132" spans="54:54" x14ac:dyDescent="0.25">
      <c r="BB132" s="26"/>
    </row>
    <row r="133" spans="54:54" x14ac:dyDescent="0.25">
      <c r="BB133" s="26"/>
    </row>
    <row r="134" spans="54:54" x14ac:dyDescent="0.25">
      <c r="BB134" s="26"/>
    </row>
    <row r="135" spans="54:54" x14ac:dyDescent="0.25">
      <c r="BB135" s="26"/>
    </row>
    <row r="136" spans="54:54" x14ac:dyDescent="0.25">
      <c r="BB136" s="26"/>
    </row>
    <row r="137" spans="54:54" x14ac:dyDescent="0.25">
      <c r="BB137" s="26"/>
    </row>
    <row r="138" spans="54:54" x14ac:dyDescent="0.25">
      <c r="BB138" s="26"/>
    </row>
    <row r="139" spans="54:54" x14ac:dyDescent="0.25">
      <c r="BB139" s="26"/>
    </row>
    <row r="140" spans="54:54" x14ac:dyDescent="0.25">
      <c r="BB140" s="26"/>
    </row>
    <row r="141" spans="54:54" x14ac:dyDescent="0.25">
      <c r="BB141" s="26"/>
    </row>
    <row r="142" spans="54:54" x14ac:dyDescent="0.25">
      <c r="BB142" s="26"/>
    </row>
    <row r="143" spans="54:54" x14ac:dyDescent="0.25">
      <c r="BB143" s="26"/>
    </row>
    <row r="144" spans="54:54" x14ac:dyDescent="0.25">
      <c r="BB144" s="26"/>
    </row>
    <row r="145" spans="54:54" x14ac:dyDescent="0.25">
      <c r="BB145" s="26"/>
    </row>
    <row r="146" spans="54:54" x14ac:dyDescent="0.25">
      <c r="BB146" s="26"/>
    </row>
    <row r="147" spans="54:54" x14ac:dyDescent="0.25">
      <c r="BB147" s="26"/>
    </row>
    <row r="148" spans="54:54" x14ac:dyDescent="0.25">
      <c r="BB148" s="26"/>
    </row>
    <row r="149" spans="54:54" x14ac:dyDescent="0.25">
      <c r="BB149" s="26"/>
    </row>
    <row r="150" spans="54:54" x14ac:dyDescent="0.25">
      <c r="BB150" s="26"/>
    </row>
    <row r="151" spans="54:54" x14ac:dyDescent="0.25">
      <c r="BB151" s="26"/>
    </row>
    <row r="152" spans="54:54" x14ac:dyDescent="0.25">
      <c r="BB152" s="26"/>
    </row>
    <row r="153" spans="54:54" x14ac:dyDescent="0.25">
      <c r="BB153" s="26"/>
    </row>
    <row r="154" spans="54:54" x14ac:dyDescent="0.25">
      <c r="BB154" s="26"/>
    </row>
    <row r="155" spans="54:54" x14ac:dyDescent="0.25">
      <c r="BB155" s="26"/>
    </row>
    <row r="156" spans="54:54" x14ac:dyDescent="0.25">
      <c r="BB156" s="26"/>
    </row>
    <row r="157" spans="54:54" x14ac:dyDescent="0.25">
      <c r="BB157" s="26"/>
    </row>
    <row r="158" spans="54:54" x14ac:dyDescent="0.25">
      <c r="BB158" s="26"/>
    </row>
    <row r="159" spans="54:54" x14ac:dyDescent="0.25">
      <c r="BB159" s="26"/>
    </row>
    <row r="160" spans="54:54" x14ac:dyDescent="0.25">
      <c r="BB160" s="26"/>
    </row>
    <row r="161" spans="54:54" x14ac:dyDescent="0.25">
      <c r="BB161" s="26"/>
    </row>
    <row r="162" spans="54:54" x14ac:dyDescent="0.25">
      <c r="BB162" s="26"/>
    </row>
    <row r="163" spans="54:54" x14ac:dyDescent="0.25">
      <c r="BB163" s="26"/>
    </row>
    <row r="164" spans="54:54" x14ac:dyDescent="0.25">
      <c r="BB164" s="26"/>
    </row>
    <row r="165" spans="54:54" x14ac:dyDescent="0.25">
      <c r="BB165" s="26"/>
    </row>
    <row r="166" spans="54:54" x14ac:dyDescent="0.25">
      <c r="BB166" s="26"/>
    </row>
    <row r="167" spans="54:54" x14ac:dyDescent="0.25">
      <c r="BB167" s="26"/>
    </row>
    <row r="168" spans="54:54" x14ac:dyDescent="0.25">
      <c r="BB168" s="26"/>
    </row>
    <row r="169" spans="54:54" x14ac:dyDescent="0.25">
      <c r="BB169" s="26"/>
    </row>
    <row r="170" spans="54:54" x14ac:dyDescent="0.25">
      <c r="BB170" s="26"/>
    </row>
    <row r="171" spans="54:54" x14ac:dyDescent="0.25">
      <c r="BB171" s="26"/>
    </row>
    <row r="172" spans="54:54" x14ac:dyDescent="0.25">
      <c r="BB172" s="26"/>
    </row>
    <row r="173" spans="54:54" x14ac:dyDescent="0.25">
      <c r="BB173" s="26"/>
    </row>
    <row r="174" spans="54:54" x14ac:dyDescent="0.25">
      <c r="BB174" s="26"/>
    </row>
    <row r="175" spans="54:54" x14ac:dyDescent="0.25">
      <c r="BB175" s="26"/>
    </row>
    <row r="176" spans="54:54" x14ac:dyDescent="0.25">
      <c r="BB176" s="26"/>
    </row>
    <row r="177" spans="54:54" x14ac:dyDescent="0.25">
      <c r="BB177" s="26"/>
    </row>
    <row r="178" spans="54:54" x14ac:dyDescent="0.25">
      <c r="BB178" s="26"/>
    </row>
    <row r="179" spans="54:54" x14ac:dyDescent="0.25">
      <c r="BB179" s="26"/>
    </row>
    <row r="180" spans="54:54" x14ac:dyDescent="0.25">
      <c r="BB180" s="26"/>
    </row>
    <row r="181" spans="54:54" x14ac:dyDescent="0.25">
      <c r="BB181" s="26"/>
    </row>
    <row r="182" spans="54:54" x14ac:dyDescent="0.25">
      <c r="BB182" s="26"/>
    </row>
    <row r="183" spans="54:54" x14ac:dyDescent="0.25">
      <c r="BB183" s="26"/>
    </row>
    <row r="184" spans="54:54" x14ac:dyDescent="0.25">
      <c r="BB184" s="26"/>
    </row>
    <row r="185" spans="54:54" x14ac:dyDescent="0.25">
      <c r="BB185" s="26"/>
    </row>
    <row r="186" spans="54:54" x14ac:dyDescent="0.25">
      <c r="BB186" s="26"/>
    </row>
    <row r="187" spans="54:54" x14ac:dyDescent="0.25">
      <c r="BB187" s="26"/>
    </row>
    <row r="188" spans="54:54" x14ac:dyDescent="0.25">
      <c r="BB188" s="26"/>
    </row>
    <row r="189" spans="54:54" x14ac:dyDescent="0.25">
      <c r="BB189" s="26"/>
    </row>
    <row r="190" spans="54:54" x14ac:dyDescent="0.25">
      <c r="BB190" s="26"/>
    </row>
    <row r="191" spans="54:54" x14ac:dyDescent="0.25">
      <c r="BB191" s="26"/>
    </row>
    <row r="192" spans="54:54" x14ac:dyDescent="0.25">
      <c r="BB192" s="26"/>
    </row>
    <row r="193" spans="54:54" x14ac:dyDescent="0.25">
      <c r="BB193" s="26"/>
    </row>
    <row r="194" spans="54:54" x14ac:dyDescent="0.25">
      <c r="BB194" s="26"/>
    </row>
    <row r="195" spans="54:54" x14ac:dyDescent="0.25">
      <c r="BB195" s="26"/>
    </row>
    <row r="196" spans="54:54" x14ac:dyDescent="0.25">
      <c r="BB196" s="26"/>
    </row>
    <row r="197" spans="54:54" x14ac:dyDescent="0.25">
      <c r="BB197" s="26"/>
    </row>
    <row r="198" spans="54:54" x14ac:dyDescent="0.25">
      <c r="BB198" s="26"/>
    </row>
    <row r="199" spans="54:54" x14ac:dyDescent="0.25">
      <c r="BB199" s="26"/>
    </row>
    <row r="200" spans="54:54" x14ac:dyDescent="0.25">
      <c r="BB200" s="26"/>
    </row>
    <row r="201" spans="54:54" x14ac:dyDescent="0.25">
      <c r="BB201" s="26"/>
    </row>
    <row r="202" spans="54:54" x14ac:dyDescent="0.25">
      <c r="BB202" s="26"/>
    </row>
    <row r="203" spans="54:54" x14ac:dyDescent="0.25">
      <c r="BB203" s="26"/>
    </row>
    <row r="204" spans="54:54" x14ac:dyDescent="0.25">
      <c r="BB204" s="26"/>
    </row>
    <row r="205" spans="54:54" x14ac:dyDescent="0.25">
      <c r="BB205" s="26"/>
    </row>
    <row r="206" spans="54:54" x14ac:dyDescent="0.25">
      <c r="BB206" s="26"/>
    </row>
    <row r="207" spans="54:54" x14ac:dyDescent="0.25">
      <c r="BB207" s="26"/>
    </row>
    <row r="208" spans="54:54" x14ac:dyDescent="0.25">
      <c r="BB208" s="26"/>
    </row>
    <row r="209" spans="54:54" x14ac:dyDescent="0.25">
      <c r="BB209" s="26"/>
    </row>
    <row r="210" spans="54:54" x14ac:dyDescent="0.25">
      <c r="BB210" s="26"/>
    </row>
    <row r="211" spans="54:54" x14ac:dyDescent="0.25">
      <c r="BB211" s="26"/>
    </row>
    <row r="212" spans="54:54" x14ac:dyDescent="0.25">
      <c r="BB212" s="26"/>
    </row>
    <row r="213" spans="54:54" x14ac:dyDescent="0.25">
      <c r="BB213" s="26"/>
    </row>
    <row r="214" spans="54:54" x14ac:dyDescent="0.25">
      <c r="BB214" s="26"/>
    </row>
    <row r="215" spans="54:54" x14ac:dyDescent="0.25">
      <c r="BB215" s="26"/>
    </row>
    <row r="216" spans="54:54" x14ac:dyDescent="0.25">
      <c r="BB216" s="26"/>
    </row>
    <row r="217" spans="54:54" x14ac:dyDescent="0.25">
      <c r="BB217" s="26"/>
    </row>
    <row r="218" spans="54:54" x14ac:dyDescent="0.25">
      <c r="BB218" s="26"/>
    </row>
    <row r="219" spans="54:54" x14ac:dyDescent="0.25">
      <c r="BB219" s="26"/>
    </row>
    <row r="220" spans="54:54" x14ac:dyDescent="0.25">
      <c r="BB220" s="26"/>
    </row>
    <row r="221" spans="54:54" x14ac:dyDescent="0.25">
      <c r="BB221" s="26"/>
    </row>
    <row r="222" spans="54:54" x14ac:dyDescent="0.25">
      <c r="BB222" s="26"/>
    </row>
    <row r="223" spans="54:54" x14ac:dyDescent="0.25">
      <c r="BB223" s="26"/>
    </row>
    <row r="224" spans="54:54" x14ac:dyDescent="0.25">
      <c r="BB224" s="26"/>
    </row>
    <row r="225" spans="54:54" x14ac:dyDescent="0.25">
      <c r="BB225" s="26"/>
    </row>
    <row r="226" spans="54:54" x14ac:dyDescent="0.25">
      <c r="BB226" s="26"/>
    </row>
    <row r="227" spans="54:54" x14ac:dyDescent="0.25">
      <c r="BB227" s="26"/>
    </row>
    <row r="228" spans="54:54" x14ac:dyDescent="0.25">
      <c r="BB228" s="26"/>
    </row>
    <row r="229" spans="54:54" x14ac:dyDescent="0.25">
      <c r="BB229" s="26"/>
    </row>
    <row r="230" spans="54:54" x14ac:dyDescent="0.25">
      <c r="BB230" s="26"/>
    </row>
    <row r="231" spans="54:54" x14ac:dyDescent="0.25">
      <c r="BB231" s="26"/>
    </row>
    <row r="232" spans="54:54" x14ac:dyDescent="0.25">
      <c r="BB232" s="26"/>
    </row>
    <row r="233" spans="54:54" x14ac:dyDescent="0.25">
      <c r="BB233" s="26"/>
    </row>
    <row r="234" spans="54:54" x14ac:dyDescent="0.25">
      <c r="BB234" s="26"/>
    </row>
    <row r="235" spans="54:54" x14ac:dyDescent="0.25">
      <c r="BB235" s="26"/>
    </row>
    <row r="236" spans="54:54" x14ac:dyDescent="0.25">
      <c r="BB236" s="26"/>
    </row>
    <row r="237" spans="54:54" x14ac:dyDescent="0.25">
      <c r="BB237" s="26"/>
    </row>
    <row r="238" spans="54:54" x14ac:dyDescent="0.25">
      <c r="BB238" s="26"/>
    </row>
    <row r="239" spans="54:54" x14ac:dyDescent="0.25">
      <c r="BB239" s="26"/>
    </row>
    <row r="240" spans="54:54" x14ac:dyDescent="0.25">
      <c r="BB240" s="26"/>
    </row>
    <row r="241" spans="54:54" x14ac:dyDescent="0.25">
      <c r="BB241" s="26"/>
    </row>
    <row r="242" spans="54:54" x14ac:dyDescent="0.25">
      <c r="BB242" s="26"/>
    </row>
    <row r="243" spans="54:54" x14ac:dyDescent="0.25">
      <c r="BB243" s="26"/>
    </row>
    <row r="244" spans="54:54" x14ac:dyDescent="0.25">
      <c r="BB244" s="26"/>
    </row>
    <row r="245" spans="54:54" x14ac:dyDescent="0.25">
      <c r="BB245" s="26"/>
    </row>
    <row r="246" spans="54:54" x14ac:dyDescent="0.25">
      <c r="BB246" s="26"/>
    </row>
    <row r="247" spans="54:54" x14ac:dyDescent="0.25">
      <c r="BB247" s="26"/>
    </row>
    <row r="248" spans="54:54" x14ac:dyDescent="0.25">
      <c r="BB248" s="26"/>
    </row>
    <row r="249" spans="54:54" x14ac:dyDescent="0.25">
      <c r="BB249" s="26"/>
    </row>
    <row r="250" spans="54:54" x14ac:dyDescent="0.25">
      <c r="BB250" s="26"/>
    </row>
    <row r="251" spans="54:54" x14ac:dyDescent="0.25">
      <c r="BB251" s="26"/>
    </row>
    <row r="252" spans="54:54" x14ac:dyDescent="0.25">
      <c r="BB252" s="26"/>
    </row>
    <row r="253" spans="54:54" x14ac:dyDescent="0.25">
      <c r="BB253" s="26"/>
    </row>
    <row r="254" spans="54:54" x14ac:dyDescent="0.25">
      <c r="BB254" s="26"/>
    </row>
    <row r="255" spans="54:54" x14ac:dyDescent="0.25">
      <c r="BB255" s="26"/>
    </row>
    <row r="256" spans="54:54" x14ac:dyDescent="0.25">
      <c r="BB256" s="26"/>
    </row>
    <row r="257" spans="54:54" x14ac:dyDescent="0.25">
      <c r="BB257" s="26"/>
    </row>
    <row r="258" spans="54:54" x14ac:dyDescent="0.25">
      <c r="BB258" s="26"/>
    </row>
    <row r="259" spans="54:54" x14ac:dyDescent="0.25">
      <c r="BB259" s="26"/>
    </row>
    <row r="260" spans="54:54" x14ac:dyDescent="0.25">
      <c r="BB260" s="26"/>
    </row>
    <row r="261" spans="54:54" x14ac:dyDescent="0.25">
      <c r="BB261" s="26"/>
    </row>
    <row r="262" spans="54:54" x14ac:dyDescent="0.25">
      <c r="BB262" s="26"/>
    </row>
    <row r="263" spans="54:54" x14ac:dyDescent="0.25">
      <c r="BB263" s="26"/>
    </row>
    <row r="264" spans="54:54" x14ac:dyDescent="0.25">
      <c r="BB264" s="26"/>
    </row>
    <row r="265" spans="54:54" x14ac:dyDescent="0.25">
      <c r="BB265" s="26"/>
    </row>
    <row r="266" spans="54:54" x14ac:dyDescent="0.25">
      <c r="BB266" s="26"/>
    </row>
    <row r="267" spans="54:54" x14ac:dyDescent="0.25">
      <c r="BB267" s="26"/>
    </row>
    <row r="268" spans="54:54" x14ac:dyDescent="0.25">
      <c r="BB268" s="26"/>
    </row>
    <row r="269" spans="54:54" x14ac:dyDescent="0.25">
      <c r="BB269" s="26"/>
    </row>
    <row r="270" spans="54:54" x14ac:dyDescent="0.25">
      <c r="BB270" s="26"/>
    </row>
    <row r="271" spans="54:54" x14ac:dyDescent="0.25">
      <c r="BB271" s="26"/>
    </row>
    <row r="272" spans="54:54" x14ac:dyDescent="0.25">
      <c r="BB272" s="26"/>
    </row>
    <row r="273" spans="54:54" x14ac:dyDescent="0.25">
      <c r="BB273" s="26"/>
    </row>
    <row r="274" spans="54:54" x14ac:dyDescent="0.25">
      <c r="BB274" s="26"/>
    </row>
    <row r="275" spans="54:54" x14ac:dyDescent="0.25">
      <c r="BB275" s="26"/>
    </row>
    <row r="276" spans="54:54" x14ac:dyDescent="0.25">
      <c r="BB276" s="26"/>
    </row>
    <row r="277" spans="54:54" x14ac:dyDescent="0.25">
      <c r="BB277" s="26"/>
    </row>
    <row r="278" spans="54:54" x14ac:dyDescent="0.25">
      <c r="BB278" s="26"/>
    </row>
    <row r="279" spans="54:54" x14ac:dyDescent="0.25">
      <c r="BB279" s="26"/>
    </row>
    <row r="280" spans="54:54" x14ac:dyDescent="0.25">
      <c r="BB280" s="26"/>
    </row>
    <row r="281" spans="54:54" x14ac:dyDescent="0.25">
      <c r="BB281" s="26"/>
    </row>
    <row r="282" spans="54:54" x14ac:dyDescent="0.25">
      <c r="BB282" s="26"/>
    </row>
    <row r="283" spans="54:54" x14ac:dyDescent="0.25">
      <c r="BB283" s="26"/>
    </row>
    <row r="284" spans="54:54" x14ac:dyDescent="0.25">
      <c r="BB284" s="26"/>
    </row>
    <row r="285" spans="54:54" x14ac:dyDescent="0.25">
      <c r="BB285" s="26"/>
    </row>
    <row r="286" spans="54:54" x14ac:dyDescent="0.25">
      <c r="BB286" s="26"/>
    </row>
    <row r="287" spans="54:54" x14ac:dyDescent="0.25">
      <c r="BB287" s="26"/>
    </row>
    <row r="288" spans="54:54" x14ac:dyDescent="0.25">
      <c r="BB288" s="26"/>
    </row>
    <row r="289" spans="54:54" x14ac:dyDescent="0.25">
      <c r="BB289" s="26"/>
    </row>
    <row r="290" spans="54:54" x14ac:dyDescent="0.25">
      <c r="BB290" s="26"/>
    </row>
    <row r="291" spans="54:54" x14ac:dyDescent="0.25">
      <c r="BB291" s="26"/>
    </row>
    <row r="292" spans="54:54" x14ac:dyDescent="0.25">
      <c r="BB292" s="26"/>
    </row>
    <row r="293" spans="54:54" x14ac:dyDescent="0.25">
      <c r="BB293" s="26"/>
    </row>
    <row r="294" spans="54:54" x14ac:dyDescent="0.25">
      <c r="BB294" s="26"/>
    </row>
    <row r="295" spans="54:54" x14ac:dyDescent="0.25">
      <c r="BB295" s="26"/>
    </row>
    <row r="296" spans="54:54" x14ac:dyDescent="0.25">
      <c r="BB296" s="26"/>
    </row>
    <row r="297" spans="54:54" x14ac:dyDescent="0.25">
      <c r="BB297" s="26"/>
    </row>
    <row r="298" spans="54:54" x14ac:dyDescent="0.25">
      <c r="BB298" s="26"/>
    </row>
    <row r="299" spans="54:54" x14ac:dyDescent="0.25">
      <c r="BB299" s="26"/>
    </row>
    <row r="300" spans="54:54" x14ac:dyDescent="0.25">
      <c r="BB300" s="26"/>
    </row>
    <row r="301" spans="54:54" x14ac:dyDescent="0.25">
      <c r="BB301" s="26"/>
    </row>
    <row r="302" spans="54:54" x14ac:dyDescent="0.25">
      <c r="BB302" s="26"/>
    </row>
    <row r="303" spans="54:54" x14ac:dyDescent="0.25">
      <c r="BB303" s="26"/>
    </row>
    <row r="304" spans="54:54" x14ac:dyDescent="0.25">
      <c r="BB304" s="26"/>
    </row>
    <row r="305" spans="54:54" x14ac:dyDescent="0.25">
      <c r="BB305" s="26"/>
    </row>
    <row r="306" spans="54:54" x14ac:dyDescent="0.25">
      <c r="BB306" s="26"/>
    </row>
    <row r="307" spans="54:54" x14ac:dyDescent="0.25">
      <c r="BB307" s="26"/>
    </row>
    <row r="308" spans="54:54" x14ac:dyDescent="0.25">
      <c r="BB308" s="26"/>
    </row>
    <row r="309" spans="54:54" x14ac:dyDescent="0.25">
      <c r="BB309" s="26"/>
    </row>
    <row r="310" spans="54:54" x14ac:dyDescent="0.25">
      <c r="BB310" s="26"/>
    </row>
    <row r="311" spans="54:54" x14ac:dyDescent="0.25">
      <c r="BB311" s="26"/>
    </row>
    <row r="312" spans="54:54" x14ac:dyDescent="0.25">
      <c r="BB312" s="26"/>
    </row>
    <row r="313" spans="54:54" x14ac:dyDescent="0.25">
      <c r="BB313" s="26"/>
    </row>
    <row r="314" spans="54:54" x14ac:dyDescent="0.25">
      <c r="BB314" s="26"/>
    </row>
    <row r="315" spans="54:54" x14ac:dyDescent="0.25">
      <c r="BB315" s="26"/>
    </row>
    <row r="316" spans="54:54" x14ac:dyDescent="0.25">
      <c r="BB316" s="26"/>
    </row>
    <row r="317" spans="54:54" x14ac:dyDescent="0.25">
      <c r="BB317" s="26"/>
    </row>
    <row r="318" spans="54:54" x14ac:dyDescent="0.25">
      <c r="BB318" s="26"/>
    </row>
    <row r="319" spans="54:54" x14ac:dyDescent="0.25">
      <c r="BB319" s="26"/>
    </row>
    <row r="320" spans="54:54" x14ac:dyDescent="0.25">
      <c r="BB320" s="26"/>
    </row>
    <row r="321" spans="54:54" x14ac:dyDescent="0.25">
      <c r="BB321" s="26"/>
    </row>
    <row r="322" spans="54:54" x14ac:dyDescent="0.25">
      <c r="BB322" s="26"/>
    </row>
    <row r="323" spans="54:54" x14ac:dyDescent="0.25">
      <c r="BB323" s="26"/>
    </row>
    <row r="324" spans="54:54" x14ac:dyDescent="0.25">
      <c r="BB324" s="26"/>
    </row>
    <row r="325" spans="54:54" x14ac:dyDescent="0.25">
      <c r="BB325" s="26"/>
    </row>
    <row r="326" spans="54:54" x14ac:dyDescent="0.25">
      <c r="BB326" s="26"/>
    </row>
    <row r="327" spans="54:54" x14ac:dyDescent="0.25">
      <c r="BB327" s="26"/>
    </row>
    <row r="328" spans="54:54" x14ac:dyDescent="0.25">
      <c r="BB328" s="26"/>
    </row>
    <row r="329" spans="54:54" x14ac:dyDescent="0.25">
      <c r="BB329" s="26"/>
    </row>
    <row r="330" spans="54:54" x14ac:dyDescent="0.25">
      <c r="BB330" s="26"/>
    </row>
    <row r="331" spans="54:54" x14ac:dyDescent="0.25">
      <c r="BB331" s="26"/>
    </row>
    <row r="332" spans="54:54" x14ac:dyDescent="0.25">
      <c r="BB332" s="26"/>
    </row>
    <row r="333" spans="54:54" x14ac:dyDescent="0.25">
      <c r="BB333" s="26"/>
    </row>
    <row r="334" spans="54:54" x14ac:dyDescent="0.25">
      <c r="BB334" s="26"/>
    </row>
    <row r="335" spans="54:54" x14ac:dyDescent="0.25">
      <c r="BB335" s="26"/>
    </row>
    <row r="336" spans="54:54" x14ac:dyDescent="0.25">
      <c r="BB336" s="26"/>
    </row>
    <row r="337" spans="54:54" x14ac:dyDescent="0.25">
      <c r="BB337" s="26"/>
    </row>
    <row r="338" spans="54:54" x14ac:dyDescent="0.25">
      <c r="BB338" s="26"/>
    </row>
    <row r="339" spans="54:54" x14ac:dyDescent="0.25">
      <c r="BB339" s="26"/>
    </row>
    <row r="340" spans="54:54" x14ac:dyDescent="0.25">
      <c r="BB340" s="26"/>
    </row>
    <row r="341" spans="54:54" x14ac:dyDescent="0.25">
      <c r="BB341" s="26"/>
    </row>
    <row r="342" spans="54:54" x14ac:dyDescent="0.25">
      <c r="BB342" s="26"/>
    </row>
    <row r="343" spans="54:54" x14ac:dyDescent="0.25">
      <c r="BB343" s="26"/>
    </row>
    <row r="344" spans="54:54" x14ac:dyDescent="0.25">
      <c r="BB344" s="26"/>
    </row>
    <row r="345" spans="54:54" x14ac:dyDescent="0.25">
      <c r="BB345" s="26"/>
    </row>
    <row r="346" spans="54:54" x14ac:dyDescent="0.25">
      <c r="BB346" s="26"/>
    </row>
    <row r="347" spans="54:54" x14ac:dyDescent="0.25">
      <c r="BB347" s="26"/>
    </row>
    <row r="348" spans="54:54" x14ac:dyDescent="0.25">
      <c r="BB348" s="26"/>
    </row>
    <row r="349" spans="54:54" x14ac:dyDescent="0.25">
      <c r="BB349" s="26"/>
    </row>
    <row r="350" spans="54:54" x14ac:dyDescent="0.25">
      <c r="BB350" s="26"/>
    </row>
    <row r="351" spans="54:54" x14ac:dyDescent="0.25">
      <c r="BB351" s="26"/>
    </row>
    <row r="352" spans="54:54" x14ac:dyDescent="0.25">
      <c r="BB352" s="26"/>
    </row>
    <row r="353" spans="54:54" x14ac:dyDescent="0.25">
      <c r="BB353" s="26"/>
    </row>
    <row r="354" spans="54:54" x14ac:dyDescent="0.25">
      <c r="BB354" s="26"/>
    </row>
    <row r="355" spans="54:54" x14ac:dyDescent="0.25">
      <c r="BB355" s="26"/>
    </row>
    <row r="356" spans="54:54" x14ac:dyDescent="0.25">
      <c r="BB356" s="26"/>
    </row>
    <row r="357" spans="54:54" x14ac:dyDescent="0.25">
      <c r="BB357" s="26"/>
    </row>
    <row r="358" spans="54:54" x14ac:dyDescent="0.25">
      <c r="BB358" s="26"/>
    </row>
    <row r="359" spans="54:54" x14ac:dyDescent="0.25">
      <c r="BB359" s="26"/>
    </row>
    <row r="360" spans="54:54" x14ac:dyDescent="0.25">
      <c r="BB360" s="26"/>
    </row>
    <row r="361" spans="54:54" x14ac:dyDescent="0.25">
      <c r="BB361" s="26"/>
    </row>
    <row r="362" spans="54:54" x14ac:dyDescent="0.25">
      <c r="BB362" s="26"/>
    </row>
    <row r="363" spans="54:54" x14ac:dyDescent="0.25">
      <c r="BB363" s="26"/>
    </row>
    <row r="364" spans="54:54" x14ac:dyDescent="0.25">
      <c r="BB364" s="26"/>
    </row>
    <row r="365" spans="54:54" x14ac:dyDescent="0.25">
      <c r="BB365" s="26"/>
    </row>
    <row r="366" spans="54:54" x14ac:dyDescent="0.25">
      <c r="BB366" s="26"/>
    </row>
    <row r="367" spans="54:54" x14ac:dyDescent="0.25">
      <c r="BB367" s="26"/>
    </row>
    <row r="368" spans="54:54" x14ac:dyDescent="0.25">
      <c r="BB368" s="26"/>
    </row>
    <row r="369" spans="54:54" x14ac:dyDescent="0.25">
      <c r="BB369" s="26"/>
    </row>
    <row r="370" spans="54:54" x14ac:dyDescent="0.25">
      <c r="BB370" s="26"/>
    </row>
    <row r="371" spans="54:54" x14ac:dyDescent="0.25">
      <c r="BB371" s="26"/>
    </row>
    <row r="372" spans="54:54" x14ac:dyDescent="0.25">
      <c r="BB372" s="26"/>
    </row>
    <row r="373" spans="54:54" x14ac:dyDescent="0.25">
      <c r="BB373" s="26"/>
    </row>
    <row r="374" spans="54:54" x14ac:dyDescent="0.25">
      <c r="BB374" s="26"/>
    </row>
    <row r="375" spans="54:54" x14ac:dyDescent="0.25">
      <c r="BB375" s="26"/>
    </row>
    <row r="376" spans="54:54" x14ac:dyDescent="0.25">
      <c r="BB376" s="26"/>
    </row>
    <row r="377" spans="54:54" x14ac:dyDescent="0.25">
      <c r="BB377" s="26"/>
    </row>
    <row r="378" spans="54:54" x14ac:dyDescent="0.25">
      <c r="BB378" s="26"/>
    </row>
    <row r="379" spans="54:54" x14ac:dyDescent="0.25">
      <c r="BB379" s="26"/>
    </row>
    <row r="380" spans="54:54" x14ac:dyDescent="0.25">
      <c r="BB380" s="26"/>
    </row>
    <row r="381" spans="54:54" x14ac:dyDescent="0.25">
      <c r="BB381" s="26"/>
    </row>
    <row r="382" spans="54:54" x14ac:dyDescent="0.25">
      <c r="BB382" s="26"/>
    </row>
    <row r="383" spans="54:54" x14ac:dyDescent="0.25">
      <c r="BB383" s="26"/>
    </row>
    <row r="384" spans="54:54" x14ac:dyDescent="0.25">
      <c r="BB384" s="26"/>
    </row>
    <row r="385" spans="54:54" x14ac:dyDescent="0.25">
      <c r="BB385" s="26"/>
    </row>
    <row r="386" spans="54:54" x14ac:dyDescent="0.25">
      <c r="BB386" s="26"/>
    </row>
    <row r="387" spans="54:54" x14ac:dyDescent="0.25">
      <c r="BB387" s="26"/>
    </row>
    <row r="388" spans="54:54" x14ac:dyDescent="0.25">
      <c r="BB388" s="26"/>
    </row>
    <row r="389" spans="54:54" x14ac:dyDescent="0.25">
      <c r="BB389" s="26"/>
    </row>
    <row r="390" spans="54:54" x14ac:dyDescent="0.25">
      <c r="BB390" s="26"/>
    </row>
    <row r="391" spans="54:54" x14ac:dyDescent="0.25">
      <c r="BB391" s="26"/>
    </row>
    <row r="392" spans="54:54" x14ac:dyDescent="0.25">
      <c r="BB392" s="26"/>
    </row>
    <row r="393" spans="54:54" x14ac:dyDescent="0.25">
      <c r="BB393" s="26"/>
    </row>
    <row r="394" spans="54:54" x14ac:dyDescent="0.25">
      <c r="BB394" s="26"/>
    </row>
    <row r="395" spans="54:54" x14ac:dyDescent="0.25">
      <c r="BB395" s="26"/>
    </row>
    <row r="396" spans="54:54" x14ac:dyDescent="0.25">
      <c r="BB396" s="26"/>
    </row>
    <row r="397" spans="54:54" x14ac:dyDescent="0.25">
      <c r="BB397" s="26"/>
    </row>
    <row r="398" spans="54:54" x14ac:dyDescent="0.25">
      <c r="BB398" s="26"/>
    </row>
    <row r="399" spans="54:54" x14ac:dyDescent="0.25">
      <c r="BB399" s="26"/>
    </row>
    <row r="400" spans="54:54" x14ac:dyDescent="0.25">
      <c r="BB400" s="26"/>
    </row>
    <row r="401" spans="54:54" x14ac:dyDescent="0.25">
      <c r="BB401" s="26"/>
    </row>
    <row r="402" spans="54:54" x14ac:dyDescent="0.25">
      <c r="BB402" s="26"/>
    </row>
    <row r="403" spans="54:54" x14ac:dyDescent="0.25">
      <c r="BB403" s="26"/>
    </row>
    <row r="404" spans="54:54" x14ac:dyDescent="0.25">
      <c r="BB404" s="26"/>
    </row>
    <row r="405" spans="54:54" x14ac:dyDescent="0.25">
      <c r="BB405" s="26"/>
    </row>
    <row r="406" spans="54:54" x14ac:dyDescent="0.25">
      <c r="BB406" s="26"/>
    </row>
    <row r="407" spans="54:54" x14ac:dyDescent="0.25">
      <c r="BB407" s="26"/>
    </row>
    <row r="408" spans="54:54" x14ac:dyDescent="0.25">
      <c r="BB408" s="26"/>
    </row>
    <row r="409" spans="54:54" x14ac:dyDescent="0.25">
      <c r="BB409" s="26"/>
    </row>
    <row r="410" spans="54:54" x14ac:dyDescent="0.25">
      <c r="BB410" s="26"/>
    </row>
    <row r="411" spans="54:54" x14ac:dyDescent="0.25">
      <c r="BB411" s="26"/>
    </row>
    <row r="412" spans="54:54" x14ac:dyDescent="0.25">
      <c r="BB412" s="26"/>
    </row>
    <row r="413" spans="54:54" x14ac:dyDescent="0.25">
      <c r="BB413" s="26"/>
    </row>
    <row r="414" spans="54:54" x14ac:dyDescent="0.25">
      <c r="BB414" s="26"/>
    </row>
    <row r="415" spans="54:54" x14ac:dyDescent="0.25">
      <c r="BB415" s="26"/>
    </row>
    <row r="416" spans="54:54" x14ac:dyDescent="0.25">
      <c r="BB416" s="26"/>
    </row>
    <row r="417" spans="54:54" x14ac:dyDescent="0.25">
      <c r="BB417" s="26"/>
    </row>
    <row r="418" spans="54:54" x14ac:dyDescent="0.25">
      <c r="BB418" s="26"/>
    </row>
    <row r="419" spans="54:54" x14ac:dyDescent="0.25">
      <c r="BB419" s="26"/>
    </row>
    <row r="420" spans="54:54" x14ac:dyDescent="0.25">
      <c r="BB420" s="26"/>
    </row>
    <row r="421" spans="54:54" x14ac:dyDescent="0.25">
      <c r="BB421" s="26"/>
    </row>
    <row r="422" spans="54:54" x14ac:dyDescent="0.25">
      <c r="BB422" s="26"/>
    </row>
    <row r="423" spans="54:54" x14ac:dyDescent="0.25">
      <c r="BB423" s="26"/>
    </row>
    <row r="424" spans="54:54" x14ac:dyDescent="0.25">
      <c r="BB424" s="26"/>
    </row>
    <row r="425" spans="54:54" x14ac:dyDescent="0.25">
      <c r="BB425" s="26"/>
    </row>
    <row r="426" spans="54:54" x14ac:dyDescent="0.25">
      <c r="BB426" s="26"/>
    </row>
    <row r="427" spans="54:54" x14ac:dyDescent="0.25">
      <c r="BB427" s="26"/>
    </row>
    <row r="428" spans="54:54" x14ac:dyDescent="0.25">
      <c r="BB428" s="26"/>
    </row>
    <row r="429" spans="54:54" x14ac:dyDescent="0.25">
      <c r="BB429" s="26"/>
    </row>
    <row r="430" spans="54:54" x14ac:dyDescent="0.25">
      <c r="BB430" s="26"/>
    </row>
    <row r="431" spans="54:54" x14ac:dyDescent="0.25">
      <c r="BB431" s="26"/>
    </row>
    <row r="432" spans="54:54" x14ac:dyDescent="0.25">
      <c r="BB432" s="26"/>
    </row>
    <row r="433" spans="54:54" x14ac:dyDescent="0.25">
      <c r="BB433" s="26"/>
    </row>
    <row r="434" spans="54:54" x14ac:dyDescent="0.25">
      <c r="BB434" s="26"/>
    </row>
    <row r="435" spans="54:54" x14ac:dyDescent="0.25">
      <c r="BB435" s="26"/>
    </row>
    <row r="436" spans="54:54" x14ac:dyDescent="0.25">
      <c r="BB436" s="26"/>
    </row>
    <row r="437" spans="54:54" x14ac:dyDescent="0.25">
      <c r="BB437" s="26"/>
    </row>
    <row r="438" spans="54:54" x14ac:dyDescent="0.25">
      <c r="BB438" s="26"/>
    </row>
    <row r="439" spans="54:54" x14ac:dyDescent="0.25">
      <c r="BB439" s="26"/>
    </row>
    <row r="440" spans="54:54" x14ac:dyDescent="0.25">
      <c r="BB440" s="26"/>
    </row>
    <row r="441" spans="54:54" x14ac:dyDescent="0.25">
      <c r="BB441" s="26"/>
    </row>
    <row r="442" spans="54:54" x14ac:dyDescent="0.25">
      <c r="BB442" s="26"/>
    </row>
    <row r="443" spans="54:54" x14ac:dyDescent="0.25">
      <c r="BB443" s="26"/>
    </row>
    <row r="444" spans="54:54" x14ac:dyDescent="0.25">
      <c r="BB444" s="26"/>
    </row>
    <row r="445" spans="54:54" x14ac:dyDescent="0.25">
      <c r="BB445" s="26"/>
    </row>
    <row r="446" spans="54:54" x14ac:dyDescent="0.25">
      <c r="BB446" s="26"/>
    </row>
    <row r="447" spans="54:54" x14ac:dyDescent="0.25">
      <c r="BB447" s="26"/>
    </row>
    <row r="448" spans="54:54" x14ac:dyDescent="0.25">
      <c r="BB448" s="26"/>
    </row>
    <row r="449" spans="54:54" x14ac:dyDescent="0.25">
      <c r="BB449" s="26"/>
    </row>
    <row r="450" spans="54:54" x14ac:dyDescent="0.25">
      <c r="BB450" s="26"/>
    </row>
    <row r="451" spans="54:54" x14ac:dyDescent="0.25">
      <c r="BB451" s="26"/>
    </row>
    <row r="452" spans="54:54" x14ac:dyDescent="0.25">
      <c r="BB452" s="26"/>
    </row>
  </sheetData>
  <sheetProtection algorithmName="SHA-512" hashValue="gR2QiLeEAvLbybgCNHh/3kOD0twEzi3pJwQVZ1+F7gafynHTloYOQbI2OuUijWNO/hFNTbKu4IC9RDGnSW1umw==" saltValue="K1ES0REB/y+wK1WfRCNKiQ==" spinCount="100000" sheet="1" objects="1" scenarios="1" formatColumns="0" formatRows="0"/>
  <mergeCells count="12">
    <mergeCell ref="N3:AQ4"/>
    <mergeCell ref="AQ6:AT6"/>
    <mergeCell ref="AU6:AV6"/>
    <mergeCell ref="AW6:AY6"/>
    <mergeCell ref="AZ6:BA6"/>
    <mergeCell ref="AL6:AP6"/>
    <mergeCell ref="AD6:AK6"/>
    <mergeCell ref="C6:D6"/>
    <mergeCell ref="E6:M6"/>
    <mergeCell ref="N6:P6"/>
    <mergeCell ref="Q6:V6"/>
    <mergeCell ref="W6:AC6"/>
  </mergeCells>
  <phoneticPr fontId="9" type="noConversion"/>
  <pageMargins left="0.51181102362204722" right="0.51181102362204722" top="0.78740157480314965" bottom="0.78740157480314965" header="0.31496062992125984" footer="0.31496062992125984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D4531CB-62F2-4435-8465-F002B105E3B2}">
          <x14:formula1>
            <xm:f>'03_CADASTRO DO GRÊMIO'!$I$20:$I$31</xm:f>
          </x14:formula1>
          <xm:sqref>B7:B78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6CDF3-3506-454A-970B-26575C0152FE}">
  <sheetPr codeName="Planilha11"/>
  <dimension ref="A2:BK348"/>
  <sheetViews>
    <sheetView showGridLines="0" workbookViewId="0">
      <selection activeCell="E3" sqref="E3"/>
    </sheetView>
  </sheetViews>
  <sheetFormatPr defaultColWidth="2.7109375" defaultRowHeight="15" x14ac:dyDescent="0.25"/>
  <cols>
    <col min="1" max="1" width="0.7109375" style="52" customWidth="1"/>
    <col min="2" max="2" width="9.28515625" style="53" customWidth="1"/>
    <col min="3" max="3" width="4" style="52" hidden="1" customWidth="1"/>
    <col min="4" max="4" width="2.7109375" style="52" hidden="1" customWidth="1"/>
    <col min="5" max="5" width="13.7109375" style="54" customWidth="1"/>
    <col min="6" max="7" width="2.7109375" style="52" hidden="1" customWidth="1"/>
    <col min="8" max="8" width="8.140625" style="52" hidden="1" customWidth="1"/>
    <col min="9" max="13" width="2.7109375" style="52" hidden="1" customWidth="1"/>
    <col min="14" max="14" width="4.7109375" style="52" hidden="1" customWidth="1"/>
    <col min="15" max="15" width="6.5703125" style="52" hidden="1" customWidth="1"/>
    <col min="16" max="16" width="2.7109375" style="52" hidden="1" customWidth="1"/>
    <col min="17" max="17" width="13.7109375" style="65" customWidth="1"/>
    <col min="18" max="21" width="2.7109375" style="52" hidden="1" customWidth="1"/>
    <col min="22" max="22" width="0.7109375" style="52" hidden="1" customWidth="1"/>
    <col min="23" max="23" width="16.7109375" style="221" customWidth="1"/>
    <col min="24" max="28" width="2.7109375" style="219" hidden="1" customWidth="1"/>
    <col min="29" max="29" width="2" style="219" hidden="1" customWidth="1"/>
    <col min="30" max="30" width="10.7109375" style="221" customWidth="1"/>
    <col min="31" max="37" width="2.7109375" style="219" hidden="1" customWidth="1"/>
    <col min="38" max="38" width="13.7109375" style="221" customWidth="1"/>
    <col min="39" max="41" width="2.7109375" style="52" hidden="1" customWidth="1"/>
    <col min="42" max="42" width="2" style="52" hidden="1" customWidth="1"/>
    <col min="43" max="43" width="8.42578125" style="58" customWidth="1"/>
    <col min="44" max="44" width="2" style="52" hidden="1" customWidth="1"/>
    <col min="45" max="45" width="8.140625" style="52" hidden="1" customWidth="1"/>
    <col min="46" max="46" width="2.7109375" style="52" hidden="1" customWidth="1"/>
    <col min="47" max="47" width="4.42578125" style="56" customWidth="1"/>
    <col min="48" max="48" width="4.42578125" style="52" hidden="1" customWidth="1"/>
    <col min="49" max="49" width="8.7109375" style="56" bestFit="1" customWidth="1"/>
    <col min="50" max="50" width="8.140625" style="52" hidden="1" customWidth="1"/>
    <col min="51" max="51" width="2.7109375" style="52" hidden="1" customWidth="1"/>
    <col min="52" max="52" width="4.7109375" style="56" customWidth="1"/>
    <col min="53" max="53" width="1.140625" style="52" hidden="1" customWidth="1"/>
    <col min="54" max="54" width="9.42578125" style="52" customWidth="1"/>
    <col min="55" max="55" width="11.42578125" style="52" customWidth="1"/>
    <col min="56" max="56" width="0.7109375" style="52" customWidth="1"/>
    <col min="57" max="16384" width="2.7109375" style="52"/>
  </cols>
  <sheetData>
    <row r="2" spans="1:63" hidden="1" x14ac:dyDescent="0.25"/>
    <row r="3" spans="1:63" s="22" customFormat="1" ht="16.149999999999999" customHeight="1" x14ac:dyDescent="0.2">
      <c r="B3" s="34"/>
      <c r="C3" s="15"/>
      <c r="D3" s="15"/>
      <c r="E3" s="55"/>
      <c r="F3" s="15"/>
      <c r="G3" s="15"/>
      <c r="H3" s="15"/>
      <c r="I3" s="15"/>
      <c r="J3" s="15"/>
      <c r="K3" s="15"/>
      <c r="L3" s="15"/>
      <c r="N3" s="452" t="s">
        <v>768</v>
      </c>
      <c r="O3" s="452"/>
      <c r="P3" s="452"/>
      <c r="Q3" s="452"/>
      <c r="R3" s="452"/>
      <c r="S3" s="452"/>
      <c r="T3" s="452"/>
      <c r="U3" s="452"/>
      <c r="V3" s="452"/>
      <c r="W3" s="452"/>
      <c r="X3" s="452"/>
      <c r="Y3" s="452"/>
      <c r="Z3" s="452"/>
      <c r="AA3" s="452"/>
      <c r="AB3" s="452"/>
      <c r="AC3" s="452"/>
      <c r="AD3" s="452"/>
      <c r="AE3" s="452"/>
      <c r="AF3" s="452"/>
      <c r="AG3" s="452"/>
      <c r="AH3" s="452"/>
      <c r="AI3" s="452"/>
      <c r="AJ3" s="452"/>
      <c r="AK3" s="452"/>
      <c r="AL3" s="452"/>
      <c r="AM3" s="452"/>
      <c r="AN3" s="452"/>
      <c r="AO3" s="452"/>
      <c r="AP3" s="452"/>
      <c r="AQ3" s="452"/>
      <c r="AU3" s="26"/>
      <c r="AW3" s="26"/>
      <c r="AZ3" s="26"/>
    </row>
    <row r="4" spans="1:63" s="22" customFormat="1" ht="21.4" customHeight="1" x14ac:dyDescent="0.2">
      <c r="B4" s="34"/>
      <c r="C4" s="15"/>
      <c r="D4" s="15"/>
      <c r="E4" s="34"/>
      <c r="N4" s="454"/>
      <c r="O4" s="454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454"/>
      <c r="AD4" s="454"/>
      <c r="AE4" s="454"/>
      <c r="AF4" s="454"/>
      <c r="AG4" s="454"/>
      <c r="AH4" s="454"/>
      <c r="AI4" s="454"/>
      <c r="AJ4" s="454"/>
      <c r="AK4" s="454"/>
      <c r="AL4" s="454"/>
      <c r="AM4" s="454"/>
      <c r="AN4" s="454"/>
      <c r="AO4" s="454"/>
      <c r="AP4" s="454"/>
      <c r="AQ4" s="454"/>
      <c r="AU4" s="26"/>
      <c r="AW4" s="26"/>
      <c r="AZ4" s="26"/>
      <c r="BB4" s="167"/>
      <c r="BC4" s="167"/>
    </row>
    <row r="5" spans="1:63" s="22" customFormat="1" ht="10.15" customHeight="1" x14ac:dyDescent="0.25">
      <c r="A5" s="29"/>
      <c r="B5" s="32"/>
      <c r="C5" s="30"/>
      <c r="D5" s="30"/>
      <c r="E5" s="32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44"/>
      <c r="R5" s="30"/>
      <c r="S5" s="30"/>
      <c r="T5" s="30"/>
      <c r="U5" s="30"/>
      <c r="V5" s="31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38"/>
      <c r="AK5" s="38"/>
      <c r="AL5" s="44"/>
      <c r="AM5" s="30"/>
      <c r="AN5" s="30"/>
      <c r="AO5" s="30"/>
      <c r="AP5" s="30"/>
      <c r="AQ5" s="44"/>
      <c r="AR5" s="30"/>
      <c r="AS5" s="30"/>
      <c r="AT5" s="30"/>
      <c r="AU5" s="38"/>
      <c r="AV5" s="33"/>
      <c r="AW5" s="38"/>
      <c r="AX5" s="30"/>
      <c r="AY5" s="30"/>
      <c r="AZ5" s="38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</row>
    <row r="6" spans="1:63" s="22" customFormat="1" ht="10.15" customHeight="1" x14ac:dyDescent="0.25">
      <c r="A6" s="29"/>
      <c r="B6" s="32"/>
      <c r="C6" s="30"/>
      <c r="D6" s="30"/>
      <c r="E6" s="32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44"/>
      <c r="R6" s="30"/>
      <c r="S6" s="30"/>
      <c r="T6" s="30"/>
      <c r="U6" s="30"/>
      <c r="V6" s="31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38"/>
      <c r="AK6" s="38"/>
      <c r="AL6" s="44"/>
      <c r="AM6" s="30"/>
      <c r="AN6" s="30"/>
      <c r="AO6" s="30"/>
      <c r="AP6" s="30"/>
      <c r="AQ6" s="44"/>
      <c r="AR6" s="30"/>
      <c r="AS6" s="30"/>
      <c r="AT6" s="30"/>
      <c r="AU6" s="38"/>
      <c r="AV6" s="33"/>
      <c r="AW6" s="38"/>
      <c r="AX6" s="30"/>
      <c r="AY6" s="30"/>
      <c r="AZ6" s="38"/>
      <c r="BA6" s="29"/>
      <c r="BB6" s="29"/>
      <c r="BC6" s="198"/>
      <c r="BD6" s="29"/>
      <c r="BE6" s="29"/>
      <c r="BF6" s="29"/>
      <c r="BG6" s="29"/>
      <c r="BH6" s="29"/>
      <c r="BI6" s="29"/>
      <c r="BJ6" s="29"/>
      <c r="BK6" s="29"/>
    </row>
    <row r="7" spans="1:63" ht="26.65" customHeight="1" x14ac:dyDescent="0.25">
      <c r="B7" s="142" t="s">
        <v>822</v>
      </c>
      <c r="C7" s="455" t="s">
        <v>679</v>
      </c>
      <c r="D7" s="455"/>
      <c r="E7" s="455" t="s">
        <v>16</v>
      </c>
      <c r="F7" s="455"/>
      <c r="G7" s="455"/>
      <c r="H7" s="455"/>
      <c r="I7" s="455"/>
      <c r="J7" s="455"/>
      <c r="K7" s="455"/>
      <c r="L7" s="455"/>
      <c r="M7" s="455"/>
      <c r="N7" s="455" t="s">
        <v>679</v>
      </c>
      <c r="O7" s="455"/>
      <c r="P7" s="455"/>
      <c r="Q7" s="455" t="s">
        <v>680</v>
      </c>
      <c r="R7" s="455"/>
      <c r="S7" s="455"/>
      <c r="T7" s="455"/>
      <c r="U7" s="455"/>
      <c r="V7" s="455"/>
      <c r="W7" s="456" t="s">
        <v>17</v>
      </c>
      <c r="X7" s="456"/>
      <c r="Y7" s="456"/>
      <c r="Z7" s="456"/>
      <c r="AA7" s="456"/>
      <c r="AB7" s="456"/>
      <c r="AC7" s="456"/>
      <c r="AD7" s="455" t="s">
        <v>701</v>
      </c>
      <c r="AE7" s="455"/>
      <c r="AF7" s="455"/>
      <c r="AG7" s="455"/>
      <c r="AH7" s="455"/>
      <c r="AI7" s="455"/>
      <c r="AJ7" s="455"/>
      <c r="AK7" s="455"/>
      <c r="AL7" s="455" t="s">
        <v>702</v>
      </c>
      <c r="AM7" s="455"/>
      <c r="AN7" s="455"/>
      <c r="AO7" s="455"/>
      <c r="AP7" s="455"/>
      <c r="AQ7" s="455" t="s">
        <v>774</v>
      </c>
      <c r="AR7" s="455"/>
      <c r="AS7" s="455"/>
      <c r="AT7" s="455"/>
      <c r="AU7" s="455" t="s">
        <v>18</v>
      </c>
      <c r="AV7" s="455"/>
      <c r="AW7" s="456" t="s">
        <v>763</v>
      </c>
      <c r="AX7" s="456"/>
      <c r="AY7" s="456"/>
      <c r="AZ7" s="455" t="s">
        <v>19</v>
      </c>
      <c r="BA7" s="455"/>
      <c r="BB7" s="143" t="s">
        <v>20</v>
      </c>
      <c r="BC7" s="143" t="s">
        <v>1675</v>
      </c>
    </row>
    <row r="8" spans="1:63" s="26" customFormat="1" ht="60" customHeight="1" x14ac:dyDescent="0.25">
      <c r="B8" s="90" t="s">
        <v>846</v>
      </c>
      <c r="C8" s="91" t="s">
        <v>852</v>
      </c>
      <c r="D8" s="91">
        <v>0</v>
      </c>
      <c r="E8" s="140" t="s">
        <v>16</v>
      </c>
      <c r="F8" s="91">
        <v>0</v>
      </c>
      <c r="G8" s="91">
        <v>0</v>
      </c>
      <c r="H8" s="91">
        <v>0</v>
      </c>
      <c r="I8" s="91">
        <v>0</v>
      </c>
      <c r="J8" s="91">
        <v>0</v>
      </c>
      <c r="K8" s="91">
        <v>0</v>
      </c>
      <c r="L8" s="91">
        <v>0</v>
      </c>
      <c r="M8" s="91">
        <v>0</v>
      </c>
      <c r="N8" s="91" t="s">
        <v>853</v>
      </c>
      <c r="O8" s="91">
        <v>0</v>
      </c>
      <c r="P8" s="91">
        <v>0</v>
      </c>
      <c r="Q8" s="140" t="s">
        <v>1746</v>
      </c>
      <c r="R8" s="91">
        <v>0</v>
      </c>
      <c r="S8" s="91">
        <v>0</v>
      </c>
      <c r="T8" s="91">
        <v>0</v>
      </c>
      <c r="U8" s="91">
        <v>0</v>
      </c>
      <c r="V8" s="91">
        <v>0</v>
      </c>
      <c r="W8" s="90" t="s">
        <v>1746</v>
      </c>
      <c r="X8" s="91">
        <v>0</v>
      </c>
      <c r="Y8" s="91">
        <v>0</v>
      </c>
      <c r="Z8" s="91">
        <v>0</v>
      </c>
      <c r="AA8" s="91">
        <v>0</v>
      </c>
      <c r="AB8" s="91">
        <v>0</v>
      </c>
      <c r="AC8" s="91">
        <v>0</v>
      </c>
      <c r="AD8" s="144" t="s">
        <v>1655</v>
      </c>
      <c r="AE8" s="144">
        <v>0</v>
      </c>
      <c r="AF8" s="144">
        <v>0</v>
      </c>
      <c r="AG8" s="144">
        <v>0</v>
      </c>
      <c r="AH8" s="144">
        <v>0</v>
      </c>
      <c r="AI8" s="144">
        <v>0</v>
      </c>
      <c r="AJ8" s="144">
        <v>0</v>
      </c>
      <c r="AK8" s="144">
        <v>0</v>
      </c>
      <c r="AL8" s="144" t="s">
        <v>889</v>
      </c>
      <c r="AM8" s="144">
        <v>0</v>
      </c>
      <c r="AN8" s="144">
        <v>0</v>
      </c>
      <c r="AO8" s="144">
        <v>0</v>
      </c>
      <c r="AP8" s="144">
        <v>0</v>
      </c>
      <c r="AQ8" s="90" t="s">
        <v>773</v>
      </c>
      <c r="AR8" s="91">
        <v>0</v>
      </c>
      <c r="AS8" s="141">
        <v>0</v>
      </c>
      <c r="AT8" s="91">
        <v>0</v>
      </c>
      <c r="AU8" s="91" t="s">
        <v>18</v>
      </c>
      <c r="AV8" s="91">
        <v>0</v>
      </c>
      <c r="AW8" s="141">
        <v>80</v>
      </c>
      <c r="AX8" s="91">
        <v>0</v>
      </c>
      <c r="AY8" s="91">
        <v>0</v>
      </c>
      <c r="AZ8" s="91">
        <v>1</v>
      </c>
      <c r="BA8" s="91">
        <v>0</v>
      </c>
      <c r="BB8" s="141">
        <f t="shared" ref="BB8:BB33" si="0">AZ8*AW8</f>
        <v>80</v>
      </c>
      <c r="BC8" s="141" t="e">
        <f>'04.03_MENU - PLANO DE TRABALHO'!H3-'05.02_EXECUÇÃO DE DESPESAS'!BB8</f>
        <v>#VALUE!</v>
      </c>
    </row>
    <row r="9" spans="1:63" ht="60" customHeight="1" x14ac:dyDescent="0.25">
      <c r="B9" s="90"/>
      <c r="C9" s="91" t="str">
        <f>IF(E9="","",VLOOKUP(E9,'Listas Suspensas'!$AK$1:$AL$54,2,0))</f>
        <v/>
      </c>
      <c r="D9" s="145"/>
      <c r="E9" s="146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0"/>
      <c r="R9" s="145"/>
      <c r="S9" s="145"/>
      <c r="T9" s="145"/>
      <c r="U9" s="145"/>
      <c r="V9" s="145"/>
      <c r="W9" s="100"/>
      <c r="X9" s="220"/>
      <c r="Y9" s="220"/>
      <c r="Z9" s="220"/>
      <c r="AA9" s="220"/>
      <c r="AB9" s="220"/>
      <c r="AC9" s="220"/>
      <c r="AD9" s="144"/>
      <c r="AE9" s="144"/>
      <c r="AF9" s="144"/>
      <c r="AG9" s="144"/>
      <c r="AH9" s="144"/>
      <c r="AI9" s="144"/>
      <c r="AJ9" s="144"/>
      <c r="AK9" s="144"/>
      <c r="AL9" s="144"/>
      <c r="AM9" s="147"/>
      <c r="AN9" s="147"/>
      <c r="AO9" s="147"/>
      <c r="AP9" s="147"/>
      <c r="AQ9" s="90"/>
      <c r="AR9" s="145"/>
      <c r="AS9" s="145"/>
      <c r="AT9" s="145"/>
      <c r="AU9" s="91"/>
      <c r="AV9" s="145"/>
      <c r="AW9" s="141"/>
      <c r="AX9" s="141"/>
      <c r="AY9" s="145"/>
      <c r="AZ9" s="91"/>
      <c r="BA9" s="145"/>
      <c r="BB9" s="141">
        <f t="shared" si="0"/>
        <v>0</v>
      </c>
      <c r="BC9" s="141" t="e">
        <f>IF(BB9="","",BC8-BB9)</f>
        <v>#VALUE!</v>
      </c>
    </row>
    <row r="10" spans="1:63" ht="60" customHeight="1" x14ac:dyDescent="0.25">
      <c r="B10" s="90"/>
      <c r="C10" s="91" t="str">
        <f>IF(E10="","",VLOOKUP(E10,'Listas Suspensas'!$AK$1:$AL$54,2,0))</f>
        <v/>
      </c>
      <c r="D10" s="145"/>
      <c r="E10" s="146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0"/>
      <c r="R10" s="145"/>
      <c r="S10" s="145"/>
      <c r="T10" s="145"/>
      <c r="U10" s="145"/>
      <c r="V10" s="145"/>
      <c r="W10" s="100"/>
      <c r="X10" s="220"/>
      <c r="Y10" s="220"/>
      <c r="Z10" s="220"/>
      <c r="AA10" s="220"/>
      <c r="AB10" s="220"/>
      <c r="AC10" s="220"/>
      <c r="AD10" s="144"/>
      <c r="AE10" s="144"/>
      <c r="AF10" s="144"/>
      <c r="AG10" s="144"/>
      <c r="AH10" s="144"/>
      <c r="AI10" s="144"/>
      <c r="AJ10" s="144"/>
      <c r="AK10" s="144"/>
      <c r="AL10" s="144"/>
      <c r="AM10" s="147"/>
      <c r="AN10" s="147"/>
      <c r="AO10" s="147"/>
      <c r="AP10" s="147"/>
      <c r="AQ10" s="90"/>
      <c r="AR10" s="145"/>
      <c r="AS10" s="145"/>
      <c r="AT10" s="145"/>
      <c r="AU10" s="91"/>
      <c r="AV10" s="145"/>
      <c r="AW10" s="141"/>
      <c r="AX10" s="141"/>
      <c r="AY10" s="145"/>
      <c r="AZ10" s="91"/>
      <c r="BA10" s="145"/>
      <c r="BB10" s="141">
        <f t="shared" si="0"/>
        <v>0</v>
      </c>
      <c r="BC10" s="141" t="e">
        <f t="shared" ref="BC10:BC41" si="1">IF(BB10="","",BC9-BB10)</f>
        <v>#VALUE!</v>
      </c>
    </row>
    <row r="11" spans="1:63" ht="60" customHeight="1" x14ac:dyDescent="0.25">
      <c r="B11" s="90"/>
      <c r="C11" s="91" t="str">
        <f>IF(E11="","",VLOOKUP(E11,'Listas Suspensas'!$AK$1:$AL$54,2,0))</f>
        <v/>
      </c>
      <c r="D11" s="145"/>
      <c r="E11" s="146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0"/>
      <c r="R11" s="145"/>
      <c r="S11" s="145"/>
      <c r="T11" s="145"/>
      <c r="U11" s="145"/>
      <c r="V11" s="145"/>
      <c r="W11" s="100"/>
      <c r="X11" s="220"/>
      <c r="Y11" s="220"/>
      <c r="Z11" s="220"/>
      <c r="AA11" s="220"/>
      <c r="AB11" s="220"/>
      <c r="AC11" s="220"/>
      <c r="AD11" s="144"/>
      <c r="AE11" s="144"/>
      <c r="AF11" s="144"/>
      <c r="AG11" s="144"/>
      <c r="AH11" s="144"/>
      <c r="AI11" s="144"/>
      <c r="AJ11" s="144"/>
      <c r="AK11" s="144"/>
      <c r="AL11" s="144"/>
      <c r="AM11" s="147"/>
      <c r="AN11" s="147"/>
      <c r="AO11" s="147"/>
      <c r="AP11" s="147"/>
      <c r="AQ11" s="90"/>
      <c r="AR11" s="145"/>
      <c r="AS11" s="145"/>
      <c r="AT11" s="145"/>
      <c r="AU11" s="91"/>
      <c r="AV11" s="145"/>
      <c r="AW11" s="141"/>
      <c r="AX11" s="141"/>
      <c r="AY11" s="145"/>
      <c r="AZ11" s="91"/>
      <c r="BA11" s="145"/>
      <c r="BB11" s="141">
        <f t="shared" si="0"/>
        <v>0</v>
      </c>
      <c r="BC11" s="141" t="e">
        <f t="shared" si="1"/>
        <v>#VALUE!</v>
      </c>
    </row>
    <row r="12" spans="1:63" ht="60" customHeight="1" x14ac:dyDescent="0.25">
      <c r="B12" s="90"/>
      <c r="C12" s="91" t="str">
        <f>IF(E12="","",VLOOKUP(E12,'Listas Suspensas'!$AK$1:$AL$54,2,0))</f>
        <v/>
      </c>
      <c r="D12" s="145"/>
      <c r="E12" s="146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0"/>
      <c r="R12" s="145"/>
      <c r="S12" s="145"/>
      <c r="T12" s="145"/>
      <c r="U12" s="145"/>
      <c r="V12" s="145"/>
      <c r="W12" s="100"/>
      <c r="X12" s="220"/>
      <c r="Y12" s="220"/>
      <c r="Z12" s="220"/>
      <c r="AA12" s="220"/>
      <c r="AB12" s="220"/>
      <c r="AC12" s="220"/>
      <c r="AD12" s="144"/>
      <c r="AE12" s="144"/>
      <c r="AF12" s="144"/>
      <c r="AG12" s="144"/>
      <c r="AH12" s="144"/>
      <c r="AI12" s="144"/>
      <c r="AJ12" s="144"/>
      <c r="AK12" s="144"/>
      <c r="AL12" s="144"/>
      <c r="AM12" s="147"/>
      <c r="AN12" s="147"/>
      <c r="AO12" s="147"/>
      <c r="AP12" s="147"/>
      <c r="AQ12" s="90"/>
      <c r="AR12" s="145"/>
      <c r="AS12" s="145"/>
      <c r="AT12" s="145"/>
      <c r="AU12" s="91"/>
      <c r="AV12" s="145"/>
      <c r="AW12" s="141"/>
      <c r="AX12" s="141"/>
      <c r="AY12" s="145"/>
      <c r="AZ12" s="91"/>
      <c r="BA12" s="145"/>
      <c r="BB12" s="141">
        <f t="shared" si="0"/>
        <v>0</v>
      </c>
      <c r="BC12" s="141" t="e">
        <f t="shared" si="1"/>
        <v>#VALUE!</v>
      </c>
    </row>
    <row r="13" spans="1:63" ht="60" customHeight="1" x14ac:dyDescent="0.25">
      <c r="B13" s="90"/>
      <c r="C13" s="91" t="str">
        <f>IF(E13="","",VLOOKUP(E13,'Listas Suspensas'!$AK$1:$AL$54,2,0))</f>
        <v/>
      </c>
      <c r="D13" s="145"/>
      <c r="E13" s="146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0"/>
      <c r="R13" s="145"/>
      <c r="S13" s="145"/>
      <c r="T13" s="145"/>
      <c r="U13" s="145"/>
      <c r="V13" s="145"/>
      <c r="W13" s="100"/>
      <c r="X13" s="220"/>
      <c r="Y13" s="220"/>
      <c r="Z13" s="220"/>
      <c r="AA13" s="220"/>
      <c r="AB13" s="220"/>
      <c r="AC13" s="220"/>
      <c r="AD13" s="144"/>
      <c r="AE13" s="144"/>
      <c r="AF13" s="144"/>
      <c r="AG13" s="144"/>
      <c r="AH13" s="144"/>
      <c r="AI13" s="144"/>
      <c r="AJ13" s="144"/>
      <c r="AK13" s="144"/>
      <c r="AL13" s="144"/>
      <c r="AM13" s="147"/>
      <c r="AN13" s="147"/>
      <c r="AO13" s="147"/>
      <c r="AP13" s="147"/>
      <c r="AQ13" s="90"/>
      <c r="AR13" s="145"/>
      <c r="AS13" s="145"/>
      <c r="AT13" s="145"/>
      <c r="AU13" s="91"/>
      <c r="AV13" s="145"/>
      <c r="AW13" s="141"/>
      <c r="AX13" s="141"/>
      <c r="AY13" s="145"/>
      <c r="AZ13" s="91"/>
      <c r="BA13" s="145"/>
      <c r="BB13" s="141">
        <f t="shared" si="0"/>
        <v>0</v>
      </c>
      <c r="BC13" s="141" t="e">
        <f t="shared" si="1"/>
        <v>#VALUE!</v>
      </c>
    </row>
    <row r="14" spans="1:63" ht="60" customHeight="1" x14ac:dyDescent="0.25">
      <c r="B14" s="90"/>
      <c r="C14" s="91" t="str">
        <f>IF(E14="","",VLOOKUP(E14,'Listas Suspensas'!$AK$1:$AL$54,2,0))</f>
        <v/>
      </c>
      <c r="D14" s="145"/>
      <c r="E14" s="146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0"/>
      <c r="R14" s="145"/>
      <c r="S14" s="145"/>
      <c r="T14" s="145"/>
      <c r="U14" s="145"/>
      <c r="V14" s="145"/>
      <c r="W14" s="100"/>
      <c r="X14" s="220"/>
      <c r="Y14" s="220"/>
      <c r="Z14" s="220"/>
      <c r="AA14" s="220"/>
      <c r="AB14" s="220"/>
      <c r="AC14" s="220"/>
      <c r="AD14" s="144"/>
      <c r="AE14" s="144"/>
      <c r="AF14" s="144"/>
      <c r="AG14" s="144"/>
      <c r="AH14" s="144"/>
      <c r="AI14" s="144"/>
      <c r="AJ14" s="144"/>
      <c r="AK14" s="144"/>
      <c r="AL14" s="144"/>
      <c r="AM14" s="147"/>
      <c r="AN14" s="147"/>
      <c r="AO14" s="147"/>
      <c r="AP14" s="147"/>
      <c r="AQ14" s="90"/>
      <c r="AR14" s="145"/>
      <c r="AS14" s="145"/>
      <c r="AT14" s="145"/>
      <c r="AU14" s="91"/>
      <c r="AV14" s="145"/>
      <c r="AW14" s="141"/>
      <c r="AX14" s="141"/>
      <c r="AY14" s="145"/>
      <c r="AZ14" s="91"/>
      <c r="BA14" s="145"/>
      <c r="BB14" s="141">
        <f t="shared" si="0"/>
        <v>0</v>
      </c>
      <c r="BC14" s="141" t="e">
        <f t="shared" si="1"/>
        <v>#VALUE!</v>
      </c>
    </row>
    <row r="15" spans="1:63" ht="60" customHeight="1" x14ac:dyDescent="0.25">
      <c r="B15" s="90"/>
      <c r="C15" s="91" t="str">
        <f>IF(E15="","",VLOOKUP(E15,'Listas Suspensas'!$AK$1:$AL$54,2,0))</f>
        <v/>
      </c>
      <c r="D15" s="145"/>
      <c r="E15" s="146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0"/>
      <c r="R15" s="145"/>
      <c r="S15" s="145"/>
      <c r="T15" s="145"/>
      <c r="U15" s="145"/>
      <c r="V15" s="145"/>
      <c r="W15" s="100"/>
      <c r="X15" s="220"/>
      <c r="Y15" s="220"/>
      <c r="Z15" s="220"/>
      <c r="AA15" s="220"/>
      <c r="AB15" s="220"/>
      <c r="AC15" s="220"/>
      <c r="AD15" s="144"/>
      <c r="AE15" s="144"/>
      <c r="AF15" s="144"/>
      <c r="AG15" s="144"/>
      <c r="AH15" s="144"/>
      <c r="AI15" s="144"/>
      <c r="AJ15" s="144"/>
      <c r="AK15" s="144"/>
      <c r="AL15" s="144"/>
      <c r="AM15" s="147"/>
      <c r="AN15" s="147"/>
      <c r="AO15" s="147"/>
      <c r="AP15" s="147"/>
      <c r="AQ15" s="90"/>
      <c r="AR15" s="145"/>
      <c r="AS15" s="145"/>
      <c r="AT15" s="145"/>
      <c r="AU15" s="91"/>
      <c r="AV15" s="145"/>
      <c r="AW15" s="141"/>
      <c r="AX15" s="141"/>
      <c r="AY15" s="145"/>
      <c r="AZ15" s="91"/>
      <c r="BA15" s="145"/>
      <c r="BB15" s="141">
        <f t="shared" si="0"/>
        <v>0</v>
      </c>
      <c r="BC15" s="141" t="e">
        <f t="shared" si="1"/>
        <v>#VALUE!</v>
      </c>
    </row>
    <row r="16" spans="1:63" ht="60" customHeight="1" x14ac:dyDescent="0.25">
      <c r="B16" s="90"/>
      <c r="C16" s="91" t="str">
        <f>IF(E16="","",VLOOKUP(E16,'Listas Suspensas'!$AK$1:$AL$54,2,0))</f>
        <v/>
      </c>
      <c r="D16" s="145"/>
      <c r="E16" s="146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0"/>
      <c r="R16" s="145"/>
      <c r="S16" s="145"/>
      <c r="T16" s="145"/>
      <c r="U16" s="145"/>
      <c r="V16" s="145"/>
      <c r="W16" s="100"/>
      <c r="X16" s="220"/>
      <c r="Y16" s="220"/>
      <c r="Z16" s="220"/>
      <c r="AA16" s="220"/>
      <c r="AB16" s="220"/>
      <c r="AC16" s="220"/>
      <c r="AD16" s="144"/>
      <c r="AE16" s="144"/>
      <c r="AF16" s="144"/>
      <c r="AG16" s="144"/>
      <c r="AH16" s="144"/>
      <c r="AI16" s="144"/>
      <c r="AJ16" s="144"/>
      <c r="AK16" s="144"/>
      <c r="AL16" s="144"/>
      <c r="AM16" s="147"/>
      <c r="AN16" s="147"/>
      <c r="AO16" s="147"/>
      <c r="AP16" s="147"/>
      <c r="AQ16" s="90"/>
      <c r="AR16" s="145"/>
      <c r="AS16" s="145"/>
      <c r="AT16" s="145"/>
      <c r="AU16" s="91"/>
      <c r="AV16" s="145"/>
      <c r="AW16" s="141"/>
      <c r="AX16" s="141"/>
      <c r="AY16" s="145"/>
      <c r="AZ16" s="91"/>
      <c r="BA16" s="145"/>
      <c r="BB16" s="141">
        <f t="shared" si="0"/>
        <v>0</v>
      </c>
      <c r="BC16" s="141" t="e">
        <f t="shared" si="1"/>
        <v>#VALUE!</v>
      </c>
    </row>
    <row r="17" spans="2:55" ht="60" customHeight="1" x14ac:dyDescent="0.25">
      <c r="B17" s="90"/>
      <c r="C17" s="91" t="str">
        <f>IF(E17="","",VLOOKUP(E17,'Listas Suspensas'!$AK$1:$AL$54,2,0))</f>
        <v/>
      </c>
      <c r="D17" s="145"/>
      <c r="E17" s="146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0"/>
      <c r="R17" s="145"/>
      <c r="S17" s="145"/>
      <c r="T17" s="145"/>
      <c r="U17" s="145"/>
      <c r="V17" s="145"/>
      <c r="W17" s="100"/>
      <c r="X17" s="220"/>
      <c r="Y17" s="220"/>
      <c r="Z17" s="220"/>
      <c r="AA17" s="220"/>
      <c r="AB17" s="220"/>
      <c r="AC17" s="220"/>
      <c r="AD17" s="144"/>
      <c r="AE17" s="144"/>
      <c r="AF17" s="144"/>
      <c r="AG17" s="144"/>
      <c r="AH17" s="144"/>
      <c r="AI17" s="144"/>
      <c r="AJ17" s="144"/>
      <c r="AK17" s="144"/>
      <c r="AL17" s="144"/>
      <c r="AM17" s="147"/>
      <c r="AN17" s="147"/>
      <c r="AO17" s="147"/>
      <c r="AP17" s="147"/>
      <c r="AQ17" s="90"/>
      <c r="AR17" s="145"/>
      <c r="AS17" s="145"/>
      <c r="AT17" s="145"/>
      <c r="AU17" s="91"/>
      <c r="AV17" s="145"/>
      <c r="AW17" s="141"/>
      <c r="AX17" s="141"/>
      <c r="AY17" s="145"/>
      <c r="AZ17" s="91"/>
      <c r="BA17" s="145"/>
      <c r="BB17" s="141">
        <f t="shared" si="0"/>
        <v>0</v>
      </c>
      <c r="BC17" s="141" t="e">
        <f t="shared" si="1"/>
        <v>#VALUE!</v>
      </c>
    </row>
    <row r="18" spans="2:55" ht="60" customHeight="1" x14ac:dyDescent="0.25">
      <c r="B18" s="90"/>
      <c r="C18" s="91" t="str">
        <f>IF(E18="","",VLOOKUP(E18,'Listas Suspensas'!$AK$1:$AL$54,2,0))</f>
        <v/>
      </c>
      <c r="D18" s="145"/>
      <c r="E18" s="146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0"/>
      <c r="R18" s="145"/>
      <c r="S18" s="145"/>
      <c r="T18" s="145"/>
      <c r="U18" s="145"/>
      <c r="V18" s="145"/>
      <c r="W18" s="100"/>
      <c r="X18" s="220"/>
      <c r="Y18" s="220"/>
      <c r="Z18" s="220"/>
      <c r="AA18" s="220"/>
      <c r="AB18" s="220"/>
      <c r="AC18" s="220"/>
      <c r="AD18" s="144"/>
      <c r="AE18" s="144"/>
      <c r="AF18" s="144"/>
      <c r="AG18" s="144"/>
      <c r="AH18" s="144"/>
      <c r="AI18" s="144"/>
      <c r="AJ18" s="144"/>
      <c r="AK18" s="144"/>
      <c r="AL18" s="144"/>
      <c r="AM18" s="147"/>
      <c r="AN18" s="147"/>
      <c r="AO18" s="147"/>
      <c r="AP18" s="147"/>
      <c r="AQ18" s="90"/>
      <c r="AR18" s="145"/>
      <c r="AS18" s="145"/>
      <c r="AT18" s="145"/>
      <c r="AU18" s="91"/>
      <c r="AV18" s="145"/>
      <c r="AW18" s="141"/>
      <c r="AX18" s="141"/>
      <c r="AY18" s="145"/>
      <c r="AZ18" s="91"/>
      <c r="BA18" s="145"/>
      <c r="BB18" s="141">
        <f t="shared" si="0"/>
        <v>0</v>
      </c>
      <c r="BC18" s="141" t="e">
        <f t="shared" si="1"/>
        <v>#VALUE!</v>
      </c>
    </row>
    <row r="19" spans="2:55" ht="60" customHeight="1" x14ac:dyDescent="0.25">
      <c r="B19" s="90"/>
      <c r="C19" s="91" t="str">
        <f>IF(E19="","",VLOOKUP(E19,'Listas Suspensas'!$AK$1:$AL$54,2,0))</f>
        <v/>
      </c>
      <c r="D19" s="145"/>
      <c r="E19" s="146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0"/>
      <c r="R19" s="145"/>
      <c r="S19" s="145"/>
      <c r="T19" s="145"/>
      <c r="U19" s="145"/>
      <c r="V19" s="145"/>
      <c r="W19" s="100"/>
      <c r="X19" s="220"/>
      <c r="Y19" s="220"/>
      <c r="Z19" s="220"/>
      <c r="AA19" s="220"/>
      <c r="AB19" s="220"/>
      <c r="AC19" s="220"/>
      <c r="AD19" s="144"/>
      <c r="AE19" s="144"/>
      <c r="AF19" s="144"/>
      <c r="AG19" s="144"/>
      <c r="AH19" s="144"/>
      <c r="AI19" s="144"/>
      <c r="AJ19" s="144"/>
      <c r="AK19" s="144"/>
      <c r="AL19" s="144"/>
      <c r="AM19" s="147"/>
      <c r="AN19" s="147"/>
      <c r="AO19" s="147"/>
      <c r="AP19" s="147"/>
      <c r="AQ19" s="90"/>
      <c r="AR19" s="145"/>
      <c r="AS19" s="145"/>
      <c r="AT19" s="145"/>
      <c r="AU19" s="91"/>
      <c r="AV19" s="145"/>
      <c r="AW19" s="141"/>
      <c r="AX19" s="141"/>
      <c r="AY19" s="145"/>
      <c r="AZ19" s="91"/>
      <c r="BA19" s="145"/>
      <c r="BB19" s="141">
        <f t="shared" si="0"/>
        <v>0</v>
      </c>
      <c r="BC19" s="141" t="e">
        <f t="shared" si="1"/>
        <v>#VALUE!</v>
      </c>
    </row>
    <row r="20" spans="2:55" ht="60" customHeight="1" x14ac:dyDescent="0.25">
      <c r="B20" s="90"/>
      <c r="C20" s="91" t="str">
        <f>IF(E20="","",VLOOKUP(E20,'Listas Suspensas'!$AK$1:$AL$54,2,0))</f>
        <v/>
      </c>
      <c r="D20" s="145"/>
      <c r="E20" s="146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0"/>
      <c r="R20" s="145"/>
      <c r="S20" s="145"/>
      <c r="T20" s="145"/>
      <c r="U20" s="145"/>
      <c r="V20" s="145"/>
      <c r="W20" s="100"/>
      <c r="X20" s="220"/>
      <c r="Y20" s="220"/>
      <c r="Z20" s="220"/>
      <c r="AA20" s="220"/>
      <c r="AB20" s="220"/>
      <c r="AC20" s="220"/>
      <c r="AD20" s="144"/>
      <c r="AE20" s="144"/>
      <c r="AF20" s="144"/>
      <c r="AG20" s="144"/>
      <c r="AH20" s="144"/>
      <c r="AI20" s="144"/>
      <c r="AJ20" s="144"/>
      <c r="AK20" s="144"/>
      <c r="AL20" s="144"/>
      <c r="AM20" s="147"/>
      <c r="AN20" s="147"/>
      <c r="AO20" s="147"/>
      <c r="AP20" s="147"/>
      <c r="AQ20" s="90"/>
      <c r="AR20" s="145"/>
      <c r="AS20" s="145"/>
      <c r="AT20" s="145"/>
      <c r="AU20" s="91"/>
      <c r="AV20" s="145"/>
      <c r="AW20" s="141"/>
      <c r="AX20" s="141"/>
      <c r="AY20" s="145"/>
      <c r="AZ20" s="91"/>
      <c r="BA20" s="145"/>
      <c r="BB20" s="141">
        <f t="shared" si="0"/>
        <v>0</v>
      </c>
      <c r="BC20" s="141" t="e">
        <f t="shared" si="1"/>
        <v>#VALUE!</v>
      </c>
    </row>
    <row r="21" spans="2:55" ht="60" customHeight="1" x14ac:dyDescent="0.25">
      <c r="B21" s="90"/>
      <c r="C21" s="91" t="str">
        <f>IF(E21="","",VLOOKUP(E21,'Listas Suspensas'!$AK$1:$AL$54,2,0))</f>
        <v/>
      </c>
      <c r="D21" s="145"/>
      <c r="E21" s="146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0"/>
      <c r="R21" s="145"/>
      <c r="S21" s="145"/>
      <c r="T21" s="145"/>
      <c r="U21" s="145"/>
      <c r="V21" s="145"/>
      <c r="W21" s="100"/>
      <c r="X21" s="220"/>
      <c r="Y21" s="220"/>
      <c r="Z21" s="220"/>
      <c r="AA21" s="220"/>
      <c r="AB21" s="220"/>
      <c r="AC21" s="220"/>
      <c r="AD21" s="144"/>
      <c r="AE21" s="144"/>
      <c r="AF21" s="144"/>
      <c r="AG21" s="144"/>
      <c r="AH21" s="144"/>
      <c r="AI21" s="144"/>
      <c r="AJ21" s="144"/>
      <c r="AK21" s="144"/>
      <c r="AL21" s="144"/>
      <c r="AM21" s="147"/>
      <c r="AN21" s="147"/>
      <c r="AO21" s="147"/>
      <c r="AP21" s="147"/>
      <c r="AQ21" s="90"/>
      <c r="AR21" s="145"/>
      <c r="AS21" s="145"/>
      <c r="AT21" s="145"/>
      <c r="AU21" s="91"/>
      <c r="AV21" s="145"/>
      <c r="AW21" s="141"/>
      <c r="AX21" s="141"/>
      <c r="AY21" s="145"/>
      <c r="AZ21" s="91"/>
      <c r="BA21" s="145"/>
      <c r="BB21" s="141">
        <f t="shared" si="0"/>
        <v>0</v>
      </c>
      <c r="BC21" s="141" t="e">
        <f t="shared" si="1"/>
        <v>#VALUE!</v>
      </c>
    </row>
    <row r="22" spans="2:55" ht="60" customHeight="1" x14ac:dyDescent="0.25">
      <c r="B22" s="90"/>
      <c r="C22" s="91" t="str">
        <f>IF(E22="","",VLOOKUP(E22,'Listas Suspensas'!$AK$1:$AL$54,2,0))</f>
        <v/>
      </c>
      <c r="D22" s="145"/>
      <c r="E22" s="146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0"/>
      <c r="R22" s="145"/>
      <c r="S22" s="145"/>
      <c r="T22" s="145"/>
      <c r="U22" s="145"/>
      <c r="V22" s="145"/>
      <c r="W22" s="100"/>
      <c r="X22" s="220"/>
      <c r="Y22" s="220"/>
      <c r="Z22" s="220"/>
      <c r="AA22" s="220"/>
      <c r="AB22" s="220"/>
      <c r="AC22" s="220"/>
      <c r="AD22" s="144"/>
      <c r="AE22" s="144"/>
      <c r="AF22" s="144"/>
      <c r="AG22" s="144"/>
      <c r="AH22" s="144"/>
      <c r="AI22" s="144"/>
      <c r="AJ22" s="144"/>
      <c r="AK22" s="144"/>
      <c r="AL22" s="144"/>
      <c r="AM22" s="147"/>
      <c r="AN22" s="147"/>
      <c r="AO22" s="147"/>
      <c r="AP22" s="147"/>
      <c r="AQ22" s="90"/>
      <c r="AR22" s="145"/>
      <c r="AS22" s="145"/>
      <c r="AT22" s="145"/>
      <c r="AU22" s="91"/>
      <c r="AV22" s="145"/>
      <c r="AW22" s="141"/>
      <c r="AX22" s="141"/>
      <c r="AY22" s="145"/>
      <c r="AZ22" s="91"/>
      <c r="BA22" s="145"/>
      <c r="BB22" s="141">
        <f t="shared" si="0"/>
        <v>0</v>
      </c>
      <c r="BC22" s="141" t="e">
        <f t="shared" si="1"/>
        <v>#VALUE!</v>
      </c>
    </row>
    <row r="23" spans="2:55" ht="60" customHeight="1" x14ac:dyDescent="0.25">
      <c r="B23" s="90"/>
      <c r="C23" s="91" t="str">
        <f>IF(E23="","",VLOOKUP(E23,'Listas Suspensas'!$AK$1:$AL$54,2,0))</f>
        <v/>
      </c>
      <c r="D23" s="145"/>
      <c r="E23" s="146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0"/>
      <c r="R23" s="145"/>
      <c r="S23" s="145"/>
      <c r="T23" s="145"/>
      <c r="U23" s="145"/>
      <c r="V23" s="145"/>
      <c r="W23" s="100"/>
      <c r="X23" s="220"/>
      <c r="Y23" s="220"/>
      <c r="Z23" s="220"/>
      <c r="AA23" s="220"/>
      <c r="AB23" s="220"/>
      <c r="AC23" s="220"/>
      <c r="AD23" s="144"/>
      <c r="AE23" s="144"/>
      <c r="AF23" s="144"/>
      <c r="AG23" s="144"/>
      <c r="AH23" s="144"/>
      <c r="AI23" s="144"/>
      <c r="AJ23" s="144"/>
      <c r="AK23" s="144"/>
      <c r="AL23" s="144"/>
      <c r="AM23" s="147"/>
      <c r="AN23" s="147"/>
      <c r="AO23" s="147"/>
      <c r="AP23" s="147"/>
      <c r="AQ23" s="90"/>
      <c r="AR23" s="145"/>
      <c r="AS23" s="145"/>
      <c r="AT23" s="145"/>
      <c r="AU23" s="91"/>
      <c r="AV23" s="145"/>
      <c r="AW23" s="141"/>
      <c r="AX23" s="141"/>
      <c r="AY23" s="145"/>
      <c r="AZ23" s="91"/>
      <c r="BA23" s="145"/>
      <c r="BB23" s="141">
        <f t="shared" si="0"/>
        <v>0</v>
      </c>
      <c r="BC23" s="141" t="e">
        <f t="shared" si="1"/>
        <v>#VALUE!</v>
      </c>
    </row>
    <row r="24" spans="2:55" ht="60" customHeight="1" x14ac:dyDescent="0.25">
      <c r="B24" s="90"/>
      <c r="C24" s="91" t="str">
        <f>IF(E24="","",VLOOKUP(E24,'Listas Suspensas'!$AK$1:$AL$54,2,0))</f>
        <v/>
      </c>
      <c r="D24" s="145"/>
      <c r="E24" s="146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0"/>
      <c r="R24" s="145"/>
      <c r="S24" s="145"/>
      <c r="T24" s="145"/>
      <c r="U24" s="145"/>
      <c r="V24" s="145"/>
      <c r="W24" s="100"/>
      <c r="X24" s="220"/>
      <c r="Y24" s="220"/>
      <c r="Z24" s="220"/>
      <c r="AA24" s="220"/>
      <c r="AB24" s="220"/>
      <c r="AC24" s="220"/>
      <c r="AD24" s="144"/>
      <c r="AE24" s="144"/>
      <c r="AF24" s="144"/>
      <c r="AG24" s="144"/>
      <c r="AH24" s="144"/>
      <c r="AI24" s="144"/>
      <c r="AJ24" s="144"/>
      <c r="AK24" s="144"/>
      <c r="AL24" s="144"/>
      <c r="AM24" s="147"/>
      <c r="AN24" s="147"/>
      <c r="AO24" s="147"/>
      <c r="AP24" s="147"/>
      <c r="AQ24" s="90"/>
      <c r="AR24" s="145"/>
      <c r="AS24" s="145"/>
      <c r="AT24" s="145"/>
      <c r="AU24" s="91"/>
      <c r="AV24" s="145"/>
      <c r="AW24" s="141"/>
      <c r="AX24" s="141"/>
      <c r="AY24" s="145"/>
      <c r="AZ24" s="91"/>
      <c r="BA24" s="145"/>
      <c r="BB24" s="141">
        <f t="shared" si="0"/>
        <v>0</v>
      </c>
      <c r="BC24" s="141" t="e">
        <f t="shared" si="1"/>
        <v>#VALUE!</v>
      </c>
    </row>
    <row r="25" spans="2:55" ht="60" customHeight="1" x14ac:dyDescent="0.25">
      <c r="B25" s="90"/>
      <c r="C25" s="91" t="str">
        <f>IF(E25="","",VLOOKUP(E25,'Listas Suspensas'!$AK$1:$AL$54,2,0))</f>
        <v/>
      </c>
      <c r="D25" s="145"/>
      <c r="E25" s="146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0"/>
      <c r="R25" s="145"/>
      <c r="S25" s="145"/>
      <c r="T25" s="145"/>
      <c r="U25" s="145"/>
      <c r="V25" s="145"/>
      <c r="W25" s="100"/>
      <c r="X25" s="220"/>
      <c r="Y25" s="220"/>
      <c r="Z25" s="220"/>
      <c r="AA25" s="220"/>
      <c r="AB25" s="220"/>
      <c r="AC25" s="220"/>
      <c r="AD25" s="144"/>
      <c r="AE25" s="144"/>
      <c r="AF25" s="144"/>
      <c r="AG25" s="144"/>
      <c r="AH25" s="144"/>
      <c r="AI25" s="144"/>
      <c r="AJ25" s="144"/>
      <c r="AK25" s="144"/>
      <c r="AL25" s="144"/>
      <c r="AM25" s="147"/>
      <c r="AN25" s="147"/>
      <c r="AO25" s="147"/>
      <c r="AP25" s="147"/>
      <c r="AQ25" s="90"/>
      <c r="AR25" s="145"/>
      <c r="AS25" s="145"/>
      <c r="AT25" s="145"/>
      <c r="AU25" s="91"/>
      <c r="AV25" s="145"/>
      <c r="AW25" s="141"/>
      <c r="AX25" s="141"/>
      <c r="AY25" s="145"/>
      <c r="AZ25" s="91"/>
      <c r="BA25" s="145"/>
      <c r="BB25" s="141">
        <f t="shared" si="0"/>
        <v>0</v>
      </c>
      <c r="BC25" s="141" t="e">
        <f t="shared" si="1"/>
        <v>#VALUE!</v>
      </c>
    </row>
    <row r="26" spans="2:55" ht="60" customHeight="1" x14ac:dyDescent="0.25">
      <c r="B26" s="90"/>
      <c r="C26" s="91" t="str">
        <f>IF(E26="","",VLOOKUP(E26,'Listas Suspensas'!$AK$1:$AL$54,2,0))</f>
        <v/>
      </c>
      <c r="D26" s="145"/>
      <c r="E26" s="146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0"/>
      <c r="R26" s="145"/>
      <c r="S26" s="145"/>
      <c r="T26" s="145"/>
      <c r="U26" s="145"/>
      <c r="V26" s="145"/>
      <c r="W26" s="100"/>
      <c r="X26" s="220"/>
      <c r="Y26" s="220"/>
      <c r="Z26" s="220"/>
      <c r="AA26" s="220"/>
      <c r="AB26" s="220"/>
      <c r="AC26" s="220"/>
      <c r="AD26" s="144"/>
      <c r="AE26" s="144"/>
      <c r="AF26" s="144"/>
      <c r="AG26" s="144"/>
      <c r="AH26" s="144"/>
      <c r="AI26" s="144"/>
      <c r="AJ26" s="144"/>
      <c r="AK26" s="144"/>
      <c r="AL26" s="144"/>
      <c r="AM26" s="147"/>
      <c r="AN26" s="147"/>
      <c r="AO26" s="147"/>
      <c r="AP26" s="147"/>
      <c r="AQ26" s="90"/>
      <c r="AR26" s="145"/>
      <c r="AS26" s="145"/>
      <c r="AT26" s="145"/>
      <c r="AU26" s="91"/>
      <c r="AV26" s="145"/>
      <c r="AW26" s="141"/>
      <c r="AX26" s="141"/>
      <c r="AY26" s="145"/>
      <c r="AZ26" s="91"/>
      <c r="BA26" s="145"/>
      <c r="BB26" s="141">
        <f t="shared" si="0"/>
        <v>0</v>
      </c>
      <c r="BC26" s="141" t="e">
        <f t="shared" si="1"/>
        <v>#VALUE!</v>
      </c>
    </row>
    <row r="27" spans="2:55" ht="60" customHeight="1" x14ac:dyDescent="0.25">
      <c r="B27" s="90"/>
      <c r="C27" s="91" t="str">
        <f>IF(E27="","",VLOOKUP(E27,'Listas Suspensas'!$AK$1:$AL$54,2,0))</f>
        <v/>
      </c>
      <c r="D27" s="145"/>
      <c r="E27" s="146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0"/>
      <c r="R27" s="145"/>
      <c r="S27" s="145"/>
      <c r="T27" s="145"/>
      <c r="U27" s="145"/>
      <c r="V27" s="145"/>
      <c r="W27" s="100"/>
      <c r="X27" s="220"/>
      <c r="Y27" s="220"/>
      <c r="Z27" s="220"/>
      <c r="AA27" s="220"/>
      <c r="AB27" s="220"/>
      <c r="AC27" s="220"/>
      <c r="AD27" s="144"/>
      <c r="AE27" s="144"/>
      <c r="AF27" s="144"/>
      <c r="AG27" s="144"/>
      <c r="AH27" s="144"/>
      <c r="AI27" s="144"/>
      <c r="AJ27" s="144"/>
      <c r="AK27" s="144"/>
      <c r="AL27" s="144"/>
      <c r="AM27" s="147"/>
      <c r="AN27" s="147"/>
      <c r="AO27" s="147"/>
      <c r="AP27" s="147"/>
      <c r="AQ27" s="90"/>
      <c r="AR27" s="145"/>
      <c r="AS27" s="145"/>
      <c r="AT27" s="145"/>
      <c r="AU27" s="91"/>
      <c r="AV27" s="145"/>
      <c r="AW27" s="141"/>
      <c r="AX27" s="141"/>
      <c r="AY27" s="145"/>
      <c r="AZ27" s="91"/>
      <c r="BA27" s="145"/>
      <c r="BB27" s="141">
        <f t="shared" si="0"/>
        <v>0</v>
      </c>
      <c r="BC27" s="141" t="e">
        <f t="shared" si="1"/>
        <v>#VALUE!</v>
      </c>
    </row>
    <row r="28" spans="2:55" ht="60" customHeight="1" x14ac:dyDescent="0.25">
      <c r="B28" s="90"/>
      <c r="C28" s="91" t="str">
        <f>IF(E28="","",VLOOKUP(E28,'Listas Suspensas'!$AK$1:$AL$54,2,0))</f>
        <v/>
      </c>
      <c r="D28" s="145"/>
      <c r="E28" s="146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0"/>
      <c r="R28" s="145"/>
      <c r="S28" s="145"/>
      <c r="T28" s="145"/>
      <c r="U28" s="145"/>
      <c r="V28" s="145"/>
      <c r="W28" s="100"/>
      <c r="X28" s="220"/>
      <c r="Y28" s="220"/>
      <c r="Z28" s="220"/>
      <c r="AA28" s="220"/>
      <c r="AB28" s="220"/>
      <c r="AC28" s="220"/>
      <c r="AD28" s="144"/>
      <c r="AE28" s="144"/>
      <c r="AF28" s="144"/>
      <c r="AG28" s="144"/>
      <c r="AH28" s="144"/>
      <c r="AI28" s="144"/>
      <c r="AJ28" s="144"/>
      <c r="AK28" s="144"/>
      <c r="AL28" s="144"/>
      <c r="AM28" s="147"/>
      <c r="AN28" s="147"/>
      <c r="AO28" s="147"/>
      <c r="AP28" s="147"/>
      <c r="AQ28" s="90"/>
      <c r="AR28" s="145"/>
      <c r="AS28" s="145"/>
      <c r="AT28" s="145"/>
      <c r="AU28" s="91"/>
      <c r="AV28" s="145"/>
      <c r="AW28" s="141"/>
      <c r="AX28" s="141"/>
      <c r="AY28" s="145"/>
      <c r="AZ28" s="91"/>
      <c r="BA28" s="145"/>
      <c r="BB28" s="141">
        <f t="shared" si="0"/>
        <v>0</v>
      </c>
      <c r="BC28" s="141" t="e">
        <f t="shared" si="1"/>
        <v>#VALUE!</v>
      </c>
    </row>
    <row r="29" spans="2:55" ht="60" customHeight="1" x14ac:dyDescent="0.25">
      <c r="B29" s="90"/>
      <c r="C29" s="91" t="str">
        <f>IF(E29="","",VLOOKUP(E29,'Listas Suspensas'!$AK$1:$AL$54,2,0))</f>
        <v/>
      </c>
      <c r="D29" s="145"/>
      <c r="E29" s="146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0"/>
      <c r="R29" s="145"/>
      <c r="S29" s="145"/>
      <c r="T29" s="145"/>
      <c r="U29" s="145"/>
      <c r="V29" s="145"/>
      <c r="W29" s="100"/>
      <c r="X29" s="220"/>
      <c r="Y29" s="220"/>
      <c r="Z29" s="220"/>
      <c r="AA29" s="220"/>
      <c r="AB29" s="220"/>
      <c r="AC29" s="220"/>
      <c r="AD29" s="144"/>
      <c r="AE29" s="144"/>
      <c r="AF29" s="144"/>
      <c r="AG29" s="144"/>
      <c r="AH29" s="144"/>
      <c r="AI29" s="144"/>
      <c r="AJ29" s="144"/>
      <c r="AK29" s="144"/>
      <c r="AL29" s="144"/>
      <c r="AM29" s="147"/>
      <c r="AN29" s="147"/>
      <c r="AO29" s="147"/>
      <c r="AP29" s="147"/>
      <c r="AQ29" s="90"/>
      <c r="AR29" s="145"/>
      <c r="AS29" s="145"/>
      <c r="AT29" s="145"/>
      <c r="AU29" s="91"/>
      <c r="AV29" s="145"/>
      <c r="AW29" s="141"/>
      <c r="AX29" s="141"/>
      <c r="AY29" s="145"/>
      <c r="AZ29" s="91"/>
      <c r="BA29" s="145"/>
      <c r="BB29" s="141">
        <f t="shared" si="0"/>
        <v>0</v>
      </c>
      <c r="BC29" s="141" t="e">
        <f t="shared" si="1"/>
        <v>#VALUE!</v>
      </c>
    </row>
    <row r="30" spans="2:55" ht="60" customHeight="1" x14ac:dyDescent="0.25">
      <c r="B30" s="90"/>
      <c r="C30" s="91" t="str">
        <f>IF(E30="","",VLOOKUP(E30,'Listas Suspensas'!$AK$1:$AL$54,2,0))</f>
        <v/>
      </c>
      <c r="D30" s="145"/>
      <c r="E30" s="146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0"/>
      <c r="R30" s="145"/>
      <c r="S30" s="145"/>
      <c r="T30" s="145"/>
      <c r="U30" s="145"/>
      <c r="V30" s="145"/>
      <c r="W30" s="100"/>
      <c r="X30" s="220"/>
      <c r="Y30" s="220"/>
      <c r="Z30" s="220"/>
      <c r="AA30" s="220"/>
      <c r="AB30" s="220"/>
      <c r="AC30" s="220"/>
      <c r="AD30" s="144"/>
      <c r="AE30" s="144"/>
      <c r="AF30" s="144"/>
      <c r="AG30" s="144"/>
      <c r="AH30" s="144"/>
      <c r="AI30" s="144"/>
      <c r="AJ30" s="144"/>
      <c r="AK30" s="144"/>
      <c r="AL30" s="144"/>
      <c r="AM30" s="147"/>
      <c r="AN30" s="147"/>
      <c r="AO30" s="147"/>
      <c r="AP30" s="147"/>
      <c r="AQ30" s="90"/>
      <c r="AR30" s="145"/>
      <c r="AS30" s="145"/>
      <c r="AT30" s="145"/>
      <c r="AU30" s="91"/>
      <c r="AV30" s="145"/>
      <c r="AW30" s="141"/>
      <c r="AX30" s="141"/>
      <c r="AY30" s="145"/>
      <c r="AZ30" s="91"/>
      <c r="BA30" s="145"/>
      <c r="BB30" s="141">
        <f t="shared" si="0"/>
        <v>0</v>
      </c>
      <c r="BC30" s="141" t="e">
        <f t="shared" si="1"/>
        <v>#VALUE!</v>
      </c>
    </row>
    <row r="31" spans="2:55" ht="60" customHeight="1" x14ac:dyDescent="0.25">
      <c r="B31" s="90"/>
      <c r="C31" s="91" t="str">
        <f>IF(E31="","",VLOOKUP(E31,'Listas Suspensas'!$AK$1:$AL$54,2,0))</f>
        <v/>
      </c>
      <c r="D31" s="145"/>
      <c r="E31" s="146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0"/>
      <c r="R31" s="145"/>
      <c r="S31" s="145"/>
      <c r="T31" s="145"/>
      <c r="U31" s="145"/>
      <c r="V31" s="145"/>
      <c r="W31" s="100"/>
      <c r="X31" s="220"/>
      <c r="Y31" s="220"/>
      <c r="Z31" s="220"/>
      <c r="AA31" s="220"/>
      <c r="AB31" s="220"/>
      <c r="AC31" s="220"/>
      <c r="AD31" s="144"/>
      <c r="AE31" s="144"/>
      <c r="AF31" s="144"/>
      <c r="AG31" s="144"/>
      <c r="AH31" s="144"/>
      <c r="AI31" s="144"/>
      <c r="AJ31" s="144"/>
      <c r="AK31" s="144"/>
      <c r="AL31" s="144"/>
      <c r="AM31" s="147"/>
      <c r="AN31" s="147"/>
      <c r="AO31" s="147"/>
      <c r="AP31" s="147"/>
      <c r="AQ31" s="90"/>
      <c r="AR31" s="145"/>
      <c r="AS31" s="145"/>
      <c r="AT31" s="145"/>
      <c r="AU31" s="91"/>
      <c r="AV31" s="145"/>
      <c r="AW31" s="141"/>
      <c r="AX31" s="141"/>
      <c r="AY31" s="145"/>
      <c r="AZ31" s="91"/>
      <c r="BA31" s="145"/>
      <c r="BB31" s="141">
        <f t="shared" si="0"/>
        <v>0</v>
      </c>
      <c r="BC31" s="141" t="e">
        <f t="shared" si="1"/>
        <v>#VALUE!</v>
      </c>
    </row>
    <row r="32" spans="2:55" ht="60" customHeight="1" x14ac:dyDescent="0.25">
      <c r="B32" s="90"/>
      <c r="C32" s="91" t="str">
        <f>IF(E32="","",VLOOKUP(E32,'Listas Suspensas'!$AK$1:$AL$54,2,0))</f>
        <v/>
      </c>
      <c r="D32" s="145"/>
      <c r="E32" s="146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0"/>
      <c r="R32" s="145"/>
      <c r="S32" s="145"/>
      <c r="T32" s="145"/>
      <c r="U32" s="145"/>
      <c r="V32" s="145"/>
      <c r="W32" s="100"/>
      <c r="X32" s="220"/>
      <c r="Y32" s="220"/>
      <c r="Z32" s="220"/>
      <c r="AA32" s="220"/>
      <c r="AB32" s="220"/>
      <c r="AC32" s="220"/>
      <c r="AD32" s="144"/>
      <c r="AE32" s="144"/>
      <c r="AF32" s="144"/>
      <c r="AG32" s="144"/>
      <c r="AH32" s="144"/>
      <c r="AI32" s="144"/>
      <c r="AJ32" s="144"/>
      <c r="AK32" s="144"/>
      <c r="AL32" s="144"/>
      <c r="AM32" s="147"/>
      <c r="AN32" s="147"/>
      <c r="AO32" s="147"/>
      <c r="AP32" s="147"/>
      <c r="AQ32" s="90"/>
      <c r="AR32" s="145"/>
      <c r="AS32" s="145"/>
      <c r="AT32" s="145"/>
      <c r="AU32" s="91"/>
      <c r="AV32" s="145"/>
      <c r="AW32" s="141"/>
      <c r="AX32" s="141"/>
      <c r="AY32" s="145"/>
      <c r="AZ32" s="91"/>
      <c r="BA32" s="145"/>
      <c r="BB32" s="141">
        <f t="shared" si="0"/>
        <v>0</v>
      </c>
      <c r="BC32" s="141" t="e">
        <f t="shared" si="1"/>
        <v>#VALUE!</v>
      </c>
    </row>
    <row r="33" spans="2:55" ht="60" customHeight="1" x14ac:dyDescent="0.25">
      <c r="B33" s="90"/>
      <c r="C33" s="91" t="str">
        <f>IF(E33="","",VLOOKUP(E33,'Listas Suspensas'!$AK$1:$AL$54,2,0))</f>
        <v/>
      </c>
      <c r="D33" s="145"/>
      <c r="E33" s="146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0"/>
      <c r="R33" s="145"/>
      <c r="S33" s="145"/>
      <c r="T33" s="145"/>
      <c r="U33" s="145"/>
      <c r="V33" s="145"/>
      <c r="W33" s="100"/>
      <c r="X33" s="220"/>
      <c r="Y33" s="220"/>
      <c r="Z33" s="220"/>
      <c r="AA33" s="220"/>
      <c r="AB33" s="220"/>
      <c r="AC33" s="220"/>
      <c r="AD33" s="144"/>
      <c r="AE33" s="144"/>
      <c r="AF33" s="144"/>
      <c r="AG33" s="144"/>
      <c r="AH33" s="144"/>
      <c r="AI33" s="144"/>
      <c r="AJ33" s="144"/>
      <c r="AK33" s="144"/>
      <c r="AL33" s="144"/>
      <c r="AM33" s="147"/>
      <c r="AN33" s="147"/>
      <c r="AO33" s="147"/>
      <c r="AP33" s="147"/>
      <c r="AQ33" s="90"/>
      <c r="AR33" s="145"/>
      <c r="AS33" s="145"/>
      <c r="AT33" s="145"/>
      <c r="AU33" s="91"/>
      <c r="AV33" s="145"/>
      <c r="AW33" s="141"/>
      <c r="AX33" s="141"/>
      <c r="AY33" s="145"/>
      <c r="AZ33" s="91"/>
      <c r="BA33" s="145"/>
      <c r="BB33" s="141">
        <f t="shared" si="0"/>
        <v>0</v>
      </c>
      <c r="BC33" s="141" t="e">
        <f t="shared" si="1"/>
        <v>#VALUE!</v>
      </c>
    </row>
    <row r="34" spans="2:55" ht="60" customHeight="1" x14ac:dyDescent="0.25">
      <c r="B34" s="90"/>
      <c r="C34" s="91" t="str">
        <f>IF(E34="","",VLOOKUP(E34,'Listas Suspensas'!$AK$1:$AL$54,2,0))</f>
        <v/>
      </c>
      <c r="D34" s="145"/>
      <c r="E34" s="146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0"/>
      <c r="R34" s="145"/>
      <c r="S34" s="145"/>
      <c r="T34" s="145"/>
      <c r="U34" s="145"/>
      <c r="V34" s="145"/>
      <c r="W34" s="100"/>
      <c r="X34" s="220"/>
      <c r="Y34" s="220"/>
      <c r="Z34" s="220"/>
      <c r="AA34" s="220"/>
      <c r="AB34" s="220"/>
      <c r="AC34" s="220"/>
      <c r="AD34" s="144"/>
      <c r="AE34" s="144"/>
      <c r="AF34" s="144"/>
      <c r="AG34" s="144"/>
      <c r="AH34" s="144"/>
      <c r="AI34" s="144"/>
      <c r="AJ34" s="144"/>
      <c r="AK34" s="144"/>
      <c r="AL34" s="144"/>
      <c r="AM34" s="147"/>
      <c r="AN34" s="147"/>
      <c r="AO34" s="147"/>
      <c r="AP34" s="147"/>
      <c r="AQ34" s="90"/>
      <c r="AR34" s="145"/>
      <c r="AS34" s="145"/>
      <c r="AT34" s="145"/>
      <c r="AU34" s="91"/>
      <c r="AV34" s="145"/>
      <c r="AW34" s="141"/>
      <c r="AX34" s="141"/>
      <c r="AY34" s="145"/>
      <c r="AZ34" s="91"/>
      <c r="BA34" s="145"/>
      <c r="BB34" s="141">
        <f t="shared" ref="BB34:BB41" si="2">AZ34*AW34</f>
        <v>0</v>
      </c>
      <c r="BC34" s="141" t="e">
        <f t="shared" si="1"/>
        <v>#VALUE!</v>
      </c>
    </row>
    <row r="35" spans="2:55" ht="60" customHeight="1" x14ac:dyDescent="0.25">
      <c r="B35" s="90"/>
      <c r="C35" s="91" t="str">
        <f>IF(E35="","",VLOOKUP(E35,'Listas Suspensas'!$AK$1:$AL$54,2,0))</f>
        <v/>
      </c>
      <c r="D35" s="145"/>
      <c r="E35" s="146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0"/>
      <c r="R35" s="145"/>
      <c r="S35" s="145"/>
      <c r="T35" s="145"/>
      <c r="U35" s="145"/>
      <c r="V35" s="145"/>
      <c r="W35" s="100"/>
      <c r="X35" s="220"/>
      <c r="Y35" s="220"/>
      <c r="Z35" s="220"/>
      <c r="AA35" s="220"/>
      <c r="AB35" s="220"/>
      <c r="AC35" s="220"/>
      <c r="AD35" s="144"/>
      <c r="AE35" s="144"/>
      <c r="AF35" s="144"/>
      <c r="AG35" s="144"/>
      <c r="AH35" s="144"/>
      <c r="AI35" s="144"/>
      <c r="AJ35" s="144"/>
      <c r="AK35" s="144"/>
      <c r="AL35" s="144"/>
      <c r="AM35" s="147"/>
      <c r="AN35" s="147"/>
      <c r="AO35" s="147"/>
      <c r="AP35" s="147"/>
      <c r="AQ35" s="90"/>
      <c r="AR35" s="145"/>
      <c r="AS35" s="145"/>
      <c r="AT35" s="145"/>
      <c r="AU35" s="91"/>
      <c r="AV35" s="145"/>
      <c r="AW35" s="141"/>
      <c r="AX35" s="141"/>
      <c r="AY35" s="145"/>
      <c r="AZ35" s="91"/>
      <c r="BA35" s="145"/>
      <c r="BB35" s="141">
        <f t="shared" si="2"/>
        <v>0</v>
      </c>
      <c r="BC35" s="141" t="e">
        <f t="shared" si="1"/>
        <v>#VALUE!</v>
      </c>
    </row>
    <row r="36" spans="2:55" ht="60" customHeight="1" x14ac:dyDescent="0.25">
      <c r="B36" s="90"/>
      <c r="C36" s="91" t="str">
        <f>IF(E36="","",VLOOKUP(E36,'Listas Suspensas'!$AK$1:$AL$54,2,0))</f>
        <v/>
      </c>
      <c r="D36" s="145"/>
      <c r="E36" s="146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0"/>
      <c r="R36" s="145"/>
      <c r="S36" s="145"/>
      <c r="T36" s="145"/>
      <c r="U36" s="145"/>
      <c r="V36" s="145"/>
      <c r="W36" s="100"/>
      <c r="X36" s="220"/>
      <c r="Y36" s="220"/>
      <c r="Z36" s="220"/>
      <c r="AA36" s="220"/>
      <c r="AB36" s="220"/>
      <c r="AC36" s="220"/>
      <c r="AD36" s="144"/>
      <c r="AE36" s="144"/>
      <c r="AF36" s="144"/>
      <c r="AG36" s="144"/>
      <c r="AH36" s="144"/>
      <c r="AI36" s="144"/>
      <c r="AJ36" s="144"/>
      <c r="AK36" s="144"/>
      <c r="AL36" s="144"/>
      <c r="AM36" s="147"/>
      <c r="AN36" s="147"/>
      <c r="AO36" s="147"/>
      <c r="AP36" s="147"/>
      <c r="AQ36" s="90"/>
      <c r="AR36" s="145"/>
      <c r="AS36" s="145"/>
      <c r="AT36" s="145"/>
      <c r="AU36" s="91"/>
      <c r="AV36" s="145"/>
      <c r="AW36" s="141"/>
      <c r="AX36" s="141"/>
      <c r="AY36" s="145"/>
      <c r="AZ36" s="91"/>
      <c r="BA36" s="145"/>
      <c r="BB36" s="141">
        <f t="shared" si="2"/>
        <v>0</v>
      </c>
      <c r="BC36" s="141" t="e">
        <f t="shared" si="1"/>
        <v>#VALUE!</v>
      </c>
    </row>
    <row r="37" spans="2:55" ht="60" customHeight="1" x14ac:dyDescent="0.25">
      <c r="B37" s="90"/>
      <c r="C37" s="91" t="str">
        <f>IF(E37="","",VLOOKUP(E37,'Listas Suspensas'!$AK$1:$AL$54,2,0))</f>
        <v/>
      </c>
      <c r="D37" s="145"/>
      <c r="E37" s="146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0"/>
      <c r="R37" s="145"/>
      <c r="S37" s="145"/>
      <c r="T37" s="145"/>
      <c r="U37" s="145"/>
      <c r="V37" s="145"/>
      <c r="W37" s="100"/>
      <c r="X37" s="220"/>
      <c r="Y37" s="220"/>
      <c r="Z37" s="220"/>
      <c r="AA37" s="220"/>
      <c r="AB37" s="220"/>
      <c r="AC37" s="220"/>
      <c r="AD37" s="144"/>
      <c r="AE37" s="144"/>
      <c r="AF37" s="144"/>
      <c r="AG37" s="144"/>
      <c r="AH37" s="144"/>
      <c r="AI37" s="144"/>
      <c r="AJ37" s="144"/>
      <c r="AK37" s="144"/>
      <c r="AL37" s="144"/>
      <c r="AM37" s="147"/>
      <c r="AN37" s="147"/>
      <c r="AO37" s="147"/>
      <c r="AP37" s="147"/>
      <c r="AQ37" s="90"/>
      <c r="AR37" s="145"/>
      <c r="AS37" s="145"/>
      <c r="AT37" s="145"/>
      <c r="AU37" s="91"/>
      <c r="AV37" s="145"/>
      <c r="AW37" s="141"/>
      <c r="AX37" s="141"/>
      <c r="AY37" s="145"/>
      <c r="AZ37" s="91"/>
      <c r="BA37" s="145"/>
      <c r="BB37" s="141">
        <f t="shared" si="2"/>
        <v>0</v>
      </c>
      <c r="BC37" s="141" t="e">
        <f t="shared" si="1"/>
        <v>#VALUE!</v>
      </c>
    </row>
    <row r="38" spans="2:55" ht="60" customHeight="1" x14ac:dyDescent="0.25">
      <c r="B38" s="90"/>
      <c r="C38" s="91" t="str">
        <f>IF(E38="","",VLOOKUP(E38,'Listas Suspensas'!$AK$1:$AL$54,2,0))</f>
        <v/>
      </c>
      <c r="D38" s="145"/>
      <c r="E38" s="146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0"/>
      <c r="R38" s="145"/>
      <c r="S38" s="145"/>
      <c r="T38" s="145"/>
      <c r="U38" s="145"/>
      <c r="V38" s="145"/>
      <c r="W38" s="100"/>
      <c r="X38" s="220"/>
      <c r="Y38" s="220"/>
      <c r="Z38" s="220"/>
      <c r="AA38" s="220"/>
      <c r="AB38" s="220"/>
      <c r="AC38" s="220"/>
      <c r="AD38" s="144"/>
      <c r="AE38" s="144"/>
      <c r="AF38" s="144"/>
      <c r="AG38" s="144"/>
      <c r="AH38" s="144"/>
      <c r="AI38" s="144"/>
      <c r="AJ38" s="144"/>
      <c r="AK38" s="144"/>
      <c r="AL38" s="144"/>
      <c r="AM38" s="147"/>
      <c r="AN38" s="147"/>
      <c r="AO38" s="147"/>
      <c r="AP38" s="147"/>
      <c r="AQ38" s="90"/>
      <c r="AR38" s="145"/>
      <c r="AS38" s="145"/>
      <c r="AT38" s="145"/>
      <c r="AU38" s="91"/>
      <c r="AV38" s="145"/>
      <c r="AW38" s="141"/>
      <c r="AX38" s="141"/>
      <c r="AY38" s="145"/>
      <c r="AZ38" s="91"/>
      <c r="BA38" s="145"/>
      <c r="BB38" s="141">
        <f t="shared" si="2"/>
        <v>0</v>
      </c>
      <c r="BC38" s="141" t="e">
        <f t="shared" si="1"/>
        <v>#VALUE!</v>
      </c>
    </row>
    <row r="39" spans="2:55" ht="60" customHeight="1" x14ac:dyDescent="0.25">
      <c r="B39" s="90"/>
      <c r="C39" s="91" t="str">
        <f>IF(E39="","",VLOOKUP(E39,'Listas Suspensas'!$AK$1:$AL$54,2,0))</f>
        <v/>
      </c>
      <c r="D39" s="145"/>
      <c r="E39" s="146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0"/>
      <c r="R39" s="145"/>
      <c r="S39" s="145"/>
      <c r="T39" s="145"/>
      <c r="U39" s="145"/>
      <c r="V39" s="145"/>
      <c r="W39" s="100"/>
      <c r="X39" s="220"/>
      <c r="Y39" s="220"/>
      <c r="Z39" s="220"/>
      <c r="AA39" s="220"/>
      <c r="AB39" s="220"/>
      <c r="AC39" s="220"/>
      <c r="AD39" s="144"/>
      <c r="AE39" s="144"/>
      <c r="AF39" s="144"/>
      <c r="AG39" s="144"/>
      <c r="AH39" s="144"/>
      <c r="AI39" s="144"/>
      <c r="AJ39" s="144"/>
      <c r="AK39" s="144"/>
      <c r="AL39" s="144"/>
      <c r="AM39" s="147"/>
      <c r="AN39" s="147"/>
      <c r="AO39" s="147"/>
      <c r="AP39" s="147"/>
      <c r="AQ39" s="90"/>
      <c r="AR39" s="145"/>
      <c r="AS39" s="145"/>
      <c r="AT39" s="145"/>
      <c r="AU39" s="91"/>
      <c r="AV39" s="145"/>
      <c r="AW39" s="141"/>
      <c r="AX39" s="141"/>
      <c r="AY39" s="145"/>
      <c r="AZ39" s="91"/>
      <c r="BA39" s="145"/>
      <c r="BB39" s="141">
        <f t="shared" si="2"/>
        <v>0</v>
      </c>
      <c r="BC39" s="141" t="e">
        <f t="shared" si="1"/>
        <v>#VALUE!</v>
      </c>
    </row>
    <row r="40" spans="2:55" ht="60" customHeight="1" x14ac:dyDescent="0.25">
      <c r="B40" s="90"/>
      <c r="C40" s="91" t="str">
        <f>IF(E40="","",VLOOKUP(E40,'Listas Suspensas'!$AK$1:$AL$54,2,0))</f>
        <v/>
      </c>
      <c r="D40" s="145"/>
      <c r="E40" s="146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0"/>
      <c r="R40" s="145"/>
      <c r="S40" s="145"/>
      <c r="T40" s="145"/>
      <c r="U40" s="145"/>
      <c r="V40" s="145"/>
      <c r="W40" s="100"/>
      <c r="X40" s="220"/>
      <c r="Y40" s="220"/>
      <c r="Z40" s="220"/>
      <c r="AA40" s="220"/>
      <c r="AB40" s="220"/>
      <c r="AC40" s="220"/>
      <c r="AD40" s="144"/>
      <c r="AE40" s="144"/>
      <c r="AF40" s="144"/>
      <c r="AG40" s="144"/>
      <c r="AH40" s="144"/>
      <c r="AI40" s="144"/>
      <c r="AJ40" s="144"/>
      <c r="AK40" s="144"/>
      <c r="AL40" s="144"/>
      <c r="AM40" s="147"/>
      <c r="AN40" s="147"/>
      <c r="AO40" s="147"/>
      <c r="AP40" s="147"/>
      <c r="AQ40" s="90"/>
      <c r="AR40" s="145"/>
      <c r="AS40" s="145"/>
      <c r="AT40" s="145"/>
      <c r="AU40" s="91"/>
      <c r="AV40" s="145"/>
      <c r="AW40" s="141"/>
      <c r="AX40" s="141"/>
      <c r="AY40" s="145"/>
      <c r="AZ40" s="91"/>
      <c r="BA40" s="145"/>
      <c r="BB40" s="141">
        <f t="shared" si="2"/>
        <v>0</v>
      </c>
      <c r="BC40" s="141" t="e">
        <f t="shared" si="1"/>
        <v>#VALUE!</v>
      </c>
    </row>
    <row r="41" spans="2:55" ht="60" customHeight="1" x14ac:dyDescent="0.25">
      <c r="B41" s="90"/>
      <c r="C41" s="91" t="str">
        <f>IF(E41="","",VLOOKUP(E41,'Listas Suspensas'!$AK$1:$AL$54,2,0))</f>
        <v/>
      </c>
      <c r="D41" s="145"/>
      <c r="E41" s="146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0"/>
      <c r="R41" s="145"/>
      <c r="S41" s="145"/>
      <c r="T41" s="145"/>
      <c r="U41" s="145"/>
      <c r="V41" s="145"/>
      <c r="W41" s="100"/>
      <c r="X41" s="220"/>
      <c r="Y41" s="220"/>
      <c r="Z41" s="220"/>
      <c r="AA41" s="220"/>
      <c r="AB41" s="220"/>
      <c r="AC41" s="220"/>
      <c r="AD41" s="144"/>
      <c r="AE41" s="144"/>
      <c r="AF41" s="144"/>
      <c r="AG41" s="144"/>
      <c r="AH41" s="144"/>
      <c r="AI41" s="144"/>
      <c r="AJ41" s="144"/>
      <c r="AK41" s="144"/>
      <c r="AL41" s="144"/>
      <c r="AM41" s="147"/>
      <c r="AN41" s="147"/>
      <c r="AO41" s="147"/>
      <c r="AP41" s="147"/>
      <c r="AQ41" s="90"/>
      <c r="AR41" s="145"/>
      <c r="AS41" s="145"/>
      <c r="AT41" s="145"/>
      <c r="AU41" s="91"/>
      <c r="AV41" s="145"/>
      <c r="AW41" s="141"/>
      <c r="AX41" s="141"/>
      <c r="AY41" s="145"/>
      <c r="AZ41" s="91"/>
      <c r="BA41" s="145"/>
      <c r="BB41" s="141">
        <f t="shared" si="2"/>
        <v>0</v>
      </c>
      <c r="BC41" s="141" t="e">
        <f t="shared" si="1"/>
        <v>#VALUE!</v>
      </c>
    </row>
    <row r="42" spans="2:55" ht="19.899999999999999" customHeight="1" x14ac:dyDescent="0.25">
      <c r="BB42" s="26"/>
      <c r="BC42" s="26"/>
    </row>
    <row r="43" spans="2:55" ht="19.899999999999999" customHeight="1" x14ac:dyDescent="0.25">
      <c r="BB43" s="26"/>
      <c r="BC43" s="26"/>
    </row>
    <row r="44" spans="2:55" ht="19.899999999999999" customHeight="1" x14ac:dyDescent="0.25">
      <c r="BB44" s="26"/>
      <c r="BC44" s="26"/>
    </row>
    <row r="45" spans="2:55" ht="19.899999999999999" customHeight="1" x14ac:dyDescent="0.25">
      <c r="BB45" s="26"/>
      <c r="BC45" s="26"/>
    </row>
    <row r="46" spans="2:55" ht="19.899999999999999" customHeight="1" x14ac:dyDescent="0.25">
      <c r="BB46" s="26"/>
      <c r="BC46" s="26"/>
    </row>
    <row r="47" spans="2:55" ht="19.899999999999999" customHeight="1" x14ac:dyDescent="0.25">
      <c r="BB47" s="26"/>
      <c r="BC47" s="26"/>
    </row>
    <row r="48" spans="2:55" ht="19.899999999999999" customHeight="1" x14ac:dyDescent="0.25">
      <c r="BB48" s="26"/>
      <c r="BC48" s="26"/>
    </row>
    <row r="49" spans="54:55" ht="19.899999999999999" customHeight="1" x14ac:dyDescent="0.25">
      <c r="BB49" s="26"/>
      <c r="BC49" s="26"/>
    </row>
    <row r="50" spans="54:55" ht="19.899999999999999" customHeight="1" x14ac:dyDescent="0.25">
      <c r="BB50" s="26"/>
      <c r="BC50" s="26"/>
    </row>
    <row r="51" spans="54:55" ht="19.899999999999999" customHeight="1" x14ac:dyDescent="0.25">
      <c r="BB51" s="26"/>
      <c r="BC51" s="26"/>
    </row>
    <row r="52" spans="54:55" ht="19.899999999999999" customHeight="1" x14ac:dyDescent="0.25">
      <c r="BB52" s="26"/>
      <c r="BC52" s="26"/>
    </row>
    <row r="53" spans="54:55" ht="19.899999999999999" customHeight="1" x14ac:dyDescent="0.25">
      <c r="BB53" s="26"/>
      <c r="BC53" s="26"/>
    </row>
    <row r="54" spans="54:55" ht="19.899999999999999" customHeight="1" x14ac:dyDescent="0.25">
      <c r="BB54" s="26"/>
      <c r="BC54" s="26"/>
    </row>
    <row r="55" spans="54:55" ht="19.899999999999999" customHeight="1" x14ac:dyDescent="0.25">
      <c r="BB55" s="26"/>
      <c r="BC55" s="26"/>
    </row>
    <row r="56" spans="54:55" ht="19.899999999999999" customHeight="1" x14ac:dyDescent="0.25">
      <c r="BB56" s="26"/>
      <c r="BC56" s="26"/>
    </row>
    <row r="57" spans="54:55" ht="19.899999999999999" customHeight="1" x14ac:dyDescent="0.25">
      <c r="BB57" s="26"/>
      <c r="BC57" s="26"/>
    </row>
    <row r="58" spans="54:55" ht="19.899999999999999" customHeight="1" x14ac:dyDescent="0.25">
      <c r="BB58" s="26"/>
      <c r="BC58" s="26"/>
    </row>
    <row r="59" spans="54:55" ht="19.899999999999999" customHeight="1" x14ac:dyDescent="0.25">
      <c r="BB59" s="26"/>
      <c r="BC59" s="26"/>
    </row>
    <row r="60" spans="54:55" ht="19.899999999999999" customHeight="1" x14ac:dyDescent="0.25">
      <c r="BB60" s="26"/>
      <c r="BC60" s="26"/>
    </row>
    <row r="61" spans="54:55" ht="19.899999999999999" customHeight="1" x14ac:dyDescent="0.25">
      <c r="BB61" s="26"/>
      <c r="BC61" s="26"/>
    </row>
    <row r="62" spans="54:55" ht="19.899999999999999" customHeight="1" x14ac:dyDescent="0.25">
      <c r="BB62" s="26"/>
      <c r="BC62" s="26"/>
    </row>
    <row r="63" spans="54:55" ht="19.899999999999999" customHeight="1" x14ac:dyDescent="0.25">
      <c r="BB63" s="26"/>
      <c r="BC63" s="26"/>
    </row>
    <row r="64" spans="54:55" ht="19.899999999999999" customHeight="1" x14ac:dyDescent="0.25">
      <c r="BB64" s="26"/>
      <c r="BC64" s="26"/>
    </row>
    <row r="65" spans="54:55" ht="19.899999999999999" customHeight="1" x14ac:dyDescent="0.25">
      <c r="BB65" s="26"/>
      <c r="BC65" s="26"/>
    </row>
    <row r="66" spans="54:55" ht="19.899999999999999" customHeight="1" x14ac:dyDescent="0.25">
      <c r="BB66" s="26"/>
      <c r="BC66" s="26"/>
    </row>
    <row r="67" spans="54:55" ht="19.899999999999999" customHeight="1" x14ac:dyDescent="0.25">
      <c r="BB67" s="26"/>
      <c r="BC67" s="26"/>
    </row>
    <row r="68" spans="54:55" ht="19.899999999999999" customHeight="1" x14ac:dyDescent="0.25">
      <c r="BB68" s="26"/>
      <c r="BC68" s="26"/>
    </row>
    <row r="69" spans="54:55" ht="19.899999999999999" customHeight="1" x14ac:dyDescent="0.25">
      <c r="BB69" s="26"/>
      <c r="BC69" s="26"/>
    </row>
    <row r="70" spans="54:55" ht="19.899999999999999" customHeight="1" x14ac:dyDescent="0.25">
      <c r="BB70" s="26"/>
      <c r="BC70" s="26"/>
    </row>
    <row r="71" spans="54:55" ht="19.899999999999999" customHeight="1" x14ac:dyDescent="0.25">
      <c r="BB71" s="26"/>
      <c r="BC71" s="26"/>
    </row>
    <row r="72" spans="54:55" ht="19.899999999999999" customHeight="1" x14ac:dyDescent="0.25">
      <c r="BB72" s="26"/>
      <c r="BC72" s="26"/>
    </row>
    <row r="73" spans="54:55" ht="19.899999999999999" customHeight="1" x14ac:dyDescent="0.25">
      <c r="BB73" s="26"/>
      <c r="BC73" s="26"/>
    </row>
    <row r="74" spans="54:55" ht="19.899999999999999" customHeight="1" x14ac:dyDescent="0.25">
      <c r="BB74" s="26"/>
      <c r="BC74" s="26"/>
    </row>
    <row r="75" spans="54:55" ht="19.899999999999999" customHeight="1" x14ac:dyDescent="0.25">
      <c r="BB75" s="26"/>
      <c r="BC75" s="26"/>
    </row>
    <row r="76" spans="54:55" ht="19.899999999999999" customHeight="1" x14ac:dyDescent="0.25">
      <c r="BB76" s="26"/>
      <c r="BC76" s="26"/>
    </row>
    <row r="77" spans="54:55" ht="19.899999999999999" customHeight="1" x14ac:dyDescent="0.25">
      <c r="BB77" s="26"/>
      <c r="BC77" s="26"/>
    </row>
    <row r="78" spans="54:55" ht="19.899999999999999" customHeight="1" x14ac:dyDescent="0.25">
      <c r="BB78" s="26"/>
      <c r="BC78" s="26"/>
    </row>
    <row r="79" spans="54:55" ht="19.899999999999999" customHeight="1" x14ac:dyDescent="0.25">
      <c r="BB79" s="26"/>
      <c r="BC79" s="26"/>
    </row>
    <row r="80" spans="54:55" ht="19.899999999999999" customHeight="1" x14ac:dyDescent="0.25">
      <c r="BB80" s="26"/>
      <c r="BC80" s="26"/>
    </row>
    <row r="81" spans="54:55" ht="19.899999999999999" customHeight="1" x14ac:dyDescent="0.25">
      <c r="BB81" s="26"/>
      <c r="BC81" s="26"/>
    </row>
    <row r="82" spans="54:55" ht="19.899999999999999" customHeight="1" x14ac:dyDescent="0.25">
      <c r="BB82" s="26"/>
      <c r="BC82" s="26"/>
    </row>
    <row r="83" spans="54:55" ht="19.899999999999999" customHeight="1" x14ac:dyDescent="0.25">
      <c r="BB83" s="26"/>
      <c r="BC83" s="26"/>
    </row>
    <row r="84" spans="54:55" ht="19.899999999999999" customHeight="1" x14ac:dyDescent="0.25">
      <c r="BB84" s="26"/>
      <c r="BC84" s="26"/>
    </row>
    <row r="85" spans="54:55" ht="19.899999999999999" customHeight="1" x14ac:dyDescent="0.25">
      <c r="BB85" s="26"/>
      <c r="BC85" s="26"/>
    </row>
    <row r="86" spans="54:55" ht="19.899999999999999" customHeight="1" x14ac:dyDescent="0.25">
      <c r="BB86" s="26"/>
      <c r="BC86" s="26"/>
    </row>
    <row r="87" spans="54:55" ht="19.899999999999999" customHeight="1" x14ac:dyDescent="0.25">
      <c r="BB87" s="26"/>
      <c r="BC87" s="26"/>
    </row>
    <row r="88" spans="54:55" ht="19.899999999999999" customHeight="1" x14ac:dyDescent="0.25">
      <c r="BB88" s="26"/>
      <c r="BC88" s="26"/>
    </row>
    <row r="89" spans="54:55" ht="19.899999999999999" customHeight="1" x14ac:dyDescent="0.25">
      <c r="BB89" s="26"/>
      <c r="BC89" s="26"/>
    </row>
    <row r="90" spans="54:55" ht="19.899999999999999" customHeight="1" x14ac:dyDescent="0.25">
      <c r="BB90" s="26"/>
      <c r="BC90" s="26"/>
    </row>
    <row r="91" spans="54:55" ht="19.899999999999999" customHeight="1" x14ac:dyDescent="0.25">
      <c r="BB91" s="26"/>
      <c r="BC91" s="26"/>
    </row>
    <row r="92" spans="54:55" ht="19.899999999999999" customHeight="1" x14ac:dyDescent="0.25">
      <c r="BB92" s="26"/>
      <c r="BC92" s="26"/>
    </row>
    <row r="93" spans="54:55" ht="19.899999999999999" customHeight="1" x14ac:dyDescent="0.25">
      <c r="BB93" s="26"/>
      <c r="BC93" s="26"/>
    </row>
    <row r="94" spans="54:55" ht="19.899999999999999" customHeight="1" x14ac:dyDescent="0.25">
      <c r="BB94" s="26"/>
      <c r="BC94" s="26"/>
    </row>
    <row r="95" spans="54:55" ht="19.899999999999999" customHeight="1" x14ac:dyDescent="0.25">
      <c r="BB95" s="26"/>
      <c r="BC95" s="26"/>
    </row>
    <row r="96" spans="54:55" ht="19.899999999999999" customHeight="1" x14ac:dyDescent="0.25">
      <c r="BB96" s="26"/>
      <c r="BC96" s="26"/>
    </row>
    <row r="97" spans="54:55" ht="19.899999999999999" customHeight="1" x14ac:dyDescent="0.25">
      <c r="BB97" s="26"/>
      <c r="BC97" s="26"/>
    </row>
    <row r="98" spans="54:55" ht="19.899999999999999" customHeight="1" x14ac:dyDescent="0.25">
      <c r="BB98" s="26"/>
      <c r="BC98" s="26"/>
    </row>
    <row r="99" spans="54:55" ht="19.899999999999999" customHeight="1" x14ac:dyDescent="0.25">
      <c r="BB99" s="26"/>
      <c r="BC99" s="26"/>
    </row>
    <row r="100" spans="54:55" ht="19.899999999999999" customHeight="1" x14ac:dyDescent="0.25">
      <c r="BB100" s="26"/>
      <c r="BC100" s="26"/>
    </row>
    <row r="101" spans="54:55" ht="19.899999999999999" customHeight="1" x14ac:dyDescent="0.25">
      <c r="BB101" s="26"/>
      <c r="BC101" s="26"/>
    </row>
    <row r="102" spans="54:55" ht="19.899999999999999" customHeight="1" x14ac:dyDescent="0.25">
      <c r="BB102" s="26"/>
      <c r="BC102" s="26"/>
    </row>
    <row r="103" spans="54:55" ht="19.899999999999999" customHeight="1" x14ac:dyDescent="0.25">
      <c r="BB103" s="26"/>
      <c r="BC103" s="26"/>
    </row>
    <row r="104" spans="54:55" ht="19.899999999999999" customHeight="1" x14ac:dyDescent="0.25">
      <c r="BB104" s="26"/>
      <c r="BC104" s="26"/>
    </row>
    <row r="105" spans="54:55" ht="19.899999999999999" customHeight="1" x14ac:dyDescent="0.25">
      <c r="BB105" s="26"/>
      <c r="BC105" s="26"/>
    </row>
    <row r="106" spans="54:55" ht="19.899999999999999" customHeight="1" x14ac:dyDescent="0.25">
      <c r="BB106" s="26"/>
      <c r="BC106" s="26"/>
    </row>
    <row r="107" spans="54:55" ht="19.899999999999999" customHeight="1" x14ac:dyDescent="0.25">
      <c r="BB107" s="26"/>
      <c r="BC107" s="26"/>
    </row>
    <row r="108" spans="54:55" ht="19.899999999999999" customHeight="1" x14ac:dyDescent="0.25">
      <c r="BB108" s="26"/>
      <c r="BC108" s="26"/>
    </row>
    <row r="109" spans="54:55" ht="19.899999999999999" customHeight="1" x14ac:dyDescent="0.25">
      <c r="BB109" s="26"/>
      <c r="BC109" s="26"/>
    </row>
    <row r="110" spans="54:55" ht="19.899999999999999" customHeight="1" x14ac:dyDescent="0.25">
      <c r="BB110" s="26"/>
      <c r="BC110" s="26"/>
    </row>
    <row r="111" spans="54:55" ht="19.899999999999999" customHeight="1" x14ac:dyDescent="0.25">
      <c r="BB111" s="26"/>
      <c r="BC111" s="26"/>
    </row>
    <row r="112" spans="54:55" ht="19.899999999999999" customHeight="1" x14ac:dyDescent="0.25">
      <c r="BB112" s="26"/>
      <c r="BC112" s="26"/>
    </row>
    <row r="113" spans="54:55" ht="19.899999999999999" customHeight="1" x14ac:dyDescent="0.25">
      <c r="BB113" s="26"/>
      <c r="BC113" s="26"/>
    </row>
    <row r="114" spans="54:55" ht="19.899999999999999" customHeight="1" x14ac:dyDescent="0.25">
      <c r="BB114" s="26"/>
      <c r="BC114" s="26"/>
    </row>
    <row r="115" spans="54:55" ht="19.899999999999999" customHeight="1" x14ac:dyDescent="0.25">
      <c r="BB115" s="26"/>
      <c r="BC115" s="26"/>
    </row>
    <row r="116" spans="54:55" ht="19.899999999999999" customHeight="1" x14ac:dyDescent="0.25">
      <c r="BB116" s="26"/>
      <c r="BC116" s="26"/>
    </row>
    <row r="117" spans="54:55" ht="19.899999999999999" customHeight="1" x14ac:dyDescent="0.25">
      <c r="BB117" s="26"/>
      <c r="BC117" s="26"/>
    </row>
    <row r="118" spans="54:55" ht="19.899999999999999" customHeight="1" x14ac:dyDescent="0.25">
      <c r="BB118" s="26"/>
      <c r="BC118" s="26"/>
    </row>
    <row r="119" spans="54:55" ht="19.899999999999999" customHeight="1" x14ac:dyDescent="0.25">
      <c r="BB119" s="26"/>
      <c r="BC119" s="26"/>
    </row>
    <row r="120" spans="54:55" ht="19.899999999999999" customHeight="1" x14ac:dyDescent="0.25">
      <c r="BB120" s="26"/>
      <c r="BC120" s="26"/>
    </row>
    <row r="121" spans="54:55" ht="19.899999999999999" customHeight="1" x14ac:dyDescent="0.25">
      <c r="BB121" s="26"/>
      <c r="BC121" s="26"/>
    </row>
    <row r="122" spans="54:55" ht="19.899999999999999" customHeight="1" x14ac:dyDescent="0.25">
      <c r="BB122" s="26"/>
      <c r="BC122" s="26"/>
    </row>
    <row r="123" spans="54:55" ht="19.899999999999999" customHeight="1" x14ac:dyDescent="0.25">
      <c r="BB123" s="26"/>
      <c r="BC123" s="26"/>
    </row>
    <row r="124" spans="54:55" ht="19.899999999999999" customHeight="1" x14ac:dyDescent="0.25">
      <c r="BB124" s="26"/>
      <c r="BC124" s="26"/>
    </row>
    <row r="125" spans="54:55" ht="19.899999999999999" customHeight="1" x14ac:dyDescent="0.25">
      <c r="BB125" s="26"/>
      <c r="BC125" s="26"/>
    </row>
    <row r="126" spans="54:55" ht="19.899999999999999" customHeight="1" x14ac:dyDescent="0.25">
      <c r="BB126" s="26"/>
      <c r="BC126" s="26"/>
    </row>
    <row r="127" spans="54:55" ht="19.899999999999999" customHeight="1" x14ac:dyDescent="0.25">
      <c r="BB127" s="26"/>
      <c r="BC127" s="26"/>
    </row>
    <row r="128" spans="54:55" ht="19.899999999999999" customHeight="1" x14ac:dyDescent="0.25">
      <c r="BB128" s="26"/>
      <c r="BC128" s="26"/>
    </row>
    <row r="129" spans="54:55" ht="19.899999999999999" customHeight="1" x14ac:dyDescent="0.25">
      <c r="BB129" s="26"/>
      <c r="BC129" s="26"/>
    </row>
    <row r="130" spans="54:55" ht="19.899999999999999" customHeight="1" x14ac:dyDescent="0.25">
      <c r="BB130" s="26"/>
      <c r="BC130" s="26"/>
    </row>
    <row r="131" spans="54:55" ht="19.899999999999999" customHeight="1" x14ac:dyDescent="0.25">
      <c r="BB131" s="26"/>
      <c r="BC131" s="26"/>
    </row>
    <row r="132" spans="54:55" ht="19.899999999999999" customHeight="1" x14ac:dyDescent="0.25">
      <c r="BB132" s="26"/>
      <c r="BC132" s="26"/>
    </row>
    <row r="133" spans="54:55" ht="19.899999999999999" customHeight="1" x14ac:dyDescent="0.25">
      <c r="BB133" s="26"/>
      <c r="BC133" s="26"/>
    </row>
    <row r="134" spans="54:55" ht="19.899999999999999" customHeight="1" x14ac:dyDescent="0.25">
      <c r="BB134" s="26"/>
      <c r="BC134" s="26"/>
    </row>
    <row r="135" spans="54:55" ht="19.899999999999999" customHeight="1" x14ac:dyDescent="0.25">
      <c r="BB135" s="26"/>
      <c r="BC135" s="26"/>
    </row>
    <row r="136" spans="54:55" ht="19.899999999999999" customHeight="1" x14ac:dyDescent="0.25">
      <c r="BB136" s="26"/>
      <c r="BC136" s="26"/>
    </row>
    <row r="137" spans="54:55" ht="19.899999999999999" customHeight="1" x14ac:dyDescent="0.25">
      <c r="BB137" s="26"/>
      <c r="BC137" s="26"/>
    </row>
    <row r="138" spans="54:55" ht="19.899999999999999" customHeight="1" x14ac:dyDescent="0.25">
      <c r="BB138" s="26"/>
      <c r="BC138" s="26"/>
    </row>
    <row r="139" spans="54:55" ht="19.899999999999999" customHeight="1" x14ac:dyDescent="0.25">
      <c r="BB139" s="26"/>
      <c r="BC139" s="26"/>
    </row>
    <row r="140" spans="54:55" ht="19.899999999999999" customHeight="1" x14ac:dyDescent="0.25">
      <c r="BB140" s="26"/>
      <c r="BC140" s="26"/>
    </row>
    <row r="141" spans="54:55" ht="19.899999999999999" customHeight="1" x14ac:dyDescent="0.25">
      <c r="BB141" s="26"/>
      <c r="BC141" s="26"/>
    </row>
    <row r="142" spans="54:55" ht="19.899999999999999" customHeight="1" x14ac:dyDescent="0.25">
      <c r="BB142" s="26"/>
      <c r="BC142" s="26"/>
    </row>
    <row r="143" spans="54:55" ht="19.899999999999999" customHeight="1" x14ac:dyDescent="0.25">
      <c r="BB143" s="26"/>
      <c r="BC143" s="26"/>
    </row>
    <row r="144" spans="54:55" ht="19.899999999999999" customHeight="1" x14ac:dyDescent="0.25">
      <c r="BB144" s="26"/>
      <c r="BC144" s="26"/>
    </row>
    <row r="145" spans="54:55" ht="19.899999999999999" customHeight="1" x14ac:dyDescent="0.25">
      <c r="BB145" s="26"/>
      <c r="BC145" s="26"/>
    </row>
    <row r="146" spans="54:55" ht="19.899999999999999" customHeight="1" x14ac:dyDescent="0.25">
      <c r="BB146" s="26"/>
      <c r="BC146" s="26"/>
    </row>
    <row r="147" spans="54:55" ht="19.899999999999999" customHeight="1" x14ac:dyDescent="0.25">
      <c r="BB147" s="26"/>
      <c r="BC147" s="26"/>
    </row>
    <row r="148" spans="54:55" ht="19.899999999999999" customHeight="1" x14ac:dyDescent="0.25">
      <c r="BB148" s="26"/>
      <c r="BC148" s="26"/>
    </row>
    <row r="149" spans="54:55" ht="19.899999999999999" customHeight="1" x14ac:dyDescent="0.25">
      <c r="BB149" s="26"/>
      <c r="BC149" s="26"/>
    </row>
    <row r="150" spans="54:55" ht="19.899999999999999" customHeight="1" x14ac:dyDescent="0.25">
      <c r="BB150" s="26"/>
      <c r="BC150" s="26"/>
    </row>
    <row r="151" spans="54:55" ht="19.899999999999999" customHeight="1" x14ac:dyDescent="0.25">
      <c r="BB151" s="26"/>
      <c r="BC151" s="26"/>
    </row>
    <row r="152" spans="54:55" ht="19.899999999999999" customHeight="1" x14ac:dyDescent="0.25">
      <c r="BB152" s="26"/>
      <c r="BC152" s="26"/>
    </row>
    <row r="153" spans="54:55" ht="19.899999999999999" customHeight="1" x14ac:dyDescent="0.25">
      <c r="BB153" s="26"/>
      <c r="BC153" s="26"/>
    </row>
    <row r="154" spans="54:55" ht="19.899999999999999" customHeight="1" x14ac:dyDescent="0.25">
      <c r="BB154" s="26"/>
      <c r="BC154" s="26"/>
    </row>
    <row r="155" spans="54:55" ht="19.899999999999999" customHeight="1" x14ac:dyDescent="0.25">
      <c r="BB155" s="26"/>
      <c r="BC155" s="26"/>
    </row>
    <row r="156" spans="54:55" ht="19.899999999999999" customHeight="1" x14ac:dyDescent="0.25">
      <c r="BB156" s="26"/>
      <c r="BC156" s="26"/>
    </row>
    <row r="157" spans="54:55" ht="19.899999999999999" customHeight="1" x14ac:dyDescent="0.25">
      <c r="BB157" s="26"/>
      <c r="BC157" s="26"/>
    </row>
    <row r="158" spans="54:55" ht="19.899999999999999" customHeight="1" x14ac:dyDescent="0.25">
      <c r="BB158" s="26"/>
      <c r="BC158" s="26"/>
    </row>
    <row r="159" spans="54:55" ht="19.899999999999999" customHeight="1" x14ac:dyDescent="0.25">
      <c r="BB159" s="26"/>
      <c r="BC159" s="26"/>
    </row>
    <row r="160" spans="54:55" ht="19.899999999999999" customHeight="1" x14ac:dyDescent="0.25">
      <c r="BB160" s="26"/>
      <c r="BC160" s="26"/>
    </row>
    <row r="161" spans="54:55" ht="19.899999999999999" customHeight="1" x14ac:dyDescent="0.25">
      <c r="BB161" s="26"/>
      <c r="BC161" s="26"/>
    </row>
    <row r="162" spans="54:55" ht="19.899999999999999" customHeight="1" x14ac:dyDescent="0.25">
      <c r="BB162" s="26"/>
      <c r="BC162" s="26"/>
    </row>
    <row r="163" spans="54:55" x14ac:dyDescent="0.25">
      <c r="BB163" s="26"/>
      <c r="BC163" s="26"/>
    </row>
    <row r="164" spans="54:55" x14ac:dyDescent="0.25">
      <c r="BB164" s="26"/>
      <c r="BC164" s="26"/>
    </row>
    <row r="165" spans="54:55" x14ac:dyDescent="0.25">
      <c r="BB165" s="26"/>
      <c r="BC165" s="26"/>
    </row>
    <row r="166" spans="54:55" x14ac:dyDescent="0.25">
      <c r="BB166" s="26"/>
      <c r="BC166" s="26"/>
    </row>
    <row r="167" spans="54:55" x14ac:dyDescent="0.25">
      <c r="BB167" s="26"/>
      <c r="BC167" s="26"/>
    </row>
    <row r="168" spans="54:55" x14ac:dyDescent="0.25">
      <c r="BB168" s="26"/>
      <c r="BC168" s="26"/>
    </row>
    <row r="169" spans="54:55" x14ac:dyDescent="0.25">
      <c r="BB169" s="26"/>
      <c r="BC169" s="26"/>
    </row>
    <row r="170" spans="54:55" x14ac:dyDescent="0.25">
      <c r="BB170" s="26"/>
      <c r="BC170" s="26"/>
    </row>
    <row r="171" spans="54:55" x14ac:dyDescent="0.25">
      <c r="BB171" s="26"/>
      <c r="BC171" s="26"/>
    </row>
    <row r="172" spans="54:55" x14ac:dyDescent="0.25">
      <c r="BB172" s="26"/>
      <c r="BC172" s="26"/>
    </row>
    <row r="173" spans="54:55" x14ac:dyDescent="0.25">
      <c r="BB173" s="26"/>
      <c r="BC173" s="26"/>
    </row>
    <row r="174" spans="54:55" x14ac:dyDescent="0.25">
      <c r="BB174" s="26"/>
      <c r="BC174" s="26"/>
    </row>
    <row r="175" spans="54:55" x14ac:dyDescent="0.25">
      <c r="BB175" s="26"/>
      <c r="BC175" s="26"/>
    </row>
    <row r="176" spans="54:55" x14ac:dyDescent="0.25">
      <c r="BB176" s="26"/>
      <c r="BC176" s="26"/>
    </row>
    <row r="177" spans="54:55" x14ac:dyDescent="0.25">
      <c r="BB177" s="26"/>
      <c r="BC177" s="26"/>
    </row>
    <row r="178" spans="54:55" x14ac:dyDescent="0.25">
      <c r="BB178" s="26"/>
      <c r="BC178" s="26"/>
    </row>
    <row r="179" spans="54:55" x14ac:dyDescent="0.25">
      <c r="BB179" s="26"/>
      <c r="BC179" s="26"/>
    </row>
    <row r="180" spans="54:55" x14ac:dyDescent="0.25">
      <c r="BB180" s="26"/>
      <c r="BC180" s="26"/>
    </row>
    <row r="181" spans="54:55" x14ac:dyDescent="0.25">
      <c r="BB181" s="26"/>
      <c r="BC181" s="26"/>
    </row>
    <row r="182" spans="54:55" x14ac:dyDescent="0.25">
      <c r="BB182" s="26"/>
      <c r="BC182" s="26"/>
    </row>
    <row r="183" spans="54:55" x14ac:dyDescent="0.25">
      <c r="BB183" s="26"/>
      <c r="BC183" s="26"/>
    </row>
    <row r="184" spans="54:55" x14ac:dyDescent="0.25">
      <c r="BB184" s="26"/>
      <c r="BC184" s="26"/>
    </row>
    <row r="185" spans="54:55" x14ac:dyDescent="0.25">
      <c r="BB185" s="26"/>
      <c r="BC185" s="26"/>
    </row>
    <row r="186" spans="54:55" x14ac:dyDescent="0.25">
      <c r="BB186" s="26"/>
      <c r="BC186" s="26"/>
    </row>
    <row r="187" spans="54:55" x14ac:dyDescent="0.25">
      <c r="BB187" s="26"/>
      <c r="BC187" s="26"/>
    </row>
    <row r="188" spans="54:55" x14ac:dyDescent="0.25">
      <c r="BB188" s="26"/>
      <c r="BC188" s="26"/>
    </row>
    <row r="189" spans="54:55" x14ac:dyDescent="0.25">
      <c r="BB189" s="26"/>
      <c r="BC189" s="26"/>
    </row>
    <row r="190" spans="54:55" x14ac:dyDescent="0.25">
      <c r="BB190" s="26"/>
      <c r="BC190" s="26"/>
    </row>
    <row r="191" spans="54:55" x14ac:dyDescent="0.25">
      <c r="BB191" s="26"/>
      <c r="BC191" s="26"/>
    </row>
    <row r="192" spans="54:55" x14ac:dyDescent="0.25">
      <c r="BB192" s="26"/>
      <c r="BC192" s="26"/>
    </row>
    <row r="193" spans="54:55" x14ac:dyDescent="0.25">
      <c r="BB193" s="26"/>
      <c r="BC193" s="26"/>
    </row>
    <row r="194" spans="54:55" x14ac:dyDescent="0.25">
      <c r="BB194" s="26"/>
      <c r="BC194" s="26"/>
    </row>
    <row r="195" spans="54:55" x14ac:dyDescent="0.25">
      <c r="BB195" s="26"/>
      <c r="BC195" s="26"/>
    </row>
    <row r="196" spans="54:55" x14ac:dyDescent="0.25">
      <c r="BB196" s="26"/>
      <c r="BC196" s="26"/>
    </row>
    <row r="197" spans="54:55" x14ac:dyDescent="0.25">
      <c r="BB197" s="26"/>
      <c r="BC197" s="26"/>
    </row>
    <row r="198" spans="54:55" x14ac:dyDescent="0.25">
      <c r="BB198" s="26"/>
      <c r="BC198" s="26"/>
    </row>
    <row r="199" spans="54:55" x14ac:dyDescent="0.25">
      <c r="BB199" s="26"/>
      <c r="BC199" s="26"/>
    </row>
    <row r="200" spans="54:55" x14ac:dyDescent="0.25">
      <c r="BB200" s="26"/>
      <c r="BC200" s="26"/>
    </row>
    <row r="201" spans="54:55" x14ac:dyDescent="0.25">
      <c r="BB201" s="26"/>
      <c r="BC201" s="26"/>
    </row>
    <row r="202" spans="54:55" x14ac:dyDescent="0.25">
      <c r="BB202" s="26"/>
      <c r="BC202" s="26"/>
    </row>
    <row r="203" spans="54:55" x14ac:dyDescent="0.25">
      <c r="BB203" s="26"/>
      <c r="BC203" s="26"/>
    </row>
    <row r="204" spans="54:55" x14ac:dyDescent="0.25">
      <c r="BB204" s="26"/>
      <c r="BC204" s="26"/>
    </row>
    <row r="205" spans="54:55" x14ac:dyDescent="0.25">
      <c r="BB205" s="26"/>
      <c r="BC205" s="26"/>
    </row>
    <row r="206" spans="54:55" x14ac:dyDescent="0.25">
      <c r="BB206" s="26"/>
      <c r="BC206" s="26"/>
    </row>
    <row r="207" spans="54:55" x14ac:dyDescent="0.25">
      <c r="BB207" s="26"/>
      <c r="BC207" s="26"/>
    </row>
    <row r="208" spans="54:55" x14ac:dyDescent="0.25">
      <c r="BB208" s="26"/>
      <c r="BC208" s="26"/>
    </row>
    <row r="209" spans="54:55" x14ac:dyDescent="0.25">
      <c r="BB209" s="26"/>
      <c r="BC209" s="26"/>
    </row>
    <row r="210" spans="54:55" x14ac:dyDescent="0.25">
      <c r="BB210" s="26"/>
      <c r="BC210" s="26"/>
    </row>
    <row r="211" spans="54:55" x14ac:dyDescent="0.25">
      <c r="BB211" s="26"/>
      <c r="BC211" s="26"/>
    </row>
    <row r="212" spans="54:55" x14ac:dyDescent="0.25">
      <c r="BB212" s="26"/>
      <c r="BC212" s="26"/>
    </row>
    <row r="213" spans="54:55" x14ac:dyDescent="0.25">
      <c r="BB213" s="26"/>
      <c r="BC213" s="26"/>
    </row>
    <row r="214" spans="54:55" x14ac:dyDescent="0.25">
      <c r="BB214" s="26"/>
      <c r="BC214" s="26"/>
    </row>
    <row r="215" spans="54:55" x14ac:dyDescent="0.25">
      <c r="BB215" s="26"/>
      <c r="BC215" s="26"/>
    </row>
    <row r="216" spans="54:55" x14ac:dyDescent="0.25">
      <c r="BB216" s="26"/>
      <c r="BC216" s="26"/>
    </row>
    <row r="217" spans="54:55" x14ac:dyDescent="0.25">
      <c r="BB217" s="26"/>
      <c r="BC217" s="26"/>
    </row>
    <row r="218" spans="54:55" x14ac:dyDescent="0.25">
      <c r="BB218" s="26"/>
      <c r="BC218" s="26"/>
    </row>
    <row r="219" spans="54:55" x14ac:dyDescent="0.25">
      <c r="BB219" s="26"/>
      <c r="BC219" s="26"/>
    </row>
    <row r="220" spans="54:55" x14ac:dyDescent="0.25">
      <c r="BB220" s="26"/>
      <c r="BC220" s="26"/>
    </row>
    <row r="221" spans="54:55" x14ac:dyDescent="0.25">
      <c r="BB221" s="26"/>
      <c r="BC221" s="26"/>
    </row>
    <row r="222" spans="54:55" x14ac:dyDescent="0.25">
      <c r="BB222" s="26"/>
      <c r="BC222" s="26"/>
    </row>
    <row r="223" spans="54:55" x14ac:dyDescent="0.25">
      <c r="BB223" s="26"/>
      <c r="BC223" s="26"/>
    </row>
    <row r="224" spans="54:55" x14ac:dyDescent="0.25">
      <c r="BB224" s="26"/>
      <c r="BC224" s="26"/>
    </row>
    <row r="225" spans="54:55" x14ac:dyDescent="0.25">
      <c r="BB225" s="26"/>
      <c r="BC225" s="26"/>
    </row>
    <row r="226" spans="54:55" x14ac:dyDescent="0.25">
      <c r="BB226" s="26"/>
      <c r="BC226" s="26"/>
    </row>
    <row r="227" spans="54:55" x14ac:dyDescent="0.25">
      <c r="BB227" s="26"/>
      <c r="BC227" s="26"/>
    </row>
    <row r="228" spans="54:55" x14ac:dyDescent="0.25">
      <c r="BB228" s="26"/>
      <c r="BC228" s="26"/>
    </row>
    <row r="229" spans="54:55" x14ac:dyDescent="0.25">
      <c r="BB229" s="26"/>
      <c r="BC229" s="26"/>
    </row>
    <row r="230" spans="54:55" x14ac:dyDescent="0.25">
      <c r="BB230" s="26"/>
      <c r="BC230" s="26"/>
    </row>
    <row r="231" spans="54:55" x14ac:dyDescent="0.25">
      <c r="BB231" s="26"/>
      <c r="BC231" s="26"/>
    </row>
    <row r="232" spans="54:55" x14ac:dyDescent="0.25">
      <c r="BB232" s="26"/>
      <c r="BC232" s="26"/>
    </row>
    <row r="233" spans="54:55" x14ac:dyDescent="0.25">
      <c r="BB233" s="26"/>
      <c r="BC233" s="26"/>
    </row>
    <row r="234" spans="54:55" x14ac:dyDescent="0.25">
      <c r="BB234" s="26"/>
      <c r="BC234" s="26"/>
    </row>
    <row r="235" spans="54:55" x14ac:dyDescent="0.25">
      <c r="BB235" s="26"/>
      <c r="BC235" s="26"/>
    </row>
    <row r="236" spans="54:55" x14ac:dyDescent="0.25">
      <c r="BB236" s="26"/>
      <c r="BC236" s="26"/>
    </row>
    <row r="237" spans="54:55" x14ac:dyDescent="0.25">
      <c r="BB237" s="26"/>
      <c r="BC237" s="26"/>
    </row>
    <row r="238" spans="54:55" x14ac:dyDescent="0.25">
      <c r="BB238" s="26"/>
      <c r="BC238" s="26"/>
    </row>
    <row r="239" spans="54:55" x14ac:dyDescent="0.25">
      <c r="BB239" s="26"/>
      <c r="BC239" s="26"/>
    </row>
    <row r="240" spans="54:55" x14ac:dyDescent="0.25">
      <c r="BB240" s="26"/>
      <c r="BC240" s="26"/>
    </row>
    <row r="241" spans="54:55" x14ac:dyDescent="0.25">
      <c r="BB241" s="26"/>
      <c r="BC241" s="26"/>
    </row>
    <row r="242" spans="54:55" x14ac:dyDescent="0.25">
      <c r="BB242" s="26"/>
      <c r="BC242" s="26"/>
    </row>
    <row r="243" spans="54:55" x14ac:dyDescent="0.25">
      <c r="BB243" s="26"/>
      <c r="BC243" s="26"/>
    </row>
    <row r="244" spans="54:55" x14ac:dyDescent="0.25">
      <c r="BB244" s="26"/>
      <c r="BC244" s="26"/>
    </row>
    <row r="245" spans="54:55" x14ac:dyDescent="0.25">
      <c r="BB245" s="26"/>
      <c r="BC245" s="26"/>
    </row>
    <row r="246" spans="54:55" x14ac:dyDescent="0.25">
      <c r="BB246" s="26"/>
      <c r="BC246" s="26"/>
    </row>
    <row r="247" spans="54:55" x14ac:dyDescent="0.25">
      <c r="BB247" s="26"/>
      <c r="BC247" s="26"/>
    </row>
    <row r="248" spans="54:55" x14ac:dyDescent="0.25">
      <c r="BB248" s="26"/>
      <c r="BC248" s="26"/>
    </row>
    <row r="249" spans="54:55" x14ac:dyDescent="0.25">
      <c r="BB249" s="26"/>
      <c r="BC249" s="26"/>
    </row>
    <row r="250" spans="54:55" x14ac:dyDescent="0.25">
      <c r="BB250" s="26"/>
      <c r="BC250" s="26"/>
    </row>
    <row r="251" spans="54:55" x14ac:dyDescent="0.25">
      <c r="BB251" s="26"/>
      <c r="BC251" s="26"/>
    </row>
    <row r="252" spans="54:55" x14ac:dyDescent="0.25">
      <c r="BB252" s="26"/>
      <c r="BC252" s="26"/>
    </row>
    <row r="253" spans="54:55" x14ac:dyDescent="0.25">
      <c r="BB253" s="26"/>
      <c r="BC253" s="26"/>
    </row>
    <row r="254" spans="54:55" x14ac:dyDescent="0.25">
      <c r="BB254" s="26"/>
      <c r="BC254" s="26"/>
    </row>
    <row r="255" spans="54:55" x14ac:dyDescent="0.25">
      <c r="BB255" s="26"/>
      <c r="BC255" s="26"/>
    </row>
    <row r="256" spans="54:55" x14ac:dyDescent="0.25">
      <c r="BB256" s="26"/>
      <c r="BC256" s="26"/>
    </row>
    <row r="257" spans="54:55" x14ac:dyDescent="0.25">
      <c r="BB257" s="26"/>
      <c r="BC257" s="26"/>
    </row>
    <row r="258" spans="54:55" x14ac:dyDescent="0.25">
      <c r="BB258" s="26"/>
      <c r="BC258" s="26"/>
    </row>
    <row r="259" spans="54:55" x14ac:dyDescent="0.25">
      <c r="BB259" s="26"/>
      <c r="BC259" s="26"/>
    </row>
    <row r="260" spans="54:55" x14ac:dyDescent="0.25">
      <c r="BB260" s="26"/>
      <c r="BC260" s="26"/>
    </row>
    <row r="261" spans="54:55" x14ac:dyDescent="0.25">
      <c r="BB261" s="26"/>
      <c r="BC261" s="26"/>
    </row>
    <row r="262" spans="54:55" x14ac:dyDescent="0.25">
      <c r="BB262" s="26"/>
      <c r="BC262" s="26"/>
    </row>
    <row r="263" spans="54:55" x14ac:dyDescent="0.25">
      <c r="BB263" s="26"/>
      <c r="BC263" s="26"/>
    </row>
    <row r="264" spans="54:55" x14ac:dyDescent="0.25">
      <c r="BB264" s="26"/>
      <c r="BC264" s="26"/>
    </row>
    <row r="265" spans="54:55" x14ac:dyDescent="0.25">
      <c r="BB265" s="26"/>
      <c r="BC265" s="26"/>
    </row>
    <row r="266" spans="54:55" x14ac:dyDescent="0.25">
      <c r="BB266" s="26"/>
      <c r="BC266" s="26"/>
    </row>
    <row r="267" spans="54:55" x14ac:dyDescent="0.25">
      <c r="BB267" s="26"/>
      <c r="BC267" s="26"/>
    </row>
    <row r="268" spans="54:55" x14ac:dyDescent="0.25">
      <c r="BB268" s="26"/>
      <c r="BC268" s="26"/>
    </row>
    <row r="269" spans="54:55" x14ac:dyDescent="0.25">
      <c r="BB269" s="26"/>
      <c r="BC269" s="26"/>
    </row>
    <row r="270" spans="54:55" x14ac:dyDescent="0.25">
      <c r="BB270" s="26"/>
      <c r="BC270" s="26"/>
    </row>
    <row r="271" spans="54:55" x14ac:dyDescent="0.25">
      <c r="BB271" s="26"/>
      <c r="BC271" s="26"/>
    </row>
    <row r="272" spans="54:55" x14ac:dyDescent="0.25">
      <c r="BB272" s="26"/>
      <c r="BC272" s="26"/>
    </row>
    <row r="273" spans="54:55" x14ac:dyDescent="0.25">
      <c r="BB273" s="26"/>
      <c r="BC273" s="26"/>
    </row>
    <row r="274" spans="54:55" x14ac:dyDescent="0.25">
      <c r="BB274" s="26"/>
      <c r="BC274" s="26"/>
    </row>
    <row r="275" spans="54:55" x14ac:dyDescent="0.25">
      <c r="BB275" s="26"/>
      <c r="BC275" s="26"/>
    </row>
    <row r="276" spans="54:55" x14ac:dyDescent="0.25">
      <c r="BB276" s="26"/>
      <c r="BC276" s="26"/>
    </row>
    <row r="277" spans="54:55" x14ac:dyDescent="0.25">
      <c r="BB277" s="26"/>
      <c r="BC277" s="26"/>
    </row>
    <row r="278" spans="54:55" x14ac:dyDescent="0.25">
      <c r="BB278" s="26"/>
      <c r="BC278" s="26"/>
    </row>
    <row r="279" spans="54:55" x14ac:dyDescent="0.25">
      <c r="BB279" s="26"/>
      <c r="BC279" s="26"/>
    </row>
    <row r="280" spans="54:55" x14ac:dyDescent="0.25">
      <c r="BB280" s="26"/>
      <c r="BC280" s="26"/>
    </row>
    <row r="281" spans="54:55" x14ac:dyDescent="0.25">
      <c r="BB281" s="26"/>
      <c r="BC281" s="26"/>
    </row>
    <row r="282" spans="54:55" x14ac:dyDescent="0.25">
      <c r="BB282" s="26"/>
      <c r="BC282" s="26"/>
    </row>
    <row r="283" spans="54:55" x14ac:dyDescent="0.25">
      <c r="BB283" s="26"/>
      <c r="BC283" s="26"/>
    </row>
    <row r="284" spans="54:55" x14ac:dyDescent="0.25">
      <c r="BB284" s="26"/>
      <c r="BC284" s="26"/>
    </row>
    <row r="285" spans="54:55" x14ac:dyDescent="0.25">
      <c r="BB285" s="26"/>
      <c r="BC285" s="26"/>
    </row>
    <row r="286" spans="54:55" x14ac:dyDescent="0.25">
      <c r="BB286" s="26"/>
      <c r="BC286" s="26"/>
    </row>
    <row r="287" spans="54:55" x14ac:dyDescent="0.25">
      <c r="BB287" s="26"/>
      <c r="BC287" s="26"/>
    </row>
    <row r="288" spans="54:55" x14ac:dyDescent="0.25">
      <c r="BB288" s="26"/>
      <c r="BC288" s="26"/>
    </row>
    <row r="289" spans="54:55" x14ac:dyDescent="0.25">
      <c r="BB289" s="26"/>
      <c r="BC289" s="26"/>
    </row>
    <row r="290" spans="54:55" x14ac:dyDescent="0.25">
      <c r="BB290" s="26"/>
      <c r="BC290" s="26"/>
    </row>
    <row r="291" spans="54:55" x14ac:dyDescent="0.25">
      <c r="BB291" s="26"/>
      <c r="BC291" s="26"/>
    </row>
    <row r="292" spans="54:55" x14ac:dyDescent="0.25">
      <c r="BB292" s="26"/>
      <c r="BC292" s="26"/>
    </row>
    <row r="293" spans="54:55" x14ac:dyDescent="0.25">
      <c r="BB293" s="26"/>
      <c r="BC293" s="26"/>
    </row>
    <row r="294" spans="54:55" x14ac:dyDescent="0.25">
      <c r="BB294" s="26"/>
      <c r="BC294" s="26"/>
    </row>
    <row r="295" spans="54:55" x14ac:dyDescent="0.25">
      <c r="BB295" s="26"/>
      <c r="BC295" s="26"/>
    </row>
    <row r="296" spans="54:55" x14ac:dyDescent="0.25">
      <c r="BB296" s="26"/>
      <c r="BC296" s="26"/>
    </row>
    <row r="297" spans="54:55" x14ac:dyDescent="0.25">
      <c r="BB297" s="26"/>
      <c r="BC297" s="26"/>
    </row>
    <row r="298" spans="54:55" x14ac:dyDescent="0.25">
      <c r="BB298" s="26"/>
      <c r="BC298" s="26"/>
    </row>
    <row r="299" spans="54:55" x14ac:dyDescent="0.25">
      <c r="BB299" s="26"/>
      <c r="BC299" s="26"/>
    </row>
    <row r="300" spans="54:55" x14ac:dyDescent="0.25">
      <c r="BB300" s="26"/>
      <c r="BC300" s="26"/>
    </row>
    <row r="301" spans="54:55" x14ac:dyDescent="0.25">
      <c r="BB301" s="26"/>
      <c r="BC301" s="26"/>
    </row>
    <row r="302" spans="54:55" x14ac:dyDescent="0.25">
      <c r="BB302" s="26"/>
      <c r="BC302" s="26"/>
    </row>
    <row r="303" spans="54:55" x14ac:dyDescent="0.25">
      <c r="BB303" s="26"/>
      <c r="BC303" s="26"/>
    </row>
    <row r="304" spans="54:55" x14ac:dyDescent="0.25">
      <c r="BB304" s="26"/>
      <c r="BC304" s="26"/>
    </row>
    <row r="305" spans="54:55" x14ac:dyDescent="0.25">
      <c r="BB305" s="26"/>
      <c r="BC305" s="26"/>
    </row>
    <row r="306" spans="54:55" x14ac:dyDescent="0.25">
      <c r="BB306" s="26"/>
      <c r="BC306" s="26"/>
    </row>
    <row r="307" spans="54:55" x14ac:dyDescent="0.25">
      <c r="BB307" s="26"/>
      <c r="BC307" s="26"/>
    </row>
    <row r="308" spans="54:55" x14ac:dyDescent="0.25">
      <c r="BB308" s="26"/>
      <c r="BC308" s="26"/>
    </row>
    <row r="309" spans="54:55" x14ac:dyDescent="0.25">
      <c r="BB309" s="26"/>
      <c r="BC309" s="26"/>
    </row>
    <row r="310" spans="54:55" x14ac:dyDescent="0.25">
      <c r="BB310" s="26"/>
      <c r="BC310" s="26"/>
    </row>
    <row r="311" spans="54:55" x14ac:dyDescent="0.25">
      <c r="BB311" s="26"/>
      <c r="BC311" s="26"/>
    </row>
    <row r="312" spans="54:55" x14ac:dyDescent="0.25">
      <c r="BB312" s="26"/>
      <c r="BC312" s="26"/>
    </row>
    <row r="313" spans="54:55" x14ac:dyDescent="0.25">
      <c r="BB313" s="26"/>
      <c r="BC313" s="26"/>
    </row>
    <row r="314" spans="54:55" x14ac:dyDescent="0.25">
      <c r="BB314" s="26"/>
      <c r="BC314" s="26"/>
    </row>
    <row r="315" spans="54:55" x14ac:dyDescent="0.25">
      <c r="BB315" s="26"/>
      <c r="BC315" s="26"/>
    </row>
    <row r="316" spans="54:55" x14ac:dyDescent="0.25">
      <c r="BB316" s="26"/>
      <c r="BC316" s="26"/>
    </row>
    <row r="317" spans="54:55" x14ac:dyDescent="0.25">
      <c r="BB317" s="26"/>
      <c r="BC317" s="26"/>
    </row>
    <row r="318" spans="54:55" x14ac:dyDescent="0.25">
      <c r="BB318" s="26"/>
      <c r="BC318" s="26"/>
    </row>
    <row r="319" spans="54:55" x14ac:dyDescent="0.25">
      <c r="BB319" s="26"/>
      <c r="BC319" s="26"/>
    </row>
    <row r="320" spans="54:55" x14ac:dyDescent="0.25">
      <c r="BB320" s="26"/>
      <c r="BC320" s="26"/>
    </row>
    <row r="321" spans="54:55" x14ac:dyDescent="0.25">
      <c r="BB321" s="26"/>
      <c r="BC321" s="26"/>
    </row>
    <row r="322" spans="54:55" x14ac:dyDescent="0.25">
      <c r="BB322" s="26"/>
      <c r="BC322" s="26"/>
    </row>
    <row r="323" spans="54:55" x14ac:dyDescent="0.25">
      <c r="BB323" s="26"/>
      <c r="BC323" s="26"/>
    </row>
    <row r="324" spans="54:55" x14ac:dyDescent="0.25">
      <c r="BB324" s="26"/>
      <c r="BC324" s="26"/>
    </row>
    <row r="325" spans="54:55" x14ac:dyDescent="0.25">
      <c r="BB325" s="26"/>
      <c r="BC325" s="26"/>
    </row>
    <row r="326" spans="54:55" x14ac:dyDescent="0.25">
      <c r="BB326" s="26"/>
      <c r="BC326" s="26"/>
    </row>
    <row r="327" spans="54:55" x14ac:dyDescent="0.25">
      <c r="BB327" s="26"/>
      <c r="BC327" s="26"/>
    </row>
    <row r="328" spans="54:55" x14ac:dyDescent="0.25">
      <c r="BB328" s="26"/>
      <c r="BC328" s="26"/>
    </row>
    <row r="329" spans="54:55" x14ac:dyDescent="0.25">
      <c r="BB329" s="26"/>
      <c r="BC329" s="26"/>
    </row>
    <row r="330" spans="54:55" x14ac:dyDescent="0.25">
      <c r="BB330" s="26"/>
      <c r="BC330" s="26"/>
    </row>
    <row r="331" spans="54:55" x14ac:dyDescent="0.25">
      <c r="BB331" s="26"/>
      <c r="BC331" s="26"/>
    </row>
    <row r="332" spans="54:55" x14ac:dyDescent="0.25">
      <c r="BB332" s="26"/>
      <c r="BC332" s="26"/>
    </row>
    <row r="333" spans="54:55" x14ac:dyDescent="0.25">
      <c r="BB333" s="26"/>
      <c r="BC333" s="26"/>
    </row>
    <row r="334" spans="54:55" x14ac:dyDescent="0.25">
      <c r="BB334" s="26"/>
      <c r="BC334" s="26"/>
    </row>
    <row r="335" spans="54:55" x14ac:dyDescent="0.25">
      <c r="BB335" s="26"/>
      <c r="BC335" s="26"/>
    </row>
    <row r="336" spans="54:55" x14ac:dyDescent="0.25">
      <c r="BB336" s="26"/>
      <c r="BC336" s="26"/>
    </row>
    <row r="337" spans="54:55" x14ac:dyDescent="0.25">
      <c r="BB337" s="26"/>
      <c r="BC337" s="26"/>
    </row>
    <row r="338" spans="54:55" x14ac:dyDescent="0.25">
      <c r="BB338" s="26"/>
      <c r="BC338" s="26"/>
    </row>
    <row r="339" spans="54:55" x14ac:dyDescent="0.25">
      <c r="BB339" s="26"/>
      <c r="BC339" s="26"/>
    </row>
    <row r="340" spans="54:55" x14ac:dyDescent="0.25">
      <c r="BB340" s="26"/>
      <c r="BC340" s="26"/>
    </row>
    <row r="341" spans="54:55" x14ac:dyDescent="0.25">
      <c r="BB341" s="26"/>
      <c r="BC341" s="26"/>
    </row>
    <row r="342" spans="54:55" x14ac:dyDescent="0.25">
      <c r="BB342" s="26"/>
      <c r="BC342" s="26"/>
    </row>
    <row r="343" spans="54:55" x14ac:dyDescent="0.25">
      <c r="BB343" s="26"/>
      <c r="BC343" s="26"/>
    </row>
    <row r="344" spans="54:55" x14ac:dyDescent="0.25">
      <c r="BB344" s="26"/>
      <c r="BC344" s="26"/>
    </row>
    <row r="345" spans="54:55" x14ac:dyDescent="0.25">
      <c r="BB345" s="26"/>
      <c r="BC345" s="26"/>
    </row>
    <row r="346" spans="54:55" x14ac:dyDescent="0.25">
      <c r="BB346" s="26"/>
      <c r="BC346" s="26"/>
    </row>
    <row r="347" spans="54:55" x14ac:dyDescent="0.25">
      <c r="BB347" s="26"/>
      <c r="BC347" s="26"/>
    </row>
    <row r="348" spans="54:55" x14ac:dyDescent="0.25">
      <c r="BB348" s="26"/>
      <c r="BC348" s="26"/>
    </row>
  </sheetData>
  <sheetProtection algorithmName="SHA-512" hashValue="xQzZIR/YqTs6c/bKRnEYOJR5gXOAUP7OL7UL7lolPdOtlIzMTcWS4aY0aIh1iZLCen+V9RsGAzw/51BK7jU56Q==" saltValue="1ezIKcVTWp7DwUquuX4f/g==" spinCount="100000" sheet="1" objects="1" scenarios="1" formatColumns="0" formatRows="0"/>
  <protectedRanges>
    <protectedRange sqref="B8:AZ41" name="Intervalo1"/>
  </protectedRanges>
  <mergeCells count="12">
    <mergeCell ref="N3:AQ4"/>
    <mergeCell ref="AZ7:BA7"/>
    <mergeCell ref="C7:D7"/>
    <mergeCell ref="E7:M7"/>
    <mergeCell ref="N7:P7"/>
    <mergeCell ref="Q7:V7"/>
    <mergeCell ref="W7:AC7"/>
    <mergeCell ref="AD7:AK7"/>
    <mergeCell ref="AL7:AP7"/>
    <mergeCell ref="AQ7:AT7"/>
    <mergeCell ref="AU7:AV7"/>
    <mergeCell ref="AW7:AY7"/>
  </mergeCells>
  <dataValidations count="2">
    <dataValidation type="list" allowBlank="1" showInputMessage="1" showErrorMessage="1" sqref="AD8:AD41" xr:uid="{80D5D274-D729-4553-81D5-ADB42219B7D0}">
      <formula1>Despesa</formula1>
    </dataValidation>
    <dataValidation type="list" allowBlank="1" showInputMessage="1" showErrorMessage="1" sqref="AL8:AP41" xr:uid="{DA76CEA3-2F2E-4C20-807D-026F6628737A}">
      <formula1>INDIRECT(AD8)</formula1>
    </dataValidation>
  </dataValidations>
  <pageMargins left="0.51181102362204722" right="0.51181102362204722" top="0.78740157480314965" bottom="0.78740157480314965" header="0.31496062992125984" footer="0.31496062992125984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DFBA2F7-25A5-4785-9CEA-5B2BA7FEBB1E}">
          <x14:formula1>
            <xm:f>'04.02_PLANEJAMENTO ATIVIDADES'!$E$9:$E$44</xm:f>
          </x14:formula1>
          <xm:sqref>E8:E41</xm:sqref>
        </x14:dataValidation>
        <x14:dataValidation type="list" allowBlank="1" showInputMessage="1" showErrorMessage="1" xr:uid="{C5D33848-25ED-432B-901B-C481C97C7965}">
          <x14:formula1>
            <xm:f>'Listas Suspensas'!$AN$1:$AN$3</xm:f>
          </x14:formula1>
          <xm:sqref>AQ8:AQ41</xm:sqref>
        </x14:dataValidation>
        <x14:dataValidation type="list" allowBlank="1" showInputMessage="1" showErrorMessage="1" xr:uid="{023348E5-9AFF-4144-ABA3-6F91BF8DA5A3}">
          <x14:formula1>
            <xm:f>'03_CADASTRO DO GRÊMIO'!$I$20:$I$31</xm:f>
          </x14:formula1>
          <xm:sqref>B8:B41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D1A71-CF3E-4013-ABE0-E10948F7F38F}">
  <sheetPr codeName="Planilha12"/>
  <dimension ref="B2:BC163"/>
  <sheetViews>
    <sheetView workbookViewId="0">
      <selection activeCell="F127" sqref="F127"/>
    </sheetView>
  </sheetViews>
  <sheetFormatPr defaultColWidth="2.7109375" defaultRowHeight="15" x14ac:dyDescent="0.25"/>
  <cols>
    <col min="1" max="1" width="8.7109375" customWidth="1"/>
    <col min="2" max="2" width="9" bestFit="1" customWidth="1"/>
    <col min="3" max="3" width="11.42578125" bestFit="1" customWidth="1"/>
    <col min="4" max="4" width="6.42578125" bestFit="1" customWidth="1"/>
    <col min="5" max="5" width="4.140625" bestFit="1" customWidth="1"/>
    <col min="6" max="6" width="11.140625" bestFit="1" customWidth="1"/>
    <col min="7" max="14" width="10" bestFit="1" customWidth="1"/>
    <col min="15" max="17" width="7.42578125" bestFit="1" customWidth="1"/>
    <col min="18" max="18" width="14.42578125" bestFit="1" customWidth="1"/>
    <col min="19" max="23" width="11" bestFit="1" customWidth="1"/>
    <col min="24" max="24" width="10.28515625" bestFit="1" customWidth="1"/>
    <col min="25" max="30" width="11" bestFit="1" customWidth="1"/>
    <col min="31" max="31" width="17.7109375" bestFit="1" customWidth="1"/>
    <col min="32" max="38" width="11" bestFit="1" customWidth="1"/>
    <col min="39" max="39" width="17.42578125" bestFit="1" customWidth="1"/>
    <col min="40" max="43" width="11" bestFit="1" customWidth="1"/>
    <col min="44" max="44" width="7.7109375" bestFit="1" customWidth="1"/>
    <col min="45" max="47" width="11" bestFit="1" customWidth="1"/>
    <col min="48" max="48" width="7.140625" bestFit="1" customWidth="1"/>
    <col min="49" max="49" width="11" bestFit="1" customWidth="1"/>
    <col min="50" max="50" width="12.140625" bestFit="1" customWidth="1"/>
    <col min="51" max="52" width="11" bestFit="1" customWidth="1"/>
    <col min="53" max="53" width="7.28515625" bestFit="1" customWidth="1"/>
    <col min="54" max="54" width="11" bestFit="1" customWidth="1"/>
    <col min="55" max="55" width="12" bestFit="1" customWidth="1"/>
  </cols>
  <sheetData>
    <row r="2" spans="2:55" x14ac:dyDescent="0.25">
      <c r="B2" t="s">
        <v>657</v>
      </c>
      <c r="C2" t="s">
        <v>30</v>
      </c>
      <c r="D2" t="s">
        <v>679</v>
      </c>
      <c r="E2" t="s">
        <v>815</v>
      </c>
      <c r="F2" t="s">
        <v>16</v>
      </c>
      <c r="G2" t="s">
        <v>775</v>
      </c>
      <c r="H2" t="s">
        <v>776</v>
      </c>
      <c r="I2" t="s">
        <v>777</v>
      </c>
      <c r="J2" t="s">
        <v>778</v>
      </c>
      <c r="K2" t="s">
        <v>779</v>
      </c>
      <c r="L2" t="s">
        <v>780</v>
      </c>
      <c r="M2" t="s">
        <v>781</v>
      </c>
      <c r="N2" t="s">
        <v>782</v>
      </c>
      <c r="O2" t="s">
        <v>783</v>
      </c>
      <c r="P2" t="s">
        <v>784</v>
      </c>
      <c r="Q2" t="s">
        <v>785</v>
      </c>
      <c r="R2" t="s">
        <v>680</v>
      </c>
      <c r="S2" t="s">
        <v>786</v>
      </c>
      <c r="T2" t="s">
        <v>787</v>
      </c>
      <c r="U2" t="s">
        <v>788</v>
      </c>
      <c r="V2" t="s">
        <v>789</v>
      </c>
      <c r="W2" t="s">
        <v>790</v>
      </c>
      <c r="X2" t="s">
        <v>17</v>
      </c>
      <c r="Y2" t="s">
        <v>791</v>
      </c>
      <c r="Z2" t="s">
        <v>792</v>
      </c>
      <c r="AA2" t="s">
        <v>793</v>
      </c>
      <c r="AB2" t="s">
        <v>794</v>
      </c>
      <c r="AC2" t="s">
        <v>795</v>
      </c>
      <c r="AD2" t="s">
        <v>796</v>
      </c>
      <c r="AE2" t="s">
        <v>701</v>
      </c>
      <c r="AF2" t="s">
        <v>797</v>
      </c>
      <c r="AG2" t="s">
        <v>798</v>
      </c>
      <c r="AH2" t="s">
        <v>799</v>
      </c>
      <c r="AI2" t="s">
        <v>800</v>
      </c>
      <c r="AJ2" t="s">
        <v>801</v>
      </c>
      <c r="AK2" t="s">
        <v>802</v>
      </c>
      <c r="AL2" t="s">
        <v>803</v>
      </c>
      <c r="AM2" t="s">
        <v>702</v>
      </c>
      <c r="AN2" t="s">
        <v>804</v>
      </c>
      <c r="AO2" t="s">
        <v>805</v>
      </c>
      <c r="AP2" t="s">
        <v>806</v>
      </c>
      <c r="AQ2" t="s">
        <v>807</v>
      </c>
      <c r="AR2" t="s">
        <v>774</v>
      </c>
      <c r="AS2" t="s">
        <v>808</v>
      </c>
      <c r="AT2" t="s">
        <v>809</v>
      </c>
      <c r="AU2" t="s">
        <v>810</v>
      </c>
      <c r="AV2" t="s">
        <v>18</v>
      </c>
      <c r="AW2" t="s">
        <v>811</v>
      </c>
      <c r="AX2" t="s">
        <v>816</v>
      </c>
      <c r="AY2" t="s">
        <v>812</v>
      </c>
      <c r="AZ2" t="s">
        <v>813</v>
      </c>
      <c r="BA2" t="s">
        <v>19</v>
      </c>
      <c r="BB2" t="s">
        <v>814</v>
      </c>
      <c r="BC2" t="s">
        <v>20</v>
      </c>
    </row>
    <row r="3" spans="2:55" x14ac:dyDescent="0.25">
      <c r="B3" t="s">
        <v>21</v>
      </c>
      <c r="C3" t="str">
        <f>IF('05.01_PLANO DE AÇÃO'!B7="","",'05.01_PLANO DE AÇÃO'!B7)</f>
        <v>Geral</v>
      </c>
      <c r="D3" t="str">
        <f>IF('05.01_PLANO DE AÇÃO'!C7="","",'05.01_PLANO DE AÇÃO'!C7)</f>
        <v>1.1</v>
      </c>
      <c r="E3">
        <f>'05.01_PLANO DE AÇÃO'!D7</f>
        <v>0</v>
      </c>
      <c r="F3" t="str">
        <f>IF('05.01_PLANO DE AÇÃO'!E7="","",'05.01_PLANO DE AÇÃO'!E7)</f>
        <v>Atividade</v>
      </c>
      <c r="G3">
        <f>'05.01_PLANO DE AÇÃO'!F7</f>
        <v>0</v>
      </c>
      <c r="H3">
        <f>'05.01_PLANO DE AÇÃO'!G7</f>
        <v>0</v>
      </c>
      <c r="I3">
        <f>'05.01_PLANO DE AÇÃO'!H7</f>
        <v>0</v>
      </c>
      <c r="J3">
        <f>'05.01_PLANO DE AÇÃO'!I7</f>
        <v>0</v>
      </c>
      <c r="K3">
        <f>'05.01_PLANO DE AÇÃO'!J7</f>
        <v>0</v>
      </c>
      <c r="L3">
        <f>'05.01_PLANO DE AÇÃO'!K7</f>
        <v>0</v>
      </c>
      <c r="M3">
        <f>'05.01_PLANO DE AÇÃO'!L7</f>
        <v>0</v>
      </c>
      <c r="N3">
        <f>'05.01_PLANO DE AÇÃO'!M7</f>
        <v>0</v>
      </c>
      <c r="O3" t="str">
        <f>IF('05.01_PLANO DE AÇÃO'!N7="","",'05.01_PLANO DE AÇÃO'!N7)</f>
        <v>1.1.1</v>
      </c>
      <c r="P3">
        <f>'05.01_PLANO DE AÇÃO'!O7</f>
        <v>0</v>
      </c>
      <c r="Q3">
        <f>'05.01_PLANO DE AÇÃO'!P7</f>
        <v>0</v>
      </c>
      <c r="R3" t="str">
        <f>IF('05.01_PLANO DE AÇÃO'!Q7="","",'05.01_PLANO DE AÇÃO'!Q7)</f>
        <v>Exemplo</v>
      </c>
      <c r="S3">
        <f>'05.01_PLANO DE AÇÃO'!R7</f>
        <v>0</v>
      </c>
      <c r="T3">
        <f>'05.01_PLANO DE AÇÃO'!S7</f>
        <v>0</v>
      </c>
      <c r="U3">
        <f>'05.01_PLANO DE AÇÃO'!T7</f>
        <v>0</v>
      </c>
      <c r="V3">
        <f>'05.01_PLANO DE AÇÃO'!U7</f>
        <v>0</v>
      </c>
      <c r="W3">
        <f>'05.01_PLANO DE AÇÃO'!V7</f>
        <v>0</v>
      </c>
      <c r="X3" t="str">
        <f>IF('05.01_PLANO DE AÇÃO'!W7="","",'05.01_PLANO DE AÇÃO'!W7)</f>
        <v>Exemplo</v>
      </c>
      <c r="Y3">
        <f>'05.01_PLANO DE AÇÃO'!X7</f>
        <v>0</v>
      </c>
      <c r="Z3">
        <f>'05.01_PLANO DE AÇÃO'!Y7</f>
        <v>0</v>
      </c>
      <c r="AA3">
        <f>'05.01_PLANO DE AÇÃO'!Z7</f>
        <v>0</v>
      </c>
      <c r="AB3">
        <f>'05.01_PLANO DE AÇÃO'!AA7</f>
        <v>0</v>
      </c>
      <c r="AC3">
        <f>'05.01_PLANO DE AÇÃO'!AB7</f>
        <v>0</v>
      </c>
      <c r="AD3">
        <f>'05.01_PLANO DE AÇÃO'!AC7</f>
        <v>0</v>
      </c>
      <c r="AE3" t="str">
        <f>IF('05.01_PLANO DE AÇÃO'!AD7="","",'05.01_PLANO DE AÇÃO'!AD7)</f>
        <v>Capital</v>
      </c>
      <c r="AF3">
        <f>'05.01_PLANO DE AÇÃO'!AE7</f>
        <v>0</v>
      </c>
      <c r="AG3">
        <f>'05.01_PLANO DE AÇÃO'!AF7</f>
        <v>0</v>
      </c>
      <c r="AH3">
        <f>'05.01_PLANO DE AÇÃO'!AG7</f>
        <v>0</v>
      </c>
      <c r="AI3">
        <f>'05.01_PLANO DE AÇÃO'!AH7</f>
        <v>0</v>
      </c>
      <c r="AJ3">
        <f>'05.01_PLANO DE AÇÃO'!AI7</f>
        <v>0</v>
      </c>
      <c r="AK3">
        <f>'05.01_PLANO DE AÇÃO'!AJ7</f>
        <v>0</v>
      </c>
      <c r="AL3">
        <f>'05.01_PLANO DE AÇÃO'!AK7</f>
        <v>0</v>
      </c>
      <c r="AM3" t="str">
        <f>IF('05.01_PLANO DE AÇÃO'!AL7="","",'05.01_PLANO DE AÇÃO'!AL7)</f>
        <v>Amplificador</v>
      </c>
      <c r="AN3">
        <f>'05.01_PLANO DE AÇÃO'!AM7</f>
        <v>0</v>
      </c>
      <c r="AO3">
        <f>'05.01_PLANO DE AÇÃO'!AN7</f>
        <v>0</v>
      </c>
      <c r="AP3">
        <f>'05.01_PLANO DE AÇÃO'!AO7</f>
        <v>0</v>
      </c>
      <c r="AQ3">
        <f>'05.01_PLANO DE AÇÃO'!AP7</f>
        <v>0</v>
      </c>
      <c r="AR3" t="str">
        <f>IF('05.01_PLANO DE AÇÃO'!AQ7="","",'05.01_PLANO DE AÇÃO'!AQ7)</f>
        <v>PTRF Grêmios</v>
      </c>
      <c r="AS3">
        <f>'05.01_PLANO DE AÇÃO'!AR7</f>
        <v>0</v>
      </c>
      <c r="AT3">
        <f>IF('05.01_PLANO DE AÇÃO'!AS7="","",'05.01_PLANO DE AÇÃO'!AS7)</f>
        <v>0</v>
      </c>
      <c r="AU3">
        <f>'05.01_PLANO DE AÇÃO'!AT7</f>
        <v>0</v>
      </c>
      <c r="AV3" t="str">
        <f>'05.01_PLANO DE AÇÃO'!AU7</f>
        <v>Unid</v>
      </c>
      <c r="AW3">
        <f>IF('05.01_PLANO DE AÇÃO'!AV7="","",'05.01_PLANO DE AÇÃO'!AV7)</f>
        <v>0</v>
      </c>
      <c r="AX3">
        <f>'05.01_PLANO DE AÇÃO'!AW7</f>
        <v>1000</v>
      </c>
      <c r="AY3">
        <f>IF('05.01_PLANO DE AÇÃO'!AX7="","",'05.01_PLANO DE AÇÃO'!AX7)</f>
        <v>0</v>
      </c>
      <c r="AZ3">
        <f>'05.01_PLANO DE AÇÃO'!AY7</f>
        <v>0</v>
      </c>
      <c r="BA3">
        <f>'05.01_PLANO DE AÇÃO'!AZ7</f>
        <v>1</v>
      </c>
      <c r="BB3">
        <f>'05.01_PLANO DE AÇÃO'!BA7</f>
        <v>0</v>
      </c>
      <c r="BC3">
        <f>IF('05.01_PLANO DE AÇÃO'!BB7="","",'05.01_PLANO DE AÇÃO'!BB7)</f>
        <v>1000</v>
      </c>
    </row>
    <row r="4" spans="2:55" x14ac:dyDescent="0.25">
      <c r="B4" t="s">
        <v>21</v>
      </c>
      <c r="C4" t="str">
        <f>IF('05.01_PLANO DE AÇÃO'!B8="","",'05.01_PLANO DE AÇÃO'!B8)</f>
        <v/>
      </c>
      <c r="D4" t="str">
        <f>IF('05.01_PLANO DE AÇÃO'!C8="","",'05.01_PLANO DE AÇÃO'!C8)</f>
        <v/>
      </c>
      <c r="E4">
        <f>'05.01_PLANO DE AÇÃO'!D8</f>
        <v>0</v>
      </c>
      <c r="F4" t="str">
        <f>IF('05.01_PLANO DE AÇÃO'!E8="","",'05.01_PLANO DE AÇÃO'!E8)</f>
        <v/>
      </c>
      <c r="G4">
        <f>'05.01_PLANO DE AÇÃO'!F8</f>
        <v>0</v>
      </c>
      <c r="H4">
        <f>'05.01_PLANO DE AÇÃO'!G8</f>
        <v>0</v>
      </c>
      <c r="I4">
        <f>'05.01_PLANO DE AÇÃO'!H8</f>
        <v>0</v>
      </c>
      <c r="J4">
        <f>'05.01_PLANO DE AÇÃO'!I8</f>
        <v>0</v>
      </c>
      <c r="K4">
        <f>'05.01_PLANO DE AÇÃO'!J8</f>
        <v>0</v>
      </c>
      <c r="L4">
        <f>'05.01_PLANO DE AÇÃO'!K8</f>
        <v>0</v>
      </c>
      <c r="M4">
        <f>'05.01_PLANO DE AÇÃO'!L8</f>
        <v>0</v>
      </c>
      <c r="N4">
        <f>'05.01_PLANO DE AÇÃO'!M8</f>
        <v>0</v>
      </c>
      <c r="O4" t="str">
        <f>IF('05.01_PLANO DE AÇÃO'!N8="","",'05.01_PLANO DE AÇÃO'!N8)</f>
        <v/>
      </c>
      <c r="P4">
        <f>'05.01_PLANO DE AÇÃO'!O8</f>
        <v>0</v>
      </c>
      <c r="Q4">
        <f>'05.01_PLANO DE AÇÃO'!P8</f>
        <v>0</v>
      </c>
      <c r="R4" t="str">
        <f>IF('05.01_PLANO DE AÇÃO'!Q8="","",'05.01_PLANO DE AÇÃO'!Q8)</f>
        <v/>
      </c>
      <c r="S4">
        <f>'05.01_PLANO DE AÇÃO'!R8</f>
        <v>0</v>
      </c>
      <c r="T4">
        <f>'05.01_PLANO DE AÇÃO'!S8</f>
        <v>0</v>
      </c>
      <c r="U4">
        <f>'05.01_PLANO DE AÇÃO'!T8</f>
        <v>0</v>
      </c>
      <c r="V4">
        <f>'05.01_PLANO DE AÇÃO'!U8</f>
        <v>0</v>
      </c>
      <c r="W4">
        <f>'05.01_PLANO DE AÇÃO'!V8</f>
        <v>0</v>
      </c>
      <c r="X4" t="str">
        <f>IF('05.01_PLANO DE AÇÃO'!W8="","",'05.01_PLANO DE AÇÃO'!W8)</f>
        <v/>
      </c>
      <c r="Y4">
        <f>'05.01_PLANO DE AÇÃO'!X8</f>
        <v>0</v>
      </c>
      <c r="Z4">
        <f>'05.01_PLANO DE AÇÃO'!Y8</f>
        <v>0</v>
      </c>
      <c r="AA4">
        <f>'05.01_PLANO DE AÇÃO'!Z8</f>
        <v>0</v>
      </c>
      <c r="AB4">
        <f>'05.01_PLANO DE AÇÃO'!AA8</f>
        <v>0</v>
      </c>
      <c r="AC4">
        <f>'05.01_PLANO DE AÇÃO'!AB8</f>
        <v>0</v>
      </c>
      <c r="AD4">
        <f>'05.01_PLANO DE AÇÃO'!AC8</f>
        <v>0</v>
      </c>
      <c r="AE4" t="str">
        <f>IF('05.01_PLANO DE AÇÃO'!AD8="","",'05.01_PLANO DE AÇÃO'!AD8)</f>
        <v/>
      </c>
      <c r="AF4">
        <f>'05.01_PLANO DE AÇÃO'!AE8</f>
        <v>0</v>
      </c>
      <c r="AG4">
        <f>'05.01_PLANO DE AÇÃO'!AF8</f>
        <v>0</v>
      </c>
      <c r="AH4">
        <f>'05.01_PLANO DE AÇÃO'!AG8</f>
        <v>0</v>
      </c>
      <c r="AI4">
        <f>'05.01_PLANO DE AÇÃO'!AH8</f>
        <v>0</v>
      </c>
      <c r="AJ4">
        <f>'05.01_PLANO DE AÇÃO'!AI8</f>
        <v>0</v>
      </c>
      <c r="AK4">
        <f>'05.01_PLANO DE AÇÃO'!AJ8</f>
        <v>0</v>
      </c>
      <c r="AL4">
        <f>'05.01_PLANO DE AÇÃO'!AK8</f>
        <v>0</v>
      </c>
      <c r="AM4" t="str">
        <f>IF('05.01_PLANO DE AÇÃO'!AL8="","",'05.01_PLANO DE AÇÃO'!AL8)</f>
        <v/>
      </c>
      <c r="AN4">
        <f>'05.01_PLANO DE AÇÃO'!AM8</f>
        <v>0</v>
      </c>
      <c r="AO4">
        <f>'05.01_PLANO DE AÇÃO'!AN8</f>
        <v>0</v>
      </c>
      <c r="AP4">
        <f>'05.01_PLANO DE AÇÃO'!AO8</f>
        <v>0</v>
      </c>
      <c r="AQ4">
        <f>'05.01_PLANO DE AÇÃO'!AP8</f>
        <v>0</v>
      </c>
      <c r="AR4" t="str">
        <f>IF('05.01_PLANO DE AÇÃO'!AQ8="","",'05.01_PLANO DE AÇÃO'!AQ8)</f>
        <v/>
      </c>
      <c r="AS4">
        <f>'05.01_PLANO DE AÇÃO'!AR8</f>
        <v>0</v>
      </c>
      <c r="AT4" t="str">
        <f>IF('05.01_PLANO DE AÇÃO'!AS8="","",'05.01_PLANO DE AÇÃO'!AS8)</f>
        <v/>
      </c>
      <c r="AU4">
        <f>'05.01_PLANO DE AÇÃO'!AT8</f>
        <v>0</v>
      </c>
      <c r="AV4">
        <f>'05.01_PLANO DE AÇÃO'!AU8</f>
        <v>0</v>
      </c>
      <c r="AW4" t="str">
        <f>IF('05.01_PLANO DE AÇÃO'!AV8="","",'05.01_PLANO DE AÇÃO'!AV8)</f>
        <v/>
      </c>
      <c r="AX4">
        <f>'05.01_PLANO DE AÇÃO'!AW8</f>
        <v>0</v>
      </c>
      <c r="AY4" t="str">
        <f>IF('05.01_PLANO DE AÇÃO'!AX8="","",'05.01_PLANO DE AÇÃO'!AX8)</f>
        <v/>
      </c>
      <c r="AZ4">
        <f>'05.01_PLANO DE AÇÃO'!AY8</f>
        <v>0</v>
      </c>
      <c r="BA4">
        <f>'05.01_PLANO DE AÇÃO'!AZ8</f>
        <v>0</v>
      </c>
      <c r="BB4">
        <f>'05.01_PLANO DE AÇÃO'!BA8</f>
        <v>0</v>
      </c>
      <c r="BC4" t="str">
        <f>IF('05.01_PLANO DE AÇÃO'!BB8="","",'05.01_PLANO DE AÇÃO'!BB8)</f>
        <v/>
      </c>
    </row>
    <row r="5" spans="2:55" x14ac:dyDescent="0.25">
      <c r="B5" t="s">
        <v>21</v>
      </c>
      <c r="C5" t="str">
        <f>IF('05.01_PLANO DE AÇÃO'!B9="","",'05.01_PLANO DE AÇÃO'!B9)</f>
        <v/>
      </c>
      <c r="D5" t="str">
        <f>IF('05.01_PLANO DE AÇÃO'!C9="","",'05.01_PLANO DE AÇÃO'!C9)</f>
        <v/>
      </c>
      <c r="E5">
        <f>'05.01_PLANO DE AÇÃO'!D9</f>
        <v>0</v>
      </c>
      <c r="F5" t="str">
        <f>IF('05.01_PLANO DE AÇÃO'!E9="","",'05.01_PLANO DE AÇÃO'!E9)</f>
        <v/>
      </c>
      <c r="G5">
        <f>'05.01_PLANO DE AÇÃO'!F9</f>
        <v>0</v>
      </c>
      <c r="H5">
        <f>'05.01_PLANO DE AÇÃO'!G9</f>
        <v>0</v>
      </c>
      <c r="I5">
        <f>'05.01_PLANO DE AÇÃO'!H9</f>
        <v>0</v>
      </c>
      <c r="J5">
        <f>'05.01_PLANO DE AÇÃO'!I9</f>
        <v>0</v>
      </c>
      <c r="K5">
        <f>'05.01_PLANO DE AÇÃO'!J9</f>
        <v>0</v>
      </c>
      <c r="L5">
        <f>'05.01_PLANO DE AÇÃO'!K9</f>
        <v>0</v>
      </c>
      <c r="M5">
        <f>'05.01_PLANO DE AÇÃO'!L9</f>
        <v>0</v>
      </c>
      <c r="N5">
        <f>'05.01_PLANO DE AÇÃO'!M9</f>
        <v>0</v>
      </c>
      <c r="O5" t="str">
        <f>IF('05.01_PLANO DE AÇÃO'!N9="","",'05.01_PLANO DE AÇÃO'!N9)</f>
        <v/>
      </c>
      <c r="P5">
        <f>'05.01_PLANO DE AÇÃO'!O9</f>
        <v>0</v>
      </c>
      <c r="Q5">
        <f>'05.01_PLANO DE AÇÃO'!P9</f>
        <v>0</v>
      </c>
      <c r="R5" t="str">
        <f>IF('05.01_PLANO DE AÇÃO'!Q9="","",'05.01_PLANO DE AÇÃO'!Q9)</f>
        <v/>
      </c>
      <c r="S5">
        <f>'05.01_PLANO DE AÇÃO'!R9</f>
        <v>0</v>
      </c>
      <c r="T5">
        <f>'05.01_PLANO DE AÇÃO'!S9</f>
        <v>0</v>
      </c>
      <c r="U5">
        <f>'05.01_PLANO DE AÇÃO'!T9</f>
        <v>0</v>
      </c>
      <c r="V5">
        <f>'05.01_PLANO DE AÇÃO'!U9</f>
        <v>0</v>
      </c>
      <c r="W5">
        <f>'05.01_PLANO DE AÇÃO'!V9</f>
        <v>0</v>
      </c>
      <c r="X5" t="str">
        <f>IF('05.01_PLANO DE AÇÃO'!W9="","",'05.01_PLANO DE AÇÃO'!W9)</f>
        <v/>
      </c>
      <c r="Y5">
        <f>'05.01_PLANO DE AÇÃO'!X9</f>
        <v>0</v>
      </c>
      <c r="Z5">
        <f>'05.01_PLANO DE AÇÃO'!Y9</f>
        <v>0</v>
      </c>
      <c r="AA5">
        <f>'05.01_PLANO DE AÇÃO'!Z9</f>
        <v>0</v>
      </c>
      <c r="AB5">
        <f>'05.01_PLANO DE AÇÃO'!AA9</f>
        <v>0</v>
      </c>
      <c r="AC5">
        <f>'05.01_PLANO DE AÇÃO'!AB9</f>
        <v>0</v>
      </c>
      <c r="AD5">
        <f>'05.01_PLANO DE AÇÃO'!AC9</f>
        <v>0</v>
      </c>
      <c r="AE5" t="str">
        <f>IF('05.01_PLANO DE AÇÃO'!AD9="","",'05.01_PLANO DE AÇÃO'!AD9)</f>
        <v/>
      </c>
      <c r="AF5">
        <f>'05.01_PLANO DE AÇÃO'!AE9</f>
        <v>0</v>
      </c>
      <c r="AG5">
        <f>'05.01_PLANO DE AÇÃO'!AF9</f>
        <v>0</v>
      </c>
      <c r="AH5">
        <f>'05.01_PLANO DE AÇÃO'!AG9</f>
        <v>0</v>
      </c>
      <c r="AI5">
        <f>'05.01_PLANO DE AÇÃO'!AH9</f>
        <v>0</v>
      </c>
      <c r="AJ5">
        <f>'05.01_PLANO DE AÇÃO'!AI9</f>
        <v>0</v>
      </c>
      <c r="AK5">
        <f>'05.01_PLANO DE AÇÃO'!AJ9</f>
        <v>0</v>
      </c>
      <c r="AL5">
        <f>'05.01_PLANO DE AÇÃO'!AK9</f>
        <v>0</v>
      </c>
      <c r="AM5" t="str">
        <f>IF('05.01_PLANO DE AÇÃO'!AL9="","",'05.01_PLANO DE AÇÃO'!AL9)</f>
        <v/>
      </c>
      <c r="AN5">
        <f>'05.01_PLANO DE AÇÃO'!AM9</f>
        <v>0</v>
      </c>
      <c r="AO5">
        <f>'05.01_PLANO DE AÇÃO'!AN9</f>
        <v>0</v>
      </c>
      <c r="AP5">
        <f>'05.01_PLANO DE AÇÃO'!AO9</f>
        <v>0</v>
      </c>
      <c r="AQ5">
        <f>'05.01_PLANO DE AÇÃO'!AP9</f>
        <v>0</v>
      </c>
      <c r="AR5" t="str">
        <f>IF('05.01_PLANO DE AÇÃO'!AQ9="","",'05.01_PLANO DE AÇÃO'!AQ9)</f>
        <v/>
      </c>
      <c r="AS5">
        <f>'05.01_PLANO DE AÇÃO'!AR9</f>
        <v>0</v>
      </c>
      <c r="AT5" t="str">
        <f>IF('05.01_PLANO DE AÇÃO'!AS9="","",'05.01_PLANO DE AÇÃO'!AS9)</f>
        <v/>
      </c>
      <c r="AU5">
        <f>'05.01_PLANO DE AÇÃO'!AT9</f>
        <v>0</v>
      </c>
      <c r="AV5">
        <f>'05.01_PLANO DE AÇÃO'!AU9</f>
        <v>0</v>
      </c>
      <c r="AW5" t="str">
        <f>IF('05.01_PLANO DE AÇÃO'!AV9="","",'05.01_PLANO DE AÇÃO'!AV9)</f>
        <v/>
      </c>
      <c r="AX5">
        <f>'05.01_PLANO DE AÇÃO'!AW9</f>
        <v>0</v>
      </c>
      <c r="AY5" t="str">
        <f>IF('05.01_PLANO DE AÇÃO'!AX9="","",'05.01_PLANO DE AÇÃO'!AX9)</f>
        <v/>
      </c>
      <c r="AZ5">
        <f>'05.01_PLANO DE AÇÃO'!AY9</f>
        <v>0</v>
      </c>
      <c r="BA5">
        <f>'05.01_PLANO DE AÇÃO'!AZ9</f>
        <v>0</v>
      </c>
      <c r="BB5">
        <f>'05.01_PLANO DE AÇÃO'!BA9</f>
        <v>0</v>
      </c>
      <c r="BC5" t="str">
        <f>IF('05.01_PLANO DE AÇÃO'!BB9="","",'05.01_PLANO DE AÇÃO'!BB9)</f>
        <v/>
      </c>
    </row>
    <row r="6" spans="2:55" x14ac:dyDescent="0.25">
      <c r="B6" t="s">
        <v>21</v>
      </c>
      <c r="C6" t="str">
        <f>IF('05.01_PLANO DE AÇÃO'!B10="","",'05.01_PLANO DE AÇÃO'!B10)</f>
        <v/>
      </c>
      <c r="D6" t="str">
        <f>IF('05.01_PLANO DE AÇÃO'!C10="","",'05.01_PLANO DE AÇÃO'!C10)</f>
        <v/>
      </c>
      <c r="E6">
        <f>'05.01_PLANO DE AÇÃO'!D10</f>
        <v>0</v>
      </c>
      <c r="F6" t="str">
        <f>IF('05.01_PLANO DE AÇÃO'!E10="","",'05.01_PLANO DE AÇÃO'!E10)</f>
        <v/>
      </c>
      <c r="G6">
        <f>'05.01_PLANO DE AÇÃO'!F10</f>
        <v>0</v>
      </c>
      <c r="H6">
        <f>'05.01_PLANO DE AÇÃO'!G10</f>
        <v>0</v>
      </c>
      <c r="I6">
        <f>'05.01_PLANO DE AÇÃO'!H10</f>
        <v>0</v>
      </c>
      <c r="J6">
        <f>'05.01_PLANO DE AÇÃO'!I10</f>
        <v>0</v>
      </c>
      <c r="K6">
        <f>'05.01_PLANO DE AÇÃO'!J10</f>
        <v>0</v>
      </c>
      <c r="L6">
        <f>'05.01_PLANO DE AÇÃO'!K10</f>
        <v>0</v>
      </c>
      <c r="M6">
        <f>'05.01_PLANO DE AÇÃO'!L10</f>
        <v>0</v>
      </c>
      <c r="N6">
        <f>'05.01_PLANO DE AÇÃO'!M10</f>
        <v>0</v>
      </c>
      <c r="O6" t="str">
        <f>IF('05.01_PLANO DE AÇÃO'!N10="","",'05.01_PLANO DE AÇÃO'!N10)</f>
        <v/>
      </c>
      <c r="P6">
        <f>'05.01_PLANO DE AÇÃO'!O10</f>
        <v>0</v>
      </c>
      <c r="Q6">
        <f>'05.01_PLANO DE AÇÃO'!P10</f>
        <v>0</v>
      </c>
      <c r="R6" t="str">
        <f>IF('05.01_PLANO DE AÇÃO'!Q10="","",'05.01_PLANO DE AÇÃO'!Q10)</f>
        <v/>
      </c>
      <c r="S6">
        <f>'05.01_PLANO DE AÇÃO'!R10</f>
        <v>0</v>
      </c>
      <c r="T6">
        <f>'05.01_PLANO DE AÇÃO'!S10</f>
        <v>0</v>
      </c>
      <c r="U6">
        <f>'05.01_PLANO DE AÇÃO'!T10</f>
        <v>0</v>
      </c>
      <c r="V6">
        <f>'05.01_PLANO DE AÇÃO'!U10</f>
        <v>0</v>
      </c>
      <c r="W6">
        <f>'05.01_PLANO DE AÇÃO'!V10</f>
        <v>0</v>
      </c>
      <c r="X6" t="str">
        <f>IF('05.01_PLANO DE AÇÃO'!W10="","",'05.01_PLANO DE AÇÃO'!W10)</f>
        <v/>
      </c>
      <c r="Y6">
        <f>'05.01_PLANO DE AÇÃO'!X10</f>
        <v>0</v>
      </c>
      <c r="Z6">
        <f>'05.01_PLANO DE AÇÃO'!Y10</f>
        <v>0</v>
      </c>
      <c r="AA6">
        <f>'05.01_PLANO DE AÇÃO'!Z10</f>
        <v>0</v>
      </c>
      <c r="AB6">
        <f>'05.01_PLANO DE AÇÃO'!AA10</f>
        <v>0</v>
      </c>
      <c r="AC6">
        <f>'05.01_PLANO DE AÇÃO'!AB10</f>
        <v>0</v>
      </c>
      <c r="AD6">
        <f>'05.01_PLANO DE AÇÃO'!AC10</f>
        <v>0</v>
      </c>
      <c r="AE6" t="str">
        <f>IF('05.01_PLANO DE AÇÃO'!AD10="","",'05.01_PLANO DE AÇÃO'!AD10)</f>
        <v/>
      </c>
      <c r="AF6">
        <f>'05.01_PLANO DE AÇÃO'!AE10</f>
        <v>0</v>
      </c>
      <c r="AG6">
        <f>'05.01_PLANO DE AÇÃO'!AF10</f>
        <v>0</v>
      </c>
      <c r="AH6">
        <f>'05.01_PLANO DE AÇÃO'!AG10</f>
        <v>0</v>
      </c>
      <c r="AI6">
        <f>'05.01_PLANO DE AÇÃO'!AH10</f>
        <v>0</v>
      </c>
      <c r="AJ6">
        <f>'05.01_PLANO DE AÇÃO'!AI10</f>
        <v>0</v>
      </c>
      <c r="AK6">
        <f>'05.01_PLANO DE AÇÃO'!AJ10</f>
        <v>0</v>
      </c>
      <c r="AL6">
        <f>'05.01_PLANO DE AÇÃO'!AK10</f>
        <v>0</v>
      </c>
      <c r="AM6" t="str">
        <f>IF('05.01_PLANO DE AÇÃO'!AL10="","",'05.01_PLANO DE AÇÃO'!AL10)</f>
        <v/>
      </c>
      <c r="AN6">
        <f>'05.01_PLANO DE AÇÃO'!AM10</f>
        <v>0</v>
      </c>
      <c r="AO6">
        <f>'05.01_PLANO DE AÇÃO'!AN10</f>
        <v>0</v>
      </c>
      <c r="AP6">
        <f>'05.01_PLANO DE AÇÃO'!AO10</f>
        <v>0</v>
      </c>
      <c r="AQ6">
        <f>'05.01_PLANO DE AÇÃO'!AP10</f>
        <v>0</v>
      </c>
      <c r="AR6" t="str">
        <f>IF('05.01_PLANO DE AÇÃO'!AQ10="","",'05.01_PLANO DE AÇÃO'!AQ10)</f>
        <v/>
      </c>
      <c r="AS6">
        <f>'05.01_PLANO DE AÇÃO'!AR10</f>
        <v>0</v>
      </c>
      <c r="AT6" t="str">
        <f>IF('05.01_PLANO DE AÇÃO'!AS10="","",'05.01_PLANO DE AÇÃO'!AS10)</f>
        <v/>
      </c>
      <c r="AU6">
        <f>'05.01_PLANO DE AÇÃO'!AT10</f>
        <v>0</v>
      </c>
      <c r="AV6">
        <f>'05.01_PLANO DE AÇÃO'!AU10</f>
        <v>0</v>
      </c>
      <c r="AW6" t="str">
        <f>IF('05.01_PLANO DE AÇÃO'!AV10="","",'05.01_PLANO DE AÇÃO'!AV10)</f>
        <v/>
      </c>
      <c r="AX6">
        <f>'05.01_PLANO DE AÇÃO'!AW10</f>
        <v>0</v>
      </c>
      <c r="AY6" t="str">
        <f>IF('05.01_PLANO DE AÇÃO'!AX10="","",'05.01_PLANO DE AÇÃO'!AX10)</f>
        <v/>
      </c>
      <c r="AZ6">
        <f>'05.01_PLANO DE AÇÃO'!AY10</f>
        <v>0</v>
      </c>
      <c r="BA6">
        <f>'05.01_PLANO DE AÇÃO'!AZ10</f>
        <v>0</v>
      </c>
      <c r="BB6">
        <f>'05.01_PLANO DE AÇÃO'!BA10</f>
        <v>0</v>
      </c>
      <c r="BC6" t="str">
        <f>IF('05.01_PLANO DE AÇÃO'!BB10="","",'05.01_PLANO DE AÇÃO'!BB10)</f>
        <v/>
      </c>
    </row>
    <row r="7" spans="2:55" x14ac:dyDescent="0.25">
      <c r="B7" t="s">
        <v>21</v>
      </c>
      <c r="C7" t="str">
        <f>IF('05.01_PLANO DE AÇÃO'!B11="","",'05.01_PLANO DE AÇÃO'!B11)</f>
        <v/>
      </c>
      <c r="D7" t="str">
        <f>IF('05.01_PLANO DE AÇÃO'!C11="","",'05.01_PLANO DE AÇÃO'!C11)</f>
        <v/>
      </c>
      <c r="E7">
        <f>'05.01_PLANO DE AÇÃO'!D11</f>
        <v>0</v>
      </c>
      <c r="F7" t="str">
        <f>IF('05.01_PLANO DE AÇÃO'!E11="","",'05.01_PLANO DE AÇÃO'!E11)</f>
        <v/>
      </c>
      <c r="G7">
        <f>'05.01_PLANO DE AÇÃO'!F11</f>
        <v>0</v>
      </c>
      <c r="H7">
        <f>'05.01_PLANO DE AÇÃO'!G11</f>
        <v>0</v>
      </c>
      <c r="I7">
        <f>'05.01_PLANO DE AÇÃO'!H11</f>
        <v>0</v>
      </c>
      <c r="J7">
        <f>'05.01_PLANO DE AÇÃO'!I11</f>
        <v>0</v>
      </c>
      <c r="K7">
        <f>'05.01_PLANO DE AÇÃO'!J11</f>
        <v>0</v>
      </c>
      <c r="L7">
        <f>'05.01_PLANO DE AÇÃO'!K11</f>
        <v>0</v>
      </c>
      <c r="M7">
        <f>'05.01_PLANO DE AÇÃO'!L11</f>
        <v>0</v>
      </c>
      <c r="N7">
        <f>'05.01_PLANO DE AÇÃO'!M11</f>
        <v>0</v>
      </c>
      <c r="O7" t="str">
        <f>IF('05.01_PLANO DE AÇÃO'!N11="","",'05.01_PLANO DE AÇÃO'!N11)</f>
        <v/>
      </c>
      <c r="P7">
        <f>'05.01_PLANO DE AÇÃO'!O11</f>
        <v>0</v>
      </c>
      <c r="Q7">
        <f>'05.01_PLANO DE AÇÃO'!P11</f>
        <v>0</v>
      </c>
      <c r="R7" t="str">
        <f>IF('05.01_PLANO DE AÇÃO'!Q11="","",'05.01_PLANO DE AÇÃO'!Q11)</f>
        <v/>
      </c>
      <c r="S7">
        <f>'05.01_PLANO DE AÇÃO'!R11</f>
        <v>0</v>
      </c>
      <c r="T7">
        <f>'05.01_PLANO DE AÇÃO'!S11</f>
        <v>0</v>
      </c>
      <c r="U7">
        <f>'05.01_PLANO DE AÇÃO'!T11</f>
        <v>0</v>
      </c>
      <c r="V7">
        <f>'05.01_PLANO DE AÇÃO'!U11</f>
        <v>0</v>
      </c>
      <c r="W7">
        <f>'05.01_PLANO DE AÇÃO'!V11</f>
        <v>0</v>
      </c>
      <c r="X7" t="str">
        <f>IF('05.01_PLANO DE AÇÃO'!W11="","",'05.01_PLANO DE AÇÃO'!W11)</f>
        <v/>
      </c>
      <c r="Y7">
        <f>'05.01_PLANO DE AÇÃO'!X11</f>
        <v>0</v>
      </c>
      <c r="Z7">
        <f>'05.01_PLANO DE AÇÃO'!Y11</f>
        <v>0</v>
      </c>
      <c r="AA7">
        <f>'05.01_PLANO DE AÇÃO'!Z11</f>
        <v>0</v>
      </c>
      <c r="AB7">
        <f>'05.01_PLANO DE AÇÃO'!AA11</f>
        <v>0</v>
      </c>
      <c r="AC7">
        <f>'05.01_PLANO DE AÇÃO'!AB11</f>
        <v>0</v>
      </c>
      <c r="AD7">
        <f>'05.01_PLANO DE AÇÃO'!AC11</f>
        <v>0</v>
      </c>
      <c r="AE7" t="str">
        <f>IF('05.01_PLANO DE AÇÃO'!AD11="","",'05.01_PLANO DE AÇÃO'!AD11)</f>
        <v/>
      </c>
      <c r="AF7">
        <f>'05.01_PLANO DE AÇÃO'!AE11</f>
        <v>0</v>
      </c>
      <c r="AG7">
        <f>'05.01_PLANO DE AÇÃO'!AF11</f>
        <v>0</v>
      </c>
      <c r="AH7">
        <f>'05.01_PLANO DE AÇÃO'!AG11</f>
        <v>0</v>
      </c>
      <c r="AI7">
        <f>'05.01_PLANO DE AÇÃO'!AH11</f>
        <v>0</v>
      </c>
      <c r="AJ7">
        <f>'05.01_PLANO DE AÇÃO'!AI11</f>
        <v>0</v>
      </c>
      <c r="AK7">
        <f>'05.01_PLANO DE AÇÃO'!AJ11</f>
        <v>0</v>
      </c>
      <c r="AL7">
        <f>'05.01_PLANO DE AÇÃO'!AK11</f>
        <v>0</v>
      </c>
      <c r="AM7" t="str">
        <f>IF('05.01_PLANO DE AÇÃO'!AL11="","",'05.01_PLANO DE AÇÃO'!AL11)</f>
        <v/>
      </c>
      <c r="AN7">
        <f>'05.01_PLANO DE AÇÃO'!AM11</f>
        <v>0</v>
      </c>
      <c r="AO7">
        <f>'05.01_PLANO DE AÇÃO'!AN11</f>
        <v>0</v>
      </c>
      <c r="AP7">
        <f>'05.01_PLANO DE AÇÃO'!AO11</f>
        <v>0</v>
      </c>
      <c r="AQ7">
        <f>'05.01_PLANO DE AÇÃO'!AP11</f>
        <v>0</v>
      </c>
      <c r="AR7" t="str">
        <f>IF('05.01_PLANO DE AÇÃO'!AQ11="","",'05.01_PLANO DE AÇÃO'!AQ11)</f>
        <v/>
      </c>
      <c r="AS7">
        <f>'05.01_PLANO DE AÇÃO'!AR11</f>
        <v>0</v>
      </c>
      <c r="AT7" t="str">
        <f>IF('05.01_PLANO DE AÇÃO'!AS11="","",'05.01_PLANO DE AÇÃO'!AS11)</f>
        <v/>
      </c>
      <c r="AU7">
        <f>'05.01_PLANO DE AÇÃO'!AT11</f>
        <v>0</v>
      </c>
      <c r="AV7">
        <f>'05.01_PLANO DE AÇÃO'!AU11</f>
        <v>0</v>
      </c>
      <c r="AW7" t="str">
        <f>IF('05.01_PLANO DE AÇÃO'!AV11="","",'05.01_PLANO DE AÇÃO'!AV11)</f>
        <v/>
      </c>
      <c r="AX7">
        <f>'05.01_PLANO DE AÇÃO'!AW11</f>
        <v>0</v>
      </c>
      <c r="AY7" t="str">
        <f>IF('05.01_PLANO DE AÇÃO'!AX11="","",'05.01_PLANO DE AÇÃO'!AX11)</f>
        <v/>
      </c>
      <c r="AZ7">
        <f>'05.01_PLANO DE AÇÃO'!AY11</f>
        <v>0</v>
      </c>
      <c r="BA7">
        <f>'05.01_PLANO DE AÇÃO'!AZ11</f>
        <v>0</v>
      </c>
      <c r="BB7">
        <f>'05.01_PLANO DE AÇÃO'!BA11</f>
        <v>0</v>
      </c>
      <c r="BC7" t="str">
        <f>IF('05.01_PLANO DE AÇÃO'!BB11="","",'05.01_PLANO DE AÇÃO'!BB11)</f>
        <v/>
      </c>
    </row>
    <row r="8" spans="2:55" x14ac:dyDescent="0.25">
      <c r="B8" t="s">
        <v>21</v>
      </c>
      <c r="C8" t="str">
        <f>IF('05.01_PLANO DE AÇÃO'!B12="","",'05.01_PLANO DE AÇÃO'!B12)</f>
        <v/>
      </c>
      <c r="D8" t="str">
        <f>IF('05.01_PLANO DE AÇÃO'!C12="","",'05.01_PLANO DE AÇÃO'!C12)</f>
        <v/>
      </c>
      <c r="E8">
        <f>'05.01_PLANO DE AÇÃO'!D12</f>
        <v>0</v>
      </c>
      <c r="F8" t="str">
        <f>IF('05.01_PLANO DE AÇÃO'!E12="","",'05.01_PLANO DE AÇÃO'!E12)</f>
        <v/>
      </c>
      <c r="G8">
        <f>'05.01_PLANO DE AÇÃO'!F12</f>
        <v>0</v>
      </c>
      <c r="H8">
        <f>'05.01_PLANO DE AÇÃO'!G12</f>
        <v>0</v>
      </c>
      <c r="I8">
        <f>'05.01_PLANO DE AÇÃO'!H12</f>
        <v>0</v>
      </c>
      <c r="J8">
        <f>'05.01_PLANO DE AÇÃO'!I12</f>
        <v>0</v>
      </c>
      <c r="K8">
        <f>'05.01_PLANO DE AÇÃO'!J12</f>
        <v>0</v>
      </c>
      <c r="L8">
        <f>'05.01_PLANO DE AÇÃO'!K12</f>
        <v>0</v>
      </c>
      <c r="M8">
        <f>'05.01_PLANO DE AÇÃO'!L12</f>
        <v>0</v>
      </c>
      <c r="N8">
        <f>'05.01_PLANO DE AÇÃO'!M12</f>
        <v>0</v>
      </c>
      <c r="O8" t="str">
        <f>IF('05.01_PLANO DE AÇÃO'!N12="","",'05.01_PLANO DE AÇÃO'!N12)</f>
        <v/>
      </c>
      <c r="P8">
        <f>'05.01_PLANO DE AÇÃO'!O12</f>
        <v>0</v>
      </c>
      <c r="Q8">
        <f>'05.01_PLANO DE AÇÃO'!P12</f>
        <v>0</v>
      </c>
      <c r="R8" t="str">
        <f>IF('05.01_PLANO DE AÇÃO'!Q12="","",'05.01_PLANO DE AÇÃO'!Q12)</f>
        <v/>
      </c>
      <c r="S8">
        <f>'05.01_PLANO DE AÇÃO'!R12</f>
        <v>0</v>
      </c>
      <c r="T8">
        <f>'05.01_PLANO DE AÇÃO'!S12</f>
        <v>0</v>
      </c>
      <c r="U8">
        <f>'05.01_PLANO DE AÇÃO'!T12</f>
        <v>0</v>
      </c>
      <c r="V8">
        <f>'05.01_PLANO DE AÇÃO'!U12</f>
        <v>0</v>
      </c>
      <c r="W8">
        <f>'05.01_PLANO DE AÇÃO'!V12</f>
        <v>0</v>
      </c>
      <c r="X8" t="str">
        <f>IF('05.01_PLANO DE AÇÃO'!W12="","",'05.01_PLANO DE AÇÃO'!W12)</f>
        <v/>
      </c>
      <c r="Y8">
        <f>'05.01_PLANO DE AÇÃO'!X12</f>
        <v>0</v>
      </c>
      <c r="Z8">
        <f>'05.01_PLANO DE AÇÃO'!Y12</f>
        <v>0</v>
      </c>
      <c r="AA8">
        <f>'05.01_PLANO DE AÇÃO'!Z12</f>
        <v>0</v>
      </c>
      <c r="AB8">
        <f>'05.01_PLANO DE AÇÃO'!AA12</f>
        <v>0</v>
      </c>
      <c r="AC8">
        <f>'05.01_PLANO DE AÇÃO'!AB12</f>
        <v>0</v>
      </c>
      <c r="AD8">
        <f>'05.01_PLANO DE AÇÃO'!AC12</f>
        <v>0</v>
      </c>
      <c r="AE8" t="str">
        <f>IF('05.01_PLANO DE AÇÃO'!AD12="","",'05.01_PLANO DE AÇÃO'!AD12)</f>
        <v/>
      </c>
      <c r="AF8">
        <f>'05.01_PLANO DE AÇÃO'!AE12</f>
        <v>0</v>
      </c>
      <c r="AG8">
        <f>'05.01_PLANO DE AÇÃO'!AF12</f>
        <v>0</v>
      </c>
      <c r="AH8">
        <f>'05.01_PLANO DE AÇÃO'!AG12</f>
        <v>0</v>
      </c>
      <c r="AI8">
        <f>'05.01_PLANO DE AÇÃO'!AH12</f>
        <v>0</v>
      </c>
      <c r="AJ8">
        <f>'05.01_PLANO DE AÇÃO'!AI12</f>
        <v>0</v>
      </c>
      <c r="AK8">
        <f>'05.01_PLANO DE AÇÃO'!AJ12</f>
        <v>0</v>
      </c>
      <c r="AL8">
        <f>'05.01_PLANO DE AÇÃO'!AK12</f>
        <v>0</v>
      </c>
      <c r="AM8" t="str">
        <f>IF('05.01_PLANO DE AÇÃO'!AL12="","",'05.01_PLANO DE AÇÃO'!AL12)</f>
        <v/>
      </c>
      <c r="AN8">
        <f>'05.01_PLANO DE AÇÃO'!AM12</f>
        <v>0</v>
      </c>
      <c r="AO8">
        <f>'05.01_PLANO DE AÇÃO'!AN12</f>
        <v>0</v>
      </c>
      <c r="AP8">
        <f>'05.01_PLANO DE AÇÃO'!AO12</f>
        <v>0</v>
      </c>
      <c r="AQ8">
        <f>'05.01_PLANO DE AÇÃO'!AP12</f>
        <v>0</v>
      </c>
      <c r="AR8" t="str">
        <f>IF('05.01_PLANO DE AÇÃO'!AQ12="","",'05.01_PLANO DE AÇÃO'!AQ12)</f>
        <v/>
      </c>
      <c r="AS8">
        <f>'05.01_PLANO DE AÇÃO'!AR12</f>
        <v>0</v>
      </c>
      <c r="AT8" t="str">
        <f>IF('05.01_PLANO DE AÇÃO'!AS12="","",'05.01_PLANO DE AÇÃO'!AS12)</f>
        <v/>
      </c>
      <c r="AU8">
        <f>'05.01_PLANO DE AÇÃO'!AT12</f>
        <v>0</v>
      </c>
      <c r="AV8">
        <f>'05.01_PLANO DE AÇÃO'!AU12</f>
        <v>0</v>
      </c>
      <c r="AW8" t="str">
        <f>IF('05.01_PLANO DE AÇÃO'!AV12="","",'05.01_PLANO DE AÇÃO'!AV12)</f>
        <v/>
      </c>
      <c r="AX8">
        <f>'05.01_PLANO DE AÇÃO'!AW12</f>
        <v>0</v>
      </c>
      <c r="AY8" t="str">
        <f>IF('05.01_PLANO DE AÇÃO'!AX12="","",'05.01_PLANO DE AÇÃO'!AX12)</f>
        <v/>
      </c>
      <c r="AZ8">
        <f>'05.01_PLANO DE AÇÃO'!AY12</f>
        <v>0</v>
      </c>
      <c r="BA8">
        <f>'05.01_PLANO DE AÇÃO'!AZ12</f>
        <v>0</v>
      </c>
      <c r="BB8">
        <f>'05.01_PLANO DE AÇÃO'!BA12</f>
        <v>0</v>
      </c>
      <c r="BC8" t="str">
        <f>IF('05.01_PLANO DE AÇÃO'!BB12="","",'05.01_PLANO DE AÇÃO'!BB12)</f>
        <v/>
      </c>
    </row>
    <row r="9" spans="2:55" x14ac:dyDescent="0.25">
      <c r="B9" t="s">
        <v>21</v>
      </c>
      <c r="C9" t="str">
        <f>IF('05.01_PLANO DE AÇÃO'!B13="","",'05.01_PLANO DE AÇÃO'!B13)</f>
        <v/>
      </c>
      <c r="D9" t="str">
        <f>IF('05.01_PLANO DE AÇÃO'!C13="","",'05.01_PLANO DE AÇÃO'!C13)</f>
        <v/>
      </c>
      <c r="E9">
        <f>'05.01_PLANO DE AÇÃO'!D13</f>
        <v>0</v>
      </c>
      <c r="F9" t="str">
        <f>IF('05.01_PLANO DE AÇÃO'!E13="","",'05.01_PLANO DE AÇÃO'!E13)</f>
        <v/>
      </c>
      <c r="G9">
        <f>'05.01_PLANO DE AÇÃO'!F13</f>
        <v>0</v>
      </c>
      <c r="H9">
        <f>'05.01_PLANO DE AÇÃO'!G13</f>
        <v>0</v>
      </c>
      <c r="I9">
        <f>'05.01_PLANO DE AÇÃO'!H13</f>
        <v>0</v>
      </c>
      <c r="J9">
        <f>'05.01_PLANO DE AÇÃO'!I13</f>
        <v>0</v>
      </c>
      <c r="K9">
        <f>'05.01_PLANO DE AÇÃO'!J13</f>
        <v>0</v>
      </c>
      <c r="L9">
        <f>'05.01_PLANO DE AÇÃO'!K13</f>
        <v>0</v>
      </c>
      <c r="M9">
        <f>'05.01_PLANO DE AÇÃO'!L13</f>
        <v>0</v>
      </c>
      <c r="N9">
        <f>'05.01_PLANO DE AÇÃO'!M13</f>
        <v>0</v>
      </c>
      <c r="O9" t="str">
        <f>IF('05.01_PLANO DE AÇÃO'!N13="","",'05.01_PLANO DE AÇÃO'!N13)</f>
        <v/>
      </c>
      <c r="P9">
        <f>'05.01_PLANO DE AÇÃO'!O13</f>
        <v>0</v>
      </c>
      <c r="Q9">
        <f>'05.01_PLANO DE AÇÃO'!P13</f>
        <v>0</v>
      </c>
      <c r="R9" t="str">
        <f>IF('05.01_PLANO DE AÇÃO'!Q13="","",'05.01_PLANO DE AÇÃO'!Q13)</f>
        <v/>
      </c>
      <c r="S9">
        <f>'05.01_PLANO DE AÇÃO'!R13</f>
        <v>0</v>
      </c>
      <c r="T9">
        <f>'05.01_PLANO DE AÇÃO'!S13</f>
        <v>0</v>
      </c>
      <c r="U9">
        <f>'05.01_PLANO DE AÇÃO'!T13</f>
        <v>0</v>
      </c>
      <c r="V9">
        <f>'05.01_PLANO DE AÇÃO'!U13</f>
        <v>0</v>
      </c>
      <c r="W9">
        <f>'05.01_PLANO DE AÇÃO'!V13</f>
        <v>0</v>
      </c>
      <c r="X9" t="str">
        <f>IF('05.01_PLANO DE AÇÃO'!W13="","",'05.01_PLANO DE AÇÃO'!W13)</f>
        <v/>
      </c>
      <c r="Y9">
        <f>'05.01_PLANO DE AÇÃO'!X13</f>
        <v>0</v>
      </c>
      <c r="Z9">
        <f>'05.01_PLANO DE AÇÃO'!Y13</f>
        <v>0</v>
      </c>
      <c r="AA9">
        <f>'05.01_PLANO DE AÇÃO'!Z13</f>
        <v>0</v>
      </c>
      <c r="AB9">
        <f>'05.01_PLANO DE AÇÃO'!AA13</f>
        <v>0</v>
      </c>
      <c r="AC9">
        <f>'05.01_PLANO DE AÇÃO'!AB13</f>
        <v>0</v>
      </c>
      <c r="AD9">
        <f>'05.01_PLANO DE AÇÃO'!AC13</f>
        <v>0</v>
      </c>
      <c r="AE9" t="str">
        <f>IF('05.01_PLANO DE AÇÃO'!AD13="","",'05.01_PLANO DE AÇÃO'!AD13)</f>
        <v/>
      </c>
      <c r="AF9">
        <f>'05.01_PLANO DE AÇÃO'!AE13</f>
        <v>0</v>
      </c>
      <c r="AG9">
        <f>'05.01_PLANO DE AÇÃO'!AF13</f>
        <v>0</v>
      </c>
      <c r="AH9">
        <f>'05.01_PLANO DE AÇÃO'!AG13</f>
        <v>0</v>
      </c>
      <c r="AI9">
        <f>'05.01_PLANO DE AÇÃO'!AH13</f>
        <v>0</v>
      </c>
      <c r="AJ9">
        <f>'05.01_PLANO DE AÇÃO'!AI13</f>
        <v>0</v>
      </c>
      <c r="AK9">
        <f>'05.01_PLANO DE AÇÃO'!AJ13</f>
        <v>0</v>
      </c>
      <c r="AL9">
        <f>'05.01_PLANO DE AÇÃO'!AK13</f>
        <v>0</v>
      </c>
      <c r="AM9" t="str">
        <f>IF('05.01_PLANO DE AÇÃO'!AL13="","",'05.01_PLANO DE AÇÃO'!AL13)</f>
        <v/>
      </c>
      <c r="AN9">
        <f>'05.01_PLANO DE AÇÃO'!AM13</f>
        <v>0</v>
      </c>
      <c r="AO9">
        <f>'05.01_PLANO DE AÇÃO'!AN13</f>
        <v>0</v>
      </c>
      <c r="AP9">
        <f>'05.01_PLANO DE AÇÃO'!AO13</f>
        <v>0</v>
      </c>
      <c r="AQ9">
        <f>'05.01_PLANO DE AÇÃO'!AP13</f>
        <v>0</v>
      </c>
      <c r="AR9" t="str">
        <f>IF('05.01_PLANO DE AÇÃO'!AQ13="","",'05.01_PLANO DE AÇÃO'!AQ13)</f>
        <v/>
      </c>
      <c r="AS9">
        <f>'05.01_PLANO DE AÇÃO'!AR13</f>
        <v>0</v>
      </c>
      <c r="AT9" t="str">
        <f>IF('05.01_PLANO DE AÇÃO'!AS13="","",'05.01_PLANO DE AÇÃO'!AS13)</f>
        <v/>
      </c>
      <c r="AU9">
        <f>'05.01_PLANO DE AÇÃO'!AT13</f>
        <v>0</v>
      </c>
      <c r="AV9">
        <f>'05.01_PLANO DE AÇÃO'!AU13</f>
        <v>0</v>
      </c>
      <c r="AW9" t="str">
        <f>IF('05.01_PLANO DE AÇÃO'!AV13="","",'05.01_PLANO DE AÇÃO'!AV13)</f>
        <v/>
      </c>
      <c r="AX9">
        <f>'05.01_PLANO DE AÇÃO'!AW13</f>
        <v>0</v>
      </c>
      <c r="AY9" t="str">
        <f>IF('05.01_PLANO DE AÇÃO'!AX13="","",'05.01_PLANO DE AÇÃO'!AX13)</f>
        <v/>
      </c>
      <c r="AZ9">
        <f>'05.01_PLANO DE AÇÃO'!AY13</f>
        <v>0</v>
      </c>
      <c r="BA9">
        <f>'05.01_PLANO DE AÇÃO'!AZ13</f>
        <v>0</v>
      </c>
      <c r="BB9">
        <f>'05.01_PLANO DE AÇÃO'!BA13</f>
        <v>0</v>
      </c>
      <c r="BC9" t="str">
        <f>IF('05.01_PLANO DE AÇÃO'!BB13="","",'05.01_PLANO DE AÇÃO'!BB13)</f>
        <v/>
      </c>
    </row>
    <row r="10" spans="2:55" x14ac:dyDescent="0.25">
      <c r="B10" t="s">
        <v>21</v>
      </c>
      <c r="C10" t="str">
        <f>IF('05.01_PLANO DE AÇÃO'!B14="","",'05.01_PLANO DE AÇÃO'!B14)</f>
        <v/>
      </c>
      <c r="D10" t="str">
        <f>IF('05.01_PLANO DE AÇÃO'!C14="","",'05.01_PLANO DE AÇÃO'!C14)</f>
        <v/>
      </c>
      <c r="E10">
        <f>'05.01_PLANO DE AÇÃO'!D14</f>
        <v>0</v>
      </c>
      <c r="F10" t="str">
        <f>IF('05.01_PLANO DE AÇÃO'!E14="","",'05.01_PLANO DE AÇÃO'!E14)</f>
        <v/>
      </c>
      <c r="G10">
        <f>'05.01_PLANO DE AÇÃO'!F14</f>
        <v>0</v>
      </c>
      <c r="H10">
        <f>'05.01_PLANO DE AÇÃO'!G14</f>
        <v>0</v>
      </c>
      <c r="I10">
        <f>'05.01_PLANO DE AÇÃO'!H14</f>
        <v>0</v>
      </c>
      <c r="J10">
        <f>'05.01_PLANO DE AÇÃO'!I14</f>
        <v>0</v>
      </c>
      <c r="K10">
        <f>'05.01_PLANO DE AÇÃO'!J14</f>
        <v>0</v>
      </c>
      <c r="L10">
        <f>'05.01_PLANO DE AÇÃO'!K14</f>
        <v>0</v>
      </c>
      <c r="M10">
        <f>'05.01_PLANO DE AÇÃO'!L14</f>
        <v>0</v>
      </c>
      <c r="N10">
        <f>'05.01_PLANO DE AÇÃO'!M14</f>
        <v>0</v>
      </c>
      <c r="O10" t="str">
        <f>IF('05.01_PLANO DE AÇÃO'!N14="","",'05.01_PLANO DE AÇÃO'!N14)</f>
        <v/>
      </c>
      <c r="P10">
        <f>'05.01_PLANO DE AÇÃO'!O14</f>
        <v>0</v>
      </c>
      <c r="Q10">
        <f>'05.01_PLANO DE AÇÃO'!P14</f>
        <v>0</v>
      </c>
      <c r="R10" t="str">
        <f>IF('05.01_PLANO DE AÇÃO'!Q14="","",'05.01_PLANO DE AÇÃO'!Q14)</f>
        <v/>
      </c>
      <c r="S10">
        <f>'05.01_PLANO DE AÇÃO'!R14</f>
        <v>0</v>
      </c>
      <c r="T10">
        <f>'05.01_PLANO DE AÇÃO'!S14</f>
        <v>0</v>
      </c>
      <c r="U10">
        <f>'05.01_PLANO DE AÇÃO'!T14</f>
        <v>0</v>
      </c>
      <c r="V10">
        <f>'05.01_PLANO DE AÇÃO'!U14</f>
        <v>0</v>
      </c>
      <c r="W10">
        <f>'05.01_PLANO DE AÇÃO'!V14</f>
        <v>0</v>
      </c>
      <c r="X10" t="str">
        <f>IF('05.01_PLANO DE AÇÃO'!W14="","",'05.01_PLANO DE AÇÃO'!W14)</f>
        <v/>
      </c>
      <c r="Y10">
        <f>'05.01_PLANO DE AÇÃO'!X14</f>
        <v>0</v>
      </c>
      <c r="Z10">
        <f>'05.01_PLANO DE AÇÃO'!Y14</f>
        <v>0</v>
      </c>
      <c r="AA10">
        <f>'05.01_PLANO DE AÇÃO'!Z14</f>
        <v>0</v>
      </c>
      <c r="AB10">
        <f>'05.01_PLANO DE AÇÃO'!AA14</f>
        <v>0</v>
      </c>
      <c r="AC10">
        <f>'05.01_PLANO DE AÇÃO'!AB14</f>
        <v>0</v>
      </c>
      <c r="AD10">
        <f>'05.01_PLANO DE AÇÃO'!AC14</f>
        <v>0</v>
      </c>
      <c r="AE10" t="str">
        <f>IF('05.01_PLANO DE AÇÃO'!AD14="","",'05.01_PLANO DE AÇÃO'!AD14)</f>
        <v/>
      </c>
      <c r="AF10">
        <f>'05.01_PLANO DE AÇÃO'!AE14</f>
        <v>0</v>
      </c>
      <c r="AG10">
        <f>'05.01_PLANO DE AÇÃO'!AF14</f>
        <v>0</v>
      </c>
      <c r="AH10">
        <f>'05.01_PLANO DE AÇÃO'!AG14</f>
        <v>0</v>
      </c>
      <c r="AI10">
        <f>'05.01_PLANO DE AÇÃO'!AH14</f>
        <v>0</v>
      </c>
      <c r="AJ10">
        <f>'05.01_PLANO DE AÇÃO'!AI14</f>
        <v>0</v>
      </c>
      <c r="AK10">
        <f>'05.01_PLANO DE AÇÃO'!AJ14</f>
        <v>0</v>
      </c>
      <c r="AL10">
        <f>'05.01_PLANO DE AÇÃO'!AK14</f>
        <v>0</v>
      </c>
      <c r="AM10" t="str">
        <f>IF('05.01_PLANO DE AÇÃO'!AL14="","",'05.01_PLANO DE AÇÃO'!AL14)</f>
        <v/>
      </c>
      <c r="AN10">
        <f>'05.01_PLANO DE AÇÃO'!AM14</f>
        <v>0</v>
      </c>
      <c r="AO10">
        <f>'05.01_PLANO DE AÇÃO'!AN14</f>
        <v>0</v>
      </c>
      <c r="AP10">
        <f>'05.01_PLANO DE AÇÃO'!AO14</f>
        <v>0</v>
      </c>
      <c r="AQ10">
        <f>'05.01_PLANO DE AÇÃO'!AP14</f>
        <v>0</v>
      </c>
      <c r="AR10" t="str">
        <f>IF('05.01_PLANO DE AÇÃO'!AQ14="","",'05.01_PLANO DE AÇÃO'!AQ14)</f>
        <v/>
      </c>
      <c r="AS10">
        <f>'05.01_PLANO DE AÇÃO'!AR14</f>
        <v>0</v>
      </c>
      <c r="AT10" t="str">
        <f>IF('05.01_PLANO DE AÇÃO'!AS14="","",'05.01_PLANO DE AÇÃO'!AS14)</f>
        <v/>
      </c>
      <c r="AU10">
        <f>'05.01_PLANO DE AÇÃO'!AT14</f>
        <v>0</v>
      </c>
      <c r="AV10">
        <f>'05.01_PLANO DE AÇÃO'!AU14</f>
        <v>0</v>
      </c>
      <c r="AW10" t="str">
        <f>IF('05.01_PLANO DE AÇÃO'!AV14="","",'05.01_PLANO DE AÇÃO'!AV14)</f>
        <v/>
      </c>
      <c r="AX10">
        <f>'05.01_PLANO DE AÇÃO'!AW14</f>
        <v>0</v>
      </c>
      <c r="AY10" t="str">
        <f>IF('05.01_PLANO DE AÇÃO'!AX14="","",'05.01_PLANO DE AÇÃO'!AX14)</f>
        <v/>
      </c>
      <c r="AZ10">
        <f>'05.01_PLANO DE AÇÃO'!AY14</f>
        <v>0</v>
      </c>
      <c r="BA10">
        <f>'05.01_PLANO DE AÇÃO'!AZ14</f>
        <v>0</v>
      </c>
      <c r="BB10">
        <f>'05.01_PLANO DE AÇÃO'!BA14</f>
        <v>0</v>
      </c>
      <c r="BC10" t="str">
        <f>IF('05.01_PLANO DE AÇÃO'!BB14="","",'05.01_PLANO DE AÇÃO'!BB14)</f>
        <v/>
      </c>
    </row>
    <row r="11" spans="2:55" x14ac:dyDescent="0.25">
      <c r="B11" t="s">
        <v>21</v>
      </c>
      <c r="C11" t="str">
        <f>IF('05.01_PLANO DE AÇÃO'!B15="","",'05.01_PLANO DE AÇÃO'!B15)</f>
        <v/>
      </c>
      <c r="D11" t="str">
        <f>IF('05.01_PLANO DE AÇÃO'!C15="","",'05.01_PLANO DE AÇÃO'!C15)</f>
        <v/>
      </c>
      <c r="E11">
        <f>'05.01_PLANO DE AÇÃO'!D15</f>
        <v>0</v>
      </c>
      <c r="F11" t="str">
        <f>IF('05.01_PLANO DE AÇÃO'!E15="","",'05.01_PLANO DE AÇÃO'!E15)</f>
        <v/>
      </c>
      <c r="G11">
        <f>'05.01_PLANO DE AÇÃO'!F15</f>
        <v>0</v>
      </c>
      <c r="H11">
        <f>'05.01_PLANO DE AÇÃO'!G15</f>
        <v>0</v>
      </c>
      <c r="I11">
        <f>'05.01_PLANO DE AÇÃO'!H15</f>
        <v>0</v>
      </c>
      <c r="J11">
        <f>'05.01_PLANO DE AÇÃO'!I15</f>
        <v>0</v>
      </c>
      <c r="K11">
        <f>'05.01_PLANO DE AÇÃO'!J15</f>
        <v>0</v>
      </c>
      <c r="L11">
        <f>'05.01_PLANO DE AÇÃO'!K15</f>
        <v>0</v>
      </c>
      <c r="M11">
        <f>'05.01_PLANO DE AÇÃO'!L15</f>
        <v>0</v>
      </c>
      <c r="N11">
        <f>'05.01_PLANO DE AÇÃO'!M15</f>
        <v>0</v>
      </c>
      <c r="O11" t="str">
        <f>IF('05.01_PLANO DE AÇÃO'!N15="","",'05.01_PLANO DE AÇÃO'!N15)</f>
        <v/>
      </c>
      <c r="P11">
        <f>'05.01_PLANO DE AÇÃO'!O15</f>
        <v>0</v>
      </c>
      <c r="Q11">
        <f>'05.01_PLANO DE AÇÃO'!P15</f>
        <v>0</v>
      </c>
      <c r="R11" t="str">
        <f>IF('05.01_PLANO DE AÇÃO'!Q15="","",'05.01_PLANO DE AÇÃO'!Q15)</f>
        <v/>
      </c>
      <c r="S11">
        <f>'05.01_PLANO DE AÇÃO'!R15</f>
        <v>0</v>
      </c>
      <c r="T11">
        <f>'05.01_PLANO DE AÇÃO'!S15</f>
        <v>0</v>
      </c>
      <c r="U11">
        <f>'05.01_PLANO DE AÇÃO'!T15</f>
        <v>0</v>
      </c>
      <c r="V11">
        <f>'05.01_PLANO DE AÇÃO'!U15</f>
        <v>0</v>
      </c>
      <c r="W11">
        <f>'05.01_PLANO DE AÇÃO'!V15</f>
        <v>0</v>
      </c>
      <c r="X11" t="str">
        <f>IF('05.01_PLANO DE AÇÃO'!W15="","",'05.01_PLANO DE AÇÃO'!W15)</f>
        <v/>
      </c>
      <c r="Y11">
        <f>'05.01_PLANO DE AÇÃO'!X15</f>
        <v>0</v>
      </c>
      <c r="Z11">
        <f>'05.01_PLANO DE AÇÃO'!Y15</f>
        <v>0</v>
      </c>
      <c r="AA11">
        <f>'05.01_PLANO DE AÇÃO'!Z15</f>
        <v>0</v>
      </c>
      <c r="AB11">
        <f>'05.01_PLANO DE AÇÃO'!AA15</f>
        <v>0</v>
      </c>
      <c r="AC11">
        <f>'05.01_PLANO DE AÇÃO'!AB15</f>
        <v>0</v>
      </c>
      <c r="AD11">
        <f>'05.01_PLANO DE AÇÃO'!AC15</f>
        <v>0</v>
      </c>
      <c r="AE11" t="str">
        <f>IF('05.01_PLANO DE AÇÃO'!AD15="","",'05.01_PLANO DE AÇÃO'!AD15)</f>
        <v/>
      </c>
      <c r="AF11">
        <f>'05.01_PLANO DE AÇÃO'!AE15</f>
        <v>0</v>
      </c>
      <c r="AG11">
        <f>'05.01_PLANO DE AÇÃO'!AF15</f>
        <v>0</v>
      </c>
      <c r="AH11">
        <f>'05.01_PLANO DE AÇÃO'!AG15</f>
        <v>0</v>
      </c>
      <c r="AI11">
        <f>'05.01_PLANO DE AÇÃO'!AH15</f>
        <v>0</v>
      </c>
      <c r="AJ11">
        <f>'05.01_PLANO DE AÇÃO'!AI15</f>
        <v>0</v>
      </c>
      <c r="AK11">
        <f>'05.01_PLANO DE AÇÃO'!AJ15</f>
        <v>0</v>
      </c>
      <c r="AL11">
        <f>'05.01_PLANO DE AÇÃO'!AK15</f>
        <v>0</v>
      </c>
      <c r="AM11" t="str">
        <f>IF('05.01_PLANO DE AÇÃO'!AL15="","",'05.01_PLANO DE AÇÃO'!AL15)</f>
        <v/>
      </c>
      <c r="AN11">
        <f>'05.01_PLANO DE AÇÃO'!AM15</f>
        <v>0</v>
      </c>
      <c r="AO11">
        <f>'05.01_PLANO DE AÇÃO'!AN15</f>
        <v>0</v>
      </c>
      <c r="AP11">
        <f>'05.01_PLANO DE AÇÃO'!AO15</f>
        <v>0</v>
      </c>
      <c r="AQ11">
        <f>'05.01_PLANO DE AÇÃO'!AP15</f>
        <v>0</v>
      </c>
      <c r="AR11" t="str">
        <f>IF('05.01_PLANO DE AÇÃO'!AQ15="","",'05.01_PLANO DE AÇÃO'!AQ15)</f>
        <v/>
      </c>
      <c r="AS11">
        <f>'05.01_PLANO DE AÇÃO'!AR15</f>
        <v>0</v>
      </c>
      <c r="AT11" t="str">
        <f>IF('05.01_PLANO DE AÇÃO'!AS15="","",'05.01_PLANO DE AÇÃO'!AS15)</f>
        <v/>
      </c>
      <c r="AU11">
        <f>'05.01_PLANO DE AÇÃO'!AT15</f>
        <v>0</v>
      </c>
      <c r="AV11">
        <f>'05.01_PLANO DE AÇÃO'!AU15</f>
        <v>0</v>
      </c>
      <c r="AW11" t="str">
        <f>IF('05.01_PLANO DE AÇÃO'!AV15="","",'05.01_PLANO DE AÇÃO'!AV15)</f>
        <v/>
      </c>
      <c r="AX11">
        <f>'05.01_PLANO DE AÇÃO'!AW15</f>
        <v>0</v>
      </c>
      <c r="AY11" t="str">
        <f>IF('05.01_PLANO DE AÇÃO'!AX15="","",'05.01_PLANO DE AÇÃO'!AX15)</f>
        <v/>
      </c>
      <c r="AZ11">
        <f>'05.01_PLANO DE AÇÃO'!AY15</f>
        <v>0</v>
      </c>
      <c r="BA11">
        <f>'05.01_PLANO DE AÇÃO'!AZ15</f>
        <v>0</v>
      </c>
      <c r="BB11">
        <f>'05.01_PLANO DE AÇÃO'!BA15</f>
        <v>0</v>
      </c>
      <c r="BC11" t="str">
        <f>IF('05.01_PLANO DE AÇÃO'!BB15="","",'05.01_PLANO DE AÇÃO'!BB15)</f>
        <v/>
      </c>
    </row>
    <row r="12" spans="2:55" x14ac:dyDescent="0.25">
      <c r="B12" t="s">
        <v>21</v>
      </c>
      <c r="C12" t="str">
        <f>IF('05.01_PLANO DE AÇÃO'!B16="","",'05.01_PLANO DE AÇÃO'!B16)</f>
        <v/>
      </c>
      <c r="D12" t="str">
        <f>IF('05.01_PLANO DE AÇÃO'!C16="","",'05.01_PLANO DE AÇÃO'!C16)</f>
        <v/>
      </c>
      <c r="E12">
        <f>'05.01_PLANO DE AÇÃO'!D16</f>
        <v>0</v>
      </c>
      <c r="F12" t="str">
        <f>IF('05.01_PLANO DE AÇÃO'!E16="","",'05.01_PLANO DE AÇÃO'!E16)</f>
        <v/>
      </c>
      <c r="G12">
        <f>'05.01_PLANO DE AÇÃO'!F16</f>
        <v>0</v>
      </c>
      <c r="H12">
        <f>'05.01_PLANO DE AÇÃO'!G16</f>
        <v>0</v>
      </c>
      <c r="I12">
        <f>'05.01_PLANO DE AÇÃO'!H16</f>
        <v>0</v>
      </c>
      <c r="J12">
        <f>'05.01_PLANO DE AÇÃO'!I16</f>
        <v>0</v>
      </c>
      <c r="K12">
        <f>'05.01_PLANO DE AÇÃO'!J16</f>
        <v>0</v>
      </c>
      <c r="L12">
        <f>'05.01_PLANO DE AÇÃO'!K16</f>
        <v>0</v>
      </c>
      <c r="M12">
        <f>'05.01_PLANO DE AÇÃO'!L16</f>
        <v>0</v>
      </c>
      <c r="N12">
        <f>'05.01_PLANO DE AÇÃO'!M16</f>
        <v>0</v>
      </c>
      <c r="O12" t="str">
        <f>IF('05.01_PLANO DE AÇÃO'!N16="","",'05.01_PLANO DE AÇÃO'!N16)</f>
        <v/>
      </c>
      <c r="P12">
        <f>'05.01_PLANO DE AÇÃO'!O16</f>
        <v>0</v>
      </c>
      <c r="Q12">
        <f>'05.01_PLANO DE AÇÃO'!P16</f>
        <v>0</v>
      </c>
      <c r="R12" t="str">
        <f>IF('05.01_PLANO DE AÇÃO'!Q16="","",'05.01_PLANO DE AÇÃO'!Q16)</f>
        <v/>
      </c>
      <c r="S12">
        <f>'05.01_PLANO DE AÇÃO'!R16</f>
        <v>0</v>
      </c>
      <c r="T12">
        <f>'05.01_PLANO DE AÇÃO'!S16</f>
        <v>0</v>
      </c>
      <c r="U12">
        <f>'05.01_PLANO DE AÇÃO'!T16</f>
        <v>0</v>
      </c>
      <c r="V12">
        <f>'05.01_PLANO DE AÇÃO'!U16</f>
        <v>0</v>
      </c>
      <c r="W12">
        <f>'05.01_PLANO DE AÇÃO'!V16</f>
        <v>0</v>
      </c>
      <c r="X12" t="str">
        <f>IF('05.01_PLANO DE AÇÃO'!W16="","",'05.01_PLANO DE AÇÃO'!W16)</f>
        <v/>
      </c>
      <c r="Y12">
        <f>'05.01_PLANO DE AÇÃO'!X16</f>
        <v>0</v>
      </c>
      <c r="Z12">
        <f>'05.01_PLANO DE AÇÃO'!Y16</f>
        <v>0</v>
      </c>
      <c r="AA12">
        <f>'05.01_PLANO DE AÇÃO'!Z16</f>
        <v>0</v>
      </c>
      <c r="AB12">
        <f>'05.01_PLANO DE AÇÃO'!AA16</f>
        <v>0</v>
      </c>
      <c r="AC12">
        <f>'05.01_PLANO DE AÇÃO'!AB16</f>
        <v>0</v>
      </c>
      <c r="AD12">
        <f>'05.01_PLANO DE AÇÃO'!AC16</f>
        <v>0</v>
      </c>
      <c r="AE12" t="str">
        <f>IF('05.01_PLANO DE AÇÃO'!AD16="","",'05.01_PLANO DE AÇÃO'!AD16)</f>
        <v/>
      </c>
      <c r="AF12">
        <f>'05.01_PLANO DE AÇÃO'!AE16</f>
        <v>0</v>
      </c>
      <c r="AG12">
        <f>'05.01_PLANO DE AÇÃO'!AF16</f>
        <v>0</v>
      </c>
      <c r="AH12">
        <f>'05.01_PLANO DE AÇÃO'!AG16</f>
        <v>0</v>
      </c>
      <c r="AI12">
        <f>'05.01_PLANO DE AÇÃO'!AH16</f>
        <v>0</v>
      </c>
      <c r="AJ12">
        <f>'05.01_PLANO DE AÇÃO'!AI16</f>
        <v>0</v>
      </c>
      <c r="AK12">
        <f>'05.01_PLANO DE AÇÃO'!AJ16</f>
        <v>0</v>
      </c>
      <c r="AL12">
        <f>'05.01_PLANO DE AÇÃO'!AK16</f>
        <v>0</v>
      </c>
      <c r="AM12" t="str">
        <f>IF('05.01_PLANO DE AÇÃO'!AL16="","",'05.01_PLANO DE AÇÃO'!AL16)</f>
        <v/>
      </c>
      <c r="AN12">
        <f>'05.01_PLANO DE AÇÃO'!AM16</f>
        <v>0</v>
      </c>
      <c r="AO12">
        <f>'05.01_PLANO DE AÇÃO'!AN16</f>
        <v>0</v>
      </c>
      <c r="AP12">
        <f>'05.01_PLANO DE AÇÃO'!AO16</f>
        <v>0</v>
      </c>
      <c r="AQ12">
        <f>'05.01_PLANO DE AÇÃO'!AP16</f>
        <v>0</v>
      </c>
      <c r="AR12" t="str">
        <f>IF('05.01_PLANO DE AÇÃO'!AQ16="","",'05.01_PLANO DE AÇÃO'!AQ16)</f>
        <v/>
      </c>
      <c r="AS12">
        <f>'05.01_PLANO DE AÇÃO'!AR16</f>
        <v>0</v>
      </c>
      <c r="AT12" t="str">
        <f>IF('05.01_PLANO DE AÇÃO'!AS16="","",'05.01_PLANO DE AÇÃO'!AS16)</f>
        <v/>
      </c>
      <c r="AU12">
        <f>'05.01_PLANO DE AÇÃO'!AT16</f>
        <v>0</v>
      </c>
      <c r="AV12">
        <f>'05.01_PLANO DE AÇÃO'!AU16</f>
        <v>0</v>
      </c>
      <c r="AW12" t="str">
        <f>IF('05.01_PLANO DE AÇÃO'!AV16="","",'05.01_PLANO DE AÇÃO'!AV16)</f>
        <v/>
      </c>
      <c r="AX12">
        <f>'05.01_PLANO DE AÇÃO'!AW16</f>
        <v>0</v>
      </c>
      <c r="AY12" t="str">
        <f>IF('05.01_PLANO DE AÇÃO'!AX16="","",'05.01_PLANO DE AÇÃO'!AX16)</f>
        <v/>
      </c>
      <c r="AZ12">
        <f>'05.01_PLANO DE AÇÃO'!AY16</f>
        <v>0</v>
      </c>
      <c r="BA12">
        <f>'05.01_PLANO DE AÇÃO'!AZ16</f>
        <v>0</v>
      </c>
      <c r="BB12">
        <f>'05.01_PLANO DE AÇÃO'!BA16</f>
        <v>0</v>
      </c>
      <c r="BC12" t="str">
        <f>IF('05.01_PLANO DE AÇÃO'!BB16="","",'05.01_PLANO DE AÇÃO'!BB16)</f>
        <v/>
      </c>
    </row>
    <row r="13" spans="2:55" x14ac:dyDescent="0.25">
      <c r="B13" t="s">
        <v>21</v>
      </c>
      <c r="C13" t="str">
        <f>IF('05.01_PLANO DE AÇÃO'!B17="","",'05.01_PLANO DE AÇÃO'!B17)</f>
        <v/>
      </c>
      <c r="D13" t="str">
        <f>IF('05.01_PLANO DE AÇÃO'!C17="","",'05.01_PLANO DE AÇÃO'!C17)</f>
        <v/>
      </c>
      <c r="E13">
        <f>'05.01_PLANO DE AÇÃO'!D17</f>
        <v>0</v>
      </c>
      <c r="F13" t="str">
        <f>IF('05.01_PLANO DE AÇÃO'!E17="","",'05.01_PLANO DE AÇÃO'!E17)</f>
        <v/>
      </c>
      <c r="G13">
        <f>'05.01_PLANO DE AÇÃO'!F17</f>
        <v>0</v>
      </c>
      <c r="H13">
        <f>'05.01_PLANO DE AÇÃO'!G17</f>
        <v>0</v>
      </c>
      <c r="I13">
        <f>'05.01_PLANO DE AÇÃO'!H17</f>
        <v>0</v>
      </c>
      <c r="J13">
        <f>'05.01_PLANO DE AÇÃO'!I17</f>
        <v>0</v>
      </c>
      <c r="K13">
        <f>'05.01_PLANO DE AÇÃO'!J17</f>
        <v>0</v>
      </c>
      <c r="L13">
        <f>'05.01_PLANO DE AÇÃO'!K17</f>
        <v>0</v>
      </c>
      <c r="M13">
        <f>'05.01_PLANO DE AÇÃO'!L17</f>
        <v>0</v>
      </c>
      <c r="N13">
        <f>'05.01_PLANO DE AÇÃO'!M17</f>
        <v>0</v>
      </c>
      <c r="O13" t="str">
        <f>IF('05.01_PLANO DE AÇÃO'!N17="","",'05.01_PLANO DE AÇÃO'!N17)</f>
        <v/>
      </c>
      <c r="P13">
        <f>'05.01_PLANO DE AÇÃO'!O17</f>
        <v>0</v>
      </c>
      <c r="Q13">
        <f>'05.01_PLANO DE AÇÃO'!P17</f>
        <v>0</v>
      </c>
      <c r="R13" t="str">
        <f>IF('05.01_PLANO DE AÇÃO'!Q17="","",'05.01_PLANO DE AÇÃO'!Q17)</f>
        <v/>
      </c>
      <c r="S13">
        <f>'05.01_PLANO DE AÇÃO'!R17</f>
        <v>0</v>
      </c>
      <c r="T13">
        <f>'05.01_PLANO DE AÇÃO'!S17</f>
        <v>0</v>
      </c>
      <c r="U13">
        <f>'05.01_PLANO DE AÇÃO'!T17</f>
        <v>0</v>
      </c>
      <c r="V13">
        <f>'05.01_PLANO DE AÇÃO'!U17</f>
        <v>0</v>
      </c>
      <c r="W13">
        <f>'05.01_PLANO DE AÇÃO'!V17</f>
        <v>0</v>
      </c>
      <c r="X13" t="str">
        <f>IF('05.01_PLANO DE AÇÃO'!W17="","",'05.01_PLANO DE AÇÃO'!W17)</f>
        <v/>
      </c>
      <c r="Y13">
        <f>'05.01_PLANO DE AÇÃO'!X17</f>
        <v>0</v>
      </c>
      <c r="Z13">
        <f>'05.01_PLANO DE AÇÃO'!Y17</f>
        <v>0</v>
      </c>
      <c r="AA13">
        <f>'05.01_PLANO DE AÇÃO'!Z17</f>
        <v>0</v>
      </c>
      <c r="AB13">
        <f>'05.01_PLANO DE AÇÃO'!AA17</f>
        <v>0</v>
      </c>
      <c r="AC13">
        <f>'05.01_PLANO DE AÇÃO'!AB17</f>
        <v>0</v>
      </c>
      <c r="AD13">
        <f>'05.01_PLANO DE AÇÃO'!AC17</f>
        <v>0</v>
      </c>
      <c r="AE13" t="str">
        <f>IF('05.01_PLANO DE AÇÃO'!AD17="","",'05.01_PLANO DE AÇÃO'!AD17)</f>
        <v/>
      </c>
      <c r="AF13">
        <f>'05.01_PLANO DE AÇÃO'!AE17</f>
        <v>0</v>
      </c>
      <c r="AG13">
        <f>'05.01_PLANO DE AÇÃO'!AF17</f>
        <v>0</v>
      </c>
      <c r="AH13">
        <f>'05.01_PLANO DE AÇÃO'!AG17</f>
        <v>0</v>
      </c>
      <c r="AI13">
        <f>'05.01_PLANO DE AÇÃO'!AH17</f>
        <v>0</v>
      </c>
      <c r="AJ13">
        <f>'05.01_PLANO DE AÇÃO'!AI17</f>
        <v>0</v>
      </c>
      <c r="AK13">
        <f>'05.01_PLANO DE AÇÃO'!AJ17</f>
        <v>0</v>
      </c>
      <c r="AL13">
        <f>'05.01_PLANO DE AÇÃO'!AK17</f>
        <v>0</v>
      </c>
      <c r="AM13" t="str">
        <f>IF('05.01_PLANO DE AÇÃO'!AL17="","",'05.01_PLANO DE AÇÃO'!AL17)</f>
        <v/>
      </c>
      <c r="AN13">
        <f>'05.01_PLANO DE AÇÃO'!AM17</f>
        <v>0</v>
      </c>
      <c r="AO13">
        <f>'05.01_PLANO DE AÇÃO'!AN17</f>
        <v>0</v>
      </c>
      <c r="AP13">
        <f>'05.01_PLANO DE AÇÃO'!AO17</f>
        <v>0</v>
      </c>
      <c r="AQ13">
        <f>'05.01_PLANO DE AÇÃO'!AP17</f>
        <v>0</v>
      </c>
      <c r="AR13" t="str">
        <f>IF('05.01_PLANO DE AÇÃO'!AQ17="","",'05.01_PLANO DE AÇÃO'!AQ17)</f>
        <v/>
      </c>
      <c r="AS13">
        <f>'05.01_PLANO DE AÇÃO'!AR17</f>
        <v>0</v>
      </c>
      <c r="AT13" t="str">
        <f>IF('05.01_PLANO DE AÇÃO'!AS17="","",'05.01_PLANO DE AÇÃO'!AS17)</f>
        <v/>
      </c>
      <c r="AU13">
        <f>'05.01_PLANO DE AÇÃO'!AT17</f>
        <v>0</v>
      </c>
      <c r="AV13">
        <f>'05.01_PLANO DE AÇÃO'!AU17</f>
        <v>0</v>
      </c>
      <c r="AW13" t="str">
        <f>IF('05.01_PLANO DE AÇÃO'!AV17="","",'05.01_PLANO DE AÇÃO'!AV17)</f>
        <v/>
      </c>
      <c r="AX13">
        <f>'05.01_PLANO DE AÇÃO'!AW17</f>
        <v>0</v>
      </c>
      <c r="AY13" t="str">
        <f>IF('05.01_PLANO DE AÇÃO'!AX17="","",'05.01_PLANO DE AÇÃO'!AX17)</f>
        <v/>
      </c>
      <c r="AZ13">
        <f>'05.01_PLANO DE AÇÃO'!AY17</f>
        <v>0</v>
      </c>
      <c r="BA13">
        <f>'05.01_PLANO DE AÇÃO'!AZ17</f>
        <v>0</v>
      </c>
      <c r="BB13">
        <f>'05.01_PLANO DE AÇÃO'!BA17</f>
        <v>0</v>
      </c>
      <c r="BC13" t="str">
        <f>IF('05.01_PLANO DE AÇÃO'!BB17="","",'05.01_PLANO DE AÇÃO'!BB17)</f>
        <v/>
      </c>
    </row>
    <row r="14" spans="2:55" x14ac:dyDescent="0.25">
      <c r="B14" t="s">
        <v>21</v>
      </c>
      <c r="C14" t="str">
        <f>IF('05.01_PLANO DE AÇÃO'!B18="","",'05.01_PLANO DE AÇÃO'!B18)</f>
        <v/>
      </c>
      <c r="D14" t="str">
        <f>IF('05.01_PLANO DE AÇÃO'!C18="","",'05.01_PLANO DE AÇÃO'!C18)</f>
        <v/>
      </c>
      <c r="E14">
        <f>'05.01_PLANO DE AÇÃO'!D18</f>
        <v>0</v>
      </c>
      <c r="F14" t="str">
        <f>IF('05.01_PLANO DE AÇÃO'!E18="","",'05.01_PLANO DE AÇÃO'!E18)</f>
        <v/>
      </c>
      <c r="G14">
        <f>'05.01_PLANO DE AÇÃO'!F18</f>
        <v>0</v>
      </c>
      <c r="H14">
        <f>'05.01_PLANO DE AÇÃO'!G18</f>
        <v>0</v>
      </c>
      <c r="I14">
        <f>'05.01_PLANO DE AÇÃO'!H18</f>
        <v>0</v>
      </c>
      <c r="J14">
        <f>'05.01_PLANO DE AÇÃO'!I18</f>
        <v>0</v>
      </c>
      <c r="K14">
        <f>'05.01_PLANO DE AÇÃO'!J18</f>
        <v>0</v>
      </c>
      <c r="L14">
        <f>'05.01_PLANO DE AÇÃO'!K18</f>
        <v>0</v>
      </c>
      <c r="M14">
        <f>'05.01_PLANO DE AÇÃO'!L18</f>
        <v>0</v>
      </c>
      <c r="N14">
        <f>'05.01_PLANO DE AÇÃO'!M18</f>
        <v>0</v>
      </c>
      <c r="O14" t="str">
        <f>IF('05.01_PLANO DE AÇÃO'!N18="","",'05.01_PLANO DE AÇÃO'!N18)</f>
        <v/>
      </c>
      <c r="P14">
        <f>'05.01_PLANO DE AÇÃO'!O18</f>
        <v>0</v>
      </c>
      <c r="Q14">
        <f>'05.01_PLANO DE AÇÃO'!P18</f>
        <v>0</v>
      </c>
      <c r="R14" t="str">
        <f>IF('05.01_PLANO DE AÇÃO'!Q18="","",'05.01_PLANO DE AÇÃO'!Q18)</f>
        <v/>
      </c>
      <c r="S14">
        <f>'05.01_PLANO DE AÇÃO'!R18</f>
        <v>0</v>
      </c>
      <c r="T14">
        <f>'05.01_PLANO DE AÇÃO'!S18</f>
        <v>0</v>
      </c>
      <c r="U14">
        <f>'05.01_PLANO DE AÇÃO'!T18</f>
        <v>0</v>
      </c>
      <c r="V14">
        <f>'05.01_PLANO DE AÇÃO'!U18</f>
        <v>0</v>
      </c>
      <c r="W14">
        <f>'05.01_PLANO DE AÇÃO'!V18</f>
        <v>0</v>
      </c>
      <c r="X14" t="str">
        <f>IF('05.01_PLANO DE AÇÃO'!W18="","",'05.01_PLANO DE AÇÃO'!W18)</f>
        <v/>
      </c>
      <c r="Y14">
        <f>'05.01_PLANO DE AÇÃO'!X18</f>
        <v>0</v>
      </c>
      <c r="Z14">
        <f>'05.01_PLANO DE AÇÃO'!Y18</f>
        <v>0</v>
      </c>
      <c r="AA14">
        <f>'05.01_PLANO DE AÇÃO'!Z18</f>
        <v>0</v>
      </c>
      <c r="AB14">
        <f>'05.01_PLANO DE AÇÃO'!AA18</f>
        <v>0</v>
      </c>
      <c r="AC14">
        <f>'05.01_PLANO DE AÇÃO'!AB18</f>
        <v>0</v>
      </c>
      <c r="AD14">
        <f>'05.01_PLANO DE AÇÃO'!AC18</f>
        <v>0</v>
      </c>
      <c r="AE14" t="str">
        <f>IF('05.01_PLANO DE AÇÃO'!AD18="","",'05.01_PLANO DE AÇÃO'!AD18)</f>
        <v/>
      </c>
      <c r="AF14">
        <f>'05.01_PLANO DE AÇÃO'!AE18</f>
        <v>0</v>
      </c>
      <c r="AG14">
        <f>'05.01_PLANO DE AÇÃO'!AF18</f>
        <v>0</v>
      </c>
      <c r="AH14">
        <f>'05.01_PLANO DE AÇÃO'!AG18</f>
        <v>0</v>
      </c>
      <c r="AI14">
        <f>'05.01_PLANO DE AÇÃO'!AH18</f>
        <v>0</v>
      </c>
      <c r="AJ14">
        <f>'05.01_PLANO DE AÇÃO'!AI18</f>
        <v>0</v>
      </c>
      <c r="AK14">
        <f>'05.01_PLANO DE AÇÃO'!AJ18</f>
        <v>0</v>
      </c>
      <c r="AL14">
        <f>'05.01_PLANO DE AÇÃO'!AK18</f>
        <v>0</v>
      </c>
      <c r="AM14" t="str">
        <f>IF('05.01_PLANO DE AÇÃO'!AL18="","",'05.01_PLANO DE AÇÃO'!AL18)</f>
        <v/>
      </c>
      <c r="AN14">
        <f>'05.01_PLANO DE AÇÃO'!AM18</f>
        <v>0</v>
      </c>
      <c r="AO14">
        <f>'05.01_PLANO DE AÇÃO'!AN18</f>
        <v>0</v>
      </c>
      <c r="AP14">
        <f>'05.01_PLANO DE AÇÃO'!AO18</f>
        <v>0</v>
      </c>
      <c r="AQ14">
        <f>'05.01_PLANO DE AÇÃO'!AP18</f>
        <v>0</v>
      </c>
      <c r="AR14" t="str">
        <f>IF('05.01_PLANO DE AÇÃO'!AQ18="","",'05.01_PLANO DE AÇÃO'!AQ18)</f>
        <v/>
      </c>
      <c r="AS14">
        <f>'05.01_PLANO DE AÇÃO'!AR18</f>
        <v>0</v>
      </c>
      <c r="AT14" t="str">
        <f>IF('05.01_PLANO DE AÇÃO'!AS18="","",'05.01_PLANO DE AÇÃO'!AS18)</f>
        <v/>
      </c>
      <c r="AU14">
        <f>'05.01_PLANO DE AÇÃO'!AT18</f>
        <v>0</v>
      </c>
      <c r="AV14">
        <f>'05.01_PLANO DE AÇÃO'!AU18</f>
        <v>0</v>
      </c>
      <c r="AW14" t="str">
        <f>IF('05.01_PLANO DE AÇÃO'!AV18="","",'05.01_PLANO DE AÇÃO'!AV18)</f>
        <v/>
      </c>
      <c r="AX14">
        <f>'05.01_PLANO DE AÇÃO'!AW18</f>
        <v>0</v>
      </c>
      <c r="AY14" t="str">
        <f>IF('05.01_PLANO DE AÇÃO'!AX18="","",'05.01_PLANO DE AÇÃO'!AX18)</f>
        <v/>
      </c>
      <c r="AZ14">
        <f>'05.01_PLANO DE AÇÃO'!AY18</f>
        <v>0</v>
      </c>
      <c r="BA14">
        <f>'05.01_PLANO DE AÇÃO'!AZ18</f>
        <v>0</v>
      </c>
      <c r="BB14">
        <f>'05.01_PLANO DE AÇÃO'!BA18</f>
        <v>0</v>
      </c>
      <c r="BC14" t="str">
        <f>IF('05.01_PLANO DE AÇÃO'!BB18="","",'05.01_PLANO DE AÇÃO'!BB18)</f>
        <v/>
      </c>
    </row>
    <row r="15" spans="2:55" x14ac:dyDescent="0.25">
      <c r="B15" t="s">
        <v>21</v>
      </c>
      <c r="C15" t="str">
        <f>IF('05.01_PLANO DE AÇÃO'!B19="","",'05.01_PLANO DE AÇÃO'!B19)</f>
        <v/>
      </c>
      <c r="D15" t="str">
        <f>IF('05.01_PLANO DE AÇÃO'!C19="","",'05.01_PLANO DE AÇÃO'!C19)</f>
        <v/>
      </c>
      <c r="E15">
        <f>'05.01_PLANO DE AÇÃO'!D19</f>
        <v>0</v>
      </c>
      <c r="F15" t="str">
        <f>IF('05.01_PLANO DE AÇÃO'!E19="","",'05.01_PLANO DE AÇÃO'!E19)</f>
        <v/>
      </c>
      <c r="G15">
        <f>'05.01_PLANO DE AÇÃO'!F19</f>
        <v>0</v>
      </c>
      <c r="H15">
        <f>'05.01_PLANO DE AÇÃO'!G19</f>
        <v>0</v>
      </c>
      <c r="I15">
        <f>'05.01_PLANO DE AÇÃO'!H19</f>
        <v>0</v>
      </c>
      <c r="J15">
        <f>'05.01_PLANO DE AÇÃO'!I19</f>
        <v>0</v>
      </c>
      <c r="K15">
        <f>'05.01_PLANO DE AÇÃO'!J19</f>
        <v>0</v>
      </c>
      <c r="L15">
        <f>'05.01_PLANO DE AÇÃO'!K19</f>
        <v>0</v>
      </c>
      <c r="M15">
        <f>'05.01_PLANO DE AÇÃO'!L19</f>
        <v>0</v>
      </c>
      <c r="N15">
        <f>'05.01_PLANO DE AÇÃO'!M19</f>
        <v>0</v>
      </c>
      <c r="O15" t="str">
        <f>IF('05.01_PLANO DE AÇÃO'!N19="","",'05.01_PLANO DE AÇÃO'!N19)</f>
        <v/>
      </c>
      <c r="P15">
        <f>'05.01_PLANO DE AÇÃO'!O19</f>
        <v>0</v>
      </c>
      <c r="Q15">
        <f>'05.01_PLANO DE AÇÃO'!P19</f>
        <v>0</v>
      </c>
      <c r="R15" t="str">
        <f>IF('05.01_PLANO DE AÇÃO'!Q19="","",'05.01_PLANO DE AÇÃO'!Q19)</f>
        <v/>
      </c>
      <c r="S15">
        <f>'05.01_PLANO DE AÇÃO'!R19</f>
        <v>0</v>
      </c>
      <c r="T15">
        <f>'05.01_PLANO DE AÇÃO'!S19</f>
        <v>0</v>
      </c>
      <c r="U15">
        <f>'05.01_PLANO DE AÇÃO'!T19</f>
        <v>0</v>
      </c>
      <c r="V15">
        <f>'05.01_PLANO DE AÇÃO'!U19</f>
        <v>0</v>
      </c>
      <c r="W15">
        <f>'05.01_PLANO DE AÇÃO'!V19</f>
        <v>0</v>
      </c>
      <c r="X15" t="str">
        <f>IF('05.01_PLANO DE AÇÃO'!W19="","",'05.01_PLANO DE AÇÃO'!W19)</f>
        <v/>
      </c>
      <c r="Y15">
        <f>'05.01_PLANO DE AÇÃO'!X19</f>
        <v>0</v>
      </c>
      <c r="Z15">
        <f>'05.01_PLANO DE AÇÃO'!Y19</f>
        <v>0</v>
      </c>
      <c r="AA15">
        <f>'05.01_PLANO DE AÇÃO'!Z19</f>
        <v>0</v>
      </c>
      <c r="AB15">
        <f>'05.01_PLANO DE AÇÃO'!AA19</f>
        <v>0</v>
      </c>
      <c r="AC15">
        <f>'05.01_PLANO DE AÇÃO'!AB19</f>
        <v>0</v>
      </c>
      <c r="AD15">
        <f>'05.01_PLANO DE AÇÃO'!AC19</f>
        <v>0</v>
      </c>
      <c r="AE15" t="str">
        <f>IF('05.01_PLANO DE AÇÃO'!AD19="","",'05.01_PLANO DE AÇÃO'!AD19)</f>
        <v/>
      </c>
      <c r="AF15">
        <f>'05.01_PLANO DE AÇÃO'!AE19</f>
        <v>0</v>
      </c>
      <c r="AG15">
        <f>'05.01_PLANO DE AÇÃO'!AF19</f>
        <v>0</v>
      </c>
      <c r="AH15">
        <f>'05.01_PLANO DE AÇÃO'!AG19</f>
        <v>0</v>
      </c>
      <c r="AI15">
        <f>'05.01_PLANO DE AÇÃO'!AH19</f>
        <v>0</v>
      </c>
      <c r="AJ15">
        <f>'05.01_PLANO DE AÇÃO'!AI19</f>
        <v>0</v>
      </c>
      <c r="AK15">
        <f>'05.01_PLANO DE AÇÃO'!AJ19</f>
        <v>0</v>
      </c>
      <c r="AL15">
        <f>'05.01_PLANO DE AÇÃO'!AK19</f>
        <v>0</v>
      </c>
      <c r="AM15" t="str">
        <f>IF('05.01_PLANO DE AÇÃO'!AL19="","",'05.01_PLANO DE AÇÃO'!AL19)</f>
        <v/>
      </c>
      <c r="AN15">
        <f>'05.01_PLANO DE AÇÃO'!AM19</f>
        <v>0</v>
      </c>
      <c r="AO15">
        <f>'05.01_PLANO DE AÇÃO'!AN19</f>
        <v>0</v>
      </c>
      <c r="AP15">
        <f>'05.01_PLANO DE AÇÃO'!AO19</f>
        <v>0</v>
      </c>
      <c r="AQ15">
        <f>'05.01_PLANO DE AÇÃO'!AP19</f>
        <v>0</v>
      </c>
      <c r="AR15" t="str">
        <f>IF('05.01_PLANO DE AÇÃO'!AQ19="","",'05.01_PLANO DE AÇÃO'!AQ19)</f>
        <v/>
      </c>
      <c r="AS15">
        <f>'05.01_PLANO DE AÇÃO'!AR19</f>
        <v>0</v>
      </c>
      <c r="AT15" t="str">
        <f>IF('05.01_PLANO DE AÇÃO'!AS19="","",'05.01_PLANO DE AÇÃO'!AS19)</f>
        <v/>
      </c>
      <c r="AU15">
        <f>'05.01_PLANO DE AÇÃO'!AT19</f>
        <v>0</v>
      </c>
      <c r="AV15">
        <f>'05.01_PLANO DE AÇÃO'!AU19</f>
        <v>0</v>
      </c>
      <c r="AW15" t="str">
        <f>IF('05.01_PLANO DE AÇÃO'!AV19="","",'05.01_PLANO DE AÇÃO'!AV19)</f>
        <v/>
      </c>
      <c r="AX15">
        <f>'05.01_PLANO DE AÇÃO'!AW19</f>
        <v>0</v>
      </c>
      <c r="AY15" t="str">
        <f>IF('05.01_PLANO DE AÇÃO'!AX19="","",'05.01_PLANO DE AÇÃO'!AX19)</f>
        <v/>
      </c>
      <c r="AZ15">
        <f>'05.01_PLANO DE AÇÃO'!AY19</f>
        <v>0</v>
      </c>
      <c r="BA15">
        <f>'05.01_PLANO DE AÇÃO'!AZ19</f>
        <v>0</v>
      </c>
      <c r="BB15">
        <f>'05.01_PLANO DE AÇÃO'!BA19</f>
        <v>0</v>
      </c>
      <c r="BC15" t="str">
        <f>IF('05.01_PLANO DE AÇÃO'!BB19="","",'05.01_PLANO DE AÇÃO'!BB19)</f>
        <v/>
      </c>
    </row>
    <row r="16" spans="2:55" x14ac:dyDescent="0.25">
      <c r="B16" t="s">
        <v>21</v>
      </c>
      <c r="C16" t="str">
        <f>IF('05.01_PLANO DE AÇÃO'!B20="","",'05.01_PLANO DE AÇÃO'!B20)</f>
        <v/>
      </c>
      <c r="D16" t="str">
        <f>IF('05.01_PLANO DE AÇÃO'!C20="","",'05.01_PLANO DE AÇÃO'!C20)</f>
        <v/>
      </c>
      <c r="E16">
        <f>'05.01_PLANO DE AÇÃO'!D20</f>
        <v>0</v>
      </c>
      <c r="F16" t="str">
        <f>IF('05.01_PLANO DE AÇÃO'!E20="","",'05.01_PLANO DE AÇÃO'!E20)</f>
        <v/>
      </c>
      <c r="G16">
        <f>'05.01_PLANO DE AÇÃO'!F20</f>
        <v>0</v>
      </c>
      <c r="H16">
        <f>'05.01_PLANO DE AÇÃO'!G20</f>
        <v>0</v>
      </c>
      <c r="I16">
        <f>'05.01_PLANO DE AÇÃO'!H20</f>
        <v>0</v>
      </c>
      <c r="J16">
        <f>'05.01_PLANO DE AÇÃO'!I20</f>
        <v>0</v>
      </c>
      <c r="K16">
        <f>'05.01_PLANO DE AÇÃO'!J20</f>
        <v>0</v>
      </c>
      <c r="L16">
        <f>'05.01_PLANO DE AÇÃO'!K20</f>
        <v>0</v>
      </c>
      <c r="M16">
        <f>'05.01_PLANO DE AÇÃO'!L20</f>
        <v>0</v>
      </c>
      <c r="N16">
        <f>'05.01_PLANO DE AÇÃO'!M20</f>
        <v>0</v>
      </c>
      <c r="O16" t="str">
        <f>IF('05.01_PLANO DE AÇÃO'!N20="","",'05.01_PLANO DE AÇÃO'!N20)</f>
        <v/>
      </c>
      <c r="P16">
        <f>'05.01_PLANO DE AÇÃO'!O20</f>
        <v>0</v>
      </c>
      <c r="Q16">
        <f>'05.01_PLANO DE AÇÃO'!P20</f>
        <v>0</v>
      </c>
      <c r="R16" t="str">
        <f>IF('05.01_PLANO DE AÇÃO'!Q20="","",'05.01_PLANO DE AÇÃO'!Q20)</f>
        <v/>
      </c>
      <c r="S16">
        <f>'05.01_PLANO DE AÇÃO'!R20</f>
        <v>0</v>
      </c>
      <c r="T16">
        <f>'05.01_PLANO DE AÇÃO'!S20</f>
        <v>0</v>
      </c>
      <c r="U16">
        <f>'05.01_PLANO DE AÇÃO'!T20</f>
        <v>0</v>
      </c>
      <c r="V16">
        <f>'05.01_PLANO DE AÇÃO'!U20</f>
        <v>0</v>
      </c>
      <c r="W16">
        <f>'05.01_PLANO DE AÇÃO'!V20</f>
        <v>0</v>
      </c>
      <c r="X16" t="str">
        <f>IF('05.01_PLANO DE AÇÃO'!W20="","",'05.01_PLANO DE AÇÃO'!W20)</f>
        <v/>
      </c>
      <c r="Y16">
        <f>'05.01_PLANO DE AÇÃO'!X20</f>
        <v>0</v>
      </c>
      <c r="Z16">
        <f>'05.01_PLANO DE AÇÃO'!Y20</f>
        <v>0</v>
      </c>
      <c r="AA16">
        <f>'05.01_PLANO DE AÇÃO'!Z20</f>
        <v>0</v>
      </c>
      <c r="AB16">
        <f>'05.01_PLANO DE AÇÃO'!AA20</f>
        <v>0</v>
      </c>
      <c r="AC16">
        <f>'05.01_PLANO DE AÇÃO'!AB20</f>
        <v>0</v>
      </c>
      <c r="AD16">
        <f>'05.01_PLANO DE AÇÃO'!AC20</f>
        <v>0</v>
      </c>
      <c r="AE16" t="str">
        <f>IF('05.01_PLANO DE AÇÃO'!AD20="","",'05.01_PLANO DE AÇÃO'!AD20)</f>
        <v/>
      </c>
      <c r="AF16">
        <f>'05.01_PLANO DE AÇÃO'!AE20</f>
        <v>0</v>
      </c>
      <c r="AG16">
        <f>'05.01_PLANO DE AÇÃO'!AF20</f>
        <v>0</v>
      </c>
      <c r="AH16">
        <f>'05.01_PLANO DE AÇÃO'!AG20</f>
        <v>0</v>
      </c>
      <c r="AI16">
        <f>'05.01_PLANO DE AÇÃO'!AH20</f>
        <v>0</v>
      </c>
      <c r="AJ16">
        <f>'05.01_PLANO DE AÇÃO'!AI20</f>
        <v>0</v>
      </c>
      <c r="AK16">
        <f>'05.01_PLANO DE AÇÃO'!AJ20</f>
        <v>0</v>
      </c>
      <c r="AL16">
        <f>'05.01_PLANO DE AÇÃO'!AK20</f>
        <v>0</v>
      </c>
      <c r="AM16" t="str">
        <f>IF('05.01_PLANO DE AÇÃO'!AL20="","",'05.01_PLANO DE AÇÃO'!AL20)</f>
        <v/>
      </c>
      <c r="AN16">
        <f>'05.01_PLANO DE AÇÃO'!AM20</f>
        <v>0</v>
      </c>
      <c r="AO16">
        <f>'05.01_PLANO DE AÇÃO'!AN20</f>
        <v>0</v>
      </c>
      <c r="AP16">
        <f>'05.01_PLANO DE AÇÃO'!AO20</f>
        <v>0</v>
      </c>
      <c r="AQ16">
        <f>'05.01_PLANO DE AÇÃO'!AP20</f>
        <v>0</v>
      </c>
      <c r="AR16" t="str">
        <f>IF('05.01_PLANO DE AÇÃO'!AQ20="","",'05.01_PLANO DE AÇÃO'!AQ20)</f>
        <v/>
      </c>
      <c r="AS16">
        <f>'05.01_PLANO DE AÇÃO'!AR20</f>
        <v>0</v>
      </c>
      <c r="AT16" t="str">
        <f>IF('05.01_PLANO DE AÇÃO'!AS20="","",'05.01_PLANO DE AÇÃO'!AS20)</f>
        <v/>
      </c>
      <c r="AU16">
        <f>'05.01_PLANO DE AÇÃO'!AT20</f>
        <v>0</v>
      </c>
      <c r="AV16">
        <f>'05.01_PLANO DE AÇÃO'!AU20</f>
        <v>0</v>
      </c>
      <c r="AW16" t="str">
        <f>IF('05.01_PLANO DE AÇÃO'!AV20="","",'05.01_PLANO DE AÇÃO'!AV20)</f>
        <v/>
      </c>
      <c r="AX16">
        <f>'05.01_PLANO DE AÇÃO'!AW20</f>
        <v>0</v>
      </c>
      <c r="AY16" t="str">
        <f>IF('05.01_PLANO DE AÇÃO'!AX20="","",'05.01_PLANO DE AÇÃO'!AX20)</f>
        <v/>
      </c>
      <c r="AZ16">
        <f>'05.01_PLANO DE AÇÃO'!AY20</f>
        <v>0</v>
      </c>
      <c r="BA16">
        <f>'05.01_PLANO DE AÇÃO'!AZ20</f>
        <v>0</v>
      </c>
      <c r="BB16">
        <f>'05.01_PLANO DE AÇÃO'!BA20</f>
        <v>0</v>
      </c>
      <c r="BC16" t="str">
        <f>IF('05.01_PLANO DE AÇÃO'!BB20="","",'05.01_PLANO DE AÇÃO'!BB20)</f>
        <v/>
      </c>
    </row>
    <row r="17" spans="2:55" x14ac:dyDescent="0.25">
      <c r="B17" t="s">
        <v>21</v>
      </c>
      <c r="C17" t="str">
        <f>IF('05.01_PLANO DE AÇÃO'!B21="","",'05.01_PLANO DE AÇÃO'!B21)</f>
        <v/>
      </c>
      <c r="D17" t="str">
        <f>IF('05.01_PLANO DE AÇÃO'!C21="","",'05.01_PLANO DE AÇÃO'!C21)</f>
        <v/>
      </c>
      <c r="E17">
        <f>'05.01_PLANO DE AÇÃO'!D21</f>
        <v>0</v>
      </c>
      <c r="F17" t="str">
        <f>IF('05.01_PLANO DE AÇÃO'!E21="","",'05.01_PLANO DE AÇÃO'!E21)</f>
        <v/>
      </c>
      <c r="G17">
        <f>'05.01_PLANO DE AÇÃO'!F21</f>
        <v>0</v>
      </c>
      <c r="H17">
        <f>'05.01_PLANO DE AÇÃO'!G21</f>
        <v>0</v>
      </c>
      <c r="I17">
        <f>'05.01_PLANO DE AÇÃO'!H21</f>
        <v>0</v>
      </c>
      <c r="J17">
        <f>'05.01_PLANO DE AÇÃO'!I21</f>
        <v>0</v>
      </c>
      <c r="K17">
        <f>'05.01_PLANO DE AÇÃO'!J21</f>
        <v>0</v>
      </c>
      <c r="L17">
        <f>'05.01_PLANO DE AÇÃO'!K21</f>
        <v>0</v>
      </c>
      <c r="M17">
        <f>'05.01_PLANO DE AÇÃO'!L21</f>
        <v>0</v>
      </c>
      <c r="N17">
        <f>'05.01_PLANO DE AÇÃO'!M21</f>
        <v>0</v>
      </c>
      <c r="O17" t="str">
        <f>IF('05.01_PLANO DE AÇÃO'!N21="","",'05.01_PLANO DE AÇÃO'!N21)</f>
        <v/>
      </c>
      <c r="P17">
        <f>'05.01_PLANO DE AÇÃO'!O21</f>
        <v>0</v>
      </c>
      <c r="Q17">
        <f>'05.01_PLANO DE AÇÃO'!P21</f>
        <v>0</v>
      </c>
      <c r="R17" t="str">
        <f>IF('05.01_PLANO DE AÇÃO'!Q21="","",'05.01_PLANO DE AÇÃO'!Q21)</f>
        <v/>
      </c>
      <c r="S17">
        <f>'05.01_PLANO DE AÇÃO'!R21</f>
        <v>0</v>
      </c>
      <c r="T17">
        <f>'05.01_PLANO DE AÇÃO'!S21</f>
        <v>0</v>
      </c>
      <c r="U17">
        <f>'05.01_PLANO DE AÇÃO'!T21</f>
        <v>0</v>
      </c>
      <c r="V17">
        <f>'05.01_PLANO DE AÇÃO'!U21</f>
        <v>0</v>
      </c>
      <c r="W17">
        <f>'05.01_PLANO DE AÇÃO'!V21</f>
        <v>0</v>
      </c>
      <c r="X17" t="str">
        <f>IF('05.01_PLANO DE AÇÃO'!W21="","",'05.01_PLANO DE AÇÃO'!W21)</f>
        <v/>
      </c>
      <c r="Y17">
        <f>'05.01_PLANO DE AÇÃO'!X21</f>
        <v>0</v>
      </c>
      <c r="Z17">
        <f>'05.01_PLANO DE AÇÃO'!Y21</f>
        <v>0</v>
      </c>
      <c r="AA17">
        <f>'05.01_PLANO DE AÇÃO'!Z21</f>
        <v>0</v>
      </c>
      <c r="AB17">
        <f>'05.01_PLANO DE AÇÃO'!AA21</f>
        <v>0</v>
      </c>
      <c r="AC17">
        <f>'05.01_PLANO DE AÇÃO'!AB21</f>
        <v>0</v>
      </c>
      <c r="AD17">
        <f>'05.01_PLANO DE AÇÃO'!AC21</f>
        <v>0</v>
      </c>
      <c r="AE17" t="str">
        <f>IF('05.01_PLANO DE AÇÃO'!AD21="","",'05.01_PLANO DE AÇÃO'!AD21)</f>
        <v/>
      </c>
      <c r="AF17">
        <f>'05.01_PLANO DE AÇÃO'!AE21</f>
        <v>0</v>
      </c>
      <c r="AG17">
        <f>'05.01_PLANO DE AÇÃO'!AF21</f>
        <v>0</v>
      </c>
      <c r="AH17">
        <f>'05.01_PLANO DE AÇÃO'!AG21</f>
        <v>0</v>
      </c>
      <c r="AI17">
        <f>'05.01_PLANO DE AÇÃO'!AH21</f>
        <v>0</v>
      </c>
      <c r="AJ17">
        <f>'05.01_PLANO DE AÇÃO'!AI21</f>
        <v>0</v>
      </c>
      <c r="AK17">
        <f>'05.01_PLANO DE AÇÃO'!AJ21</f>
        <v>0</v>
      </c>
      <c r="AL17">
        <f>'05.01_PLANO DE AÇÃO'!AK21</f>
        <v>0</v>
      </c>
      <c r="AM17" t="str">
        <f>IF('05.01_PLANO DE AÇÃO'!AL21="","",'05.01_PLANO DE AÇÃO'!AL21)</f>
        <v/>
      </c>
      <c r="AN17">
        <f>'05.01_PLANO DE AÇÃO'!AM21</f>
        <v>0</v>
      </c>
      <c r="AO17">
        <f>'05.01_PLANO DE AÇÃO'!AN21</f>
        <v>0</v>
      </c>
      <c r="AP17">
        <f>'05.01_PLANO DE AÇÃO'!AO21</f>
        <v>0</v>
      </c>
      <c r="AQ17">
        <f>'05.01_PLANO DE AÇÃO'!AP21</f>
        <v>0</v>
      </c>
      <c r="AR17" t="str">
        <f>IF('05.01_PLANO DE AÇÃO'!AQ21="","",'05.01_PLANO DE AÇÃO'!AQ21)</f>
        <v/>
      </c>
      <c r="AS17">
        <f>'05.01_PLANO DE AÇÃO'!AR21</f>
        <v>0</v>
      </c>
      <c r="AT17" t="str">
        <f>IF('05.01_PLANO DE AÇÃO'!AS21="","",'05.01_PLANO DE AÇÃO'!AS21)</f>
        <v/>
      </c>
      <c r="AU17">
        <f>'05.01_PLANO DE AÇÃO'!AT21</f>
        <v>0</v>
      </c>
      <c r="AV17">
        <f>'05.01_PLANO DE AÇÃO'!AU21</f>
        <v>0</v>
      </c>
      <c r="AW17" t="str">
        <f>IF('05.01_PLANO DE AÇÃO'!AV21="","",'05.01_PLANO DE AÇÃO'!AV21)</f>
        <v/>
      </c>
      <c r="AX17">
        <f>'05.01_PLANO DE AÇÃO'!AW21</f>
        <v>0</v>
      </c>
      <c r="AY17" t="str">
        <f>IF('05.01_PLANO DE AÇÃO'!AX21="","",'05.01_PLANO DE AÇÃO'!AX21)</f>
        <v/>
      </c>
      <c r="AZ17">
        <f>'05.01_PLANO DE AÇÃO'!AY21</f>
        <v>0</v>
      </c>
      <c r="BA17">
        <f>'05.01_PLANO DE AÇÃO'!AZ21</f>
        <v>0</v>
      </c>
      <c r="BB17">
        <f>'05.01_PLANO DE AÇÃO'!BA21</f>
        <v>0</v>
      </c>
      <c r="BC17" t="str">
        <f>IF('05.01_PLANO DE AÇÃO'!BB21="","",'05.01_PLANO DE AÇÃO'!BB21)</f>
        <v/>
      </c>
    </row>
    <row r="18" spans="2:55" x14ac:dyDescent="0.25">
      <c r="B18" t="s">
        <v>21</v>
      </c>
      <c r="C18" t="str">
        <f>IF('05.01_PLANO DE AÇÃO'!B22="","",'05.01_PLANO DE AÇÃO'!B22)</f>
        <v/>
      </c>
      <c r="D18" t="str">
        <f>IF('05.01_PLANO DE AÇÃO'!C22="","",'05.01_PLANO DE AÇÃO'!C22)</f>
        <v/>
      </c>
      <c r="E18">
        <f>'05.01_PLANO DE AÇÃO'!D22</f>
        <v>0</v>
      </c>
      <c r="F18" t="str">
        <f>IF('05.01_PLANO DE AÇÃO'!E22="","",'05.01_PLANO DE AÇÃO'!E22)</f>
        <v/>
      </c>
      <c r="G18">
        <f>'05.01_PLANO DE AÇÃO'!F22</f>
        <v>0</v>
      </c>
      <c r="H18">
        <f>'05.01_PLANO DE AÇÃO'!G22</f>
        <v>0</v>
      </c>
      <c r="I18">
        <f>'05.01_PLANO DE AÇÃO'!H22</f>
        <v>0</v>
      </c>
      <c r="J18">
        <f>'05.01_PLANO DE AÇÃO'!I22</f>
        <v>0</v>
      </c>
      <c r="K18">
        <f>'05.01_PLANO DE AÇÃO'!J22</f>
        <v>0</v>
      </c>
      <c r="L18">
        <f>'05.01_PLANO DE AÇÃO'!K22</f>
        <v>0</v>
      </c>
      <c r="M18">
        <f>'05.01_PLANO DE AÇÃO'!L22</f>
        <v>0</v>
      </c>
      <c r="N18">
        <f>'05.01_PLANO DE AÇÃO'!M22</f>
        <v>0</v>
      </c>
      <c r="O18" t="str">
        <f>IF('05.01_PLANO DE AÇÃO'!N22="","",'05.01_PLANO DE AÇÃO'!N22)</f>
        <v/>
      </c>
      <c r="P18">
        <f>'05.01_PLANO DE AÇÃO'!O22</f>
        <v>0</v>
      </c>
      <c r="Q18">
        <f>'05.01_PLANO DE AÇÃO'!P22</f>
        <v>0</v>
      </c>
      <c r="R18" t="str">
        <f>IF('05.01_PLANO DE AÇÃO'!Q22="","",'05.01_PLANO DE AÇÃO'!Q22)</f>
        <v/>
      </c>
      <c r="S18">
        <f>'05.01_PLANO DE AÇÃO'!R22</f>
        <v>0</v>
      </c>
      <c r="T18">
        <f>'05.01_PLANO DE AÇÃO'!S22</f>
        <v>0</v>
      </c>
      <c r="U18">
        <f>'05.01_PLANO DE AÇÃO'!T22</f>
        <v>0</v>
      </c>
      <c r="V18">
        <f>'05.01_PLANO DE AÇÃO'!U22</f>
        <v>0</v>
      </c>
      <c r="W18">
        <f>'05.01_PLANO DE AÇÃO'!V22</f>
        <v>0</v>
      </c>
      <c r="X18" t="str">
        <f>IF('05.01_PLANO DE AÇÃO'!W22="","",'05.01_PLANO DE AÇÃO'!W22)</f>
        <v/>
      </c>
      <c r="Y18">
        <f>'05.01_PLANO DE AÇÃO'!X22</f>
        <v>0</v>
      </c>
      <c r="Z18">
        <f>'05.01_PLANO DE AÇÃO'!Y22</f>
        <v>0</v>
      </c>
      <c r="AA18">
        <f>'05.01_PLANO DE AÇÃO'!Z22</f>
        <v>0</v>
      </c>
      <c r="AB18">
        <f>'05.01_PLANO DE AÇÃO'!AA22</f>
        <v>0</v>
      </c>
      <c r="AC18">
        <f>'05.01_PLANO DE AÇÃO'!AB22</f>
        <v>0</v>
      </c>
      <c r="AD18">
        <f>'05.01_PLANO DE AÇÃO'!AC22</f>
        <v>0</v>
      </c>
      <c r="AE18" t="str">
        <f>IF('05.01_PLANO DE AÇÃO'!AD22="","",'05.01_PLANO DE AÇÃO'!AD22)</f>
        <v/>
      </c>
      <c r="AF18">
        <f>'05.01_PLANO DE AÇÃO'!AE22</f>
        <v>0</v>
      </c>
      <c r="AG18">
        <f>'05.01_PLANO DE AÇÃO'!AF22</f>
        <v>0</v>
      </c>
      <c r="AH18">
        <f>'05.01_PLANO DE AÇÃO'!AG22</f>
        <v>0</v>
      </c>
      <c r="AI18">
        <f>'05.01_PLANO DE AÇÃO'!AH22</f>
        <v>0</v>
      </c>
      <c r="AJ18">
        <f>'05.01_PLANO DE AÇÃO'!AI22</f>
        <v>0</v>
      </c>
      <c r="AK18">
        <f>'05.01_PLANO DE AÇÃO'!AJ22</f>
        <v>0</v>
      </c>
      <c r="AL18">
        <f>'05.01_PLANO DE AÇÃO'!AK22</f>
        <v>0</v>
      </c>
      <c r="AM18" t="str">
        <f>IF('05.01_PLANO DE AÇÃO'!AL22="","",'05.01_PLANO DE AÇÃO'!AL22)</f>
        <v/>
      </c>
      <c r="AN18">
        <f>'05.01_PLANO DE AÇÃO'!AM22</f>
        <v>0</v>
      </c>
      <c r="AO18">
        <f>'05.01_PLANO DE AÇÃO'!AN22</f>
        <v>0</v>
      </c>
      <c r="AP18">
        <f>'05.01_PLANO DE AÇÃO'!AO22</f>
        <v>0</v>
      </c>
      <c r="AQ18">
        <f>'05.01_PLANO DE AÇÃO'!AP22</f>
        <v>0</v>
      </c>
      <c r="AR18" t="str">
        <f>IF('05.01_PLANO DE AÇÃO'!AQ22="","",'05.01_PLANO DE AÇÃO'!AQ22)</f>
        <v/>
      </c>
      <c r="AS18">
        <f>'05.01_PLANO DE AÇÃO'!AR22</f>
        <v>0</v>
      </c>
      <c r="AT18" t="str">
        <f>IF('05.01_PLANO DE AÇÃO'!AS22="","",'05.01_PLANO DE AÇÃO'!AS22)</f>
        <v/>
      </c>
      <c r="AU18">
        <f>'05.01_PLANO DE AÇÃO'!AT22</f>
        <v>0</v>
      </c>
      <c r="AV18">
        <f>'05.01_PLANO DE AÇÃO'!AU22</f>
        <v>0</v>
      </c>
      <c r="AW18" t="str">
        <f>IF('05.01_PLANO DE AÇÃO'!AV22="","",'05.01_PLANO DE AÇÃO'!AV22)</f>
        <v/>
      </c>
      <c r="AX18">
        <f>'05.01_PLANO DE AÇÃO'!AW22</f>
        <v>0</v>
      </c>
      <c r="AY18" t="str">
        <f>IF('05.01_PLANO DE AÇÃO'!AX22="","",'05.01_PLANO DE AÇÃO'!AX22)</f>
        <v/>
      </c>
      <c r="AZ18">
        <f>'05.01_PLANO DE AÇÃO'!AY22</f>
        <v>0</v>
      </c>
      <c r="BA18">
        <f>'05.01_PLANO DE AÇÃO'!AZ22</f>
        <v>0</v>
      </c>
      <c r="BB18">
        <f>'05.01_PLANO DE AÇÃO'!BA22</f>
        <v>0</v>
      </c>
      <c r="BC18" t="str">
        <f>IF('05.01_PLANO DE AÇÃO'!BB22="","",'05.01_PLANO DE AÇÃO'!BB22)</f>
        <v/>
      </c>
    </row>
    <row r="19" spans="2:55" x14ac:dyDescent="0.25">
      <c r="B19" t="s">
        <v>21</v>
      </c>
      <c r="C19" t="str">
        <f>IF('05.01_PLANO DE AÇÃO'!B23="","",'05.01_PLANO DE AÇÃO'!B23)</f>
        <v/>
      </c>
      <c r="D19" t="str">
        <f>IF('05.01_PLANO DE AÇÃO'!C23="","",'05.01_PLANO DE AÇÃO'!C23)</f>
        <v/>
      </c>
      <c r="E19">
        <f>'05.01_PLANO DE AÇÃO'!D23</f>
        <v>0</v>
      </c>
      <c r="F19" t="str">
        <f>IF('05.01_PLANO DE AÇÃO'!E23="","",'05.01_PLANO DE AÇÃO'!E23)</f>
        <v/>
      </c>
      <c r="G19">
        <f>'05.01_PLANO DE AÇÃO'!F23</f>
        <v>0</v>
      </c>
      <c r="H19">
        <f>'05.01_PLANO DE AÇÃO'!G23</f>
        <v>0</v>
      </c>
      <c r="I19">
        <f>'05.01_PLANO DE AÇÃO'!H23</f>
        <v>0</v>
      </c>
      <c r="J19">
        <f>'05.01_PLANO DE AÇÃO'!I23</f>
        <v>0</v>
      </c>
      <c r="K19">
        <f>'05.01_PLANO DE AÇÃO'!J23</f>
        <v>0</v>
      </c>
      <c r="L19">
        <f>'05.01_PLANO DE AÇÃO'!K23</f>
        <v>0</v>
      </c>
      <c r="M19">
        <f>'05.01_PLANO DE AÇÃO'!L23</f>
        <v>0</v>
      </c>
      <c r="N19">
        <f>'05.01_PLANO DE AÇÃO'!M23</f>
        <v>0</v>
      </c>
      <c r="O19" t="str">
        <f>IF('05.01_PLANO DE AÇÃO'!N23="","",'05.01_PLANO DE AÇÃO'!N23)</f>
        <v/>
      </c>
      <c r="P19">
        <f>'05.01_PLANO DE AÇÃO'!O23</f>
        <v>0</v>
      </c>
      <c r="Q19">
        <f>'05.01_PLANO DE AÇÃO'!P23</f>
        <v>0</v>
      </c>
      <c r="R19" t="str">
        <f>IF('05.01_PLANO DE AÇÃO'!Q23="","",'05.01_PLANO DE AÇÃO'!Q23)</f>
        <v/>
      </c>
      <c r="S19">
        <f>'05.01_PLANO DE AÇÃO'!R23</f>
        <v>0</v>
      </c>
      <c r="T19">
        <f>'05.01_PLANO DE AÇÃO'!S23</f>
        <v>0</v>
      </c>
      <c r="U19">
        <f>'05.01_PLANO DE AÇÃO'!T23</f>
        <v>0</v>
      </c>
      <c r="V19">
        <f>'05.01_PLANO DE AÇÃO'!U23</f>
        <v>0</v>
      </c>
      <c r="W19">
        <f>'05.01_PLANO DE AÇÃO'!V23</f>
        <v>0</v>
      </c>
      <c r="X19" t="str">
        <f>IF('05.01_PLANO DE AÇÃO'!W23="","",'05.01_PLANO DE AÇÃO'!W23)</f>
        <v/>
      </c>
      <c r="Y19">
        <f>'05.01_PLANO DE AÇÃO'!X23</f>
        <v>0</v>
      </c>
      <c r="Z19">
        <f>'05.01_PLANO DE AÇÃO'!Y23</f>
        <v>0</v>
      </c>
      <c r="AA19">
        <f>'05.01_PLANO DE AÇÃO'!Z23</f>
        <v>0</v>
      </c>
      <c r="AB19">
        <f>'05.01_PLANO DE AÇÃO'!AA23</f>
        <v>0</v>
      </c>
      <c r="AC19">
        <f>'05.01_PLANO DE AÇÃO'!AB23</f>
        <v>0</v>
      </c>
      <c r="AD19">
        <f>'05.01_PLANO DE AÇÃO'!AC23</f>
        <v>0</v>
      </c>
      <c r="AE19" t="str">
        <f>IF('05.01_PLANO DE AÇÃO'!AD23="","",'05.01_PLANO DE AÇÃO'!AD23)</f>
        <v/>
      </c>
      <c r="AF19">
        <f>'05.01_PLANO DE AÇÃO'!AE23</f>
        <v>0</v>
      </c>
      <c r="AG19">
        <f>'05.01_PLANO DE AÇÃO'!AF23</f>
        <v>0</v>
      </c>
      <c r="AH19">
        <f>'05.01_PLANO DE AÇÃO'!AG23</f>
        <v>0</v>
      </c>
      <c r="AI19">
        <f>'05.01_PLANO DE AÇÃO'!AH23</f>
        <v>0</v>
      </c>
      <c r="AJ19">
        <f>'05.01_PLANO DE AÇÃO'!AI23</f>
        <v>0</v>
      </c>
      <c r="AK19">
        <f>'05.01_PLANO DE AÇÃO'!AJ23</f>
        <v>0</v>
      </c>
      <c r="AL19">
        <f>'05.01_PLANO DE AÇÃO'!AK23</f>
        <v>0</v>
      </c>
      <c r="AM19" t="str">
        <f>IF('05.01_PLANO DE AÇÃO'!AL23="","",'05.01_PLANO DE AÇÃO'!AL23)</f>
        <v/>
      </c>
      <c r="AN19">
        <f>'05.01_PLANO DE AÇÃO'!AM23</f>
        <v>0</v>
      </c>
      <c r="AO19">
        <f>'05.01_PLANO DE AÇÃO'!AN23</f>
        <v>0</v>
      </c>
      <c r="AP19">
        <f>'05.01_PLANO DE AÇÃO'!AO23</f>
        <v>0</v>
      </c>
      <c r="AQ19">
        <f>'05.01_PLANO DE AÇÃO'!AP23</f>
        <v>0</v>
      </c>
      <c r="AR19" t="str">
        <f>IF('05.01_PLANO DE AÇÃO'!AQ23="","",'05.01_PLANO DE AÇÃO'!AQ23)</f>
        <v/>
      </c>
      <c r="AS19">
        <f>'05.01_PLANO DE AÇÃO'!AR23</f>
        <v>0</v>
      </c>
      <c r="AT19" t="str">
        <f>IF('05.01_PLANO DE AÇÃO'!AS23="","",'05.01_PLANO DE AÇÃO'!AS23)</f>
        <v/>
      </c>
      <c r="AU19">
        <f>'05.01_PLANO DE AÇÃO'!AT23</f>
        <v>0</v>
      </c>
      <c r="AV19">
        <f>'05.01_PLANO DE AÇÃO'!AU23</f>
        <v>0</v>
      </c>
      <c r="AW19" t="str">
        <f>IF('05.01_PLANO DE AÇÃO'!AV23="","",'05.01_PLANO DE AÇÃO'!AV23)</f>
        <v/>
      </c>
      <c r="AX19">
        <f>'05.01_PLANO DE AÇÃO'!AW23</f>
        <v>0</v>
      </c>
      <c r="AY19" t="str">
        <f>IF('05.01_PLANO DE AÇÃO'!AX23="","",'05.01_PLANO DE AÇÃO'!AX23)</f>
        <v/>
      </c>
      <c r="AZ19">
        <f>'05.01_PLANO DE AÇÃO'!AY23</f>
        <v>0</v>
      </c>
      <c r="BA19">
        <f>'05.01_PLANO DE AÇÃO'!AZ23</f>
        <v>0</v>
      </c>
      <c r="BB19">
        <f>'05.01_PLANO DE AÇÃO'!BA23</f>
        <v>0</v>
      </c>
      <c r="BC19" t="str">
        <f>IF('05.01_PLANO DE AÇÃO'!BB23="","",'05.01_PLANO DE AÇÃO'!BB23)</f>
        <v/>
      </c>
    </row>
    <row r="20" spans="2:55" x14ac:dyDescent="0.25">
      <c r="B20" t="s">
        <v>21</v>
      </c>
      <c r="C20" t="str">
        <f>IF('05.01_PLANO DE AÇÃO'!B24="","",'05.01_PLANO DE AÇÃO'!B24)</f>
        <v/>
      </c>
      <c r="D20" t="str">
        <f>IF('05.01_PLANO DE AÇÃO'!C24="","",'05.01_PLANO DE AÇÃO'!C24)</f>
        <v/>
      </c>
      <c r="E20">
        <f>'05.01_PLANO DE AÇÃO'!D24</f>
        <v>0</v>
      </c>
      <c r="F20" t="str">
        <f>IF('05.01_PLANO DE AÇÃO'!E24="","",'05.01_PLANO DE AÇÃO'!E24)</f>
        <v/>
      </c>
      <c r="G20">
        <f>'05.01_PLANO DE AÇÃO'!F24</f>
        <v>0</v>
      </c>
      <c r="H20">
        <f>'05.01_PLANO DE AÇÃO'!G24</f>
        <v>0</v>
      </c>
      <c r="I20">
        <f>'05.01_PLANO DE AÇÃO'!H24</f>
        <v>0</v>
      </c>
      <c r="J20">
        <f>'05.01_PLANO DE AÇÃO'!I24</f>
        <v>0</v>
      </c>
      <c r="K20">
        <f>'05.01_PLANO DE AÇÃO'!J24</f>
        <v>0</v>
      </c>
      <c r="L20">
        <f>'05.01_PLANO DE AÇÃO'!K24</f>
        <v>0</v>
      </c>
      <c r="M20">
        <f>'05.01_PLANO DE AÇÃO'!L24</f>
        <v>0</v>
      </c>
      <c r="N20">
        <f>'05.01_PLANO DE AÇÃO'!M24</f>
        <v>0</v>
      </c>
      <c r="O20" t="str">
        <f>IF('05.01_PLANO DE AÇÃO'!N24="","",'05.01_PLANO DE AÇÃO'!N24)</f>
        <v/>
      </c>
      <c r="P20">
        <f>'05.01_PLANO DE AÇÃO'!O24</f>
        <v>0</v>
      </c>
      <c r="Q20">
        <f>'05.01_PLANO DE AÇÃO'!P24</f>
        <v>0</v>
      </c>
      <c r="R20" t="str">
        <f>IF('05.01_PLANO DE AÇÃO'!Q24="","",'05.01_PLANO DE AÇÃO'!Q24)</f>
        <v/>
      </c>
      <c r="S20">
        <f>'05.01_PLANO DE AÇÃO'!R24</f>
        <v>0</v>
      </c>
      <c r="T20">
        <f>'05.01_PLANO DE AÇÃO'!S24</f>
        <v>0</v>
      </c>
      <c r="U20">
        <f>'05.01_PLANO DE AÇÃO'!T24</f>
        <v>0</v>
      </c>
      <c r="V20">
        <f>'05.01_PLANO DE AÇÃO'!U24</f>
        <v>0</v>
      </c>
      <c r="W20">
        <f>'05.01_PLANO DE AÇÃO'!V24</f>
        <v>0</v>
      </c>
      <c r="X20" t="str">
        <f>IF('05.01_PLANO DE AÇÃO'!W24="","",'05.01_PLANO DE AÇÃO'!W24)</f>
        <v/>
      </c>
      <c r="Y20">
        <f>'05.01_PLANO DE AÇÃO'!X24</f>
        <v>0</v>
      </c>
      <c r="Z20">
        <f>'05.01_PLANO DE AÇÃO'!Y24</f>
        <v>0</v>
      </c>
      <c r="AA20">
        <f>'05.01_PLANO DE AÇÃO'!Z24</f>
        <v>0</v>
      </c>
      <c r="AB20">
        <f>'05.01_PLANO DE AÇÃO'!AA24</f>
        <v>0</v>
      </c>
      <c r="AC20">
        <f>'05.01_PLANO DE AÇÃO'!AB24</f>
        <v>0</v>
      </c>
      <c r="AD20">
        <f>'05.01_PLANO DE AÇÃO'!AC24</f>
        <v>0</v>
      </c>
      <c r="AE20" t="str">
        <f>IF('05.01_PLANO DE AÇÃO'!AD24="","",'05.01_PLANO DE AÇÃO'!AD24)</f>
        <v/>
      </c>
      <c r="AF20">
        <f>'05.01_PLANO DE AÇÃO'!AE24</f>
        <v>0</v>
      </c>
      <c r="AG20">
        <f>'05.01_PLANO DE AÇÃO'!AF24</f>
        <v>0</v>
      </c>
      <c r="AH20">
        <f>'05.01_PLANO DE AÇÃO'!AG24</f>
        <v>0</v>
      </c>
      <c r="AI20">
        <f>'05.01_PLANO DE AÇÃO'!AH24</f>
        <v>0</v>
      </c>
      <c r="AJ20">
        <f>'05.01_PLANO DE AÇÃO'!AI24</f>
        <v>0</v>
      </c>
      <c r="AK20">
        <f>'05.01_PLANO DE AÇÃO'!AJ24</f>
        <v>0</v>
      </c>
      <c r="AL20">
        <f>'05.01_PLANO DE AÇÃO'!AK24</f>
        <v>0</v>
      </c>
      <c r="AM20" t="str">
        <f>IF('05.01_PLANO DE AÇÃO'!AL24="","",'05.01_PLANO DE AÇÃO'!AL24)</f>
        <v/>
      </c>
      <c r="AN20">
        <f>'05.01_PLANO DE AÇÃO'!AM24</f>
        <v>0</v>
      </c>
      <c r="AO20">
        <f>'05.01_PLANO DE AÇÃO'!AN24</f>
        <v>0</v>
      </c>
      <c r="AP20">
        <f>'05.01_PLANO DE AÇÃO'!AO24</f>
        <v>0</v>
      </c>
      <c r="AQ20">
        <f>'05.01_PLANO DE AÇÃO'!AP24</f>
        <v>0</v>
      </c>
      <c r="AR20" t="str">
        <f>IF('05.01_PLANO DE AÇÃO'!AQ24="","",'05.01_PLANO DE AÇÃO'!AQ24)</f>
        <v/>
      </c>
      <c r="AS20">
        <f>'05.01_PLANO DE AÇÃO'!AR24</f>
        <v>0</v>
      </c>
      <c r="AT20" t="str">
        <f>IF('05.01_PLANO DE AÇÃO'!AS24="","",'05.01_PLANO DE AÇÃO'!AS24)</f>
        <v/>
      </c>
      <c r="AU20">
        <f>'05.01_PLANO DE AÇÃO'!AT24</f>
        <v>0</v>
      </c>
      <c r="AV20">
        <f>'05.01_PLANO DE AÇÃO'!AU24</f>
        <v>0</v>
      </c>
      <c r="AW20" t="str">
        <f>IF('05.01_PLANO DE AÇÃO'!AV24="","",'05.01_PLANO DE AÇÃO'!AV24)</f>
        <v/>
      </c>
      <c r="AX20">
        <f>'05.01_PLANO DE AÇÃO'!AW24</f>
        <v>0</v>
      </c>
      <c r="AY20" t="str">
        <f>IF('05.01_PLANO DE AÇÃO'!AX24="","",'05.01_PLANO DE AÇÃO'!AX24)</f>
        <v/>
      </c>
      <c r="AZ20">
        <f>'05.01_PLANO DE AÇÃO'!AY24</f>
        <v>0</v>
      </c>
      <c r="BA20">
        <f>'05.01_PLANO DE AÇÃO'!AZ24</f>
        <v>0</v>
      </c>
      <c r="BB20">
        <f>'05.01_PLANO DE AÇÃO'!BA24</f>
        <v>0</v>
      </c>
      <c r="BC20" t="str">
        <f>IF('05.01_PLANO DE AÇÃO'!BB24="","",'05.01_PLANO DE AÇÃO'!BB24)</f>
        <v/>
      </c>
    </row>
    <row r="21" spans="2:55" x14ac:dyDescent="0.25">
      <c r="B21" t="s">
        <v>21</v>
      </c>
      <c r="C21" t="str">
        <f>IF('05.01_PLANO DE AÇÃO'!B25="","",'05.01_PLANO DE AÇÃO'!B25)</f>
        <v/>
      </c>
      <c r="D21" t="str">
        <f>IF('05.01_PLANO DE AÇÃO'!C25="","",'05.01_PLANO DE AÇÃO'!C25)</f>
        <v/>
      </c>
      <c r="E21">
        <f>'05.01_PLANO DE AÇÃO'!D25</f>
        <v>0</v>
      </c>
      <c r="F21" t="str">
        <f>IF('05.01_PLANO DE AÇÃO'!E25="","",'05.01_PLANO DE AÇÃO'!E25)</f>
        <v/>
      </c>
      <c r="G21">
        <f>'05.01_PLANO DE AÇÃO'!F25</f>
        <v>0</v>
      </c>
      <c r="H21">
        <f>'05.01_PLANO DE AÇÃO'!G25</f>
        <v>0</v>
      </c>
      <c r="I21">
        <f>'05.01_PLANO DE AÇÃO'!H25</f>
        <v>0</v>
      </c>
      <c r="J21">
        <f>'05.01_PLANO DE AÇÃO'!I25</f>
        <v>0</v>
      </c>
      <c r="K21">
        <f>'05.01_PLANO DE AÇÃO'!J25</f>
        <v>0</v>
      </c>
      <c r="L21">
        <f>'05.01_PLANO DE AÇÃO'!K25</f>
        <v>0</v>
      </c>
      <c r="M21">
        <f>'05.01_PLANO DE AÇÃO'!L25</f>
        <v>0</v>
      </c>
      <c r="N21">
        <f>'05.01_PLANO DE AÇÃO'!M25</f>
        <v>0</v>
      </c>
      <c r="O21" t="str">
        <f>IF('05.01_PLANO DE AÇÃO'!N25="","",'05.01_PLANO DE AÇÃO'!N25)</f>
        <v/>
      </c>
      <c r="P21">
        <f>'05.01_PLANO DE AÇÃO'!O25</f>
        <v>0</v>
      </c>
      <c r="Q21">
        <f>'05.01_PLANO DE AÇÃO'!P25</f>
        <v>0</v>
      </c>
      <c r="R21" t="str">
        <f>IF('05.01_PLANO DE AÇÃO'!Q25="","",'05.01_PLANO DE AÇÃO'!Q25)</f>
        <v/>
      </c>
      <c r="S21">
        <f>'05.01_PLANO DE AÇÃO'!R25</f>
        <v>0</v>
      </c>
      <c r="T21">
        <f>'05.01_PLANO DE AÇÃO'!S25</f>
        <v>0</v>
      </c>
      <c r="U21">
        <f>'05.01_PLANO DE AÇÃO'!T25</f>
        <v>0</v>
      </c>
      <c r="V21">
        <f>'05.01_PLANO DE AÇÃO'!U25</f>
        <v>0</v>
      </c>
      <c r="W21">
        <f>'05.01_PLANO DE AÇÃO'!V25</f>
        <v>0</v>
      </c>
      <c r="X21" t="str">
        <f>IF('05.01_PLANO DE AÇÃO'!W25="","",'05.01_PLANO DE AÇÃO'!W25)</f>
        <v/>
      </c>
      <c r="Y21">
        <f>'05.01_PLANO DE AÇÃO'!X25</f>
        <v>0</v>
      </c>
      <c r="Z21">
        <f>'05.01_PLANO DE AÇÃO'!Y25</f>
        <v>0</v>
      </c>
      <c r="AA21">
        <f>'05.01_PLANO DE AÇÃO'!Z25</f>
        <v>0</v>
      </c>
      <c r="AB21">
        <f>'05.01_PLANO DE AÇÃO'!AA25</f>
        <v>0</v>
      </c>
      <c r="AC21">
        <f>'05.01_PLANO DE AÇÃO'!AB25</f>
        <v>0</v>
      </c>
      <c r="AD21">
        <f>'05.01_PLANO DE AÇÃO'!AC25</f>
        <v>0</v>
      </c>
      <c r="AE21" t="str">
        <f>IF('05.01_PLANO DE AÇÃO'!AD25="","",'05.01_PLANO DE AÇÃO'!AD25)</f>
        <v/>
      </c>
      <c r="AF21">
        <f>'05.01_PLANO DE AÇÃO'!AE25</f>
        <v>0</v>
      </c>
      <c r="AG21">
        <f>'05.01_PLANO DE AÇÃO'!AF25</f>
        <v>0</v>
      </c>
      <c r="AH21">
        <f>'05.01_PLANO DE AÇÃO'!AG25</f>
        <v>0</v>
      </c>
      <c r="AI21">
        <f>'05.01_PLANO DE AÇÃO'!AH25</f>
        <v>0</v>
      </c>
      <c r="AJ21">
        <f>'05.01_PLANO DE AÇÃO'!AI25</f>
        <v>0</v>
      </c>
      <c r="AK21">
        <f>'05.01_PLANO DE AÇÃO'!AJ25</f>
        <v>0</v>
      </c>
      <c r="AL21">
        <f>'05.01_PLANO DE AÇÃO'!AK25</f>
        <v>0</v>
      </c>
      <c r="AM21" t="str">
        <f>IF('05.01_PLANO DE AÇÃO'!AL25="","",'05.01_PLANO DE AÇÃO'!AL25)</f>
        <v/>
      </c>
      <c r="AN21">
        <f>'05.01_PLANO DE AÇÃO'!AM25</f>
        <v>0</v>
      </c>
      <c r="AO21">
        <f>'05.01_PLANO DE AÇÃO'!AN25</f>
        <v>0</v>
      </c>
      <c r="AP21">
        <f>'05.01_PLANO DE AÇÃO'!AO25</f>
        <v>0</v>
      </c>
      <c r="AQ21">
        <f>'05.01_PLANO DE AÇÃO'!AP25</f>
        <v>0</v>
      </c>
      <c r="AR21" t="str">
        <f>IF('05.01_PLANO DE AÇÃO'!AQ25="","",'05.01_PLANO DE AÇÃO'!AQ25)</f>
        <v/>
      </c>
      <c r="AS21">
        <f>'05.01_PLANO DE AÇÃO'!AR25</f>
        <v>0</v>
      </c>
      <c r="AT21" t="str">
        <f>IF('05.01_PLANO DE AÇÃO'!AS25="","",'05.01_PLANO DE AÇÃO'!AS25)</f>
        <v/>
      </c>
      <c r="AU21">
        <f>'05.01_PLANO DE AÇÃO'!AT25</f>
        <v>0</v>
      </c>
      <c r="AV21">
        <f>'05.01_PLANO DE AÇÃO'!AU25</f>
        <v>0</v>
      </c>
      <c r="AW21" t="str">
        <f>IF('05.01_PLANO DE AÇÃO'!AV25="","",'05.01_PLANO DE AÇÃO'!AV25)</f>
        <v/>
      </c>
      <c r="AX21">
        <f>'05.01_PLANO DE AÇÃO'!AW25</f>
        <v>0</v>
      </c>
      <c r="AY21" t="str">
        <f>IF('05.01_PLANO DE AÇÃO'!AX25="","",'05.01_PLANO DE AÇÃO'!AX25)</f>
        <v/>
      </c>
      <c r="AZ21">
        <f>'05.01_PLANO DE AÇÃO'!AY25</f>
        <v>0</v>
      </c>
      <c r="BA21">
        <f>'05.01_PLANO DE AÇÃO'!AZ25</f>
        <v>0</v>
      </c>
      <c r="BB21">
        <f>'05.01_PLANO DE AÇÃO'!BA25</f>
        <v>0</v>
      </c>
      <c r="BC21" t="str">
        <f>IF('05.01_PLANO DE AÇÃO'!BB25="","",'05.01_PLANO DE AÇÃO'!BB25)</f>
        <v/>
      </c>
    </row>
    <row r="22" spans="2:55" x14ac:dyDescent="0.25">
      <c r="B22" t="s">
        <v>21</v>
      </c>
      <c r="C22" t="str">
        <f>IF('05.01_PLANO DE AÇÃO'!B26="","",'05.01_PLANO DE AÇÃO'!B26)</f>
        <v/>
      </c>
      <c r="D22" t="str">
        <f>IF('05.01_PLANO DE AÇÃO'!C26="","",'05.01_PLANO DE AÇÃO'!C26)</f>
        <v/>
      </c>
      <c r="E22">
        <f>'05.01_PLANO DE AÇÃO'!D26</f>
        <v>0</v>
      </c>
      <c r="F22" t="str">
        <f>IF('05.01_PLANO DE AÇÃO'!E26="","",'05.01_PLANO DE AÇÃO'!E26)</f>
        <v/>
      </c>
      <c r="G22">
        <f>'05.01_PLANO DE AÇÃO'!F26</f>
        <v>0</v>
      </c>
      <c r="H22">
        <f>'05.01_PLANO DE AÇÃO'!G26</f>
        <v>0</v>
      </c>
      <c r="I22">
        <f>'05.01_PLANO DE AÇÃO'!H26</f>
        <v>0</v>
      </c>
      <c r="J22">
        <f>'05.01_PLANO DE AÇÃO'!I26</f>
        <v>0</v>
      </c>
      <c r="K22">
        <f>'05.01_PLANO DE AÇÃO'!J26</f>
        <v>0</v>
      </c>
      <c r="L22">
        <f>'05.01_PLANO DE AÇÃO'!K26</f>
        <v>0</v>
      </c>
      <c r="M22">
        <f>'05.01_PLANO DE AÇÃO'!L26</f>
        <v>0</v>
      </c>
      <c r="N22">
        <f>'05.01_PLANO DE AÇÃO'!M26</f>
        <v>0</v>
      </c>
      <c r="O22" t="str">
        <f>IF('05.01_PLANO DE AÇÃO'!N26="","",'05.01_PLANO DE AÇÃO'!N26)</f>
        <v/>
      </c>
      <c r="P22">
        <f>'05.01_PLANO DE AÇÃO'!O26</f>
        <v>0</v>
      </c>
      <c r="Q22">
        <f>'05.01_PLANO DE AÇÃO'!P26</f>
        <v>0</v>
      </c>
      <c r="R22" t="str">
        <f>IF('05.01_PLANO DE AÇÃO'!Q26="","",'05.01_PLANO DE AÇÃO'!Q26)</f>
        <v/>
      </c>
      <c r="S22">
        <f>'05.01_PLANO DE AÇÃO'!R26</f>
        <v>0</v>
      </c>
      <c r="T22">
        <f>'05.01_PLANO DE AÇÃO'!S26</f>
        <v>0</v>
      </c>
      <c r="U22">
        <f>'05.01_PLANO DE AÇÃO'!T26</f>
        <v>0</v>
      </c>
      <c r="V22">
        <f>'05.01_PLANO DE AÇÃO'!U26</f>
        <v>0</v>
      </c>
      <c r="W22">
        <f>'05.01_PLANO DE AÇÃO'!V26</f>
        <v>0</v>
      </c>
      <c r="X22" t="str">
        <f>IF('05.01_PLANO DE AÇÃO'!W26="","",'05.01_PLANO DE AÇÃO'!W26)</f>
        <v/>
      </c>
      <c r="Y22">
        <f>'05.01_PLANO DE AÇÃO'!X26</f>
        <v>0</v>
      </c>
      <c r="Z22">
        <f>'05.01_PLANO DE AÇÃO'!Y26</f>
        <v>0</v>
      </c>
      <c r="AA22">
        <f>'05.01_PLANO DE AÇÃO'!Z26</f>
        <v>0</v>
      </c>
      <c r="AB22">
        <f>'05.01_PLANO DE AÇÃO'!AA26</f>
        <v>0</v>
      </c>
      <c r="AC22">
        <f>'05.01_PLANO DE AÇÃO'!AB26</f>
        <v>0</v>
      </c>
      <c r="AD22">
        <f>'05.01_PLANO DE AÇÃO'!AC26</f>
        <v>0</v>
      </c>
      <c r="AE22" t="str">
        <f>IF('05.01_PLANO DE AÇÃO'!AD26="","",'05.01_PLANO DE AÇÃO'!AD26)</f>
        <v/>
      </c>
      <c r="AF22">
        <f>'05.01_PLANO DE AÇÃO'!AE26</f>
        <v>0</v>
      </c>
      <c r="AG22">
        <f>'05.01_PLANO DE AÇÃO'!AF26</f>
        <v>0</v>
      </c>
      <c r="AH22">
        <f>'05.01_PLANO DE AÇÃO'!AG26</f>
        <v>0</v>
      </c>
      <c r="AI22">
        <f>'05.01_PLANO DE AÇÃO'!AH26</f>
        <v>0</v>
      </c>
      <c r="AJ22">
        <f>'05.01_PLANO DE AÇÃO'!AI26</f>
        <v>0</v>
      </c>
      <c r="AK22">
        <f>'05.01_PLANO DE AÇÃO'!AJ26</f>
        <v>0</v>
      </c>
      <c r="AL22">
        <f>'05.01_PLANO DE AÇÃO'!AK26</f>
        <v>0</v>
      </c>
      <c r="AM22" t="str">
        <f>IF('05.01_PLANO DE AÇÃO'!AL26="","",'05.01_PLANO DE AÇÃO'!AL26)</f>
        <v/>
      </c>
      <c r="AN22">
        <f>'05.01_PLANO DE AÇÃO'!AM26</f>
        <v>0</v>
      </c>
      <c r="AO22">
        <f>'05.01_PLANO DE AÇÃO'!AN26</f>
        <v>0</v>
      </c>
      <c r="AP22">
        <f>'05.01_PLANO DE AÇÃO'!AO26</f>
        <v>0</v>
      </c>
      <c r="AQ22">
        <f>'05.01_PLANO DE AÇÃO'!AP26</f>
        <v>0</v>
      </c>
      <c r="AR22" t="str">
        <f>IF('05.01_PLANO DE AÇÃO'!AQ26="","",'05.01_PLANO DE AÇÃO'!AQ26)</f>
        <v/>
      </c>
      <c r="AS22">
        <f>'05.01_PLANO DE AÇÃO'!AR26</f>
        <v>0</v>
      </c>
      <c r="AT22" t="str">
        <f>IF('05.01_PLANO DE AÇÃO'!AS26="","",'05.01_PLANO DE AÇÃO'!AS26)</f>
        <v/>
      </c>
      <c r="AU22">
        <f>'05.01_PLANO DE AÇÃO'!AT26</f>
        <v>0</v>
      </c>
      <c r="AV22">
        <f>'05.01_PLANO DE AÇÃO'!AU26</f>
        <v>0</v>
      </c>
      <c r="AW22" t="str">
        <f>IF('05.01_PLANO DE AÇÃO'!AV26="","",'05.01_PLANO DE AÇÃO'!AV26)</f>
        <v/>
      </c>
      <c r="AX22">
        <f>'05.01_PLANO DE AÇÃO'!AW26</f>
        <v>0</v>
      </c>
      <c r="AY22" t="str">
        <f>IF('05.01_PLANO DE AÇÃO'!AX26="","",'05.01_PLANO DE AÇÃO'!AX26)</f>
        <v/>
      </c>
      <c r="AZ22">
        <f>'05.01_PLANO DE AÇÃO'!AY26</f>
        <v>0</v>
      </c>
      <c r="BA22">
        <f>'05.01_PLANO DE AÇÃO'!AZ26</f>
        <v>0</v>
      </c>
      <c r="BB22">
        <f>'05.01_PLANO DE AÇÃO'!BA26</f>
        <v>0</v>
      </c>
      <c r="BC22" t="str">
        <f>IF('05.01_PLANO DE AÇÃO'!BB26="","",'05.01_PLANO DE AÇÃO'!BB26)</f>
        <v/>
      </c>
    </row>
    <row r="23" spans="2:55" x14ac:dyDescent="0.25">
      <c r="B23" t="s">
        <v>21</v>
      </c>
      <c r="C23" t="str">
        <f>IF('05.01_PLANO DE AÇÃO'!B27="","",'05.01_PLANO DE AÇÃO'!B27)</f>
        <v/>
      </c>
      <c r="D23" t="str">
        <f>IF('05.01_PLANO DE AÇÃO'!C27="","",'05.01_PLANO DE AÇÃO'!C27)</f>
        <v/>
      </c>
      <c r="E23">
        <f>'05.01_PLANO DE AÇÃO'!D27</f>
        <v>0</v>
      </c>
      <c r="F23" t="str">
        <f>IF('05.01_PLANO DE AÇÃO'!E27="","",'05.01_PLANO DE AÇÃO'!E27)</f>
        <v/>
      </c>
      <c r="G23">
        <f>'05.01_PLANO DE AÇÃO'!F27</f>
        <v>0</v>
      </c>
      <c r="H23">
        <f>'05.01_PLANO DE AÇÃO'!G27</f>
        <v>0</v>
      </c>
      <c r="I23">
        <f>'05.01_PLANO DE AÇÃO'!H27</f>
        <v>0</v>
      </c>
      <c r="J23">
        <f>'05.01_PLANO DE AÇÃO'!I27</f>
        <v>0</v>
      </c>
      <c r="K23">
        <f>'05.01_PLANO DE AÇÃO'!J27</f>
        <v>0</v>
      </c>
      <c r="L23">
        <f>'05.01_PLANO DE AÇÃO'!K27</f>
        <v>0</v>
      </c>
      <c r="M23">
        <f>'05.01_PLANO DE AÇÃO'!L27</f>
        <v>0</v>
      </c>
      <c r="N23">
        <f>'05.01_PLANO DE AÇÃO'!M27</f>
        <v>0</v>
      </c>
      <c r="O23" t="str">
        <f>IF('05.01_PLANO DE AÇÃO'!N27="","",'05.01_PLANO DE AÇÃO'!N27)</f>
        <v/>
      </c>
      <c r="P23">
        <f>'05.01_PLANO DE AÇÃO'!O27</f>
        <v>0</v>
      </c>
      <c r="Q23">
        <f>'05.01_PLANO DE AÇÃO'!P27</f>
        <v>0</v>
      </c>
      <c r="R23" t="str">
        <f>IF('05.01_PLANO DE AÇÃO'!Q27="","",'05.01_PLANO DE AÇÃO'!Q27)</f>
        <v/>
      </c>
      <c r="S23">
        <f>'05.01_PLANO DE AÇÃO'!R27</f>
        <v>0</v>
      </c>
      <c r="T23">
        <f>'05.01_PLANO DE AÇÃO'!S27</f>
        <v>0</v>
      </c>
      <c r="U23">
        <f>'05.01_PLANO DE AÇÃO'!T27</f>
        <v>0</v>
      </c>
      <c r="V23">
        <f>'05.01_PLANO DE AÇÃO'!U27</f>
        <v>0</v>
      </c>
      <c r="W23">
        <f>'05.01_PLANO DE AÇÃO'!V27</f>
        <v>0</v>
      </c>
      <c r="X23" t="str">
        <f>IF('05.01_PLANO DE AÇÃO'!W27="","",'05.01_PLANO DE AÇÃO'!W27)</f>
        <v/>
      </c>
      <c r="Y23">
        <f>'05.01_PLANO DE AÇÃO'!X27</f>
        <v>0</v>
      </c>
      <c r="Z23">
        <f>'05.01_PLANO DE AÇÃO'!Y27</f>
        <v>0</v>
      </c>
      <c r="AA23">
        <f>'05.01_PLANO DE AÇÃO'!Z27</f>
        <v>0</v>
      </c>
      <c r="AB23">
        <f>'05.01_PLANO DE AÇÃO'!AA27</f>
        <v>0</v>
      </c>
      <c r="AC23">
        <f>'05.01_PLANO DE AÇÃO'!AB27</f>
        <v>0</v>
      </c>
      <c r="AD23">
        <f>'05.01_PLANO DE AÇÃO'!AC27</f>
        <v>0</v>
      </c>
      <c r="AE23" t="str">
        <f>IF('05.01_PLANO DE AÇÃO'!AD27="","",'05.01_PLANO DE AÇÃO'!AD27)</f>
        <v/>
      </c>
      <c r="AF23">
        <f>'05.01_PLANO DE AÇÃO'!AE27</f>
        <v>0</v>
      </c>
      <c r="AG23">
        <f>'05.01_PLANO DE AÇÃO'!AF27</f>
        <v>0</v>
      </c>
      <c r="AH23">
        <f>'05.01_PLANO DE AÇÃO'!AG27</f>
        <v>0</v>
      </c>
      <c r="AI23">
        <f>'05.01_PLANO DE AÇÃO'!AH27</f>
        <v>0</v>
      </c>
      <c r="AJ23">
        <f>'05.01_PLANO DE AÇÃO'!AI27</f>
        <v>0</v>
      </c>
      <c r="AK23">
        <f>'05.01_PLANO DE AÇÃO'!AJ27</f>
        <v>0</v>
      </c>
      <c r="AL23">
        <f>'05.01_PLANO DE AÇÃO'!AK27</f>
        <v>0</v>
      </c>
      <c r="AM23" t="str">
        <f>IF('05.01_PLANO DE AÇÃO'!AL27="","",'05.01_PLANO DE AÇÃO'!AL27)</f>
        <v/>
      </c>
      <c r="AN23">
        <f>'05.01_PLANO DE AÇÃO'!AM27</f>
        <v>0</v>
      </c>
      <c r="AO23">
        <f>'05.01_PLANO DE AÇÃO'!AN27</f>
        <v>0</v>
      </c>
      <c r="AP23">
        <f>'05.01_PLANO DE AÇÃO'!AO27</f>
        <v>0</v>
      </c>
      <c r="AQ23">
        <f>'05.01_PLANO DE AÇÃO'!AP27</f>
        <v>0</v>
      </c>
      <c r="AR23" t="str">
        <f>IF('05.01_PLANO DE AÇÃO'!AQ27="","",'05.01_PLANO DE AÇÃO'!AQ27)</f>
        <v/>
      </c>
      <c r="AS23">
        <f>'05.01_PLANO DE AÇÃO'!AR27</f>
        <v>0</v>
      </c>
      <c r="AT23" t="str">
        <f>IF('05.01_PLANO DE AÇÃO'!AS27="","",'05.01_PLANO DE AÇÃO'!AS27)</f>
        <v/>
      </c>
      <c r="AU23">
        <f>'05.01_PLANO DE AÇÃO'!AT27</f>
        <v>0</v>
      </c>
      <c r="AV23">
        <f>'05.01_PLANO DE AÇÃO'!AU27</f>
        <v>0</v>
      </c>
      <c r="AW23" t="str">
        <f>IF('05.01_PLANO DE AÇÃO'!AV27="","",'05.01_PLANO DE AÇÃO'!AV27)</f>
        <v/>
      </c>
      <c r="AX23">
        <f>'05.01_PLANO DE AÇÃO'!AW27</f>
        <v>0</v>
      </c>
      <c r="AY23" t="str">
        <f>IF('05.01_PLANO DE AÇÃO'!AX27="","",'05.01_PLANO DE AÇÃO'!AX27)</f>
        <v/>
      </c>
      <c r="AZ23">
        <f>'05.01_PLANO DE AÇÃO'!AY27</f>
        <v>0</v>
      </c>
      <c r="BA23">
        <f>'05.01_PLANO DE AÇÃO'!AZ27</f>
        <v>0</v>
      </c>
      <c r="BB23">
        <f>'05.01_PLANO DE AÇÃO'!BA27</f>
        <v>0</v>
      </c>
      <c r="BC23" t="str">
        <f>IF('05.01_PLANO DE AÇÃO'!BB27="","",'05.01_PLANO DE AÇÃO'!BB27)</f>
        <v/>
      </c>
    </row>
    <row r="24" spans="2:55" x14ac:dyDescent="0.25">
      <c r="B24" t="s">
        <v>21</v>
      </c>
      <c r="C24" t="str">
        <f>IF('05.01_PLANO DE AÇÃO'!B28="","",'05.01_PLANO DE AÇÃO'!B28)</f>
        <v/>
      </c>
      <c r="D24" t="str">
        <f>IF('05.01_PLANO DE AÇÃO'!C28="","",'05.01_PLANO DE AÇÃO'!C28)</f>
        <v/>
      </c>
      <c r="E24">
        <f>'05.01_PLANO DE AÇÃO'!D28</f>
        <v>0</v>
      </c>
      <c r="F24" t="str">
        <f>IF('05.01_PLANO DE AÇÃO'!E28="","",'05.01_PLANO DE AÇÃO'!E28)</f>
        <v/>
      </c>
      <c r="G24">
        <f>'05.01_PLANO DE AÇÃO'!F28</f>
        <v>0</v>
      </c>
      <c r="H24">
        <f>'05.01_PLANO DE AÇÃO'!G28</f>
        <v>0</v>
      </c>
      <c r="I24">
        <f>'05.01_PLANO DE AÇÃO'!H28</f>
        <v>0</v>
      </c>
      <c r="J24">
        <f>'05.01_PLANO DE AÇÃO'!I28</f>
        <v>0</v>
      </c>
      <c r="K24">
        <f>'05.01_PLANO DE AÇÃO'!J28</f>
        <v>0</v>
      </c>
      <c r="L24">
        <f>'05.01_PLANO DE AÇÃO'!K28</f>
        <v>0</v>
      </c>
      <c r="M24">
        <f>'05.01_PLANO DE AÇÃO'!L28</f>
        <v>0</v>
      </c>
      <c r="N24">
        <f>'05.01_PLANO DE AÇÃO'!M28</f>
        <v>0</v>
      </c>
      <c r="O24" t="str">
        <f>IF('05.01_PLANO DE AÇÃO'!N28="","",'05.01_PLANO DE AÇÃO'!N28)</f>
        <v/>
      </c>
      <c r="P24">
        <f>'05.01_PLANO DE AÇÃO'!O28</f>
        <v>0</v>
      </c>
      <c r="Q24">
        <f>'05.01_PLANO DE AÇÃO'!P28</f>
        <v>0</v>
      </c>
      <c r="R24" t="str">
        <f>IF('05.01_PLANO DE AÇÃO'!Q28="","",'05.01_PLANO DE AÇÃO'!Q28)</f>
        <v/>
      </c>
      <c r="S24">
        <f>'05.01_PLANO DE AÇÃO'!R28</f>
        <v>0</v>
      </c>
      <c r="T24">
        <f>'05.01_PLANO DE AÇÃO'!S28</f>
        <v>0</v>
      </c>
      <c r="U24">
        <f>'05.01_PLANO DE AÇÃO'!T28</f>
        <v>0</v>
      </c>
      <c r="V24">
        <f>'05.01_PLANO DE AÇÃO'!U28</f>
        <v>0</v>
      </c>
      <c r="W24">
        <f>'05.01_PLANO DE AÇÃO'!V28</f>
        <v>0</v>
      </c>
      <c r="X24" t="str">
        <f>IF('05.01_PLANO DE AÇÃO'!W28="","",'05.01_PLANO DE AÇÃO'!W28)</f>
        <v/>
      </c>
      <c r="Y24">
        <f>'05.01_PLANO DE AÇÃO'!X28</f>
        <v>0</v>
      </c>
      <c r="Z24">
        <f>'05.01_PLANO DE AÇÃO'!Y28</f>
        <v>0</v>
      </c>
      <c r="AA24">
        <f>'05.01_PLANO DE AÇÃO'!Z28</f>
        <v>0</v>
      </c>
      <c r="AB24">
        <f>'05.01_PLANO DE AÇÃO'!AA28</f>
        <v>0</v>
      </c>
      <c r="AC24">
        <f>'05.01_PLANO DE AÇÃO'!AB28</f>
        <v>0</v>
      </c>
      <c r="AD24">
        <f>'05.01_PLANO DE AÇÃO'!AC28</f>
        <v>0</v>
      </c>
      <c r="AE24" t="str">
        <f>IF('05.01_PLANO DE AÇÃO'!AD28="","",'05.01_PLANO DE AÇÃO'!AD28)</f>
        <v/>
      </c>
      <c r="AF24">
        <f>'05.01_PLANO DE AÇÃO'!AE28</f>
        <v>0</v>
      </c>
      <c r="AG24">
        <f>'05.01_PLANO DE AÇÃO'!AF28</f>
        <v>0</v>
      </c>
      <c r="AH24">
        <f>'05.01_PLANO DE AÇÃO'!AG28</f>
        <v>0</v>
      </c>
      <c r="AI24">
        <f>'05.01_PLANO DE AÇÃO'!AH28</f>
        <v>0</v>
      </c>
      <c r="AJ24">
        <f>'05.01_PLANO DE AÇÃO'!AI28</f>
        <v>0</v>
      </c>
      <c r="AK24">
        <f>'05.01_PLANO DE AÇÃO'!AJ28</f>
        <v>0</v>
      </c>
      <c r="AL24">
        <f>'05.01_PLANO DE AÇÃO'!AK28</f>
        <v>0</v>
      </c>
      <c r="AM24" t="str">
        <f>IF('05.01_PLANO DE AÇÃO'!AL28="","",'05.01_PLANO DE AÇÃO'!AL28)</f>
        <v/>
      </c>
      <c r="AN24">
        <f>'05.01_PLANO DE AÇÃO'!AM28</f>
        <v>0</v>
      </c>
      <c r="AO24">
        <f>'05.01_PLANO DE AÇÃO'!AN28</f>
        <v>0</v>
      </c>
      <c r="AP24">
        <f>'05.01_PLANO DE AÇÃO'!AO28</f>
        <v>0</v>
      </c>
      <c r="AQ24">
        <f>'05.01_PLANO DE AÇÃO'!AP28</f>
        <v>0</v>
      </c>
      <c r="AR24" t="str">
        <f>IF('05.01_PLANO DE AÇÃO'!AQ28="","",'05.01_PLANO DE AÇÃO'!AQ28)</f>
        <v/>
      </c>
      <c r="AS24">
        <f>'05.01_PLANO DE AÇÃO'!AR28</f>
        <v>0</v>
      </c>
      <c r="AT24" t="str">
        <f>IF('05.01_PLANO DE AÇÃO'!AS28="","",'05.01_PLANO DE AÇÃO'!AS28)</f>
        <v/>
      </c>
      <c r="AU24">
        <f>'05.01_PLANO DE AÇÃO'!AT28</f>
        <v>0</v>
      </c>
      <c r="AV24">
        <f>'05.01_PLANO DE AÇÃO'!AU28</f>
        <v>0</v>
      </c>
      <c r="AW24" t="str">
        <f>IF('05.01_PLANO DE AÇÃO'!AV28="","",'05.01_PLANO DE AÇÃO'!AV28)</f>
        <v/>
      </c>
      <c r="AX24">
        <f>'05.01_PLANO DE AÇÃO'!AW28</f>
        <v>0</v>
      </c>
      <c r="AY24" t="str">
        <f>IF('05.01_PLANO DE AÇÃO'!AX28="","",'05.01_PLANO DE AÇÃO'!AX28)</f>
        <v/>
      </c>
      <c r="AZ24">
        <f>'05.01_PLANO DE AÇÃO'!AY28</f>
        <v>0</v>
      </c>
      <c r="BA24">
        <f>'05.01_PLANO DE AÇÃO'!AZ28</f>
        <v>0</v>
      </c>
      <c r="BB24">
        <f>'05.01_PLANO DE AÇÃO'!BA28</f>
        <v>0</v>
      </c>
      <c r="BC24" t="str">
        <f>IF('05.01_PLANO DE AÇÃO'!BB28="","",'05.01_PLANO DE AÇÃO'!BB28)</f>
        <v/>
      </c>
    </row>
    <row r="25" spans="2:55" x14ac:dyDescent="0.25">
      <c r="B25" t="s">
        <v>21</v>
      </c>
      <c r="C25" t="str">
        <f>IF('05.01_PLANO DE AÇÃO'!B29="","",'05.01_PLANO DE AÇÃO'!B29)</f>
        <v/>
      </c>
      <c r="D25" t="str">
        <f>IF('05.01_PLANO DE AÇÃO'!C29="","",'05.01_PLANO DE AÇÃO'!C29)</f>
        <v/>
      </c>
      <c r="E25">
        <f>'05.01_PLANO DE AÇÃO'!D29</f>
        <v>0</v>
      </c>
      <c r="F25" t="str">
        <f>IF('05.01_PLANO DE AÇÃO'!E29="","",'05.01_PLANO DE AÇÃO'!E29)</f>
        <v/>
      </c>
      <c r="G25">
        <f>'05.01_PLANO DE AÇÃO'!F29</f>
        <v>0</v>
      </c>
      <c r="H25">
        <f>'05.01_PLANO DE AÇÃO'!G29</f>
        <v>0</v>
      </c>
      <c r="I25">
        <f>'05.01_PLANO DE AÇÃO'!H29</f>
        <v>0</v>
      </c>
      <c r="J25">
        <f>'05.01_PLANO DE AÇÃO'!I29</f>
        <v>0</v>
      </c>
      <c r="K25">
        <f>'05.01_PLANO DE AÇÃO'!J29</f>
        <v>0</v>
      </c>
      <c r="L25">
        <f>'05.01_PLANO DE AÇÃO'!K29</f>
        <v>0</v>
      </c>
      <c r="M25">
        <f>'05.01_PLANO DE AÇÃO'!L29</f>
        <v>0</v>
      </c>
      <c r="N25">
        <f>'05.01_PLANO DE AÇÃO'!M29</f>
        <v>0</v>
      </c>
      <c r="O25" t="str">
        <f>IF('05.01_PLANO DE AÇÃO'!N29="","",'05.01_PLANO DE AÇÃO'!N29)</f>
        <v/>
      </c>
      <c r="P25">
        <f>'05.01_PLANO DE AÇÃO'!O29</f>
        <v>0</v>
      </c>
      <c r="Q25">
        <f>'05.01_PLANO DE AÇÃO'!P29</f>
        <v>0</v>
      </c>
      <c r="R25" t="str">
        <f>IF('05.01_PLANO DE AÇÃO'!Q29="","",'05.01_PLANO DE AÇÃO'!Q29)</f>
        <v/>
      </c>
      <c r="S25">
        <f>'05.01_PLANO DE AÇÃO'!R29</f>
        <v>0</v>
      </c>
      <c r="T25">
        <f>'05.01_PLANO DE AÇÃO'!S29</f>
        <v>0</v>
      </c>
      <c r="U25">
        <f>'05.01_PLANO DE AÇÃO'!T29</f>
        <v>0</v>
      </c>
      <c r="V25">
        <f>'05.01_PLANO DE AÇÃO'!U29</f>
        <v>0</v>
      </c>
      <c r="W25">
        <f>'05.01_PLANO DE AÇÃO'!V29</f>
        <v>0</v>
      </c>
      <c r="X25" t="str">
        <f>IF('05.01_PLANO DE AÇÃO'!W29="","",'05.01_PLANO DE AÇÃO'!W29)</f>
        <v/>
      </c>
      <c r="Y25">
        <f>'05.01_PLANO DE AÇÃO'!X29</f>
        <v>0</v>
      </c>
      <c r="Z25">
        <f>'05.01_PLANO DE AÇÃO'!Y29</f>
        <v>0</v>
      </c>
      <c r="AA25">
        <f>'05.01_PLANO DE AÇÃO'!Z29</f>
        <v>0</v>
      </c>
      <c r="AB25">
        <f>'05.01_PLANO DE AÇÃO'!AA29</f>
        <v>0</v>
      </c>
      <c r="AC25">
        <f>'05.01_PLANO DE AÇÃO'!AB29</f>
        <v>0</v>
      </c>
      <c r="AD25">
        <f>'05.01_PLANO DE AÇÃO'!AC29</f>
        <v>0</v>
      </c>
      <c r="AE25" t="str">
        <f>IF('05.01_PLANO DE AÇÃO'!AD29="","",'05.01_PLANO DE AÇÃO'!AD29)</f>
        <v/>
      </c>
      <c r="AF25">
        <f>'05.01_PLANO DE AÇÃO'!AE29</f>
        <v>0</v>
      </c>
      <c r="AG25">
        <f>'05.01_PLANO DE AÇÃO'!AF29</f>
        <v>0</v>
      </c>
      <c r="AH25">
        <f>'05.01_PLANO DE AÇÃO'!AG29</f>
        <v>0</v>
      </c>
      <c r="AI25">
        <f>'05.01_PLANO DE AÇÃO'!AH29</f>
        <v>0</v>
      </c>
      <c r="AJ25">
        <f>'05.01_PLANO DE AÇÃO'!AI29</f>
        <v>0</v>
      </c>
      <c r="AK25">
        <f>'05.01_PLANO DE AÇÃO'!AJ29</f>
        <v>0</v>
      </c>
      <c r="AL25">
        <f>'05.01_PLANO DE AÇÃO'!AK29</f>
        <v>0</v>
      </c>
      <c r="AM25" t="str">
        <f>IF('05.01_PLANO DE AÇÃO'!AL29="","",'05.01_PLANO DE AÇÃO'!AL29)</f>
        <v/>
      </c>
      <c r="AN25">
        <f>'05.01_PLANO DE AÇÃO'!AM29</f>
        <v>0</v>
      </c>
      <c r="AO25">
        <f>'05.01_PLANO DE AÇÃO'!AN29</f>
        <v>0</v>
      </c>
      <c r="AP25">
        <f>'05.01_PLANO DE AÇÃO'!AO29</f>
        <v>0</v>
      </c>
      <c r="AQ25">
        <f>'05.01_PLANO DE AÇÃO'!AP29</f>
        <v>0</v>
      </c>
      <c r="AR25" t="str">
        <f>IF('05.01_PLANO DE AÇÃO'!AQ29="","",'05.01_PLANO DE AÇÃO'!AQ29)</f>
        <v/>
      </c>
      <c r="AS25">
        <f>'05.01_PLANO DE AÇÃO'!AR29</f>
        <v>0</v>
      </c>
      <c r="AT25" t="str">
        <f>IF('05.01_PLANO DE AÇÃO'!AS29="","",'05.01_PLANO DE AÇÃO'!AS29)</f>
        <v/>
      </c>
      <c r="AU25">
        <f>'05.01_PLANO DE AÇÃO'!AT29</f>
        <v>0</v>
      </c>
      <c r="AV25">
        <f>'05.01_PLANO DE AÇÃO'!AU29</f>
        <v>0</v>
      </c>
      <c r="AW25" t="str">
        <f>IF('05.01_PLANO DE AÇÃO'!AV29="","",'05.01_PLANO DE AÇÃO'!AV29)</f>
        <v/>
      </c>
      <c r="AX25">
        <f>'05.01_PLANO DE AÇÃO'!AW29</f>
        <v>0</v>
      </c>
      <c r="AY25" t="str">
        <f>IF('05.01_PLANO DE AÇÃO'!AX29="","",'05.01_PLANO DE AÇÃO'!AX29)</f>
        <v/>
      </c>
      <c r="AZ25">
        <f>'05.01_PLANO DE AÇÃO'!AY29</f>
        <v>0</v>
      </c>
      <c r="BA25">
        <f>'05.01_PLANO DE AÇÃO'!AZ29</f>
        <v>0</v>
      </c>
      <c r="BB25">
        <f>'05.01_PLANO DE AÇÃO'!BA29</f>
        <v>0</v>
      </c>
      <c r="BC25" t="str">
        <f>IF('05.01_PLANO DE AÇÃO'!BB29="","",'05.01_PLANO DE AÇÃO'!BB29)</f>
        <v/>
      </c>
    </row>
    <row r="26" spans="2:55" x14ac:dyDescent="0.25">
      <c r="B26" t="s">
        <v>21</v>
      </c>
      <c r="C26" t="str">
        <f>IF('05.01_PLANO DE AÇÃO'!B30="","",'05.01_PLANO DE AÇÃO'!B30)</f>
        <v/>
      </c>
      <c r="D26" t="str">
        <f>IF('05.01_PLANO DE AÇÃO'!C30="","",'05.01_PLANO DE AÇÃO'!C30)</f>
        <v/>
      </c>
      <c r="E26">
        <f>'05.01_PLANO DE AÇÃO'!D30</f>
        <v>0</v>
      </c>
      <c r="F26" t="str">
        <f>IF('05.01_PLANO DE AÇÃO'!E30="","",'05.01_PLANO DE AÇÃO'!E30)</f>
        <v/>
      </c>
      <c r="G26">
        <f>'05.01_PLANO DE AÇÃO'!F30</f>
        <v>0</v>
      </c>
      <c r="H26">
        <f>'05.01_PLANO DE AÇÃO'!G30</f>
        <v>0</v>
      </c>
      <c r="I26">
        <f>'05.01_PLANO DE AÇÃO'!H30</f>
        <v>0</v>
      </c>
      <c r="J26">
        <f>'05.01_PLANO DE AÇÃO'!I30</f>
        <v>0</v>
      </c>
      <c r="K26">
        <f>'05.01_PLANO DE AÇÃO'!J30</f>
        <v>0</v>
      </c>
      <c r="L26">
        <f>'05.01_PLANO DE AÇÃO'!K30</f>
        <v>0</v>
      </c>
      <c r="M26">
        <f>'05.01_PLANO DE AÇÃO'!L30</f>
        <v>0</v>
      </c>
      <c r="N26">
        <f>'05.01_PLANO DE AÇÃO'!M30</f>
        <v>0</v>
      </c>
      <c r="O26" t="str">
        <f>IF('05.01_PLANO DE AÇÃO'!N30="","",'05.01_PLANO DE AÇÃO'!N30)</f>
        <v/>
      </c>
      <c r="P26">
        <f>'05.01_PLANO DE AÇÃO'!O30</f>
        <v>0</v>
      </c>
      <c r="Q26">
        <f>'05.01_PLANO DE AÇÃO'!P30</f>
        <v>0</v>
      </c>
      <c r="R26" t="str">
        <f>IF('05.01_PLANO DE AÇÃO'!Q30="","",'05.01_PLANO DE AÇÃO'!Q30)</f>
        <v/>
      </c>
      <c r="S26">
        <f>'05.01_PLANO DE AÇÃO'!R30</f>
        <v>0</v>
      </c>
      <c r="T26">
        <f>'05.01_PLANO DE AÇÃO'!S30</f>
        <v>0</v>
      </c>
      <c r="U26">
        <f>'05.01_PLANO DE AÇÃO'!T30</f>
        <v>0</v>
      </c>
      <c r="V26">
        <f>'05.01_PLANO DE AÇÃO'!U30</f>
        <v>0</v>
      </c>
      <c r="W26">
        <f>'05.01_PLANO DE AÇÃO'!V30</f>
        <v>0</v>
      </c>
      <c r="X26" t="str">
        <f>IF('05.01_PLANO DE AÇÃO'!W30="","",'05.01_PLANO DE AÇÃO'!W30)</f>
        <v/>
      </c>
      <c r="Y26">
        <f>'05.01_PLANO DE AÇÃO'!X30</f>
        <v>0</v>
      </c>
      <c r="Z26">
        <f>'05.01_PLANO DE AÇÃO'!Y30</f>
        <v>0</v>
      </c>
      <c r="AA26">
        <f>'05.01_PLANO DE AÇÃO'!Z30</f>
        <v>0</v>
      </c>
      <c r="AB26">
        <f>'05.01_PLANO DE AÇÃO'!AA30</f>
        <v>0</v>
      </c>
      <c r="AC26">
        <f>'05.01_PLANO DE AÇÃO'!AB30</f>
        <v>0</v>
      </c>
      <c r="AD26">
        <f>'05.01_PLANO DE AÇÃO'!AC30</f>
        <v>0</v>
      </c>
      <c r="AE26" t="str">
        <f>IF('05.01_PLANO DE AÇÃO'!AD30="","",'05.01_PLANO DE AÇÃO'!AD30)</f>
        <v/>
      </c>
      <c r="AF26">
        <f>'05.01_PLANO DE AÇÃO'!AE30</f>
        <v>0</v>
      </c>
      <c r="AG26">
        <f>'05.01_PLANO DE AÇÃO'!AF30</f>
        <v>0</v>
      </c>
      <c r="AH26">
        <f>'05.01_PLANO DE AÇÃO'!AG30</f>
        <v>0</v>
      </c>
      <c r="AI26">
        <f>'05.01_PLANO DE AÇÃO'!AH30</f>
        <v>0</v>
      </c>
      <c r="AJ26">
        <f>'05.01_PLANO DE AÇÃO'!AI30</f>
        <v>0</v>
      </c>
      <c r="AK26">
        <f>'05.01_PLANO DE AÇÃO'!AJ30</f>
        <v>0</v>
      </c>
      <c r="AL26">
        <f>'05.01_PLANO DE AÇÃO'!AK30</f>
        <v>0</v>
      </c>
      <c r="AM26" t="str">
        <f>IF('05.01_PLANO DE AÇÃO'!AL30="","",'05.01_PLANO DE AÇÃO'!AL30)</f>
        <v/>
      </c>
      <c r="AN26">
        <f>'05.01_PLANO DE AÇÃO'!AM30</f>
        <v>0</v>
      </c>
      <c r="AO26">
        <f>'05.01_PLANO DE AÇÃO'!AN30</f>
        <v>0</v>
      </c>
      <c r="AP26">
        <f>'05.01_PLANO DE AÇÃO'!AO30</f>
        <v>0</v>
      </c>
      <c r="AQ26">
        <f>'05.01_PLANO DE AÇÃO'!AP30</f>
        <v>0</v>
      </c>
      <c r="AR26" t="str">
        <f>IF('05.01_PLANO DE AÇÃO'!AQ30="","",'05.01_PLANO DE AÇÃO'!AQ30)</f>
        <v/>
      </c>
      <c r="AS26">
        <f>'05.01_PLANO DE AÇÃO'!AR30</f>
        <v>0</v>
      </c>
      <c r="AT26" t="str">
        <f>IF('05.01_PLANO DE AÇÃO'!AS30="","",'05.01_PLANO DE AÇÃO'!AS30)</f>
        <v/>
      </c>
      <c r="AU26">
        <f>'05.01_PLANO DE AÇÃO'!AT30</f>
        <v>0</v>
      </c>
      <c r="AV26">
        <f>'05.01_PLANO DE AÇÃO'!AU30</f>
        <v>0</v>
      </c>
      <c r="AW26" t="str">
        <f>IF('05.01_PLANO DE AÇÃO'!AV30="","",'05.01_PLANO DE AÇÃO'!AV30)</f>
        <v/>
      </c>
      <c r="AX26">
        <f>'05.01_PLANO DE AÇÃO'!AW30</f>
        <v>0</v>
      </c>
      <c r="AY26" t="str">
        <f>IF('05.01_PLANO DE AÇÃO'!AX30="","",'05.01_PLANO DE AÇÃO'!AX30)</f>
        <v/>
      </c>
      <c r="AZ26">
        <f>'05.01_PLANO DE AÇÃO'!AY30</f>
        <v>0</v>
      </c>
      <c r="BA26">
        <f>'05.01_PLANO DE AÇÃO'!AZ30</f>
        <v>0</v>
      </c>
      <c r="BB26">
        <f>'05.01_PLANO DE AÇÃO'!BA30</f>
        <v>0</v>
      </c>
      <c r="BC26" t="str">
        <f>IF('05.01_PLANO DE AÇÃO'!BB30="","",'05.01_PLANO DE AÇÃO'!BB30)</f>
        <v/>
      </c>
    </row>
    <row r="27" spans="2:55" x14ac:dyDescent="0.25">
      <c r="B27" t="s">
        <v>21</v>
      </c>
      <c r="C27" t="str">
        <f>IF('05.01_PLANO DE AÇÃO'!B31="","",'05.01_PLANO DE AÇÃO'!B31)</f>
        <v/>
      </c>
      <c r="D27" t="str">
        <f>IF('05.01_PLANO DE AÇÃO'!C31="","",'05.01_PLANO DE AÇÃO'!C31)</f>
        <v/>
      </c>
      <c r="E27">
        <f>'05.01_PLANO DE AÇÃO'!D31</f>
        <v>0</v>
      </c>
      <c r="F27" t="str">
        <f>IF('05.01_PLANO DE AÇÃO'!E31="","",'05.01_PLANO DE AÇÃO'!E31)</f>
        <v/>
      </c>
      <c r="G27">
        <f>'05.01_PLANO DE AÇÃO'!F31</f>
        <v>0</v>
      </c>
      <c r="H27">
        <f>'05.01_PLANO DE AÇÃO'!G31</f>
        <v>0</v>
      </c>
      <c r="I27">
        <f>'05.01_PLANO DE AÇÃO'!H31</f>
        <v>0</v>
      </c>
      <c r="J27">
        <f>'05.01_PLANO DE AÇÃO'!I31</f>
        <v>0</v>
      </c>
      <c r="K27">
        <f>'05.01_PLANO DE AÇÃO'!J31</f>
        <v>0</v>
      </c>
      <c r="L27">
        <f>'05.01_PLANO DE AÇÃO'!K31</f>
        <v>0</v>
      </c>
      <c r="M27">
        <f>'05.01_PLANO DE AÇÃO'!L31</f>
        <v>0</v>
      </c>
      <c r="N27">
        <f>'05.01_PLANO DE AÇÃO'!M31</f>
        <v>0</v>
      </c>
      <c r="O27" t="str">
        <f>IF('05.01_PLANO DE AÇÃO'!N31="","",'05.01_PLANO DE AÇÃO'!N31)</f>
        <v/>
      </c>
      <c r="P27">
        <f>'05.01_PLANO DE AÇÃO'!O31</f>
        <v>0</v>
      </c>
      <c r="Q27">
        <f>'05.01_PLANO DE AÇÃO'!P31</f>
        <v>0</v>
      </c>
      <c r="R27" t="str">
        <f>IF('05.01_PLANO DE AÇÃO'!Q31="","",'05.01_PLANO DE AÇÃO'!Q31)</f>
        <v/>
      </c>
      <c r="S27">
        <f>'05.01_PLANO DE AÇÃO'!R31</f>
        <v>0</v>
      </c>
      <c r="T27">
        <f>'05.01_PLANO DE AÇÃO'!S31</f>
        <v>0</v>
      </c>
      <c r="U27">
        <f>'05.01_PLANO DE AÇÃO'!T31</f>
        <v>0</v>
      </c>
      <c r="V27">
        <f>'05.01_PLANO DE AÇÃO'!U31</f>
        <v>0</v>
      </c>
      <c r="W27">
        <f>'05.01_PLANO DE AÇÃO'!V31</f>
        <v>0</v>
      </c>
      <c r="X27" t="str">
        <f>IF('05.01_PLANO DE AÇÃO'!W31="","",'05.01_PLANO DE AÇÃO'!W31)</f>
        <v/>
      </c>
      <c r="Y27">
        <f>'05.01_PLANO DE AÇÃO'!X31</f>
        <v>0</v>
      </c>
      <c r="Z27">
        <f>'05.01_PLANO DE AÇÃO'!Y31</f>
        <v>0</v>
      </c>
      <c r="AA27">
        <f>'05.01_PLANO DE AÇÃO'!Z31</f>
        <v>0</v>
      </c>
      <c r="AB27">
        <f>'05.01_PLANO DE AÇÃO'!AA31</f>
        <v>0</v>
      </c>
      <c r="AC27">
        <f>'05.01_PLANO DE AÇÃO'!AB31</f>
        <v>0</v>
      </c>
      <c r="AD27">
        <f>'05.01_PLANO DE AÇÃO'!AC31</f>
        <v>0</v>
      </c>
      <c r="AE27" t="str">
        <f>IF('05.01_PLANO DE AÇÃO'!AD31="","",'05.01_PLANO DE AÇÃO'!AD31)</f>
        <v/>
      </c>
      <c r="AF27">
        <f>'05.01_PLANO DE AÇÃO'!AE31</f>
        <v>0</v>
      </c>
      <c r="AG27">
        <f>'05.01_PLANO DE AÇÃO'!AF31</f>
        <v>0</v>
      </c>
      <c r="AH27">
        <f>'05.01_PLANO DE AÇÃO'!AG31</f>
        <v>0</v>
      </c>
      <c r="AI27">
        <f>'05.01_PLANO DE AÇÃO'!AH31</f>
        <v>0</v>
      </c>
      <c r="AJ27">
        <f>'05.01_PLANO DE AÇÃO'!AI31</f>
        <v>0</v>
      </c>
      <c r="AK27">
        <f>'05.01_PLANO DE AÇÃO'!AJ31</f>
        <v>0</v>
      </c>
      <c r="AL27">
        <f>'05.01_PLANO DE AÇÃO'!AK31</f>
        <v>0</v>
      </c>
      <c r="AM27" t="str">
        <f>IF('05.01_PLANO DE AÇÃO'!AL31="","",'05.01_PLANO DE AÇÃO'!AL31)</f>
        <v/>
      </c>
      <c r="AN27">
        <f>'05.01_PLANO DE AÇÃO'!AM31</f>
        <v>0</v>
      </c>
      <c r="AO27">
        <f>'05.01_PLANO DE AÇÃO'!AN31</f>
        <v>0</v>
      </c>
      <c r="AP27">
        <f>'05.01_PLANO DE AÇÃO'!AO31</f>
        <v>0</v>
      </c>
      <c r="AQ27">
        <f>'05.01_PLANO DE AÇÃO'!AP31</f>
        <v>0</v>
      </c>
      <c r="AR27" t="str">
        <f>IF('05.01_PLANO DE AÇÃO'!AQ31="","",'05.01_PLANO DE AÇÃO'!AQ31)</f>
        <v/>
      </c>
      <c r="AS27">
        <f>'05.01_PLANO DE AÇÃO'!AR31</f>
        <v>0</v>
      </c>
      <c r="AT27" t="str">
        <f>IF('05.01_PLANO DE AÇÃO'!AS31="","",'05.01_PLANO DE AÇÃO'!AS31)</f>
        <v/>
      </c>
      <c r="AU27">
        <f>'05.01_PLANO DE AÇÃO'!AT31</f>
        <v>0</v>
      </c>
      <c r="AV27">
        <f>'05.01_PLANO DE AÇÃO'!AU31</f>
        <v>0</v>
      </c>
      <c r="AW27" t="str">
        <f>IF('05.01_PLANO DE AÇÃO'!AV31="","",'05.01_PLANO DE AÇÃO'!AV31)</f>
        <v/>
      </c>
      <c r="AX27">
        <f>'05.01_PLANO DE AÇÃO'!AW31</f>
        <v>0</v>
      </c>
      <c r="AY27" t="str">
        <f>IF('05.01_PLANO DE AÇÃO'!AX31="","",'05.01_PLANO DE AÇÃO'!AX31)</f>
        <v/>
      </c>
      <c r="AZ27">
        <f>'05.01_PLANO DE AÇÃO'!AY31</f>
        <v>0</v>
      </c>
      <c r="BA27">
        <f>'05.01_PLANO DE AÇÃO'!AZ31</f>
        <v>0</v>
      </c>
      <c r="BB27">
        <f>'05.01_PLANO DE AÇÃO'!BA31</f>
        <v>0</v>
      </c>
      <c r="BC27" t="str">
        <f>IF('05.01_PLANO DE AÇÃO'!BB31="","",'05.01_PLANO DE AÇÃO'!BB31)</f>
        <v/>
      </c>
    </row>
    <row r="28" spans="2:55" x14ac:dyDescent="0.25">
      <c r="B28" t="s">
        <v>21</v>
      </c>
      <c r="C28" t="str">
        <f>IF('05.01_PLANO DE AÇÃO'!B32="","",'05.01_PLANO DE AÇÃO'!B32)</f>
        <v/>
      </c>
      <c r="D28" t="str">
        <f>IF('05.01_PLANO DE AÇÃO'!C32="","",'05.01_PLANO DE AÇÃO'!C32)</f>
        <v/>
      </c>
      <c r="E28">
        <f>'05.01_PLANO DE AÇÃO'!D32</f>
        <v>0</v>
      </c>
      <c r="F28" t="str">
        <f>IF('05.01_PLANO DE AÇÃO'!E32="","",'05.01_PLANO DE AÇÃO'!E32)</f>
        <v/>
      </c>
      <c r="G28">
        <f>'05.01_PLANO DE AÇÃO'!F32</f>
        <v>0</v>
      </c>
      <c r="H28">
        <f>'05.01_PLANO DE AÇÃO'!G32</f>
        <v>0</v>
      </c>
      <c r="I28">
        <f>'05.01_PLANO DE AÇÃO'!H32</f>
        <v>0</v>
      </c>
      <c r="J28">
        <f>'05.01_PLANO DE AÇÃO'!I32</f>
        <v>0</v>
      </c>
      <c r="K28">
        <f>'05.01_PLANO DE AÇÃO'!J32</f>
        <v>0</v>
      </c>
      <c r="L28">
        <f>'05.01_PLANO DE AÇÃO'!K32</f>
        <v>0</v>
      </c>
      <c r="M28">
        <f>'05.01_PLANO DE AÇÃO'!L32</f>
        <v>0</v>
      </c>
      <c r="N28">
        <f>'05.01_PLANO DE AÇÃO'!M32</f>
        <v>0</v>
      </c>
      <c r="O28" t="str">
        <f>IF('05.01_PLANO DE AÇÃO'!N32="","",'05.01_PLANO DE AÇÃO'!N32)</f>
        <v/>
      </c>
      <c r="P28">
        <f>'05.01_PLANO DE AÇÃO'!O32</f>
        <v>0</v>
      </c>
      <c r="Q28">
        <f>'05.01_PLANO DE AÇÃO'!P32</f>
        <v>0</v>
      </c>
      <c r="R28" t="str">
        <f>IF('05.01_PLANO DE AÇÃO'!Q32="","",'05.01_PLANO DE AÇÃO'!Q32)</f>
        <v/>
      </c>
      <c r="S28">
        <f>'05.01_PLANO DE AÇÃO'!R32</f>
        <v>0</v>
      </c>
      <c r="T28">
        <f>'05.01_PLANO DE AÇÃO'!S32</f>
        <v>0</v>
      </c>
      <c r="U28">
        <f>'05.01_PLANO DE AÇÃO'!T32</f>
        <v>0</v>
      </c>
      <c r="V28">
        <f>'05.01_PLANO DE AÇÃO'!U32</f>
        <v>0</v>
      </c>
      <c r="W28">
        <f>'05.01_PLANO DE AÇÃO'!V32</f>
        <v>0</v>
      </c>
      <c r="X28" t="str">
        <f>IF('05.01_PLANO DE AÇÃO'!W32="","",'05.01_PLANO DE AÇÃO'!W32)</f>
        <v/>
      </c>
      <c r="Y28">
        <f>'05.01_PLANO DE AÇÃO'!X32</f>
        <v>0</v>
      </c>
      <c r="Z28">
        <f>'05.01_PLANO DE AÇÃO'!Y32</f>
        <v>0</v>
      </c>
      <c r="AA28">
        <f>'05.01_PLANO DE AÇÃO'!Z32</f>
        <v>0</v>
      </c>
      <c r="AB28">
        <f>'05.01_PLANO DE AÇÃO'!AA32</f>
        <v>0</v>
      </c>
      <c r="AC28">
        <f>'05.01_PLANO DE AÇÃO'!AB32</f>
        <v>0</v>
      </c>
      <c r="AD28">
        <f>'05.01_PLANO DE AÇÃO'!AC32</f>
        <v>0</v>
      </c>
      <c r="AE28" t="str">
        <f>IF('05.01_PLANO DE AÇÃO'!AD32="","",'05.01_PLANO DE AÇÃO'!AD32)</f>
        <v/>
      </c>
      <c r="AF28">
        <f>'05.01_PLANO DE AÇÃO'!AE32</f>
        <v>0</v>
      </c>
      <c r="AG28">
        <f>'05.01_PLANO DE AÇÃO'!AF32</f>
        <v>0</v>
      </c>
      <c r="AH28">
        <f>'05.01_PLANO DE AÇÃO'!AG32</f>
        <v>0</v>
      </c>
      <c r="AI28">
        <f>'05.01_PLANO DE AÇÃO'!AH32</f>
        <v>0</v>
      </c>
      <c r="AJ28">
        <f>'05.01_PLANO DE AÇÃO'!AI32</f>
        <v>0</v>
      </c>
      <c r="AK28">
        <f>'05.01_PLANO DE AÇÃO'!AJ32</f>
        <v>0</v>
      </c>
      <c r="AL28">
        <f>'05.01_PLANO DE AÇÃO'!AK32</f>
        <v>0</v>
      </c>
      <c r="AM28" t="str">
        <f>IF('05.01_PLANO DE AÇÃO'!AL32="","",'05.01_PLANO DE AÇÃO'!AL32)</f>
        <v/>
      </c>
      <c r="AN28">
        <f>'05.01_PLANO DE AÇÃO'!AM32</f>
        <v>0</v>
      </c>
      <c r="AO28">
        <f>'05.01_PLANO DE AÇÃO'!AN32</f>
        <v>0</v>
      </c>
      <c r="AP28">
        <f>'05.01_PLANO DE AÇÃO'!AO32</f>
        <v>0</v>
      </c>
      <c r="AQ28">
        <f>'05.01_PLANO DE AÇÃO'!AP32</f>
        <v>0</v>
      </c>
      <c r="AR28" t="str">
        <f>IF('05.01_PLANO DE AÇÃO'!AQ32="","",'05.01_PLANO DE AÇÃO'!AQ32)</f>
        <v/>
      </c>
      <c r="AS28">
        <f>'05.01_PLANO DE AÇÃO'!AR32</f>
        <v>0</v>
      </c>
      <c r="AT28" t="str">
        <f>IF('05.01_PLANO DE AÇÃO'!AS32="","",'05.01_PLANO DE AÇÃO'!AS32)</f>
        <v/>
      </c>
      <c r="AU28">
        <f>'05.01_PLANO DE AÇÃO'!AT32</f>
        <v>0</v>
      </c>
      <c r="AV28">
        <f>'05.01_PLANO DE AÇÃO'!AU32</f>
        <v>0</v>
      </c>
      <c r="AW28" t="str">
        <f>IF('05.01_PLANO DE AÇÃO'!AV32="","",'05.01_PLANO DE AÇÃO'!AV32)</f>
        <v/>
      </c>
      <c r="AX28">
        <f>'05.01_PLANO DE AÇÃO'!AW32</f>
        <v>0</v>
      </c>
      <c r="AY28" t="str">
        <f>IF('05.01_PLANO DE AÇÃO'!AX32="","",'05.01_PLANO DE AÇÃO'!AX32)</f>
        <v/>
      </c>
      <c r="AZ28">
        <f>'05.01_PLANO DE AÇÃO'!AY32</f>
        <v>0</v>
      </c>
      <c r="BA28">
        <f>'05.01_PLANO DE AÇÃO'!AZ32</f>
        <v>0</v>
      </c>
      <c r="BB28">
        <f>'05.01_PLANO DE AÇÃO'!BA32</f>
        <v>0</v>
      </c>
      <c r="BC28" t="str">
        <f>IF('05.01_PLANO DE AÇÃO'!BB32="","",'05.01_PLANO DE AÇÃO'!BB32)</f>
        <v/>
      </c>
    </row>
    <row r="29" spans="2:55" x14ac:dyDescent="0.25">
      <c r="B29" t="s">
        <v>21</v>
      </c>
      <c r="C29" t="str">
        <f>IF('05.01_PLANO DE AÇÃO'!B33="","",'05.01_PLANO DE AÇÃO'!B33)</f>
        <v/>
      </c>
      <c r="D29" t="str">
        <f>IF('05.01_PLANO DE AÇÃO'!C33="","",'05.01_PLANO DE AÇÃO'!C33)</f>
        <v/>
      </c>
      <c r="E29">
        <f>'05.01_PLANO DE AÇÃO'!D33</f>
        <v>0</v>
      </c>
      <c r="F29" t="str">
        <f>IF('05.01_PLANO DE AÇÃO'!E33="","",'05.01_PLANO DE AÇÃO'!E33)</f>
        <v/>
      </c>
      <c r="G29">
        <f>'05.01_PLANO DE AÇÃO'!F33</f>
        <v>0</v>
      </c>
      <c r="H29">
        <f>'05.01_PLANO DE AÇÃO'!G33</f>
        <v>0</v>
      </c>
      <c r="I29">
        <f>'05.01_PLANO DE AÇÃO'!H33</f>
        <v>0</v>
      </c>
      <c r="J29">
        <f>'05.01_PLANO DE AÇÃO'!I33</f>
        <v>0</v>
      </c>
      <c r="K29">
        <f>'05.01_PLANO DE AÇÃO'!J33</f>
        <v>0</v>
      </c>
      <c r="L29">
        <f>'05.01_PLANO DE AÇÃO'!K33</f>
        <v>0</v>
      </c>
      <c r="M29">
        <f>'05.01_PLANO DE AÇÃO'!L33</f>
        <v>0</v>
      </c>
      <c r="N29">
        <f>'05.01_PLANO DE AÇÃO'!M33</f>
        <v>0</v>
      </c>
      <c r="O29" t="str">
        <f>IF('05.01_PLANO DE AÇÃO'!N33="","",'05.01_PLANO DE AÇÃO'!N33)</f>
        <v/>
      </c>
      <c r="P29">
        <f>'05.01_PLANO DE AÇÃO'!O33</f>
        <v>0</v>
      </c>
      <c r="Q29">
        <f>'05.01_PLANO DE AÇÃO'!P33</f>
        <v>0</v>
      </c>
      <c r="R29" t="str">
        <f>IF('05.01_PLANO DE AÇÃO'!Q33="","",'05.01_PLANO DE AÇÃO'!Q33)</f>
        <v/>
      </c>
      <c r="S29">
        <f>'05.01_PLANO DE AÇÃO'!R33</f>
        <v>0</v>
      </c>
      <c r="T29">
        <f>'05.01_PLANO DE AÇÃO'!S33</f>
        <v>0</v>
      </c>
      <c r="U29">
        <f>'05.01_PLANO DE AÇÃO'!T33</f>
        <v>0</v>
      </c>
      <c r="V29">
        <f>'05.01_PLANO DE AÇÃO'!U33</f>
        <v>0</v>
      </c>
      <c r="W29">
        <f>'05.01_PLANO DE AÇÃO'!V33</f>
        <v>0</v>
      </c>
      <c r="X29" t="str">
        <f>IF('05.01_PLANO DE AÇÃO'!W33="","",'05.01_PLANO DE AÇÃO'!W33)</f>
        <v/>
      </c>
      <c r="Y29">
        <f>'05.01_PLANO DE AÇÃO'!X33</f>
        <v>0</v>
      </c>
      <c r="Z29">
        <f>'05.01_PLANO DE AÇÃO'!Y33</f>
        <v>0</v>
      </c>
      <c r="AA29">
        <f>'05.01_PLANO DE AÇÃO'!Z33</f>
        <v>0</v>
      </c>
      <c r="AB29">
        <f>'05.01_PLANO DE AÇÃO'!AA33</f>
        <v>0</v>
      </c>
      <c r="AC29">
        <f>'05.01_PLANO DE AÇÃO'!AB33</f>
        <v>0</v>
      </c>
      <c r="AD29">
        <f>'05.01_PLANO DE AÇÃO'!AC33</f>
        <v>0</v>
      </c>
      <c r="AE29" t="str">
        <f>IF('05.01_PLANO DE AÇÃO'!AD33="","",'05.01_PLANO DE AÇÃO'!AD33)</f>
        <v/>
      </c>
      <c r="AF29">
        <f>'05.01_PLANO DE AÇÃO'!AE33</f>
        <v>0</v>
      </c>
      <c r="AG29">
        <f>'05.01_PLANO DE AÇÃO'!AF33</f>
        <v>0</v>
      </c>
      <c r="AH29">
        <f>'05.01_PLANO DE AÇÃO'!AG33</f>
        <v>0</v>
      </c>
      <c r="AI29">
        <f>'05.01_PLANO DE AÇÃO'!AH33</f>
        <v>0</v>
      </c>
      <c r="AJ29">
        <f>'05.01_PLANO DE AÇÃO'!AI33</f>
        <v>0</v>
      </c>
      <c r="AK29">
        <f>'05.01_PLANO DE AÇÃO'!AJ33</f>
        <v>0</v>
      </c>
      <c r="AL29">
        <f>'05.01_PLANO DE AÇÃO'!AK33</f>
        <v>0</v>
      </c>
      <c r="AM29" t="str">
        <f>IF('05.01_PLANO DE AÇÃO'!AL33="","",'05.01_PLANO DE AÇÃO'!AL33)</f>
        <v/>
      </c>
      <c r="AN29">
        <f>'05.01_PLANO DE AÇÃO'!AM33</f>
        <v>0</v>
      </c>
      <c r="AO29">
        <f>'05.01_PLANO DE AÇÃO'!AN33</f>
        <v>0</v>
      </c>
      <c r="AP29">
        <f>'05.01_PLANO DE AÇÃO'!AO33</f>
        <v>0</v>
      </c>
      <c r="AQ29">
        <f>'05.01_PLANO DE AÇÃO'!AP33</f>
        <v>0</v>
      </c>
      <c r="AR29" t="str">
        <f>IF('05.01_PLANO DE AÇÃO'!AQ33="","",'05.01_PLANO DE AÇÃO'!AQ33)</f>
        <v/>
      </c>
      <c r="AS29">
        <f>'05.01_PLANO DE AÇÃO'!AR33</f>
        <v>0</v>
      </c>
      <c r="AT29" t="str">
        <f>IF('05.01_PLANO DE AÇÃO'!AS33="","",'05.01_PLANO DE AÇÃO'!AS33)</f>
        <v/>
      </c>
      <c r="AU29">
        <f>'05.01_PLANO DE AÇÃO'!AT33</f>
        <v>0</v>
      </c>
      <c r="AV29">
        <f>'05.01_PLANO DE AÇÃO'!AU33</f>
        <v>0</v>
      </c>
      <c r="AW29" t="str">
        <f>IF('05.01_PLANO DE AÇÃO'!AV33="","",'05.01_PLANO DE AÇÃO'!AV33)</f>
        <v/>
      </c>
      <c r="AX29">
        <f>'05.01_PLANO DE AÇÃO'!AW33</f>
        <v>0</v>
      </c>
      <c r="AY29" t="str">
        <f>IF('05.01_PLANO DE AÇÃO'!AX33="","",'05.01_PLANO DE AÇÃO'!AX33)</f>
        <v/>
      </c>
      <c r="AZ29">
        <f>'05.01_PLANO DE AÇÃO'!AY33</f>
        <v>0</v>
      </c>
      <c r="BA29">
        <f>'05.01_PLANO DE AÇÃO'!AZ33</f>
        <v>0</v>
      </c>
      <c r="BB29">
        <f>'05.01_PLANO DE AÇÃO'!BA33</f>
        <v>0</v>
      </c>
      <c r="BC29" t="str">
        <f>IF('05.01_PLANO DE AÇÃO'!BB33="","",'05.01_PLANO DE AÇÃO'!BB33)</f>
        <v/>
      </c>
    </row>
    <row r="30" spans="2:55" x14ac:dyDescent="0.25">
      <c r="B30" t="s">
        <v>21</v>
      </c>
      <c r="C30" t="str">
        <f>IF('05.01_PLANO DE AÇÃO'!B34="","",'05.01_PLANO DE AÇÃO'!B34)</f>
        <v/>
      </c>
      <c r="D30" t="str">
        <f>IF('05.01_PLANO DE AÇÃO'!C34="","",'05.01_PLANO DE AÇÃO'!C34)</f>
        <v/>
      </c>
      <c r="E30">
        <f>'05.01_PLANO DE AÇÃO'!D34</f>
        <v>0</v>
      </c>
      <c r="F30" t="str">
        <f>IF('05.01_PLANO DE AÇÃO'!E34="","",'05.01_PLANO DE AÇÃO'!E34)</f>
        <v/>
      </c>
      <c r="G30">
        <f>'05.01_PLANO DE AÇÃO'!F34</f>
        <v>0</v>
      </c>
      <c r="H30">
        <f>'05.01_PLANO DE AÇÃO'!G34</f>
        <v>0</v>
      </c>
      <c r="I30">
        <f>'05.01_PLANO DE AÇÃO'!H34</f>
        <v>0</v>
      </c>
      <c r="J30">
        <f>'05.01_PLANO DE AÇÃO'!I34</f>
        <v>0</v>
      </c>
      <c r="K30">
        <f>'05.01_PLANO DE AÇÃO'!J34</f>
        <v>0</v>
      </c>
      <c r="L30">
        <f>'05.01_PLANO DE AÇÃO'!K34</f>
        <v>0</v>
      </c>
      <c r="M30">
        <f>'05.01_PLANO DE AÇÃO'!L34</f>
        <v>0</v>
      </c>
      <c r="N30">
        <f>'05.01_PLANO DE AÇÃO'!M34</f>
        <v>0</v>
      </c>
      <c r="O30" t="str">
        <f>IF('05.01_PLANO DE AÇÃO'!N34="","",'05.01_PLANO DE AÇÃO'!N34)</f>
        <v/>
      </c>
      <c r="P30">
        <f>'05.01_PLANO DE AÇÃO'!O34</f>
        <v>0</v>
      </c>
      <c r="Q30">
        <f>'05.01_PLANO DE AÇÃO'!P34</f>
        <v>0</v>
      </c>
      <c r="R30" t="str">
        <f>IF('05.01_PLANO DE AÇÃO'!Q34="","",'05.01_PLANO DE AÇÃO'!Q34)</f>
        <v/>
      </c>
      <c r="S30">
        <f>'05.01_PLANO DE AÇÃO'!R34</f>
        <v>0</v>
      </c>
      <c r="T30">
        <f>'05.01_PLANO DE AÇÃO'!S34</f>
        <v>0</v>
      </c>
      <c r="U30">
        <f>'05.01_PLANO DE AÇÃO'!T34</f>
        <v>0</v>
      </c>
      <c r="V30">
        <f>'05.01_PLANO DE AÇÃO'!U34</f>
        <v>0</v>
      </c>
      <c r="W30">
        <f>'05.01_PLANO DE AÇÃO'!V34</f>
        <v>0</v>
      </c>
      <c r="X30" t="str">
        <f>IF('05.01_PLANO DE AÇÃO'!W34="","",'05.01_PLANO DE AÇÃO'!W34)</f>
        <v/>
      </c>
      <c r="Y30">
        <f>'05.01_PLANO DE AÇÃO'!X34</f>
        <v>0</v>
      </c>
      <c r="Z30">
        <f>'05.01_PLANO DE AÇÃO'!Y34</f>
        <v>0</v>
      </c>
      <c r="AA30">
        <f>'05.01_PLANO DE AÇÃO'!Z34</f>
        <v>0</v>
      </c>
      <c r="AB30">
        <f>'05.01_PLANO DE AÇÃO'!AA34</f>
        <v>0</v>
      </c>
      <c r="AC30">
        <f>'05.01_PLANO DE AÇÃO'!AB34</f>
        <v>0</v>
      </c>
      <c r="AD30">
        <f>'05.01_PLANO DE AÇÃO'!AC34</f>
        <v>0</v>
      </c>
      <c r="AE30" t="str">
        <f>IF('05.01_PLANO DE AÇÃO'!AD34="","",'05.01_PLANO DE AÇÃO'!AD34)</f>
        <v/>
      </c>
      <c r="AF30">
        <f>'05.01_PLANO DE AÇÃO'!AE34</f>
        <v>0</v>
      </c>
      <c r="AG30">
        <f>'05.01_PLANO DE AÇÃO'!AF34</f>
        <v>0</v>
      </c>
      <c r="AH30">
        <f>'05.01_PLANO DE AÇÃO'!AG34</f>
        <v>0</v>
      </c>
      <c r="AI30">
        <f>'05.01_PLANO DE AÇÃO'!AH34</f>
        <v>0</v>
      </c>
      <c r="AJ30">
        <f>'05.01_PLANO DE AÇÃO'!AI34</f>
        <v>0</v>
      </c>
      <c r="AK30">
        <f>'05.01_PLANO DE AÇÃO'!AJ34</f>
        <v>0</v>
      </c>
      <c r="AL30">
        <f>'05.01_PLANO DE AÇÃO'!AK34</f>
        <v>0</v>
      </c>
      <c r="AM30" t="str">
        <f>IF('05.01_PLANO DE AÇÃO'!AL34="","",'05.01_PLANO DE AÇÃO'!AL34)</f>
        <v/>
      </c>
      <c r="AN30">
        <f>'05.01_PLANO DE AÇÃO'!AM34</f>
        <v>0</v>
      </c>
      <c r="AO30">
        <f>'05.01_PLANO DE AÇÃO'!AN34</f>
        <v>0</v>
      </c>
      <c r="AP30">
        <f>'05.01_PLANO DE AÇÃO'!AO34</f>
        <v>0</v>
      </c>
      <c r="AQ30">
        <f>'05.01_PLANO DE AÇÃO'!AP34</f>
        <v>0</v>
      </c>
      <c r="AR30" t="str">
        <f>IF('05.01_PLANO DE AÇÃO'!AQ34="","",'05.01_PLANO DE AÇÃO'!AQ34)</f>
        <v/>
      </c>
      <c r="AS30">
        <f>'05.01_PLANO DE AÇÃO'!AR34</f>
        <v>0</v>
      </c>
      <c r="AT30" t="str">
        <f>IF('05.01_PLANO DE AÇÃO'!AS34="","",'05.01_PLANO DE AÇÃO'!AS34)</f>
        <v/>
      </c>
      <c r="AU30">
        <f>'05.01_PLANO DE AÇÃO'!AT34</f>
        <v>0</v>
      </c>
      <c r="AV30">
        <f>'05.01_PLANO DE AÇÃO'!AU34</f>
        <v>0</v>
      </c>
      <c r="AW30" t="str">
        <f>IF('05.01_PLANO DE AÇÃO'!AV34="","",'05.01_PLANO DE AÇÃO'!AV34)</f>
        <v/>
      </c>
      <c r="AX30">
        <f>'05.01_PLANO DE AÇÃO'!AW34</f>
        <v>0</v>
      </c>
      <c r="AY30" t="str">
        <f>IF('05.01_PLANO DE AÇÃO'!AX34="","",'05.01_PLANO DE AÇÃO'!AX34)</f>
        <v/>
      </c>
      <c r="AZ30">
        <f>'05.01_PLANO DE AÇÃO'!AY34</f>
        <v>0</v>
      </c>
      <c r="BA30">
        <f>'05.01_PLANO DE AÇÃO'!AZ34</f>
        <v>0</v>
      </c>
      <c r="BB30">
        <f>'05.01_PLANO DE AÇÃO'!BA34</f>
        <v>0</v>
      </c>
      <c r="BC30" t="str">
        <f>IF('05.01_PLANO DE AÇÃO'!BB34="","",'05.01_PLANO DE AÇÃO'!BB34)</f>
        <v/>
      </c>
    </row>
    <row r="31" spans="2:55" x14ac:dyDescent="0.25">
      <c r="B31" t="s">
        <v>21</v>
      </c>
      <c r="C31" t="str">
        <f>IF('05.01_PLANO DE AÇÃO'!B35="","",'05.01_PLANO DE AÇÃO'!B35)</f>
        <v/>
      </c>
      <c r="D31" t="str">
        <f>IF('05.01_PLANO DE AÇÃO'!C35="","",'05.01_PLANO DE AÇÃO'!C35)</f>
        <v/>
      </c>
      <c r="E31">
        <f>'05.01_PLANO DE AÇÃO'!D35</f>
        <v>0</v>
      </c>
      <c r="F31" t="str">
        <f>IF('05.01_PLANO DE AÇÃO'!E35="","",'05.01_PLANO DE AÇÃO'!E35)</f>
        <v/>
      </c>
      <c r="G31">
        <f>'05.01_PLANO DE AÇÃO'!F35</f>
        <v>0</v>
      </c>
      <c r="H31">
        <f>'05.01_PLANO DE AÇÃO'!G35</f>
        <v>0</v>
      </c>
      <c r="I31">
        <f>'05.01_PLANO DE AÇÃO'!H35</f>
        <v>0</v>
      </c>
      <c r="J31">
        <f>'05.01_PLANO DE AÇÃO'!I35</f>
        <v>0</v>
      </c>
      <c r="K31">
        <f>'05.01_PLANO DE AÇÃO'!J35</f>
        <v>0</v>
      </c>
      <c r="L31">
        <f>'05.01_PLANO DE AÇÃO'!K35</f>
        <v>0</v>
      </c>
      <c r="M31">
        <f>'05.01_PLANO DE AÇÃO'!L35</f>
        <v>0</v>
      </c>
      <c r="N31">
        <f>'05.01_PLANO DE AÇÃO'!M35</f>
        <v>0</v>
      </c>
      <c r="O31" t="str">
        <f>IF('05.01_PLANO DE AÇÃO'!N35="","",'05.01_PLANO DE AÇÃO'!N35)</f>
        <v/>
      </c>
      <c r="P31">
        <f>'05.01_PLANO DE AÇÃO'!O35</f>
        <v>0</v>
      </c>
      <c r="Q31">
        <f>'05.01_PLANO DE AÇÃO'!P35</f>
        <v>0</v>
      </c>
      <c r="R31" t="str">
        <f>IF('05.01_PLANO DE AÇÃO'!Q35="","",'05.01_PLANO DE AÇÃO'!Q35)</f>
        <v/>
      </c>
      <c r="S31">
        <f>'05.01_PLANO DE AÇÃO'!R35</f>
        <v>0</v>
      </c>
      <c r="T31">
        <f>'05.01_PLANO DE AÇÃO'!S35</f>
        <v>0</v>
      </c>
      <c r="U31">
        <f>'05.01_PLANO DE AÇÃO'!T35</f>
        <v>0</v>
      </c>
      <c r="V31">
        <f>'05.01_PLANO DE AÇÃO'!U35</f>
        <v>0</v>
      </c>
      <c r="W31">
        <f>'05.01_PLANO DE AÇÃO'!V35</f>
        <v>0</v>
      </c>
      <c r="X31" t="str">
        <f>IF('05.01_PLANO DE AÇÃO'!W35="","",'05.01_PLANO DE AÇÃO'!W35)</f>
        <v/>
      </c>
      <c r="Y31">
        <f>'05.01_PLANO DE AÇÃO'!X35</f>
        <v>0</v>
      </c>
      <c r="Z31">
        <f>'05.01_PLANO DE AÇÃO'!Y35</f>
        <v>0</v>
      </c>
      <c r="AA31">
        <f>'05.01_PLANO DE AÇÃO'!Z35</f>
        <v>0</v>
      </c>
      <c r="AB31">
        <f>'05.01_PLANO DE AÇÃO'!AA35</f>
        <v>0</v>
      </c>
      <c r="AC31">
        <f>'05.01_PLANO DE AÇÃO'!AB35</f>
        <v>0</v>
      </c>
      <c r="AD31">
        <f>'05.01_PLANO DE AÇÃO'!AC35</f>
        <v>0</v>
      </c>
      <c r="AE31" t="str">
        <f>IF('05.01_PLANO DE AÇÃO'!AD35="","",'05.01_PLANO DE AÇÃO'!AD35)</f>
        <v/>
      </c>
      <c r="AF31">
        <f>'05.01_PLANO DE AÇÃO'!AE35</f>
        <v>0</v>
      </c>
      <c r="AG31">
        <f>'05.01_PLANO DE AÇÃO'!AF35</f>
        <v>0</v>
      </c>
      <c r="AH31">
        <f>'05.01_PLANO DE AÇÃO'!AG35</f>
        <v>0</v>
      </c>
      <c r="AI31">
        <f>'05.01_PLANO DE AÇÃO'!AH35</f>
        <v>0</v>
      </c>
      <c r="AJ31">
        <f>'05.01_PLANO DE AÇÃO'!AI35</f>
        <v>0</v>
      </c>
      <c r="AK31">
        <f>'05.01_PLANO DE AÇÃO'!AJ35</f>
        <v>0</v>
      </c>
      <c r="AL31">
        <f>'05.01_PLANO DE AÇÃO'!AK35</f>
        <v>0</v>
      </c>
      <c r="AM31" t="str">
        <f>IF('05.01_PLANO DE AÇÃO'!AL35="","",'05.01_PLANO DE AÇÃO'!AL35)</f>
        <v/>
      </c>
      <c r="AN31">
        <f>'05.01_PLANO DE AÇÃO'!AM35</f>
        <v>0</v>
      </c>
      <c r="AO31">
        <f>'05.01_PLANO DE AÇÃO'!AN35</f>
        <v>0</v>
      </c>
      <c r="AP31">
        <f>'05.01_PLANO DE AÇÃO'!AO35</f>
        <v>0</v>
      </c>
      <c r="AQ31">
        <f>'05.01_PLANO DE AÇÃO'!AP35</f>
        <v>0</v>
      </c>
      <c r="AR31" t="str">
        <f>IF('05.01_PLANO DE AÇÃO'!AQ35="","",'05.01_PLANO DE AÇÃO'!AQ35)</f>
        <v/>
      </c>
      <c r="AS31">
        <f>'05.01_PLANO DE AÇÃO'!AR35</f>
        <v>0</v>
      </c>
      <c r="AT31" t="str">
        <f>IF('05.01_PLANO DE AÇÃO'!AS35="","",'05.01_PLANO DE AÇÃO'!AS35)</f>
        <v/>
      </c>
      <c r="AU31">
        <f>'05.01_PLANO DE AÇÃO'!AT35</f>
        <v>0</v>
      </c>
      <c r="AV31">
        <f>'05.01_PLANO DE AÇÃO'!AU35</f>
        <v>0</v>
      </c>
      <c r="AW31" t="str">
        <f>IF('05.01_PLANO DE AÇÃO'!AV35="","",'05.01_PLANO DE AÇÃO'!AV35)</f>
        <v/>
      </c>
      <c r="AX31">
        <f>'05.01_PLANO DE AÇÃO'!AW35</f>
        <v>0</v>
      </c>
      <c r="AY31" t="str">
        <f>IF('05.01_PLANO DE AÇÃO'!AX35="","",'05.01_PLANO DE AÇÃO'!AX35)</f>
        <v/>
      </c>
      <c r="AZ31">
        <f>'05.01_PLANO DE AÇÃO'!AY35</f>
        <v>0</v>
      </c>
      <c r="BA31">
        <f>'05.01_PLANO DE AÇÃO'!AZ35</f>
        <v>0</v>
      </c>
      <c r="BB31">
        <f>'05.01_PLANO DE AÇÃO'!BA35</f>
        <v>0</v>
      </c>
      <c r="BC31" t="str">
        <f>IF('05.01_PLANO DE AÇÃO'!BB35="","",'05.01_PLANO DE AÇÃO'!BB35)</f>
        <v/>
      </c>
    </row>
    <row r="32" spans="2:55" x14ac:dyDescent="0.25">
      <c r="B32" t="s">
        <v>21</v>
      </c>
      <c r="C32" t="str">
        <f>IF('05.01_PLANO DE AÇÃO'!B36="","",'05.01_PLANO DE AÇÃO'!B36)</f>
        <v/>
      </c>
      <c r="D32" t="str">
        <f>IF('05.01_PLANO DE AÇÃO'!C36="","",'05.01_PLANO DE AÇÃO'!C36)</f>
        <v/>
      </c>
      <c r="E32">
        <f>'05.01_PLANO DE AÇÃO'!D36</f>
        <v>0</v>
      </c>
      <c r="F32" t="str">
        <f>IF('05.01_PLANO DE AÇÃO'!E36="","",'05.01_PLANO DE AÇÃO'!E36)</f>
        <v/>
      </c>
      <c r="G32">
        <f>'05.01_PLANO DE AÇÃO'!F36</f>
        <v>0</v>
      </c>
      <c r="H32">
        <f>'05.01_PLANO DE AÇÃO'!G36</f>
        <v>0</v>
      </c>
      <c r="I32">
        <f>'05.01_PLANO DE AÇÃO'!H36</f>
        <v>0</v>
      </c>
      <c r="J32">
        <f>'05.01_PLANO DE AÇÃO'!I36</f>
        <v>0</v>
      </c>
      <c r="K32">
        <f>'05.01_PLANO DE AÇÃO'!J36</f>
        <v>0</v>
      </c>
      <c r="L32">
        <f>'05.01_PLANO DE AÇÃO'!K36</f>
        <v>0</v>
      </c>
      <c r="M32">
        <f>'05.01_PLANO DE AÇÃO'!L36</f>
        <v>0</v>
      </c>
      <c r="N32">
        <f>'05.01_PLANO DE AÇÃO'!M36</f>
        <v>0</v>
      </c>
      <c r="O32" t="str">
        <f>IF('05.01_PLANO DE AÇÃO'!N36="","",'05.01_PLANO DE AÇÃO'!N36)</f>
        <v/>
      </c>
      <c r="P32">
        <f>'05.01_PLANO DE AÇÃO'!O36</f>
        <v>0</v>
      </c>
      <c r="Q32">
        <f>'05.01_PLANO DE AÇÃO'!P36</f>
        <v>0</v>
      </c>
      <c r="R32" t="str">
        <f>IF('05.01_PLANO DE AÇÃO'!Q36="","",'05.01_PLANO DE AÇÃO'!Q36)</f>
        <v/>
      </c>
      <c r="S32">
        <f>'05.01_PLANO DE AÇÃO'!R36</f>
        <v>0</v>
      </c>
      <c r="T32">
        <f>'05.01_PLANO DE AÇÃO'!S36</f>
        <v>0</v>
      </c>
      <c r="U32">
        <f>'05.01_PLANO DE AÇÃO'!T36</f>
        <v>0</v>
      </c>
      <c r="V32">
        <f>'05.01_PLANO DE AÇÃO'!U36</f>
        <v>0</v>
      </c>
      <c r="W32">
        <f>'05.01_PLANO DE AÇÃO'!V36</f>
        <v>0</v>
      </c>
      <c r="X32" t="str">
        <f>IF('05.01_PLANO DE AÇÃO'!W36="","",'05.01_PLANO DE AÇÃO'!W36)</f>
        <v/>
      </c>
      <c r="Y32">
        <f>'05.01_PLANO DE AÇÃO'!X36</f>
        <v>0</v>
      </c>
      <c r="Z32">
        <f>'05.01_PLANO DE AÇÃO'!Y36</f>
        <v>0</v>
      </c>
      <c r="AA32">
        <f>'05.01_PLANO DE AÇÃO'!Z36</f>
        <v>0</v>
      </c>
      <c r="AB32">
        <f>'05.01_PLANO DE AÇÃO'!AA36</f>
        <v>0</v>
      </c>
      <c r="AC32">
        <f>'05.01_PLANO DE AÇÃO'!AB36</f>
        <v>0</v>
      </c>
      <c r="AD32">
        <f>'05.01_PLANO DE AÇÃO'!AC36</f>
        <v>0</v>
      </c>
      <c r="AE32" t="str">
        <f>IF('05.01_PLANO DE AÇÃO'!AD36="","",'05.01_PLANO DE AÇÃO'!AD36)</f>
        <v/>
      </c>
      <c r="AF32">
        <f>'05.01_PLANO DE AÇÃO'!AE36</f>
        <v>0</v>
      </c>
      <c r="AG32">
        <f>'05.01_PLANO DE AÇÃO'!AF36</f>
        <v>0</v>
      </c>
      <c r="AH32">
        <f>'05.01_PLANO DE AÇÃO'!AG36</f>
        <v>0</v>
      </c>
      <c r="AI32">
        <f>'05.01_PLANO DE AÇÃO'!AH36</f>
        <v>0</v>
      </c>
      <c r="AJ32">
        <f>'05.01_PLANO DE AÇÃO'!AI36</f>
        <v>0</v>
      </c>
      <c r="AK32">
        <f>'05.01_PLANO DE AÇÃO'!AJ36</f>
        <v>0</v>
      </c>
      <c r="AL32">
        <f>'05.01_PLANO DE AÇÃO'!AK36</f>
        <v>0</v>
      </c>
      <c r="AM32" t="str">
        <f>IF('05.01_PLANO DE AÇÃO'!AL36="","",'05.01_PLANO DE AÇÃO'!AL36)</f>
        <v/>
      </c>
      <c r="AN32">
        <f>'05.01_PLANO DE AÇÃO'!AM36</f>
        <v>0</v>
      </c>
      <c r="AO32">
        <f>'05.01_PLANO DE AÇÃO'!AN36</f>
        <v>0</v>
      </c>
      <c r="AP32">
        <f>'05.01_PLANO DE AÇÃO'!AO36</f>
        <v>0</v>
      </c>
      <c r="AQ32">
        <f>'05.01_PLANO DE AÇÃO'!AP36</f>
        <v>0</v>
      </c>
      <c r="AR32" t="str">
        <f>IF('05.01_PLANO DE AÇÃO'!AQ36="","",'05.01_PLANO DE AÇÃO'!AQ36)</f>
        <v/>
      </c>
      <c r="AS32">
        <f>'05.01_PLANO DE AÇÃO'!AR36</f>
        <v>0</v>
      </c>
      <c r="AT32" t="str">
        <f>IF('05.01_PLANO DE AÇÃO'!AS36="","",'05.01_PLANO DE AÇÃO'!AS36)</f>
        <v/>
      </c>
      <c r="AU32">
        <f>'05.01_PLANO DE AÇÃO'!AT36</f>
        <v>0</v>
      </c>
      <c r="AV32">
        <f>'05.01_PLANO DE AÇÃO'!AU36</f>
        <v>0</v>
      </c>
      <c r="AW32" t="str">
        <f>IF('05.01_PLANO DE AÇÃO'!AV36="","",'05.01_PLANO DE AÇÃO'!AV36)</f>
        <v/>
      </c>
      <c r="AX32">
        <f>'05.01_PLANO DE AÇÃO'!AW36</f>
        <v>0</v>
      </c>
      <c r="AY32" t="str">
        <f>IF('05.01_PLANO DE AÇÃO'!AX36="","",'05.01_PLANO DE AÇÃO'!AX36)</f>
        <v/>
      </c>
      <c r="AZ32">
        <f>'05.01_PLANO DE AÇÃO'!AY36</f>
        <v>0</v>
      </c>
      <c r="BA32">
        <f>'05.01_PLANO DE AÇÃO'!AZ36</f>
        <v>0</v>
      </c>
      <c r="BB32">
        <f>'05.01_PLANO DE AÇÃO'!BA36</f>
        <v>0</v>
      </c>
      <c r="BC32" t="str">
        <f>IF('05.01_PLANO DE AÇÃO'!BB36="","",'05.01_PLANO DE AÇÃO'!BB36)</f>
        <v/>
      </c>
    </row>
    <row r="33" spans="2:55" x14ac:dyDescent="0.25">
      <c r="B33" t="s">
        <v>21</v>
      </c>
      <c r="C33" t="str">
        <f>IF('05.01_PLANO DE AÇÃO'!B37="","",'05.01_PLANO DE AÇÃO'!B37)</f>
        <v/>
      </c>
      <c r="D33" t="str">
        <f>IF('05.01_PLANO DE AÇÃO'!C37="","",'05.01_PLANO DE AÇÃO'!C37)</f>
        <v/>
      </c>
      <c r="E33">
        <f>'05.01_PLANO DE AÇÃO'!D37</f>
        <v>0</v>
      </c>
      <c r="F33" t="str">
        <f>IF('05.01_PLANO DE AÇÃO'!E37="","",'05.01_PLANO DE AÇÃO'!E37)</f>
        <v/>
      </c>
      <c r="G33">
        <f>'05.01_PLANO DE AÇÃO'!F37</f>
        <v>0</v>
      </c>
      <c r="H33">
        <f>'05.01_PLANO DE AÇÃO'!G37</f>
        <v>0</v>
      </c>
      <c r="I33">
        <f>'05.01_PLANO DE AÇÃO'!H37</f>
        <v>0</v>
      </c>
      <c r="J33">
        <f>'05.01_PLANO DE AÇÃO'!I37</f>
        <v>0</v>
      </c>
      <c r="K33">
        <f>'05.01_PLANO DE AÇÃO'!J37</f>
        <v>0</v>
      </c>
      <c r="L33">
        <f>'05.01_PLANO DE AÇÃO'!K37</f>
        <v>0</v>
      </c>
      <c r="M33">
        <f>'05.01_PLANO DE AÇÃO'!L37</f>
        <v>0</v>
      </c>
      <c r="N33">
        <f>'05.01_PLANO DE AÇÃO'!M37</f>
        <v>0</v>
      </c>
      <c r="O33" t="str">
        <f>IF('05.01_PLANO DE AÇÃO'!N37="","",'05.01_PLANO DE AÇÃO'!N37)</f>
        <v/>
      </c>
      <c r="P33">
        <f>'05.01_PLANO DE AÇÃO'!O37</f>
        <v>0</v>
      </c>
      <c r="Q33">
        <f>'05.01_PLANO DE AÇÃO'!P37</f>
        <v>0</v>
      </c>
      <c r="R33" t="str">
        <f>IF('05.01_PLANO DE AÇÃO'!Q37="","",'05.01_PLANO DE AÇÃO'!Q37)</f>
        <v/>
      </c>
      <c r="S33">
        <f>'05.01_PLANO DE AÇÃO'!R37</f>
        <v>0</v>
      </c>
      <c r="T33">
        <f>'05.01_PLANO DE AÇÃO'!S37</f>
        <v>0</v>
      </c>
      <c r="U33">
        <f>'05.01_PLANO DE AÇÃO'!T37</f>
        <v>0</v>
      </c>
      <c r="V33">
        <f>'05.01_PLANO DE AÇÃO'!U37</f>
        <v>0</v>
      </c>
      <c r="W33">
        <f>'05.01_PLANO DE AÇÃO'!V37</f>
        <v>0</v>
      </c>
      <c r="X33" t="str">
        <f>IF('05.01_PLANO DE AÇÃO'!W37="","",'05.01_PLANO DE AÇÃO'!W37)</f>
        <v/>
      </c>
      <c r="Y33">
        <f>'05.01_PLANO DE AÇÃO'!X37</f>
        <v>0</v>
      </c>
      <c r="Z33">
        <f>'05.01_PLANO DE AÇÃO'!Y37</f>
        <v>0</v>
      </c>
      <c r="AA33">
        <f>'05.01_PLANO DE AÇÃO'!Z37</f>
        <v>0</v>
      </c>
      <c r="AB33">
        <f>'05.01_PLANO DE AÇÃO'!AA37</f>
        <v>0</v>
      </c>
      <c r="AC33">
        <f>'05.01_PLANO DE AÇÃO'!AB37</f>
        <v>0</v>
      </c>
      <c r="AD33">
        <f>'05.01_PLANO DE AÇÃO'!AC37</f>
        <v>0</v>
      </c>
      <c r="AE33" t="str">
        <f>IF('05.01_PLANO DE AÇÃO'!AD37="","",'05.01_PLANO DE AÇÃO'!AD37)</f>
        <v/>
      </c>
      <c r="AF33">
        <f>'05.01_PLANO DE AÇÃO'!AE37</f>
        <v>0</v>
      </c>
      <c r="AG33">
        <f>'05.01_PLANO DE AÇÃO'!AF37</f>
        <v>0</v>
      </c>
      <c r="AH33">
        <f>'05.01_PLANO DE AÇÃO'!AG37</f>
        <v>0</v>
      </c>
      <c r="AI33">
        <f>'05.01_PLANO DE AÇÃO'!AH37</f>
        <v>0</v>
      </c>
      <c r="AJ33">
        <f>'05.01_PLANO DE AÇÃO'!AI37</f>
        <v>0</v>
      </c>
      <c r="AK33">
        <f>'05.01_PLANO DE AÇÃO'!AJ37</f>
        <v>0</v>
      </c>
      <c r="AL33">
        <f>'05.01_PLANO DE AÇÃO'!AK37</f>
        <v>0</v>
      </c>
      <c r="AM33" t="str">
        <f>IF('05.01_PLANO DE AÇÃO'!AL37="","",'05.01_PLANO DE AÇÃO'!AL37)</f>
        <v/>
      </c>
      <c r="AN33">
        <f>'05.01_PLANO DE AÇÃO'!AM37</f>
        <v>0</v>
      </c>
      <c r="AO33">
        <f>'05.01_PLANO DE AÇÃO'!AN37</f>
        <v>0</v>
      </c>
      <c r="AP33">
        <f>'05.01_PLANO DE AÇÃO'!AO37</f>
        <v>0</v>
      </c>
      <c r="AQ33">
        <f>'05.01_PLANO DE AÇÃO'!AP37</f>
        <v>0</v>
      </c>
      <c r="AR33" t="str">
        <f>IF('05.01_PLANO DE AÇÃO'!AQ37="","",'05.01_PLANO DE AÇÃO'!AQ37)</f>
        <v/>
      </c>
      <c r="AS33">
        <f>'05.01_PLANO DE AÇÃO'!AR37</f>
        <v>0</v>
      </c>
      <c r="AT33" t="str">
        <f>IF('05.01_PLANO DE AÇÃO'!AS37="","",'05.01_PLANO DE AÇÃO'!AS37)</f>
        <v/>
      </c>
      <c r="AU33">
        <f>'05.01_PLANO DE AÇÃO'!AT37</f>
        <v>0</v>
      </c>
      <c r="AV33">
        <f>'05.01_PLANO DE AÇÃO'!AU37</f>
        <v>0</v>
      </c>
      <c r="AW33" t="str">
        <f>IF('05.01_PLANO DE AÇÃO'!AV37="","",'05.01_PLANO DE AÇÃO'!AV37)</f>
        <v/>
      </c>
      <c r="AX33">
        <f>'05.01_PLANO DE AÇÃO'!AW37</f>
        <v>0</v>
      </c>
      <c r="AY33" t="str">
        <f>IF('05.01_PLANO DE AÇÃO'!AX37="","",'05.01_PLANO DE AÇÃO'!AX37)</f>
        <v/>
      </c>
      <c r="AZ33">
        <f>'05.01_PLANO DE AÇÃO'!AY37</f>
        <v>0</v>
      </c>
      <c r="BA33">
        <f>'05.01_PLANO DE AÇÃO'!AZ37</f>
        <v>0</v>
      </c>
      <c r="BB33">
        <f>'05.01_PLANO DE AÇÃO'!BA37</f>
        <v>0</v>
      </c>
      <c r="BC33" t="str">
        <f>IF('05.01_PLANO DE AÇÃO'!BB37="","",'05.01_PLANO DE AÇÃO'!BB37)</f>
        <v/>
      </c>
    </row>
    <row r="34" spans="2:55" x14ac:dyDescent="0.25">
      <c r="B34" t="s">
        <v>21</v>
      </c>
      <c r="C34" t="str">
        <f>IF('05.01_PLANO DE AÇÃO'!B38="","",'05.01_PLANO DE AÇÃO'!B38)</f>
        <v/>
      </c>
      <c r="D34" t="str">
        <f>IF('05.01_PLANO DE AÇÃO'!C38="","",'05.01_PLANO DE AÇÃO'!C38)</f>
        <v/>
      </c>
      <c r="E34">
        <f>'05.01_PLANO DE AÇÃO'!D38</f>
        <v>0</v>
      </c>
      <c r="F34" t="str">
        <f>IF('05.01_PLANO DE AÇÃO'!E38="","",'05.01_PLANO DE AÇÃO'!E38)</f>
        <v/>
      </c>
      <c r="G34">
        <f>'05.01_PLANO DE AÇÃO'!F38</f>
        <v>0</v>
      </c>
      <c r="H34">
        <f>'05.01_PLANO DE AÇÃO'!G38</f>
        <v>0</v>
      </c>
      <c r="I34">
        <f>'05.01_PLANO DE AÇÃO'!H38</f>
        <v>0</v>
      </c>
      <c r="J34">
        <f>'05.01_PLANO DE AÇÃO'!I38</f>
        <v>0</v>
      </c>
      <c r="K34">
        <f>'05.01_PLANO DE AÇÃO'!J38</f>
        <v>0</v>
      </c>
      <c r="L34">
        <f>'05.01_PLANO DE AÇÃO'!K38</f>
        <v>0</v>
      </c>
      <c r="M34">
        <f>'05.01_PLANO DE AÇÃO'!L38</f>
        <v>0</v>
      </c>
      <c r="N34">
        <f>'05.01_PLANO DE AÇÃO'!M38</f>
        <v>0</v>
      </c>
      <c r="O34" t="str">
        <f>IF('05.01_PLANO DE AÇÃO'!N38="","",'05.01_PLANO DE AÇÃO'!N38)</f>
        <v/>
      </c>
      <c r="P34">
        <f>'05.01_PLANO DE AÇÃO'!O38</f>
        <v>0</v>
      </c>
      <c r="Q34">
        <f>'05.01_PLANO DE AÇÃO'!P38</f>
        <v>0</v>
      </c>
      <c r="R34" t="str">
        <f>IF('05.01_PLANO DE AÇÃO'!Q38="","",'05.01_PLANO DE AÇÃO'!Q38)</f>
        <v/>
      </c>
      <c r="S34">
        <f>'05.01_PLANO DE AÇÃO'!R38</f>
        <v>0</v>
      </c>
      <c r="T34">
        <f>'05.01_PLANO DE AÇÃO'!S38</f>
        <v>0</v>
      </c>
      <c r="U34">
        <f>'05.01_PLANO DE AÇÃO'!T38</f>
        <v>0</v>
      </c>
      <c r="V34">
        <f>'05.01_PLANO DE AÇÃO'!U38</f>
        <v>0</v>
      </c>
      <c r="W34">
        <f>'05.01_PLANO DE AÇÃO'!V38</f>
        <v>0</v>
      </c>
      <c r="X34" t="str">
        <f>IF('05.01_PLANO DE AÇÃO'!W38="","",'05.01_PLANO DE AÇÃO'!W38)</f>
        <v/>
      </c>
      <c r="Y34">
        <f>'05.01_PLANO DE AÇÃO'!X38</f>
        <v>0</v>
      </c>
      <c r="Z34">
        <f>'05.01_PLANO DE AÇÃO'!Y38</f>
        <v>0</v>
      </c>
      <c r="AA34">
        <f>'05.01_PLANO DE AÇÃO'!Z38</f>
        <v>0</v>
      </c>
      <c r="AB34">
        <f>'05.01_PLANO DE AÇÃO'!AA38</f>
        <v>0</v>
      </c>
      <c r="AC34">
        <f>'05.01_PLANO DE AÇÃO'!AB38</f>
        <v>0</v>
      </c>
      <c r="AD34">
        <f>'05.01_PLANO DE AÇÃO'!AC38</f>
        <v>0</v>
      </c>
      <c r="AE34" t="str">
        <f>IF('05.01_PLANO DE AÇÃO'!AD38="","",'05.01_PLANO DE AÇÃO'!AD38)</f>
        <v/>
      </c>
      <c r="AF34">
        <f>'05.01_PLANO DE AÇÃO'!AE38</f>
        <v>0</v>
      </c>
      <c r="AG34">
        <f>'05.01_PLANO DE AÇÃO'!AF38</f>
        <v>0</v>
      </c>
      <c r="AH34">
        <f>'05.01_PLANO DE AÇÃO'!AG38</f>
        <v>0</v>
      </c>
      <c r="AI34">
        <f>'05.01_PLANO DE AÇÃO'!AH38</f>
        <v>0</v>
      </c>
      <c r="AJ34">
        <f>'05.01_PLANO DE AÇÃO'!AI38</f>
        <v>0</v>
      </c>
      <c r="AK34">
        <f>'05.01_PLANO DE AÇÃO'!AJ38</f>
        <v>0</v>
      </c>
      <c r="AL34">
        <f>'05.01_PLANO DE AÇÃO'!AK38</f>
        <v>0</v>
      </c>
      <c r="AM34" t="str">
        <f>IF('05.01_PLANO DE AÇÃO'!AL38="","",'05.01_PLANO DE AÇÃO'!AL38)</f>
        <v/>
      </c>
      <c r="AN34">
        <f>'05.01_PLANO DE AÇÃO'!AM38</f>
        <v>0</v>
      </c>
      <c r="AO34">
        <f>'05.01_PLANO DE AÇÃO'!AN38</f>
        <v>0</v>
      </c>
      <c r="AP34">
        <f>'05.01_PLANO DE AÇÃO'!AO38</f>
        <v>0</v>
      </c>
      <c r="AQ34">
        <f>'05.01_PLANO DE AÇÃO'!AP38</f>
        <v>0</v>
      </c>
      <c r="AR34" t="str">
        <f>IF('05.01_PLANO DE AÇÃO'!AQ38="","",'05.01_PLANO DE AÇÃO'!AQ38)</f>
        <v/>
      </c>
      <c r="AS34">
        <f>'05.01_PLANO DE AÇÃO'!AR38</f>
        <v>0</v>
      </c>
      <c r="AT34" t="str">
        <f>IF('05.01_PLANO DE AÇÃO'!AS38="","",'05.01_PLANO DE AÇÃO'!AS38)</f>
        <v/>
      </c>
      <c r="AU34">
        <f>'05.01_PLANO DE AÇÃO'!AT38</f>
        <v>0</v>
      </c>
      <c r="AV34">
        <f>'05.01_PLANO DE AÇÃO'!AU38</f>
        <v>0</v>
      </c>
      <c r="AW34" t="str">
        <f>IF('05.01_PLANO DE AÇÃO'!AV38="","",'05.01_PLANO DE AÇÃO'!AV38)</f>
        <v/>
      </c>
      <c r="AX34">
        <f>'05.01_PLANO DE AÇÃO'!AW38</f>
        <v>0</v>
      </c>
      <c r="AY34" t="str">
        <f>IF('05.01_PLANO DE AÇÃO'!AX38="","",'05.01_PLANO DE AÇÃO'!AX38)</f>
        <v/>
      </c>
      <c r="AZ34">
        <f>'05.01_PLANO DE AÇÃO'!AY38</f>
        <v>0</v>
      </c>
      <c r="BA34">
        <f>'05.01_PLANO DE AÇÃO'!AZ38</f>
        <v>0</v>
      </c>
      <c r="BB34">
        <f>'05.01_PLANO DE AÇÃO'!BA38</f>
        <v>0</v>
      </c>
      <c r="BC34" t="str">
        <f>IF('05.01_PLANO DE AÇÃO'!BB38="","",'05.01_PLANO DE AÇÃO'!BB38)</f>
        <v/>
      </c>
    </row>
    <row r="35" spans="2:55" x14ac:dyDescent="0.25">
      <c r="B35" t="s">
        <v>21</v>
      </c>
      <c r="C35" t="str">
        <f>IF('05.01_PLANO DE AÇÃO'!B39="","",'05.01_PLANO DE AÇÃO'!B39)</f>
        <v/>
      </c>
      <c r="D35" t="str">
        <f>IF('05.01_PLANO DE AÇÃO'!C39="","",'05.01_PLANO DE AÇÃO'!C39)</f>
        <v/>
      </c>
      <c r="E35">
        <f>'05.01_PLANO DE AÇÃO'!D39</f>
        <v>0</v>
      </c>
      <c r="F35" t="str">
        <f>IF('05.01_PLANO DE AÇÃO'!E39="","",'05.01_PLANO DE AÇÃO'!E39)</f>
        <v/>
      </c>
      <c r="G35">
        <f>'05.01_PLANO DE AÇÃO'!F39</f>
        <v>0</v>
      </c>
      <c r="H35">
        <f>'05.01_PLANO DE AÇÃO'!G39</f>
        <v>0</v>
      </c>
      <c r="I35">
        <f>'05.01_PLANO DE AÇÃO'!H39</f>
        <v>0</v>
      </c>
      <c r="J35">
        <f>'05.01_PLANO DE AÇÃO'!I39</f>
        <v>0</v>
      </c>
      <c r="K35">
        <f>'05.01_PLANO DE AÇÃO'!J39</f>
        <v>0</v>
      </c>
      <c r="L35">
        <f>'05.01_PLANO DE AÇÃO'!K39</f>
        <v>0</v>
      </c>
      <c r="M35">
        <f>'05.01_PLANO DE AÇÃO'!L39</f>
        <v>0</v>
      </c>
      <c r="N35">
        <f>'05.01_PLANO DE AÇÃO'!M39</f>
        <v>0</v>
      </c>
      <c r="O35" t="str">
        <f>IF('05.01_PLANO DE AÇÃO'!N39="","",'05.01_PLANO DE AÇÃO'!N39)</f>
        <v/>
      </c>
      <c r="P35">
        <f>'05.01_PLANO DE AÇÃO'!O39</f>
        <v>0</v>
      </c>
      <c r="Q35">
        <f>'05.01_PLANO DE AÇÃO'!P39</f>
        <v>0</v>
      </c>
      <c r="R35" t="str">
        <f>IF('05.01_PLANO DE AÇÃO'!Q39="","",'05.01_PLANO DE AÇÃO'!Q39)</f>
        <v/>
      </c>
      <c r="S35">
        <f>'05.01_PLANO DE AÇÃO'!R39</f>
        <v>0</v>
      </c>
      <c r="T35">
        <f>'05.01_PLANO DE AÇÃO'!S39</f>
        <v>0</v>
      </c>
      <c r="U35">
        <f>'05.01_PLANO DE AÇÃO'!T39</f>
        <v>0</v>
      </c>
      <c r="V35">
        <f>'05.01_PLANO DE AÇÃO'!U39</f>
        <v>0</v>
      </c>
      <c r="W35">
        <f>'05.01_PLANO DE AÇÃO'!V39</f>
        <v>0</v>
      </c>
      <c r="X35" t="str">
        <f>IF('05.01_PLANO DE AÇÃO'!W39="","",'05.01_PLANO DE AÇÃO'!W39)</f>
        <v/>
      </c>
      <c r="Y35">
        <f>'05.01_PLANO DE AÇÃO'!X39</f>
        <v>0</v>
      </c>
      <c r="Z35">
        <f>'05.01_PLANO DE AÇÃO'!Y39</f>
        <v>0</v>
      </c>
      <c r="AA35">
        <f>'05.01_PLANO DE AÇÃO'!Z39</f>
        <v>0</v>
      </c>
      <c r="AB35">
        <f>'05.01_PLANO DE AÇÃO'!AA39</f>
        <v>0</v>
      </c>
      <c r="AC35">
        <f>'05.01_PLANO DE AÇÃO'!AB39</f>
        <v>0</v>
      </c>
      <c r="AD35">
        <f>'05.01_PLANO DE AÇÃO'!AC39</f>
        <v>0</v>
      </c>
      <c r="AE35" t="str">
        <f>IF('05.01_PLANO DE AÇÃO'!AD39="","",'05.01_PLANO DE AÇÃO'!AD39)</f>
        <v/>
      </c>
      <c r="AF35">
        <f>'05.01_PLANO DE AÇÃO'!AE39</f>
        <v>0</v>
      </c>
      <c r="AG35">
        <f>'05.01_PLANO DE AÇÃO'!AF39</f>
        <v>0</v>
      </c>
      <c r="AH35">
        <f>'05.01_PLANO DE AÇÃO'!AG39</f>
        <v>0</v>
      </c>
      <c r="AI35">
        <f>'05.01_PLANO DE AÇÃO'!AH39</f>
        <v>0</v>
      </c>
      <c r="AJ35">
        <f>'05.01_PLANO DE AÇÃO'!AI39</f>
        <v>0</v>
      </c>
      <c r="AK35">
        <f>'05.01_PLANO DE AÇÃO'!AJ39</f>
        <v>0</v>
      </c>
      <c r="AL35">
        <f>'05.01_PLANO DE AÇÃO'!AK39</f>
        <v>0</v>
      </c>
      <c r="AM35" t="str">
        <f>IF('05.01_PLANO DE AÇÃO'!AL39="","",'05.01_PLANO DE AÇÃO'!AL39)</f>
        <v/>
      </c>
      <c r="AN35">
        <f>'05.01_PLANO DE AÇÃO'!AM39</f>
        <v>0</v>
      </c>
      <c r="AO35">
        <f>'05.01_PLANO DE AÇÃO'!AN39</f>
        <v>0</v>
      </c>
      <c r="AP35">
        <f>'05.01_PLANO DE AÇÃO'!AO39</f>
        <v>0</v>
      </c>
      <c r="AQ35">
        <f>'05.01_PLANO DE AÇÃO'!AP39</f>
        <v>0</v>
      </c>
      <c r="AR35" t="str">
        <f>IF('05.01_PLANO DE AÇÃO'!AQ39="","",'05.01_PLANO DE AÇÃO'!AQ39)</f>
        <v/>
      </c>
      <c r="AS35">
        <f>'05.01_PLANO DE AÇÃO'!AR39</f>
        <v>0</v>
      </c>
      <c r="AT35" t="str">
        <f>IF('05.01_PLANO DE AÇÃO'!AS39="","",'05.01_PLANO DE AÇÃO'!AS39)</f>
        <v/>
      </c>
      <c r="AU35">
        <f>'05.01_PLANO DE AÇÃO'!AT39</f>
        <v>0</v>
      </c>
      <c r="AV35">
        <f>'05.01_PLANO DE AÇÃO'!AU39</f>
        <v>0</v>
      </c>
      <c r="AW35" t="str">
        <f>IF('05.01_PLANO DE AÇÃO'!AV39="","",'05.01_PLANO DE AÇÃO'!AV39)</f>
        <v/>
      </c>
      <c r="AX35">
        <f>'05.01_PLANO DE AÇÃO'!AW39</f>
        <v>0</v>
      </c>
      <c r="AY35" t="str">
        <f>IF('05.01_PLANO DE AÇÃO'!AX39="","",'05.01_PLANO DE AÇÃO'!AX39)</f>
        <v/>
      </c>
      <c r="AZ35">
        <f>'05.01_PLANO DE AÇÃO'!AY39</f>
        <v>0</v>
      </c>
      <c r="BA35">
        <f>'05.01_PLANO DE AÇÃO'!AZ39</f>
        <v>0</v>
      </c>
      <c r="BB35">
        <f>'05.01_PLANO DE AÇÃO'!BA39</f>
        <v>0</v>
      </c>
      <c r="BC35" t="str">
        <f>IF('05.01_PLANO DE AÇÃO'!BB39="","",'05.01_PLANO DE AÇÃO'!BB39)</f>
        <v/>
      </c>
    </row>
    <row r="36" spans="2:55" x14ac:dyDescent="0.25">
      <c r="B36" t="s">
        <v>21</v>
      </c>
      <c r="C36" t="str">
        <f>IF('05.01_PLANO DE AÇÃO'!B40="","",'05.01_PLANO DE AÇÃO'!B40)</f>
        <v/>
      </c>
      <c r="D36" t="str">
        <f>IF('05.01_PLANO DE AÇÃO'!C40="","",'05.01_PLANO DE AÇÃO'!C40)</f>
        <v/>
      </c>
      <c r="E36">
        <f>'05.01_PLANO DE AÇÃO'!D40</f>
        <v>0</v>
      </c>
      <c r="F36" t="str">
        <f>IF('05.01_PLANO DE AÇÃO'!E40="","",'05.01_PLANO DE AÇÃO'!E40)</f>
        <v/>
      </c>
      <c r="G36">
        <f>'05.01_PLANO DE AÇÃO'!F40</f>
        <v>0</v>
      </c>
      <c r="H36">
        <f>'05.01_PLANO DE AÇÃO'!G40</f>
        <v>0</v>
      </c>
      <c r="I36">
        <f>'05.01_PLANO DE AÇÃO'!H40</f>
        <v>0</v>
      </c>
      <c r="J36">
        <f>'05.01_PLANO DE AÇÃO'!I40</f>
        <v>0</v>
      </c>
      <c r="K36">
        <f>'05.01_PLANO DE AÇÃO'!J40</f>
        <v>0</v>
      </c>
      <c r="L36">
        <f>'05.01_PLANO DE AÇÃO'!K40</f>
        <v>0</v>
      </c>
      <c r="M36">
        <f>'05.01_PLANO DE AÇÃO'!L40</f>
        <v>0</v>
      </c>
      <c r="N36">
        <f>'05.01_PLANO DE AÇÃO'!M40</f>
        <v>0</v>
      </c>
      <c r="O36" t="str">
        <f>IF('05.01_PLANO DE AÇÃO'!N40="","",'05.01_PLANO DE AÇÃO'!N40)</f>
        <v/>
      </c>
      <c r="P36">
        <f>'05.01_PLANO DE AÇÃO'!O40</f>
        <v>0</v>
      </c>
      <c r="Q36">
        <f>'05.01_PLANO DE AÇÃO'!P40</f>
        <v>0</v>
      </c>
      <c r="R36" t="str">
        <f>IF('05.01_PLANO DE AÇÃO'!Q40="","",'05.01_PLANO DE AÇÃO'!Q40)</f>
        <v/>
      </c>
      <c r="S36">
        <f>'05.01_PLANO DE AÇÃO'!R40</f>
        <v>0</v>
      </c>
      <c r="T36">
        <f>'05.01_PLANO DE AÇÃO'!S40</f>
        <v>0</v>
      </c>
      <c r="U36">
        <f>'05.01_PLANO DE AÇÃO'!T40</f>
        <v>0</v>
      </c>
      <c r="V36">
        <f>'05.01_PLANO DE AÇÃO'!U40</f>
        <v>0</v>
      </c>
      <c r="W36">
        <f>'05.01_PLANO DE AÇÃO'!V40</f>
        <v>0</v>
      </c>
      <c r="X36" t="str">
        <f>IF('05.01_PLANO DE AÇÃO'!W40="","",'05.01_PLANO DE AÇÃO'!W40)</f>
        <v/>
      </c>
      <c r="Y36">
        <f>'05.01_PLANO DE AÇÃO'!X40</f>
        <v>0</v>
      </c>
      <c r="Z36">
        <f>'05.01_PLANO DE AÇÃO'!Y40</f>
        <v>0</v>
      </c>
      <c r="AA36">
        <f>'05.01_PLANO DE AÇÃO'!Z40</f>
        <v>0</v>
      </c>
      <c r="AB36">
        <f>'05.01_PLANO DE AÇÃO'!AA40</f>
        <v>0</v>
      </c>
      <c r="AC36">
        <f>'05.01_PLANO DE AÇÃO'!AB40</f>
        <v>0</v>
      </c>
      <c r="AD36">
        <f>'05.01_PLANO DE AÇÃO'!AC40</f>
        <v>0</v>
      </c>
      <c r="AE36" t="str">
        <f>IF('05.01_PLANO DE AÇÃO'!AD40="","",'05.01_PLANO DE AÇÃO'!AD40)</f>
        <v/>
      </c>
      <c r="AF36">
        <f>'05.01_PLANO DE AÇÃO'!AE40</f>
        <v>0</v>
      </c>
      <c r="AG36">
        <f>'05.01_PLANO DE AÇÃO'!AF40</f>
        <v>0</v>
      </c>
      <c r="AH36">
        <f>'05.01_PLANO DE AÇÃO'!AG40</f>
        <v>0</v>
      </c>
      <c r="AI36">
        <f>'05.01_PLANO DE AÇÃO'!AH40</f>
        <v>0</v>
      </c>
      <c r="AJ36">
        <f>'05.01_PLANO DE AÇÃO'!AI40</f>
        <v>0</v>
      </c>
      <c r="AK36">
        <f>'05.01_PLANO DE AÇÃO'!AJ40</f>
        <v>0</v>
      </c>
      <c r="AL36">
        <f>'05.01_PLANO DE AÇÃO'!AK40</f>
        <v>0</v>
      </c>
      <c r="AM36" t="str">
        <f>IF('05.01_PLANO DE AÇÃO'!AL40="","",'05.01_PLANO DE AÇÃO'!AL40)</f>
        <v/>
      </c>
      <c r="AN36">
        <f>'05.01_PLANO DE AÇÃO'!AM40</f>
        <v>0</v>
      </c>
      <c r="AO36">
        <f>'05.01_PLANO DE AÇÃO'!AN40</f>
        <v>0</v>
      </c>
      <c r="AP36">
        <f>'05.01_PLANO DE AÇÃO'!AO40</f>
        <v>0</v>
      </c>
      <c r="AQ36">
        <f>'05.01_PLANO DE AÇÃO'!AP40</f>
        <v>0</v>
      </c>
      <c r="AR36" t="str">
        <f>IF('05.01_PLANO DE AÇÃO'!AQ40="","",'05.01_PLANO DE AÇÃO'!AQ40)</f>
        <v/>
      </c>
      <c r="AS36">
        <f>'05.01_PLANO DE AÇÃO'!AR40</f>
        <v>0</v>
      </c>
      <c r="AT36" t="str">
        <f>IF('05.01_PLANO DE AÇÃO'!AS40="","",'05.01_PLANO DE AÇÃO'!AS40)</f>
        <v/>
      </c>
      <c r="AU36">
        <f>'05.01_PLANO DE AÇÃO'!AT40</f>
        <v>0</v>
      </c>
      <c r="AV36">
        <f>'05.01_PLANO DE AÇÃO'!AU40</f>
        <v>0</v>
      </c>
      <c r="AW36" t="str">
        <f>IF('05.01_PLANO DE AÇÃO'!AV40="","",'05.01_PLANO DE AÇÃO'!AV40)</f>
        <v/>
      </c>
      <c r="AX36">
        <f>'05.01_PLANO DE AÇÃO'!AW40</f>
        <v>0</v>
      </c>
      <c r="AY36" t="str">
        <f>IF('05.01_PLANO DE AÇÃO'!AX40="","",'05.01_PLANO DE AÇÃO'!AX40)</f>
        <v/>
      </c>
      <c r="AZ36">
        <f>'05.01_PLANO DE AÇÃO'!AY40</f>
        <v>0</v>
      </c>
      <c r="BA36">
        <f>'05.01_PLANO DE AÇÃO'!AZ40</f>
        <v>0</v>
      </c>
      <c r="BB36">
        <f>'05.01_PLANO DE AÇÃO'!BA40</f>
        <v>0</v>
      </c>
      <c r="BC36" t="str">
        <f>IF('05.01_PLANO DE AÇÃO'!BB40="","",'05.01_PLANO DE AÇÃO'!BB40)</f>
        <v/>
      </c>
    </row>
    <row r="37" spans="2:55" x14ac:dyDescent="0.25">
      <c r="B37" t="s">
        <v>21</v>
      </c>
      <c r="C37" t="str">
        <f>IF('05.01_PLANO DE AÇÃO'!B41="","",'05.01_PLANO DE AÇÃO'!B41)</f>
        <v/>
      </c>
      <c r="D37" t="str">
        <f>IF('05.01_PLANO DE AÇÃO'!C41="","",'05.01_PLANO DE AÇÃO'!C41)</f>
        <v/>
      </c>
      <c r="E37">
        <f>'05.01_PLANO DE AÇÃO'!D41</f>
        <v>0</v>
      </c>
      <c r="F37" t="str">
        <f>IF('05.01_PLANO DE AÇÃO'!E41="","",'05.01_PLANO DE AÇÃO'!E41)</f>
        <v/>
      </c>
      <c r="G37">
        <f>'05.01_PLANO DE AÇÃO'!F41</f>
        <v>0</v>
      </c>
      <c r="H37">
        <f>'05.01_PLANO DE AÇÃO'!G41</f>
        <v>0</v>
      </c>
      <c r="I37">
        <f>'05.01_PLANO DE AÇÃO'!H41</f>
        <v>0</v>
      </c>
      <c r="J37">
        <f>'05.01_PLANO DE AÇÃO'!I41</f>
        <v>0</v>
      </c>
      <c r="K37">
        <f>'05.01_PLANO DE AÇÃO'!J41</f>
        <v>0</v>
      </c>
      <c r="L37">
        <f>'05.01_PLANO DE AÇÃO'!K41</f>
        <v>0</v>
      </c>
      <c r="M37">
        <f>'05.01_PLANO DE AÇÃO'!L41</f>
        <v>0</v>
      </c>
      <c r="N37">
        <f>'05.01_PLANO DE AÇÃO'!M41</f>
        <v>0</v>
      </c>
      <c r="O37" t="str">
        <f>IF('05.01_PLANO DE AÇÃO'!N41="","",'05.01_PLANO DE AÇÃO'!N41)</f>
        <v/>
      </c>
      <c r="P37">
        <f>'05.01_PLANO DE AÇÃO'!O41</f>
        <v>0</v>
      </c>
      <c r="Q37">
        <f>'05.01_PLANO DE AÇÃO'!P41</f>
        <v>0</v>
      </c>
      <c r="R37" t="str">
        <f>IF('05.01_PLANO DE AÇÃO'!Q41="","",'05.01_PLANO DE AÇÃO'!Q41)</f>
        <v/>
      </c>
      <c r="S37">
        <f>'05.01_PLANO DE AÇÃO'!R41</f>
        <v>0</v>
      </c>
      <c r="T37">
        <f>'05.01_PLANO DE AÇÃO'!S41</f>
        <v>0</v>
      </c>
      <c r="U37">
        <f>'05.01_PLANO DE AÇÃO'!T41</f>
        <v>0</v>
      </c>
      <c r="V37">
        <f>'05.01_PLANO DE AÇÃO'!U41</f>
        <v>0</v>
      </c>
      <c r="W37">
        <f>'05.01_PLANO DE AÇÃO'!V41</f>
        <v>0</v>
      </c>
      <c r="X37" t="str">
        <f>IF('05.01_PLANO DE AÇÃO'!W41="","",'05.01_PLANO DE AÇÃO'!W41)</f>
        <v/>
      </c>
      <c r="Y37">
        <f>'05.01_PLANO DE AÇÃO'!X41</f>
        <v>0</v>
      </c>
      <c r="Z37">
        <f>'05.01_PLANO DE AÇÃO'!Y41</f>
        <v>0</v>
      </c>
      <c r="AA37">
        <f>'05.01_PLANO DE AÇÃO'!Z41</f>
        <v>0</v>
      </c>
      <c r="AB37">
        <f>'05.01_PLANO DE AÇÃO'!AA41</f>
        <v>0</v>
      </c>
      <c r="AC37">
        <f>'05.01_PLANO DE AÇÃO'!AB41</f>
        <v>0</v>
      </c>
      <c r="AD37">
        <f>'05.01_PLANO DE AÇÃO'!AC41</f>
        <v>0</v>
      </c>
      <c r="AE37" t="str">
        <f>IF('05.01_PLANO DE AÇÃO'!AD41="","",'05.01_PLANO DE AÇÃO'!AD41)</f>
        <v/>
      </c>
      <c r="AF37">
        <f>'05.01_PLANO DE AÇÃO'!AE41</f>
        <v>0</v>
      </c>
      <c r="AG37">
        <f>'05.01_PLANO DE AÇÃO'!AF41</f>
        <v>0</v>
      </c>
      <c r="AH37">
        <f>'05.01_PLANO DE AÇÃO'!AG41</f>
        <v>0</v>
      </c>
      <c r="AI37">
        <f>'05.01_PLANO DE AÇÃO'!AH41</f>
        <v>0</v>
      </c>
      <c r="AJ37">
        <f>'05.01_PLANO DE AÇÃO'!AI41</f>
        <v>0</v>
      </c>
      <c r="AK37">
        <f>'05.01_PLANO DE AÇÃO'!AJ41</f>
        <v>0</v>
      </c>
      <c r="AL37">
        <f>'05.01_PLANO DE AÇÃO'!AK41</f>
        <v>0</v>
      </c>
      <c r="AM37" t="str">
        <f>IF('05.01_PLANO DE AÇÃO'!AL41="","",'05.01_PLANO DE AÇÃO'!AL41)</f>
        <v/>
      </c>
      <c r="AN37">
        <f>'05.01_PLANO DE AÇÃO'!AM41</f>
        <v>0</v>
      </c>
      <c r="AO37">
        <f>'05.01_PLANO DE AÇÃO'!AN41</f>
        <v>0</v>
      </c>
      <c r="AP37">
        <f>'05.01_PLANO DE AÇÃO'!AO41</f>
        <v>0</v>
      </c>
      <c r="AQ37">
        <f>'05.01_PLANO DE AÇÃO'!AP41</f>
        <v>0</v>
      </c>
      <c r="AR37" t="str">
        <f>IF('05.01_PLANO DE AÇÃO'!AQ41="","",'05.01_PLANO DE AÇÃO'!AQ41)</f>
        <v/>
      </c>
      <c r="AS37">
        <f>'05.01_PLANO DE AÇÃO'!AR41</f>
        <v>0</v>
      </c>
      <c r="AT37" t="str">
        <f>IF('05.01_PLANO DE AÇÃO'!AS41="","",'05.01_PLANO DE AÇÃO'!AS41)</f>
        <v/>
      </c>
      <c r="AU37">
        <f>'05.01_PLANO DE AÇÃO'!AT41</f>
        <v>0</v>
      </c>
      <c r="AV37">
        <f>'05.01_PLANO DE AÇÃO'!AU41</f>
        <v>0</v>
      </c>
      <c r="AW37" t="str">
        <f>IF('05.01_PLANO DE AÇÃO'!AV41="","",'05.01_PLANO DE AÇÃO'!AV41)</f>
        <v/>
      </c>
      <c r="AX37">
        <f>'05.01_PLANO DE AÇÃO'!AW41</f>
        <v>0</v>
      </c>
      <c r="AY37" t="str">
        <f>IF('05.01_PLANO DE AÇÃO'!AX41="","",'05.01_PLANO DE AÇÃO'!AX41)</f>
        <v/>
      </c>
      <c r="AZ37">
        <f>'05.01_PLANO DE AÇÃO'!AY41</f>
        <v>0</v>
      </c>
      <c r="BA37">
        <f>'05.01_PLANO DE AÇÃO'!AZ41</f>
        <v>0</v>
      </c>
      <c r="BB37">
        <f>'05.01_PLANO DE AÇÃO'!BA41</f>
        <v>0</v>
      </c>
      <c r="BC37" t="str">
        <f>IF('05.01_PLANO DE AÇÃO'!BB41="","",'05.01_PLANO DE AÇÃO'!BB41)</f>
        <v/>
      </c>
    </row>
    <row r="38" spans="2:55" x14ac:dyDescent="0.25">
      <c r="B38" t="s">
        <v>21</v>
      </c>
      <c r="C38" t="str">
        <f>IF('05.01_PLANO DE AÇÃO'!B42="","",'05.01_PLANO DE AÇÃO'!B42)</f>
        <v/>
      </c>
      <c r="D38" t="str">
        <f>IF('05.01_PLANO DE AÇÃO'!C42="","",'05.01_PLANO DE AÇÃO'!C42)</f>
        <v/>
      </c>
      <c r="E38">
        <f>'05.01_PLANO DE AÇÃO'!D42</f>
        <v>0</v>
      </c>
      <c r="F38" t="str">
        <f>IF('05.01_PLANO DE AÇÃO'!E42="","",'05.01_PLANO DE AÇÃO'!E42)</f>
        <v/>
      </c>
      <c r="G38">
        <f>'05.01_PLANO DE AÇÃO'!F42</f>
        <v>0</v>
      </c>
      <c r="H38">
        <f>'05.01_PLANO DE AÇÃO'!G42</f>
        <v>0</v>
      </c>
      <c r="I38">
        <f>'05.01_PLANO DE AÇÃO'!H42</f>
        <v>0</v>
      </c>
      <c r="J38">
        <f>'05.01_PLANO DE AÇÃO'!I42</f>
        <v>0</v>
      </c>
      <c r="K38">
        <f>'05.01_PLANO DE AÇÃO'!J42</f>
        <v>0</v>
      </c>
      <c r="L38">
        <f>'05.01_PLANO DE AÇÃO'!K42</f>
        <v>0</v>
      </c>
      <c r="M38">
        <f>'05.01_PLANO DE AÇÃO'!L42</f>
        <v>0</v>
      </c>
      <c r="N38">
        <f>'05.01_PLANO DE AÇÃO'!M42</f>
        <v>0</v>
      </c>
      <c r="O38" t="str">
        <f>IF('05.01_PLANO DE AÇÃO'!N42="","",'05.01_PLANO DE AÇÃO'!N42)</f>
        <v/>
      </c>
      <c r="P38">
        <f>'05.01_PLANO DE AÇÃO'!O42</f>
        <v>0</v>
      </c>
      <c r="Q38">
        <f>'05.01_PLANO DE AÇÃO'!P42</f>
        <v>0</v>
      </c>
      <c r="R38" t="str">
        <f>IF('05.01_PLANO DE AÇÃO'!Q42="","",'05.01_PLANO DE AÇÃO'!Q42)</f>
        <v/>
      </c>
      <c r="S38">
        <f>'05.01_PLANO DE AÇÃO'!R42</f>
        <v>0</v>
      </c>
      <c r="T38">
        <f>'05.01_PLANO DE AÇÃO'!S42</f>
        <v>0</v>
      </c>
      <c r="U38">
        <f>'05.01_PLANO DE AÇÃO'!T42</f>
        <v>0</v>
      </c>
      <c r="V38">
        <f>'05.01_PLANO DE AÇÃO'!U42</f>
        <v>0</v>
      </c>
      <c r="W38">
        <f>'05.01_PLANO DE AÇÃO'!V42</f>
        <v>0</v>
      </c>
      <c r="X38" t="str">
        <f>IF('05.01_PLANO DE AÇÃO'!W42="","",'05.01_PLANO DE AÇÃO'!W42)</f>
        <v/>
      </c>
      <c r="Y38">
        <f>'05.01_PLANO DE AÇÃO'!X42</f>
        <v>0</v>
      </c>
      <c r="Z38">
        <f>'05.01_PLANO DE AÇÃO'!Y42</f>
        <v>0</v>
      </c>
      <c r="AA38">
        <f>'05.01_PLANO DE AÇÃO'!Z42</f>
        <v>0</v>
      </c>
      <c r="AB38">
        <f>'05.01_PLANO DE AÇÃO'!AA42</f>
        <v>0</v>
      </c>
      <c r="AC38">
        <f>'05.01_PLANO DE AÇÃO'!AB42</f>
        <v>0</v>
      </c>
      <c r="AD38">
        <f>'05.01_PLANO DE AÇÃO'!AC42</f>
        <v>0</v>
      </c>
      <c r="AE38" t="str">
        <f>IF('05.01_PLANO DE AÇÃO'!AD42="","",'05.01_PLANO DE AÇÃO'!AD42)</f>
        <v/>
      </c>
      <c r="AF38">
        <f>'05.01_PLANO DE AÇÃO'!AE42</f>
        <v>0</v>
      </c>
      <c r="AG38">
        <f>'05.01_PLANO DE AÇÃO'!AF42</f>
        <v>0</v>
      </c>
      <c r="AH38">
        <f>'05.01_PLANO DE AÇÃO'!AG42</f>
        <v>0</v>
      </c>
      <c r="AI38">
        <f>'05.01_PLANO DE AÇÃO'!AH42</f>
        <v>0</v>
      </c>
      <c r="AJ38">
        <f>'05.01_PLANO DE AÇÃO'!AI42</f>
        <v>0</v>
      </c>
      <c r="AK38">
        <f>'05.01_PLANO DE AÇÃO'!AJ42</f>
        <v>0</v>
      </c>
      <c r="AL38">
        <f>'05.01_PLANO DE AÇÃO'!AK42</f>
        <v>0</v>
      </c>
      <c r="AM38" t="str">
        <f>IF('05.01_PLANO DE AÇÃO'!AL42="","",'05.01_PLANO DE AÇÃO'!AL42)</f>
        <v/>
      </c>
      <c r="AN38">
        <f>'05.01_PLANO DE AÇÃO'!AM42</f>
        <v>0</v>
      </c>
      <c r="AO38">
        <f>'05.01_PLANO DE AÇÃO'!AN42</f>
        <v>0</v>
      </c>
      <c r="AP38">
        <f>'05.01_PLANO DE AÇÃO'!AO42</f>
        <v>0</v>
      </c>
      <c r="AQ38">
        <f>'05.01_PLANO DE AÇÃO'!AP42</f>
        <v>0</v>
      </c>
      <c r="AR38" t="str">
        <f>IF('05.01_PLANO DE AÇÃO'!AQ42="","",'05.01_PLANO DE AÇÃO'!AQ42)</f>
        <v/>
      </c>
      <c r="AS38">
        <f>'05.01_PLANO DE AÇÃO'!AR42</f>
        <v>0</v>
      </c>
      <c r="AT38" t="str">
        <f>IF('05.01_PLANO DE AÇÃO'!AS42="","",'05.01_PLANO DE AÇÃO'!AS42)</f>
        <v/>
      </c>
      <c r="AU38">
        <f>'05.01_PLANO DE AÇÃO'!AT42</f>
        <v>0</v>
      </c>
      <c r="AV38">
        <f>'05.01_PLANO DE AÇÃO'!AU42</f>
        <v>0</v>
      </c>
      <c r="AW38" t="str">
        <f>IF('05.01_PLANO DE AÇÃO'!AV42="","",'05.01_PLANO DE AÇÃO'!AV42)</f>
        <v/>
      </c>
      <c r="AX38">
        <f>'05.01_PLANO DE AÇÃO'!AW42</f>
        <v>0</v>
      </c>
      <c r="AY38" t="str">
        <f>IF('05.01_PLANO DE AÇÃO'!AX42="","",'05.01_PLANO DE AÇÃO'!AX42)</f>
        <v/>
      </c>
      <c r="AZ38">
        <f>'05.01_PLANO DE AÇÃO'!AY42</f>
        <v>0</v>
      </c>
      <c r="BA38">
        <f>'05.01_PLANO DE AÇÃO'!AZ42</f>
        <v>0</v>
      </c>
      <c r="BB38">
        <f>'05.01_PLANO DE AÇÃO'!BA42</f>
        <v>0</v>
      </c>
      <c r="BC38" t="str">
        <f>IF('05.01_PLANO DE AÇÃO'!BB42="","",'05.01_PLANO DE AÇÃO'!BB42)</f>
        <v/>
      </c>
    </row>
    <row r="39" spans="2:55" x14ac:dyDescent="0.25">
      <c r="B39" t="s">
        <v>21</v>
      </c>
      <c r="C39" t="str">
        <f>IF('05.01_PLANO DE AÇÃO'!B43="","",'05.01_PLANO DE AÇÃO'!B43)</f>
        <v/>
      </c>
      <c r="D39" t="str">
        <f>IF('05.01_PLANO DE AÇÃO'!C43="","",'05.01_PLANO DE AÇÃO'!C43)</f>
        <v/>
      </c>
      <c r="E39">
        <f>'05.01_PLANO DE AÇÃO'!D43</f>
        <v>0</v>
      </c>
      <c r="F39" t="str">
        <f>IF('05.01_PLANO DE AÇÃO'!E43="","",'05.01_PLANO DE AÇÃO'!E43)</f>
        <v/>
      </c>
      <c r="G39">
        <f>'05.01_PLANO DE AÇÃO'!F43</f>
        <v>0</v>
      </c>
      <c r="H39">
        <f>'05.01_PLANO DE AÇÃO'!G43</f>
        <v>0</v>
      </c>
      <c r="I39">
        <f>'05.01_PLANO DE AÇÃO'!H43</f>
        <v>0</v>
      </c>
      <c r="J39">
        <f>'05.01_PLANO DE AÇÃO'!I43</f>
        <v>0</v>
      </c>
      <c r="K39">
        <f>'05.01_PLANO DE AÇÃO'!J43</f>
        <v>0</v>
      </c>
      <c r="L39">
        <f>'05.01_PLANO DE AÇÃO'!K43</f>
        <v>0</v>
      </c>
      <c r="M39">
        <f>'05.01_PLANO DE AÇÃO'!L43</f>
        <v>0</v>
      </c>
      <c r="N39">
        <f>'05.01_PLANO DE AÇÃO'!M43</f>
        <v>0</v>
      </c>
      <c r="O39" t="str">
        <f>IF('05.01_PLANO DE AÇÃO'!N43="","",'05.01_PLANO DE AÇÃO'!N43)</f>
        <v/>
      </c>
      <c r="P39">
        <f>'05.01_PLANO DE AÇÃO'!O43</f>
        <v>0</v>
      </c>
      <c r="Q39">
        <f>'05.01_PLANO DE AÇÃO'!P43</f>
        <v>0</v>
      </c>
      <c r="R39" t="str">
        <f>IF('05.01_PLANO DE AÇÃO'!Q43="","",'05.01_PLANO DE AÇÃO'!Q43)</f>
        <v/>
      </c>
      <c r="S39">
        <f>'05.01_PLANO DE AÇÃO'!R43</f>
        <v>0</v>
      </c>
      <c r="T39">
        <f>'05.01_PLANO DE AÇÃO'!S43</f>
        <v>0</v>
      </c>
      <c r="U39">
        <f>'05.01_PLANO DE AÇÃO'!T43</f>
        <v>0</v>
      </c>
      <c r="V39">
        <f>'05.01_PLANO DE AÇÃO'!U43</f>
        <v>0</v>
      </c>
      <c r="W39">
        <f>'05.01_PLANO DE AÇÃO'!V43</f>
        <v>0</v>
      </c>
      <c r="X39" t="str">
        <f>IF('05.01_PLANO DE AÇÃO'!W43="","",'05.01_PLANO DE AÇÃO'!W43)</f>
        <v/>
      </c>
      <c r="Y39">
        <f>'05.01_PLANO DE AÇÃO'!X43</f>
        <v>0</v>
      </c>
      <c r="Z39">
        <f>'05.01_PLANO DE AÇÃO'!Y43</f>
        <v>0</v>
      </c>
      <c r="AA39">
        <f>'05.01_PLANO DE AÇÃO'!Z43</f>
        <v>0</v>
      </c>
      <c r="AB39">
        <f>'05.01_PLANO DE AÇÃO'!AA43</f>
        <v>0</v>
      </c>
      <c r="AC39">
        <f>'05.01_PLANO DE AÇÃO'!AB43</f>
        <v>0</v>
      </c>
      <c r="AD39">
        <f>'05.01_PLANO DE AÇÃO'!AC43</f>
        <v>0</v>
      </c>
      <c r="AE39" t="str">
        <f>IF('05.01_PLANO DE AÇÃO'!AD43="","",'05.01_PLANO DE AÇÃO'!AD43)</f>
        <v/>
      </c>
      <c r="AF39">
        <f>'05.01_PLANO DE AÇÃO'!AE43</f>
        <v>0</v>
      </c>
      <c r="AG39">
        <f>'05.01_PLANO DE AÇÃO'!AF43</f>
        <v>0</v>
      </c>
      <c r="AH39">
        <f>'05.01_PLANO DE AÇÃO'!AG43</f>
        <v>0</v>
      </c>
      <c r="AI39">
        <f>'05.01_PLANO DE AÇÃO'!AH43</f>
        <v>0</v>
      </c>
      <c r="AJ39">
        <f>'05.01_PLANO DE AÇÃO'!AI43</f>
        <v>0</v>
      </c>
      <c r="AK39">
        <f>'05.01_PLANO DE AÇÃO'!AJ43</f>
        <v>0</v>
      </c>
      <c r="AL39">
        <f>'05.01_PLANO DE AÇÃO'!AK43</f>
        <v>0</v>
      </c>
      <c r="AM39" t="str">
        <f>IF('05.01_PLANO DE AÇÃO'!AL43="","",'05.01_PLANO DE AÇÃO'!AL43)</f>
        <v/>
      </c>
      <c r="AN39">
        <f>'05.01_PLANO DE AÇÃO'!AM43</f>
        <v>0</v>
      </c>
      <c r="AO39">
        <f>'05.01_PLANO DE AÇÃO'!AN43</f>
        <v>0</v>
      </c>
      <c r="AP39">
        <f>'05.01_PLANO DE AÇÃO'!AO43</f>
        <v>0</v>
      </c>
      <c r="AQ39">
        <f>'05.01_PLANO DE AÇÃO'!AP43</f>
        <v>0</v>
      </c>
      <c r="AR39" t="str">
        <f>IF('05.01_PLANO DE AÇÃO'!AQ43="","",'05.01_PLANO DE AÇÃO'!AQ43)</f>
        <v/>
      </c>
      <c r="AS39">
        <f>'05.01_PLANO DE AÇÃO'!AR43</f>
        <v>0</v>
      </c>
      <c r="AT39" t="str">
        <f>IF('05.01_PLANO DE AÇÃO'!AS43="","",'05.01_PLANO DE AÇÃO'!AS43)</f>
        <v/>
      </c>
      <c r="AU39">
        <f>'05.01_PLANO DE AÇÃO'!AT43</f>
        <v>0</v>
      </c>
      <c r="AV39">
        <f>'05.01_PLANO DE AÇÃO'!AU43</f>
        <v>0</v>
      </c>
      <c r="AW39" t="str">
        <f>IF('05.01_PLANO DE AÇÃO'!AV43="","",'05.01_PLANO DE AÇÃO'!AV43)</f>
        <v/>
      </c>
      <c r="AX39">
        <f>'05.01_PLANO DE AÇÃO'!AW43</f>
        <v>0</v>
      </c>
      <c r="AY39" t="str">
        <f>IF('05.01_PLANO DE AÇÃO'!AX43="","",'05.01_PLANO DE AÇÃO'!AX43)</f>
        <v/>
      </c>
      <c r="AZ39">
        <f>'05.01_PLANO DE AÇÃO'!AY43</f>
        <v>0</v>
      </c>
      <c r="BA39">
        <f>'05.01_PLANO DE AÇÃO'!AZ43</f>
        <v>0</v>
      </c>
      <c r="BB39">
        <f>'05.01_PLANO DE AÇÃO'!BA43</f>
        <v>0</v>
      </c>
      <c r="BC39" t="str">
        <f>IF('05.01_PLANO DE AÇÃO'!BB43="","",'05.01_PLANO DE AÇÃO'!BB43)</f>
        <v/>
      </c>
    </row>
    <row r="40" spans="2:55" x14ac:dyDescent="0.25">
      <c r="B40" t="s">
        <v>21</v>
      </c>
      <c r="C40" t="str">
        <f>IF('05.01_PLANO DE AÇÃO'!B44="","",'05.01_PLANO DE AÇÃO'!B44)</f>
        <v/>
      </c>
      <c r="D40" t="str">
        <f>IF('05.01_PLANO DE AÇÃO'!C44="","",'05.01_PLANO DE AÇÃO'!C44)</f>
        <v/>
      </c>
      <c r="E40">
        <f>'05.01_PLANO DE AÇÃO'!D44</f>
        <v>0</v>
      </c>
      <c r="F40" t="str">
        <f>IF('05.01_PLANO DE AÇÃO'!E44="","",'05.01_PLANO DE AÇÃO'!E44)</f>
        <v/>
      </c>
      <c r="G40">
        <f>'05.01_PLANO DE AÇÃO'!F44</f>
        <v>0</v>
      </c>
      <c r="H40">
        <f>'05.01_PLANO DE AÇÃO'!G44</f>
        <v>0</v>
      </c>
      <c r="I40">
        <f>'05.01_PLANO DE AÇÃO'!H44</f>
        <v>0</v>
      </c>
      <c r="J40">
        <f>'05.01_PLANO DE AÇÃO'!I44</f>
        <v>0</v>
      </c>
      <c r="K40">
        <f>'05.01_PLANO DE AÇÃO'!J44</f>
        <v>0</v>
      </c>
      <c r="L40">
        <f>'05.01_PLANO DE AÇÃO'!K44</f>
        <v>0</v>
      </c>
      <c r="M40">
        <f>'05.01_PLANO DE AÇÃO'!L44</f>
        <v>0</v>
      </c>
      <c r="N40">
        <f>'05.01_PLANO DE AÇÃO'!M44</f>
        <v>0</v>
      </c>
      <c r="O40" t="str">
        <f>IF('05.01_PLANO DE AÇÃO'!N44="","",'05.01_PLANO DE AÇÃO'!N44)</f>
        <v/>
      </c>
      <c r="P40">
        <f>'05.01_PLANO DE AÇÃO'!O44</f>
        <v>0</v>
      </c>
      <c r="Q40">
        <f>'05.01_PLANO DE AÇÃO'!P44</f>
        <v>0</v>
      </c>
      <c r="R40" t="str">
        <f>IF('05.01_PLANO DE AÇÃO'!Q44="","",'05.01_PLANO DE AÇÃO'!Q44)</f>
        <v/>
      </c>
      <c r="S40">
        <f>'05.01_PLANO DE AÇÃO'!R44</f>
        <v>0</v>
      </c>
      <c r="T40">
        <f>'05.01_PLANO DE AÇÃO'!S44</f>
        <v>0</v>
      </c>
      <c r="U40">
        <f>'05.01_PLANO DE AÇÃO'!T44</f>
        <v>0</v>
      </c>
      <c r="V40">
        <f>'05.01_PLANO DE AÇÃO'!U44</f>
        <v>0</v>
      </c>
      <c r="W40">
        <f>'05.01_PLANO DE AÇÃO'!V44</f>
        <v>0</v>
      </c>
      <c r="X40" t="str">
        <f>IF('05.01_PLANO DE AÇÃO'!W44="","",'05.01_PLANO DE AÇÃO'!W44)</f>
        <v/>
      </c>
      <c r="Y40">
        <f>'05.01_PLANO DE AÇÃO'!X44</f>
        <v>0</v>
      </c>
      <c r="Z40">
        <f>'05.01_PLANO DE AÇÃO'!Y44</f>
        <v>0</v>
      </c>
      <c r="AA40">
        <f>'05.01_PLANO DE AÇÃO'!Z44</f>
        <v>0</v>
      </c>
      <c r="AB40">
        <f>'05.01_PLANO DE AÇÃO'!AA44</f>
        <v>0</v>
      </c>
      <c r="AC40">
        <f>'05.01_PLANO DE AÇÃO'!AB44</f>
        <v>0</v>
      </c>
      <c r="AD40">
        <f>'05.01_PLANO DE AÇÃO'!AC44</f>
        <v>0</v>
      </c>
      <c r="AE40" t="str">
        <f>IF('05.01_PLANO DE AÇÃO'!AD44="","",'05.01_PLANO DE AÇÃO'!AD44)</f>
        <v/>
      </c>
      <c r="AF40">
        <f>'05.01_PLANO DE AÇÃO'!AE44</f>
        <v>0</v>
      </c>
      <c r="AG40">
        <f>'05.01_PLANO DE AÇÃO'!AF44</f>
        <v>0</v>
      </c>
      <c r="AH40">
        <f>'05.01_PLANO DE AÇÃO'!AG44</f>
        <v>0</v>
      </c>
      <c r="AI40">
        <f>'05.01_PLANO DE AÇÃO'!AH44</f>
        <v>0</v>
      </c>
      <c r="AJ40">
        <f>'05.01_PLANO DE AÇÃO'!AI44</f>
        <v>0</v>
      </c>
      <c r="AK40">
        <f>'05.01_PLANO DE AÇÃO'!AJ44</f>
        <v>0</v>
      </c>
      <c r="AL40">
        <f>'05.01_PLANO DE AÇÃO'!AK44</f>
        <v>0</v>
      </c>
      <c r="AM40" t="str">
        <f>IF('05.01_PLANO DE AÇÃO'!AL44="","",'05.01_PLANO DE AÇÃO'!AL44)</f>
        <v/>
      </c>
      <c r="AN40">
        <f>'05.01_PLANO DE AÇÃO'!AM44</f>
        <v>0</v>
      </c>
      <c r="AO40">
        <f>'05.01_PLANO DE AÇÃO'!AN44</f>
        <v>0</v>
      </c>
      <c r="AP40">
        <f>'05.01_PLANO DE AÇÃO'!AO44</f>
        <v>0</v>
      </c>
      <c r="AQ40">
        <f>'05.01_PLANO DE AÇÃO'!AP44</f>
        <v>0</v>
      </c>
      <c r="AR40" t="str">
        <f>IF('05.01_PLANO DE AÇÃO'!AQ44="","",'05.01_PLANO DE AÇÃO'!AQ44)</f>
        <v/>
      </c>
      <c r="AS40">
        <f>'05.01_PLANO DE AÇÃO'!AR44</f>
        <v>0</v>
      </c>
      <c r="AT40" t="str">
        <f>IF('05.01_PLANO DE AÇÃO'!AS44="","",'05.01_PLANO DE AÇÃO'!AS44)</f>
        <v/>
      </c>
      <c r="AU40">
        <f>'05.01_PLANO DE AÇÃO'!AT44</f>
        <v>0</v>
      </c>
      <c r="AV40">
        <f>'05.01_PLANO DE AÇÃO'!AU44</f>
        <v>0</v>
      </c>
      <c r="AW40" t="str">
        <f>IF('05.01_PLANO DE AÇÃO'!AV44="","",'05.01_PLANO DE AÇÃO'!AV44)</f>
        <v/>
      </c>
      <c r="AX40">
        <f>'05.01_PLANO DE AÇÃO'!AW44</f>
        <v>0</v>
      </c>
      <c r="AY40" t="str">
        <f>IF('05.01_PLANO DE AÇÃO'!AX44="","",'05.01_PLANO DE AÇÃO'!AX44)</f>
        <v/>
      </c>
      <c r="AZ40">
        <f>'05.01_PLANO DE AÇÃO'!AY44</f>
        <v>0</v>
      </c>
      <c r="BA40">
        <f>'05.01_PLANO DE AÇÃO'!AZ44</f>
        <v>0</v>
      </c>
      <c r="BB40">
        <f>'05.01_PLANO DE AÇÃO'!BA44</f>
        <v>0</v>
      </c>
      <c r="BC40" t="str">
        <f>IF('05.01_PLANO DE AÇÃO'!BB44="","",'05.01_PLANO DE AÇÃO'!BB44)</f>
        <v/>
      </c>
    </row>
    <row r="41" spans="2:55" x14ac:dyDescent="0.25">
      <c r="B41" t="s">
        <v>21</v>
      </c>
      <c r="C41" t="str">
        <f>IF('05.01_PLANO DE AÇÃO'!B45="","",'05.01_PLANO DE AÇÃO'!B45)</f>
        <v/>
      </c>
      <c r="D41" t="str">
        <f>IF('05.01_PLANO DE AÇÃO'!C45="","",'05.01_PLANO DE AÇÃO'!C45)</f>
        <v/>
      </c>
      <c r="E41">
        <f>'05.01_PLANO DE AÇÃO'!D45</f>
        <v>0</v>
      </c>
      <c r="F41" t="str">
        <f>IF('05.01_PLANO DE AÇÃO'!E45="","",'05.01_PLANO DE AÇÃO'!E45)</f>
        <v/>
      </c>
      <c r="G41">
        <f>'05.01_PLANO DE AÇÃO'!F45</f>
        <v>0</v>
      </c>
      <c r="H41">
        <f>'05.01_PLANO DE AÇÃO'!G45</f>
        <v>0</v>
      </c>
      <c r="I41">
        <f>'05.01_PLANO DE AÇÃO'!H45</f>
        <v>0</v>
      </c>
      <c r="J41">
        <f>'05.01_PLANO DE AÇÃO'!I45</f>
        <v>0</v>
      </c>
      <c r="K41">
        <f>'05.01_PLANO DE AÇÃO'!J45</f>
        <v>0</v>
      </c>
      <c r="L41">
        <f>'05.01_PLANO DE AÇÃO'!K45</f>
        <v>0</v>
      </c>
      <c r="M41">
        <f>'05.01_PLANO DE AÇÃO'!L45</f>
        <v>0</v>
      </c>
      <c r="N41">
        <f>'05.01_PLANO DE AÇÃO'!M45</f>
        <v>0</v>
      </c>
      <c r="O41" t="str">
        <f>IF('05.01_PLANO DE AÇÃO'!N45="","",'05.01_PLANO DE AÇÃO'!N45)</f>
        <v/>
      </c>
      <c r="P41">
        <f>'05.01_PLANO DE AÇÃO'!O45</f>
        <v>0</v>
      </c>
      <c r="Q41">
        <f>'05.01_PLANO DE AÇÃO'!P45</f>
        <v>0</v>
      </c>
      <c r="R41" t="str">
        <f>IF('05.01_PLANO DE AÇÃO'!Q45="","",'05.01_PLANO DE AÇÃO'!Q45)</f>
        <v/>
      </c>
      <c r="S41">
        <f>'05.01_PLANO DE AÇÃO'!R45</f>
        <v>0</v>
      </c>
      <c r="T41">
        <f>'05.01_PLANO DE AÇÃO'!S45</f>
        <v>0</v>
      </c>
      <c r="U41">
        <f>'05.01_PLANO DE AÇÃO'!T45</f>
        <v>0</v>
      </c>
      <c r="V41">
        <f>'05.01_PLANO DE AÇÃO'!U45</f>
        <v>0</v>
      </c>
      <c r="W41">
        <f>'05.01_PLANO DE AÇÃO'!V45</f>
        <v>0</v>
      </c>
      <c r="X41" t="str">
        <f>IF('05.01_PLANO DE AÇÃO'!W45="","",'05.01_PLANO DE AÇÃO'!W45)</f>
        <v/>
      </c>
      <c r="Y41">
        <f>'05.01_PLANO DE AÇÃO'!X45</f>
        <v>0</v>
      </c>
      <c r="Z41">
        <f>'05.01_PLANO DE AÇÃO'!Y45</f>
        <v>0</v>
      </c>
      <c r="AA41">
        <f>'05.01_PLANO DE AÇÃO'!Z45</f>
        <v>0</v>
      </c>
      <c r="AB41">
        <f>'05.01_PLANO DE AÇÃO'!AA45</f>
        <v>0</v>
      </c>
      <c r="AC41">
        <f>'05.01_PLANO DE AÇÃO'!AB45</f>
        <v>0</v>
      </c>
      <c r="AD41">
        <f>'05.01_PLANO DE AÇÃO'!AC45</f>
        <v>0</v>
      </c>
      <c r="AE41" t="str">
        <f>IF('05.01_PLANO DE AÇÃO'!AD45="","",'05.01_PLANO DE AÇÃO'!AD45)</f>
        <v/>
      </c>
      <c r="AF41">
        <f>'05.01_PLANO DE AÇÃO'!AE45</f>
        <v>0</v>
      </c>
      <c r="AG41">
        <f>'05.01_PLANO DE AÇÃO'!AF45</f>
        <v>0</v>
      </c>
      <c r="AH41">
        <f>'05.01_PLANO DE AÇÃO'!AG45</f>
        <v>0</v>
      </c>
      <c r="AI41">
        <f>'05.01_PLANO DE AÇÃO'!AH45</f>
        <v>0</v>
      </c>
      <c r="AJ41">
        <f>'05.01_PLANO DE AÇÃO'!AI45</f>
        <v>0</v>
      </c>
      <c r="AK41">
        <f>'05.01_PLANO DE AÇÃO'!AJ45</f>
        <v>0</v>
      </c>
      <c r="AL41">
        <f>'05.01_PLANO DE AÇÃO'!AK45</f>
        <v>0</v>
      </c>
      <c r="AM41" t="str">
        <f>IF('05.01_PLANO DE AÇÃO'!AL45="","",'05.01_PLANO DE AÇÃO'!AL45)</f>
        <v/>
      </c>
      <c r="AN41">
        <f>'05.01_PLANO DE AÇÃO'!AM45</f>
        <v>0</v>
      </c>
      <c r="AO41">
        <f>'05.01_PLANO DE AÇÃO'!AN45</f>
        <v>0</v>
      </c>
      <c r="AP41">
        <f>'05.01_PLANO DE AÇÃO'!AO45</f>
        <v>0</v>
      </c>
      <c r="AQ41">
        <f>'05.01_PLANO DE AÇÃO'!AP45</f>
        <v>0</v>
      </c>
      <c r="AR41" t="str">
        <f>IF('05.01_PLANO DE AÇÃO'!AQ45="","",'05.01_PLANO DE AÇÃO'!AQ45)</f>
        <v/>
      </c>
      <c r="AS41">
        <f>'05.01_PLANO DE AÇÃO'!AR45</f>
        <v>0</v>
      </c>
      <c r="AT41" t="str">
        <f>IF('05.01_PLANO DE AÇÃO'!AS45="","",'05.01_PLANO DE AÇÃO'!AS45)</f>
        <v/>
      </c>
      <c r="AU41">
        <f>'05.01_PLANO DE AÇÃO'!AT45</f>
        <v>0</v>
      </c>
      <c r="AV41">
        <f>'05.01_PLANO DE AÇÃO'!AU45</f>
        <v>0</v>
      </c>
      <c r="AW41" t="str">
        <f>IF('05.01_PLANO DE AÇÃO'!AV45="","",'05.01_PLANO DE AÇÃO'!AV45)</f>
        <v/>
      </c>
      <c r="AX41">
        <f>'05.01_PLANO DE AÇÃO'!AW45</f>
        <v>0</v>
      </c>
      <c r="AY41" t="str">
        <f>IF('05.01_PLANO DE AÇÃO'!AX45="","",'05.01_PLANO DE AÇÃO'!AX45)</f>
        <v/>
      </c>
      <c r="AZ41">
        <f>'05.01_PLANO DE AÇÃO'!AY45</f>
        <v>0</v>
      </c>
      <c r="BA41">
        <f>'05.01_PLANO DE AÇÃO'!AZ45</f>
        <v>0</v>
      </c>
      <c r="BB41">
        <f>'05.01_PLANO DE AÇÃO'!BA45</f>
        <v>0</v>
      </c>
      <c r="BC41" t="str">
        <f>IF('05.01_PLANO DE AÇÃO'!BB45="","",'05.01_PLANO DE AÇÃO'!BB45)</f>
        <v/>
      </c>
    </row>
    <row r="42" spans="2:55" x14ac:dyDescent="0.25">
      <c r="B42" t="s">
        <v>21</v>
      </c>
      <c r="C42" t="str">
        <f>IF('05.01_PLANO DE AÇÃO'!B46="","",'05.01_PLANO DE AÇÃO'!B46)</f>
        <v/>
      </c>
      <c r="D42" t="str">
        <f>IF('05.01_PLANO DE AÇÃO'!C46="","",'05.01_PLANO DE AÇÃO'!C46)</f>
        <v/>
      </c>
      <c r="E42">
        <f>'05.01_PLANO DE AÇÃO'!D46</f>
        <v>0</v>
      </c>
      <c r="F42" t="str">
        <f>IF('05.01_PLANO DE AÇÃO'!E46="","",'05.01_PLANO DE AÇÃO'!E46)</f>
        <v/>
      </c>
      <c r="G42">
        <f>'05.01_PLANO DE AÇÃO'!F46</f>
        <v>0</v>
      </c>
      <c r="H42">
        <f>'05.01_PLANO DE AÇÃO'!G46</f>
        <v>0</v>
      </c>
      <c r="I42">
        <f>'05.01_PLANO DE AÇÃO'!H46</f>
        <v>0</v>
      </c>
      <c r="J42">
        <f>'05.01_PLANO DE AÇÃO'!I46</f>
        <v>0</v>
      </c>
      <c r="K42">
        <f>'05.01_PLANO DE AÇÃO'!J46</f>
        <v>0</v>
      </c>
      <c r="L42">
        <f>'05.01_PLANO DE AÇÃO'!K46</f>
        <v>0</v>
      </c>
      <c r="M42">
        <f>'05.01_PLANO DE AÇÃO'!L46</f>
        <v>0</v>
      </c>
      <c r="N42">
        <f>'05.01_PLANO DE AÇÃO'!M46</f>
        <v>0</v>
      </c>
      <c r="O42" t="str">
        <f>IF('05.01_PLANO DE AÇÃO'!N46="","",'05.01_PLANO DE AÇÃO'!N46)</f>
        <v/>
      </c>
      <c r="P42">
        <f>'05.01_PLANO DE AÇÃO'!O46</f>
        <v>0</v>
      </c>
      <c r="Q42">
        <f>'05.01_PLANO DE AÇÃO'!P46</f>
        <v>0</v>
      </c>
      <c r="R42" t="str">
        <f>IF('05.01_PLANO DE AÇÃO'!Q46="","",'05.01_PLANO DE AÇÃO'!Q46)</f>
        <v/>
      </c>
      <c r="S42">
        <f>'05.01_PLANO DE AÇÃO'!R46</f>
        <v>0</v>
      </c>
      <c r="T42">
        <f>'05.01_PLANO DE AÇÃO'!S46</f>
        <v>0</v>
      </c>
      <c r="U42">
        <f>'05.01_PLANO DE AÇÃO'!T46</f>
        <v>0</v>
      </c>
      <c r="V42">
        <f>'05.01_PLANO DE AÇÃO'!U46</f>
        <v>0</v>
      </c>
      <c r="W42">
        <f>'05.01_PLANO DE AÇÃO'!V46</f>
        <v>0</v>
      </c>
      <c r="X42" t="str">
        <f>IF('05.01_PLANO DE AÇÃO'!W46="","",'05.01_PLANO DE AÇÃO'!W46)</f>
        <v/>
      </c>
      <c r="Y42">
        <f>'05.01_PLANO DE AÇÃO'!X46</f>
        <v>0</v>
      </c>
      <c r="Z42">
        <f>'05.01_PLANO DE AÇÃO'!Y46</f>
        <v>0</v>
      </c>
      <c r="AA42">
        <f>'05.01_PLANO DE AÇÃO'!Z46</f>
        <v>0</v>
      </c>
      <c r="AB42">
        <f>'05.01_PLANO DE AÇÃO'!AA46</f>
        <v>0</v>
      </c>
      <c r="AC42">
        <f>'05.01_PLANO DE AÇÃO'!AB46</f>
        <v>0</v>
      </c>
      <c r="AD42">
        <f>'05.01_PLANO DE AÇÃO'!AC46</f>
        <v>0</v>
      </c>
      <c r="AE42" t="str">
        <f>IF('05.01_PLANO DE AÇÃO'!AD46="","",'05.01_PLANO DE AÇÃO'!AD46)</f>
        <v/>
      </c>
      <c r="AF42">
        <f>'05.01_PLANO DE AÇÃO'!AE46</f>
        <v>0</v>
      </c>
      <c r="AG42">
        <f>'05.01_PLANO DE AÇÃO'!AF46</f>
        <v>0</v>
      </c>
      <c r="AH42">
        <f>'05.01_PLANO DE AÇÃO'!AG46</f>
        <v>0</v>
      </c>
      <c r="AI42">
        <f>'05.01_PLANO DE AÇÃO'!AH46</f>
        <v>0</v>
      </c>
      <c r="AJ42">
        <f>'05.01_PLANO DE AÇÃO'!AI46</f>
        <v>0</v>
      </c>
      <c r="AK42">
        <f>'05.01_PLANO DE AÇÃO'!AJ46</f>
        <v>0</v>
      </c>
      <c r="AL42">
        <f>'05.01_PLANO DE AÇÃO'!AK46</f>
        <v>0</v>
      </c>
      <c r="AM42" t="str">
        <f>IF('05.01_PLANO DE AÇÃO'!AL46="","",'05.01_PLANO DE AÇÃO'!AL46)</f>
        <v/>
      </c>
      <c r="AN42">
        <f>'05.01_PLANO DE AÇÃO'!AM46</f>
        <v>0</v>
      </c>
      <c r="AO42">
        <f>'05.01_PLANO DE AÇÃO'!AN46</f>
        <v>0</v>
      </c>
      <c r="AP42">
        <f>'05.01_PLANO DE AÇÃO'!AO46</f>
        <v>0</v>
      </c>
      <c r="AQ42">
        <f>'05.01_PLANO DE AÇÃO'!AP46</f>
        <v>0</v>
      </c>
      <c r="AR42" t="str">
        <f>IF('05.01_PLANO DE AÇÃO'!AQ46="","",'05.01_PLANO DE AÇÃO'!AQ46)</f>
        <v/>
      </c>
      <c r="AS42">
        <f>'05.01_PLANO DE AÇÃO'!AR46</f>
        <v>0</v>
      </c>
      <c r="AT42" t="str">
        <f>IF('05.01_PLANO DE AÇÃO'!AS46="","",'05.01_PLANO DE AÇÃO'!AS46)</f>
        <v/>
      </c>
      <c r="AU42">
        <f>'05.01_PLANO DE AÇÃO'!AT46</f>
        <v>0</v>
      </c>
      <c r="AV42">
        <f>'05.01_PLANO DE AÇÃO'!AU46</f>
        <v>0</v>
      </c>
      <c r="AW42" t="str">
        <f>IF('05.01_PLANO DE AÇÃO'!AV46="","",'05.01_PLANO DE AÇÃO'!AV46)</f>
        <v/>
      </c>
      <c r="AX42">
        <f>'05.01_PLANO DE AÇÃO'!AW46</f>
        <v>0</v>
      </c>
      <c r="AY42" t="str">
        <f>IF('05.01_PLANO DE AÇÃO'!AX46="","",'05.01_PLANO DE AÇÃO'!AX46)</f>
        <v/>
      </c>
      <c r="AZ42">
        <f>'05.01_PLANO DE AÇÃO'!AY46</f>
        <v>0</v>
      </c>
      <c r="BA42">
        <f>'05.01_PLANO DE AÇÃO'!AZ46</f>
        <v>0</v>
      </c>
      <c r="BB42">
        <f>'05.01_PLANO DE AÇÃO'!BA46</f>
        <v>0</v>
      </c>
      <c r="BC42" t="str">
        <f>IF('05.01_PLANO DE AÇÃO'!BB46="","",'05.01_PLANO DE AÇÃO'!BB46)</f>
        <v/>
      </c>
    </row>
    <row r="43" spans="2:55" x14ac:dyDescent="0.25">
      <c r="B43" t="s">
        <v>21</v>
      </c>
      <c r="C43" t="str">
        <f>IF('05.01_PLANO DE AÇÃO'!B47="","",'05.01_PLANO DE AÇÃO'!B47)</f>
        <v/>
      </c>
      <c r="D43" t="str">
        <f>IF('05.01_PLANO DE AÇÃO'!C47="","",'05.01_PLANO DE AÇÃO'!C47)</f>
        <v/>
      </c>
      <c r="E43">
        <f>'05.01_PLANO DE AÇÃO'!D47</f>
        <v>0</v>
      </c>
      <c r="F43" t="str">
        <f>IF('05.01_PLANO DE AÇÃO'!E47="","",'05.01_PLANO DE AÇÃO'!E47)</f>
        <v/>
      </c>
      <c r="G43">
        <f>'05.01_PLANO DE AÇÃO'!F47</f>
        <v>0</v>
      </c>
      <c r="H43">
        <f>'05.01_PLANO DE AÇÃO'!G47</f>
        <v>0</v>
      </c>
      <c r="I43">
        <f>'05.01_PLANO DE AÇÃO'!H47</f>
        <v>0</v>
      </c>
      <c r="J43">
        <f>'05.01_PLANO DE AÇÃO'!I47</f>
        <v>0</v>
      </c>
      <c r="K43">
        <f>'05.01_PLANO DE AÇÃO'!J47</f>
        <v>0</v>
      </c>
      <c r="L43">
        <f>'05.01_PLANO DE AÇÃO'!K47</f>
        <v>0</v>
      </c>
      <c r="M43">
        <f>'05.01_PLANO DE AÇÃO'!L47</f>
        <v>0</v>
      </c>
      <c r="N43">
        <f>'05.01_PLANO DE AÇÃO'!M47</f>
        <v>0</v>
      </c>
      <c r="O43" t="str">
        <f>IF('05.01_PLANO DE AÇÃO'!N47="","",'05.01_PLANO DE AÇÃO'!N47)</f>
        <v/>
      </c>
      <c r="P43">
        <f>'05.01_PLANO DE AÇÃO'!O47</f>
        <v>0</v>
      </c>
      <c r="Q43">
        <f>'05.01_PLANO DE AÇÃO'!P47</f>
        <v>0</v>
      </c>
      <c r="R43" t="str">
        <f>IF('05.01_PLANO DE AÇÃO'!Q47="","",'05.01_PLANO DE AÇÃO'!Q47)</f>
        <v/>
      </c>
      <c r="S43">
        <f>'05.01_PLANO DE AÇÃO'!R47</f>
        <v>0</v>
      </c>
      <c r="T43">
        <f>'05.01_PLANO DE AÇÃO'!S47</f>
        <v>0</v>
      </c>
      <c r="U43">
        <f>'05.01_PLANO DE AÇÃO'!T47</f>
        <v>0</v>
      </c>
      <c r="V43">
        <f>'05.01_PLANO DE AÇÃO'!U47</f>
        <v>0</v>
      </c>
      <c r="W43">
        <f>'05.01_PLANO DE AÇÃO'!V47</f>
        <v>0</v>
      </c>
      <c r="X43" t="str">
        <f>IF('05.01_PLANO DE AÇÃO'!W47="","",'05.01_PLANO DE AÇÃO'!W47)</f>
        <v/>
      </c>
      <c r="Y43">
        <f>'05.01_PLANO DE AÇÃO'!X47</f>
        <v>0</v>
      </c>
      <c r="Z43">
        <f>'05.01_PLANO DE AÇÃO'!Y47</f>
        <v>0</v>
      </c>
      <c r="AA43">
        <f>'05.01_PLANO DE AÇÃO'!Z47</f>
        <v>0</v>
      </c>
      <c r="AB43">
        <f>'05.01_PLANO DE AÇÃO'!AA47</f>
        <v>0</v>
      </c>
      <c r="AC43">
        <f>'05.01_PLANO DE AÇÃO'!AB47</f>
        <v>0</v>
      </c>
      <c r="AD43">
        <f>'05.01_PLANO DE AÇÃO'!AC47</f>
        <v>0</v>
      </c>
      <c r="AE43" t="str">
        <f>IF('05.01_PLANO DE AÇÃO'!AD47="","",'05.01_PLANO DE AÇÃO'!AD47)</f>
        <v/>
      </c>
      <c r="AF43">
        <f>'05.01_PLANO DE AÇÃO'!AE47</f>
        <v>0</v>
      </c>
      <c r="AG43">
        <f>'05.01_PLANO DE AÇÃO'!AF47</f>
        <v>0</v>
      </c>
      <c r="AH43">
        <f>'05.01_PLANO DE AÇÃO'!AG47</f>
        <v>0</v>
      </c>
      <c r="AI43">
        <f>'05.01_PLANO DE AÇÃO'!AH47</f>
        <v>0</v>
      </c>
      <c r="AJ43">
        <f>'05.01_PLANO DE AÇÃO'!AI47</f>
        <v>0</v>
      </c>
      <c r="AK43">
        <f>'05.01_PLANO DE AÇÃO'!AJ47</f>
        <v>0</v>
      </c>
      <c r="AL43">
        <f>'05.01_PLANO DE AÇÃO'!AK47</f>
        <v>0</v>
      </c>
      <c r="AM43" t="str">
        <f>IF('05.01_PLANO DE AÇÃO'!AL47="","",'05.01_PLANO DE AÇÃO'!AL47)</f>
        <v/>
      </c>
      <c r="AN43">
        <f>'05.01_PLANO DE AÇÃO'!AM47</f>
        <v>0</v>
      </c>
      <c r="AO43">
        <f>'05.01_PLANO DE AÇÃO'!AN47</f>
        <v>0</v>
      </c>
      <c r="AP43">
        <f>'05.01_PLANO DE AÇÃO'!AO47</f>
        <v>0</v>
      </c>
      <c r="AQ43">
        <f>'05.01_PLANO DE AÇÃO'!AP47</f>
        <v>0</v>
      </c>
      <c r="AR43" t="str">
        <f>IF('05.01_PLANO DE AÇÃO'!AQ47="","",'05.01_PLANO DE AÇÃO'!AQ47)</f>
        <v/>
      </c>
      <c r="AS43">
        <f>'05.01_PLANO DE AÇÃO'!AR47</f>
        <v>0</v>
      </c>
      <c r="AT43" t="str">
        <f>IF('05.01_PLANO DE AÇÃO'!AS47="","",'05.01_PLANO DE AÇÃO'!AS47)</f>
        <v/>
      </c>
      <c r="AU43">
        <f>'05.01_PLANO DE AÇÃO'!AT47</f>
        <v>0</v>
      </c>
      <c r="AV43">
        <f>'05.01_PLANO DE AÇÃO'!AU47</f>
        <v>0</v>
      </c>
      <c r="AW43" t="str">
        <f>IF('05.01_PLANO DE AÇÃO'!AV47="","",'05.01_PLANO DE AÇÃO'!AV47)</f>
        <v/>
      </c>
      <c r="AX43">
        <f>'05.01_PLANO DE AÇÃO'!AW47</f>
        <v>0</v>
      </c>
      <c r="AY43" t="str">
        <f>IF('05.01_PLANO DE AÇÃO'!AX47="","",'05.01_PLANO DE AÇÃO'!AX47)</f>
        <v/>
      </c>
      <c r="AZ43">
        <f>'05.01_PLANO DE AÇÃO'!AY47</f>
        <v>0</v>
      </c>
      <c r="BA43">
        <f>'05.01_PLANO DE AÇÃO'!AZ47</f>
        <v>0</v>
      </c>
      <c r="BB43">
        <f>'05.01_PLANO DE AÇÃO'!BA47</f>
        <v>0</v>
      </c>
      <c r="BC43" t="str">
        <f>IF('05.01_PLANO DE AÇÃO'!BB47="","",'05.01_PLANO DE AÇÃO'!BB47)</f>
        <v/>
      </c>
    </row>
    <row r="44" spans="2:55" x14ac:dyDescent="0.25">
      <c r="B44" t="s">
        <v>21</v>
      </c>
      <c r="C44" t="str">
        <f>IF('05.01_PLANO DE AÇÃO'!B48="","",'05.01_PLANO DE AÇÃO'!B48)</f>
        <v/>
      </c>
      <c r="D44" t="str">
        <f>IF('05.01_PLANO DE AÇÃO'!C48="","",'05.01_PLANO DE AÇÃO'!C48)</f>
        <v/>
      </c>
      <c r="E44">
        <f>'05.01_PLANO DE AÇÃO'!D48</f>
        <v>0</v>
      </c>
      <c r="F44" t="str">
        <f>IF('05.01_PLANO DE AÇÃO'!E48="","",'05.01_PLANO DE AÇÃO'!E48)</f>
        <v/>
      </c>
      <c r="G44">
        <f>'05.01_PLANO DE AÇÃO'!F48</f>
        <v>0</v>
      </c>
      <c r="H44">
        <f>'05.01_PLANO DE AÇÃO'!G48</f>
        <v>0</v>
      </c>
      <c r="I44">
        <f>'05.01_PLANO DE AÇÃO'!H48</f>
        <v>0</v>
      </c>
      <c r="J44">
        <f>'05.01_PLANO DE AÇÃO'!I48</f>
        <v>0</v>
      </c>
      <c r="K44">
        <f>'05.01_PLANO DE AÇÃO'!J48</f>
        <v>0</v>
      </c>
      <c r="L44">
        <f>'05.01_PLANO DE AÇÃO'!K48</f>
        <v>0</v>
      </c>
      <c r="M44">
        <f>'05.01_PLANO DE AÇÃO'!L48</f>
        <v>0</v>
      </c>
      <c r="N44">
        <f>'05.01_PLANO DE AÇÃO'!M48</f>
        <v>0</v>
      </c>
      <c r="O44" t="str">
        <f>IF('05.01_PLANO DE AÇÃO'!N48="","",'05.01_PLANO DE AÇÃO'!N48)</f>
        <v/>
      </c>
      <c r="P44">
        <f>'05.01_PLANO DE AÇÃO'!O48</f>
        <v>0</v>
      </c>
      <c r="Q44">
        <f>'05.01_PLANO DE AÇÃO'!P48</f>
        <v>0</v>
      </c>
      <c r="R44" t="str">
        <f>IF('05.01_PLANO DE AÇÃO'!Q48="","",'05.01_PLANO DE AÇÃO'!Q48)</f>
        <v/>
      </c>
      <c r="S44">
        <f>'05.01_PLANO DE AÇÃO'!R48</f>
        <v>0</v>
      </c>
      <c r="T44">
        <f>'05.01_PLANO DE AÇÃO'!S48</f>
        <v>0</v>
      </c>
      <c r="U44">
        <f>'05.01_PLANO DE AÇÃO'!T48</f>
        <v>0</v>
      </c>
      <c r="V44">
        <f>'05.01_PLANO DE AÇÃO'!U48</f>
        <v>0</v>
      </c>
      <c r="W44">
        <f>'05.01_PLANO DE AÇÃO'!V48</f>
        <v>0</v>
      </c>
      <c r="X44" t="str">
        <f>IF('05.01_PLANO DE AÇÃO'!W48="","",'05.01_PLANO DE AÇÃO'!W48)</f>
        <v/>
      </c>
      <c r="Y44">
        <f>'05.01_PLANO DE AÇÃO'!X48</f>
        <v>0</v>
      </c>
      <c r="Z44">
        <f>'05.01_PLANO DE AÇÃO'!Y48</f>
        <v>0</v>
      </c>
      <c r="AA44">
        <f>'05.01_PLANO DE AÇÃO'!Z48</f>
        <v>0</v>
      </c>
      <c r="AB44">
        <f>'05.01_PLANO DE AÇÃO'!AA48</f>
        <v>0</v>
      </c>
      <c r="AC44">
        <f>'05.01_PLANO DE AÇÃO'!AB48</f>
        <v>0</v>
      </c>
      <c r="AD44">
        <f>'05.01_PLANO DE AÇÃO'!AC48</f>
        <v>0</v>
      </c>
      <c r="AE44" t="str">
        <f>IF('05.01_PLANO DE AÇÃO'!AD48="","",'05.01_PLANO DE AÇÃO'!AD48)</f>
        <v/>
      </c>
      <c r="AF44">
        <f>'05.01_PLANO DE AÇÃO'!AE48</f>
        <v>0</v>
      </c>
      <c r="AG44">
        <f>'05.01_PLANO DE AÇÃO'!AF48</f>
        <v>0</v>
      </c>
      <c r="AH44">
        <f>'05.01_PLANO DE AÇÃO'!AG48</f>
        <v>0</v>
      </c>
      <c r="AI44">
        <f>'05.01_PLANO DE AÇÃO'!AH48</f>
        <v>0</v>
      </c>
      <c r="AJ44">
        <f>'05.01_PLANO DE AÇÃO'!AI48</f>
        <v>0</v>
      </c>
      <c r="AK44">
        <f>'05.01_PLANO DE AÇÃO'!AJ48</f>
        <v>0</v>
      </c>
      <c r="AL44">
        <f>'05.01_PLANO DE AÇÃO'!AK48</f>
        <v>0</v>
      </c>
      <c r="AM44" t="str">
        <f>IF('05.01_PLANO DE AÇÃO'!AL48="","",'05.01_PLANO DE AÇÃO'!AL48)</f>
        <v/>
      </c>
      <c r="AN44">
        <f>'05.01_PLANO DE AÇÃO'!AM48</f>
        <v>0</v>
      </c>
      <c r="AO44">
        <f>'05.01_PLANO DE AÇÃO'!AN48</f>
        <v>0</v>
      </c>
      <c r="AP44">
        <f>'05.01_PLANO DE AÇÃO'!AO48</f>
        <v>0</v>
      </c>
      <c r="AQ44">
        <f>'05.01_PLANO DE AÇÃO'!AP48</f>
        <v>0</v>
      </c>
      <c r="AR44" t="str">
        <f>IF('05.01_PLANO DE AÇÃO'!AQ48="","",'05.01_PLANO DE AÇÃO'!AQ48)</f>
        <v/>
      </c>
      <c r="AS44">
        <f>'05.01_PLANO DE AÇÃO'!AR48</f>
        <v>0</v>
      </c>
      <c r="AT44" t="str">
        <f>IF('05.01_PLANO DE AÇÃO'!AS48="","",'05.01_PLANO DE AÇÃO'!AS48)</f>
        <v/>
      </c>
      <c r="AU44">
        <f>'05.01_PLANO DE AÇÃO'!AT48</f>
        <v>0</v>
      </c>
      <c r="AV44">
        <f>'05.01_PLANO DE AÇÃO'!AU48</f>
        <v>0</v>
      </c>
      <c r="AW44" t="str">
        <f>IF('05.01_PLANO DE AÇÃO'!AV48="","",'05.01_PLANO DE AÇÃO'!AV48)</f>
        <v/>
      </c>
      <c r="AX44">
        <f>'05.01_PLANO DE AÇÃO'!AW48</f>
        <v>0</v>
      </c>
      <c r="AY44" t="str">
        <f>IF('05.01_PLANO DE AÇÃO'!AX48="","",'05.01_PLANO DE AÇÃO'!AX48)</f>
        <v/>
      </c>
      <c r="AZ44">
        <f>'05.01_PLANO DE AÇÃO'!AY48</f>
        <v>0</v>
      </c>
      <c r="BA44">
        <f>'05.01_PLANO DE AÇÃO'!AZ48</f>
        <v>0</v>
      </c>
      <c r="BB44">
        <f>'05.01_PLANO DE AÇÃO'!BA48</f>
        <v>0</v>
      </c>
      <c r="BC44" t="str">
        <f>IF('05.01_PLANO DE AÇÃO'!BB48="","",'05.01_PLANO DE AÇÃO'!BB48)</f>
        <v/>
      </c>
    </row>
    <row r="45" spans="2:55" x14ac:dyDescent="0.25">
      <c r="B45" t="s">
        <v>21</v>
      </c>
      <c r="C45" t="str">
        <f>IF('05.01_PLANO DE AÇÃO'!B49="","",'05.01_PLANO DE AÇÃO'!B49)</f>
        <v/>
      </c>
      <c r="D45" t="str">
        <f>IF('05.01_PLANO DE AÇÃO'!C49="","",'05.01_PLANO DE AÇÃO'!C49)</f>
        <v/>
      </c>
      <c r="E45">
        <f>'05.01_PLANO DE AÇÃO'!D49</f>
        <v>0</v>
      </c>
      <c r="F45" t="str">
        <f>IF('05.01_PLANO DE AÇÃO'!E49="","",'05.01_PLANO DE AÇÃO'!E49)</f>
        <v/>
      </c>
      <c r="G45">
        <f>'05.01_PLANO DE AÇÃO'!F49</f>
        <v>0</v>
      </c>
      <c r="H45">
        <f>'05.01_PLANO DE AÇÃO'!G49</f>
        <v>0</v>
      </c>
      <c r="I45">
        <f>'05.01_PLANO DE AÇÃO'!H49</f>
        <v>0</v>
      </c>
      <c r="J45">
        <f>'05.01_PLANO DE AÇÃO'!I49</f>
        <v>0</v>
      </c>
      <c r="K45">
        <f>'05.01_PLANO DE AÇÃO'!J49</f>
        <v>0</v>
      </c>
      <c r="L45">
        <f>'05.01_PLANO DE AÇÃO'!K49</f>
        <v>0</v>
      </c>
      <c r="M45">
        <f>'05.01_PLANO DE AÇÃO'!L49</f>
        <v>0</v>
      </c>
      <c r="N45">
        <f>'05.01_PLANO DE AÇÃO'!M49</f>
        <v>0</v>
      </c>
      <c r="O45" t="str">
        <f>IF('05.01_PLANO DE AÇÃO'!N49="","",'05.01_PLANO DE AÇÃO'!N49)</f>
        <v/>
      </c>
      <c r="P45">
        <f>'05.01_PLANO DE AÇÃO'!O49</f>
        <v>0</v>
      </c>
      <c r="Q45">
        <f>'05.01_PLANO DE AÇÃO'!P49</f>
        <v>0</v>
      </c>
      <c r="R45" t="str">
        <f>IF('05.01_PLANO DE AÇÃO'!Q49="","",'05.01_PLANO DE AÇÃO'!Q49)</f>
        <v/>
      </c>
      <c r="S45">
        <f>'05.01_PLANO DE AÇÃO'!R49</f>
        <v>0</v>
      </c>
      <c r="T45">
        <f>'05.01_PLANO DE AÇÃO'!S49</f>
        <v>0</v>
      </c>
      <c r="U45">
        <f>'05.01_PLANO DE AÇÃO'!T49</f>
        <v>0</v>
      </c>
      <c r="V45">
        <f>'05.01_PLANO DE AÇÃO'!U49</f>
        <v>0</v>
      </c>
      <c r="W45">
        <f>'05.01_PLANO DE AÇÃO'!V49</f>
        <v>0</v>
      </c>
      <c r="X45" t="str">
        <f>IF('05.01_PLANO DE AÇÃO'!W49="","",'05.01_PLANO DE AÇÃO'!W49)</f>
        <v/>
      </c>
      <c r="Y45">
        <f>'05.01_PLANO DE AÇÃO'!X49</f>
        <v>0</v>
      </c>
      <c r="Z45">
        <f>'05.01_PLANO DE AÇÃO'!Y49</f>
        <v>0</v>
      </c>
      <c r="AA45">
        <f>'05.01_PLANO DE AÇÃO'!Z49</f>
        <v>0</v>
      </c>
      <c r="AB45">
        <f>'05.01_PLANO DE AÇÃO'!AA49</f>
        <v>0</v>
      </c>
      <c r="AC45">
        <f>'05.01_PLANO DE AÇÃO'!AB49</f>
        <v>0</v>
      </c>
      <c r="AD45">
        <f>'05.01_PLANO DE AÇÃO'!AC49</f>
        <v>0</v>
      </c>
      <c r="AE45" t="str">
        <f>IF('05.01_PLANO DE AÇÃO'!AD49="","",'05.01_PLANO DE AÇÃO'!AD49)</f>
        <v/>
      </c>
      <c r="AF45">
        <f>'05.01_PLANO DE AÇÃO'!AE49</f>
        <v>0</v>
      </c>
      <c r="AG45">
        <f>'05.01_PLANO DE AÇÃO'!AF49</f>
        <v>0</v>
      </c>
      <c r="AH45">
        <f>'05.01_PLANO DE AÇÃO'!AG49</f>
        <v>0</v>
      </c>
      <c r="AI45">
        <f>'05.01_PLANO DE AÇÃO'!AH49</f>
        <v>0</v>
      </c>
      <c r="AJ45">
        <f>'05.01_PLANO DE AÇÃO'!AI49</f>
        <v>0</v>
      </c>
      <c r="AK45">
        <f>'05.01_PLANO DE AÇÃO'!AJ49</f>
        <v>0</v>
      </c>
      <c r="AL45">
        <f>'05.01_PLANO DE AÇÃO'!AK49</f>
        <v>0</v>
      </c>
      <c r="AM45" t="str">
        <f>IF('05.01_PLANO DE AÇÃO'!AL49="","",'05.01_PLANO DE AÇÃO'!AL49)</f>
        <v/>
      </c>
      <c r="AN45">
        <f>'05.01_PLANO DE AÇÃO'!AM49</f>
        <v>0</v>
      </c>
      <c r="AO45">
        <f>'05.01_PLANO DE AÇÃO'!AN49</f>
        <v>0</v>
      </c>
      <c r="AP45">
        <f>'05.01_PLANO DE AÇÃO'!AO49</f>
        <v>0</v>
      </c>
      <c r="AQ45">
        <f>'05.01_PLANO DE AÇÃO'!AP49</f>
        <v>0</v>
      </c>
      <c r="AR45" t="str">
        <f>IF('05.01_PLANO DE AÇÃO'!AQ49="","",'05.01_PLANO DE AÇÃO'!AQ49)</f>
        <v/>
      </c>
      <c r="AS45">
        <f>'05.01_PLANO DE AÇÃO'!AR49</f>
        <v>0</v>
      </c>
      <c r="AT45" t="str">
        <f>IF('05.01_PLANO DE AÇÃO'!AS49="","",'05.01_PLANO DE AÇÃO'!AS49)</f>
        <v/>
      </c>
      <c r="AU45">
        <f>'05.01_PLANO DE AÇÃO'!AT49</f>
        <v>0</v>
      </c>
      <c r="AV45">
        <f>'05.01_PLANO DE AÇÃO'!AU49</f>
        <v>0</v>
      </c>
      <c r="AW45" t="str">
        <f>IF('05.01_PLANO DE AÇÃO'!AV49="","",'05.01_PLANO DE AÇÃO'!AV49)</f>
        <v/>
      </c>
      <c r="AX45">
        <f>'05.01_PLANO DE AÇÃO'!AW49</f>
        <v>0</v>
      </c>
      <c r="AY45" t="str">
        <f>IF('05.01_PLANO DE AÇÃO'!AX49="","",'05.01_PLANO DE AÇÃO'!AX49)</f>
        <v/>
      </c>
      <c r="AZ45">
        <f>'05.01_PLANO DE AÇÃO'!AY49</f>
        <v>0</v>
      </c>
      <c r="BA45">
        <f>'05.01_PLANO DE AÇÃO'!AZ49</f>
        <v>0</v>
      </c>
      <c r="BB45">
        <f>'05.01_PLANO DE AÇÃO'!BA49</f>
        <v>0</v>
      </c>
      <c r="BC45" t="str">
        <f>IF('05.01_PLANO DE AÇÃO'!BB49="","",'05.01_PLANO DE AÇÃO'!BB49)</f>
        <v/>
      </c>
    </row>
    <row r="46" spans="2:55" x14ac:dyDescent="0.25">
      <c r="B46" t="s">
        <v>21</v>
      </c>
      <c r="C46" t="str">
        <f>IF('05.01_PLANO DE AÇÃO'!B50="","",'05.01_PLANO DE AÇÃO'!B50)</f>
        <v/>
      </c>
      <c r="D46" t="str">
        <f>IF('05.01_PLANO DE AÇÃO'!C50="","",'05.01_PLANO DE AÇÃO'!C50)</f>
        <v/>
      </c>
      <c r="E46">
        <f>'05.01_PLANO DE AÇÃO'!D50</f>
        <v>0</v>
      </c>
      <c r="F46" t="str">
        <f>IF('05.01_PLANO DE AÇÃO'!E50="","",'05.01_PLANO DE AÇÃO'!E50)</f>
        <v/>
      </c>
      <c r="G46">
        <f>'05.01_PLANO DE AÇÃO'!F50</f>
        <v>0</v>
      </c>
      <c r="H46">
        <f>'05.01_PLANO DE AÇÃO'!G50</f>
        <v>0</v>
      </c>
      <c r="I46">
        <f>'05.01_PLANO DE AÇÃO'!H50</f>
        <v>0</v>
      </c>
      <c r="J46">
        <f>'05.01_PLANO DE AÇÃO'!I50</f>
        <v>0</v>
      </c>
      <c r="K46">
        <f>'05.01_PLANO DE AÇÃO'!J50</f>
        <v>0</v>
      </c>
      <c r="L46">
        <f>'05.01_PLANO DE AÇÃO'!K50</f>
        <v>0</v>
      </c>
      <c r="M46">
        <f>'05.01_PLANO DE AÇÃO'!L50</f>
        <v>0</v>
      </c>
      <c r="N46">
        <f>'05.01_PLANO DE AÇÃO'!M50</f>
        <v>0</v>
      </c>
      <c r="O46" t="str">
        <f>IF('05.01_PLANO DE AÇÃO'!N50="","",'05.01_PLANO DE AÇÃO'!N50)</f>
        <v/>
      </c>
      <c r="P46">
        <f>'05.01_PLANO DE AÇÃO'!O50</f>
        <v>0</v>
      </c>
      <c r="Q46">
        <f>'05.01_PLANO DE AÇÃO'!P50</f>
        <v>0</v>
      </c>
      <c r="R46" t="str">
        <f>IF('05.01_PLANO DE AÇÃO'!Q50="","",'05.01_PLANO DE AÇÃO'!Q50)</f>
        <v/>
      </c>
      <c r="S46">
        <f>'05.01_PLANO DE AÇÃO'!R50</f>
        <v>0</v>
      </c>
      <c r="T46">
        <f>'05.01_PLANO DE AÇÃO'!S50</f>
        <v>0</v>
      </c>
      <c r="U46">
        <f>'05.01_PLANO DE AÇÃO'!T50</f>
        <v>0</v>
      </c>
      <c r="V46">
        <f>'05.01_PLANO DE AÇÃO'!U50</f>
        <v>0</v>
      </c>
      <c r="W46">
        <f>'05.01_PLANO DE AÇÃO'!V50</f>
        <v>0</v>
      </c>
      <c r="X46" t="str">
        <f>IF('05.01_PLANO DE AÇÃO'!W50="","",'05.01_PLANO DE AÇÃO'!W50)</f>
        <v/>
      </c>
      <c r="Y46">
        <f>'05.01_PLANO DE AÇÃO'!X50</f>
        <v>0</v>
      </c>
      <c r="Z46">
        <f>'05.01_PLANO DE AÇÃO'!Y50</f>
        <v>0</v>
      </c>
      <c r="AA46">
        <f>'05.01_PLANO DE AÇÃO'!Z50</f>
        <v>0</v>
      </c>
      <c r="AB46">
        <f>'05.01_PLANO DE AÇÃO'!AA50</f>
        <v>0</v>
      </c>
      <c r="AC46">
        <f>'05.01_PLANO DE AÇÃO'!AB50</f>
        <v>0</v>
      </c>
      <c r="AD46">
        <f>'05.01_PLANO DE AÇÃO'!AC50</f>
        <v>0</v>
      </c>
      <c r="AE46" t="str">
        <f>IF('05.01_PLANO DE AÇÃO'!AD50="","",'05.01_PLANO DE AÇÃO'!AD50)</f>
        <v/>
      </c>
      <c r="AF46">
        <f>'05.01_PLANO DE AÇÃO'!AE50</f>
        <v>0</v>
      </c>
      <c r="AG46">
        <f>'05.01_PLANO DE AÇÃO'!AF50</f>
        <v>0</v>
      </c>
      <c r="AH46">
        <f>'05.01_PLANO DE AÇÃO'!AG50</f>
        <v>0</v>
      </c>
      <c r="AI46">
        <f>'05.01_PLANO DE AÇÃO'!AH50</f>
        <v>0</v>
      </c>
      <c r="AJ46">
        <f>'05.01_PLANO DE AÇÃO'!AI50</f>
        <v>0</v>
      </c>
      <c r="AK46">
        <f>'05.01_PLANO DE AÇÃO'!AJ50</f>
        <v>0</v>
      </c>
      <c r="AL46">
        <f>'05.01_PLANO DE AÇÃO'!AK50</f>
        <v>0</v>
      </c>
      <c r="AM46" t="str">
        <f>IF('05.01_PLANO DE AÇÃO'!AL50="","",'05.01_PLANO DE AÇÃO'!AL50)</f>
        <v/>
      </c>
      <c r="AN46">
        <f>'05.01_PLANO DE AÇÃO'!AM50</f>
        <v>0</v>
      </c>
      <c r="AO46">
        <f>'05.01_PLANO DE AÇÃO'!AN50</f>
        <v>0</v>
      </c>
      <c r="AP46">
        <f>'05.01_PLANO DE AÇÃO'!AO50</f>
        <v>0</v>
      </c>
      <c r="AQ46">
        <f>'05.01_PLANO DE AÇÃO'!AP50</f>
        <v>0</v>
      </c>
      <c r="AR46" t="str">
        <f>IF('05.01_PLANO DE AÇÃO'!AQ50="","",'05.01_PLANO DE AÇÃO'!AQ50)</f>
        <v/>
      </c>
      <c r="AS46">
        <f>'05.01_PLANO DE AÇÃO'!AR50</f>
        <v>0</v>
      </c>
      <c r="AT46" t="str">
        <f>IF('05.01_PLANO DE AÇÃO'!AS50="","",'05.01_PLANO DE AÇÃO'!AS50)</f>
        <v/>
      </c>
      <c r="AU46">
        <f>'05.01_PLANO DE AÇÃO'!AT50</f>
        <v>0</v>
      </c>
      <c r="AV46">
        <f>'05.01_PLANO DE AÇÃO'!AU50</f>
        <v>0</v>
      </c>
      <c r="AW46" t="str">
        <f>IF('05.01_PLANO DE AÇÃO'!AV50="","",'05.01_PLANO DE AÇÃO'!AV50)</f>
        <v/>
      </c>
      <c r="AX46">
        <f>'05.01_PLANO DE AÇÃO'!AW50</f>
        <v>0</v>
      </c>
      <c r="AY46" t="str">
        <f>IF('05.01_PLANO DE AÇÃO'!AX50="","",'05.01_PLANO DE AÇÃO'!AX50)</f>
        <v/>
      </c>
      <c r="AZ46">
        <f>'05.01_PLANO DE AÇÃO'!AY50</f>
        <v>0</v>
      </c>
      <c r="BA46">
        <f>'05.01_PLANO DE AÇÃO'!AZ50</f>
        <v>0</v>
      </c>
      <c r="BB46">
        <f>'05.01_PLANO DE AÇÃO'!BA50</f>
        <v>0</v>
      </c>
      <c r="BC46" t="str">
        <f>IF('05.01_PLANO DE AÇÃO'!BB50="","",'05.01_PLANO DE AÇÃO'!BB50)</f>
        <v/>
      </c>
    </row>
    <row r="47" spans="2:55" x14ac:dyDescent="0.25">
      <c r="B47" t="s">
        <v>21</v>
      </c>
      <c r="C47" t="str">
        <f>IF('05.01_PLANO DE AÇÃO'!B51="","",'05.01_PLANO DE AÇÃO'!B51)</f>
        <v/>
      </c>
      <c r="D47" t="str">
        <f>IF('05.01_PLANO DE AÇÃO'!C51="","",'05.01_PLANO DE AÇÃO'!C51)</f>
        <v/>
      </c>
      <c r="E47">
        <f>'05.01_PLANO DE AÇÃO'!D51</f>
        <v>0</v>
      </c>
      <c r="F47" t="str">
        <f>IF('05.01_PLANO DE AÇÃO'!E51="","",'05.01_PLANO DE AÇÃO'!E51)</f>
        <v/>
      </c>
      <c r="G47">
        <f>'05.01_PLANO DE AÇÃO'!F51</f>
        <v>0</v>
      </c>
      <c r="H47">
        <f>'05.01_PLANO DE AÇÃO'!G51</f>
        <v>0</v>
      </c>
      <c r="I47">
        <f>'05.01_PLANO DE AÇÃO'!H51</f>
        <v>0</v>
      </c>
      <c r="J47">
        <f>'05.01_PLANO DE AÇÃO'!I51</f>
        <v>0</v>
      </c>
      <c r="K47">
        <f>'05.01_PLANO DE AÇÃO'!J51</f>
        <v>0</v>
      </c>
      <c r="L47">
        <f>'05.01_PLANO DE AÇÃO'!K51</f>
        <v>0</v>
      </c>
      <c r="M47">
        <f>'05.01_PLANO DE AÇÃO'!L51</f>
        <v>0</v>
      </c>
      <c r="N47">
        <f>'05.01_PLANO DE AÇÃO'!M51</f>
        <v>0</v>
      </c>
      <c r="O47" t="str">
        <f>IF('05.01_PLANO DE AÇÃO'!N51="","",'05.01_PLANO DE AÇÃO'!N51)</f>
        <v/>
      </c>
      <c r="P47">
        <f>'05.01_PLANO DE AÇÃO'!O51</f>
        <v>0</v>
      </c>
      <c r="Q47">
        <f>'05.01_PLANO DE AÇÃO'!P51</f>
        <v>0</v>
      </c>
      <c r="R47" t="str">
        <f>IF('05.01_PLANO DE AÇÃO'!Q51="","",'05.01_PLANO DE AÇÃO'!Q51)</f>
        <v/>
      </c>
      <c r="S47">
        <f>'05.01_PLANO DE AÇÃO'!R51</f>
        <v>0</v>
      </c>
      <c r="T47">
        <f>'05.01_PLANO DE AÇÃO'!S51</f>
        <v>0</v>
      </c>
      <c r="U47">
        <f>'05.01_PLANO DE AÇÃO'!T51</f>
        <v>0</v>
      </c>
      <c r="V47">
        <f>'05.01_PLANO DE AÇÃO'!U51</f>
        <v>0</v>
      </c>
      <c r="W47">
        <f>'05.01_PLANO DE AÇÃO'!V51</f>
        <v>0</v>
      </c>
      <c r="X47" t="str">
        <f>IF('05.01_PLANO DE AÇÃO'!W51="","",'05.01_PLANO DE AÇÃO'!W51)</f>
        <v/>
      </c>
      <c r="Y47">
        <f>'05.01_PLANO DE AÇÃO'!X51</f>
        <v>0</v>
      </c>
      <c r="Z47">
        <f>'05.01_PLANO DE AÇÃO'!Y51</f>
        <v>0</v>
      </c>
      <c r="AA47">
        <f>'05.01_PLANO DE AÇÃO'!Z51</f>
        <v>0</v>
      </c>
      <c r="AB47">
        <f>'05.01_PLANO DE AÇÃO'!AA51</f>
        <v>0</v>
      </c>
      <c r="AC47">
        <f>'05.01_PLANO DE AÇÃO'!AB51</f>
        <v>0</v>
      </c>
      <c r="AD47">
        <f>'05.01_PLANO DE AÇÃO'!AC51</f>
        <v>0</v>
      </c>
      <c r="AE47" t="str">
        <f>IF('05.01_PLANO DE AÇÃO'!AD51="","",'05.01_PLANO DE AÇÃO'!AD51)</f>
        <v/>
      </c>
      <c r="AF47">
        <f>'05.01_PLANO DE AÇÃO'!AE51</f>
        <v>0</v>
      </c>
      <c r="AG47">
        <f>'05.01_PLANO DE AÇÃO'!AF51</f>
        <v>0</v>
      </c>
      <c r="AH47">
        <f>'05.01_PLANO DE AÇÃO'!AG51</f>
        <v>0</v>
      </c>
      <c r="AI47">
        <f>'05.01_PLANO DE AÇÃO'!AH51</f>
        <v>0</v>
      </c>
      <c r="AJ47">
        <f>'05.01_PLANO DE AÇÃO'!AI51</f>
        <v>0</v>
      </c>
      <c r="AK47">
        <f>'05.01_PLANO DE AÇÃO'!AJ51</f>
        <v>0</v>
      </c>
      <c r="AL47">
        <f>'05.01_PLANO DE AÇÃO'!AK51</f>
        <v>0</v>
      </c>
      <c r="AM47" t="str">
        <f>IF('05.01_PLANO DE AÇÃO'!AL51="","",'05.01_PLANO DE AÇÃO'!AL51)</f>
        <v/>
      </c>
      <c r="AN47">
        <f>'05.01_PLANO DE AÇÃO'!AM51</f>
        <v>0</v>
      </c>
      <c r="AO47">
        <f>'05.01_PLANO DE AÇÃO'!AN51</f>
        <v>0</v>
      </c>
      <c r="AP47">
        <f>'05.01_PLANO DE AÇÃO'!AO51</f>
        <v>0</v>
      </c>
      <c r="AQ47">
        <f>'05.01_PLANO DE AÇÃO'!AP51</f>
        <v>0</v>
      </c>
      <c r="AR47" t="str">
        <f>IF('05.01_PLANO DE AÇÃO'!AQ51="","",'05.01_PLANO DE AÇÃO'!AQ51)</f>
        <v/>
      </c>
      <c r="AS47">
        <f>'05.01_PLANO DE AÇÃO'!AR51</f>
        <v>0</v>
      </c>
      <c r="AT47" t="str">
        <f>IF('05.01_PLANO DE AÇÃO'!AS51="","",'05.01_PLANO DE AÇÃO'!AS51)</f>
        <v/>
      </c>
      <c r="AU47">
        <f>'05.01_PLANO DE AÇÃO'!AT51</f>
        <v>0</v>
      </c>
      <c r="AV47">
        <f>'05.01_PLANO DE AÇÃO'!AU51</f>
        <v>0</v>
      </c>
      <c r="AW47" t="str">
        <f>IF('05.01_PLANO DE AÇÃO'!AV51="","",'05.01_PLANO DE AÇÃO'!AV51)</f>
        <v/>
      </c>
      <c r="AX47">
        <f>'05.01_PLANO DE AÇÃO'!AW51</f>
        <v>0</v>
      </c>
      <c r="AY47" t="str">
        <f>IF('05.01_PLANO DE AÇÃO'!AX51="","",'05.01_PLANO DE AÇÃO'!AX51)</f>
        <v/>
      </c>
      <c r="AZ47">
        <f>'05.01_PLANO DE AÇÃO'!AY51</f>
        <v>0</v>
      </c>
      <c r="BA47">
        <f>'05.01_PLANO DE AÇÃO'!AZ51</f>
        <v>0</v>
      </c>
      <c r="BB47">
        <f>'05.01_PLANO DE AÇÃO'!BA51</f>
        <v>0</v>
      </c>
      <c r="BC47" t="str">
        <f>IF('05.01_PLANO DE AÇÃO'!BB51="","",'05.01_PLANO DE AÇÃO'!BB51)</f>
        <v/>
      </c>
    </row>
    <row r="48" spans="2:55" x14ac:dyDescent="0.25">
      <c r="B48" t="s">
        <v>21</v>
      </c>
      <c r="C48" t="str">
        <f>IF('05.01_PLANO DE AÇÃO'!B52="","",'05.01_PLANO DE AÇÃO'!B52)</f>
        <v/>
      </c>
      <c r="D48" t="str">
        <f>IF('05.01_PLANO DE AÇÃO'!C52="","",'05.01_PLANO DE AÇÃO'!C52)</f>
        <v/>
      </c>
      <c r="E48">
        <f>'05.01_PLANO DE AÇÃO'!D52</f>
        <v>0</v>
      </c>
      <c r="F48" t="str">
        <f>IF('05.01_PLANO DE AÇÃO'!E52="","",'05.01_PLANO DE AÇÃO'!E52)</f>
        <v/>
      </c>
      <c r="G48">
        <f>'05.01_PLANO DE AÇÃO'!F52</f>
        <v>0</v>
      </c>
      <c r="H48">
        <f>'05.01_PLANO DE AÇÃO'!G52</f>
        <v>0</v>
      </c>
      <c r="I48">
        <f>'05.01_PLANO DE AÇÃO'!H52</f>
        <v>0</v>
      </c>
      <c r="J48">
        <f>'05.01_PLANO DE AÇÃO'!I52</f>
        <v>0</v>
      </c>
      <c r="K48">
        <f>'05.01_PLANO DE AÇÃO'!J52</f>
        <v>0</v>
      </c>
      <c r="L48">
        <f>'05.01_PLANO DE AÇÃO'!K52</f>
        <v>0</v>
      </c>
      <c r="M48">
        <f>'05.01_PLANO DE AÇÃO'!L52</f>
        <v>0</v>
      </c>
      <c r="N48">
        <f>'05.01_PLANO DE AÇÃO'!M52</f>
        <v>0</v>
      </c>
      <c r="O48" t="str">
        <f>IF('05.01_PLANO DE AÇÃO'!N52="","",'05.01_PLANO DE AÇÃO'!N52)</f>
        <v/>
      </c>
      <c r="P48">
        <f>'05.01_PLANO DE AÇÃO'!O52</f>
        <v>0</v>
      </c>
      <c r="Q48">
        <f>'05.01_PLANO DE AÇÃO'!P52</f>
        <v>0</v>
      </c>
      <c r="R48" t="str">
        <f>IF('05.01_PLANO DE AÇÃO'!Q52="","",'05.01_PLANO DE AÇÃO'!Q52)</f>
        <v/>
      </c>
      <c r="S48">
        <f>'05.01_PLANO DE AÇÃO'!R52</f>
        <v>0</v>
      </c>
      <c r="T48">
        <f>'05.01_PLANO DE AÇÃO'!S52</f>
        <v>0</v>
      </c>
      <c r="U48">
        <f>'05.01_PLANO DE AÇÃO'!T52</f>
        <v>0</v>
      </c>
      <c r="V48">
        <f>'05.01_PLANO DE AÇÃO'!U52</f>
        <v>0</v>
      </c>
      <c r="W48">
        <f>'05.01_PLANO DE AÇÃO'!V52</f>
        <v>0</v>
      </c>
      <c r="X48" t="str">
        <f>IF('05.01_PLANO DE AÇÃO'!W52="","",'05.01_PLANO DE AÇÃO'!W52)</f>
        <v/>
      </c>
      <c r="Y48">
        <f>'05.01_PLANO DE AÇÃO'!X52</f>
        <v>0</v>
      </c>
      <c r="Z48">
        <f>'05.01_PLANO DE AÇÃO'!Y52</f>
        <v>0</v>
      </c>
      <c r="AA48">
        <f>'05.01_PLANO DE AÇÃO'!Z52</f>
        <v>0</v>
      </c>
      <c r="AB48">
        <f>'05.01_PLANO DE AÇÃO'!AA52</f>
        <v>0</v>
      </c>
      <c r="AC48">
        <f>'05.01_PLANO DE AÇÃO'!AB52</f>
        <v>0</v>
      </c>
      <c r="AD48">
        <f>'05.01_PLANO DE AÇÃO'!AC52</f>
        <v>0</v>
      </c>
      <c r="AE48" t="str">
        <f>IF('05.01_PLANO DE AÇÃO'!AD52="","",'05.01_PLANO DE AÇÃO'!AD52)</f>
        <v/>
      </c>
      <c r="AF48">
        <f>'05.01_PLANO DE AÇÃO'!AE52</f>
        <v>0</v>
      </c>
      <c r="AG48">
        <f>'05.01_PLANO DE AÇÃO'!AF52</f>
        <v>0</v>
      </c>
      <c r="AH48">
        <f>'05.01_PLANO DE AÇÃO'!AG52</f>
        <v>0</v>
      </c>
      <c r="AI48">
        <f>'05.01_PLANO DE AÇÃO'!AH52</f>
        <v>0</v>
      </c>
      <c r="AJ48">
        <f>'05.01_PLANO DE AÇÃO'!AI52</f>
        <v>0</v>
      </c>
      <c r="AK48">
        <f>'05.01_PLANO DE AÇÃO'!AJ52</f>
        <v>0</v>
      </c>
      <c r="AL48">
        <f>'05.01_PLANO DE AÇÃO'!AK52</f>
        <v>0</v>
      </c>
      <c r="AM48" t="str">
        <f>IF('05.01_PLANO DE AÇÃO'!AL52="","",'05.01_PLANO DE AÇÃO'!AL52)</f>
        <v/>
      </c>
      <c r="AN48">
        <f>'05.01_PLANO DE AÇÃO'!AM52</f>
        <v>0</v>
      </c>
      <c r="AO48">
        <f>'05.01_PLANO DE AÇÃO'!AN52</f>
        <v>0</v>
      </c>
      <c r="AP48">
        <f>'05.01_PLANO DE AÇÃO'!AO52</f>
        <v>0</v>
      </c>
      <c r="AQ48">
        <f>'05.01_PLANO DE AÇÃO'!AP52</f>
        <v>0</v>
      </c>
      <c r="AR48" t="str">
        <f>IF('05.01_PLANO DE AÇÃO'!AQ52="","",'05.01_PLANO DE AÇÃO'!AQ52)</f>
        <v/>
      </c>
      <c r="AS48">
        <f>'05.01_PLANO DE AÇÃO'!AR52</f>
        <v>0</v>
      </c>
      <c r="AT48" t="str">
        <f>IF('05.01_PLANO DE AÇÃO'!AS52="","",'05.01_PLANO DE AÇÃO'!AS52)</f>
        <v/>
      </c>
      <c r="AU48">
        <f>'05.01_PLANO DE AÇÃO'!AT52</f>
        <v>0</v>
      </c>
      <c r="AV48">
        <f>'05.01_PLANO DE AÇÃO'!AU52</f>
        <v>0</v>
      </c>
      <c r="AW48" t="str">
        <f>IF('05.01_PLANO DE AÇÃO'!AV52="","",'05.01_PLANO DE AÇÃO'!AV52)</f>
        <v/>
      </c>
      <c r="AX48">
        <f>'05.01_PLANO DE AÇÃO'!AW52</f>
        <v>0</v>
      </c>
      <c r="AY48" t="str">
        <f>IF('05.01_PLANO DE AÇÃO'!AX52="","",'05.01_PLANO DE AÇÃO'!AX52)</f>
        <v/>
      </c>
      <c r="AZ48">
        <f>'05.01_PLANO DE AÇÃO'!AY52</f>
        <v>0</v>
      </c>
      <c r="BA48">
        <f>'05.01_PLANO DE AÇÃO'!AZ52</f>
        <v>0</v>
      </c>
      <c r="BB48">
        <f>'05.01_PLANO DE AÇÃO'!BA52</f>
        <v>0</v>
      </c>
      <c r="BC48" t="str">
        <f>IF('05.01_PLANO DE AÇÃO'!BB52="","",'05.01_PLANO DE AÇÃO'!BB52)</f>
        <v/>
      </c>
    </row>
    <row r="49" spans="2:55" x14ac:dyDescent="0.25">
      <c r="B49" t="s">
        <v>21</v>
      </c>
      <c r="C49" t="str">
        <f>IF('05.01_PLANO DE AÇÃO'!B53="","",'05.01_PLANO DE AÇÃO'!B53)</f>
        <v/>
      </c>
      <c r="D49" t="str">
        <f>IF('05.01_PLANO DE AÇÃO'!C53="","",'05.01_PLANO DE AÇÃO'!C53)</f>
        <v/>
      </c>
      <c r="E49">
        <f>'05.01_PLANO DE AÇÃO'!D53</f>
        <v>0</v>
      </c>
      <c r="F49" t="str">
        <f>IF('05.01_PLANO DE AÇÃO'!E53="","",'05.01_PLANO DE AÇÃO'!E53)</f>
        <v/>
      </c>
      <c r="G49">
        <f>'05.01_PLANO DE AÇÃO'!F53</f>
        <v>0</v>
      </c>
      <c r="H49">
        <f>'05.01_PLANO DE AÇÃO'!G53</f>
        <v>0</v>
      </c>
      <c r="I49">
        <f>'05.01_PLANO DE AÇÃO'!H53</f>
        <v>0</v>
      </c>
      <c r="J49">
        <f>'05.01_PLANO DE AÇÃO'!I53</f>
        <v>0</v>
      </c>
      <c r="K49">
        <f>'05.01_PLANO DE AÇÃO'!J53</f>
        <v>0</v>
      </c>
      <c r="L49">
        <f>'05.01_PLANO DE AÇÃO'!K53</f>
        <v>0</v>
      </c>
      <c r="M49">
        <f>'05.01_PLANO DE AÇÃO'!L53</f>
        <v>0</v>
      </c>
      <c r="N49">
        <f>'05.01_PLANO DE AÇÃO'!M53</f>
        <v>0</v>
      </c>
      <c r="O49" t="str">
        <f>IF('05.01_PLANO DE AÇÃO'!N53="","",'05.01_PLANO DE AÇÃO'!N53)</f>
        <v/>
      </c>
      <c r="P49">
        <f>'05.01_PLANO DE AÇÃO'!O53</f>
        <v>0</v>
      </c>
      <c r="Q49">
        <f>'05.01_PLANO DE AÇÃO'!P53</f>
        <v>0</v>
      </c>
      <c r="R49" t="str">
        <f>IF('05.01_PLANO DE AÇÃO'!Q53="","",'05.01_PLANO DE AÇÃO'!Q53)</f>
        <v/>
      </c>
      <c r="S49">
        <f>'05.01_PLANO DE AÇÃO'!R53</f>
        <v>0</v>
      </c>
      <c r="T49">
        <f>'05.01_PLANO DE AÇÃO'!S53</f>
        <v>0</v>
      </c>
      <c r="U49">
        <f>'05.01_PLANO DE AÇÃO'!T53</f>
        <v>0</v>
      </c>
      <c r="V49">
        <f>'05.01_PLANO DE AÇÃO'!U53</f>
        <v>0</v>
      </c>
      <c r="W49">
        <f>'05.01_PLANO DE AÇÃO'!V53</f>
        <v>0</v>
      </c>
      <c r="X49" t="str">
        <f>IF('05.01_PLANO DE AÇÃO'!W53="","",'05.01_PLANO DE AÇÃO'!W53)</f>
        <v/>
      </c>
      <c r="Y49">
        <f>'05.01_PLANO DE AÇÃO'!X53</f>
        <v>0</v>
      </c>
      <c r="Z49">
        <f>'05.01_PLANO DE AÇÃO'!Y53</f>
        <v>0</v>
      </c>
      <c r="AA49">
        <f>'05.01_PLANO DE AÇÃO'!Z53</f>
        <v>0</v>
      </c>
      <c r="AB49">
        <f>'05.01_PLANO DE AÇÃO'!AA53</f>
        <v>0</v>
      </c>
      <c r="AC49">
        <f>'05.01_PLANO DE AÇÃO'!AB53</f>
        <v>0</v>
      </c>
      <c r="AD49">
        <f>'05.01_PLANO DE AÇÃO'!AC53</f>
        <v>0</v>
      </c>
      <c r="AE49" t="str">
        <f>IF('05.01_PLANO DE AÇÃO'!AD53="","",'05.01_PLANO DE AÇÃO'!AD53)</f>
        <v/>
      </c>
      <c r="AF49">
        <f>'05.01_PLANO DE AÇÃO'!AE53</f>
        <v>0</v>
      </c>
      <c r="AG49">
        <f>'05.01_PLANO DE AÇÃO'!AF53</f>
        <v>0</v>
      </c>
      <c r="AH49">
        <f>'05.01_PLANO DE AÇÃO'!AG53</f>
        <v>0</v>
      </c>
      <c r="AI49">
        <f>'05.01_PLANO DE AÇÃO'!AH53</f>
        <v>0</v>
      </c>
      <c r="AJ49">
        <f>'05.01_PLANO DE AÇÃO'!AI53</f>
        <v>0</v>
      </c>
      <c r="AK49">
        <f>'05.01_PLANO DE AÇÃO'!AJ53</f>
        <v>0</v>
      </c>
      <c r="AL49">
        <f>'05.01_PLANO DE AÇÃO'!AK53</f>
        <v>0</v>
      </c>
      <c r="AM49" t="str">
        <f>IF('05.01_PLANO DE AÇÃO'!AL53="","",'05.01_PLANO DE AÇÃO'!AL53)</f>
        <v/>
      </c>
      <c r="AN49">
        <f>'05.01_PLANO DE AÇÃO'!AM53</f>
        <v>0</v>
      </c>
      <c r="AO49">
        <f>'05.01_PLANO DE AÇÃO'!AN53</f>
        <v>0</v>
      </c>
      <c r="AP49">
        <f>'05.01_PLANO DE AÇÃO'!AO53</f>
        <v>0</v>
      </c>
      <c r="AQ49">
        <f>'05.01_PLANO DE AÇÃO'!AP53</f>
        <v>0</v>
      </c>
      <c r="AR49" t="str">
        <f>IF('05.01_PLANO DE AÇÃO'!AQ53="","",'05.01_PLANO DE AÇÃO'!AQ53)</f>
        <v/>
      </c>
      <c r="AS49">
        <f>'05.01_PLANO DE AÇÃO'!AR53</f>
        <v>0</v>
      </c>
      <c r="AT49" t="str">
        <f>IF('05.01_PLANO DE AÇÃO'!AS53="","",'05.01_PLANO DE AÇÃO'!AS53)</f>
        <v/>
      </c>
      <c r="AU49">
        <f>'05.01_PLANO DE AÇÃO'!AT53</f>
        <v>0</v>
      </c>
      <c r="AV49">
        <f>'05.01_PLANO DE AÇÃO'!AU53</f>
        <v>0</v>
      </c>
      <c r="AW49" t="str">
        <f>IF('05.01_PLANO DE AÇÃO'!AV53="","",'05.01_PLANO DE AÇÃO'!AV53)</f>
        <v/>
      </c>
      <c r="AX49">
        <f>'05.01_PLANO DE AÇÃO'!AW53</f>
        <v>0</v>
      </c>
      <c r="AY49" t="str">
        <f>IF('05.01_PLANO DE AÇÃO'!AX53="","",'05.01_PLANO DE AÇÃO'!AX53)</f>
        <v/>
      </c>
      <c r="AZ49">
        <f>'05.01_PLANO DE AÇÃO'!AY53</f>
        <v>0</v>
      </c>
      <c r="BA49">
        <f>'05.01_PLANO DE AÇÃO'!AZ53</f>
        <v>0</v>
      </c>
      <c r="BB49">
        <f>'05.01_PLANO DE AÇÃO'!BA53</f>
        <v>0</v>
      </c>
      <c r="BC49" t="str">
        <f>IF('05.01_PLANO DE AÇÃO'!BB53="","",'05.01_PLANO DE AÇÃO'!BB53)</f>
        <v/>
      </c>
    </row>
    <row r="50" spans="2:55" x14ac:dyDescent="0.25">
      <c r="B50" t="s">
        <v>21</v>
      </c>
      <c r="C50" t="str">
        <f>IF('05.01_PLANO DE AÇÃO'!B54="","",'05.01_PLANO DE AÇÃO'!B54)</f>
        <v/>
      </c>
      <c r="D50" t="str">
        <f>IF('05.01_PLANO DE AÇÃO'!C54="","",'05.01_PLANO DE AÇÃO'!C54)</f>
        <v/>
      </c>
      <c r="E50">
        <f>'05.01_PLANO DE AÇÃO'!D54</f>
        <v>0</v>
      </c>
      <c r="F50" t="str">
        <f>IF('05.01_PLANO DE AÇÃO'!E54="","",'05.01_PLANO DE AÇÃO'!E54)</f>
        <v/>
      </c>
      <c r="G50">
        <f>'05.01_PLANO DE AÇÃO'!F54</f>
        <v>0</v>
      </c>
      <c r="H50">
        <f>'05.01_PLANO DE AÇÃO'!G54</f>
        <v>0</v>
      </c>
      <c r="I50">
        <f>'05.01_PLANO DE AÇÃO'!H54</f>
        <v>0</v>
      </c>
      <c r="J50">
        <f>'05.01_PLANO DE AÇÃO'!I54</f>
        <v>0</v>
      </c>
      <c r="K50">
        <f>'05.01_PLANO DE AÇÃO'!J54</f>
        <v>0</v>
      </c>
      <c r="L50">
        <f>'05.01_PLANO DE AÇÃO'!K54</f>
        <v>0</v>
      </c>
      <c r="M50">
        <f>'05.01_PLANO DE AÇÃO'!L54</f>
        <v>0</v>
      </c>
      <c r="N50">
        <f>'05.01_PLANO DE AÇÃO'!M54</f>
        <v>0</v>
      </c>
      <c r="O50" t="str">
        <f>IF('05.01_PLANO DE AÇÃO'!N54="","",'05.01_PLANO DE AÇÃO'!N54)</f>
        <v/>
      </c>
      <c r="P50">
        <f>'05.01_PLANO DE AÇÃO'!O54</f>
        <v>0</v>
      </c>
      <c r="Q50">
        <f>'05.01_PLANO DE AÇÃO'!P54</f>
        <v>0</v>
      </c>
      <c r="R50" t="str">
        <f>IF('05.01_PLANO DE AÇÃO'!Q54="","",'05.01_PLANO DE AÇÃO'!Q54)</f>
        <v/>
      </c>
      <c r="S50">
        <f>'05.01_PLANO DE AÇÃO'!R54</f>
        <v>0</v>
      </c>
      <c r="T50">
        <f>'05.01_PLANO DE AÇÃO'!S54</f>
        <v>0</v>
      </c>
      <c r="U50">
        <f>'05.01_PLANO DE AÇÃO'!T54</f>
        <v>0</v>
      </c>
      <c r="V50">
        <f>'05.01_PLANO DE AÇÃO'!U54</f>
        <v>0</v>
      </c>
      <c r="W50">
        <f>'05.01_PLANO DE AÇÃO'!V54</f>
        <v>0</v>
      </c>
      <c r="X50" t="str">
        <f>IF('05.01_PLANO DE AÇÃO'!W54="","",'05.01_PLANO DE AÇÃO'!W54)</f>
        <v/>
      </c>
      <c r="Y50">
        <f>'05.01_PLANO DE AÇÃO'!X54</f>
        <v>0</v>
      </c>
      <c r="Z50">
        <f>'05.01_PLANO DE AÇÃO'!Y54</f>
        <v>0</v>
      </c>
      <c r="AA50">
        <f>'05.01_PLANO DE AÇÃO'!Z54</f>
        <v>0</v>
      </c>
      <c r="AB50">
        <f>'05.01_PLANO DE AÇÃO'!AA54</f>
        <v>0</v>
      </c>
      <c r="AC50">
        <f>'05.01_PLANO DE AÇÃO'!AB54</f>
        <v>0</v>
      </c>
      <c r="AD50">
        <f>'05.01_PLANO DE AÇÃO'!AC54</f>
        <v>0</v>
      </c>
      <c r="AE50" t="str">
        <f>IF('05.01_PLANO DE AÇÃO'!AD54="","",'05.01_PLANO DE AÇÃO'!AD54)</f>
        <v/>
      </c>
      <c r="AF50">
        <f>'05.01_PLANO DE AÇÃO'!AE54</f>
        <v>0</v>
      </c>
      <c r="AG50">
        <f>'05.01_PLANO DE AÇÃO'!AF54</f>
        <v>0</v>
      </c>
      <c r="AH50">
        <f>'05.01_PLANO DE AÇÃO'!AG54</f>
        <v>0</v>
      </c>
      <c r="AI50">
        <f>'05.01_PLANO DE AÇÃO'!AH54</f>
        <v>0</v>
      </c>
      <c r="AJ50">
        <f>'05.01_PLANO DE AÇÃO'!AI54</f>
        <v>0</v>
      </c>
      <c r="AK50">
        <f>'05.01_PLANO DE AÇÃO'!AJ54</f>
        <v>0</v>
      </c>
      <c r="AL50">
        <f>'05.01_PLANO DE AÇÃO'!AK54</f>
        <v>0</v>
      </c>
      <c r="AM50" t="str">
        <f>IF('05.01_PLANO DE AÇÃO'!AL54="","",'05.01_PLANO DE AÇÃO'!AL54)</f>
        <v/>
      </c>
      <c r="AN50">
        <f>'05.01_PLANO DE AÇÃO'!AM54</f>
        <v>0</v>
      </c>
      <c r="AO50">
        <f>'05.01_PLANO DE AÇÃO'!AN54</f>
        <v>0</v>
      </c>
      <c r="AP50">
        <f>'05.01_PLANO DE AÇÃO'!AO54</f>
        <v>0</v>
      </c>
      <c r="AQ50">
        <f>'05.01_PLANO DE AÇÃO'!AP54</f>
        <v>0</v>
      </c>
      <c r="AR50" t="str">
        <f>IF('05.01_PLANO DE AÇÃO'!AQ54="","",'05.01_PLANO DE AÇÃO'!AQ54)</f>
        <v/>
      </c>
      <c r="AS50">
        <f>'05.01_PLANO DE AÇÃO'!AR54</f>
        <v>0</v>
      </c>
      <c r="AT50" t="str">
        <f>IF('05.01_PLANO DE AÇÃO'!AS54="","",'05.01_PLANO DE AÇÃO'!AS54)</f>
        <v/>
      </c>
      <c r="AU50">
        <f>'05.01_PLANO DE AÇÃO'!AT54</f>
        <v>0</v>
      </c>
      <c r="AV50">
        <f>'05.01_PLANO DE AÇÃO'!AU54</f>
        <v>0</v>
      </c>
      <c r="AW50" t="str">
        <f>IF('05.01_PLANO DE AÇÃO'!AV54="","",'05.01_PLANO DE AÇÃO'!AV54)</f>
        <v/>
      </c>
      <c r="AX50">
        <f>'05.01_PLANO DE AÇÃO'!AW54</f>
        <v>0</v>
      </c>
      <c r="AY50" t="str">
        <f>IF('05.01_PLANO DE AÇÃO'!AX54="","",'05.01_PLANO DE AÇÃO'!AX54)</f>
        <v/>
      </c>
      <c r="AZ50">
        <f>'05.01_PLANO DE AÇÃO'!AY54</f>
        <v>0</v>
      </c>
      <c r="BA50">
        <f>'05.01_PLANO DE AÇÃO'!AZ54</f>
        <v>0</v>
      </c>
      <c r="BB50">
        <f>'05.01_PLANO DE AÇÃO'!BA54</f>
        <v>0</v>
      </c>
      <c r="BC50" t="str">
        <f>IF('05.01_PLANO DE AÇÃO'!BB54="","",'05.01_PLANO DE AÇÃO'!BB54)</f>
        <v/>
      </c>
    </row>
    <row r="51" spans="2:55" x14ac:dyDescent="0.25">
      <c r="B51" t="s">
        <v>21</v>
      </c>
      <c r="C51" t="str">
        <f>IF('05.01_PLANO DE AÇÃO'!B55="","",'05.01_PLANO DE AÇÃO'!B55)</f>
        <v/>
      </c>
      <c r="D51" t="str">
        <f>IF('05.01_PLANO DE AÇÃO'!C55="","",'05.01_PLANO DE AÇÃO'!C55)</f>
        <v/>
      </c>
      <c r="E51">
        <f>'05.01_PLANO DE AÇÃO'!D55</f>
        <v>0</v>
      </c>
      <c r="F51" t="str">
        <f>IF('05.01_PLANO DE AÇÃO'!E55="","",'05.01_PLANO DE AÇÃO'!E55)</f>
        <v/>
      </c>
      <c r="G51">
        <f>'05.01_PLANO DE AÇÃO'!F55</f>
        <v>0</v>
      </c>
      <c r="H51">
        <f>'05.01_PLANO DE AÇÃO'!G55</f>
        <v>0</v>
      </c>
      <c r="I51">
        <f>'05.01_PLANO DE AÇÃO'!H55</f>
        <v>0</v>
      </c>
      <c r="J51">
        <f>'05.01_PLANO DE AÇÃO'!I55</f>
        <v>0</v>
      </c>
      <c r="K51">
        <f>'05.01_PLANO DE AÇÃO'!J55</f>
        <v>0</v>
      </c>
      <c r="L51">
        <f>'05.01_PLANO DE AÇÃO'!K55</f>
        <v>0</v>
      </c>
      <c r="M51">
        <f>'05.01_PLANO DE AÇÃO'!L55</f>
        <v>0</v>
      </c>
      <c r="N51">
        <f>'05.01_PLANO DE AÇÃO'!M55</f>
        <v>0</v>
      </c>
      <c r="O51" t="str">
        <f>IF('05.01_PLANO DE AÇÃO'!N55="","",'05.01_PLANO DE AÇÃO'!N55)</f>
        <v/>
      </c>
      <c r="P51">
        <f>'05.01_PLANO DE AÇÃO'!O55</f>
        <v>0</v>
      </c>
      <c r="Q51">
        <f>'05.01_PLANO DE AÇÃO'!P55</f>
        <v>0</v>
      </c>
      <c r="R51" t="str">
        <f>IF('05.01_PLANO DE AÇÃO'!Q55="","",'05.01_PLANO DE AÇÃO'!Q55)</f>
        <v/>
      </c>
      <c r="S51">
        <f>'05.01_PLANO DE AÇÃO'!R55</f>
        <v>0</v>
      </c>
      <c r="T51">
        <f>'05.01_PLANO DE AÇÃO'!S55</f>
        <v>0</v>
      </c>
      <c r="U51">
        <f>'05.01_PLANO DE AÇÃO'!T55</f>
        <v>0</v>
      </c>
      <c r="V51">
        <f>'05.01_PLANO DE AÇÃO'!U55</f>
        <v>0</v>
      </c>
      <c r="W51">
        <f>'05.01_PLANO DE AÇÃO'!V55</f>
        <v>0</v>
      </c>
      <c r="X51" t="str">
        <f>IF('05.01_PLANO DE AÇÃO'!W55="","",'05.01_PLANO DE AÇÃO'!W55)</f>
        <v/>
      </c>
      <c r="Y51">
        <f>'05.01_PLANO DE AÇÃO'!X55</f>
        <v>0</v>
      </c>
      <c r="Z51">
        <f>'05.01_PLANO DE AÇÃO'!Y55</f>
        <v>0</v>
      </c>
      <c r="AA51">
        <f>'05.01_PLANO DE AÇÃO'!Z55</f>
        <v>0</v>
      </c>
      <c r="AB51">
        <f>'05.01_PLANO DE AÇÃO'!AA55</f>
        <v>0</v>
      </c>
      <c r="AC51">
        <f>'05.01_PLANO DE AÇÃO'!AB55</f>
        <v>0</v>
      </c>
      <c r="AD51">
        <f>'05.01_PLANO DE AÇÃO'!AC55</f>
        <v>0</v>
      </c>
      <c r="AE51" t="str">
        <f>IF('05.01_PLANO DE AÇÃO'!AD55="","",'05.01_PLANO DE AÇÃO'!AD55)</f>
        <v/>
      </c>
      <c r="AF51">
        <f>'05.01_PLANO DE AÇÃO'!AE55</f>
        <v>0</v>
      </c>
      <c r="AG51">
        <f>'05.01_PLANO DE AÇÃO'!AF55</f>
        <v>0</v>
      </c>
      <c r="AH51">
        <f>'05.01_PLANO DE AÇÃO'!AG55</f>
        <v>0</v>
      </c>
      <c r="AI51">
        <f>'05.01_PLANO DE AÇÃO'!AH55</f>
        <v>0</v>
      </c>
      <c r="AJ51">
        <f>'05.01_PLANO DE AÇÃO'!AI55</f>
        <v>0</v>
      </c>
      <c r="AK51">
        <f>'05.01_PLANO DE AÇÃO'!AJ55</f>
        <v>0</v>
      </c>
      <c r="AL51">
        <f>'05.01_PLANO DE AÇÃO'!AK55</f>
        <v>0</v>
      </c>
      <c r="AM51" t="str">
        <f>IF('05.01_PLANO DE AÇÃO'!AL55="","",'05.01_PLANO DE AÇÃO'!AL55)</f>
        <v/>
      </c>
      <c r="AN51">
        <f>'05.01_PLANO DE AÇÃO'!AM55</f>
        <v>0</v>
      </c>
      <c r="AO51">
        <f>'05.01_PLANO DE AÇÃO'!AN55</f>
        <v>0</v>
      </c>
      <c r="AP51">
        <f>'05.01_PLANO DE AÇÃO'!AO55</f>
        <v>0</v>
      </c>
      <c r="AQ51">
        <f>'05.01_PLANO DE AÇÃO'!AP55</f>
        <v>0</v>
      </c>
      <c r="AR51" t="str">
        <f>IF('05.01_PLANO DE AÇÃO'!AQ55="","",'05.01_PLANO DE AÇÃO'!AQ55)</f>
        <v/>
      </c>
      <c r="AS51">
        <f>'05.01_PLANO DE AÇÃO'!AR55</f>
        <v>0</v>
      </c>
      <c r="AT51" t="str">
        <f>IF('05.01_PLANO DE AÇÃO'!AS55="","",'05.01_PLANO DE AÇÃO'!AS55)</f>
        <v/>
      </c>
      <c r="AU51">
        <f>'05.01_PLANO DE AÇÃO'!AT55</f>
        <v>0</v>
      </c>
      <c r="AV51">
        <f>'05.01_PLANO DE AÇÃO'!AU55</f>
        <v>0</v>
      </c>
      <c r="AW51" t="str">
        <f>IF('05.01_PLANO DE AÇÃO'!AV55="","",'05.01_PLANO DE AÇÃO'!AV55)</f>
        <v/>
      </c>
      <c r="AX51">
        <f>'05.01_PLANO DE AÇÃO'!AW55</f>
        <v>0</v>
      </c>
      <c r="AY51" t="str">
        <f>IF('05.01_PLANO DE AÇÃO'!AX55="","",'05.01_PLANO DE AÇÃO'!AX55)</f>
        <v/>
      </c>
      <c r="AZ51">
        <f>'05.01_PLANO DE AÇÃO'!AY55</f>
        <v>0</v>
      </c>
      <c r="BA51">
        <f>'05.01_PLANO DE AÇÃO'!AZ55</f>
        <v>0</v>
      </c>
      <c r="BB51">
        <f>'05.01_PLANO DE AÇÃO'!BA55</f>
        <v>0</v>
      </c>
      <c r="BC51" t="str">
        <f>IF('05.01_PLANO DE AÇÃO'!BB55="","",'05.01_PLANO DE AÇÃO'!BB55)</f>
        <v/>
      </c>
    </row>
    <row r="52" spans="2:55" x14ac:dyDescent="0.25">
      <c r="B52" t="s">
        <v>21</v>
      </c>
      <c r="C52" t="str">
        <f>IF('05.01_PLANO DE AÇÃO'!B56="","",'05.01_PLANO DE AÇÃO'!B56)</f>
        <v/>
      </c>
      <c r="D52" t="str">
        <f>IF('05.01_PLANO DE AÇÃO'!C56="","",'05.01_PLANO DE AÇÃO'!C56)</f>
        <v/>
      </c>
      <c r="E52">
        <f>'05.01_PLANO DE AÇÃO'!D56</f>
        <v>0</v>
      </c>
      <c r="F52" t="str">
        <f>IF('05.01_PLANO DE AÇÃO'!E56="","",'05.01_PLANO DE AÇÃO'!E56)</f>
        <v/>
      </c>
      <c r="G52">
        <f>'05.01_PLANO DE AÇÃO'!F56</f>
        <v>0</v>
      </c>
      <c r="H52">
        <f>'05.01_PLANO DE AÇÃO'!G56</f>
        <v>0</v>
      </c>
      <c r="I52">
        <f>'05.01_PLANO DE AÇÃO'!H56</f>
        <v>0</v>
      </c>
      <c r="J52">
        <f>'05.01_PLANO DE AÇÃO'!I56</f>
        <v>0</v>
      </c>
      <c r="K52">
        <f>'05.01_PLANO DE AÇÃO'!J56</f>
        <v>0</v>
      </c>
      <c r="L52">
        <f>'05.01_PLANO DE AÇÃO'!K56</f>
        <v>0</v>
      </c>
      <c r="M52">
        <f>'05.01_PLANO DE AÇÃO'!L56</f>
        <v>0</v>
      </c>
      <c r="N52">
        <f>'05.01_PLANO DE AÇÃO'!M56</f>
        <v>0</v>
      </c>
      <c r="O52" t="str">
        <f>IF('05.01_PLANO DE AÇÃO'!N56="","",'05.01_PLANO DE AÇÃO'!N56)</f>
        <v/>
      </c>
      <c r="P52">
        <f>'05.01_PLANO DE AÇÃO'!O56</f>
        <v>0</v>
      </c>
      <c r="Q52">
        <f>'05.01_PLANO DE AÇÃO'!P56</f>
        <v>0</v>
      </c>
      <c r="R52" t="str">
        <f>IF('05.01_PLANO DE AÇÃO'!Q56="","",'05.01_PLANO DE AÇÃO'!Q56)</f>
        <v/>
      </c>
      <c r="S52">
        <f>'05.01_PLANO DE AÇÃO'!R56</f>
        <v>0</v>
      </c>
      <c r="T52">
        <f>'05.01_PLANO DE AÇÃO'!S56</f>
        <v>0</v>
      </c>
      <c r="U52">
        <f>'05.01_PLANO DE AÇÃO'!T56</f>
        <v>0</v>
      </c>
      <c r="V52">
        <f>'05.01_PLANO DE AÇÃO'!U56</f>
        <v>0</v>
      </c>
      <c r="W52">
        <f>'05.01_PLANO DE AÇÃO'!V56</f>
        <v>0</v>
      </c>
      <c r="X52" t="str">
        <f>IF('05.01_PLANO DE AÇÃO'!W56="","",'05.01_PLANO DE AÇÃO'!W56)</f>
        <v/>
      </c>
      <c r="Y52">
        <f>'05.01_PLANO DE AÇÃO'!X56</f>
        <v>0</v>
      </c>
      <c r="Z52">
        <f>'05.01_PLANO DE AÇÃO'!Y56</f>
        <v>0</v>
      </c>
      <c r="AA52">
        <f>'05.01_PLANO DE AÇÃO'!Z56</f>
        <v>0</v>
      </c>
      <c r="AB52">
        <f>'05.01_PLANO DE AÇÃO'!AA56</f>
        <v>0</v>
      </c>
      <c r="AC52">
        <f>'05.01_PLANO DE AÇÃO'!AB56</f>
        <v>0</v>
      </c>
      <c r="AD52">
        <f>'05.01_PLANO DE AÇÃO'!AC56</f>
        <v>0</v>
      </c>
      <c r="AE52" t="str">
        <f>IF('05.01_PLANO DE AÇÃO'!AD56="","",'05.01_PLANO DE AÇÃO'!AD56)</f>
        <v/>
      </c>
      <c r="AF52">
        <f>'05.01_PLANO DE AÇÃO'!AE56</f>
        <v>0</v>
      </c>
      <c r="AG52">
        <f>'05.01_PLANO DE AÇÃO'!AF56</f>
        <v>0</v>
      </c>
      <c r="AH52">
        <f>'05.01_PLANO DE AÇÃO'!AG56</f>
        <v>0</v>
      </c>
      <c r="AI52">
        <f>'05.01_PLANO DE AÇÃO'!AH56</f>
        <v>0</v>
      </c>
      <c r="AJ52">
        <f>'05.01_PLANO DE AÇÃO'!AI56</f>
        <v>0</v>
      </c>
      <c r="AK52">
        <f>'05.01_PLANO DE AÇÃO'!AJ56</f>
        <v>0</v>
      </c>
      <c r="AL52">
        <f>'05.01_PLANO DE AÇÃO'!AK56</f>
        <v>0</v>
      </c>
      <c r="AM52" t="str">
        <f>IF('05.01_PLANO DE AÇÃO'!AL56="","",'05.01_PLANO DE AÇÃO'!AL56)</f>
        <v/>
      </c>
      <c r="AN52">
        <f>'05.01_PLANO DE AÇÃO'!AM56</f>
        <v>0</v>
      </c>
      <c r="AO52">
        <f>'05.01_PLANO DE AÇÃO'!AN56</f>
        <v>0</v>
      </c>
      <c r="AP52">
        <f>'05.01_PLANO DE AÇÃO'!AO56</f>
        <v>0</v>
      </c>
      <c r="AQ52">
        <f>'05.01_PLANO DE AÇÃO'!AP56</f>
        <v>0</v>
      </c>
      <c r="AR52" t="str">
        <f>IF('05.01_PLANO DE AÇÃO'!AQ56="","",'05.01_PLANO DE AÇÃO'!AQ56)</f>
        <v/>
      </c>
      <c r="AS52">
        <f>'05.01_PLANO DE AÇÃO'!AR56</f>
        <v>0</v>
      </c>
      <c r="AT52" t="str">
        <f>IF('05.01_PLANO DE AÇÃO'!AS56="","",'05.01_PLANO DE AÇÃO'!AS56)</f>
        <v/>
      </c>
      <c r="AU52">
        <f>'05.01_PLANO DE AÇÃO'!AT56</f>
        <v>0</v>
      </c>
      <c r="AV52">
        <f>'05.01_PLANO DE AÇÃO'!AU56</f>
        <v>0</v>
      </c>
      <c r="AW52" t="str">
        <f>IF('05.01_PLANO DE AÇÃO'!AV56="","",'05.01_PLANO DE AÇÃO'!AV56)</f>
        <v/>
      </c>
      <c r="AX52">
        <f>'05.01_PLANO DE AÇÃO'!AW56</f>
        <v>0</v>
      </c>
      <c r="AY52" t="str">
        <f>IF('05.01_PLANO DE AÇÃO'!AX56="","",'05.01_PLANO DE AÇÃO'!AX56)</f>
        <v/>
      </c>
      <c r="AZ52">
        <f>'05.01_PLANO DE AÇÃO'!AY56</f>
        <v>0</v>
      </c>
      <c r="BA52">
        <f>'05.01_PLANO DE AÇÃO'!AZ56</f>
        <v>0</v>
      </c>
      <c r="BB52">
        <f>'05.01_PLANO DE AÇÃO'!BA56</f>
        <v>0</v>
      </c>
      <c r="BC52" t="str">
        <f>IF('05.01_PLANO DE AÇÃO'!BB56="","",'05.01_PLANO DE AÇÃO'!BB56)</f>
        <v/>
      </c>
    </row>
    <row r="53" spans="2:55" x14ac:dyDescent="0.25">
      <c r="B53" t="s">
        <v>21</v>
      </c>
      <c r="C53" t="str">
        <f>IF('05.01_PLANO DE AÇÃO'!B57="","",'05.01_PLANO DE AÇÃO'!B57)</f>
        <v/>
      </c>
      <c r="D53" t="str">
        <f>IF('05.01_PLANO DE AÇÃO'!C57="","",'05.01_PLANO DE AÇÃO'!C57)</f>
        <v/>
      </c>
      <c r="E53">
        <f>'05.01_PLANO DE AÇÃO'!D57</f>
        <v>0</v>
      </c>
      <c r="F53" t="str">
        <f>IF('05.01_PLANO DE AÇÃO'!E57="","",'05.01_PLANO DE AÇÃO'!E57)</f>
        <v/>
      </c>
      <c r="G53">
        <f>'05.01_PLANO DE AÇÃO'!F57</f>
        <v>0</v>
      </c>
      <c r="H53">
        <f>'05.01_PLANO DE AÇÃO'!G57</f>
        <v>0</v>
      </c>
      <c r="I53">
        <f>'05.01_PLANO DE AÇÃO'!H57</f>
        <v>0</v>
      </c>
      <c r="J53">
        <f>'05.01_PLANO DE AÇÃO'!I57</f>
        <v>0</v>
      </c>
      <c r="K53">
        <f>'05.01_PLANO DE AÇÃO'!J57</f>
        <v>0</v>
      </c>
      <c r="L53">
        <f>'05.01_PLANO DE AÇÃO'!K57</f>
        <v>0</v>
      </c>
      <c r="M53">
        <f>'05.01_PLANO DE AÇÃO'!L57</f>
        <v>0</v>
      </c>
      <c r="N53">
        <f>'05.01_PLANO DE AÇÃO'!M57</f>
        <v>0</v>
      </c>
      <c r="O53" t="str">
        <f>IF('05.01_PLANO DE AÇÃO'!N57="","",'05.01_PLANO DE AÇÃO'!N57)</f>
        <v/>
      </c>
      <c r="P53">
        <f>'05.01_PLANO DE AÇÃO'!O57</f>
        <v>0</v>
      </c>
      <c r="Q53">
        <f>'05.01_PLANO DE AÇÃO'!P57</f>
        <v>0</v>
      </c>
      <c r="R53" t="str">
        <f>IF('05.01_PLANO DE AÇÃO'!Q57="","",'05.01_PLANO DE AÇÃO'!Q57)</f>
        <v/>
      </c>
      <c r="S53">
        <f>'05.01_PLANO DE AÇÃO'!R57</f>
        <v>0</v>
      </c>
      <c r="T53">
        <f>'05.01_PLANO DE AÇÃO'!S57</f>
        <v>0</v>
      </c>
      <c r="U53">
        <f>'05.01_PLANO DE AÇÃO'!T57</f>
        <v>0</v>
      </c>
      <c r="V53">
        <f>'05.01_PLANO DE AÇÃO'!U57</f>
        <v>0</v>
      </c>
      <c r="W53">
        <f>'05.01_PLANO DE AÇÃO'!V57</f>
        <v>0</v>
      </c>
      <c r="X53" t="str">
        <f>IF('05.01_PLANO DE AÇÃO'!W57="","",'05.01_PLANO DE AÇÃO'!W57)</f>
        <v/>
      </c>
      <c r="Y53">
        <f>'05.01_PLANO DE AÇÃO'!X57</f>
        <v>0</v>
      </c>
      <c r="Z53">
        <f>'05.01_PLANO DE AÇÃO'!Y57</f>
        <v>0</v>
      </c>
      <c r="AA53">
        <f>'05.01_PLANO DE AÇÃO'!Z57</f>
        <v>0</v>
      </c>
      <c r="AB53">
        <f>'05.01_PLANO DE AÇÃO'!AA57</f>
        <v>0</v>
      </c>
      <c r="AC53">
        <f>'05.01_PLANO DE AÇÃO'!AB57</f>
        <v>0</v>
      </c>
      <c r="AD53">
        <f>'05.01_PLANO DE AÇÃO'!AC57</f>
        <v>0</v>
      </c>
      <c r="AE53" t="str">
        <f>IF('05.01_PLANO DE AÇÃO'!AD57="","",'05.01_PLANO DE AÇÃO'!AD57)</f>
        <v/>
      </c>
      <c r="AF53">
        <f>'05.01_PLANO DE AÇÃO'!AE57</f>
        <v>0</v>
      </c>
      <c r="AG53">
        <f>'05.01_PLANO DE AÇÃO'!AF57</f>
        <v>0</v>
      </c>
      <c r="AH53">
        <f>'05.01_PLANO DE AÇÃO'!AG57</f>
        <v>0</v>
      </c>
      <c r="AI53">
        <f>'05.01_PLANO DE AÇÃO'!AH57</f>
        <v>0</v>
      </c>
      <c r="AJ53">
        <f>'05.01_PLANO DE AÇÃO'!AI57</f>
        <v>0</v>
      </c>
      <c r="AK53">
        <f>'05.01_PLANO DE AÇÃO'!AJ57</f>
        <v>0</v>
      </c>
      <c r="AL53">
        <f>'05.01_PLANO DE AÇÃO'!AK57</f>
        <v>0</v>
      </c>
      <c r="AM53" t="str">
        <f>IF('05.01_PLANO DE AÇÃO'!AL57="","",'05.01_PLANO DE AÇÃO'!AL57)</f>
        <v/>
      </c>
      <c r="AN53">
        <f>'05.01_PLANO DE AÇÃO'!AM57</f>
        <v>0</v>
      </c>
      <c r="AO53">
        <f>'05.01_PLANO DE AÇÃO'!AN57</f>
        <v>0</v>
      </c>
      <c r="AP53">
        <f>'05.01_PLANO DE AÇÃO'!AO57</f>
        <v>0</v>
      </c>
      <c r="AQ53">
        <f>'05.01_PLANO DE AÇÃO'!AP57</f>
        <v>0</v>
      </c>
      <c r="AR53" t="str">
        <f>IF('05.01_PLANO DE AÇÃO'!AQ57="","",'05.01_PLANO DE AÇÃO'!AQ57)</f>
        <v/>
      </c>
      <c r="AS53">
        <f>'05.01_PLANO DE AÇÃO'!AR57</f>
        <v>0</v>
      </c>
      <c r="AT53" t="str">
        <f>IF('05.01_PLANO DE AÇÃO'!AS57="","",'05.01_PLANO DE AÇÃO'!AS57)</f>
        <v/>
      </c>
      <c r="AU53">
        <f>'05.01_PLANO DE AÇÃO'!AT57</f>
        <v>0</v>
      </c>
      <c r="AV53">
        <f>'05.01_PLANO DE AÇÃO'!AU57</f>
        <v>0</v>
      </c>
      <c r="AW53" t="str">
        <f>IF('05.01_PLANO DE AÇÃO'!AV57="","",'05.01_PLANO DE AÇÃO'!AV57)</f>
        <v/>
      </c>
      <c r="AX53">
        <f>'05.01_PLANO DE AÇÃO'!AW57</f>
        <v>0</v>
      </c>
      <c r="AY53" t="str">
        <f>IF('05.01_PLANO DE AÇÃO'!AX57="","",'05.01_PLANO DE AÇÃO'!AX57)</f>
        <v/>
      </c>
      <c r="AZ53">
        <f>'05.01_PLANO DE AÇÃO'!AY57</f>
        <v>0</v>
      </c>
      <c r="BA53">
        <f>'05.01_PLANO DE AÇÃO'!AZ57</f>
        <v>0</v>
      </c>
      <c r="BB53">
        <f>'05.01_PLANO DE AÇÃO'!BA57</f>
        <v>0</v>
      </c>
      <c r="BC53" t="str">
        <f>IF('05.01_PLANO DE AÇÃO'!BB57="","",'05.01_PLANO DE AÇÃO'!BB57)</f>
        <v/>
      </c>
    </row>
    <row r="54" spans="2:55" x14ac:dyDescent="0.25">
      <c r="B54" t="s">
        <v>21</v>
      </c>
      <c r="C54" t="str">
        <f>IF('05.01_PLANO DE AÇÃO'!B58="","",'05.01_PLANO DE AÇÃO'!B58)</f>
        <v/>
      </c>
      <c r="D54" t="str">
        <f>IF('05.01_PLANO DE AÇÃO'!C58="","",'05.01_PLANO DE AÇÃO'!C58)</f>
        <v/>
      </c>
      <c r="E54">
        <f>'05.01_PLANO DE AÇÃO'!D58</f>
        <v>0</v>
      </c>
      <c r="F54" t="str">
        <f>IF('05.01_PLANO DE AÇÃO'!E58="","",'05.01_PLANO DE AÇÃO'!E58)</f>
        <v/>
      </c>
      <c r="G54">
        <f>'05.01_PLANO DE AÇÃO'!F58</f>
        <v>0</v>
      </c>
      <c r="H54">
        <f>'05.01_PLANO DE AÇÃO'!G58</f>
        <v>0</v>
      </c>
      <c r="I54">
        <f>'05.01_PLANO DE AÇÃO'!H58</f>
        <v>0</v>
      </c>
      <c r="J54">
        <f>'05.01_PLANO DE AÇÃO'!I58</f>
        <v>0</v>
      </c>
      <c r="K54">
        <f>'05.01_PLANO DE AÇÃO'!J58</f>
        <v>0</v>
      </c>
      <c r="L54">
        <f>'05.01_PLANO DE AÇÃO'!K58</f>
        <v>0</v>
      </c>
      <c r="M54">
        <f>'05.01_PLANO DE AÇÃO'!L58</f>
        <v>0</v>
      </c>
      <c r="N54">
        <f>'05.01_PLANO DE AÇÃO'!M58</f>
        <v>0</v>
      </c>
      <c r="O54" t="str">
        <f>IF('05.01_PLANO DE AÇÃO'!N58="","",'05.01_PLANO DE AÇÃO'!N58)</f>
        <v/>
      </c>
      <c r="P54">
        <f>'05.01_PLANO DE AÇÃO'!O58</f>
        <v>0</v>
      </c>
      <c r="Q54">
        <f>'05.01_PLANO DE AÇÃO'!P58</f>
        <v>0</v>
      </c>
      <c r="R54" t="str">
        <f>IF('05.01_PLANO DE AÇÃO'!Q58="","",'05.01_PLANO DE AÇÃO'!Q58)</f>
        <v/>
      </c>
      <c r="S54">
        <f>'05.01_PLANO DE AÇÃO'!R58</f>
        <v>0</v>
      </c>
      <c r="T54">
        <f>'05.01_PLANO DE AÇÃO'!S58</f>
        <v>0</v>
      </c>
      <c r="U54">
        <f>'05.01_PLANO DE AÇÃO'!T58</f>
        <v>0</v>
      </c>
      <c r="V54">
        <f>'05.01_PLANO DE AÇÃO'!U58</f>
        <v>0</v>
      </c>
      <c r="W54">
        <f>'05.01_PLANO DE AÇÃO'!V58</f>
        <v>0</v>
      </c>
      <c r="X54" t="str">
        <f>IF('05.01_PLANO DE AÇÃO'!W58="","",'05.01_PLANO DE AÇÃO'!W58)</f>
        <v/>
      </c>
      <c r="Y54">
        <f>'05.01_PLANO DE AÇÃO'!X58</f>
        <v>0</v>
      </c>
      <c r="Z54">
        <f>'05.01_PLANO DE AÇÃO'!Y58</f>
        <v>0</v>
      </c>
      <c r="AA54">
        <f>'05.01_PLANO DE AÇÃO'!Z58</f>
        <v>0</v>
      </c>
      <c r="AB54">
        <f>'05.01_PLANO DE AÇÃO'!AA58</f>
        <v>0</v>
      </c>
      <c r="AC54">
        <f>'05.01_PLANO DE AÇÃO'!AB58</f>
        <v>0</v>
      </c>
      <c r="AD54">
        <f>'05.01_PLANO DE AÇÃO'!AC58</f>
        <v>0</v>
      </c>
      <c r="AE54" t="str">
        <f>IF('05.01_PLANO DE AÇÃO'!AD58="","",'05.01_PLANO DE AÇÃO'!AD58)</f>
        <v/>
      </c>
      <c r="AF54">
        <f>'05.01_PLANO DE AÇÃO'!AE58</f>
        <v>0</v>
      </c>
      <c r="AG54">
        <f>'05.01_PLANO DE AÇÃO'!AF58</f>
        <v>0</v>
      </c>
      <c r="AH54">
        <f>'05.01_PLANO DE AÇÃO'!AG58</f>
        <v>0</v>
      </c>
      <c r="AI54">
        <f>'05.01_PLANO DE AÇÃO'!AH58</f>
        <v>0</v>
      </c>
      <c r="AJ54">
        <f>'05.01_PLANO DE AÇÃO'!AI58</f>
        <v>0</v>
      </c>
      <c r="AK54">
        <f>'05.01_PLANO DE AÇÃO'!AJ58</f>
        <v>0</v>
      </c>
      <c r="AL54">
        <f>'05.01_PLANO DE AÇÃO'!AK58</f>
        <v>0</v>
      </c>
      <c r="AM54" t="str">
        <f>IF('05.01_PLANO DE AÇÃO'!AL58="","",'05.01_PLANO DE AÇÃO'!AL58)</f>
        <v/>
      </c>
      <c r="AN54">
        <f>'05.01_PLANO DE AÇÃO'!AM58</f>
        <v>0</v>
      </c>
      <c r="AO54">
        <f>'05.01_PLANO DE AÇÃO'!AN58</f>
        <v>0</v>
      </c>
      <c r="AP54">
        <f>'05.01_PLANO DE AÇÃO'!AO58</f>
        <v>0</v>
      </c>
      <c r="AQ54">
        <f>'05.01_PLANO DE AÇÃO'!AP58</f>
        <v>0</v>
      </c>
      <c r="AR54" t="str">
        <f>IF('05.01_PLANO DE AÇÃO'!AQ58="","",'05.01_PLANO DE AÇÃO'!AQ58)</f>
        <v/>
      </c>
      <c r="AS54">
        <f>'05.01_PLANO DE AÇÃO'!AR58</f>
        <v>0</v>
      </c>
      <c r="AT54" t="str">
        <f>IF('05.01_PLANO DE AÇÃO'!AS58="","",'05.01_PLANO DE AÇÃO'!AS58)</f>
        <v/>
      </c>
      <c r="AU54">
        <f>'05.01_PLANO DE AÇÃO'!AT58</f>
        <v>0</v>
      </c>
      <c r="AV54">
        <f>'05.01_PLANO DE AÇÃO'!AU58</f>
        <v>0</v>
      </c>
      <c r="AW54" t="str">
        <f>IF('05.01_PLANO DE AÇÃO'!AV58="","",'05.01_PLANO DE AÇÃO'!AV58)</f>
        <v/>
      </c>
      <c r="AX54">
        <f>'05.01_PLANO DE AÇÃO'!AW58</f>
        <v>0</v>
      </c>
      <c r="AY54" t="str">
        <f>IF('05.01_PLANO DE AÇÃO'!AX58="","",'05.01_PLANO DE AÇÃO'!AX58)</f>
        <v/>
      </c>
      <c r="AZ54">
        <f>'05.01_PLANO DE AÇÃO'!AY58</f>
        <v>0</v>
      </c>
      <c r="BA54">
        <f>'05.01_PLANO DE AÇÃO'!AZ58</f>
        <v>0</v>
      </c>
      <c r="BB54">
        <f>'05.01_PLANO DE AÇÃO'!BA58</f>
        <v>0</v>
      </c>
      <c r="BC54" t="str">
        <f>IF('05.01_PLANO DE AÇÃO'!BB58="","",'05.01_PLANO DE AÇÃO'!BB58)</f>
        <v/>
      </c>
    </row>
    <row r="55" spans="2:55" x14ac:dyDescent="0.25">
      <c r="B55" t="s">
        <v>21</v>
      </c>
      <c r="C55" t="str">
        <f>IF('05.01_PLANO DE AÇÃO'!B59="","",'05.01_PLANO DE AÇÃO'!B59)</f>
        <v/>
      </c>
      <c r="D55" t="str">
        <f>IF('05.01_PLANO DE AÇÃO'!C59="","",'05.01_PLANO DE AÇÃO'!C59)</f>
        <v/>
      </c>
      <c r="E55">
        <f>'05.01_PLANO DE AÇÃO'!D59</f>
        <v>0</v>
      </c>
      <c r="F55" t="str">
        <f>IF('05.01_PLANO DE AÇÃO'!E59="","",'05.01_PLANO DE AÇÃO'!E59)</f>
        <v/>
      </c>
      <c r="G55">
        <f>'05.01_PLANO DE AÇÃO'!F59</f>
        <v>0</v>
      </c>
      <c r="H55">
        <f>'05.01_PLANO DE AÇÃO'!G59</f>
        <v>0</v>
      </c>
      <c r="I55">
        <f>'05.01_PLANO DE AÇÃO'!H59</f>
        <v>0</v>
      </c>
      <c r="J55">
        <f>'05.01_PLANO DE AÇÃO'!I59</f>
        <v>0</v>
      </c>
      <c r="K55">
        <f>'05.01_PLANO DE AÇÃO'!J59</f>
        <v>0</v>
      </c>
      <c r="L55">
        <f>'05.01_PLANO DE AÇÃO'!K59</f>
        <v>0</v>
      </c>
      <c r="M55">
        <f>'05.01_PLANO DE AÇÃO'!L59</f>
        <v>0</v>
      </c>
      <c r="N55">
        <f>'05.01_PLANO DE AÇÃO'!M59</f>
        <v>0</v>
      </c>
      <c r="O55" t="str">
        <f>IF('05.01_PLANO DE AÇÃO'!N59="","",'05.01_PLANO DE AÇÃO'!N59)</f>
        <v/>
      </c>
      <c r="P55">
        <f>'05.01_PLANO DE AÇÃO'!O59</f>
        <v>0</v>
      </c>
      <c r="Q55">
        <f>'05.01_PLANO DE AÇÃO'!P59</f>
        <v>0</v>
      </c>
      <c r="R55" t="str">
        <f>IF('05.01_PLANO DE AÇÃO'!Q59="","",'05.01_PLANO DE AÇÃO'!Q59)</f>
        <v/>
      </c>
      <c r="S55">
        <f>'05.01_PLANO DE AÇÃO'!R59</f>
        <v>0</v>
      </c>
      <c r="T55">
        <f>'05.01_PLANO DE AÇÃO'!S59</f>
        <v>0</v>
      </c>
      <c r="U55">
        <f>'05.01_PLANO DE AÇÃO'!T59</f>
        <v>0</v>
      </c>
      <c r="V55">
        <f>'05.01_PLANO DE AÇÃO'!U59</f>
        <v>0</v>
      </c>
      <c r="W55">
        <f>'05.01_PLANO DE AÇÃO'!V59</f>
        <v>0</v>
      </c>
      <c r="X55" t="str">
        <f>IF('05.01_PLANO DE AÇÃO'!W59="","",'05.01_PLANO DE AÇÃO'!W59)</f>
        <v/>
      </c>
      <c r="Y55">
        <f>'05.01_PLANO DE AÇÃO'!X59</f>
        <v>0</v>
      </c>
      <c r="Z55">
        <f>'05.01_PLANO DE AÇÃO'!Y59</f>
        <v>0</v>
      </c>
      <c r="AA55">
        <f>'05.01_PLANO DE AÇÃO'!Z59</f>
        <v>0</v>
      </c>
      <c r="AB55">
        <f>'05.01_PLANO DE AÇÃO'!AA59</f>
        <v>0</v>
      </c>
      <c r="AC55">
        <f>'05.01_PLANO DE AÇÃO'!AB59</f>
        <v>0</v>
      </c>
      <c r="AD55">
        <f>'05.01_PLANO DE AÇÃO'!AC59</f>
        <v>0</v>
      </c>
      <c r="AE55" t="str">
        <f>IF('05.01_PLANO DE AÇÃO'!AD59="","",'05.01_PLANO DE AÇÃO'!AD59)</f>
        <v/>
      </c>
      <c r="AF55">
        <f>'05.01_PLANO DE AÇÃO'!AE59</f>
        <v>0</v>
      </c>
      <c r="AG55">
        <f>'05.01_PLANO DE AÇÃO'!AF59</f>
        <v>0</v>
      </c>
      <c r="AH55">
        <f>'05.01_PLANO DE AÇÃO'!AG59</f>
        <v>0</v>
      </c>
      <c r="AI55">
        <f>'05.01_PLANO DE AÇÃO'!AH59</f>
        <v>0</v>
      </c>
      <c r="AJ55">
        <f>'05.01_PLANO DE AÇÃO'!AI59</f>
        <v>0</v>
      </c>
      <c r="AK55">
        <f>'05.01_PLANO DE AÇÃO'!AJ59</f>
        <v>0</v>
      </c>
      <c r="AL55">
        <f>'05.01_PLANO DE AÇÃO'!AK59</f>
        <v>0</v>
      </c>
      <c r="AM55" t="str">
        <f>IF('05.01_PLANO DE AÇÃO'!AL59="","",'05.01_PLANO DE AÇÃO'!AL59)</f>
        <v/>
      </c>
      <c r="AN55">
        <f>'05.01_PLANO DE AÇÃO'!AM59</f>
        <v>0</v>
      </c>
      <c r="AO55">
        <f>'05.01_PLANO DE AÇÃO'!AN59</f>
        <v>0</v>
      </c>
      <c r="AP55">
        <f>'05.01_PLANO DE AÇÃO'!AO59</f>
        <v>0</v>
      </c>
      <c r="AQ55">
        <f>'05.01_PLANO DE AÇÃO'!AP59</f>
        <v>0</v>
      </c>
      <c r="AR55" t="str">
        <f>IF('05.01_PLANO DE AÇÃO'!AQ59="","",'05.01_PLANO DE AÇÃO'!AQ59)</f>
        <v/>
      </c>
      <c r="AS55">
        <f>'05.01_PLANO DE AÇÃO'!AR59</f>
        <v>0</v>
      </c>
      <c r="AT55" t="str">
        <f>IF('05.01_PLANO DE AÇÃO'!AS59="","",'05.01_PLANO DE AÇÃO'!AS59)</f>
        <v/>
      </c>
      <c r="AU55">
        <f>'05.01_PLANO DE AÇÃO'!AT59</f>
        <v>0</v>
      </c>
      <c r="AV55">
        <f>'05.01_PLANO DE AÇÃO'!AU59</f>
        <v>0</v>
      </c>
      <c r="AW55" t="str">
        <f>IF('05.01_PLANO DE AÇÃO'!AV59="","",'05.01_PLANO DE AÇÃO'!AV59)</f>
        <v/>
      </c>
      <c r="AX55">
        <f>'05.01_PLANO DE AÇÃO'!AW59</f>
        <v>0</v>
      </c>
      <c r="AY55" t="str">
        <f>IF('05.01_PLANO DE AÇÃO'!AX59="","",'05.01_PLANO DE AÇÃO'!AX59)</f>
        <v/>
      </c>
      <c r="AZ55">
        <f>'05.01_PLANO DE AÇÃO'!AY59</f>
        <v>0</v>
      </c>
      <c r="BA55">
        <f>'05.01_PLANO DE AÇÃO'!AZ59</f>
        <v>0</v>
      </c>
      <c r="BB55">
        <f>'05.01_PLANO DE AÇÃO'!BA59</f>
        <v>0</v>
      </c>
      <c r="BC55" t="str">
        <f>IF('05.01_PLANO DE AÇÃO'!BB59="","",'05.01_PLANO DE AÇÃO'!BB59)</f>
        <v/>
      </c>
    </row>
    <row r="56" spans="2:55" x14ac:dyDescent="0.25">
      <c r="B56" t="s">
        <v>21</v>
      </c>
      <c r="C56" t="str">
        <f>IF('05.01_PLANO DE AÇÃO'!B60="","",'05.01_PLANO DE AÇÃO'!B60)</f>
        <v/>
      </c>
      <c r="D56" t="str">
        <f>IF('05.01_PLANO DE AÇÃO'!C60="","",'05.01_PLANO DE AÇÃO'!C60)</f>
        <v/>
      </c>
      <c r="E56">
        <f>'05.01_PLANO DE AÇÃO'!D60</f>
        <v>0</v>
      </c>
      <c r="F56" t="str">
        <f>IF('05.01_PLANO DE AÇÃO'!E60="","",'05.01_PLANO DE AÇÃO'!E60)</f>
        <v/>
      </c>
      <c r="G56">
        <f>'05.01_PLANO DE AÇÃO'!F60</f>
        <v>0</v>
      </c>
      <c r="H56">
        <f>'05.01_PLANO DE AÇÃO'!G60</f>
        <v>0</v>
      </c>
      <c r="I56">
        <f>'05.01_PLANO DE AÇÃO'!H60</f>
        <v>0</v>
      </c>
      <c r="J56">
        <f>'05.01_PLANO DE AÇÃO'!I60</f>
        <v>0</v>
      </c>
      <c r="K56">
        <f>'05.01_PLANO DE AÇÃO'!J60</f>
        <v>0</v>
      </c>
      <c r="L56">
        <f>'05.01_PLANO DE AÇÃO'!K60</f>
        <v>0</v>
      </c>
      <c r="M56">
        <f>'05.01_PLANO DE AÇÃO'!L60</f>
        <v>0</v>
      </c>
      <c r="N56">
        <f>'05.01_PLANO DE AÇÃO'!M60</f>
        <v>0</v>
      </c>
      <c r="O56" t="str">
        <f>IF('05.01_PLANO DE AÇÃO'!N60="","",'05.01_PLANO DE AÇÃO'!N60)</f>
        <v/>
      </c>
      <c r="P56">
        <f>'05.01_PLANO DE AÇÃO'!O60</f>
        <v>0</v>
      </c>
      <c r="Q56">
        <f>'05.01_PLANO DE AÇÃO'!P60</f>
        <v>0</v>
      </c>
      <c r="R56" t="str">
        <f>IF('05.01_PLANO DE AÇÃO'!Q60="","",'05.01_PLANO DE AÇÃO'!Q60)</f>
        <v/>
      </c>
      <c r="S56">
        <f>'05.01_PLANO DE AÇÃO'!R60</f>
        <v>0</v>
      </c>
      <c r="T56">
        <f>'05.01_PLANO DE AÇÃO'!S60</f>
        <v>0</v>
      </c>
      <c r="U56">
        <f>'05.01_PLANO DE AÇÃO'!T60</f>
        <v>0</v>
      </c>
      <c r="V56">
        <f>'05.01_PLANO DE AÇÃO'!U60</f>
        <v>0</v>
      </c>
      <c r="W56">
        <f>'05.01_PLANO DE AÇÃO'!V60</f>
        <v>0</v>
      </c>
      <c r="X56" t="str">
        <f>IF('05.01_PLANO DE AÇÃO'!W60="","",'05.01_PLANO DE AÇÃO'!W60)</f>
        <v/>
      </c>
      <c r="Y56">
        <f>'05.01_PLANO DE AÇÃO'!X60</f>
        <v>0</v>
      </c>
      <c r="Z56">
        <f>'05.01_PLANO DE AÇÃO'!Y60</f>
        <v>0</v>
      </c>
      <c r="AA56">
        <f>'05.01_PLANO DE AÇÃO'!Z60</f>
        <v>0</v>
      </c>
      <c r="AB56">
        <f>'05.01_PLANO DE AÇÃO'!AA60</f>
        <v>0</v>
      </c>
      <c r="AC56">
        <f>'05.01_PLANO DE AÇÃO'!AB60</f>
        <v>0</v>
      </c>
      <c r="AD56">
        <f>'05.01_PLANO DE AÇÃO'!AC60</f>
        <v>0</v>
      </c>
      <c r="AE56" t="str">
        <f>IF('05.01_PLANO DE AÇÃO'!AD60="","",'05.01_PLANO DE AÇÃO'!AD60)</f>
        <v/>
      </c>
      <c r="AF56">
        <f>'05.01_PLANO DE AÇÃO'!AE60</f>
        <v>0</v>
      </c>
      <c r="AG56">
        <f>'05.01_PLANO DE AÇÃO'!AF60</f>
        <v>0</v>
      </c>
      <c r="AH56">
        <f>'05.01_PLANO DE AÇÃO'!AG60</f>
        <v>0</v>
      </c>
      <c r="AI56">
        <f>'05.01_PLANO DE AÇÃO'!AH60</f>
        <v>0</v>
      </c>
      <c r="AJ56">
        <f>'05.01_PLANO DE AÇÃO'!AI60</f>
        <v>0</v>
      </c>
      <c r="AK56">
        <f>'05.01_PLANO DE AÇÃO'!AJ60</f>
        <v>0</v>
      </c>
      <c r="AL56">
        <f>'05.01_PLANO DE AÇÃO'!AK60</f>
        <v>0</v>
      </c>
      <c r="AM56" t="str">
        <f>IF('05.01_PLANO DE AÇÃO'!AL60="","",'05.01_PLANO DE AÇÃO'!AL60)</f>
        <v/>
      </c>
      <c r="AN56">
        <f>'05.01_PLANO DE AÇÃO'!AM60</f>
        <v>0</v>
      </c>
      <c r="AO56">
        <f>'05.01_PLANO DE AÇÃO'!AN60</f>
        <v>0</v>
      </c>
      <c r="AP56">
        <f>'05.01_PLANO DE AÇÃO'!AO60</f>
        <v>0</v>
      </c>
      <c r="AQ56">
        <f>'05.01_PLANO DE AÇÃO'!AP60</f>
        <v>0</v>
      </c>
      <c r="AR56" t="str">
        <f>IF('05.01_PLANO DE AÇÃO'!AQ60="","",'05.01_PLANO DE AÇÃO'!AQ60)</f>
        <v/>
      </c>
      <c r="AS56">
        <f>'05.01_PLANO DE AÇÃO'!AR60</f>
        <v>0</v>
      </c>
      <c r="AT56" t="str">
        <f>IF('05.01_PLANO DE AÇÃO'!AS60="","",'05.01_PLANO DE AÇÃO'!AS60)</f>
        <v/>
      </c>
      <c r="AU56">
        <f>'05.01_PLANO DE AÇÃO'!AT60</f>
        <v>0</v>
      </c>
      <c r="AV56">
        <f>'05.01_PLANO DE AÇÃO'!AU60</f>
        <v>0</v>
      </c>
      <c r="AW56" t="str">
        <f>IF('05.01_PLANO DE AÇÃO'!AV60="","",'05.01_PLANO DE AÇÃO'!AV60)</f>
        <v/>
      </c>
      <c r="AX56">
        <f>'05.01_PLANO DE AÇÃO'!AW60</f>
        <v>0</v>
      </c>
      <c r="AY56" t="str">
        <f>IF('05.01_PLANO DE AÇÃO'!AX60="","",'05.01_PLANO DE AÇÃO'!AX60)</f>
        <v/>
      </c>
      <c r="AZ56">
        <f>'05.01_PLANO DE AÇÃO'!AY60</f>
        <v>0</v>
      </c>
      <c r="BA56">
        <f>'05.01_PLANO DE AÇÃO'!AZ60</f>
        <v>0</v>
      </c>
      <c r="BB56">
        <f>'05.01_PLANO DE AÇÃO'!BA60</f>
        <v>0</v>
      </c>
      <c r="BC56" t="str">
        <f>IF('05.01_PLANO DE AÇÃO'!BB60="","",'05.01_PLANO DE AÇÃO'!BB60)</f>
        <v/>
      </c>
    </row>
    <row r="57" spans="2:55" x14ac:dyDescent="0.25">
      <c r="B57" t="s">
        <v>21</v>
      </c>
      <c r="C57" t="str">
        <f>IF('05.01_PLANO DE AÇÃO'!B61="","",'05.01_PLANO DE AÇÃO'!B61)</f>
        <v/>
      </c>
      <c r="D57" t="str">
        <f>IF('05.01_PLANO DE AÇÃO'!C61="","",'05.01_PLANO DE AÇÃO'!C61)</f>
        <v/>
      </c>
      <c r="E57">
        <f>'05.01_PLANO DE AÇÃO'!D61</f>
        <v>0</v>
      </c>
      <c r="F57" t="str">
        <f>IF('05.01_PLANO DE AÇÃO'!E61="","",'05.01_PLANO DE AÇÃO'!E61)</f>
        <v/>
      </c>
      <c r="G57">
        <f>'05.01_PLANO DE AÇÃO'!F61</f>
        <v>0</v>
      </c>
      <c r="H57">
        <f>'05.01_PLANO DE AÇÃO'!G61</f>
        <v>0</v>
      </c>
      <c r="I57">
        <f>'05.01_PLANO DE AÇÃO'!H61</f>
        <v>0</v>
      </c>
      <c r="J57">
        <f>'05.01_PLANO DE AÇÃO'!I61</f>
        <v>0</v>
      </c>
      <c r="K57">
        <f>'05.01_PLANO DE AÇÃO'!J61</f>
        <v>0</v>
      </c>
      <c r="L57">
        <f>'05.01_PLANO DE AÇÃO'!K61</f>
        <v>0</v>
      </c>
      <c r="M57">
        <f>'05.01_PLANO DE AÇÃO'!L61</f>
        <v>0</v>
      </c>
      <c r="N57">
        <f>'05.01_PLANO DE AÇÃO'!M61</f>
        <v>0</v>
      </c>
      <c r="O57" t="str">
        <f>IF('05.01_PLANO DE AÇÃO'!N61="","",'05.01_PLANO DE AÇÃO'!N61)</f>
        <v/>
      </c>
      <c r="P57">
        <f>'05.01_PLANO DE AÇÃO'!O61</f>
        <v>0</v>
      </c>
      <c r="Q57">
        <f>'05.01_PLANO DE AÇÃO'!P61</f>
        <v>0</v>
      </c>
      <c r="R57" t="str">
        <f>IF('05.01_PLANO DE AÇÃO'!Q61="","",'05.01_PLANO DE AÇÃO'!Q61)</f>
        <v/>
      </c>
      <c r="S57">
        <f>'05.01_PLANO DE AÇÃO'!R61</f>
        <v>0</v>
      </c>
      <c r="T57">
        <f>'05.01_PLANO DE AÇÃO'!S61</f>
        <v>0</v>
      </c>
      <c r="U57">
        <f>'05.01_PLANO DE AÇÃO'!T61</f>
        <v>0</v>
      </c>
      <c r="V57">
        <f>'05.01_PLANO DE AÇÃO'!U61</f>
        <v>0</v>
      </c>
      <c r="W57">
        <f>'05.01_PLANO DE AÇÃO'!V61</f>
        <v>0</v>
      </c>
      <c r="X57" t="str">
        <f>IF('05.01_PLANO DE AÇÃO'!W61="","",'05.01_PLANO DE AÇÃO'!W61)</f>
        <v/>
      </c>
      <c r="Y57">
        <f>'05.01_PLANO DE AÇÃO'!X61</f>
        <v>0</v>
      </c>
      <c r="Z57">
        <f>'05.01_PLANO DE AÇÃO'!Y61</f>
        <v>0</v>
      </c>
      <c r="AA57">
        <f>'05.01_PLANO DE AÇÃO'!Z61</f>
        <v>0</v>
      </c>
      <c r="AB57">
        <f>'05.01_PLANO DE AÇÃO'!AA61</f>
        <v>0</v>
      </c>
      <c r="AC57">
        <f>'05.01_PLANO DE AÇÃO'!AB61</f>
        <v>0</v>
      </c>
      <c r="AD57">
        <f>'05.01_PLANO DE AÇÃO'!AC61</f>
        <v>0</v>
      </c>
      <c r="AE57" t="str">
        <f>IF('05.01_PLANO DE AÇÃO'!AD61="","",'05.01_PLANO DE AÇÃO'!AD61)</f>
        <v/>
      </c>
      <c r="AF57">
        <f>'05.01_PLANO DE AÇÃO'!AE61</f>
        <v>0</v>
      </c>
      <c r="AG57">
        <f>'05.01_PLANO DE AÇÃO'!AF61</f>
        <v>0</v>
      </c>
      <c r="AH57">
        <f>'05.01_PLANO DE AÇÃO'!AG61</f>
        <v>0</v>
      </c>
      <c r="AI57">
        <f>'05.01_PLANO DE AÇÃO'!AH61</f>
        <v>0</v>
      </c>
      <c r="AJ57">
        <f>'05.01_PLANO DE AÇÃO'!AI61</f>
        <v>0</v>
      </c>
      <c r="AK57">
        <f>'05.01_PLANO DE AÇÃO'!AJ61</f>
        <v>0</v>
      </c>
      <c r="AL57">
        <f>'05.01_PLANO DE AÇÃO'!AK61</f>
        <v>0</v>
      </c>
      <c r="AM57" t="str">
        <f>IF('05.01_PLANO DE AÇÃO'!AL61="","",'05.01_PLANO DE AÇÃO'!AL61)</f>
        <v/>
      </c>
      <c r="AN57">
        <f>'05.01_PLANO DE AÇÃO'!AM61</f>
        <v>0</v>
      </c>
      <c r="AO57">
        <f>'05.01_PLANO DE AÇÃO'!AN61</f>
        <v>0</v>
      </c>
      <c r="AP57">
        <f>'05.01_PLANO DE AÇÃO'!AO61</f>
        <v>0</v>
      </c>
      <c r="AQ57">
        <f>'05.01_PLANO DE AÇÃO'!AP61</f>
        <v>0</v>
      </c>
      <c r="AR57" t="str">
        <f>IF('05.01_PLANO DE AÇÃO'!AQ61="","",'05.01_PLANO DE AÇÃO'!AQ61)</f>
        <v/>
      </c>
      <c r="AS57">
        <f>'05.01_PLANO DE AÇÃO'!AR61</f>
        <v>0</v>
      </c>
      <c r="AT57" t="str">
        <f>IF('05.01_PLANO DE AÇÃO'!AS61="","",'05.01_PLANO DE AÇÃO'!AS61)</f>
        <v/>
      </c>
      <c r="AU57">
        <f>'05.01_PLANO DE AÇÃO'!AT61</f>
        <v>0</v>
      </c>
      <c r="AV57">
        <f>'05.01_PLANO DE AÇÃO'!AU61</f>
        <v>0</v>
      </c>
      <c r="AW57" t="str">
        <f>IF('05.01_PLANO DE AÇÃO'!AV61="","",'05.01_PLANO DE AÇÃO'!AV61)</f>
        <v/>
      </c>
      <c r="AX57">
        <f>'05.01_PLANO DE AÇÃO'!AW61</f>
        <v>0</v>
      </c>
      <c r="AY57" t="str">
        <f>IF('05.01_PLANO DE AÇÃO'!AX61="","",'05.01_PLANO DE AÇÃO'!AX61)</f>
        <v/>
      </c>
      <c r="AZ57">
        <f>'05.01_PLANO DE AÇÃO'!AY61</f>
        <v>0</v>
      </c>
      <c r="BA57">
        <f>'05.01_PLANO DE AÇÃO'!AZ61</f>
        <v>0</v>
      </c>
      <c r="BB57">
        <f>'05.01_PLANO DE AÇÃO'!BA61</f>
        <v>0</v>
      </c>
      <c r="BC57" t="str">
        <f>IF('05.01_PLANO DE AÇÃO'!BB61="","",'05.01_PLANO DE AÇÃO'!BB61)</f>
        <v/>
      </c>
    </row>
    <row r="58" spans="2:55" x14ac:dyDescent="0.25">
      <c r="B58" t="s">
        <v>21</v>
      </c>
      <c r="C58" t="str">
        <f>IF('05.01_PLANO DE AÇÃO'!B62="","",'05.01_PLANO DE AÇÃO'!B62)</f>
        <v/>
      </c>
      <c r="D58" t="str">
        <f>IF('05.01_PLANO DE AÇÃO'!C62="","",'05.01_PLANO DE AÇÃO'!C62)</f>
        <v/>
      </c>
      <c r="E58">
        <f>'05.01_PLANO DE AÇÃO'!D62</f>
        <v>0</v>
      </c>
      <c r="F58" t="str">
        <f>IF('05.01_PLANO DE AÇÃO'!E62="","",'05.01_PLANO DE AÇÃO'!E62)</f>
        <v/>
      </c>
      <c r="G58">
        <f>'05.01_PLANO DE AÇÃO'!F62</f>
        <v>0</v>
      </c>
      <c r="H58">
        <f>'05.01_PLANO DE AÇÃO'!G62</f>
        <v>0</v>
      </c>
      <c r="I58">
        <f>'05.01_PLANO DE AÇÃO'!H62</f>
        <v>0</v>
      </c>
      <c r="J58">
        <f>'05.01_PLANO DE AÇÃO'!I62</f>
        <v>0</v>
      </c>
      <c r="K58">
        <f>'05.01_PLANO DE AÇÃO'!J62</f>
        <v>0</v>
      </c>
      <c r="L58">
        <f>'05.01_PLANO DE AÇÃO'!K62</f>
        <v>0</v>
      </c>
      <c r="M58">
        <f>'05.01_PLANO DE AÇÃO'!L62</f>
        <v>0</v>
      </c>
      <c r="N58">
        <f>'05.01_PLANO DE AÇÃO'!M62</f>
        <v>0</v>
      </c>
      <c r="O58" t="str">
        <f>IF('05.01_PLANO DE AÇÃO'!N62="","",'05.01_PLANO DE AÇÃO'!N62)</f>
        <v/>
      </c>
      <c r="P58">
        <f>'05.01_PLANO DE AÇÃO'!O62</f>
        <v>0</v>
      </c>
      <c r="Q58">
        <f>'05.01_PLANO DE AÇÃO'!P62</f>
        <v>0</v>
      </c>
      <c r="R58" t="str">
        <f>IF('05.01_PLANO DE AÇÃO'!Q62="","",'05.01_PLANO DE AÇÃO'!Q62)</f>
        <v/>
      </c>
      <c r="S58">
        <f>'05.01_PLANO DE AÇÃO'!R62</f>
        <v>0</v>
      </c>
      <c r="T58">
        <f>'05.01_PLANO DE AÇÃO'!S62</f>
        <v>0</v>
      </c>
      <c r="U58">
        <f>'05.01_PLANO DE AÇÃO'!T62</f>
        <v>0</v>
      </c>
      <c r="V58">
        <f>'05.01_PLANO DE AÇÃO'!U62</f>
        <v>0</v>
      </c>
      <c r="W58">
        <f>'05.01_PLANO DE AÇÃO'!V62</f>
        <v>0</v>
      </c>
      <c r="X58" t="str">
        <f>IF('05.01_PLANO DE AÇÃO'!W62="","",'05.01_PLANO DE AÇÃO'!W62)</f>
        <v/>
      </c>
      <c r="Y58">
        <f>'05.01_PLANO DE AÇÃO'!X62</f>
        <v>0</v>
      </c>
      <c r="Z58">
        <f>'05.01_PLANO DE AÇÃO'!Y62</f>
        <v>0</v>
      </c>
      <c r="AA58">
        <f>'05.01_PLANO DE AÇÃO'!Z62</f>
        <v>0</v>
      </c>
      <c r="AB58">
        <f>'05.01_PLANO DE AÇÃO'!AA62</f>
        <v>0</v>
      </c>
      <c r="AC58">
        <f>'05.01_PLANO DE AÇÃO'!AB62</f>
        <v>0</v>
      </c>
      <c r="AD58">
        <f>'05.01_PLANO DE AÇÃO'!AC62</f>
        <v>0</v>
      </c>
      <c r="AE58" t="str">
        <f>IF('05.01_PLANO DE AÇÃO'!AD62="","",'05.01_PLANO DE AÇÃO'!AD62)</f>
        <v/>
      </c>
      <c r="AF58">
        <f>'05.01_PLANO DE AÇÃO'!AE62</f>
        <v>0</v>
      </c>
      <c r="AG58">
        <f>'05.01_PLANO DE AÇÃO'!AF62</f>
        <v>0</v>
      </c>
      <c r="AH58">
        <f>'05.01_PLANO DE AÇÃO'!AG62</f>
        <v>0</v>
      </c>
      <c r="AI58">
        <f>'05.01_PLANO DE AÇÃO'!AH62</f>
        <v>0</v>
      </c>
      <c r="AJ58">
        <f>'05.01_PLANO DE AÇÃO'!AI62</f>
        <v>0</v>
      </c>
      <c r="AK58">
        <f>'05.01_PLANO DE AÇÃO'!AJ62</f>
        <v>0</v>
      </c>
      <c r="AL58">
        <f>'05.01_PLANO DE AÇÃO'!AK62</f>
        <v>0</v>
      </c>
      <c r="AM58" t="str">
        <f>IF('05.01_PLANO DE AÇÃO'!AL62="","",'05.01_PLANO DE AÇÃO'!AL62)</f>
        <v/>
      </c>
      <c r="AN58">
        <f>'05.01_PLANO DE AÇÃO'!AM62</f>
        <v>0</v>
      </c>
      <c r="AO58">
        <f>'05.01_PLANO DE AÇÃO'!AN62</f>
        <v>0</v>
      </c>
      <c r="AP58">
        <f>'05.01_PLANO DE AÇÃO'!AO62</f>
        <v>0</v>
      </c>
      <c r="AQ58">
        <f>'05.01_PLANO DE AÇÃO'!AP62</f>
        <v>0</v>
      </c>
      <c r="AR58" t="str">
        <f>IF('05.01_PLANO DE AÇÃO'!AQ62="","",'05.01_PLANO DE AÇÃO'!AQ62)</f>
        <v/>
      </c>
      <c r="AS58">
        <f>'05.01_PLANO DE AÇÃO'!AR62</f>
        <v>0</v>
      </c>
      <c r="AT58" t="str">
        <f>IF('05.01_PLANO DE AÇÃO'!AS62="","",'05.01_PLANO DE AÇÃO'!AS62)</f>
        <v/>
      </c>
      <c r="AU58">
        <f>'05.01_PLANO DE AÇÃO'!AT62</f>
        <v>0</v>
      </c>
      <c r="AV58">
        <f>'05.01_PLANO DE AÇÃO'!AU62</f>
        <v>0</v>
      </c>
      <c r="AW58" t="str">
        <f>IF('05.01_PLANO DE AÇÃO'!AV62="","",'05.01_PLANO DE AÇÃO'!AV62)</f>
        <v/>
      </c>
      <c r="AX58">
        <f>'05.01_PLANO DE AÇÃO'!AW62</f>
        <v>0</v>
      </c>
      <c r="AY58" t="str">
        <f>IF('05.01_PLANO DE AÇÃO'!AX62="","",'05.01_PLANO DE AÇÃO'!AX62)</f>
        <v/>
      </c>
      <c r="AZ58">
        <f>'05.01_PLANO DE AÇÃO'!AY62</f>
        <v>0</v>
      </c>
      <c r="BA58">
        <f>'05.01_PLANO DE AÇÃO'!AZ62</f>
        <v>0</v>
      </c>
      <c r="BB58">
        <f>'05.01_PLANO DE AÇÃO'!BA62</f>
        <v>0</v>
      </c>
      <c r="BC58" t="str">
        <f>IF('05.01_PLANO DE AÇÃO'!BB62="","",'05.01_PLANO DE AÇÃO'!BB62)</f>
        <v/>
      </c>
    </row>
    <row r="59" spans="2:55" x14ac:dyDescent="0.25">
      <c r="B59" t="s">
        <v>21</v>
      </c>
      <c r="C59" t="str">
        <f>IF('05.01_PLANO DE AÇÃO'!B63="","",'05.01_PLANO DE AÇÃO'!B63)</f>
        <v/>
      </c>
      <c r="D59" t="str">
        <f>IF('05.01_PLANO DE AÇÃO'!C63="","",'05.01_PLANO DE AÇÃO'!C63)</f>
        <v/>
      </c>
      <c r="E59">
        <f>'05.01_PLANO DE AÇÃO'!D63</f>
        <v>0</v>
      </c>
      <c r="F59" t="str">
        <f>IF('05.01_PLANO DE AÇÃO'!E63="","",'05.01_PLANO DE AÇÃO'!E63)</f>
        <v/>
      </c>
      <c r="G59">
        <f>'05.01_PLANO DE AÇÃO'!F63</f>
        <v>0</v>
      </c>
      <c r="H59">
        <f>'05.01_PLANO DE AÇÃO'!G63</f>
        <v>0</v>
      </c>
      <c r="I59">
        <f>'05.01_PLANO DE AÇÃO'!H63</f>
        <v>0</v>
      </c>
      <c r="J59">
        <f>'05.01_PLANO DE AÇÃO'!I63</f>
        <v>0</v>
      </c>
      <c r="K59">
        <f>'05.01_PLANO DE AÇÃO'!J63</f>
        <v>0</v>
      </c>
      <c r="L59">
        <f>'05.01_PLANO DE AÇÃO'!K63</f>
        <v>0</v>
      </c>
      <c r="M59">
        <f>'05.01_PLANO DE AÇÃO'!L63</f>
        <v>0</v>
      </c>
      <c r="N59">
        <f>'05.01_PLANO DE AÇÃO'!M63</f>
        <v>0</v>
      </c>
      <c r="O59" t="str">
        <f>IF('05.01_PLANO DE AÇÃO'!N63="","",'05.01_PLANO DE AÇÃO'!N63)</f>
        <v/>
      </c>
      <c r="P59">
        <f>'05.01_PLANO DE AÇÃO'!O63</f>
        <v>0</v>
      </c>
      <c r="Q59">
        <f>'05.01_PLANO DE AÇÃO'!P63</f>
        <v>0</v>
      </c>
      <c r="R59" t="str">
        <f>IF('05.01_PLANO DE AÇÃO'!Q63="","",'05.01_PLANO DE AÇÃO'!Q63)</f>
        <v/>
      </c>
      <c r="S59">
        <f>'05.01_PLANO DE AÇÃO'!R63</f>
        <v>0</v>
      </c>
      <c r="T59">
        <f>'05.01_PLANO DE AÇÃO'!S63</f>
        <v>0</v>
      </c>
      <c r="U59">
        <f>'05.01_PLANO DE AÇÃO'!T63</f>
        <v>0</v>
      </c>
      <c r="V59">
        <f>'05.01_PLANO DE AÇÃO'!U63</f>
        <v>0</v>
      </c>
      <c r="W59">
        <f>'05.01_PLANO DE AÇÃO'!V63</f>
        <v>0</v>
      </c>
      <c r="X59" t="str">
        <f>IF('05.01_PLANO DE AÇÃO'!W63="","",'05.01_PLANO DE AÇÃO'!W63)</f>
        <v/>
      </c>
      <c r="Y59">
        <f>'05.01_PLANO DE AÇÃO'!X63</f>
        <v>0</v>
      </c>
      <c r="Z59">
        <f>'05.01_PLANO DE AÇÃO'!Y63</f>
        <v>0</v>
      </c>
      <c r="AA59">
        <f>'05.01_PLANO DE AÇÃO'!Z63</f>
        <v>0</v>
      </c>
      <c r="AB59">
        <f>'05.01_PLANO DE AÇÃO'!AA63</f>
        <v>0</v>
      </c>
      <c r="AC59">
        <f>'05.01_PLANO DE AÇÃO'!AB63</f>
        <v>0</v>
      </c>
      <c r="AD59">
        <f>'05.01_PLANO DE AÇÃO'!AC63</f>
        <v>0</v>
      </c>
      <c r="AE59" t="str">
        <f>IF('05.01_PLANO DE AÇÃO'!AD63="","",'05.01_PLANO DE AÇÃO'!AD63)</f>
        <v/>
      </c>
      <c r="AF59">
        <f>'05.01_PLANO DE AÇÃO'!AE63</f>
        <v>0</v>
      </c>
      <c r="AG59">
        <f>'05.01_PLANO DE AÇÃO'!AF63</f>
        <v>0</v>
      </c>
      <c r="AH59">
        <f>'05.01_PLANO DE AÇÃO'!AG63</f>
        <v>0</v>
      </c>
      <c r="AI59">
        <f>'05.01_PLANO DE AÇÃO'!AH63</f>
        <v>0</v>
      </c>
      <c r="AJ59">
        <f>'05.01_PLANO DE AÇÃO'!AI63</f>
        <v>0</v>
      </c>
      <c r="AK59">
        <f>'05.01_PLANO DE AÇÃO'!AJ63</f>
        <v>0</v>
      </c>
      <c r="AL59">
        <f>'05.01_PLANO DE AÇÃO'!AK63</f>
        <v>0</v>
      </c>
      <c r="AM59" t="str">
        <f>IF('05.01_PLANO DE AÇÃO'!AL63="","",'05.01_PLANO DE AÇÃO'!AL63)</f>
        <v/>
      </c>
      <c r="AN59">
        <f>'05.01_PLANO DE AÇÃO'!AM63</f>
        <v>0</v>
      </c>
      <c r="AO59">
        <f>'05.01_PLANO DE AÇÃO'!AN63</f>
        <v>0</v>
      </c>
      <c r="AP59">
        <f>'05.01_PLANO DE AÇÃO'!AO63</f>
        <v>0</v>
      </c>
      <c r="AQ59">
        <f>'05.01_PLANO DE AÇÃO'!AP63</f>
        <v>0</v>
      </c>
      <c r="AR59" t="str">
        <f>IF('05.01_PLANO DE AÇÃO'!AQ63="","",'05.01_PLANO DE AÇÃO'!AQ63)</f>
        <v/>
      </c>
      <c r="AS59">
        <f>'05.01_PLANO DE AÇÃO'!AR63</f>
        <v>0</v>
      </c>
      <c r="AT59" t="str">
        <f>IF('05.01_PLANO DE AÇÃO'!AS63="","",'05.01_PLANO DE AÇÃO'!AS63)</f>
        <v/>
      </c>
      <c r="AU59">
        <f>'05.01_PLANO DE AÇÃO'!AT63</f>
        <v>0</v>
      </c>
      <c r="AV59">
        <f>'05.01_PLANO DE AÇÃO'!AU63</f>
        <v>0</v>
      </c>
      <c r="AW59" t="str">
        <f>IF('05.01_PLANO DE AÇÃO'!AV63="","",'05.01_PLANO DE AÇÃO'!AV63)</f>
        <v/>
      </c>
      <c r="AX59">
        <f>'05.01_PLANO DE AÇÃO'!AW63</f>
        <v>0</v>
      </c>
      <c r="AY59" t="str">
        <f>IF('05.01_PLANO DE AÇÃO'!AX63="","",'05.01_PLANO DE AÇÃO'!AX63)</f>
        <v/>
      </c>
      <c r="AZ59">
        <f>'05.01_PLANO DE AÇÃO'!AY63</f>
        <v>0</v>
      </c>
      <c r="BA59">
        <f>'05.01_PLANO DE AÇÃO'!AZ63</f>
        <v>0</v>
      </c>
      <c r="BB59">
        <f>'05.01_PLANO DE AÇÃO'!BA63</f>
        <v>0</v>
      </c>
      <c r="BC59" t="str">
        <f>IF('05.01_PLANO DE AÇÃO'!BB63="","",'05.01_PLANO DE AÇÃO'!BB63)</f>
        <v/>
      </c>
    </row>
    <row r="60" spans="2:55" x14ac:dyDescent="0.25">
      <c r="B60" t="s">
        <v>21</v>
      </c>
      <c r="C60" t="str">
        <f>IF('05.01_PLANO DE AÇÃO'!B64="","",'05.01_PLANO DE AÇÃO'!B64)</f>
        <v/>
      </c>
      <c r="D60" t="str">
        <f>IF('05.01_PLANO DE AÇÃO'!C64="","",'05.01_PLANO DE AÇÃO'!C64)</f>
        <v/>
      </c>
      <c r="E60">
        <f>'05.01_PLANO DE AÇÃO'!D64</f>
        <v>0</v>
      </c>
      <c r="F60" t="str">
        <f>IF('05.01_PLANO DE AÇÃO'!E64="","",'05.01_PLANO DE AÇÃO'!E64)</f>
        <v/>
      </c>
      <c r="G60">
        <f>'05.01_PLANO DE AÇÃO'!F64</f>
        <v>0</v>
      </c>
      <c r="H60">
        <f>'05.01_PLANO DE AÇÃO'!G64</f>
        <v>0</v>
      </c>
      <c r="I60">
        <f>'05.01_PLANO DE AÇÃO'!H64</f>
        <v>0</v>
      </c>
      <c r="J60">
        <f>'05.01_PLANO DE AÇÃO'!I64</f>
        <v>0</v>
      </c>
      <c r="K60">
        <f>'05.01_PLANO DE AÇÃO'!J64</f>
        <v>0</v>
      </c>
      <c r="L60">
        <f>'05.01_PLANO DE AÇÃO'!K64</f>
        <v>0</v>
      </c>
      <c r="M60">
        <f>'05.01_PLANO DE AÇÃO'!L64</f>
        <v>0</v>
      </c>
      <c r="N60">
        <f>'05.01_PLANO DE AÇÃO'!M64</f>
        <v>0</v>
      </c>
      <c r="O60" t="str">
        <f>IF('05.01_PLANO DE AÇÃO'!N64="","",'05.01_PLANO DE AÇÃO'!N64)</f>
        <v/>
      </c>
      <c r="P60">
        <f>'05.01_PLANO DE AÇÃO'!O64</f>
        <v>0</v>
      </c>
      <c r="Q60">
        <f>'05.01_PLANO DE AÇÃO'!P64</f>
        <v>0</v>
      </c>
      <c r="R60" t="str">
        <f>IF('05.01_PLANO DE AÇÃO'!Q64="","",'05.01_PLANO DE AÇÃO'!Q64)</f>
        <v/>
      </c>
      <c r="S60">
        <f>'05.01_PLANO DE AÇÃO'!R64</f>
        <v>0</v>
      </c>
      <c r="T60">
        <f>'05.01_PLANO DE AÇÃO'!S64</f>
        <v>0</v>
      </c>
      <c r="U60">
        <f>'05.01_PLANO DE AÇÃO'!T64</f>
        <v>0</v>
      </c>
      <c r="V60">
        <f>'05.01_PLANO DE AÇÃO'!U64</f>
        <v>0</v>
      </c>
      <c r="W60">
        <f>'05.01_PLANO DE AÇÃO'!V64</f>
        <v>0</v>
      </c>
      <c r="X60" t="str">
        <f>IF('05.01_PLANO DE AÇÃO'!W64="","",'05.01_PLANO DE AÇÃO'!W64)</f>
        <v/>
      </c>
      <c r="Y60">
        <f>'05.01_PLANO DE AÇÃO'!X64</f>
        <v>0</v>
      </c>
      <c r="Z60">
        <f>'05.01_PLANO DE AÇÃO'!Y64</f>
        <v>0</v>
      </c>
      <c r="AA60">
        <f>'05.01_PLANO DE AÇÃO'!Z64</f>
        <v>0</v>
      </c>
      <c r="AB60">
        <f>'05.01_PLANO DE AÇÃO'!AA64</f>
        <v>0</v>
      </c>
      <c r="AC60">
        <f>'05.01_PLANO DE AÇÃO'!AB64</f>
        <v>0</v>
      </c>
      <c r="AD60">
        <f>'05.01_PLANO DE AÇÃO'!AC64</f>
        <v>0</v>
      </c>
      <c r="AE60" t="str">
        <f>IF('05.01_PLANO DE AÇÃO'!AD64="","",'05.01_PLANO DE AÇÃO'!AD64)</f>
        <v/>
      </c>
      <c r="AF60">
        <f>'05.01_PLANO DE AÇÃO'!AE64</f>
        <v>0</v>
      </c>
      <c r="AG60">
        <f>'05.01_PLANO DE AÇÃO'!AF64</f>
        <v>0</v>
      </c>
      <c r="AH60">
        <f>'05.01_PLANO DE AÇÃO'!AG64</f>
        <v>0</v>
      </c>
      <c r="AI60">
        <f>'05.01_PLANO DE AÇÃO'!AH64</f>
        <v>0</v>
      </c>
      <c r="AJ60">
        <f>'05.01_PLANO DE AÇÃO'!AI64</f>
        <v>0</v>
      </c>
      <c r="AK60">
        <f>'05.01_PLANO DE AÇÃO'!AJ64</f>
        <v>0</v>
      </c>
      <c r="AL60">
        <f>'05.01_PLANO DE AÇÃO'!AK64</f>
        <v>0</v>
      </c>
      <c r="AM60" t="str">
        <f>IF('05.01_PLANO DE AÇÃO'!AL64="","",'05.01_PLANO DE AÇÃO'!AL64)</f>
        <v/>
      </c>
      <c r="AN60">
        <f>'05.01_PLANO DE AÇÃO'!AM64</f>
        <v>0</v>
      </c>
      <c r="AO60">
        <f>'05.01_PLANO DE AÇÃO'!AN64</f>
        <v>0</v>
      </c>
      <c r="AP60">
        <f>'05.01_PLANO DE AÇÃO'!AO64</f>
        <v>0</v>
      </c>
      <c r="AQ60">
        <f>'05.01_PLANO DE AÇÃO'!AP64</f>
        <v>0</v>
      </c>
      <c r="AR60" t="str">
        <f>IF('05.01_PLANO DE AÇÃO'!AQ64="","",'05.01_PLANO DE AÇÃO'!AQ64)</f>
        <v/>
      </c>
      <c r="AS60">
        <f>'05.01_PLANO DE AÇÃO'!AR64</f>
        <v>0</v>
      </c>
      <c r="AT60" t="str">
        <f>IF('05.01_PLANO DE AÇÃO'!AS64="","",'05.01_PLANO DE AÇÃO'!AS64)</f>
        <v/>
      </c>
      <c r="AU60">
        <f>'05.01_PLANO DE AÇÃO'!AT64</f>
        <v>0</v>
      </c>
      <c r="AV60">
        <f>'05.01_PLANO DE AÇÃO'!AU64</f>
        <v>0</v>
      </c>
      <c r="AW60" t="str">
        <f>IF('05.01_PLANO DE AÇÃO'!AV64="","",'05.01_PLANO DE AÇÃO'!AV64)</f>
        <v/>
      </c>
      <c r="AX60">
        <f>'05.01_PLANO DE AÇÃO'!AW64</f>
        <v>0</v>
      </c>
      <c r="AY60" t="str">
        <f>IF('05.01_PLANO DE AÇÃO'!AX64="","",'05.01_PLANO DE AÇÃO'!AX64)</f>
        <v/>
      </c>
      <c r="AZ60">
        <f>'05.01_PLANO DE AÇÃO'!AY64</f>
        <v>0</v>
      </c>
      <c r="BA60">
        <f>'05.01_PLANO DE AÇÃO'!AZ64</f>
        <v>0</v>
      </c>
      <c r="BB60">
        <f>'05.01_PLANO DE AÇÃO'!BA64</f>
        <v>0</v>
      </c>
      <c r="BC60" t="str">
        <f>IF('05.01_PLANO DE AÇÃO'!BB64="","",'05.01_PLANO DE AÇÃO'!BB64)</f>
        <v/>
      </c>
    </row>
    <row r="61" spans="2:55" x14ac:dyDescent="0.25">
      <c r="B61" t="s">
        <v>21</v>
      </c>
      <c r="C61" t="str">
        <f>IF('05.01_PLANO DE AÇÃO'!B65="","",'05.01_PLANO DE AÇÃO'!B65)</f>
        <v/>
      </c>
      <c r="D61" t="str">
        <f>IF('05.01_PLANO DE AÇÃO'!C65="","",'05.01_PLANO DE AÇÃO'!C65)</f>
        <v/>
      </c>
      <c r="E61">
        <f>'05.01_PLANO DE AÇÃO'!D65</f>
        <v>0</v>
      </c>
      <c r="F61" t="str">
        <f>IF('05.01_PLANO DE AÇÃO'!E65="","",'05.01_PLANO DE AÇÃO'!E65)</f>
        <v/>
      </c>
      <c r="G61">
        <f>'05.01_PLANO DE AÇÃO'!F65</f>
        <v>0</v>
      </c>
      <c r="H61">
        <f>'05.01_PLANO DE AÇÃO'!G65</f>
        <v>0</v>
      </c>
      <c r="I61">
        <f>'05.01_PLANO DE AÇÃO'!H65</f>
        <v>0</v>
      </c>
      <c r="J61">
        <f>'05.01_PLANO DE AÇÃO'!I65</f>
        <v>0</v>
      </c>
      <c r="K61">
        <f>'05.01_PLANO DE AÇÃO'!J65</f>
        <v>0</v>
      </c>
      <c r="L61">
        <f>'05.01_PLANO DE AÇÃO'!K65</f>
        <v>0</v>
      </c>
      <c r="M61">
        <f>'05.01_PLANO DE AÇÃO'!L65</f>
        <v>0</v>
      </c>
      <c r="N61">
        <f>'05.01_PLANO DE AÇÃO'!M65</f>
        <v>0</v>
      </c>
      <c r="O61" t="str">
        <f>IF('05.01_PLANO DE AÇÃO'!N65="","",'05.01_PLANO DE AÇÃO'!N65)</f>
        <v/>
      </c>
      <c r="P61">
        <f>'05.01_PLANO DE AÇÃO'!O65</f>
        <v>0</v>
      </c>
      <c r="Q61">
        <f>'05.01_PLANO DE AÇÃO'!P65</f>
        <v>0</v>
      </c>
      <c r="R61" t="str">
        <f>IF('05.01_PLANO DE AÇÃO'!Q65="","",'05.01_PLANO DE AÇÃO'!Q65)</f>
        <v/>
      </c>
      <c r="S61">
        <f>'05.01_PLANO DE AÇÃO'!R65</f>
        <v>0</v>
      </c>
      <c r="T61">
        <f>'05.01_PLANO DE AÇÃO'!S65</f>
        <v>0</v>
      </c>
      <c r="U61">
        <f>'05.01_PLANO DE AÇÃO'!T65</f>
        <v>0</v>
      </c>
      <c r="V61">
        <f>'05.01_PLANO DE AÇÃO'!U65</f>
        <v>0</v>
      </c>
      <c r="W61">
        <f>'05.01_PLANO DE AÇÃO'!V65</f>
        <v>0</v>
      </c>
      <c r="X61" t="str">
        <f>IF('05.01_PLANO DE AÇÃO'!W65="","",'05.01_PLANO DE AÇÃO'!W65)</f>
        <v/>
      </c>
      <c r="Y61">
        <f>'05.01_PLANO DE AÇÃO'!X65</f>
        <v>0</v>
      </c>
      <c r="Z61">
        <f>'05.01_PLANO DE AÇÃO'!Y65</f>
        <v>0</v>
      </c>
      <c r="AA61">
        <f>'05.01_PLANO DE AÇÃO'!Z65</f>
        <v>0</v>
      </c>
      <c r="AB61">
        <f>'05.01_PLANO DE AÇÃO'!AA65</f>
        <v>0</v>
      </c>
      <c r="AC61">
        <f>'05.01_PLANO DE AÇÃO'!AB65</f>
        <v>0</v>
      </c>
      <c r="AD61">
        <f>'05.01_PLANO DE AÇÃO'!AC65</f>
        <v>0</v>
      </c>
      <c r="AE61" t="str">
        <f>IF('05.01_PLANO DE AÇÃO'!AD65="","",'05.01_PLANO DE AÇÃO'!AD65)</f>
        <v/>
      </c>
      <c r="AF61">
        <f>'05.01_PLANO DE AÇÃO'!AE65</f>
        <v>0</v>
      </c>
      <c r="AG61">
        <f>'05.01_PLANO DE AÇÃO'!AF65</f>
        <v>0</v>
      </c>
      <c r="AH61">
        <f>'05.01_PLANO DE AÇÃO'!AG65</f>
        <v>0</v>
      </c>
      <c r="AI61">
        <f>'05.01_PLANO DE AÇÃO'!AH65</f>
        <v>0</v>
      </c>
      <c r="AJ61">
        <f>'05.01_PLANO DE AÇÃO'!AI65</f>
        <v>0</v>
      </c>
      <c r="AK61">
        <f>'05.01_PLANO DE AÇÃO'!AJ65</f>
        <v>0</v>
      </c>
      <c r="AL61">
        <f>'05.01_PLANO DE AÇÃO'!AK65</f>
        <v>0</v>
      </c>
      <c r="AM61" t="str">
        <f>IF('05.01_PLANO DE AÇÃO'!AL65="","",'05.01_PLANO DE AÇÃO'!AL65)</f>
        <v/>
      </c>
      <c r="AN61">
        <f>'05.01_PLANO DE AÇÃO'!AM65</f>
        <v>0</v>
      </c>
      <c r="AO61">
        <f>'05.01_PLANO DE AÇÃO'!AN65</f>
        <v>0</v>
      </c>
      <c r="AP61">
        <f>'05.01_PLANO DE AÇÃO'!AO65</f>
        <v>0</v>
      </c>
      <c r="AQ61">
        <f>'05.01_PLANO DE AÇÃO'!AP65</f>
        <v>0</v>
      </c>
      <c r="AR61" t="str">
        <f>IF('05.01_PLANO DE AÇÃO'!AQ65="","",'05.01_PLANO DE AÇÃO'!AQ65)</f>
        <v/>
      </c>
      <c r="AS61">
        <f>'05.01_PLANO DE AÇÃO'!AR65</f>
        <v>0</v>
      </c>
      <c r="AT61" t="str">
        <f>IF('05.01_PLANO DE AÇÃO'!AS65="","",'05.01_PLANO DE AÇÃO'!AS65)</f>
        <v/>
      </c>
      <c r="AU61">
        <f>'05.01_PLANO DE AÇÃO'!AT65</f>
        <v>0</v>
      </c>
      <c r="AV61">
        <f>'05.01_PLANO DE AÇÃO'!AU65</f>
        <v>0</v>
      </c>
      <c r="AW61" t="str">
        <f>IF('05.01_PLANO DE AÇÃO'!AV65="","",'05.01_PLANO DE AÇÃO'!AV65)</f>
        <v/>
      </c>
      <c r="AX61">
        <f>'05.01_PLANO DE AÇÃO'!AW65</f>
        <v>0</v>
      </c>
      <c r="AY61" t="str">
        <f>IF('05.01_PLANO DE AÇÃO'!AX65="","",'05.01_PLANO DE AÇÃO'!AX65)</f>
        <v/>
      </c>
      <c r="AZ61">
        <f>'05.01_PLANO DE AÇÃO'!AY65</f>
        <v>0</v>
      </c>
      <c r="BA61">
        <f>'05.01_PLANO DE AÇÃO'!AZ65</f>
        <v>0</v>
      </c>
      <c r="BB61">
        <f>'05.01_PLANO DE AÇÃO'!BA65</f>
        <v>0</v>
      </c>
      <c r="BC61" t="str">
        <f>IF('05.01_PLANO DE AÇÃO'!BB65="","",'05.01_PLANO DE AÇÃO'!BB65)</f>
        <v/>
      </c>
    </row>
    <row r="62" spans="2:55" x14ac:dyDescent="0.25">
      <c r="B62" t="s">
        <v>21</v>
      </c>
      <c r="C62" t="str">
        <f>IF('05.01_PLANO DE AÇÃO'!B66="","",'05.01_PLANO DE AÇÃO'!B66)</f>
        <v/>
      </c>
      <c r="D62" t="str">
        <f>IF('05.01_PLANO DE AÇÃO'!C66="","",'05.01_PLANO DE AÇÃO'!C66)</f>
        <v/>
      </c>
      <c r="E62">
        <f>'05.01_PLANO DE AÇÃO'!D66</f>
        <v>0</v>
      </c>
      <c r="F62" t="str">
        <f>IF('05.01_PLANO DE AÇÃO'!E66="","",'05.01_PLANO DE AÇÃO'!E66)</f>
        <v/>
      </c>
      <c r="G62">
        <f>'05.01_PLANO DE AÇÃO'!F66</f>
        <v>0</v>
      </c>
      <c r="H62">
        <f>'05.01_PLANO DE AÇÃO'!G66</f>
        <v>0</v>
      </c>
      <c r="I62">
        <f>'05.01_PLANO DE AÇÃO'!H66</f>
        <v>0</v>
      </c>
      <c r="J62">
        <f>'05.01_PLANO DE AÇÃO'!I66</f>
        <v>0</v>
      </c>
      <c r="K62">
        <f>'05.01_PLANO DE AÇÃO'!J66</f>
        <v>0</v>
      </c>
      <c r="L62">
        <f>'05.01_PLANO DE AÇÃO'!K66</f>
        <v>0</v>
      </c>
      <c r="M62">
        <f>'05.01_PLANO DE AÇÃO'!L66</f>
        <v>0</v>
      </c>
      <c r="N62">
        <f>'05.01_PLANO DE AÇÃO'!M66</f>
        <v>0</v>
      </c>
      <c r="O62" t="str">
        <f>IF('05.01_PLANO DE AÇÃO'!N66="","",'05.01_PLANO DE AÇÃO'!N66)</f>
        <v/>
      </c>
      <c r="P62">
        <f>'05.01_PLANO DE AÇÃO'!O66</f>
        <v>0</v>
      </c>
      <c r="Q62">
        <f>'05.01_PLANO DE AÇÃO'!P66</f>
        <v>0</v>
      </c>
      <c r="R62" t="str">
        <f>IF('05.01_PLANO DE AÇÃO'!Q66="","",'05.01_PLANO DE AÇÃO'!Q66)</f>
        <v/>
      </c>
      <c r="S62">
        <f>'05.01_PLANO DE AÇÃO'!R66</f>
        <v>0</v>
      </c>
      <c r="T62">
        <f>'05.01_PLANO DE AÇÃO'!S66</f>
        <v>0</v>
      </c>
      <c r="U62">
        <f>'05.01_PLANO DE AÇÃO'!T66</f>
        <v>0</v>
      </c>
      <c r="V62">
        <f>'05.01_PLANO DE AÇÃO'!U66</f>
        <v>0</v>
      </c>
      <c r="W62">
        <f>'05.01_PLANO DE AÇÃO'!V66</f>
        <v>0</v>
      </c>
      <c r="X62" t="str">
        <f>IF('05.01_PLANO DE AÇÃO'!W66="","",'05.01_PLANO DE AÇÃO'!W66)</f>
        <v/>
      </c>
      <c r="Y62">
        <f>'05.01_PLANO DE AÇÃO'!X66</f>
        <v>0</v>
      </c>
      <c r="Z62">
        <f>'05.01_PLANO DE AÇÃO'!Y66</f>
        <v>0</v>
      </c>
      <c r="AA62">
        <f>'05.01_PLANO DE AÇÃO'!Z66</f>
        <v>0</v>
      </c>
      <c r="AB62">
        <f>'05.01_PLANO DE AÇÃO'!AA66</f>
        <v>0</v>
      </c>
      <c r="AC62">
        <f>'05.01_PLANO DE AÇÃO'!AB66</f>
        <v>0</v>
      </c>
      <c r="AD62">
        <f>'05.01_PLANO DE AÇÃO'!AC66</f>
        <v>0</v>
      </c>
      <c r="AE62" t="str">
        <f>IF('05.01_PLANO DE AÇÃO'!AD66="","",'05.01_PLANO DE AÇÃO'!AD66)</f>
        <v/>
      </c>
      <c r="AF62">
        <f>'05.01_PLANO DE AÇÃO'!AE66</f>
        <v>0</v>
      </c>
      <c r="AG62">
        <f>'05.01_PLANO DE AÇÃO'!AF66</f>
        <v>0</v>
      </c>
      <c r="AH62">
        <f>'05.01_PLANO DE AÇÃO'!AG66</f>
        <v>0</v>
      </c>
      <c r="AI62">
        <f>'05.01_PLANO DE AÇÃO'!AH66</f>
        <v>0</v>
      </c>
      <c r="AJ62">
        <f>'05.01_PLANO DE AÇÃO'!AI66</f>
        <v>0</v>
      </c>
      <c r="AK62">
        <f>'05.01_PLANO DE AÇÃO'!AJ66</f>
        <v>0</v>
      </c>
      <c r="AL62">
        <f>'05.01_PLANO DE AÇÃO'!AK66</f>
        <v>0</v>
      </c>
      <c r="AM62" t="str">
        <f>IF('05.01_PLANO DE AÇÃO'!AL66="","",'05.01_PLANO DE AÇÃO'!AL66)</f>
        <v/>
      </c>
      <c r="AN62">
        <f>'05.01_PLANO DE AÇÃO'!AM66</f>
        <v>0</v>
      </c>
      <c r="AO62">
        <f>'05.01_PLANO DE AÇÃO'!AN66</f>
        <v>0</v>
      </c>
      <c r="AP62">
        <f>'05.01_PLANO DE AÇÃO'!AO66</f>
        <v>0</v>
      </c>
      <c r="AQ62">
        <f>'05.01_PLANO DE AÇÃO'!AP66</f>
        <v>0</v>
      </c>
      <c r="AR62" t="str">
        <f>IF('05.01_PLANO DE AÇÃO'!AQ66="","",'05.01_PLANO DE AÇÃO'!AQ66)</f>
        <v/>
      </c>
      <c r="AS62">
        <f>'05.01_PLANO DE AÇÃO'!AR66</f>
        <v>0</v>
      </c>
      <c r="AT62" t="str">
        <f>IF('05.01_PLANO DE AÇÃO'!AS66="","",'05.01_PLANO DE AÇÃO'!AS66)</f>
        <v/>
      </c>
      <c r="AU62">
        <f>'05.01_PLANO DE AÇÃO'!AT66</f>
        <v>0</v>
      </c>
      <c r="AV62">
        <f>'05.01_PLANO DE AÇÃO'!AU66</f>
        <v>0</v>
      </c>
      <c r="AW62" t="str">
        <f>IF('05.01_PLANO DE AÇÃO'!AV66="","",'05.01_PLANO DE AÇÃO'!AV66)</f>
        <v/>
      </c>
      <c r="AX62">
        <f>'05.01_PLANO DE AÇÃO'!AW66</f>
        <v>0</v>
      </c>
      <c r="AY62" t="str">
        <f>IF('05.01_PLANO DE AÇÃO'!AX66="","",'05.01_PLANO DE AÇÃO'!AX66)</f>
        <v/>
      </c>
      <c r="AZ62">
        <f>'05.01_PLANO DE AÇÃO'!AY66</f>
        <v>0</v>
      </c>
      <c r="BA62">
        <f>'05.01_PLANO DE AÇÃO'!AZ66</f>
        <v>0</v>
      </c>
      <c r="BB62">
        <f>'05.01_PLANO DE AÇÃO'!BA66</f>
        <v>0</v>
      </c>
      <c r="BC62" t="str">
        <f>IF('05.01_PLANO DE AÇÃO'!BB66="","",'05.01_PLANO DE AÇÃO'!BB66)</f>
        <v/>
      </c>
    </row>
    <row r="63" spans="2:55" x14ac:dyDescent="0.25">
      <c r="B63" t="s">
        <v>21</v>
      </c>
      <c r="C63" t="str">
        <f>IF('05.01_PLANO DE AÇÃO'!B67="","",'05.01_PLANO DE AÇÃO'!B67)</f>
        <v/>
      </c>
      <c r="D63" t="str">
        <f>IF('05.01_PLANO DE AÇÃO'!C67="","",'05.01_PLANO DE AÇÃO'!C67)</f>
        <v/>
      </c>
      <c r="E63">
        <f>'05.01_PLANO DE AÇÃO'!D67</f>
        <v>0</v>
      </c>
      <c r="F63" t="str">
        <f>IF('05.01_PLANO DE AÇÃO'!E67="","",'05.01_PLANO DE AÇÃO'!E67)</f>
        <v/>
      </c>
      <c r="G63">
        <f>'05.01_PLANO DE AÇÃO'!F67</f>
        <v>0</v>
      </c>
      <c r="H63">
        <f>'05.01_PLANO DE AÇÃO'!G67</f>
        <v>0</v>
      </c>
      <c r="I63">
        <f>'05.01_PLANO DE AÇÃO'!H67</f>
        <v>0</v>
      </c>
      <c r="J63">
        <f>'05.01_PLANO DE AÇÃO'!I67</f>
        <v>0</v>
      </c>
      <c r="K63">
        <f>'05.01_PLANO DE AÇÃO'!J67</f>
        <v>0</v>
      </c>
      <c r="L63">
        <f>'05.01_PLANO DE AÇÃO'!K67</f>
        <v>0</v>
      </c>
      <c r="M63">
        <f>'05.01_PLANO DE AÇÃO'!L67</f>
        <v>0</v>
      </c>
      <c r="N63">
        <f>'05.01_PLANO DE AÇÃO'!M67</f>
        <v>0</v>
      </c>
      <c r="O63" t="str">
        <f>IF('05.01_PLANO DE AÇÃO'!N67="","",'05.01_PLANO DE AÇÃO'!N67)</f>
        <v/>
      </c>
      <c r="P63">
        <f>'05.01_PLANO DE AÇÃO'!O67</f>
        <v>0</v>
      </c>
      <c r="Q63">
        <f>'05.01_PLANO DE AÇÃO'!P67</f>
        <v>0</v>
      </c>
      <c r="R63" t="str">
        <f>IF('05.01_PLANO DE AÇÃO'!Q67="","",'05.01_PLANO DE AÇÃO'!Q67)</f>
        <v/>
      </c>
      <c r="S63">
        <f>'05.01_PLANO DE AÇÃO'!R67</f>
        <v>0</v>
      </c>
      <c r="T63">
        <f>'05.01_PLANO DE AÇÃO'!S67</f>
        <v>0</v>
      </c>
      <c r="U63">
        <f>'05.01_PLANO DE AÇÃO'!T67</f>
        <v>0</v>
      </c>
      <c r="V63">
        <f>'05.01_PLANO DE AÇÃO'!U67</f>
        <v>0</v>
      </c>
      <c r="W63">
        <f>'05.01_PLANO DE AÇÃO'!V67</f>
        <v>0</v>
      </c>
      <c r="X63" t="str">
        <f>IF('05.01_PLANO DE AÇÃO'!W67="","",'05.01_PLANO DE AÇÃO'!W67)</f>
        <v/>
      </c>
      <c r="Y63">
        <f>'05.01_PLANO DE AÇÃO'!X67</f>
        <v>0</v>
      </c>
      <c r="Z63">
        <f>'05.01_PLANO DE AÇÃO'!Y67</f>
        <v>0</v>
      </c>
      <c r="AA63">
        <f>'05.01_PLANO DE AÇÃO'!Z67</f>
        <v>0</v>
      </c>
      <c r="AB63">
        <f>'05.01_PLANO DE AÇÃO'!AA67</f>
        <v>0</v>
      </c>
      <c r="AC63">
        <f>'05.01_PLANO DE AÇÃO'!AB67</f>
        <v>0</v>
      </c>
      <c r="AD63">
        <f>'05.01_PLANO DE AÇÃO'!AC67</f>
        <v>0</v>
      </c>
      <c r="AE63" t="str">
        <f>IF('05.01_PLANO DE AÇÃO'!AD67="","",'05.01_PLANO DE AÇÃO'!AD67)</f>
        <v/>
      </c>
      <c r="AF63">
        <f>'05.01_PLANO DE AÇÃO'!AE67</f>
        <v>0</v>
      </c>
      <c r="AG63">
        <f>'05.01_PLANO DE AÇÃO'!AF67</f>
        <v>0</v>
      </c>
      <c r="AH63">
        <f>'05.01_PLANO DE AÇÃO'!AG67</f>
        <v>0</v>
      </c>
      <c r="AI63">
        <f>'05.01_PLANO DE AÇÃO'!AH67</f>
        <v>0</v>
      </c>
      <c r="AJ63">
        <f>'05.01_PLANO DE AÇÃO'!AI67</f>
        <v>0</v>
      </c>
      <c r="AK63">
        <f>'05.01_PLANO DE AÇÃO'!AJ67</f>
        <v>0</v>
      </c>
      <c r="AL63">
        <f>'05.01_PLANO DE AÇÃO'!AK67</f>
        <v>0</v>
      </c>
      <c r="AM63" t="str">
        <f>IF('05.01_PLANO DE AÇÃO'!AL67="","",'05.01_PLANO DE AÇÃO'!AL67)</f>
        <v/>
      </c>
      <c r="AN63">
        <f>'05.01_PLANO DE AÇÃO'!AM67</f>
        <v>0</v>
      </c>
      <c r="AO63">
        <f>'05.01_PLANO DE AÇÃO'!AN67</f>
        <v>0</v>
      </c>
      <c r="AP63">
        <f>'05.01_PLANO DE AÇÃO'!AO67</f>
        <v>0</v>
      </c>
      <c r="AQ63">
        <f>'05.01_PLANO DE AÇÃO'!AP67</f>
        <v>0</v>
      </c>
      <c r="AR63" t="str">
        <f>IF('05.01_PLANO DE AÇÃO'!AQ67="","",'05.01_PLANO DE AÇÃO'!AQ67)</f>
        <v/>
      </c>
      <c r="AS63">
        <f>'05.01_PLANO DE AÇÃO'!AR67</f>
        <v>0</v>
      </c>
      <c r="AT63" t="str">
        <f>IF('05.01_PLANO DE AÇÃO'!AS67="","",'05.01_PLANO DE AÇÃO'!AS67)</f>
        <v/>
      </c>
      <c r="AU63">
        <f>'05.01_PLANO DE AÇÃO'!AT67</f>
        <v>0</v>
      </c>
      <c r="AV63">
        <f>'05.01_PLANO DE AÇÃO'!AU67</f>
        <v>0</v>
      </c>
      <c r="AW63" t="str">
        <f>IF('05.01_PLANO DE AÇÃO'!AV67="","",'05.01_PLANO DE AÇÃO'!AV67)</f>
        <v/>
      </c>
      <c r="AX63">
        <f>'05.01_PLANO DE AÇÃO'!AW67</f>
        <v>0</v>
      </c>
      <c r="AY63" t="str">
        <f>IF('05.01_PLANO DE AÇÃO'!AX67="","",'05.01_PLANO DE AÇÃO'!AX67)</f>
        <v/>
      </c>
      <c r="AZ63">
        <f>'05.01_PLANO DE AÇÃO'!AY67</f>
        <v>0</v>
      </c>
      <c r="BA63">
        <f>'05.01_PLANO DE AÇÃO'!AZ67</f>
        <v>0</v>
      </c>
      <c r="BB63">
        <f>'05.01_PLANO DE AÇÃO'!BA67</f>
        <v>0</v>
      </c>
      <c r="BC63" t="str">
        <f>IF('05.01_PLANO DE AÇÃO'!BB67="","",'05.01_PLANO DE AÇÃO'!BB67)</f>
        <v/>
      </c>
    </row>
    <row r="64" spans="2:55" x14ac:dyDescent="0.25">
      <c r="B64" t="s">
        <v>21</v>
      </c>
      <c r="C64" t="str">
        <f>IF('05.01_PLANO DE AÇÃO'!B68="","",'05.01_PLANO DE AÇÃO'!B68)</f>
        <v/>
      </c>
      <c r="D64" t="str">
        <f>IF('05.01_PLANO DE AÇÃO'!C68="","",'05.01_PLANO DE AÇÃO'!C68)</f>
        <v/>
      </c>
      <c r="E64">
        <f>'05.01_PLANO DE AÇÃO'!D68</f>
        <v>0</v>
      </c>
      <c r="F64" t="str">
        <f>IF('05.01_PLANO DE AÇÃO'!E68="","",'05.01_PLANO DE AÇÃO'!E68)</f>
        <v/>
      </c>
      <c r="G64">
        <f>'05.01_PLANO DE AÇÃO'!F68</f>
        <v>0</v>
      </c>
      <c r="H64">
        <f>'05.01_PLANO DE AÇÃO'!G68</f>
        <v>0</v>
      </c>
      <c r="I64">
        <f>'05.01_PLANO DE AÇÃO'!H68</f>
        <v>0</v>
      </c>
      <c r="J64">
        <f>'05.01_PLANO DE AÇÃO'!I68</f>
        <v>0</v>
      </c>
      <c r="K64">
        <f>'05.01_PLANO DE AÇÃO'!J68</f>
        <v>0</v>
      </c>
      <c r="L64">
        <f>'05.01_PLANO DE AÇÃO'!K68</f>
        <v>0</v>
      </c>
      <c r="M64">
        <f>'05.01_PLANO DE AÇÃO'!L68</f>
        <v>0</v>
      </c>
      <c r="N64">
        <f>'05.01_PLANO DE AÇÃO'!M68</f>
        <v>0</v>
      </c>
      <c r="O64" t="str">
        <f>IF('05.01_PLANO DE AÇÃO'!N68="","",'05.01_PLANO DE AÇÃO'!N68)</f>
        <v/>
      </c>
      <c r="P64">
        <f>'05.01_PLANO DE AÇÃO'!O68</f>
        <v>0</v>
      </c>
      <c r="Q64">
        <f>'05.01_PLANO DE AÇÃO'!P68</f>
        <v>0</v>
      </c>
      <c r="R64" t="str">
        <f>IF('05.01_PLANO DE AÇÃO'!Q68="","",'05.01_PLANO DE AÇÃO'!Q68)</f>
        <v/>
      </c>
      <c r="S64">
        <f>'05.01_PLANO DE AÇÃO'!R68</f>
        <v>0</v>
      </c>
      <c r="T64">
        <f>'05.01_PLANO DE AÇÃO'!S68</f>
        <v>0</v>
      </c>
      <c r="U64">
        <f>'05.01_PLANO DE AÇÃO'!T68</f>
        <v>0</v>
      </c>
      <c r="V64">
        <f>'05.01_PLANO DE AÇÃO'!U68</f>
        <v>0</v>
      </c>
      <c r="W64">
        <f>'05.01_PLANO DE AÇÃO'!V68</f>
        <v>0</v>
      </c>
      <c r="X64" t="str">
        <f>IF('05.01_PLANO DE AÇÃO'!W68="","",'05.01_PLANO DE AÇÃO'!W68)</f>
        <v/>
      </c>
      <c r="Y64">
        <f>'05.01_PLANO DE AÇÃO'!X68</f>
        <v>0</v>
      </c>
      <c r="Z64">
        <f>'05.01_PLANO DE AÇÃO'!Y68</f>
        <v>0</v>
      </c>
      <c r="AA64">
        <f>'05.01_PLANO DE AÇÃO'!Z68</f>
        <v>0</v>
      </c>
      <c r="AB64">
        <f>'05.01_PLANO DE AÇÃO'!AA68</f>
        <v>0</v>
      </c>
      <c r="AC64">
        <f>'05.01_PLANO DE AÇÃO'!AB68</f>
        <v>0</v>
      </c>
      <c r="AD64">
        <f>'05.01_PLANO DE AÇÃO'!AC68</f>
        <v>0</v>
      </c>
      <c r="AE64" t="str">
        <f>IF('05.01_PLANO DE AÇÃO'!AD68="","",'05.01_PLANO DE AÇÃO'!AD68)</f>
        <v/>
      </c>
      <c r="AF64">
        <f>'05.01_PLANO DE AÇÃO'!AE68</f>
        <v>0</v>
      </c>
      <c r="AG64">
        <f>'05.01_PLANO DE AÇÃO'!AF68</f>
        <v>0</v>
      </c>
      <c r="AH64">
        <f>'05.01_PLANO DE AÇÃO'!AG68</f>
        <v>0</v>
      </c>
      <c r="AI64">
        <f>'05.01_PLANO DE AÇÃO'!AH68</f>
        <v>0</v>
      </c>
      <c r="AJ64">
        <f>'05.01_PLANO DE AÇÃO'!AI68</f>
        <v>0</v>
      </c>
      <c r="AK64">
        <f>'05.01_PLANO DE AÇÃO'!AJ68</f>
        <v>0</v>
      </c>
      <c r="AL64">
        <f>'05.01_PLANO DE AÇÃO'!AK68</f>
        <v>0</v>
      </c>
      <c r="AM64" t="str">
        <f>IF('05.01_PLANO DE AÇÃO'!AL68="","",'05.01_PLANO DE AÇÃO'!AL68)</f>
        <v/>
      </c>
      <c r="AN64">
        <f>'05.01_PLANO DE AÇÃO'!AM68</f>
        <v>0</v>
      </c>
      <c r="AO64">
        <f>'05.01_PLANO DE AÇÃO'!AN68</f>
        <v>0</v>
      </c>
      <c r="AP64">
        <f>'05.01_PLANO DE AÇÃO'!AO68</f>
        <v>0</v>
      </c>
      <c r="AQ64">
        <f>'05.01_PLANO DE AÇÃO'!AP68</f>
        <v>0</v>
      </c>
      <c r="AR64" t="str">
        <f>IF('05.01_PLANO DE AÇÃO'!AQ68="","",'05.01_PLANO DE AÇÃO'!AQ68)</f>
        <v/>
      </c>
      <c r="AS64">
        <f>'05.01_PLANO DE AÇÃO'!AR68</f>
        <v>0</v>
      </c>
      <c r="AT64" t="str">
        <f>IF('05.01_PLANO DE AÇÃO'!AS68="","",'05.01_PLANO DE AÇÃO'!AS68)</f>
        <v/>
      </c>
      <c r="AU64">
        <f>'05.01_PLANO DE AÇÃO'!AT68</f>
        <v>0</v>
      </c>
      <c r="AV64">
        <f>'05.01_PLANO DE AÇÃO'!AU68</f>
        <v>0</v>
      </c>
      <c r="AW64" t="str">
        <f>IF('05.01_PLANO DE AÇÃO'!AV68="","",'05.01_PLANO DE AÇÃO'!AV68)</f>
        <v/>
      </c>
      <c r="AX64">
        <f>'05.01_PLANO DE AÇÃO'!AW68</f>
        <v>0</v>
      </c>
      <c r="AY64" t="str">
        <f>IF('05.01_PLANO DE AÇÃO'!AX68="","",'05.01_PLANO DE AÇÃO'!AX68)</f>
        <v/>
      </c>
      <c r="AZ64">
        <f>'05.01_PLANO DE AÇÃO'!AY68</f>
        <v>0</v>
      </c>
      <c r="BA64">
        <f>'05.01_PLANO DE AÇÃO'!AZ68</f>
        <v>0</v>
      </c>
      <c r="BB64">
        <f>'05.01_PLANO DE AÇÃO'!BA68</f>
        <v>0</v>
      </c>
      <c r="BC64" t="str">
        <f>IF('05.01_PLANO DE AÇÃO'!BB68="","",'05.01_PLANO DE AÇÃO'!BB68)</f>
        <v/>
      </c>
    </row>
    <row r="65" spans="2:55" x14ac:dyDescent="0.25">
      <c r="B65" t="s">
        <v>21</v>
      </c>
      <c r="C65" t="str">
        <f>IF('05.01_PLANO DE AÇÃO'!B69="","",'05.01_PLANO DE AÇÃO'!B69)</f>
        <v/>
      </c>
      <c r="D65" t="str">
        <f>IF('05.01_PLANO DE AÇÃO'!C69="","",'05.01_PLANO DE AÇÃO'!C69)</f>
        <v/>
      </c>
      <c r="E65">
        <f>'05.01_PLANO DE AÇÃO'!D69</f>
        <v>0</v>
      </c>
      <c r="F65" t="str">
        <f>IF('05.01_PLANO DE AÇÃO'!E69="","",'05.01_PLANO DE AÇÃO'!E69)</f>
        <v/>
      </c>
      <c r="G65">
        <f>'05.01_PLANO DE AÇÃO'!F69</f>
        <v>0</v>
      </c>
      <c r="H65">
        <f>'05.01_PLANO DE AÇÃO'!G69</f>
        <v>0</v>
      </c>
      <c r="I65">
        <f>'05.01_PLANO DE AÇÃO'!H69</f>
        <v>0</v>
      </c>
      <c r="J65">
        <f>'05.01_PLANO DE AÇÃO'!I69</f>
        <v>0</v>
      </c>
      <c r="K65">
        <f>'05.01_PLANO DE AÇÃO'!J69</f>
        <v>0</v>
      </c>
      <c r="L65">
        <f>'05.01_PLANO DE AÇÃO'!K69</f>
        <v>0</v>
      </c>
      <c r="M65">
        <f>'05.01_PLANO DE AÇÃO'!L69</f>
        <v>0</v>
      </c>
      <c r="N65">
        <f>'05.01_PLANO DE AÇÃO'!M69</f>
        <v>0</v>
      </c>
      <c r="O65" t="str">
        <f>IF('05.01_PLANO DE AÇÃO'!N69="","",'05.01_PLANO DE AÇÃO'!N69)</f>
        <v/>
      </c>
      <c r="P65">
        <f>'05.01_PLANO DE AÇÃO'!O69</f>
        <v>0</v>
      </c>
      <c r="Q65">
        <f>'05.01_PLANO DE AÇÃO'!P69</f>
        <v>0</v>
      </c>
      <c r="R65" t="str">
        <f>IF('05.01_PLANO DE AÇÃO'!Q69="","",'05.01_PLANO DE AÇÃO'!Q69)</f>
        <v/>
      </c>
      <c r="S65">
        <f>'05.01_PLANO DE AÇÃO'!R69</f>
        <v>0</v>
      </c>
      <c r="T65">
        <f>'05.01_PLANO DE AÇÃO'!S69</f>
        <v>0</v>
      </c>
      <c r="U65">
        <f>'05.01_PLANO DE AÇÃO'!T69</f>
        <v>0</v>
      </c>
      <c r="V65">
        <f>'05.01_PLANO DE AÇÃO'!U69</f>
        <v>0</v>
      </c>
      <c r="W65">
        <f>'05.01_PLANO DE AÇÃO'!V69</f>
        <v>0</v>
      </c>
      <c r="X65" t="str">
        <f>IF('05.01_PLANO DE AÇÃO'!W69="","",'05.01_PLANO DE AÇÃO'!W69)</f>
        <v/>
      </c>
      <c r="Y65">
        <f>'05.01_PLANO DE AÇÃO'!X69</f>
        <v>0</v>
      </c>
      <c r="Z65">
        <f>'05.01_PLANO DE AÇÃO'!Y69</f>
        <v>0</v>
      </c>
      <c r="AA65">
        <f>'05.01_PLANO DE AÇÃO'!Z69</f>
        <v>0</v>
      </c>
      <c r="AB65">
        <f>'05.01_PLANO DE AÇÃO'!AA69</f>
        <v>0</v>
      </c>
      <c r="AC65">
        <f>'05.01_PLANO DE AÇÃO'!AB69</f>
        <v>0</v>
      </c>
      <c r="AD65">
        <f>'05.01_PLANO DE AÇÃO'!AC69</f>
        <v>0</v>
      </c>
      <c r="AE65" t="str">
        <f>IF('05.01_PLANO DE AÇÃO'!AD69="","",'05.01_PLANO DE AÇÃO'!AD69)</f>
        <v/>
      </c>
      <c r="AF65">
        <f>'05.01_PLANO DE AÇÃO'!AE69</f>
        <v>0</v>
      </c>
      <c r="AG65">
        <f>'05.01_PLANO DE AÇÃO'!AF69</f>
        <v>0</v>
      </c>
      <c r="AH65">
        <f>'05.01_PLANO DE AÇÃO'!AG69</f>
        <v>0</v>
      </c>
      <c r="AI65">
        <f>'05.01_PLANO DE AÇÃO'!AH69</f>
        <v>0</v>
      </c>
      <c r="AJ65">
        <f>'05.01_PLANO DE AÇÃO'!AI69</f>
        <v>0</v>
      </c>
      <c r="AK65">
        <f>'05.01_PLANO DE AÇÃO'!AJ69</f>
        <v>0</v>
      </c>
      <c r="AL65">
        <f>'05.01_PLANO DE AÇÃO'!AK69</f>
        <v>0</v>
      </c>
      <c r="AM65" t="str">
        <f>IF('05.01_PLANO DE AÇÃO'!AL69="","",'05.01_PLANO DE AÇÃO'!AL69)</f>
        <v/>
      </c>
      <c r="AN65">
        <f>'05.01_PLANO DE AÇÃO'!AM69</f>
        <v>0</v>
      </c>
      <c r="AO65">
        <f>'05.01_PLANO DE AÇÃO'!AN69</f>
        <v>0</v>
      </c>
      <c r="AP65">
        <f>'05.01_PLANO DE AÇÃO'!AO69</f>
        <v>0</v>
      </c>
      <c r="AQ65">
        <f>'05.01_PLANO DE AÇÃO'!AP69</f>
        <v>0</v>
      </c>
      <c r="AR65" t="str">
        <f>IF('05.01_PLANO DE AÇÃO'!AQ69="","",'05.01_PLANO DE AÇÃO'!AQ69)</f>
        <v/>
      </c>
      <c r="AS65">
        <f>'05.01_PLANO DE AÇÃO'!AR69</f>
        <v>0</v>
      </c>
      <c r="AT65" t="str">
        <f>IF('05.01_PLANO DE AÇÃO'!AS69="","",'05.01_PLANO DE AÇÃO'!AS69)</f>
        <v/>
      </c>
      <c r="AU65">
        <f>'05.01_PLANO DE AÇÃO'!AT69</f>
        <v>0</v>
      </c>
      <c r="AV65">
        <f>'05.01_PLANO DE AÇÃO'!AU69</f>
        <v>0</v>
      </c>
      <c r="AW65" t="str">
        <f>IF('05.01_PLANO DE AÇÃO'!AV69="","",'05.01_PLANO DE AÇÃO'!AV69)</f>
        <v/>
      </c>
      <c r="AX65">
        <f>'05.01_PLANO DE AÇÃO'!AW69</f>
        <v>0</v>
      </c>
      <c r="AY65" t="str">
        <f>IF('05.01_PLANO DE AÇÃO'!AX69="","",'05.01_PLANO DE AÇÃO'!AX69)</f>
        <v/>
      </c>
      <c r="AZ65">
        <f>'05.01_PLANO DE AÇÃO'!AY69</f>
        <v>0</v>
      </c>
      <c r="BA65">
        <f>'05.01_PLANO DE AÇÃO'!AZ69</f>
        <v>0</v>
      </c>
      <c r="BB65">
        <f>'05.01_PLANO DE AÇÃO'!BA69</f>
        <v>0</v>
      </c>
      <c r="BC65" t="str">
        <f>IF('05.01_PLANO DE AÇÃO'!BB69="","",'05.01_PLANO DE AÇÃO'!BB69)</f>
        <v/>
      </c>
    </row>
    <row r="66" spans="2:55" x14ac:dyDescent="0.25">
      <c r="B66" t="s">
        <v>21</v>
      </c>
      <c r="C66" t="str">
        <f>IF('05.01_PLANO DE AÇÃO'!B70="","",'05.01_PLANO DE AÇÃO'!B70)</f>
        <v/>
      </c>
      <c r="D66" t="str">
        <f>IF('05.01_PLANO DE AÇÃO'!C70="","",'05.01_PLANO DE AÇÃO'!C70)</f>
        <v/>
      </c>
      <c r="E66">
        <f>'05.01_PLANO DE AÇÃO'!D70</f>
        <v>0</v>
      </c>
      <c r="F66" t="str">
        <f>IF('05.01_PLANO DE AÇÃO'!E70="","",'05.01_PLANO DE AÇÃO'!E70)</f>
        <v/>
      </c>
      <c r="G66">
        <f>'05.01_PLANO DE AÇÃO'!F70</f>
        <v>0</v>
      </c>
      <c r="H66">
        <f>'05.01_PLANO DE AÇÃO'!G70</f>
        <v>0</v>
      </c>
      <c r="I66">
        <f>'05.01_PLANO DE AÇÃO'!H70</f>
        <v>0</v>
      </c>
      <c r="J66">
        <f>'05.01_PLANO DE AÇÃO'!I70</f>
        <v>0</v>
      </c>
      <c r="K66">
        <f>'05.01_PLANO DE AÇÃO'!J70</f>
        <v>0</v>
      </c>
      <c r="L66">
        <f>'05.01_PLANO DE AÇÃO'!K70</f>
        <v>0</v>
      </c>
      <c r="M66">
        <f>'05.01_PLANO DE AÇÃO'!L70</f>
        <v>0</v>
      </c>
      <c r="N66">
        <f>'05.01_PLANO DE AÇÃO'!M70</f>
        <v>0</v>
      </c>
      <c r="O66" t="str">
        <f>IF('05.01_PLANO DE AÇÃO'!N70="","",'05.01_PLANO DE AÇÃO'!N70)</f>
        <v/>
      </c>
      <c r="P66">
        <f>'05.01_PLANO DE AÇÃO'!O70</f>
        <v>0</v>
      </c>
      <c r="Q66">
        <f>'05.01_PLANO DE AÇÃO'!P70</f>
        <v>0</v>
      </c>
      <c r="R66" t="str">
        <f>IF('05.01_PLANO DE AÇÃO'!Q70="","",'05.01_PLANO DE AÇÃO'!Q70)</f>
        <v/>
      </c>
      <c r="S66">
        <f>'05.01_PLANO DE AÇÃO'!R70</f>
        <v>0</v>
      </c>
      <c r="T66">
        <f>'05.01_PLANO DE AÇÃO'!S70</f>
        <v>0</v>
      </c>
      <c r="U66">
        <f>'05.01_PLANO DE AÇÃO'!T70</f>
        <v>0</v>
      </c>
      <c r="V66">
        <f>'05.01_PLANO DE AÇÃO'!U70</f>
        <v>0</v>
      </c>
      <c r="W66">
        <f>'05.01_PLANO DE AÇÃO'!V70</f>
        <v>0</v>
      </c>
      <c r="X66" t="str">
        <f>IF('05.01_PLANO DE AÇÃO'!W70="","",'05.01_PLANO DE AÇÃO'!W70)</f>
        <v/>
      </c>
      <c r="Y66">
        <f>'05.01_PLANO DE AÇÃO'!X70</f>
        <v>0</v>
      </c>
      <c r="Z66">
        <f>'05.01_PLANO DE AÇÃO'!Y70</f>
        <v>0</v>
      </c>
      <c r="AA66">
        <f>'05.01_PLANO DE AÇÃO'!Z70</f>
        <v>0</v>
      </c>
      <c r="AB66">
        <f>'05.01_PLANO DE AÇÃO'!AA70</f>
        <v>0</v>
      </c>
      <c r="AC66">
        <f>'05.01_PLANO DE AÇÃO'!AB70</f>
        <v>0</v>
      </c>
      <c r="AD66">
        <f>'05.01_PLANO DE AÇÃO'!AC70</f>
        <v>0</v>
      </c>
      <c r="AE66" t="str">
        <f>IF('05.01_PLANO DE AÇÃO'!AD70="","",'05.01_PLANO DE AÇÃO'!AD70)</f>
        <v/>
      </c>
      <c r="AF66">
        <f>'05.01_PLANO DE AÇÃO'!AE70</f>
        <v>0</v>
      </c>
      <c r="AG66">
        <f>'05.01_PLANO DE AÇÃO'!AF70</f>
        <v>0</v>
      </c>
      <c r="AH66">
        <f>'05.01_PLANO DE AÇÃO'!AG70</f>
        <v>0</v>
      </c>
      <c r="AI66">
        <f>'05.01_PLANO DE AÇÃO'!AH70</f>
        <v>0</v>
      </c>
      <c r="AJ66">
        <f>'05.01_PLANO DE AÇÃO'!AI70</f>
        <v>0</v>
      </c>
      <c r="AK66">
        <f>'05.01_PLANO DE AÇÃO'!AJ70</f>
        <v>0</v>
      </c>
      <c r="AL66">
        <f>'05.01_PLANO DE AÇÃO'!AK70</f>
        <v>0</v>
      </c>
      <c r="AM66" t="str">
        <f>IF('05.01_PLANO DE AÇÃO'!AL70="","",'05.01_PLANO DE AÇÃO'!AL70)</f>
        <v/>
      </c>
      <c r="AN66">
        <f>'05.01_PLANO DE AÇÃO'!AM70</f>
        <v>0</v>
      </c>
      <c r="AO66">
        <f>'05.01_PLANO DE AÇÃO'!AN70</f>
        <v>0</v>
      </c>
      <c r="AP66">
        <f>'05.01_PLANO DE AÇÃO'!AO70</f>
        <v>0</v>
      </c>
      <c r="AQ66">
        <f>'05.01_PLANO DE AÇÃO'!AP70</f>
        <v>0</v>
      </c>
      <c r="AR66" t="str">
        <f>IF('05.01_PLANO DE AÇÃO'!AQ70="","",'05.01_PLANO DE AÇÃO'!AQ70)</f>
        <v/>
      </c>
      <c r="AS66">
        <f>'05.01_PLANO DE AÇÃO'!AR70</f>
        <v>0</v>
      </c>
      <c r="AT66" t="str">
        <f>IF('05.01_PLANO DE AÇÃO'!AS70="","",'05.01_PLANO DE AÇÃO'!AS70)</f>
        <v/>
      </c>
      <c r="AU66">
        <f>'05.01_PLANO DE AÇÃO'!AT70</f>
        <v>0</v>
      </c>
      <c r="AV66">
        <f>'05.01_PLANO DE AÇÃO'!AU70</f>
        <v>0</v>
      </c>
      <c r="AW66" t="str">
        <f>IF('05.01_PLANO DE AÇÃO'!AV70="","",'05.01_PLANO DE AÇÃO'!AV70)</f>
        <v/>
      </c>
      <c r="AX66">
        <f>'05.01_PLANO DE AÇÃO'!AW70</f>
        <v>0</v>
      </c>
      <c r="AY66" t="str">
        <f>IF('05.01_PLANO DE AÇÃO'!AX70="","",'05.01_PLANO DE AÇÃO'!AX70)</f>
        <v/>
      </c>
      <c r="AZ66">
        <f>'05.01_PLANO DE AÇÃO'!AY70</f>
        <v>0</v>
      </c>
      <c r="BA66">
        <f>'05.01_PLANO DE AÇÃO'!AZ70</f>
        <v>0</v>
      </c>
      <c r="BB66">
        <f>'05.01_PLANO DE AÇÃO'!BA70</f>
        <v>0</v>
      </c>
      <c r="BC66" t="str">
        <f>IF('05.01_PLANO DE AÇÃO'!BB70="","",'05.01_PLANO DE AÇÃO'!BB70)</f>
        <v/>
      </c>
    </row>
    <row r="67" spans="2:55" x14ac:dyDescent="0.25">
      <c r="B67" t="s">
        <v>21</v>
      </c>
      <c r="C67" t="str">
        <f>IF('05.01_PLANO DE AÇÃO'!B71="","",'05.01_PLANO DE AÇÃO'!B71)</f>
        <v/>
      </c>
      <c r="D67" t="str">
        <f>IF('05.01_PLANO DE AÇÃO'!C71="","",'05.01_PLANO DE AÇÃO'!C71)</f>
        <v/>
      </c>
      <c r="E67">
        <f>'05.01_PLANO DE AÇÃO'!D71</f>
        <v>0</v>
      </c>
      <c r="F67" t="str">
        <f>IF('05.01_PLANO DE AÇÃO'!E71="","",'05.01_PLANO DE AÇÃO'!E71)</f>
        <v/>
      </c>
      <c r="G67">
        <f>'05.01_PLANO DE AÇÃO'!F71</f>
        <v>0</v>
      </c>
      <c r="H67">
        <f>'05.01_PLANO DE AÇÃO'!G71</f>
        <v>0</v>
      </c>
      <c r="I67">
        <f>'05.01_PLANO DE AÇÃO'!H71</f>
        <v>0</v>
      </c>
      <c r="J67">
        <f>'05.01_PLANO DE AÇÃO'!I71</f>
        <v>0</v>
      </c>
      <c r="K67">
        <f>'05.01_PLANO DE AÇÃO'!J71</f>
        <v>0</v>
      </c>
      <c r="L67">
        <f>'05.01_PLANO DE AÇÃO'!K71</f>
        <v>0</v>
      </c>
      <c r="M67">
        <f>'05.01_PLANO DE AÇÃO'!L71</f>
        <v>0</v>
      </c>
      <c r="N67">
        <f>'05.01_PLANO DE AÇÃO'!M71</f>
        <v>0</v>
      </c>
      <c r="O67" t="str">
        <f>IF('05.01_PLANO DE AÇÃO'!N71="","",'05.01_PLANO DE AÇÃO'!N71)</f>
        <v/>
      </c>
      <c r="P67">
        <f>'05.01_PLANO DE AÇÃO'!O71</f>
        <v>0</v>
      </c>
      <c r="Q67">
        <f>'05.01_PLANO DE AÇÃO'!P71</f>
        <v>0</v>
      </c>
      <c r="R67" t="str">
        <f>IF('05.01_PLANO DE AÇÃO'!Q71="","",'05.01_PLANO DE AÇÃO'!Q71)</f>
        <v/>
      </c>
      <c r="S67">
        <f>'05.01_PLANO DE AÇÃO'!R71</f>
        <v>0</v>
      </c>
      <c r="T67">
        <f>'05.01_PLANO DE AÇÃO'!S71</f>
        <v>0</v>
      </c>
      <c r="U67">
        <f>'05.01_PLANO DE AÇÃO'!T71</f>
        <v>0</v>
      </c>
      <c r="V67">
        <f>'05.01_PLANO DE AÇÃO'!U71</f>
        <v>0</v>
      </c>
      <c r="W67">
        <f>'05.01_PLANO DE AÇÃO'!V71</f>
        <v>0</v>
      </c>
      <c r="X67" t="str">
        <f>IF('05.01_PLANO DE AÇÃO'!W71="","",'05.01_PLANO DE AÇÃO'!W71)</f>
        <v/>
      </c>
      <c r="Y67">
        <f>'05.01_PLANO DE AÇÃO'!X71</f>
        <v>0</v>
      </c>
      <c r="Z67">
        <f>'05.01_PLANO DE AÇÃO'!Y71</f>
        <v>0</v>
      </c>
      <c r="AA67">
        <f>'05.01_PLANO DE AÇÃO'!Z71</f>
        <v>0</v>
      </c>
      <c r="AB67">
        <f>'05.01_PLANO DE AÇÃO'!AA71</f>
        <v>0</v>
      </c>
      <c r="AC67">
        <f>'05.01_PLANO DE AÇÃO'!AB71</f>
        <v>0</v>
      </c>
      <c r="AD67">
        <f>'05.01_PLANO DE AÇÃO'!AC71</f>
        <v>0</v>
      </c>
      <c r="AE67" t="str">
        <f>IF('05.01_PLANO DE AÇÃO'!AD71="","",'05.01_PLANO DE AÇÃO'!AD71)</f>
        <v/>
      </c>
      <c r="AF67">
        <f>'05.01_PLANO DE AÇÃO'!AE71</f>
        <v>0</v>
      </c>
      <c r="AG67">
        <f>'05.01_PLANO DE AÇÃO'!AF71</f>
        <v>0</v>
      </c>
      <c r="AH67">
        <f>'05.01_PLANO DE AÇÃO'!AG71</f>
        <v>0</v>
      </c>
      <c r="AI67">
        <f>'05.01_PLANO DE AÇÃO'!AH71</f>
        <v>0</v>
      </c>
      <c r="AJ67">
        <f>'05.01_PLANO DE AÇÃO'!AI71</f>
        <v>0</v>
      </c>
      <c r="AK67">
        <f>'05.01_PLANO DE AÇÃO'!AJ71</f>
        <v>0</v>
      </c>
      <c r="AL67">
        <f>'05.01_PLANO DE AÇÃO'!AK71</f>
        <v>0</v>
      </c>
      <c r="AM67" t="str">
        <f>IF('05.01_PLANO DE AÇÃO'!AL71="","",'05.01_PLANO DE AÇÃO'!AL71)</f>
        <v/>
      </c>
      <c r="AN67">
        <f>'05.01_PLANO DE AÇÃO'!AM71</f>
        <v>0</v>
      </c>
      <c r="AO67">
        <f>'05.01_PLANO DE AÇÃO'!AN71</f>
        <v>0</v>
      </c>
      <c r="AP67">
        <f>'05.01_PLANO DE AÇÃO'!AO71</f>
        <v>0</v>
      </c>
      <c r="AQ67">
        <f>'05.01_PLANO DE AÇÃO'!AP71</f>
        <v>0</v>
      </c>
      <c r="AR67" t="str">
        <f>IF('05.01_PLANO DE AÇÃO'!AQ71="","",'05.01_PLANO DE AÇÃO'!AQ71)</f>
        <v/>
      </c>
      <c r="AS67">
        <f>'05.01_PLANO DE AÇÃO'!AR71</f>
        <v>0</v>
      </c>
      <c r="AT67" t="str">
        <f>IF('05.01_PLANO DE AÇÃO'!AS71="","",'05.01_PLANO DE AÇÃO'!AS71)</f>
        <v/>
      </c>
      <c r="AU67">
        <f>'05.01_PLANO DE AÇÃO'!AT71</f>
        <v>0</v>
      </c>
      <c r="AV67">
        <f>'05.01_PLANO DE AÇÃO'!AU71</f>
        <v>0</v>
      </c>
      <c r="AW67" t="str">
        <f>IF('05.01_PLANO DE AÇÃO'!AV71="","",'05.01_PLANO DE AÇÃO'!AV71)</f>
        <v/>
      </c>
      <c r="AX67">
        <f>'05.01_PLANO DE AÇÃO'!AW71</f>
        <v>0</v>
      </c>
      <c r="AY67" t="str">
        <f>IF('05.01_PLANO DE AÇÃO'!AX71="","",'05.01_PLANO DE AÇÃO'!AX71)</f>
        <v/>
      </c>
      <c r="AZ67">
        <f>'05.01_PLANO DE AÇÃO'!AY71</f>
        <v>0</v>
      </c>
      <c r="BA67">
        <f>'05.01_PLANO DE AÇÃO'!AZ71</f>
        <v>0</v>
      </c>
      <c r="BB67">
        <f>'05.01_PLANO DE AÇÃO'!BA71</f>
        <v>0</v>
      </c>
      <c r="BC67" t="str">
        <f>IF('05.01_PLANO DE AÇÃO'!BB71="","",'05.01_PLANO DE AÇÃO'!BB71)</f>
        <v/>
      </c>
    </row>
    <row r="68" spans="2:55" x14ac:dyDescent="0.25">
      <c r="B68" t="s">
        <v>21</v>
      </c>
      <c r="C68" t="str">
        <f>IF('05.01_PLANO DE AÇÃO'!B72="","",'05.01_PLANO DE AÇÃO'!B72)</f>
        <v/>
      </c>
      <c r="D68" t="str">
        <f>IF('05.01_PLANO DE AÇÃO'!C72="","",'05.01_PLANO DE AÇÃO'!C72)</f>
        <v/>
      </c>
      <c r="E68">
        <f>'05.01_PLANO DE AÇÃO'!D72</f>
        <v>0</v>
      </c>
      <c r="F68" t="str">
        <f>IF('05.01_PLANO DE AÇÃO'!E72="","",'05.01_PLANO DE AÇÃO'!E72)</f>
        <v/>
      </c>
      <c r="G68">
        <f>'05.01_PLANO DE AÇÃO'!F72</f>
        <v>0</v>
      </c>
      <c r="H68">
        <f>'05.01_PLANO DE AÇÃO'!G72</f>
        <v>0</v>
      </c>
      <c r="I68">
        <f>'05.01_PLANO DE AÇÃO'!H72</f>
        <v>0</v>
      </c>
      <c r="J68">
        <f>'05.01_PLANO DE AÇÃO'!I72</f>
        <v>0</v>
      </c>
      <c r="K68">
        <f>'05.01_PLANO DE AÇÃO'!J72</f>
        <v>0</v>
      </c>
      <c r="L68">
        <f>'05.01_PLANO DE AÇÃO'!K72</f>
        <v>0</v>
      </c>
      <c r="M68">
        <f>'05.01_PLANO DE AÇÃO'!L72</f>
        <v>0</v>
      </c>
      <c r="N68">
        <f>'05.01_PLANO DE AÇÃO'!M72</f>
        <v>0</v>
      </c>
      <c r="O68" t="str">
        <f>IF('05.01_PLANO DE AÇÃO'!N72="","",'05.01_PLANO DE AÇÃO'!N72)</f>
        <v/>
      </c>
      <c r="P68">
        <f>'05.01_PLANO DE AÇÃO'!O72</f>
        <v>0</v>
      </c>
      <c r="Q68">
        <f>'05.01_PLANO DE AÇÃO'!P72</f>
        <v>0</v>
      </c>
      <c r="R68" t="str">
        <f>IF('05.01_PLANO DE AÇÃO'!Q72="","",'05.01_PLANO DE AÇÃO'!Q72)</f>
        <v/>
      </c>
      <c r="S68">
        <f>'05.01_PLANO DE AÇÃO'!R72</f>
        <v>0</v>
      </c>
      <c r="T68">
        <f>'05.01_PLANO DE AÇÃO'!S72</f>
        <v>0</v>
      </c>
      <c r="U68">
        <f>'05.01_PLANO DE AÇÃO'!T72</f>
        <v>0</v>
      </c>
      <c r="V68">
        <f>'05.01_PLANO DE AÇÃO'!U72</f>
        <v>0</v>
      </c>
      <c r="W68">
        <f>'05.01_PLANO DE AÇÃO'!V72</f>
        <v>0</v>
      </c>
      <c r="X68" t="str">
        <f>IF('05.01_PLANO DE AÇÃO'!W72="","",'05.01_PLANO DE AÇÃO'!W72)</f>
        <v/>
      </c>
      <c r="Y68">
        <f>'05.01_PLANO DE AÇÃO'!X72</f>
        <v>0</v>
      </c>
      <c r="Z68">
        <f>'05.01_PLANO DE AÇÃO'!Y72</f>
        <v>0</v>
      </c>
      <c r="AA68">
        <f>'05.01_PLANO DE AÇÃO'!Z72</f>
        <v>0</v>
      </c>
      <c r="AB68">
        <f>'05.01_PLANO DE AÇÃO'!AA72</f>
        <v>0</v>
      </c>
      <c r="AC68">
        <f>'05.01_PLANO DE AÇÃO'!AB72</f>
        <v>0</v>
      </c>
      <c r="AD68">
        <f>'05.01_PLANO DE AÇÃO'!AC72</f>
        <v>0</v>
      </c>
      <c r="AE68" t="str">
        <f>IF('05.01_PLANO DE AÇÃO'!AD72="","",'05.01_PLANO DE AÇÃO'!AD72)</f>
        <v/>
      </c>
      <c r="AF68">
        <f>'05.01_PLANO DE AÇÃO'!AE72</f>
        <v>0</v>
      </c>
      <c r="AG68">
        <f>'05.01_PLANO DE AÇÃO'!AF72</f>
        <v>0</v>
      </c>
      <c r="AH68">
        <f>'05.01_PLANO DE AÇÃO'!AG72</f>
        <v>0</v>
      </c>
      <c r="AI68">
        <f>'05.01_PLANO DE AÇÃO'!AH72</f>
        <v>0</v>
      </c>
      <c r="AJ68">
        <f>'05.01_PLANO DE AÇÃO'!AI72</f>
        <v>0</v>
      </c>
      <c r="AK68">
        <f>'05.01_PLANO DE AÇÃO'!AJ72</f>
        <v>0</v>
      </c>
      <c r="AL68">
        <f>'05.01_PLANO DE AÇÃO'!AK72</f>
        <v>0</v>
      </c>
      <c r="AM68" t="str">
        <f>IF('05.01_PLANO DE AÇÃO'!AL72="","",'05.01_PLANO DE AÇÃO'!AL72)</f>
        <v/>
      </c>
      <c r="AN68">
        <f>'05.01_PLANO DE AÇÃO'!AM72</f>
        <v>0</v>
      </c>
      <c r="AO68">
        <f>'05.01_PLANO DE AÇÃO'!AN72</f>
        <v>0</v>
      </c>
      <c r="AP68">
        <f>'05.01_PLANO DE AÇÃO'!AO72</f>
        <v>0</v>
      </c>
      <c r="AQ68">
        <f>'05.01_PLANO DE AÇÃO'!AP72</f>
        <v>0</v>
      </c>
      <c r="AR68" t="str">
        <f>IF('05.01_PLANO DE AÇÃO'!AQ72="","",'05.01_PLANO DE AÇÃO'!AQ72)</f>
        <v/>
      </c>
      <c r="AS68">
        <f>'05.01_PLANO DE AÇÃO'!AR72</f>
        <v>0</v>
      </c>
      <c r="AT68" t="str">
        <f>IF('05.01_PLANO DE AÇÃO'!AS72="","",'05.01_PLANO DE AÇÃO'!AS72)</f>
        <v/>
      </c>
      <c r="AU68">
        <f>'05.01_PLANO DE AÇÃO'!AT72</f>
        <v>0</v>
      </c>
      <c r="AV68">
        <f>'05.01_PLANO DE AÇÃO'!AU72</f>
        <v>0</v>
      </c>
      <c r="AW68" t="str">
        <f>IF('05.01_PLANO DE AÇÃO'!AV72="","",'05.01_PLANO DE AÇÃO'!AV72)</f>
        <v/>
      </c>
      <c r="AX68">
        <f>'05.01_PLANO DE AÇÃO'!AW72</f>
        <v>0</v>
      </c>
      <c r="AY68" t="str">
        <f>IF('05.01_PLANO DE AÇÃO'!AX72="","",'05.01_PLANO DE AÇÃO'!AX72)</f>
        <v/>
      </c>
      <c r="AZ68">
        <f>'05.01_PLANO DE AÇÃO'!AY72</f>
        <v>0</v>
      </c>
      <c r="BA68">
        <f>'05.01_PLANO DE AÇÃO'!AZ72</f>
        <v>0</v>
      </c>
      <c r="BB68">
        <f>'05.01_PLANO DE AÇÃO'!BA72</f>
        <v>0</v>
      </c>
      <c r="BC68" t="str">
        <f>IF('05.01_PLANO DE AÇÃO'!BB72="","",'05.01_PLANO DE AÇÃO'!BB72)</f>
        <v/>
      </c>
    </row>
    <row r="69" spans="2:55" x14ac:dyDescent="0.25">
      <c r="B69" t="s">
        <v>21</v>
      </c>
      <c r="C69" t="str">
        <f>IF('05.01_PLANO DE AÇÃO'!B73="","",'05.01_PLANO DE AÇÃO'!B73)</f>
        <v/>
      </c>
      <c r="D69" t="str">
        <f>IF('05.01_PLANO DE AÇÃO'!C73="","",'05.01_PLANO DE AÇÃO'!C73)</f>
        <v/>
      </c>
      <c r="E69">
        <f>'05.01_PLANO DE AÇÃO'!D73</f>
        <v>0</v>
      </c>
      <c r="F69" t="str">
        <f>IF('05.01_PLANO DE AÇÃO'!E73="","",'05.01_PLANO DE AÇÃO'!E73)</f>
        <v/>
      </c>
      <c r="G69">
        <f>'05.01_PLANO DE AÇÃO'!F73</f>
        <v>0</v>
      </c>
      <c r="H69">
        <f>'05.01_PLANO DE AÇÃO'!G73</f>
        <v>0</v>
      </c>
      <c r="I69">
        <f>'05.01_PLANO DE AÇÃO'!H73</f>
        <v>0</v>
      </c>
      <c r="J69">
        <f>'05.01_PLANO DE AÇÃO'!I73</f>
        <v>0</v>
      </c>
      <c r="K69">
        <f>'05.01_PLANO DE AÇÃO'!J73</f>
        <v>0</v>
      </c>
      <c r="L69">
        <f>'05.01_PLANO DE AÇÃO'!K73</f>
        <v>0</v>
      </c>
      <c r="M69">
        <f>'05.01_PLANO DE AÇÃO'!L73</f>
        <v>0</v>
      </c>
      <c r="N69">
        <f>'05.01_PLANO DE AÇÃO'!M73</f>
        <v>0</v>
      </c>
      <c r="O69" t="str">
        <f>IF('05.01_PLANO DE AÇÃO'!N73="","",'05.01_PLANO DE AÇÃO'!N73)</f>
        <v/>
      </c>
      <c r="P69">
        <f>'05.01_PLANO DE AÇÃO'!O73</f>
        <v>0</v>
      </c>
      <c r="Q69">
        <f>'05.01_PLANO DE AÇÃO'!P73</f>
        <v>0</v>
      </c>
      <c r="R69" t="str">
        <f>IF('05.01_PLANO DE AÇÃO'!Q73="","",'05.01_PLANO DE AÇÃO'!Q73)</f>
        <v/>
      </c>
      <c r="S69">
        <f>'05.01_PLANO DE AÇÃO'!R73</f>
        <v>0</v>
      </c>
      <c r="T69">
        <f>'05.01_PLANO DE AÇÃO'!S73</f>
        <v>0</v>
      </c>
      <c r="U69">
        <f>'05.01_PLANO DE AÇÃO'!T73</f>
        <v>0</v>
      </c>
      <c r="V69">
        <f>'05.01_PLANO DE AÇÃO'!U73</f>
        <v>0</v>
      </c>
      <c r="W69">
        <f>'05.01_PLANO DE AÇÃO'!V73</f>
        <v>0</v>
      </c>
      <c r="X69" t="str">
        <f>IF('05.01_PLANO DE AÇÃO'!W73="","",'05.01_PLANO DE AÇÃO'!W73)</f>
        <v/>
      </c>
      <c r="Y69">
        <f>'05.01_PLANO DE AÇÃO'!X73</f>
        <v>0</v>
      </c>
      <c r="Z69">
        <f>'05.01_PLANO DE AÇÃO'!Y73</f>
        <v>0</v>
      </c>
      <c r="AA69">
        <f>'05.01_PLANO DE AÇÃO'!Z73</f>
        <v>0</v>
      </c>
      <c r="AB69">
        <f>'05.01_PLANO DE AÇÃO'!AA73</f>
        <v>0</v>
      </c>
      <c r="AC69">
        <f>'05.01_PLANO DE AÇÃO'!AB73</f>
        <v>0</v>
      </c>
      <c r="AD69">
        <f>'05.01_PLANO DE AÇÃO'!AC73</f>
        <v>0</v>
      </c>
      <c r="AE69" t="str">
        <f>IF('05.01_PLANO DE AÇÃO'!AD73="","",'05.01_PLANO DE AÇÃO'!AD73)</f>
        <v/>
      </c>
      <c r="AF69">
        <f>'05.01_PLANO DE AÇÃO'!AE73</f>
        <v>0</v>
      </c>
      <c r="AG69">
        <f>'05.01_PLANO DE AÇÃO'!AF73</f>
        <v>0</v>
      </c>
      <c r="AH69">
        <f>'05.01_PLANO DE AÇÃO'!AG73</f>
        <v>0</v>
      </c>
      <c r="AI69">
        <f>'05.01_PLANO DE AÇÃO'!AH73</f>
        <v>0</v>
      </c>
      <c r="AJ69">
        <f>'05.01_PLANO DE AÇÃO'!AI73</f>
        <v>0</v>
      </c>
      <c r="AK69">
        <f>'05.01_PLANO DE AÇÃO'!AJ73</f>
        <v>0</v>
      </c>
      <c r="AL69">
        <f>'05.01_PLANO DE AÇÃO'!AK73</f>
        <v>0</v>
      </c>
      <c r="AM69" t="str">
        <f>IF('05.01_PLANO DE AÇÃO'!AL73="","",'05.01_PLANO DE AÇÃO'!AL73)</f>
        <v/>
      </c>
      <c r="AN69">
        <f>'05.01_PLANO DE AÇÃO'!AM73</f>
        <v>0</v>
      </c>
      <c r="AO69">
        <f>'05.01_PLANO DE AÇÃO'!AN73</f>
        <v>0</v>
      </c>
      <c r="AP69">
        <f>'05.01_PLANO DE AÇÃO'!AO73</f>
        <v>0</v>
      </c>
      <c r="AQ69">
        <f>'05.01_PLANO DE AÇÃO'!AP73</f>
        <v>0</v>
      </c>
      <c r="AR69" t="str">
        <f>IF('05.01_PLANO DE AÇÃO'!AQ73="","",'05.01_PLANO DE AÇÃO'!AQ73)</f>
        <v/>
      </c>
      <c r="AS69">
        <f>'05.01_PLANO DE AÇÃO'!AR73</f>
        <v>0</v>
      </c>
      <c r="AT69" t="str">
        <f>IF('05.01_PLANO DE AÇÃO'!AS73="","",'05.01_PLANO DE AÇÃO'!AS73)</f>
        <v/>
      </c>
      <c r="AU69">
        <f>'05.01_PLANO DE AÇÃO'!AT73</f>
        <v>0</v>
      </c>
      <c r="AV69">
        <f>'05.01_PLANO DE AÇÃO'!AU73</f>
        <v>0</v>
      </c>
      <c r="AW69" t="str">
        <f>IF('05.01_PLANO DE AÇÃO'!AV73="","",'05.01_PLANO DE AÇÃO'!AV73)</f>
        <v/>
      </c>
      <c r="AX69">
        <f>'05.01_PLANO DE AÇÃO'!AW73</f>
        <v>0</v>
      </c>
      <c r="AY69" t="str">
        <f>IF('05.01_PLANO DE AÇÃO'!AX73="","",'05.01_PLANO DE AÇÃO'!AX73)</f>
        <v/>
      </c>
      <c r="AZ69">
        <f>'05.01_PLANO DE AÇÃO'!AY73</f>
        <v>0</v>
      </c>
      <c r="BA69">
        <f>'05.01_PLANO DE AÇÃO'!AZ73</f>
        <v>0</v>
      </c>
      <c r="BB69">
        <f>'05.01_PLANO DE AÇÃO'!BA73</f>
        <v>0</v>
      </c>
      <c r="BC69" t="str">
        <f>IF('05.01_PLANO DE AÇÃO'!BB73="","",'05.01_PLANO DE AÇÃO'!BB73)</f>
        <v/>
      </c>
    </row>
    <row r="70" spans="2:55" x14ac:dyDescent="0.25">
      <c r="B70" t="s">
        <v>21</v>
      </c>
      <c r="C70" t="str">
        <f>IF('05.01_PLANO DE AÇÃO'!B74="","",'05.01_PLANO DE AÇÃO'!B74)</f>
        <v/>
      </c>
      <c r="D70" t="str">
        <f>IF('05.01_PLANO DE AÇÃO'!C74="","",'05.01_PLANO DE AÇÃO'!C74)</f>
        <v/>
      </c>
      <c r="E70">
        <f>'05.01_PLANO DE AÇÃO'!D74</f>
        <v>0</v>
      </c>
      <c r="F70" t="str">
        <f>IF('05.01_PLANO DE AÇÃO'!E74="","",'05.01_PLANO DE AÇÃO'!E74)</f>
        <v/>
      </c>
      <c r="G70">
        <f>'05.01_PLANO DE AÇÃO'!F74</f>
        <v>0</v>
      </c>
      <c r="H70">
        <f>'05.01_PLANO DE AÇÃO'!G74</f>
        <v>0</v>
      </c>
      <c r="I70">
        <f>'05.01_PLANO DE AÇÃO'!H74</f>
        <v>0</v>
      </c>
      <c r="J70">
        <f>'05.01_PLANO DE AÇÃO'!I74</f>
        <v>0</v>
      </c>
      <c r="K70">
        <f>'05.01_PLANO DE AÇÃO'!J74</f>
        <v>0</v>
      </c>
      <c r="L70">
        <f>'05.01_PLANO DE AÇÃO'!K74</f>
        <v>0</v>
      </c>
      <c r="M70">
        <f>'05.01_PLANO DE AÇÃO'!L74</f>
        <v>0</v>
      </c>
      <c r="N70">
        <f>'05.01_PLANO DE AÇÃO'!M74</f>
        <v>0</v>
      </c>
      <c r="O70" t="str">
        <f>IF('05.01_PLANO DE AÇÃO'!N74="","",'05.01_PLANO DE AÇÃO'!N74)</f>
        <v/>
      </c>
      <c r="P70">
        <f>'05.01_PLANO DE AÇÃO'!O74</f>
        <v>0</v>
      </c>
      <c r="Q70">
        <f>'05.01_PLANO DE AÇÃO'!P74</f>
        <v>0</v>
      </c>
      <c r="R70" t="str">
        <f>IF('05.01_PLANO DE AÇÃO'!Q74="","",'05.01_PLANO DE AÇÃO'!Q74)</f>
        <v/>
      </c>
      <c r="S70">
        <f>'05.01_PLANO DE AÇÃO'!R74</f>
        <v>0</v>
      </c>
      <c r="T70">
        <f>'05.01_PLANO DE AÇÃO'!S74</f>
        <v>0</v>
      </c>
      <c r="U70">
        <f>'05.01_PLANO DE AÇÃO'!T74</f>
        <v>0</v>
      </c>
      <c r="V70">
        <f>'05.01_PLANO DE AÇÃO'!U74</f>
        <v>0</v>
      </c>
      <c r="W70">
        <f>'05.01_PLANO DE AÇÃO'!V74</f>
        <v>0</v>
      </c>
      <c r="X70" t="str">
        <f>IF('05.01_PLANO DE AÇÃO'!W74="","",'05.01_PLANO DE AÇÃO'!W74)</f>
        <v/>
      </c>
      <c r="Y70">
        <f>'05.01_PLANO DE AÇÃO'!X74</f>
        <v>0</v>
      </c>
      <c r="Z70">
        <f>'05.01_PLANO DE AÇÃO'!Y74</f>
        <v>0</v>
      </c>
      <c r="AA70">
        <f>'05.01_PLANO DE AÇÃO'!Z74</f>
        <v>0</v>
      </c>
      <c r="AB70">
        <f>'05.01_PLANO DE AÇÃO'!AA74</f>
        <v>0</v>
      </c>
      <c r="AC70">
        <f>'05.01_PLANO DE AÇÃO'!AB74</f>
        <v>0</v>
      </c>
      <c r="AD70">
        <f>'05.01_PLANO DE AÇÃO'!AC74</f>
        <v>0</v>
      </c>
      <c r="AE70" t="str">
        <f>IF('05.01_PLANO DE AÇÃO'!AD74="","",'05.01_PLANO DE AÇÃO'!AD74)</f>
        <v/>
      </c>
      <c r="AF70">
        <f>'05.01_PLANO DE AÇÃO'!AE74</f>
        <v>0</v>
      </c>
      <c r="AG70">
        <f>'05.01_PLANO DE AÇÃO'!AF74</f>
        <v>0</v>
      </c>
      <c r="AH70">
        <f>'05.01_PLANO DE AÇÃO'!AG74</f>
        <v>0</v>
      </c>
      <c r="AI70">
        <f>'05.01_PLANO DE AÇÃO'!AH74</f>
        <v>0</v>
      </c>
      <c r="AJ70">
        <f>'05.01_PLANO DE AÇÃO'!AI74</f>
        <v>0</v>
      </c>
      <c r="AK70">
        <f>'05.01_PLANO DE AÇÃO'!AJ74</f>
        <v>0</v>
      </c>
      <c r="AL70">
        <f>'05.01_PLANO DE AÇÃO'!AK74</f>
        <v>0</v>
      </c>
      <c r="AM70" t="str">
        <f>IF('05.01_PLANO DE AÇÃO'!AL74="","",'05.01_PLANO DE AÇÃO'!AL74)</f>
        <v/>
      </c>
      <c r="AN70">
        <f>'05.01_PLANO DE AÇÃO'!AM74</f>
        <v>0</v>
      </c>
      <c r="AO70">
        <f>'05.01_PLANO DE AÇÃO'!AN74</f>
        <v>0</v>
      </c>
      <c r="AP70">
        <f>'05.01_PLANO DE AÇÃO'!AO74</f>
        <v>0</v>
      </c>
      <c r="AQ70">
        <f>'05.01_PLANO DE AÇÃO'!AP74</f>
        <v>0</v>
      </c>
      <c r="AR70" t="str">
        <f>IF('05.01_PLANO DE AÇÃO'!AQ74="","",'05.01_PLANO DE AÇÃO'!AQ74)</f>
        <v/>
      </c>
      <c r="AS70">
        <f>'05.01_PLANO DE AÇÃO'!AR74</f>
        <v>0</v>
      </c>
      <c r="AT70" t="str">
        <f>IF('05.01_PLANO DE AÇÃO'!AS74="","",'05.01_PLANO DE AÇÃO'!AS74)</f>
        <v/>
      </c>
      <c r="AU70">
        <f>'05.01_PLANO DE AÇÃO'!AT74</f>
        <v>0</v>
      </c>
      <c r="AV70">
        <f>'05.01_PLANO DE AÇÃO'!AU74</f>
        <v>0</v>
      </c>
      <c r="AW70" t="str">
        <f>IF('05.01_PLANO DE AÇÃO'!AV74="","",'05.01_PLANO DE AÇÃO'!AV74)</f>
        <v/>
      </c>
      <c r="AX70">
        <f>'05.01_PLANO DE AÇÃO'!AW74</f>
        <v>0</v>
      </c>
      <c r="AY70" t="str">
        <f>IF('05.01_PLANO DE AÇÃO'!AX74="","",'05.01_PLANO DE AÇÃO'!AX74)</f>
        <v/>
      </c>
      <c r="AZ70">
        <f>'05.01_PLANO DE AÇÃO'!AY74</f>
        <v>0</v>
      </c>
      <c r="BA70">
        <f>'05.01_PLANO DE AÇÃO'!AZ74</f>
        <v>0</v>
      </c>
      <c r="BB70">
        <f>'05.01_PLANO DE AÇÃO'!BA74</f>
        <v>0</v>
      </c>
      <c r="BC70" t="str">
        <f>IF('05.01_PLANO DE AÇÃO'!BB74="","",'05.01_PLANO DE AÇÃO'!BB74)</f>
        <v/>
      </c>
    </row>
    <row r="71" spans="2:55" x14ac:dyDescent="0.25">
      <c r="B71" t="s">
        <v>21</v>
      </c>
      <c r="C71" t="str">
        <f>IF('05.01_PLANO DE AÇÃO'!B75="","",'05.01_PLANO DE AÇÃO'!B75)</f>
        <v/>
      </c>
      <c r="D71" t="str">
        <f>IF('05.01_PLANO DE AÇÃO'!C75="","",'05.01_PLANO DE AÇÃO'!C75)</f>
        <v/>
      </c>
      <c r="E71">
        <f>'05.01_PLANO DE AÇÃO'!D75</f>
        <v>0</v>
      </c>
      <c r="F71" t="str">
        <f>IF('05.01_PLANO DE AÇÃO'!E75="","",'05.01_PLANO DE AÇÃO'!E75)</f>
        <v/>
      </c>
      <c r="G71">
        <f>'05.01_PLANO DE AÇÃO'!F75</f>
        <v>0</v>
      </c>
      <c r="H71">
        <f>'05.01_PLANO DE AÇÃO'!G75</f>
        <v>0</v>
      </c>
      <c r="I71">
        <f>'05.01_PLANO DE AÇÃO'!H75</f>
        <v>0</v>
      </c>
      <c r="J71">
        <f>'05.01_PLANO DE AÇÃO'!I75</f>
        <v>0</v>
      </c>
      <c r="K71">
        <f>'05.01_PLANO DE AÇÃO'!J75</f>
        <v>0</v>
      </c>
      <c r="L71">
        <f>'05.01_PLANO DE AÇÃO'!K75</f>
        <v>0</v>
      </c>
      <c r="M71">
        <f>'05.01_PLANO DE AÇÃO'!L75</f>
        <v>0</v>
      </c>
      <c r="N71">
        <f>'05.01_PLANO DE AÇÃO'!M75</f>
        <v>0</v>
      </c>
      <c r="O71" t="str">
        <f>IF('05.01_PLANO DE AÇÃO'!N75="","",'05.01_PLANO DE AÇÃO'!N75)</f>
        <v/>
      </c>
      <c r="P71">
        <f>'05.01_PLANO DE AÇÃO'!O75</f>
        <v>0</v>
      </c>
      <c r="Q71">
        <f>'05.01_PLANO DE AÇÃO'!P75</f>
        <v>0</v>
      </c>
      <c r="R71" t="str">
        <f>IF('05.01_PLANO DE AÇÃO'!Q75="","",'05.01_PLANO DE AÇÃO'!Q75)</f>
        <v/>
      </c>
      <c r="S71">
        <f>'05.01_PLANO DE AÇÃO'!R75</f>
        <v>0</v>
      </c>
      <c r="T71">
        <f>'05.01_PLANO DE AÇÃO'!S75</f>
        <v>0</v>
      </c>
      <c r="U71">
        <f>'05.01_PLANO DE AÇÃO'!T75</f>
        <v>0</v>
      </c>
      <c r="V71">
        <f>'05.01_PLANO DE AÇÃO'!U75</f>
        <v>0</v>
      </c>
      <c r="W71">
        <f>'05.01_PLANO DE AÇÃO'!V75</f>
        <v>0</v>
      </c>
      <c r="X71" t="str">
        <f>IF('05.01_PLANO DE AÇÃO'!W75="","",'05.01_PLANO DE AÇÃO'!W75)</f>
        <v/>
      </c>
      <c r="Y71">
        <f>'05.01_PLANO DE AÇÃO'!X75</f>
        <v>0</v>
      </c>
      <c r="Z71">
        <f>'05.01_PLANO DE AÇÃO'!Y75</f>
        <v>0</v>
      </c>
      <c r="AA71">
        <f>'05.01_PLANO DE AÇÃO'!Z75</f>
        <v>0</v>
      </c>
      <c r="AB71">
        <f>'05.01_PLANO DE AÇÃO'!AA75</f>
        <v>0</v>
      </c>
      <c r="AC71">
        <f>'05.01_PLANO DE AÇÃO'!AB75</f>
        <v>0</v>
      </c>
      <c r="AD71">
        <f>'05.01_PLANO DE AÇÃO'!AC75</f>
        <v>0</v>
      </c>
      <c r="AE71" t="str">
        <f>IF('05.01_PLANO DE AÇÃO'!AD75="","",'05.01_PLANO DE AÇÃO'!AD75)</f>
        <v/>
      </c>
      <c r="AF71">
        <f>'05.01_PLANO DE AÇÃO'!AE75</f>
        <v>0</v>
      </c>
      <c r="AG71">
        <f>'05.01_PLANO DE AÇÃO'!AF75</f>
        <v>0</v>
      </c>
      <c r="AH71">
        <f>'05.01_PLANO DE AÇÃO'!AG75</f>
        <v>0</v>
      </c>
      <c r="AI71">
        <f>'05.01_PLANO DE AÇÃO'!AH75</f>
        <v>0</v>
      </c>
      <c r="AJ71">
        <f>'05.01_PLANO DE AÇÃO'!AI75</f>
        <v>0</v>
      </c>
      <c r="AK71">
        <f>'05.01_PLANO DE AÇÃO'!AJ75</f>
        <v>0</v>
      </c>
      <c r="AL71">
        <f>'05.01_PLANO DE AÇÃO'!AK75</f>
        <v>0</v>
      </c>
      <c r="AM71" t="str">
        <f>IF('05.01_PLANO DE AÇÃO'!AL75="","",'05.01_PLANO DE AÇÃO'!AL75)</f>
        <v/>
      </c>
      <c r="AN71">
        <f>'05.01_PLANO DE AÇÃO'!AM75</f>
        <v>0</v>
      </c>
      <c r="AO71">
        <f>'05.01_PLANO DE AÇÃO'!AN75</f>
        <v>0</v>
      </c>
      <c r="AP71">
        <f>'05.01_PLANO DE AÇÃO'!AO75</f>
        <v>0</v>
      </c>
      <c r="AQ71">
        <f>'05.01_PLANO DE AÇÃO'!AP75</f>
        <v>0</v>
      </c>
      <c r="AR71" t="str">
        <f>IF('05.01_PLANO DE AÇÃO'!AQ75="","",'05.01_PLANO DE AÇÃO'!AQ75)</f>
        <v/>
      </c>
      <c r="AS71">
        <f>'05.01_PLANO DE AÇÃO'!AR75</f>
        <v>0</v>
      </c>
      <c r="AT71" t="str">
        <f>IF('05.01_PLANO DE AÇÃO'!AS75="","",'05.01_PLANO DE AÇÃO'!AS75)</f>
        <v/>
      </c>
      <c r="AU71">
        <f>'05.01_PLANO DE AÇÃO'!AT75</f>
        <v>0</v>
      </c>
      <c r="AV71">
        <f>'05.01_PLANO DE AÇÃO'!AU75</f>
        <v>0</v>
      </c>
      <c r="AW71" t="str">
        <f>IF('05.01_PLANO DE AÇÃO'!AV75="","",'05.01_PLANO DE AÇÃO'!AV75)</f>
        <v/>
      </c>
      <c r="AX71">
        <f>'05.01_PLANO DE AÇÃO'!AW75</f>
        <v>0</v>
      </c>
      <c r="AY71" t="str">
        <f>IF('05.01_PLANO DE AÇÃO'!AX75="","",'05.01_PLANO DE AÇÃO'!AX75)</f>
        <v/>
      </c>
      <c r="AZ71">
        <f>'05.01_PLANO DE AÇÃO'!AY75</f>
        <v>0</v>
      </c>
      <c r="BA71">
        <f>'05.01_PLANO DE AÇÃO'!AZ75</f>
        <v>0</v>
      </c>
      <c r="BB71">
        <f>'05.01_PLANO DE AÇÃO'!BA75</f>
        <v>0</v>
      </c>
      <c r="BC71" t="str">
        <f>IF('05.01_PLANO DE AÇÃO'!BB75="","",'05.01_PLANO DE AÇÃO'!BB75)</f>
        <v/>
      </c>
    </row>
    <row r="72" spans="2:55" x14ac:dyDescent="0.25">
      <c r="B72" t="s">
        <v>21</v>
      </c>
      <c r="C72" t="str">
        <f>IF('05.01_PLANO DE AÇÃO'!B76="","",'05.01_PLANO DE AÇÃO'!B76)</f>
        <v/>
      </c>
      <c r="D72" t="str">
        <f>IF('05.01_PLANO DE AÇÃO'!C76="","",'05.01_PLANO DE AÇÃO'!C76)</f>
        <v/>
      </c>
      <c r="E72">
        <f>'05.01_PLANO DE AÇÃO'!D76</f>
        <v>0</v>
      </c>
      <c r="F72" t="str">
        <f>IF('05.01_PLANO DE AÇÃO'!E76="","",'05.01_PLANO DE AÇÃO'!E76)</f>
        <v/>
      </c>
      <c r="G72">
        <f>'05.01_PLANO DE AÇÃO'!F76</f>
        <v>0</v>
      </c>
      <c r="H72">
        <f>'05.01_PLANO DE AÇÃO'!G76</f>
        <v>0</v>
      </c>
      <c r="I72">
        <f>'05.01_PLANO DE AÇÃO'!H76</f>
        <v>0</v>
      </c>
      <c r="J72">
        <f>'05.01_PLANO DE AÇÃO'!I76</f>
        <v>0</v>
      </c>
      <c r="K72">
        <f>'05.01_PLANO DE AÇÃO'!J76</f>
        <v>0</v>
      </c>
      <c r="L72">
        <f>'05.01_PLANO DE AÇÃO'!K76</f>
        <v>0</v>
      </c>
      <c r="M72">
        <f>'05.01_PLANO DE AÇÃO'!L76</f>
        <v>0</v>
      </c>
      <c r="N72">
        <f>'05.01_PLANO DE AÇÃO'!M76</f>
        <v>0</v>
      </c>
      <c r="O72" t="str">
        <f>IF('05.01_PLANO DE AÇÃO'!N76="","",'05.01_PLANO DE AÇÃO'!N76)</f>
        <v/>
      </c>
      <c r="P72">
        <f>'05.01_PLANO DE AÇÃO'!O76</f>
        <v>0</v>
      </c>
      <c r="Q72">
        <f>'05.01_PLANO DE AÇÃO'!P76</f>
        <v>0</v>
      </c>
      <c r="R72" t="str">
        <f>IF('05.01_PLANO DE AÇÃO'!Q76="","",'05.01_PLANO DE AÇÃO'!Q76)</f>
        <v/>
      </c>
      <c r="S72">
        <f>'05.01_PLANO DE AÇÃO'!R76</f>
        <v>0</v>
      </c>
      <c r="T72">
        <f>'05.01_PLANO DE AÇÃO'!S76</f>
        <v>0</v>
      </c>
      <c r="U72">
        <f>'05.01_PLANO DE AÇÃO'!T76</f>
        <v>0</v>
      </c>
      <c r="V72">
        <f>'05.01_PLANO DE AÇÃO'!U76</f>
        <v>0</v>
      </c>
      <c r="W72">
        <f>'05.01_PLANO DE AÇÃO'!V76</f>
        <v>0</v>
      </c>
      <c r="X72" t="str">
        <f>IF('05.01_PLANO DE AÇÃO'!W76="","",'05.01_PLANO DE AÇÃO'!W76)</f>
        <v/>
      </c>
      <c r="Y72">
        <f>'05.01_PLANO DE AÇÃO'!X76</f>
        <v>0</v>
      </c>
      <c r="Z72">
        <f>'05.01_PLANO DE AÇÃO'!Y76</f>
        <v>0</v>
      </c>
      <c r="AA72">
        <f>'05.01_PLANO DE AÇÃO'!Z76</f>
        <v>0</v>
      </c>
      <c r="AB72">
        <f>'05.01_PLANO DE AÇÃO'!AA76</f>
        <v>0</v>
      </c>
      <c r="AC72">
        <f>'05.01_PLANO DE AÇÃO'!AB76</f>
        <v>0</v>
      </c>
      <c r="AD72">
        <f>'05.01_PLANO DE AÇÃO'!AC76</f>
        <v>0</v>
      </c>
      <c r="AE72" t="str">
        <f>IF('05.01_PLANO DE AÇÃO'!AD76="","",'05.01_PLANO DE AÇÃO'!AD76)</f>
        <v/>
      </c>
      <c r="AF72">
        <f>'05.01_PLANO DE AÇÃO'!AE76</f>
        <v>0</v>
      </c>
      <c r="AG72">
        <f>'05.01_PLANO DE AÇÃO'!AF76</f>
        <v>0</v>
      </c>
      <c r="AH72">
        <f>'05.01_PLANO DE AÇÃO'!AG76</f>
        <v>0</v>
      </c>
      <c r="AI72">
        <f>'05.01_PLANO DE AÇÃO'!AH76</f>
        <v>0</v>
      </c>
      <c r="AJ72">
        <f>'05.01_PLANO DE AÇÃO'!AI76</f>
        <v>0</v>
      </c>
      <c r="AK72">
        <f>'05.01_PLANO DE AÇÃO'!AJ76</f>
        <v>0</v>
      </c>
      <c r="AL72">
        <f>'05.01_PLANO DE AÇÃO'!AK76</f>
        <v>0</v>
      </c>
      <c r="AM72" t="str">
        <f>IF('05.01_PLANO DE AÇÃO'!AL76="","",'05.01_PLANO DE AÇÃO'!AL76)</f>
        <v/>
      </c>
      <c r="AN72">
        <f>'05.01_PLANO DE AÇÃO'!AM76</f>
        <v>0</v>
      </c>
      <c r="AO72">
        <f>'05.01_PLANO DE AÇÃO'!AN76</f>
        <v>0</v>
      </c>
      <c r="AP72">
        <f>'05.01_PLANO DE AÇÃO'!AO76</f>
        <v>0</v>
      </c>
      <c r="AQ72">
        <f>'05.01_PLANO DE AÇÃO'!AP76</f>
        <v>0</v>
      </c>
      <c r="AR72" t="str">
        <f>IF('05.01_PLANO DE AÇÃO'!AQ76="","",'05.01_PLANO DE AÇÃO'!AQ76)</f>
        <v/>
      </c>
      <c r="AS72">
        <f>'05.01_PLANO DE AÇÃO'!AR76</f>
        <v>0</v>
      </c>
      <c r="AT72" t="str">
        <f>IF('05.01_PLANO DE AÇÃO'!AS76="","",'05.01_PLANO DE AÇÃO'!AS76)</f>
        <v/>
      </c>
      <c r="AU72">
        <f>'05.01_PLANO DE AÇÃO'!AT76</f>
        <v>0</v>
      </c>
      <c r="AV72">
        <f>'05.01_PLANO DE AÇÃO'!AU76</f>
        <v>0</v>
      </c>
      <c r="AW72" t="str">
        <f>IF('05.01_PLANO DE AÇÃO'!AV76="","",'05.01_PLANO DE AÇÃO'!AV76)</f>
        <v/>
      </c>
      <c r="AX72">
        <f>'05.01_PLANO DE AÇÃO'!AW76</f>
        <v>0</v>
      </c>
      <c r="AY72" t="str">
        <f>IF('05.01_PLANO DE AÇÃO'!AX76="","",'05.01_PLANO DE AÇÃO'!AX76)</f>
        <v/>
      </c>
      <c r="AZ72">
        <f>'05.01_PLANO DE AÇÃO'!AY76</f>
        <v>0</v>
      </c>
      <c r="BA72">
        <f>'05.01_PLANO DE AÇÃO'!AZ76</f>
        <v>0</v>
      </c>
      <c r="BB72">
        <f>'05.01_PLANO DE AÇÃO'!BA76</f>
        <v>0</v>
      </c>
      <c r="BC72" t="str">
        <f>IF('05.01_PLANO DE AÇÃO'!BB76="","",'05.01_PLANO DE AÇÃO'!BB76)</f>
        <v/>
      </c>
    </row>
    <row r="73" spans="2:55" x14ac:dyDescent="0.25">
      <c r="B73" t="s">
        <v>21</v>
      </c>
      <c r="C73" t="str">
        <f>IF('05.01_PLANO DE AÇÃO'!B77="","",'05.01_PLANO DE AÇÃO'!B77)</f>
        <v/>
      </c>
      <c r="D73" t="str">
        <f>IF('05.01_PLANO DE AÇÃO'!C77="","",'05.01_PLANO DE AÇÃO'!C77)</f>
        <v/>
      </c>
      <c r="E73">
        <f>'05.01_PLANO DE AÇÃO'!D77</f>
        <v>0</v>
      </c>
      <c r="F73" t="str">
        <f>IF('05.01_PLANO DE AÇÃO'!E77="","",'05.01_PLANO DE AÇÃO'!E77)</f>
        <v/>
      </c>
      <c r="G73">
        <f>'05.01_PLANO DE AÇÃO'!F77</f>
        <v>0</v>
      </c>
      <c r="H73">
        <f>'05.01_PLANO DE AÇÃO'!G77</f>
        <v>0</v>
      </c>
      <c r="I73">
        <f>'05.01_PLANO DE AÇÃO'!H77</f>
        <v>0</v>
      </c>
      <c r="J73">
        <f>'05.01_PLANO DE AÇÃO'!I77</f>
        <v>0</v>
      </c>
      <c r="K73">
        <f>'05.01_PLANO DE AÇÃO'!J77</f>
        <v>0</v>
      </c>
      <c r="L73">
        <f>'05.01_PLANO DE AÇÃO'!K77</f>
        <v>0</v>
      </c>
      <c r="M73">
        <f>'05.01_PLANO DE AÇÃO'!L77</f>
        <v>0</v>
      </c>
      <c r="N73">
        <f>'05.01_PLANO DE AÇÃO'!M77</f>
        <v>0</v>
      </c>
      <c r="O73" t="str">
        <f>IF('05.01_PLANO DE AÇÃO'!N77="","",'05.01_PLANO DE AÇÃO'!N77)</f>
        <v/>
      </c>
      <c r="P73">
        <f>'05.01_PLANO DE AÇÃO'!O77</f>
        <v>0</v>
      </c>
      <c r="Q73">
        <f>'05.01_PLANO DE AÇÃO'!P77</f>
        <v>0</v>
      </c>
      <c r="R73" t="str">
        <f>IF('05.01_PLANO DE AÇÃO'!Q77="","",'05.01_PLANO DE AÇÃO'!Q77)</f>
        <v/>
      </c>
      <c r="S73">
        <f>'05.01_PLANO DE AÇÃO'!R77</f>
        <v>0</v>
      </c>
      <c r="T73">
        <f>'05.01_PLANO DE AÇÃO'!S77</f>
        <v>0</v>
      </c>
      <c r="U73">
        <f>'05.01_PLANO DE AÇÃO'!T77</f>
        <v>0</v>
      </c>
      <c r="V73">
        <f>'05.01_PLANO DE AÇÃO'!U77</f>
        <v>0</v>
      </c>
      <c r="W73">
        <f>'05.01_PLANO DE AÇÃO'!V77</f>
        <v>0</v>
      </c>
      <c r="X73" t="str">
        <f>IF('05.01_PLANO DE AÇÃO'!W77="","",'05.01_PLANO DE AÇÃO'!W77)</f>
        <v/>
      </c>
      <c r="Y73">
        <f>'05.01_PLANO DE AÇÃO'!X77</f>
        <v>0</v>
      </c>
      <c r="Z73">
        <f>'05.01_PLANO DE AÇÃO'!Y77</f>
        <v>0</v>
      </c>
      <c r="AA73">
        <f>'05.01_PLANO DE AÇÃO'!Z77</f>
        <v>0</v>
      </c>
      <c r="AB73">
        <f>'05.01_PLANO DE AÇÃO'!AA77</f>
        <v>0</v>
      </c>
      <c r="AC73">
        <f>'05.01_PLANO DE AÇÃO'!AB77</f>
        <v>0</v>
      </c>
      <c r="AD73">
        <f>'05.01_PLANO DE AÇÃO'!AC77</f>
        <v>0</v>
      </c>
      <c r="AE73" t="str">
        <f>IF('05.01_PLANO DE AÇÃO'!AD77="","",'05.01_PLANO DE AÇÃO'!AD77)</f>
        <v/>
      </c>
      <c r="AF73">
        <f>'05.01_PLANO DE AÇÃO'!AE77</f>
        <v>0</v>
      </c>
      <c r="AG73">
        <f>'05.01_PLANO DE AÇÃO'!AF77</f>
        <v>0</v>
      </c>
      <c r="AH73">
        <f>'05.01_PLANO DE AÇÃO'!AG77</f>
        <v>0</v>
      </c>
      <c r="AI73">
        <f>'05.01_PLANO DE AÇÃO'!AH77</f>
        <v>0</v>
      </c>
      <c r="AJ73">
        <f>'05.01_PLANO DE AÇÃO'!AI77</f>
        <v>0</v>
      </c>
      <c r="AK73">
        <f>'05.01_PLANO DE AÇÃO'!AJ77</f>
        <v>0</v>
      </c>
      <c r="AL73">
        <f>'05.01_PLANO DE AÇÃO'!AK77</f>
        <v>0</v>
      </c>
      <c r="AM73" t="str">
        <f>IF('05.01_PLANO DE AÇÃO'!AL77="","",'05.01_PLANO DE AÇÃO'!AL77)</f>
        <v/>
      </c>
      <c r="AN73">
        <f>'05.01_PLANO DE AÇÃO'!AM77</f>
        <v>0</v>
      </c>
      <c r="AO73">
        <f>'05.01_PLANO DE AÇÃO'!AN77</f>
        <v>0</v>
      </c>
      <c r="AP73">
        <f>'05.01_PLANO DE AÇÃO'!AO77</f>
        <v>0</v>
      </c>
      <c r="AQ73">
        <f>'05.01_PLANO DE AÇÃO'!AP77</f>
        <v>0</v>
      </c>
      <c r="AR73" t="str">
        <f>IF('05.01_PLANO DE AÇÃO'!AQ77="","",'05.01_PLANO DE AÇÃO'!AQ77)</f>
        <v/>
      </c>
      <c r="AS73">
        <f>'05.01_PLANO DE AÇÃO'!AR77</f>
        <v>0</v>
      </c>
      <c r="AT73" t="str">
        <f>IF('05.01_PLANO DE AÇÃO'!AS77="","",'05.01_PLANO DE AÇÃO'!AS77)</f>
        <v/>
      </c>
      <c r="AU73">
        <f>'05.01_PLANO DE AÇÃO'!AT77</f>
        <v>0</v>
      </c>
      <c r="AV73">
        <f>'05.01_PLANO DE AÇÃO'!AU77</f>
        <v>0</v>
      </c>
      <c r="AW73" t="str">
        <f>IF('05.01_PLANO DE AÇÃO'!AV77="","",'05.01_PLANO DE AÇÃO'!AV77)</f>
        <v/>
      </c>
      <c r="AX73">
        <f>'05.01_PLANO DE AÇÃO'!AW77</f>
        <v>0</v>
      </c>
      <c r="AY73" t="str">
        <f>IF('05.01_PLANO DE AÇÃO'!AX77="","",'05.01_PLANO DE AÇÃO'!AX77)</f>
        <v/>
      </c>
      <c r="AZ73">
        <f>'05.01_PLANO DE AÇÃO'!AY77</f>
        <v>0</v>
      </c>
      <c r="BA73">
        <f>'05.01_PLANO DE AÇÃO'!AZ77</f>
        <v>0</v>
      </c>
      <c r="BB73">
        <f>'05.01_PLANO DE AÇÃO'!BA77</f>
        <v>0</v>
      </c>
      <c r="BC73" t="str">
        <f>IF('05.01_PLANO DE AÇÃO'!BB77="","",'05.01_PLANO DE AÇÃO'!BB77)</f>
        <v/>
      </c>
    </row>
    <row r="74" spans="2:55" x14ac:dyDescent="0.25">
      <c r="B74" t="s">
        <v>21</v>
      </c>
      <c r="C74" t="str">
        <f>IF('05.01_PLANO DE AÇÃO'!B78="","",'05.01_PLANO DE AÇÃO'!B78)</f>
        <v/>
      </c>
      <c r="D74" t="str">
        <f>IF('05.01_PLANO DE AÇÃO'!C78="","",'05.01_PLANO DE AÇÃO'!C78)</f>
        <v/>
      </c>
      <c r="E74">
        <f>'05.01_PLANO DE AÇÃO'!D78</f>
        <v>0</v>
      </c>
      <c r="F74" t="str">
        <f>IF('05.01_PLANO DE AÇÃO'!E78="","",'05.01_PLANO DE AÇÃO'!E78)</f>
        <v/>
      </c>
      <c r="G74">
        <f>'05.01_PLANO DE AÇÃO'!F78</f>
        <v>0</v>
      </c>
      <c r="H74">
        <f>'05.01_PLANO DE AÇÃO'!G78</f>
        <v>0</v>
      </c>
      <c r="I74">
        <f>'05.01_PLANO DE AÇÃO'!H78</f>
        <v>0</v>
      </c>
      <c r="J74">
        <f>'05.01_PLANO DE AÇÃO'!I78</f>
        <v>0</v>
      </c>
      <c r="K74">
        <f>'05.01_PLANO DE AÇÃO'!J78</f>
        <v>0</v>
      </c>
      <c r="L74">
        <f>'05.01_PLANO DE AÇÃO'!K78</f>
        <v>0</v>
      </c>
      <c r="M74">
        <f>'05.01_PLANO DE AÇÃO'!L78</f>
        <v>0</v>
      </c>
      <c r="N74">
        <f>'05.01_PLANO DE AÇÃO'!M78</f>
        <v>0</v>
      </c>
      <c r="O74" t="str">
        <f>IF('05.01_PLANO DE AÇÃO'!N78="","",'05.01_PLANO DE AÇÃO'!N78)</f>
        <v/>
      </c>
      <c r="P74">
        <f>'05.01_PLANO DE AÇÃO'!O78</f>
        <v>0</v>
      </c>
      <c r="Q74">
        <f>'05.01_PLANO DE AÇÃO'!P78</f>
        <v>0</v>
      </c>
      <c r="R74" t="str">
        <f>IF('05.01_PLANO DE AÇÃO'!Q78="","",'05.01_PLANO DE AÇÃO'!Q78)</f>
        <v/>
      </c>
      <c r="S74">
        <f>'05.01_PLANO DE AÇÃO'!R78</f>
        <v>0</v>
      </c>
      <c r="T74">
        <f>'05.01_PLANO DE AÇÃO'!S78</f>
        <v>0</v>
      </c>
      <c r="U74">
        <f>'05.01_PLANO DE AÇÃO'!T78</f>
        <v>0</v>
      </c>
      <c r="V74">
        <f>'05.01_PLANO DE AÇÃO'!U78</f>
        <v>0</v>
      </c>
      <c r="W74">
        <f>'05.01_PLANO DE AÇÃO'!V78</f>
        <v>0</v>
      </c>
      <c r="X74" t="str">
        <f>IF('05.01_PLANO DE AÇÃO'!W78="","",'05.01_PLANO DE AÇÃO'!W78)</f>
        <v/>
      </c>
      <c r="Y74">
        <f>'05.01_PLANO DE AÇÃO'!X78</f>
        <v>0</v>
      </c>
      <c r="Z74">
        <f>'05.01_PLANO DE AÇÃO'!Y78</f>
        <v>0</v>
      </c>
      <c r="AA74">
        <f>'05.01_PLANO DE AÇÃO'!Z78</f>
        <v>0</v>
      </c>
      <c r="AB74">
        <f>'05.01_PLANO DE AÇÃO'!AA78</f>
        <v>0</v>
      </c>
      <c r="AC74">
        <f>'05.01_PLANO DE AÇÃO'!AB78</f>
        <v>0</v>
      </c>
      <c r="AD74">
        <f>'05.01_PLANO DE AÇÃO'!AC78</f>
        <v>0</v>
      </c>
      <c r="AE74" t="str">
        <f>IF('05.01_PLANO DE AÇÃO'!AD78="","",'05.01_PLANO DE AÇÃO'!AD78)</f>
        <v/>
      </c>
      <c r="AF74">
        <f>'05.01_PLANO DE AÇÃO'!AE78</f>
        <v>0</v>
      </c>
      <c r="AG74">
        <f>'05.01_PLANO DE AÇÃO'!AF78</f>
        <v>0</v>
      </c>
      <c r="AH74">
        <f>'05.01_PLANO DE AÇÃO'!AG78</f>
        <v>0</v>
      </c>
      <c r="AI74">
        <f>'05.01_PLANO DE AÇÃO'!AH78</f>
        <v>0</v>
      </c>
      <c r="AJ74">
        <f>'05.01_PLANO DE AÇÃO'!AI78</f>
        <v>0</v>
      </c>
      <c r="AK74">
        <f>'05.01_PLANO DE AÇÃO'!AJ78</f>
        <v>0</v>
      </c>
      <c r="AL74">
        <f>'05.01_PLANO DE AÇÃO'!AK78</f>
        <v>0</v>
      </c>
      <c r="AM74" t="str">
        <f>IF('05.01_PLANO DE AÇÃO'!AL78="","",'05.01_PLANO DE AÇÃO'!AL78)</f>
        <v/>
      </c>
      <c r="AN74">
        <f>'05.01_PLANO DE AÇÃO'!AM78</f>
        <v>0</v>
      </c>
      <c r="AO74">
        <f>'05.01_PLANO DE AÇÃO'!AN78</f>
        <v>0</v>
      </c>
      <c r="AP74">
        <f>'05.01_PLANO DE AÇÃO'!AO78</f>
        <v>0</v>
      </c>
      <c r="AQ74">
        <f>'05.01_PLANO DE AÇÃO'!AP78</f>
        <v>0</v>
      </c>
      <c r="AR74" t="str">
        <f>IF('05.01_PLANO DE AÇÃO'!AQ78="","",'05.01_PLANO DE AÇÃO'!AQ78)</f>
        <v/>
      </c>
      <c r="AS74">
        <f>'05.01_PLANO DE AÇÃO'!AR78</f>
        <v>0</v>
      </c>
      <c r="AT74" t="str">
        <f>IF('05.01_PLANO DE AÇÃO'!AS78="","",'05.01_PLANO DE AÇÃO'!AS78)</f>
        <v/>
      </c>
      <c r="AU74">
        <f>'05.01_PLANO DE AÇÃO'!AT78</f>
        <v>0</v>
      </c>
      <c r="AV74">
        <f>'05.01_PLANO DE AÇÃO'!AU78</f>
        <v>0</v>
      </c>
      <c r="AW74" t="str">
        <f>IF('05.01_PLANO DE AÇÃO'!AV78="","",'05.01_PLANO DE AÇÃO'!AV78)</f>
        <v/>
      </c>
      <c r="AX74">
        <f>'05.01_PLANO DE AÇÃO'!AW78</f>
        <v>0</v>
      </c>
      <c r="AY74" t="str">
        <f>IF('05.01_PLANO DE AÇÃO'!AX78="","",'05.01_PLANO DE AÇÃO'!AX78)</f>
        <v/>
      </c>
      <c r="AZ74">
        <f>'05.01_PLANO DE AÇÃO'!AY78</f>
        <v>0</v>
      </c>
      <c r="BA74">
        <f>'05.01_PLANO DE AÇÃO'!AZ78</f>
        <v>0</v>
      </c>
      <c r="BB74">
        <f>'05.01_PLANO DE AÇÃO'!BA78</f>
        <v>0</v>
      </c>
      <c r="BC74" t="str">
        <f>IF('05.01_PLANO DE AÇÃO'!BB78="","",'05.01_PLANO DE AÇÃO'!BB78)</f>
        <v/>
      </c>
    </row>
    <row r="75" spans="2:55" x14ac:dyDescent="0.25">
      <c r="B75" t="s">
        <v>21</v>
      </c>
      <c r="C75" t="str">
        <f>IF('05.01_PLANO DE AÇÃO'!B79="","",'05.01_PLANO DE AÇÃO'!B79)</f>
        <v/>
      </c>
      <c r="D75" t="str">
        <f>IF('05.01_PLANO DE AÇÃO'!C79="","",'05.01_PLANO DE AÇÃO'!C79)</f>
        <v/>
      </c>
      <c r="E75">
        <f>'05.01_PLANO DE AÇÃO'!D79</f>
        <v>0</v>
      </c>
      <c r="F75" t="str">
        <f>IF('05.01_PLANO DE AÇÃO'!E79="","",'05.01_PLANO DE AÇÃO'!E79)</f>
        <v/>
      </c>
      <c r="G75">
        <f>'05.01_PLANO DE AÇÃO'!F79</f>
        <v>0</v>
      </c>
      <c r="H75">
        <f>'05.01_PLANO DE AÇÃO'!G79</f>
        <v>0</v>
      </c>
      <c r="I75">
        <f>'05.01_PLANO DE AÇÃO'!H79</f>
        <v>0</v>
      </c>
      <c r="J75">
        <f>'05.01_PLANO DE AÇÃO'!I79</f>
        <v>0</v>
      </c>
      <c r="K75">
        <f>'05.01_PLANO DE AÇÃO'!J79</f>
        <v>0</v>
      </c>
      <c r="L75">
        <f>'05.01_PLANO DE AÇÃO'!K79</f>
        <v>0</v>
      </c>
      <c r="M75">
        <f>'05.01_PLANO DE AÇÃO'!L79</f>
        <v>0</v>
      </c>
      <c r="N75">
        <f>'05.01_PLANO DE AÇÃO'!M79</f>
        <v>0</v>
      </c>
      <c r="O75" t="str">
        <f>IF('05.01_PLANO DE AÇÃO'!N79="","",'05.01_PLANO DE AÇÃO'!N79)</f>
        <v/>
      </c>
      <c r="P75">
        <f>'05.01_PLANO DE AÇÃO'!O79</f>
        <v>0</v>
      </c>
      <c r="Q75">
        <f>'05.01_PLANO DE AÇÃO'!P79</f>
        <v>0</v>
      </c>
      <c r="R75" t="str">
        <f>IF('05.01_PLANO DE AÇÃO'!Q79="","",'05.01_PLANO DE AÇÃO'!Q79)</f>
        <v/>
      </c>
      <c r="S75">
        <f>'05.01_PLANO DE AÇÃO'!R79</f>
        <v>0</v>
      </c>
      <c r="T75">
        <f>'05.01_PLANO DE AÇÃO'!S79</f>
        <v>0</v>
      </c>
      <c r="U75">
        <f>'05.01_PLANO DE AÇÃO'!T79</f>
        <v>0</v>
      </c>
      <c r="V75">
        <f>'05.01_PLANO DE AÇÃO'!U79</f>
        <v>0</v>
      </c>
      <c r="W75">
        <f>'05.01_PLANO DE AÇÃO'!V79</f>
        <v>0</v>
      </c>
      <c r="X75" t="str">
        <f>IF('05.01_PLANO DE AÇÃO'!W79="","",'05.01_PLANO DE AÇÃO'!W79)</f>
        <v/>
      </c>
      <c r="Y75">
        <f>'05.01_PLANO DE AÇÃO'!X79</f>
        <v>0</v>
      </c>
      <c r="Z75">
        <f>'05.01_PLANO DE AÇÃO'!Y79</f>
        <v>0</v>
      </c>
      <c r="AA75">
        <f>'05.01_PLANO DE AÇÃO'!Z79</f>
        <v>0</v>
      </c>
      <c r="AB75">
        <f>'05.01_PLANO DE AÇÃO'!AA79</f>
        <v>0</v>
      </c>
      <c r="AC75">
        <f>'05.01_PLANO DE AÇÃO'!AB79</f>
        <v>0</v>
      </c>
      <c r="AD75">
        <f>'05.01_PLANO DE AÇÃO'!AC79</f>
        <v>0</v>
      </c>
      <c r="AE75" t="str">
        <f>IF('05.01_PLANO DE AÇÃO'!AD79="","",'05.01_PLANO DE AÇÃO'!AD79)</f>
        <v/>
      </c>
      <c r="AF75">
        <f>'05.01_PLANO DE AÇÃO'!AE79</f>
        <v>0</v>
      </c>
      <c r="AG75">
        <f>'05.01_PLANO DE AÇÃO'!AF79</f>
        <v>0</v>
      </c>
      <c r="AH75">
        <f>'05.01_PLANO DE AÇÃO'!AG79</f>
        <v>0</v>
      </c>
      <c r="AI75">
        <f>'05.01_PLANO DE AÇÃO'!AH79</f>
        <v>0</v>
      </c>
      <c r="AJ75">
        <f>'05.01_PLANO DE AÇÃO'!AI79</f>
        <v>0</v>
      </c>
      <c r="AK75">
        <f>'05.01_PLANO DE AÇÃO'!AJ79</f>
        <v>0</v>
      </c>
      <c r="AL75">
        <f>'05.01_PLANO DE AÇÃO'!AK79</f>
        <v>0</v>
      </c>
      <c r="AM75" t="str">
        <f>IF('05.01_PLANO DE AÇÃO'!AL79="","",'05.01_PLANO DE AÇÃO'!AL79)</f>
        <v/>
      </c>
      <c r="AN75">
        <f>'05.01_PLANO DE AÇÃO'!AM79</f>
        <v>0</v>
      </c>
      <c r="AO75">
        <f>'05.01_PLANO DE AÇÃO'!AN79</f>
        <v>0</v>
      </c>
      <c r="AP75">
        <f>'05.01_PLANO DE AÇÃO'!AO79</f>
        <v>0</v>
      </c>
      <c r="AQ75">
        <f>'05.01_PLANO DE AÇÃO'!AP79</f>
        <v>0</v>
      </c>
      <c r="AR75" t="str">
        <f>IF('05.01_PLANO DE AÇÃO'!AQ79="","",'05.01_PLANO DE AÇÃO'!AQ79)</f>
        <v/>
      </c>
      <c r="AS75">
        <f>'05.01_PLANO DE AÇÃO'!AR79</f>
        <v>0</v>
      </c>
      <c r="AT75" t="str">
        <f>IF('05.01_PLANO DE AÇÃO'!AS79="","",'05.01_PLANO DE AÇÃO'!AS79)</f>
        <v/>
      </c>
      <c r="AU75">
        <f>'05.01_PLANO DE AÇÃO'!AT79</f>
        <v>0</v>
      </c>
      <c r="AV75">
        <f>'05.01_PLANO DE AÇÃO'!AU79</f>
        <v>0</v>
      </c>
      <c r="AW75" t="str">
        <f>IF('05.01_PLANO DE AÇÃO'!AV79="","",'05.01_PLANO DE AÇÃO'!AV79)</f>
        <v/>
      </c>
      <c r="AX75">
        <f>'05.01_PLANO DE AÇÃO'!AW79</f>
        <v>0</v>
      </c>
      <c r="AY75" t="str">
        <f>IF('05.01_PLANO DE AÇÃO'!AX79="","",'05.01_PLANO DE AÇÃO'!AX79)</f>
        <v/>
      </c>
      <c r="AZ75">
        <f>'05.01_PLANO DE AÇÃO'!AY79</f>
        <v>0</v>
      </c>
      <c r="BA75">
        <f>'05.01_PLANO DE AÇÃO'!AZ79</f>
        <v>0</v>
      </c>
      <c r="BB75">
        <f>'05.01_PLANO DE AÇÃO'!BA79</f>
        <v>0</v>
      </c>
      <c r="BC75" t="str">
        <f>IF('05.01_PLANO DE AÇÃO'!BB79="","",'05.01_PLANO DE AÇÃO'!BB79)</f>
        <v/>
      </c>
    </row>
    <row r="76" spans="2:55" x14ac:dyDescent="0.25">
      <c r="B76" t="s">
        <v>21</v>
      </c>
      <c r="C76" t="str">
        <f>IF('05.01_PLANO DE AÇÃO'!B80="","",'05.01_PLANO DE AÇÃO'!B80)</f>
        <v/>
      </c>
      <c r="D76" t="str">
        <f>IF('05.01_PLANO DE AÇÃO'!C80="","",'05.01_PLANO DE AÇÃO'!C80)</f>
        <v/>
      </c>
      <c r="E76">
        <f>'05.01_PLANO DE AÇÃO'!D80</f>
        <v>0</v>
      </c>
      <c r="F76" t="str">
        <f>IF('05.01_PLANO DE AÇÃO'!E80="","",'05.01_PLANO DE AÇÃO'!E80)</f>
        <v/>
      </c>
      <c r="G76">
        <f>'05.01_PLANO DE AÇÃO'!F80</f>
        <v>0</v>
      </c>
      <c r="H76">
        <f>'05.01_PLANO DE AÇÃO'!G80</f>
        <v>0</v>
      </c>
      <c r="I76">
        <f>'05.01_PLANO DE AÇÃO'!H80</f>
        <v>0</v>
      </c>
      <c r="J76">
        <f>'05.01_PLANO DE AÇÃO'!I80</f>
        <v>0</v>
      </c>
      <c r="K76">
        <f>'05.01_PLANO DE AÇÃO'!J80</f>
        <v>0</v>
      </c>
      <c r="L76">
        <f>'05.01_PLANO DE AÇÃO'!K80</f>
        <v>0</v>
      </c>
      <c r="M76">
        <f>'05.01_PLANO DE AÇÃO'!L80</f>
        <v>0</v>
      </c>
      <c r="N76">
        <f>'05.01_PLANO DE AÇÃO'!M80</f>
        <v>0</v>
      </c>
      <c r="O76" t="str">
        <f>IF('05.01_PLANO DE AÇÃO'!N80="","",'05.01_PLANO DE AÇÃO'!N80)</f>
        <v/>
      </c>
      <c r="P76">
        <f>'05.01_PLANO DE AÇÃO'!O80</f>
        <v>0</v>
      </c>
      <c r="Q76">
        <f>'05.01_PLANO DE AÇÃO'!P80</f>
        <v>0</v>
      </c>
      <c r="R76" t="str">
        <f>IF('05.01_PLANO DE AÇÃO'!Q80="","",'05.01_PLANO DE AÇÃO'!Q80)</f>
        <v/>
      </c>
      <c r="S76">
        <f>'05.01_PLANO DE AÇÃO'!R80</f>
        <v>0</v>
      </c>
      <c r="T76">
        <f>'05.01_PLANO DE AÇÃO'!S80</f>
        <v>0</v>
      </c>
      <c r="U76">
        <f>'05.01_PLANO DE AÇÃO'!T80</f>
        <v>0</v>
      </c>
      <c r="V76">
        <f>'05.01_PLANO DE AÇÃO'!U80</f>
        <v>0</v>
      </c>
      <c r="W76">
        <f>'05.01_PLANO DE AÇÃO'!V80</f>
        <v>0</v>
      </c>
      <c r="X76" t="str">
        <f>IF('05.01_PLANO DE AÇÃO'!W80="","",'05.01_PLANO DE AÇÃO'!W80)</f>
        <v/>
      </c>
      <c r="Y76">
        <f>'05.01_PLANO DE AÇÃO'!X80</f>
        <v>0</v>
      </c>
      <c r="Z76">
        <f>'05.01_PLANO DE AÇÃO'!Y80</f>
        <v>0</v>
      </c>
      <c r="AA76">
        <f>'05.01_PLANO DE AÇÃO'!Z80</f>
        <v>0</v>
      </c>
      <c r="AB76">
        <f>'05.01_PLANO DE AÇÃO'!AA80</f>
        <v>0</v>
      </c>
      <c r="AC76">
        <f>'05.01_PLANO DE AÇÃO'!AB80</f>
        <v>0</v>
      </c>
      <c r="AD76">
        <f>'05.01_PLANO DE AÇÃO'!AC80</f>
        <v>0</v>
      </c>
      <c r="AE76" t="str">
        <f>IF('05.01_PLANO DE AÇÃO'!AD80="","",'05.01_PLANO DE AÇÃO'!AD80)</f>
        <v/>
      </c>
      <c r="AF76">
        <f>'05.01_PLANO DE AÇÃO'!AE80</f>
        <v>0</v>
      </c>
      <c r="AG76">
        <f>'05.01_PLANO DE AÇÃO'!AF80</f>
        <v>0</v>
      </c>
      <c r="AH76">
        <f>'05.01_PLANO DE AÇÃO'!AG80</f>
        <v>0</v>
      </c>
      <c r="AI76">
        <f>'05.01_PLANO DE AÇÃO'!AH80</f>
        <v>0</v>
      </c>
      <c r="AJ76">
        <f>'05.01_PLANO DE AÇÃO'!AI80</f>
        <v>0</v>
      </c>
      <c r="AK76">
        <f>'05.01_PLANO DE AÇÃO'!AJ80</f>
        <v>0</v>
      </c>
      <c r="AL76">
        <f>'05.01_PLANO DE AÇÃO'!AK80</f>
        <v>0</v>
      </c>
      <c r="AM76" t="str">
        <f>IF('05.01_PLANO DE AÇÃO'!AL80="","",'05.01_PLANO DE AÇÃO'!AL80)</f>
        <v/>
      </c>
      <c r="AN76">
        <f>'05.01_PLANO DE AÇÃO'!AM80</f>
        <v>0</v>
      </c>
      <c r="AO76">
        <f>'05.01_PLANO DE AÇÃO'!AN80</f>
        <v>0</v>
      </c>
      <c r="AP76">
        <f>'05.01_PLANO DE AÇÃO'!AO80</f>
        <v>0</v>
      </c>
      <c r="AQ76">
        <f>'05.01_PLANO DE AÇÃO'!AP80</f>
        <v>0</v>
      </c>
      <c r="AR76" t="str">
        <f>IF('05.01_PLANO DE AÇÃO'!AQ80="","",'05.01_PLANO DE AÇÃO'!AQ80)</f>
        <v/>
      </c>
      <c r="AS76">
        <f>'05.01_PLANO DE AÇÃO'!AR80</f>
        <v>0</v>
      </c>
      <c r="AT76" t="str">
        <f>IF('05.01_PLANO DE AÇÃO'!AS80="","",'05.01_PLANO DE AÇÃO'!AS80)</f>
        <v/>
      </c>
      <c r="AU76">
        <f>'05.01_PLANO DE AÇÃO'!AT80</f>
        <v>0</v>
      </c>
      <c r="AV76">
        <f>'05.01_PLANO DE AÇÃO'!AU80</f>
        <v>0</v>
      </c>
      <c r="AW76" t="str">
        <f>IF('05.01_PLANO DE AÇÃO'!AV80="","",'05.01_PLANO DE AÇÃO'!AV80)</f>
        <v/>
      </c>
      <c r="AX76">
        <f>'05.01_PLANO DE AÇÃO'!AW80</f>
        <v>0</v>
      </c>
      <c r="AY76" t="str">
        <f>IF('05.01_PLANO DE AÇÃO'!AX80="","",'05.01_PLANO DE AÇÃO'!AX80)</f>
        <v/>
      </c>
      <c r="AZ76">
        <f>'05.01_PLANO DE AÇÃO'!AY80</f>
        <v>0</v>
      </c>
      <c r="BA76">
        <f>'05.01_PLANO DE AÇÃO'!AZ80</f>
        <v>0</v>
      </c>
      <c r="BB76">
        <f>'05.01_PLANO DE AÇÃO'!BA80</f>
        <v>0</v>
      </c>
      <c r="BC76" t="str">
        <f>IF('05.01_PLANO DE AÇÃO'!BB80="","",'05.01_PLANO DE AÇÃO'!BB80)</f>
        <v/>
      </c>
    </row>
    <row r="77" spans="2:55" x14ac:dyDescent="0.25">
      <c r="B77" t="s">
        <v>21</v>
      </c>
      <c r="C77" t="str">
        <f>IF('05.01_PLANO DE AÇÃO'!B81="","",'05.01_PLANO DE AÇÃO'!B81)</f>
        <v/>
      </c>
      <c r="D77" t="str">
        <f>IF('05.01_PLANO DE AÇÃO'!C81="","",'05.01_PLANO DE AÇÃO'!C81)</f>
        <v/>
      </c>
      <c r="E77">
        <f>'05.01_PLANO DE AÇÃO'!D81</f>
        <v>0</v>
      </c>
      <c r="F77" t="str">
        <f>IF('05.01_PLANO DE AÇÃO'!E81="","",'05.01_PLANO DE AÇÃO'!E81)</f>
        <v/>
      </c>
      <c r="G77">
        <f>'05.01_PLANO DE AÇÃO'!F81</f>
        <v>0</v>
      </c>
      <c r="H77">
        <f>'05.01_PLANO DE AÇÃO'!G81</f>
        <v>0</v>
      </c>
      <c r="I77">
        <f>'05.01_PLANO DE AÇÃO'!H81</f>
        <v>0</v>
      </c>
      <c r="J77">
        <f>'05.01_PLANO DE AÇÃO'!I81</f>
        <v>0</v>
      </c>
      <c r="K77">
        <f>'05.01_PLANO DE AÇÃO'!J81</f>
        <v>0</v>
      </c>
      <c r="L77">
        <f>'05.01_PLANO DE AÇÃO'!K81</f>
        <v>0</v>
      </c>
      <c r="M77">
        <f>'05.01_PLANO DE AÇÃO'!L81</f>
        <v>0</v>
      </c>
      <c r="N77">
        <f>'05.01_PLANO DE AÇÃO'!M81</f>
        <v>0</v>
      </c>
      <c r="O77" t="str">
        <f>IF('05.01_PLANO DE AÇÃO'!N81="","",'05.01_PLANO DE AÇÃO'!N81)</f>
        <v/>
      </c>
      <c r="P77">
        <f>'05.01_PLANO DE AÇÃO'!O81</f>
        <v>0</v>
      </c>
      <c r="Q77">
        <f>'05.01_PLANO DE AÇÃO'!P81</f>
        <v>0</v>
      </c>
      <c r="R77" t="str">
        <f>IF('05.01_PLANO DE AÇÃO'!Q81="","",'05.01_PLANO DE AÇÃO'!Q81)</f>
        <v/>
      </c>
      <c r="S77">
        <f>'05.01_PLANO DE AÇÃO'!R81</f>
        <v>0</v>
      </c>
      <c r="T77">
        <f>'05.01_PLANO DE AÇÃO'!S81</f>
        <v>0</v>
      </c>
      <c r="U77">
        <f>'05.01_PLANO DE AÇÃO'!T81</f>
        <v>0</v>
      </c>
      <c r="V77">
        <f>'05.01_PLANO DE AÇÃO'!U81</f>
        <v>0</v>
      </c>
      <c r="W77">
        <f>'05.01_PLANO DE AÇÃO'!V81</f>
        <v>0</v>
      </c>
      <c r="X77" t="str">
        <f>IF('05.01_PLANO DE AÇÃO'!W81="","",'05.01_PLANO DE AÇÃO'!W81)</f>
        <v/>
      </c>
      <c r="Y77">
        <f>'05.01_PLANO DE AÇÃO'!X81</f>
        <v>0</v>
      </c>
      <c r="Z77">
        <f>'05.01_PLANO DE AÇÃO'!Y81</f>
        <v>0</v>
      </c>
      <c r="AA77">
        <f>'05.01_PLANO DE AÇÃO'!Z81</f>
        <v>0</v>
      </c>
      <c r="AB77">
        <f>'05.01_PLANO DE AÇÃO'!AA81</f>
        <v>0</v>
      </c>
      <c r="AC77">
        <f>'05.01_PLANO DE AÇÃO'!AB81</f>
        <v>0</v>
      </c>
      <c r="AD77">
        <f>'05.01_PLANO DE AÇÃO'!AC81</f>
        <v>0</v>
      </c>
      <c r="AE77" t="str">
        <f>IF('05.01_PLANO DE AÇÃO'!AD81="","",'05.01_PLANO DE AÇÃO'!AD81)</f>
        <v/>
      </c>
      <c r="AF77">
        <f>'05.01_PLANO DE AÇÃO'!AE81</f>
        <v>0</v>
      </c>
      <c r="AG77">
        <f>'05.01_PLANO DE AÇÃO'!AF81</f>
        <v>0</v>
      </c>
      <c r="AH77">
        <f>'05.01_PLANO DE AÇÃO'!AG81</f>
        <v>0</v>
      </c>
      <c r="AI77">
        <f>'05.01_PLANO DE AÇÃO'!AH81</f>
        <v>0</v>
      </c>
      <c r="AJ77">
        <f>'05.01_PLANO DE AÇÃO'!AI81</f>
        <v>0</v>
      </c>
      <c r="AK77">
        <f>'05.01_PLANO DE AÇÃO'!AJ81</f>
        <v>0</v>
      </c>
      <c r="AL77">
        <f>'05.01_PLANO DE AÇÃO'!AK81</f>
        <v>0</v>
      </c>
      <c r="AM77" t="str">
        <f>IF('05.01_PLANO DE AÇÃO'!AL81="","",'05.01_PLANO DE AÇÃO'!AL81)</f>
        <v/>
      </c>
      <c r="AN77">
        <f>'05.01_PLANO DE AÇÃO'!AM81</f>
        <v>0</v>
      </c>
      <c r="AO77">
        <f>'05.01_PLANO DE AÇÃO'!AN81</f>
        <v>0</v>
      </c>
      <c r="AP77">
        <f>'05.01_PLANO DE AÇÃO'!AO81</f>
        <v>0</v>
      </c>
      <c r="AQ77">
        <f>'05.01_PLANO DE AÇÃO'!AP81</f>
        <v>0</v>
      </c>
      <c r="AR77" t="str">
        <f>IF('05.01_PLANO DE AÇÃO'!AQ81="","",'05.01_PLANO DE AÇÃO'!AQ81)</f>
        <v/>
      </c>
      <c r="AS77">
        <f>'05.01_PLANO DE AÇÃO'!AR81</f>
        <v>0</v>
      </c>
      <c r="AT77" t="str">
        <f>IF('05.01_PLANO DE AÇÃO'!AS81="","",'05.01_PLANO DE AÇÃO'!AS81)</f>
        <v/>
      </c>
      <c r="AU77">
        <f>'05.01_PLANO DE AÇÃO'!AT81</f>
        <v>0</v>
      </c>
      <c r="AV77">
        <f>'05.01_PLANO DE AÇÃO'!AU81</f>
        <v>0</v>
      </c>
      <c r="AW77" t="str">
        <f>IF('05.01_PLANO DE AÇÃO'!AV81="","",'05.01_PLANO DE AÇÃO'!AV81)</f>
        <v/>
      </c>
      <c r="AX77">
        <f>'05.01_PLANO DE AÇÃO'!AW81</f>
        <v>0</v>
      </c>
      <c r="AY77" t="str">
        <f>IF('05.01_PLANO DE AÇÃO'!AX81="","",'05.01_PLANO DE AÇÃO'!AX81)</f>
        <v/>
      </c>
      <c r="AZ77">
        <f>'05.01_PLANO DE AÇÃO'!AY81</f>
        <v>0</v>
      </c>
      <c r="BA77">
        <f>'05.01_PLANO DE AÇÃO'!AZ81</f>
        <v>0</v>
      </c>
      <c r="BB77">
        <f>'05.01_PLANO DE AÇÃO'!BA81</f>
        <v>0</v>
      </c>
      <c r="BC77" t="str">
        <f>IF('05.01_PLANO DE AÇÃO'!BB81="","",'05.01_PLANO DE AÇÃO'!BB81)</f>
        <v/>
      </c>
    </row>
    <row r="78" spans="2:55" x14ac:dyDescent="0.25">
      <c r="B78" t="s">
        <v>21</v>
      </c>
      <c r="C78" t="str">
        <f>IF('05.01_PLANO DE AÇÃO'!B82="","",'05.01_PLANO DE AÇÃO'!B82)</f>
        <v/>
      </c>
      <c r="D78" t="str">
        <f>IF('05.01_PLANO DE AÇÃO'!C82="","",'05.01_PLANO DE AÇÃO'!C82)</f>
        <v/>
      </c>
      <c r="E78">
        <f>'05.01_PLANO DE AÇÃO'!D82</f>
        <v>0</v>
      </c>
      <c r="F78" t="str">
        <f>IF('05.01_PLANO DE AÇÃO'!E82="","",'05.01_PLANO DE AÇÃO'!E82)</f>
        <v/>
      </c>
      <c r="G78">
        <f>'05.01_PLANO DE AÇÃO'!F82</f>
        <v>0</v>
      </c>
      <c r="H78">
        <f>'05.01_PLANO DE AÇÃO'!G82</f>
        <v>0</v>
      </c>
      <c r="I78">
        <f>'05.01_PLANO DE AÇÃO'!H82</f>
        <v>0</v>
      </c>
      <c r="J78">
        <f>'05.01_PLANO DE AÇÃO'!I82</f>
        <v>0</v>
      </c>
      <c r="K78">
        <f>'05.01_PLANO DE AÇÃO'!J82</f>
        <v>0</v>
      </c>
      <c r="L78">
        <f>'05.01_PLANO DE AÇÃO'!K82</f>
        <v>0</v>
      </c>
      <c r="M78">
        <f>'05.01_PLANO DE AÇÃO'!L82</f>
        <v>0</v>
      </c>
      <c r="N78">
        <f>'05.01_PLANO DE AÇÃO'!M82</f>
        <v>0</v>
      </c>
      <c r="O78" t="str">
        <f>IF('05.01_PLANO DE AÇÃO'!N82="","",'05.01_PLANO DE AÇÃO'!N82)</f>
        <v/>
      </c>
      <c r="P78">
        <f>'05.01_PLANO DE AÇÃO'!O82</f>
        <v>0</v>
      </c>
      <c r="Q78">
        <f>'05.01_PLANO DE AÇÃO'!P82</f>
        <v>0</v>
      </c>
      <c r="R78" t="str">
        <f>IF('05.01_PLANO DE AÇÃO'!Q82="","",'05.01_PLANO DE AÇÃO'!Q82)</f>
        <v/>
      </c>
      <c r="S78">
        <f>'05.01_PLANO DE AÇÃO'!R82</f>
        <v>0</v>
      </c>
      <c r="T78">
        <f>'05.01_PLANO DE AÇÃO'!S82</f>
        <v>0</v>
      </c>
      <c r="U78">
        <f>'05.01_PLANO DE AÇÃO'!T82</f>
        <v>0</v>
      </c>
      <c r="V78">
        <f>'05.01_PLANO DE AÇÃO'!U82</f>
        <v>0</v>
      </c>
      <c r="W78">
        <f>'05.01_PLANO DE AÇÃO'!V82</f>
        <v>0</v>
      </c>
      <c r="X78" t="str">
        <f>IF('05.01_PLANO DE AÇÃO'!W82="","",'05.01_PLANO DE AÇÃO'!W82)</f>
        <v/>
      </c>
      <c r="Y78">
        <f>'05.01_PLANO DE AÇÃO'!X82</f>
        <v>0</v>
      </c>
      <c r="Z78">
        <f>'05.01_PLANO DE AÇÃO'!Y82</f>
        <v>0</v>
      </c>
      <c r="AA78">
        <f>'05.01_PLANO DE AÇÃO'!Z82</f>
        <v>0</v>
      </c>
      <c r="AB78">
        <f>'05.01_PLANO DE AÇÃO'!AA82</f>
        <v>0</v>
      </c>
      <c r="AC78">
        <f>'05.01_PLANO DE AÇÃO'!AB82</f>
        <v>0</v>
      </c>
      <c r="AD78">
        <f>'05.01_PLANO DE AÇÃO'!AC82</f>
        <v>0</v>
      </c>
      <c r="AE78" t="str">
        <f>IF('05.01_PLANO DE AÇÃO'!AD82="","",'05.01_PLANO DE AÇÃO'!AD82)</f>
        <v/>
      </c>
      <c r="AF78">
        <f>'05.01_PLANO DE AÇÃO'!AE82</f>
        <v>0</v>
      </c>
      <c r="AG78">
        <f>'05.01_PLANO DE AÇÃO'!AF82</f>
        <v>0</v>
      </c>
      <c r="AH78">
        <f>'05.01_PLANO DE AÇÃO'!AG82</f>
        <v>0</v>
      </c>
      <c r="AI78">
        <f>'05.01_PLANO DE AÇÃO'!AH82</f>
        <v>0</v>
      </c>
      <c r="AJ78">
        <f>'05.01_PLANO DE AÇÃO'!AI82</f>
        <v>0</v>
      </c>
      <c r="AK78">
        <f>'05.01_PLANO DE AÇÃO'!AJ82</f>
        <v>0</v>
      </c>
      <c r="AL78">
        <f>'05.01_PLANO DE AÇÃO'!AK82</f>
        <v>0</v>
      </c>
      <c r="AM78" t="str">
        <f>IF('05.01_PLANO DE AÇÃO'!AL82="","",'05.01_PLANO DE AÇÃO'!AL82)</f>
        <v/>
      </c>
      <c r="AN78">
        <f>'05.01_PLANO DE AÇÃO'!AM82</f>
        <v>0</v>
      </c>
      <c r="AO78">
        <f>'05.01_PLANO DE AÇÃO'!AN82</f>
        <v>0</v>
      </c>
      <c r="AP78">
        <f>'05.01_PLANO DE AÇÃO'!AO82</f>
        <v>0</v>
      </c>
      <c r="AQ78">
        <f>'05.01_PLANO DE AÇÃO'!AP82</f>
        <v>0</v>
      </c>
      <c r="AR78" t="str">
        <f>IF('05.01_PLANO DE AÇÃO'!AQ82="","",'05.01_PLANO DE AÇÃO'!AQ82)</f>
        <v/>
      </c>
      <c r="AS78">
        <f>'05.01_PLANO DE AÇÃO'!AR82</f>
        <v>0</v>
      </c>
      <c r="AT78" t="str">
        <f>IF('05.01_PLANO DE AÇÃO'!AS82="","",'05.01_PLANO DE AÇÃO'!AS82)</f>
        <v/>
      </c>
      <c r="AU78">
        <f>'05.01_PLANO DE AÇÃO'!AT82</f>
        <v>0</v>
      </c>
      <c r="AV78">
        <f>'05.01_PLANO DE AÇÃO'!AU82</f>
        <v>0</v>
      </c>
      <c r="AW78" t="str">
        <f>IF('05.01_PLANO DE AÇÃO'!AV82="","",'05.01_PLANO DE AÇÃO'!AV82)</f>
        <v/>
      </c>
      <c r="AX78">
        <f>'05.01_PLANO DE AÇÃO'!AW82</f>
        <v>0</v>
      </c>
      <c r="AY78" t="str">
        <f>IF('05.01_PLANO DE AÇÃO'!AX82="","",'05.01_PLANO DE AÇÃO'!AX82)</f>
        <v/>
      </c>
      <c r="AZ78">
        <f>'05.01_PLANO DE AÇÃO'!AY82</f>
        <v>0</v>
      </c>
      <c r="BA78">
        <f>'05.01_PLANO DE AÇÃO'!AZ82</f>
        <v>0</v>
      </c>
      <c r="BB78">
        <f>'05.01_PLANO DE AÇÃO'!BA82</f>
        <v>0</v>
      </c>
      <c r="BC78" t="str">
        <f>IF('05.01_PLANO DE AÇÃO'!BB82="","",'05.01_PLANO DE AÇÃO'!BB82)</f>
        <v/>
      </c>
    </row>
    <row r="79" spans="2:55" x14ac:dyDescent="0.25">
      <c r="B79" t="s">
        <v>21</v>
      </c>
      <c r="C79" t="str">
        <f>IF('05.01_PLANO DE AÇÃO'!B83="","",'05.01_PLANO DE AÇÃO'!B83)</f>
        <v/>
      </c>
      <c r="D79" t="str">
        <f>IF('05.01_PLANO DE AÇÃO'!C83="","",'05.01_PLANO DE AÇÃO'!C83)</f>
        <v/>
      </c>
      <c r="E79">
        <f>'05.01_PLANO DE AÇÃO'!D83</f>
        <v>0</v>
      </c>
      <c r="F79" t="str">
        <f>IF('05.01_PLANO DE AÇÃO'!E83="","",'05.01_PLANO DE AÇÃO'!E83)</f>
        <v/>
      </c>
      <c r="G79">
        <f>'05.01_PLANO DE AÇÃO'!F83</f>
        <v>0</v>
      </c>
      <c r="H79">
        <f>'05.01_PLANO DE AÇÃO'!G83</f>
        <v>0</v>
      </c>
      <c r="I79">
        <f>'05.01_PLANO DE AÇÃO'!H83</f>
        <v>0</v>
      </c>
      <c r="J79">
        <f>'05.01_PLANO DE AÇÃO'!I83</f>
        <v>0</v>
      </c>
      <c r="K79">
        <f>'05.01_PLANO DE AÇÃO'!J83</f>
        <v>0</v>
      </c>
      <c r="L79">
        <f>'05.01_PLANO DE AÇÃO'!K83</f>
        <v>0</v>
      </c>
      <c r="M79">
        <f>'05.01_PLANO DE AÇÃO'!L83</f>
        <v>0</v>
      </c>
      <c r="N79">
        <f>'05.01_PLANO DE AÇÃO'!M83</f>
        <v>0</v>
      </c>
      <c r="O79" t="str">
        <f>IF('05.01_PLANO DE AÇÃO'!N83="","",'05.01_PLANO DE AÇÃO'!N83)</f>
        <v/>
      </c>
      <c r="P79">
        <f>'05.01_PLANO DE AÇÃO'!O83</f>
        <v>0</v>
      </c>
      <c r="Q79">
        <f>'05.01_PLANO DE AÇÃO'!P83</f>
        <v>0</v>
      </c>
      <c r="R79" t="str">
        <f>IF('05.01_PLANO DE AÇÃO'!Q83="","",'05.01_PLANO DE AÇÃO'!Q83)</f>
        <v/>
      </c>
      <c r="S79">
        <f>'05.01_PLANO DE AÇÃO'!R83</f>
        <v>0</v>
      </c>
      <c r="T79">
        <f>'05.01_PLANO DE AÇÃO'!S83</f>
        <v>0</v>
      </c>
      <c r="U79">
        <f>'05.01_PLANO DE AÇÃO'!T83</f>
        <v>0</v>
      </c>
      <c r="V79">
        <f>'05.01_PLANO DE AÇÃO'!U83</f>
        <v>0</v>
      </c>
      <c r="W79">
        <f>'05.01_PLANO DE AÇÃO'!V83</f>
        <v>0</v>
      </c>
      <c r="X79" t="str">
        <f>IF('05.01_PLANO DE AÇÃO'!W83="","",'05.01_PLANO DE AÇÃO'!W83)</f>
        <v/>
      </c>
      <c r="Y79">
        <f>'05.01_PLANO DE AÇÃO'!X83</f>
        <v>0</v>
      </c>
      <c r="Z79">
        <f>'05.01_PLANO DE AÇÃO'!Y83</f>
        <v>0</v>
      </c>
      <c r="AA79">
        <f>'05.01_PLANO DE AÇÃO'!Z83</f>
        <v>0</v>
      </c>
      <c r="AB79">
        <f>'05.01_PLANO DE AÇÃO'!AA83</f>
        <v>0</v>
      </c>
      <c r="AC79">
        <f>'05.01_PLANO DE AÇÃO'!AB83</f>
        <v>0</v>
      </c>
      <c r="AD79">
        <f>'05.01_PLANO DE AÇÃO'!AC83</f>
        <v>0</v>
      </c>
      <c r="AE79" t="str">
        <f>IF('05.01_PLANO DE AÇÃO'!AD83="","",'05.01_PLANO DE AÇÃO'!AD83)</f>
        <v/>
      </c>
      <c r="AF79">
        <f>'05.01_PLANO DE AÇÃO'!AE83</f>
        <v>0</v>
      </c>
      <c r="AG79">
        <f>'05.01_PLANO DE AÇÃO'!AF83</f>
        <v>0</v>
      </c>
      <c r="AH79">
        <f>'05.01_PLANO DE AÇÃO'!AG83</f>
        <v>0</v>
      </c>
      <c r="AI79">
        <f>'05.01_PLANO DE AÇÃO'!AH83</f>
        <v>0</v>
      </c>
      <c r="AJ79">
        <f>'05.01_PLANO DE AÇÃO'!AI83</f>
        <v>0</v>
      </c>
      <c r="AK79">
        <f>'05.01_PLANO DE AÇÃO'!AJ83</f>
        <v>0</v>
      </c>
      <c r="AL79">
        <f>'05.01_PLANO DE AÇÃO'!AK83</f>
        <v>0</v>
      </c>
      <c r="AM79" t="str">
        <f>IF('05.01_PLANO DE AÇÃO'!AL83="","",'05.01_PLANO DE AÇÃO'!AL83)</f>
        <v/>
      </c>
      <c r="AN79">
        <f>'05.01_PLANO DE AÇÃO'!AM83</f>
        <v>0</v>
      </c>
      <c r="AO79">
        <f>'05.01_PLANO DE AÇÃO'!AN83</f>
        <v>0</v>
      </c>
      <c r="AP79">
        <f>'05.01_PLANO DE AÇÃO'!AO83</f>
        <v>0</v>
      </c>
      <c r="AQ79">
        <f>'05.01_PLANO DE AÇÃO'!AP83</f>
        <v>0</v>
      </c>
      <c r="AR79" t="str">
        <f>IF('05.01_PLANO DE AÇÃO'!AQ83="","",'05.01_PLANO DE AÇÃO'!AQ83)</f>
        <v/>
      </c>
      <c r="AS79">
        <f>'05.01_PLANO DE AÇÃO'!AR83</f>
        <v>0</v>
      </c>
      <c r="AT79" t="str">
        <f>IF('05.01_PLANO DE AÇÃO'!AS83="","",'05.01_PLANO DE AÇÃO'!AS83)</f>
        <v/>
      </c>
      <c r="AU79">
        <f>'05.01_PLANO DE AÇÃO'!AT83</f>
        <v>0</v>
      </c>
      <c r="AV79">
        <f>'05.01_PLANO DE AÇÃO'!AU83</f>
        <v>0</v>
      </c>
      <c r="AW79" t="str">
        <f>IF('05.01_PLANO DE AÇÃO'!AV83="","",'05.01_PLANO DE AÇÃO'!AV83)</f>
        <v/>
      </c>
      <c r="AX79">
        <f>'05.01_PLANO DE AÇÃO'!AW83</f>
        <v>0</v>
      </c>
      <c r="AY79" t="str">
        <f>IF('05.01_PLANO DE AÇÃO'!AX83="","",'05.01_PLANO DE AÇÃO'!AX83)</f>
        <v/>
      </c>
      <c r="AZ79">
        <f>'05.01_PLANO DE AÇÃO'!AY83</f>
        <v>0</v>
      </c>
      <c r="BA79">
        <f>'05.01_PLANO DE AÇÃO'!AZ83</f>
        <v>0</v>
      </c>
      <c r="BB79">
        <f>'05.01_PLANO DE AÇÃO'!BA83</f>
        <v>0</v>
      </c>
      <c r="BC79" t="str">
        <f>IF('05.01_PLANO DE AÇÃO'!BB83="","",'05.01_PLANO DE AÇÃO'!BB83)</f>
        <v/>
      </c>
    </row>
    <row r="80" spans="2:55" x14ac:dyDescent="0.25">
      <c r="B80" t="s">
        <v>21</v>
      </c>
      <c r="C80" t="str">
        <f>IF('05.01_PLANO DE AÇÃO'!B84="","",'05.01_PLANO DE AÇÃO'!B84)</f>
        <v/>
      </c>
      <c r="D80" t="str">
        <f>IF('05.01_PLANO DE AÇÃO'!C84="","",'05.01_PLANO DE AÇÃO'!C84)</f>
        <v/>
      </c>
      <c r="E80">
        <f>'05.01_PLANO DE AÇÃO'!D84</f>
        <v>0</v>
      </c>
      <c r="F80" t="str">
        <f>IF('05.01_PLANO DE AÇÃO'!E84="","",'05.01_PLANO DE AÇÃO'!E84)</f>
        <v/>
      </c>
      <c r="G80">
        <f>'05.01_PLANO DE AÇÃO'!F84</f>
        <v>0</v>
      </c>
      <c r="H80">
        <f>'05.01_PLANO DE AÇÃO'!G84</f>
        <v>0</v>
      </c>
      <c r="I80">
        <f>'05.01_PLANO DE AÇÃO'!H84</f>
        <v>0</v>
      </c>
      <c r="J80">
        <f>'05.01_PLANO DE AÇÃO'!I84</f>
        <v>0</v>
      </c>
      <c r="K80">
        <f>'05.01_PLANO DE AÇÃO'!J84</f>
        <v>0</v>
      </c>
      <c r="L80">
        <f>'05.01_PLANO DE AÇÃO'!K84</f>
        <v>0</v>
      </c>
      <c r="M80">
        <f>'05.01_PLANO DE AÇÃO'!L84</f>
        <v>0</v>
      </c>
      <c r="N80">
        <f>'05.01_PLANO DE AÇÃO'!M84</f>
        <v>0</v>
      </c>
      <c r="O80" t="str">
        <f>IF('05.01_PLANO DE AÇÃO'!N84="","",'05.01_PLANO DE AÇÃO'!N84)</f>
        <v/>
      </c>
      <c r="P80">
        <f>'05.01_PLANO DE AÇÃO'!O84</f>
        <v>0</v>
      </c>
      <c r="Q80">
        <f>'05.01_PLANO DE AÇÃO'!P84</f>
        <v>0</v>
      </c>
      <c r="R80" t="str">
        <f>IF('05.01_PLANO DE AÇÃO'!Q84="","",'05.01_PLANO DE AÇÃO'!Q84)</f>
        <v/>
      </c>
      <c r="S80">
        <f>'05.01_PLANO DE AÇÃO'!R84</f>
        <v>0</v>
      </c>
      <c r="T80">
        <f>'05.01_PLANO DE AÇÃO'!S84</f>
        <v>0</v>
      </c>
      <c r="U80">
        <f>'05.01_PLANO DE AÇÃO'!T84</f>
        <v>0</v>
      </c>
      <c r="V80">
        <f>'05.01_PLANO DE AÇÃO'!U84</f>
        <v>0</v>
      </c>
      <c r="W80">
        <f>'05.01_PLANO DE AÇÃO'!V84</f>
        <v>0</v>
      </c>
      <c r="X80" t="str">
        <f>IF('05.01_PLANO DE AÇÃO'!W84="","",'05.01_PLANO DE AÇÃO'!W84)</f>
        <v/>
      </c>
      <c r="Y80">
        <f>'05.01_PLANO DE AÇÃO'!X84</f>
        <v>0</v>
      </c>
      <c r="Z80">
        <f>'05.01_PLANO DE AÇÃO'!Y84</f>
        <v>0</v>
      </c>
      <c r="AA80">
        <f>'05.01_PLANO DE AÇÃO'!Z84</f>
        <v>0</v>
      </c>
      <c r="AB80">
        <f>'05.01_PLANO DE AÇÃO'!AA84</f>
        <v>0</v>
      </c>
      <c r="AC80">
        <f>'05.01_PLANO DE AÇÃO'!AB84</f>
        <v>0</v>
      </c>
      <c r="AD80">
        <f>'05.01_PLANO DE AÇÃO'!AC84</f>
        <v>0</v>
      </c>
      <c r="AE80" t="str">
        <f>IF('05.01_PLANO DE AÇÃO'!AD84="","",'05.01_PLANO DE AÇÃO'!AD84)</f>
        <v/>
      </c>
      <c r="AF80">
        <f>'05.01_PLANO DE AÇÃO'!AE84</f>
        <v>0</v>
      </c>
      <c r="AG80">
        <f>'05.01_PLANO DE AÇÃO'!AF84</f>
        <v>0</v>
      </c>
      <c r="AH80">
        <f>'05.01_PLANO DE AÇÃO'!AG84</f>
        <v>0</v>
      </c>
      <c r="AI80">
        <f>'05.01_PLANO DE AÇÃO'!AH84</f>
        <v>0</v>
      </c>
      <c r="AJ80">
        <f>'05.01_PLANO DE AÇÃO'!AI84</f>
        <v>0</v>
      </c>
      <c r="AK80">
        <f>'05.01_PLANO DE AÇÃO'!AJ84</f>
        <v>0</v>
      </c>
      <c r="AL80">
        <f>'05.01_PLANO DE AÇÃO'!AK84</f>
        <v>0</v>
      </c>
      <c r="AM80" t="str">
        <f>IF('05.01_PLANO DE AÇÃO'!AL84="","",'05.01_PLANO DE AÇÃO'!AL84)</f>
        <v/>
      </c>
      <c r="AN80">
        <f>'05.01_PLANO DE AÇÃO'!AM84</f>
        <v>0</v>
      </c>
      <c r="AO80">
        <f>'05.01_PLANO DE AÇÃO'!AN84</f>
        <v>0</v>
      </c>
      <c r="AP80">
        <f>'05.01_PLANO DE AÇÃO'!AO84</f>
        <v>0</v>
      </c>
      <c r="AQ80">
        <f>'05.01_PLANO DE AÇÃO'!AP84</f>
        <v>0</v>
      </c>
      <c r="AR80" t="str">
        <f>IF('05.01_PLANO DE AÇÃO'!AQ84="","",'05.01_PLANO DE AÇÃO'!AQ84)</f>
        <v/>
      </c>
      <c r="AS80">
        <f>'05.01_PLANO DE AÇÃO'!AR84</f>
        <v>0</v>
      </c>
      <c r="AT80" t="str">
        <f>IF('05.01_PLANO DE AÇÃO'!AS84="","",'05.01_PLANO DE AÇÃO'!AS84)</f>
        <v/>
      </c>
      <c r="AU80">
        <f>'05.01_PLANO DE AÇÃO'!AT84</f>
        <v>0</v>
      </c>
      <c r="AV80">
        <f>'05.01_PLANO DE AÇÃO'!AU84</f>
        <v>0</v>
      </c>
      <c r="AW80" t="str">
        <f>IF('05.01_PLANO DE AÇÃO'!AV84="","",'05.01_PLANO DE AÇÃO'!AV84)</f>
        <v/>
      </c>
      <c r="AX80">
        <f>'05.01_PLANO DE AÇÃO'!AW84</f>
        <v>0</v>
      </c>
      <c r="AY80" t="str">
        <f>IF('05.01_PLANO DE AÇÃO'!AX84="","",'05.01_PLANO DE AÇÃO'!AX84)</f>
        <v/>
      </c>
      <c r="AZ80">
        <f>'05.01_PLANO DE AÇÃO'!AY84</f>
        <v>0</v>
      </c>
      <c r="BA80">
        <f>'05.01_PLANO DE AÇÃO'!AZ84</f>
        <v>0</v>
      </c>
      <c r="BB80">
        <f>'05.01_PLANO DE AÇÃO'!BA84</f>
        <v>0</v>
      </c>
      <c r="BC80" t="str">
        <f>IF('05.01_PLANO DE AÇÃO'!BB84="","",'05.01_PLANO DE AÇÃO'!BB84)</f>
        <v/>
      </c>
    </row>
    <row r="81" spans="2:55" x14ac:dyDescent="0.25">
      <c r="B81" t="s">
        <v>21</v>
      </c>
      <c r="C81" t="str">
        <f>IF('05.01_PLANO DE AÇÃO'!B85="","",'05.01_PLANO DE AÇÃO'!B85)</f>
        <v/>
      </c>
      <c r="D81" t="str">
        <f>IF('05.01_PLANO DE AÇÃO'!C85="","",'05.01_PLANO DE AÇÃO'!C85)</f>
        <v/>
      </c>
      <c r="E81">
        <f>'05.01_PLANO DE AÇÃO'!D85</f>
        <v>0</v>
      </c>
      <c r="F81" t="str">
        <f>IF('05.01_PLANO DE AÇÃO'!E85="","",'05.01_PLANO DE AÇÃO'!E85)</f>
        <v/>
      </c>
      <c r="G81">
        <f>'05.01_PLANO DE AÇÃO'!F85</f>
        <v>0</v>
      </c>
      <c r="H81">
        <f>'05.01_PLANO DE AÇÃO'!G85</f>
        <v>0</v>
      </c>
      <c r="I81">
        <f>'05.01_PLANO DE AÇÃO'!H85</f>
        <v>0</v>
      </c>
      <c r="J81">
        <f>'05.01_PLANO DE AÇÃO'!I85</f>
        <v>0</v>
      </c>
      <c r="K81">
        <f>'05.01_PLANO DE AÇÃO'!J85</f>
        <v>0</v>
      </c>
      <c r="L81">
        <f>'05.01_PLANO DE AÇÃO'!K85</f>
        <v>0</v>
      </c>
      <c r="M81">
        <f>'05.01_PLANO DE AÇÃO'!L85</f>
        <v>0</v>
      </c>
      <c r="N81">
        <f>'05.01_PLANO DE AÇÃO'!M85</f>
        <v>0</v>
      </c>
      <c r="O81" t="str">
        <f>IF('05.01_PLANO DE AÇÃO'!N85="","",'05.01_PLANO DE AÇÃO'!N85)</f>
        <v/>
      </c>
      <c r="P81">
        <f>'05.01_PLANO DE AÇÃO'!O85</f>
        <v>0</v>
      </c>
      <c r="Q81">
        <f>'05.01_PLANO DE AÇÃO'!P85</f>
        <v>0</v>
      </c>
      <c r="R81" t="str">
        <f>IF('05.01_PLANO DE AÇÃO'!Q85="","",'05.01_PLANO DE AÇÃO'!Q85)</f>
        <v/>
      </c>
      <c r="S81">
        <f>'05.01_PLANO DE AÇÃO'!R85</f>
        <v>0</v>
      </c>
      <c r="T81">
        <f>'05.01_PLANO DE AÇÃO'!S85</f>
        <v>0</v>
      </c>
      <c r="U81">
        <f>'05.01_PLANO DE AÇÃO'!T85</f>
        <v>0</v>
      </c>
      <c r="V81">
        <f>'05.01_PLANO DE AÇÃO'!U85</f>
        <v>0</v>
      </c>
      <c r="W81">
        <f>'05.01_PLANO DE AÇÃO'!V85</f>
        <v>0</v>
      </c>
      <c r="X81" t="str">
        <f>IF('05.01_PLANO DE AÇÃO'!W85="","",'05.01_PLANO DE AÇÃO'!W85)</f>
        <v/>
      </c>
      <c r="Y81">
        <f>'05.01_PLANO DE AÇÃO'!X85</f>
        <v>0</v>
      </c>
      <c r="Z81">
        <f>'05.01_PLANO DE AÇÃO'!Y85</f>
        <v>0</v>
      </c>
      <c r="AA81">
        <f>'05.01_PLANO DE AÇÃO'!Z85</f>
        <v>0</v>
      </c>
      <c r="AB81">
        <f>'05.01_PLANO DE AÇÃO'!AA85</f>
        <v>0</v>
      </c>
      <c r="AC81">
        <f>'05.01_PLANO DE AÇÃO'!AB85</f>
        <v>0</v>
      </c>
      <c r="AD81">
        <f>'05.01_PLANO DE AÇÃO'!AC85</f>
        <v>0</v>
      </c>
      <c r="AE81" t="str">
        <f>IF('05.01_PLANO DE AÇÃO'!AD85="","",'05.01_PLANO DE AÇÃO'!AD85)</f>
        <v/>
      </c>
      <c r="AF81">
        <f>'05.01_PLANO DE AÇÃO'!AE85</f>
        <v>0</v>
      </c>
      <c r="AG81">
        <f>'05.01_PLANO DE AÇÃO'!AF85</f>
        <v>0</v>
      </c>
      <c r="AH81">
        <f>'05.01_PLANO DE AÇÃO'!AG85</f>
        <v>0</v>
      </c>
      <c r="AI81">
        <f>'05.01_PLANO DE AÇÃO'!AH85</f>
        <v>0</v>
      </c>
      <c r="AJ81">
        <f>'05.01_PLANO DE AÇÃO'!AI85</f>
        <v>0</v>
      </c>
      <c r="AK81">
        <f>'05.01_PLANO DE AÇÃO'!AJ85</f>
        <v>0</v>
      </c>
      <c r="AL81">
        <f>'05.01_PLANO DE AÇÃO'!AK85</f>
        <v>0</v>
      </c>
      <c r="AM81" t="str">
        <f>IF('05.01_PLANO DE AÇÃO'!AL85="","",'05.01_PLANO DE AÇÃO'!AL85)</f>
        <v/>
      </c>
      <c r="AN81">
        <f>'05.01_PLANO DE AÇÃO'!AM85</f>
        <v>0</v>
      </c>
      <c r="AO81">
        <f>'05.01_PLANO DE AÇÃO'!AN85</f>
        <v>0</v>
      </c>
      <c r="AP81">
        <f>'05.01_PLANO DE AÇÃO'!AO85</f>
        <v>0</v>
      </c>
      <c r="AQ81">
        <f>'05.01_PLANO DE AÇÃO'!AP85</f>
        <v>0</v>
      </c>
      <c r="AR81" t="str">
        <f>IF('05.01_PLANO DE AÇÃO'!AQ85="","",'05.01_PLANO DE AÇÃO'!AQ85)</f>
        <v/>
      </c>
      <c r="AS81">
        <f>'05.01_PLANO DE AÇÃO'!AR85</f>
        <v>0</v>
      </c>
      <c r="AT81" t="str">
        <f>IF('05.01_PLANO DE AÇÃO'!AS85="","",'05.01_PLANO DE AÇÃO'!AS85)</f>
        <v/>
      </c>
      <c r="AU81">
        <f>'05.01_PLANO DE AÇÃO'!AT85</f>
        <v>0</v>
      </c>
      <c r="AV81">
        <f>'05.01_PLANO DE AÇÃO'!AU85</f>
        <v>0</v>
      </c>
      <c r="AW81" t="str">
        <f>IF('05.01_PLANO DE AÇÃO'!AV85="","",'05.01_PLANO DE AÇÃO'!AV85)</f>
        <v/>
      </c>
      <c r="AX81">
        <f>'05.01_PLANO DE AÇÃO'!AW85</f>
        <v>0</v>
      </c>
      <c r="AY81" t="str">
        <f>IF('05.01_PLANO DE AÇÃO'!AX85="","",'05.01_PLANO DE AÇÃO'!AX85)</f>
        <v/>
      </c>
      <c r="AZ81">
        <f>'05.01_PLANO DE AÇÃO'!AY85</f>
        <v>0</v>
      </c>
      <c r="BA81">
        <f>'05.01_PLANO DE AÇÃO'!AZ85</f>
        <v>0</v>
      </c>
      <c r="BB81">
        <f>'05.01_PLANO DE AÇÃO'!BA85</f>
        <v>0</v>
      </c>
      <c r="BC81" t="str">
        <f>IF('05.01_PLANO DE AÇÃO'!BB85="","",'05.01_PLANO DE AÇÃO'!BB85)</f>
        <v/>
      </c>
    </row>
    <row r="82" spans="2:55" x14ac:dyDescent="0.25">
      <c r="B82" t="s">
        <v>21</v>
      </c>
      <c r="C82" t="str">
        <f>IF('05.01_PLANO DE AÇÃO'!B86="","",'05.01_PLANO DE AÇÃO'!B86)</f>
        <v/>
      </c>
      <c r="D82" t="str">
        <f>IF('05.01_PLANO DE AÇÃO'!C86="","",'05.01_PLANO DE AÇÃO'!C86)</f>
        <v/>
      </c>
      <c r="E82">
        <f>'05.01_PLANO DE AÇÃO'!D86</f>
        <v>0</v>
      </c>
      <c r="F82" t="str">
        <f>IF('05.01_PLANO DE AÇÃO'!E86="","",'05.01_PLANO DE AÇÃO'!E86)</f>
        <v/>
      </c>
      <c r="G82">
        <f>'05.01_PLANO DE AÇÃO'!F86</f>
        <v>0</v>
      </c>
      <c r="H82">
        <f>'05.01_PLANO DE AÇÃO'!G86</f>
        <v>0</v>
      </c>
      <c r="I82">
        <f>'05.01_PLANO DE AÇÃO'!H86</f>
        <v>0</v>
      </c>
      <c r="J82">
        <f>'05.01_PLANO DE AÇÃO'!I86</f>
        <v>0</v>
      </c>
      <c r="K82">
        <f>'05.01_PLANO DE AÇÃO'!J86</f>
        <v>0</v>
      </c>
      <c r="L82">
        <f>'05.01_PLANO DE AÇÃO'!K86</f>
        <v>0</v>
      </c>
      <c r="M82">
        <f>'05.01_PLANO DE AÇÃO'!L86</f>
        <v>0</v>
      </c>
      <c r="N82">
        <f>'05.01_PLANO DE AÇÃO'!M86</f>
        <v>0</v>
      </c>
      <c r="O82" t="str">
        <f>IF('05.01_PLANO DE AÇÃO'!N86="","",'05.01_PLANO DE AÇÃO'!N86)</f>
        <v/>
      </c>
      <c r="P82">
        <f>'05.01_PLANO DE AÇÃO'!O86</f>
        <v>0</v>
      </c>
      <c r="Q82">
        <f>'05.01_PLANO DE AÇÃO'!P86</f>
        <v>0</v>
      </c>
      <c r="R82" t="str">
        <f>IF('05.01_PLANO DE AÇÃO'!Q86="","",'05.01_PLANO DE AÇÃO'!Q86)</f>
        <v/>
      </c>
      <c r="S82">
        <f>'05.01_PLANO DE AÇÃO'!R86</f>
        <v>0</v>
      </c>
      <c r="T82">
        <f>'05.01_PLANO DE AÇÃO'!S86</f>
        <v>0</v>
      </c>
      <c r="U82">
        <f>'05.01_PLANO DE AÇÃO'!T86</f>
        <v>0</v>
      </c>
      <c r="V82">
        <f>'05.01_PLANO DE AÇÃO'!U86</f>
        <v>0</v>
      </c>
      <c r="W82">
        <f>'05.01_PLANO DE AÇÃO'!V86</f>
        <v>0</v>
      </c>
      <c r="X82" t="str">
        <f>IF('05.01_PLANO DE AÇÃO'!W86="","",'05.01_PLANO DE AÇÃO'!W86)</f>
        <v/>
      </c>
      <c r="Y82">
        <f>'05.01_PLANO DE AÇÃO'!X86</f>
        <v>0</v>
      </c>
      <c r="Z82">
        <f>'05.01_PLANO DE AÇÃO'!Y86</f>
        <v>0</v>
      </c>
      <c r="AA82">
        <f>'05.01_PLANO DE AÇÃO'!Z86</f>
        <v>0</v>
      </c>
      <c r="AB82">
        <f>'05.01_PLANO DE AÇÃO'!AA86</f>
        <v>0</v>
      </c>
      <c r="AC82">
        <f>'05.01_PLANO DE AÇÃO'!AB86</f>
        <v>0</v>
      </c>
      <c r="AD82">
        <f>'05.01_PLANO DE AÇÃO'!AC86</f>
        <v>0</v>
      </c>
      <c r="AE82" t="str">
        <f>IF('05.01_PLANO DE AÇÃO'!AD86="","",'05.01_PLANO DE AÇÃO'!AD86)</f>
        <v/>
      </c>
      <c r="AF82">
        <f>'05.01_PLANO DE AÇÃO'!AE86</f>
        <v>0</v>
      </c>
      <c r="AG82">
        <f>'05.01_PLANO DE AÇÃO'!AF86</f>
        <v>0</v>
      </c>
      <c r="AH82">
        <f>'05.01_PLANO DE AÇÃO'!AG86</f>
        <v>0</v>
      </c>
      <c r="AI82">
        <f>'05.01_PLANO DE AÇÃO'!AH86</f>
        <v>0</v>
      </c>
      <c r="AJ82">
        <f>'05.01_PLANO DE AÇÃO'!AI86</f>
        <v>0</v>
      </c>
      <c r="AK82">
        <f>'05.01_PLANO DE AÇÃO'!AJ86</f>
        <v>0</v>
      </c>
      <c r="AL82">
        <f>'05.01_PLANO DE AÇÃO'!AK86</f>
        <v>0</v>
      </c>
      <c r="AM82" t="str">
        <f>IF('05.01_PLANO DE AÇÃO'!AL86="","",'05.01_PLANO DE AÇÃO'!AL86)</f>
        <v/>
      </c>
      <c r="AN82">
        <f>'05.01_PLANO DE AÇÃO'!AM86</f>
        <v>0</v>
      </c>
      <c r="AO82">
        <f>'05.01_PLANO DE AÇÃO'!AN86</f>
        <v>0</v>
      </c>
      <c r="AP82">
        <f>'05.01_PLANO DE AÇÃO'!AO86</f>
        <v>0</v>
      </c>
      <c r="AQ82">
        <f>'05.01_PLANO DE AÇÃO'!AP86</f>
        <v>0</v>
      </c>
      <c r="AR82" t="str">
        <f>IF('05.01_PLANO DE AÇÃO'!AQ86="","",'05.01_PLANO DE AÇÃO'!AQ86)</f>
        <v/>
      </c>
      <c r="AS82">
        <f>'05.01_PLANO DE AÇÃO'!AR86</f>
        <v>0</v>
      </c>
      <c r="AT82" t="str">
        <f>IF('05.01_PLANO DE AÇÃO'!AS86="","",'05.01_PLANO DE AÇÃO'!AS86)</f>
        <v/>
      </c>
      <c r="AU82">
        <f>'05.01_PLANO DE AÇÃO'!AT86</f>
        <v>0</v>
      </c>
      <c r="AV82">
        <f>'05.01_PLANO DE AÇÃO'!AU86</f>
        <v>0</v>
      </c>
      <c r="AW82" t="str">
        <f>IF('05.01_PLANO DE AÇÃO'!AV86="","",'05.01_PLANO DE AÇÃO'!AV86)</f>
        <v/>
      </c>
      <c r="AX82">
        <f>'05.01_PLANO DE AÇÃO'!AW86</f>
        <v>0</v>
      </c>
      <c r="AY82" t="str">
        <f>IF('05.01_PLANO DE AÇÃO'!AX86="","",'05.01_PLANO DE AÇÃO'!AX86)</f>
        <v/>
      </c>
      <c r="AZ82">
        <f>'05.01_PLANO DE AÇÃO'!AY86</f>
        <v>0</v>
      </c>
      <c r="BA82">
        <f>'05.01_PLANO DE AÇÃO'!AZ86</f>
        <v>0</v>
      </c>
      <c r="BB82">
        <f>'05.01_PLANO DE AÇÃO'!BA86</f>
        <v>0</v>
      </c>
      <c r="BC82" t="str">
        <f>IF('05.01_PLANO DE AÇÃO'!BB86="","",'05.01_PLANO DE AÇÃO'!BB86)</f>
        <v/>
      </c>
    </row>
    <row r="83" spans="2:55" x14ac:dyDescent="0.25">
      <c r="B83" t="s">
        <v>21</v>
      </c>
      <c r="C83" t="str">
        <f>IF('05.01_PLANO DE AÇÃO'!B87="","",'05.01_PLANO DE AÇÃO'!B87)</f>
        <v/>
      </c>
      <c r="D83" t="str">
        <f>IF('05.01_PLANO DE AÇÃO'!C87="","",'05.01_PLANO DE AÇÃO'!C87)</f>
        <v/>
      </c>
      <c r="E83">
        <f>'05.01_PLANO DE AÇÃO'!D87</f>
        <v>0</v>
      </c>
      <c r="F83" t="str">
        <f>IF('05.01_PLANO DE AÇÃO'!E87="","",'05.01_PLANO DE AÇÃO'!E87)</f>
        <v/>
      </c>
      <c r="G83">
        <f>'05.01_PLANO DE AÇÃO'!F87</f>
        <v>0</v>
      </c>
      <c r="H83">
        <f>'05.01_PLANO DE AÇÃO'!G87</f>
        <v>0</v>
      </c>
      <c r="I83">
        <f>'05.01_PLANO DE AÇÃO'!H87</f>
        <v>0</v>
      </c>
      <c r="J83">
        <f>'05.01_PLANO DE AÇÃO'!I87</f>
        <v>0</v>
      </c>
      <c r="K83">
        <f>'05.01_PLANO DE AÇÃO'!J87</f>
        <v>0</v>
      </c>
      <c r="L83">
        <f>'05.01_PLANO DE AÇÃO'!K87</f>
        <v>0</v>
      </c>
      <c r="M83">
        <f>'05.01_PLANO DE AÇÃO'!L87</f>
        <v>0</v>
      </c>
      <c r="N83">
        <f>'05.01_PLANO DE AÇÃO'!M87</f>
        <v>0</v>
      </c>
      <c r="O83" t="str">
        <f>IF('05.01_PLANO DE AÇÃO'!N87="","",'05.01_PLANO DE AÇÃO'!N87)</f>
        <v/>
      </c>
      <c r="P83">
        <f>'05.01_PLANO DE AÇÃO'!O87</f>
        <v>0</v>
      </c>
      <c r="Q83">
        <f>'05.01_PLANO DE AÇÃO'!P87</f>
        <v>0</v>
      </c>
      <c r="R83" t="str">
        <f>IF('05.01_PLANO DE AÇÃO'!Q87="","",'05.01_PLANO DE AÇÃO'!Q87)</f>
        <v/>
      </c>
      <c r="S83">
        <f>'05.01_PLANO DE AÇÃO'!R87</f>
        <v>0</v>
      </c>
      <c r="T83">
        <f>'05.01_PLANO DE AÇÃO'!S87</f>
        <v>0</v>
      </c>
      <c r="U83">
        <f>'05.01_PLANO DE AÇÃO'!T87</f>
        <v>0</v>
      </c>
      <c r="V83">
        <f>'05.01_PLANO DE AÇÃO'!U87</f>
        <v>0</v>
      </c>
      <c r="W83">
        <f>'05.01_PLANO DE AÇÃO'!V87</f>
        <v>0</v>
      </c>
      <c r="X83" t="str">
        <f>IF('05.01_PLANO DE AÇÃO'!W87="","",'05.01_PLANO DE AÇÃO'!W87)</f>
        <v/>
      </c>
      <c r="Y83">
        <f>'05.01_PLANO DE AÇÃO'!X87</f>
        <v>0</v>
      </c>
      <c r="Z83">
        <f>'05.01_PLANO DE AÇÃO'!Y87</f>
        <v>0</v>
      </c>
      <c r="AA83">
        <f>'05.01_PLANO DE AÇÃO'!Z87</f>
        <v>0</v>
      </c>
      <c r="AB83">
        <f>'05.01_PLANO DE AÇÃO'!AA87</f>
        <v>0</v>
      </c>
      <c r="AC83">
        <f>'05.01_PLANO DE AÇÃO'!AB87</f>
        <v>0</v>
      </c>
      <c r="AD83">
        <f>'05.01_PLANO DE AÇÃO'!AC87</f>
        <v>0</v>
      </c>
      <c r="AE83" t="str">
        <f>IF('05.01_PLANO DE AÇÃO'!AD87="","",'05.01_PLANO DE AÇÃO'!AD87)</f>
        <v/>
      </c>
      <c r="AF83">
        <f>'05.01_PLANO DE AÇÃO'!AE87</f>
        <v>0</v>
      </c>
      <c r="AG83">
        <f>'05.01_PLANO DE AÇÃO'!AF87</f>
        <v>0</v>
      </c>
      <c r="AH83">
        <f>'05.01_PLANO DE AÇÃO'!AG87</f>
        <v>0</v>
      </c>
      <c r="AI83">
        <f>'05.01_PLANO DE AÇÃO'!AH87</f>
        <v>0</v>
      </c>
      <c r="AJ83">
        <f>'05.01_PLANO DE AÇÃO'!AI87</f>
        <v>0</v>
      </c>
      <c r="AK83">
        <f>'05.01_PLANO DE AÇÃO'!AJ87</f>
        <v>0</v>
      </c>
      <c r="AL83">
        <f>'05.01_PLANO DE AÇÃO'!AK87</f>
        <v>0</v>
      </c>
      <c r="AM83" t="str">
        <f>IF('05.01_PLANO DE AÇÃO'!AL87="","",'05.01_PLANO DE AÇÃO'!AL87)</f>
        <v/>
      </c>
      <c r="AN83">
        <f>'05.01_PLANO DE AÇÃO'!AM87</f>
        <v>0</v>
      </c>
      <c r="AO83">
        <f>'05.01_PLANO DE AÇÃO'!AN87</f>
        <v>0</v>
      </c>
      <c r="AP83">
        <f>'05.01_PLANO DE AÇÃO'!AO87</f>
        <v>0</v>
      </c>
      <c r="AQ83">
        <f>'05.01_PLANO DE AÇÃO'!AP87</f>
        <v>0</v>
      </c>
      <c r="AR83" t="str">
        <f>IF('05.01_PLANO DE AÇÃO'!AQ87="","",'05.01_PLANO DE AÇÃO'!AQ87)</f>
        <v/>
      </c>
      <c r="AS83">
        <f>'05.01_PLANO DE AÇÃO'!AR87</f>
        <v>0</v>
      </c>
      <c r="AT83" t="str">
        <f>IF('05.01_PLANO DE AÇÃO'!AS87="","",'05.01_PLANO DE AÇÃO'!AS87)</f>
        <v/>
      </c>
      <c r="AU83">
        <f>'05.01_PLANO DE AÇÃO'!AT87</f>
        <v>0</v>
      </c>
      <c r="AV83">
        <f>'05.01_PLANO DE AÇÃO'!AU87</f>
        <v>0</v>
      </c>
      <c r="AW83" t="str">
        <f>IF('05.01_PLANO DE AÇÃO'!AV87="","",'05.01_PLANO DE AÇÃO'!AV87)</f>
        <v/>
      </c>
      <c r="AX83">
        <f>'05.01_PLANO DE AÇÃO'!AW87</f>
        <v>0</v>
      </c>
      <c r="AY83" t="str">
        <f>IF('05.01_PLANO DE AÇÃO'!AX87="","",'05.01_PLANO DE AÇÃO'!AX87)</f>
        <v/>
      </c>
      <c r="AZ83">
        <f>'05.01_PLANO DE AÇÃO'!AY87</f>
        <v>0</v>
      </c>
      <c r="BA83">
        <f>'05.01_PLANO DE AÇÃO'!AZ87</f>
        <v>0</v>
      </c>
      <c r="BB83">
        <f>'05.01_PLANO DE AÇÃO'!BA87</f>
        <v>0</v>
      </c>
      <c r="BC83" t="str">
        <f>IF('05.01_PLANO DE AÇÃO'!BB87="","",'05.01_PLANO DE AÇÃO'!BB87)</f>
        <v/>
      </c>
    </row>
    <row r="84" spans="2:55" x14ac:dyDescent="0.25">
      <c r="B84" t="s">
        <v>683</v>
      </c>
      <c r="C84" t="str">
        <f>IF('05.02_EXECUÇÃO DE DESPESAS'!B8="","",'05.02_EXECUÇÃO DE DESPESAS'!B8)</f>
        <v>Geral</v>
      </c>
      <c r="D84" t="str">
        <f>IF('05.02_EXECUÇÃO DE DESPESAS'!C8="","",'05.02_EXECUÇÃO DE DESPESAS'!C8)</f>
        <v>1.1</v>
      </c>
      <c r="E84">
        <f>'05.02_EXECUÇÃO DE DESPESAS'!D8</f>
        <v>0</v>
      </c>
      <c r="F84" t="str">
        <f>IF('05.02_EXECUÇÃO DE DESPESAS'!E8="","",'05.02_EXECUÇÃO DE DESPESAS'!E8)</f>
        <v>Atividade</v>
      </c>
      <c r="G84">
        <f>'05.02_EXECUÇÃO DE DESPESAS'!F8</f>
        <v>0</v>
      </c>
      <c r="H84">
        <f>'05.02_EXECUÇÃO DE DESPESAS'!G8</f>
        <v>0</v>
      </c>
      <c r="I84">
        <f>'05.02_EXECUÇÃO DE DESPESAS'!H8</f>
        <v>0</v>
      </c>
      <c r="J84">
        <f>'05.02_EXECUÇÃO DE DESPESAS'!I8</f>
        <v>0</v>
      </c>
      <c r="K84">
        <f>'05.02_EXECUÇÃO DE DESPESAS'!J8</f>
        <v>0</v>
      </c>
      <c r="L84">
        <f>'05.02_EXECUÇÃO DE DESPESAS'!K8</f>
        <v>0</v>
      </c>
      <c r="M84">
        <f>'05.02_EXECUÇÃO DE DESPESAS'!L8</f>
        <v>0</v>
      </c>
      <c r="N84">
        <f>'05.02_EXECUÇÃO DE DESPESAS'!M8</f>
        <v>0</v>
      </c>
      <c r="O84" t="str">
        <f>IF('05.02_EXECUÇÃO DE DESPESAS'!N8="","",'05.02_EXECUÇÃO DE DESPESAS'!N8)</f>
        <v>1.1.1</v>
      </c>
      <c r="P84">
        <f>'05.02_EXECUÇÃO DE DESPESAS'!O8</f>
        <v>0</v>
      </c>
      <c r="Q84">
        <f>'05.02_EXECUÇÃO DE DESPESAS'!P8</f>
        <v>0</v>
      </c>
      <c r="R84" t="str">
        <f>IF('05.02_EXECUÇÃO DE DESPESAS'!Q8="","",'05.02_EXECUÇÃO DE DESPESAS'!Q8)</f>
        <v>Exemplo</v>
      </c>
      <c r="S84">
        <f>'05.02_EXECUÇÃO DE DESPESAS'!R8</f>
        <v>0</v>
      </c>
      <c r="T84">
        <f>'05.02_EXECUÇÃO DE DESPESAS'!S8</f>
        <v>0</v>
      </c>
      <c r="U84">
        <f>'05.02_EXECUÇÃO DE DESPESAS'!T8</f>
        <v>0</v>
      </c>
      <c r="V84">
        <f>'05.02_EXECUÇÃO DE DESPESAS'!U8</f>
        <v>0</v>
      </c>
      <c r="W84">
        <f>'05.02_EXECUÇÃO DE DESPESAS'!V8</f>
        <v>0</v>
      </c>
      <c r="X84" t="str">
        <f>IF('05.02_EXECUÇÃO DE DESPESAS'!W8="","",'05.02_EXECUÇÃO DE DESPESAS'!W8)</f>
        <v>Exemplo</v>
      </c>
      <c r="Y84">
        <f>'05.02_EXECUÇÃO DE DESPESAS'!X8</f>
        <v>0</v>
      </c>
      <c r="Z84">
        <f>'05.02_EXECUÇÃO DE DESPESAS'!Y8</f>
        <v>0</v>
      </c>
      <c r="AA84">
        <f>'05.02_EXECUÇÃO DE DESPESAS'!Z8</f>
        <v>0</v>
      </c>
      <c r="AB84">
        <f>'05.02_EXECUÇÃO DE DESPESAS'!AA8</f>
        <v>0</v>
      </c>
      <c r="AC84">
        <f>'05.02_EXECUÇÃO DE DESPESAS'!AB8</f>
        <v>0</v>
      </c>
      <c r="AD84">
        <f>'05.02_EXECUÇÃO DE DESPESAS'!AC8</f>
        <v>0</v>
      </c>
      <c r="AE84" t="str">
        <f>IF('05.02_EXECUÇÃO DE DESPESAS'!AD8="","",'05.02_EXECUÇÃO DE DESPESAS'!AD8)</f>
        <v>Capital</v>
      </c>
      <c r="AF84">
        <f>'05.02_EXECUÇÃO DE DESPESAS'!AE8</f>
        <v>0</v>
      </c>
      <c r="AG84">
        <f>'05.02_EXECUÇÃO DE DESPESAS'!AF8</f>
        <v>0</v>
      </c>
      <c r="AH84">
        <f>'05.02_EXECUÇÃO DE DESPESAS'!AG8</f>
        <v>0</v>
      </c>
      <c r="AI84">
        <f>'05.02_EXECUÇÃO DE DESPESAS'!AH8</f>
        <v>0</v>
      </c>
      <c r="AJ84">
        <f>'05.02_EXECUÇÃO DE DESPESAS'!AI8</f>
        <v>0</v>
      </c>
      <c r="AK84">
        <f>'05.02_EXECUÇÃO DE DESPESAS'!AJ8</f>
        <v>0</v>
      </c>
      <c r="AL84">
        <f>'05.02_EXECUÇÃO DE DESPESAS'!AK8</f>
        <v>0</v>
      </c>
      <c r="AM84" t="str">
        <f>IF('05.02_EXECUÇÃO DE DESPESAS'!AL8="","",'05.02_EXECUÇÃO DE DESPESAS'!AL8)</f>
        <v>Amplificador</v>
      </c>
      <c r="AN84">
        <f>'05.02_EXECUÇÃO DE DESPESAS'!AM8</f>
        <v>0</v>
      </c>
      <c r="AO84">
        <f>'05.02_EXECUÇÃO DE DESPESAS'!AN8</f>
        <v>0</v>
      </c>
      <c r="AP84">
        <f>'05.02_EXECUÇÃO DE DESPESAS'!AO8</f>
        <v>0</v>
      </c>
      <c r="AQ84">
        <f>'05.02_EXECUÇÃO DE DESPESAS'!AP8</f>
        <v>0</v>
      </c>
      <c r="AR84" t="str">
        <f>IF('05.02_EXECUÇÃO DE DESPESAS'!AQ8="","",'05.02_EXECUÇÃO DE DESPESAS'!AQ8)</f>
        <v>PTRF Grêmios</v>
      </c>
      <c r="AS84">
        <f>'05.02_EXECUÇÃO DE DESPESAS'!AR8</f>
        <v>0</v>
      </c>
      <c r="AT84">
        <f>IF('05.02_EXECUÇÃO DE DESPESAS'!AS8="","",'05.02_EXECUÇÃO DE DESPESAS'!AS8)</f>
        <v>0</v>
      </c>
      <c r="AU84">
        <f>'05.02_EXECUÇÃO DE DESPESAS'!AT8</f>
        <v>0</v>
      </c>
      <c r="AV84" t="str">
        <f>'05.02_EXECUÇÃO DE DESPESAS'!AU8</f>
        <v>Unid</v>
      </c>
      <c r="AW84">
        <f>IF('05.02_EXECUÇÃO DE DESPESAS'!AV8="","",'05.02_EXECUÇÃO DE DESPESAS'!AV8)</f>
        <v>0</v>
      </c>
      <c r="AX84">
        <f>IF('05.02_EXECUÇÃO DE DESPESAS'!AW8="","",'05.02_EXECUÇÃO DE DESPESAS'!AW8)</f>
        <v>80</v>
      </c>
      <c r="AZ84">
        <f>'05.02_EXECUÇÃO DE DESPESAS'!AY8</f>
        <v>0</v>
      </c>
      <c r="BA84">
        <f>'05.02_EXECUÇÃO DE DESPESAS'!AZ8</f>
        <v>1</v>
      </c>
      <c r="BB84">
        <f>'05.02_EXECUÇÃO DE DESPESAS'!BA8</f>
        <v>0</v>
      </c>
      <c r="BC84">
        <f>IF('05.02_EXECUÇÃO DE DESPESAS'!BB8="","",'05.02_EXECUÇÃO DE DESPESAS'!BB8)</f>
        <v>80</v>
      </c>
    </row>
    <row r="85" spans="2:55" x14ac:dyDescent="0.25">
      <c r="B85" t="s">
        <v>683</v>
      </c>
      <c r="C85" t="str">
        <f>IF('05.02_EXECUÇÃO DE DESPESAS'!B9="","",'05.02_EXECUÇÃO DE DESPESAS'!B9)</f>
        <v/>
      </c>
      <c r="D85" t="str">
        <f>IF('05.02_EXECUÇÃO DE DESPESAS'!C9="","",'05.02_EXECUÇÃO DE DESPESAS'!C9)</f>
        <v/>
      </c>
      <c r="E85">
        <f>'05.02_EXECUÇÃO DE DESPESAS'!D9</f>
        <v>0</v>
      </c>
      <c r="F85" t="str">
        <f>IF('05.02_EXECUÇÃO DE DESPESAS'!E9="","",'05.02_EXECUÇÃO DE DESPESAS'!E9)</f>
        <v/>
      </c>
      <c r="G85">
        <f>'05.02_EXECUÇÃO DE DESPESAS'!F9</f>
        <v>0</v>
      </c>
      <c r="H85">
        <f>'05.02_EXECUÇÃO DE DESPESAS'!G9</f>
        <v>0</v>
      </c>
      <c r="I85">
        <f>'05.02_EXECUÇÃO DE DESPESAS'!H9</f>
        <v>0</v>
      </c>
      <c r="J85">
        <f>'05.02_EXECUÇÃO DE DESPESAS'!I9</f>
        <v>0</v>
      </c>
      <c r="K85">
        <f>'05.02_EXECUÇÃO DE DESPESAS'!J9</f>
        <v>0</v>
      </c>
      <c r="L85">
        <f>'05.02_EXECUÇÃO DE DESPESAS'!K9</f>
        <v>0</v>
      </c>
      <c r="M85">
        <f>'05.02_EXECUÇÃO DE DESPESAS'!L9</f>
        <v>0</v>
      </c>
      <c r="N85">
        <f>'05.02_EXECUÇÃO DE DESPESAS'!M9</f>
        <v>0</v>
      </c>
      <c r="O85" t="str">
        <f>IF('05.02_EXECUÇÃO DE DESPESAS'!N9="","",'05.02_EXECUÇÃO DE DESPESAS'!N9)</f>
        <v/>
      </c>
      <c r="P85">
        <f>'05.02_EXECUÇÃO DE DESPESAS'!O9</f>
        <v>0</v>
      </c>
      <c r="Q85">
        <f>'05.02_EXECUÇÃO DE DESPESAS'!P9</f>
        <v>0</v>
      </c>
      <c r="R85" t="str">
        <f>IF('05.02_EXECUÇÃO DE DESPESAS'!Q9="","",'05.02_EXECUÇÃO DE DESPESAS'!Q9)</f>
        <v/>
      </c>
      <c r="S85">
        <f>'05.02_EXECUÇÃO DE DESPESAS'!R9</f>
        <v>0</v>
      </c>
      <c r="T85">
        <f>'05.02_EXECUÇÃO DE DESPESAS'!S9</f>
        <v>0</v>
      </c>
      <c r="U85">
        <f>'05.02_EXECUÇÃO DE DESPESAS'!T9</f>
        <v>0</v>
      </c>
      <c r="V85">
        <f>'05.02_EXECUÇÃO DE DESPESAS'!U9</f>
        <v>0</v>
      </c>
      <c r="W85">
        <f>'05.02_EXECUÇÃO DE DESPESAS'!V9</f>
        <v>0</v>
      </c>
      <c r="X85" t="str">
        <f>IF('05.02_EXECUÇÃO DE DESPESAS'!W9="","",'05.02_EXECUÇÃO DE DESPESAS'!W9)</f>
        <v/>
      </c>
      <c r="Y85">
        <f>'05.02_EXECUÇÃO DE DESPESAS'!X9</f>
        <v>0</v>
      </c>
      <c r="Z85">
        <f>'05.02_EXECUÇÃO DE DESPESAS'!Y9</f>
        <v>0</v>
      </c>
      <c r="AA85">
        <f>'05.02_EXECUÇÃO DE DESPESAS'!Z9</f>
        <v>0</v>
      </c>
      <c r="AB85">
        <f>'05.02_EXECUÇÃO DE DESPESAS'!AA9</f>
        <v>0</v>
      </c>
      <c r="AC85">
        <f>'05.02_EXECUÇÃO DE DESPESAS'!AB9</f>
        <v>0</v>
      </c>
      <c r="AD85">
        <f>'05.02_EXECUÇÃO DE DESPESAS'!AC9</f>
        <v>0</v>
      </c>
      <c r="AE85" t="str">
        <f>IF('05.02_EXECUÇÃO DE DESPESAS'!AD9="","",'05.02_EXECUÇÃO DE DESPESAS'!AD9)</f>
        <v/>
      </c>
      <c r="AF85">
        <f>'05.02_EXECUÇÃO DE DESPESAS'!AE9</f>
        <v>0</v>
      </c>
      <c r="AG85">
        <f>'05.02_EXECUÇÃO DE DESPESAS'!AF9</f>
        <v>0</v>
      </c>
      <c r="AH85">
        <f>'05.02_EXECUÇÃO DE DESPESAS'!AG9</f>
        <v>0</v>
      </c>
      <c r="AI85">
        <f>'05.02_EXECUÇÃO DE DESPESAS'!AH9</f>
        <v>0</v>
      </c>
      <c r="AJ85">
        <f>'05.02_EXECUÇÃO DE DESPESAS'!AI9</f>
        <v>0</v>
      </c>
      <c r="AK85">
        <f>'05.02_EXECUÇÃO DE DESPESAS'!AJ9</f>
        <v>0</v>
      </c>
      <c r="AL85">
        <f>'05.02_EXECUÇÃO DE DESPESAS'!AK9</f>
        <v>0</v>
      </c>
      <c r="AM85" t="str">
        <f>IF('05.02_EXECUÇÃO DE DESPESAS'!AL9="","",'05.02_EXECUÇÃO DE DESPESAS'!AL9)</f>
        <v/>
      </c>
      <c r="AN85">
        <f>'05.02_EXECUÇÃO DE DESPESAS'!AM9</f>
        <v>0</v>
      </c>
      <c r="AO85">
        <f>'05.02_EXECUÇÃO DE DESPESAS'!AN9</f>
        <v>0</v>
      </c>
      <c r="AP85">
        <f>'05.02_EXECUÇÃO DE DESPESAS'!AO9</f>
        <v>0</v>
      </c>
      <c r="AQ85">
        <f>'05.02_EXECUÇÃO DE DESPESAS'!AP9</f>
        <v>0</v>
      </c>
      <c r="AR85" t="str">
        <f>IF('05.02_EXECUÇÃO DE DESPESAS'!AQ9="","",'05.02_EXECUÇÃO DE DESPESAS'!AQ9)</f>
        <v/>
      </c>
      <c r="AS85">
        <f>'05.02_EXECUÇÃO DE DESPESAS'!AR9</f>
        <v>0</v>
      </c>
      <c r="AT85" t="str">
        <f>IF('05.02_EXECUÇÃO DE DESPESAS'!AS9="","",'05.02_EXECUÇÃO DE DESPESAS'!AS9)</f>
        <v/>
      </c>
      <c r="AU85">
        <f>'05.02_EXECUÇÃO DE DESPESAS'!AT9</f>
        <v>0</v>
      </c>
      <c r="AV85">
        <f>'05.02_EXECUÇÃO DE DESPESAS'!AU9</f>
        <v>0</v>
      </c>
      <c r="AW85" t="str">
        <f>IF('05.02_EXECUÇÃO DE DESPESAS'!AV9="","",'05.02_EXECUÇÃO DE DESPESAS'!AV9)</f>
        <v/>
      </c>
      <c r="AX85" t="str">
        <f>IF('05.02_EXECUÇÃO DE DESPESAS'!AW9="","",'05.02_EXECUÇÃO DE DESPESAS'!AW9)</f>
        <v/>
      </c>
      <c r="AZ85">
        <f>'05.02_EXECUÇÃO DE DESPESAS'!AY9</f>
        <v>0</v>
      </c>
      <c r="BA85">
        <f>'05.02_EXECUÇÃO DE DESPESAS'!AZ9</f>
        <v>0</v>
      </c>
      <c r="BB85">
        <f>'05.02_EXECUÇÃO DE DESPESAS'!BA9</f>
        <v>0</v>
      </c>
      <c r="BC85">
        <f>IF('05.02_EXECUÇÃO DE DESPESAS'!BB9="","",'05.02_EXECUÇÃO DE DESPESAS'!BB9)</f>
        <v>0</v>
      </c>
    </row>
    <row r="86" spans="2:55" x14ac:dyDescent="0.25">
      <c r="B86" t="s">
        <v>683</v>
      </c>
      <c r="C86" t="str">
        <f>IF('05.02_EXECUÇÃO DE DESPESAS'!B10="","",'05.02_EXECUÇÃO DE DESPESAS'!B10)</f>
        <v/>
      </c>
      <c r="D86" t="str">
        <f>IF('05.02_EXECUÇÃO DE DESPESAS'!C10="","",'05.02_EXECUÇÃO DE DESPESAS'!C10)</f>
        <v/>
      </c>
      <c r="E86">
        <f>'05.02_EXECUÇÃO DE DESPESAS'!D10</f>
        <v>0</v>
      </c>
      <c r="F86" t="str">
        <f>IF('05.02_EXECUÇÃO DE DESPESAS'!E10="","",'05.02_EXECUÇÃO DE DESPESAS'!E10)</f>
        <v/>
      </c>
      <c r="G86">
        <f>'05.02_EXECUÇÃO DE DESPESAS'!F10</f>
        <v>0</v>
      </c>
      <c r="H86">
        <f>'05.02_EXECUÇÃO DE DESPESAS'!G10</f>
        <v>0</v>
      </c>
      <c r="I86">
        <f>'05.02_EXECUÇÃO DE DESPESAS'!H10</f>
        <v>0</v>
      </c>
      <c r="J86">
        <f>'05.02_EXECUÇÃO DE DESPESAS'!I10</f>
        <v>0</v>
      </c>
      <c r="K86">
        <f>'05.02_EXECUÇÃO DE DESPESAS'!J10</f>
        <v>0</v>
      </c>
      <c r="L86">
        <f>'05.02_EXECUÇÃO DE DESPESAS'!K10</f>
        <v>0</v>
      </c>
      <c r="M86">
        <f>'05.02_EXECUÇÃO DE DESPESAS'!L10</f>
        <v>0</v>
      </c>
      <c r="N86">
        <f>'05.02_EXECUÇÃO DE DESPESAS'!M10</f>
        <v>0</v>
      </c>
      <c r="O86" t="str">
        <f>IF('05.02_EXECUÇÃO DE DESPESAS'!N10="","",'05.02_EXECUÇÃO DE DESPESAS'!N10)</f>
        <v/>
      </c>
      <c r="P86">
        <f>'05.02_EXECUÇÃO DE DESPESAS'!O10</f>
        <v>0</v>
      </c>
      <c r="Q86">
        <f>'05.02_EXECUÇÃO DE DESPESAS'!P10</f>
        <v>0</v>
      </c>
      <c r="R86" t="str">
        <f>IF('05.02_EXECUÇÃO DE DESPESAS'!Q10="","",'05.02_EXECUÇÃO DE DESPESAS'!Q10)</f>
        <v/>
      </c>
      <c r="S86">
        <f>'05.02_EXECUÇÃO DE DESPESAS'!R10</f>
        <v>0</v>
      </c>
      <c r="T86">
        <f>'05.02_EXECUÇÃO DE DESPESAS'!S10</f>
        <v>0</v>
      </c>
      <c r="U86">
        <f>'05.02_EXECUÇÃO DE DESPESAS'!T10</f>
        <v>0</v>
      </c>
      <c r="V86">
        <f>'05.02_EXECUÇÃO DE DESPESAS'!U10</f>
        <v>0</v>
      </c>
      <c r="W86">
        <f>'05.02_EXECUÇÃO DE DESPESAS'!V10</f>
        <v>0</v>
      </c>
      <c r="X86" t="str">
        <f>IF('05.02_EXECUÇÃO DE DESPESAS'!W10="","",'05.02_EXECUÇÃO DE DESPESAS'!W10)</f>
        <v/>
      </c>
      <c r="Y86">
        <f>'05.02_EXECUÇÃO DE DESPESAS'!X10</f>
        <v>0</v>
      </c>
      <c r="Z86">
        <f>'05.02_EXECUÇÃO DE DESPESAS'!Y10</f>
        <v>0</v>
      </c>
      <c r="AA86">
        <f>'05.02_EXECUÇÃO DE DESPESAS'!Z10</f>
        <v>0</v>
      </c>
      <c r="AB86">
        <f>'05.02_EXECUÇÃO DE DESPESAS'!AA10</f>
        <v>0</v>
      </c>
      <c r="AC86">
        <f>'05.02_EXECUÇÃO DE DESPESAS'!AB10</f>
        <v>0</v>
      </c>
      <c r="AD86">
        <f>'05.02_EXECUÇÃO DE DESPESAS'!AC10</f>
        <v>0</v>
      </c>
      <c r="AE86" t="str">
        <f>IF('05.02_EXECUÇÃO DE DESPESAS'!AD10="","",'05.02_EXECUÇÃO DE DESPESAS'!AD10)</f>
        <v/>
      </c>
      <c r="AF86">
        <f>'05.02_EXECUÇÃO DE DESPESAS'!AE10</f>
        <v>0</v>
      </c>
      <c r="AG86">
        <f>'05.02_EXECUÇÃO DE DESPESAS'!AF10</f>
        <v>0</v>
      </c>
      <c r="AH86">
        <f>'05.02_EXECUÇÃO DE DESPESAS'!AG10</f>
        <v>0</v>
      </c>
      <c r="AI86">
        <f>'05.02_EXECUÇÃO DE DESPESAS'!AH10</f>
        <v>0</v>
      </c>
      <c r="AJ86">
        <f>'05.02_EXECUÇÃO DE DESPESAS'!AI10</f>
        <v>0</v>
      </c>
      <c r="AK86">
        <f>'05.02_EXECUÇÃO DE DESPESAS'!AJ10</f>
        <v>0</v>
      </c>
      <c r="AL86">
        <f>'05.02_EXECUÇÃO DE DESPESAS'!AK10</f>
        <v>0</v>
      </c>
      <c r="AM86" t="str">
        <f>IF('05.02_EXECUÇÃO DE DESPESAS'!AL10="","",'05.02_EXECUÇÃO DE DESPESAS'!AL10)</f>
        <v/>
      </c>
      <c r="AN86">
        <f>'05.02_EXECUÇÃO DE DESPESAS'!AM10</f>
        <v>0</v>
      </c>
      <c r="AO86">
        <f>'05.02_EXECUÇÃO DE DESPESAS'!AN10</f>
        <v>0</v>
      </c>
      <c r="AP86">
        <f>'05.02_EXECUÇÃO DE DESPESAS'!AO10</f>
        <v>0</v>
      </c>
      <c r="AQ86">
        <f>'05.02_EXECUÇÃO DE DESPESAS'!AP10</f>
        <v>0</v>
      </c>
      <c r="AR86" t="str">
        <f>IF('05.02_EXECUÇÃO DE DESPESAS'!AQ10="","",'05.02_EXECUÇÃO DE DESPESAS'!AQ10)</f>
        <v/>
      </c>
      <c r="AS86">
        <f>'05.02_EXECUÇÃO DE DESPESAS'!AR10</f>
        <v>0</v>
      </c>
      <c r="AT86" t="str">
        <f>IF('05.02_EXECUÇÃO DE DESPESAS'!AS10="","",'05.02_EXECUÇÃO DE DESPESAS'!AS10)</f>
        <v/>
      </c>
      <c r="AU86">
        <f>'05.02_EXECUÇÃO DE DESPESAS'!AT10</f>
        <v>0</v>
      </c>
      <c r="AV86">
        <f>'05.02_EXECUÇÃO DE DESPESAS'!AU10</f>
        <v>0</v>
      </c>
      <c r="AW86" t="str">
        <f>IF('05.02_EXECUÇÃO DE DESPESAS'!AV10="","",'05.02_EXECUÇÃO DE DESPESAS'!AV10)</f>
        <v/>
      </c>
      <c r="AX86" t="str">
        <f>IF('05.02_EXECUÇÃO DE DESPESAS'!AW10="","",'05.02_EXECUÇÃO DE DESPESAS'!AW10)</f>
        <v/>
      </c>
      <c r="AZ86">
        <f>'05.02_EXECUÇÃO DE DESPESAS'!AY10</f>
        <v>0</v>
      </c>
      <c r="BA86">
        <f>'05.02_EXECUÇÃO DE DESPESAS'!AZ10</f>
        <v>0</v>
      </c>
      <c r="BB86">
        <f>'05.02_EXECUÇÃO DE DESPESAS'!BA10</f>
        <v>0</v>
      </c>
      <c r="BC86">
        <f>IF('05.02_EXECUÇÃO DE DESPESAS'!BB10="","",'05.02_EXECUÇÃO DE DESPESAS'!BB10)</f>
        <v>0</v>
      </c>
    </row>
    <row r="87" spans="2:55" x14ac:dyDescent="0.25">
      <c r="B87" t="s">
        <v>683</v>
      </c>
      <c r="C87" t="str">
        <f>IF('05.02_EXECUÇÃO DE DESPESAS'!B11="","",'05.02_EXECUÇÃO DE DESPESAS'!B11)</f>
        <v/>
      </c>
      <c r="D87" t="str">
        <f>IF('05.02_EXECUÇÃO DE DESPESAS'!C11="","",'05.02_EXECUÇÃO DE DESPESAS'!C11)</f>
        <v/>
      </c>
      <c r="E87">
        <f>'05.02_EXECUÇÃO DE DESPESAS'!D11</f>
        <v>0</v>
      </c>
      <c r="F87" t="str">
        <f>IF('05.02_EXECUÇÃO DE DESPESAS'!E11="","",'05.02_EXECUÇÃO DE DESPESAS'!E11)</f>
        <v/>
      </c>
      <c r="G87">
        <f>'05.02_EXECUÇÃO DE DESPESAS'!F11</f>
        <v>0</v>
      </c>
      <c r="H87">
        <f>'05.02_EXECUÇÃO DE DESPESAS'!G11</f>
        <v>0</v>
      </c>
      <c r="I87">
        <f>'05.02_EXECUÇÃO DE DESPESAS'!H11</f>
        <v>0</v>
      </c>
      <c r="J87">
        <f>'05.02_EXECUÇÃO DE DESPESAS'!I11</f>
        <v>0</v>
      </c>
      <c r="K87">
        <f>'05.02_EXECUÇÃO DE DESPESAS'!J11</f>
        <v>0</v>
      </c>
      <c r="L87">
        <f>'05.02_EXECUÇÃO DE DESPESAS'!K11</f>
        <v>0</v>
      </c>
      <c r="M87">
        <f>'05.02_EXECUÇÃO DE DESPESAS'!L11</f>
        <v>0</v>
      </c>
      <c r="N87">
        <f>'05.02_EXECUÇÃO DE DESPESAS'!M11</f>
        <v>0</v>
      </c>
      <c r="O87" t="str">
        <f>IF('05.02_EXECUÇÃO DE DESPESAS'!N11="","",'05.02_EXECUÇÃO DE DESPESAS'!N11)</f>
        <v/>
      </c>
      <c r="P87">
        <f>'05.02_EXECUÇÃO DE DESPESAS'!O11</f>
        <v>0</v>
      </c>
      <c r="Q87">
        <f>'05.02_EXECUÇÃO DE DESPESAS'!P11</f>
        <v>0</v>
      </c>
      <c r="R87" t="str">
        <f>IF('05.02_EXECUÇÃO DE DESPESAS'!Q11="","",'05.02_EXECUÇÃO DE DESPESAS'!Q11)</f>
        <v/>
      </c>
      <c r="S87">
        <f>'05.02_EXECUÇÃO DE DESPESAS'!R11</f>
        <v>0</v>
      </c>
      <c r="T87">
        <f>'05.02_EXECUÇÃO DE DESPESAS'!S11</f>
        <v>0</v>
      </c>
      <c r="U87">
        <f>'05.02_EXECUÇÃO DE DESPESAS'!T11</f>
        <v>0</v>
      </c>
      <c r="V87">
        <f>'05.02_EXECUÇÃO DE DESPESAS'!U11</f>
        <v>0</v>
      </c>
      <c r="W87">
        <f>'05.02_EXECUÇÃO DE DESPESAS'!V11</f>
        <v>0</v>
      </c>
      <c r="X87" t="str">
        <f>IF('05.02_EXECUÇÃO DE DESPESAS'!W11="","",'05.02_EXECUÇÃO DE DESPESAS'!W11)</f>
        <v/>
      </c>
      <c r="Y87">
        <f>'05.02_EXECUÇÃO DE DESPESAS'!X11</f>
        <v>0</v>
      </c>
      <c r="Z87">
        <f>'05.02_EXECUÇÃO DE DESPESAS'!Y11</f>
        <v>0</v>
      </c>
      <c r="AA87">
        <f>'05.02_EXECUÇÃO DE DESPESAS'!Z11</f>
        <v>0</v>
      </c>
      <c r="AB87">
        <f>'05.02_EXECUÇÃO DE DESPESAS'!AA11</f>
        <v>0</v>
      </c>
      <c r="AC87">
        <f>'05.02_EXECUÇÃO DE DESPESAS'!AB11</f>
        <v>0</v>
      </c>
      <c r="AD87">
        <f>'05.02_EXECUÇÃO DE DESPESAS'!AC11</f>
        <v>0</v>
      </c>
      <c r="AE87" t="str">
        <f>IF('05.02_EXECUÇÃO DE DESPESAS'!AD11="","",'05.02_EXECUÇÃO DE DESPESAS'!AD11)</f>
        <v/>
      </c>
      <c r="AF87">
        <f>'05.02_EXECUÇÃO DE DESPESAS'!AE11</f>
        <v>0</v>
      </c>
      <c r="AG87">
        <f>'05.02_EXECUÇÃO DE DESPESAS'!AF11</f>
        <v>0</v>
      </c>
      <c r="AH87">
        <f>'05.02_EXECUÇÃO DE DESPESAS'!AG11</f>
        <v>0</v>
      </c>
      <c r="AI87">
        <f>'05.02_EXECUÇÃO DE DESPESAS'!AH11</f>
        <v>0</v>
      </c>
      <c r="AJ87">
        <f>'05.02_EXECUÇÃO DE DESPESAS'!AI11</f>
        <v>0</v>
      </c>
      <c r="AK87">
        <f>'05.02_EXECUÇÃO DE DESPESAS'!AJ11</f>
        <v>0</v>
      </c>
      <c r="AL87">
        <f>'05.02_EXECUÇÃO DE DESPESAS'!AK11</f>
        <v>0</v>
      </c>
      <c r="AM87" t="str">
        <f>IF('05.02_EXECUÇÃO DE DESPESAS'!AL11="","",'05.02_EXECUÇÃO DE DESPESAS'!AL11)</f>
        <v/>
      </c>
      <c r="AN87">
        <f>'05.02_EXECUÇÃO DE DESPESAS'!AM11</f>
        <v>0</v>
      </c>
      <c r="AO87">
        <f>'05.02_EXECUÇÃO DE DESPESAS'!AN11</f>
        <v>0</v>
      </c>
      <c r="AP87">
        <f>'05.02_EXECUÇÃO DE DESPESAS'!AO11</f>
        <v>0</v>
      </c>
      <c r="AQ87">
        <f>'05.02_EXECUÇÃO DE DESPESAS'!AP11</f>
        <v>0</v>
      </c>
      <c r="AR87" t="str">
        <f>IF('05.02_EXECUÇÃO DE DESPESAS'!AQ11="","",'05.02_EXECUÇÃO DE DESPESAS'!AQ11)</f>
        <v/>
      </c>
      <c r="AS87">
        <f>'05.02_EXECUÇÃO DE DESPESAS'!AR11</f>
        <v>0</v>
      </c>
      <c r="AT87" t="str">
        <f>IF('05.02_EXECUÇÃO DE DESPESAS'!AS11="","",'05.02_EXECUÇÃO DE DESPESAS'!AS11)</f>
        <v/>
      </c>
      <c r="AU87">
        <f>'05.02_EXECUÇÃO DE DESPESAS'!AT11</f>
        <v>0</v>
      </c>
      <c r="AV87">
        <f>'05.02_EXECUÇÃO DE DESPESAS'!AU11</f>
        <v>0</v>
      </c>
      <c r="AW87" t="str">
        <f>IF('05.02_EXECUÇÃO DE DESPESAS'!AV11="","",'05.02_EXECUÇÃO DE DESPESAS'!AV11)</f>
        <v/>
      </c>
      <c r="AX87" t="str">
        <f>IF('05.02_EXECUÇÃO DE DESPESAS'!AW11="","",'05.02_EXECUÇÃO DE DESPESAS'!AW11)</f>
        <v/>
      </c>
      <c r="AZ87">
        <f>'05.02_EXECUÇÃO DE DESPESAS'!AY11</f>
        <v>0</v>
      </c>
      <c r="BA87">
        <f>'05.02_EXECUÇÃO DE DESPESAS'!AZ11</f>
        <v>0</v>
      </c>
      <c r="BB87">
        <f>'05.02_EXECUÇÃO DE DESPESAS'!BA11</f>
        <v>0</v>
      </c>
      <c r="BC87">
        <f>IF('05.02_EXECUÇÃO DE DESPESAS'!BB11="","",'05.02_EXECUÇÃO DE DESPESAS'!BB11)</f>
        <v>0</v>
      </c>
    </row>
    <row r="88" spans="2:55" x14ac:dyDescent="0.25">
      <c r="B88" t="s">
        <v>683</v>
      </c>
      <c r="C88" t="str">
        <f>IF('05.02_EXECUÇÃO DE DESPESAS'!B12="","",'05.02_EXECUÇÃO DE DESPESAS'!B12)</f>
        <v/>
      </c>
      <c r="D88" t="str">
        <f>IF('05.02_EXECUÇÃO DE DESPESAS'!C12="","",'05.02_EXECUÇÃO DE DESPESAS'!C12)</f>
        <v/>
      </c>
      <c r="E88">
        <f>'05.02_EXECUÇÃO DE DESPESAS'!D12</f>
        <v>0</v>
      </c>
      <c r="F88" t="str">
        <f>IF('05.02_EXECUÇÃO DE DESPESAS'!E12="","",'05.02_EXECUÇÃO DE DESPESAS'!E12)</f>
        <v/>
      </c>
      <c r="G88">
        <f>'05.02_EXECUÇÃO DE DESPESAS'!F12</f>
        <v>0</v>
      </c>
      <c r="H88">
        <f>'05.02_EXECUÇÃO DE DESPESAS'!G12</f>
        <v>0</v>
      </c>
      <c r="I88">
        <f>'05.02_EXECUÇÃO DE DESPESAS'!H12</f>
        <v>0</v>
      </c>
      <c r="J88">
        <f>'05.02_EXECUÇÃO DE DESPESAS'!I12</f>
        <v>0</v>
      </c>
      <c r="K88">
        <f>'05.02_EXECUÇÃO DE DESPESAS'!J12</f>
        <v>0</v>
      </c>
      <c r="L88">
        <f>'05.02_EXECUÇÃO DE DESPESAS'!K12</f>
        <v>0</v>
      </c>
      <c r="M88">
        <f>'05.02_EXECUÇÃO DE DESPESAS'!L12</f>
        <v>0</v>
      </c>
      <c r="N88">
        <f>'05.02_EXECUÇÃO DE DESPESAS'!M12</f>
        <v>0</v>
      </c>
      <c r="O88" t="str">
        <f>IF('05.02_EXECUÇÃO DE DESPESAS'!N12="","",'05.02_EXECUÇÃO DE DESPESAS'!N12)</f>
        <v/>
      </c>
      <c r="P88">
        <f>'05.02_EXECUÇÃO DE DESPESAS'!O12</f>
        <v>0</v>
      </c>
      <c r="Q88">
        <f>'05.02_EXECUÇÃO DE DESPESAS'!P12</f>
        <v>0</v>
      </c>
      <c r="R88" t="str">
        <f>IF('05.02_EXECUÇÃO DE DESPESAS'!Q12="","",'05.02_EXECUÇÃO DE DESPESAS'!Q12)</f>
        <v/>
      </c>
      <c r="S88">
        <f>'05.02_EXECUÇÃO DE DESPESAS'!R12</f>
        <v>0</v>
      </c>
      <c r="T88">
        <f>'05.02_EXECUÇÃO DE DESPESAS'!S12</f>
        <v>0</v>
      </c>
      <c r="U88">
        <f>'05.02_EXECUÇÃO DE DESPESAS'!T12</f>
        <v>0</v>
      </c>
      <c r="V88">
        <f>'05.02_EXECUÇÃO DE DESPESAS'!U12</f>
        <v>0</v>
      </c>
      <c r="W88">
        <f>'05.02_EXECUÇÃO DE DESPESAS'!V12</f>
        <v>0</v>
      </c>
      <c r="X88" t="str">
        <f>IF('05.02_EXECUÇÃO DE DESPESAS'!W12="","",'05.02_EXECUÇÃO DE DESPESAS'!W12)</f>
        <v/>
      </c>
      <c r="Y88">
        <f>'05.02_EXECUÇÃO DE DESPESAS'!X12</f>
        <v>0</v>
      </c>
      <c r="Z88">
        <f>'05.02_EXECUÇÃO DE DESPESAS'!Y12</f>
        <v>0</v>
      </c>
      <c r="AA88">
        <f>'05.02_EXECUÇÃO DE DESPESAS'!Z12</f>
        <v>0</v>
      </c>
      <c r="AB88">
        <f>'05.02_EXECUÇÃO DE DESPESAS'!AA12</f>
        <v>0</v>
      </c>
      <c r="AC88">
        <f>'05.02_EXECUÇÃO DE DESPESAS'!AB12</f>
        <v>0</v>
      </c>
      <c r="AD88">
        <f>'05.02_EXECUÇÃO DE DESPESAS'!AC12</f>
        <v>0</v>
      </c>
      <c r="AE88" t="str">
        <f>IF('05.02_EXECUÇÃO DE DESPESAS'!AD12="","",'05.02_EXECUÇÃO DE DESPESAS'!AD12)</f>
        <v/>
      </c>
      <c r="AF88">
        <f>'05.02_EXECUÇÃO DE DESPESAS'!AE12</f>
        <v>0</v>
      </c>
      <c r="AG88">
        <f>'05.02_EXECUÇÃO DE DESPESAS'!AF12</f>
        <v>0</v>
      </c>
      <c r="AH88">
        <f>'05.02_EXECUÇÃO DE DESPESAS'!AG12</f>
        <v>0</v>
      </c>
      <c r="AI88">
        <f>'05.02_EXECUÇÃO DE DESPESAS'!AH12</f>
        <v>0</v>
      </c>
      <c r="AJ88">
        <f>'05.02_EXECUÇÃO DE DESPESAS'!AI12</f>
        <v>0</v>
      </c>
      <c r="AK88">
        <f>'05.02_EXECUÇÃO DE DESPESAS'!AJ12</f>
        <v>0</v>
      </c>
      <c r="AL88">
        <f>'05.02_EXECUÇÃO DE DESPESAS'!AK12</f>
        <v>0</v>
      </c>
      <c r="AM88" t="str">
        <f>IF('05.02_EXECUÇÃO DE DESPESAS'!AL12="","",'05.02_EXECUÇÃO DE DESPESAS'!AL12)</f>
        <v/>
      </c>
      <c r="AN88">
        <f>'05.02_EXECUÇÃO DE DESPESAS'!AM12</f>
        <v>0</v>
      </c>
      <c r="AO88">
        <f>'05.02_EXECUÇÃO DE DESPESAS'!AN12</f>
        <v>0</v>
      </c>
      <c r="AP88">
        <f>'05.02_EXECUÇÃO DE DESPESAS'!AO12</f>
        <v>0</v>
      </c>
      <c r="AQ88">
        <f>'05.02_EXECUÇÃO DE DESPESAS'!AP12</f>
        <v>0</v>
      </c>
      <c r="AR88" t="str">
        <f>IF('05.02_EXECUÇÃO DE DESPESAS'!AQ12="","",'05.02_EXECUÇÃO DE DESPESAS'!AQ12)</f>
        <v/>
      </c>
      <c r="AS88">
        <f>'05.02_EXECUÇÃO DE DESPESAS'!AR12</f>
        <v>0</v>
      </c>
      <c r="AT88" t="str">
        <f>IF('05.02_EXECUÇÃO DE DESPESAS'!AS12="","",'05.02_EXECUÇÃO DE DESPESAS'!AS12)</f>
        <v/>
      </c>
      <c r="AU88">
        <f>'05.02_EXECUÇÃO DE DESPESAS'!AT12</f>
        <v>0</v>
      </c>
      <c r="AV88">
        <f>'05.02_EXECUÇÃO DE DESPESAS'!AU12</f>
        <v>0</v>
      </c>
      <c r="AW88" t="str">
        <f>IF('05.02_EXECUÇÃO DE DESPESAS'!AV12="","",'05.02_EXECUÇÃO DE DESPESAS'!AV12)</f>
        <v/>
      </c>
      <c r="AX88" t="str">
        <f>IF('05.02_EXECUÇÃO DE DESPESAS'!AW12="","",'05.02_EXECUÇÃO DE DESPESAS'!AW12)</f>
        <v/>
      </c>
      <c r="AZ88">
        <f>'05.02_EXECUÇÃO DE DESPESAS'!AY12</f>
        <v>0</v>
      </c>
      <c r="BA88">
        <f>'05.02_EXECUÇÃO DE DESPESAS'!AZ12</f>
        <v>0</v>
      </c>
      <c r="BB88">
        <f>'05.02_EXECUÇÃO DE DESPESAS'!BA12</f>
        <v>0</v>
      </c>
      <c r="BC88">
        <f>IF('05.02_EXECUÇÃO DE DESPESAS'!BB12="","",'05.02_EXECUÇÃO DE DESPESAS'!BB12)</f>
        <v>0</v>
      </c>
    </row>
    <row r="89" spans="2:55" x14ac:dyDescent="0.25">
      <c r="B89" t="s">
        <v>683</v>
      </c>
      <c r="C89" t="str">
        <f>IF('05.02_EXECUÇÃO DE DESPESAS'!B13="","",'05.02_EXECUÇÃO DE DESPESAS'!B13)</f>
        <v/>
      </c>
      <c r="D89" t="str">
        <f>IF('05.02_EXECUÇÃO DE DESPESAS'!C13="","",'05.02_EXECUÇÃO DE DESPESAS'!C13)</f>
        <v/>
      </c>
      <c r="E89">
        <f>'05.02_EXECUÇÃO DE DESPESAS'!D13</f>
        <v>0</v>
      </c>
      <c r="F89" t="str">
        <f>IF('05.02_EXECUÇÃO DE DESPESAS'!E13="","",'05.02_EXECUÇÃO DE DESPESAS'!E13)</f>
        <v/>
      </c>
      <c r="G89">
        <f>'05.02_EXECUÇÃO DE DESPESAS'!F13</f>
        <v>0</v>
      </c>
      <c r="H89">
        <f>'05.02_EXECUÇÃO DE DESPESAS'!G13</f>
        <v>0</v>
      </c>
      <c r="I89">
        <f>'05.02_EXECUÇÃO DE DESPESAS'!H13</f>
        <v>0</v>
      </c>
      <c r="J89">
        <f>'05.02_EXECUÇÃO DE DESPESAS'!I13</f>
        <v>0</v>
      </c>
      <c r="K89">
        <f>'05.02_EXECUÇÃO DE DESPESAS'!J13</f>
        <v>0</v>
      </c>
      <c r="L89">
        <f>'05.02_EXECUÇÃO DE DESPESAS'!K13</f>
        <v>0</v>
      </c>
      <c r="M89">
        <f>'05.02_EXECUÇÃO DE DESPESAS'!L13</f>
        <v>0</v>
      </c>
      <c r="N89">
        <f>'05.02_EXECUÇÃO DE DESPESAS'!M13</f>
        <v>0</v>
      </c>
      <c r="O89" t="str">
        <f>IF('05.02_EXECUÇÃO DE DESPESAS'!N13="","",'05.02_EXECUÇÃO DE DESPESAS'!N13)</f>
        <v/>
      </c>
      <c r="P89">
        <f>'05.02_EXECUÇÃO DE DESPESAS'!O13</f>
        <v>0</v>
      </c>
      <c r="Q89">
        <f>'05.02_EXECUÇÃO DE DESPESAS'!P13</f>
        <v>0</v>
      </c>
      <c r="R89" t="str">
        <f>IF('05.02_EXECUÇÃO DE DESPESAS'!Q13="","",'05.02_EXECUÇÃO DE DESPESAS'!Q13)</f>
        <v/>
      </c>
      <c r="S89">
        <f>'05.02_EXECUÇÃO DE DESPESAS'!R13</f>
        <v>0</v>
      </c>
      <c r="T89">
        <f>'05.02_EXECUÇÃO DE DESPESAS'!S13</f>
        <v>0</v>
      </c>
      <c r="U89">
        <f>'05.02_EXECUÇÃO DE DESPESAS'!T13</f>
        <v>0</v>
      </c>
      <c r="V89">
        <f>'05.02_EXECUÇÃO DE DESPESAS'!U13</f>
        <v>0</v>
      </c>
      <c r="W89">
        <f>'05.02_EXECUÇÃO DE DESPESAS'!V13</f>
        <v>0</v>
      </c>
      <c r="X89" t="str">
        <f>IF('05.02_EXECUÇÃO DE DESPESAS'!W13="","",'05.02_EXECUÇÃO DE DESPESAS'!W13)</f>
        <v/>
      </c>
      <c r="Y89">
        <f>'05.02_EXECUÇÃO DE DESPESAS'!X13</f>
        <v>0</v>
      </c>
      <c r="Z89">
        <f>'05.02_EXECUÇÃO DE DESPESAS'!Y13</f>
        <v>0</v>
      </c>
      <c r="AA89">
        <f>'05.02_EXECUÇÃO DE DESPESAS'!Z13</f>
        <v>0</v>
      </c>
      <c r="AB89">
        <f>'05.02_EXECUÇÃO DE DESPESAS'!AA13</f>
        <v>0</v>
      </c>
      <c r="AC89">
        <f>'05.02_EXECUÇÃO DE DESPESAS'!AB13</f>
        <v>0</v>
      </c>
      <c r="AD89">
        <f>'05.02_EXECUÇÃO DE DESPESAS'!AC13</f>
        <v>0</v>
      </c>
      <c r="AE89" t="str">
        <f>IF('05.02_EXECUÇÃO DE DESPESAS'!AD13="","",'05.02_EXECUÇÃO DE DESPESAS'!AD13)</f>
        <v/>
      </c>
      <c r="AF89">
        <f>'05.02_EXECUÇÃO DE DESPESAS'!AE13</f>
        <v>0</v>
      </c>
      <c r="AG89">
        <f>'05.02_EXECUÇÃO DE DESPESAS'!AF13</f>
        <v>0</v>
      </c>
      <c r="AH89">
        <f>'05.02_EXECUÇÃO DE DESPESAS'!AG13</f>
        <v>0</v>
      </c>
      <c r="AI89">
        <f>'05.02_EXECUÇÃO DE DESPESAS'!AH13</f>
        <v>0</v>
      </c>
      <c r="AJ89">
        <f>'05.02_EXECUÇÃO DE DESPESAS'!AI13</f>
        <v>0</v>
      </c>
      <c r="AK89">
        <f>'05.02_EXECUÇÃO DE DESPESAS'!AJ13</f>
        <v>0</v>
      </c>
      <c r="AL89">
        <f>'05.02_EXECUÇÃO DE DESPESAS'!AK13</f>
        <v>0</v>
      </c>
      <c r="AM89" t="str">
        <f>IF('05.02_EXECUÇÃO DE DESPESAS'!AL13="","",'05.02_EXECUÇÃO DE DESPESAS'!AL13)</f>
        <v/>
      </c>
      <c r="AN89">
        <f>'05.02_EXECUÇÃO DE DESPESAS'!AM13</f>
        <v>0</v>
      </c>
      <c r="AO89">
        <f>'05.02_EXECUÇÃO DE DESPESAS'!AN13</f>
        <v>0</v>
      </c>
      <c r="AP89">
        <f>'05.02_EXECUÇÃO DE DESPESAS'!AO13</f>
        <v>0</v>
      </c>
      <c r="AQ89">
        <f>'05.02_EXECUÇÃO DE DESPESAS'!AP13</f>
        <v>0</v>
      </c>
      <c r="AR89" t="str">
        <f>IF('05.02_EXECUÇÃO DE DESPESAS'!AQ13="","",'05.02_EXECUÇÃO DE DESPESAS'!AQ13)</f>
        <v/>
      </c>
      <c r="AS89">
        <f>'05.02_EXECUÇÃO DE DESPESAS'!AR13</f>
        <v>0</v>
      </c>
      <c r="AT89" t="str">
        <f>IF('05.02_EXECUÇÃO DE DESPESAS'!AS13="","",'05.02_EXECUÇÃO DE DESPESAS'!AS13)</f>
        <v/>
      </c>
      <c r="AU89">
        <f>'05.02_EXECUÇÃO DE DESPESAS'!AT13</f>
        <v>0</v>
      </c>
      <c r="AV89">
        <f>'05.02_EXECUÇÃO DE DESPESAS'!AU13</f>
        <v>0</v>
      </c>
      <c r="AW89" t="str">
        <f>IF('05.02_EXECUÇÃO DE DESPESAS'!AV13="","",'05.02_EXECUÇÃO DE DESPESAS'!AV13)</f>
        <v/>
      </c>
      <c r="AX89" t="str">
        <f>IF('05.02_EXECUÇÃO DE DESPESAS'!AW13="","",'05.02_EXECUÇÃO DE DESPESAS'!AW13)</f>
        <v/>
      </c>
      <c r="AZ89">
        <f>'05.02_EXECUÇÃO DE DESPESAS'!AY13</f>
        <v>0</v>
      </c>
      <c r="BA89">
        <f>'05.02_EXECUÇÃO DE DESPESAS'!AZ13</f>
        <v>0</v>
      </c>
      <c r="BB89">
        <f>'05.02_EXECUÇÃO DE DESPESAS'!BA13</f>
        <v>0</v>
      </c>
      <c r="BC89">
        <f>IF('05.02_EXECUÇÃO DE DESPESAS'!BB13="","",'05.02_EXECUÇÃO DE DESPESAS'!BB13)</f>
        <v>0</v>
      </c>
    </row>
    <row r="90" spans="2:55" x14ac:dyDescent="0.25">
      <c r="B90" t="s">
        <v>683</v>
      </c>
      <c r="C90" t="str">
        <f>IF('05.02_EXECUÇÃO DE DESPESAS'!B14="","",'05.02_EXECUÇÃO DE DESPESAS'!B14)</f>
        <v/>
      </c>
      <c r="D90" t="str">
        <f>IF('05.02_EXECUÇÃO DE DESPESAS'!C14="","",'05.02_EXECUÇÃO DE DESPESAS'!C14)</f>
        <v/>
      </c>
      <c r="E90">
        <f>'05.02_EXECUÇÃO DE DESPESAS'!D14</f>
        <v>0</v>
      </c>
      <c r="F90" t="str">
        <f>IF('05.02_EXECUÇÃO DE DESPESAS'!E14="","",'05.02_EXECUÇÃO DE DESPESAS'!E14)</f>
        <v/>
      </c>
      <c r="G90">
        <f>'05.02_EXECUÇÃO DE DESPESAS'!F14</f>
        <v>0</v>
      </c>
      <c r="H90">
        <f>'05.02_EXECUÇÃO DE DESPESAS'!G14</f>
        <v>0</v>
      </c>
      <c r="I90">
        <f>'05.02_EXECUÇÃO DE DESPESAS'!H14</f>
        <v>0</v>
      </c>
      <c r="J90">
        <f>'05.02_EXECUÇÃO DE DESPESAS'!I14</f>
        <v>0</v>
      </c>
      <c r="K90">
        <f>'05.02_EXECUÇÃO DE DESPESAS'!J14</f>
        <v>0</v>
      </c>
      <c r="L90">
        <f>'05.02_EXECUÇÃO DE DESPESAS'!K14</f>
        <v>0</v>
      </c>
      <c r="M90">
        <f>'05.02_EXECUÇÃO DE DESPESAS'!L14</f>
        <v>0</v>
      </c>
      <c r="N90">
        <f>'05.02_EXECUÇÃO DE DESPESAS'!M14</f>
        <v>0</v>
      </c>
      <c r="O90" t="str">
        <f>IF('05.02_EXECUÇÃO DE DESPESAS'!N14="","",'05.02_EXECUÇÃO DE DESPESAS'!N14)</f>
        <v/>
      </c>
      <c r="P90">
        <f>'05.02_EXECUÇÃO DE DESPESAS'!O14</f>
        <v>0</v>
      </c>
      <c r="Q90">
        <f>'05.02_EXECUÇÃO DE DESPESAS'!P14</f>
        <v>0</v>
      </c>
      <c r="R90" t="str">
        <f>IF('05.02_EXECUÇÃO DE DESPESAS'!Q14="","",'05.02_EXECUÇÃO DE DESPESAS'!Q14)</f>
        <v/>
      </c>
      <c r="S90">
        <f>'05.02_EXECUÇÃO DE DESPESAS'!R14</f>
        <v>0</v>
      </c>
      <c r="T90">
        <f>'05.02_EXECUÇÃO DE DESPESAS'!S14</f>
        <v>0</v>
      </c>
      <c r="U90">
        <f>'05.02_EXECUÇÃO DE DESPESAS'!T14</f>
        <v>0</v>
      </c>
      <c r="V90">
        <f>'05.02_EXECUÇÃO DE DESPESAS'!U14</f>
        <v>0</v>
      </c>
      <c r="W90">
        <f>'05.02_EXECUÇÃO DE DESPESAS'!V14</f>
        <v>0</v>
      </c>
      <c r="X90" t="str">
        <f>IF('05.02_EXECUÇÃO DE DESPESAS'!W14="","",'05.02_EXECUÇÃO DE DESPESAS'!W14)</f>
        <v/>
      </c>
      <c r="Y90">
        <f>'05.02_EXECUÇÃO DE DESPESAS'!X14</f>
        <v>0</v>
      </c>
      <c r="Z90">
        <f>'05.02_EXECUÇÃO DE DESPESAS'!Y14</f>
        <v>0</v>
      </c>
      <c r="AA90">
        <f>'05.02_EXECUÇÃO DE DESPESAS'!Z14</f>
        <v>0</v>
      </c>
      <c r="AB90">
        <f>'05.02_EXECUÇÃO DE DESPESAS'!AA14</f>
        <v>0</v>
      </c>
      <c r="AC90">
        <f>'05.02_EXECUÇÃO DE DESPESAS'!AB14</f>
        <v>0</v>
      </c>
      <c r="AD90">
        <f>'05.02_EXECUÇÃO DE DESPESAS'!AC14</f>
        <v>0</v>
      </c>
      <c r="AE90" t="str">
        <f>IF('05.02_EXECUÇÃO DE DESPESAS'!AD14="","",'05.02_EXECUÇÃO DE DESPESAS'!AD14)</f>
        <v/>
      </c>
      <c r="AF90">
        <f>'05.02_EXECUÇÃO DE DESPESAS'!AE14</f>
        <v>0</v>
      </c>
      <c r="AG90">
        <f>'05.02_EXECUÇÃO DE DESPESAS'!AF14</f>
        <v>0</v>
      </c>
      <c r="AH90">
        <f>'05.02_EXECUÇÃO DE DESPESAS'!AG14</f>
        <v>0</v>
      </c>
      <c r="AI90">
        <f>'05.02_EXECUÇÃO DE DESPESAS'!AH14</f>
        <v>0</v>
      </c>
      <c r="AJ90">
        <f>'05.02_EXECUÇÃO DE DESPESAS'!AI14</f>
        <v>0</v>
      </c>
      <c r="AK90">
        <f>'05.02_EXECUÇÃO DE DESPESAS'!AJ14</f>
        <v>0</v>
      </c>
      <c r="AL90">
        <f>'05.02_EXECUÇÃO DE DESPESAS'!AK14</f>
        <v>0</v>
      </c>
      <c r="AM90" t="str">
        <f>IF('05.02_EXECUÇÃO DE DESPESAS'!AL14="","",'05.02_EXECUÇÃO DE DESPESAS'!AL14)</f>
        <v/>
      </c>
      <c r="AN90">
        <f>'05.02_EXECUÇÃO DE DESPESAS'!AM14</f>
        <v>0</v>
      </c>
      <c r="AO90">
        <f>'05.02_EXECUÇÃO DE DESPESAS'!AN14</f>
        <v>0</v>
      </c>
      <c r="AP90">
        <f>'05.02_EXECUÇÃO DE DESPESAS'!AO14</f>
        <v>0</v>
      </c>
      <c r="AQ90">
        <f>'05.02_EXECUÇÃO DE DESPESAS'!AP14</f>
        <v>0</v>
      </c>
      <c r="AR90" t="str">
        <f>IF('05.02_EXECUÇÃO DE DESPESAS'!AQ14="","",'05.02_EXECUÇÃO DE DESPESAS'!AQ14)</f>
        <v/>
      </c>
      <c r="AS90">
        <f>'05.02_EXECUÇÃO DE DESPESAS'!AR14</f>
        <v>0</v>
      </c>
      <c r="AT90" t="str">
        <f>IF('05.02_EXECUÇÃO DE DESPESAS'!AS14="","",'05.02_EXECUÇÃO DE DESPESAS'!AS14)</f>
        <v/>
      </c>
      <c r="AU90">
        <f>'05.02_EXECUÇÃO DE DESPESAS'!AT14</f>
        <v>0</v>
      </c>
      <c r="AV90">
        <f>'05.02_EXECUÇÃO DE DESPESAS'!AU14</f>
        <v>0</v>
      </c>
      <c r="AW90" t="str">
        <f>IF('05.02_EXECUÇÃO DE DESPESAS'!AV14="","",'05.02_EXECUÇÃO DE DESPESAS'!AV14)</f>
        <v/>
      </c>
      <c r="AX90" t="str">
        <f>IF('05.02_EXECUÇÃO DE DESPESAS'!AW14="","",'05.02_EXECUÇÃO DE DESPESAS'!AW14)</f>
        <v/>
      </c>
      <c r="AZ90">
        <f>'05.02_EXECUÇÃO DE DESPESAS'!AY14</f>
        <v>0</v>
      </c>
      <c r="BA90">
        <f>'05.02_EXECUÇÃO DE DESPESAS'!AZ14</f>
        <v>0</v>
      </c>
      <c r="BB90">
        <f>'05.02_EXECUÇÃO DE DESPESAS'!BA14</f>
        <v>0</v>
      </c>
      <c r="BC90">
        <f>IF('05.02_EXECUÇÃO DE DESPESAS'!BB14="","",'05.02_EXECUÇÃO DE DESPESAS'!BB14)</f>
        <v>0</v>
      </c>
    </row>
    <row r="91" spans="2:55" x14ac:dyDescent="0.25">
      <c r="B91" t="s">
        <v>683</v>
      </c>
      <c r="C91" t="str">
        <f>IF('05.02_EXECUÇÃO DE DESPESAS'!B15="","",'05.02_EXECUÇÃO DE DESPESAS'!B15)</f>
        <v/>
      </c>
      <c r="D91" t="str">
        <f>IF('05.02_EXECUÇÃO DE DESPESAS'!C15="","",'05.02_EXECUÇÃO DE DESPESAS'!C15)</f>
        <v/>
      </c>
      <c r="E91">
        <f>'05.02_EXECUÇÃO DE DESPESAS'!D15</f>
        <v>0</v>
      </c>
      <c r="F91" t="str">
        <f>IF('05.02_EXECUÇÃO DE DESPESAS'!E15="","",'05.02_EXECUÇÃO DE DESPESAS'!E15)</f>
        <v/>
      </c>
      <c r="G91">
        <f>'05.02_EXECUÇÃO DE DESPESAS'!F15</f>
        <v>0</v>
      </c>
      <c r="H91">
        <f>'05.02_EXECUÇÃO DE DESPESAS'!G15</f>
        <v>0</v>
      </c>
      <c r="I91">
        <f>'05.02_EXECUÇÃO DE DESPESAS'!H15</f>
        <v>0</v>
      </c>
      <c r="J91">
        <f>'05.02_EXECUÇÃO DE DESPESAS'!I15</f>
        <v>0</v>
      </c>
      <c r="K91">
        <f>'05.02_EXECUÇÃO DE DESPESAS'!J15</f>
        <v>0</v>
      </c>
      <c r="L91">
        <f>'05.02_EXECUÇÃO DE DESPESAS'!K15</f>
        <v>0</v>
      </c>
      <c r="M91">
        <f>'05.02_EXECUÇÃO DE DESPESAS'!L15</f>
        <v>0</v>
      </c>
      <c r="N91">
        <f>'05.02_EXECUÇÃO DE DESPESAS'!M15</f>
        <v>0</v>
      </c>
      <c r="O91" t="str">
        <f>IF('05.02_EXECUÇÃO DE DESPESAS'!N15="","",'05.02_EXECUÇÃO DE DESPESAS'!N15)</f>
        <v/>
      </c>
      <c r="P91">
        <f>'05.02_EXECUÇÃO DE DESPESAS'!O15</f>
        <v>0</v>
      </c>
      <c r="Q91">
        <f>'05.02_EXECUÇÃO DE DESPESAS'!P15</f>
        <v>0</v>
      </c>
      <c r="R91" t="str">
        <f>IF('05.02_EXECUÇÃO DE DESPESAS'!Q15="","",'05.02_EXECUÇÃO DE DESPESAS'!Q15)</f>
        <v/>
      </c>
      <c r="S91">
        <f>'05.02_EXECUÇÃO DE DESPESAS'!R15</f>
        <v>0</v>
      </c>
      <c r="T91">
        <f>'05.02_EXECUÇÃO DE DESPESAS'!S15</f>
        <v>0</v>
      </c>
      <c r="U91">
        <f>'05.02_EXECUÇÃO DE DESPESAS'!T15</f>
        <v>0</v>
      </c>
      <c r="V91">
        <f>'05.02_EXECUÇÃO DE DESPESAS'!U15</f>
        <v>0</v>
      </c>
      <c r="W91">
        <f>'05.02_EXECUÇÃO DE DESPESAS'!V15</f>
        <v>0</v>
      </c>
      <c r="X91" t="str">
        <f>IF('05.02_EXECUÇÃO DE DESPESAS'!W15="","",'05.02_EXECUÇÃO DE DESPESAS'!W15)</f>
        <v/>
      </c>
      <c r="Y91">
        <f>'05.02_EXECUÇÃO DE DESPESAS'!X15</f>
        <v>0</v>
      </c>
      <c r="Z91">
        <f>'05.02_EXECUÇÃO DE DESPESAS'!Y15</f>
        <v>0</v>
      </c>
      <c r="AA91">
        <f>'05.02_EXECUÇÃO DE DESPESAS'!Z15</f>
        <v>0</v>
      </c>
      <c r="AB91">
        <f>'05.02_EXECUÇÃO DE DESPESAS'!AA15</f>
        <v>0</v>
      </c>
      <c r="AC91">
        <f>'05.02_EXECUÇÃO DE DESPESAS'!AB15</f>
        <v>0</v>
      </c>
      <c r="AD91">
        <f>'05.02_EXECUÇÃO DE DESPESAS'!AC15</f>
        <v>0</v>
      </c>
      <c r="AE91" t="str">
        <f>IF('05.02_EXECUÇÃO DE DESPESAS'!AD15="","",'05.02_EXECUÇÃO DE DESPESAS'!AD15)</f>
        <v/>
      </c>
      <c r="AF91">
        <f>'05.02_EXECUÇÃO DE DESPESAS'!AE15</f>
        <v>0</v>
      </c>
      <c r="AG91">
        <f>'05.02_EXECUÇÃO DE DESPESAS'!AF15</f>
        <v>0</v>
      </c>
      <c r="AH91">
        <f>'05.02_EXECUÇÃO DE DESPESAS'!AG15</f>
        <v>0</v>
      </c>
      <c r="AI91">
        <f>'05.02_EXECUÇÃO DE DESPESAS'!AH15</f>
        <v>0</v>
      </c>
      <c r="AJ91">
        <f>'05.02_EXECUÇÃO DE DESPESAS'!AI15</f>
        <v>0</v>
      </c>
      <c r="AK91">
        <f>'05.02_EXECUÇÃO DE DESPESAS'!AJ15</f>
        <v>0</v>
      </c>
      <c r="AL91">
        <f>'05.02_EXECUÇÃO DE DESPESAS'!AK15</f>
        <v>0</v>
      </c>
      <c r="AM91" t="str">
        <f>IF('05.02_EXECUÇÃO DE DESPESAS'!AL15="","",'05.02_EXECUÇÃO DE DESPESAS'!AL15)</f>
        <v/>
      </c>
      <c r="AN91">
        <f>'05.02_EXECUÇÃO DE DESPESAS'!AM15</f>
        <v>0</v>
      </c>
      <c r="AO91">
        <f>'05.02_EXECUÇÃO DE DESPESAS'!AN15</f>
        <v>0</v>
      </c>
      <c r="AP91">
        <f>'05.02_EXECUÇÃO DE DESPESAS'!AO15</f>
        <v>0</v>
      </c>
      <c r="AQ91">
        <f>'05.02_EXECUÇÃO DE DESPESAS'!AP15</f>
        <v>0</v>
      </c>
      <c r="AR91" t="str">
        <f>IF('05.02_EXECUÇÃO DE DESPESAS'!AQ15="","",'05.02_EXECUÇÃO DE DESPESAS'!AQ15)</f>
        <v/>
      </c>
      <c r="AS91">
        <f>'05.02_EXECUÇÃO DE DESPESAS'!AR15</f>
        <v>0</v>
      </c>
      <c r="AT91" t="str">
        <f>IF('05.02_EXECUÇÃO DE DESPESAS'!AS15="","",'05.02_EXECUÇÃO DE DESPESAS'!AS15)</f>
        <v/>
      </c>
      <c r="AU91">
        <f>'05.02_EXECUÇÃO DE DESPESAS'!AT15</f>
        <v>0</v>
      </c>
      <c r="AV91">
        <f>'05.02_EXECUÇÃO DE DESPESAS'!AU15</f>
        <v>0</v>
      </c>
      <c r="AW91" t="str">
        <f>IF('05.02_EXECUÇÃO DE DESPESAS'!AV15="","",'05.02_EXECUÇÃO DE DESPESAS'!AV15)</f>
        <v/>
      </c>
      <c r="AX91" t="str">
        <f>IF('05.02_EXECUÇÃO DE DESPESAS'!AW15="","",'05.02_EXECUÇÃO DE DESPESAS'!AW15)</f>
        <v/>
      </c>
      <c r="AZ91">
        <f>'05.02_EXECUÇÃO DE DESPESAS'!AY15</f>
        <v>0</v>
      </c>
      <c r="BA91">
        <f>'05.02_EXECUÇÃO DE DESPESAS'!AZ15</f>
        <v>0</v>
      </c>
      <c r="BB91">
        <f>'05.02_EXECUÇÃO DE DESPESAS'!BA15</f>
        <v>0</v>
      </c>
      <c r="BC91">
        <f>IF('05.02_EXECUÇÃO DE DESPESAS'!BB15="","",'05.02_EXECUÇÃO DE DESPESAS'!BB15)</f>
        <v>0</v>
      </c>
    </row>
    <row r="92" spans="2:55" x14ac:dyDescent="0.25">
      <c r="B92" t="s">
        <v>683</v>
      </c>
      <c r="C92" t="str">
        <f>IF('05.02_EXECUÇÃO DE DESPESAS'!B16="","",'05.02_EXECUÇÃO DE DESPESAS'!B16)</f>
        <v/>
      </c>
      <c r="D92" t="str">
        <f>IF('05.02_EXECUÇÃO DE DESPESAS'!C16="","",'05.02_EXECUÇÃO DE DESPESAS'!C16)</f>
        <v/>
      </c>
      <c r="E92">
        <f>'05.02_EXECUÇÃO DE DESPESAS'!D16</f>
        <v>0</v>
      </c>
      <c r="F92" t="str">
        <f>IF('05.02_EXECUÇÃO DE DESPESAS'!E16="","",'05.02_EXECUÇÃO DE DESPESAS'!E16)</f>
        <v/>
      </c>
      <c r="G92">
        <f>'05.02_EXECUÇÃO DE DESPESAS'!F16</f>
        <v>0</v>
      </c>
      <c r="H92">
        <f>'05.02_EXECUÇÃO DE DESPESAS'!G16</f>
        <v>0</v>
      </c>
      <c r="I92">
        <f>'05.02_EXECUÇÃO DE DESPESAS'!H16</f>
        <v>0</v>
      </c>
      <c r="J92">
        <f>'05.02_EXECUÇÃO DE DESPESAS'!I16</f>
        <v>0</v>
      </c>
      <c r="K92">
        <f>'05.02_EXECUÇÃO DE DESPESAS'!J16</f>
        <v>0</v>
      </c>
      <c r="L92">
        <f>'05.02_EXECUÇÃO DE DESPESAS'!K16</f>
        <v>0</v>
      </c>
      <c r="M92">
        <f>'05.02_EXECUÇÃO DE DESPESAS'!L16</f>
        <v>0</v>
      </c>
      <c r="N92">
        <f>'05.02_EXECUÇÃO DE DESPESAS'!M16</f>
        <v>0</v>
      </c>
      <c r="O92" t="str">
        <f>IF('05.02_EXECUÇÃO DE DESPESAS'!N16="","",'05.02_EXECUÇÃO DE DESPESAS'!N16)</f>
        <v/>
      </c>
      <c r="P92">
        <f>'05.02_EXECUÇÃO DE DESPESAS'!O16</f>
        <v>0</v>
      </c>
      <c r="Q92">
        <f>'05.02_EXECUÇÃO DE DESPESAS'!P16</f>
        <v>0</v>
      </c>
      <c r="R92" t="str">
        <f>IF('05.02_EXECUÇÃO DE DESPESAS'!Q16="","",'05.02_EXECUÇÃO DE DESPESAS'!Q16)</f>
        <v/>
      </c>
      <c r="S92">
        <f>'05.02_EXECUÇÃO DE DESPESAS'!R16</f>
        <v>0</v>
      </c>
      <c r="T92">
        <f>'05.02_EXECUÇÃO DE DESPESAS'!S16</f>
        <v>0</v>
      </c>
      <c r="U92">
        <f>'05.02_EXECUÇÃO DE DESPESAS'!T16</f>
        <v>0</v>
      </c>
      <c r="V92">
        <f>'05.02_EXECUÇÃO DE DESPESAS'!U16</f>
        <v>0</v>
      </c>
      <c r="W92">
        <f>'05.02_EXECUÇÃO DE DESPESAS'!V16</f>
        <v>0</v>
      </c>
      <c r="X92" t="str">
        <f>IF('05.02_EXECUÇÃO DE DESPESAS'!W16="","",'05.02_EXECUÇÃO DE DESPESAS'!W16)</f>
        <v/>
      </c>
      <c r="Y92">
        <f>'05.02_EXECUÇÃO DE DESPESAS'!X16</f>
        <v>0</v>
      </c>
      <c r="Z92">
        <f>'05.02_EXECUÇÃO DE DESPESAS'!Y16</f>
        <v>0</v>
      </c>
      <c r="AA92">
        <f>'05.02_EXECUÇÃO DE DESPESAS'!Z16</f>
        <v>0</v>
      </c>
      <c r="AB92">
        <f>'05.02_EXECUÇÃO DE DESPESAS'!AA16</f>
        <v>0</v>
      </c>
      <c r="AC92">
        <f>'05.02_EXECUÇÃO DE DESPESAS'!AB16</f>
        <v>0</v>
      </c>
      <c r="AD92">
        <f>'05.02_EXECUÇÃO DE DESPESAS'!AC16</f>
        <v>0</v>
      </c>
      <c r="AE92" t="str">
        <f>IF('05.02_EXECUÇÃO DE DESPESAS'!AD16="","",'05.02_EXECUÇÃO DE DESPESAS'!AD16)</f>
        <v/>
      </c>
      <c r="AF92">
        <f>'05.02_EXECUÇÃO DE DESPESAS'!AE16</f>
        <v>0</v>
      </c>
      <c r="AG92">
        <f>'05.02_EXECUÇÃO DE DESPESAS'!AF16</f>
        <v>0</v>
      </c>
      <c r="AH92">
        <f>'05.02_EXECUÇÃO DE DESPESAS'!AG16</f>
        <v>0</v>
      </c>
      <c r="AI92">
        <f>'05.02_EXECUÇÃO DE DESPESAS'!AH16</f>
        <v>0</v>
      </c>
      <c r="AJ92">
        <f>'05.02_EXECUÇÃO DE DESPESAS'!AI16</f>
        <v>0</v>
      </c>
      <c r="AK92">
        <f>'05.02_EXECUÇÃO DE DESPESAS'!AJ16</f>
        <v>0</v>
      </c>
      <c r="AL92">
        <f>'05.02_EXECUÇÃO DE DESPESAS'!AK16</f>
        <v>0</v>
      </c>
      <c r="AM92" t="str">
        <f>IF('05.02_EXECUÇÃO DE DESPESAS'!AL16="","",'05.02_EXECUÇÃO DE DESPESAS'!AL16)</f>
        <v/>
      </c>
      <c r="AN92">
        <f>'05.02_EXECUÇÃO DE DESPESAS'!AM16</f>
        <v>0</v>
      </c>
      <c r="AO92">
        <f>'05.02_EXECUÇÃO DE DESPESAS'!AN16</f>
        <v>0</v>
      </c>
      <c r="AP92">
        <f>'05.02_EXECUÇÃO DE DESPESAS'!AO16</f>
        <v>0</v>
      </c>
      <c r="AQ92">
        <f>'05.02_EXECUÇÃO DE DESPESAS'!AP16</f>
        <v>0</v>
      </c>
      <c r="AR92" t="str">
        <f>IF('05.02_EXECUÇÃO DE DESPESAS'!AQ16="","",'05.02_EXECUÇÃO DE DESPESAS'!AQ16)</f>
        <v/>
      </c>
      <c r="AS92">
        <f>'05.02_EXECUÇÃO DE DESPESAS'!AR16</f>
        <v>0</v>
      </c>
      <c r="AT92" t="str">
        <f>IF('05.02_EXECUÇÃO DE DESPESAS'!AS16="","",'05.02_EXECUÇÃO DE DESPESAS'!AS16)</f>
        <v/>
      </c>
      <c r="AU92">
        <f>'05.02_EXECUÇÃO DE DESPESAS'!AT16</f>
        <v>0</v>
      </c>
      <c r="AV92">
        <f>'05.02_EXECUÇÃO DE DESPESAS'!AU16</f>
        <v>0</v>
      </c>
      <c r="AW92" t="str">
        <f>IF('05.02_EXECUÇÃO DE DESPESAS'!AV16="","",'05.02_EXECUÇÃO DE DESPESAS'!AV16)</f>
        <v/>
      </c>
      <c r="AX92" t="str">
        <f>IF('05.02_EXECUÇÃO DE DESPESAS'!AW16="","",'05.02_EXECUÇÃO DE DESPESAS'!AW16)</f>
        <v/>
      </c>
      <c r="AZ92">
        <f>'05.02_EXECUÇÃO DE DESPESAS'!AY16</f>
        <v>0</v>
      </c>
      <c r="BA92">
        <f>'05.02_EXECUÇÃO DE DESPESAS'!AZ16</f>
        <v>0</v>
      </c>
      <c r="BB92">
        <f>'05.02_EXECUÇÃO DE DESPESAS'!BA16</f>
        <v>0</v>
      </c>
      <c r="BC92">
        <f>IF('05.02_EXECUÇÃO DE DESPESAS'!BB16="","",'05.02_EXECUÇÃO DE DESPESAS'!BB16)</f>
        <v>0</v>
      </c>
    </row>
    <row r="93" spans="2:55" x14ac:dyDescent="0.25">
      <c r="B93" t="s">
        <v>683</v>
      </c>
      <c r="C93" t="str">
        <f>IF('05.02_EXECUÇÃO DE DESPESAS'!B17="","",'05.02_EXECUÇÃO DE DESPESAS'!B17)</f>
        <v/>
      </c>
      <c r="D93" t="str">
        <f>IF('05.02_EXECUÇÃO DE DESPESAS'!C17="","",'05.02_EXECUÇÃO DE DESPESAS'!C17)</f>
        <v/>
      </c>
      <c r="E93">
        <f>'05.02_EXECUÇÃO DE DESPESAS'!D17</f>
        <v>0</v>
      </c>
      <c r="F93" t="str">
        <f>IF('05.02_EXECUÇÃO DE DESPESAS'!E17="","",'05.02_EXECUÇÃO DE DESPESAS'!E17)</f>
        <v/>
      </c>
      <c r="G93">
        <f>'05.02_EXECUÇÃO DE DESPESAS'!F17</f>
        <v>0</v>
      </c>
      <c r="H93">
        <f>'05.02_EXECUÇÃO DE DESPESAS'!G17</f>
        <v>0</v>
      </c>
      <c r="I93">
        <f>'05.02_EXECUÇÃO DE DESPESAS'!H17</f>
        <v>0</v>
      </c>
      <c r="J93">
        <f>'05.02_EXECUÇÃO DE DESPESAS'!I17</f>
        <v>0</v>
      </c>
      <c r="K93">
        <f>'05.02_EXECUÇÃO DE DESPESAS'!J17</f>
        <v>0</v>
      </c>
      <c r="L93">
        <f>'05.02_EXECUÇÃO DE DESPESAS'!K17</f>
        <v>0</v>
      </c>
      <c r="M93">
        <f>'05.02_EXECUÇÃO DE DESPESAS'!L17</f>
        <v>0</v>
      </c>
      <c r="N93">
        <f>'05.02_EXECUÇÃO DE DESPESAS'!M17</f>
        <v>0</v>
      </c>
      <c r="O93" t="str">
        <f>IF('05.02_EXECUÇÃO DE DESPESAS'!N17="","",'05.02_EXECUÇÃO DE DESPESAS'!N17)</f>
        <v/>
      </c>
      <c r="P93">
        <f>'05.02_EXECUÇÃO DE DESPESAS'!O17</f>
        <v>0</v>
      </c>
      <c r="Q93">
        <f>'05.02_EXECUÇÃO DE DESPESAS'!P17</f>
        <v>0</v>
      </c>
      <c r="R93" t="str">
        <f>IF('05.02_EXECUÇÃO DE DESPESAS'!Q17="","",'05.02_EXECUÇÃO DE DESPESAS'!Q17)</f>
        <v/>
      </c>
      <c r="S93">
        <f>'05.02_EXECUÇÃO DE DESPESAS'!R17</f>
        <v>0</v>
      </c>
      <c r="T93">
        <f>'05.02_EXECUÇÃO DE DESPESAS'!S17</f>
        <v>0</v>
      </c>
      <c r="U93">
        <f>'05.02_EXECUÇÃO DE DESPESAS'!T17</f>
        <v>0</v>
      </c>
      <c r="V93">
        <f>'05.02_EXECUÇÃO DE DESPESAS'!U17</f>
        <v>0</v>
      </c>
      <c r="W93">
        <f>'05.02_EXECUÇÃO DE DESPESAS'!V17</f>
        <v>0</v>
      </c>
      <c r="X93" t="str">
        <f>IF('05.02_EXECUÇÃO DE DESPESAS'!W17="","",'05.02_EXECUÇÃO DE DESPESAS'!W17)</f>
        <v/>
      </c>
      <c r="Y93">
        <f>'05.02_EXECUÇÃO DE DESPESAS'!X17</f>
        <v>0</v>
      </c>
      <c r="Z93">
        <f>'05.02_EXECUÇÃO DE DESPESAS'!Y17</f>
        <v>0</v>
      </c>
      <c r="AA93">
        <f>'05.02_EXECUÇÃO DE DESPESAS'!Z17</f>
        <v>0</v>
      </c>
      <c r="AB93">
        <f>'05.02_EXECUÇÃO DE DESPESAS'!AA17</f>
        <v>0</v>
      </c>
      <c r="AC93">
        <f>'05.02_EXECUÇÃO DE DESPESAS'!AB17</f>
        <v>0</v>
      </c>
      <c r="AD93">
        <f>'05.02_EXECUÇÃO DE DESPESAS'!AC17</f>
        <v>0</v>
      </c>
      <c r="AE93" t="str">
        <f>IF('05.02_EXECUÇÃO DE DESPESAS'!AD17="","",'05.02_EXECUÇÃO DE DESPESAS'!AD17)</f>
        <v/>
      </c>
      <c r="AF93">
        <f>'05.02_EXECUÇÃO DE DESPESAS'!AE17</f>
        <v>0</v>
      </c>
      <c r="AG93">
        <f>'05.02_EXECUÇÃO DE DESPESAS'!AF17</f>
        <v>0</v>
      </c>
      <c r="AH93">
        <f>'05.02_EXECUÇÃO DE DESPESAS'!AG17</f>
        <v>0</v>
      </c>
      <c r="AI93">
        <f>'05.02_EXECUÇÃO DE DESPESAS'!AH17</f>
        <v>0</v>
      </c>
      <c r="AJ93">
        <f>'05.02_EXECUÇÃO DE DESPESAS'!AI17</f>
        <v>0</v>
      </c>
      <c r="AK93">
        <f>'05.02_EXECUÇÃO DE DESPESAS'!AJ17</f>
        <v>0</v>
      </c>
      <c r="AL93">
        <f>'05.02_EXECUÇÃO DE DESPESAS'!AK17</f>
        <v>0</v>
      </c>
      <c r="AM93" t="str">
        <f>IF('05.02_EXECUÇÃO DE DESPESAS'!AL17="","",'05.02_EXECUÇÃO DE DESPESAS'!AL17)</f>
        <v/>
      </c>
      <c r="AN93">
        <f>'05.02_EXECUÇÃO DE DESPESAS'!AM17</f>
        <v>0</v>
      </c>
      <c r="AO93">
        <f>'05.02_EXECUÇÃO DE DESPESAS'!AN17</f>
        <v>0</v>
      </c>
      <c r="AP93">
        <f>'05.02_EXECUÇÃO DE DESPESAS'!AO17</f>
        <v>0</v>
      </c>
      <c r="AQ93">
        <f>'05.02_EXECUÇÃO DE DESPESAS'!AP17</f>
        <v>0</v>
      </c>
      <c r="AR93" t="str">
        <f>IF('05.02_EXECUÇÃO DE DESPESAS'!AQ17="","",'05.02_EXECUÇÃO DE DESPESAS'!AQ17)</f>
        <v/>
      </c>
      <c r="AS93">
        <f>'05.02_EXECUÇÃO DE DESPESAS'!AR17</f>
        <v>0</v>
      </c>
      <c r="AT93" t="str">
        <f>IF('05.02_EXECUÇÃO DE DESPESAS'!AS17="","",'05.02_EXECUÇÃO DE DESPESAS'!AS17)</f>
        <v/>
      </c>
      <c r="AU93">
        <f>'05.02_EXECUÇÃO DE DESPESAS'!AT17</f>
        <v>0</v>
      </c>
      <c r="AV93">
        <f>'05.02_EXECUÇÃO DE DESPESAS'!AU17</f>
        <v>0</v>
      </c>
      <c r="AW93" t="str">
        <f>IF('05.02_EXECUÇÃO DE DESPESAS'!AV17="","",'05.02_EXECUÇÃO DE DESPESAS'!AV17)</f>
        <v/>
      </c>
      <c r="AX93" t="str">
        <f>IF('05.02_EXECUÇÃO DE DESPESAS'!AW17="","",'05.02_EXECUÇÃO DE DESPESAS'!AW17)</f>
        <v/>
      </c>
      <c r="AZ93">
        <f>'05.02_EXECUÇÃO DE DESPESAS'!AY17</f>
        <v>0</v>
      </c>
      <c r="BA93">
        <f>'05.02_EXECUÇÃO DE DESPESAS'!AZ17</f>
        <v>0</v>
      </c>
      <c r="BB93">
        <f>'05.02_EXECUÇÃO DE DESPESAS'!BA17</f>
        <v>0</v>
      </c>
      <c r="BC93">
        <f>IF('05.02_EXECUÇÃO DE DESPESAS'!BB17="","",'05.02_EXECUÇÃO DE DESPESAS'!BB17)</f>
        <v>0</v>
      </c>
    </row>
    <row r="94" spans="2:55" x14ac:dyDescent="0.25">
      <c r="B94" t="s">
        <v>683</v>
      </c>
      <c r="C94" t="str">
        <f>IF('05.02_EXECUÇÃO DE DESPESAS'!B18="","",'05.02_EXECUÇÃO DE DESPESAS'!B18)</f>
        <v/>
      </c>
      <c r="D94" t="str">
        <f>IF('05.02_EXECUÇÃO DE DESPESAS'!C18="","",'05.02_EXECUÇÃO DE DESPESAS'!C18)</f>
        <v/>
      </c>
      <c r="E94">
        <f>'05.02_EXECUÇÃO DE DESPESAS'!D18</f>
        <v>0</v>
      </c>
      <c r="F94" t="str">
        <f>IF('05.02_EXECUÇÃO DE DESPESAS'!E18="","",'05.02_EXECUÇÃO DE DESPESAS'!E18)</f>
        <v/>
      </c>
      <c r="G94">
        <f>'05.02_EXECUÇÃO DE DESPESAS'!F18</f>
        <v>0</v>
      </c>
      <c r="H94">
        <f>'05.02_EXECUÇÃO DE DESPESAS'!G18</f>
        <v>0</v>
      </c>
      <c r="I94">
        <f>'05.02_EXECUÇÃO DE DESPESAS'!H18</f>
        <v>0</v>
      </c>
      <c r="J94">
        <f>'05.02_EXECUÇÃO DE DESPESAS'!I18</f>
        <v>0</v>
      </c>
      <c r="K94">
        <f>'05.02_EXECUÇÃO DE DESPESAS'!J18</f>
        <v>0</v>
      </c>
      <c r="L94">
        <f>'05.02_EXECUÇÃO DE DESPESAS'!K18</f>
        <v>0</v>
      </c>
      <c r="M94">
        <f>'05.02_EXECUÇÃO DE DESPESAS'!L18</f>
        <v>0</v>
      </c>
      <c r="N94">
        <f>'05.02_EXECUÇÃO DE DESPESAS'!M18</f>
        <v>0</v>
      </c>
      <c r="O94" t="str">
        <f>IF('05.02_EXECUÇÃO DE DESPESAS'!N18="","",'05.02_EXECUÇÃO DE DESPESAS'!N18)</f>
        <v/>
      </c>
      <c r="P94">
        <f>'05.02_EXECUÇÃO DE DESPESAS'!O18</f>
        <v>0</v>
      </c>
      <c r="Q94">
        <f>'05.02_EXECUÇÃO DE DESPESAS'!P18</f>
        <v>0</v>
      </c>
      <c r="R94" t="str">
        <f>IF('05.02_EXECUÇÃO DE DESPESAS'!Q18="","",'05.02_EXECUÇÃO DE DESPESAS'!Q18)</f>
        <v/>
      </c>
      <c r="S94">
        <f>'05.02_EXECUÇÃO DE DESPESAS'!R18</f>
        <v>0</v>
      </c>
      <c r="T94">
        <f>'05.02_EXECUÇÃO DE DESPESAS'!S18</f>
        <v>0</v>
      </c>
      <c r="U94">
        <f>'05.02_EXECUÇÃO DE DESPESAS'!T18</f>
        <v>0</v>
      </c>
      <c r="V94">
        <f>'05.02_EXECUÇÃO DE DESPESAS'!U18</f>
        <v>0</v>
      </c>
      <c r="W94">
        <f>'05.02_EXECUÇÃO DE DESPESAS'!V18</f>
        <v>0</v>
      </c>
      <c r="X94" t="str">
        <f>IF('05.02_EXECUÇÃO DE DESPESAS'!W18="","",'05.02_EXECUÇÃO DE DESPESAS'!W18)</f>
        <v/>
      </c>
      <c r="Y94">
        <f>'05.02_EXECUÇÃO DE DESPESAS'!X18</f>
        <v>0</v>
      </c>
      <c r="Z94">
        <f>'05.02_EXECUÇÃO DE DESPESAS'!Y18</f>
        <v>0</v>
      </c>
      <c r="AA94">
        <f>'05.02_EXECUÇÃO DE DESPESAS'!Z18</f>
        <v>0</v>
      </c>
      <c r="AB94">
        <f>'05.02_EXECUÇÃO DE DESPESAS'!AA18</f>
        <v>0</v>
      </c>
      <c r="AC94">
        <f>'05.02_EXECUÇÃO DE DESPESAS'!AB18</f>
        <v>0</v>
      </c>
      <c r="AD94">
        <f>'05.02_EXECUÇÃO DE DESPESAS'!AC18</f>
        <v>0</v>
      </c>
      <c r="AE94" t="str">
        <f>IF('05.02_EXECUÇÃO DE DESPESAS'!AD18="","",'05.02_EXECUÇÃO DE DESPESAS'!AD18)</f>
        <v/>
      </c>
      <c r="AF94">
        <f>'05.02_EXECUÇÃO DE DESPESAS'!AE18</f>
        <v>0</v>
      </c>
      <c r="AG94">
        <f>'05.02_EXECUÇÃO DE DESPESAS'!AF18</f>
        <v>0</v>
      </c>
      <c r="AH94">
        <f>'05.02_EXECUÇÃO DE DESPESAS'!AG18</f>
        <v>0</v>
      </c>
      <c r="AI94">
        <f>'05.02_EXECUÇÃO DE DESPESAS'!AH18</f>
        <v>0</v>
      </c>
      <c r="AJ94">
        <f>'05.02_EXECUÇÃO DE DESPESAS'!AI18</f>
        <v>0</v>
      </c>
      <c r="AK94">
        <f>'05.02_EXECUÇÃO DE DESPESAS'!AJ18</f>
        <v>0</v>
      </c>
      <c r="AL94">
        <f>'05.02_EXECUÇÃO DE DESPESAS'!AK18</f>
        <v>0</v>
      </c>
      <c r="AM94" t="str">
        <f>IF('05.02_EXECUÇÃO DE DESPESAS'!AL18="","",'05.02_EXECUÇÃO DE DESPESAS'!AL18)</f>
        <v/>
      </c>
      <c r="AN94">
        <f>'05.02_EXECUÇÃO DE DESPESAS'!AM18</f>
        <v>0</v>
      </c>
      <c r="AO94">
        <f>'05.02_EXECUÇÃO DE DESPESAS'!AN18</f>
        <v>0</v>
      </c>
      <c r="AP94">
        <f>'05.02_EXECUÇÃO DE DESPESAS'!AO18</f>
        <v>0</v>
      </c>
      <c r="AQ94">
        <f>'05.02_EXECUÇÃO DE DESPESAS'!AP18</f>
        <v>0</v>
      </c>
      <c r="AR94" t="str">
        <f>IF('05.02_EXECUÇÃO DE DESPESAS'!AQ18="","",'05.02_EXECUÇÃO DE DESPESAS'!AQ18)</f>
        <v/>
      </c>
      <c r="AS94">
        <f>'05.02_EXECUÇÃO DE DESPESAS'!AR18</f>
        <v>0</v>
      </c>
      <c r="AT94" t="str">
        <f>IF('05.02_EXECUÇÃO DE DESPESAS'!AS18="","",'05.02_EXECUÇÃO DE DESPESAS'!AS18)</f>
        <v/>
      </c>
      <c r="AU94">
        <f>'05.02_EXECUÇÃO DE DESPESAS'!AT18</f>
        <v>0</v>
      </c>
      <c r="AV94">
        <f>'05.02_EXECUÇÃO DE DESPESAS'!AU18</f>
        <v>0</v>
      </c>
      <c r="AW94" t="str">
        <f>IF('05.02_EXECUÇÃO DE DESPESAS'!AV18="","",'05.02_EXECUÇÃO DE DESPESAS'!AV18)</f>
        <v/>
      </c>
      <c r="AX94" t="str">
        <f>IF('05.02_EXECUÇÃO DE DESPESAS'!AW18="","",'05.02_EXECUÇÃO DE DESPESAS'!AW18)</f>
        <v/>
      </c>
      <c r="AZ94">
        <f>'05.02_EXECUÇÃO DE DESPESAS'!AY18</f>
        <v>0</v>
      </c>
      <c r="BA94">
        <f>'05.02_EXECUÇÃO DE DESPESAS'!AZ18</f>
        <v>0</v>
      </c>
      <c r="BB94">
        <f>'05.02_EXECUÇÃO DE DESPESAS'!BA18</f>
        <v>0</v>
      </c>
      <c r="BC94">
        <f>IF('05.02_EXECUÇÃO DE DESPESAS'!BB18="","",'05.02_EXECUÇÃO DE DESPESAS'!BB18)</f>
        <v>0</v>
      </c>
    </row>
    <row r="95" spans="2:55" x14ac:dyDescent="0.25">
      <c r="B95" t="s">
        <v>683</v>
      </c>
      <c r="C95" t="str">
        <f>IF('05.02_EXECUÇÃO DE DESPESAS'!B19="","",'05.02_EXECUÇÃO DE DESPESAS'!B19)</f>
        <v/>
      </c>
      <c r="D95" t="str">
        <f>IF('05.02_EXECUÇÃO DE DESPESAS'!C19="","",'05.02_EXECUÇÃO DE DESPESAS'!C19)</f>
        <v/>
      </c>
      <c r="E95">
        <f>'05.02_EXECUÇÃO DE DESPESAS'!D19</f>
        <v>0</v>
      </c>
      <c r="F95" t="str">
        <f>IF('05.02_EXECUÇÃO DE DESPESAS'!E19="","",'05.02_EXECUÇÃO DE DESPESAS'!E19)</f>
        <v/>
      </c>
      <c r="G95">
        <f>'05.02_EXECUÇÃO DE DESPESAS'!F19</f>
        <v>0</v>
      </c>
      <c r="H95">
        <f>'05.02_EXECUÇÃO DE DESPESAS'!G19</f>
        <v>0</v>
      </c>
      <c r="I95">
        <f>'05.02_EXECUÇÃO DE DESPESAS'!H19</f>
        <v>0</v>
      </c>
      <c r="J95">
        <f>'05.02_EXECUÇÃO DE DESPESAS'!I19</f>
        <v>0</v>
      </c>
      <c r="K95">
        <f>'05.02_EXECUÇÃO DE DESPESAS'!J19</f>
        <v>0</v>
      </c>
      <c r="L95">
        <f>'05.02_EXECUÇÃO DE DESPESAS'!K19</f>
        <v>0</v>
      </c>
      <c r="M95">
        <f>'05.02_EXECUÇÃO DE DESPESAS'!L19</f>
        <v>0</v>
      </c>
      <c r="N95">
        <f>'05.02_EXECUÇÃO DE DESPESAS'!M19</f>
        <v>0</v>
      </c>
      <c r="O95" t="str">
        <f>IF('05.02_EXECUÇÃO DE DESPESAS'!N19="","",'05.02_EXECUÇÃO DE DESPESAS'!N19)</f>
        <v/>
      </c>
      <c r="P95">
        <f>'05.02_EXECUÇÃO DE DESPESAS'!O19</f>
        <v>0</v>
      </c>
      <c r="Q95">
        <f>'05.02_EXECUÇÃO DE DESPESAS'!P19</f>
        <v>0</v>
      </c>
      <c r="R95" t="str">
        <f>IF('05.02_EXECUÇÃO DE DESPESAS'!Q19="","",'05.02_EXECUÇÃO DE DESPESAS'!Q19)</f>
        <v/>
      </c>
      <c r="S95">
        <f>'05.02_EXECUÇÃO DE DESPESAS'!R19</f>
        <v>0</v>
      </c>
      <c r="T95">
        <f>'05.02_EXECUÇÃO DE DESPESAS'!S19</f>
        <v>0</v>
      </c>
      <c r="U95">
        <f>'05.02_EXECUÇÃO DE DESPESAS'!T19</f>
        <v>0</v>
      </c>
      <c r="V95">
        <f>'05.02_EXECUÇÃO DE DESPESAS'!U19</f>
        <v>0</v>
      </c>
      <c r="W95">
        <f>'05.02_EXECUÇÃO DE DESPESAS'!V19</f>
        <v>0</v>
      </c>
      <c r="X95" t="str">
        <f>IF('05.02_EXECUÇÃO DE DESPESAS'!W19="","",'05.02_EXECUÇÃO DE DESPESAS'!W19)</f>
        <v/>
      </c>
      <c r="Y95">
        <f>'05.02_EXECUÇÃO DE DESPESAS'!X19</f>
        <v>0</v>
      </c>
      <c r="Z95">
        <f>'05.02_EXECUÇÃO DE DESPESAS'!Y19</f>
        <v>0</v>
      </c>
      <c r="AA95">
        <f>'05.02_EXECUÇÃO DE DESPESAS'!Z19</f>
        <v>0</v>
      </c>
      <c r="AB95">
        <f>'05.02_EXECUÇÃO DE DESPESAS'!AA19</f>
        <v>0</v>
      </c>
      <c r="AC95">
        <f>'05.02_EXECUÇÃO DE DESPESAS'!AB19</f>
        <v>0</v>
      </c>
      <c r="AD95">
        <f>'05.02_EXECUÇÃO DE DESPESAS'!AC19</f>
        <v>0</v>
      </c>
      <c r="AE95" t="str">
        <f>IF('05.02_EXECUÇÃO DE DESPESAS'!AD19="","",'05.02_EXECUÇÃO DE DESPESAS'!AD19)</f>
        <v/>
      </c>
      <c r="AF95">
        <f>'05.02_EXECUÇÃO DE DESPESAS'!AE19</f>
        <v>0</v>
      </c>
      <c r="AG95">
        <f>'05.02_EXECUÇÃO DE DESPESAS'!AF19</f>
        <v>0</v>
      </c>
      <c r="AH95">
        <f>'05.02_EXECUÇÃO DE DESPESAS'!AG19</f>
        <v>0</v>
      </c>
      <c r="AI95">
        <f>'05.02_EXECUÇÃO DE DESPESAS'!AH19</f>
        <v>0</v>
      </c>
      <c r="AJ95">
        <f>'05.02_EXECUÇÃO DE DESPESAS'!AI19</f>
        <v>0</v>
      </c>
      <c r="AK95">
        <f>'05.02_EXECUÇÃO DE DESPESAS'!AJ19</f>
        <v>0</v>
      </c>
      <c r="AL95">
        <f>'05.02_EXECUÇÃO DE DESPESAS'!AK19</f>
        <v>0</v>
      </c>
      <c r="AM95" t="str">
        <f>IF('05.02_EXECUÇÃO DE DESPESAS'!AL19="","",'05.02_EXECUÇÃO DE DESPESAS'!AL19)</f>
        <v/>
      </c>
      <c r="AN95">
        <f>'05.02_EXECUÇÃO DE DESPESAS'!AM19</f>
        <v>0</v>
      </c>
      <c r="AO95">
        <f>'05.02_EXECUÇÃO DE DESPESAS'!AN19</f>
        <v>0</v>
      </c>
      <c r="AP95">
        <f>'05.02_EXECUÇÃO DE DESPESAS'!AO19</f>
        <v>0</v>
      </c>
      <c r="AQ95">
        <f>'05.02_EXECUÇÃO DE DESPESAS'!AP19</f>
        <v>0</v>
      </c>
      <c r="AR95" t="str">
        <f>IF('05.02_EXECUÇÃO DE DESPESAS'!AQ19="","",'05.02_EXECUÇÃO DE DESPESAS'!AQ19)</f>
        <v/>
      </c>
      <c r="AS95">
        <f>'05.02_EXECUÇÃO DE DESPESAS'!AR19</f>
        <v>0</v>
      </c>
      <c r="AT95" t="str">
        <f>IF('05.02_EXECUÇÃO DE DESPESAS'!AS19="","",'05.02_EXECUÇÃO DE DESPESAS'!AS19)</f>
        <v/>
      </c>
      <c r="AU95">
        <f>'05.02_EXECUÇÃO DE DESPESAS'!AT19</f>
        <v>0</v>
      </c>
      <c r="AV95">
        <f>'05.02_EXECUÇÃO DE DESPESAS'!AU19</f>
        <v>0</v>
      </c>
      <c r="AW95" t="str">
        <f>IF('05.02_EXECUÇÃO DE DESPESAS'!AV19="","",'05.02_EXECUÇÃO DE DESPESAS'!AV19)</f>
        <v/>
      </c>
      <c r="AX95" t="str">
        <f>IF('05.02_EXECUÇÃO DE DESPESAS'!AW19="","",'05.02_EXECUÇÃO DE DESPESAS'!AW19)</f>
        <v/>
      </c>
      <c r="AZ95">
        <f>'05.02_EXECUÇÃO DE DESPESAS'!AY19</f>
        <v>0</v>
      </c>
      <c r="BA95">
        <f>'05.02_EXECUÇÃO DE DESPESAS'!AZ19</f>
        <v>0</v>
      </c>
      <c r="BB95">
        <f>'05.02_EXECUÇÃO DE DESPESAS'!BA19</f>
        <v>0</v>
      </c>
      <c r="BC95">
        <f>IF('05.02_EXECUÇÃO DE DESPESAS'!BB19="","",'05.02_EXECUÇÃO DE DESPESAS'!BB19)</f>
        <v>0</v>
      </c>
    </row>
    <row r="96" spans="2:55" x14ac:dyDescent="0.25">
      <c r="B96" t="s">
        <v>683</v>
      </c>
      <c r="C96" t="str">
        <f>IF('05.02_EXECUÇÃO DE DESPESAS'!B20="","",'05.02_EXECUÇÃO DE DESPESAS'!B20)</f>
        <v/>
      </c>
      <c r="D96" t="str">
        <f>IF('05.02_EXECUÇÃO DE DESPESAS'!C20="","",'05.02_EXECUÇÃO DE DESPESAS'!C20)</f>
        <v/>
      </c>
      <c r="E96">
        <f>'05.02_EXECUÇÃO DE DESPESAS'!D20</f>
        <v>0</v>
      </c>
      <c r="F96" t="str">
        <f>IF('05.02_EXECUÇÃO DE DESPESAS'!E20="","",'05.02_EXECUÇÃO DE DESPESAS'!E20)</f>
        <v/>
      </c>
      <c r="G96">
        <f>'05.02_EXECUÇÃO DE DESPESAS'!F20</f>
        <v>0</v>
      </c>
      <c r="H96">
        <f>'05.02_EXECUÇÃO DE DESPESAS'!G20</f>
        <v>0</v>
      </c>
      <c r="I96">
        <f>'05.02_EXECUÇÃO DE DESPESAS'!H20</f>
        <v>0</v>
      </c>
      <c r="J96">
        <f>'05.02_EXECUÇÃO DE DESPESAS'!I20</f>
        <v>0</v>
      </c>
      <c r="K96">
        <f>'05.02_EXECUÇÃO DE DESPESAS'!J20</f>
        <v>0</v>
      </c>
      <c r="L96">
        <f>'05.02_EXECUÇÃO DE DESPESAS'!K20</f>
        <v>0</v>
      </c>
      <c r="M96">
        <f>'05.02_EXECUÇÃO DE DESPESAS'!L20</f>
        <v>0</v>
      </c>
      <c r="N96">
        <f>'05.02_EXECUÇÃO DE DESPESAS'!M20</f>
        <v>0</v>
      </c>
      <c r="O96" t="str">
        <f>IF('05.02_EXECUÇÃO DE DESPESAS'!N20="","",'05.02_EXECUÇÃO DE DESPESAS'!N20)</f>
        <v/>
      </c>
      <c r="P96">
        <f>'05.02_EXECUÇÃO DE DESPESAS'!O20</f>
        <v>0</v>
      </c>
      <c r="Q96">
        <f>'05.02_EXECUÇÃO DE DESPESAS'!P20</f>
        <v>0</v>
      </c>
      <c r="R96" t="str">
        <f>IF('05.02_EXECUÇÃO DE DESPESAS'!Q20="","",'05.02_EXECUÇÃO DE DESPESAS'!Q20)</f>
        <v/>
      </c>
      <c r="S96">
        <f>'05.02_EXECUÇÃO DE DESPESAS'!R20</f>
        <v>0</v>
      </c>
      <c r="T96">
        <f>'05.02_EXECUÇÃO DE DESPESAS'!S20</f>
        <v>0</v>
      </c>
      <c r="U96">
        <f>'05.02_EXECUÇÃO DE DESPESAS'!T20</f>
        <v>0</v>
      </c>
      <c r="V96">
        <f>'05.02_EXECUÇÃO DE DESPESAS'!U20</f>
        <v>0</v>
      </c>
      <c r="W96">
        <f>'05.02_EXECUÇÃO DE DESPESAS'!V20</f>
        <v>0</v>
      </c>
      <c r="X96" t="str">
        <f>IF('05.02_EXECUÇÃO DE DESPESAS'!W20="","",'05.02_EXECUÇÃO DE DESPESAS'!W20)</f>
        <v/>
      </c>
      <c r="Y96">
        <f>'05.02_EXECUÇÃO DE DESPESAS'!X20</f>
        <v>0</v>
      </c>
      <c r="Z96">
        <f>'05.02_EXECUÇÃO DE DESPESAS'!Y20</f>
        <v>0</v>
      </c>
      <c r="AA96">
        <f>'05.02_EXECUÇÃO DE DESPESAS'!Z20</f>
        <v>0</v>
      </c>
      <c r="AB96">
        <f>'05.02_EXECUÇÃO DE DESPESAS'!AA20</f>
        <v>0</v>
      </c>
      <c r="AC96">
        <f>'05.02_EXECUÇÃO DE DESPESAS'!AB20</f>
        <v>0</v>
      </c>
      <c r="AD96">
        <f>'05.02_EXECUÇÃO DE DESPESAS'!AC20</f>
        <v>0</v>
      </c>
      <c r="AE96" t="str">
        <f>IF('05.02_EXECUÇÃO DE DESPESAS'!AD20="","",'05.02_EXECUÇÃO DE DESPESAS'!AD20)</f>
        <v/>
      </c>
      <c r="AF96">
        <f>'05.02_EXECUÇÃO DE DESPESAS'!AE20</f>
        <v>0</v>
      </c>
      <c r="AG96">
        <f>'05.02_EXECUÇÃO DE DESPESAS'!AF20</f>
        <v>0</v>
      </c>
      <c r="AH96">
        <f>'05.02_EXECUÇÃO DE DESPESAS'!AG20</f>
        <v>0</v>
      </c>
      <c r="AI96">
        <f>'05.02_EXECUÇÃO DE DESPESAS'!AH20</f>
        <v>0</v>
      </c>
      <c r="AJ96">
        <f>'05.02_EXECUÇÃO DE DESPESAS'!AI20</f>
        <v>0</v>
      </c>
      <c r="AK96">
        <f>'05.02_EXECUÇÃO DE DESPESAS'!AJ20</f>
        <v>0</v>
      </c>
      <c r="AL96">
        <f>'05.02_EXECUÇÃO DE DESPESAS'!AK20</f>
        <v>0</v>
      </c>
      <c r="AM96" t="str">
        <f>IF('05.02_EXECUÇÃO DE DESPESAS'!AL20="","",'05.02_EXECUÇÃO DE DESPESAS'!AL20)</f>
        <v/>
      </c>
      <c r="AN96">
        <f>'05.02_EXECUÇÃO DE DESPESAS'!AM20</f>
        <v>0</v>
      </c>
      <c r="AO96">
        <f>'05.02_EXECUÇÃO DE DESPESAS'!AN20</f>
        <v>0</v>
      </c>
      <c r="AP96">
        <f>'05.02_EXECUÇÃO DE DESPESAS'!AO20</f>
        <v>0</v>
      </c>
      <c r="AQ96">
        <f>'05.02_EXECUÇÃO DE DESPESAS'!AP20</f>
        <v>0</v>
      </c>
      <c r="AR96" t="str">
        <f>IF('05.02_EXECUÇÃO DE DESPESAS'!AQ20="","",'05.02_EXECUÇÃO DE DESPESAS'!AQ20)</f>
        <v/>
      </c>
      <c r="AS96">
        <f>'05.02_EXECUÇÃO DE DESPESAS'!AR20</f>
        <v>0</v>
      </c>
      <c r="AT96" t="str">
        <f>IF('05.02_EXECUÇÃO DE DESPESAS'!AS20="","",'05.02_EXECUÇÃO DE DESPESAS'!AS20)</f>
        <v/>
      </c>
      <c r="AU96">
        <f>'05.02_EXECUÇÃO DE DESPESAS'!AT20</f>
        <v>0</v>
      </c>
      <c r="AV96">
        <f>'05.02_EXECUÇÃO DE DESPESAS'!AU20</f>
        <v>0</v>
      </c>
      <c r="AW96" t="str">
        <f>IF('05.02_EXECUÇÃO DE DESPESAS'!AV20="","",'05.02_EXECUÇÃO DE DESPESAS'!AV20)</f>
        <v/>
      </c>
      <c r="AX96" t="str">
        <f>IF('05.02_EXECUÇÃO DE DESPESAS'!AW20="","",'05.02_EXECUÇÃO DE DESPESAS'!AW20)</f>
        <v/>
      </c>
      <c r="AZ96">
        <f>'05.02_EXECUÇÃO DE DESPESAS'!AY20</f>
        <v>0</v>
      </c>
      <c r="BA96">
        <f>'05.02_EXECUÇÃO DE DESPESAS'!AZ20</f>
        <v>0</v>
      </c>
      <c r="BB96">
        <f>'05.02_EXECUÇÃO DE DESPESAS'!BA20</f>
        <v>0</v>
      </c>
      <c r="BC96">
        <f>IF('05.02_EXECUÇÃO DE DESPESAS'!BB20="","",'05.02_EXECUÇÃO DE DESPESAS'!BB20)</f>
        <v>0</v>
      </c>
    </row>
    <row r="97" spans="2:55" x14ac:dyDescent="0.25">
      <c r="B97" t="s">
        <v>683</v>
      </c>
      <c r="C97" t="str">
        <f>IF('05.02_EXECUÇÃO DE DESPESAS'!B21="","",'05.02_EXECUÇÃO DE DESPESAS'!B21)</f>
        <v/>
      </c>
      <c r="D97" t="str">
        <f>IF('05.02_EXECUÇÃO DE DESPESAS'!C21="","",'05.02_EXECUÇÃO DE DESPESAS'!C21)</f>
        <v/>
      </c>
      <c r="E97">
        <f>'05.02_EXECUÇÃO DE DESPESAS'!D21</f>
        <v>0</v>
      </c>
      <c r="F97" t="str">
        <f>IF('05.02_EXECUÇÃO DE DESPESAS'!E21="","",'05.02_EXECUÇÃO DE DESPESAS'!E21)</f>
        <v/>
      </c>
      <c r="G97">
        <f>'05.02_EXECUÇÃO DE DESPESAS'!F21</f>
        <v>0</v>
      </c>
      <c r="H97">
        <f>'05.02_EXECUÇÃO DE DESPESAS'!G21</f>
        <v>0</v>
      </c>
      <c r="I97">
        <f>'05.02_EXECUÇÃO DE DESPESAS'!H21</f>
        <v>0</v>
      </c>
      <c r="J97">
        <f>'05.02_EXECUÇÃO DE DESPESAS'!I21</f>
        <v>0</v>
      </c>
      <c r="K97">
        <f>'05.02_EXECUÇÃO DE DESPESAS'!J21</f>
        <v>0</v>
      </c>
      <c r="L97">
        <f>'05.02_EXECUÇÃO DE DESPESAS'!K21</f>
        <v>0</v>
      </c>
      <c r="M97">
        <f>'05.02_EXECUÇÃO DE DESPESAS'!L21</f>
        <v>0</v>
      </c>
      <c r="N97">
        <f>'05.02_EXECUÇÃO DE DESPESAS'!M21</f>
        <v>0</v>
      </c>
      <c r="O97" t="str">
        <f>IF('05.02_EXECUÇÃO DE DESPESAS'!N21="","",'05.02_EXECUÇÃO DE DESPESAS'!N21)</f>
        <v/>
      </c>
      <c r="P97">
        <f>'05.02_EXECUÇÃO DE DESPESAS'!O21</f>
        <v>0</v>
      </c>
      <c r="Q97">
        <f>'05.02_EXECUÇÃO DE DESPESAS'!P21</f>
        <v>0</v>
      </c>
      <c r="R97" t="str">
        <f>IF('05.02_EXECUÇÃO DE DESPESAS'!Q21="","",'05.02_EXECUÇÃO DE DESPESAS'!Q21)</f>
        <v/>
      </c>
      <c r="S97">
        <f>'05.02_EXECUÇÃO DE DESPESAS'!R21</f>
        <v>0</v>
      </c>
      <c r="T97">
        <f>'05.02_EXECUÇÃO DE DESPESAS'!S21</f>
        <v>0</v>
      </c>
      <c r="U97">
        <f>'05.02_EXECUÇÃO DE DESPESAS'!T21</f>
        <v>0</v>
      </c>
      <c r="V97">
        <f>'05.02_EXECUÇÃO DE DESPESAS'!U21</f>
        <v>0</v>
      </c>
      <c r="W97">
        <f>'05.02_EXECUÇÃO DE DESPESAS'!V21</f>
        <v>0</v>
      </c>
      <c r="X97" t="str">
        <f>IF('05.02_EXECUÇÃO DE DESPESAS'!W21="","",'05.02_EXECUÇÃO DE DESPESAS'!W21)</f>
        <v/>
      </c>
      <c r="Y97">
        <f>'05.02_EXECUÇÃO DE DESPESAS'!X21</f>
        <v>0</v>
      </c>
      <c r="Z97">
        <f>'05.02_EXECUÇÃO DE DESPESAS'!Y21</f>
        <v>0</v>
      </c>
      <c r="AA97">
        <f>'05.02_EXECUÇÃO DE DESPESAS'!Z21</f>
        <v>0</v>
      </c>
      <c r="AB97">
        <f>'05.02_EXECUÇÃO DE DESPESAS'!AA21</f>
        <v>0</v>
      </c>
      <c r="AC97">
        <f>'05.02_EXECUÇÃO DE DESPESAS'!AB21</f>
        <v>0</v>
      </c>
      <c r="AD97">
        <f>'05.02_EXECUÇÃO DE DESPESAS'!AC21</f>
        <v>0</v>
      </c>
      <c r="AE97" t="str">
        <f>IF('05.02_EXECUÇÃO DE DESPESAS'!AD21="","",'05.02_EXECUÇÃO DE DESPESAS'!AD21)</f>
        <v/>
      </c>
      <c r="AF97">
        <f>'05.02_EXECUÇÃO DE DESPESAS'!AE21</f>
        <v>0</v>
      </c>
      <c r="AG97">
        <f>'05.02_EXECUÇÃO DE DESPESAS'!AF21</f>
        <v>0</v>
      </c>
      <c r="AH97">
        <f>'05.02_EXECUÇÃO DE DESPESAS'!AG21</f>
        <v>0</v>
      </c>
      <c r="AI97">
        <f>'05.02_EXECUÇÃO DE DESPESAS'!AH21</f>
        <v>0</v>
      </c>
      <c r="AJ97">
        <f>'05.02_EXECUÇÃO DE DESPESAS'!AI21</f>
        <v>0</v>
      </c>
      <c r="AK97">
        <f>'05.02_EXECUÇÃO DE DESPESAS'!AJ21</f>
        <v>0</v>
      </c>
      <c r="AL97">
        <f>'05.02_EXECUÇÃO DE DESPESAS'!AK21</f>
        <v>0</v>
      </c>
      <c r="AM97" t="str">
        <f>IF('05.02_EXECUÇÃO DE DESPESAS'!AL21="","",'05.02_EXECUÇÃO DE DESPESAS'!AL21)</f>
        <v/>
      </c>
      <c r="AN97">
        <f>'05.02_EXECUÇÃO DE DESPESAS'!AM21</f>
        <v>0</v>
      </c>
      <c r="AO97">
        <f>'05.02_EXECUÇÃO DE DESPESAS'!AN21</f>
        <v>0</v>
      </c>
      <c r="AP97">
        <f>'05.02_EXECUÇÃO DE DESPESAS'!AO21</f>
        <v>0</v>
      </c>
      <c r="AQ97">
        <f>'05.02_EXECUÇÃO DE DESPESAS'!AP21</f>
        <v>0</v>
      </c>
      <c r="AR97" t="str">
        <f>IF('05.02_EXECUÇÃO DE DESPESAS'!AQ21="","",'05.02_EXECUÇÃO DE DESPESAS'!AQ21)</f>
        <v/>
      </c>
      <c r="AS97">
        <f>'05.02_EXECUÇÃO DE DESPESAS'!AR21</f>
        <v>0</v>
      </c>
      <c r="AT97" t="str">
        <f>IF('05.02_EXECUÇÃO DE DESPESAS'!AS21="","",'05.02_EXECUÇÃO DE DESPESAS'!AS21)</f>
        <v/>
      </c>
      <c r="AU97">
        <f>'05.02_EXECUÇÃO DE DESPESAS'!AT21</f>
        <v>0</v>
      </c>
      <c r="AV97">
        <f>'05.02_EXECUÇÃO DE DESPESAS'!AU21</f>
        <v>0</v>
      </c>
      <c r="AW97" t="str">
        <f>IF('05.02_EXECUÇÃO DE DESPESAS'!AV21="","",'05.02_EXECUÇÃO DE DESPESAS'!AV21)</f>
        <v/>
      </c>
      <c r="AX97" t="str">
        <f>IF('05.02_EXECUÇÃO DE DESPESAS'!AW21="","",'05.02_EXECUÇÃO DE DESPESAS'!AW21)</f>
        <v/>
      </c>
      <c r="AZ97">
        <f>'05.02_EXECUÇÃO DE DESPESAS'!AY21</f>
        <v>0</v>
      </c>
      <c r="BA97">
        <f>'05.02_EXECUÇÃO DE DESPESAS'!AZ21</f>
        <v>0</v>
      </c>
      <c r="BB97">
        <f>'05.02_EXECUÇÃO DE DESPESAS'!BA21</f>
        <v>0</v>
      </c>
      <c r="BC97">
        <f>IF('05.02_EXECUÇÃO DE DESPESAS'!BB21="","",'05.02_EXECUÇÃO DE DESPESAS'!BB21)</f>
        <v>0</v>
      </c>
    </row>
    <row r="98" spans="2:55" x14ac:dyDescent="0.25">
      <c r="B98" t="s">
        <v>683</v>
      </c>
      <c r="C98" t="str">
        <f>IF('05.02_EXECUÇÃO DE DESPESAS'!B22="","",'05.02_EXECUÇÃO DE DESPESAS'!B22)</f>
        <v/>
      </c>
      <c r="D98" t="str">
        <f>IF('05.02_EXECUÇÃO DE DESPESAS'!C22="","",'05.02_EXECUÇÃO DE DESPESAS'!C22)</f>
        <v/>
      </c>
      <c r="E98">
        <f>'05.02_EXECUÇÃO DE DESPESAS'!D22</f>
        <v>0</v>
      </c>
      <c r="F98" t="str">
        <f>IF('05.02_EXECUÇÃO DE DESPESAS'!E22="","",'05.02_EXECUÇÃO DE DESPESAS'!E22)</f>
        <v/>
      </c>
      <c r="G98">
        <f>'05.02_EXECUÇÃO DE DESPESAS'!F22</f>
        <v>0</v>
      </c>
      <c r="H98">
        <f>'05.02_EXECUÇÃO DE DESPESAS'!G22</f>
        <v>0</v>
      </c>
      <c r="I98">
        <f>'05.02_EXECUÇÃO DE DESPESAS'!H22</f>
        <v>0</v>
      </c>
      <c r="J98">
        <f>'05.02_EXECUÇÃO DE DESPESAS'!I22</f>
        <v>0</v>
      </c>
      <c r="K98">
        <f>'05.02_EXECUÇÃO DE DESPESAS'!J22</f>
        <v>0</v>
      </c>
      <c r="L98">
        <f>'05.02_EXECUÇÃO DE DESPESAS'!K22</f>
        <v>0</v>
      </c>
      <c r="M98">
        <f>'05.02_EXECUÇÃO DE DESPESAS'!L22</f>
        <v>0</v>
      </c>
      <c r="N98">
        <f>'05.02_EXECUÇÃO DE DESPESAS'!M22</f>
        <v>0</v>
      </c>
      <c r="O98" t="str">
        <f>IF('05.02_EXECUÇÃO DE DESPESAS'!N22="","",'05.02_EXECUÇÃO DE DESPESAS'!N22)</f>
        <v/>
      </c>
      <c r="P98">
        <f>'05.02_EXECUÇÃO DE DESPESAS'!O22</f>
        <v>0</v>
      </c>
      <c r="Q98">
        <f>'05.02_EXECUÇÃO DE DESPESAS'!P22</f>
        <v>0</v>
      </c>
      <c r="R98" t="str">
        <f>IF('05.02_EXECUÇÃO DE DESPESAS'!Q22="","",'05.02_EXECUÇÃO DE DESPESAS'!Q22)</f>
        <v/>
      </c>
      <c r="S98">
        <f>'05.02_EXECUÇÃO DE DESPESAS'!R22</f>
        <v>0</v>
      </c>
      <c r="T98">
        <f>'05.02_EXECUÇÃO DE DESPESAS'!S22</f>
        <v>0</v>
      </c>
      <c r="U98">
        <f>'05.02_EXECUÇÃO DE DESPESAS'!T22</f>
        <v>0</v>
      </c>
      <c r="V98">
        <f>'05.02_EXECUÇÃO DE DESPESAS'!U22</f>
        <v>0</v>
      </c>
      <c r="W98">
        <f>'05.02_EXECUÇÃO DE DESPESAS'!V22</f>
        <v>0</v>
      </c>
      <c r="X98" t="str">
        <f>IF('05.02_EXECUÇÃO DE DESPESAS'!W22="","",'05.02_EXECUÇÃO DE DESPESAS'!W22)</f>
        <v/>
      </c>
      <c r="Y98">
        <f>'05.02_EXECUÇÃO DE DESPESAS'!X22</f>
        <v>0</v>
      </c>
      <c r="Z98">
        <f>'05.02_EXECUÇÃO DE DESPESAS'!Y22</f>
        <v>0</v>
      </c>
      <c r="AA98">
        <f>'05.02_EXECUÇÃO DE DESPESAS'!Z22</f>
        <v>0</v>
      </c>
      <c r="AB98">
        <f>'05.02_EXECUÇÃO DE DESPESAS'!AA22</f>
        <v>0</v>
      </c>
      <c r="AC98">
        <f>'05.02_EXECUÇÃO DE DESPESAS'!AB22</f>
        <v>0</v>
      </c>
      <c r="AD98">
        <f>'05.02_EXECUÇÃO DE DESPESAS'!AC22</f>
        <v>0</v>
      </c>
      <c r="AE98" t="str">
        <f>IF('05.02_EXECUÇÃO DE DESPESAS'!AD22="","",'05.02_EXECUÇÃO DE DESPESAS'!AD22)</f>
        <v/>
      </c>
      <c r="AF98">
        <f>'05.02_EXECUÇÃO DE DESPESAS'!AE22</f>
        <v>0</v>
      </c>
      <c r="AG98">
        <f>'05.02_EXECUÇÃO DE DESPESAS'!AF22</f>
        <v>0</v>
      </c>
      <c r="AH98">
        <f>'05.02_EXECUÇÃO DE DESPESAS'!AG22</f>
        <v>0</v>
      </c>
      <c r="AI98">
        <f>'05.02_EXECUÇÃO DE DESPESAS'!AH22</f>
        <v>0</v>
      </c>
      <c r="AJ98">
        <f>'05.02_EXECUÇÃO DE DESPESAS'!AI22</f>
        <v>0</v>
      </c>
      <c r="AK98">
        <f>'05.02_EXECUÇÃO DE DESPESAS'!AJ22</f>
        <v>0</v>
      </c>
      <c r="AL98">
        <f>'05.02_EXECUÇÃO DE DESPESAS'!AK22</f>
        <v>0</v>
      </c>
      <c r="AM98" t="str">
        <f>IF('05.02_EXECUÇÃO DE DESPESAS'!AL22="","",'05.02_EXECUÇÃO DE DESPESAS'!AL22)</f>
        <v/>
      </c>
      <c r="AN98">
        <f>'05.02_EXECUÇÃO DE DESPESAS'!AM22</f>
        <v>0</v>
      </c>
      <c r="AO98">
        <f>'05.02_EXECUÇÃO DE DESPESAS'!AN22</f>
        <v>0</v>
      </c>
      <c r="AP98">
        <f>'05.02_EXECUÇÃO DE DESPESAS'!AO22</f>
        <v>0</v>
      </c>
      <c r="AQ98">
        <f>'05.02_EXECUÇÃO DE DESPESAS'!AP22</f>
        <v>0</v>
      </c>
      <c r="AR98" t="str">
        <f>IF('05.02_EXECUÇÃO DE DESPESAS'!AQ22="","",'05.02_EXECUÇÃO DE DESPESAS'!AQ22)</f>
        <v/>
      </c>
      <c r="AS98">
        <f>'05.02_EXECUÇÃO DE DESPESAS'!AR22</f>
        <v>0</v>
      </c>
      <c r="AT98" t="str">
        <f>IF('05.02_EXECUÇÃO DE DESPESAS'!AS22="","",'05.02_EXECUÇÃO DE DESPESAS'!AS22)</f>
        <v/>
      </c>
      <c r="AU98">
        <f>'05.02_EXECUÇÃO DE DESPESAS'!AT22</f>
        <v>0</v>
      </c>
      <c r="AV98">
        <f>'05.02_EXECUÇÃO DE DESPESAS'!AU22</f>
        <v>0</v>
      </c>
      <c r="AW98" t="str">
        <f>IF('05.02_EXECUÇÃO DE DESPESAS'!AV22="","",'05.02_EXECUÇÃO DE DESPESAS'!AV22)</f>
        <v/>
      </c>
      <c r="AX98" t="str">
        <f>IF('05.02_EXECUÇÃO DE DESPESAS'!AW22="","",'05.02_EXECUÇÃO DE DESPESAS'!AW22)</f>
        <v/>
      </c>
      <c r="AZ98">
        <f>'05.02_EXECUÇÃO DE DESPESAS'!AY22</f>
        <v>0</v>
      </c>
      <c r="BA98">
        <f>'05.02_EXECUÇÃO DE DESPESAS'!AZ22</f>
        <v>0</v>
      </c>
      <c r="BB98">
        <f>'05.02_EXECUÇÃO DE DESPESAS'!BA22</f>
        <v>0</v>
      </c>
      <c r="BC98">
        <f>IF('05.02_EXECUÇÃO DE DESPESAS'!BB22="","",'05.02_EXECUÇÃO DE DESPESAS'!BB22)</f>
        <v>0</v>
      </c>
    </row>
    <row r="99" spans="2:55" x14ac:dyDescent="0.25">
      <c r="B99" t="s">
        <v>683</v>
      </c>
      <c r="C99" t="str">
        <f>IF('05.02_EXECUÇÃO DE DESPESAS'!B23="","",'05.02_EXECUÇÃO DE DESPESAS'!B23)</f>
        <v/>
      </c>
      <c r="D99" t="str">
        <f>IF('05.02_EXECUÇÃO DE DESPESAS'!C23="","",'05.02_EXECUÇÃO DE DESPESAS'!C23)</f>
        <v/>
      </c>
      <c r="E99">
        <f>'05.02_EXECUÇÃO DE DESPESAS'!D23</f>
        <v>0</v>
      </c>
      <c r="F99" t="str">
        <f>IF('05.02_EXECUÇÃO DE DESPESAS'!E23="","",'05.02_EXECUÇÃO DE DESPESAS'!E23)</f>
        <v/>
      </c>
      <c r="G99">
        <f>'05.02_EXECUÇÃO DE DESPESAS'!F23</f>
        <v>0</v>
      </c>
      <c r="H99">
        <f>'05.02_EXECUÇÃO DE DESPESAS'!G23</f>
        <v>0</v>
      </c>
      <c r="I99">
        <f>'05.02_EXECUÇÃO DE DESPESAS'!H23</f>
        <v>0</v>
      </c>
      <c r="J99">
        <f>'05.02_EXECUÇÃO DE DESPESAS'!I23</f>
        <v>0</v>
      </c>
      <c r="K99">
        <f>'05.02_EXECUÇÃO DE DESPESAS'!J23</f>
        <v>0</v>
      </c>
      <c r="L99">
        <f>'05.02_EXECUÇÃO DE DESPESAS'!K23</f>
        <v>0</v>
      </c>
      <c r="M99">
        <f>'05.02_EXECUÇÃO DE DESPESAS'!L23</f>
        <v>0</v>
      </c>
      <c r="N99">
        <f>'05.02_EXECUÇÃO DE DESPESAS'!M23</f>
        <v>0</v>
      </c>
      <c r="O99" t="str">
        <f>IF('05.02_EXECUÇÃO DE DESPESAS'!N23="","",'05.02_EXECUÇÃO DE DESPESAS'!N23)</f>
        <v/>
      </c>
      <c r="P99">
        <f>'05.02_EXECUÇÃO DE DESPESAS'!O23</f>
        <v>0</v>
      </c>
      <c r="Q99">
        <f>'05.02_EXECUÇÃO DE DESPESAS'!P23</f>
        <v>0</v>
      </c>
      <c r="R99" t="str">
        <f>IF('05.02_EXECUÇÃO DE DESPESAS'!Q23="","",'05.02_EXECUÇÃO DE DESPESAS'!Q23)</f>
        <v/>
      </c>
      <c r="S99">
        <f>'05.02_EXECUÇÃO DE DESPESAS'!R23</f>
        <v>0</v>
      </c>
      <c r="T99">
        <f>'05.02_EXECUÇÃO DE DESPESAS'!S23</f>
        <v>0</v>
      </c>
      <c r="U99">
        <f>'05.02_EXECUÇÃO DE DESPESAS'!T23</f>
        <v>0</v>
      </c>
      <c r="V99">
        <f>'05.02_EXECUÇÃO DE DESPESAS'!U23</f>
        <v>0</v>
      </c>
      <c r="W99">
        <f>'05.02_EXECUÇÃO DE DESPESAS'!V23</f>
        <v>0</v>
      </c>
      <c r="X99" t="str">
        <f>IF('05.02_EXECUÇÃO DE DESPESAS'!W23="","",'05.02_EXECUÇÃO DE DESPESAS'!W23)</f>
        <v/>
      </c>
      <c r="Y99">
        <f>'05.02_EXECUÇÃO DE DESPESAS'!X23</f>
        <v>0</v>
      </c>
      <c r="Z99">
        <f>'05.02_EXECUÇÃO DE DESPESAS'!Y23</f>
        <v>0</v>
      </c>
      <c r="AA99">
        <f>'05.02_EXECUÇÃO DE DESPESAS'!Z23</f>
        <v>0</v>
      </c>
      <c r="AB99">
        <f>'05.02_EXECUÇÃO DE DESPESAS'!AA23</f>
        <v>0</v>
      </c>
      <c r="AC99">
        <f>'05.02_EXECUÇÃO DE DESPESAS'!AB23</f>
        <v>0</v>
      </c>
      <c r="AD99">
        <f>'05.02_EXECUÇÃO DE DESPESAS'!AC23</f>
        <v>0</v>
      </c>
      <c r="AE99" t="str">
        <f>IF('05.02_EXECUÇÃO DE DESPESAS'!AD23="","",'05.02_EXECUÇÃO DE DESPESAS'!AD23)</f>
        <v/>
      </c>
      <c r="AF99">
        <f>'05.02_EXECUÇÃO DE DESPESAS'!AE23</f>
        <v>0</v>
      </c>
      <c r="AG99">
        <f>'05.02_EXECUÇÃO DE DESPESAS'!AF23</f>
        <v>0</v>
      </c>
      <c r="AH99">
        <f>'05.02_EXECUÇÃO DE DESPESAS'!AG23</f>
        <v>0</v>
      </c>
      <c r="AI99">
        <f>'05.02_EXECUÇÃO DE DESPESAS'!AH23</f>
        <v>0</v>
      </c>
      <c r="AJ99">
        <f>'05.02_EXECUÇÃO DE DESPESAS'!AI23</f>
        <v>0</v>
      </c>
      <c r="AK99">
        <f>'05.02_EXECUÇÃO DE DESPESAS'!AJ23</f>
        <v>0</v>
      </c>
      <c r="AL99">
        <f>'05.02_EXECUÇÃO DE DESPESAS'!AK23</f>
        <v>0</v>
      </c>
      <c r="AM99" t="str">
        <f>IF('05.02_EXECUÇÃO DE DESPESAS'!AL23="","",'05.02_EXECUÇÃO DE DESPESAS'!AL23)</f>
        <v/>
      </c>
      <c r="AN99">
        <f>'05.02_EXECUÇÃO DE DESPESAS'!AM23</f>
        <v>0</v>
      </c>
      <c r="AO99">
        <f>'05.02_EXECUÇÃO DE DESPESAS'!AN23</f>
        <v>0</v>
      </c>
      <c r="AP99">
        <f>'05.02_EXECUÇÃO DE DESPESAS'!AO23</f>
        <v>0</v>
      </c>
      <c r="AQ99">
        <f>'05.02_EXECUÇÃO DE DESPESAS'!AP23</f>
        <v>0</v>
      </c>
      <c r="AR99" t="str">
        <f>IF('05.02_EXECUÇÃO DE DESPESAS'!AQ23="","",'05.02_EXECUÇÃO DE DESPESAS'!AQ23)</f>
        <v/>
      </c>
      <c r="AS99">
        <f>'05.02_EXECUÇÃO DE DESPESAS'!AR23</f>
        <v>0</v>
      </c>
      <c r="AT99" t="str">
        <f>IF('05.02_EXECUÇÃO DE DESPESAS'!AS23="","",'05.02_EXECUÇÃO DE DESPESAS'!AS23)</f>
        <v/>
      </c>
      <c r="AU99">
        <f>'05.02_EXECUÇÃO DE DESPESAS'!AT23</f>
        <v>0</v>
      </c>
      <c r="AV99">
        <f>'05.02_EXECUÇÃO DE DESPESAS'!AU23</f>
        <v>0</v>
      </c>
      <c r="AW99" t="str">
        <f>IF('05.02_EXECUÇÃO DE DESPESAS'!AV23="","",'05.02_EXECUÇÃO DE DESPESAS'!AV23)</f>
        <v/>
      </c>
      <c r="AX99" t="str">
        <f>IF('05.02_EXECUÇÃO DE DESPESAS'!AW23="","",'05.02_EXECUÇÃO DE DESPESAS'!AW23)</f>
        <v/>
      </c>
      <c r="AZ99">
        <f>'05.02_EXECUÇÃO DE DESPESAS'!AY23</f>
        <v>0</v>
      </c>
      <c r="BA99">
        <f>'05.02_EXECUÇÃO DE DESPESAS'!AZ23</f>
        <v>0</v>
      </c>
      <c r="BB99">
        <f>'05.02_EXECUÇÃO DE DESPESAS'!BA23</f>
        <v>0</v>
      </c>
      <c r="BC99">
        <f>IF('05.02_EXECUÇÃO DE DESPESAS'!BB23="","",'05.02_EXECUÇÃO DE DESPESAS'!BB23)</f>
        <v>0</v>
      </c>
    </row>
    <row r="100" spans="2:55" x14ac:dyDescent="0.25">
      <c r="B100" t="s">
        <v>683</v>
      </c>
      <c r="C100" t="str">
        <f>IF('05.02_EXECUÇÃO DE DESPESAS'!B24="","",'05.02_EXECUÇÃO DE DESPESAS'!B24)</f>
        <v/>
      </c>
      <c r="D100" t="str">
        <f>IF('05.02_EXECUÇÃO DE DESPESAS'!C24="","",'05.02_EXECUÇÃO DE DESPESAS'!C24)</f>
        <v/>
      </c>
      <c r="E100">
        <f>'05.02_EXECUÇÃO DE DESPESAS'!D24</f>
        <v>0</v>
      </c>
      <c r="F100" t="str">
        <f>IF('05.02_EXECUÇÃO DE DESPESAS'!E24="","",'05.02_EXECUÇÃO DE DESPESAS'!E24)</f>
        <v/>
      </c>
      <c r="G100">
        <f>'05.02_EXECUÇÃO DE DESPESAS'!F24</f>
        <v>0</v>
      </c>
      <c r="H100">
        <f>'05.02_EXECUÇÃO DE DESPESAS'!G24</f>
        <v>0</v>
      </c>
      <c r="I100">
        <f>'05.02_EXECUÇÃO DE DESPESAS'!H24</f>
        <v>0</v>
      </c>
      <c r="J100">
        <f>'05.02_EXECUÇÃO DE DESPESAS'!I24</f>
        <v>0</v>
      </c>
      <c r="K100">
        <f>'05.02_EXECUÇÃO DE DESPESAS'!J24</f>
        <v>0</v>
      </c>
      <c r="L100">
        <f>'05.02_EXECUÇÃO DE DESPESAS'!K24</f>
        <v>0</v>
      </c>
      <c r="M100">
        <f>'05.02_EXECUÇÃO DE DESPESAS'!L24</f>
        <v>0</v>
      </c>
      <c r="N100">
        <f>'05.02_EXECUÇÃO DE DESPESAS'!M24</f>
        <v>0</v>
      </c>
      <c r="O100" t="str">
        <f>IF('05.02_EXECUÇÃO DE DESPESAS'!N24="","",'05.02_EXECUÇÃO DE DESPESAS'!N24)</f>
        <v/>
      </c>
      <c r="P100">
        <f>'05.02_EXECUÇÃO DE DESPESAS'!O24</f>
        <v>0</v>
      </c>
      <c r="Q100">
        <f>'05.02_EXECUÇÃO DE DESPESAS'!P24</f>
        <v>0</v>
      </c>
      <c r="R100" t="str">
        <f>IF('05.02_EXECUÇÃO DE DESPESAS'!Q24="","",'05.02_EXECUÇÃO DE DESPESAS'!Q24)</f>
        <v/>
      </c>
      <c r="S100">
        <f>'05.02_EXECUÇÃO DE DESPESAS'!R24</f>
        <v>0</v>
      </c>
      <c r="T100">
        <f>'05.02_EXECUÇÃO DE DESPESAS'!S24</f>
        <v>0</v>
      </c>
      <c r="U100">
        <f>'05.02_EXECUÇÃO DE DESPESAS'!T24</f>
        <v>0</v>
      </c>
      <c r="V100">
        <f>'05.02_EXECUÇÃO DE DESPESAS'!U24</f>
        <v>0</v>
      </c>
      <c r="W100">
        <f>'05.02_EXECUÇÃO DE DESPESAS'!V24</f>
        <v>0</v>
      </c>
      <c r="X100" t="str">
        <f>IF('05.02_EXECUÇÃO DE DESPESAS'!W24="","",'05.02_EXECUÇÃO DE DESPESAS'!W24)</f>
        <v/>
      </c>
      <c r="Y100">
        <f>'05.02_EXECUÇÃO DE DESPESAS'!X24</f>
        <v>0</v>
      </c>
      <c r="Z100">
        <f>'05.02_EXECUÇÃO DE DESPESAS'!Y24</f>
        <v>0</v>
      </c>
      <c r="AA100">
        <f>'05.02_EXECUÇÃO DE DESPESAS'!Z24</f>
        <v>0</v>
      </c>
      <c r="AB100">
        <f>'05.02_EXECUÇÃO DE DESPESAS'!AA24</f>
        <v>0</v>
      </c>
      <c r="AC100">
        <f>'05.02_EXECUÇÃO DE DESPESAS'!AB24</f>
        <v>0</v>
      </c>
      <c r="AD100">
        <f>'05.02_EXECUÇÃO DE DESPESAS'!AC24</f>
        <v>0</v>
      </c>
      <c r="AE100" t="str">
        <f>IF('05.02_EXECUÇÃO DE DESPESAS'!AD24="","",'05.02_EXECUÇÃO DE DESPESAS'!AD24)</f>
        <v/>
      </c>
      <c r="AF100">
        <f>'05.02_EXECUÇÃO DE DESPESAS'!AE24</f>
        <v>0</v>
      </c>
      <c r="AG100">
        <f>'05.02_EXECUÇÃO DE DESPESAS'!AF24</f>
        <v>0</v>
      </c>
      <c r="AH100">
        <f>'05.02_EXECUÇÃO DE DESPESAS'!AG24</f>
        <v>0</v>
      </c>
      <c r="AI100">
        <f>'05.02_EXECUÇÃO DE DESPESAS'!AH24</f>
        <v>0</v>
      </c>
      <c r="AJ100">
        <f>'05.02_EXECUÇÃO DE DESPESAS'!AI24</f>
        <v>0</v>
      </c>
      <c r="AK100">
        <f>'05.02_EXECUÇÃO DE DESPESAS'!AJ24</f>
        <v>0</v>
      </c>
      <c r="AL100">
        <f>'05.02_EXECUÇÃO DE DESPESAS'!AK24</f>
        <v>0</v>
      </c>
      <c r="AM100" t="str">
        <f>IF('05.02_EXECUÇÃO DE DESPESAS'!AL24="","",'05.02_EXECUÇÃO DE DESPESAS'!AL24)</f>
        <v/>
      </c>
      <c r="AN100">
        <f>'05.02_EXECUÇÃO DE DESPESAS'!AM24</f>
        <v>0</v>
      </c>
      <c r="AO100">
        <f>'05.02_EXECUÇÃO DE DESPESAS'!AN24</f>
        <v>0</v>
      </c>
      <c r="AP100">
        <f>'05.02_EXECUÇÃO DE DESPESAS'!AO24</f>
        <v>0</v>
      </c>
      <c r="AQ100">
        <f>'05.02_EXECUÇÃO DE DESPESAS'!AP24</f>
        <v>0</v>
      </c>
      <c r="AR100" t="str">
        <f>IF('05.02_EXECUÇÃO DE DESPESAS'!AQ24="","",'05.02_EXECUÇÃO DE DESPESAS'!AQ24)</f>
        <v/>
      </c>
      <c r="AS100">
        <f>'05.02_EXECUÇÃO DE DESPESAS'!AR24</f>
        <v>0</v>
      </c>
      <c r="AT100" t="str">
        <f>IF('05.02_EXECUÇÃO DE DESPESAS'!AS24="","",'05.02_EXECUÇÃO DE DESPESAS'!AS24)</f>
        <v/>
      </c>
      <c r="AU100">
        <f>'05.02_EXECUÇÃO DE DESPESAS'!AT24</f>
        <v>0</v>
      </c>
      <c r="AV100">
        <f>'05.02_EXECUÇÃO DE DESPESAS'!AU24</f>
        <v>0</v>
      </c>
      <c r="AW100" t="str">
        <f>IF('05.02_EXECUÇÃO DE DESPESAS'!AV24="","",'05.02_EXECUÇÃO DE DESPESAS'!AV24)</f>
        <v/>
      </c>
      <c r="AX100" t="str">
        <f>IF('05.02_EXECUÇÃO DE DESPESAS'!AW24="","",'05.02_EXECUÇÃO DE DESPESAS'!AW24)</f>
        <v/>
      </c>
      <c r="AZ100">
        <f>'05.02_EXECUÇÃO DE DESPESAS'!AY24</f>
        <v>0</v>
      </c>
      <c r="BA100">
        <f>'05.02_EXECUÇÃO DE DESPESAS'!AZ24</f>
        <v>0</v>
      </c>
      <c r="BB100">
        <f>'05.02_EXECUÇÃO DE DESPESAS'!BA24</f>
        <v>0</v>
      </c>
      <c r="BC100">
        <f>IF('05.02_EXECUÇÃO DE DESPESAS'!BB24="","",'05.02_EXECUÇÃO DE DESPESAS'!BB24)</f>
        <v>0</v>
      </c>
    </row>
    <row r="101" spans="2:55" x14ac:dyDescent="0.25">
      <c r="B101" t="s">
        <v>683</v>
      </c>
      <c r="C101" t="str">
        <f>IF('05.02_EXECUÇÃO DE DESPESAS'!B25="","",'05.02_EXECUÇÃO DE DESPESAS'!B25)</f>
        <v/>
      </c>
      <c r="D101" t="str">
        <f>IF('05.02_EXECUÇÃO DE DESPESAS'!C25="","",'05.02_EXECUÇÃO DE DESPESAS'!C25)</f>
        <v/>
      </c>
      <c r="E101">
        <f>'05.02_EXECUÇÃO DE DESPESAS'!D25</f>
        <v>0</v>
      </c>
      <c r="F101" t="str">
        <f>IF('05.02_EXECUÇÃO DE DESPESAS'!E25="","",'05.02_EXECUÇÃO DE DESPESAS'!E25)</f>
        <v/>
      </c>
      <c r="G101">
        <f>'05.02_EXECUÇÃO DE DESPESAS'!F25</f>
        <v>0</v>
      </c>
      <c r="H101">
        <f>'05.02_EXECUÇÃO DE DESPESAS'!G25</f>
        <v>0</v>
      </c>
      <c r="I101">
        <f>'05.02_EXECUÇÃO DE DESPESAS'!H25</f>
        <v>0</v>
      </c>
      <c r="J101">
        <f>'05.02_EXECUÇÃO DE DESPESAS'!I25</f>
        <v>0</v>
      </c>
      <c r="K101">
        <f>'05.02_EXECUÇÃO DE DESPESAS'!J25</f>
        <v>0</v>
      </c>
      <c r="L101">
        <f>'05.02_EXECUÇÃO DE DESPESAS'!K25</f>
        <v>0</v>
      </c>
      <c r="M101">
        <f>'05.02_EXECUÇÃO DE DESPESAS'!L25</f>
        <v>0</v>
      </c>
      <c r="N101">
        <f>'05.02_EXECUÇÃO DE DESPESAS'!M25</f>
        <v>0</v>
      </c>
      <c r="O101" t="str">
        <f>IF('05.02_EXECUÇÃO DE DESPESAS'!N25="","",'05.02_EXECUÇÃO DE DESPESAS'!N25)</f>
        <v/>
      </c>
      <c r="P101">
        <f>'05.02_EXECUÇÃO DE DESPESAS'!O25</f>
        <v>0</v>
      </c>
      <c r="Q101">
        <f>'05.02_EXECUÇÃO DE DESPESAS'!P25</f>
        <v>0</v>
      </c>
      <c r="R101" t="str">
        <f>IF('05.02_EXECUÇÃO DE DESPESAS'!Q25="","",'05.02_EXECUÇÃO DE DESPESAS'!Q25)</f>
        <v/>
      </c>
      <c r="S101">
        <f>'05.02_EXECUÇÃO DE DESPESAS'!R25</f>
        <v>0</v>
      </c>
      <c r="T101">
        <f>'05.02_EXECUÇÃO DE DESPESAS'!S25</f>
        <v>0</v>
      </c>
      <c r="U101">
        <f>'05.02_EXECUÇÃO DE DESPESAS'!T25</f>
        <v>0</v>
      </c>
      <c r="V101">
        <f>'05.02_EXECUÇÃO DE DESPESAS'!U25</f>
        <v>0</v>
      </c>
      <c r="W101">
        <f>'05.02_EXECUÇÃO DE DESPESAS'!V25</f>
        <v>0</v>
      </c>
      <c r="X101" t="str">
        <f>IF('05.02_EXECUÇÃO DE DESPESAS'!W25="","",'05.02_EXECUÇÃO DE DESPESAS'!W25)</f>
        <v/>
      </c>
      <c r="Y101">
        <f>'05.02_EXECUÇÃO DE DESPESAS'!X25</f>
        <v>0</v>
      </c>
      <c r="Z101">
        <f>'05.02_EXECUÇÃO DE DESPESAS'!Y25</f>
        <v>0</v>
      </c>
      <c r="AA101">
        <f>'05.02_EXECUÇÃO DE DESPESAS'!Z25</f>
        <v>0</v>
      </c>
      <c r="AB101">
        <f>'05.02_EXECUÇÃO DE DESPESAS'!AA25</f>
        <v>0</v>
      </c>
      <c r="AC101">
        <f>'05.02_EXECUÇÃO DE DESPESAS'!AB25</f>
        <v>0</v>
      </c>
      <c r="AD101">
        <f>'05.02_EXECUÇÃO DE DESPESAS'!AC25</f>
        <v>0</v>
      </c>
      <c r="AE101" t="str">
        <f>IF('05.02_EXECUÇÃO DE DESPESAS'!AD25="","",'05.02_EXECUÇÃO DE DESPESAS'!AD25)</f>
        <v/>
      </c>
      <c r="AF101">
        <f>'05.02_EXECUÇÃO DE DESPESAS'!AE25</f>
        <v>0</v>
      </c>
      <c r="AG101">
        <f>'05.02_EXECUÇÃO DE DESPESAS'!AF25</f>
        <v>0</v>
      </c>
      <c r="AH101">
        <f>'05.02_EXECUÇÃO DE DESPESAS'!AG25</f>
        <v>0</v>
      </c>
      <c r="AI101">
        <f>'05.02_EXECUÇÃO DE DESPESAS'!AH25</f>
        <v>0</v>
      </c>
      <c r="AJ101">
        <f>'05.02_EXECUÇÃO DE DESPESAS'!AI25</f>
        <v>0</v>
      </c>
      <c r="AK101">
        <f>'05.02_EXECUÇÃO DE DESPESAS'!AJ25</f>
        <v>0</v>
      </c>
      <c r="AL101">
        <f>'05.02_EXECUÇÃO DE DESPESAS'!AK25</f>
        <v>0</v>
      </c>
      <c r="AM101" t="str">
        <f>IF('05.02_EXECUÇÃO DE DESPESAS'!AL25="","",'05.02_EXECUÇÃO DE DESPESAS'!AL25)</f>
        <v/>
      </c>
      <c r="AN101">
        <f>'05.02_EXECUÇÃO DE DESPESAS'!AM25</f>
        <v>0</v>
      </c>
      <c r="AO101">
        <f>'05.02_EXECUÇÃO DE DESPESAS'!AN25</f>
        <v>0</v>
      </c>
      <c r="AP101">
        <f>'05.02_EXECUÇÃO DE DESPESAS'!AO25</f>
        <v>0</v>
      </c>
      <c r="AQ101">
        <f>'05.02_EXECUÇÃO DE DESPESAS'!AP25</f>
        <v>0</v>
      </c>
      <c r="AR101" t="str">
        <f>IF('05.02_EXECUÇÃO DE DESPESAS'!AQ25="","",'05.02_EXECUÇÃO DE DESPESAS'!AQ25)</f>
        <v/>
      </c>
      <c r="AS101">
        <f>'05.02_EXECUÇÃO DE DESPESAS'!AR25</f>
        <v>0</v>
      </c>
      <c r="AT101" t="str">
        <f>IF('05.02_EXECUÇÃO DE DESPESAS'!AS25="","",'05.02_EXECUÇÃO DE DESPESAS'!AS25)</f>
        <v/>
      </c>
      <c r="AU101">
        <f>'05.02_EXECUÇÃO DE DESPESAS'!AT25</f>
        <v>0</v>
      </c>
      <c r="AV101">
        <f>'05.02_EXECUÇÃO DE DESPESAS'!AU25</f>
        <v>0</v>
      </c>
      <c r="AW101" t="str">
        <f>IF('05.02_EXECUÇÃO DE DESPESAS'!AV25="","",'05.02_EXECUÇÃO DE DESPESAS'!AV25)</f>
        <v/>
      </c>
      <c r="AX101" t="str">
        <f>IF('05.02_EXECUÇÃO DE DESPESAS'!AW25="","",'05.02_EXECUÇÃO DE DESPESAS'!AW25)</f>
        <v/>
      </c>
      <c r="AZ101">
        <f>'05.02_EXECUÇÃO DE DESPESAS'!AY25</f>
        <v>0</v>
      </c>
      <c r="BA101">
        <f>'05.02_EXECUÇÃO DE DESPESAS'!AZ25</f>
        <v>0</v>
      </c>
      <c r="BB101">
        <f>'05.02_EXECUÇÃO DE DESPESAS'!BA25</f>
        <v>0</v>
      </c>
      <c r="BC101">
        <f>IF('05.02_EXECUÇÃO DE DESPESAS'!BB25="","",'05.02_EXECUÇÃO DE DESPESAS'!BB25)</f>
        <v>0</v>
      </c>
    </row>
    <row r="102" spans="2:55" x14ac:dyDescent="0.25">
      <c r="B102" t="s">
        <v>683</v>
      </c>
      <c r="C102" t="str">
        <f>IF('05.02_EXECUÇÃO DE DESPESAS'!B26="","",'05.02_EXECUÇÃO DE DESPESAS'!B26)</f>
        <v/>
      </c>
      <c r="D102" t="str">
        <f>IF('05.02_EXECUÇÃO DE DESPESAS'!C26="","",'05.02_EXECUÇÃO DE DESPESAS'!C26)</f>
        <v/>
      </c>
      <c r="E102">
        <f>'05.02_EXECUÇÃO DE DESPESAS'!D26</f>
        <v>0</v>
      </c>
      <c r="F102" t="str">
        <f>IF('05.02_EXECUÇÃO DE DESPESAS'!E26="","",'05.02_EXECUÇÃO DE DESPESAS'!E26)</f>
        <v/>
      </c>
      <c r="G102">
        <f>'05.02_EXECUÇÃO DE DESPESAS'!F26</f>
        <v>0</v>
      </c>
      <c r="H102">
        <f>'05.02_EXECUÇÃO DE DESPESAS'!G26</f>
        <v>0</v>
      </c>
      <c r="I102">
        <f>'05.02_EXECUÇÃO DE DESPESAS'!H26</f>
        <v>0</v>
      </c>
      <c r="J102">
        <f>'05.02_EXECUÇÃO DE DESPESAS'!I26</f>
        <v>0</v>
      </c>
      <c r="K102">
        <f>'05.02_EXECUÇÃO DE DESPESAS'!J26</f>
        <v>0</v>
      </c>
      <c r="L102">
        <f>'05.02_EXECUÇÃO DE DESPESAS'!K26</f>
        <v>0</v>
      </c>
      <c r="M102">
        <f>'05.02_EXECUÇÃO DE DESPESAS'!L26</f>
        <v>0</v>
      </c>
      <c r="N102">
        <f>'05.02_EXECUÇÃO DE DESPESAS'!M26</f>
        <v>0</v>
      </c>
      <c r="O102" t="str">
        <f>IF('05.02_EXECUÇÃO DE DESPESAS'!N26="","",'05.02_EXECUÇÃO DE DESPESAS'!N26)</f>
        <v/>
      </c>
      <c r="P102">
        <f>'05.02_EXECUÇÃO DE DESPESAS'!O26</f>
        <v>0</v>
      </c>
      <c r="Q102">
        <f>'05.02_EXECUÇÃO DE DESPESAS'!P26</f>
        <v>0</v>
      </c>
      <c r="R102" t="str">
        <f>IF('05.02_EXECUÇÃO DE DESPESAS'!Q26="","",'05.02_EXECUÇÃO DE DESPESAS'!Q26)</f>
        <v/>
      </c>
      <c r="S102">
        <f>'05.02_EXECUÇÃO DE DESPESAS'!R26</f>
        <v>0</v>
      </c>
      <c r="T102">
        <f>'05.02_EXECUÇÃO DE DESPESAS'!S26</f>
        <v>0</v>
      </c>
      <c r="U102">
        <f>'05.02_EXECUÇÃO DE DESPESAS'!T26</f>
        <v>0</v>
      </c>
      <c r="V102">
        <f>'05.02_EXECUÇÃO DE DESPESAS'!U26</f>
        <v>0</v>
      </c>
      <c r="W102">
        <f>'05.02_EXECUÇÃO DE DESPESAS'!V26</f>
        <v>0</v>
      </c>
      <c r="X102" t="str">
        <f>IF('05.02_EXECUÇÃO DE DESPESAS'!W26="","",'05.02_EXECUÇÃO DE DESPESAS'!W26)</f>
        <v/>
      </c>
      <c r="Y102">
        <f>'05.02_EXECUÇÃO DE DESPESAS'!X26</f>
        <v>0</v>
      </c>
      <c r="Z102">
        <f>'05.02_EXECUÇÃO DE DESPESAS'!Y26</f>
        <v>0</v>
      </c>
      <c r="AA102">
        <f>'05.02_EXECUÇÃO DE DESPESAS'!Z26</f>
        <v>0</v>
      </c>
      <c r="AB102">
        <f>'05.02_EXECUÇÃO DE DESPESAS'!AA26</f>
        <v>0</v>
      </c>
      <c r="AC102">
        <f>'05.02_EXECUÇÃO DE DESPESAS'!AB26</f>
        <v>0</v>
      </c>
      <c r="AD102">
        <f>'05.02_EXECUÇÃO DE DESPESAS'!AC26</f>
        <v>0</v>
      </c>
      <c r="AE102" t="str">
        <f>IF('05.02_EXECUÇÃO DE DESPESAS'!AD26="","",'05.02_EXECUÇÃO DE DESPESAS'!AD26)</f>
        <v/>
      </c>
      <c r="AF102">
        <f>'05.02_EXECUÇÃO DE DESPESAS'!AE26</f>
        <v>0</v>
      </c>
      <c r="AG102">
        <f>'05.02_EXECUÇÃO DE DESPESAS'!AF26</f>
        <v>0</v>
      </c>
      <c r="AH102">
        <f>'05.02_EXECUÇÃO DE DESPESAS'!AG26</f>
        <v>0</v>
      </c>
      <c r="AI102">
        <f>'05.02_EXECUÇÃO DE DESPESAS'!AH26</f>
        <v>0</v>
      </c>
      <c r="AJ102">
        <f>'05.02_EXECUÇÃO DE DESPESAS'!AI26</f>
        <v>0</v>
      </c>
      <c r="AK102">
        <f>'05.02_EXECUÇÃO DE DESPESAS'!AJ26</f>
        <v>0</v>
      </c>
      <c r="AL102">
        <f>'05.02_EXECUÇÃO DE DESPESAS'!AK26</f>
        <v>0</v>
      </c>
      <c r="AM102" t="str">
        <f>IF('05.02_EXECUÇÃO DE DESPESAS'!AL26="","",'05.02_EXECUÇÃO DE DESPESAS'!AL26)</f>
        <v/>
      </c>
      <c r="AN102">
        <f>'05.02_EXECUÇÃO DE DESPESAS'!AM26</f>
        <v>0</v>
      </c>
      <c r="AO102">
        <f>'05.02_EXECUÇÃO DE DESPESAS'!AN26</f>
        <v>0</v>
      </c>
      <c r="AP102">
        <f>'05.02_EXECUÇÃO DE DESPESAS'!AO26</f>
        <v>0</v>
      </c>
      <c r="AQ102">
        <f>'05.02_EXECUÇÃO DE DESPESAS'!AP26</f>
        <v>0</v>
      </c>
      <c r="AR102" t="str">
        <f>IF('05.02_EXECUÇÃO DE DESPESAS'!AQ26="","",'05.02_EXECUÇÃO DE DESPESAS'!AQ26)</f>
        <v/>
      </c>
      <c r="AS102">
        <f>'05.02_EXECUÇÃO DE DESPESAS'!AR26</f>
        <v>0</v>
      </c>
      <c r="AT102" t="str">
        <f>IF('05.02_EXECUÇÃO DE DESPESAS'!AS26="","",'05.02_EXECUÇÃO DE DESPESAS'!AS26)</f>
        <v/>
      </c>
      <c r="AU102">
        <f>'05.02_EXECUÇÃO DE DESPESAS'!AT26</f>
        <v>0</v>
      </c>
      <c r="AV102">
        <f>'05.02_EXECUÇÃO DE DESPESAS'!AU26</f>
        <v>0</v>
      </c>
      <c r="AW102" t="str">
        <f>IF('05.02_EXECUÇÃO DE DESPESAS'!AV26="","",'05.02_EXECUÇÃO DE DESPESAS'!AV26)</f>
        <v/>
      </c>
      <c r="AX102" t="str">
        <f>IF('05.02_EXECUÇÃO DE DESPESAS'!AW26="","",'05.02_EXECUÇÃO DE DESPESAS'!AW26)</f>
        <v/>
      </c>
      <c r="AZ102">
        <f>'05.02_EXECUÇÃO DE DESPESAS'!AY26</f>
        <v>0</v>
      </c>
      <c r="BA102">
        <f>'05.02_EXECUÇÃO DE DESPESAS'!AZ26</f>
        <v>0</v>
      </c>
      <c r="BB102">
        <f>'05.02_EXECUÇÃO DE DESPESAS'!BA26</f>
        <v>0</v>
      </c>
      <c r="BC102">
        <f>IF('05.02_EXECUÇÃO DE DESPESAS'!BB26="","",'05.02_EXECUÇÃO DE DESPESAS'!BB26)</f>
        <v>0</v>
      </c>
    </row>
    <row r="103" spans="2:55" x14ac:dyDescent="0.25">
      <c r="B103" t="s">
        <v>683</v>
      </c>
      <c r="C103" t="str">
        <f>IF('05.02_EXECUÇÃO DE DESPESAS'!B27="","",'05.02_EXECUÇÃO DE DESPESAS'!B27)</f>
        <v/>
      </c>
      <c r="D103" t="str">
        <f>IF('05.02_EXECUÇÃO DE DESPESAS'!C27="","",'05.02_EXECUÇÃO DE DESPESAS'!C27)</f>
        <v/>
      </c>
      <c r="E103">
        <f>'05.02_EXECUÇÃO DE DESPESAS'!D27</f>
        <v>0</v>
      </c>
      <c r="F103" t="str">
        <f>IF('05.02_EXECUÇÃO DE DESPESAS'!E27="","",'05.02_EXECUÇÃO DE DESPESAS'!E27)</f>
        <v/>
      </c>
      <c r="G103">
        <f>'05.02_EXECUÇÃO DE DESPESAS'!F27</f>
        <v>0</v>
      </c>
      <c r="H103">
        <f>'05.02_EXECUÇÃO DE DESPESAS'!G27</f>
        <v>0</v>
      </c>
      <c r="I103">
        <f>'05.02_EXECUÇÃO DE DESPESAS'!H27</f>
        <v>0</v>
      </c>
      <c r="J103">
        <f>'05.02_EXECUÇÃO DE DESPESAS'!I27</f>
        <v>0</v>
      </c>
      <c r="K103">
        <f>'05.02_EXECUÇÃO DE DESPESAS'!J27</f>
        <v>0</v>
      </c>
      <c r="L103">
        <f>'05.02_EXECUÇÃO DE DESPESAS'!K27</f>
        <v>0</v>
      </c>
      <c r="M103">
        <f>'05.02_EXECUÇÃO DE DESPESAS'!L27</f>
        <v>0</v>
      </c>
      <c r="N103">
        <f>'05.02_EXECUÇÃO DE DESPESAS'!M27</f>
        <v>0</v>
      </c>
      <c r="O103" t="str">
        <f>IF('05.02_EXECUÇÃO DE DESPESAS'!N27="","",'05.02_EXECUÇÃO DE DESPESAS'!N27)</f>
        <v/>
      </c>
      <c r="P103">
        <f>'05.02_EXECUÇÃO DE DESPESAS'!O27</f>
        <v>0</v>
      </c>
      <c r="Q103">
        <f>'05.02_EXECUÇÃO DE DESPESAS'!P27</f>
        <v>0</v>
      </c>
      <c r="R103" t="str">
        <f>IF('05.02_EXECUÇÃO DE DESPESAS'!Q27="","",'05.02_EXECUÇÃO DE DESPESAS'!Q27)</f>
        <v/>
      </c>
      <c r="S103">
        <f>'05.02_EXECUÇÃO DE DESPESAS'!R27</f>
        <v>0</v>
      </c>
      <c r="T103">
        <f>'05.02_EXECUÇÃO DE DESPESAS'!S27</f>
        <v>0</v>
      </c>
      <c r="U103">
        <f>'05.02_EXECUÇÃO DE DESPESAS'!T27</f>
        <v>0</v>
      </c>
      <c r="V103">
        <f>'05.02_EXECUÇÃO DE DESPESAS'!U27</f>
        <v>0</v>
      </c>
      <c r="W103">
        <f>'05.02_EXECUÇÃO DE DESPESAS'!V27</f>
        <v>0</v>
      </c>
      <c r="X103" t="str">
        <f>IF('05.02_EXECUÇÃO DE DESPESAS'!W27="","",'05.02_EXECUÇÃO DE DESPESAS'!W27)</f>
        <v/>
      </c>
      <c r="Y103">
        <f>'05.02_EXECUÇÃO DE DESPESAS'!X27</f>
        <v>0</v>
      </c>
      <c r="Z103">
        <f>'05.02_EXECUÇÃO DE DESPESAS'!Y27</f>
        <v>0</v>
      </c>
      <c r="AA103">
        <f>'05.02_EXECUÇÃO DE DESPESAS'!Z27</f>
        <v>0</v>
      </c>
      <c r="AB103">
        <f>'05.02_EXECUÇÃO DE DESPESAS'!AA27</f>
        <v>0</v>
      </c>
      <c r="AC103">
        <f>'05.02_EXECUÇÃO DE DESPESAS'!AB27</f>
        <v>0</v>
      </c>
      <c r="AD103">
        <f>'05.02_EXECUÇÃO DE DESPESAS'!AC27</f>
        <v>0</v>
      </c>
      <c r="AE103" t="str">
        <f>IF('05.02_EXECUÇÃO DE DESPESAS'!AD27="","",'05.02_EXECUÇÃO DE DESPESAS'!AD27)</f>
        <v/>
      </c>
      <c r="AF103">
        <f>'05.02_EXECUÇÃO DE DESPESAS'!AE27</f>
        <v>0</v>
      </c>
      <c r="AG103">
        <f>'05.02_EXECUÇÃO DE DESPESAS'!AF27</f>
        <v>0</v>
      </c>
      <c r="AH103">
        <f>'05.02_EXECUÇÃO DE DESPESAS'!AG27</f>
        <v>0</v>
      </c>
      <c r="AI103">
        <f>'05.02_EXECUÇÃO DE DESPESAS'!AH27</f>
        <v>0</v>
      </c>
      <c r="AJ103">
        <f>'05.02_EXECUÇÃO DE DESPESAS'!AI27</f>
        <v>0</v>
      </c>
      <c r="AK103">
        <f>'05.02_EXECUÇÃO DE DESPESAS'!AJ27</f>
        <v>0</v>
      </c>
      <c r="AL103">
        <f>'05.02_EXECUÇÃO DE DESPESAS'!AK27</f>
        <v>0</v>
      </c>
      <c r="AM103" t="str">
        <f>IF('05.02_EXECUÇÃO DE DESPESAS'!AL27="","",'05.02_EXECUÇÃO DE DESPESAS'!AL27)</f>
        <v/>
      </c>
      <c r="AN103">
        <f>'05.02_EXECUÇÃO DE DESPESAS'!AM27</f>
        <v>0</v>
      </c>
      <c r="AO103">
        <f>'05.02_EXECUÇÃO DE DESPESAS'!AN27</f>
        <v>0</v>
      </c>
      <c r="AP103">
        <f>'05.02_EXECUÇÃO DE DESPESAS'!AO27</f>
        <v>0</v>
      </c>
      <c r="AQ103">
        <f>'05.02_EXECUÇÃO DE DESPESAS'!AP27</f>
        <v>0</v>
      </c>
      <c r="AR103" t="str">
        <f>IF('05.02_EXECUÇÃO DE DESPESAS'!AQ27="","",'05.02_EXECUÇÃO DE DESPESAS'!AQ27)</f>
        <v/>
      </c>
      <c r="AS103">
        <f>'05.02_EXECUÇÃO DE DESPESAS'!AR27</f>
        <v>0</v>
      </c>
      <c r="AT103" t="str">
        <f>IF('05.02_EXECUÇÃO DE DESPESAS'!AS27="","",'05.02_EXECUÇÃO DE DESPESAS'!AS27)</f>
        <v/>
      </c>
      <c r="AU103">
        <f>'05.02_EXECUÇÃO DE DESPESAS'!AT27</f>
        <v>0</v>
      </c>
      <c r="AV103">
        <f>'05.02_EXECUÇÃO DE DESPESAS'!AU27</f>
        <v>0</v>
      </c>
      <c r="AW103" t="str">
        <f>IF('05.02_EXECUÇÃO DE DESPESAS'!AV27="","",'05.02_EXECUÇÃO DE DESPESAS'!AV27)</f>
        <v/>
      </c>
      <c r="AX103" t="str">
        <f>IF('05.02_EXECUÇÃO DE DESPESAS'!AW27="","",'05.02_EXECUÇÃO DE DESPESAS'!AW27)</f>
        <v/>
      </c>
      <c r="AZ103">
        <f>'05.02_EXECUÇÃO DE DESPESAS'!AY27</f>
        <v>0</v>
      </c>
      <c r="BA103">
        <f>'05.02_EXECUÇÃO DE DESPESAS'!AZ27</f>
        <v>0</v>
      </c>
      <c r="BB103">
        <f>'05.02_EXECUÇÃO DE DESPESAS'!BA27</f>
        <v>0</v>
      </c>
      <c r="BC103">
        <f>IF('05.02_EXECUÇÃO DE DESPESAS'!BB27="","",'05.02_EXECUÇÃO DE DESPESAS'!BB27)</f>
        <v>0</v>
      </c>
    </row>
    <row r="104" spans="2:55" x14ac:dyDescent="0.25">
      <c r="B104" t="s">
        <v>683</v>
      </c>
      <c r="C104" t="str">
        <f>IF('05.02_EXECUÇÃO DE DESPESAS'!B28="","",'05.02_EXECUÇÃO DE DESPESAS'!B28)</f>
        <v/>
      </c>
      <c r="D104" t="str">
        <f>IF('05.02_EXECUÇÃO DE DESPESAS'!C28="","",'05.02_EXECUÇÃO DE DESPESAS'!C28)</f>
        <v/>
      </c>
      <c r="E104">
        <f>'05.02_EXECUÇÃO DE DESPESAS'!D28</f>
        <v>0</v>
      </c>
      <c r="F104" t="str">
        <f>IF('05.02_EXECUÇÃO DE DESPESAS'!E28="","",'05.02_EXECUÇÃO DE DESPESAS'!E28)</f>
        <v/>
      </c>
      <c r="G104">
        <f>'05.02_EXECUÇÃO DE DESPESAS'!F28</f>
        <v>0</v>
      </c>
      <c r="H104">
        <f>'05.02_EXECUÇÃO DE DESPESAS'!G28</f>
        <v>0</v>
      </c>
      <c r="I104">
        <f>'05.02_EXECUÇÃO DE DESPESAS'!H28</f>
        <v>0</v>
      </c>
      <c r="J104">
        <f>'05.02_EXECUÇÃO DE DESPESAS'!I28</f>
        <v>0</v>
      </c>
      <c r="K104">
        <f>'05.02_EXECUÇÃO DE DESPESAS'!J28</f>
        <v>0</v>
      </c>
      <c r="L104">
        <f>'05.02_EXECUÇÃO DE DESPESAS'!K28</f>
        <v>0</v>
      </c>
      <c r="M104">
        <f>'05.02_EXECUÇÃO DE DESPESAS'!L28</f>
        <v>0</v>
      </c>
      <c r="N104">
        <f>'05.02_EXECUÇÃO DE DESPESAS'!M28</f>
        <v>0</v>
      </c>
      <c r="O104" t="str">
        <f>IF('05.02_EXECUÇÃO DE DESPESAS'!N28="","",'05.02_EXECUÇÃO DE DESPESAS'!N28)</f>
        <v/>
      </c>
      <c r="P104">
        <f>'05.02_EXECUÇÃO DE DESPESAS'!O28</f>
        <v>0</v>
      </c>
      <c r="Q104">
        <f>'05.02_EXECUÇÃO DE DESPESAS'!P28</f>
        <v>0</v>
      </c>
      <c r="R104" t="str">
        <f>IF('05.02_EXECUÇÃO DE DESPESAS'!Q28="","",'05.02_EXECUÇÃO DE DESPESAS'!Q28)</f>
        <v/>
      </c>
      <c r="S104">
        <f>'05.02_EXECUÇÃO DE DESPESAS'!R28</f>
        <v>0</v>
      </c>
      <c r="T104">
        <f>'05.02_EXECUÇÃO DE DESPESAS'!S28</f>
        <v>0</v>
      </c>
      <c r="U104">
        <f>'05.02_EXECUÇÃO DE DESPESAS'!T28</f>
        <v>0</v>
      </c>
      <c r="V104">
        <f>'05.02_EXECUÇÃO DE DESPESAS'!U28</f>
        <v>0</v>
      </c>
      <c r="W104">
        <f>'05.02_EXECUÇÃO DE DESPESAS'!V28</f>
        <v>0</v>
      </c>
      <c r="X104" t="str">
        <f>IF('05.02_EXECUÇÃO DE DESPESAS'!W28="","",'05.02_EXECUÇÃO DE DESPESAS'!W28)</f>
        <v/>
      </c>
      <c r="Y104">
        <f>'05.02_EXECUÇÃO DE DESPESAS'!X28</f>
        <v>0</v>
      </c>
      <c r="Z104">
        <f>'05.02_EXECUÇÃO DE DESPESAS'!Y28</f>
        <v>0</v>
      </c>
      <c r="AA104">
        <f>'05.02_EXECUÇÃO DE DESPESAS'!Z28</f>
        <v>0</v>
      </c>
      <c r="AB104">
        <f>'05.02_EXECUÇÃO DE DESPESAS'!AA28</f>
        <v>0</v>
      </c>
      <c r="AC104">
        <f>'05.02_EXECUÇÃO DE DESPESAS'!AB28</f>
        <v>0</v>
      </c>
      <c r="AD104">
        <f>'05.02_EXECUÇÃO DE DESPESAS'!AC28</f>
        <v>0</v>
      </c>
      <c r="AE104" t="str">
        <f>IF('05.02_EXECUÇÃO DE DESPESAS'!AD28="","",'05.02_EXECUÇÃO DE DESPESAS'!AD28)</f>
        <v/>
      </c>
      <c r="AF104">
        <f>'05.02_EXECUÇÃO DE DESPESAS'!AE28</f>
        <v>0</v>
      </c>
      <c r="AG104">
        <f>'05.02_EXECUÇÃO DE DESPESAS'!AF28</f>
        <v>0</v>
      </c>
      <c r="AH104">
        <f>'05.02_EXECUÇÃO DE DESPESAS'!AG28</f>
        <v>0</v>
      </c>
      <c r="AI104">
        <f>'05.02_EXECUÇÃO DE DESPESAS'!AH28</f>
        <v>0</v>
      </c>
      <c r="AJ104">
        <f>'05.02_EXECUÇÃO DE DESPESAS'!AI28</f>
        <v>0</v>
      </c>
      <c r="AK104">
        <f>'05.02_EXECUÇÃO DE DESPESAS'!AJ28</f>
        <v>0</v>
      </c>
      <c r="AL104">
        <f>'05.02_EXECUÇÃO DE DESPESAS'!AK28</f>
        <v>0</v>
      </c>
      <c r="AM104" t="str">
        <f>IF('05.02_EXECUÇÃO DE DESPESAS'!AL28="","",'05.02_EXECUÇÃO DE DESPESAS'!AL28)</f>
        <v/>
      </c>
      <c r="AN104">
        <f>'05.02_EXECUÇÃO DE DESPESAS'!AM28</f>
        <v>0</v>
      </c>
      <c r="AO104">
        <f>'05.02_EXECUÇÃO DE DESPESAS'!AN28</f>
        <v>0</v>
      </c>
      <c r="AP104">
        <f>'05.02_EXECUÇÃO DE DESPESAS'!AO28</f>
        <v>0</v>
      </c>
      <c r="AQ104">
        <f>'05.02_EXECUÇÃO DE DESPESAS'!AP28</f>
        <v>0</v>
      </c>
      <c r="AR104" t="str">
        <f>IF('05.02_EXECUÇÃO DE DESPESAS'!AQ28="","",'05.02_EXECUÇÃO DE DESPESAS'!AQ28)</f>
        <v/>
      </c>
      <c r="AS104">
        <f>'05.02_EXECUÇÃO DE DESPESAS'!AR28</f>
        <v>0</v>
      </c>
      <c r="AT104" t="str">
        <f>IF('05.02_EXECUÇÃO DE DESPESAS'!AS28="","",'05.02_EXECUÇÃO DE DESPESAS'!AS28)</f>
        <v/>
      </c>
      <c r="AU104">
        <f>'05.02_EXECUÇÃO DE DESPESAS'!AT28</f>
        <v>0</v>
      </c>
      <c r="AV104">
        <f>'05.02_EXECUÇÃO DE DESPESAS'!AU28</f>
        <v>0</v>
      </c>
      <c r="AW104" t="str">
        <f>IF('05.02_EXECUÇÃO DE DESPESAS'!AV28="","",'05.02_EXECUÇÃO DE DESPESAS'!AV28)</f>
        <v/>
      </c>
      <c r="AX104" t="str">
        <f>IF('05.02_EXECUÇÃO DE DESPESAS'!AW28="","",'05.02_EXECUÇÃO DE DESPESAS'!AW28)</f>
        <v/>
      </c>
      <c r="AZ104">
        <f>'05.02_EXECUÇÃO DE DESPESAS'!AY28</f>
        <v>0</v>
      </c>
      <c r="BA104">
        <f>'05.02_EXECUÇÃO DE DESPESAS'!AZ28</f>
        <v>0</v>
      </c>
      <c r="BB104">
        <f>'05.02_EXECUÇÃO DE DESPESAS'!BA28</f>
        <v>0</v>
      </c>
      <c r="BC104">
        <f>IF('05.02_EXECUÇÃO DE DESPESAS'!BB28="","",'05.02_EXECUÇÃO DE DESPESAS'!BB28)</f>
        <v>0</v>
      </c>
    </row>
    <row r="105" spans="2:55" x14ac:dyDescent="0.25">
      <c r="B105" t="s">
        <v>683</v>
      </c>
      <c r="C105" t="str">
        <f>IF('05.02_EXECUÇÃO DE DESPESAS'!B29="","",'05.02_EXECUÇÃO DE DESPESAS'!B29)</f>
        <v/>
      </c>
      <c r="D105" t="str">
        <f>IF('05.02_EXECUÇÃO DE DESPESAS'!C29="","",'05.02_EXECUÇÃO DE DESPESAS'!C29)</f>
        <v/>
      </c>
      <c r="E105">
        <f>'05.02_EXECUÇÃO DE DESPESAS'!D29</f>
        <v>0</v>
      </c>
      <c r="F105" t="str">
        <f>IF('05.02_EXECUÇÃO DE DESPESAS'!E29="","",'05.02_EXECUÇÃO DE DESPESAS'!E29)</f>
        <v/>
      </c>
      <c r="G105">
        <f>'05.02_EXECUÇÃO DE DESPESAS'!F29</f>
        <v>0</v>
      </c>
      <c r="H105">
        <f>'05.02_EXECUÇÃO DE DESPESAS'!G29</f>
        <v>0</v>
      </c>
      <c r="I105">
        <f>'05.02_EXECUÇÃO DE DESPESAS'!H29</f>
        <v>0</v>
      </c>
      <c r="J105">
        <f>'05.02_EXECUÇÃO DE DESPESAS'!I29</f>
        <v>0</v>
      </c>
      <c r="K105">
        <f>'05.02_EXECUÇÃO DE DESPESAS'!J29</f>
        <v>0</v>
      </c>
      <c r="L105">
        <f>'05.02_EXECUÇÃO DE DESPESAS'!K29</f>
        <v>0</v>
      </c>
      <c r="M105">
        <f>'05.02_EXECUÇÃO DE DESPESAS'!L29</f>
        <v>0</v>
      </c>
      <c r="N105">
        <f>'05.02_EXECUÇÃO DE DESPESAS'!M29</f>
        <v>0</v>
      </c>
      <c r="O105" t="str">
        <f>IF('05.02_EXECUÇÃO DE DESPESAS'!N29="","",'05.02_EXECUÇÃO DE DESPESAS'!N29)</f>
        <v/>
      </c>
      <c r="P105">
        <f>'05.02_EXECUÇÃO DE DESPESAS'!O29</f>
        <v>0</v>
      </c>
      <c r="Q105">
        <f>'05.02_EXECUÇÃO DE DESPESAS'!P29</f>
        <v>0</v>
      </c>
      <c r="R105" t="str">
        <f>IF('05.02_EXECUÇÃO DE DESPESAS'!Q29="","",'05.02_EXECUÇÃO DE DESPESAS'!Q29)</f>
        <v/>
      </c>
      <c r="S105">
        <f>'05.02_EXECUÇÃO DE DESPESAS'!R29</f>
        <v>0</v>
      </c>
      <c r="T105">
        <f>'05.02_EXECUÇÃO DE DESPESAS'!S29</f>
        <v>0</v>
      </c>
      <c r="U105">
        <f>'05.02_EXECUÇÃO DE DESPESAS'!T29</f>
        <v>0</v>
      </c>
      <c r="V105">
        <f>'05.02_EXECUÇÃO DE DESPESAS'!U29</f>
        <v>0</v>
      </c>
      <c r="W105">
        <f>'05.02_EXECUÇÃO DE DESPESAS'!V29</f>
        <v>0</v>
      </c>
      <c r="X105" t="str">
        <f>IF('05.02_EXECUÇÃO DE DESPESAS'!W29="","",'05.02_EXECUÇÃO DE DESPESAS'!W29)</f>
        <v/>
      </c>
      <c r="Y105">
        <f>'05.02_EXECUÇÃO DE DESPESAS'!X29</f>
        <v>0</v>
      </c>
      <c r="Z105">
        <f>'05.02_EXECUÇÃO DE DESPESAS'!Y29</f>
        <v>0</v>
      </c>
      <c r="AA105">
        <f>'05.02_EXECUÇÃO DE DESPESAS'!Z29</f>
        <v>0</v>
      </c>
      <c r="AB105">
        <f>'05.02_EXECUÇÃO DE DESPESAS'!AA29</f>
        <v>0</v>
      </c>
      <c r="AC105">
        <f>'05.02_EXECUÇÃO DE DESPESAS'!AB29</f>
        <v>0</v>
      </c>
      <c r="AD105">
        <f>'05.02_EXECUÇÃO DE DESPESAS'!AC29</f>
        <v>0</v>
      </c>
      <c r="AE105" t="str">
        <f>IF('05.02_EXECUÇÃO DE DESPESAS'!AD29="","",'05.02_EXECUÇÃO DE DESPESAS'!AD29)</f>
        <v/>
      </c>
      <c r="AF105">
        <f>'05.02_EXECUÇÃO DE DESPESAS'!AE29</f>
        <v>0</v>
      </c>
      <c r="AG105">
        <f>'05.02_EXECUÇÃO DE DESPESAS'!AF29</f>
        <v>0</v>
      </c>
      <c r="AH105">
        <f>'05.02_EXECUÇÃO DE DESPESAS'!AG29</f>
        <v>0</v>
      </c>
      <c r="AI105">
        <f>'05.02_EXECUÇÃO DE DESPESAS'!AH29</f>
        <v>0</v>
      </c>
      <c r="AJ105">
        <f>'05.02_EXECUÇÃO DE DESPESAS'!AI29</f>
        <v>0</v>
      </c>
      <c r="AK105">
        <f>'05.02_EXECUÇÃO DE DESPESAS'!AJ29</f>
        <v>0</v>
      </c>
      <c r="AL105">
        <f>'05.02_EXECUÇÃO DE DESPESAS'!AK29</f>
        <v>0</v>
      </c>
      <c r="AM105" t="str">
        <f>IF('05.02_EXECUÇÃO DE DESPESAS'!AL29="","",'05.02_EXECUÇÃO DE DESPESAS'!AL29)</f>
        <v/>
      </c>
      <c r="AN105">
        <f>'05.02_EXECUÇÃO DE DESPESAS'!AM29</f>
        <v>0</v>
      </c>
      <c r="AO105">
        <f>'05.02_EXECUÇÃO DE DESPESAS'!AN29</f>
        <v>0</v>
      </c>
      <c r="AP105">
        <f>'05.02_EXECUÇÃO DE DESPESAS'!AO29</f>
        <v>0</v>
      </c>
      <c r="AQ105">
        <f>'05.02_EXECUÇÃO DE DESPESAS'!AP29</f>
        <v>0</v>
      </c>
      <c r="AR105" t="str">
        <f>IF('05.02_EXECUÇÃO DE DESPESAS'!AQ29="","",'05.02_EXECUÇÃO DE DESPESAS'!AQ29)</f>
        <v/>
      </c>
      <c r="AS105">
        <f>'05.02_EXECUÇÃO DE DESPESAS'!AR29</f>
        <v>0</v>
      </c>
      <c r="AT105" t="str">
        <f>IF('05.02_EXECUÇÃO DE DESPESAS'!AS29="","",'05.02_EXECUÇÃO DE DESPESAS'!AS29)</f>
        <v/>
      </c>
      <c r="AU105">
        <f>'05.02_EXECUÇÃO DE DESPESAS'!AT29</f>
        <v>0</v>
      </c>
      <c r="AV105">
        <f>'05.02_EXECUÇÃO DE DESPESAS'!AU29</f>
        <v>0</v>
      </c>
      <c r="AW105" t="str">
        <f>IF('05.02_EXECUÇÃO DE DESPESAS'!AV29="","",'05.02_EXECUÇÃO DE DESPESAS'!AV29)</f>
        <v/>
      </c>
      <c r="AX105" t="str">
        <f>IF('05.02_EXECUÇÃO DE DESPESAS'!AW29="","",'05.02_EXECUÇÃO DE DESPESAS'!AW29)</f>
        <v/>
      </c>
      <c r="AZ105">
        <f>'05.02_EXECUÇÃO DE DESPESAS'!AY29</f>
        <v>0</v>
      </c>
      <c r="BA105">
        <f>'05.02_EXECUÇÃO DE DESPESAS'!AZ29</f>
        <v>0</v>
      </c>
      <c r="BB105">
        <f>'05.02_EXECUÇÃO DE DESPESAS'!BA29</f>
        <v>0</v>
      </c>
      <c r="BC105">
        <f>IF('05.02_EXECUÇÃO DE DESPESAS'!BB29="","",'05.02_EXECUÇÃO DE DESPESAS'!BB29)</f>
        <v>0</v>
      </c>
    </row>
    <row r="106" spans="2:55" x14ac:dyDescent="0.25">
      <c r="B106" t="s">
        <v>683</v>
      </c>
      <c r="C106" t="str">
        <f>IF('05.02_EXECUÇÃO DE DESPESAS'!B30="","",'05.02_EXECUÇÃO DE DESPESAS'!B30)</f>
        <v/>
      </c>
      <c r="D106" t="str">
        <f>IF('05.02_EXECUÇÃO DE DESPESAS'!C30="","",'05.02_EXECUÇÃO DE DESPESAS'!C30)</f>
        <v/>
      </c>
      <c r="E106">
        <f>'05.02_EXECUÇÃO DE DESPESAS'!D30</f>
        <v>0</v>
      </c>
      <c r="F106" t="str">
        <f>IF('05.02_EXECUÇÃO DE DESPESAS'!E30="","",'05.02_EXECUÇÃO DE DESPESAS'!E30)</f>
        <v/>
      </c>
      <c r="G106">
        <f>'05.02_EXECUÇÃO DE DESPESAS'!F30</f>
        <v>0</v>
      </c>
      <c r="H106">
        <f>'05.02_EXECUÇÃO DE DESPESAS'!G30</f>
        <v>0</v>
      </c>
      <c r="I106">
        <f>'05.02_EXECUÇÃO DE DESPESAS'!H30</f>
        <v>0</v>
      </c>
      <c r="J106">
        <f>'05.02_EXECUÇÃO DE DESPESAS'!I30</f>
        <v>0</v>
      </c>
      <c r="K106">
        <f>'05.02_EXECUÇÃO DE DESPESAS'!J30</f>
        <v>0</v>
      </c>
      <c r="L106">
        <f>'05.02_EXECUÇÃO DE DESPESAS'!K30</f>
        <v>0</v>
      </c>
      <c r="M106">
        <f>'05.02_EXECUÇÃO DE DESPESAS'!L30</f>
        <v>0</v>
      </c>
      <c r="N106">
        <f>'05.02_EXECUÇÃO DE DESPESAS'!M30</f>
        <v>0</v>
      </c>
      <c r="O106" t="str">
        <f>IF('05.02_EXECUÇÃO DE DESPESAS'!N30="","",'05.02_EXECUÇÃO DE DESPESAS'!N30)</f>
        <v/>
      </c>
      <c r="P106">
        <f>'05.02_EXECUÇÃO DE DESPESAS'!O30</f>
        <v>0</v>
      </c>
      <c r="Q106">
        <f>'05.02_EXECUÇÃO DE DESPESAS'!P30</f>
        <v>0</v>
      </c>
      <c r="R106" t="str">
        <f>IF('05.02_EXECUÇÃO DE DESPESAS'!Q30="","",'05.02_EXECUÇÃO DE DESPESAS'!Q30)</f>
        <v/>
      </c>
      <c r="S106">
        <f>'05.02_EXECUÇÃO DE DESPESAS'!R30</f>
        <v>0</v>
      </c>
      <c r="T106">
        <f>'05.02_EXECUÇÃO DE DESPESAS'!S30</f>
        <v>0</v>
      </c>
      <c r="U106">
        <f>'05.02_EXECUÇÃO DE DESPESAS'!T30</f>
        <v>0</v>
      </c>
      <c r="V106">
        <f>'05.02_EXECUÇÃO DE DESPESAS'!U30</f>
        <v>0</v>
      </c>
      <c r="W106">
        <f>'05.02_EXECUÇÃO DE DESPESAS'!V30</f>
        <v>0</v>
      </c>
      <c r="X106" t="str">
        <f>IF('05.02_EXECUÇÃO DE DESPESAS'!W30="","",'05.02_EXECUÇÃO DE DESPESAS'!W30)</f>
        <v/>
      </c>
      <c r="Y106">
        <f>'05.02_EXECUÇÃO DE DESPESAS'!X30</f>
        <v>0</v>
      </c>
      <c r="Z106">
        <f>'05.02_EXECUÇÃO DE DESPESAS'!Y30</f>
        <v>0</v>
      </c>
      <c r="AA106">
        <f>'05.02_EXECUÇÃO DE DESPESAS'!Z30</f>
        <v>0</v>
      </c>
      <c r="AB106">
        <f>'05.02_EXECUÇÃO DE DESPESAS'!AA30</f>
        <v>0</v>
      </c>
      <c r="AC106">
        <f>'05.02_EXECUÇÃO DE DESPESAS'!AB30</f>
        <v>0</v>
      </c>
      <c r="AD106">
        <f>'05.02_EXECUÇÃO DE DESPESAS'!AC30</f>
        <v>0</v>
      </c>
      <c r="AE106" t="str">
        <f>IF('05.02_EXECUÇÃO DE DESPESAS'!AD30="","",'05.02_EXECUÇÃO DE DESPESAS'!AD30)</f>
        <v/>
      </c>
      <c r="AF106">
        <f>'05.02_EXECUÇÃO DE DESPESAS'!AE30</f>
        <v>0</v>
      </c>
      <c r="AG106">
        <f>'05.02_EXECUÇÃO DE DESPESAS'!AF30</f>
        <v>0</v>
      </c>
      <c r="AH106">
        <f>'05.02_EXECUÇÃO DE DESPESAS'!AG30</f>
        <v>0</v>
      </c>
      <c r="AI106">
        <f>'05.02_EXECUÇÃO DE DESPESAS'!AH30</f>
        <v>0</v>
      </c>
      <c r="AJ106">
        <f>'05.02_EXECUÇÃO DE DESPESAS'!AI30</f>
        <v>0</v>
      </c>
      <c r="AK106">
        <f>'05.02_EXECUÇÃO DE DESPESAS'!AJ30</f>
        <v>0</v>
      </c>
      <c r="AL106">
        <f>'05.02_EXECUÇÃO DE DESPESAS'!AK30</f>
        <v>0</v>
      </c>
      <c r="AM106" t="str">
        <f>IF('05.02_EXECUÇÃO DE DESPESAS'!AL30="","",'05.02_EXECUÇÃO DE DESPESAS'!AL30)</f>
        <v/>
      </c>
      <c r="AN106">
        <f>'05.02_EXECUÇÃO DE DESPESAS'!AM30</f>
        <v>0</v>
      </c>
      <c r="AO106">
        <f>'05.02_EXECUÇÃO DE DESPESAS'!AN30</f>
        <v>0</v>
      </c>
      <c r="AP106">
        <f>'05.02_EXECUÇÃO DE DESPESAS'!AO30</f>
        <v>0</v>
      </c>
      <c r="AQ106">
        <f>'05.02_EXECUÇÃO DE DESPESAS'!AP30</f>
        <v>0</v>
      </c>
      <c r="AR106" t="str">
        <f>IF('05.02_EXECUÇÃO DE DESPESAS'!AQ30="","",'05.02_EXECUÇÃO DE DESPESAS'!AQ30)</f>
        <v/>
      </c>
      <c r="AS106">
        <f>'05.02_EXECUÇÃO DE DESPESAS'!AR30</f>
        <v>0</v>
      </c>
      <c r="AT106" t="str">
        <f>IF('05.02_EXECUÇÃO DE DESPESAS'!AS30="","",'05.02_EXECUÇÃO DE DESPESAS'!AS30)</f>
        <v/>
      </c>
      <c r="AU106">
        <f>'05.02_EXECUÇÃO DE DESPESAS'!AT30</f>
        <v>0</v>
      </c>
      <c r="AV106">
        <f>'05.02_EXECUÇÃO DE DESPESAS'!AU30</f>
        <v>0</v>
      </c>
      <c r="AW106" t="str">
        <f>IF('05.02_EXECUÇÃO DE DESPESAS'!AV30="","",'05.02_EXECUÇÃO DE DESPESAS'!AV30)</f>
        <v/>
      </c>
      <c r="AX106" t="str">
        <f>IF('05.02_EXECUÇÃO DE DESPESAS'!AW30="","",'05.02_EXECUÇÃO DE DESPESAS'!AW30)</f>
        <v/>
      </c>
      <c r="AZ106">
        <f>'05.02_EXECUÇÃO DE DESPESAS'!AY30</f>
        <v>0</v>
      </c>
      <c r="BA106">
        <f>'05.02_EXECUÇÃO DE DESPESAS'!AZ30</f>
        <v>0</v>
      </c>
      <c r="BB106">
        <f>'05.02_EXECUÇÃO DE DESPESAS'!BA30</f>
        <v>0</v>
      </c>
      <c r="BC106">
        <f>IF('05.02_EXECUÇÃO DE DESPESAS'!BB30="","",'05.02_EXECUÇÃO DE DESPESAS'!BB30)</f>
        <v>0</v>
      </c>
    </row>
    <row r="107" spans="2:55" x14ac:dyDescent="0.25">
      <c r="B107" t="s">
        <v>683</v>
      </c>
      <c r="C107" t="str">
        <f>IF('05.02_EXECUÇÃO DE DESPESAS'!B31="","",'05.02_EXECUÇÃO DE DESPESAS'!B31)</f>
        <v/>
      </c>
      <c r="D107" t="str">
        <f>IF('05.02_EXECUÇÃO DE DESPESAS'!C31="","",'05.02_EXECUÇÃO DE DESPESAS'!C31)</f>
        <v/>
      </c>
      <c r="E107">
        <f>'05.02_EXECUÇÃO DE DESPESAS'!D31</f>
        <v>0</v>
      </c>
      <c r="F107" t="str">
        <f>IF('05.02_EXECUÇÃO DE DESPESAS'!E31="","",'05.02_EXECUÇÃO DE DESPESAS'!E31)</f>
        <v/>
      </c>
      <c r="G107">
        <f>'05.02_EXECUÇÃO DE DESPESAS'!F31</f>
        <v>0</v>
      </c>
      <c r="H107">
        <f>'05.02_EXECUÇÃO DE DESPESAS'!G31</f>
        <v>0</v>
      </c>
      <c r="I107">
        <f>'05.02_EXECUÇÃO DE DESPESAS'!H31</f>
        <v>0</v>
      </c>
      <c r="J107">
        <f>'05.02_EXECUÇÃO DE DESPESAS'!I31</f>
        <v>0</v>
      </c>
      <c r="K107">
        <f>'05.02_EXECUÇÃO DE DESPESAS'!J31</f>
        <v>0</v>
      </c>
      <c r="L107">
        <f>'05.02_EXECUÇÃO DE DESPESAS'!K31</f>
        <v>0</v>
      </c>
      <c r="M107">
        <f>'05.02_EXECUÇÃO DE DESPESAS'!L31</f>
        <v>0</v>
      </c>
      <c r="N107">
        <f>'05.02_EXECUÇÃO DE DESPESAS'!M31</f>
        <v>0</v>
      </c>
      <c r="O107" t="str">
        <f>IF('05.02_EXECUÇÃO DE DESPESAS'!N31="","",'05.02_EXECUÇÃO DE DESPESAS'!N31)</f>
        <v/>
      </c>
      <c r="P107">
        <f>'05.02_EXECUÇÃO DE DESPESAS'!O31</f>
        <v>0</v>
      </c>
      <c r="Q107">
        <f>'05.02_EXECUÇÃO DE DESPESAS'!P31</f>
        <v>0</v>
      </c>
      <c r="R107" t="str">
        <f>IF('05.02_EXECUÇÃO DE DESPESAS'!Q31="","",'05.02_EXECUÇÃO DE DESPESAS'!Q31)</f>
        <v/>
      </c>
      <c r="S107">
        <f>'05.02_EXECUÇÃO DE DESPESAS'!R31</f>
        <v>0</v>
      </c>
      <c r="T107">
        <f>'05.02_EXECUÇÃO DE DESPESAS'!S31</f>
        <v>0</v>
      </c>
      <c r="U107">
        <f>'05.02_EXECUÇÃO DE DESPESAS'!T31</f>
        <v>0</v>
      </c>
      <c r="V107">
        <f>'05.02_EXECUÇÃO DE DESPESAS'!U31</f>
        <v>0</v>
      </c>
      <c r="W107">
        <f>'05.02_EXECUÇÃO DE DESPESAS'!V31</f>
        <v>0</v>
      </c>
      <c r="X107" t="str">
        <f>IF('05.02_EXECUÇÃO DE DESPESAS'!W31="","",'05.02_EXECUÇÃO DE DESPESAS'!W31)</f>
        <v/>
      </c>
      <c r="Y107">
        <f>'05.02_EXECUÇÃO DE DESPESAS'!X31</f>
        <v>0</v>
      </c>
      <c r="Z107">
        <f>'05.02_EXECUÇÃO DE DESPESAS'!Y31</f>
        <v>0</v>
      </c>
      <c r="AA107">
        <f>'05.02_EXECUÇÃO DE DESPESAS'!Z31</f>
        <v>0</v>
      </c>
      <c r="AB107">
        <f>'05.02_EXECUÇÃO DE DESPESAS'!AA31</f>
        <v>0</v>
      </c>
      <c r="AC107">
        <f>'05.02_EXECUÇÃO DE DESPESAS'!AB31</f>
        <v>0</v>
      </c>
      <c r="AD107">
        <f>'05.02_EXECUÇÃO DE DESPESAS'!AC31</f>
        <v>0</v>
      </c>
      <c r="AE107" t="str">
        <f>IF('05.02_EXECUÇÃO DE DESPESAS'!AD31="","",'05.02_EXECUÇÃO DE DESPESAS'!AD31)</f>
        <v/>
      </c>
      <c r="AF107">
        <f>'05.02_EXECUÇÃO DE DESPESAS'!AE31</f>
        <v>0</v>
      </c>
      <c r="AG107">
        <f>'05.02_EXECUÇÃO DE DESPESAS'!AF31</f>
        <v>0</v>
      </c>
      <c r="AH107">
        <f>'05.02_EXECUÇÃO DE DESPESAS'!AG31</f>
        <v>0</v>
      </c>
      <c r="AI107">
        <f>'05.02_EXECUÇÃO DE DESPESAS'!AH31</f>
        <v>0</v>
      </c>
      <c r="AJ107">
        <f>'05.02_EXECUÇÃO DE DESPESAS'!AI31</f>
        <v>0</v>
      </c>
      <c r="AK107">
        <f>'05.02_EXECUÇÃO DE DESPESAS'!AJ31</f>
        <v>0</v>
      </c>
      <c r="AL107">
        <f>'05.02_EXECUÇÃO DE DESPESAS'!AK31</f>
        <v>0</v>
      </c>
      <c r="AM107" t="str">
        <f>IF('05.02_EXECUÇÃO DE DESPESAS'!AL31="","",'05.02_EXECUÇÃO DE DESPESAS'!AL31)</f>
        <v/>
      </c>
      <c r="AN107">
        <f>'05.02_EXECUÇÃO DE DESPESAS'!AM31</f>
        <v>0</v>
      </c>
      <c r="AO107">
        <f>'05.02_EXECUÇÃO DE DESPESAS'!AN31</f>
        <v>0</v>
      </c>
      <c r="AP107">
        <f>'05.02_EXECUÇÃO DE DESPESAS'!AO31</f>
        <v>0</v>
      </c>
      <c r="AQ107">
        <f>'05.02_EXECUÇÃO DE DESPESAS'!AP31</f>
        <v>0</v>
      </c>
      <c r="AR107" t="str">
        <f>IF('05.02_EXECUÇÃO DE DESPESAS'!AQ31="","",'05.02_EXECUÇÃO DE DESPESAS'!AQ31)</f>
        <v/>
      </c>
      <c r="AS107">
        <f>'05.02_EXECUÇÃO DE DESPESAS'!AR31</f>
        <v>0</v>
      </c>
      <c r="AT107" t="str">
        <f>IF('05.02_EXECUÇÃO DE DESPESAS'!AS31="","",'05.02_EXECUÇÃO DE DESPESAS'!AS31)</f>
        <v/>
      </c>
      <c r="AU107">
        <f>'05.02_EXECUÇÃO DE DESPESAS'!AT31</f>
        <v>0</v>
      </c>
      <c r="AV107">
        <f>'05.02_EXECUÇÃO DE DESPESAS'!AU31</f>
        <v>0</v>
      </c>
      <c r="AW107" t="str">
        <f>IF('05.02_EXECUÇÃO DE DESPESAS'!AV31="","",'05.02_EXECUÇÃO DE DESPESAS'!AV31)</f>
        <v/>
      </c>
      <c r="AX107" t="str">
        <f>IF('05.02_EXECUÇÃO DE DESPESAS'!AW31="","",'05.02_EXECUÇÃO DE DESPESAS'!AW31)</f>
        <v/>
      </c>
      <c r="AZ107">
        <f>'05.02_EXECUÇÃO DE DESPESAS'!AY31</f>
        <v>0</v>
      </c>
      <c r="BA107">
        <f>'05.02_EXECUÇÃO DE DESPESAS'!AZ31</f>
        <v>0</v>
      </c>
      <c r="BB107">
        <f>'05.02_EXECUÇÃO DE DESPESAS'!BA31</f>
        <v>0</v>
      </c>
      <c r="BC107">
        <f>IF('05.02_EXECUÇÃO DE DESPESAS'!BB31="","",'05.02_EXECUÇÃO DE DESPESAS'!BB31)</f>
        <v>0</v>
      </c>
    </row>
    <row r="108" spans="2:55" x14ac:dyDescent="0.25">
      <c r="B108" t="s">
        <v>683</v>
      </c>
      <c r="C108" t="str">
        <f>IF('05.02_EXECUÇÃO DE DESPESAS'!B32="","",'05.02_EXECUÇÃO DE DESPESAS'!B32)</f>
        <v/>
      </c>
      <c r="D108" t="str">
        <f>IF('05.02_EXECUÇÃO DE DESPESAS'!C32="","",'05.02_EXECUÇÃO DE DESPESAS'!C32)</f>
        <v/>
      </c>
      <c r="E108">
        <f>'05.02_EXECUÇÃO DE DESPESAS'!D32</f>
        <v>0</v>
      </c>
      <c r="F108" t="str">
        <f>IF('05.02_EXECUÇÃO DE DESPESAS'!E32="","",'05.02_EXECUÇÃO DE DESPESAS'!E32)</f>
        <v/>
      </c>
      <c r="G108">
        <f>'05.02_EXECUÇÃO DE DESPESAS'!F32</f>
        <v>0</v>
      </c>
      <c r="H108">
        <f>'05.02_EXECUÇÃO DE DESPESAS'!G32</f>
        <v>0</v>
      </c>
      <c r="I108">
        <f>'05.02_EXECUÇÃO DE DESPESAS'!H32</f>
        <v>0</v>
      </c>
      <c r="J108">
        <f>'05.02_EXECUÇÃO DE DESPESAS'!I32</f>
        <v>0</v>
      </c>
      <c r="K108">
        <f>'05.02_EXECUÇÃO DE DESPESAS'!J32</f>
        <v>0</v>
      </c>
      <c r="L108">
        <f>'05.02_EXECUÇÃO DE DESPESAS'!K32</f>
        <v>0</v>
      </c>
      <c r="M108">
        <f>'05.02_EXECUÇÃO DE DESPESAS'!L32</f>
        <v>0</v>
      </c>
      <c r="N108">
        <f>'05.02_EXECUÇÃO DE DESPESAS'!M32</f>
        <v>0</v>
      </c>
      <c r="O108" t="str">
        <f>IF('05.02_EXECUÇÃO DE DESPESAS'!N32="","",'05.02_EXECUÇÃO DE DESPESAS'!N32)</f>
        <v/>
      </c>
      <c r="P108">
        <f>'05.02_EXECUÇÃO DE DESPESAS'!O32</f>
        <v>0</v>
      </c>
      <c r="Q108">
        <f>'05.02_EXECUÇÃO DE DESPESAS'!P32</f>
        <v>0</v>
      </c>
      <c r="R108" t="str">
        <f>IF('05.02_EXECUÇÃO DE DESPESAS'!Q32="","",'05.02_EXECUÇÃO DE DESPESAS'!Q32)</f>
        <v/>
      </c>
      <c r="S108">
        <f>'05.02_EXECUÇÃO DE DESPESAS'!R32</f>
        <v>0</v>
      </c>
      <c r="T108">
        <f>'05.02_EXECUÇÃO DE DESPESAS'!S32</f>
        <v>0</v>
      </c>
      <c r="U108">
        <f>'05.02_EXECUÇÃO DE DESPESAS'!T32</f>
        <v>0</v>
      </c>
      <c r="V108">
        <f>'05.02_EXECUÇÃO DE DESPESAS'!U32</f>
        <v>0</v>
      </c>
      <c r="W108">
        <f>'05.02_EXECUÇÃO DE DESPESAS'!V32</f>
        <v>0</v>
      </c>
      <c r="X108" t="str">
        <f>IF('05.02_EXECUÇÃO DE DESPESAS'!W32="","",'05.02_EXECUÇÃO DE DESPESAS'!W32)</f>
        <v/>
      </c>
      <c r="Y108">
        <f>'05.02_EXECUÇÃO DE DESPESAS'!X32</f>
        <v>0</v>
      </c>
      <c r="Z108">
        <f>'05.02_EXECUÇÃO DE DESPESAS'!Y32</f>
        <v>0</v>
      </c>
      <c r="AA108">
        <f>'05.02_EXECUÇÃO DE DESPESAS'!Z32</f>
        <v>0</v>
      </c>
      <c r="AB108">
        <f>'05.02_EXECUÇÃO DE DESPESAS'!AA32</f>
        <v>0</v>
      </c>
      <c r="AC108">
        <f>'05.02_EXECUÇÃO DE DESPESAS'!AB32</f>
        <v>0</v>
      </c>
      <c r="AD108">
        <f>'05.02_EXECUÇÃO DE DESPESAS'!AC32</f>
        <v>0</v>
      </c>
      <c r="AE108" t="str">
        <f>IF('05.02_EXECUÇÃO DE DESPESAS'!AD32="","",'05.02_EXECUÇÃO DE DESPESAS'!AD32)</f>
        <v/>
      </c>
      <c r="AF108">
        <f>'05.02_EXECUÇÃO DE DESPESAS'!AE32</f>
        <v>0</v>
      </c>
      <c r="AG108">
        <f>'05.02_EXECUÇÃO DE DESPESAS'!AF32</f>
        <v>0</v>
      </c>
      <c r="AH108">
        <f>'05.02_EXECUÇÃO DE DESPESAS'!AG32</f>
        <v>0</v>
      </c>
      <c r="AI108">
        <f>'05.02_EXECUÇÃO DE DESPESAS'!AH32</f>
        <v>0</v>
      </c>
      <c r="AJ108">
        <f>'05.02_EXECUÇÃO DE DESPESAS'!AI32</f>
        <v>0</v>
      </c>
      <c r="AK108">
        <f>'05.02_EXECUÇÃO DE DESPESAS'!AJ32</f>
        <v>0</v>
      </c>
      <c r="AL108">
        <f>'05.02_EXECUÇÃO DE DESPESAS'!AK32</f>
        <v>0</v>
      </c>
      <c r="AM108" t="str">
        <f>IF('05.02_EXECUÇÃO DE DESPESAS'!AL32="","",'05.02_EXECUÇÃO DE DESPESAS'!AL32)</f>
        <v/>
      </c>
      <c r="AN108">
        <f>'05.02_EXECUÇÃO DE DESPESAS'!AM32</f>
        <v>0</v>
      </c>
      <c r="AO108">
        <f>'05.02_EXECUÇÃO DE DESPESAS'!AN32</f>
        <v>0</v>
      </c>
      <c r="AP108">
        <f>'05.02_EXECUÇÃO DE DESPESAS'!AO32</f>
        <v>0</v>
      </c>
      <c r="AQ108">
        <f>'05.02_EXECUÇÃO DE DESPESAS'!AP32</f>
        <v>0</v>
      </c>
      <c r="AR108" t="str">
        <f>IF('05.02_EXECUÇÃO DE DESPESAS'!AQ32="","",'05.02_EXECUÇÃO DE DESPESAS'!AQ32)</f>
        <v/>
      </c>
      <c r="AS108">
        <f>'05.02_EXECUÇÃO DE DESPESAS'!AR32</f>
        <v>0</v>
      </c>
      <c r="AT108" t="str">
        <f>IF('05.02_EXECUÇÃO DE DESPESAS'!AS32="","",'05.02_EXECUÇÃO DE DESPESAS'!AS32)</f>
        <v/>
      </c>
      <c r="AU108">
        <f>'05.02_EXECUÇÃO DE DESPESAS'!AT32</f>
        <v>0</v>
      </c>
      <c r="AV108">
        <f>'05.02_EXECUÇÃO DE DESPESAS'!AU32</f>
        <v>0</v>
      </c>
      <c r="AW108" t="str">
        <f>IF('05.02_EXECUÇÃO DE DESPESAS'!AV32="","",'05.02_EXECUÇÃO DE DESPESAS'!AV32)</f>
        <v/>
      </c>
      <c r="AX108" t="str">
        <f>IF('05.02_EXECUÇÃO DE DESPESAS'!AW32="","",'05.02_EXECUÇÃO DE DESPESAS'!AW32)</f>
        <v/>
      </c>
      <c r="AZ108">
        <f>'05.02_EXECUÇÃO DE DESPESAS'!AY32</f>
        <v>0</v>
      </c>
      <c r="BA108">
        <f>'05.02_EXECUÇÃO DE DESPESAS'!AZ32</f>
        <v>0</v>
      </c>
      <c r="BB108">
        <f>'05.02_EXECUÇÃO DE DESPESAS'!BA32</f>
        <v>0</v>
      </c>
      <c r="BC108">
        <f>IF('05.02_EXECUÇÃO DE DESPESAS'!BB32="","",'05.02_EXECUÇÃO DE DESPESAS'!BB32)</f>
        <v>0</v>
      </c>
    </row>
    <row r="109" spans="2:55" x14ac:dyDescent="0.25">
      <c r="B109" t="s">
        <v>683</v>
      </c>
      <c r="C109" t="str">
        <f>IF('05.02_EXECUÇÃO DE DESPESAS'!B33="","",'05.02_EXECUÇÃO DE DESPESAS'!B33)</f>
        <v/>
      </c>
      <c r="D109" t="str">
        <f>IF('05.02_EXECUÇÃO DE DESPESAS'!C33="","",'05.02_EXECUÇÃO DE DESPESAS'!C33)</f>
        <v/>
      </c>
      <c r="E109">
        <f>'05.02_EXECUÇÃO DE DESPESAS'!D33</f>
        <v>0</v>
      </c>
      <c r="F109" t="str">
        <f>IF('05.02_EXECUÇÃO DE DESPESAS'!E33="","",'05.02_EXECUÇÃO DE DESPESAS'!E33)</f>
        <v/>
      </c>
      <c r="G109">
        <f>'05.02_EXECUÇÃO DE DESPESAS'!F33</f>
        <v>0</v>
      </c>
      <c r="H109">
        <f>'05.02_EXECUÇÃO DE DESPESAS'!G33</f>
        <v>0</v>
      </c>
      <c r="I109">
        <f>'05.02_EXECUÇÃO DE DESPESAS'!H33</f>
        <v>0</v>
      </c>
      <c r="J109">
        <f>'05.02_EXECUÇÃO DE DESPESAS'!I33</f>
        <v>0</v>
      </c>
      <c r="K109">
        <f>'05.02_EXECUÇÃO DE DESPESAS'!J33</f>
        <v>0</v>
      </c>
      <c r="L109">
        <f>'05.02_EXECUÇÃO DE DESPESAS'!K33</f>
        <v>0</v>
      </c>
      <c r="M109">
        <f>'05.02_EXECUÇÃO DE DESPESAS'!L33</f>
        <v>0</v>
      </c>
      <c r="N109">
        <f>'05.02_EXECUÇÃO DE DESPESAS'!M33</f>
        <v>0</v>
      </c>
      <c r="O109" t="str">
        <f>IF('05.02_EXECUÇÃO DE DESPESAS'!N33="","",'05.02_EXECUÇÃO DE DESPESAS'!N33)</f>
        <v/>
      </c>
      <c r="P109">
        <f>'05.02_EXECUÇÃO DE DESPESAS'!O33</f>
        <v>0</v>
      </c>
      <c r="Q109">
        <f>'05.02_EXECUÇÃO DE DESPESAS'!P33</f>
        <v>0</v>
      </c>
      <c r="R109" t="str">
        <f>IF('05.02_EXECUÇÃO DE DESPESAS'!Q33="","",'05.02_EXECUÇÃO DE DESPESAS'!Q33)</f>
        <v/>
      </c>
      <c r="S109">
        <f>'05.02_EXECUÇÃO DE DESPESAS'!R33</f>
        <v>0</v>
      </c>
      <c r="T109">
        <f>'05.02_EXECUÇÃO DE DESPESAS'!S33</f>
        <v>0</v>
      </c>
      <c r="U109">
        <f>'05.02_EXECUÇÃO DE DESPESAS'!T33</f>
        <v>0</v>
      </c>
      <c r="V109">
        <f>'05.02_EXECUÇÃO DE DESPESAS'!U33</f>
        <v>0</v>
      </c>
      <c r="W109">
        <f>'05.02_EXECUÇÃO DE DESPESAS'!V33</f>
        <v>0</v>
      </c>
      <c r="X109" t="str">
        <f>IF('05.02_EXECUÇÃO DE DESPESAS'!W33="","",'05.02_EXECUÇÃO DE DESPESAS'!W33)</f>
        <v/>
      </c>
      <c r="Y109">
        <f>'05.02_EXECUÇÃO DE DESPESAS'!X33</f>
        <v>0</v>
      </c>
      <c r="Z109">
        <f>'05.02_EXECUÇÃO DE DESPESAS'!Y33</f>
        <v>0</v>
      </c>
      <c r="AA109">
        <f>'05.02_EXECUÇÃO DE DESPESAS'!Z33</f>
        <v>0</v>
      </c>
      <c r="AB109">
        <f>'05.02_EXECUÇÃO DE DESPESAS'!AA33</f>
        <v>0</v>
      </c>
      <c r="AC109">
        <f>'05.02_EXECUÇÃO DE DESPESAS'!AB33</f>
        <v>0</v>
      </c>
      <c r="AD109">
        <f>'05.02_EXECUÇÃO DE DESPESAS'!AC33</f>
        <v>0</v>
      </c>
      <c r="AE109" t="str">
        <f>IF('05.02_EXECUÇÃO DE DESPESAS'!AD33="","",'05.02_EXECUÇÃO DE DESPESAS'!AD33)</f>
        <v/>
      </c>
      <c r="AF109">
        <f>'05.02_EXECUÇÃO DE DESPESAS'!AE33</f>
        <v>0</v>
      </c>
      <c r="AG109">
        <f>'05.02_EXECUÇÃO DE DESPESAS'!AF33</f>
        <v>0</v>
      </c>
      <c r="AH109">
        <f>'05.02_EXECUÇÃO DE DESPESAS'!AG33</f>
        <v>0</v>
      </c>
      <c r="AI109">
        <f>'05.02_EXECUÇÃO DE DESPESAS'!AH33</f>
        <v>0</v>
      </c>
      <c r="AJ109">
        <f>'05.02_EXECUÇÃO DE DESPESAS'!AI33</f>
        <v>0</v>
      </c>
      <c r="AK109">
        <f>'05.02_EXECUÇÃO DE DESPESAS'!AJ33</f>
        <v>0</v>
      </c>
      <c r="AL109">
        <f>'05.02_EXECUÇÃO DE DESPESAS'!AK33</f>
        <v>0</v>
      </c>
      <c r="AM109" t="str">
        <f>IF('05.02_EXECUÇÃO DE DESPESAS'!AL33="","",'05.02_EXECUÇÃO DE DESPESAS'!AL33)</f>
        <v/>
      </c>
      <c r="AN109">
        <f>'05.02_EXECUÇÃO DE DESPESAS'!AM33</f>
        <v>0</v>
      </c>
      <c r="AO109">
        <f>'05.02_EXECUÇÃO DE DESPESAS'!AN33</f>
        <v>0</v>
      </c>
      <c r="AP109">
        <f>'05.02_EXECUÇÃO DE DESPESAS'!AO33</f>
        <v>0</v>
      </c>
      <c r="AQ109">
        <f>'05.02_EXECUÇÃO DE DESPESAS'!AP33</f>
        <v>0</v>
      </c>
      <c r="AR109" t="str">
        <f>IF('05.02_EXECUÇÃO DE DESPESAS'!AQ33="","",'05.02_EXECUÇÃO DE DESPESAS'!AQ33)</f>
        <v/>
      </c>
      <c r="AS109">
        <f>'05.02_EXECUÇÃO DE DESPESAS'!AR33</f>
        <v>0</v>
      </c>
      <c r="AT109" t="str">
        <f>IF('05.02_EXECUÇÃO DE DESPESAS'!AS33="","",'05.02_EXECUÇÃO DE DESPESAS'!AS33)</f>
        <v/>
      </c>
      <c r="AU109">
        <f>'05.02_EXECUÇÃO DE DESPESAS'!AT33</f>
        <v>0</v>
      </c>
      <c r="AV109">
        <f>'05.02_EXECUÇÃO DE DESPESAS'!AU33</f>
        <v>0</v>
      </c>
      <c r="AW109" t="str">
        <f>IF('05.02_EXECUÇÃO DE DESPESAS'!AV33="","",'05.02_EXECUÇÃO DE DESPESAS'!AV33)</f>
        <v/>
      </c>
      <c r="AX109" t="str">
        <f>IF('05.02_EXECUÇÃO DE DESPESAS'!AW33="","",'05.02_EXECUÇÃO DE DESPESAS'!AW33)</f>
        <v/>
      </c>
      <c r="AZ109">
        <f>'05.02_EXECUÇÃO DE DESPESAS'!AY33</f>
        <v>0</v>
      </c>
      <c r="BA109">
        <f>'05.02_EXECUÇÃO DE DESPESAS'!AZ33</f>
        <v>0</v>
      </c>
      <c r="BB109">
        <f>'05.02_EXECUÇÃO DE DESPESAS'!BA33</f>
        <v>0</v>
      </c>
      <c r="BC109">
        <f>IF('05.02_EXECUÇÃO DE DESPESAS'!BB33="","",'05.02_EXECUÇÃO DE DESPESAS'!BB33)</f>
        <v>0</v>
      </c>
    </row>
    <row r="110" spans="2:55" x14ac:dyDescent="0.25">
      <c r="B110" t="s">
        <v>683</v>
      </c>
      <c r="C110" t="str">
        <f>IF('05.02_EXECUÇÃO DE DESPESAS'!B34="","",'05.02_EXECUÇÃO DE DESPESAS'!B34)</f>
        <v/>
      </c>
      <c r="D110" t="str">
        <f>IF('05.02_EXECUÇÃO DE DESPESAS'!C34="","",'05.02_EXECUÇÃO DE DESPESAS'!C34)</f>
        <v/>
      </c>
      <c r="E110">
        <f>'05.02_EXECUÇÃO DE DESPESAS'!D34</f>
        <v>0</v>
      </c>
      <c r="F110" t="str">
        <f>IF('05.02_EXECUÇÃO DE DESPESAS'!E34="","",'05.02_EXECUÇÃO DE DESPESAS'!E34)</f>
        <v/>
      </c>
      <c r="G110">
        <f>'05.02_EXECUÇÃO DE DESPESAS'!F34</f>
        <v>0</v>
      </c>
      <c r="H110">
        <f>'05.02_EXECUÇÃO DE DESPESAS'!G34</f>
        <v>0</v>
      </c>
      <c r="I110">
        <f>'05.02_EXECUÇÃO DE DESPESAS'!H34</f>
        <v>0</v>
      </c>
      <c r="J110">
        <f>'05.02_EXECUÇÃO DE DESPESAS'!I34</f>
        <v>0</v>
      </c>
      <c r="K110">
        <f>'05.02_EXECUÇÃO DE DESPESAS'!J34</f>
        <v>0</v>
      </c>
      <c r="L110">
        <f>'05.02_EXECUÇÃO DE DESPESAS'!K34</f>
        <v>0</v>
      </c>
      <c r="M110">
        <f>'05.02_EXECUÇÃO DE DESPESAS'!L34</f>
        <v>0</v>
      </c>
      <c r="N110">
        <f>'05.02_EXECUÇÃO DE DESPESAS'!M34</f>
        <v>0</v>
      </c>
      <c r="O110" t="str">
        <f>IF('05.02_EXECUÇÃO DE DESPESAS'!N34="","",'05.02_EXECUÇÃO DE DESPESAS'!N34)</f>
        <v/>
      </c>
      <c r="P110">
        <f>'05.02_EXECUÇÃO DE DESPESAS'!O34</f>
        <v>0</v>
      </c>
      <c r="Q110">
        <f>'05.02_EXECUÇÃO DE DESPESAS'!P34</f>
        <v>0</v>
      </c>
      <c r="R110" t="str">
        <f>IF('05.02_EXECUÇÃO DE DESPESAS'!Q34="","",'05.02_EXECUÇÃO DE DESPESAS'!Q34)</f>
        <v/>
      </c>
      <c r="S110">
        <f>'05.02_EXECUÇÃO DE DESPESAS'!R34</f>
        <v>0</v>
      </c>
      <c r="T110">
        <f>'05.02_EXECUÇÃO DE DESPESAS'!S34</f>
        <v>0</v>
      </c>
      <c r="U110">
        <f>'05.02_EXECUÇÃO DE DESPESAS'!T34</f>
        <v>0</v>
      </c>
      <c r="V110">
        <f>'05.02_EXECUÇÃO DE DESPESAS'!U34</f>
        <v>0</v>
      </c>
      <c r="W110">
        <f>'05.02_EXECUÇÃO DE DESPESAS'!V34</f>
        <v>0</v>
      </c>
      <c r="X110" t="str">
        <f>IF('05.02_EXECUÇÃO DE DESPESAS'!W34="","",'05.02_EXECUÇÃO DE DESPESAS'!W34)</f>
        <v/>
      </c>
      <c r="Y110">
        <f>'05.02_EXECUÇÃO DE DESPESAS'!X34</f>
        <v>0</v>
      </c>
      <c r="Z110">
        <f>'05.02_EXECUÇÃO DE DESPESAS'!Y34</f>
        <v>0</v>
      </c>
      <c r="AA110">
        <f>'05.02_EXECUÇÃO DE DESPESAS'!Z34</f>
        <v>0</v>
      </c>
      <c r="AB110">
        <f>'05.02_EXECUÇÃO DE DESPESAS'!AA34</f>
        <v>0</v>
      </c>
      <c r="AC110">
        <f>'05.02_EXECUÇÃO DE DESPESAS'!AB34</f>
        <v>0</v>
      </c>
      <c r="AD110">
        <f>'05.02_EXECUÇÃO DE DESPESAS'!AC34</f>
        <v>0</v>
      </c>
      <c r="AE110" t="str">
        <f>IF('05.02_EXECUÇÃO DE DESPESAS'!AD34="","",'05.02_EXECUÇÃO DE DESPESAS'!AD34)</f>
        <v/>
      </c>
      <c r="AF110">
        <f>'05.02_EXECUÇÃO DE DESPESAS'!AE34</f>
        <v>0</v>
      </c>
      <c r="AG110">
        <f>'05.02_EXECUÇÃO DE DESPESAS'!AF34</f>
        <v>0</v>
      </c>
      <c r="AH110">
        <f>'05.02_EXECUÇÃO DE DESPESAS'!AG34</f>
        <v>0</v>
      </c>
      <c r="AI110">
        <f>'05.02_EXECUÇÃO DE DESPESAS'!AH34</f>
        <v>0</v>
      </c>
      <c r="AJ110">
        <f>'05.02_EXECUÇÃO DE DESPESAS'!AI34</f>
        <v>0</v>
      </c>
      <c r="AK110">
        <f>'05.02_EXECUÇÃO DE DESPESAS'!AJ34</f>
        <v>0</v>
      </c>
      <c r="AL110">
        <f>'05.02_EXECUÇÃO DE DESPESAS'!AK34</f>
        <v>0</v>
      </c>
      <c r="AM110" t="str">
        <f>IF('05.02_EXECUÇÃO DE DESPESAS'!AL34="","",'05.02_EXECUÇÃO DE DESPESAS'!AL34)</f>
        <v/>
      </c>
      <c r="AN110">
        <f>'05.02_EXECUÇÃO DE DESPESAS'!AM34</f>
        <v>0</v>
      </c>
      <c r="AO110">
        <f>'05.02_EXECUÇÃO DE DESPESAS'!AN34</f>
        <v>0</v>
      </c>
      <c r="AP110">
        <f>'05.02_EXECUÇÃO DE DESPESAS'!AO34</f>
        <v>0</v>
      </c>
      <c r="AQ110">
        <f>'05.02_EXECUÇÃO DE DESPESAS'!AP34</f>
        <v>0</v>
      </c>
      <c r="AR110" t="str">
        <f>IF('05.02_EXECUÇÃO DE DESPESAS'!AQ34="","",'05.02_EXECUÇÃO DE DESPESAS'!AQ34)</f>
        <v/>
      </c>
      <c r="AS110">
        <f>'05.02_EXECUÇÃO DE DESPESAS'!AR34</f>
        <v>0</v>
      </c>
      <c r="AT110" t="str">
        <f>IF('05.02_EXECUÇÃO DE DESPESAS'!AS34="","",'05.02_EXECUÇÃO DE DESPESAS'!AS34)</f>
        <v/>
      </c>
      <c r="AU110">
        <f>'05.02_EXECUÇÃO DE DESPESAS'!AT34</f>
        <v>0</v>
      </c>
      <c r="AV110">
        <f>'05.02_EXECUÇÃO DE DESPESAS'!AU34</f>
        <v>0</v>
      </c>
      <c r="AW110" t="str">
        <f>IF('05.02_EXECUÇÃO DE DESPESAS'!AV34="","",'05.02_EXECUÇÃO DE DESPESAS'!AV34)</f>
        <v/>
      </c>
      <c r="AX110" t="str">
        <f>IF('05.02_EXECUÇÃO DE DESPESAS'!AW34="","",'05.02_EXECUÇÃO DE DESPESAS'!AW34)</f>
        <v/>
      </c>
      <c r="AZ110">
        <f>'05.02_EXECUÇÃO DE DESPESAS'!AY34</f>
        <v>0</v>
      </c>
      <c r="BA110">
        <f>'05.02_EXECUÇÃO DE DESPESAS'!AZ34</f>
        <v>0</v>
      </c>
      <c r="BB110">
        <f>'05.02_EXECUÇÃO DE DESPESAS'!BA34</f>
        <v>0</v>
      </c>
      <c r="BC110">
        <f>IF('05.02_EXECUÇÃO DE DESPESAS'!BB34="","",'05.02_EXECUÇÃO DE DESPESAS'!BB34)</f>
        <v>0</v>
      </c>
    </row>
    <row r="111" spans="2:55" x14ac:dyDescent="0.25">
      <c r="B111" t="s">
        <v>683</v>
      </c>
      <c r="C111" t="str">
        <f>IF('05.02_EXECUÇÃO DE DESPESAS'!B35="","",'05.02_EXECUÇÃO DE DESPESAS'!B35)</f>
        <v/>
      </c>
      <c r="D111" t="str">
        <f>IF('05.02_EXECUÇÃO DE DESPESAS'!C35="","",'05.02_EXECUÇÃO DE DESPESAS'!C35)</f>
        <v/>
      </c>
      <c r="E111">
        <f>'05.02_EXECUÇÃO DE DESPESAS'!D35</f>
        <v>0</v>
      </c>
      <c r="F111" t="str">
        <f>IF('05.02_EXECUÇÃO DE DESPESAS'!E35="","",'05.02_EXECUÇÃO DE DESPESAS'!E35)</f>
        <v/>
      </c>
      <c r="G111">
        <f>'05.02_EXECUÇÃO DE DESPESAS'!F35</f>
        <v>0</v>
      </c>
      <c r="H111">
        <f>'05.02_EXECUÇÃO DE DESPESAS'!G35</f>
        <v>0</v>
      </c>
      <c r="I111">
        <f>'05.02_EXECUÇÃO DE DESPESAS'!H35</f>
        <v>0</v>
      </c>
      <c r="J111">
        <f>'05.02_EXECUÇÃO DE DESPESAS'!I35</f>
        <v>0</v>
      </c>
      <c r="K111">
        <f>'05.02_EXECUÇÃO DE DESPESAS'!J35</f>
        <v>0</v>
      </c>
      <c r="L111">
        <f>'05.02_EXECUÇÃO DE DESPESAS'!K35</f>
        <v>0</v>
      </c>
      <c r="M111">
        <f>'05.02_EXECUÇÃO DE DESPESAS'!L35</f>
        <v>0</v>
      </c>
      <c r="N111">
        <f>'05.02_EXECUÇÃO DE DESPESAS'!M35</f>
        <v>0</v>
      </c>
      <c r="O111" t="str">
        <f>IF('05.02_EXECUÇÃO DE DESPESAS'!N35="","",'05.02_EXECUÇÃO DE DESPESAS'!N35)</f>
        <v/>
      </c>
      <c r="P111">
        <f>'05.02_EXECUÇÃO DE DESPESAS'!O35</f>
        <v>0</v>
      </c>
      <c r="Q111">
        <f>'05.02_EXECUÇÃO DE DESPESAS'!P35</f>
        <v>0</v>
      </c>
      <c r="R111" t="str">
        <f>IF('05.02_EXECUÇÃO DE DESPESAS'!Q35="","",'05.02_EXECUÇÃO DE DESPESAS'!Q35)</f>
        <v/>
      </c>
      <c r="S111">
        <f>'05.02_EXECUÇÃO DE DESPESAS'!R35</f>
        <v>0</v>
      </c>
      <c r="T111">
        <f>'05.02_EXECUÇÃO DE DESPESAS'!S35</f>
        <v>0</v>
      </c>
      <c r="U111">
        <f>'05.02_EXECUÇÃO DE DESPESAS'!T35</f>
        <v>0</v>
      </c>
      <c r="V111">
        <f>'05.02_EXECUÇÃO DE DESPESAS'!U35</f>
        <v>0</v>
      </c>
      <c r="W111">
        <f>'05.02_EXECUÇÃO DE DESPESAS'!V35</f>
        <v>0</v>
      </c>
      <c r="X111" t="str">
        <f>IF('05.02_EXECUÇÃO DE DESPESAS'!W35="","",'05.02_EXECUÇÃO DE DESPESAS'!W35)</f>
        <v/>
      </c>
      <c r="Y111">
        <f>'05.02_EXECUÇÃO DE DESPESAS'!X35</f>
        <v>0</v>
      </c>
      <c r="Z111">
        <f>'05.02_EXECUÇÃO DE DESPESAS'!Y35</f>
        <v>0</v>
      </c>
      <c r="AA111">
        <f>'05.02_EXECUÇÃO DE DESPESAS'!Z35</f>
        <v>0</v>
      </c>
      <c r="AB111">
        <f>'05.02_EXECUÇÃO DE DESPESAS'!AA35</f>
        <v>0</v>
      </c>
      <c r="AC111">
        <f>'05.02_EXECUÇÃO DE DESPESAS'!AB35</f>
        <v>0</v>
      </c>
      <c r="AD111">
        <f>'05.02_EXECUÇÃO DE DESPESAS'!AC35</f>
        <v>0</v>
      </c>
      <c r="AE111" t="str">
        <f>IF('05.02_EXECUÇÃO DE DESPESAS'!AD35="","",'05.02_EXECUÇÃO DE DESPESAS'!AD35)</f>
        <v/>
      </c>
      <c r="AF111">
        <f>'05.02_EXECUÇÃO DE DESPESAS'!AE35</f>
        <v>0</v>
      </c>
      <c r="AG111">
        <f>'05.02_EXECUÇÃO DE DESPESAS'!AF35</f>
        <v>0</v>
      </c>
      <c r="AH111">
        <f>'05.02_EXECUÇÃO DE DESPESAS'!AG35</f>
        <v>0</v>
      </c>
      <c r="AI111">
        <f>'05.02_EXECUÇÃO DE DESPESAS'!AH35</f>
        <v>0</v>
      </c>
      <c r="AJ111">
        <f>'05.02_EXECUÇÃO DE DESPESAS'!AI35</f>
        <v>0</v>
      </c>
      <c r="AK111">
        <f>'05.02_EXECUÇÃO DE DESPESAS'!AJ35</f>
        <v>0</v>
      </c>
      <c r="AL111">
        <f>'05.02_EXECUÇÃO DE DESPESAS'!AK35</f>
        <v>0</v>
      </c>
      <c r="AM111" t="str">
        <f>IF('05.02_EXECUÇÃO DE DESPESAS'!AL35="","",'05.02_EXECUÇÃO DE DESPESAS'!AL35)</f>
        <v/>
      </c>
      <c r="AN111">
        <f>'05.02_EXECUÇÃO DE DESPESAS'!AM35</f>
        <v>0</v>
      </c>
      <c r="AO111">
        <f>'05.02_EXECUÇÃO DE DESPESAS'!AN35</f>
        <v>0</v>
      </c>
      <c r="AP111">
        <f>'05.02_EXECUÇÃO DE DESPESAS'!AO35</f>
        <v>0</v>
      </c>
      <c r="AQ111">
        <f>'05.02_EXECUÇÃO DE DESPESAS'!AP35</f>
        <v>0</v>
      </c>
      <c r="AR111" t="str">
        <f>IF('05.02_EXECUÇÃO DE DESPESAS'!AQ35="","",'05.02_EXECUÇÃO DE DESPESAS'!AQ35)</f>
        <v/>
      </c>
      <c r="AS111">
        <f>'05.02_EXECUÇÃO DE DESPESAS'!AR35</f>
        <v>0</v>
      </c>
      <c r="AT111" t="str">
        <f>IF('05.02_EXECUÇÃO DE DESPESAS'!AS35="","",'05.02_EXECUÇÃO DE DESPESAS'!AS35)</f>
        <v/>
      </c>
      <c r="AU111">
        <f>'05.02_EXECUÇÃO DE DESPESAS'!AT35</f>
        <v>0</v>
      </c>
      <c r="AV111">
        <f>'05.02_EXECUÇÃO DE DESPESAS'!AU35</f>
        <v>0</v>
      </c>
      <c r="AW111" t="str">
        <f>IF('05.02_EXECUÇÃO DE DESPESAS'!AV35="","",'05.02_EXECUÇÃO DE DESPESAS'!AV35)</f>
        <v/>
      </c>
      <c r="AX111" t="str">
        <f>IF('05.02_EXECUÇÃO DE DESPESAS'!AW35="","",'05.02_EXECUÇÃO DE DESPESAS'!AW35)</f>
        <v/>
      </c>
      <c r="AZ111">
        <f>'05.02_EXECUÇÃO DE DESPESAS'!AY35</f>
        <v>0</v>
      </c>
      <c r="BA111">
        <f>'05.02_EXECUÇÃO DE DESPESAS'!AZ35</f>
        <v>0</v>
      </c>
      <c r="BB111">
        <f>'05.02_EXECUÇÃO DE DESPESAS'!BA35</f>
        <v>0</v>
      </c>
      <c r="BC111">
        <f>IF('05.02_EXECUÇÃO DE DESPESAS'!BB35="","",'05.02_EXECUÇÃO DE DESPESAS'!BB35)</f>
        <v>0</v>
      </c>
    </row>
    <row r="112" spans="2:55" x14ac:dyDescent="0.25">
      <c r="B112" t="s">
        <v>683</v>
      </c>
      <c r="C112" t="str">
        <f>IF('05.02_EXECUÇÃO DE DESPESAS'!B36="","",'05.02_EXECUÇÃO DE DESPESAS'!B36)</f>
        <v/>
      </c>
      <c r="D112" t="str">
        <f>IF('05.02_EXECUÇÃO DE DESPESAS'!C36="","",'05.02_EXECUÇÃO DE DESPESAS'!C36)</f>
        <v/>
      </c>
      <c r="E112">
        <f>'05.02_EXECUÇÃO DE DESPESAS'!D36</f>
        <v>0</v>
      </c>
      <c r="F112" t="str">
        <f>IF('05.02_EXECUÇÃO DE DESPESAS'!E36="","",'05.02_EXECUÇÃO DE DESPESAS'!E36)</f>
        <v/>
      </c>
      <c r="G112">
        <f>'05.02_EXECUÇÃO DE DESPESAS'!F36</f>
        <v>0</v>
      </c>
      <c r="H112">
        <f>'05.02_EXECUÇÃO DE DESPESAS'!G36</f>
        <v>0</v>
      </c>
      <c r="I112">
        <f>'05.02_EXECUÇÃO DE DESPESAS'!H36</f>
        <v>0</v>
      </c>
      <c r="J112">
        <f>'05.02_EXECUÇÃO DE DESPESAS'!I36</f>
        <v>0</v>
      </c>
      <c r="K112">
        <f>'05.02_EXECUÇÃO DE DESPESAS'!J36</f>
        <v>0</v>
      </c>
      <c r="L112">
        <f>'05.02_EXECUÇÃO DE DESPESAS'!K36</f>
        <v>0</v>
      </c>
      <c r="M112">
        <f>'05.02_EXECUÇÃO DE DESPESAS'!L36</f>
        <v>0</v>
      </c>
      <c r="N112">
        <f>'05.02_EXECUÇÃO DE DESPESAS'!M36</f>
        <v>0</v>
      </c>
      <c r="O112" t="str">
        <f>IF('05.02_EXECUÇÃO DE DESPESAS'!N36="","",'05.02_EXECUÇÃO DE DESPESAS'!N36)</f>
        <v/>
      </c>
      <c r="P112">
        <f>'05.02_EXECUÇÃO DE DESPESAS'!O36</f>
        <v>0</v>
      </c>
      <c r="Q112">
        <f>'05.02_EXECUÇÃO DE DESPESAS'!P36</f>
        <v>0</v>
      </c>
      <c r="R112" t="str">
        <f>IF('05.02_EXECUÇÃO DE DESPESAS'!Q36="","",'05.02_EXECUÇÃO DE DESPESAS'!Q36)</f>
        <v/>
      </c>
      <c r="S112">
        <f>'05.02_EXECUÇÃO DE DESPESAS'!R36</f>
        <v>0</v>
      </c>
      <c r="T112">
        <f>'05.02_EXECUÇÃO DE DESPESAS'!S36</f>
        <v>0</v>
      </c>
      <c r="U112">
        <f>'05.02_EXECUÇÃO DE DESPESAS'!T36</f>
        <v>0</v>
      </c>
      <c r="V112">
        <f>'05.02_EXECUÇÃO DE DESPESAS'!U36</f>
        <v>0</v>
      </c>
      <c r="W112">
        <f>'05.02_EXECUÇÃO DE DESPESAS'!V36</f>
        <v>0</v>
      </c>
      <c r="X112" t="str">
        <f>IF('05.02_EXECUÇÃO DE DESPESAS'!W36="","",'05.02_EXECUÇÃO DE DESPESAS'!W36)</f>
        <v/>
      </c>
      <c r="Y112">
        <f>'05.02_EXECUÇÃO DE DESPESAS'!X36</f>
        <v>0</v>
      </c>
      <c r="Z112">
        <f>'05.02_EXECUÇÃO DE DESPESAS'!Y36</f>
        <v>0</v>
      </c>
      <c r="AA112">
        <f>'05.02_EXECUÇÃO DE DESPESAS'!Z36</f>
        <v>0</v>
      </c>
      <c r="AB112">
        <f>'05.02_EXECUÇÃO DE DESPESAS'!AA36</f>
        <v>0</v>
      </c>
      <c r="AC112">
        <f>'05.02_EXECUÇÃO DE DESPESAS'!AB36</f>
        <v>0</v>
      </c>
      <c r="AD112">
        <f>'05.02_EXECUÇÃO DE DESPESAS'!AC36</f>
        <v>0</v>
      </c>
      <c r="AE112" t="str">
        <f>IF('05.02_EXECUÇÃO DE DESPESAS'!AD36="","",'05.02_EXECUÇÃO DE DESPESAS'!AD36)</f>
        <v/>
      </c>
      <c r="AF112">
        <f>'05.02_EXECUÇÃO DE DESPESAS'!AE36</f>
        <v>0</v>
      </c>
      <c r="AG112">
        <f>'05.02_EXECUÇÃO DE DESPESAS'!AF36</f>
        <v>0</v>
      </c>
      <c r="AH112">
        <f>'05.02_EXECUÇÃO DE DESPESAS'!AG36</f>
        <v>0</v>
      </c>
      <c r="AI112">
        <f>'05.02_EXECUÇÃO DE DESPESAS'!AH36</f>
        <v>0</v>
      </c>
      <c r="AJ112">
        <f>'05.02_EXECUÇÃO DE DESPESAS'!AI36</f>
        <v>0</v>
      </c>
      <c r="AK112">
        <f>'05.02_EXECUÇÃO DE DESPESAS'!AJ36</f>
        <v>0</v>
      </c>
      <c r="AL112">
        <f>'05.02_EXECUÇÃO DE DESPESAS'!AK36</f>
        <v>0</v>
      </c>
      <c r="AM112" t="str">
        <f>IF('05.02_EXECUÇÃO DE DESPESAS'!AL36="","",'05.02_EXECUÇÃO DE DESPESAS'!AL36)</f>
        <v/>
      </c>
      <c r="AN112">
        <f>'05.02_EXECUÇÃO DE DESPESAS'!AM36</f>
        <v>0</v>
      </c>
      <c r="AO112">
        <f>'05.02_EXECUÇÃO DE DESPESAS'!AN36</f>
        <v>0</v>
      </c>
      <c r="AP112">
        <f>'05.02_EXECUÇÃO DE DESPESAS'!AO36</f>
        <v>0</v>
      </c>
      <c r="AQ112">
        <f>'05.02_EXECUÇÃO DE DESPESAS'!AP36</f>
        <v>0</v>
      </c>
      <c r="AR112" t="str">
        <f>IF('05.02_EXECUÇÃO DE DESPESAS'!AQ36="","",'05.02_EXECUÇÃO DE DESPESAS'!AQ36)</f>
        <v/>
      </c>
      <c r="AS112">
        <f>'05.02_EXECUÇÃO DE DESPESAS'!AR36</f>
        <v>0</v>
      </c>
      <c r="AT112" t="str">
        <f>IF('05.02_EXECUÇÃO DE DESPESAS'!AS36="","",'05.02_EXECUÇÃO DE DESPESAS'!AS36)</f>
        <v/>
      </c>
      <c r="AU112">
        <f>'05.02_EXECUÇÃO DE DESPESAS'!AT36</f>
        <v>0</v>
      </c>
      <c r="AV112">
        <f>'05.02_EXECUÇÃO DE DESPESAS'!AU36</f>
        <v>0</v>
      </c>
      <c r="AW112" t="str">
        <f>IF('05.02_EXECUÇÃO DE DESPESAS'!AV36="","",'05.02_EXECUÇÃO DE DESPESAS'!AV36)</f>
        <v/>
      </c>
      <c r="AX112" t="str">
        <f>IF('05.02_EXECUÇÃO DE DESPESAS'!AW36="","",'05.02_EXECUÇÃO DE DESPESAS'!AW36)</f>
        <v/>
      </c>
      <c r="AZ112">
        <f>'05.02_EXECUÇÃO DE DESPESAS'!AY36</f>
        <v>0</v>
      </c>
      <c r="BA112">
        <f>'05.02_EXECUÇÃO DE DESPESAS'!AZ36</f>
        <v>0</v>
      </c>
      <c r="BB112">
        <f>'05.02_EXECUÇÃO DE DESPESAS'!BA36</f>
        <v>0</v>
      </c>
      <c r="BC112">
        <f>IF('05.02_EXECUÇÃO DE DESPESAS'!BB36="","",'05.02_EXECUÇÃO DE DESPESAS'!BB36)</f>
        <v>0</v>
      </c>
    </row>
    <row r="113" spans="2:55" x14ac:dyDescent="0.25">
      <c r="B113" t="s">
        <v>683</v>
      </c>
      <c r="C113" t="str">
        <f>IF('05.02_EXECUÇÃO DE DESPESAS'!B37="","",'05.02_EXECUÇÃO DE DESPESAS'!B37)</f>
        <v/>
      </c>
      <c r="D113" t="str">
        <f>IF('05.02_EXECUÇÃO DE DESPESAS'!C37="","",'05.02_EXECUÇÃO DE DESPESAS'!C37)</f>
        <v/>
      </c>
      <c r="E113">
        <f>'05.02_EXECUÇÃO DE DESPESAS'!D37</f>
        <v>0</v>
      </c>
      <c r="F113" t="str">
        <f>IF('05.02_EXECUÇÃO DE DESPESAS'!E37="","",'05.02_EXECUÇÃO DE DESPESAS'!E37)</f>
        <v/>
      </c>
      <c r="G113">
        <f>'05.02_EXECUÇÃO DE DESPESAS'!F37</f>
        <v>0</v>
      </c>
      <c r="H113">
        <f>'05.02_EXECUÇÃO DE DESPESAS'!G37</f>
        <v>0</v>
      </c>
      <c r="I113">
        <f>'05.02_EXECUÇÃO DE DESPESAS'!H37</f>
        <v>0</v>
      </c>
      <c r="J113">
        <f>'05.02_EXECUÇÃO DE DESPESAS'!I37</f>
        <v>0</v>
      </c>
      <c r="K113">
        <f>'05.02_EXECUÇÃO DE DESPESAS'!J37</f>
        <v>0</v>
      </c>
      <c r="L113">
        <f>'05.02_EXECUÇÃO DE DESPESAS'!K37</f>
        <v>0</v>
      </c>
      <c r="M113">
        <f>'05.02_EXECUÇÃO DE DESPESAS'!L37</f>
        <v>0</v>
      </c>
      <c r="N113">
        <f>'05.02_EXECUÇÃO DE DESPESAS'!M37</f>
        <v>0</v>
      </c>
      <c r="O113" t="str">
        <f>IF('05.02_EXECUÇÃO DE DESPESAS'!N37="","",'05.02_EXECUÇÃO DE DESPESAS'!N37)</f>
        <v/>
      </c>
      <c r="P113">
        <f>'05.02_EXECUÇÃO DE DESPESAS'!O37</f>
        <v>0</v>
      </c>
      <c r="Q113">
        <f>'05.02_EXECUÇÃO DE DESPESAS'!P37</f>
        <v>0</v>
      </c>
      <c r="R113" t="str">
        <f>IF('05.02_EXECUÇÃO DE DESPESAS'!Q37="","",'05.02_EXECUÇÃO DE DESPESAS'!Q37)</f>
        <v/>
      </c>
      <c r="S113">
        <f>'05.02_EXECUÇÃO DE DESPESAS'!R37</f>
        <v>0</v>
      </c>
      <c r="T113">
        <f>'05.02_EXECUÇÃO DE DESPESAS'!S37</f>
        <v>0</v>
      </c>
      <c r="U113">
        <f>'05.02_EXECUÇÃO DE DESPESAS'!T37</f>
        <v>0</v>
      </c>
      <c r="V113">
        <f>'05.02_EXECUÇÃO DE DESPESAS'!U37</f>
        <v>0</v>
      </c>
      <c r="W113">
        <f>'05.02_EXECUÇÃO DE DESPESAS'!V37</f>
        <v>0</v>
      </c>
      <c r="X113" t="str">
        <f>IF('05.02_EXECUÇÃO DE DESPESAS'!W37="","",'05.02_EXECUÇÃO DE DESPESAS'!W37)</f>
        <v/>
      </c>
      <c r="Y113">
        <f>'05.02_EXECUÇÃO DE DESPESAS'!X37</f>
        <v>0</v>
      </c>
      <c r="Z113">
        <f>'05.02_EXECUÇÃO DE DESPESAS'!Y37</f>
        <v>0</v>
      </c>
      <c r="AA113">
        <f>'05.02_EXECUÇÃO DE DESPESAS'!Z37</f>
        <v>0</v>
      </c>
      <c r="AB113">
        <f>'05.02_EXECUÇÃO DE DESPESAS'!AA37</f>
        <v>0</v>
      </c>
      <c r="AC113">
        <f>'05.02_EXECUÇÃO DE DESPESAS'!AB37</f>
        <v>0</v>
      </c>
      <c r="AD113">
        <f>'05.02_EXECUÇÃO DE DESPESAS'!AC37</f>
        <v>0</v>
      </c>
      <c r="AE113" t="str">
        <f>IF('05.02_EXECUÇÃO DE DESPESAS'!AD37="","",'05.02_EXECUÇÃO DE DESPESAS'!AD37)</f>
        <v/>
      </c>
      <c r="AF113">
        <f>'05.02_EXECUÇÃO DE DESPESAS'!AE37</f>
        <v>0</v>
      </c>
      <c r="AG113">
        <f>'05.02_EXECUÇÃO DE DESPESAS'!AF37</f>
        <v>0</v>
      </c>
      <c r="AH113">
        <f>'05.02_EXECUÇÃO DE DESPESAS'!AG37</f>
        <v>0</v>
      </c>
      <c r="AI113">
        <f>'05.02_EXECUÇÃO DE DESPESAS'!AH37</f>
        <v>0</v>
      </c>
      <c r="AJ113">
        <f>'05.02_EXECUÇÃO DE DESPESAS'!AI37</f>
        <v>0</v>
      </c>
      <c r="AK113">
        <f>'05.02_EXECUÇÃO DE DESPESAS'!AJ37</f>
        <v>0</v>
      </c>
      <c r="AL113">
        <f>'05.02_EXECUÇÃO DE DESPESAS'!AK37</f>
        <v>0</v>
      </c>
      <c r="AM113" t="str">
        <f>IF('05.02_EXECUÇÃO DE DESPESAS'!AL37="","",'05.02_EXECUÇÃO DE DESPESAS'!AL37)</f>
        <v/>
      </c>
      <c r="AN113">
        <f>'05.02_EXECUÇÃO DE DESPESAS'!AM37</f>
        <v>0</v>
      </c>
      <c r="AO113">
        <f>'05.02_EXECUÇÃO DE DESPESAS'!AN37</f>
        <v>0</v>
      </c>
      <c r="AP113">
        <f>'05.02_EXECUÇÃO DE DESPESAS'!AO37</f>
        <v>0</v>
      </c>
      <c r="AQ113">
        <f>'05.02_EXECUÇÃO DE DESPESAS'!AP37</f>
        <v>0</v>
      </c>
      <c r="AR113" t="str">
        <f>IF('05.02_EXECUÇÃO DE DESPESAS'!AQ37="","",'05.02_EXECUÇÃO DE DESPESAS'!AQ37)</f>
        <v/>
      </c>
      <c r="AS113">
        <f>'05.02_EXECUÇÃO DE DESPESAS'!AR37</f>
        <v>0</v>
      </c>
      <c r="AT113" t="str">
        <f>IF('05.02_EXECUÇÃO DE DESPESAS'!AS37="","",'05.02_EXECUÇÃO DE DESPESAS'!AS37)</f>
        <v/>
      </c>
      <c r="AU113">
        <f>'05.02_EXECUÇÃO DE DESPESAS'!AT37</f>
        <v>0</v>
      </c>
      <c r="AV113">
        <f>'05.02_EXECUÇÃO DE DESPESAS'!AU37</f>
        <v>0</v>
      </c>
      <c r="AW113" t="str">
        <f>IF('05.02_EXECUÇÃO DE DESPESAS'!AV37="","",'05.02_EXECUÇÃO DE DESPESAS'!AV37)</f>
        <v/>
      </c>
      <c r="AX113" t="str">
        <f>IF('05.02_EXECUÇÃO DE DESPESAS'!AW37="","",'05.02_EXECUÇÃO DE DESPESAS'!AW37)</f>
        <v/>
      </c>
      <c r="AZ113">
        <f>'05.02_EXECUÇÃO DE DESPESAS'!AY37</f>
        <v>0</v>
      </c>
      <c r="BA113">
        <f>'05.02_EXECUÇÃO DE DESPESAS'!AZ37</f>
        <v>0</v>
      </c>
      <c r="BB113">
        <f>'05.02_EXECUÇÃO DE DESPESAS'!BA37</f>
        <v>0</v>
      </c>
      <c r="BC113">
        <f>IF('05.02_EXECUÇÃO DE DESPESAS'!BB37="","",'05.02_EXECUÇÃO DE DESPESAS'!BB37)</f>
        <v>0</v>
      </c>
    </row>
    <row r="114" spans="2:55" x14ac:dyDescent="0.25">
      <c r="B114" t="s">
        <v>683</v>
      </c>
      <c r="C114" t="str">
        <f>IF('05.02_EXECUÇÃO DE DESPESAS'!B38="","",'05.02_EXECUÇÃO DE DESPESAS'!B38)</f>
        <v/>
      </c>
      <c r="D114" t="str">
        <f>IF('05.02_EXECUÇÃO DE DESPESAS'!C38="","",'05.02_EXECUÇÃO DE DESPESAS'!C38)</f>
        <v/>
      </c>
      <c r="E114">
        <f>'05.02_EXECUÇÃO DE DESPESAS'!D38</f>
        <v>0</v>
      </c>
      <c r="F114" t="str">
        <f>IF('05.02_EXECUÇÃO DE DESPESAS'!E38="","",'05.02_EXECUÇÃO DE DESPESAS'!E38)</f>
        <v/>
      </c>
      <c r="G114">
        <f>'05.02_EXECUÇÃO DE DESPESAS'!F38</f>
        <v>0</v>
      </c>
      <c r="H114">
        <f>'05.02_EXECUÇÃO DE DESPESAS'!G38</f>
        <v>0</v>
      </c>
      <c r="I114">
        <f>'05.02_EXECUÇÃO DE DESPESAS'!H38</f>
        <v>0</v>
      </c>
      <c r="J114">
        <f>'05.02_EXECUÇÃO DE DESPESAS'!I38</f>
        <v>0</v>
      </c>
      <c r="K114">
        <f>'05.02_EXECUÇÃO DE DESPESAS'!J38</f>
        <v>0</v>
      </c>
      <c r="L114">
        <f>'05.02_EXECUÇÃO DE DESPESAS'!K38</f>
        <v>0</v>
      </c>
      <c r="M114">
        <f>'05.02_EXECUÇÃO DE DESPESAS'!L38</f>
        <v>0</v>
      </c>
      <c r="N114">
        <f>'05.02_EXECUÇÃO DE DESPESAS'!M38</f>
        <v>0</v>
      </c>
      <c r="O114" t="str">
        <f>IF('05.02_EXECUÇÃO DE DESPESAS'!N38="","",'05.02_EXECUÇÃO DE DESPESAS'!N38)</f>
        <v/>
      </c>
      <c r="P114">
        <f>'05.02_EXECUÇÃO DE DESPESAS'!O38</f>
        <v>0</v>
      </c>
      <c r="Q114">
        <f>'05.02_EXECUÇÃO DE DESPESAS'!P38</f>
        <v>0</v>
      </c>
      <c r="R114" t="str">
        <f>IF('05.02_EXECUÇÃO DE DESPESAS'!Q38="","",'05.02_EXECUÇÃO DE DESPESAS'!Q38)</f>
        <v/>
      </c>
      <c r="S114">
        <f>'05.02_EXECUÇÃO DE DESPESAS'!R38</f>
        <v>0</v>
      </c>
      <c r="T114">
        <f>'05.02_EXECUÇÃO DE DESPESAS'!S38</f>
        <v>0</v>
      </c>
      <c r="U114">
        <f>'05.02_EXECUÇÃO DE DESPESAS'!T38</f>
        <v>0</v>
      </c>
      <c r="V114">
        <f>'05.02_EXECUÇÃO DE DESPESAS'!U38</f>
        <v>0</v>
      </c>
      <c r="W114">
        <f>'05.02_EXECUÇÃO DE DESPESAS'!V38</f>
        <v>0</v>
      </c>
      <c r="X114" t="str">
        <f>IF('05.02_EXECUÇÃO DE DESPESAS'!W38="","",'05.02_EXECUÇÃO DE DESPESAS'!W38)</f>
        <v/>
      </c>
      <c r="Y114">
        <f>'05.02_EXECUÇÃO DE DESPESAS'!X38</f>
        <v>0</v>
      </c>
      <c r="Z114">
        <f>'05.02_EXECUÇÃO DE DESPESAS'!Y38</f>
        <v>0</v>
      </c>
      <c r="AA114">
        <f>'05.02_EXECUÇÃO DE DESPESAS'!Z38</f>
        <v>0</v>
      </c>
      <c r="AB114">
        <f>'05.02_EXECUÇÃO DE DESPESAS'!AA38</f>
        <v>0</v>
      </c>
      <c r="AC114">
        <f>'05.02_EXECUÇÃO DE DESPESAS'!AB38</f>
        <v>0</v>
      </c>
      <c r="AD114">
        <f>'05.02_EXECUÇÃO DE DESPESAS'!AC38</f>
        <v>0</v>
      </c>
      <c r="AE114" t="str">
        <f>IF('05.02_EXECUÇÃO DE DESPESAS'!AD38="","",'05.02_EXECUÇÃO DE DESPESAS'!AD38)</f>
        <v/>
      </c>
      <c r="AF114">
        <f>'05.02_EXECUÇÃO DE DESPESAS'!AE38</f>
        <v>0</v>
      </c>
      <c r="AG114">
        <f>'05.02_EXECUÇÃO DE DESPESAS'!AF38</f>
        <v>0</v>
      </c>
      <c r="AH114">
        <f>'05.02_EXECUÇÃO DE DESPESAS'!AG38</f>
        <v>0</v>
      </c>
      <c r="AI114">
        <f>'05.02_EXECUÇÃO DE DESPESAS'!AH38</f>
        <v>0</v>
      </c>
      <c r="AJ114">
        <f>'05.02_EXECUÇÃO DE DESPESAS'!AI38</f>
        <v>0</v>
      </c>
      <c r="AK114">
        <f>'05.02_EXECUÇÃO DE DESPESAS'!AJ38</f>
        <v>0</v>
      </c>
      <c r="AL114">
        <f>'05.02_EXECUÇÃO DE DESPESAS'!AK38</f>
        <v>0</v>
      </c>
      <c r="AM114" t="str">
        <f>IF('05.02_EXECUÇÃO DE DESPESAS'!AL38="","",'05.02_EXECUÇÃO DE DESPESAS'!AL38)</f>
        <v/>
      </c>
      <c r="AN114">
        <f>'05.02_EXECUÇÃO DE DESPESAS'!AM38</f>
        <v>0</v>
      </c>
      <c r="AO114">
        <f>'05.02_EXECUÇÃO DE DESPESAS'!AN38</f>
        <v>0</v>
      </c>
      <c r="AP114">
        <f>'05.02_EXECUÇÃO DE DESPESAS'!AO38</f>
        <v>0</v>
      </c>
      <c r="AQ114">
        <f>'05.02_EXECUÇÃO DE DESPESAS'!AP38</f>
        <v>0</v>
      </c>
      <c r="AR114" t="str">
        <f>IF('05.02_EXECUÇÃO DE DESPESAS'!AQ38="","",'05.02_EXECUÇÃO DE DESPESAS'!AQ38)</f>
        <v/>
      </c>
      <c r="AS114">
        <f>'05.02_EXECUÇÃO DE DESPESAS'!AR38</f>
        <v>0</v>
      </c>
      <c r="AT114" t="str">
        <f>IF('05.02_EXECUÇÃO DE DESPESAS'!AS38="","",'05.02_EXECUÇÃO DE DESPESAS'!AS38)</f>
        <v/>
      </c>
      <c r="AU114">
        <f>'05.02_EXECUÇÃO DE DESPESAS'!AT38</f>
        <v>0</v>
      </c>
      <c r="AV114">
        <f>'05.02_EXECUÇÃO DE DESPESAS'!AU38</f>
        <v>0</v>
      </c>
      <c r="AW114" t="str">
        <f>IF('05.02_EXECUÇÃO DE DESPESAS'!AV38="","",'05.02_EXECUÇÃO DE DESPESAS'!AV38)</f>
        <v/>
      </c>
      <c r="AX114" t="str">
        <f>IF('05.02_EXECUÇÃO DE DESPESAS'!AW38="","",'05.02_EXECUÇÃO DE DESPESAS'!AW38)</f>
        <v/>
      </c>
      <c r="AZ114">
        <f>'05.02_EXECUÇÃO DE DESPESAS'!AY38</f>
        <v>0</v>
      </c>
      <c r="BA114">
        <f>'05.02_EXECUÇÃO DE DESPESAS'!AZ38</f>
        <v>0</v>
      </c>
      <c r="BB114">
        <f>'05.02_EXECUÇÃO DE DESPESAS'!BA38</f>
        <v>0</v>
      </c>
      <c r="BC114">
        <f>IF('05.02_EXECUÇÃO DE DESPESAS'!BB38="","",'05.02_EXECUÇÃO DE DESPESAS'!BB38)</f>
        <v>0</v>
      </c>
    </row>
    <row r="115" spans="2:55" x14ac:dyDescent="0.25">
      <c r="B115" t="s">
        <v>683</v>
      </c>
      <c r="C115" t="str">
        <f>IF('05.02_EXECUÇÃO DE DESPESAS'!B39="","",'05.02_EXECUÇÃO DE DESPESAS'!B39)</f>
        <v/>
      </c>
      <c r="D115" t="str">
        <f>IF('05.02_EXECUÇÃO DE DESPESAS'!C39="","",'05.02_EXECUÇÃO DE DESPESAS'!C39)</f>
        <v/>
      </c>
      <c r="E115">
        <f>'05.02_EXECUÇÃO DE DESPESAS'!D39</f>
        <v>0</v>
      </c>
      <c r="F115" t="str">
        <f>IF('05.02_EXECUÇÃO DE DESPESAS'!E39="","",'05.02_EXECUÇÃO DE DESPESAS'!E39)</f>
        <v/>
      </c>
      <c r="G115">
        <f>'05.02_EXECUÇÃO DE DESPESAS'!F39</f>
        <v>0</v>
      </c>
      <c r="H115">
        <f>'05.02_EXECUÇÃO DE DESPESAS'!G39</f>
        <v>0</v>
      </c>
      <c r="I115">
        <f>'05.02_EXECUÇÃO DE DESPESAS'!H39</f>
        <v>0</v>
      </c>
      <c r="J115">
        <f>'05.02_EXECUÇÃO DE DESPESAS'!I39</f>
        <v>0</v>
      </c>
      <c r="K115">
        <f>'05.02_EXECUÇÃO DE DESPESAS'!J39</f>
        <v>0</v>
      </c>
      <c r="L115">
        <f>'05.02_EXECUÇÃO DE DESPESAS'!K39</f>
        <v>0</v>
      </c>
      <c r="M115">
        <f>'05.02_EXECUÇÃO DE DESPESAS'!L39</f>
        <v>0</v>
      </c>
      <c r="N115">
        <f>'05.02_EXECUÇÃO DE DESPESAS'!M39</f>
        <v>0</v>
      </c>
      <c r="O115" t="str">
        <f>IF('05.02_EXECUÇÃO DE DESPESAS'!N39="","",'05.02_EXECUÇÃO DE DESPESAS'!N39)</f>
        <v/>
      </c>
      <c r="P115">
        <f>'05.02_EXECUÇÃO DE DESPESAS'!O39</f>
        <v>0</v>
      </c>
      <c r="Q115">
        <f>'05.02_EXECUÇÃO DE DESPESAS'!P39</f>
        <v>0</v>
      </c>
      <c r="R115" t="str">
        <f>IF('05.02_EXECUÇÃO DE DESPESAS'!Q39="","",'05.02_EXECUÇÃO DE DESPESAS'!Q39)</f>
        <v/>
      </c>
      <c r="S115">
        <f>'05.02_EXECUÇÃO DE DESPESAS'!R39</f>
        <v>0</v>
      </c>
      <c r="T115">
        <f>'05.02_EXECUÇÃO DE DESPESAS'!S39</f>
        <v>0</v>
      </c>
      <c r="U115">
        <f>'05.02_EXECUÇÃO DE DESPESAS'!T39</f>
        <v>0</v>
      </c>
      <c r="V115">
        <f>'05.02_EXECUÇÃO DE DESPESAS'!U39</f>
        <v>0</v>
      </c>
      <c r="W115">
        <f>'05.02_EXECUÇÃO DE DESPESAS'!V39</f>
        <v>0</v>
      </c>
      <c r="X115" t="str">
        <f>IF('05.02_EXECUÇÃO DE DESPESAS'!W39="","",'05.02_EXECUÇÃO DE DESPESAS'!W39)</f>
        <v/>
      </c>
      <c r="Y115">
        <f>'05.02_EXECUÇÃO DE DESPESAS'!X39</f>
        <v>0</v>
      </c>
      <c r="Z115">
        <f>'05.02_EXECUÇÃO DE DESPESAS'!Y39</f>
        <v>0</v>
      </c>
      <c r="AA115">
        <f>'05.02_EXECUÇÃO DE DESPESAS'!Z39</f>
        <v>0</v>
      </c>
      <c r="AB115">
        <f>'05.02_EXECUÇÃO DE DESPESAS'!AA39</f>
        <v>0</v>
      </c>
      <c r="AC115">
        <f>'05.02_EXECUÇÃO DE DESPESAS'!AB39</f>
        <v>0</v>
      </c>
      <c r="AD115">
        <f>'05.02_EXECUÇÃO DE DESPESAS'!AC39</f>
        <v>0</v>
      </c>
      <c r="AE115" t="str">
        <f>IF('05.02_EXECUÇÃO DE DESPESAS'!AD39="","",'05.02_EXECUÇÃO DE DESPESAS'!AD39)</f>
        <v/>
      </c>
      <c r="AF115">
        <f>'05.02_EXECUÇÃO DE DESPESAS'!AE39</f>
        <v>0</v>
      </c>
      <c r="AG115">
        <f>'05.02_EXECUÇÃO DE DESPESAS'!AF39</f>
        <v>0</v>
      </c>
      <c r="AH115">
        <f>'05.02_EXECUÇÃO DE DESPESAS'!AG39</f>
        <v>0</v>
      </c>
      <c r="AI115">
        <f>'05.02_EXECUÇÃO DE DESPESAS'!AH39</f>
        <v>0</v>
      </c>
      <c r="AJ115">
        <f>'05.02_EXECUÇÃO DE DESPESAS'!AI39</f>
        <v>0</v>
      </c>
      <c r="AK115">
        <f>'05.02_EXECUÇÃO DE DESPESAS'!AJ39</f>
        <v>0</v>
      </c>
      <c r="AL115">
        <f>'05.02_EXECUÇÃO DE DESPESAS'!AK39</f>
        <v>0</v>
      </c>
      <c r="AM115" t="str">
        <f>IF('05.02_EXECUÇÃO DE DESPESAS'!AL39="","",'05.02_EXECUÇÃO DE DESPESAS'!AL39)</f>
        <v/>
      </c>
      <c r="AN115">
        <f>'05.02_EXECUÇÃO DE DESPESAS'!AM39</f>
        <v>0</v>
      </c>
      <c r="AO115">
        <f>'05.02_EXECUÇÃO DE DESPESAS'!AN39</f>
        <v>0</v>
      </c>
      <c r="AP115">
        <f>'05.02_EXECUÇÃO DE DESPESAS'!AO39</f>
        <v>0</v>
      </c>
      <c r="AQ115">
        <f>'05.02_EXECUÇÃO DE DESPESAS'!AP39</f>
        <v>0</v>
      </c>
      <c r="AR115" t="str">
        <f>IF('05.02_EXECUÇÃO DE DESPESAS'!AQ39="","",'05.02_EXECUÇÃO DE DESPESAS'!AQ39)</f>
        <v/>
      </c>
      <c r="AS115">
        <f>'05.02_EXECUÇÃO DE DESPESAS'!AR39</f>
        <v>0</v>
      </c>
      <c r="AT115" t="str">
        <f>IF('05.02_EXECUÇÃO DE DESPESAS'!AS39="","",'05.02_EXECUÇÃO DE DESPESAS'!AS39)</f>
        <v/>
      </c>
      <c r="AU115">
        <f>'05.02_EXECUÇÃO DE DESPESAS'!AT39</f>
        <v>0</v>
      </c>
      <c r="AV115">
        <f>'05.02_EXECUÇÃO DE DESPESAS'!AU39</f>
        <v>0</v>
      </c>
      <c r="AW115" t="str">
        <f>IF('05.02_EXECUÇÃO DE DESPESAS'!AV39="","",'05.02_EXECUÇÃO DE DESPESAS'!AV39)</f>
        <v/>
      </c>
      <c r="AX115" t="str">
        <f>IF('05.02_EXECUÇÃO DE DESPESAS'!AW39="","",'05.02_EXECUÇÃO DE DESPESAS'!AW39)</f>
        <v/>
      </c>
      <c r="AZ115">
        <f>'05.02_EXECUÇÃO DE DESPESAS'!AY39</f>
        <v>0</v>
      </c>
      <c r="BA115">
        <f>'05.02_EXECUÇÃO DE DESPESAS'!AZ39</f>
        <v>0</v>
      </c>
      <c r="BB115">
        <f>'05.02_EXECUÇÃO DE DESPESAS'!BA39</f>
        <v>0</v>
      </c>
      <c r="BC115">
        <f>IF('05.02_EXECUÇÃO DE DESPESAS'!BB39="","",'05.02_EXECUÇÃO DE DESPESAS'!BB39)</f>
        <v>0</v>
      </c>
    </row>
    <row r="116" spans="2:55" x14ac:dyDescent="0.25">
      <c r="B116" t="s">
        <v>683</v>
      </c>
      <c r="C116" t="str">
        <f>IF('05.02_EXECUÇÃO DE DESPESAS'!B40="","",'05.02_EXECUÇÃO DE DESPESAS'!B40)</f>
        <v/>
      </c>
      <c r="D116" t="str">
        <f>IF('05.02_EXECUÇÃO DE DESPESAS'!C40="","",'05.02_EXECUÇÃO DE DESPESAS'!C40)</f>
        <v/>
      </c>
      <c r="E116">
        <f>'05.02_EXECUÇÃO DE DESPESAS'!D40</f>
        <v>0</v>
      </c>
      <c r="F116" t="str">
        <f>IF('05.02_EXECUÇÃO DE DESPESAS'!E40="","",'05.02_EXECUÇÃO DE DESPESAS'!E40)</f>
        <v/>
      </c>
      <c r="G116">
        <f>'05.02_EXECUÇÃO DE DESPESAS'!F40</f>
        <v>0</v>
      </c>
      <c r="H116">
        <f>'05.02_EXECUÇÃO DE DESPESAS'!G40</f>
        <v>0</v>
      </c>
      <c r="I116">
        <f>'05.02_EXECUÇÃO DE DESPESAS'!H40</f>
        <v>0</v>
      </c>
      <c r="J116">
        <f>'05.02_EXECUÇÃO DE DESPESAS'!I40</f>
        <v>0</v>
      </c>
      <c r="K116">
        <f>'05.02_EXECUÇÃO DE DESPESAS'!J40</f>
        <v>0</v>
      </c>
      <c r="L116">
        <f>'05.02_EXECUÇÃO DE DESPESAS'!K40</f>
        <v>0</v>
      </c>
      <c r="M116">
        <f>'05.02_EXECUÇÃO DE DESPESAS'!L40</f>
        <v>0</v>
      </c>
      <c r="N116">
        <f>'05.02_EXECUÇÃO DE DESPESAS'!M40</f>
        <v>0</v>
      </c>
      <c r="O116" t="str">
        <f>IF('05.02_EXECUÇÃO DE DESPESAS'!N40="","",'05.02_EXECUÇÃO DE DESPESAS'!N40)</f>
        <v/>
      </c>
      <c r="P116">
        <f>'05.02_EXECUÇÃO DE DESPESAS'!O40</f>
        <v>0</v>
      </c>
      <c r="Q116">
        <f>'05.02_EXECUÇÃO DE DESPESAS'!P40</f>
        <v>0</v>
      </c>
      <c r="R116" t="str">
        <f>IF('05.02_EXECUÇÃO DE DESPESAS'!Q40="","",'05.02_EXECUÇÃO DE DESPESAS'!Q40)</f>
        <v/>
      </c>
      <c r="S116">
        <f>'05.02_EXECUÇÃO DE DESPESAS'!R40</f>
        <v>0</v>
      </c>
      <c r="T116">
        <f>'05.02_EXECUÇÃO DE DESPESAS'!S40</f>
        <v>0</v>
      </c>
      <c r="U116">
        <f>'05.02_EXECUÇÃO DE DESPESAS'!T40</f>
        <v>0</v>
      </c>
      <c r="V116">
        <f>'05.02_EXECUÇÃO DE DESPESAS'!U40</f>
        <v>0</v>
      </c>
      <c r="W116">
        <f>'05.02_EXECUÇÃO DE DESPESAS'!V40</f>
        <v>0</v>
      </c>
      <c r="X116" t="str">
        <f>IF('05.02_EXECUÇÃO DE DESPESAS'!W40="","",'05.02_EXECUÇÃO DE DESPESAS'!W40)</f>
        <v/>
      </c>
      <c r="Y116">
        <f>'05.02_EXECUÇÃO DE DESPESAS'!X40</f>
        <v>0</v>
      </c>
      <c r="Z116">
        <f>'05.02_EXECUÇÃO DE DESPESAS'!Y40</f>
        <v>0</v>
      </c>
      <c r="AA116">
        <f>'05.02_EXECUÇÃO DE DESPESAS'!Z40</f>
        <v>0</v>
      </c>
      <c r="AB116">
        <f>'05.02_EXECUÇÃO DE DESPESAS'!AA40</f>
        <v>0</v>
      </c>
      <c r="AC116">
        <f>'05.02_EXECUÇÃO DE DESPESAS'!AB40</f>
        <v>0</v>
      </c>
      <c r="AD116">
        <f>'05.02_EXECUÇÃO DE DESPESAS'!AC40</f>
        <v>0</v>
      </c>
      <c r="AE116" t="str">
        <f>IF('05.02_EXECUÇÃO DE DESPESAS'!AD40="","",'05.02_EXECUÇÃO DE DESPESAS'!AD40)</f>
        <v/>
      </c>
      <c r="AF116">
        <f>'05.02_EXECUÇÃO DE DESPESAS'!AE40</f>
        <v>0</v>
      </c>
      <c r="AG116">
        <f>'05.02_EXECUÇÃO DE DESPESAS'!AF40</f>
        <v>0</v>
      </c>
      <c r="AH116">
        <f>'05.02_EXECUÇÃO DE DESPESAS'!AG40</f>
        <v>0</v>
      </c>
      <c r="AI116">
        <f>'05.02_EXECUÇÃO DE DESPESAS'!AH40</f>
        <v>0</v>
      </c>
      <c r="AJ116">
        <f>'05.02_EXECUÇÃO DE DESPESAS'!AI40</f>
        <v>0</v>
      </c>
      <c r="AK116">
        <f>'05.02_EXECUÇÃO DE DESPESAS'!AJ40</f>
        <v>0</v>
      </c>
      <c r="AL116">
        <f>'05.02_EXECUÇÃO DE DESPESAS'!AK40</f>
        <v>0</v>
      </c>
      <c r="AM116" t="str">
        <f>IF('05.02_EXECUÇÃO DE DESPESAS'!AL40="","",'05.02_EXECUÇÃO DE DESPESAS'!AL40)</f>
        <v/>
      </c>
      <c r="AN116">
        <f>'05.02_EXECUÇÃO DE DESPESAS'!AM40</f>
        <v>0</v>
      </c>
      <c r="AO116">
        <f>'05.02_EXECUÇÃO DE DESPESAS'!AN40</f>
        <v>0</v>
      </c>
      <c r="AP116">
        <f>'05.02_EXECUÇÃO DE DESPESAS'!AO40</f>
        <v>0</v>
      </c>
      <c r="AQ116">
        <f>'05.02_EXECUÇÃO DE DESPESAS'!AP40</f>
        <v>0</v>
      </c>
      <c r="AR116" t="str">
        <f>IF('05.02_EXECUÇÃO DE DESPESAS'!AQ40="","",'05.02_EXECUÇÃO DE DESPESAS'!AQ40)</f>
        <v/>
      </c>
      <c r="AS116">
        <f>'05.02_EXECUÇÃO DE DESPESAS'!AR40</f>
        <v>0</v>
      </c>
      <c r="AT116" t="str">
        <f>IF('05.02_EXECUÇÃO DE DESPESAS'!AS40="","",'05.02_EXECUÇÃO DE DESPESAS'!AS40)</f>
        <v/>
      </c>
      <c r="AU116">
        <f>'05.02_EXECUÇÃO DE DESPESAS'!AT40</f>
        <v>0</v>
      </c>
      <c r="AV116">
        <f>'05.02_EXECUÇÃO DE DESPESAS'!AU40</f>
        <v>0</v>
      </c>
      <c r="AW116" t="str">
        <f>IF('05.02_EXECUÇÃO DE DESPESAS'!AV40="","",'05.02_EXECUÇÃO DE DESPESAS'!AV40)</f>
        <v/>
      </c>
      <c r="AX116" t="str">
        <f>IF('05.02_EXECUÇÃO DE DESPESAS'!AW40="","",'05.02_EXECUÇÃO DE DESPESAS'!AW40)</f>
        <v/>
      </c>
      <c r="AZ116">
        <f>'05.02_EXECUÇÃO DE DESPESAS'!AY40</f>
        <v>0</v>
      </c>
      <c r="BA116">
        <f>'05.02_EXECUÇÃO DE DESPESAS'!AZ40</f>
        <v>0</v>
      </c>
      <c r="BB116">
        <f>'05.02_EXECUÇÃO DE DESPESAS'!BA40</f>
        <v>0</v>
      </c>
      <c r="BC116">
        <f>IF('05.02_EXECUÇÃO DE DESPESAS'!BB40="","",'05.02_EXECUÇÃO DE DESPESAS'!BB40)</f>
        <v>0</v>
      </c>
    </row>
    <row r="117" spans="2:55" x14ac:dyDescent="0.25">
      <c r="B117" t="s">
        <v>683</v>
      </c>
      <c r="C117" t="str">
        <f>IF('05.02_EXECUÇÃO DE DESPESAS'!B41="","",'05.02_EXECUÇÃO DE DESPESAS'!B41)</f>
        <v/>
      </c>
      <c r="D117" t="str">
        <f>IF('05.02_EXECUÇÃO DE DESPESAS'!C41="","",'05.02_EXECUÇÃO DE DESPESAS'!C41)</f>
        <v/>
      </c>
      <c r="E117">
        <f>'05.02_EXECUÇÃO DE DESPESAS'!D41</f>
        <v>0</v>
      </c>
      <c r="F117" t="str">
        <f>IF('05.02_EXECUÇÃO DE DESPESAS'!E41="","",'05.02_EXECUÇÃO DE DESPESAS'!E41)</f>
        <v/>
      </c>
      <c r="G117">
        <f>'05.02_EXECUÇÃO DE DESPESAS'!F41</f>
        <v>0</v>
      </c>
      <c r="H117">
        <f>'05.02_EXECUÇÃO DE DESPESAS'!G41</f>
        <v>0</v>
      </c>
      <c r="I117">
        <f>'05.02_EXECUÇÃO DE DESPESAS'!H41</f>
        <v>0</v>
      </c>
      <c r="J117">
        <f>'05.02_EXECUÇÃO DE DESPESAS'!I41</f>
        <v>0</v>
      </c>
      <c r="K117">
        <f>'05.02_EXECUÇÃO DE DESPESAS'!J41</f>
        <v>0</v>
      </c>
      <c r="L117">
        <f>'05.02_EXECUÇÃO DE DESPESAS'!K41</f>
        <v>0</v>
      </c>
      <c r="M117">
        <f>'05.02_EXECUÇÃO DE DESPESAS'!L41</f>
        <v>0</v>
      </c>
      <c r="N117">
        <f>'05.02_EXECUÇÃO DE DESPESAS'!M41</f>
        <v>0</v>
      </c>
      <c r="O117" t="str">
        <f>IF('05.02_EXECUÇÃO DE DESPESAS'!N41="","",'05.02_EXECUÇÃO DE DESPESAS'!N41)</f>
        <v/>
      </c>
      <c r="P117">
        <f>'05.02_EXECUÇÃO DE DESPESAS'!O41</f>
        <v>0</v>
      </c>
      <c r="Q117">
        <f>'05.02_EXECUÇÃO DE DESPESAS'!P41</f>
        <v>0</v>
      </c>
      <c r="R117" t="str">
        <f>IF('05.02_EXECUÇÃO DE DESPESAS'!Q41="","",'05.02_EXECUÇÃO DE DESPESAS'!Q41)</f>
        <v/>
      </c>
      <c r="S117">
        <f>'05.02_EXECUÇÃO DE DESPESAS'!R41</f>
        <v>0</v>
      </c>
      <c r="T117">
        <f>'05.02_EXECUÇÃO DE DESPESAS'!S41</f>
        <v>0</v>
      </c>
      <c r="U117">
        <f>'05.02_EXECUÇÃO DE DESPESAS'!T41</f>
        <v>0</v>
      </c>
      <c r="V117">
        <f>'05.02_EXECUÇÃO DE DESPESAS'!U41</f>
        <v>0</v>
      </c>
      <c r="W117">
        <f>'05.02_EXECUÇÃO DE DESPESAS'!V41</f>
        <v>0</v>
      </c>
      <c r="X117" t="str">
        <f>IF('05.02_EXECUÇÃO DE DESPESAS'!W41="","",'05.02_EXECUÇÃO DE DESPESAS'!W41)</f>
        <v/>
      </c>
      <c r="Y117">
        <f>'05.02_EXECUÇÃO DE DESPESAS'!X41</f>
        <v>0</v>
      </c>
      <c r="Z117">
        <f>'05.02_EXECUÇÃO DE DESPESAS'!Y41</f>
        <v>0</v>
      </c>
      <c r="AA117">
        <f>'05.02_EXECUÇÃO DE DESPESAS'!Z41</f>
        <v>0</v>
      </c>
      <c r="AB117">
        <f>'05.02_EXECUÇÃO DE DESPESAS'!AA41</f>
        <v>0</v>
      </c>
      <c r="AC117">
        <f>'05.02_EXECUÇÃO DE DESPESAS'!AB41</f>
        <v>0</v>
      </c>
      <c r="AD117">
        <f>'05.02_EXECUÇÃO DE DESPESAS'!AC41</f>
        <v>0</v>
      </c>
      <c r="AE117" t="str">
        <f>IF('05.02_EXECUÇÃO DE DESPESAS'!AD41="","",'05.02_EXECUÇÃO DE DESPESAS'!AD41)</f>
        <v/>
      </c>
      <c r="AF117">
        <f>'05.02_EXECUÇÃO DE DESPESAS'!AE41</f>
        <v>0</v>
      </c>
      <c r="AG117">
        <f>'05.02_EXECUÇÃO DE DESPESAS'!AF41</f>
        <v>0</v>
      </c>
      <c r="AH117">
        <f>'05.02_EXECUÇÃO DE DESPESAS'!AG41</f>
        <v>0</v>
      </c>
      <c r="AI117">
        <f>'05.02_EXECUÇÃO DE DESPESAS'!AH41</f>
        <v>0</v>
      </c>
      <c r="AJ117">
        <f>'05.02_EXECUÇÃO DE DESPESAS'!AI41</f>
        <v>0</v>
      </c>
      <c r="AK117">
        <f>'05.02_EXECUÇÃO DE DESPESAS'!AJ41</f>
        <v>0</v>
      </c>
      <c r="AL117">
        <f>'05.02_EXECUÇÃO DE DESPESAS'!AK41</f>
        <v>0</v>
      </c>
      <c r="AM117" t="str">
        <f>IF('05.02_EXECUÇÃO DE DESPESAS'!AL41="","",'05.02_EXECUÇÃO DE DESPESAS'!AL41)</f>
        <v/>
      </c>
      <c r="AN117">
        <f>'05.02_EXECUÇÃO DE DESPESAS'!AM41</f>
        <v>0</v>
      </c>
      <c r="AO117">
        <f>'05.02_EXECUÇÃO DE DESPESAS'!AN41</f>
        <v>0</v>
      </c>
      <c r="AP117">
        <f>'05.02_EXECUÇÃO DE DESPESAS'!AO41</f>
        <v>0</v>
      </c>
      <c r="AQ117">
        <f>'05.02_EXECUÇÃO DE DESPESAS'!AP41</f>
        <v>0</v>
      </c>
      <c r="AR117" t="str">
        <f>IF('05.02_EXECUÇÃO DE DESPESAS'!AQ41="","",'05.02_EXECUÇÃO DE DESPESAS'!AQ41)</f>
        <v/>
      </c>
      <c r="AS117">
        <f>'05.02_EXECUÇÃO DE DESPESAS'!AR41</f>
        <v>0</v>
      </c>
      <c r="AT117" t="str">
        <f>IF('05.02_EXECUÇÃO DE DESPESAS'!AS41="","",'05.02_EXECUÇÃO DE DESPESAS'!AS41)</f>
        <v/>
      </c>
      <c r="AU117">
        <f>'05.02_EXECUÇÃO DE DESPESAS'!AT41</f>
        <v>0</v>
      </c>
      <c r="AV117">
        <f>'05.02_EXECUÇÃO DE DESPESAS'!AU41</f>
        <v>0</v>
      </c>
      <c r="AW117" t="str">
        <f>IF('05.02_EXECUÇÃO DE DESPESAS'!AV41="","",'05.02_EXECUÇÃO DE DESPESAS'!AV41)</f>
        <v/>
      </c>
      <c r="AX117" t="str">
        <f>IF('05.02_EXECUÇÃO DE DESPESAS'!AW41="","",'05.02_EXECUÇÃO DE DESPESAS'!AW41)</f>
        <v/>
      </c>
      <c r="AZ117">
        <f>'05.02_EXECUÇÃO DE DESPESAS'!AY41</f>
        <v>0</v>
      </c>
      <c r="BA117">
        <f>'05.02_EXECUÇÃO DE DESPESAS'!AZ41</f>
        <v>0</v>
      </c>
      <c r="BB117">
        <f>'05.02_EXECUÇÃO DE DESPESAS'!BA41</f>
        <v>0</v>
      </c>
      <c r="BC117">
        <f>IF('05.02_EXECUÇÃO DE DESPESAS'!BB41="","",'05.02_EXECUÇÃO DE DESPESAS'!BB41)</f>
        <v>0</v>
      </c>
    </row>
    <row r="118" spans="2:55" x14ac:dyDescent="0.25">
      <c r="B118" t="s">
        <v>683</v>
      </c>
      <c r="C118" t="str">
        <f>IF('05.02_EXECUÇÃO DE DESPESAS'!B42="","",'05.02_EXECUÇÃO DE DESPESAS'!B42)</f>
        <v/>
      </c>
      <c r="D118" t="str">
        <f>IF('05.02_EXECUÇÃO DE DESPESAS'!C42="","",'05.02_EXECUÇÃO DE DESPESAS'!C42)</f>
        <v/>
      </c>
      <c r="E118">
        <f>'05.02_EXECUÇÃO DE DESPESAS'!D42</f>
        <v>0</v>
      </c>
      <c r="F118" t="str">
        <f>IF('05.02_EXECUÇÃO DE DESPESAS'!E42="","",'05.02_EXECUÇÃO DE DESPESAS'!E42)</f>
        <v/>
      </c>
      <c r="G118">
        <f>'05.02_EXECUÇÃO DE DESPESAS'!F42</f>
        <v>0</v>
      </c>
      <c r="H118">
        <f>'05.02_EXECUÇÃO DE DESPESAS'!G42</f>
        <v>0</v>
      </c>
      <c r="I118">
        <f>'05.02_EXECUÇÃO DE DESPESAS'!H42</f>
        <v>0</v>
      </c>
      <c r="J118">
        <f>'05.02_EXECUÇÃO DE DESPESAS'!I42</f>
        <v>0</v>
      </c>
      <c r="K118">
        <f>'05.02_EXECUÇÃO DE DESPESAS'!J42</f>
        <v>0</v>
      </c>
      <c r="L118">
        <f>'05.02_EXECUÇÃO DE DESPESAS'!K42</f>
        <v>0</v>
      </c>
      <c r="M118">
        <f>'05.02_EXECUÇÃO DE DESPESAS'!L42</f>
        <v>0</v>
      </c>
      <c r="N118">
        <f>'05.02_EXECUÇÃO DE DESPESAS'!M42</f>
        <v>0</v>
      </c>
      <c r="O118" t="str">
        <f>IF('05.02_EXECUÇÃO DE DESPESAS'!N42="","",'05.02_EXECUÇÃO DE DESPESAS'!N42)</f>
        <v/>
      </c>
      <c r="P118">
        <f>'05.02_EXECUÇÃO DE DESPESAS'!O42</f>
        <v>0</v>
      </c>
      <c r="Q118">
        <f>'05.02_EXECUÇÃO DE DESPESAS'!P42</f>
        <v>0</v>
      </c>
      <c r="R118" t="str">
        <f>IF('05.02_EXECUÇÃO DE DESPESAS'!Q42="","",'05.02_EXECUÇÃO DE DESPESAS'!Q42)</f>
        <v/>
      </c>
      <c r="S118">
        <f>'05.02_EXECUÇÃO DE DESPESAS'!R42</f>
        <v>0</v>
      </c>
      <c r="T118">
        <f>'05.02_EXECUÇÃO DE DESPESAS'!S42</f>
        <v>0</v>
      </c>
      <c r="U118">
        <f>'05.02_EXECUÇÃO DE DESPESAS'!T42</f>
        <v>0</v>
      </c>
      <c r="V118">
        <f>'05.02_EXECUÇÃO DE DESPESAS'!U42</f>
        <v>0</v>
      </c>
      <c r="W118">
        <f>'05.02_EXECUÇÃO DE DESPESAS'!V42</f>
        <v>0</v>
      </c>
      <c r="X118" t="str">
        <f>IF('05.02_EXECUÇÃO DE DESPESAS'!W42="","",'05.02_EXECUÇÃO DE DESPESAS'!W42)</f>
        <v/>
      </c>
      <c r="Y118">
        <f>'05.02_EXECUÇÃO DE DESPESAS'!X42</f>
        <v>0</v>
      </c>
      <c r="Z118">
        <f>'05.02_EXECUÇÃO DE DESPESAS'!Y42</f>
        <v>0</v>
      </c>
      <c r="AA118">
        <f>'05.02_EXECUÇÃO DE DESPESAS'!Z42</f>
        <v>0</v>
      </c>
      <c r="AB118">
        <f>'05.02_EXECUÇÃO DE DESPESAS'!AA42</f>
        <v>0</v>
      </c>
      <c r="AC118">
        <f>'05.02_EXECUÇÃO DE DESPESAS'!AB42</f>
        <v>0</v>
      </c>
      <c r="AD118">
        <f>'05.02_EXECUÇÃO DE DESPESAS'!AC42</f>
        <v>0</v>
      </c>
      <c r="AE118" t="str">
        <f>IF('05.02_EXECUÇÃO DE DESPESAS'!AD42="","",'05.02_EXECUÇÃO DE DESPESAS'!AD42)</f>
        <v/>
      </c>
      <c r="AF118">
        <f>'05.02_EXECUÇÃO DE DESPESAS'!AE42</f>
        <v>0</v>
      </c>
      <c r="AG118">
        <f>'05.02_EXECUÇÃO DE DESPESAS'!AF42</f>
        <v>0</v>
      </c>
      <c r="AH118">
        <f>'05.02_EXECUÇÃO DE DESPESAS'!AG42</f>
        <v>0</v>
      </c>
      <c r="AI118">
        <f>'05.02_EXECUÇÃO DE DESPESAS'!AH42</f>
        <v>0</v>
      </c>
      <c r="AJ118">
        <f>'05.02_EXECUÇÃO DE DESPESAS'!AI42</f>
        <v>0</v>
      </c>
      <c r="AK118">
        <f>'05.02_EXECUÇÃO DE DESPESAS'!AJ42</f>
        <v>0</v>
      </c>
      <c r="AL118">
        <f>'05.02_EXECUÇÃO DE DESPESAS'!AK42</f>
        <v>0</v>
      </c>
      <c r="AM118" t="str">
        <f>IF('05.02_EXECUÇÃO DE DESPESAS'!AL42="","",'05.02_EXECUÇÃO DE DESPESAS'!AL42)</f>
        <v/>
      </c>
      <c r="AN118">
        <f>'05.02_EXECUÇÃO DE DESPESAS'!AM42</f>
        <v>0</v>
      </c>
      <c r="AO118">
        <f>'05.02_EXECUÇÃO DE DESPESAS'!AN42</f>
        <v>0</v>
      </c>
      <c r="AP118">
        <f>'05.02_EXECUÇÃO DE DESPESAS'!AO42</f>
        <v>0</v>
      </c>
      <c r="AQ118">
        <f>'05.02_EXECUÇÃO DE DESPESAS'!AP42</f>
        <v>0</v>
      </c>
      <c r="AR118" t="str">
        <f>IF('05.02_EXECUÇÃO DE DESPESAS'!AQ42="","",'05.02_EXECUÇÃO DE DESPESAS'!AQ42)</f>
        <v/>
      </c>
      <c r="AS118">
        <f>'05.02_EXECUÇÃO DE DESPESAS'!AR42</f>
        <v>0</v>
      </c>
      <c r="AT118" t="str">
        <f>IF('05.02_EXECUÇÃO DE DESPESAS'!AS42="","",'05.02_EXECUÇÃO DE DESPESAS'!AS42)</f>
        <v/>
      </c>
      <c r="AU118">
        <f>'05.02_EXECUÇÃO DE DESPESAS'!AT42</f>
        <v>0</v>
      </c>
      <c r="AV118">
        <f>'05.02_EXECUÇÃO DE DESPESAS'!AU42</f>
        <v>0</v>
      </c>
      <c r="AW118" t="str">
        <f>IF('05.02_EXECUÇÃO DE DESPESAS'!AV42="","",'05.02_EXECUÇÃO DE DESPESAS'!AV42)</f>
        <v/>
      </c>
      <c r="AX118" t="str">
        <f>IF('05.02_EXECUÇÃO DE DESPESAS'!AW42="","",'05.02_EXECUÇÃO DE DESPESAS'!AW42)</f>
        <v/>
      </c>
      <c r="AZ118">
        <f>'05.02_EXECUÇÃO DE DESPESAS'!AY42</f>
        <v>0</v>
      </c>
      <c r="BA118">
        <f>'05.02_EXECUÇÃO DE DESPESAS'!AZ42</f>
        <v>0</v>
      </c>
      <c r="BB118">
        <f>'05.02_EXECUÇÃO DE DESPESAS'!BA42</f>
        <v>0</v>
      </c>
      <c r="BC118" t="str">
        <f>IF('05.02_EXECUÇÃO DE DESPESAS'!BB42="","",'05.02_EXECUÇÃO DE DESPESAS'!BB42)</f>
        <v/>
      </c>
    </row>
    <row r="119" spans="2:55" x14ac:dyDescent="0.25">
      <c r="B119" t="s">
        <v>683</v>
      </c>
      <c r="C119" t="str">
        <f>IF('05.02_EXECUÇÃO DE DESPESAS'!B43="","",'05.02_EXECUÇÃO DE DESPESAS'!B43)</f>
        <v/>
      </c>
      <c r="D119" t="str">
        <f>IF('05.02_EXECUÇÃO DE DESPESAS'!C43="","",'05.02_EXECUÇÃO DE DESPESAS'!C43)</f>
        <v/>
      </c>
      <c r="E119">
        <f>'05.02_EXECUÇÃO DE DESPESAS'!D43</f>
        <v>0</v>
      </c>
      <c r="F119" t="str">
        <f>IF('05.02_EXECUÇÃO DE DESPESAS'!E43="","",'05.02_EXECUÇÃO DE DESPESAS'!E43)</f>
        <v/>
      </c>
      <c r="G119">
        <f>'05.02_EXECUÇÃO DE DESPESAS'!F43</f>
        <v>0</v>
      </c>
      <c r="H119">
        <f>'05.02_EXECUÇÃO DE DESPESAS'!G43</f>
        <v>0</v>
      </c>
      <c r="I119">
        <f>'05.02_EXECUÇÃO DE DESPESAS'!H43</f>
        <v>0</v>
      </c>
      <c r="J119">
        <f>'05.02_EXECUÇÃO DE DESPESAS'!I43</f>
        <v>0</v>
      </c>
      <c r="K119">
        <f>'05.02_EXECUÇÃO DE DESPESAS'!J43</f>
        <v>0</v>
      </c>
      <c r="L119">
        <f>'05.02_EXECUÇÃO DE DESPESAS'!K43</f>
        <v>0</v>
      </c>
      <c r="M119">
        <f>'05.02_EXECUÇÃO DE DESPESAS'!L43</f>
        <v>0</v>
      </c>
      <c r="N119">
        <f>'05.02_EXECUÇÃO DE DESPESAS'!M43</f>
        <v>0</v>
      </c>
      <c r="O119" t="str">
        <f>IF('05.02_EXECUÇÃO DE DESPESAS'!N43="","",'05.02_EXECUÇÃO DE DESPESAS'!N43)</f>
        <v/>
      </c>
      <c r="P119">
        <f>'05.02_EXECUÇÃO DE DESPESAS'!O43</f>
        <v>0</v>
      </c>
      <c r="Q119">
        <f>'05.02_EXECUÇÃO DE DESPESAS'!P43</f>
        <v>0</v>
      </c>
      <c r="R119" t="str">
        <f>IF('05.02_EXECUÇÃO DE DESPESAS'!Q43="","",'05.02_EXECUÇÃO DE DESPESAS'!Q43)</f>
        <v/>
      </c>
      <c r="S119">
        <f>'05.02_EXECUÇÃO DE DESPESAS'!R43</f>
        <v>0</v>
      </c>
      <c r="T119">
        <f>'05.02_EXECUÇÃO DE DESPESAS'!S43</f>
        <v>0</v>
      </c>
      <c r="U119">
        <f>'05.02_EXECUÇÃO DE DESPESAS'!T43</f>
        <v>0</v>
      </c>
      <c r="V119">
        <f>'05.02_EXECUÇÃO DE DESPESAS'!U43</f>
        <v>0</v>
      </c>
      <c r="W119">
        <f>'05.02_EXECUÇÃO DE DESPESAS'!V43</f>
        <v>0</v>
      </c>
      <c r="X119" t="str">
        <f>IF('05.02_EXECUÇÃO DE DESPESAS'!W43="","",'05.02_EXECUÇÃO DE DESPESAS'!W43)</f>
        <v/>
      </c>
      <c r="Y119">
        <f>'05.02_EXECUÇÃO DE DESPESAS'!X43</f>
        <v>0</v>
      </c>
      <c r="Z119">
        <f>'05.02_EXECUÇÃO DE DESPESAS'!Y43</f>
        <v>0</v>
      </c>
      <c r="AA119">
        <f>'05.02_EXECUÇÃO DE DESPESAS'!Z43</f>
        <v>0</v>
      </c>
      <c r="AB119">
        <f>'05.02_EXECUÇÃO DE DESPESAS'!AA43</f>
        <v>0</v>
      </c>
      <c r="AC119">
        <f>'05.02_EXECUÇÃO DE DESPESAS'!AB43</f>
        <v>0</v>
      </c>
      <c r="AD119">
        <f>'05.02_EXECUÇÃO DE DESPESAS'!AC43</f>
        <v>0</v>
      </c>
      <c r="AE119" t="str">
        <f>IF('05.02_EXECUÇÃO DE DESPESAS'!AD43="","",'05.02_EXECUÇÃO DE DESPESAS'!AD43)</f>
        <v/>
      </c>
      <c r="AF119">
        <f>'05.02_EXECUÇÃO DE DESPESAS'!AE43</f>
        <v>0</v>
      </c>
      <c r="AG119">
        <f>'05.02_EXECUÇÃO DE DESPESAS'!AF43</f>
        <v>0</v>
      </c>
      <c r="AH119">
        <f>'05.02_EXECUÇÃO DE DESPESAS'!AG43</f>
        <v>0</v>
      </c>
      <c r="AI119">
        <f>'05.02_EXECUÇÃO DE DESPESAS'!AH43</f>
        <v>0</v>
      </c>
      <c r="AJ119">
        <f>'05.02_EXECUÇÃO DE DESPESAS'!AI43</f>
        <v>0</v>
      </c>
      <c r="AK119">
        <f>'05.02_EXECUÇÃO DE DESPESAS'!AJ43</f>
        <v>0</v>
      </c>
      <c r="AL119">
        <f>'05.02_EXECUÇÃO DE DESPESAS'!AK43</f>
        <v>0</v>
      </c>
      <c r="AM119" t="str">
        <f>IF('05.02_EXECUÇÃO DE DESPESAS'!AL43="","",'05.02_EXECUÇÃO DE DESPESAS'!AL43)</f>
        <v/>
      </c>
      <c r="AN119">
        <f>'05.02_EXECUÇÃO DE DESPESAS'!AM43</f>
        <v>0</v>
      </c>
      <c r="AO119">
        <f>'05.02_EXECUÇÃO DE DESPESAS'!AN43</f>
        <v>0</v>
      </c>
      <c r="AP119">
        <f>'05.02_EXECUÇÃO DE DESPESAS'!AO43</f>
        <v>0</v>
      </c>
      <c r="AQ119">
        <f>'05.02_EXECUÇÃO DE DESPESAS'!AP43</f>
        <v>0</v>
      </c>
      <c r="AR119" t="str">
        <f>IF('05.02_EXECUÇÃO DE DESPESAS'!AQ43="","",'05.02_EXECUÇÃO DE DESPESAS'!AQ43)</f>
        <v/>
      </c>
      <c r="AS119">
        <f>'05.02_EXECUÇÃO DE DESPESAS'!AR43</f>
        <v>0</v>
      </c>
      <c r="AT119" t="str">
        <f>IF('05.02_EXECUÇÃO DE DESPESAS'!AS43="","",'05.02_EXECUÇÃO DE DESPESAS'!AS43)</f>
        <v/>
      </c>
      <c r="AU119">
        <f>'05.02_EXECUÇÃO DE DESPESAS'!AT43</f>
        <v>0</v>
      </c>
      <c r="AV119">
        <f>'05.02_EXECUÇÃO DE DESPESAS'!AU43</f>
        <v>0</v>
      </c>
      <c r="AW119" t="str">
        <f>IF('05.02_EXECUÇÃO DE DESPESAS'!AV43="","",'05.02_EXECUÇÃO DE DESPESAS'!AV43)</f>
        <v/>
      </c>
      <c r="AX119" t="str">
        <f>IF('05.02_EXECUÇÃO DE DESPESAS'!AW43="","",'05.02_EXECUÇÃO DE DESPESAS'!AW43)</f>
        <v/>
      </c>
      <c r="AZ119">
        <f>'05.02_EXECUÇÃO DE DESPESAS'!AY43</f>
        <v>0</v>
      </c>
      <c r="BA119">
        <f>'05.02_EXECUÇÃO DE DESPESAS'!AZ43</f>
        <v>0</v>
      </c>
      <c r="BB119">
        <f>'05.02_EXECUÇÃO DE DESPESAS'!BA43</f>
        <v>0</v>
      </c>
      <c r="BC119" t="str">
        <f>IF('05.02_EXECUÇÃO DE DESPESAS'!BB43="","",'05.02_EXECUÇÃO DE DESPESAS'!BB43)</f>
        <v/>
      </c>
    </row>
    <row r="120" spans="2:55" x14ac:dyDescent="0.25">
      <c r="B120" t="s">
        <v>683</v>
      </c>
      <c r="C120" t="str">
        <f>IF('05.02_EXECUÇÃO DE DESPESAS'!B44="","",'05.02_EXECUÇÃO DE DESPESAS'!B44)</f>
        <v/>
      </c>
      <c r="D120" t="str">
        <f>IF('05.02_EXECUÇÃO DE DESPESAS'!C44="","",'05.02_EXECUÇÃO DE DESPESAS'!C44)</f>
        <v/>
      </c>
      <c r="E120">
        <f>'05.02_EXECUÇÃO DE DESPESAS'!D44</f>
        <v>0</v>
      </c>
      <c r="F120" t="str">
        <f>IF('05.02_EXECUÇÃO DE DESPESAS'!E44="","",'05.02_EXECUÇÃO DE DESPESAS'!E44)</f>
        <v/>
      </c>
      <c r="G120">
        <f>'05.02_EXECUÇÃO DE DESPESAS'!F44</f>
        <v>0</v>
      </c>
      <c r="H120">
        <f>'05.02_EXECUÇÃO DE DESPESAS'!G44</f>
        <v>0</v>
      </c>
      <c r="I120">
        <f>'05.02_EXECUÇÃO DE DESPESAS'!H44</f>
        <v>0</v>
      </c>
      <c r="J120">
        <f>'05.02_EXECUÇÃO DE DESPESAS'!I44</f>
        <v>0</v>
      </c>
      <c r="K120">
        <f>'05.02_EXECUÇÃO DE DESPESAS'!J44</f>
        <v>0</v>
      </c>
      <c r="L120">
        <f>'05.02_EXECUÇÃO DE DESPESAS'!K44</f>
        <v>0</v>
      </c>
      <c r="M120">
        <f>'05.02_EXECUÇÃO DE DESPESAS'!L44</f>
        <v>0</v>
      </c>
      <c r="N120">
        <f>'05.02_EXECUÇÃO DE DESPESAS'!M44</f>
        <v>0</v>
      </c>
      <c r="O120" t="str">
        <f>IF('05.02_EXECUÇÃO DE DESPESAS'!N44="","",'05.02_EXECUÇÃO DE DESPESAS'!N44)</f>
        <v/>
      </c>
      <c r="P120">
        <f>'05.02_EXECUÇÃO DE DESPESAS'!O44</f>
        <v>0</v>
      </c>
      <c r="Q120">
        <f>'05.02_EXECUÇÃO DE DESPESAS'!P44</f>
        <v>0</v>
      </c>
      <c r="R120" t="str">
        <f>IF('05.02_EXECUÇÃO DE DESPESAS'!Q44="","",'05.02_EXECUÇÃO DE DESPESAS'!Q44)</f>
        <v/>
      </c>
      <c r="S120">
        <f>'05.02_EXECUÇÃO DE DESPESAS'!R44</f>
        <v>0</v>
      </c>
      <c r="T120">
        <f>'05.02_EXECUÇÃO DE DESPESAS'!S44</f>
        <v>0</v>
      </c>
      <c r="U120">
        <f>'05.02_EXECUÇÃO DE DESPESAS'!T44</f>
        <v>0</v>
      </c>
      <c r="V120">
        <f>'05.02_EXECUÇÃO DE DESPESAS'!U44</f>
        <v>0</v>
      </c>
      <c r="W120">
        <f>'05.02_EXECUÇÃO DE DESPESAS'!V44</f>
        <v>0</v>
      </c>
      <c r="X120" t="str">
        <f>IF('05.02_EXECUÇÃO DE DESPESAS'!W44="","",'05.02_EXECUÇÃO DE DESPESAS'!W44)</f>
        <v/>
      </c>
      <c r="Y120">
        <f>'05.02_EXECUÇÃO DE DESPESAS'!X44</f>
        <v>0</v>
      </c>
      <c r="Z120">
        <f>'05.02_EXECUÇÃO DE DESPESAS'!Y44</f>
        <v>0</v>
      </c>
      <c r="AA120">
        <f>'05.02_EXECUÇÃO DE DESPESAS'!Z44</f>
        <v>0</v>
      </c>
      <c r="AB120">
        <f>'05.02_EXECUÇÃO DE DESPESAS'!AA44</f>
        <v>0</v>
      </c>
      <c r="AC120">
        <f>'05.02_EXECUÇÃO DE DESPESAS'!AB44</f>
        <v>0</v>
      </c>
      <c r="AD120">
        <f>'05.02_EXECUÇÃO DE DESPESAS'!AC44</f>
        <v>0</v>
      </c>
      <c r="AE120" t="str">
        <f>IF('05.02_EXECUÇÃO DE DESPESAS'!AD44="","",'05.02_EXECUÇÃO DE DESPESAS'!AD44)</f>
        <v/>
      </c>
      <c r="AF120">
        <f>'05.02_EXECUÇÃO DE DESPESAS'!AE44</f>
        <v>0</v>
      </c>
      <c r="AG120">
        <f>'05.02_EXECUÇÃO DE DESPESAS'!AF44</f>
        <v>0</v>
      </c>
      <c r="AH120">
        <f>'05.02_EXECUÇÃO DE DESPESAS'!AG44</f>
        <v>0</v>
      </c>
      <c r="AI120">
        <f>'05.02_EXECUÇÃO DE DESPESAS'!AH44</f>
        <v>0</v>
      </c>
      <c r="AJ120">
        <f>'05.02_EXECUÇÃO DE DESPESAS'!AI44</f>
        <v>0</v>
      </c>
      <c r="AK120">
        <f>'05.02_EXECUÇÃO DE DESPESAS'!AJ44</f>
        <v>0</v>
      </c>
      <c r="AL120">
        <f>'05.02_EXECUÇÃO DE DESPESAS'!AK44</f>
        <v>0</v>
      </c>
      <c r="AM120" t="str">
        <f>IF('05.02_EXECUÇÃO DE DESPESAS'!AL44="","",'05.02_EXECUÇÃO DE DESPESAS'!AL44)</f>
        <v/>
      </c>
      <c r="AN120">
        <f>'05.02_EXECUÇÃO DE DESPESAS'!AM44</f>
        <v>0</v>
      </c>
      <c r="AO120">
        <f>'05.02_EXECUÇÃO DE DESPESAS'!AN44</f>
        <v>0</v>
      </c>
      <c r="AP120">
        <f>'05.02_EXECUÇÃO DE DESPESAS'!AO44</f>
        <v>0</v>
      </c>
      <c r="AQ120">
        <f>'05.02_EXECUÇÃO DE DESPESAS'!AP44</f>
        <v>0</v>
      </c>
      <c r="AR120" t="str">
        <f>IF('05.02_EXECUÇÃO DE DESPESAS'!AQ44="","",'05.02_EXECUÇÃO DE DESPESAS'!AQ44)</f>
        <v/>
      </c>
      <c r="AS120">
        <f>'05.02_EXECUÇÃO DE DESPESAS'!AR44</f>
        <v>0</v>
      </c>
      <c r="AT120" t="str">
        <f>IF('05.02_EXECUÇÃO DE DESPESAS'!AS44="","",'05.02_EXECUÇÃO DE DESPESAS'!AS44)</f>
        <v/>
      </c>
      <c r="AU120">
        <f>'05.02_EXECUÇÃO DE DESPESAS'!AT44</f>
        <v>0</v>
      </c>
      <c r="AV120">
        <f>'05.02_EXECUÇÃO DE DESPESAS'!AU44</f>
        <v>0</v>
      </c>
      <c r="AW120" t="str">
        <f>IF('05.02_EXECUÇÃO DE DESPESAS'!AV44="","",'05.02_EXECUÇÃO DE DESPESAS'!AV44)</f>
        <v/>
      </c>
      <c r="AX120" t="str">
        <f>IF('05.02_EXECUÇÃO DE DESPESAS'!AW44="","",'05.02_EXECUÇÃO DE DESPESAS'!AW44)</f>
        <v/>
      </c>
      <c r="AZ120">
        <f>'05.02_EXECUÇÃO DE DESPESAS'!AY44</f>
        <v>0</v>
      </c>
      <c r="BA120">
        <f>'05.02_EXECUÇÃO DE DESPESAS'!AZ44</f>
        <v>0</v>
      </c>
      <c r="BB120">
        <f>'05.02_EXECUÇÃO DE DESPESAS'!BA44</f>
        <v>0</v>
      </c>
      <c r="BC120" t="str">
        <f>IF('05.02_EXECUÇÃO DE DESPESAS'!BB44="","",'05.02_EXECUÇÃO DE DESPESAS'!BB44)</f>
        <v/>
      </c>
    </row>
    <row r="121" spans="2:55" x14ac:dyDescent="0.25">
      <c r="B121" t="s">
        <v>683</v>
      </c>
      <c r="C121" t="str">
        <f>IF('05.02_EXECUÇÃO DE DESPESAS'!B45="","",'05.02_EXECUÇÃO DE DESPESAS'!B45)</f>
        <v/>
      </c>
      <c r="D121" t="str">
        <f>IF('05.02_EXECUÇÃO DE DESPESAS'!C45="","",'05.02_EXECUÇÃO DE DESPESAS'!C45)</f>
        <v/>
      </c>
      <c r="E121">
        <f>'05.02_EXECUÇÃO DE DESPESAS'!D45</f>
        <v>0</v>
      </c>
      <c r="F121" t="str">
        <f>IF('05.02_EXECUÇÃO DE DESPESAS'!E45="","",'05.02_EXECUÇÃO DE DESPESAS'!E45)</f>
        <v/>
      </c>
      <c r="G121">
        <f>'05.02_EXECUÇÃO DE DESPESAS'!F45</f>
        <v>0</v>
      </c>
      <c r="H121">
        <f>'05.02_EXECUÇÃO DE DESPESAS'!G45</f>
        <v>0</v>
      </c>
      <c r="I121">
        <f>'05.02_EXECUÇÃO DE DESPESAS'!H45</f>
        <v>0</v>
      </c>
      <c r="J121">
        <f>'05.02_EXECUÇÃO DE DESPESAS'!I45</f>
        <v>0</v>
      </c>
      <c r="K121">
        <f>'05.02_EXECUÇÃO DE DESPESAS'!J45</f>
        <v>0</v>
      </c>
      <c r="L121">
        <f>'05.02_EXECUÇÃO DE DESPESAS'!K45</f>
        <v>0</v>
      </c>
      <c r="M121">
        <f>'05.02_EXECUÇÃO DE DESPESAS'!L45</f>
        <v>0</v>
      </c>
      <c r="N121">
        <f>'05.02_EXECUÇÃO DE DESPESAS'!M45</f>
        <v>0</v>
      </c>
      <c r="O121" t="str">
        <f>IF('05.02_EXECUÇÃO DE DESPESAS'!N45="","",'05.02_EXECUÇÃO DE DESPESAS'!N45)</f>
        <v/>
      </c>
      <c r="P121">
        <f>'05.02_EXECUÇÃO DE DESPESAS'!O45</f>
        <v>0</v>
      </c>
      <c r="Q121">
        <f>'05.02_EXECUÇÃO DE DESPESAS'!P45</f>
        <v>0</v>
      </c>
      <c r="R121" t="str">
        <f>IF('05.02_EXECUÇÃO DE DESPESAS'!Q45="","",'05.02_EXECUÇÃO DE DESPESAS'!Q45)</f>
        <v/>
      </c>
      <c r="S121">
        <f>'05.02_EXECUÇÃO DE DESPESAS'!R45</f>
        <v>0</v>
      </c>
      <c r="T121">
        <f>'05.02_EXECUÇÃO DE DESPESAS'!S45</f>
        <v>0</v>
      </c>
      <c r="U121">
        <f>'05.02_EXECUÇÃO DE DESPESAS'!T45</f>
        <v>0</v>
      </c>
      <c r="V121">
        <f>'05.02_EXECUÇÃO DE DESPESAS'!U45</f>
        <v>0</v>
      </c>
      <c r="W121">
        <f>'05.02_EXECUÇÃO DE DESPESAS'!V45</f>
        <v>0</v>
      </c>
      <c r="X121" t="str">
        <f>IF('05.02_EXECUÇÃO DE DESPESAS'!W45="","",'05.02_EXECUÇÃO DE DESPESAS'!W45)</f>
        <v/>
      </c>
      <c r="Y121">
        <f>'05.02_EXECUÇÃO DE DESPESAS'!X45</f>
        <v>0</v>
      </c>
      <c r="Z121">
        <f>'05.02_EXECUÇÃO DE DESPESAS'!Y45</f>
        <v>0</v>
      </c>
      <c r="AA121">
        <f>'05.02_EXECUÇÃO DE DESPESAS'!Z45</f>
        <v>0</v>
      </c>
      <c r="AB121">
        <f>'05.02_EXECUÇÃO DE DESPESAS'!AA45</f>
        <v>0</v>
      </c>
      <c r="AC121">
        <f>'05.02_EXECUÇÃO DE DESPESAS'!AB45</f>
        <v>0</v>
      </c>
      <c r="AD121">
        <f>'05.02_EXECUÇÃO DE DESPESAS'!AC45</f>
        <v>0</v>
      </c>
      <c r="AE121" t="str">
        <f>IF('05.02_EXECUÇÃO DE DESPESAS'!AD45="","",'05.02_EXECUÇÃO DE DESPESAS'!AD45)</f>
        <v/>
      </c>
      <c r="AF121">
        <f>'05.02_EXECUÇÃO DE DESPESAS'!AE45</f>
        <v>0</v>
      </c>
      <c r="AG121">
        <f>'05.02_EXECUÇÃO DE DESPESAS'!AF45</f>
        <v>0</v>
      </c>
      <c r="AH121">
        <f>'05.02_EXECUÇÃO DE DESPESAS'!AG45</f>
        <v>0</v>
      </c>
      <c r="AI121">
        <f>'05.02_EXECUÇÃO DE DESPESAS'!AH45</f>
        <v>0</v>
      </c>
      <c r="AJ121">
        <f>'05.02_EXECUÇÃO DE DESPESAS'!AI45</f>
        <v>0</v>
      </c>
      <c r="AK121">
        <f>'05.02_EXECUÇÃO DE DESPESAS'!AJ45</f>
        <v>0</v>
      </c>
      <c r="AL121">
        <f>'05.02_EXECUÇÃO DE DESPESAS'!AK45</f>
        <v>0</v>
      </c>
      <c r="AM121" t="str">
        <f>IF('05.02_EXECUÇÃO DE DESPESAS'!AL45="","",'05.02_EXECUÇÃO DE DESPESAS'!AL45)</f>
        <v/>
      </c>
      <c r="AN121">
        <f>'05.02_EXECUÇÃO DE DESPESAS'!AM45</f>
        <v>0</v>
      </c>
      <c r="AO121">
        <f>'05.02_EXECUÇÃO DE DESPESAS'!AN45</f>
        <v>0</v>
      </c>
      <c r="AP121">
        <f>'05.02_EXECUÇÃO DE DESPESAS'!AO45</f>
        <v>0</v>
      </c>
      <c r="AQ121">
        <f>'05.02_EXECUÇÃO DE DESPESAS'!AP45</f>
        <v>0</v>
      </c>
      <c r="AR121" t="str">
        <f>IF('05.02_EXECUÇÃO DE DESPESAS'!AQ45="","",'05.02_EXECUÇÃO DE DESPESAS'!AQ45)</f>
        <v/>
      </c>
      <c r="AS121">
        <f>'05.02_EXECUÇÃO DE DESPESAS'!AR45</f>
        <v>0</v>
      </c>
      <c r="AT121" t="str">
        <f>IF('05.02_EXECUÇÃO DE DESPESAS'!AS45="","",'05.02_EXECUÇÃO DE DESPESAS'!AS45)</f>
        <v/>
      </c>
      <c r="AU121">
        <f>'05.02_EXECUÇÃO DE DESPESAS'!AT45</f>
        <v>0</v>
      </c>
      <c r="AV121">
        <f>'05.02_EXECUÇÃO DE DESPESAS'!AU45</f>
        <v>0</v>
      </c>
      <c r="AW121" t="str">
        <f>IF('05.02_EXECUÇÃO DE DESPESAS'!AV45="","",'05.02_EXECUÇÃO DE DESPESAS'!AV45)</f>
        <v/>
      </c>
      <c r="AX121" t="str">
        <f>IF('05.02_EXECUÇÃO DE DESPESAS'!AW45="","",'05.02_EXECUÇÃO DE DESPESAS'!AW45)</f>
        <v/>
      </c>
      <c r="AZ121">
        <f>'05.02_EXECUÇÃO DE DESPESAS'!AY45</f>
        <v>0</v>
      </c>
      <c r="BA121">
        <f>'05.02_EXECUÇÃO DE DESPESAS'!AZ45</f>
        <v>0</v>
      </c>
      <c r="BB121">
        <f>'05.02_EXECUÇÃO DE DESPESAS'!BA45</f>
        <v>0</v>
      </c>
      <c r="BC121" t="str">
        <f>IF('05.02_EXECUÇÃO DE DESPESAS'!BB45="","",'05.02_EXECUÇÃO DE DESPESAS'!BB45)</f>
        <v/>
      </c>
    </row>
    <row r="122" spans="2:55" x14ac:dyDescent="0.25">
      <c r="B122" t="s">
        <v>683</v>
      </c>
      <c r="C122" t="str">
        <f>IF('05.02_EXECUÇÃO DE DESPESAS'!B46="","",'05.02_EXECUÇÃO DE DESPESAS'!B46)</f>
        <v/>
      </c>
      <c r="D122" t="str">
        <f>IF('05.02_EXECUÇÃO DE DESPESAS'!C46="","",'05.02_EXECUÇÃO DE DESPESAS'!C46)</f>
        <v/>
      </c>
      <c r="E122">
        <f>'05.02_EXECUÇÃO DE DESPESAS'!D46</f>
        <v>0</v>
      </c>
      <c r="F122" t="str">
        <f>IF('05.02_EXECUÇÃO DE DESPESAS'!E46="","",'05.02_EXECUÇÃO DE DESPESAS'!E46)</f>
        <v/>
      </c>
      <c r="G122">
        <f>'05.02_EXECUÇÃO DE DESPESAS'!F46</f>
        <v>0</v>
      </c>
      <c r="H122">
        <f>'05.02_EXECUÇÃO DE DESPESAS'!G46</f>
        <v>0</v>
      </c>
      <c r="I122">
        <f>'05.02_EXECUÇÃO DE DESPESAS'!H46</f>
        <v>0</v>
      </c>
      <c r="J122">
        <f>'05.02_EXECUÇÃO DE DESPESAS'!I46</f>
        <v>0</v>
      </c>
      <c r="K122">
        <f>'05.02_EXECUÇÃO DE DESPESAS'!J46</f>
        <v>0</v>
      </c>
      <c r="L122">
        <f>'05.02_EXECUÇÃO DE DESPESAS'!K46</f>
        <v>0</v>
      </c>
      <c r="M122">
        <f>'05.02_EXECUÇÃO DE DESPESAS'!L46</f>
        <v>0</v>
      </c>
      <c r="N122">
        <f>'05.02_EXECUÇÃO DE DESPESAS'!M46</f>
        <v>0</v>
      </c>
      <c r="O122" t="str">
        <f>IF('05.02_EXECUÇÃO DE DESPESAS'!N46="","",'05.02_EXECUÇÃO DE DESPESAS'!N46)</f>
        <v/>
      </c>
      <c r="P122">
        <f>'05.02_EXECUÇÃO DE DESPESAS'!O46</f>
        <v>0</v>
      </c>
      <c r="Q122">
        <f>'05.02_EXECUÇÃO DE DESPESAS'!P46</f>
        <v>0</v>
      </c>
      <c r="R122" t="str">
        <f>IF('05.02_EXECUÇÃO DE DESPESAS'!Q46="","",'05.02_EXECUÇÃO DE DESPESAS'!Q46)</f>
        <v/>
      </c>
      <c r="S122">
        <f>'05.02_EXECUÇÃO DE DESPESAS'!R46</f>
        <v>0</v>
      </c>
      <c r="T122">
        <f>'05.02_EXECUÇÃO DE DESPESAS'!S46</f>
        <v>0</v>
      </c>
      <c r="U122">
        <f>'05.02_EXECUÇÃO DE DESPESAS'!T46</f>
        <v>0</v>
      </c>
      <c r="V122">
        <f>'05.02_EXECUÇÃO DE DESPESAS'!U46</f>
        <v>0</v>
      </c>
      <c r="W122">
        <f>'05.02_EXECUÇÃO DE DESPESAS'!V46</f>
        <v>0</v>
      </c>
      <c r="X122" t="str">
        <f>IF('05.02_EXECUÇÃO DE DESPESAS'!W46="","",'05.02_EXECUÇÃO DE DESPESAS'!W46)</f>
        <v/>
      </c>
      <c r="Y122">
        <f>'05.02_EXECUÇÃO DE DESPESAS'!X46</f>
        <v>0</v>
      </c>
      <c r="Z122">
        <f>'05.02_EXECUÇÃO DE DESPESAS'!Y46</f>
        <v>0</v>
      </c>
      <c r="AA122">
        <f>'05.02_EXECUÇÃO DE DESPESAS'!Z46</f>
        <v>0</v>
      </c>
      <c r="AB122">
        <f>'05.02_EXECUÇÃO DE DESPESAS'!AA46</f>
        <v>0</v>
      </c>
      <c r="AC122">
        <f>'05.02_EXECUÇÃO DE DESPESAS'!AB46</f>
        <v>0</v>
      </c>
      <c r="AD122">
        <f>'05.02_EXECUÇÃO DE DESPESAS'!AC46</f>
        <v>0</v>
      </c>
      <c r="AE122" t="str">
        <f>IF('05.02_EXECUÇÃO DE DESPESAS'!AD46="","",'05.02_EXECUÇÃO DE DESPESAS'!AD46)</f>
        <v/>
      </c>
      <c r="AF122">
        <f>'05.02_EXECUÇÃO DE DESPESAS'!AE46</f>
        <v>0</v>
      </c>
      <c r="AG122">
        <f>'05.02_EXECUÇÃO DE DESPESAS'!AF46</f>
        <v>0</v>
      </c>
      <c r="AH122">
        <f>'05.02_EXECUÇÃO DE DESPESAS'!AG46</f>
        <v>0</v>
      </c>
      <c r="AI122">
        <f>'05.02_EXECUÇÃO DE DESPESAS'!AH46</f>
        <v>0</v>
      </c>
      <c r="AJ122">
        <f>'05.02_EXECUÇÃO DE DESPESAS'!AI46</f>
        <v>0</v>
      </c>
      <c r="AK122">
        <f>'05.02_EXECUÇÃO DE DESPESAS'!AJ46</f>
        <v>0</v>
      </c>
      <c r="AL122">
        <f>'05.02_EXECUÇÃO DE DESPESAS'!AK46</f>
        <v>0</v>
      </c>
      <c r="AM122" t="str">
        <f>IF('05.02_EXECUÇÃO DE DESPESAS'!AL46="","",'05.02_EXECUÇÃO DE DESPESAS'!AL46)</f>
        <v/>
      </c>
      <c r="AN122">
        <f>'05.02_EXECUÇÃO DE DESPESAS'!AM46</f>
        <v>0</v>
      </c>
      <c r="AO122">
        <f>'05.02_EXECUÇÃO DE DESPESAS'!AN46</f>
        <v>0</v>
      </c>
      <c r="AP122">
        <f>'05.02_EXECUÇÃO DE DESPESAS'!AO46</f>
        <v>0</v>
      </c>
      <c r="AQ122">
        <f>'05.02_EXECUÇÃO DE DESPESAS'!AP46</f>
        <v>0</v>
      </c>
      <c r="AR122" t="str">
        <f>IF('05.02_EXECUÇÃO DE DESPESAS'!AQ46="","",'05.02_EXECUÇÃO DE DESPESAS'!AQ46)</f>
        <v/>
      </c>
      <c r="AS122">
        <f>'05.02_EXECUÇÃO DE DESPESAS'!AR46</f>
        <v>0</v>
      </c>
      <c r="AT122" t="str">
        <f>IF('05.02_EXECUÇÃO DE DESPESAS'!AS46="","",'05.02_EXECUÇÃO DE DESPESAS'!AS46)</f>
        <v/>
      </c>
      <c r="AU122">
        <f>'05.02_EXECUÇÃO DE DESPESAS'!AT46</f>
        <v>0</v>
      </c>
      <c r="AV122">
        <f>'05.02_EXECUÇÃO DE DESPESAS'!AU46</f>
        <v>0</v>
      </c>
      <c r="AW122" t="str">
        <f>IF('05.02_EXECUÇÃO DE DESPESAS'!AV46="","",'05.02_EXECUÇÃO DE DESPESAS'!AV46)</f>
        <v/>
      </c>
      <c r="AX122" t="str">
        <f>IF('05.02_EXECUÇÃO DE DESPESAS'!AW46="","",'05.02_EXECUÇÃO DE DESPESAS'!AW46)</f>
        <v/>
      </c>
      <c r="AZ122">
        <f>'05.02_EXECUÇÃO DE DESPESAS'!AY46</f>
        <v>0</v>
      </c>
      <c r="BA122">
        <f>'05.02_EXECUÇÃO DE DESPESAS'!AZ46</f>
        <v>0</v>
      </c>
      <c r="BB122">
        <f>'05.02_EXECUÇÃO DE DESPESAS'!BA46</f>
        <v>0</v>
      </c>
      <c r="BC122" t="str">
        <f>IF('05.02_EXECUÇÃO DE DESPESAS'!BB46="","",'05.02_EXECUÇÃO DE DESPESAS'!BB46)</f>
        <v/>
      </c>
    </row>
    <row r="123" spans="2:55" x14ac:dyDescent="0.25">
      <c r="B123" t="s">
        <v>683</v>
      </c>
      <c r="C123" t="str">
        <f>IF('05.02_EXECUÇÃO DE DESPESAS'!B47="","",'05.02_EXECUÇÃO DE DESPESAS'!B47)</f>
        <v/>
      </c>
      <c r="D123" t="str">
        <f>IF('05.02_EXECUÇÃO DE DESPESAS'!C47="","",'05.02_EXECUÇÃO DE DESPESAS'!C47)</f>
        <v/>
      </c>
      <c r="E123">
        <f>'05.02_EXECUÇÃO DE DESPESAS'!D47</f>
        <v>0</v>
      </c>
      <c r="F123" t="str">
        <f>IF('05.02_EXECUÇÃO DE DESPESAS'!E47="","",'05.02_EXECUÇÃO DE DESPESAS'!E47)</f>
        <v/>
      </c>
      <c r="G123">
        <f>'05.02_EXECUÇÃO DE DESPESAS'!F47</f>
        <v>0</v>
      </c>
      <c r="H123">
        <f>'05.02_EXECUÇÃO DE DESPESAS'!G47</f>
        <v>0</v>
      </c>
      <c r="I123">
        <f>'05.02_EXECUÇÃO DE DESPESAS'!H47</f>
        <v>0</v>
      </c>
      <c r="J123">
        <f>'05.02_EXECUÇÃO DE DESPESAS'!I47</f>
        <v>0</v>
      </c>
      <c r="K123">
        <f>'05.02_EXECUÇÃO DE DESPESAS'!J47</f>
        <v>0</v>
      </c>
      <c r="L123">
        <f>'05.02_EXECUÇÃO DE DESPESAS'!K47</f>
        <v>0</v>
      </c>
      <c r="M123">
        <f>'05.02_EXECUÇÃO DE DESPESAS'!L47</f>
        <v>0</v>
      </c>
      <c r="N123">
        <f>'05.02_EXECUÇÃO DE DESPESAS'!M47</f>
        <v>0</v>
      </c>
      <c r="O123" t="str">
        <f>IF('05.02_EXECUÇÃO DE DESPESAS'!N47="","",'05.02_EXECUÇÃO DE DESPESAS'!N47)</f>
        <v/>
      </c>
      <c r="P123">
        <f>'05.02_EXECUÇÃO DE DESPESAS'!O47</f>
        <v>0</v>
      </c>
      <c r="Q123">
        <f>'05.02_EXECUÇÃO DE DESPESAS'!P47</f>
        <v>0</v>
      </c>
      <c r="R123" t="str">
        <f>IF('05.02_EXECUÇÃO DE DESPESAS'!Q47="","",'05.02_EXECUÇÃO DE DESPESAS'!Q47)</f>
        <v/>
      </c>
      <c r="S123">
        <f>'05.02_EXECUÇÃO DE DESPESAS'!R47</f>
        <v>0</v>
      </c>
      <c r="T123">
        <f>'05.02_EXECUÇÃO DE DESPESAS'!S47</f>
        <v>0</v>
      </c>
      <c r="U123">
        <f>'05.02_EXECUÇÃO DE DESPESAS'!T47</f>
        <v>0</v>
      </c>
      <c r="V123">
        <f>'05.02_EXECUÇÃO DE DESPESAS'!U47</f>
        <v>0</v>
      </c>
      <c r="W123">
        <f>'05.02_EXECUÇÃO DE DESPESAS'!V47</f>
        <v>0</v>
      </c>
      <c r="X123" t="str">
        <f>IF('05.02_EXECUÇÃO DE DESPESAS'!W47="","",'05.02_EXECUÇÃO DE DESPESAS'!W47)</f>
        <v/>
      </c>
      <c r="Y123">
        <f>'05.02_EXECUÇÃO DE DESPESAS'!X47</f>
        <v>0</v>
      </c>
      <c r="Z123">
        <f>'05.02_EXECUÇÃO DE DESPESAS'!Y47</f>
        <v>0</v>
      </c>
      <c r="AA123">
        <f>'05.02_EXECUÇÃO DE DESPESAS'!Z47</f>
        <v>0</v>
      </c>
      <c r="AB123">
        <f>'05.02_EXECUÇÃO DE DESPESAS'!AA47</f>
        <v>0</v>
      </c>
      <c r="AC123">
        <f>'05.02_EXECUÇÃO DE DESPESAS'!AB47</f>
        <v>0</v>
      </c>
      <c r="AD123">
        <f>'05.02_EXECUÇÃO DE DESPESAS'!AC47</f>
        <v>0</v>
      </c>
      <c r="AE123" t="str">
        <f>IF('05.02_EXECUÇÃO DE DESPESAS'!AD47="","",'05.02_EXECUÇÃO DE DESPESAS'!AD47)</f>
        <v/>
      </c>
      <c r="AF123">
        <f>'05.02_EXECUÇÃO DE DESPESAS'!AE47</f>
        <v>0</v>
      </c>
      <c r="AG123">
        <f>'05.02_EXECUÇÃO DE DESPESAS'!AF47</f>
        <v>0</v>
      </c>
      <c r="AH123">
        <f>'05.02_EXECUÇÃO DE DESPESAS'!AG47</f>
        <v>0</v>
      </c>
      <c r="AI123">
        <f>'05.02_EXECUÇÃO DE DESPESAS'!AH47</f>
        <v>0</v>
      </c>
      <c r="AJ123">
        <f>'05.02_EXECUÇÃO DE DESPESAS'!AI47</f>
        <v>0</v>
      </c>
      <c r="AK123">
        <f>'05.02_EXECUÇÃO DE DESPESAS'!AJ47</f>
        <v>0</v>
      </c>
      <c r="AL123">
        <f>'05.02_EXECUÇÃO DE DESPESAS'!AK47</f>
        <v>0</v>
      </c>
      <c r="AM123" t="str">
        <f>IF('05.02_EXECUÇÃO DE DESPESAS'!AL47="","",'05.02_EXECUÇÃO DE DESPESAS'!AL47)</f>
        <v/>
      </c>
      <c r="AN123">
        <f>'05.02_EXECUÇÃO DE DESPESAS'!AM47</f>
        <v>0</v>
      </c>
      <c r="AO123">
        <f>'05.02_EXECUÇÃO DE DESPESAS'!AN47</f>
        <v>0</v>
      </c>
      <c r="AP123">
        <f>'05.02_EXECUÇÃO DE DESPESAS'!AO47</f>
        <v>0</v>
      </c>
      <c r="AQ123">
        <f>'05.02_EXECUÇÃO DE DESPESAS'!AP47</f>
        <v>0</v>
      </c>
      <c r="AR123" t="str">
        <f>IF('05.02_EXECUÇÃO DE DESPESAS'!AQ47="","",'05.02_EXECUÇÃO DE DESPESAS'!AQ47)</f>
        <v/>
      </c>
      <c r="AS123">
        <f>'05.02_EXECUÇÃO DE DESPESAS'!AR47</f>
        <v>0</v>
      </c>
      <c r="AT123" t="str">
        <f>IF('05.02_EXECUÇÃO DE DESPESAS'!AS47="","",'05.02_EXECUÇÃO DE DESPESAS'!AS47)</f>
        <v/>
      </c>
      <c r="AU123">
        <f>'05.02_EXECUÇÃO DE DESPESAS'!AT47</f>
        <v>0</v>
      </c>
      <c r="AV123">
        <f>'05.02_EXECUÇÃO DE DESPESAS'!AU47</f>
        <v>0</v>
      </c>
      <c r="AW123" t="str">
        <f>IF('05.02_EXECUÇÃO DE DESPESAS'!AV47="","",'05.02_EXECUÇÃO DE DESPESAS'!AV47)</f>
        <v/>
      </c>
      <c r="AX123" t="str">
        <f>IF('05.02_EXECUÇÃO DE DESPESAS'!AW47="","",'05.02_EXECUÇÃO DE DESPESAS'!AW47)</f>
        <v/>
      </c>
      <c r="AZ123">
        <f>'05.02_EXECUÇÃO DE DESPESAS'!AY47</f>
        <v>0</v>
      </c>
      <c r="BA123">
        <f>'05.02_EXECUÇÃO DE DESPESAS'!AZ47</f>
        <v>0</v>
      </c>
      <c r="BB123">
        <f>'05.02_EXECUÇÃO DE DESPESAS'!BA47</f>
        <v>0</v>
      </c>
      <c r="BC123" t="str">
        <f>IF('05.02_EXECUÇÃO DE DESPESAS'!BB47="","",'05.02_EXECUÇÃO DE DESPESAS'!BB47)</f>
        <v/>
      </c>
    </row>
    <row r="124" spans="2:55" x14ac:dyDescent="0.25">
      <c r="B124" t="s">
        <v>683</v>
      </c>
      <c r="C124" t="str">
        <f>IF('05.02_EXECUÇÃO DE DESPESAS'!B48="","",'05.02_EXECUÇÃO DE DESPESAS'!B48)</f>
        <v/>
      </c>
      <c r="D124" t="str">
        <f>IF('05.02_EXECUÇÃO DE DESPESAS'!C48="","",'05.02_EXECUÇÃO DE DESPESAS'!C48)</f>
        <v/>
      </c>
      <c r="E124">
        <f>'05.02_EXECUÇÃO DE DESPESAS'!D48</f>
        <v>0</v>
      </c>
      <c r="F124" t="str">
        <f>IF('05.02_EXECUÇÃO DE DESPESAS'!E48="","",'05.02_EXECUÇÃO DE DESPESAS'!E48)</f>
        <v/>
      </c>
      <c r="G124">
        <f>'05.02_EXECUÇÃO DE DESPESAS'!F48</f>
        <v>0</v>
      </c>
      <c r="H124">
        <f>'05.02_EXECUÇÃO DE DESPESAS'!G48</f>
        <v>0</v>
      </c>
      <c r="I124">
        <f>'05.02_EXECUÇÃO DE DESPESAS'!H48</f>
        <v>0</v>
      </c>
      <c r="J124">
        <f>'05.02_EXECUÇÃO DE DESPESAS'!I48</f>
        <v>0</v>
      </c>
      <c r="K124">
        <f>'05.02_EXECUÇÃO DE DESPESAS'!J48</f>
        <v>0</v>
      </c>
      <c r="L124">
        <f>'05.02_EXECUÇÃO DE DESPESAS'!K48</f>
        <v>0</v>
      </c>
      <c r="M124">
        <f>'05.02_EXECUÇÃO DE DESPESAS'!L48</f>
        <v>0</v>
      </c>
      <c r="N124">
        <f>'05.02_EXECUÇÃO DE DESPESAS'!M48</f>
        <v>0</v>
      </c>
      <c r="O124" t="str">
        <f>IF('05.02_EXECUÇÃO DE DESPESAS'!N48="","",'05.02_EXECUÇÃO DE DESPESAS'!N48)</f>
        <v/>
      </c>
      <c r="P124">
        <f>'05.02_EXECUÇÃO DE DESPESAS'!O48</f>
        <v>0</v>
      </c>
      <c r="Q124">
        <f>'05.02_EXECUÇÃO DE DESPESAS'!P48</f>
        <v>0</v>
      </c>
      <c r="R124" t="str">
        <f>IF('05.02_EXECUÇÃO DE DESPESAS'!Q48="","",'05.02_EXECUÇÃO DE DESPESAS'!Q48)</f>
        <v/>
      </c>
      <c r="S124">
        <f>'05.02_EXECUÇÃO DE DESPESAS'!R48</f>
        <v>0</v>
      </c>
      <c r="T124">
        <f>'05.02_EXECUÇÃO DE DESPESAS'!S48</f>
        <v>0</v>
      </c>
      <c r="U124">
        <f>'05.02_EXECUÇÃO DE DESPESAS'!T48</f>
        <v>0</v>
      </c>
      <c r="V124">
        <f>'05.02_EXECUÇÃO DE DESPESAS'!U48</f>
        <v>0</v>
      </c>
      <c r="W124">
        <f>'05.02_EXECUÇÃO DE DESPESAS'!V48</f>
        <v>0</v>
      </c>
      <c r="X124" t="str">
        <f>IF('05.02_EXECUÇÃO DE DESPESAS'!W48="","",'05.02_EXECUÇÃO DE DESPESAS'!W48)</f>
        <v/>
      </c>
      <c r="Y124">
        <f>'05.02_EXECUÇÃO DE DESPESAS'!X48</f>
        <v>0</v>
      </c>
      <c r="Z124">
        <f>'05.02_EXECUÇÃO DE DESPESAS'!Y48</f>
        <v>0</v>
      </c>
      <c r="AA124">
        <f>'05.02_EXECUÇÃO DE DESPESAS'!Z48</f>
        <v>0</v>
      </c>
      <c r="AB124">
        <f>'05.02_EXECUÇÃO DE DESPESAS'!AA48</f>
        <v>0</v>
      </c>
      <c r="AC124">
        <f>'05.02_EXECUÇÃO DE DESPESAS'!AB48</f>
        <v>0</v>
      </c>
      <c r="AD124">
        <f>'05.02_EXECUÇÃO DE DESPESAS'!AC48</f>
        <v>0</v>
      </c>
      <c r="AE124" t="str">
        <f>IF('05.02_EXECUÇÃO DE DESPESAS'!AD48="","",'05.02_EXECUÇÃO DE DESPESAS'!AD48)</f>
        <v/>
      </c>
      <c r="AF124">
        <f>'05.02_EXECUÇÃO DE DESPESAS'!AE48</f>
        <v>0</v>
      </c>
      <c r="AG124">
        <f>'05.02_EXECUÇÃO DE DESPESAS'!AF48</f>
        <v>0</v>
      </c>
      <c r="AH124">
        <f>'05.02_EXECUÇÃO DE DESPESAS'!AG48</f>
        <v>0</v>
      </c>
      <c r="AI124">
        <f>'05.02_EXECUÇÃO DE DESPESAS'!AH48</f>
        <v>0</v>
      </c>
      <c r="AJ124">
        <f>'05.02_EXECUÇÃO DE DESPESAS'!AI48</f>
        <v>0</v>
      </c>
      <c r="AK124">
        <f>'05.02_EXECUÇÃO DE DESPESAS'!AJ48</f>
        <v>0</v>
      </c>
      <c r="AL124">
        <f>'05.02_EXECUÇÃO DE DESPESAS'!AK48</f>
        <v>0</v>
      </c>
      <c r="AM124" t="str">
        <f>IF('05.02_EXECUÇÃO DE DESPESAS'!AL48="","",'05.02_EXECUÇÃO DE DESPESAS'!AL48)</f>
        <v/>
      </c>
      <c r="AN124">
        <f>'05.02_EXECUÇÃO DE DESPESAS'!AM48</f>
        <v>0</v>
      </c>
      <c r="AO124">
        <f>'05.02_EXECUÇÃO DE DESPESAS'!AN48</f>
        <v>0</v>
      </c>
      <c r="AP124">
        <f>'05.02_EXECUÇÃO DE DESPESAS'!AO48</f>
        <v>0</v>
      </c>
      <c r="AQ124">
        <f>'05.02_EXECUÇÃO DE DESPESAS'!AP48</f>
        <v>0</v>
      </c>
      <c r="AR124" t="str">
        <f>IF('05.02_EXECUÇÃO DE DESPESAS'!AQ48="","",'05.02_EXECUÇÃO DE DESPESAS'!AQ48)</f>
        <v/>
      </c>
      <c r="AS124">
        <f>'05.02_EXECUÇÃO DE DESPESAS'!AR48</f>
        <v>0</v>
      </c>
      <c r="AT124" t="str">
        <f>IF('05.02_EXECUÇÃO DE DESPESAS'!AS48="","",'05.02_EXECUÇÃO DE DESPESAS'!AS48)</f>
        <v/>
      </c>
      <c r="AU124">
        <f>'05.02_EXECUÇÃO DE DESPESAS'!AT48</f>
        <v>0</v>
      </c>
      <c r="AV124">
        <f>'05.02_EXECUÇÃO DE DESPESAS'!AU48</f>
        <v>0</v>
      </c>
      <c r="AW124" t="str">
        <f>IF('05.02_EXECUÇÃO DE DESPESAS'!AV48="","",'05.02_EXECUÇÃO DE DESPESAS'!AV48)</f>
        <v/>
      </c>
      <c r="AX124" t="str">
        <f>IF('05.02_EXECUÇÃO DE DESPESAS'!AW48="","",'05.02_EXECUÇÃO DE DESPESAS'!AW48)</f>
        <v/>
      </c>
      <c r="AZ124">
        <f>'05.02_EXECUÇÃO DE DESPESAS'!AY48</f>
        <v>0</v>
      </c>
      <c r="BA124">
        <f>'05.02_EXECUÇÃO DE DESPESAS'!AZ48</f>
        <v>0</v>
      </c>
      <c r="BB124">
        <f>'05.02_EXECUÇÃO DE DESPESAS'!BA48</f>
        <v>0</v>
      </c>
      <c r="BC124" t="str">
        <f>IF('05.02_EXECUÇÃO DE DESPESAS'!BB48="","",'05.02_EXECUÇÃO DE DESPESAS'!BB48)</f>
        <v/>
      </c>
    </row>
    <row r="125" spans="2:55" x14ac:dyDescent="0.25">
      <c r="B125" t="s">
        <v>683</v>
      </c>
      <c r="C125" t="str">
        <f>IF('05.02_EXECUÇÃO DE DESPESAS'!B49="","",'05.02_EXECUÇÃO DE DESPESAS'!B49)</f>
        <v/>
      </c>
      <c r="D125" t="str">
        <f>IF('05.02_EXECUÇÃO DE DESPESAS'!C49="","",'05.02_EXECUÇÃO DE DESPESAS'!C49)</f>
        <v/>
      </c>
      <c r="E125">
        <f>'05.02_EXECUÇÃO DE DESPESAS'!D49</f>
        <v>0</v>
      </c>
      <c r="F125" t="str">
        <f>IF('05.02_EXECUÇÃO DE DESPESAS'!E49="","",'05.02_EXECUÇÃO DE DESPESAS'!E49)</f>
        <v/>
      </c>
      <c r="G125">
        <f>'05.02_EXECUÇÃO DE DESPESAS'!F49</f>
        <v>0</v>
      </c>
      <c r="H125">
        <f>'05.02_EXECUÇÃO DE DESPESAS'!G49</f>
        <v>0</v>
      </c>
      <c r="I125">
        <f>'05.02_EXECUÇÃO DE DESPESAS'!H49</f>
        <v>0</v>
      </c>
      <c r="J125">
        <f>'05.02_EXECUÇÃO DE DESPESAS'!I49</f>
        <v>0</v>
      </c>
      <c r="K125">
        <f>'05.02_EXECUÇÃO DE DESPESAS'!J49</f>
        <v>0</v>
      </c>
      <c r="L125">
        <f>'05.02_EXECUÇÃO DE DESPESAS'!K49</f>
        <v>0</v>
      </c>
      <c r="M125">
        <f>'05.02_EXECUÇÃO DE DESPESAS'!L49</f>
        <v>0</v>
      </c>
      <c r="N125">
        <f>'05.02_EXECUÇÃO DE DESPESAS'!M49</f>
        <v>0</v>
      </c>
      <c r="O125" t="str">
        <f>IF('05.02_EXECUÇÃO DE DESPESAS'!N49="","",'05.02_EXECUÇÃO DE DESPESAS'!N49)</f>
        <v/>
      </c>
      <c r="P125">
        <f>'05.02_EXECUÇÃO DE DESPESAS'!O49</f>
        <v>0</v>
      </c>
      <c r="Q125">
        <f>'05.02_EXECUÇÃO DE DESPESAS'!P49</f>
        <v>0</v>
      </c>
      <c r="R125" t="str">
        <f>IF('05.02_EXECUÇÃO DE DESPESAS'!Q49="","",'05.02_EXECUÇÃO DE DESPESAS'!Q49)</f>
        <v/>
      </c>
      <c r="S125">
        <f>'05.02_EXECUÇÃO DE DESPESAS'!R49</f>
        <v>0</v>
      </c>
      <c r="T125">
        <f>'05.02_EXECUÇÃO DE DESPESAS'!S49</f>
        <v>0</v>
      </c>
      <c r="U125">
        <f>'05.02_EXECUÇÃO DE DESPESAS'!T49</f>
        <v>0</v>
      </c>
      <c r="V125">
        <f>'05.02_EXECUÇÃO DE DESPESAS'!U49</f>
        <v>0</v>
      </c>
      <c r="W125">
        <f>'05.02_EXECUÇÃO DE DESPESAS'!V49</f>
        <v>0</v>
      </c>
      <c r="X125" t="str">
        <f>IF('05.02_EXECUÇÃO DE DESPESAS'!W49="","",'05.02_EXECUÇÃO DE DESPESAS'!W49)</f>
        <v/>
      </c>
      <c r="Y125">
        <f>'05.02_EXECUÇÃO DE DESPESAS'!X49</f>
        <v>0</v>
      </c>
      <c r="Z125">
        <f>'05.02_EXECUÇÃO DE DESPESAS'!Y49</f>
        <v>0</v>
      </c>
      <c r="AA125">
        <f>'05.02_EXECUÇÃO DE DESPESAS'!Z49</f>
        <v>0</v>
      </c>
      <c r="AB125">
        <f>'05.02_EXECUÇÃO DE DESPESAS'!AA49</f>
        <v>0</v>
      </c>
      <c r="AC125">
        <f>'05.02_EXECUÇÃO DE DESPESAS'!AB49</f>
        <v>0</v>
      </c>
      <c r="AD125">
        <f>'05.02_EXECUÇÃO DE DESPESAS'!AC49</f>
        <v>0</v>
      </c>
      <c r="AE125" t="str">
        <f>IF('05.02_EXECUÇÃO DE DESPESAS'!AD49="","",'05.02_EXECUÇÃO DE DESPESAS'!AD49)</f>
        <v/>
      </c>
      <c r="AF125">
        <f>'05.02_EXECUÇÃO DE DESPESAS'!AE49</f>
        <v>0</v>
      </c>
      <c r="AG125">
        <f>'05.02_EXECUÇÃO DE DESPESAS'!AF49</f>
        <v>0</v>
      </c>
      <c r="AH125">
        <f>'05.02_EXECUÇÃO DE DESPESAS'!AG49</f>
        <v>0</v>
      </c>
      <c r="AI125">
        <f>'05.02_EXECUÇÃO DE DESPESAS'!AH49</f>
        <v>0</v>
      </c>
      <c r="AJ125">
        <f>'05.02_EXECUÇÃO DE DESPESAS'!AI49</f>
        <v>0</v>
      </c>
      <c r="AK125">
        <f>'05.02_EXECUÇÃO DE DESPESAS'!AJ49</f>
        <v>0</v>
      </c>
      <c r="AL125">
        <f>'05.02_EXECUÇÃO DE DESPESAS'!AK49</f>
        <v>0</v>
      </c>
      <c r="AM125" t="str">
        <f>IF('05.02_EXECUÇÃO DE DESPESAS'!AL49="","",'05.02_EXECUÇÃO DE DESPESAS'!AL49)</f>
        <v/>
      </c>
      <c r="AN125">
        <f>'05.02_EXECUÇÃO DE DESPESAS'!AM49</f>
        <v>0</v>
      </c>
      <c r="AO125">
        <f>'05.02_EXECUÇÃO DE DESPESAS'!AN49</f>
        <v>0</v>
      </c>
      <c r="AP125">
        <f>'05.02_EXECUÇÃO DE DESPESAS'!AO49</f>
        <v>0</v>
      </c>
      <c r="AQ125">
        <f>'05.02_EXECUÇÃO DE DESPESAS'!AP49</f>
        <v>0</v>
      </c>
      <c r="AR125" t="str">
        <f>IF('05.02_EXECUÇÃO DE DESPESAS'!AQ49="","",'05.02_EXECUÇÃO DE DESPESAS'!AQ49)</f>
        <v/>
      </c>
      <c r="AS125">
        <f>'05.02_EXECUÇÃO DE DESPESAS'!AR49</f>
        <v>0</v>
      </c>
      <c r="AT125" t="str">
        <f>IF('05.02_EXECUÇÃO DE DESPESAS'!AS49="","",'05.02_EXECUÇÃO DE DESPESAS'!AS49)</f>
        <v/>
      </c>
      <c r="AU125">
        <f>'05.02_EXECUÇÃO DE DESPESAS'!AT49</f>
        <v>0</v>
      </c>
      <c r="AV125">
        <f>'05.02_EXECUÇÃO DE DESPESAS'!AU49</f>
        <v>0</v>
      </c>
      <c r="AW125" t="str">
        <f>IF('05.02_EXECUÇÃO DE DESPESAS'!AV49="","",'05.02_EXECUÇÃO DE DESPESAS'!AV49)</f>
        <v/>
      </c>
      <c r="AX125" t="str">
        <f>IF('05.02_EXECUÇÃO DE DESPESAS'!AW49="","",'05.02_EXECUÇÃO DE DESPESAS'!AW49)</f>
        <v/>
      </c>
      <c r="AZ125">
        <f>'05.02_EXECUÇÃO DE DESPESAS'!AY49</f>
        <v>0</v>
      </c>
      <c r="BA125">
        <f>'05.02_EXECUÇÃO DE DESPESAS'!AZ49</f>
        <v>0</v>
      </c>
      <c r="BB125">
        <f>'05.02_EXECUÇÃO DE DESPESAS'!BA49</f>
        <v>0</v>
      </c>
      <c r="BC125" t="str">
        <f>IF('05.02_EXECUÇÃO DE DESPESAS'!BB49="","",'05.02_EXECUÇÃO DE DESPESAS'!BB49)</f>
        <v/>
      </c>
    </row>
    <row r="126" spans="2:55" x14ac:dyDescent="0.25">
      <c r="B126" t="s">
        <v>683</v>
      </c>
      <c r="C126" t="str">
        <f>IF('05.02_EXECUÇÃO DE DESPESAS'!B50="","",'05.02_EXECUÇÃO DE DESPESAS'!B50)</f>
        <v/>
      </c>
      <c r="D126" t="str">
        <f>IF('05.02_EXECUÇÃO DE DESPESAS'!C50="","",'05.02_EXECUÇÃO DE DESPESAS'!C50)</f>
        <v/>
      </c>
      <c r="E126">
        <f>'05.02_EXECUÇÃO DE DESPESAS'!D50</f>
        <v>0</v>
      </c>
      <c r="F126" t="str">
        <f>IF('05.02_EXECUÇÃO DE DESPESAS'!E50="","",'05.02_EXECUÇÃO DE DESPESAS'!E50)</f>
        <v/>
      </c>
      <c r="G126">
        <f>'05.02_EXECUÇÃO DE DESPESAS'!F50</f>
        <v>0</v>
      </c>
      <c r="H126">
        <f>'05.02_EXECUÇÃO DE DESPESAS'!G50</f>
        <v>0</v>
      </c>
      <c r="I126">
        <f>'05.02_EXECUÇÃO DE DESPESAS'!H50</f>
        <v>0</v>
      </c>
      <c r="J126">
        <f>'05.02_EXECUÇÃO DE DESPESAS'!I50</f>
        <v>0</v>
      </c>
      <c r="K126">
        <f>'05.02_EXECUÇÃO DE DESPESAS'!J50</f>
        <v>0</v>
      </c>
      <c r="L126">
        <f>'05.02_EXECUÇÃO DE DESPESAS'!K50</f>
        <v>0</v>
      </c>
      <c r="M126">
        <f>'05.02_EXECUÇÃO DE DESPESAS'!L50</f>
        <v>0</v>
      </c>
      <c r="N126">
        <f>'05.02_EXECUÇÃO DE DESPESAS'!M50</f>
        <v>0</v>
      </c>
      <c r="O126" t="str">
        <f>IF('05.02_EXECUÇÃO DE DESPESAS'!N50="","",'05.02_EXECUÇÃO DE DESPESAS'!N50)</f>
        <v/>
      </c>
      <c r="P126">
        <f>'05.02_EXECUÇÃO DE DESPESAS'!O50</f>
        <v>0</v>
      </c>
      <c r="Q126">
        <f>'05.02_EXECUÇÃO DE DESPESAS'!P50</f>
        <v>0</v>
      </c>
      <c r="R126" t="str">
        <f>IF('05.02_EXECUÇÃO DE DESPESAS'!Q50="","",'05.02_EXECUÇÃO DE DESPESAS'!Q50)</f>
        <v/>
      </c>
      <c r="S126">
        <f>'05.02_EXECUÇÃO DE DESPESAS'!R50</f>
        <v>0</v>
      </c>
      <c r="T126">
        <f>'05.02_EXECUÇÃO DE DESPESAS'!S50</f>
        <v>0</v>
      </c>
      <c r="U126">
        <f>'05.02_EXECUÇÃO DE DESPESAS'!T50</f>
        <v>0</v>
      </c>
      <c r="V126">
        <f>'05.02_EXECUÇÃO DE DESPESAS'!U50</f>
        <v>0</v>
      </c>
      <c r="W126">
        <f>'05.02_EXECUÇÃO DE DESPESAS'!V50</f>
        <v>0</v>
      </c>
      <c r="X126" t="str">
        <f>IF('05.02_EXECUÇÃO DE DESPESAS'!W50="","",'05.02_EXECUÇÃO DE DESPESAS'!W50)</f>
        <v/>
      </c>
      <c r="Y126">
        <f>'05.02_EXECUÇÃO DE DESPESAS'!X50</f>
        <v>0</v>
      </c>
      <c r="Z126">
        <f>'05.02_EXECUÇÃO DE DESPESAS'!Y50</f>
        <v>0</v>
      </c>
      <c r="AA126">
        <f>'05.02_EXECUÇÃO DE DESPESAS'!Z50</f>
        <v>0</v>
      </c>
      <c r="AB126">
        <f>'05.02_EXECUÇÃO DE DESPESAS'!AA50</f>
        <v>0</v>
      </c>
      <c r="AC126">
        <f>'05.02_EXECUÇÃO DE DESPESAS'!AB50</f>
        <v>0</v>
      </c>
      <c r="AD126">
        <f>'05.02_EXECUÇÃO DE DESPESAS'!AC50</f>
        <v>0</v>
      </c>
      <c r="AE126" t="str">
        <f>IF('05.02_EXECUÇÃO DE DESPESAS'!AD50="","",'05.02_EXECUÇÃO DE DESPESAS'!AD50)</f>
        <v/>
      </c>
      <c r="AF126">
        <f>'05.02_EXECUÇÃO DE DESPESAS'!AE50</f>
        <v>0</v>
      </c>
      <c r="AG126">
        <f>'05.02_EXECUÇÃO DE DESPESAS'!AF50</f>
        <v>0</v>
      </c>
      <c r="AH126">
        <f>'05.02_EXECUÇÃO DE DESPESAS'!AG50</f>
        <v>0</v>
      </c>
      <c r="AI126">
        <f>'05.02_EXECUÇÃO DE DESPESAS'!AH50</f>
        <v>0</v>
      </c>
      <c r="AJ126">
        <f>'05.02_EXECUÇÃO DE DESPESAS'!AI50</f>
        <v>0</v>
      </c>
      <c r="AK126">
        <f>'05.02_EXECUÇÃO DE DESPESAS'!AJ50</f>
        <v>0</v>
      </c>
      <c r="AL126">
        <f>'05.02_EXECUÇÃO DE DESPESAS'!AK50</f>
        <v>0</v>
      </c>
      <c r="AM126" t="str">
        <f>IF('05.02_EXECUÇÃO DE DESPESAS'!AL50="","",'05.02_EXECUÇÃO DE DESPESAS'!AL50)</f>
        <v/>
      </c>
      <c r="AN126">
        <f>'05.02_EXECUÇÃO DE DESPESAS'!AM50</f>
        <v>0</v>
      </c>
      <c r="AO126">
        <f>'05.02_EXECUÇÃO DE DESPESAS'!AN50</f>
        <v>0</v>
      </c>
      <c r="AP126">
        <f>'05.02_EXECUÇÃO DE DESPESAS'!AO50</f>
        <v>0</v>
      </c>
      <c r="AQ126">
        <f>'05.02_EXECUÇÃO DE DESPESAS'!AP50</f>
        <v>0</v>
      </c>
      <c r="AR126" t="str">
        <f>IF('05.02_EXECUÇÃO DE DESPESAS'!AQ50="","",'05.02_EXECUÇÃO DE DESPESAS'!AQ50)</f>
        <v/>
      </c>
      <c r="AS126">
        <f>'05.02_EXECUÇÃO DE DESPESAS'!AR50</f>
        <v>0</v>
      </c>
      <c r="AT126" t="str">
        <f>IF('05.02_EXECUÇÃO DE DESPESAS'!AS50="","",'05.02_EXECUÇÃO DE DESPESAS'!AS50)</f>
        <v/>
      </c>
      <c r="AU126">
        <f>'05.02_EXECUÇÃO DE DESPESAS'!AT50</f>
        <v>0</v>
      </c>
      <c r="AV126">
        <f>'05.02_EXECUÇÃO DE DESPESAS'!AU50</f>
        <v>0</v>
      </c>
      <c r="AW126" t="str">
        <f>IF('05.02_EXECUÇÃO DE DESPESAS'!AV50="","",'05.02_EXECUÇÃO DE DESPESAS'!AV50)</f>
        <v/>
      </c>
      <c r="AX126" t="str">
        <f>IF('05.02_EXECUÇÃO DE DESPESAS'!AW50="","",'05.02_EXECUÇÃO DE DESPESAS'!AW50)</f>
        <v/>
      </c>
      <c r="AZ126">
        <f>'05.02_EXECUÇÃO DE DESPESAS'!AY50</f>
        <v>0</v>
      </c>
      <c r="BA126">
        <f>'05.02_EXECUÇÃO DE DESPESAS'!AZ50</f>
        <v>0</v>
      </c>
      <c r="BB126">
        <f>'05.02_EXECUÇÃO DE DESPESAS'!BA50</f>
        <v>0</v>
      </c>
      <c r="BC126" t="str">
        <f>IF('05.02_EXECUÇÃO DE DESPESAS'!BB50="","",'05.02_EXECUÇÃO DE DESPESAS'!BB50)</f>
        <v/>
      </c>
    </row>
    <row r="127" spans="2:55" x14ac:dyDescent="0.25">
      <c r="B127" t="s">
        <v>683</v>
      </c>
      <c r="C127" t="str">
        <f>IF('05.02_EXECUÇÃO DE DESPESAS'!B51="","",'05.02_EXECUÇÃO DE DESPESAS'!B51)</f>
        <v/>
      </c>
      <c r="D127" t="str">
        <f>IF('05.02_EXECUÇÃO DE DESPESAS'!C51="","",'05.02_EXECUÇÃO DE DESPESAS'!C51)</f>
        <v/>
      </c>
      <c r="E127">
        <f>'05.02_EXECUÇÃO DE DESPESAS'!D51</f>
        <v>0</v>
      </c>
      <c r="F127" t="str">
        <f>IF('05.02_EXECUÇÃO DE DESPESAS'!E51="","",'05.02_EXECUÇÃO DE DESPESAS'!E51)</f>
        <v/>
      </c>
      <c r="G127">
        <f>'05.02_EXECUÇÃO DE DESPESAS'!F51</f>
        <v>0</v>
      </c>
      <c r="H127">
        <f>'05.02_EXECUÇÃO DE DESPESAS'!G51</f>
        <v>0</v>
      </c>
      <c r="I127">
        <f>'05.02_EXECUÇÃO DE DESPESAS'!H51</f>
        <v>0</v>
      </c>
      <c r="J127">
        <f>'05.02_EXECUÇÃO DE DESPESAS'!I51</f>
        <v>0</v>
      </c>
      <c r="K127">
        <f>'05.02_EXECUÇÃO DE DESPESAS'!J51</f>
        <v>0</v>
      </c>
      <c r="L127">
        <f>'05.02_EXECUÇÃO DE DESPESAS'!K51</f>
        <v>0</v>
      </c>
      <c r="M127">
        <f>'05.02_EXECUÇÃO DE DESPESAS'!L51</f>
        <v>0</v>
      </c>
      <c r="N127">
        <f>'05.02_EXECUÇÃO DE DESPESAS'!M51</f>
        <v>0</v>
      </c>
      <c r="O127" t="str">
        <f>IF('05.02_EXECUÇÃO DE DESPESAS'!N51="","",'05.02_EXECUÇÃO DE DESPESAS'!N51)</f>
        <v/>
      </c>
      <c r="P127">
        <f>'05.02_EXECUÇÃO DE DESPESAS'!O51</f>
        <v>0</v>
      </c>
      <c r="Q127">
        <f>'05.02_EXECUÇÃO DE DESPESAS'!P51</f>
        <v>0</v>
      </c>
      <c r="R127" t="str">
        <f>IF('05.02_EXECUÇÃO DE DESPESAS'!Q51="","",'05.02_EXECUÇÃO DE DESPESAS'!Q51)</f>
        <v/>
      </c>
      <c r="S127">
        <f>'05.02_EXECUÇÃO DE DESPESAS'!R51</f>
        <v>0</v>
      </c>
      <c r="T127">
        <f>'05.02_EXECUÇÃO DE DESPESAS'!S51</f>
        <v>0</v>
      </c>
      <c r="U127">
        <f>'05.02_EXECUÇÃO DE DESPESAS'!T51</f>
        <v>0</v>
      </c>
      <c r="V127">
        <f>'05.02_EXECUÇÃO DE DESPESAS'!U51</f>
        <v>0</v>
      </c>
      <c r="W127">
        <f>'05.02_EXECUÇÃO DE DESPESAS'!V51</f>
        <v>0</v>
      </c>
      <c r="X127" t="str">
        <f>IF('05.02_EXECUÇÃO DE DESPESAS'!W51="","",'05.02_EXECUÇÃO DE DESPESAS'!W51)</f>
        <v/>
      </c>
      <c r="Y127">
        <f>'05.02_EXECUÇÃO DE DESPESAS'!X51</f>
        <v>0</v>
      </c>
      <c r="Z127">
        <f>'05.02_EXECUÇÃO DE DESPESAS'!Y51</f>
        <v>0</v>
      </c>
      <c r="AA127">
        <f>'05.02_EXECUÇÃO DE DESPESAS'!Z51</f>
        <v>0</v>
      </c>
      <c r="AB127">
        <f>'05.02_EXECUÇÃO DE DESPESAS'!AA51</f>
        <v>0</v>
      </c>
      <c r="AC127">
        <f>'05.02_EXECUÇÃO DE DESPESAS'!AB51</f>
        <v>0</v>
      </c>
      <c r="AD127">
        <f>'05.02_EXECUÇÃO DE DESPESAS'!AC51</f>
        <v>0</v>
      </c>
      <c r="AE127" t="str">
        <f>IF('05.02_EXECUÇÃO DE DESPESAS'!AD51="","",'05.02_EXECUÇÃO DE DESPESAS'!AD51)</f>
        <v/>
      </c>
      <c r="AF127">
        <f>'05.02_EXECUÇÃO DE DESPESAS'!AE51</f>
        <v>0</v>
      </c>
      <c r="AG127">
        <f>'05.02_EXECUÇÃO DE DESPESAS'!AF51</f>
        <v>0</v>
      </c>
      <c r="AH127">
        <f>'05.02_EXECUÇÃO DE DESPESAS'!AG51</f>
        <v>0</v>
      </c>
      <c r="AI127">
        <f>'05.02_EXECUÇÃO DE DESPESAS'!AH51</f>
        <v>0</v>
      </c>
      <c r="AJ127">
        <f>'05.02_EXECUÇÃO DE DESPESAS'!AI51</f>
        <v>0</v>
      </c>
      <c r="AK127">
        <f>'05.02_EXECUÇÃO DE DESPESAS'!AJ51</f>
        <v>0</v>
      </c>
      <c r="AL127">
        <f>'05.02_EXECUÇÃO DE DESPESAS'!AK51</f>
        <v>0</v>
      </c>
      <c r="AM127" t="str">
        <f>IF('05.02_EXECUÇÃO DE DESPESAS'!AL51="","",'05.02_EXECUÇÃO DE DESPESAS'!AL51)</f>
        <v/>
      </c>
      <c r="AN127">
        <f>'05.02_EXECUÇÃO DE DESPESAS'!AM51</f>
        <v>0</v>
      </c>
      <c r="AO127">
        <f>'05.02_EXECUÇÃO DE DESPESAS'!AN51</f>
        <v>0</v>
      </c>
      <c r="AP127">
        <f>'05.02_EXECUÇÃO DE DESPESAS'!AO51</f>
        <v>0</v>
      </c>
      <c r="AQ127">
        <f>'05.02_EXECUÇÃO DE DESPESAS'!AP51</f>
        <v>0</v>
      </c>
      <c r="AR127" t="str">
        <f>IF('05.02_EXECUÇÃO DE DESPESAS'!AQ51="","",'05.02_EXECUÇÃO DE DESPESAS'!AQ51)</f>
        <v/>
      </c>
      <c r="AS127">
        <f>'05.02_EXECUÇÃO DE DESPESAS'!AR51</f>
        <v>0</v>
      </c>
      <c r="AT127" t="str">
        <f>IF('05.02_EXECUÇÃO DE DESPESAS'!AS51="","",'05.02_EXECUÇÃO DE DESPESAS'!AS51)</f>
        <v/>
      </c>
      <c r="AU127">
        <f>'05.02_EXECUÇÃO DE DESPESAS'!AT51</f>
        <v>0</v>
      </c>
      <c r="AV127">
        <f>'05.02_EXECUÇÃO DE DESPESAS'!AU51</f>
        <v>0</v>
      </c>
      <c r="AW127" t="str">
        <f>IF('05.02_EXECUÇÃO DE DESPESAS'!AV51="","",'05.02_EXECUÇÃO DE DESPESAS'!AV51)</f>
        <v/>
      </c>
      <c r="AX127" t="str">
        <f>IF('05.02_EXECUÇÃO DE DESPESAS'!AW51="","",'05.02_EXECUÇÃO DE DESPESAS'!AW51)</f>
        <v/>
      </c>
      <c r="AZ127">
        <f>'05.02_EXECUÇÃO DE DESPESAS'!AY51</f>
        <v>0</v>
      </c>
      <c r="BA127">
        <f>'05.02_EXECUÇÃO DE DESPESAS'!AZ51</f>
        <v>0</v>
      </c>
      <c r="BB127">
        <f>'05.02_EXECUÇÃO DE DESPESAS'!BA51</f>
        <v>0</v>
      </c>
      <c r="BC127" t="str">
        <f>IF('05.02_EXECUÇÃO DE DESPESAS'!BB51="","",'05.02_EXECUÇÃO DE DESPESAS'!BB51)</f>
        <v/>
      </c>
    </row>
    <row r="128" spans="2:55" x14ac:dyDescent="0.25">
      <c r="B128" t="s">
        <v>683</v>
      </c>
      <c r="C128" t="str">
        <f>IF('05.02_EXECUÇÃO DE DESPESAS'!B52="","",'05.02_EXECUÇÃO DE DESPESAS'!B52)</f>
        <v/>
      </c>
      <c r="D128" t="str">
        <f>IF('05.02_EXECUÇÃO DE DESPESAS'!C52="","",'05.02_EXECUÇÃO DE DESPESAS'!C52)</f>
        <v/>
      </c>
      <c r="E128">
        <f>'05.02_EXECUÇÃO DE DESPESAS'!D52</f>
        <v>0</v>
      </c>
      <c r="F128" t="str">
        <f>IF('05.02_EXECUÇÃO DE DESPESAS'!E52="","",'05.02_EXECUÇÃO DE DESPESAS'!E52)</f>
        <v/>
      </c>
      <c r="G128">
        <f>'05.02_EXECUÇÃO DE DESPESAS'!F52</f>
        <v>0</v>
      </c>
      <c r="H128">
        <f>'05.02_EXECUÇÃO DE DESPESAS'!G52</f>
        <v>0</v>
      </c>
      <c r="I128">
        <f>'05.02_EXECUÇÃO DE DESPESAS'!H52</f>
        <v>0</v>
      </c>
      <c r="J128">
        <f>'05.02_EXECUÇÃO DE DESPESAS'!I52</f>
        <v>0</v>
      </c>
      <c r="K128">
        <f>'05.02_EXECUÇÃO DE DESPESAS'!J52</f>
        <v>0</v>
      </c>
      <c r="L128">
        <f>'05.02_EXECUÇÃO DE DESPESAS'!K52</f>
        <v>0</v>
      </c>
      <c r="M128">
        <f>'05.02_EXECUÇÃO DE DESPESAS'!L52</f>
        <v>0</v>
      </c>
      <c r="N128">
        <f>'05.02_EXECUÇÃO DE DESPESAS'!M52</f>
        <v>0</v>
      </c>
      <c r="O128" t="str">
        <f>IF('05.02_EXECUÇÃO DE DESPESAS'!N52="","",'05.02_EXECUÇÃO DE DESPESAS'!N52)</f>
        <v/>
      </c>
      <c r="P128">
        <f>'05.02_EXECUÇÃO DE DESPESAS'!O52</f>
        <v>0</v>
      </c>
      <c r="Q128">
        <f>'05.02_EXECUÇÃO DE DESPESAS'!P52</f>
        <v>0</v>
      </c>
      <c r="R128" t="str">
        <f>IF('05.02_EXECUÇÃO DE DESPESAS'!Q52="","",'05.02_EXECUÇÃO DE DESPESAS'!Q52)</f>
        <v/>
      </c>
      <c r="S128">
        <f>'05.02_EXECUÇÃO DE DESPESAS'!R52</f>
        <v>0</v>
      </c>
      <c r="T128">
        <f>'05.02_EXECUÇÃO DE DESPESAS'!S52</f>
        <v>0</v>
      </c>
      <c r="U128">
        <f>'05.02_EXECUÇÃO DE DESPESAS'!T52</f>
        <v>0</v>
      </c>
      <c r="V128">
        <f>'05.02_EXECUÇÃO DE DESPESAS'!U52</f>
        <v>0</v>
      </c>
      <c r="W128">
        <f>'05.02_EXECUÇÃO DE DESPESAS'!V52</f>
        <v>0</v>
      </c>
      <c r="X128" t="str">
        <f>IF('05.02_EXECUÇÃO DE DESPESAS'!W52="","",'05.02_EXECUÇÃO DE DESPESAS'!W52)</f>
        <v/>
      </c>
      <c r="Y128">
        <f>'05.02_EXECUÇÃO DE DESPESAS'!X52</f>
        <v>0</v>
      </c>
      <c r="Z128">
        <f>'05.02_EXECUÇÃO DE DESPESAS'!Y52</f>
        <v>0</v>
      </c>
      <c r="AA128">
        <f>'05.02_EXECUÇÃO DE DESPESAS'!Z52</f>
        <v>0</v>
      </c>
      <c r="AB128">
        <f>'05.02_EXECUÇÃO DE DESPESAS'!AA52</f>
        <v>0</v>
      </c>
      <c r="AC128">
        <f>'05.02_EXECUÇÃO DE DESPESAS'!AB52</f>
        <v>0</v>
      </c>
      <c r="AD128">
        <f>'05.02_EXECUÇÃO DE DESPESAS'!AC52</f>
        <v>0</v>
      </c>
      <c r="AE128" t="str">
        <f>IF('05.02_EXECUÇÃO DE DESPESAS'!AD52="","",'05.02_EXECUÇÃO DE DESPESAS'!AD52)</f>
        <v/>
      </c>
      <c r="AF128">
        <f>'05.02_EXECUÇÃO DE DESPESAS'!AE52</f>
        <v>0</v>
      </c>
      <c r="AG128">
        <f>'05.02_EXECUÇÃO DE DESPESAS'!AF52</f>
        <v>0</v>
      </c>
      <c r="AH128">
        <f>'05.02_EXECUÇÃO DE DESPESAS'!AG52</f>
        <v>0</v>
      </c>
      <c r="AI128">
        <f>'05.02_EXECUÇÃO DE DESPESAS'!AH52</f>
        <v>0</v>
      </c>
      <c r="AJ128">
        <f>'05.02_EXECUÇÃO DE DESPESAS'!AI52</f>
        <v>0</v>
      </c>
      <c r="AK128">
        <f>'05.02_EXECUÇÃO DE DESPESAS'!AJ52</f>
        <v>0</v>
      </c>
      <c r="AL128">
        <f>'05.02_EXECUÇÃO DE DESPESAS'!AK52</f>
        <v>0</v>
      </c>
      <c r="AM128" t="str">
        <f>IF('05.02_EXECUÇÃO DE DESPESAS'!AL52="","",'05.02_EXECUÇÃO DE DESPESAS'!AL52)</f>
        <v/>
      </c>
      <c r="AN128">
        <f>'05.02_EXECUÇÃO DE DESPESAS'!AM52</f>
        <v>0</v>
      </c>
      <c r="AO128">
        <f>'05.02_EXECUÇÃO DE DESPESAS'!AN52</f>
        <v>0</v>
      </c>
      <c r="AP128">
        <f>'05.02_EXECUÇÃO DE DESPESAS'!AO52</f>
        <v>0</v>
      </c>
      <c r="AQ128">
        <f>'05.02_EXECUÇÃO DE DESPESAS'!AP52</f>
        <v>0</v>
      </c>
      <c r="AR128" t="str">
        <f>IF('05.02_EXECUÇÃO DE DESPESAS'!AQ52="","",'05.02_EXECUÇÃO DE DESPESAS'!AQ52)</f>
        <v/>
      </c>
      <c r="AS128">
        <f>'05.02_EXECUÇÃO DE DESPESAS'!AR52</f>
        <v>0</v>
      </c>
      <c r="AT128" t="str">
        <f>IF('05.02_EXECUÇÃO DE DESPESAS'!AS52="","",'05.02_EXECUÇÃO DE DESPESAS'!AS52)</f>
        <v/>
      </c>
      <c r="AU128">
        <f>'05.02_EXECUÇÃO DE DESPESAS'!AT52</f>
        <v>0</v>
      </c>
      <c r="AV128">
        <f>'05.02_EXECUÇÃO DE DESPESAS'!AU52</f>
        <v>0</v>
      </c>
      <c r="AW128" t="str">
        <f>IF('05.02_EXECUÇÃO DE DESPESAS'!AV52="","",'05.02_EXECUÇÃO DE DESPESAS'!AV52)</f>
        <v/>
      </c>
      <c r="AX128" t="str">
        <f>IF('05.02_EXECUÇÃO DE DESPESAS'!AW52="","",'05.02_EXECUÇÃO DE DESPESAS'!AW52)</f>
        <v/>
      </c>
      <c r="AZ128">
        <f>'05.02_EXECUÇÃO DE DESPESAS'!AY52</f>
        <v>0</v>
      </c>
      <c r="BA128">
        <f>'05.02_EXECUÇÃO DE DESPESAS'!AZ52</f>
        <v>0</v>
      </c>
      <c r="BB128">
        <f>'05.02_EXECUÇÃO DE DESPESAS'!BA52</f>
        <v>0</v>
      </c>
      <c r="BC128" t="str">
        <f>IF('05.02_EXECUÇÃO DE DESPESAS'!BB52="","",'05.02_EXECUÇÃO DE DESPESAS'!BB52)</f>
        <v/>
      </c>
    </row>
    <row r="129" spans="2:55" x14ac:dyDescent="0.25">
      <c r="B129" t="s">
        <v>683</v>
      </c>
      <c r="C129" t="str">
        <f>IF('05.02_EXECUÇÃO DE DESPESAS'!B53="","",'05.02_EXECUÇÃO DE DESPESAS'!B53)</f>
        <v/>
      </c>
      <c r="D129" t="str">
        <f>IF('05.02_EXECUÇÃO DE DESPESAS'!C53="","",'05.02_EXECUÇÃO DE DESPESAS'!C53)</f>
        <v/>
      </c>
      <c r="E129">
        <f>'05.02_EXECUÇÃO DE DESPESAS'!D53</f>
        <v>0</v>
      </c>
      <c r="F129" t="str">
        <f>IF('05.02_EXECUÇÃO DE DESPESAS'!E53="","",'05.02_EXECUÇÃO DE DESPESAS'!E53)</f>
        <v/>
      </c>
      <c r="G129">
        <f>'05.02_EXECUÇÃO DE DESPESAS'!F53</f>
        <v>0</v>
      </c>
      <c r="H129">
        <f>'05.02_EXECUÇÃO DE DESPESAS'!G53</f>
        <v>0</v>
      </c>
      <c r="I129">
        <f>'05.02_EXECUÇÃO DE DESPESAS'!H53</f>
        <v>0</v>
      </c>
      <c r="J129">
        <f>'05.02_EXECUÇÃO DE DESPESAS'!I53</f>
        <v>0</v>
      </c>
      <c r="K129">
        <f>'05.02_EXECUÇÃO DE DESPESAS'!J53</f>
        <v>0</v>
      </c>
      <c r="L129">
        <f>'05.02_EXECUÇÃO DE DESPESAS'!K53</f>
        <v>0</v>
      </c>
      <c r="M129">
        <f>'05.02_EXECUÇÃO DE DESPESAS'!L53</f>
        <v>0</v>
      </c>
      <c r="N129">
        <f>'05.02_EXECUÇÃO DE DESPESAS'!M53</f>
        <v>0</v>
      </c>
      <c r="O129" t="str">
        <f>IF('05.02_EXECUÇÃO DE DESPESAS'!N53="","",'05.02_EXECUÇÃO DE DESPESAS'!N53)</f>
        <v/>
      </c>
      <c r="P129">
        <f>'05.02_EXECUÇÃO DE DESPESAS'!O53</f>
        <v>0</v>
      </c>
      <c r="Q129">
        <f>'05.02_EXECUÇÃO DE DESPESAS'!P53</f>
        <v>0</v>
      </c>
      <c r="R129" t="str">
        <f>IF('05.02_EXECUÇÃO DE DESPESAS'!Q53="","",'05.02_EXECUÇÃO DE DESPESAS'!Q53)</f>
        <v/>
      </c>
      <c r="S129">
        <f>'05.02_EXECUÇÃO DE DESPESAS'!R53</f>
        <v>0</v>
      </c>
      <c r="T129">
        <f>'05.02_EXECUÇÃO DE DESPESAS'!S53</f>
        <v>0</v>
      </c>
      <c r="U129">
        <f>'05.02_EXECUÇÃO DE DESPESAS'!T53</f>
        <v>0</v>
      </c>
      <c r="V129">
        <f>'05.02_EXECUÇÃO DE DESPESAS'!U53</f>
        <v>0</v>
      </c>
      <c r="W129">
        <f>'05.02_EXECUÇÃO DE DESPESAS'!V53</f>
        <v>0</v>
      </c>
      <c r="X129" t="str">
        <f>IF('05.02_EXECUÇÃO DE DESPESAS'!W53="","",'05.02_EXECUÇÃO DE DESPESAS'!W53)</f>
        <v/>
      </c>
      <c r="Y129">
        <f>'05.02_EXECUÇÃO DE DESPESAS'!X53</f>
        <v>0</v>
      </c>
      <c r="Z129">
        <f>'05.02_EXECUÇÃO DE DESPESAS'!Y53</f>
        <v>0</v>
      </c>
      <c r="AA129">
        <f>'05.02_EXECUÇÃO DE DESPESAS'!Z53</f>
        <v>0</v>
      </c>
      <c r="AB129">
        <f>'05.02_EXECUÇÃO DE DESPESAS'!AA53</f>
        <v>0</v>
      </c>
      <c r="AC129">
        <f>'05.02_EXECUÇÃO DE DESPESAS'!AB53</f>
        <v>0</v>
      </c>
      <c r="AD129">
        <f>'05.02_EXECUÇÃO DE DESPESAS'!AC53</f>
        <v>0</v>
      </c>
      <c r="AE129" t="str">
        <f>IF('05.02_EXECUÇÃO DE DESPESAS'!AD53="","",'05.02_EXECUÇÃO DE DESPESAS'!AD53)</f>
        <v/>
      </c>
      <c r="AF129">
        <f>'05.02_EXECUÇÃO DE DESPESAS'!AE53</f>
        <v>0</v>
      </c>
      <c r="AG129">
        <f>'05.02_EXECUÇÃO DE DESPESAS'!AF53</f>
        <v>0</v>
      </c>
      <c r="AH129">
        <f>'05.02_EXECUÇÃO DE DESPESAS'!AG53</f>
        <v>0</v>
      </c>
      <c r="AI129">
        <f>'05.02_EXECUÇÃO DE DESPESAS'!AH53</f>
        <v>0</v>
      </c>
      <c r="AJ129">
        <f>'05.02_EXECUÇÃO DE DESPESAS'!AI53</f>
        <v>0</v>
      </c>
      <c r="AK129">
        <f>'05.02_EXECUÇÃO DE DESPESAS'!AJ53</f>
        <v>0</v>
      </c>
      <c r="AL129">
        <f>'05.02_EXECUÇÃO DE DESPESAS'!AK53</f>
        <v>0</v>
      </c>
      <c r="AM129" t="str">
        <f>IF('05.02_EXECUÇÃO DE DESPESAS'!AL53="","",'05.02_EXECUÇÃO DE DESPESAS'!AL53)</f>
        <v/>
      </c>
      <c r="AN129">
        <f>'05.02_EXECUÇÃO DE DESPESAS'!AM53</f>
        <v>0</v>
      </c>
      <c r="AO129">
        <f>'05.02_EXECUÇÃO DE DESPESAS'!AN53</f>
        <v>0</v>
      </c>
      <c r="AP129">
        <f>'05.02_EXECUÇÃO DE DESPESAS'!AO53</f>
        <v>0</v>
      </c>
      <c r="AQ129">
        <f>'05.02_EXECUÇÃO DE DESPESAS'!AP53</f>
        <v>0</v>
      </c>
      <c r="AR129" t="str">
        <f>IF('05.02_EXECUÇÃO DE DESPESAS'!AQ53="","",'05.02_EXECUÇÃO DE DESPESAS'!AQ53)</f>
        <v/>
      </c>
      <c r="AS129">
        <f>'05.02_EXECUÇÃO DE DESPESAS'!AR53</f>
        <v>0</v>
      </c>
      <c r="AT129" t="str">
        <f>IF('05.02_EXECUÇÃO DE DESPESAS'!AS53="","",'05.02_EXECUÇÃO DE DESPESAS'!AS53)</f>
        <v/>
      </c>
      <c r="AU129">
        <f>'05.02_EXECUÇÃO DE DESPESAS'!AT53</f>
        <v>0</v>
      </c>
      <c r="AV129">
        <f>'05.02_EXECUÇÃO DE DESPESAS'!AU53</f>
        <v>0</v>
      </c>
      <c r="AW129" t="str">
        <f>IF('05.02_EXECUÇÃO DE DESPESAS'!AV53="","",'05.02_EXECUÇÃO DE DESPESAS'!AV53)</f>
        <v/>
      </c>
      <c r="AX129" t="str">
        <f>IF('05.02_EXECUÇÃO DE DESPESAS'!AW53="","",'05.02_EXECUÇÃO DE DESPESAS'!AW53)</f>
        <v/>
      </c>
      <c r="AZ129">
        <f>'05.02_EXECUÇÃO DE DESPESAS'!AY53</f>
        <v>0</v>
      </c>
      <c r="BA129">
        <f>'05.02_EXECUÇÃO DE DESPESAS'!AZ53</f>
        <v>0</v>
      </c>
      <c r="BB129">
        <f>'05.02_EXECUÇÃO DE DESPESAS'!BA53</f>
        <v>0</v>
      </c>
      <c r="BC129" t="str">
        <f>IF('05.02_EXECUÇÃO DE DESPESAS'!BB53="","",'05.02_EXECUÇÃO DE DESPESAS'!BB53)</f>
        <v/>
      </c>
    </row>
    <row r="130" spans="2:55" x14ac:dyDescent="0.25">
      <c r="B130" t="s">
        <v>683</v>
      </c>
      <c r="C130" t="str">
        <f>IF('05.02_EXECUÇÃO DE DESPESAS'!B54="","",'05.02_EXECUÇÃO DE DESPESAS'!B54)</f>
        <v/>
      </c>
      <c r="D130" t="str">
        <f>IF('05.02_EXECUÇÃO DE DESPESAS'!C54="","",'05.02_EXECUÇÃO DE DESPESAS'!C54)</f>
        <v/>
      </c>
      <c r="E130">
        <f>'05.02_EXECUÇÃO DE DESPESAS'!D54</f>
        <v>0</v>
      </c>
      <c r="F130" t="str">
        <f>IF('05.02_EXECUÇÃO DE DESPESAS'!E54="","",'05.02_EXECUÇÃO DE DESPESAS'!E54)</f>
        <v/>
      </c>
      <c r="G130">
        <f>'05.02_EXECUÇÃO DE DESPESAS'!F54</f>
        <v>0</v>
      </c>
      <c r="H130">
        <f>'05.02_EXECUÇÃO DE DESPESAS'!G54</f>
        <v>0</v>
      </c>
      <c r="I130">
        <f>'05.02_EXECUÇÃO DE DESPESAS'!H54</f>
        <v>0</v>
      </c>
      <c r="J130">
        <f>'05.02_EXECUÇÃO DE DESPESAS'!I54</f>
        <v>0</v>
      </c>
      <c r="K130">
        <f>'05.02_EXECUÇÃO DE DESPESAS'!J54</f>
        <v>0</v>
      </c>
      <c r="L130">
        <f>'05.02_EXECUÇÃO DE DESPESAS'!K54</f>
        <v>0</v>
      </c>
      <c r="M130">
        <f>'05.02_EXECUÇÃO DE DESPESAS'!L54</f>
        <v>0</v>
      </c>
      <c r="N130">
        <f>'05.02_EXECUÇÃO DE DESPESAS'!M54</f>
        <v>0</v>
      </c>
      <c r="O130" t="str">
        <f>IF('05.02_EXECUÇÃO DE DESPESAS'!N54="","",'05.02_EXECUÇÃO DE DESPESAS'!N54)</f>
        <v/>
      </c>
      <c r="P130">
        <f>'05.02_EXECUÇÃO DE DESPESAS'!O54</f>
        <v>0</v>
      </c>
      <c r="Q130">
        <f>'05.02_EXECUÇÃO DE DESPESAS'!P54</f>
        <v>0</v>
      </c>
      <c r="R130" t="str">
        <f>IF('05.02_EXECUÇÃO DE DESPESAS'!Q54="","",'05.02_EXECUÇÃO DE DESPESAS'!Q54)</f>
        <v/>
      </c>
      <c r="S130">
        <f>'05.02_EXECUÇÃO DE DESPESAS'!R54</f>
        <v>0</v>
      </c>
      <c r="T130">
        <f>'05.02_EXECUÇÃO DE DESPESAS'!S54</f>
        <v>0</v>
      </c>
      <c r="U130">
        <f>'05.02_EXECUÇÃO DE DESPESAS'!T54</f>
        <v>0</v>
      </c>
      <c r="V130">
        <f>'05.02_EXECUÇÃO DE DESPESAS'!U54</f>
        <v>0</v>
      </c>
      <c r="W130">
        <f>'05.02_EXECUÇÃO DE DESPESAS'!V54</f>
        <v>0</v>
      </c>
      <c r="X130" t="str">
        <f>IF('05.02_EXECUÇÃO DE DESPESAS'!W54="","",'05.02_EXECUÇÃO DE DESPESAS'!W54)</f>
        <v/>
      </c>
      <c r="Y130">
        <f>'05.02_EXECUÇÃO DE DESPESAS'!X54</f>
        <v>0</v>
      </c>
      <c r="Z130">
        <f>'05.02_EXECUÇÃO DE DESPESAS'!Y54</f>
        <v>0</v>
      </c>
      <c r="AA130">
        <f>'05.02_EXECUÇÃO DE DESPESAS'!Z54</f>
        <v>0</v>
      </c>
      <c r="AB130">
        <f>'05.02_EXECUÇÃO DE DESPESAS'!AA54</f>
        <v>0</v>
      </c>
      <c r="AC130">
        <f>'05.02_EXECUÇÃO DE DESPESAS'!AB54</f>
        <v>0</v>
      </c>
      <c r="AD130">
        <f>'05.02_EXECUÇÃO DE DESPESAS'!AC54</f>
        <v>0</v>
      </c>
      <c r="AE130" t="str">
        <f>IF('05.02_EXECUÇÃO DE DESPESAS'!AD54="","",'05.02_EXECUÇÃO DE DESPESAS'!AD54)</f>
        <v/>
      </c>
      <c r="AF130">
        <f>'05.02_EXECUÇÃO DE DESPESAS'!AE54</f>
        <v>0</v>
      </c>
      <c r="AG130">
        <f>'05.02_EXECUÇÃO DE DESPESAS'!AF54</f>
        <v>0</v>
      </c>
      <c r="AH130">
        <f>'05.02_EXECUÇÃO DE DESPESAS'!AG54</f>
        <v>0</v>
      </c>
      <c r="AI130">
        <f>'05.02_EXECUÇÃO DE DESPESAS'!AH54</f>
        <v>0</v>
      </c>
      <c r="AJ130">
        <f>'05.02_EXECUÇÃO DE DESPESAS'!AI54</f>
        <v>0</v>
      </c>
      <c r="AK130">
        <f>'05.02_EXECUÇÃO DE DESPESAS'!AJ54</f>
        <v>0</v>
      </c>
      <c r="AL130">
        <f>'05.02_EXECUÇÃO DE DESPESAS'!AK54</f>
        <v>0</v>
      </c>
      <c r="AM130" t="str">
        <f>IF('05.02_EXECUÇÃO DE DESPESAS'!AL54="","",'05.02_EXECUÇÃO DE DESPESAS'!AL54)</f>
        <v/>
      </c>
      <c r="AN130">
        <f>'05.02_EXECUÇÃO DE DESPESAS'!AM54</f>
        <v>0</v>
      </c>
      <c r="AO130">
        <f>'05.02_EXECUÇÃO DE DESPESAS'!AN54</f>
        <v>0</v>
      </c>
      <c r="AP130">
        <f>'05.02_EXECUÇÃO DE DESPESAS'!AO54</f>
        <v>0</v>
      </c>
      <c r="AQ130">
        <f>'05.02_EXECUÇÃO DE DESPESAS'!AP54</f>
        <v>0</v>
      </c>
      <c r="AR130" t="str">
        <f>IF('05.02_EXECUÇÃO DE DESPESAS'!AQ54="","",'05.02_EXECUÇÃO DE DESPESAS'!AQ54)</f>
        <v/>
      </c>
      <c r="AS130">
        <f>'05.02_EXECUÇÃO DE DESPESAS'!AR54</f>
        <v>0</v>
      </c>
      <c r="AT130" t="str">
        <f>IF('05.02_EXECUÇÃO DE DESPESAS'!AS54="","",'05.02_EXECUÇÃO DE DESPESAS'!AS54)</f>
        <v/>
      </c>
      <c r="AU130">
        <f>'05.02_EXECUÇÃO DE DESPESAS'!AT54</f>
        <v>0</v>
      </c>
      <c r="AV130">
        <f>'05.02_EXECUÇÃO DE DESPESAS'!AU54</f>
        <v>0</v>
      </c>
      <c r="AW130" t="str">
        <f>IF('05.02_EXECUÇÃO DE DESPESAS'!AV54="","",'05.02_EXECUÇÃO DE DESPESAS'!AV54)</f>
        <v/>
      </c>
      <c r="AX130" t="str">
        <f>IF('05.02_EXECUÇÃO DE DESPESAS'!AW54="","",'05.02_EXECUÇÃO DE DESPESAS'!AW54)</f>
        <v/>
      </c>
      <c r="AZ130">
        <f>'05.02_EXECUÇÃO DE DESPESAS'!AY54</f>
        <v>0</v>
      </c>
      <c r="BA130">
        <f>'05.02_EXECUÇÃO DE DESPESAS'!AZ54</f>
        <v>0</v>
      </c>
      <c r="BB130">
        <f>'05.02_EXECUÇÃO DE DESPESAS'!BA54</f>
        <v>0</v>
      </c>
      <c r="BC130" t="str">
        <f>IF('05.02_EXECUÇÃO DE DESPESAS'!BB54="","",'05.02_EXECUÇÃO DE DESPESAS'!BB54)</f>
        <v/>
      </c>
    </row>
    <row r="131" spans="2:55" x14ac:dyDescent="0.25">
      <c r="B131" t="s">
        <v>683</v>
      </c>
      <c r="C131" t="str">
        <f>IF('05.02_EXECUÇÃO DE DESPESAS'!B55="","",'05.02_EXECUÇÃO DE DESPESAS'!B55)</f>
        <v/>
      </c>
      <c r="D131" t="str">
        <f>IF('05.02_EXECUÇÃO DE DESPESAS'!C55="","",'05.02_EXECUÇÃO DE DESPESAS'!C55)</f>
        <v/>
      </c>
      <c r="E131">
        <f>'05.02_EXECUÇÃO DE DESPESAS'!D55</f>
        <v>0</v>
      </c>
      <c r="F131" t="str">
        <f>IF('05.02_EXECUÇÃO DE DESPESAS'!E55="","",'05.02_EXECUÇÃO DE DESPESAS'!E55)</f>
        <v/>
      </c>
      <c r="G131">
        <f>'05.02_EXECUÇÃO DE DESPESAS'!F55</f>
        <v>0</v>
      </c>
      <c r="H131">
        <f>'05.02_EXECUÇÃO DE DESPESAS'!G55</f>
        <v>0</v>
      </c>
      <c r="I131">
        <f>'05.02_EXECUÇÃO DE DESPESAS'!H55</f>
        <v>0</v>
      </c>
      <c r="J131">
        <f>'05.02_EXECUÇÃO DE DESPESAS'!I55</f>
        <v>0</v>
      </c>
      <c r="K131">
        <f>'05.02_EXECUÇÃO DE DESPESAS'!J55</f>
        <v>0</v>
      </c>
      <c r="L131">
        <f>'05.02_EXECUÇÃO DE DESPESAS'!K55</f>
        <v>0</v>
      </c>
      <c r="M131">
        <f>'05.02_EXECUÇÃO DE DESPESAS'!L55</f>
        <v>0</v>
      </c>
      <c r="N131">
        <f>'05.02_EXECUÇÃO DE DESPESAS'!M55</f>
        <v>0</v>
      </c>
      <c r="O131" t="str">
        <f>IF('05.02_EXECUÇÃO DE DESPESAS'!N55="","",'05.02_EXECUÇÃO DE DESPESAS'!N55)</f>
        <v/>
      </c>
      <c r="P131">
        <f>'05.02_EXECUÇÃO DE DESPESAS'!O55</f>
        <v>0</v>
      </c>
      <c r="Q131">
        <f>'05.02_EXECUÇÃO DE DESPESAS'!P55</f>
        <v>0</v>
      </c>
      <c r="R131" t="str">
        <f>IF('05.02_EXECUÇÃO DE DESPESAS'!Q55="","",'05.02_EXECUÇÃO DE DESPESAS'!Q55)</f>
        <v/>
      </c>
      <c r="S131">
        <f>'05.02_EXECUÇÃO DE DESPESAS'!R55</f>
        <v>0</v>
      </c>
      <c r="T131">
        <f>'05.02_EXECUÇÃO DE DESPESAS'!S55</f>
        <v>0</v>
      </c>
      <c r="U131">
        <f>'05.02_EXECUÇÃO DE DESPESAS'!T55</f>
        <v>0</v>
      </c>
      <c r="V131">
        <f>'05.02_EXECUÇÃO DE DESPESAS'!U55</f>
        <v>0</v>
      </c>
      <c r="W131">
        <f>'05.02_EXECUÇÃO DE DESPESAS'!V55</f>
        <v>0</v>
      </c>
      <c r="X131" t="str">
        <f>IF('05.02_EXECUÇÃO DE DESPESAS'!W55="","",'05.02_EXECUÇÃO DE DESPESAS'!W55)</f>
        <v/>
      </c>
      <c r="Y131">
        <f>'05.02_EXECUÇÃO DE DESPESAS'!X55</f>
        <v>0</v>
      </c>
      <c r="Z131">
        <f>'05.02_EXECUÇÃO DE DESPESAS'!Y55</f>
        <v>0</v>
      </c>
      <c r="AA131">
        <f>'05.02_EXECUÇÃO DE DESPESAS'!Z55</f>
        <v>0</v>
      </c>
      <c r="AB131">
        <f>'05.02_EXECUÇÃO DE DESPESAS'!AA55</f>
        <v>0</v>
      </c>
      <c r="AC131">
        <f>'05.02_EXECUÇÃO DE DESPESAS'!AB55</f>
        <v>0</v>
      </c>
      <c r="AD131">
        <f>'05.02_EXECUÇÃO DE DESPESAS'!AC55</f>
        <v>0</v>
      </c>
      <c r="AE131" t="str">
        <f>IF('05.02_EXECUÇÃO DE DESPESAS'!AD55="","",'05.02_EXECUÇÃO DE DESPESAS'!AD55)</f>
        <v/>
      </c>
      <c r="AF131">
        <f>'05.02_EXECUÇÃO DE DESPESAS'!AE55</f>
        <v>0</v>
      </c>
      <c r="AG131">
        <f>'05.02_EXECUÇÃO DE DESPESAS'!AF55</f>
        <v>0</v>
      </c>
      <c r="AH131">
        <f>'05.02_EXECUÇÃO DE DESPESAS'!AG55</f>
        <v>0</v>
      </c>
      <c r="AI131">
        <f>'05.02_EXECUÇÃO DE DESPESAS'!AH55</f>
        <v>0</v>
      </c>
      <c r="AJ131">
        <f>'05.02_EXECUÇÃO DE DESPESAS'!AI55</f>
        <v>0</v>
      </c>
      <c r="AK131">
        <f>'05.02_EXECUÇÃO DE DESPESAS'!AJ55</f>
        <v>0</v>
      </c>
      <c r="AL131">
        <f>'05.02_EXECUÇÃO DE DESPESAS'!AK55</f>
        <v>0</v>
      </c>
      <c r="AM131" t="str">
        <f>IF('05.02_EXECUÇÃO DE DESPESAS'!AL55="","",'05.02_EXECUÇÃO DE DESPESAS'!AL55)</f>
        <v/>
      </c>
      <c r="AN131">
        <f>'05.02_EXECUÇÃO DE DESPESAS'!AM55</f>
        <v>0</v>
      </c>
      <c r="AO131">
        <f>'05.02_EXECUÇÃO DE DESPESAS'!AN55</f>
        <v>0</v>
      </c>
      <c r="AP131">
        <f>'05.02_EXECUÇÃO DE DESPESAS'!AO55</f>
        <v>0</v>
      </c>
      <c r="AQ131">
        <f>'05.02_EXECUÇÃO DE DESPESAS'!AP55</f>
        <v>0</v>
      </c>
      <c r="AR131" t="str">
        <f>IF('05.02_EXECUÇÃO DE DESPESAS'!AQ55="","",'05.02_EXECUÇÃO DE DESPESAS'!AQ55)</f>
        <v/>
      </c>
      <c r="AS131">
        <f>'05.02_EXECUÇÃO DE DESPESAS'!AR55</f>
        <v>0</v>
      </c>
      <c r="AT131" t="str">
        <f>IF('05.02_EXECUÇÃO DE DESPESAS'!AS55="","",'05.02_EXECUÇÃO DE DESPESAS'!AS55)</f>
        <v/>
      </c>
      <c r="AU131">
        <f>'05.02_EXECUÇÃO DE DESPESAS'!AT55</f>
        <v>0</v>
      </c>
      <c r="AV131">
        <f>'05.02_EXECUÇÃO DE DESPESAS'!AU55</f>
        <v>0</v>
      </c>
      <c r="AW131" t="str">
        <f>IF('05.02_EXECUÇÃO DE DESPESAS'!AV55="","",'05.02_EXECUÇÃO DE DESPESAS'!AV55)</f>
        <v/>
      </c>
      <c r="AX131" t="str">
        <f>IF('05.02_EXECUÇÃO DE DESPESAS'!AW55="","",'05.02_EXECUÇÃO DE DESPESAS'!AW55)</f>
        <v/>
      </c>
      <c r="AZ131">
        <f>'05.02_EXECUÇÃO DE DESPESAS'!AY55</f>
        <v>0</v>
      </c>
      <c r="BA131">
        <f>'05.02_EXECUÇÃO DE DESPESAS'!AZ55</f>
        <v>0</v>
      </c>
      <c r="BB131">
        <f>'05.02_EXECUÇÃO DE DESPESAS'!BA55</f>
        <v>0</v>
      </c>
      <c r="BC131" t="str">
        <f>IF('05.02_EXECUÇÃO DE DESPESAS'!BB55="","",'05.02_EXECUÇÃO DE DESPESAS'!BB55)</f>
        <v/>
      </c>
    </row>
    <row r="132" spans="2:55" x14ac:dyDescent="0.25">
      <c r="B132" t="s">
        <v>683</v>
      </c>
      <c r="C132" t="str">
        <f>IF('05.02_EXECUÇÃO DE DESPESAS'!B56="","",'05.02_EXECUÇÃO DE DESPESAS'!B56)</f>
        <v/>
      </c>
      <c r="D132" t="str">
        <f>IF('05.02_EXECUÇÃO DE DESPESAS'!C56="","",'05.02_EXECUÇÃO DE DESPESAS'!C56)</f>
        <v/>
      </c>
      <c r="E132">
        <f>'05.02_EXECUÇÃO DE DESPESAS'!D56</f>
        <v>0</v>
      </c>
      <c r="F132" t="str">
        <f>IF('05.02_EXECUÇÃO DE DESPESAS'!E56="","",'05.02_EXECUÇÃO DE DESPESAS'!E56)</f>
        <v/>
      </c>
      <c r="G132">
        <f>'05.02_EXECUÇÃO DE DESPESAS'!F56</f>
        <v>0</v>
      </c>
      <c r="H132">
        <f>'05.02_EXECUÇÃO DE DESPESAS'!G56</f>
        <v>0</v>
      </c>
      <c r="I132">
        <f>'05.02_EXECUÇÃO DE DESPESAS'!H56</f>
        <v>0</v>
      </c>
      <c r="J132">
        <f>'05.02_EXECUÇÃO DE DESPESAS'!I56</f>
        <v>0</v>
      </c>
      <c r="K132">
        <f>'05.02_EXECUÇÃO DE DESPESAS'!J56</f>
        <v>0</v>
      </c>
      <c r="L132">
        <f>'05.02_EXECUÇÃO DE DESPESAS'!K56</f>
        <v>0</v>
      </c>
      <c r="M132">
        <f>'05.02_EXECUÇÃO DE DESPESAS'!L56</f>
        <v>0</v>
      </c>
      <c r="N132">
        <f>'05.02_EXECUÇÃO DE DESPESAS'!M56</f>
        <v>0</v>
      </c>
      <c r="O132" t="str">
        <f>IF('05.02_EXECUÇÃO DE DESPESAS'!N56="","",'05.02_EXECUÇÃO DE DESPESAS'!N56)</f>
        <v/>
      </c>
      <c r="P132">
        <f>'05.02_EXECUÇÃO DE DESPESAS'!O56</f>
        <v>0</v>
      </c>
      <c r="Q132">
        <f>'05.02_EXECUÇÃO DE DESPESAS'!P56</f>
        <v>0</v>
      </c>
      <c r="R132" t="str">
        <f>IF('05.02_EXECUÇÃO DE DESPESAS'!Q56="","",'05.02_EXECUÇÃO DE DESPESAS'!Q56)</f>
        <v/>
      </c>
      <c r="S132">
        <f>'05.02_EXECUÇÃO DE DESPESAS'!R56</f>
        <v>0</v>
      </c>
      <c r="T132">
        <f>'05.02_EXECUÇÃO DE DESPESAS'!S56</f>
        <v>0</v>
      </c>
      <c r="U132">
        <f>'05.02_EXECUÇÃO DE DESPESAS'!T56</f>
        <v>0</v>
      </c>
      <c r="V132">
        <f>'05.02_EXECUÇÃO DE DESPESAS'!U56</f>
        <v>0</v>
      </c>
      <c r="W132">
        <f>'05.02_EXECUÇÃO DE DESPESAS'!V56</f>
        <v>0</v>
      </c>
      <c r="X132" t="str">
        <f>IF('05.02_EXECUÇÃO DE DESPESAS'!W56="","",'05.02_EXECUÇÃO DE DESPESAS'!W56)</f>
        <v/>
      </c>
      <c r="Y132">
        <f>'05.02_EXECUÇÃO DE DESPESAS'!X56</f>
        <v>0</v>
      </c>
      <c r="Z132">
        <f>'05.02_EXECUÇÃO DE DESPESAS'!Y56</f>
        <v>0</v>
      </c>
      <c r="AA132">
        <f>'05.02_EXECUÇÃO DE DESPESAS'!Z56</f>
        <v>0</v>
      </c>
      <c r="AB132">
        <f>'05.02_EXECUÇÃO DE DESPESAS'!AA56</f>
        <v>0</v>
      </c>
      <c r="AC132">
        <f>'05.02_EXECUÇÃO DE DESPESAS'!AB56</f>
        <v>0</v>
      </c>
      <c r="AD132">
        <f>'05.02_EXECUÇÃO DE DESPESAS'!AC56</f>
        <v>0</v>
      </c>
      <c r="AE132" t="str">
        <f>IF('05.02_EXECUÇÃO DE DESPESAS'!AD56="","",'05.02_EXECUÇÃO DE DESPESAS'!AD56)</f>
        <v/>
      </c>
      <c r="AF132">
        <f>'05.02_EXECUÇÃO DE DESPESAS'!AE56</f>
        <v>0</v>
      </c>
      <c r="AG132">
        <f>'05.02_EXECUÇÃO DE DESPESAS'!AF56</f>
        <v>0</v>
      </c>
      <c r="AH132">
        <f>'05.02_EXECUÇÃO DE DESPESAS'!AG56</f>
        <v>0</v>
      </c>
      <c r="AI132">
        <f>'05.02_EXECUÇÃO DE DESPESAS'!AH56</f>
        <v>0</v>
      </c>
      <c r="AJ132">
        <f>'05.02_EXECUÇÃO DE DESPESAS'!AI56</f>
        <v>0</v>
      </c>
      <c r="AK132">
        <f>'05.02_EXECUÇÃO DE DESPESAS'!AJ56</f>
        <v>0</v>
      </c>
      <c r="AL132">
        <f>'05.02_EXECUÇÃO DE DESPESAS'!AK56</f>
        <v>0</v>
      </c>
      <c r="AM132" t="str">
        <f>IF('05.02_EXECUÇÃO DE DESPESAS'!AL56="","",'05.02_EXECUÇÃO DE DESPESAS'!AL56)</f>
        <v/>
      </c>
      <c r="AN132">
        <f>'05.02_EXECUÇÃO DE DESPESAS'!AM56</f>
        <v>0</v>
      </c>
      <c r="AO132">
        <f>'05.02_EXECUÇÃO DE DESPESAS'!AN56</f>
        <v>0</v>
      </c>
      <c r="AP132">
        <f>'05.02_EXECUÇÃO DE DESPESAS'!AO56</f>
        <v>0</v>
      </c>
      <c r="AQ132">
        <f>'05.02_EXECUÇÃO DE DESPESAS'!AP56</f>
        <v>0</v>
      </c>
      <c r="AR132" t="str">
        <f>IF('05.02_EXECUÇÃO DE DESPESAS'!AQ56="","",'05.02_EXECUÇÃO DE DESPESAS'!AQ56)</f>
        <v/>
      </c>
      <c r="AS132">
        <f>'05.02_EXECUÇÃO DE DESPESAS'!AR56</f>
        <v>0</v>
      </c>
      <c r="AT132" t="str">
        <f>IF('05.02_EXECUÇÃO DE DESPESAS'!AS56="","",'05.02_EXECUÇÃO DE DESPESAS'!AS56)</f>
        <v/>
      </c>
      <c r="AU132">
        <f>'05.02_EXECUÇÃO DE DESPESAS'!AT56</f>
        <v>0</v>
      </c>
      <c r="AV132">
        <f>'05.02_EXECUÇÃO DE DESPESAS'!AU56</f>
        <v>0</v>
      </c>
      <c r="AW132" t="str">
        <f>IF('05.02_EXECUÇÃO DE DESPESAS'!AV56="","",'05.02_EXECUÇÃO DE DESPESAS'!AV56)</f>
        <v/>
      </c>
      <c r="AX132" t="str">
        <f>IF('05.02_EXECUÇÃO DE DESPESAS'!AW56="","",'05.02_EXECUÇÃO DE DESPESAS'!AW56)</f>
        <v/>
      </c>
      <c r="AZ132">
        <f>'05.02_EXECUÇÃO DE DESPESAS'!AY56</f>
        <v>0</v>
      </c>
      <c r="BA132">
        <f>'05.02_EXECUÇÃO DE DESPESAS'!AZ56</f>
        <v>0</v>
      </c>
      <c r="BB132">
        <f>'05.02_EXECUÇÃO DE DESPESAS'!BA56</f>
        <v>0</v>
      </c>
      <c r="BC132" t="str">
        <f>IF('05.02_EXECUÇÃO DE DESPESAS'!BB56="","",'05.02_EXECUÇÃO DE DESPESAS'!BB56)</f>
        <v/>
      </c>
    </row>
    <row r="133" spans="2:55" x14ac:dyDescent="0.25">
      <c r="B133" t="s">
        <v>683</v>
      </c>
      <c r="C133" t="str">
        <f>IF('05.02_EXECUÇÃO DE DESPESAS'!B57="","",'05.02_EXECUÇÃO DE DESPESAS'!B57)</f>
        <v/>
      </c>
      <c r="D133" t="str">
        <f>IF('05.02_EXECUÇÃO DE DESPESAS'!C57="","",'05.02_EXECUÇÃO DE DESPESAS'!C57)</f>
        <v/>
      </c>
      <c r="E133">
        <f>'05.02_EXECUÇÃO DE DESPESAS'!D57</f>
        <v>0</v>
      </c>
      <c r="F133" t="str">
        <f>IF('05.02_EXECUÇÃO DE DESPESAS'!E57="","",'05.02_EXECUÇÃO DE DESPESAS'!E57)</f>
        <v/>
      </c>
      <c r="G133">
        <f>'05.02_EXECUÇÃO DE DESPESAS'!F57</f>
        <v>0</v>
      </c>
      <c r="H133">
        <f>'05.02_EXECUÇÃO DE DESPESAS'!G57</f>
        <v>0</v>
      </c>
      <c r="I133">
        <f>'05.02_EXECUÇÃO DE DESPESAS'!H57</f>
        <v>0</v>
      </c>
      <c r="J133">
        <f>'05.02_EXECUÇÃO DE DESPESAS'!I57</f>
        <v>0</v>
      </c>
      <c r="K133">
        <f>'05.02_EXECUÇÃO DE DESPESAS'!J57</f>
        <v>0</v>
      </c>
      <c r="L133">
        <f>'05.02_EXECUÇÃO DE DESPESAS'!K57</f>
        <v>0</v>
      </c>
      <c r="M133">
        <f>'05.02_EXECUÇÃO DE DESPESAS'!L57</f>
        <v>0</v>
      </c>
      <c r="N133">
        <f>'05.02_EXECUÇÃO DE DESPESAS'!M57</f>
        <v>0</v>
      </c>
      <c r="O133" t="str">
        <f>IF('05.02_EXECUÇÃO DE DESPESAS'!N57="","",'05.02_EXECUÇÃO DE DESPESAS'!N57)</f>
        <v/>
      </c>
      <c r="P133">
        <f>'05.02_EXECUÇÃO DE DESPESAS'!O57</f>
        <v>0</v>
      </c>
      <c r="Q133">
        <f>'05.02_EXECUÇÃO DE DESPESAS'!P57</f>
        <v>0</v>
      </c>
      <c r="R133" t="str">
        <f>IF('05.02_EXECUÇÃO DE DESPESAS'!Q57="","",'05.02_EXECUÇÃO DE DESPESAS'!Q57)</f>
        <v/>
      </c>
      <c r="S133">
        <f>'05.02_EXECUÇÃO DE DESPESAS'!R57</f>
        <v>0</v>
      </c>
      <c r="T133">
        <f>'05.02_EXECUÇÃO DE DESPESAS'!S57</f>
        <v>0</v>
      </c>
      <c r="U133">
        <f>'05.02_EXECUÇÃO DE DESPESAS'!T57</f>
        <v>0</v>
      </c>
      <c r="V133">
        <f>'05.02_EXECUÇÃO DE DESPESAS'!U57</f>
        <v>0</v>
      </c>
      <c r="W133">
        <f>'05.02_EXECUÇÃO DE DESPESAS'!V57</f>
        <v>0</v>
      </c>
      <c r="X133" t="str">
        <f>IF('05.02_EXECUÇÃO DE DESPESAS'!W57="","",'05.02_EXECUÇÃO DE DESPESAS'!W57)</f>
        <v/>
      </c>
      <c r="Y133">
        <f>'05.02_EXECUÇÃO DE DESPESAS'!X57</f>
        <v>0</v>
      </c>
      <c r="Z133">
        <f>'05.02_EXECUÇÃO DE DESPESAS'!Y57</f>
        <v>0</v>
      </c>
      <c r="AA133">
        <f>'05.02_EXECUÇÃO DE DESPESAS'!Z57</f>
        <v>0</v>
      </c>
      <c r="AB133">
        <f>'05.02_EXECUÇÃO DE DESPESAS'!AA57</f>
        <v>0</v>
      </c>
      <c r="AC133">
        <f>'05.02_EXECUÇÃO DE DESPESAS'!AB57</f>
        <v>0</v>
      </c>
      <c r="AD133">
        <f>'05.02_EXECUÇÃO DE DESPESAS'!AC57</f>
        <v>0</v>
      </c>
      <c r="AE133" t="str">
        <f>IF('05.02_EXECUÇÃO DE DESPESAS'!AD57="","",'05.02_EXECUÇÃO DE DESPESAS'!AD57)</f>
        <v/>
      </c>
      <c r="AF133">
        <f>'05.02_EXECUÇÃO DE DESPESAS'!AE57</f>
        <v>0</v>
      </c>
      <c r="AG133">
        <f>'05.02_EXECUÇÃO DE DESPESAS'!AF57</f>
        <v>0</v>
      </c>
      <c r="AH133">
        <f>'05.02_EXECUÇÃO DE DESPESAS'!AG57</f>
        <v>0</v>
      </c>
      <c r="AI133">
        <f>'05.02_EXECUÇÃO DE DESPESAS'!AH57</f>
        <v>0</v>
      </c>
      <c r="AJ133">
        <f>'05.02_EXECUÇÃO DE DESPESAS'!AI57</f>
        <v>0</v>
      </c>
      <c r="AK133">
        <f>'05.02_EXECUÇÃO DE DESPESAS'!AJ57</f>
        <v>0</v>
      </c>
      <c r="AL133">
        <f>'05.02_EXECUÇÃO DE DESPESAS'!AK57</f>
        <v>0</v>
      </c>
      <c r="AM133" t="str">
        <f>IF('05.02_EXECUÇÃO DE DESPESAS'!AL57="","",'05.02_EXECUÇÃO DE DESPESAS'!AL57)</f>
        <v/>
      </c>
      <c r="AN133">
        <f>'05.02_EXECUÇÃO DE DESPESAS'!AM57</f>
        <v>0</v>
      </c>
      <c r="AO133">
        <f>'05.02_EXECUÇÃO DE DESPESAS'!AN57</f>
        <v>0</v>
      </c>
      <c r="AP133">
        <f>'05.02_EXECUÇÃO DE DESPESAS'!AO57</f>
        <v>0</v>
      </c>
      <c r="AQ133">
        <f>'05.02_EXECUÇÃO DE DESPESAS'!AP57</f>
        <v>0</v>
      </c>
      <c r="AR133" t="str">
        <f>IF('05.02_EXECUÇÃO DE DESPESAS'!AQ57="","",'05.02_EXECUÇÃO DE DESPESAS'!AQ57)</f>
        <v/>
      </c>
      <c r="AS133">
        <f>'05.02_EXECUÇÃO DE DESPESAS'!AR57</f>
        <v>0</v>
      </c>
      <c r="AT133" t="str">
        <f>IF('05.02_EXECUÇÃO DE DESPESAS'!AS57="","",'05.02_EXECUÇÃO DE DESPESAS'!AS57)</f>
        <v/>
      </c>
      <c r="AU133">
        <f>'05.02_EXECUÇÃO DE DESPESAS'!AT57</f>
        <v>0</v>
      </c>
      <c r="AV133">
        <f>'05.02_EXECUÇÃO DE DESPESAS'!AU57</f>
        <v>0</v>
      </c>
      <c r="AW133" t="str">
        <f>IF('05.02_EXECUÇÃO DE DESPESAS'!AV57="","",'05.02_EXECUÇÃO DE DESPESAS'!AV57)</f>
        <v/>
      </c>
      <c r="AX133" t="str">
        <f>IF('05.02_EXECUÇÃO DE DESPESAS'!AW57="","",'05.02_EXECUÇÃO DE DESPESAS'!AW57)</f>
        <v/>
      </c>
      <c r="AZ133">
        <f>'05.02_EXECUÇÃO DE DESPESAS'!AY57</f>
        <v>0</v>
      </c>
      <c r="BA133">
        <f>'05.02_EXECUÇÃO DE DESPESAS'!AZ57</f>
        <v>0</v>
      </c>
      <c r="BB133">
        <f>'05.02_EXECUÇÃO DE DESPESAS'!BA57</f>
        <v>0</v>
      </c>
      <c r="BC133" t="str">
        <f>IF('05.02_EXECUÇÃO DE DESPESAS'!BB57="","",'05.02_EXECUÇÃO DE DESPESAS'!BB57)</f>
        <v/>
      </c>
    </row>
    <row r="134" spans="2:55" x14ac:dyDescent="0.25">
      <c r="B134" t="s">
        <v>683</v>
      </c>
      <c r="C134" t="str">
        <f>IF('05.02_EXECUÇÃO DE DESPESAS'!B58="","",'05.02_EXECUÇÃO DE DESPESAS'!B58)</f>
        <v/>
      </c>
      <c r="D134" t="str">
        <f>IF('05.02_EXECUÇÃO DE DESPESAS'!C58="","",'05.02_EXECUÇÃO DE DESPESAS'!C58)</f>
        <v/>
      </c>
      <c r="E134">
        <f>'05.02_EXECUÇÃO DE DESPESAS'!D58</f>
        <v>0</v>
      </c>
      <c r="F134" t="str">
        <f>IF('05.02_EXECUÇÃO DE DESPESAS'!E58="","",'05.02_EXECUÇÃO DE DESPESAS'!E58)</f>
        <v/>
      </c>
      <c r="G134">
        <f>'05.02_EXECUÇÃO DE DESPESAS'!F58</f>
        <v>0</v>
      </c>
      <c r="H134">
        <f>'05.02_EXECUÇÃO DE DESPESAS'!G58</f>
        <v>0</v>
      </c>
      <c r="I134">
        <f>'05.02_EXECUÇÃO DE DESPESAS'!H58</f>
        <v>0</v>
      </c>
      <c r="J134">
        <f>'05.02_EXECUÇÃO DE DESPESAS'!I58</f>
        <v>0</v>
      </c>
      <c r="K134">
        <f>'05.02_EXECUÇÃO DE DESPESAS'!J58</f>
        <v>0</v>
      </c>
      <c r="L134">
        <f>'05.02_EXECUÇÃO DE DESPESAS'!K58</f>
        <v>0</v>
      </c>
      <c r="M134">
        <f>'05.02_EXECUÇÃO DE DESPESAS'!L58</f>
        <v>0</v>
      </c>
      <c r="N134">
        <f>'05.02_EXECUÇÃO DE DESPESAS'!M58</f>
        <v>0</v>
      </c>
      <c r="O134" t="str">
        <f>IF('05.02_EXECUÇÃO DE DESPESAS'!N58="","",'05.02_EXECUÇÃO DE DESPESAS'!N58)</f>
        <v/>
      </c>
      <c r="P134">
        <f>'05.02_EXECUÇÃO DE DESPESAS'!O58</f>
        <v>0</v>
      </c>
      <c r="Q134">
        <f>'05.02_EXECUÇÃO DE DESPESAS'!P58</f>
        <v>0</v>
      </c>
      <c r="R134" t="str">
        <f>IF('05.02_EXECUÇÃO DE DESPESAS'!Q58="","",'05.02_EXECUÇÃO DE DESPESAS'!Q58)</f>
        <v/>
      </c>
      <c r="S134">
        <f>'05.02_EXECUÇÃO DE DESPESAS'!R58</f>
        <v>0</v>
      </c>
      <c r="T134">
        <f>'05.02_EXECUÇÃO DE DESPESAS'!S58</f>
        <v>0</v>
      </c>
      <c r="U134">
        <f>'05.02_EXECUÇÃO DE DESPESAS'!T58</f>
        <v>0</v>
      </c>
      <c r="V134">
        <f>'05.02_EXECUÇÃO DE DESPESAS'!U58</f>
        <v>0</v>
      </c>
      <c r="W134">
        <f>'05.02_EXECUÇÃO DE DESPESAS'!V58</f>
        <v>0</v>
      </c>
      <c r="X134" t="str">
        <f>IF('05.02_EXECUÇÃO DE DESPESAS'!W58="","",'05.02_EXECUÇÃO DE DESPESAS'!W58)</f>
        <v/>
      </c>
      <c r="Y134">
        <f>'05.02_EXECUÇÃO DE DESPESAS'!X58</f>
        <v>0</v>
      </c>
      <c r="Z134">
        <f>'05.02_EXECUÇÃO DE DESPESAS'!Y58</f>
        <v>0</v>
      </c>
      <c r="AA134">
        <f>'05.02_EXECUÇÃO DE DESPESAS'!Z58</f>
        <v>0</v>
      </c>
      <c r="AB134">
        <f>'05.02_EXECUÇÃO DE DESPESAS'!AA58</f>
        <v>0</v>
      </c>
      <c r="AC134">
        <f>'05.02_EXECUÇÃO DE DESPESAS'!AB58</f>
        <v>0</v>
      </c>
      <c r="AD134">
        <f>'05.02_EXECUÇÃO DE DESPESAS'!AC58</f>
        <v>0</v>
      </c>
      <c r="AE134" t="str">
        <f>IF('05.02_EXECUÇÃO DE DESPESAS'!AD58="","",'05.02_EXECUÇÃO DE DESPESAS'!AD58)</f>
        <v/>
      </c>
      <c r="AF134">
        <f>'05.02_EXECUÇÃO DE DESPESAS'!AE58</f>
        <v>0</v>
      </c>
      <c r="AG134">
        <f>'05.02_EXECUÇÃO DE DESPESAS'!AF58</f>
        <v>0</v>
      </c>
      <c r="AH134">
        <f>'05.02_EXECUÇÃO DE DESPESAS'!AG58</f>
        <v>0</v>
      </c>
      <c r="AI134">
        <f>'05.02_EXECUÇÃO DE DESPESAS'!AH58</f>
        <v>0</v>
      </c>
      <c r="AJ134">
        <f>'05.02_EXECUÇÃO DE DESPESAS'!AI58</f>
        <v>0</v>
      </c>
      <c r="AK134">
        <f>'05.02_EXECUÇÃO DE DESPESAS'!AJ58</f>
        <v>0</v>
      </c>
      <c r="AL134">
        <f>'05.02_EXECUÇÃO DE DESPESAS'!AK58</f>
        <v>0</v>
      </c>
      <c r="AM134" t="str">
        <f>IF('05.02_EXECUÇÃO DE DESPESAS'!AL58="","",'05.02_EXECUÇÃO DE DESPESAS'!AL58)</f>
        <v/>
      </c>
      <c r="AN134">
        <f>'05.02_EXECUÇÃO DE DESPESAS'!AM58</f>
        <v>0</v>
      </c>
      <c r="AO134">
        <f>'05.02_EXECUÇÃO DE DESPESAS'!AN58</f>
        <v>0</v>
      </c>
      <c r="AP134">
        <f>'05.02_EXECUÇÃO DE DESPESAS'!AO58</f>
        <v>0</v>
      </c>
      <c r="AQ134">
        <f>'05.02_EXECUÇÃO DE DESPESAS'!AP58</f>
        <v>0</v>
      </c>
      <c r="AR134" t="str">
        <f>IF('05.02_EXECUÇÃO DE DESPESAS'!AQ58="","",'05.02_EXECUÇÃO DE DESPESAS'!AQ58)</f>
        <v/>
      </c>
      <c r="AS134">
        <f>'05.02_EXECUÇÃO DE DESPESAS'!AR58</f>
        <v>0</v>
      </c>
      <c r="AT134" t="str">
        <f>IF('05.02_EXECUÇÃO DE DESPESAS'!AS58="","",'05.02_EXECUÇÃO DE DESPESAS'!AS58)</f>
        <v/>
      </c>
      <c r="AU134">
        <f>'05.02_EXECUÇÃO DE DESPESAS'!AT58</f>
        <v>0</v>
      </c>
      <c r="AV134">
        <f>'05.02_EXECUÇÃO DE DESPESAS'!AU58</f>
        <v>0</v>
      </c>
      <c r="AW134" t="str">
        <f>IF('05.02_EXECUÇÃO DE DESPESAS'!AV58="","",'05.02_EXECUÇÃO DE DESPESAS'!AV58)</f>
        <v/>
      </c>
      <c r="AX134" t="str">
        <f>IF('05.02_EXECUÇÃO DE DESPESAS'!AW58="","",'05.02_EXECUÇÃO DE DESPESAS'!AW58)</f>
        <v/>
      </c>
      <c r="AZ134">
        <f>'05.02_EXECUÇÃO DE DESPESAS'!AY58</f>
        <v>0</v>
      </c>
      <c r="BA134">
        <f>'05.02_EXECUÇÃO DE DESPESAS'!AZ58</f>
        <v>0</v>
      </c>
      <c r="BB134">
        <f>'05.02_EXECUÇÃO DE DESPESAS'!BA58</f>
        <v>0</v>
      </c>
      <c r="BC134" t="str">
        <f>IF('05.02_EXECUÇÃO DE DESPESAS'!BB58="","",'05.02_EXECUÇÃO DE DESPESAS'!BB58)</f>
        <v/>
      </c>
    </row>
    <row r="135" spans="2:55" x14ac:dyDescent="0.25">
      <c r="B135" t="s">
        <v>683</v>
      </c>
      <c r="C135" t="str">
        <f>IF('05.02_EXECUÇÃO DE DESPESAS'!B59="","",'05.02_EXECUÇÃO DE DESPESAS'!B59)</f>
        <v/>
      </c>
      <c r="D135" t="str">
        <f>IF('05.02_EXECUÇÃO DE DESPESAS'!C59="","",'05.02_EXECUÇÃO DE DESPESAS'!C59)</f>
        <v/>
      </c>
      <c r="E135">
        <f>'05.02_EXECUÇÃO DE DESPESAS'!D59</f>
        <v>0</v>
      </c>
      <c r="F135" t="str">
        <f>IF('05.02_EXECUÇÃO DE DESPESAS'!E59="","",'05.02_EXECUÇÃO DE DESPESAS'!E59)</f>
        <v/>
      </c>
      <c r="G135">
        <f>'05.02_EXECUÇÃO DE DESPESAS'!F59</f>
        <v>0</v>
      </c>
      <c r="H135">
        <f>'05.02_EXECUÇÃO DE DESPESAS'!G59</f>
        <v>0</v>
      </c>
      <c r="I135">
        <f>'05.02_EXECUÇÃO DE DESPESAS'!H59</f>
        <v>0</v>
      </c>
      <c r="J135">
        <f>'05.02_EXECUÇÃO DE DESPESAS'!I59</f>
        <v>0</v>
      </c>
      <c r="K135">
        <f>'05.02_EXECUÇÃO DE DESPESAS'!J59</f>
        <v>0</v>
      </c>
      <c r="L135">
        <f>'05.02_EXECUÇÃO DE DESPESAS'!K59</f>
        <v>0</v>
      </c>
      <c r="M135">
        <f>'05.02_EXECUÇÃO DE DESPESAS'!L59</f>
        <v>0</v>
      </c>
      <c r="N135">
        <f>'05.02_EXECUÇÃO DE DESPESAS'!M59</f>
        <v>0</v>
      </c>
      <c r="O135" t="str">
        <f>IF('05.02_EXECUÇÃO DE DESPESAS'!N59="","",'05.02_EXECUÇÃO DE DESPESAS'!N59)</f>
        <v/>
      </c>
      <c r="P135">
        <f>'05.02_EXECUÇÃO DE DESPESAS'!O59</f>
        <v>0</v>
      </c>
      <c r="Q135">
        <f>'05.02_EXECUÇÃO DE DESPESAS'!P59</f>
        <v>0</v>
      </c>
      <c r="R135" t="str">
        <f>IF('05.02_EXECUÇÃO DE DESPESAS'!Q59="","",'05.02_EXECUÇÃO DE DESPESAS'!Q59)</f>
        <v/>
      </c>
      <c r="S135">
        <f>'05.02_EXECUÇÃO DE DESPESAS'!R59</f>
        <v>0</v>
      </c>
      <c r="T135">
        <f>'05.02_EXECUÇÃO DE DESPESAS'!S59</f>
        <v>0</v>
      </c>
      <c r="U135">
        <f>'05.02_EXECUÇÃO DE DESPESAS'!T59</f>
        <v>0</v>
      </c>
      <c r="V135">
        <f>'05.02_EXECUÇÃO DE DESPESAS'!U59</f>
        <v>0</v>
      </c>
      <c r="W135">
        <f>'05.02_EXECUÇÃO DE DESPESAS'!V59</f>
        <v>0</v>
      </c>
      <c r="X135" t="str">
        <f>IF('05.02_EXECUÇÃO DE DESPESAS'!W59="","",'05.02_EXECUÇÃO DE DESPESAS'!W59)</f>
        <v/>
      </c>
      <c r="Y135">
        <f>'05.02_EXECUÇÃO DE DESPESAS'!X59</f>
        <v>0</v>
      </c>
      <c r="Z135">
        <f>'05.02_EXECUÇÃO DE DESPESAS'!Y59</f>
        <v>0</v>
      </c>
      <c r="AA135">
        <f>'05.02_EXECUÇÃO DE DESPESAS'!Z59</f>
        <v>0</v>
      </c>
      <c r="AB135">
        <f>'05.02_EXECUÇÃO DE DESPESAS'!AA59</f>
        <v>0</v>
      </c>
      <c r="AC135">
        <f>'05.02_EXECUÇÃO DE DESPESAS'!AB59</f>
        <v>0</v>
      </c>
      <c r="AD135">
        <f>'05.02_EXECUÇÃO DE DESPESAS'!AC59</f>
        <v>0</v>
      </c>
      <c r="AE135" t="str">
        <f>IF('05.02_EXECUÇÃO DE DESPESAS'!AD59="","",'05.02_EXECUÇÃO DE DESPESAS'!AD59)</f>
        <v/>
      </c>
      <c r="AF135">
        <f>'05.02_EXECUÇÃO DE DESPESAS'!AE59</f>
        <v>0</v>
      </c>
      <c r="AG135">
        <f>'05.02_EXECUÇÃO DE DESPESAS'!AF59</f>
        <v>0</v>
      </c>
      <c r="AH135">
        <f>'05.02_EXECUÇÃO DE DESPESAS'!AG59</f>
        <v>0</v>
      </c>
      <c r="AI135">
        <f>'05.02_EXECUÇÃO DE DESPESAS'!AH59</f>
        <v>0</v>
      </c>
      <c r="AJ135">
        <f>'05.02_EXECUÇÃO DE DESPESAS'!AI59</f>
        <v>0</v>
      </c>
      <c r="AK135">
        <f>'05.02_EXECUÇÃO DE DESPESAS'!AJ59</f>
        <v>0</v>
      </c>
      <c r="AL135">
        <f>'05.02_EXECUÇÃO DE DESPESAS'!AK59</f>
        <v>0</v>
      </c>
      <c r="AM135" t="str">
        <f>IF('05.02_EXECUÇÃO DE DESPESAS'!AL59="","",'05.02_EXECUÇÃO DE DESPESAS'!AL59)</f>
        <v/>
      </c>
      <c r="AN135">
        <f>'05.02_EXECUÇÃO DE DESPESAS'!AM59</f>
        <v>0</v>
      </c>
      <c r="AO135">
        <f>'05.02_EXECUÇÃO DE DESPESAS'!AN59</f>
        <v>0</v>
      </c>
      <c r="AP135">
        <f>'05.02_EXECUÇÃO DE DESPESAS'!AO59</f>
        <v>0</v>
      </c>
      <c r="AQ135">
        <f>'05.02_EXECUÇÃO DE DESPESAS'!AP59</f>
        <v>0</v>
      </c>
      <c r="AR135" t="str">
        <f>IF('05.02_EXECUÇÃO DE DESPESAS'!AQ59="","",'05.02_EXECUÇÃO DE DESPESAS'!AQ59)</f>
        <v/>
      </c>
      <c r="AS135">
        <f>'05.02_EXECUÇÃO DE DESPESAS'!AR59</f>
        <v>0</v>
      </c>
      <c r="AT135" t="str">
        <f>IF('05.02_EXECUÇÃO DE DESPESAS'!AS59="","",'05.02_EXECUÇÃO DE DESPESAS'!AS59)</f>
        <v/>
      </c>
      <c r="AU135">
        <f>'05.02_EXECUÇÃO DE DESPESAS'!AT59</f>
        <v>0</v>
      </c>
      <c r="AV135">
        <f>'05.02_EXECUÇÃO DE DESPESAS'!AU59</f>
        <v>0</v>
      </c>
      <c r="AW135" t="str">
        <f>IF('05.02_EXECUÇÃO DE DESPESAS'!AV59="","",'05.02_EXECUÇÃO DE DESPESAS'!AV59)</f>
        <v/>
      </c>
      <c r="AX135" t="str">
        <f>IF('05.02_EXECUÇÃO DE DESPESAS'!AW59="","",'05.02_EXECUÇÃO DE DESPESAS'!AW59)</f>
        <v/>
      </c>
      <c r="AZ135">
        <f>'05.02_EXECUÇÃO DE DESPESAS'!AY59</f>
        <v>0</v>
      </c>
      <c r="BA135">
        <f>'05.02_EXECUÇÃO DE DESPESAS'!AZ59</f>
        <v>0</v>
      </c>
      <c r="BB135">
        <f>'05.02_EXECUÇÃO DE DESPESAS'!BA59</f>
        <v>0</v>
      </c>
      <c r="BC135" t="str">
        <f>IF('05.02_EXECUÇÃO DE DESPESAS'!BB59="","",'05.02_EXECUÇÃO DE DESPESAS'!BB59)</f>
        <v/>
      </c>
    </row>
    <row r="136" spans="2:55" x14ac:dyDescent="0.25">
      <c r="B136" t="s">
        <v>683</v>
      </c>
      <c r="C136" t="str">
        <f>IF('05.02_EXECUÇÃO DE DESPESAS'!B60="","",'05.02_EXECUÇÃO DE DESPESAS'!B60)</f>
        <v/>
      </c>
      <c r="D136" t="str">
        <f>IF('05.02_EXECUÇÃO DE DESPESAS'!C60="","",'05.02_EXECUÇÃO DE DESPESAS'!C60)</f>
        <v/>
      </c>
      <c r="E136">
        <f>'05.02_EXECUÇÃO DE DESPESAS'!D60</f>
        <v>0</v>
      </c>
      <c r="F136" t="str">
        <f>IF('05.02_EXECUÇÃO DE DESPESAS'!E60="","",'05.02_EXECUÇÃO DE DESPESAS'!E60)</f>
        <v/>
      </c>
      <c r="G136">
        <f>'05.02_EXECUÇÃO DE DESPESAS'!F60</f>
        <v>0</v>
      </c>
      <c r="H136">
        <f>'05.02_EXECUÇÃO DE DESPESAS'!G60</f>
        <v>0</v>
      </c>
      <c r="I136">
        <f>'05.02_EXECUÇÃO DE DESPESAS'!H60</f>
        <v>0</v>
      </c>
      <c r="J136">
        <f>'05.02_EXECUÇÃO DE DESPESAS'!I60</f>
        <v>0</v>
      </c>
      <c r="K136">
        <f>'05.02_EXECUÇÃO DE DESPESAS'!J60</f>
        <v>0</v>
      </c>
      <c r="L136">
        <f>'05.02_EXECUÇÃO DE DESPESAS'!K60</f>
        <v>0</v>
      </c>
      <c r="M136">
        <f>'05.02_EXECUÇÃO DE DESPESAS'!L60</f>
        <v>0</v>
      </c>
      <c r="N136">
        <f>'05.02_EXECUÇÃO DE DESPESAS'!M60</f>
        <v>0</v>
      </c>
      <c r="O136" t="str">
        <f>IF('05.02_EXECUÇÃO DE DESPESAS'!N60="","",'05.02_EXECUÇÃO DE DESPESAS'!N60)</f>
        <v/>
      </c>
      <c r="P136">
        <f>'05.02_EXECUÇÃO DE DESPESAS'!O60</f>
        <v>0</v>
      </c>
      <c r="Q136">
        <f>'05.02_EXECUÇÃO DE DESPESAS'!P60</f>
        <v>0</v>
      </c>
      <c r="R136" t="str">
        <f>IF('05.02_EXECUÇÃO DE DESPESAS'!Q60="","",'05.02_EXECUÇÃO DE DESPESAS'!Q60)</f>
        <v/>
      </c>
      <c r="S136">
        <f>'05.02_EXECUÇÃO DE DESPESAS'!R60</f>
        <v>0</v>
      </c>
      <c r="T136">
        <f>'05.02_EXECUÇÃO DE DESPESAS'!S60</f>
        <v>0</v>
      </c>
      <c r="U136">
        <f>'05.02_EXECUÇÃO DE DESPESAS'!T60</f>
        <v>0</v>
      </c>
      <c r="V136">
        <f>'05.02_EXECUÇÃO DE DESPESAS'!U60</f>
        <v>0</v>
      </c>
      <c r="W136">
        <f>'05.02_EXECUÇÃO DE DESPESAS'!V60</f>
        <v>0</v>
      </c>
      <c r="X136" t="str">
        <f>IF('05.02_EXECUÇÃO DE DESPESAS'!W60="","",'05.02_EXECUÇÃO DE DESPESAS'!W60)</f>
        <v/>
      </c>
      <c r="Y136">
        <f>'05.02_EXECUÇÃO DE DESPESAS'!X60</f>
        <v>0</v>
      </c>
      <c r="Z136">
        <f>'05.02_EXECUÇÃO DE DESPESAS'!Y60</f>
        <v>0</v>
      </c>
      <c r="AA136">
        <f>'05.02_EXECUÇÃO DE DESPESAS'!Z60</f>
        <v>0</v>
      </c>
      <c r="AB136">
        <f>'05.02_EXECUÇÃO DE DESPESAS'!AA60</f>
        <v>0</v>
      </c>
      <c r="AC136">
        <f>'05.02_EXECUÇÃO DE DESPESAS'!AB60</f>
        <v>0</v>
      </c>
      <c r="AD136">
        <f>'05.02_EXECUÇÃO DE DESPESAS'!AC60</f>
        <v>0</v>
      </c>
      <c r="AE136" t="str">
        <f>IF('05.02_EXECUÇÃO DE DESPESAS'!AD60="","",'05.02_EXECUÇÃO DE DESPESAS'!AD60)</f>
        <v/>
      </c>
      <c r="AF136">
        <f>'05.02_EXECUÇÃO DE DESPESAS'!AE60</f>
        <v>0</v>
      </c>
      <c r="AG136">
        <f>'05.02_EXECUÇÃO DE DESPESAS'!AF60</f>
        <v>0</v>
      </c>
      <c r="AH136">
        <f>'05.02_EXECUÇÃO DE DESPESAS'!AG60</f>
        <v>0</v>
      </c>
      <c r="AI136">
        <f>'05.02_EXECUÇÃO DE DESPESAS'!AH60</f>
        <v>0</v>
      </c>
      <c r="AJ136">
        <f>'05.02_EXECUÇÃO DE DESPESAS'!AI60</f>
        <v>0</v>
      </c>
      <c r="AK136">
        <f>'05.02_EXECUÇÃO DE DESPESAS'!AJ60</f>
        <v>0</v>
      </c>
      <c r="AL136">
        <f>'05.02_EXECUÇÃO DE DESPESAS'!AK60</f>
        <v>0</v>
      </c>
      <c r="AM136" t="str">
        <f>IF('05.02_EXECUÇÃO DE DESPESAS'!AL60="","",'05.02_EXECUÇÃO DE DESPESAS'!AL60)</f>
        <v/>
      </c>
      <c r="AN136">
        <f>'05.02_EXECUÇÃO DE DESPESAS'!AM60</f>
        <v>0</v>
      </c>
      <c r="AO136">
        <f>'05.02_EXECUÇÃO DE DESPESAS'!AN60</f>
        <v>0</v>
      </c>
      <c r="AP136">
        <f>'05.02_EXECUÇÃO DE DESPESAS'!AO60</f>
        <v>0</v>
      </c>
      <c r="AQ136">
        <f>'05.02_EXECUÇÃO DE DESPESAS'!AP60</f>
        <v>0</v>
      </c>
      <c r="AR136" t="str">
        <f>IF('05.02_EXECUÇÃO DE DESPESAS'!AQ60="","",'05.02_EXECUÇÃO DE DESPESAS'!AQ60)</f>
        <v/>
      </c>
      <c r="AS136">
        <f>'05.02_EXECUÇÃO DE DESPESAS'!AR60</f>
        <v>0</v>
      </c>
      <c r="AT136" t="str">
        <f>IF('05.02_EXECUÇÃO DE DESPESAS'!AS60="","",'05.02_EXECUÇÃO DE DESPESAS'!AS60)</f>
        <v/>
      </c>
      <c r="AU136">
        <f>'05.02_EXECUÇÃO DE DESPESAS'!AT60</f>
        <v>0</v>
      </c>
      <c r="AV136">
        <f>'05.02_EXECUÇÃO DE DESPESAS'!AU60</f>
        <v>0</v>
      </c>
      <c r="AW136" t="str">
        <f>IF('05.02_EXECUÇÃO DE DESPESAS'!AV60="","",'05.02_EXECUÇÃO DE DESPESAS'!AV60)</f>
        <v/>
      </c>
      <c r="AX136" t="str">
        <f>IF('05.02_EXECUÇÃO DE DESPESAS'!AW60="","",'05.02_EXECUÇÃO DE DESPESAS'!AW60)</f>
        <v/>
      </c>
      <c r="AZ136">
        <f>'05.02_EXECUÇÃO DE DESPESAS'!AY60</f>
        <v>0</v>
      </c>
      <c r="BA136">
        <f>'05.02_EXECUÇÃO DE DESPESAS'!AZ60</f>
        <v>0</v>
      </c>
      <c r="BB136">
        <f>'05.02_EXECUÇÃO DE DESPESAS'!BA60</f>
        <v>0</v>
      </c>
      <c r="BC136" t="str">
        <f>IF('05.02_EXECUÇÃO DE DESPESAS'!BB60="","",'05.02_EXECUÇÃO DE DESPESAS'!BB60)</f>
        <v/>
      </c>
    </row>
    <row r="137" spans="2:55" x14ac:dyDescent="0.25">
      <c r="B137" t="s">
        <v>683</v>
      </c>
      <c r="C137" t="str">
        <f>IF('05.02_EXECUÇÃO DE DESPESAS'!B61="","",'05.02_EXECUÇÃO DE DESPESAS'!B61)</f>
        <v/>
      </c>
      <c r="D137" t="str">
        <f>IF('05.02_EXECUÇÃO DE DESPESAS'!C61="","",'05.02_EXECUÇÃO DE DESPESAS'!C61)</f>
        <v/>
      </c>
      <c r="E137">
        <f>'05.02_EXECUÇÃO DE DESPESAS'!D61</f>
        <v>0</v>
      </c>
      <c r="F137" t="str">
        <f>IF('05.02_EXECUÇÃO DE DESPESAS'!E61="","",'05.02_EXECUÇÃO DE DESPESAS'!E61)</f>
        <v/>
      </c>
      <c r="G137">
        <f>'05.02_EXECUÇÃO DE DESPESAS'!F61</f>
        <v>0</v>
      </c>
      <c r="H137">
        <f>'05.02_EXECUÇÃO DE DESPESAS'!G61</f>
        <v>0</v>
      </c>
      <c r="I137">
        <f>'05.02_EXECUÇÃO DE DESPESAS'!H61</f>
        <v>0</v>
      </c>
      <c r="J137">
        <f>'05.02_EXECUÇÃO DE DESPESAS'!I61</f>
        <v>0</v>
      </c>
      <c r="K137">
        <f>'05.02_EXECUÇÃO DE DESPESAS'!J61</f>
        <v>0</v>
      </c>
      <c r="L137">
        <f>'05.02_EXECUÇÃO DE DESPESAS'!K61</f>
        <v>0</v>
      </c>
      <c r="M137">
        <f>'05.02_EXECUÇÃO DE DESPESAS'!L61</f>
        <v>0</v>
      </c>
      <c r="N137">
        <f>'05.02_EXECUÇÃO DE DESPESAS'!M61</f>
        <v>0</v>
      </c>
      <c r="O137" t="str">
        <f>IF('05.02_EXECUÇÃO DE DESPESAS'!N61="","",'05.02_EXECUÇÃO DE DESPESAS'!N61)</f>
        <v/>
      </c>
      <c r="P137">
        <f>'05.02_EXECUÇÃO DE DESPESAS'!O61</f>
        <v>0</v>
      </c>
      <c r="Q137">
        <f>'05.02_EXECUÇÃO DE DESPESAS'!P61</f>
        <v>0</v>
      </c>
      <c r="R137" t="str">
        <f>IF('05.02_EXECUÇÃO DE DESPESAS'!Q61="","",'05.02_EXECUÇÃO DE DESPESAS'!Q61)</f>
        <v/>
      </c>
      <c r="S137">
        <f>'05.02_EXECUÇÃO DE DESPESAS'!R61</f>
        <v>0</v>
      </c>
      <c r="T137">
        <f>'05.02_EXECUÇÃO DE DESPESAS'!S61</f>
        <v>0</v>
      </c>
      <c r="U137">
        <f>'05.02_EXECUÇÃO DE DESPESAS'!T61</f>
        <v>0</v>
      </c>
      <c r="V137">
        <f>'05.02_EXECUÇÃO DE DESPESAS'!U61</f>
        <v>0</v>
      </c>
      <c r="W137">
        <f>'05.02_EXECUÇÃO DE DESPESAS'!V61</f>
        <v>0</v>
      </c>
      <c r="X137" t="str">
        <f>IF('05.02_EXECUÇÃO DE DESPESAS'!W61="","",'05.02_EXECUÇÃO DE DESPESAS'!W61)</f>
        <v/>
      </c>
      <c r="Y137">
        <f>'05.02_EXECUÇÃO DE DESPESAS'!X61</f>
        <v>0</v>
      </c>
      <c r="Z137">
        <f>'05.02_EXECUÇÃO DE DESPESAS'!Y61</f>
        <v>0</v>
      </c>
      <c r="AA137">
        <f>'05.02_EXECUÇÃO DE DESPESAS'!Z61</f>
        <v>0</v>
      </c>
      <c r="AB137">
        <f>'05.02_EXECUÇÃO DE DESPESAS'!AA61</f>
        <v>0</v>
      </c>
      <c r="AC137">
        <f>'05.02_EXECUÇÃO DE DESPESAS'!AB61</f>
        <v>0</v>
      </c>
      <c r="AD137">
        <f>'05.02_EXECUÇÃO DE DESPESAS'!AC61</f>
        <v>0</v>
      </c>
      <c r="AE137" t="str">
        <f>IF('05.02_EXECUÇÃO DE DESPESAS'!AD61="","",'05.02_EXECUÇÃO DE DESPESAS'!AD61)</f>
        <v/>
      </c>
      <c r="AF137">
        <f>'05.02_EXECUÇÃO DE DESPESAS'!AE61</f>
        <v>0</v>
      </c>
      <c r="AG137">
        <f>'05.02_EXECUÇÃO DE DESPESAS'!AF61</f>
        <v>0</v>
      </c>
      <c r="AH137">
        <f>'05.02_EXECUÇÃO DE DESPESAS'!AG61</f>
        <v>0</v>
      </c>
      <c r="AI137">
        <f>'05.02_EXECUÇÃO DE DESPESAS'!AH61</f>
        <v>0</v>
      </c>
      <c r="AJ137">
        <f>'05.02_EXECUÇÃO DE DESPESAS'!AI61</f>
        <v>0</v>
      </c>
      <c r="AK137">
        <f>'05.02_EXECUÇÃO DE DESPESAS'!AJ61</f>
        <v>0</v>
      </c>
      <c r="AL137">
        <f>'05.02_EXECUÇÃO DE DESPESAS'!AK61</f>
        <v>0</v>
      </c>
      <c r="AM137" t="str">
        <f>IF('05.02_EXECUÇÃO DE DESPESAS'!AL61="","",'05.02_EXECUÇÃO DE DESPESAS'!AL61)</f>
        <v/>
      </c>
      <c r="AN137">
        <f>'05.02_EXECUÇÃO DE DESPESAS'!AM61</f>
        <v>0</v>
      </c>
      <c r="AO137">
        <f>'05.02_EXECUÇÃO DE DESPESAS'!AN61</f>
        <v>0</v>
      </c>
      <c r="AP137">
        <f>'05.02_EXECUÇÃO DE DESPESAS'!AO61</f>
        <v>0</v>
      </c>
      <c r="AQ137">
        <f>'05.02_EXECUÇÃO DE DESPESAS'!AP61</f>
        <v>0</v>
      </c>
      <c r="AR137" t="str">
        <f>IF('05.02_EXECUÇÃO DE DESPESAS'!AQ61="","",'05.02_EXECUÇÃO DE DESPESAS'!AQ61)</f>
        <v/>
      </c>
      <c r="AS137">
        <f>'05.02_EXECUÇÃO DE DESPESAS'!AR61</f>
        <v>0</v>
      </c>
      <c r="AT137" t="str">
        <f>IF('05.02_EXECUÇÃO DE DESPESAS'!AS61="","",'05.02_EXECUÇÃO DE DESPESAS'!AS61)</f>
        <v/>
      </c>
      <c r="AU137">
        <f>'05.02_EXECUÇÃO DE DESPESAS'!AT61</f>
        <v>0</v>
      </c>
      <c r="AV137">
        <f>'05.02_EXECUÇÃO DE DESPESAS'!AU61</f>
        <v>0</v>
      </c>
      <c r="AW137" t="str">
        <f>IF('05.02_EXECUÇÃO DE DESPESAS'!AV61="","",'05.02_EXECUÇÃO DE DESPESAS'!AV61)</f>
        <v/>
      </c>
      <c r="AX137" t="str">
        <f>IF('05.02_EXECUÇÃO DE DESPESAS'!AW61="","",'05.02_EXECUÇÃO DE DESPESAS'!AW61)</f>
        <v/>
      </c>
      <c r="AZ137">
        <f>'05.02_EXECUÇÃO DE DESPESAS'!AY61</f>
        <v>0</v>
      </c>
      <c r="BA137">
        <f>'05.02_EXECUÇÃO DE DESPESAS'!AZ61</f>
        <v>0</v>
      </c>
      <c r="BB137">
        <f>'05.02_EXECUÇÃO DE DESPESAS'!BA61</f>
        <v>0</v>
      </c>
      <c r="BC137" t="str">
        <f>IF('05.02_EXECUÇÃO DE DESPESAS'!BB61="","",'05.02_EXECUÇÃO DE DESPESAS'!BB61)</f>
        <v/>
      </c>
    </row>
    <row r="138" spans="2:55" x14ac:dyDescent="0.25">
      <c r="B138" t="s">
        <v>683</v>
      </c>
      <c r="C138" t="str">
        <f>IF('05.02_EXECUÇÃO DE DESPESAS'!B62="","",'05.02_EXECUÇÃO DE DESPESAS'!B62)</f>
        <v/>
      </c>
      <c r="D138" t="str">
        <f>IF('05.02_EXECUÇÃO DE DESPESAS'!C62="","",'05.02_EXECUÇÃO DE DESPESAS'!C62)</f>
        <v/>
      </c>
      <c r="E138">
        <f>'05.02_EXECUÇÃO DE DESPESAS'!D62</f>
        <v>0</v>
      </c>
      <c r="F138" t="str">
        <f>IF('05.02_EXECUÇÃO DE DESPESAS'!E62="","",'05.02_EXECUÇÃO DE DESPESAS'!E62)</f>
        <v/>
      </c>
      <c r="G138">
        <f>'05.02_EXECUÇÃO DE DESPESAS'!F62</f>
        <v>0</v>
      </c>
      <c r="H138">
        <f>'05.02_EXECUÇÃO DE DESPESAS'!G62</f>
        <v>0</v>
      </c>
      <c r="I138">
        <f>'05.02_EXECUÇÃO DE DESPESAS'!H62</f>
        <v>0</v>
      </c>
      <c r="J138">
        <f>'05.02_EXECUÇÃO DE DESPESAS'!I62</f>
        <v>0</v>
      </c>
      <c r="K138">
        <f>'05.02_EXECUÇÃO DE DESPESAS'!J62</f>
        <v>0</v>
      </c>
      <c r="L138">
        <f>'05.02_EXECUÇÃO DE DESPESAS'!K62</f>
        <v>0</v>
      </c>
      <c r="M138">
        <f>'05.02_EXECUÇÃO DE DESPESAS'!L62</f>
        <v>0</v>
      </c>
      <c r="N138">
        <f>'05.02_EXECUÇÃO DE DESPESAS'!M62</f>
        <v>0</v>
      </c>
      <c r="O138" t="str">
        <f>IF('05.02_EXECUÇÃO DE DESPESAS'!N62="","",'05.02_EXECUÇÃO DE DESPESAS'!N62)</f>
        <v/>
      </c>
      <c r="P138">
        <f>'05.02_EXECUÇÃO DE DESPESAS'!O62</f>
        <v>0</v>
      </c>
      <c r="Q138">
        <f>'05.02_EXECUÇÃO DE DESPESAS'!P62</f>
        <v>0</v>
      </c>
      <c r="R138" t="str">
        <f>IF('05.02_EXECUÇÃO DE DESPESAS'!Q62="","",'05.02_EXECUÇÃO DE DESPESAS'!Q62)</f>
        <v/>
      </c>
      <c r="S138">
        <f>'05.02_EXECUÇÃO DE DESPESAS'!R62</f>
        <v>0</v>
      </c>
      <c r="T138">
        <f>'05.02_EXECUÇÃO DE DESPESAS'!S62</f>
        <v>0</v>
      </c>
      <c r="U138">
        <f>'05.02_EXECUÇÃO DE DESPESAS'!T62</f>
        <v>0</v>
      </c>
      <c r="V138">
        <f>'05.02_EXECUÇÃO DE DESPESAS'!U62</f>
        <v>0</v>
      </c>
      <c r="W138">
        <f>'05.02_EXECUÇÃO DE DESPESAS'!V62</f>
        <v>0</v>
      </c>
      <c r="X138" t="str">
        <f>IF('05.02_EXECUÇÃO DE DESPESAS'!W62="","",'05.02_EXECUÇÃO DE DESPESAS'!W62)</f>
        <v/>
      </c>
      <c r="Y138">
        <f>'05.02_EXECUÇÃO DE DESPESAS'!X62</f>
        <v>0</v>
      </c>
      <c r="Z138">
        <f>'05.02_EXECUÇÃO DE DESPESAS'!Y62</f>
        <v>0</v>
      </c>
      <c r="AA138">
        <f>'05.02_EXECUÇÃO DE DESPESAS'!Z62</f>
        <v>0</v>
      </c>
      <c r="AB138">
        <f>'05.02_EXECUÇÃO DE DESPESAS'!AA62</f>
        <v>0</v>
      </c>
      <c r="AC138">
        <f>'05.02_EXECUÇÃO DE DESPESAS'!AB62</f>
        <v>0</v>
      </c>
      <c r="AD138">
        <f>'05.02_EXECUÇÃO DE DESPESAS'!AC62</f>
        <v>0</v>
      </c>
      <c r="AE138" t="str">
        <f>IF('05.02_EXECUÇÃO DE DESPESAS'!AD62="","",'05.02_EXECUÇÃO DE DESPESAS'!AD62)</f>
        <v/>
      </c>
      <c r="AF138">
        <f>'05.02_EXECUÇÃO DE DESPESAS'!AE62</f>
        <v>0</v>
      </c>
      <c r="AG138">
        <f>'05.02_EXECUÇÃO DE DESPESAS'!AF62</f>
        <v>0</v>
      </c>
      <c r="AH138">
        <f>'05.02_EXECUÇÃO DE DESPESAS'!AG62</f>
        <v>0</v>
      </c>
      <c r="AI138">
        <f>'05.02_EXECUÇÃO DE DESPESAS'!AH62</f>
        <v>0</v>
      </c>
      <c r="AJ138">
        <f>'05.02_EXECUÇÃO DE DESPESAS'!AI62</f>
        <v>0</v>
      </c>
      <c r="AK138">
        <f>'05.02_EXECUÇÃO DE DESPESAS'!AJ62</f>
        <v>0</v>
      </c>
      <c r="AL138">
        <f>'05.02_EXECUÇÃO DE DESPESAS'!AK62</f>
        <v>0</v>
      </c>
      <c r="AM138" t="str">
        <f>IF('05.02_EXECUÇÃO DE DESPESAS'!AL62="","",'05.02_EXECUÇÃO DE DESPESAS'!AL62)</f>
        <v/>
      </c>
      <c r="AN138">
        <f>'05.02_EXECUÇÃO DE DESPESAS'!AM62</f>
        <v>0</v>
      </c>
      <c r="AO138">
        <f>'05.02_EXECUÇÃO DE DESPESAS'!AN62</f>
        <v>0</v>
      </c>
      <c r="AP138">
        <f>'05.02_EXECUÇÃO DE DESPESAS'!AO62</f>
        <v>0</v>
      </c>
      <c r="AQ138">
        <f>'05.02_EXECUÇÃO DE DESPESAS'!AP62</f>
        <v>0</v>
      </c>
      <c r="AR138" t="str">
        <f>IF('05.02_EXECUÇÃO DE DESPESAS'!AQ62="","",'05.02_EXECUÇÃO DE DESPESAS'!AQ62)</f>
        <v/>
      </c>
      <c r="AS138">
        <f>'05.02_EXECUÇÃO DE DESPESAS'!AR62</f>
        <v>0</v>
      </c>
      <c r="AT138" t="str">
        <f>IF('05.02_EXECUÇÃO DE DESPESAS'!AS62="","",'05.02_EXECUÇÃO DE DESPESAS'!AS62)</f>
        <v/>
      </c>
      <c r="AU138">
        <f>'05.02_EXECUÇÃO DE DESPESAS'!AT62</f>
        <v>0</v>
      </c>
      <c r="AV138">
        <f>'05.02_EXECUÇÃO DE DESPESAS'!AU62</f>
        <v>0</v>
      </c>
      <c r="AW138" t="str">
        <f>IF('05.02_EXECUÇÃO DE DESPESAS'!AV62="","",'05.02_EXECUÇÃO DE DESPESAS'!AV62)</f>
        <v/>
      </c>
      <c r="AX138" t="str">
        <f>IF('05.02_EXECUÇÃO DE DESPESAS'!AW62="","",'05.02_EXECUÇÃO DE DESPESAS'!AW62)</f>
        <v/>
      </c>
      <c r="AZ138">
        <f>'05.02_EXECUÇÃO DE DESPESAS'!AY62</f>
        <v>0</v>
      </c>
      <c r="BA138">
        <f>'05.02_EXECUÇÃO DE DESPESAS'!AZ62</f>
        <v>0</v>
      </c>
      <c r="BB138">
        <f>'05.02_EXECUÇÃO DE DESPESAS'!BA62</f>
        <v>0</v>
      </c>
      <c r="BC138" t="str">
        <f>IF('05.02_EXECUÇÃO DE DESPESAS'!BB62="","",'05.02_EXECUÇÃO DE DESPESAS'!BB62)</f>
        <v/>
      </c>
    </row>
    <row r="139" spans="2:55" x14ac:dyDescent="0.25">
      <c r="B139" t="s">
        <v>683</v>
      </c>
      <c r="C139" t="str">
        <f>IF('05.02_EXECUÇÃO DE DESPESAS'!B63="","",'05.02_EXECUÇÃO DE DESPESAS'!B63)</f>
        <v/>
      </c>
      <c r="D139" t="str">
        <f>IF('05.02_EXECUÇÃO DE DESPESAS'!C63="","",'05.02_EXECUÇÃO DE DESPESAS'!C63)</f>
        <v/>
      </c>
      <c r="E139">
        <f>'05.02_EXECUÇÃO DE DESPESAS'!D63</f>
        <v>0</v>
      </c>
      <c r="F139" t="str">
        <f>IF('05.02_EXECUÇÃO DE DESPESAS'!E63="","",'05.02_EXECUÇÃO DE DESPESAS'!E63)</f>
        <v/>
      </c>
      <c r="G139">
        <f>'05.02_EXECUÇÃO DE DESPESAS'!F63</f>
        <v>0</v>
      </c>
      <c r="H139">
        <f>'05.02_EXECUÇÃO DE DESPESAS'!G63</f>
        <v>0</v>
      </c>
      <c r="I139">
        <f>'05.02_EXECUÇÃO DE DESPESAS'!H63</f>
        <v>0</v>
      </c>
      <c r="J139">
        <f>'05.02_EXECUÇÃO DE DESPESAS'!I63</f>
        <v>0</v>
      </c>
      <c r="K139">
        <f>'05.02_EXECUÇÃO DE DESPESAS'!J63</f>
        <v>0</v>
      </c>
      <c r="L139">
        <f>'05.02_EXECUÇÃO DE DESPESAS'!K63</f>
        <v>0</v>
      </c>
      <c r="M139">
        <f>'05.02_EXECUÇÃO DE DESPESAS'!L63</f>
        <v>0</v>
      </c>
      <c r="N139">
        <f>'05.02_EXECUÇÃO DE DESPESAS'!M63</f>
        <v>0</v>
      </c>
      <c r="O139" t="str">
        <f>IF('05.02_EXECUÇÃO DE DESPESAS'!N63="","",'05.02_EXECUÇÃO DE DESPESAS'!N63)</f>
        <v/>
      </c>
      <c r="P139">
        <f>'05.02_EXECUÇÃO DE DESPESAS'!O63</f>
        <v>0</v>
      </c>
      <c r="Q139">
        <f>'05.02_EXECUÇÃO DE DESPESAS'!P63</f>
        <v>0</v>
      </c>
      <c r="R139" t="str">
        <f>IF('05.02_EXECUÇÃO DE DESPESAS'!Q63="","",'05.02_EXECUÇÃO DE DESPESAS'!Q63)</f>
        <v/>
      </c>
      <c r="S139">
        <f>'05.02_EXECUÇÃO DE DESPESAS'!R63</f>
        <v>0</v>
      </c>
      <c r="T139">
        <f>'05.02_EXECUÇÃO DE DESPESAS'!S63</f>
        <v>0</v>
      </c>
      <c r="U139">
        <f>'05.02_EXECUÇÃO DE DESPESAS'!T63</f>
        <v>0</v>
      </c>
      <c r="V139">
        <f>'05.02_EXECUÇÃO DE DESPESAS'!U63</f>
        <v>0</v>
      </c>
      <c r="W139">
        <f>'05.02_EXECUÇÃO DE DESPESAS'!V63</f>
        <v>0</v>
      </c>
      <c r="X139" t="str">
        <f>IF('05.02_EXECUÇÃO DE DESPESAS'!W63="","",'05.02_EXECUÇÃO DE DESPESAS'!W63)</f>
        <v/>
      </c>
      <c r="Y139">
        <f>'05.02_EXECUÇÃO DE DESPESAS'!X63</f>
        <v>0</v>
      </c>
      <c r="Z139">
        <f>'05.02_EXECUÇÃO DE DESPESAS'!Y63</f>
        <v>0</v>
      </c>
      <c r="AA139">
        <f>'05.02_EXECUÇÃO DE DESPESAS'!Z63</f>
        <v>0</v>
      </c>
      <c r="AB139">
        <f>'05.02_EXECUÇÃO DE DESPESAS'!AA63</f>
        <v>0</v>
      </c>
      <c r="AC139">
        <f>'05.02_EXECUÇÃO DE DESPESAS'!AB63</f>
        <v>0</v>
      </c>
      <c r="AD139">
        <f>'05.02_EXECUÇÃO DE DESPESAS'!AC63</f>
        <v>0</v>
      </c>
      <c r="AE139" t="str">
        <f>IF('05.02_EXECUÇÃO DE DESPESAS'!AD63="","",'05.02_EXECUÇÃO DE DESPESAS'!AD63)</f>
        <v/>
      </c>
      <c r="AF139">
        <f>'05.02_EXECUÇÃO DE DESPESAS'!AE63</f>
        <v>0</v>
      </c>
      <c r="AG139">
        <f>'05.02_EXECUÇÃO DE DESPESAS'!AF63</f>
        <v>0</v>
      </c>
      <c r="AH139">
        <f>'05.02_EXECUÇÃO DE DESPESAS'!AG63</f>
        <v>0</v>
      </c>
      <c r="AI139">
        <f>'05.02_EXECUÇÃO DE DESPESAS'!AH63</f>
        <v>0</v>
      </c>
      <c r="AJ139">
        <f>'05.02_EXECUÇÃO DE DESPESAS'!AI63</f>
        <v>0</v>
      </c>
      <c r="AK139">
        <f>'05.02_EXECUÇÃO DE DESPESAS'!AJ63</f>
        <v>0</v>
      </c>
      <c r="AL139">
        <f>'05.02_EXECUÇÃO DE DESPESAS'!AK63</f>
        <v>0</v>
      </c>
      <c r="AM139" t="str">
        <f>IF('05.02_EXECUÇÃO DE DESPESAS'!AL63="","",'05.02_EXECUÇÃO DE DESPESAS'!AL63)</f>
        <v/>
      </c>
      <c r="AN139">
        <f>'05.02_EXECUÇÃO DE DESPESAS'!AM63</f>
        <v>0</v>
      </c>
      <c r="AO139">
        <f>'05.02_EXECUÇÃO DE DESPESAS'!AN63</f>
        <v>0</v>
      </c>
      <c r="AP139">
        <f>'05.02_EXECUÇÃO DE DESPESAS'!AO63</f>
        <v>0</v>
      </c>
      <c r="AQ139">
        <f>'05.02_EXECUÇÃO DE DESPESAS'!AP63</f>
        <v>0</v>
      </c>
      <c r="AR139" t="str">
        <f>IF('05.02_EXECUÇÃO DE DESPESAS'!AQ63="","",'05.02_EXECUÇÃO DE DESPESAS'!AQ63)</f>
        <v/>
      </c>
      <c r="AS139">
        <f>'05.02_EXECUÇÃO DE DESPESAS'!AR63</f>
        <v>0</v>
      </c>
      <c r="AT139" t="str">
        <f>IF('05.02_EXECUÇÃO DE DESPESAS'!AS63="","",'05.02_EXECUÇÃO DE DESPESAS'!AS63)</f>
        <v/>
      </c>
      <c r="AU139">
        <f>'05.02_EXECUÇÃO DE DESPESAS'!AT63</f>
        <v>0</v>
      </c>
      <c r="AV139">
        <f>'05.02_EXECUÇÃO DE DESPESAS'!AU63</f>
        <v>0</v>
      </c>
      <c r="AW139" t="str">
        <f>IF('05.02_EXECUÇÃO DE DESPESAS'!AV63="","",'05.02_EXECUÇÃO DE DESPESAS'!AV63)</f>
        <v/>
      </c>
      <c r="AX139" t="str">
        <f>IF('05.02_EXECUÇÃO DE DESPESAS'!AW63="","",'05.02_EXECUÇÃO DE DESPESAS'!AW63)</f>
        <v/>
      </c>
      <c r="AZ139">
        <f>'05.02_EXECUÇÃO DE DESPESAS'!AY63</f>
        <v>0</v>
      </c>
      <c r="BA139">
        <f>'05.02_EXECUÇÃO DE DESPESAS'!AZ63</f>
        <v>0</v>
      </c>
      <c r="BB139">
        <f>'05.02_EXECUÇÃO DE DESPESAS'!BA63</f>
        <v>0</v>
      </c>
      <c r="BC139" t="str">
        <f>IF('05.02_EXECUÇÃO DE DESPESAS'!BB63="","",'05.02_EXECUÇÃO DE DESPESAS'!BB63)</f>
        <v/>
      </c>
    </row>
    <row r="140" spans="2:55" x14ac:dyDescent="0.25">
      <c r="B140" t="s">
        <v>683</v>
      </c>
      <c r="C140" t="str">
        <f>IF('05.02_EXECUÇÃO DE DESPESAS'!B64="","",'05.02_EXECUÇÃO DE DESPESAS'!B64)</f>
        <v/>
      </c>
      <c r="D140" t="str">
        <f>IF('05.02_EXECUÇÃO DE DESPESAS'!C64="","",'05.02_EXECUÇÃO DE DESPESAS'!C64)</f>
        <v/>
      </c>
      <c r="E140">
        <f>'05.02_EXECUÇÃO DE DESPESAS'!D64</f>
        <v>0</v>
      </c>
      <c r="F140" t="str">
        <f>IF('05.02_EXECUÇÃO DE DESPESAS'!E64="","",'05.02_EXECUÇÃO DE DESPESAS'!E64)</f>
        <v/>
      </c>
      <c r="G140">
        <f>'05.02_EXECUÇÃO DE DESPESAS'!F64</f>
        <v>0</v>
      </c>
      <c r="H140">
        <f>'05.02_EXECUÇÃO DE DESPESAS'!G64</f>
        <v>0</v>
      </c>
      <c r="I140">
        <f>'05.02_EXECUÇÃO DE DESPESAS'!H64</f>
        <v>0</v>
      </c>
      <c r="J140">
        <f>'05.02_EXECUÇÃO DE DESPESAS'!I64</f>
        <v>0</v>
      </c>
      <c r="K140">
        <f>'05.02_EXECUÇÃO DE DESPESAS'!J64</f>
        <v>0</v>
      </c>
      <c r="L140">
        <f>'05.02_EXECUÇÃO DE DESPESAS'!K64</f>
        <v>0</v>
      </c>
      <c r="M140">
        <f>'05.02_EXECUÇÃO DE DESPESAS'!L64</f>
        <v>0</v>
      </c>
      <c r="N140">
        <f>'05.02_EXECUÇÃO DE DESPESAS'!M64</f>
        <v>0</v>
      </c>
      <c r="O140" t="str">
        <f>IF('05.02_EXECUÇÃO DE DESPESAS'!N64="","",'05.02_EXECUÇÃO DE DESPESAS'!N64)</f>
        <v/>
      </c>
      <c r="P140">
        <f>'05.02_EXECUÇÃO DE DESPESAS'!O64</f>
        <v>0</v>
      </c>
      <c r="Q140">
        <f>'05.02_EXECUÇÃO DE DESPESAS'!P64</f>
        <v>0</v>
      </c>
      <c r="R140" t="str">
        <f>IF('05.02_EXECUÇÃO DE DESPESAS'!Q64="","",'05.02_EXECUÇÃO DE DESPESAS'!Q64)</f>
        <v/>
      </c>
      <c r="S140">
        <f>'05.02_EXECUÇÃO DE DESPESAS'!R64</f>
        <v>0</v>
      </c>
      <c r="T140">
        <f>'05.02_EXECUÇÃO DE DESPESAS'!S64</f>
        <v>0</v>
      </c>
      <c r="U140">
        <f>'05.02_EXECUÇÃO DE DESPESAS'!T64</f>
        <v>0</v>
      </c>
      <c r="V140">
        <f>'05.02_EXECUÇÃO DE DESPESAS'!U64</f>
        <v>0</v>
      </c>
      <c r="W140">
        <f>'05.02_EXECUÇÃO DE DESPESAS'!V64</f>
        <v>0</v>
      </c>
      <c r="X140" t="str">
        <f>IF('05.02_EXECUÇÃO DE DESPESAS'!W64="","",'05.02_EXECUÇÃO DE DESPESAS'!W64)</f>
        <v/>
      </c>
      <c r="Y140">
        <f>'05.02_EXECUÇÃO DE DESPESAS'!X64</f>
        <v>0</v>
      </c>
      <c r="Z140">
        <f>'05.02_EXECUÇÃO DE DESPESAS'!Y64</f>
        <v>0</v>
      </c>
      <c r="AA140">
        <f>'05.02_EXECUÇÃO DE DESPESAS'!Z64</f>
        <v>0</v>
      </c>
      <c r="AB140">
        <f>'05.02_EXECUÇÃO DE DESPESAS'!AA64</f>
        <v>0</v>
      </c>
      <c r="AC140">
        <f>'05.02_EXECUÇÃO DE DESPESAS'!AB64</f>
        <v>0</v>
      </c>
      <c r="AD140">
        <f>'05.02_EXECUÇÃO DE DESPESAS'!AC64</f>
        <v>0</v>
      </c>
      <c r="AE140" t="str">
        <f>IF('05.02_EXECUÇÃO DE DESPESAS'!AD64="","",'05.02_EXECUÇÃO DE DESPESAS'!AD64)</f>
        <v/>
      </c>
      <c r="AF140">
        <f>'05.02_EXECUÇÃO DE DESPESAS'!AE64</f>
        <v>0</v>
      </c>
      <c r="AG140">
        <f>'05.02_EXECUÇÃO DE DESPESAS'!AF64</f>
        <v>0</v>
      </c>
      <c r="AH140">
        <f>'05.02_EXECUÇÃO DE DESPESAS'!AG64</f>
        <v>0</v>
      </c>
      <c r="AI140">
        <f>'05.02_EXECUÇÃO DE DESPESAS'!AH64</f>
        <v>0</v>
      </c>
      <c r="AJ140">
        <f>'05.02_EXECUÇÃO DE DESPESAS'!AI64</f>
        <v>0</v>
      </c>
      <c r="AK140">
        <f>'05.02_EXECUÇÃO DE DESPESAS'!AJ64</f>
        <v>0</v>
      </c>
      <c r="AL140">
        <f>'05.02_EXECUÇÃO DE DESPESAS'!AK64</f>
        <v>0</v>
      </c>
      <c r="AM140" t="str">
        <f>IF('05.02_EXECUÇÃO DE DESPESAS'!AL64="","",'05.02_EXECUÇÃO DE DESPESAS'!AL64)</f>
        <v/>
      </c>
      <c r="AN140">
        <f>'05.02_EXECUÇÃO DE DESPESAS'!AM64</f>
        <v>0</v>
      </c>
      <c r="AO140">
        <f>'05.02_EXECUÇÃO DE DESPESAS'!AN64</f>
        <v>0</v>
      </c>
      <c r="AP140">
        <f>'05.02_EXECUÇÃO DE DESPESAS'!AO64</f>
        <v>0</v>
      </c>
      <c r="AQ140">
        <f>'05.02_EXECUÇÃO DE DESPESAS'!AP64</f>
        <v>0</v>
      </c>
      <c r="AR140" t="str">
        <f>IF('05.02_EXECUÇÃO DE DESPESAS'!AQ64="","",'05.02_EXECUÇÃO DE DESPESAS'!AQ64)</f>
        <v/>
      </c>
      <c r="AS140">
        <f>'05.02_EXECUÇÃO DE DESPESAS'!AR64</f>
        <v>0</v>
      </c>
      <c r="AT140" t="str">
        <f>IF('05.02_EXECUÇÃO DE DESPESAS'!AS64="","",'05.02_EXECUÇÃO DE DESPESAS'!AS64)</f>
        <v/>
      </c>
      <c r="AU140">
        <f>'05.02_EXECUÇÃO DE DESPESAS'!AT64</f>
        <v>0</v>
      </c>
      <c r="AV140">
        <f>'05.02_EXECUÇÃO DE DESPESAS'!AU64</f>
        <v>0</v>
      </c>
      <c r="AW140" t="str">
        <f>IF('05.02_EXECUÇÃO DE DESPESAS'!AV64="","",'05.02_EXECUÇÃO DE DESPESAS'!AV64)</f>
        <v/>
      </c>
      <c r="AX140" t="str">
        <f>IF('05.02_EXECUÇÃO DE DESPESAS'!AW64="","",'05.02_EXECUÇÃO DE DESPESAS'!AW64)</f>
        <v/>
      </c>
      <c r="AZ140">
        <f>'05.02_EXECUÇÃO DE DESPESAS'!AY64</f>
        <v>0</v>
      </c>
      <c r="BA140">
        <f>'05.02_EXECUÇÃO DE DESPESAS'!AZ64</f>
        <v>0</v>
      </c>
      <c r="BB140">
        <f>'05.02_EXECUÇÃO DE DESPESAS'!BA64</f>
        <v>0</v>
      </c>
      <c r="BC140" t="str">
        <f>IF('05.02_EXECUÇÃO DE DESPESAS'!BB64="","",'05.02_EXECUÇÃO DE DESPESAS'!BB64)</f>
        <v/>
      </c>
    </row>
    <row r="141" spans="2:55" x14ac:dyDescent="0.25">
      <c r="B141" t="s">
        <v>683</v>
      </c>
      <c r="C141" t="str">
        <f>IF('05.02_EXECUÇÃO DE DESPESAS'!B65="","",'05.02_EXECUÇÃO DE DESPESAS'!B65)</f>
        <v/>
      </c>
      <c r="D141" t="str">
        <f>IF('05.02_EXECUÇÃO DE DESPESAS'!C65="","",'05.02_EXECUÇÃO DE DESPESAS'!C65)</f>
        <v/>
      </c>
      <c r="E141">
        <f>'05.02_EXECUÇÃO DE DESPESAS'!D65</f>
        <v>0</v>
      </c>
      <c r="F141" t="str">
        <f>IF('05.02_EXECUÇÃO DE DESPESAS'!E65="","",'05.02_EXECUÇÃO DE DESPESAS'!E65)</f>
        <v/>
      </c>
      <c r="G141">
        <f>'05.02_EXECUÇÃO DE DESPESAS'!F65</f>
        <v>0</v>
      </c>
      <c r="H141">
        <f>'05.02_EXECUÇÃO DE DESPESAS'!G65</f>
        <v>0</v>
      </c>
      <c r="I141">
        <f>'05.02_EXECUÇÃO DE DESPESAS'!H65</f>
        <v>0</v>
      </c>
      <c r="J141">
        <f>'05.02_EXECUÇÃO DE DESPESAS'!I65</f>
        <v>0</v>
      </c>
      <c r="K141">
        <f>'05.02_EXECUÇÃO DE DESPESAS'!J65</f>
        <v>0</v>
      </c>
      <c r="L141">
        <f>'05.02_EXECUÇÃO DE DESPESAS'!K65</f>
        <v>0</v>
      </c>
      <c r="M141">
        <f>'05.02_EXECUÇÃO DE DESPESAS'!L65</f>
        <v>0</v>
      </c>
      <c r="N141">
        <f>'05.02_EXECUÇÃO DE DESPESAS'!M65</f>
        <v>0</v>
      </c>
      <c r="O141" t="str">
        <f>IF('05.02_EXECUÇÃO DE DESPESAS'!N65="","",'05.02_EXECUÇÃO DE DESPESAS'!N65)</f>
        <v/>
      </c>
      <c r="P141">
        <f>'05.02_EXECUÇÃO DE DESPESAS'!O65</f>
        <v>0</v>
      </c>
      <c r="Q141">
        <f>'05.02_EXECUÇÃO DE DESPESAS'!P65</f>
        <v>0</v>
      </c>
      <c r="R141" t="str">
        <f>IF('05.02_EXECUÇÃO DE DESPESAS'!Q65="","",'05.02_EXECUÇÃO DE DESPESAS'!Q65)</f>
        <v/>
      </c>
      <c r="S141">
        <f>'05.02_EXECUÇÃO DE DESPESAS'!R65</f>
        <v>0</v>
      </c>
      <c r="T141">
        <f>'05.02_EXECUÇÃO DE DESPESAS'!S65</f>
        <v>0</v>
      </c>
      <c r="U141">
        <f>'05.02_EXECUÇÃO DE DESPESAS'!T65</f>
        <v>0</v>
      </c>
      <c r="V141">
        <f>'05.02_EXECUÇÃO DE DESPESAS'!U65</f>
        <v>0</v>
      </c>
      <c r="W141">
        <f>'05.02_EXECUÇÃO DE DESPESAS'!V65</f>
        <v>0</v>
      </c>
      <c r="X141" t="str">
        <f>IF('05.02_EXECUÇÃO DE DESPESAS'!W65="","",'05.02_EXECUÇÃO DE DESPESAS'!W65)</f>
        <v/>
      </c>
      <c r="Y141">
        <f>'05.02_EXECUÇÃO DE DESPESAS'!X65</f>
        <v>0</v>
      </c>
      <c r="Z141">
        <f>'05.02_EXECUÇÃO DE DESPESAS'!Y65</f>
        <v>0</v>
      </c>
      <c r="AA141">
        <f>'05.02_EXECUÇÃO DE DESPESAS'!Z65</f>
        <v>0</v>
      </c>
      <c r="AB141">
        <f>'05.02_EXECUÇÃO DE DESPESAS'!AA65</f>
        <v>0</v>
      </c>
      <c r="AC141">
        <f>'05.02_EXECUÇÃO DE DESPESAS'!AB65</f>
        <v>0</v>
      </c>
      <c r="AD141">
        <f>'05.02_EXECUÇÃO DE DESPESAS'!AC65</f>
        <v>0</v>
      </c>
      <c r="AE141" t="str">
        <f>IF('05.02_EXECUÇÃO DE DESPESAS'!AD65="","",'05.02_EXECUÇÃO DE DESPESAS'!AD65)</f>
        <v/>
      </c>
      <c r="AF141">
        <f>'05.02_EXECUÇÃO DE DESPESAS'!AE65</f>
        <v>0</v>
      </c>
      <c r="AG141">
        <f>'05.02_EXECUÇÃO DE DESPESAS'!AF65</f>
        <v>0</v>
      </c>
      <c r="AH141">
        <f>'05.02_EXECUÇÃO DE DESPESAS'!AG65</f>
        <v>0</v>
      </c>
      <c r="AI141">
        <f>'05.02_EXECUÇÃO DE DESPESAS'!AH65</f>
        <v>0</v>
      </c>
      <c r="AJ141">
        <f>'05.02_EXECUÇÃO DE DESPESAS'!AI65</f>
        <v>0</v>
      </c>
      <c r="AK141">
        <f>'05.02_EXECUÇÃO DE DESPESAS'!AJ65</f>
        <v>0</v>
      </c>
      <c r="AL141">
        <f>'05.02_EXECUÇÃO DE DESPESAS'!AK65</f>
        <v>0</v>
      </c>
      <c r="AM141" t="str">
        <f>IF('05.02_EXECUÇÃO DE DESPESAS'!AL65="","",'05.02_EXECUÇÃO DE DESPESAS'!AL65)</f>
        <v/>
      </c>
      <c r="AN141">
        <f>'05.02_EXECUÇÃO DE DESPESAS'!AM65</f>
        <v>0</v>
      </c>
      <c r="AO141">
        <f>'05.02_EXECUÇÃO DE DESPESAS'!AN65</f>
        <v>0</v>
      </c>
      <c r="AP141">
        <f>'05.02_EXECUÇÃO DE DESPESAS'!AO65</f>
        <v>0</v>
      </c>
      <c r="AQ141">
        <f>'05.02_EXECUÇÃO DE DESPESAS'!AP65</f>
        <v>0</v>
      </c>
      <c r="AR141" t="str">
        <f>IF('05.02_EXECUÇÃO DE DESPESAS'!AQ65="","",'05.02_EXECUÇÃO DE DESPESAS'!AQ65)</f>
        <v/>
      </c>
      <c r="AS141">
        <f>'05.02_EXECUÇÃO DE DESPESAS'!AR65</f>
        <v>0</v>
      </c>
      <c r="AT141" t="str">
        <f>IF('05.02_EXECUÇÃO DE DESPESAS'!AS65="","",'05.02_EXECUÇÃO DE DESPESAS'!AS65)</f>
        <v/>
      </c>
      <c r="AU141">
        <f>'05.02_EXECUÇÃO DE DESPESAS'!AT65</f>
        <v>0</v>
      </c>
      <c r="AV141">
        <f>'05.02_EXECUÇÃO DE DESPESAS'!AU65</f>
        <v>0</v>
      </c>
      <c r="AW141" t="str">
        <f>IF('05.02_EXECUÇÃO DE DESPESAS'!AV65="","",'05.02_EXECUÇÃO DE DESPESAS'!AV65)</f>
        <v/>
      </c>
      <c r="AX141" t="str">
        <f>IF('05.02_EXECUÇÃO DE DESPESAS'!AW65="","",'05.02_EXECUÇÃO DE DESPESAS'!AW65)</f>
        <v/>
      </c>
      <c r="AZ141">
        <f>'05.02_EXECUÇÃO DE DESPESAS'!AY65</f>
        <v>0</v>
      </c>
      <c r="BA141">
        <f>'05.02_EXECUÇÃO DE DESPESAS'!AZ65</f>
        <v>0</v>
      </c>
      <c r="BB141">
        <f>'05.02_EXECUÇÃO DE DESPESAS'!BA65</f>
        <v>0</v>
      </c>
      <c r="BC141" t="str">
        <f>IF('05.02_EXECUÇÃO DE DESPESAS'!BB65="","",'05.02_EXECUÇÃO DE DESPESAS'!BB65)</f>
        <v/>
      </c>
    </row>
    <row r="142" spans="2:55" x14ac:dyDescent="0.25">
      <c r="B142" t="s">
        <v>683</v>
      </c>
      <c r="C142" t="str">
        <f>IF('05.02_EXECUÇÃO DE DESPESAS'!B66="","",'05.02_EXECUÇÃO DE DESPESAS'!B66)</f>
        <v/>
      </c>
      <c r="D142" t="str">
        <f>IF('05.02_EXECUÇÃO DE DESPESAS'!C66="","",'05.02_EXECUÇÃO DE DESPESAS'!C66)</f>
        <v/>
      </c>
      <c r="E142">
        <f>'05.02_EXECUÇÃO DE DESPESAS'!D66</f>
        <v>0</v>
      </c>
      <c r="F142" t="str">
        <f>IF('05.02_EXECUÇÃO DE DESPESAS'!E66="","",'05.02_EXECUÇÃO DE DESPESAS'!E66)</f>
        <v/>
      </c>
      <c r="G142">
        <f>'05.02_EXECUÇÃO DE DESPESAS'!F66</f>
        <v>0</v>
      </c>
      <c r="H142">
        <f>'05.02_EXECUÇÃO DE DESPESAS'!G66</f>
        <v>0</v>
      </c>
      <c r="I142">
        <f>'05.02_EXECUÇÃO DE DESPESAS'!H66</f>
        <v>0</v>
      </c>
      <c r="J142">
        <f>'05.02_EXECUÇÃO DE DESPESAS'!I66</f>
        <v>0</v>
      </c>
      <c r="K142">
        <f>'05.02_EXECUÇÃO DE DESPESAS'!J66</f>
        <v>0</v>
      </c>
      <c r="L142">
        <f>'05.02_EXECUÇÃO DE DESPESAS'!K66</f>
        <v>0</v>
      </c>
      <c r="M142">
        <f>'05.02_EXECUÇÃO DE DESPESAS'!L66</f>
        <v>0</v>
      </c>
      <c r="N142">
        <f>'05.02_EXECUÇÃO DE DESPESAS'!M66</f>
        <v>0</v>
      </c>
      <c r="O142" t="str">
        <f>IF('05.02_EXECUÇÃO DE DESPESAS'!N66="","",'05.02_EXECUÇÃO DE DESPESAS'!N66)</f>
        <v/>
      </c>
      <c r="P142">
        <f>'05.02_EXECUÇÃO DE DESPESAS'!O66</f>
        <v>0</v>
      </c>
      <c r="Q142">
        <f>'05.02_EXECUÇÃO DE DESPESAS'!P66</f>
        <v>0</v>
      </c>
      <c r="R142" t="str">
        <f>IF('05.02_EXECUÇÃO DE DESPESAS'!Q66="","",'05.02_EXECUÇÃO DE DESPESAS'!Q66)</f>
        <v/>
      </c>
      <c r="S142">
        <f>'05.02_EXECUÇÃO DE DESPESAS'!R66</f>
        <v>0</v>
      </c>
      <c r="T142">
        <f>'05.02_EXECUÇÃO DE DESPESAS'!S66</f>
        <v>0</v>
      </c>
      <c r="U142">
        <f>'05.02_EXECUÇÃO DE DESPESAS'!T66</f>
        <v>0</v>
      </c>
      <c r="V142">
        <f>'05.02_EXECUÇÃO DE DESPESAS'!U66</f>
        <v>0</v>
      </c>
      <c r="W142">
        <f>'05.02_EXECUÇÃO DE DESPESAS'!V66</f>
        <v>0</v>
      </c>
      <c r="X142" t="str">
        <f>IF('05.02_EXECUÇÃO DE DESPESAS'!W66="","",'05.02_EXECUÇÃO DE DESPESAS'!W66)</f>
        <v/>
      </c>
      <c r="Y142">
        <f>'05.02_EXECUÇÃO DE DESPESAS'!X66</f>
        <v>0</v>
      </c>
      <c r="Z142">
        <f>'05.02_EXECUÇÃO DE DESPESAS'!Y66</f>
        <v>0</v>
      </c>
      <c r="AA142">
        <f>'05.02_EXECUÇÃO DE DESPESAS'!Z66</f>
        <v>0</v>
      </c>
      <c r="AB142">
        <f>'05.02_EXECUÇÃO DE DESPESAS'!AA66</f>
        <v>0</v>
      </c>
      <c r="AC142">
        <f>'05.02_EXECUÇÃO DE DESPESAS'!AB66</f>
        <v>0</v>
      </c>
      <c r="AD142">
        <f>'05.02_EXECUÇÃO DE DESPESAS'!AC66</f>
        <v>0</v>
      </c>
      <c r="AE142" t="str">
        <f>IF('05.02_EXECUÇÃO DE DESPESAS'!AD66="","",'05.02_EXECUÇÃO DE DESPESAS'!AD66)</f>
        <v/>
      </c>
      <c r="AF142">
        <f>'05.02_EXECUÇÃO DE DESPESAS'!AE66</f>
        <v>0</v>
      </c>
      <c r="AG142">
        <f>'05.02_EXECUÇÃO DE DESPESAS'!AF66</f>
        <v>0</v>
      </c>
      <c r="AH142">
        <f>'05.02_EXECUÇÃO DE DESPESAS'!AG66</f>
        <v>0</v>
      </c>
      <c r="AI142">
        <f>'05.02_EXECUÇÃO DE DESPESAS'!AH66</f>
        <v>0</v>
      </c>
      <c r="AJ142">
        <f>'05.02_EXECUÇÃO DE DESPESAS'!AI66</f>
        <v>0</v>
      </c>
      <c r="AK142">
        <f>'05.02_EXECUÇÃO DE DESPESAS'!AJ66</f>
        <v>0</v>
      </c>
      <c r="AL142">
        <f>'05.02_EXECUÇÃO DE DESPESAS'!AK66</f>
        <v>0</v>
      </c>
      <c r="AM142" t="str">
        <f>IF('05.02_EXECUÇÃO DE DESPESAS'!AL66="","",'05.02_EXECUÇÃO DE DESPESAS'!AL66)</f>
        <v/>
      </c>
      <c r="AN142">
        <f>'05.02_EXECUÇÃO DE DESPESAS'!AM66</f>
        <v>0</v>
      </c>
      <c r="AO142">
        <f>'05.02_EXECUÇÃO DE DESPESAS'!AN66</f>
        <v>0</v>
      </c>
      <c r="AP142">
        <f>'05.02_EXECUÇÃO DE DESPESAS'!AO66</f>
        <v>0</v>
      </c>
      <c r="AQ142">
        <f>'05.02_EXECUÇÃO DE DESPESAS'!AP66</f>
        <v>0</v>
      </c>
      <c r="AR142" t="str">
        <f>IF('05.02_EXECUÇÃO DE DESPESAS'!AQ66="","",'05.02_EXECUÇÃO DE DESPESAS'!AQ66)</f>
        <v/>
      </c>
      <c r="AS142">
        <f>'05.02_EXECUÇÃO DE DESPESAS'!AR66</f>
        <v>0</v>
      </c>
      <c r="AT142" t="str">
        <f>IF('05.02_EXECUÇÃO DE DESPESAS'!AS66="","",'05.02_EXECUÇÃO DE DESPESAS'!AS66)</f>
        <v/>
      </c>
      <c r="AU142">
        <f>'05.02_EXECUÇÃO DE DESPESAS'!AT66</f>
        <v>0</v>
      </c>
      <c r="AV142">
        <f>'05.02_EXECUÇÃO DE DESPESAS'!AU66</f>
        <v>0</v>
      </c>
      <c r="AW142" t="str">
        <f>IF('05.02_EXECUÇÃO DE DESPESAS'!AV66="","",'05.02_EXECUÇÃO DE DESPESAS'!AV66)</f>
        <v/>
      </c>
      <c r="AX142" t="str">
        <f>IF('05.02_EXECUÇÃO DE DESPESAS'!AW66="","",'05.02_EXECUÇÃO DE DESPESAS'!AW66)</f>
        <v/>
      </c>
      <c r="AZ142">
        <f>'05.02_EXECUÇÃO DE DESPESAS'!AY66</f>
        <v>0</v>
      </c>
      <c r="BA142">
        <f>'05.02_EXECUÇÃO DE DESPESAS'!AZ66</f>
        <v>0</v>
      </c>
      <c r="BB142">
        <f>'05.02_EXECUÇÃO DE DESPESAS'!BA66</f>
        <v>0</v>
      </c>
      <c r="BC142" t="str">
        <f>IF('05.02_EXECUÇÃO DE DESPESAS'!BB66="","",'05.02_EXECUÇÃO DE DESPESAS'!BB66)</f>
        <v/>
      </c>
    </row>
    <row r="143" spans="2:55" x14ac:dyDescent="0.25">
      <c r="B143" t="s">
        <v>683</v>
      </c>
      <c r="C143" t="str">
        <f>IF('05.02_EXECUÇÃO DE DESPESAS'!B67="","",'05.02_EXECUÇÃO DE DESPESAS'!B67)</f>
        <v/>
      </c>
      <c r="D143" t="str">
        <f>IF('05.02_EXECUÇÃO DE DESPESAS'!C67="","",'05.02_EXECUÇÃO DE DESPESAS'!C67)</f>
        <v/>
      </c>
      <c r="E143">
        <f>'05.02_EXECUÇÃO DE DESPESAS'!D67</f>
        <v>0</v>
      </c>
      <c r="F143" t="str">
        <f>IF('05.02_EXECUÇÃO DE DESPESAS'!E67="","",'05.02_EXECUÇÃO DE DESPESAS'!E67)</f>
        <v/>
      </c>
      <c r="G143">
        <f>'05.02_EXECUÇÃO DE DESPESAS'!F67</f>
        <v>0</v>
      </c>
      <c r="H143">
        <f>'05.02_EXECUÇÃO DE DESPESAS'!G67</f>
        <v>0</v>
      </c>
      <c r="I143">
        <f>'05.02_EXECUÇÃO DE DESPESAS'!H67</f>
        <v>0</v>
      </c>
      <c r="J143">
        <f>'05.02_EXECUÇÃO DE DESPESAS'!I67</f>
        <v>0</v>
      </c>
      <c r="K143">
        <f>'05.02_EXECUÇÃO DE DESPESAS'!J67</f>
        <v>0</v>
      </c>
      <c r="L143">
        <f>'05.02_EXECUÇÃO DE DESPESAS'!K67</f>
        <v>0</v>
      </c>
      <c r="M143">
        <f>'05.02_EXECUÇÃO DE DESPESAS'!L67</f>
        <v>0</v>
      </c>
      <c r="N143">
        <f>'05.02_EXECUÇÃO DE DESPESAS'!M67</f>
        <v>0</v>
      </c>
      <c r="O143" t="str">
        <f>IF('05.02_EXECUÇÃO DE DESPESAS'!N67="","",'05.02_EXECUÇÃO DE DESPESAS'!N67)</f>
        <v/>
      </c>
      <c r="P143">
        <f>'05.02_EXECUÇÃO DE DESPESAS'!O67</f>
        <v>0</v>
      </c>
      <c r="Q143">
        <f>'05.02_EXECUÇÃO DE DESPESAS'!P67</f>
        <v>0</v>
      </c>
      <c r="R143" t="str">
        <f>IF('05.02_EXECUÇÃO DE DESPESAS'!Q67="","",'05.02_EXECUÇÃO DE DESPESAS'!Q67)</f>
        <v/>
      </c>
      <c r="S143">
        <f>'05.02_EXECUÇÃO DE DESPESAS'!R67</f>
        <v>0</v>
      </c>
      <c r="T143">
        <f>'05.02_EXECUÇÃO DE DESPESAS'!S67</f>
        <v>0</v>
      </c>
      <c r="U143">
        <f>'05.02_EXECUÇÃO DE DESPESAS'!T67</f>
        <v>0</v>
      </c>
      <c r="V143">
        <f>'05.02_EXECUÇÃO DE DESPESAS'!U67</f>
        <v>0</v>
      </c>
      <c r="W143">
        <f>'05.02_EXECUÇÃO DE DESPESAS'!V67</f>
        <v>0</v>
      </c>
      <c r="X143" t="str">
        <f>IF('05.02_EXECUÇÃO DE DESPESAS'!W67="","",'05.02_EXECUÇÃO DE DESPESAS'!W67)</f>
        <v/>
      </c>
      <c r="Y143">
        <f>'05.02_EXECUÇÃO DE DESPESAS'!X67</f>
        <v>0</v>
      </c>
      <c r="Z143">
        <f>'05.02_EXECUÇÃO DE DESPESAS'!Y67</f>
        <v>0</v>
      </c>
      <c r="AA143">
        <f>'05.02_EXECUÇÃO DE DESPESAS'!Z67</f>
        <v>0</v>
      </c>
      <c r="AB143">
        <f>'05.02_EXECUÇÃO DE DESPESAS'!AA67</f>
        <v>0</v>
      </c>
      <c r="AC143">
        <f>'05.02_EXECUÇÃO DE DESPESAS'!AB67</f>
        <v>0</v>
      </c>
      <c r="AD143">
        <f>'05.02_EXECUÇÃO DE DESPESAS'!AC67</f>
        <v>0</v>
      </c>
      <c r="AE143" t="str">
        <f>IF('05.02_EXECUÇÃO DE DESPESAS'!AD67="","",'05.02_EXECUÇÃO DE DESPESAS'!AD67)</f>
        <v/>
      </c>
      <c r="AF143">
        <f>'05.02_EXECUÇÃO DE DESPESAS'!AE67</f>
        <v>0</v>
      </c>
      <c r="AG143">
        <f>'05.02_EXECUÇÃO DE DESPESAS'!AF67</f>
        <v>0</v>
      </c>
      <c r="AH143">
        <f>'05.02_EXECUÇÃO DE DESPESAS'!AG67</f>
        <v>0</v>
      </c>
      <c r="AI143">
        <f>'05.02_EXECUÇÃO DE DESPESAS'!AH67</f>
        <v>0</v>
      </c>
      <c r="AJ143">
        <f>'05.02_EXECUÇÃO DE DESPESAS'!AI67</f>
        <v>0</v>
      </c>
      <c r="AK143">
        <f>'05.02_EXECUÇÃO DE DESPESAS'!AJ67</f>
        <v>0</v>
      </c>
      <c r="AL143">
        <f>'05.02_EXECUÇÃO DE DESPESAS'!AK67</f>
        <v>0</v>
      </c>
      <c r="AM143" t="str">
        <f>IF('05.02_EXECUÇÃO DE DESPESAS'!AL67="","",'05.02_EXECUÇÃO DE DESPESAS'!AL67)</f>
        <v/>
      </c>
      <c r="AN143">
        <f>'05.02_EXECUÇÃO DE DESPESAS'!AM67</f>
        <v>0</v>
      </c>
      <c r="AO143">
        <f>'05.02_EXECUÇÃO DE DESPESAS'!AN67</f>
        <v>0</v>
      </c>
      <c r="AP143">
        <f>'05.02_EXECUÇÃO DE DESPESAS'!AO67</f>
        <v>0</v>
      </c>
      <c r="AQ143">
        <f>'05.02_EXECUÇÃO DE DESPESAS'!AP67</f>
        <v>0</v>
      </c>
      <c r="AR143" t="str">
        <f>IF('05.02_EXECUÇÃO DE DESPESAS'!AQ67="","",'05.02_EXECUÇÃO DE DESPESAS'!AQ67)</f>
        <v/>
      </c>
      <c r="AS143">
        <f>'05.02_EXECUÇÃO DE DESPESAS'!AR67</f>
        <v>0</v>
      </c>
      <c r="AT143" t="str">
        <f>IF('05.02_EXECUÇÃO DE DESPESAS'!AS67="","",'05.02_EXECUÇÃO DE DESPESAS'!AS67)</f>
        <v/>
      </c>
      <c r="AU143">
        <f>'05.02_EXECUÇÃO DE DESPESAS'!AT67</f>
        <v>0</v>
      </c>
      <c r="AV143">
        <f>'05.02_EXECUÇÃO DE DESPESAS'!AU67</f>
        <v>0</v>
      </c>
      <c r="AW143" t="str">
        <f>IF('05.02_EXECUÇÃO DE DESPESAS'!AV67="","",'05.02_EXECUÇÃO DE DESPESAS'!AV67)</f>
        <v/>
      </c>
      <c r="AX143" t="str">
        <f>IF('05.02_EXECUÇÃO DE DESPESAS'!AW67="","",'05.02_EXECUÇÃO DE DESPESAS'!AW67)</f>
        <v/>
      </c>
      <c r="AZ143">
        <f>'05.02_EXECUÇÃO DE DESPESAS'!AY67</f>
        <v>0</v>
      </c>
      <c r="BA143">
        <f>'05.02_EXECUÇÃO DE DESPESAS'!AZ67</f>
        <v>0</v>
      </c>
      <c r="BB143">
        <f>'05.02_EXECUÇÃO DE DESPESAS'!BA67</f>
        <v>0</v>
      </c>
      <c r="BC143" t="str">
        <f>IF('05.02_EXECUÇÃO DE DESPESAS'!BB67="","",'05.02_EXECUÇÃO DE DESPESAS'!BB67)</f>
        <v/>
      </c>
    </row>
    <row r="144" spans="2:55" x14ac:dyDescent="0.25">
      <c r="B144" t="s">
        <v>683</v>
      </c>
      <c r="C144" t="str">
        <f>IF('05.02_EXECUÇÃO DE DESPESAS'!B68="","",'05.02_EXECUÇÃO DE DESPESAS'!B68)</f>
        <v/>
      </c>
      <c r="D144" t="str">
        <f>IF('05.02_EXECUÇÃO DE DESPESAS'!C68="","",'05.02_EXECUÇÃO DE DESPESAS'!C68)</f>
        <v/>
      </c>
      <c r="E144">
        <f>'05.02_EXECUÇÃO DE DESPESAS'!D68</f>
        <v>0</v>
      </c>
      <c r="F144" t="str">
        <f>IF('05.02_EXECUÇÃO DE DESPESAS'!E68="","",'05.02_EXECUÇÃO DE DESPESAS'!E68)</f>
        <v/>
      </c>
      <c r="G144">
        <f>'05.02_EXECUÇÃO DE DESPESAS'!F68</f>
        <v>0</v>
      </c>
      <c r="H144">
        <f>'05.02_EXECUÇÃO DE DESPESAS'!G68</f>
        <v>0</v>
      </c>
      <c r="I144">
        <f>'05.02_EXECUÇÃO DE DESPESAS'!H68</f>
        <v>0</v>
      </c>
      <c r="J144">
        <f>'05.02_EXECUÇÃO DE DESPESAS'!I68</f>
        <v>0</v>
      </c>
      <c r="K144">
        <f>'05.02_EXECUÇÃO DE DESPESAS'!J68</f>
        <v>0</v>
      </c>
      <c r="L144">
        <f>'05.02_EXECUÇÃO DE DESPESAS'!K68</f>
        <v>0</v>
      </c>
      <c r="M144">
        <f>'05.02_EXECUÇÃO DE DESPESAS'!L68</f>
        <v>0</v>
      </c>
      <c r="N144">
        <f>'05.02_EXECUÇÃO DE DESPESAS'!M68</f>
        <v>0</v>
      </c>
      <c r="O144" t="str">
        <f>IF('05.02_EXECUÇÃO DE DESPESAS'!N68="","",'05.02_EXECUÇÃO DE DESPESAS'!N68)</f>
        <v/>
      </c>
      <c r="P144">
        <f>'05.02_EXECUÇÃO DE DESPESAS'!O68</f>
        <v>0</v>
      </c>
      <c r="Q144">
        <f>'05.02_EXECUÇÃO DE DESPESAS'!P68</f>
        <v>0</v>
      </c>
      <c r="R144" t="str">
        <f>IF('05.02_EXECUÇÃO DE DESPESAS'!Q68="","",'05.02_EXECUÇÃO DE DESPESAS'!Q68)</f>
        <v/>
      </c>
      <c r="S144">
        <f>'05.02_EXECUÇÃO DE DESPESAS'!R68</f>
        <v>0</v>
      </c>
      <c r="T144">
        <f>'05.02_EXECUÇÃO DE DESPESAS'!S68</f>
        <v>0</v>
      </c>
      <c r="U144">
        <f>'05.02_EXECUÇÃO DE DESPESAS'!T68</f>
        <v>0</v>
      </c>
      <c r="V144">
        <f>'05.02_EXECUÇÃO DE DESPESAS'!U68</f>
        <v>0</v>
      </c>
      <c r="W144">
        <f>'05.02_EXECUÇÃO DE DESPESAS'!V68</f>
        <v>0</v>
      </c>
      <c r="X144" t="str">
        <f>IF('05.02_EXECUÇÃO DE DESPESAS'!W68="","",'05.02_EXECUÇÃO DE DESPESAS'!W68)</f>
        <v/>
      </c>
      <c r="Y144">
        <f>'05.02_EXECUÇÃO DE DESPESAS'!X68</f>
        <v>0</v>
      </c>
      <c r="Z144">
        <f>'05.02_EXECUÇÃO DE DESPESAS'!Y68</f>
        <v>0</v>
      </c>
      <c r="AA144">
        <f>'05.02_EXECUÇÃO DE DESPESAS'!Z68</f>
        <v>0</v>
      </c>
      <c r="AB144">
        <f>'05.02_EXECUÇÃO DE DESPESAS'!AA68</f>
        <v>0</v>
      </c>
      <c r="AC144">
        <f>'05.02_EXECUÇÃO DE DESPESAS'!AB68</f>
        <v>0</v>
      </c>
      <c r="AD144">
        <f>'05.02_EXECUÇÃO DE DESPESAS'!AC68</f>
        <v>0</v>
      </c>
      <c r="AE144" t="str">
        <f>IF('05.02_EXECUÇÃO DE DESPESAS'!AD68="","",'05.02_EXECUÇÃO DE DESPESAS'!AD68)</f>
        <v/>
      </c>
      <c r="AF144">
        <f>'05.02_EXECUÇÃO DE DESPESAS'!AE68</f>
        <v>0</v>
      </c>
      <c r="AG144">
        <f>'05.02_EXECUÇÃO DE DESPESAS'!AF68</f>
        <v>0</v>
      </c>
      <c r="AH144">
        <f>'05.02_EXECUÇÃO DE DESPESAS'!AG68</f>
        <v>0</v>
      </c>
      <c r="AI144">
        <f>'05.02_EXECUÇÃO DE DESPESAS'!AH68</f>
        <v>0</v>
      </c>
      <c r="AJ144">
        <f>'05.02_EXECUÇÃO DE DESPESAS'!AI68</f>
        <v>0</v>
      </c>
      <c r="AK144">
        <f>'05.02_EXECUÇÃO DE DESPESAS'!AJ68</f>
        <v>0</v>
      </c>
      <c r="AL144">
        <f>'05.02_EXECUÇÃO DE DESPESAS'!AK68</f>
        <v>0</v>
      </c>
      <c r="AM144" t="str">
        <f>IF('05.02_EXECUÇÃO DE DESPESAS'!AL68="","",'05.02_EXECUÇÃO DE DESPESAS'!AL68)</f>
        <v/>
      </c>
      <c r="AN144">
        <f>'05.02_EXECUÇÃO DE DESPESAS'!AM68</f>
        <v>0</v>
      </c>
      <c r="AO144">
        <f>'05.02_EXECUÇÃO DE DESPESAS'!AN68</f>
        <v>0</v>
      </c>
      <c r="AP144">
        <f>'05.02_EXECUÇÃO DE DESPESAS'!AO68</f>
        <v>0</v>
      </c>
      <c r="AQ144">
        <f>'05.02_EXECUÇÃO DE DESPESAS'!AP68</f>
        <v>0</v>
      </c>
      <c r="AR144" t="str">
        <f>IF('05.02_EXECUÇÃO DE DESPESAS'!AQ68="","",'05.02_EXECUÇÃO DE DESPESAS'!AQ68)</f>
        <v/>
      </c>
      <c r="AS144">
        <f>'05.02_EXECUÇÃO DE DESPESAS'!AR68</f>
        <v>0</v>
      </c>
      <c r="AT144" t="str">
        <f>IF('05.02_EXECUÇÃO DE DESPESAS'!AS68="","",'05.02_EXECUÇÃO DE DESPESAS'!AS68)</f>
        <v/>
      </c>
      <c r="AU144">
        <f>'05.02_EXECUÇÃO DE DESPESAS'!AT68</f>
        <v>0</v>
      </c>
      <c r="AV144">
        <f>'05.02_EXECUÇÃO DE DESPESAS'!AU68</f>
        <v>0</v>
      </c>
      <c r="AW144" t="str">
        <f>IF('05.02_EXECUÇÃO DE DESPESAS'!AV68="","",'05.02_EXECUÇÃO DE DESPESAS'!AV68)</f>
        <v/>
      </c>
      <c r="AX144" t="str">
        <f>IF('05.02_EXECUÇÃO DE DESPESAS'!AW68="","",'05.02_EXECUÇÃO DE DESPESAS'!AW68)</f>
        <v/>
      </c>
      <c r="AZ144">
        <f>'05.02_EXECUÇÃO DE DESPESAS'!AY68</f>
        <v>0</v>
      </c>
      <c r="BA144">
        <f>'05.02_EXECUÇÃO DE DESPESAS'!AZ68</f>
        <v>0</v>
      </c>
      <c r="BB144">
        <f>'05.02_EXECUÇÃO DE DESPESAS'!BA68</f>
        <v>0</v>
      </c>
      <c r="BC144" t="str">
        <f>IF('05.02_EXECUÇÃO DE DESPESAS'!BB68="","",'05.02_EXECUÇÃO DE DESPESAS'!BB68)</f>
        <v/>
      </c>
    </row>
    <row r="145" spans="2:55" x14ac:dyDescent="0.25">
      <c r="B145" t="s">
        <v>683</v>
      </c>
      <c r="C145" t="str">
        <f>IF('05.02_EXECUÇÃO DE DESPESAS'!B69="","",'05.02_EXECUÇÃO DE DESPESAS'!B69)</f>
        <v/>
      </c>
      <c r="D145" t="str">
        <f>IF('05.02_EXECUÇÃO DE DESPESAS'!C69="","",'05.02_EXECUÇÃO DE DESPESAS'!C69)</f>
        <v/>
      </c>
      <c r="E145">
        <f>'05.02_EXECUÇÃO DE DESPESAS'!D69</f>
        <v>0</v>
      </c>
      <c r="F145" t="str">
        <f>IF('05.02_EXECUÇÃO DE DESPESAS'!E69="","",'05.02_EXECUÇÃO DE DESPESAS'!E69)</f>
        <v/>
      </c>
      <c r="G145">
        <f>'05.02_EXECUÇÃO DE DESPESAS'!F69</f>
        <v>0</v>
      </c>
      <c r="H145">
        <f>'05.02_EXECUÇÃO DE DESPESAS'!G69</f>
        <v>0</v>
      </c>
      <c r="I145">
        <f>'05.02_EXECUÇÃO DE DESPESAS'!H69</f>
        <v>0</v>
      </c>
      <c r="J145">
        <f>'05.02_EXECUÇÃO DE DESPESAS'!I69</f>
        <v>0</v>
      </c>
      <c r="K145">
        <f>'05.02_EXECUÇÃO DE DESPESAS'!J69</f>
        <v>0</v>
      </c>
      <c r="L145">
        <f>'05.02_EXECUÇÃO DE DESPESAS'!K69</f>
        <v>0</v>
      </c>
      <c r="M145">
        <f>'05.02_EXECUÇÃO DE DESPESAS'!L69</f>
        <v>0</v>
      </c>
      <c r="N145">
        <f>'05.02_EXECUÇÃO DE DESPESAS'!M69</f>
        <v>0</v>
      </c>
      <c r="O145" t="str">
        <f>IF('05.02_EXECUÇÃO DE DESPESAS'!N69="","",'05.02_EXECUÇÃO DE DESPESAS'!N69)</f>
        <v/>
      </c>
      <c r="P145">
        <f>'05.02_EXECUÇÃO DE DESPESAS'!O69</f>
        <v>0</v>
      </c>
      <c r="Q145">
        <f>'05.02_EXECUÇÃO DE DESPESAS'!P69</f>
        <v>0</v>
      </c>
      <c r="R145" t="str">
        <f>IF('05.02_EXECUÇÃO DE DESPESAS'!Q69="","",'05.02_EXECUÇÃO DE DESPESAS'!Q69)</f>
        <v/>
      </c>
      <c r="S145">
        <f>'05.02_EXECUÇÃO DE DESPESAS'!R69</f>
        <v>0</v>
      </c>
      <c r="T145">
        <f>'05.02_EXECUÇÃO DE DESPESAS'!S69</f>
        <v>0</v>
      </c>
      <c r="U145">
        <f>'05.02_EXECUÇÃO DE DESPESAS'!T69</f>
        <v>0</v>
      </c>
      <c r="V145">
        <f>'05.02_EXECUÇÃO DE DESPESAS'!U69</f>
        <v>0</v>
      </c>
      <c r="W145">
        <f>'05.02_EXECUÇÃO DE DESPESAS'!V69</f>
        <v>0</v>
      </c>
      <c r="X145" t="str">
        <f>IF('05.02_EXECUÇÃO DE DESPESAS'!W69="","",'05.02_EXECUÇÃO DE DESPESAS'!W69)</f>
        <v/>
      </c>
      <c r="Y145">
        <f>'05.02_EXECUÇÃO DE DESPESAS'!X69</f>
        <v>0</v>
      </c>
      <c r="Z145">
        <f>'05.02_EXECUÇÃO DE DESPESAS'!Y69</f>
        <v>0</v>
      </c>
      <c r="AA145">
        <f>'05.02_EXECUÇÃO DE DESPESAS'!Z69</f>
        <v>0</v>
      </c>
      <c r="AB145">
        <f>'05.02_EXECUÇÃO DE DESPESAS'!AA69</f>
        <v>0</v>
      </c>
      <c r="AC145">
        <f>'05.02_EXECUÇÃO DE DESPESAS'!AB69</f>
        <v>0</v>
      </c>
      <c r="AD145">
        <f>'05.02_EXECUÇÃO DE DESPESAS'!AC69</f>
        <v>0</v>
      </c>
      <c r="AE145" t="str">
        <f>IF('05.02_EXECUÇÃO DE DESPESAS'!AD69="","",'05.02_EXECUÇÃO DE DESPESAS'!AD69)</f>
        <v/>
      </c>
      <c r="AF145">
        <f>'05.02_EXECUÇÃO DE DESPESAS'!AE69</f>
        <v>0</v>
      </c>
      <c r="AG145">
        <f>'05.02_EXECUÇÃO DE DESPESAS'!AF69</f>
        <v>0</v>
      </c>
      <c r="AH145">
        <f>'05.02_EXECUÇÃO DE DESPESAS'!AG69</f>
        <v>0</v>
      </c>
      <c r="AI145">
        <f>'05.02_EXECUÇÃO DE DESPESAS'!AH69</f>
        <v>0</v>
      </c>
      <c r="AJ145">
        <f>'05.02_EXECUÇÃO DE DESPESAS'!AI69</f>
        <v>0</v>
      </c>
      <c r="AK145">
        <f>'05.02_EXECUÇÃO DE DESPESAS'!AJ69</f>
        <v>0</v>
      </c>
      <c r="AL145">
        <f>'05.02_EXECUÇÃO DE DESPESAS'!AK69</f>
        <v>0</v>
      </c>
      <c r="AM145" t="str">
        <f>IF('05.02_EXECUÇÃO DE DESPESAS'!AL69="","",'05.02_EXECUÇÃO DE DESPESAS'!AL69)</f>
        <v/>
      </c>
      <c r="AN145">
        <f>'05.02_EXECUÇÃO DE DESPESAS'!AM69</f>
        <v>0</v>
      </c>
      <c r="AO145">
        <f>'05.02_EXECUÇÃO DE DESPESAS'!AN69</f>
        <v>0</v>
      </c>
      <c r="AP145">
        <f>'05.02_EXECUÇÃO DE DESPESAS'!AO69</f>
        <v>0</v>
      </c>
      <c r="AQ145">
        <f>'05.02_EXECUÇÃO DE DESPESAS'!AP69</f>
        <v>0</v>
      </c>
      <c r="AR145" t="str">
        <f>IF('05.02_EXECUÇÃO DE DESPESAS'!AQ69="","",'05.02_EXECUÇÃO DE DESPESAS'!AQ69)</f>
        <v/>
      </c>
      <c r="AS145">
        <f>'05.02_EXECUÇÃO DE DESPESAS'!AR69</f>
        <v>0</v>
      </c>
      <c r="AT145" t="str">
        <f>IF('05.02_EXECUÇÃO DE DESPESAS'!AS69="","",'05.02_EXECUÇÃO DE DESPESAS'!AS69)</f>
        <v/>
      </c>
      <c r="AU145">
        <f>'05.02_EXECUÇÃO DE DESPESAS'!AT69</f>
        <v>0</v>
      </c>
      <c r="AV145">
        <f>'05.02_EXECUÇÃO DE DESPESAS'!AU69</f>
        <v>0</v>
      </c>
      <c r="AW145" t="str">
        <f>IF('05.02_EXECUÇÃO DE DESPESAS'!AV69="","",'05.02_EXECUÇÃO DE DESPESAS'!AV69)</f>
        <v/>
      </c>
      <c r="AX145" t="str">
        <f>IF('05.02_EXECUÇÃO DE DESPESAS'!AW69="","",'05.02_EXECUÇÃO DE DESPESAS'!AW69)</f>
        <v/>
      </c>
      <c r="AZ145">
        <f>'05.02_EXECUÇÃO DE DESPESAS'!AY69</f>
        <v>0</v>
      </c>
      <c r="BA145">
        <f>'05.02_EXECUÇÃO DE DESPESAS'!AZ69</f>
        <v>0</v>
      </c>
      <c r="BB145">
        <f>'05.02_EXECUÇÃO DE DESPESAS'!BA69</f>
        <v>0</v>
      </c>
      <c r="BC145" t="str">
        <f>IF('05.02_EXECUÇÃO DE DESPESAS'!BB69="","",'05.02_EXECUÇÃO DE DESPESAS'!BB69)</f>
        <v/>
      </c>
    </row>
    <row r="146" spans="2:55" x14ac:dyDescent="0.25">
      <c r="B146" t="s">
        <v>683</v>
      </c>
      <c r="C146" t="str">
        <f>IF('05.02_EXECUÇÃO DE DESPESAS'!B70="","",'05.02_EXECUÇÃO DE DESPESAS'!B70)</f>
        <v/>
      </c>
      <c r="D146" t="str">
        <f>IF('05.02_EXECUÇÃO DE DESPESAS'!C70="","",'05.02_EXECUÇÃO DE DESPESAS'!C70)</f>
        <v/>
      </c>
      <c r="E146">
        <f>'05.02_EXECUÇÃO DE DESPESAS'!D70</f>
        <v>0</v>
      </c>
      <c r="F146" t="str">
        <f>IF('05.02_EXECUÇÃO DE DESPESAS'!E70="","",'05.02_EXECUÇÃO DE DESPESAS'!E70)</f>
        <v/>
      </c>
      <c r="G146">
        <f>'05.02_EXECUÇÃO DE DESPESAS'!F70</f>
        <v>0</v>
      </c>
      <c r="H146">
        <f>'05.02_EXECUÇÃO DE DESPESAS'!G70</f>
        <v>0</v>
      </c>
      <c r="I146">
        <f>'05.02_EXECUÇÃO DE DESPESAS'!H70</f>
        <v>0</v>
      </c>
      <c r="J146">
        <f>'05.02_EXECUÇÃO DE DESPESAS'!I70</f>
        <v>0</v>
      </c>
      <c r="K146">
        <f>'05.02_EXECUÇÃO DE DESPESAS'!J70</f>
        <v>0</v>
      </c>
      <c r="L146">
        <f>'05.02_EXECUÇÃO DE DESPESAS'!K70</f>
        <v>0</v>
      </c>
      <c r="M146">
        <f>'05.02_EXECUÇÃO DE DESPESAS'!L70</f>
        <v>0</v>
      </c>
      <c r="N146">
        <f>'05.02_EXECUÇÃO DE DESPESAS'!M70</f>
        <v>0</v>
      </c>
      <c r="O146" t="str">
        <f>IF('05.02_EXECUÇÃO DE DESPESAS'!N70="","",'05.02_EXECUÇÃO DE DESPESAS'!N70)</f>
        <v/>
      </c>
      <c r="P146">
        <f>'05.02_EXECUÇÃO DE DESPESAS'!O70</f>
        <v>0</v>
      </c>
      <c r="Q146">
        <f>'05.02_EXECUÇÃO DE DESPESAS'!P70</f>
        <v>0</v>
      </c>
      <c r="R146" t="str">
        <f>IF('05.02_EXECUÇÃO DE DESPESAS'!Q70="","",'05.02_EXECUÇÃO DE DESPESAS'!Q70)</f>
        <v/>
      </c>
      <c r="S146">
        <f>'05.02_EXECUÇÃO DE DESPESAS'!R70</f>
        <v>0</v>
      </c>
      <c r="T146">
        <f>'05.02_EXECUÇÃO DE DESPESAS'!S70</f>
        <v>0</v>
      </c>
      <c r="U146">
        <f>'05.02_EXECUÇÃO DE DESPESAS'!T70</f>
        <v>0</v>
      </c>
      <c r="V146">
        <f>'05.02_EXECUÇÃO DE DESPESAS'!U70</f>
        <v>0</v>
      </c>
      <c r="W146">
        <f>'05.02_EXECUÇÃO DE DESPESAS'!V70</f>
        <v>0</v>
      </c>
      <c r="X146" t="str">
        <f>IF('05.02_EXECUÇÃO DE DESPESAS'!W70="","",'05.02_EXECUÇÃO DE DESPESAS'!W70)</f>
        <v/>
      </c>
      <c r="Y146">
        <f>'05.02_EXECUÇÃO DE DESPESAS'!X70</f>
        <v>0</v>
      </c>
      <c r="Z146">
        <f>'05.02_EXECUÇÃO DE DESPESAS'!Y70</f>
        <v>0</v>
      </c>
      <c r="AA146">
        <f>'05.02_EXECUÇÃO DE DESPESAS'!Z70</f>
        <v>0</v>
      </c>
      <c r="AB146">
        <f>'05.02_EXECUÇÃO DE DESPESAS'!AA70</f>
        <v>0</v>
      </c>
      <c r="AC146">
        <f>'05.02_EXECUÇÃO DE DESPESAS'!AB70</f>
        <v>0</v>
      </c>
      <c r="AD146">
        <f>'05.02_EXECUÇÃO DE DESPESAS'!AC70</f>
        <v>0</v>
      </c>
      <c r="AE146" t="str">
        <f>IF('05.02_EXECUÇÃO DE DESPESAS'!AD70="","",'05.02_EXECUÇÃO DE DESPESAS'!AD70)</f>
        <v/>
      </c>
      <c r="AF146">
        <f>'05.02_EXECUÇÃO DE DESPESAS'!AE70</f>
        <v>0</v>
      </c>
      <c r="AG146">
        <f>'05.02_EXECUÇÃO DE DESPESAS'!AF70</f>
        <v>0</v>
      </c>
      <c r="AH146">
        <f>'05.02_EXECUÇÃO DE DESPESAS'!AG70</f>
        <v>0</v>
      </c>
      <c r="AI146">
        <f>'05.02_EXECUÇÃO DE DESPESAS'!AH70</f>
        <v>0</v>
      </c>
      <c r="AJ146">
        <f>'05.02_EXECUÇÃO DE DESPESAS'!AI70</f>
        <v>0</v>
      </c>
      <c r="AK146">
        <f>'05.02_EXECUÇÃO DE DESPESAS'!AJ70</f>
        <v>0</v>
      </c>
      <c r="AL146">
        <f>'05.02_EXECUÇÃO DE DESPESAS'!AK70</f>
        <v>0</v>
      </c>
      <c r="AM146" t="str">
        <f>IF('05.02_EXECUÇÃO DE DESPESAS'!AL70="","",'05.02_EXECUÇÃO DE DESPESAS'!AL70)</f>
        <v/>
      </c>
      <c r="AN146">
        <f>'05.02_EXECUÇÃO DE DESPESAS'!AM70</f>
        <v>0</v>
      </c>
      <c r="AO146">
        <f>'05.02_EXECUÇÃO DE DESPESAS'!AN70</f>
        <v>0</v>
      </c>
      <c r="AP146">
        <f>'05.02_EXECUÇÃO DE DESPESAS'!AO70</f>
        <v>0</v>
      </c>
      <c r="AQ146">
        <f>'05.02_EXECUÇÃO DE DESPESAS'!AP70</f>
        <v>0</v>
      </c>
      <c r="AR146" t="str">
        <f>IF('05.02_EXECUÇÃO DE DESPESAS'!AQ70="","",'05.02_EXECUÇÃO DE DESPESAS'!AQ70)</f>
        <v/>
      </c>
      <c r="AS146">
        <f>'05.02_EXECUÇÃO DE DESPESAS'!AR70</f>
        <v>0</v>
      </c>
      <c r="AT146" t="str">
        <f>IF('05.02_EXECUÇÃO DE DESPESAS'!AS70="","",'05.02_EXECUÇÃO DE DESPESAS'!AS70)</f>
        <v/>
      </c>
      <c r="AU146">
        <f>'05.02_EXECUÇÃO DE DESPESAS'!AT70</f>
        <v>0</v>
      </c>
      <c r="AV146">
        <f>'05.02_EXECUÇÃO DE DESPESAS'!AU70</f>
        <v>0</v>
      </c>
      <c r="AW146" t="str">
        <f>IF('05.02_EXECUÇÃO DE DESPESAS'!AV70="","",'05.02_EXECUÇÃO DE DESPESAS'!AV70)</f>
        <v/>
      </c>
      <c r="AX146" t="str">
        <f>IF('05.02_EXECUÇÃO DE DESPESAS'!AW70="","",'05.02_EXECUÇÃO DE DESPESAS'!AW70)</f>
        <v/>
      </c>
      <c r="AZ146">
        <f>'05.02_EXECUÇÃO DE DESPESAS'!AY70</f>
        <v>0</v>
      </c>
      <c r="BA146">
        <f>'05.02_EXECUÇÃO DE DESPESAS'!AZ70</f>
        <v>0</v>
      </c>
      <c r="BB146">
        <f>'05.02_EXECUÇÃO DE DESPESAS'!BA70</f>
        <v>0</v>
      </c>
      <c r="BC146" t="str">
        <f>IF('05.02_EXECUÇÃO DE DESPESAS'!BB70="","",'05.02_EXECUÇÃO DE DESPESAS'!BB70)</f>
        <v/>
      </c>
    </row>
    <row r="147" spans="2:55" x14ac:dyDescent="0.25">
      <c r="B147" t="s">
        <v>683</v>
      </c>
      <c r="C147" t="str">
        <f>IF('05.02_EXECUÇÃO DE DESPESAS'!B71="","",'05.02_EXECUÇÃO DE DESPESAS'!B71)</f>
        <v/>
      </c>
      <c r="D147" t="str">
        <f>IF('05.02_EXECUÇÃO DE DESPESAS'!C71="","",'05.02_EXECUÇÃO DE DESPESAS'!C71)</f>
        <v/>
      </c>
      <c r="E147">
        <f>'05.02_EXECUÇÃO DE DESPESAS'!D71</f>
        <v>0</v>
      </c>
      <c r="F147" t="str">
        <f>IF('05.02_EXECUÇÃO DE DESPESAS'!E71="","",'05.02_EXECUÇÃO DE DESPESAS'!E71)</f>
        <v/>
      </c>
      <c r="G147">
        <f>'05.02_EXECUÇÃO DE DESPESAS'!F71</f>
        <v>0</v>
      </c>
      <c r="H147">
        <f>'05.02_EXECUÇÃO DE DESPESAS'!G71</f>
        <v>0</v>
      </c>
      <c r="I147">
        <f>'05.02_EXECUÇÃO DE DESPESAS'!H71</f>
        <v>0</v>
      </c>
      <c r="J147">
        <f>'05.02_EXECUÇÃO DE DESPESAS'!I71</f>
        <v>0</v>
      </c>
      <c r="K147">
        <f>'05.02_EXECUÇÃO DE DESPESAS'!J71</f>
        <v>0</v>
      </c>
      <c r="L147">
        <f>'05.02_EXECUÇÃO DE DESPESAS'!K71</f>
        <v>0</v>
      </c>
      <c r="M147">
        <f>'05.02_EXECUÇÃO DE DESPESAS'!L71</f>
        <v>0</v>
      </c>
      <c r="N147">
        <f>'05.02_EXECUÇÃO DE DESPESAS'!M71</f>
        <v>0</v>
      </c>
      <c r="O147" t="str">
        <f>IF('05.02_EXECUÇÃO DE DESPESAS'!N71="","",'05.02_EXECUÇÃO DE DESPESAS'!N71)</f>
        <v/>
      </c>
      <c r="P147">
        <f>'05.02_EXECUÇÃO DE DESPESAS'!O71</f>
        <v>0</v>
      </c>
      <c r="Q147">
        <f>'05.02_EXECUÇÃO DE DESPESAS'!P71</f>
        <v>0</v>
      </c>
      <c r="R147" t="str">
        <f>IF('05.02_EXECUÇÃO DE DESPESAS'!Q71="","",'05.02_EXECUÇÃO DE DESPESAS'!Q71)</f>
        <v/>
      </c>
      <c r="S147">
        <f>'05.02_EXECUÇÃO DE DESPESAS'!R71</f>
        <v>0</v>
      </c>
      <c r="T147">
        <f>'05.02_EXECUÇÃO DE DESPESAS'!S71</f>
        <v>0</v>
      </c>
      <c r="U147">
        <f>'05.02_EXECUÇÃO DE DESPESAS'!T71</f>
        <v>0</v>
      </c>
      <c r="V147">
        <f>'05.02_EXECUÇÃO DE DESPESAS'!U71</f>
        <v>0</v>
      </c>
      <c r="W147">
        <f>'05.02_EXECUÇÃO DE DESPESAS'!V71</f>
        <v>0</v>
      </c>
      <c r="X147" t="str">
        <f>IF('05.02_EXECUÇÃO DE DESPESAS'!W71="","",'05.02_EXECUÇÃO DE DESPESAS'!W71)</f>
        <v/>
      </c>
      <c r="Y147">
        <f>'05.02_EXECUÇÃO DE DESPESAS'!X71</f>
        <v>0</v>
      </c>
      <c r="Z147">
        <f>'05.02_EXECUÇÃO DE DESPESAS'!Y71</f>
        <v>0</v>
      </c>
      <c r="AA147">
        <f>'05.02_EXECUÇÃO DE DESPESAS'!Z71</f>
        <v>0</v>
      </c>
      <c r="AB147">
        <f>'05.02_EXECUÇÃO DE DESPESAS'!AA71</f>
        <v>0</v>
      </c>
      <c r="AC147">
        <f>'05.02_EXECUÇÃO DE DESPESAS'!AB71</f>
        <v>0</v>
      </c>
      <c r="AD147">
        <f>'05.02_EXECUÇÃO DE DESPESAS'!AC71</f>
        <v>0</v>
      </c>
      <c r="AE147" t="str">
        <f>IF('05.02_EXECUÇÃO DE DESPESAS'!AD71="","",'05.02_EXECUÇÃO DE DESPESAS'!AD71)</f>
        <v/>
      </c>
      <c r="AF147">
        <f>'05.02_EXECUÇÃO DE DESPESAS'!AE71</f>
        <v>0</v>
      </c>
      <c r="AG147">
        <f>'05.02_EXECUÇÃO DE DESPESAS'!AF71</f>
        <v>0</v>
      </c>
      <c r="AH147">
        <f>'05.02_EXECUÇÃO DE DESPESAS'!AG71</f>
        <v>0</v>
      </c>
      <c r="AI147">
        <f>'05.02_EXECUÇÃO DE DESPESAS'!AH71</f>
        <v>0</v>
      </c>
      <c r="AJ147">
        <f>'05.02_EXECUÇÃO DE DESPESAS'!AI71</f>
        <v>0</v>
      </c>
      <c r="AK147">
        <f>'05.02_EXECUÇÃO DE DESPESAS'!AJ71</f>
        <v>0</v>
      </c>
      <c r="AL147">
        <f>'05.02_EXECUÇÃO DE DESPESAS'!AK71</f>
        <v>0</v>
      </c>
      <c r="AM147" t="str">
        <f>IF('05.02_EXECUÇÃO DE DESPESAS'!AL71="","",'05.02_EXECUÇÃO DE DESPESAS'!AL71)</f>
        <v/>
      </c>
      <c r="AN147">
        <f>'05.02_EXECUÇÃO DE DESPESAS'!AM71</f>
        <v>0</v>
      </c>
      <c r="AO147">
        <f>'05.02_EXECUÇÃO DE DESPESAS'!AN71</f>
        <v>0</v>
      </c>
      <c r="AP147">
        <f>'05.02_EXECUÇÃO DE DESPESAS'!AO71</f>
        <v>0</v>
      </c>
      <c r="AQ147">
        <f>'05.02_EXECUÇÃO DE DESPESAS'!AP71</f>
        <v>0</v>
      </c>
      <c r="AR147" t="str">
        <f>IF('05.02_EXECUÇÃO DE DESPESAS'!AQ71="","",'05.02_EXECUÇÃO DE DESPESAS'!AQ71)</f>
        <v/>
      </c>
      <c r="AS147">
        <f>'05.02_EXECUÇÃO DE DESPESAS'!AR71</f>
        <v>0</v>
      </c>
      <c r="AT147" t="str">
        <f>IF('05.02_EXECUÇÃO DE DESPESAS'!AS71="","",'05.02_EXECUÇÃO DE DESPESAS'!AS71)</f>
        <v/>
      </c>
      <c r="AU147">
        <f>'05.02_EXECUÇÃO DE DESPESAS'!AT71</f>
        <v>0</v>
      </c>
      <c r="AV147">
        <f>'05.02_EXECUÇÃO DE DESPESAS'!AU71</f>
        <v>0</v>
      </c>
      <c r="AW147" t="str">
        <f>IF('05.02_EXECUÇÃO DE DESPESAS'!AV71="","",'05.02_EXECUÇÃO DE DESPESAS'!AV71)</f>
        <v/>
      </c>
      <c r="AX147" t="str">
        <f>IF('05.02_EXECUÇÃO DE DESPESAS'!AW71="","",'05.02_EXECUÇÃO DE DESPESAS'!AW71)</f>
        <v/>
      </c>
      <c r="AZ147">
        <f>'05.02_EXECUÇÃO DE DESPESAS'!AY71</f>
        <v>0</v>
      </c>
      <c r="BA147">
        <f>'05.02_EXECUÇÃO DE DESPESAS'!AZ71</f>
        <v>0</v>
      </c>
      <c r="BB147">
        <f>'05.02_EXECUÇÃO DE DESPESAS'!BA71</f>
        <v>0</v>
      </c>
      <c r="BC147" t="str">
        <f>IF('05.02_EXECUÇÃO DE DESPESAS'!BB71="","",'05.02_EXECUÇÃO DE DESPESAS'!BB71)</f>
        <v/>
      </c>
    </row>
    <row r="148" spans="2:55" x14ac:dyDescent="0.25">
      <c r="B148" t="s">
        <v>683</v>
      </c>
      <c r="C148" t="str">
        <f>IF('05.02_EXECUÇÃO DE DESPESAS'!B72="","",'05.02_EXECUÇÃO DE DESPESAS'!B72)</f>
        <v/>
      </c>
      <c r="D148" t="str">
        <f>IF('05.02_EXECUÇÃO DE DESPESAS'!C72="","",'05.02_EXECUÇÃO DE DESPESAS'!C72)</f>
        <v/>
      </c>
      <c r="E148">
        <f>'05.02_EXECUÇÃO DE DESPESAS'!D72</f>
        <v>0</v>
      </c>
      <c r="F148" t="str">
        <f>IF('05.02_EXECUÇÃO DE DESPESAS'!E72="","",'05.02_EXECUÇÃO DE DESPESAS'!E72)</f>
        <v/>
      </c>
      <c r="G148">
        <f>'05.02_EXECUÇÃO DE DESPESAS'!F72</f>
        <v>0</v>
      </c>
      <c r="H148">
        <f>'05.02_EXECUÇÃO DE DESPESAS'!G72</f>
        <v>0</v>
      </c>
      <c r="I148">
        <f>'05.02_EXECUÇÃO DE DESPESAS'!H72</f>
        <v>0</v>
      </c>
      <c r="J148">
        <f>'05.02_EXECUÇÃO DE DESPESAS'!I72</f>
        <v>0</v>
      </c>
      <c r="K148">
        <f>'05.02_EXECUÇÃO DE DESPESAS'!J72</f>
        <v>0</v>
      </c>
      <c r="L148">
        <f>'05.02_EXECUÇÃO DE DESPESAS'!K72</f>
        <v>0</v>
      </c>
      <c r="M148">
        <f>'05.02_EXECUÇÃO DE DESPESAS'!L72</f>
        <v>0</v>
      </c>
      <c r="N148">
        <f>'05.02_EXECUÇÃO DE DESPESAS'!M72</f>
        <v>0</v>
      </c>
      <c r="O148" t="str">
        <f>IF('05.02_EXECUÇÃO DE DESPESAS'!N72="","",'05.02_EXECUÇÃO DE DESPESAS'!N72)</f>
        <v/>
      </c>
      <c r="P148">
        <f>'05.02_EXECUÇÃO DE DESPESAS'!O72</f>
        <v>0</v>
      </c>
      <c r="Q148">
        <f>'05.02_EXECUÇÃO DE DESPESAS'!P72</f>
        <v>0</v>
      </c>
      <c r="R148" t="str">
        <f>IF('05.02_EXECUÇÃO DE DESPESAS'!Q72="","",'05.02_EXECUÇÃO DE DESPESAS'!Q72)</f>
        <v/>
      </c>
      <c r="S148">
        <f>'05.02_EXECUÇÃO DE DESPESAS'!R72</f>
        <v>0</v>
      </c>
      <c r="T148">
        <f>'05.02_EXECUÇÃO DE DESPESAS'!S72</f>
        <v>0</v>
      </c>
      <c r="U148">
        <f>'05.02_EXECUÇÃO DE DESPESAS'!T72</f>
        <v>0</v>
      </c>
      <c r="V148">
        <f>'05.02_EXECUÇÃO DE DESPESAS'!U72</f>
        <v>0</v>
      </c>
      <c r="W148">
        <f>'05.02_EXECUÇÃO DE DESPESAS'!V72</f>
        <v>0</v>
      </c>
      <c r="X148" t="str">
        <f>IF('05.02_EXECUÇÃO DE DESPESAS'!W72="","",'05.02_EXECUÇÃO DE DESPESAS'!W72)</f>
        <v/>
      </c>
      <c r="Y148">
        <f>'05.02_EXECUÇÃO DE DESPESAS'!X72</f>
        <v>0</v>
      </c>
      <c r="Z148">
        <f>'05.02_EXECUÇÃO DE DESPESAS'!Y72</f>
        <v>0</v>
      </c>
      <c r="AA148">
        <f>'05.02_EXECUÇÃO DE DESPESAS'!Z72</f>
        <v>0</v>
      </c>
      <c r="AB148">
        <f>'05.02_EXECUÇÃO DE DESPESAS'!AA72</f>
        <v>0</v>
      </c>
      <c r="AC148">
        <f>'05.02_EXECUÇÃO DE DESPESAS'!AB72</f>
        <v>0</v>
      </c>
      <c r="AD148">
        <f>'05.02_EXECUÇÃO DE DESPESAS'!AC72</f>
        <v>0</v>
      </c>
      <c r="AE148" t="str">
        <f>IF('05.02_EXECUÇÃO DE DESPESAS'!AD72="","",'05.02_EXECUÇÃO DE DESPESAS'!AD72)</f>
        <v/>
      </c>
      <c r="AF148">
        <f>'05.02_EXECUÇÃO DE DESPESAS'!AE72</f>
        <v>0</v>
      </c>
      <c r="AG148">
        <f>'05.02_EXECUÇÃO DE DESPESAS'!AF72</f>
        <v>0</v>
      </c>
      <c r="AH148">
        <f>'05.02_EXECUÇÃO DE DESPESAS'!AG72</f>
        <v>0</v>
      </c>
      <c r="AI148">
        <f>'05.02_EXECUÇÃO DE DESPESAS'!AH72</f>
        <v>0</v>
      </c>
      <c r="AJ148">
        <f>'05.02_EXECUÇÃO DE DESPESAS'!AI72</f>
        <v>0</v>
      </c>
      <c r="AK148">
        <f>'05.02_EXECUÇÃO DE DESPESAS'!AJ72</f>
        <v>0</v>
      </c>
      <c r="AL148">
        <f>'05.02_EXECUÇÃO DE DESPESAS'!AK72</f>
        <v>0</v>
      </c>
      <c r="AM148" t="str">
        <f>IF('05.02_EXECUÇÃO DE DESPESAS'!AL72="","",'05.02_EXECUÇÃO DE DESPESAS'!AL72)</f>
        <v/>
      </c>
      <c r="AN148">
        <f>'05.02_EXECUÇÃO DE DESPESAS'!AM72</f>
        <v>0</v>
      </c>
      <c r="AO148">
        <f>'05.02_EXECUÇÃO DE DESPESAS'!AN72</f>
        <v>0</v>
      </c>
      <c r="AP148">
        <f>'05.02_EXECUÇÃO DE DESPESAS'!AO72</f>
        <v>0</v>
      </c>
      <c r="AQ148">
        <f>'05.02_EXECUÇÃO DE DESPESAS'!AP72</f>
        <v>0</v>
      </c>
      <c r="AR148" t="str">
        <f>IF('05.02_EXECUÇÃO DE DESPESAS'!AQ72="","",'05.02_EXECUÇÃO DE DESPESAS'!AQ72)</f>
        <v/>
      </c>
      <c r="AS148">
        <f>'05.02_EXECUÇÃO DE DESPESAS'!AR72</f>
        <v>0</v>
      </c>
      <c r="AT148" t="str">
        <f>IF('05.02_EXECUÇÃO DE DESPESAS'!AS72="","",'05.02_EXECUÇÃO DE DESPESAS'!AS72)</f>
        <v/>
      </c>
      <c r="AU148">
        <f>'05.02_EXECUÇÃO DE DESPESAS'!AT72</f>
        <v>0</v>
      </c>
      <c r="AV148">
        <f>'05.02_EXECUÇÃO DE DESPESAS'!AU72</f>
        <v>0</v>
      </c>
      <c r="AW148" t="str">
        <f>IF('05.02_EXECUÇÃO DE DESPESAS'!AV72="","",'05.02_EXECUÇÃO DE DESPESAS'!AV72)</f>
        <v/>
      </c>
      <c r="AX148" t="str">
        <f>IF('05.02_EXECUÇÃO DE DESPESAS'!AW72="","",'05.02_EXECUÇÃO DE DESPESAS'!AW72)</f>
        <v/>
      </c>
      <c r="AZ148">
        <f>'05.02_EXECUÇÃO DE DESPESAS'!AY72</f>
        <v>0</v>
      </c>
      <c r="BA148">
        <f>'05.02_EXECUÇÃO DE DESPESAS'!AZ72</f>
        <v>0</v>
      </c>
      <c r="BB148">
        <f>'05.02_EXECUÇÃO DE DESPESAS'!BA72</f>
        <v>0</v>
      </c>
      <c r="BC148" t="str">
        <f>IF('05.02_EXECUÇÃO DE DESPESAS'!BB72="","",'05.02_EXECUÇÃO DE DESPESAS'!BB72)</f>
        <v/>
      </c>
    </row>
    <row r="149" spans="2:55" x14ac:dyDescent="0.25">
      <c r="B149" t="s">
        <v>683</v>
      </c>
      <c r="C149" t="str">
        <f>IF('05.02_EXECUÇÃO DE DESPESAS'!B73="","",'05.02_EXECUÇÃO DE DESPESAS'!B73)</f>
        <v/>
      </c>
      <c r="D149" t="str">
        <f>IF('05.02_EXECUÇÃO DE DESPESAS'!C73="","",'05.02_EXECUÇÃO DE DESPESAS'!C73)</f>
        <v/>
      </c>
      <c r="E149">
        <f>'05.02_EXECUÇÃO DE DESPESAS'!D73</f>
        <v>0</v>
      </c>
      <c r="F149" t="str">
        <f>IF('05.02_EXECUÇÃO DE DESPESAS'!E73="","",'05.02_EXECUÇÃO DE DESPESAS'!E73)</f>
        <v/>
      </c>
      <c r="G149">
        <f>'05.02_EXECUÇÃO DE DESPESAS'!F73</f>
        <v>0</v>
      </c>
      <c r="H149">
        <f>'05.02_EXECUÇÃO DE DESPESAS'!G73</f>
        <v>0</v>
      </c>
      <c r="I149">
        <f>'05.02_EXECUÇÃO DE DESPESAS'!H73</f>
        <v>0</v>
      </c>
      <c r="J149">
        <f>'05.02_EXECUÇÃO DE DESPESAS'!I73</f>
        <v>0</v>
      </c>
      <c r="K149">
        <f>'05.02_EXECUÇÃO DE DESPESAS'!J73</f>
        <v>0</v>
      </c>
      <c r="L149">
        <f>'05.02_EXECUÇÃO DE DESPESAS'!K73</f>
        <v>0</v>
      </c>
      <c r="M149">
        <f>'05.02_EXECUÇÃO DE DESPESAS'!L73</f>
        <v>0</v>
      </c>
      <c r="N149">
        <f>'05.02_EXECUÇÃO DE DESPESAS'!M73</f>
        <v>0</v>
      </c>
      <c r="O149" t="str">
        <f>IF('05.02_EXECUÇÃO DE DESPESAS'!N73="","",'05.02_EXECUÇÃO DE DESPESAS'!N73)</f>
        <v/>
      </c>
      <c r="P149">
        <f>'05.02_EXECUÇÃO DE DESPESAS'!O73</f>
        <v>0</v>
      </c>
      <c r="Q149">
        <f>'05.02_EXECUÇÃO DE DESPESAS'!P73</f>
        <v>0</v>
      </c>
      <c r="R149" t="str">
        <f>IF('05.02_EXECUÇÃO DE DESPESAS'!Q73="","",'05.02_EXECUÇÃO DE DESPESAS'!Q73)</f>
        <v/>
      </c>
      <c r="S149">
        <f>'05.02_EXECUÇÃO DE DESPESAS'!R73</f>
        <v>0</v>
      </c>
      <c r="T149">
        <f>'05.02_EXECUÇÃO DE DESPESAS'!S73</f>
        <v>0</v>
      </c>
      <c r="U149">
        <f>'05.02_EXECUÇÃO DE DESPESAS'!T73</f>
        <v>0</v>
      </c>
      <c r="V149">
        <f>'05.02_EXECUÇÃO DE DESPESAS'!U73</f>
        <v>0</v>
      </c>
      <c r="W149">
        <f>'05.02_EXECUÇÃO DE DESPESAS'!V73</f>
        <v>0</v>
      </c>
      <c r="X149" t="str">
        <f>IF('05.02_EXECUÇÃO DE DESPESAS'!W73="","",'05.02_EXECUÇÃO DE DESPESAS'!W73)</f>
        <v/>
      </c>
      <c r="Y149">
        <f>'05.02_EXECUÇÃO DE DESPESAS'!X73</f>
        <v>0</v>
      </c>
      <c r="Z149">
        <f>'05.02_EXECUÇÃO DE DESPESAS'!Y73</f>
        <v>0</v>
      </c>
      <c r="AA149">
        <f>'05.02_EXECUÇÃO DE DESPESAS'!Z73</f>
        <v>0</v>
      </c>
      <c r="AB149">
        <f>'05.02_EXECUÇÃO DE DESPESAS'!AA73</f>
        <v>0</v>
      </c>
      <c r="AC149">
        <f>'05.02_EXECUÇÃO DE DESPESAS'!AB73</f>
        <v>0</v>
      </c>
      <c r="AD149">
        <f>'05.02_EXECUÇÃO DE DESPESAS'!AC73</f>
        <v>0</v>
      </c>
      <c r="AE149" t="str">
        <f>IF('05.02_EXECUÇÃO DE DESPESAS'!AD73="","",'05.02_EXECUÇÃO DE DESPESAS'!AD73)</f>
        <v/>
      </c>
      <c r="AF149">
        <f>'05.02_EXECUÇÃO DE DESPESAS'!AE73</f>
        <v>0</v>
      </c>
      <c r="AG149">
        <f>'05.02_EXECUÇÃO DE DESPESAS'!AF73</f>
        <v>0</v>
      </c>
      <c r="AH149">
        <f>'05.02_EXECUÇÃO DE DESPESAS'!AG73</f>
        <v>0</v>
      </c>
      <c r="AI149">
        <f>'05.02_EXECUÇÃO DE DESPESAS'!AH73</f>
        <v>0</v>
      </c>
      <c r="AJ149">
        <f>'05.02_EXECUÇÃO DE DESPESAS'!AI73</f>
        <v>0</v>
      </c>
      <c r="AK149">
        <f>'05.02_EXECUÇÃO DE DESPESAS'!AJ73</f>
        <v>0</v>
      </c>
      <c r="AL149">
        <f>'05.02_EXECUÇÃO DE DESPESAS'!AK73</f>
        <v>0</v>
      </c>
      <c r="AM149" t="str">
        <f>IF('05.02_EXECUÇÃO DE DESPESAS'!AL73="","",'05.02_EXECUÇÃO DE DESPESAS'!AL73)</f>
        <v/>
      </c>
      <c r="AN149">
        <f>'05.02_EXECUÇÃO DE DESPESAS'!AM73</f>
        <v>0</v>
      </c>
      <c r="AO149">
        <f>'05.02_EXECUÇÃO DE DESPESAS'!AN73</f>
        <v>0</v>
      </c>
      <c r="AP149">
        <f>'05.02_EXECUÇÃO DE DESPESAS'!AO73</f>
        <v>0</v>
      </c>
      <c r="AQ149">
        <f>'05.02_EXECUÇÃO DE DESPESAS'!AP73</f>
        <v>0</v>
      </c>
      <c r="AR149" t="str">
        <f>IF('05.02_EXECUÇÃO DE DESPESAS'!AQ73="","",'05.02_EXECUÇÃO DE DESPESAS'!AQ73)</f>
        <v/>
      </c>
      <c r="AS149">
        <f>'05.02_EXECUÇÃO DE DESPESAS'!AR73</f>
        <v>0</v>
      </c>
      <c r="AT149" t="str">
        <f>IF('05.02_EXECUÇÃO DE DESPESAS'!AS73="","",'05.02_EXECUÇÃO DE DESPESAS'!AS73)</f>
        <v/>
      </c>
      <c r="AU149">
        <f>'05.02_EXECUÇÃO DE DESPESAS'!AT73</f>
        <v>0</v>
      </c>
      <c r="AV149">
        <f>'05.02_EXECUÇÃO DE DESPESAS'!AU73</f>
        <v>0</v>
      </c>
      <c r="AW149" t="str">
        <f>IF('05.02_EXECUÇÃO DE DESPESAS'!AV73="","",'05.02_EXECUÇÃO DE DESPESAS'!AV73)</f>
        <v/>
      </c>
      <c r="AX149" t="str">
        <f>IF('05.02_EXECUÇÃO DE DESPESAS'!AW73="","",'05.02_EXECUÇÃO DE DESPESAS'!AW73)</f>
        <v/>
      </c>
      <c r="AZ149">
        <f>'05.02_EXECUÇÃO DE DESPESAS'!AY73</f>
        <v>0</v>
      </c>
      <c r="BA149">
        <f>'05.02_EXECUÇÃO DE DESPESAS'!AZ73</f>
        <v>0</v>
      </c>
      <c r="BB149">
        <f>'05.02_EXECUÇÃO DE DESPESAS'!BA73</f>
        <v>0</v>
      </c>
      <c r="BC149" t="str">
        <f>IF('05.02_EXECUÇÃO DE DESPESAS'!BB73="","",'05.02_EXECUÇÃO DE DESPESAS'!BB73)</f>
        <v/>
      </c>
    </row>
    <row r="150" spans="2:55" x14ac:dyDescent="0.25">
      <c r="B150" t="s">
        <v>683</v>
      </c>
      <c r="C150" t="str">
        <f>IF('05.02_EXECUÇÃO DE DESPESAS'!B74="","",'05.02_EXECUÇÃO DE DESPESAS'!B74)</f>
        <v/>
      </c>
      <c r="D150" t="str">
        <f>IF('05.02_EXECUÇÃO DE DESPESAS'!C74="","",'05.02_EXECUÇÃO DE DESPESAS'!C74)</f>
        <v/>
      </c>
      <c r="E150">
        <f>'05.02_EXECUÇÃO DE DESPESAS'!D74</f>
        <v>0</v>
      </c>
      <c r="F150" t="str">
        <f>IF('05.02_EXECUÇÃO DE DESPESAS'!E74="","",'05.02_EXECUÇÃO DE DESPESAS'!E74)</f>
        <v/>
      </c>
      <c r="G150">
        <f>'05.02_EXECUÇÃO DE DESPESAS'!F74</f>
        <v>0</v>
      </c>
      <c r="H150">
        <f>'05.02_EXECUÇÃO DE DESPESAS'!G74</f>
        <v>0</v>
      </c>
      <c r="I150">
        <f>'05.02_EXECUÇÃO DE DESPESAS'!H74</f>
        <v>0</v>
      </c>
      <c r="J150">
        <f>'05.02_EXECUÇÃO DE DESPESAS'!I74</f>
        <v>0</v>
      </c>
      <c r="K150">
        <f>'05.02_EXECUÇÃO DE DESPESAS'!J74</f>
        <v>0</v>
      </c>
      <c r="L150">
        <f>'05.02_EXECUÇÃO DE DESPESAS'!K74</f>
        <v>0</v>
      </c>
      <c r="M150">
        <f>'05.02_EXECUÇÃO DE DESPESAS'!L74</f>
        <v>0</v>
      </c>
      <c r="N150">
        <f>'05.02_EXECUÇÃO DE DESPESAS'!M74</f>
        <v>0</v>
      </c>
      <c r="O150" t="str">
        <f>IF('05.02_EXECUÇÃO DE DESPESAS'!N74="","",'05.02_EXECUÇÃO DE DESPESAS'!N74)</f>
        <v/>
      </c>
      <c r="P150">
        <f>'05.02_EXECUÇÃO DE DESPESAS'!O74</f>
        <v>0</v>
      </c>
      <c r="Q150">
        <f>'05.02_EXECUÇÃO DE DESPESAS'!P74</f>
        <v>0</v>
      </c>
      <c r="R150" t="str">
        <f>IF('05.02_EXECUÇÃO DE DESPESAS'!Q74="","",'05.02_EXECUÇÃO DE DESPESAS'!Q74)</f>
        <v/>
      </c>
      <c r="S150">
        <f>'05.02_EXECUÇÃO DE DESPESAS'!R74</f>
        <v>0</v>
      </c>
      <c r="T150">
        <f>'05.02_EXECUÇÃO DE DESPESAS'!S74</f>
        <v>0</v>
      </c>
      <c r="U150">
        <f>'05.02_EXECUÇÃO DE DESPESAS'!T74</f>
        <v>0</v>
      </c>
      <c r="V150">
        <f>'05.02_EXECUÇÃO DE DESPESAS'!U74</f>
        <v>0</v>
      </c>
      <c r="W150">
        <f>'05.02_EXECUÇÃO DE DESPESAS'!V74</f>
        <v>0</v>
      </c>
      <c r="X150" t="str">
        <f>IF('05.02_EXECUÇÃO DE DESPESAS'!W74="","",'05.02_EXECUÇÃO DE DESPESAS'!W74)</f>
        <v/>
      </c>
      <c r="Y150">
        <f>'05.02_EXECUÇÃO DE DESPESAS'!X74</f>
        <v>0</v>
      </c>
      <c r="Z150">
        <f>'05.02_EXECUÇÃO DE DESPESAS'!Y74</f>
        <v>0</v>
      </c>
      <c r="AA150">
        <f>'05.02_EXECUÇÃO DE DESPESAS'!Z74</f>
        <v>0</v>
      </c>
      <c r="AB150">
        <f>'05.02_EXECUÇÃO DE DESPESAS'!AA74</f>
        <v>0</v>
      </c>
      <c r="AC150">
        <f>'05.02_EXECUÇÃO DE DESPESAS'!AB74</f>
        <v>0</v>
      </c>
      <c r="AD150">
        <f>'05.02_EXECUÇÃO DE DESPESAS'!AC74</f>
        <v>0</v>
      </c>
      <c r="AE150" t="str">
        <f>IF('05.02_EXECUÇÃO DE DESPESAS'!AD74="","",'05.02_EXECUÇÃO DE DESPESAS'!AD74)</f>
        <v/>
      </c>
      <c r="AF150">
        <f>'05.02_EXECUÇÃO DE DESPESAS'!AE74</f>
        <v>0</v>
      </c>
      <c r="AG150">
        <f>'05.02_EXECUÇÃO DE DESPESAS'!AF74</f>
        <v>0</v>
      </c>
      <c r="AH150">
        <f>'05.02_EXECUÇÃO DE DESPESAS'!AG74</f>
        <v>0</v>
      </c>
      <c r="AI150">
        <f>'05.02_EXECUÇÃO DE DESPESAS'!AH74</f>
        <v>0</v>
      </c>
      <c r="AJ150">
        <f>'05.02_EXECUÇÃO DE DESPESAS'!AI74</f>
        <v>0</v>
      </c>
      <c r="AK150">
        <f>'05.02_EXECUÇÃO DE DESPESAS'!AJ74</f>
        <v>0</v>
      </c>
      <c r="AL150">
        <f>'05.02_EXECUÇÃO DE DESPESAS'!AK74</f>
        <v>0</v>
      </c>
      <c r="AM150" t="str">
        <f>IF('05.02_EXECUÇÃO DE DESPESAS'!AL74="","",'05.02_EXECUÇÃO DE DESPESAS'!AL74)</f>
        <v/>
      </c>
      <c r="AN150">
        <f>'05.02_EXECUÇÃO DE DESPESAS'!AM74</f>
        <v>0</v>
      </c>
      <c r="AO150">
        <f>'05.02_EXECUÇÃO DE DESPESAS'!AN74</f>
        <v>0</v>
      </c>
      <c r="AP150">
        <f>'05.02_EXECUÇÃO DE DESPESAS'!AO74</f>
        <v>0</v>
      </c>
      <c r="AQ150">
        <f>'05.02_EXECUÇÃO DE DESPESAS'!AP74</f>
        <v>0</v>
      </c>
      <c r="AR150" t="str">
        <f>IF('05.02_EXECUÇÃO DE DESPESAS'!AQ74="","",'05.02_EXECUÇÃO DE DESPESAS'!AQ74)</f>
        <v/>
      </c>
      <c r="AS150">
        <f>'05.02_EXECUÇÃO DE DESPESAS'!AR74</f>
        <v>0</v>
      </c>
      <c r="AT150" t="str">
        <f>IF('05.02_EXECUÇÃO DE DESPESAS'!AS74="","",'05.02_EXECUÇÃO DE DESPESAS'!AS74)</f>
        <v/>
      </c>
      <c r="AU150">
        <f>'05.02_EXECUÇÃO DE DESPESAS'!AT74</f>
        <v>0</v>
      </c>
      <c r="AV150">
        <f>'05.02_EXECUÇÃO DE DESPESAS'!AU74</f>
        <v>0</v>
      </c>
      <c r="AW150" t="str">
        <f>IF('05.02_EXECUÇÃO DE DESPESAS'!AV74="","",'05.02_EXECUÇÃO DE DESPESAS'!AV74)</f>
        <v/>
      </c>
      <c r="AX150" t="str">
        <f>IF('05.02_EXECUÇÃO DE DESPESAS'!AW74="","",'05.02_EXECUÇÃO DE DESPESAS'!AW74)</f>
        <v/>
      </c>
      <c r="AZ150">
        <f>'05.02_EXECUÇÃO DE DESPESAS'!AY74</f>
        <v>0</v>
      </c>
      <c r="BA150">
        <f>'05.02_EXECUÇÃO DE DESPESAS'!AZ74</f>
        <v>0</v>
      </c>
      <c r="BB150">
        <f>'05.02_EXECUÇÃO DE DESPESAS'!BA74</f>
        <v>0</v>
      </c>
      <c r="BC150" t="str">
        <f>IF('05.02_EXECUÇÃO DE DESPESAS'!BB74="","",'05.02_EXECUÇÃO DE DESPESAS'!BB74)</f>
        <v/>
      </c>
    </row>
    <row r="151" spans="2:55" x14ac:dyDescent="0.25">
      <c r="B151" t="s">
        <v>683</v>
      </c>
      <c r="C151" t="str">
        <f>IF('05.02_EXECUÇÃO DE DESPESAS'!B75="","",'05.02_EXECUÇÃO DE DESPESAS'!B75)</f>
        <v/>
      </c>
      <c r="D151" t="str">
        <f>IF('05.02_EXECUÇÃO DE DESPESAS'!C75="","",'05.02_EXECUÇÃO DE DESPESAS'!C75)</f>
        <v/>
      </c>
      <c r="E151">
        <f>'05.02_EXECUÇÃO DE DESPESAS'!D75</f>
        <v>0</v>
      </c>
      <c r="F151" t="str">
        <f>IF('05.02_EXECUÇÃO DE DESPESAS'!E75="","",'05.02_EXECUÇÃO DE DESPESAS'!E75)</f>
        <v/>
      </c>
      <c r="G151">
        <f>'05.02_EXECUÇÃO DE DESPESAS'!F75</f>
        <v>0</v>
      </c>
      <c r="H151">
        <f>'05.02_EXECUÇÃO DE DESPESAS'!G75</f>
        <v>0</v>
      </c>
      <c r="I151">
        <f>'05.02_EXECUÇÃO DE DESPESAS'!H75</f>
        <v>0</v>
      </c>
      <c r="J151">
        <f>'05.02_EXECUÇÃO DE DESPESAS'!I75</f>
        <v>0</v>
      </c>
      <c r="K151">
        <f>'05.02_EXECUÇÃO DE DESPESAS'!J75</f>
        <v>0</v>
      </c>
      <c r="L151">
        <f>'05.02_EXECUÇÃO DE DESPESAS'!K75</f>
        <v>0</v>
      </c>
      <c r="M151">
        <f>'05.02_EXECUÇÃO DE DESPESAS'!L75</f>
        <v>0</v>
      </c>
      <c r="N151">
        <f>'05.02_EXECUÇÃO DE DESPESAS'!M75</f>
        <v>0</v>
      </c>
      <c r="O151" t="str">
        <f>IF('05.02_EXECUÇÃO DE DESPESAS'!N75="","",'05.02_EXECUÇÃO DE DESPESAS'!N75)</f>
        <v/>
      </c>
      <c r="P151">
        <f>'05.02_EXECUÇÃO DE DESPESAS'!O75</f>
        <v>0</v>
      </c>
      <c r="Q151">
        <f>'05.02_EXECUÇÃO DE DESPESAS'!P75</f>
        <v>0</v>
      </c>
      <c r="R151" t="str">
        <f>IF('05.02_EXECUÇÃO DE DESPESAS'!Q75="","",'05.02_EXECUÇÃO DE DESPESAS'!Q75)</f>
        <v/>
      </c>
      <c r="S151">
        <f>'05.02_EXECUÇÃO DE DESPESAS'!R75</f>
        <v>0</v>
      </c>
      <c r="T151">
        <f>'05.02_EXECUÇÃO DE DESPESAS'!S75</f>
        <v>0</v>
      </c>
      <c r="U151">
        <f>'05.02_EXECUÇÃO DE DESPESAS'!T75</f>
        <v>0</v>
      </c>
      <c r="V151">
        <f>'05.02_EXECUÇÃO DE DESPESAS'!U75</f>
        <v>0</v>
      </c>
      <c r="W151">
        <f>'05.02_EXECUÇÃO DE DESPESAS'!V75</f>
        <v>0</v>
      </c>
      <c r="X151" t="str">
        <f>IF('05.02_EXECUÇÃO DE DESPESAS'!W75="","",'05.02_EXECUÇÃO DE DESPESAS'!W75)</f>
        <v/>
      </c>
      <c r="Y151">
        <f>'05.02_EXECUÇÃO DE DESPESAS'!X75</f>
        <v>0</v>
      </c>
      <c r="Z151">
        <f>'05.02_EXECUÇÃO DE DESPESAS'!Y75</f>
        <v>0</v>
      </c>
      <c r="AA151">
        <f>'05.02_EXECUÇÃO DE DESPESAS'!Z75</f>
        <v>0</v>
      </c>
      <c r="AB151">
        <f>'05.02_EXECUÇÃO DE DESPESAS'!AA75</f>
        <v>0</v>
      </c>
      <c r="AC151">
        <f>'05.02_EXECUÇÃO DE DESPESAS'!AB75</f>
        <v>0</v>
      </c>
      <c r="AD151">
        <f>'05.02_EXECUÇÃO DE DESPESAS'!AC75</f>
        <v>0</v>
      </c>
      <c r="AE151" t="str">
        <f>IF('05.02_EXECUÇÃO DE DESPESAS'!AD75="","",'05.02_EXECUÇÃO DE DESPESAS'!AD75)</f>
        <v/>
      </c>
      <c r="AF151">
        <f>'05.02_EXECUÇÃO DE DESPESAS'!AE75</f>
        <v>0</v>
      </c>
      <c r="AG151">
        <f>'05.02_EXECUÇÃO DE DESPESAS'!AF75</f>
        <v>0</v>
      </c>
      <c r="AH151">
        <f>'05.02_EXECUÇÃO DE DESPESAS'!AG75</f>
        <v>0</v>
      </c>
      <c r="AI151">
        <f>'05.02_EXECUÇÃO DE DESPESAS'!AH75</f>
        <v>0</v>
      </c>
      <c r="AJ151">
        <f>'05.02_EXECUÇÃO DE DESPESAS'!AI75</f>
        <v>0</v>
      </c>
      <c r="AK151">
        <f>'05.02_EXECUÇÃO DE DESPESAS'!AJ75</f>
        <v>0</v>
      </c>
      <c r="AL151">
        <f>'05.02_EXECUÇÃO DE DESPESAS'!AK75</f>
        <v>0</v>
      </c>
      <c r="AM151" t="str">
        <f>IF('05.02_EXECUÇÃO DE DESPESAS'!AL75="","",'05.02_EXECUÇÃO DE DESPESAS'!AL75)</f>
        <v/>
      </c>
      <c r="AN151">
        <f>'05.02_EXECUÇÃO DE DESPESAS'!AM75</f>
        <v>0</v>
      </c>
      <c r="AO151">
        <f>'05.02_EXECUÇÃO DE DESPESAS'!AN75</f>
        <v>0</v>
      </c>
      <c r="AP151">
        <f>'05.02_EXECUÇÃO DE DESPESAS'!AO75</f>
        <v>0</v>
      </c>
      <c r="AQ151">
        <f>'05.02_EXECUÇÃO DE DESPESAS'!AP75</f>
        <v>0</v>
      </c>
      <c r="AR151" t="str">
        <f>IF('05.02_EXECUÇÃO DE DESPESAS'!AQ75="","",'05.02_EXECUÇÃO DE DESPESAS'!AQ75)</f>
        <v/>
      </c>
      <c r="AS151">
        <f>'05.02_EXECUÇÃO DE DESPESAS'!AR75</f>
        <v>0</v>
      </c>
      <c r="AT151" t="str">
        <f>IF('05.02_EXECUÇÃO DE DESPESAS'!AS75="","",'05.02_EXECUÇÃO DE DESPESAS'!AS75)</f>
        <v/>
      </c>
      <c r="AU151">
        <f>'05.02_EXECUÇÃO DE DESPESAS'!AT75</f>
        <v>0</v>
      </c>
      <c r="AV151">
        <f>'05.02_EXECUÇÃO DE DESPESAS'!AU75</f>
        <v>0</v>
      </c>
      <c r="AW151" t="str">
        <f>IF('05.02_EXECUÇÃO DE DESPESAS'!AV75="","",'05.02_EXECUÇÃO DE DESPESAS'!AV75)</f>
        <v/>
      </c>
      <c r="AX151" t="str">
        <f>IF('05.02_EXECUÇÃO DE DESPESAS'!AW75="","",'05.02_EXECUÇÃO DE DESPESAS'!AW75)</f>
        <v/>
      </c>
      <c r="AZ151">
        <f>'05.02_EXECUÇÃO DE DESPESAS'!AY75</f>
        <v>0</v>
      </c>
      <c r="BA151">
        <f>'05.02_EXECUÇÃO DE DESPESAS'!AZ75</f>
        <v>0</v>
      </c>
      <c r="BB151">
        <f>'05.02_EXECUÇÃO DE DESPESAS'!BA75</f>
        <v>0</v>
      </c>
      <c r="BC151" t="str">
        <f>IF('05.02_EXECUÇÃO DE DESPESAS'!BB75="","",'05.02_EXECUÇÃO DE DESPESAS'!BB75)</f>
        <v/>
      </c>
    </row>
    <row r="152" spans="2:55" x14ac:dyDescent="0.25">
      <c r="B152" t="s">
        <v>683</v>
      </c>
      <c r="C152" t="str">
        <f>IF('05.02_EXECUÇÃO DE DESPESAS'!B76="","",'05.02_EXECUÇÃO DE DESPESAS'!B76)</f>
        <v/>
      </c>
      <c r="D152" t="str">
        <f>IF('05.02_EXECUÇÃO DE DESPESAS'!C76="","",'05.02_EXECUÇÃO DE DESPESAS'!C76)</f>
        <v/>
      </c>
      <c r="E152">
        <f>'05.02_EXECUÇÃO DE DESPESAS'!D76</f>
        <v>0</v>
      </c>
      <c r="F152" t="str">
        <f>IF('05.02_EXECUÇÃO DE DESPESAS'!E76="","",'05.02_EXECUÇÃO DE DESPESAS'!E76)</f>
        <v/>
      </c>
      <c r="G152">
        <f>'05.02_EXECUÇÃO DE DESPESAS'!F76</f>
        <v>0</v>
      </c>
      <c r="H152">
        <f>'05.02_EXECUÇÃO DE DESPESAS'!G76</f>
        <v>0</v>
      </c>
      <c r="I152">
        <f>'05.02_EXECUÇÃO DE DESPESAS'!H76</f>
        <v>0</v>
      </c>
      <c r="J152">
        <f>'05.02_EXECUÇÃO DE DESPESAS'!I76</f>
        <v>0</v>
      </c>
      <c r="K152">
        <f>'05.02_EXECUÇÃO DE DESPESAS'!J76</f>
        <v>0</v>
      </c>
      <c r="L152">
        <f>'05.02_EXECUÇÃO DE DESPESAS'!K76</f>
        <v>0</v>
      </c>
      <c r="M152">
        <f>'05.02_EXECUÇÃO DE DESPESAS'!L76</f>
        <v>0</v>
      </c>
      <c r="N152">
        <f>'05.02_EXECUÇÃO DE DESPESAS'!M76</f>
        <v>0</v>
      </c>
      <c r="O152" t="str">
        <f>IF('05.02_EXECUÇÃO DE DESPESAS'!N76="","",'05.02_EXECUÇÃO DE DESPESAS'!N76)</f>
        <v/>
      </c>
      <c r="P152">
        <f>'05.02_EXECUÇÃO DE DESPESAS'!O76</f>
        <v>0</v>
      </c>
      <c r="Q152">
        <f>'05.02_EXECUÇÃO DE DESPESAS'!P76</f>
        <v>0</v>
      </c>
      <c r="R152" t="str">
        <f>IF('05.02_EXECUÇÃO DE DESPESAS'!Q76="","",'05.02_EXECUÇÃO DE DESPESAS'!Q76)</f>
        <v/>
      </c>
      <c r="S152">
        <f>'05.02_EXECUÇÃO DE DESPESAS'!R76</f>
        <v>0</v>
      </c>
      <c r="T152">
        <f>'05.02_EXECUÇÃO DE DESPESAS'!S76</f>
        <v>0</v>
      </c>
      <c r="U152">
        <f>'05.02_EXECUÇÃO DE DESPESAS'!T76</f>
        <v>0</v>
      </c>
      <c r="V152">
        <f>'05.02_EXECUÇÃO DE DESPESAS'!U76</f>
        <v>0</v>
      </c>
      <c r="W152">
        <f>'05.02_EXECUÇÃO DE DESPESAS'!V76</f>
        <v>0</v>
      </c>
      <c r="X152" t="str">
        <f>IF('05.02_EXECUÇÃO DE DESPESAS'!W76="","",'05.02_EXECUÇÃO DE DESPESAS'!W76)</f>
        <v/>
      </c>
      <c r="Y152">
        <f>'05.02_EXECUÇÃO DE DESPESAS'!X76</f>
        <v>0</v>
      </c>
      <c r="Z152">
        <f>'05.02_EXECUÇÃO DE DESPESAS'!Y76</f>
        <v>0</v>
      </c>
      <c r="AA152">
        <f>'05.02_EXECUÇÃO DE DESPESAS'!Z76</f>
        <v>0</v>
      </c>
      <c r="AB152">
        <f>'05.02_EXECUÇÃO DE DESPESAS'!AA76</f>
        <v>0</v>
      </c>
      <c r="AC152">
        <f>'05.02_EXECUÇÃO DE DESPESAS'!AB76</f>
        <v>0</v>
      </c>
      <c r="AD152">
        <f>'05.02_EXECUÇÃO DE DESPESAS'!AC76</f>
        <v>0</v>
      </c>
      <c r="AE152" t="str">
        <f>IF('05.02_EXECUÇÃO DE DESPESAS'!AD76="","",'05.02_EXECUÇÃO DE DESPESAS'!AD76)</f>
        <v/>
      </c>
      <c r="AF152">
        <f>'05.02_EXECUÇÃO DE DESPESAS'!AE76</f>
        <v>0</v>
      </c>
      <c r="AG152">
        <f>'05.02_EXECUÇÃO DE DESPESAS'!AF76</f>
        <v>0</v>
      </c>
      <c r="AH152">
        <f>'05.02_EXECUÇÃO DE DESPESAS'!AG76</f>
        <v>0</v>
      </c>
      <c r="AI152">
        <f>'05.02_EXECUÇÃO DE DESPESAS'!AH76</f>
        <v>0</v>
      </c>
      <c r="AJ152">
        <f>'05.02_EXECUÇÃO DE DESPESAS'!AI76</f>
        <v>0</v>
      </c>
      <c r="AK152">
        <f>'05.02_EXECUÇÃO DE DESPESAS'!AJ76</f>
        <v>0</v>
      </c>
      <c r="AL152">
        <f>'05.02_EXECUÇÃO DE DESPESAS'!AK76</f>
        <v>0</v>
      </c>
      <c r="AM152" t="str">
        <f>IF('05.02_EXECUÇÃO DE DESPESAS'!AL76="","",'05.02_EXECUÇÃO DE DESPESAS'!AL76)</f>
        <v/>
      </c>
      <c r="AN152">
        <f>'05.02_EXECUÇÃO DE DESPESAS'!AM76</f>
        <v>0</v>
      </c>
      <c r="AO152">
        <f>'05.02_EXECUÇÃO DE DESPESAS'!AN76</f>
        <v>0</v>
      </c>
      <c r="AP152">
        <f>'05.02_EXECUÇÃO DE DESPESAS'!AO76</f>
        <v>0</v>
      </c>
      <c r="AQ152">
        <f>'05.02_EXECUÇÃO DE DESPESAS'!AP76</f>
        <v>0</v>
      </c>
      <c r="AR152" t="str">
        <f>IF('05.02_EXECUÇÃO DE DESPESAS'!AQ76="","",'05.02_EXECUÇÃO DE DESPESAS'!AQ76)</f>
        <v/>
      </c>
      <c r="AS152">
        <f>'05.02_EXECUÇÃO DE DESPESAS'!AR76</f>
        <v>0</v>
      </c>
      <c r="AT152" t="str">
        <f>IF('05.02_EXECUÇÃO DE DESPESAS'!AS76="","",'05.02_EXECUÇÃO DE DESPESAS'!AS76)</f>
        <v/>
      </c>
      <c r="AU152">
        <f>'05.02_EXECUÇÃO DE DESPESAS'!AT76</f>
        <v>0</v>
      </c>
      <c r="AV152">
        <f>'05.02_EXECUÇÃO DE DESPESAS'!AU76</f>
        <v>0</v>
      </c>
      <c r="AW152" t="str">
        <f>IF('05.02_EXECUÇÃO DE DESPESAS'!AV76="","",'05.02_EXECUÇÃO DE DESPESAS'!AV76)</f>
        <v/>
      </c>
      <c r="AX152" t="str">
        <f>IF('05.02_EXECUÇÃO DE DESPESAS'!AW76="","",'05.02_EXECUÇÃO DE DESPESAS'!AW76)</f>
        <v/>
      </c>
      <c r="AZ152">
        <f>'05.02_EXECUÇÃO DE DESPESAS'!AY76</f>
        <v>0</v>
      </c>
      <c r="BA152">
        <f>'05.02_EXECUÇÃO DE DESPESAS'!AZ76</f>
        <v>0</v>
      </c>
      <c r="BB152">
        <f>'05.02_EXECUÇÃO DE DESPESAS'!BA76</f>
        <v>0</v>
      </c>
      <c r="BC152" t="str">
        <f>IF('05.02_EXECUÇÃO DE DESPESAS'!BB76="","",'05.02_EXECUÇÃO DE DESPESAS'!BB76)</f>
        <v/>
      </c>
    </row>
    <row r="153" spans="2:55" x14ac:dyDescent="0.25">
      <c r="B153" t="s">
        <v>683</v>
      </c>
      <c r="C153" t="str">
        <f>IF('05.02_EXECUÇÃO DE DESPESAS'!B77="","",'05.02_EXECUÇÃO DE DESPESAS'!B77)</f>
        <v/>
      </c>
      <c r="D153" t="str">
        <f>IF('05.02_EXECUÇÃO DE DESPESAS'!C77="","",'05.02_EXECUÇÃO DE DESPESAS'!C77)</f>
        <v/>
      </c>
      <c r="E153">
        <f>'05.02_EXECUÇÃO DE DESPESAS'!D77</f>
        <v>0</v>
      </c>
      <c r="F153" t="str">
        <f>IF('05.02_EXECUÇÃO DE DESPESAS'!E77="","",'05.02_EXECUÇÃO DE DESPESAS'!E77)</f>
        <v/>
      </c>
      <c r="G153">
        <f>'05.02_EXECUÇÃO DE DESPESAS'!F77</f>
        <v>0</v>
      </c>
      <c r="H153">
        <f>'05.02_EXECUÇÃO DE DESPESAS'!G77</f>
        <v>0</v>
      </c>
      <c r="I153">
        <f>'05.02_EXECUÇÃO DE DESPESAS'!H77</f>
        <v>0</v>
      </c>
      <c r="J153">
        <f>'05.02_EXECUÇÃO DE DESPESAS'!I77</f>
        <v>0</v>
      </c>
      <c r="K153">
        <f>'05.02_EXECUÇÃO DE DESPESAS'!J77</f>
        <v>0</v>
      </c>
      <c r="L153">
        <f>'05.02_EXECUÇÃO DE DESPESAS'!K77</f>
        <v>0</v>
      </c>
      <c r="M153">
        <f>'05.02_EXECUÇÃO DE DESPESAS'!L77</f>
        <v>0</v>
      </c>
      <c r="N153">
        <f>'05.02_EXECUÇÃO DE DESPESAS'!M77</f>
        <v>0</v>
      </c>
      <c r="O153" t="str">
        <f>IF('05.02_EXECUÇÃO DE DESPESAS'!N77="","",'05.02_EXECUÇÃO DE DESPESAS'!N77)</f>
        <v/>
      </c>
      <c r="P153">
        <f>'05.02_EXECUÇÃO DE DESPESAS'!O77</f>
        <v>0</v>
      </c>
      <c r="Q153">
        <f>'05.02_EXECUÇÃO DE DESPESAS'!P77</f>
        <v>0</v>
      </c>
      <c r="R153" t="str">
        <f>IF('05.02_EXECUÇÃO DE DESPESAS'!Q77="","",'05.02_EXECUÇÃO DE DESPESAS'!Q77)</f>
        <v/>
      </c>
      <c r="S153">
        <f>'05.02_EXECUÇÃO DE DESPESAS'!R77</f>
        <v>0</v>
      </c>
      <c r="T153">
        <f>'05.02_EXECUÇÃO DE DESPESAS'!S77</f>
        <v>0</v>
      </c>
      <c r="U153">
        <f>'05.02_EXECUÇÃO DE DESPESAS'!T77</f>
        <v>0</v>
      </c>
      <c r="V153">
        <f>'05.02_EXECUÇÃO DE DESPESAS'!U77</f>
        <v>0</v>
      </c>
      <c r="W153">
        <f>'05.02_EXECUÇÃO DE DESPESAS'!V77</f>
        <v>0</v>
      </c>
      <c r="X153" t="str">
        <f>IF('05.02_EXECUÇÃO DE DESPESAS'!W77="","",'05.02_EXECUÇÃO DE DESPESAS'!W77)</f>
        <v/>
      </c>
      <c r="Y153">
        <f>'05.02_EXECUÇÃO DE DESPESAS'!X77</f>
        <v>0</v>
      </c>
      <c r="Z153">
        <f>'05.02_EXECUÇÃO DE DESPESAS'!Y77</f>
        <v>0</v>
      </c>
      <c r="AA153">
        <f>'05.02_EXECUÇÃO DE DESPESAS'!Z77</f>
        <v>0</v>
      </c>
      <c r="AB153">
        <f>'05.02_EXECUÇÃO DE DESPESAS'!AA77</f>
        <v>0</v>
      </c>
      <c r="AC153">
        <f>'05.02_EXECUÇÃO DE DESPESAS'!AB77</f>
        <v>0</v>
      </c>
      <c r="AD153">
        <f>'05.02_EXECUÇÃO DE DESPESAS'!AC77</f>
        <v>0</v>
      </c>
      <c r="AE153" t="str">
        <f>IF('05.02_EXECUÇÃO DE DESPESAS'!AD77="","",'05.02_EXECUÇÃO DE DESPESAS'!AD77)</f>
        <v/>
      </c>
      <c r="AF153">
        <f>'05.02_EXECUÇÃO DE DESPESAS'!AE77</f>
        <v>0</v>
      </c>
      <c r="AG153">
        <f>'05.02_EXECUÇÃO DE DESPESAS'!AF77</f>
        <v>0</v>
      </c>
      <c r="AH153">
        <f>'05.02_EXECUÇÃO DE DESPESAS'!AG77</f>
        <v>0</v>
      </c>
      <c r="AI153">
        <f>'05.02_EXECUÇÃO DE DESPESAS'!AH77</f>
        <v>0</v>
      </c>
      <c r="AJ153">
        <f>'05.02_EXECUÇÃO DE DESPESAS'!AI77</f>
        <v>0</v>
      </c>
      <c r="AK153">
        <f>'05.02_EXECUÇÃO DE DESPESAS'!AJ77</f>
        <v>0</v>
      </c>
      <c r="AL153">
        <f>'05.02_EXECUÇÃO DE DESPESAS'!AK77</f>
        <v>0</v>
      </c>
      <c r="AM153" t="str">
        <f>IF('05.02_EXECUÇÃO DE DESPESAS'!AL77="","",'05.02_EXECUÇÃO DE DESPESAS'!AL77)</f>
        <v/>
      </c>
      <c r="AN153">
        <f>'05.02_EXECUÇÃO DE DESPESAS'!AM77</f>
        <v>0</v>
      </c>
      <c r="AO153">
        <f>'05.02_EXECUÇÃO DE DESPESAS'!AN77</f>
        <v>0</v>
      </c>
      <c r="AP153">
        <f>'05.02_EXECUÇÃO DE DESPESAS'!AO77</f>
        <v>0</v>
      </c>
      <c r="AQ153">
        <f>'05.02_EXECUÇÃO DE DESPESAS'!AP77</f>
        <v>0</v>
      </c>
      <c r="AR153" t="str">
        <f>IF('05.02_EXECUÇÃO DE DESPESAS'!AQ77="","",'05.02_EXECUÇÃO DE DESPESAS'!AQ77)</f>
        <v/>
      </c>
      <c r="AS153">
        <f>'05.02_EXECUÇÃO DE DESPESAS'!AR77</f>
        <v>0</v>
      </c>
      <c r="AT153" t="str">
        <f>IF('05.02_EXECUÇÃO DE DESPESAS'!AS77="","",'05.02_EXECUÇÃO DE DESPESAS'!AS77)</f>
        <v/>
      </c>
      <c r="AU153">
        <f>'05.02_EXECUÇÃO DE DESPESAS'!AT77</f>
        <v>0</v>
      </c>
      <c r="AV153">
        <f>'05.02_EXECUÇÃO DE DESPESAS'!AU77</f>
        <v>0</v>
      </c>
      <c r="AW153" t="str">
        <f>IF('05.02_EXECUÇÃO DE DESPESAS'!AV77="","",'05.02_EXECUÇÃO DE DESPESAS'!AV77)</f>
        <v/>
      </c>
      <c r="AX153" t="str">
        <f>IF('05.02_EXECUÇÃO DE DESPESAS'!AW77="","",'05.02_EXECUÇÃO DE DESPESAS'!AW77)</f>
        <v/>
      </c>
      <c r="AZ153">
        <f>'05.02_EXECUÇÃO DE DESPESAS'!AY77</f>
        <v>0</v>
      </c>
      <c r="BA153">
        <f>'05.02_EXECUÇÃO DE DESPESAS'!AZ77</f>
        <v>0</v>
      </c>
      <c r="BB153">
        <f>'05.02_EXECUÇÃO DE DESPESAS'!BA77</f>
        <v>0</v>
      </c>
      <c r="BC153" t="str">
        <f>IF('05.02_EXECUÇÃO DE DESPESAS'!BB77="","",'05.02_EXECUÇÃO DE DESPESAS'!BB77)</f>
        <v/>
      </c>
    </row>
    <row r="154" spans="2:55" x14ac:dyDescent="0.25">
      <c r="B154" t="s">
        <v>683</v>
      </c>
      <c r="C154" t="str">
        <f>IF('05.02_EXECUÇÃO DE DESPESAS'!B78="","",'05.02_EXECUÇÃO DE DESPESAS'!B78)</f>
        <v/>
      </c>
      <c r="D154" t="str">
        <f>IF('05.02_EXECUÇÃO DE DESPESAS'!C78="","",'05.02_EXECUÇÃO DE DESPESAS'!C78)</f>
        <v/>
      </c>
      <c r="E154">
        <f>'05.02_EXECUÇÃO DE DESPESAS'!D78</f>
        <v>0</v>
      </c>
      <c r="F154" t="str">
        <f>IF('05.02_EXECUÇÃO DE DESPESAS'!E78="","",'05.02_EXECUÇÃO DE DESPESAS'!E78)</f>
        <v/>
      </c>
      <c r="G154">
        <f>'05.02_EXECUÇÃO DE DESPESAS'!F78</f>
        <v>0</v>
      </c>
      <c r="H154">
        <f>'05.02_EXECUÇÃO DE DESPESAS'!G78</f>
        <v>0</v>
      </c>
      <c r="I154">
        <f>'05.02_EXECUÇÃO DE DESPESAS'!H78</f>
        <v>0</v>
      </c>
      <c r="J154">
        <f>'05.02_EXECUÇÃO DE DESPESAS'!I78</f>
        <v>0</v>
      </c>
      <c r="K154">
        <f>'05.02_EXECUÇÃO DE DESPESAS'!J78</f>
        <v>0</v>
      </c>
      <c r="L154">
        <f>'05.02_EXECUÇÃO DE DESPESAS'!K78</f>
        <v>0</v>
      </c>
      <c r="M154">
        <f>'05.02_EXECUÇÃO DE DESPESAS'!L78</f>
        <v>0</v>
      </c>
      <c r="N154">
        <f>'05.02_EXECUÇÃO DE DESPESAS'!M78</f>
        <v>0</v>
      </c>
      <c r="O154" t="str">
        <f>IF('05.02_EXECUÇÃO DE DESPESAS'!N78="","",'05.02_EXECUÇÃO DE DESPESAS'!N78)</f>
        <v/>
      </c>
      <c r="P154">
        <f>'05.02_EXECUÇÃO DE DESPESAS'!O78</f>
        <v>0</v>
      </c>
      <c r="Q154">
        <f>'05.02_EXECUÇÃO DE DESPESAS'!P78</f>
        <v>0</v>
      </c>
      <c r="R154" t="str">
        <f>IF('05.02_EXECUÇÃO DE DESPESAS'!Q78="","",'05.02_EXECUÇÃO DE DESPESAS'!Q78)</f>
        <v/>
      </c>
      <c r="S154">
        <f>'05.02_EXECUÇÃO DE DESPESAS'!R78</f>
        <v>0</v>
      </c>
      <c r="T154">
        <f>'05.02_EXECUÇÃO DE DESPESAS'!S78</f>
        <v>0</v>
      </c>
      <c r="U154">
        <f>'05.02_EXECUÇÃO DE DESPESAS'!T78</f>
        <v>0</v>
      </c>
      <c r="V154">
        <f>'05.02_EXECUÇÃO DE DESPESAS'!U78</f>
        <v>0</v>
      </c>
      <c r="W154">
        <f>'05.02_EXECUÇÃO DE DESPESAS'!V78</f>
        <v>0</v>
      </c>
      <c r="X154" t="str">
        <f>IF('05.02_EXECUÇÃO DE DESPESAS'!W78="","",'05.02_EXECUÇÃO DE DESPESAS'!W78)</f>
        <v/>
      </c>
      <c r="Y154">
        <f>'05.02_EXECUÇÃO DE DESPESAS'!X78</f>
        <v>0</v>
      </c>
      <c r="Z154">
        <f>'05.02_EXECUÇÃO DE DESPESAS'!Y78</f>
        <v>0</v>
      </c>
      <c r="AA154">
        <f>'05.02_EXECUÇÃO DE DESPESAS'!Z78</f>
        <v>0</v>
      </c>
      <c r="AB154">
        <f>'05.02_EXECUÇÃO DE DESPESAS'!AA78</f>
        <v>0</v>
      </c>
      <c r="AC154">
        <f>'05.02_EXECUÇÃO DE DESPESAS'!AB78</f>
        <v>0</v>
      </c>
      <c r="AD154">
        <f>'05.02_EXECUÇÃO DE DESPESAS'!AC78</f>
        <v>0</v>
      </c>
      <c r="AE154" t="str">
        <f>IF('05.02_EXECUÇÃO DE DESPESAS'!AD78="","",'05.02_EXECUÇÃO DE DESPESAS'!AD78)</f>
        <v/>
      </c>
      <c r="AF154">
        <f>'05.02_EXECUÇÃO DE DESPESAS'!AE78</f>
        <v>0</v>
      </c>
      <c r="AG154">
        <f>'05.02_EXECUÇÃO DE DESPESAS'!AF78</f>
        <v>0</v>
      </c>
      <c r="AH154">
        <f>'05.02_EXECUÇÃO DE DESPESAS'!AG78</f>
        <v>0</v>
      </c>
      <c r="AI154">
        <f>'05.02_EXECUÇÃO DE DESPESAS'!AH78</f>
        <v>0</v>
      </c>
      <c r="AJ154">
        <f>'05.02_EXECUÇÃO DE DESPESAS'!AI78</f>
        <v>0</v>
      </c>
      <c r="AK154">
        <f>'05.02_EXECUÇÃO DE DESPESAS'!AJ78</f>
        <v>0</v>
      </c>
      <c r="AL154">
        <f>'05.02_EXECUÇÃO DE DESPESAS'!AK78</f>
        <v>0</v>
      </c>
      <c r="AM154" t="str">
        <f>IF('05.02_EXECUÇÃO DE DESPESAS'!AL78="","",'05.02_EXECUÇÃO DE DESPESAS'!AL78)</f>
        <v/>
      </c>
      <c r="AN154">
        <f>'05.02_EXECUÇÃO DE DESPESAS'!AM78</f>
        <v>0</v>
      </c>
      <c r="AO154">
        <f>'05.02_EXECUÇÃO DE DESPESAS'!AN78</f>
        <v>0</v>
      </c>
      <c r="AP154">
        <f>'05.02_EXECUÇÃO DE DESPESAS'!AO78</f>
        <v>0</v>
      </c>
      <c r="AQ154">
        <f>'05.02_EXECUÇÃO DE DESPESAS'!AP78</f>
        <v>0</v>
      </c>
      <c r="AR154" t="str">
        <f>IF('05.02_EXECUÇÃO DE DESPESAS'!AQ78="","",'05.02_EXECUÇÃO DE DESPESAS'!AQ78)</f>
        <v/>
      </c>
      <c r="AS154">
        <f>'05.02_EXECUÇÃO DE DESPESAS'!AR78</f>
        <v>0</v>
      </c>
      <c r="AT154" t="str">
        <f>IF('05.02_EXECUÇÃO DE DESPESAS'!AS78="","",'05.02_EXECUÇÃO DE DESPESAS'!AS78)</f>
        <v/>
      </c>
      <c r="AU154">
        <f>'05.02_EXECUÇÃO DE DESPESAS'!AT78</f>
        <v>0</v>
      </c>
      <c r="AV154">
        <f>'05.02_EXECUÇÃO DE DESPESAS'!AU78</f>
        <v>0</v>
      </c>
      <c r="AW154" t="str">
        <f>IF('05.02_EXECUÇÃO DE DESPESAS'!AV78="","",'05.02_EXECUÇÃO DE DESPESAS'!AV78)</f>
        <v/>
      </c>
      <c r="AX154" t="str">
        <f>IF('05.02_EXECUÇÃO DE DESPESAS'!AW78="","",'05.02_EXECUÇÃO DE DESPESAS'!AW78)</f>
        <v/>
      </c>
      <c r="AZ154">
        <f>'05.02_EXECUÇÃO DE DESPESAS'!AY78</f>
        <v>0</v>
      </c>
      <c r="BA154">
        <f>'05.02_EXECUÇÃO DE DESPESAS'!AZ78</f>
        <v>0</v>
      </c>
      <c r="BB154">
        <f>'05.02_EXECUÇÃO DE DESPESAS'!BA78</f>
        <v>0</v>
      </c>
      <c r="BC154" t="str">
        <f>IF('05.02_EXECUÇÃO DE DESPESAS'!BB78="","",'05.02_EXECUÇÃO DE DESPESAS'!BB78)</f>
        <v/>
      </c>
    </row>
    <row r="155" spans="2:55" x14ac:dyDescent="0.25">
      <c r="B155" t="s">
        <v>683</v>
      </c>
      <c r="C155" t="str">
        <f>IF('05.02_EXECUÇÃO DE DESPESAS'!B79="","",'05.02_EXECUÇÃO DE DESPESAS'!B79)</f>
        <v/>
      </c>
      <c r="D155" t="str">
        <f>IF('05.02_EXECUÇÃO DE DESPESAS'!C79="","",'05.02_EXECUÇÃO DE DESPESAS'!C79)</f>
        <v/>
      </c>
      <c r="E155">
        <f>'05.02_EXECUÇÃO DE DESPESAS'!D79</f>
        <v>0</v>
      </c>
      <c r="F155" t="str">
        <f>IF('05.02_EXECUÇÃO DE DESPESAS'!E79="","",'05.02_EXECUÇÃO DE DESPESAS'!E79)</f>
        <v/>
      </c>
      <c r="G155">
        <f>'05.02_EXECUÇÃO DE DESPESAS'!F79</f>
        <v>0</v>
      </c>
      <c r="H155">
        <f>'05.02_EXECUÇÃO DE DESPESAS'!G79</f>
        <v>0</v>
      </c>
      <c r="I155">
        <f>'05.02_EXECUÇÃO DE DESPESAS'!H79</f>
        <v>0</v>
      </c>
      <c r="J155">
        <f>'05.02_EXECUÇÃO DE DESPESAS'!I79</f>
        <v>0</v>
      </c>
      <c r="K155">
        <f>'05.02_EXECUÇÃO DE DESPESAS'!J79</f>
        <v>0</v>
      </c>
      <c r="L155">
        <f>'05.02_EXECUÇÃO DE DESPESAS'!K79</f>
        <v>0</v>
      </c>
      <c r="M155">
        <f>'05.02_EXECUÇÃO DE DESPESAS'!L79</f>
        <v>0</v>
      </c>
      <c r="N155">
        <f>'05.02_EXECUÇÃO DE DESPESAS'!M79</f>
        <v>0</v>
      </c>
      <c r="O155" t="str">
        <f>IF('05.02_EXECUÇÃO DE DESPESAS'!N79="","",'05.02_EXECUÇÃO DE DESPESAS'!N79)</f>
        <v/>
      </c>
      <c r="P155">
        <f>'05.02_EXECUÇÃO DE DESPESAS'!O79</f>
        <v>0</v>
      </c>
      <c r="Q155">
        <f>'05.02_EXECUÇÃO DE DESPESAS'!P79</f>
        <v>0</v>
      </c>
      <c r="R155" t="str">
        <f>IF('05.02_EXECUÇÃO DE DESPESAS'!Q79="","",'05.02_EXECUÇÃO DE DESPESAS'!Q79)</f>
        <v/>
      </c>
      <c r="S155">
        <f>'05.02_EXECUÇÃO DE DESPESAS'!R79</f>
        <v>0</v>
      </c>
      <c r="T155">
        <f>'05.02_EXECUÇÃO DE DESPESAS'!S79</f>
        <v>0</v>
      </c>
      <c r="U155">
        <f>'05.02_EXECUÇÃO DE DESPESAS'!T79</f>
        <v>0</v>
      </c>
      <c r="V155">
        <f>'05.02_EXECUÇÃO DE DESPESAS'!U79</f>
        <v>0</v>
      </c>
      <c r="W155">
        <f>'05.02_EXECUÇÃO DE DESPESAS'!V79</f>
        <v>0</v>
      </c>
      <c r="X155" t="str">
        <f>IF('05.02_EXECUÇÃO DE DESPESAS'!W79="","",'05.02_EXECUÇÃO DE DESPESAS'!W79)</f>
        <v/>
      </c>
      <c r="Y155">
        <f>'05.02_EXECUÇÃO DE DESPESAS'!X79</f>
        <v>0</v>
      </c>
      <c r="Z155">
        <f>'05.02_EXECUÇÃO DE DESPESAS'!Y79</f>
        <v>0</v>
      </c>
      <c r="AA155">
        <f>'05.02_EXECUÇÃO DE DESPESAS'!Z79</f>
        <v>0</v>
      </c>
      <c r="AB155">
        <f>'05.02_EXECUÇÃO DE DESPESAS'!AA79</f>
        <v>0</v>
      </c>
      <c r="AC155">
        <f>'05.02_EXECUÇÃO DE DESPESAS'!AB79</f>
        <v>0</v>
      </c>
      <c r="AD155">
        <f>'05.02_EXECUÇÃO DE DESPESAS'!AC79</f>
        <v>0</v>
      </c>
      <c r="AE155" t="str">
        <f>IF('05.02_EXECUÇÃO DE DESPESAS'!AD79="","",'05.02_EXECUÇÃO DE DESPESAS'!AD79)</f>
        <v/>
      </c>
      <c r="AF155">
        <f>'05.02_EXECUÇÃO DE DESPESAS'!AE79</f>
        <v>0</v>
      </c>
      <c r="AG155">
        <f>'05.02_EXECUÇÃO DE DESPESAS'!AF79</f>
        <v>0</v>
      </c>
      <c r="AH155">
        <f>'05.02_EXECUÇÃO DE DESPESAS'!AG79</f>
        <v>0</v>
      </c>
      <c r="AI155">
        <f>'05.02_EXECUÇÃO DE DESPESAS'!AH79</f>
        <v>0</v>
      </c>
      <c r="AJ155">
        <f>'05.02_EXECUÇÃO DE DESPESAS'!AI79</f>
        <v>0</v>
      </c>
      <c r="AK155">
        <f>'05.02_EXECUÇÃO DE DESPESAS'!AJ79</f>
        <v>0</v>
      </c>
      <c r="AL155">
        <f>'05.02_EXECUÇÃO DE DESPESAS'!AK79</f>
        <v>0</v>
      </c>
      <c r="AM155" t="str">
        <f>IF('05.02_EXECUÇÃO DE DESPESAS'!AL79="","",'05.02_EXECUÇÃO DE DESPESAS'!AL79)</f>
        <v/>
      </c>
      <c r="AN155">
        <f>'05.02_EXECUÇÃO DE DESPESAS'!AM79</f>
        <v>0</v>
      </c>
      <c r="AO155">
        <f>'05.02_EXECUÇÃO DE DESPESAS'!AN79</f>
        <v>0</v>
      </c>
      <c r="AP155">
        <f>'05.02_EXECUÇÃO DE DESPESAS'!AO79</f>
        <v>0</v>
      </c>
      <c r="AQ155">
        <f>'05.02_EXECUÇÃO DE DESPESAS'!AP79</f>
        <v>0</v>
      </c>
      <c r="AR155" t="str">
        <f>IF('05.02_EXECUÇÃO DE DESPESAS'!AQ79="","",'05.02_EXECUÇÃO DE DESPESAS'!AQ79)</f>
        <v/>
      </c>
      <c r="AS155">
        <f>'05.02_EXECUÇÃO DE DESPESAS'!AR79</f>
        <v>0</v>
      </c>
      <c r="AT155" t="str">
        <f>IF('05.02_EXECUÇÃO DE DESPESAS'!AS79="","",'05.02_EXECUÇÃO DE DESPESAS'!AS79)</f>
        <v/>
      </c>
      <c r="AU155">
        <f>'05.02_EXECUÇÃO DE DESPESAS'!AT79</f>
        <v>0</v>
      </c>
      <c r="AV155">
        <f>'05.02_EXECUÇÃO DE DESPESAS'!AU79</f>
        <v>0</v>
      </c>
      <c r="AW155" t="str">
        <f>IF('05.02_EXECUÇÃO DE DESPESAS'!AV79="","",'05.02_EXECUÇÃO DE DESPESAS'!AV79)</f>
        <v/>
      </c>
      <c r="AX155" t="str">
        <f>IF('05.02_EXECUÇÃO DE DESPESAS'!AW79="","",'05.02_EXECUÇÃO DE DESPESAS'!AW79)</f>
        <v/>
      </c>
      <c r="AZ155">
        <f>'05.02_EXECUÇÃO DE DESPESAS'!AY79</f>
        <v>0</v>
      </c>
      <c r="BA155">
        <f>'05.02_EXECUÇÃO DE DESPESAS'!AZ79</f>
        <v>0</v>
      </c>
      <c r="BB155">
        <f>'05.02_EXECUÇÃO DE DESPESAS'!BA79</f>
        <v>0</v>
      </c>
      <c r="BC155" t="str">
        <f>IF('05.02_EXECUÇÃO DE DESPESAS'!BB79="","",'05.02_EXECUÇÃO DE DESPESAS'!BB79)</f>
        <v/>
      </c>
    </row>
    <row r="156" spans="2:55" x14ac:dyDescent="0.25">
      <c r="B156" t="s">
        <v>683</v>
      </c>
      <c r="C156" t="str">
        <f>IF('05.02_EXECUÇÃO DE DESPESAS'!B80="","",'05.02_EXECUÇÃO DE DESPESAS'!B80)</f>
        <v/>
      </c>
      <c r="D156" t="str">
        <f>IF('05.02_EXECUÇÃO DE DESPESAS'!C80="","",'05.02_EXECUÇÃO DE DESPESAS'!C80)</f>
        <v/>
      </c>
      <c r="E156">
        <f>'05.02_EXECUÇÃO DE DESPESAS'!D80</f>
        <v>0</v>
      </c>
      <c r="F156" t="str">
        <f>IF('05.02_EXECUÇÃO DE DESPESAS'!E80="","",'05.02_EXECUÇÃO DE DESPESAS'!E80)</f>
        <v/>
      </c>
      <c r="G156">
        <f>'05.02_EXECUÇÃO DE DESPESAS'!F80</f>
        <v>0</v>
      </c>
      <c r="H156">
        <f>'05.02_EXECUÇÃO DE DESPESAS'!G80</f>
        <v>0</v>
      </c>
      <c r="I156">
        <f>'05.02_EXECUÇÃO DE DESPESAS'!H80</f>
        <v>0</v>
      </c>
      <c r="J156">
        <f>'05.02_EXECUÇÃO DE DESPESAS'!I80</f>
        <v>0</v>
      </c>
      <c r="K156">
        <f>'05.02_EXECUÇÃO DE DESPESAS'!J80</f>
        <v>0</v>
      </c>
      <c r="L156">
        <f>'05.02_EXECUÇÃO DE DESPESAS'!K80</f>
        <v>0</v>
      </c>
      <c r="M156">
        <f>'05.02_EXECUÇÃO DE DESPESAS'!L80</f>
        <v>0</v>
      </c>
      <c r="N156">
        <f>'05.02_EXECUÇÃO DE DESPESAS'!M80</f>
        <v>0</v>
      </c>
      <c r="O156" t="str">
        <f>IF('05.02_EXECUÇÃO DE DESPESAS'!N80="","",'05.02_EXECUÇÃO DE DESPESAS'!N80)</f>
        <v/>
      </c>
      <c r="P156">
        <f>'05.02_EXECUÇÃO DE DESPESAS'!O80</f>
        <v>0</v>
      </c>
      <c r="Q156">
        <f>'05.02_EXECUÇÃO DE DESPESAS'!P80</f>
        <v>0</v>
      </c>
      <c r="R156" t="str">
        <f>IF('05.02_EXECUÇÃO DE DESPESAS'!Q80="","",'05.02_EXECUÇÃO DE DESPESAS'!Q80)</f>
        <v/>
      </c>
      <c r="S156">
        <f>'05.02_EXECUÇÃO DE DESPESAS'!R80</f>
        <v>0</v>
      </c>
      <c r="T156">
        <f>'05.02_EXECUÇÃO DE DESPESAS'!S80</f>
        <v>0</v>
      </c>
      <c r="U156">
        <f>'05.02_EXECUÇÃO DE DESPESAS'!T80</f>
        <v>0</v>
      </c>
      <c r="V156">
        <f>'05.02_EXECUÇÃO DE DESPESAS'!U80</f>
        <v>0</v>
      </c>
      <c r="W156">
        <f>'05.02_EXECUÇÃO DE DESPESAS'!V80</f>
        <v>0</v>
      </c>
      <c r="X156" t="str">
        <f>IF('05.02_EXECUÇÃO DE DESPESAS'!W80="","",'05.02_EXECUÇÃO DE DESPESAS'!W80)</f>
        <v/>
      </c>
      <c r="Y156">
        <f>'05.02_EXECUÇÃO DE DESPESAS'!X80</f>
        <v>0</v>
      </c>
      <c r="Z156">
        <f>'05.02_EXECUÇÃO DE DESPESAS'!Y80</f>
        <v>0</v>
      </c>
      <c r="AA156">
        <f>'05.02_EXECUÇÃO DE DESPESAS'!Z80</f>
        <v>0</v>
      </c>
      <c r="AB156">
        <f>'05.02_EXECUÇÃO DE DESPESAS'!AA80</f>
        <v>0</v>
      </c>
      <c r="AC156">
        <f>'05.02_EXECUÇÃO DE DESPESAS'!AB80</f>
        <v>0</v>
      </c>
      <c r="AD156">
        <f>'05.02_EXECUÇÃO DE DESPESAS'!AC80</f>
        <v>0</v>
      </c>
      <c r="AE156" t="str">
        <f>IF('05.02_EXECUÇÃO DE DESPESAS'!AD80="","",'05.02_EXECUÇÃO DE DESPESAS'!AD80)</f>
        <v/>
      </c>
      <c r="AF156">
        <f>'05.02_EXECUÇÃO DE DESPESAS'!AE80</f>
        <v>0</v>
      </c>
      <c r="AG156">
        <f>'05.02_EXECUÇÃO DE DESPESAS'!AF80</f>
        <v>0</v>
      </c>
      <c r="AH156">
        <f>'05.02_EXECUÇÃO DE DESPESAS'!AG80</f>
        <v>0</v>
      </c>
      <c r="AI156">
        <f>'05.02_EXECUÇÃO DE DESPESAS'!AH80</f>
        <v>0</v>
      </c>
      <c r="AJ156">
        <f>'05.02_EXECUÇÃO DE DESPESAS'!AI80</f>
        <v>0</v>
      </c>
      <c r="AK156">
        <f>'05.02_EXECUÇÃO DE DESPESAS'!AJ80</f>
        <v>0</v>
      </c>
      <c r="AL156">
        <f>'05.02_EXECUÇÃO DE DESPESAS'!AK80</f>
        <v>0</v>
      </c>
      <c r="AM156" t="str">
        <f>IF('05.02_EXECUÇÃO DE DESPESAS'!AL80="","",'05.02_EXECUÇÃO DE DESPESAS'!AL80)</f>
        <v/>
      </c>
      <c r="AN156">
        <f>'05.02_EXECUÇÃO DE DESPESAS'!AM80</f>
        <v>0</v>
      </c>
      <c r="AO156">
        <f>'05.02_EXECUÇÃO DE DESPESAS'!AN80</f>
        <v>0</v>
      </c>
      <c r="AP156">
        <f>'05.02_EXECUÇÃO DE DESPESAS'!AO80</f>
        <v>0</v>
      </c>
      <c r="AQ156">
        <f>'05.02_EXECUÇÃO DE DESPESAS'!AP80</f>
        <v>0</v>
      </c>
      <c r="AR156" t="str">
        <f>IF('05.02_EXECUÇÃO DE DESPESAS'!AQ80="","",'05.02_EXECUÇÃO DE DESPESAS'!AQ80)</f>
        <v/>
      </c>
      <c r="AS156">
        <f>'05.02_EXECUÇÃO DE DESPESAS'!AR80</f>
        <v>0</v>
      </c>
      <c r="AT156" t="str">
        <f>IF('05.02_EXECUÇÃO DE DESPESAS'!AS80="","",'05.02_EXECUÇÃO DE DESPESAS'!AS80)</f>
        <v/>
      </c>
      <c r="AU156">
        <f>'05.02_EXECUÇÃO DE DESPESAS'!AT80</f>
        <v>0</v>
      </c>
      <c r="AV156">
        <f>'05.02_EXECUÇÃO DE DESPESAS'!AU80</f>
        <v>0</v>
      </c>
      <c r="AW156" t="str">
        <f>IF('05.02_EXECUÇÃO DE DESPESAS'!AV80="","",'05.02_EXECUÇÃO DE DESPESAS'!AV80)</f>
        <v/>
      </c>
      <c r="AX156" t="str">
        <f>IF('05.02_EXECUÇÃO DE DESPESAS'!AW80="","",'05.02_EXECUÇÃO DE DESPESAS'!AW80)</f>
        <v/>
      </c>
      <c r="AZ156">
        <f>'05.02_EXECUÇÃO DE DESPESAS'!AY80</f>
        <v>0</v>
      </c>
      <c r="BA156">
        <f>'05.02_EXECUÇÃO DE DESPESAS'!AZ80</f>
        <v>0</v>
      </c>
      <c r="BB156">
        <f>'05.02_EXECUÇÃO DE DESPESAS'!BA80</f>
        <v>0</v>
      </c>
      <c r="BC156" t="str">
        <f>IF('05.02_EXECUÇÃO DE DESPESAS'!BB80="","",'05.02_EXECUÇÃO DE DESPESAS'!BB80)</f>
        <v/>
      </c>
    </row>
    <row r="157" spans="2:55" x14ac:dyDescent="0.25">
      <c r="B157" t="s">
        <v>683</v>
      </c>
      <c r="C157" t="str">
        <f>IF('05.02_EXECUÇÃO DE DESPESAS'!B81="","",'05.02_EXECUÇÃO DE DESPESAS'!B81)</f>
        <v/>
      </c>
      <c r="D157" t="str">
        <f>IF('05.02_EXECUÇÃO DE DESPESAS'!C81="","",'05.02_EXECUÇÃO DE DESPESAS'!C81)</f>
        <v/>
      </c>
      <c r="E157">
        <f>'05.02_EXECUÇÃO DE DESPESAS'!D81</f>
        <v>0</v>
      </c>
      <c r="F157" t="str">
        <f>IF('05.02_EXECUÇÃO DE DESPESAS'!E81="","",'05.02_EXECUÇÃO DE DESPESAS'!E81)</f>
        <v/>
      </c>
      <c r="G157">
        <f>'05.02_EXECUÇÃO DE DESPESAS'!F81</f>
        <v>0</v>
      </c>
      <c r="H157">
        <f>'05.02_EXECUÇÃO DE DESPESAS'!G81</f>
        <v>0</v>
      </c>
      <c r="I157">
        <f>'05.02_EXECUÇÃO DE DESPESAS'!H81</f>
        <v>0</v>
      </c>
      <c r="J157">
        <f>'05.02_EXECUÇÃO DE DESPESAS'!I81</f>
        <v>0</v>
      </c>
      <c r="K157">
        <f>'05.02_EXECUÇÃO DE DESPESAS'!J81</f>
        <v>0</v>
      </c>
      <c r="L157">
        <f>'05.02_EXECUÇÃO DE DESPESAS'!K81</f>
        <v>0</v>
      </c>
      <c r="M157">
        <f>'05.02_EXECUÇÃO DE DESPESAS'!L81</f>
        <v>0</v>
      </c>
      <c r="N157">
        <f>'05.02_EXECUÇÃO DE DESPESAS'!M81</f>
        <v>0</v>
      </c>
      <c r="O157" t="str">
        <f>IF('05.02_EXECUÇÃO DE DESPESAS'!N81="","",'05.02_EXECUÇÃO DE DESPESAS'!N81)</f>
        <v/>
      </c>
      <c r="P157">
        <f>'05.02_EXECUÇÃO DE DESPESAS'!O81</f>
        <v>0</v>
      </c>
      <c r="Q157">
        <f>'05.02_EXECUÇÃO DE DESPESAS'!P81</f>
        <v>0</v>
      </c>
      <c r="R157" t="str">
        <f>IF('05.02_EXECUÇÃO DE DESPESAS'!Q81="","",'05.02_EXECUÇÃO DE DESPESAS'!Q81)</f>
        <v/>
      </c>
      <c r="S157">
        <f>'05.02_EXECUÇÃO DE DESPESAS'!R81</f>
        <v>0</v>
      </c>
      <c r="T157">
        <f>'05.02_EXECUÇÃO DE DESPESAS'!S81</f>
        <v>0</v>
      </c>
      <c r="U157">
        <f>'05.02_EXECUÇÃO DE DESPESAS'!T81</f>
        <v>0</v>
      </c>
      <c r="V157">
        <f>'05.02_EXECUÇÃO DE DESPESAS'!U81</f>
        <v>0</v>
      </c>
      <c r="W157">
        <f>'05.02_EXECUÇÃO DE DESPESAS'!V81</f>
        <v>0</v>
      </c>
      <c r="X157" t="str">
        <f>IF('05.02_EXECUÇÃO DE DESPESAS'!W81="","",'05.02_EXECUÇÃO DE DESPESAS'!W81)</f>
        <v/>
      </c>
      <c r="Y157">
        <f>'05.02_EXECUÇÃO DE DESPESAS'!X81</f>
        <v>0</v>
      </c>
      <c r="Z157">
        <f>'05.02_EXECUÇÃO DE DESPESAS'!Y81</f>
        <v>0</v>
      </c>
      <c r="AA157">
        <f>'05.02_EXECUÇÃO DE DESPESAS'!Z81</f>
        <v>0</v>
      </c>
      <c r="AB157">
        <f>'05.02_EXECUÇÃO DE DESPESAS'!AA81</f>
        <v>0</v>
      </c>
      <c r="AC157">
        <f>'05.02_EXECUÇÃO DE DESPESAS'!AB81</f>
        <v>0</v>
      </c>
      <c r="AD157">
        <f>'05.02_EXECUÇÃO DE DESPESAS'!AC81</f>
        <v>0</v>
      </c>
      <c r="AE157" t="str">
        <f>IF('05.02_EXECUÇÃO DE DESPESAS'!AD81="","",'05.02_EXECUÇÃO DE DESPESAS'!AD81)</f>
        <v/>
      </c>
      <c r="AF157">
        <f>'05.02_EXECUÇÃO DE DESPESAS'!AE81</f>
        <v>0</v>
      </c>
      <c r="AG157">
        <f>'05.02_EXECUÇÃO DE DESPESAS'!AF81</f>
        <v>0</v>
      </c>
      <c r="AH157">
        <f>'05.02_EXECUÇÃO DE DESPESAS'!AG81</f>
        <v>0</v>
      </c>
      <c r="AI157">
        <f>'05.02_EXECUÇÃO DE DESPESAS'!AH81</f>
        <v>0</v>
      </c>
      <c r="AJ157">
        <f>'05.02_EXECUÇÃO DE DESPESAS'!AI81</f>
        <v>0</v>
      </c>
      <c r="AK157">
        <f>'05.02_EXECUÇÃO DE DESPESAS'!AJ81</f>
        <v>0</v>
      </c>
      <c r="AL157">
        <f>'05.02_EXECUÇÃO DE DESPESAS'!AK81</f>
        <v>0</v>
      </c>
      <c r="AM157" t="str">
        <f>IF('05.02_EXECUÇÃO DE DESPESAS'!AL81="","",'05.02_EXECUÇÃO DE DESPESAS'!AL81)</f>
        <v/>
      </c>
      <c r="AN157">
        <f>'05.02_EXECUÇÃO DE DESPESAS'!AM81</f>
        <v>0</v>
      </c>
      <c r="AO157">
        <f>'05.02_EXECUÇÃO DE DESPESAS'!AN81</f>
        <v>0</v>
      </c>
      <c r="AP157">
        <f>'05.02_EXECUÇÃO DE DESPESAS'!AO81</f>
        <v>0</v>
      </c>
      <c r="AQ157">
        <f>'05.02_EXECUÇÃO DE DESPESAS'!AP81</f>
        <v>0</v>
      </c>
      <c r="AR157" t="str">
        <f>IF('05.02_EXECUÇÃO DE DESPESAS'!AQ81="","",'05.02_EXECUÇÃO DE DESPESAS'!AQ81)</f>
        <v/>
      </c>
      <c r="AS157">
        <f>'05.02_EXECUÇÃO DE DESPESAS'!AR81</f>
        <v>0</v>
      </c>
      <c r="AT157" t="str">
        <f>IF('05.02_EXECUÇÃO DE DESPESAS'!AS81="","",'05.02_EXECUÇÃO DE DESPESAS'!AS81)</f>
        <v/>
      </c>
      <c r="AU157">
        <f>'05.02_EXECUÇÃO DE DESPESAS'!AT81</f>
        <v>0</v>
      </c>
      <c r="AV157">
        <f>'05.02_EXECUÇÃO DE DESPESAS'!AU81</f>
        <v>0</v>
      </c>
      <c r="AW157" t="str">
        <f>IF('05.02_EXECUÇÃO DE DESPESAS'!AV81="","",'05.02_EXECUÇÃO DE DESPESAS'!AV81)</f>
        <v/>
      </c>
      <c r="AX157" t="str">
        <f>IF('05.02_EXECUÇÃO DE DESPESAS'!AW81="","",'05.02_EXECUÇÃO DE DESPESAS'!AW81)</f>
        <v/>
      </c>
      <c r="AZ157">
        <f>'05.02_EXECUÇÃO DE DESPESAS'!AY81</f>
        <v>0</v>
      </c>
      <c r="BA157">
        <f>'05.02_EXECUÇÃO DE DESPESAS'!AZ81</f>
        <v>0</v>
      </c>
      <c r="BB157">
        <f>'05.02_EXECUÇÃO DE DESPESAS'!BA81</f>
        <v>0</v>
      </c>
      <c r="BC157" t="str">
        <f>IF('05.02_EXECUÇÃO DE DESPESAS'!BB81="","",'05.02_EXECUÇÃO DE DESPESAS'!BB81)</f>
        <v/>
      </c>
    </row>
    <row r="158" spans="2:55" x14ac:dyDescent="0.25">
      <c r="B158" t="s">
        <v>683</v>
      </c>
      <c r="C158" t="str">
        <f>IF('05.02_EXECUÇÃO DE DESPESAS'!B82="","",'05.02_EXECUÇÃO DE DESPESAS'!B82)</f>
        <v/>
      </c>
      <c r="D158" t="str">
        <f>IF('05.02_EXECUÇÃO DE DESPESAS'!C82="","",'05.02_EXECUÇÃO DE DESPESAS'!C82)</f>
        <v/>
      </c>
      <c r="E158">
        <f>'05.02_EXECUÇÃO DE DESPESAS'!D82</f>
        <v>0</v>
      </c>
      <c r="F158" t="str">
        <f>IF('05.02_EXECUÇÃO DE DESPESAS'!E82="","",'05.02_EXECUÇÃO DE DESPESAS'!E82)</f>
        <v/>
      </c>
      <c r="G158">
        <f>'05.02_EXECUÇÃO DE DESPESAS'!F82</f>
        <v>0</v>
      </c>
      <c r="H158">
        <f>'05.02_EXECUÇÃO DE DESPESAS'!G82</f>
        <v>0</v>
      </c>
      <c r="I158">
        <f>'05.02_EXECUÇÃO DE DESPESAS'!H82</f>
        <v>0</v>
      </c>
      <c r="J158">
        <f>'05.02_EXECUÇÃO DE DESPESAS'!I82</f>
        <v>0</v>
      </c>
      <c r="K158">
        <f>'05.02_EXECUÇÃO DE DESPESAS'!J82</f>
        <v>0</v>
      </c>
      <c r="L158">
        <f>'05.02_EXECUÇÃO DE DESPESAS'!K82</f>
        <v>0</v>
      </c>
      <c r="M158">
        <f>'05.02_EXECUÇÃO DE DESPESAS'!L82</f>
        <v>0</v>
      </c>
      <c r="N158">
        <f>'05.02_EXECUÇÃO DE DESPESAS'!M82</f>
        <v>0</v>
      </c>
      <c r="O158" t="str">
        <f>IF('05.02_EXECUÇÃO DE DESPESAS'!N82="","",'05.02_EXECUÇÃO DE DESPESAS'!N82)</f>
        <v/>
      </c>
      <c r="P158">
        <f>'05.02_EXECUÇÃO DE DESPESAS'!O82</f>
        <v>0</v>
      </c>
      <c r="Q158">
        <f>'05.02_EXECUÇÃO DE DESPESAS'!P82</f>
        <v>0</v>
      </c>
      <c r="R158" t="str">
        <f>IF('05.02_EXECUÇÃO DE DESPESAS'!Q82="","",'05.02_EXECUÇÃO DE DESPESAS'!Q82)</f>
        <v/>
      </c>
      <c r="S158">
        <f>'05.02_EXECUÇÃO DE DESPESAS'!R82</f>
        <v>0</v>
      </c>
      <c r="T158">
        <f>'05.02_EXECUÇÃO DE DESPESAS'!S82</f>
        <v>0</v>
      </c>
      <c r="U158">
        <f>'05.02_EXECUÇÃO DE DESPESAS'!T82</f>
        <v>0</v>
      </c>
      <c r="V158">
        <f>'05.02_EXECUÇÃO DE DESPESAS'!U82</f>
        <v>0</v>
      </c>
      <c r="W158">
        <f>'05.02_EXECUÇÃO DE DESPESAS'!V82</f>
        <v>0</v>
      </c>
      <c r="X158" t="str">
        <f>IF('05.02_EXECUÇÃO DE DESPESAS'!W82="","",'05.02_EXECUÇÃO DE DESPESAS'!W82)</f>
        <v/>
      </c>
      <c r="Y158">
        <f>'05.02_EXECUÇÃO DE DESPESAS'!X82</f>
        <v>0</v>
      </c>
      <c r="Z158">
        <f>'05.02_EXECUÇÃO DE DESPESAS'!Y82</f>
        <v>0</v>
      </c>
      <c r="AA158">
        <f>'05.02_EXECUÇÃO DE DESPESAS'!Z82</f>
        <v>0</v>
      </c>
      <c r="AB158">
        <f>'05.02_EXECUÇÃO DE DESPESAS'!AA82</f>
        <v>0</v>
      </c>
      <c r="AC158">
        <f>'05.02_EXECUÇÃO DE DESPESAS'!AB82</f>
        <v>0</v>
      </c>
      <c r="AD158">
        <f>'05.02_EXECUÇÃO DE DESPESAS'!AC82</f>
        <v>0</v>
      </c>
      <c r="AE158" t="str">
        <f>IF('05.02_EXECUÇÃO DE DESPESAS'!AD82="","",'05.02_EXECUÇÃO DE DESPESAS'!AD82)</f>
        <v/>
      </c>
      <c r="AF158">
        <f>'05.02_EXECUÇÃO DE DESPESAS'!AE82</f>
        <v>0</v>
      </c>
      <c r="AG158">
        <f>'05.02_EXECUÇÃO DE DESPESAS'!AF82</f>
        <v>0</v>
      </c>
      <c r="AH158">
        <f>'05.02_EXECUÇÃO DE DESPESAS'!AG82</f>
        <v>0</v>
      </c>
      <c r="AI158">
        <f>'05.02_EXECUÇÃO DE DESPESAS'!AH82</f>
        <v>0</v>
      </c>
      <c r="AJ158">
        <f>'05.02_EXECUÇÃO DE DESPESAS'!AI82</f>
        <v>0</v>
      </c>
      <c r="AK158">
        <f>'05.02_EXECUÇÃO DE DESPESAS'!AJ82</f>
        <v>0</v>
      </c>
      <c r="AL158">
        <f>'05.02_EXECUÇÃO DE DESPESAS'!AK82</f>
        <v>0</v>
      </c>
      <c r="AM158" t="str">
        <f>IF('05.02_EXECUÇÃO DE DESPESAS'!AL82="","",'05.02_EXECUÇÃO DE DESPESAS'!AL82)</f>
        <v/>
      </c>
      <c r="AN158">
        <f>'05.02_EXECUÇÃO DE DESPESAS'!AM82</f>
        <v>0</v>
      </c>
      <c r="AO158">
        <f>'05.02_EXECUÇÃO DE DESPESAS'!AN82</f>
        <v>0</v>
      </c>
      <c r="AP158">
        <f>'05.02_EXECUÇÃO DE DESPESAS'!AO82</f>
        <v>0</v>
      </c>
      <c r="AQ158">
        <f>'05.02_EXECUÇÃO DE DESPESAS'!AP82</f>
        <v>0</v>
      </c>
      <c r="AR158" t="str">
        <f>IF('05.02_EXECUÇÃO DE DESPESAS'!AQ82="","",'05.02_EXECUÇÃO DE DESPESAS'!AQ82)</f>
        <v/>
      </c>
      <c r="AS158">
        <f>'05.02_EXECUÇÃO DE DESPESAS'!AR82</f>
        <v>0</v>
      </c>
      <c r="AT158" t="str">
        <f>IF('05.02_EXECUÇÃO DE DESPESAS'!AS82="","",'05.02_EXECUÇÃO DE DESPESAS'!AS82)</f>
        <v/>
      </c>
      <c r="AU158">
        <f>'05.02_EXECUÇÃO DE DESPESAS'!AT82</f>
        <v>0</v>
      </c>
      <c r="AV158">
        <f>'05.02_EXECUÇÃO DE DESPESAS'!AU82</f>
        <v>0</v>
      </c>
      <c r="AW158" t="str">
        <f>IF('05.02_EXECUÇÃO DE DESPESAS'!AV82="","",'05.02_EXECUÇÃO DE DESPESAS'!AV82)</f>
        <v/>
      </c>
      <c r="AX158" t="str">
        <f>IF('05.02_EXECUÇÃO DE DESPESAS'!AW82="","",'05.02_EXECUÇÃO DE DESPESAS'!AW82)</f>
        <v/>
      </c>
      <c r="AZ158">
        <f>'05.02_EXECUÇÃO DE DESPESAS'!AY82</f>
        <v>0</v>
      </c>
      <c r="BA158">
        <f>'05.02_EXECUÇÃO DE DESPESAS'!AZ82</f>
        <v>0</v>
      </c>
      <c r="BB158">
        <f>'05.02_EXECUÇÃO DE DESPESAS'!BA82</f>
        <v>0</v>
      </c>
      <c r="BC158" t="str">
        <f>IF('05.02_EXECUÇÃO DE DESPESAS'!BB82="","",'05.02_EXECUÇÃO DE DESPESAS'!BB82)</f>
        <v/>
      </c>
    </row>
    <row r="159" spans="2:55" x14ac:dyDescent="0.25">
      <c r="B159" t="s">
        <v>683</v>
      </c>
      <c r="C159" t="str">
        <f>IF('05.02_EXECUÇÃO DE DESPESAS'!B83="","",'05.02_EXECUÇÃO DE DESPESAS'!B83)</f>
        <v/>
      </c>
      <c r="D159" t="str">
        <f>IF('05.02_EXECUÇÃO DE DESPESAS'!C83="","",'05.02_EXECUÇÃO DE DESPESAS'!C83)</f>
        <v/>
      </c>
      <c r="E159">
        <f>'05.02_EXECUÇÃO DE DESPESAS'!D83</f>
        <v>0</v>
      </c>
      <c r="F159" t="str">
        <f>IF('05.02_EXECUÇÃO DE DESPESAS'!E83="","",'05.02_EXECUÇÃO DE DESPESAS'!E83)</f>
        <v/>
      </c>
      <c r="G159">
        <f>'05.02_EXECUÇÃO DE DESPESAS'!F83</f>
        <v>0</v>
      </c>
      <c r="H159">
        <f>'05.02_EXECUÇÃO DE DESPESAS'!G83</f>
        <v>0</v>
      </c>
      <c r="I159">
        <f>'05.02_EXECUÇÃO DE DESPESAS'!H83</f>
        <v>0</v>
      </c>
      <c r="J159">
        <f>'05.02_EXECUÇÃO DE DESPESAS'!I83</f>
        <v>0</v>
      </c>
      <c r="K159">
        <f>'05.02_EXECUÇÃO DE DESPESAS'!J83</f>
        <v>0</v>
      </c>
      <c r="L159">
        <f>'05.02_EXECUÇÃO DE DESPESAS'!K83</f>
        <v>0</v>
      </c>
      <c r="M159">
        <f>'05.02_EXECUÇÃO DE DESPESAS'!L83</f>
        <v>0</v>
      </c>
      <c r="N159">
        <f>'05.02_EXECUÇÃO DE DESPESAS'!M83</f>
        <v>0</v>
      </c>
      <c r="O159" t="str">
        <f>IF('05.02_EXECUÇÃO DE DESPESAS'!N83="","",'05.02_EXECUÇÃO DE DESPESAS'!N83)</f>
        <v/>
      </c>
      <c r="P159">
        <f>'05.02_EXECUÇÃO DE DESPESAS'!O83</f>
        <v>0</v>
      </c>
      <c r="Q159">
        <f>'05.02_EXECUÇÃO DE DESPESAS'!P83</f>
        <v>0</v>
      </c>
      <c r="R159" t="str">
        <f>IF('05.02_EXECUÇÃO DE DESPESAS'!Q83="","",'05.02_EXECUÇÃO DE DESPESAS'!Q83)</f>
        <v/>
      </c>
      <c r="S159">
        <f>'05.02_EXECUÇÃO DE DESPESAS'!R83</f>
        <v>0</v>
      </c>
      <c r="T159">
        <f>'05.02_EXECUÇÃO DE DESPESAS'!S83</f>
        <v>0</v>
      </c>
      <c r="U159">
        <f>'05.02_EXECUÇÃO DE DESPESAS'!T83</f>
        <v>0</v>
      </c>
      <c r="V159">
        <f>'05.02_EXECUÇÃO DE DESPESAS'!U83</f>
        <v>0</v>
      </c>
      <c r="W159">
        <f>'05.02_EXECUÇÃO DE DESPESAS'!V83</f>
        <v>0</v>
      </c>
      <c r="X159" t="str">
        <f>IF('05.02_EXECUÇÃO DE DESPESAS'!W83="","",'05.02_EXECUÇÃO DE DESPESAS'!W83)</f>
        <v/>
      </c>
      <c r="Y159">
        <f>'05.02_EXECUÇÃO DE DESPESAS'!X83</f>
        <v>0</v>
      </c>
      <c r="Z159">
        <f>'05.02_EXECUÇÃO DE DESPESAS'!Y83</f>
        <v>0</v>
      </c>
      <c r="AA159">
        <f>'05.02_EXECUÇÃO DE DESPESAS'!Z83</f>
        <v>0</v>
      </c>
      <c r="AB159">
        <f>'05.02_EXECUÇÃO DE DESPESAS'!AA83</f>
        <v>0</v>
      </c>
      <c r="AC159">
        <f>'05.02_EXECUÇÃO DE DESPESAS'!AB83</f>
        <v>0</v>
      </c>
      <c r="AD159">
        <f>'05.02_EXECUÇÃO DE DESPESAS'!AC83</f>
        <v>0</v>
      </c>
      <c r="AE159" t="str">
        <f>IF('05.02_EXECUÇÃO DE DESPESAS'!AD83="","",'05.02_EXECUÇÃO DE DESPESAS'!AD83)</f>
        <v/>
      </c>
      <c r="AF159">
        <f>'05.02_EXECUÇÃO DE DESPESAS'!AE83</f>
        <v>0</v>
      </c>
      <c r="AG159">
        <f>'05.02_EXECUÇÃO DE DESPESAS'!AF83</f>
        <v>0</v>
      </c>
      <c r="AH159">
        <f>'05.02_EXECUÇÃO DE DESPESAS'!AG83</f>
        <v>0</v>
      </c>
      <c r="AI159">
        <f>'05.02_EXECUÇÃO DE DESPESAS'!AH83</f>
        <v>0</v>
      </c>
      <c r="AJ159">
        <f>'05.02_EXECUÇÃO DE DESPESAS'!AI83</f>
        <v>0</v>
      </c>
      <c r="AK159">
        <f>'05.02_EXECUÇÃO DE DESPESAS'!AJ83</f>
        <v>0</v>
      </c>
      <c r="AL159">
        <f>'05.02_EXECUÇÃO DE DESPESAS'!AK83</f>
        <v>0</v>
      </c>
      <c r="AM159" t="str">
        <f>IF('05.02_EXECUÇÃO DE DESPESAS'!AL83="","",'05.02_EXECUÇÃO DE DESPESAS'!AL83)</f>
        <v/>
      </c>
      <c r="AN159">
        <f>'05.02_EXECUÇÃO DE DESPESAS'!AM83</f>
        <v>0</v>
      </c>
      <c r="AO159">
        <f>'05.02_EXECUÇÃO DE DESPESAS'!AN83</f>
        <v>0</v>
      </c>
      <c r="AP159">
        <f>'05.02_EXECUÇÃO DE DESPESAS'!AO83</f>
        <v>0</v>
      </c>
      <c r="AQ159">
        <f>'05.02_EXECUÇÃO DE DESPESAS'!AP83</f>
        <v>0</v>
      </c>
      <c r="AR159" t="str">
        <f>IF('05.02_EXECUÇÃO DE DESPESAS'!AQ83="","",'05.02_EXECUÇÃO DE DESPESAS'!AQ83)</f>
        <v/>
      </c>
      <c r="AS159">
        <f>'05.02_EXECUÇÃO DE DESPESAS'!AR83</f>
        <v>0</v>
      </c>
      <c r="AT159" t="str">
        <f>IF('05.02_EXECUÇÃO DE DESPESAS'!AS83="","",'05.02_EXECUÇÃO DE DESPESAS'!AS83)</f>
        <v/>
      </c>
      <c r="AU159">
        <f>'05.02_EXECUÇÃO DE DESPESAS'!AT83</f>
        <v>0</v>
      </c>
      <c r="AV159">
        <f>'05.02_EXECUÇÃO DE DESPESAS'!AU83</f>
        <v>0</v>
      </c>
      <c r="AW159" t="str">
        <f>IF('05.02_EXECUÇÃO DE DESPESAS'!AV83="","",'05.02_EXECUÇÃO DE DESPESAS'!AV83)</f>
        <v/>
      </c>
      <c r="AX159" t="str">
        <f>IF('05.02_EXECUÇÃO DE DESPESAS'!AW83="","",'05.02_EXECUÇÃO DE DESPESAS'!AW83)</f>
        <v/>
      </c>
      <c r="AZ159">
        <f>'05.02_EXECUÇÃO DE DESPESAS'!AY83</f>
        <v>0</v>
      </c>
      <c r="BA159">
        <f>'05.02_EXECUÇÃO DE DESPESAS'!AZ83</f>
        <v>0</v>
      </c>
      <c r="BB159">
        <f>'05.02_EXECUÇÃO DE DESPESAS'!BA83</f>
        <v>0</v>
      </c>
      <c r="BC159" t="str">
        <f>IF('05.02_EXECUÇÃO DE DESPESAS'!BB83="","",'05.02_EXECUÇÃO DE DESPESAS'!BB83)</f>
        <v/>
      </c>
    </row>
    <row r="160" spans="2:55" x14ac:dyDescent="0.25">
      <c r="B160" t="s">
        <v>683</v>
      </c>
      <c r="C160" t="str">
        <f>IF('05.02_EXECUÇÃO DE DESPESAS'!B84="","",'05.02_EXECUÇÃO DE DESPESAS'!B84)</f>
        <v/>
      </c>
      <c r="D160" t="str">
        <f>IF('05.02_EXECUÇÃO DE DESPESAS'!C84="","",'05.02_EXECUÇÃO DE DESPESAS'!C84)</f>
        <v/>
      </c>
      <c r="E160">
        <f>'05.02_EXECUÇÃO DE DESPESAS'!D84</f>
        <v>0</v>
      </c>
      <c r="F160" t="str">
        <f>IF('05.02_EXECUÇÃO DE DESPESAS'!E84="","",'05.02_EXECUÇÃO DE DESPESAS'!E84)</f>
        <v/>
      </c>
      <c r="G160">
        <f>'05.02_EXECUÇÃO DE DESPESAS'!F84</f>
        <v>0</v>
      </c>
      <c r="H160">
        <f>'05.02_EXECUÇÃO DE DESPESAS'!G84</f>
        <v>0</v>
      </c>
      <c r="I160">
        <f>'05.02_EXECUÇÃO DE DESPESAS'!H84</f>
        <v>0</v>
      </c>
      <c r="J160">
        <f>'05.02_EXECUÇÃO DE DESPESAS'!I84</f>
        <v>0</v>
      </c>
      <c r="K160">
        <f>'05.02_EXECUÇÃO DE DESPESAS'!J84</f>
        <v>0</v>
      </c>
      <c r="L160">
        <f>'05.02_EXECUÇÃO DE DESPESAS'!K84</f>
        <v>0</v>
      </c>
      <c r="M160">
        <f>'05.02_EXECUÇÃO DE DESPESAS'!L84</f>
        <v>0</v>
      </c>
      <c r="N160">
        <f>'05.02_EXECUÇÃO DE DESPESAS'!M84</f>
        <v>0</v>
      </c>
      <c r="O160" t="str">
        <f>IF('05.02_EXECUÇÃO DE DESPESAS'!N84="","",'05.02_EXECUÇÃO DE DESPESAS'!N84)</f>
        <v/>
      </c>
      <c r="P160">
        <f>'05.02_EXECUÇÃO DE DESPESAS'!O84</f>
        <v>0</v>
      </c>
      <c r="Q160">
        <f>'05.02_EXECUÇÃO DE DESPESAS'!P84</f>
        <v>0</v>
      </c>
      <c r="R160" t="str">
        <f>IF('05.02_EXECUÇÃO DE DESPESAS'!Q84="","",'05.02_EXECUÇÃO DE DESPESAS'!Q84)</f>
        <v/>
      </c>
      <c r="S160">
        <f>'05.02_EXECUÇÃO DE DESPESAS'!R84</f>
        <v>0</v>
      </c>
      <c r="T160">
        <f>'05.02_EXECUÇÃO DE DESPESAS'!S84</f>
        <v>0</v>
      </c>
      <c r="U160">
        <f>'05.02_EXECUÇÃO DE DESPESAS'!T84</f>
        <v>0</v>
      </c>
      <c r="V160">
        <f>'05.02_EXECUÇÃO DE DESPESAS'!U84</f>
        <v>0</v>
      </c>
      <c r="W160">
        <f>'05.02_EXECUÇÃO DE DESPESAS'!V84</f>
        <v>0</v>
      </c>
      <c r="X160" t="str">
        <f>IF('05.02_EXECUÇÃO DE DESPESAS'!W84="","",'05.02_EXECUÇÃO DE DESPESAS'!W84)</f>
        <v/>
      </c>
      <c r="Y160">
        <f>'05.02_EXECUÇÃO DE DESPESAS'!X84</f>
        <v>0</v>
      </c>
      <c r="Z160">
        <f>'05.02_EXECUÇÃO DE DESPESAS'!Y84</f>
        <v>0</v>
      </c>
      <c r="AA160">
        <f>'05.02_EXECUÇÃO DE DESPESAS'!Z84</f>
        <v>0</v>
      </c>
      <c r="AB160">
        <f>'05.02_EXECUÇÃO DE DESPESAS'!AA84</f>
        <v>0</v>
      </c>
      <c r="AC160">
        <f>'05.02_EXECUÇÃO DE DESPESAS'!AB84</f>
        <v>0</v>
      </c>
      <c r="AD160">
        <f>'05.02_EXECUÇÃO DE DESPESAS'!AC84</f>
        <v>0</v>
      </c>
      <c r="AE160" t="str">
        <f>IF('05.02_EXECUÇÃO DE DESPESAS'!AD84="","",'05.02_EXECUÇÃO DE DESPESAS'!AD84)</f>
        <v/>
      </c>
      <c r="AF160">
        <f>'05.02_EXECUÇÃO DE DESPESAS'!AE84</f>
        <v>0</v>
      </c>
      <c r="AG160">
        <f>'05.02_EXECUÇÃO DE DESPESAS'!AF84</f>
        <v>0</v>
      </c>
      <c r="AH160">
        <f>'05.02_EXECUÇÃO DE DESPESAS'!AG84</f>
        <v>0</v>
      </c>
      <c r="AI160">
        <f>'05.02_EXECUÇÃO DE DESPESAS'!AH84</f>
        <v>0</v>
      </c>
      <c r="AJ160">
        <f>'05.02_EXECUÇÃO DE DESPESAS'!AI84</f>
        <v>0</v>
      </c>
      <c r="AK160">
        <f>'05.02_EXECUÇÃO DE DESPESAS'!AJ84</f>
        <v>0</v>
      </c>
      <c r="AL160">
        <f>'05.02_EXECUÇÃO DE DESPESAS'!AK84</f>
        <v>0</v>
      </c>
      <c r="AM160" t="str">
        <f>IF('05.02_EXECUÇÃO DE DESPESAS'!AL84="","",'05.02_EXECUÇÃO DE DESPESAS'!AL84)</f>
        <v/>
      </c>
      <c r="AN160">
        <f>'05.02_EXECUÇÃO DE DESPESAS'!AM84</f>
        <v>0</v>
      </c>
      <c r="AO160">
        <f>'05.02_EXECUÇÃO DE DESPESAS'!AN84</f>
        <v>0</v>
      </c>
      <c r="AP160">
        <f>'05.02_EXECUÇÃO DE DESPESAS'!AO84</f>
        <v>0</v>
      </c>
      <c r="AQ160">
        <f>'05.02_EXECUÇÃO DE DESPESAS'!AP84</f>
        <v>0</v>
      </c>
      <c r="AR160" t="str">
        <f>IF('05.02_EXECUÇÃO DE DESPESAS'!AQ84="","",'05.02_EXECUÇÃO DE DESPESAS'!AQ84)</f>
        <v/>
      </c>
      <c r="AS160">
        <f>'05.02_EXECUÇÃO DE DESPESAS'!AR84</f>
        <v>0</v>
      </c>
      <c r="AT160" t="str">
        <f>IF('05.02_EXECUÇÃO DE DESPESAS'!AS84="","",'05.02_EXECUÇÃO DE DESPESAS'!AS84)</f>
        <v/>
      </c>
      <c r="AU160">
        <f>'05.02_EXECUÇÃO DE DESPESAS'!AT84</f>
        <v>0</v>
      </c>
      <c r="AV160">
        <f>'05.02_EXECUÇÃO DE DESPESAS'!AU84</f>
        <v>0</v>
      </c>
      <c r="AW160" t="str">
        <f>IF('05.02_EXECUÇÃO DE DESPESAS'!AV84="","",'05.02_EXECUÇÃO DE DESPESAS'!AV84)</f>
        <v/>
      </c>
      <c r="AX160" t="str">
        <f>IF('05.02_EXECUÇÃO DE DESPESAS'!AW84="","",'05.02_EXECUÇÃO DE DESPESAS'!AW84)</f>
        <v/>
      </c>
      <c r="AZ160">
        <f>'05.02_EXECUÇÃO DE DESPESAS'!AY84</f>
        <v>0</v>
      </c>
      <c r="BA160">
        <f>'05.02_EXECUÇÃO DE DESPESAS'!AZ84</f>
        <v>0</v>
      </c>
      <c r="BB160">
        <f>'05.02_EXECUÇÃO DE DESPESAS'!BA84</f>
        <v>0</v>
      </c>
      <c r="BC160" t="str">
        <f>IF('05.02_EXECUÇÃO DE DESPESAS'!BB84="","",'05.02_EXECUÇÃO DE DESPESAS'!BB84)</f>
        <v/>
      </c>
    </row>
    <row r="161" spans="2:55" x14ac:dyDescent="0.25">
      <c r="B161" t="s">
        <v>683</v>
      </c>
      <c r="C161" t="str">
        <f>IF('05.02_EXECUÇÃO DE DESPESAS'!B85="","",'05.02_EXECUÇÃO DE DESPESAS'!B85)</f>
        <v/>
      </c>
      <c r="D161" t="str">
        <f>IF('05.02_EXECUÇÃO DE DESPESAS'!C85="","",'05.02_EXECUÇÃO DE DESPESAS'!C85)</f>
        <v/>
      </c>
      <c r="E161">
        <f>'05.02_EXECUÇÃO DE DESPESAS'!D85</f>
        <v>0</v>
      </c>
      <c r="F161" t="str">
        <f>IF('05.02_EXECUÇÃO DE DESPESAS'!E85="","",'05.02_EXECUÇÃO DE DESPESAS'!E85)</f>
        <v/>
      </c>
      <c r="G161">
        <f>'05.02_EXECUÇÃO DE DESPESAS'!F85</f>
        <v>0</v>
      </c>
      <c r="H161">
        <f>'05.02_EXECUÇÃO DE DESPESAS'!G85</f>
        <v>0</v>
      </c>
      <c r="I161">
        <f>'05.02_EXECUÇÃO DE DESPESAS'!H85</f>
        <v>0</v>
      </c>
      <c r="J161">
        <f>'05.02_EXECUÇÃO DE DESPESAS'!I85</f>
        <v>0</v>
      </c>
      <c r="K161">
        <f>'05.02_EXECUÇÃO DE DESPESAS'!J85</f>
        <v>0</v>
      </c>
      <c r="L161">
        <f>'05.02_EXECUÇÃO DE DESPESAS'!K85</f>
        <v>0</v>
      </c>
      <c r="M161">
        <f>'05.02_EXECUÇÃO DE DESPESAS'!L85</f>
        <v>0</v>
      </c>
      <c r="N161">
        <f>'05.02_EXECUÇÃO DE DESPESAS'!M85</f>
        <v>0</v>
      </c>
      <c r="O161" t="str">
        <f>IF('05.02_EXECUÇÃO DE DESPESAS'!N85="","",'05.02_EXECUÇÃO DE DESPESAS'!N85)</f>
        <v/>
      </c>
      <c r="P161">
        <f>'05.02_EXECUÇÃO DE DESPESAS'!O85</f>
        <v>0</v>
      </c>
      <c r="Q161">
        <f>'05.02_EXECUÇÃO DE DESPESAS'!P85</f>
        <v>0</v>
      </c>
      <c r="R161" t="str">
        <f>IF('05.02_EXECUÇÃO DE DESPESAS'!Q85="","",'05.02_EXECUÇÃO DE DESPESAS'!Q85)</f>
        <v/>
      </c>
      <c r="S161">
        <f>'05.02_EXECUÇÃO DE DESPESAS'!R85</f>
        <v>0</v>
      </c>
      <c r="T161">
        <f>'05.02_EXECUÇÃO DE DESPESAS'!S85</f>
        <v>0</v>
      </c>
      <c r="U161">
        <f>'05.02_EXECUÇÃO DE DESPESAS'!T85</f>
        <v>0</v>
      </c>
      <c r="V161">
        <f>'05.02_EXECUÇÃO DE DESPESAS'!U85</f>
        <v>0</v>
      </c>
      <c r="W161">
        <f>'05.02_EXECUÇÃO DE DESPESAS'!V85</f>
        <v>0</v>
      </c>
      <c r="X161" t="str">
        <f>IF('05.02_EXECUÇÃO DE DESPESAS'!W85="","",'05.02_EXECUÇÃO DE DESPESAS'!W85)</f>
        <v/>
      </c>
      <c r="Y161">
        <f>'05.02_EXECUÇÃO DE DESPESAS'!X85</f>
        <v>0</v>
      </c>
      <c r="Z161">
        <f>'05.02_EXECUÇÃO DE DESPESAS'!Y85</f>
        <v>0</v>
      </c>
      <c r="AA161">
        <f>'05.02_EXECUÇÃO DE DESPESAS'!Z85</f>
        <v>0</v>
      </c>
      <c r="AB161">
        <f>'05.02_EXECUÇÃO DE DESPESAS'!AA85</f>
        <v>0</v>
      </c>
      <c r="AC161">
        <f>'05.02_EXECUÇÃO DE DESPESAS'!AB85</f>
        <v>0</v>
      </c>
      <c r="AD161">
        <f>'05.02_EXECUÇÃO DE DESPESAS'!AC85</f>
        <v>0</v>
      </c>
      <c r="AE161" t="str">
        <f>IF('05.02_EXECUÇÃO DE DESPESAS'!AD85="","",'05.02_EXECUÇÃO DE DESPESAS'!AD85)</f>
        <v/>
      </c>
      <c r="AF161">
        <f>'05.02_EXECUÇÃO DE DESPESAS'!AE85</f>
        <v>0</v>
      </c>
      <c r="AG161">
        <f>'05.02_EXECUÇÃO DE DESPESAS'!AF85</f>
        <v>0</v>
      </c>
      <c r="AH161">
        <f>'05.02_EXECUÇÃO DE DESPESAS'!AG85</f>
        <v>0</v>
      </c>
      <c r="AI161">
        <f>'05.02_EXECUÇÃO DE DESPESAS'!AH85</f>
        <v>0</v>
      </c>
      <c r="AJ161">
        <f>'05.02_EXECUÇÃO DE DESPESAS'!AI85</f>
        <v>0</v>
      </c>
      <c r="AK161">
        <f>'05.02_EXECUÇÃO DE DESPESAS'!AJ85</f>
        <v>0</v>
      </c>
      <c r="AL161">
        <f>'05.02_EXECUÇÃO DE DESPESAS'!AK85</f>
        <v>0</v>
      </c>
      <c r="AM161" t="str">
        <f>IF('05.02_EXECUÇÃO DE DESPESAS'!AL85="","",'05.02_EXECUÇÃO DE DESPESAS'!AL85)</f>
        <v/>
      </c>
      <c r="AN161">
        <f>'05.02_EXECUÇÃO DE DESPESAS'!AM85</f>
        <v>0</v>
      </c>
      <c r="AO161">
        <f>'05.02_EXECUÇÃO DE DESPESAS'!AN85</f>
        <v>0</v>
      </c>
      <c r="AP161">
        <f>'05.02_EXECUÇÃO DE DESPESAS'!AO85</f>
        <v>0</v>
      </c>
      <c r="AQ161">
        <f>'05.02_EXECUÇÃO DE DESPESAS'!AP85</f>
        <v>0</v>
      </c>
      <c r="AR161" t="str">
        <f>IF('05.02_EXECUÇÃO DE DESPESAS'!AQ85="","",'05.02_EXECUÇÃO DE DESPESAS'!AQ85)</f>
        <v/>
      </c>
      <c r="AS161">
        <f>'05.02_EXECUÇÃO DE DESPESAS'!AR85</f>
        <v>0</v>
      </c>
      <c r="AT161" t="str">
        <f>IF('05.02_EXECUÇÃO DE DESPESAS'!AS85="","",'05.02_EXECUÇÃO DE DESPESAS'!AS85)</f>
        <v/>
      </c>
      <c r="AU161">
        <f>'05.02_EXECUÇÃO DE DESPESAS'!AT85</f>
        <v>0</v>
      </c>
      <c r="AV161">
        <f>'05.02_EXECUÇÃO DE DESPESAS'!AU85</f>
        <v>0</v>
      </c>
      <c r="AW161" t="str">
        <f>IF('05.02_EXECUÇÃO DE DESPESAS'!AV85="","",'05.02_EXECUÇÃO DE DESPESAS'!AV85)</f>
        <v/>
      </c>
      <c r="AX161" t="str">
        <f>IF('05.02_EXECUÇÃO DE DESPESAS'!AW85="","",'05.02_EXECUÇÃO DE DESPESAS'!AW85)</f>
        <v/>
      </c>
      <c r="AZ161">
        <f>'05.02_EXECUÇÃO DE DESPESAS'!AY85</f>
        <v>0</v>
      </c>
      <c r="BA161">
        <f>'05.02_EXECUÇÃO DE DESPESAS'!AZ85</f>
        <v>0</v>
      </c>
      <c r="BB161">
        <f>'05.02_EXECUÇÃO DE DESPESAS'!BA85</f>
        <v>0</v>
      </c>
      <c r="BC161" t="str">
        <f>IF('05.02_EXECUÇÃO DE DESPESAS'!BB85="","",'05.02_EXECUÇÃO DE DESPESAS'!BB85)</f>
        <v/>
      </c>
    </row>
    <row r="162" spans="2:55" x14ac:dyDescent="0.25">
      <c r="B162" t="s">
        <v>683</v>
      </c>
      <c r="C162" t="str">
        <f>IF('05.02_EXECUÇÃO DE DESPESAS'!B86="","",'05.02_EXECUÇÃO DE DESPESAS'!B86)</f>
        <v/>
      </c>
      <c r="D162" t="str">
        <f>IF('05.02_EXECUÇÃO DE DESPESAS'!C86="","",'05.02_EXECUÇÃO DE DESPESAS'!C86)</f>
        <v/>
      </c>
      <c r="E162">
        <f>'05.02_EXECUÇÃO DE DESPESAS'!D86</f>
        <v>0</v>
      </c>
      <c r="F162" t="str">
        <f>IF('05.02_EXECUÇÃO DE DESPESAS'!E86="","",'05.02_EXECUÇÃO DE DESPESAS'!E86)</f>
        <v/>
      </c>
      <c r="G162">
        <f>'05.02_EXECUÇÃO DE DESPESAS'!F86</f>
        <v>0</v>
      </c>
      <c r="H162">
        <f>'05.02_EXECUÇÃO DE DESPESAS'!G86</f>
        <v>0</v>
      </c>
      <c r="I162">
        <f>'05.02_EXECUÇÃO DE DESPESAS'!H86</f>
        <v>0</v>
      </c>
      <c r="J162">
        <f>'05.02_EXECUÇÃO DE DESPESAS'!I86</f>
        <v>0</v>
      </c>
      <c r="K162">
        <f>'05.02_EXECUÇÃO DE DESPESAS'!J86</f>
        <v>0</v>
      </c>
      <c r="L162">
        <f>'05.02_EXECUÇÃO DE DESPESAS'!K86</f>
        <v>0</v>
      </c>
      <c r="M162">
        <f>'05.02_EXECUÇÃO DE DESPESAS'!L86</f>
        <v>0</v>
      </c>
      <c r="N162">
        <f>'05.02_EXECUÇÃO DE DESPESAS'!M86</f>
        <v>0</v>
      </c>
      <c r="O162" t="str">
        <f>IF('05.02_EXECUÇÃO DE DESPESAS'!N86="","",'05.02_EXECUÇÃO DE DESPESAS'!N86)</f>
        <v/>
      </c>
      <c r="P162">
        <f>'05.02_EXECUÇÃO DE DESPESAS'!O86</f>
        <v>0</v>
      </c>
      <c r="Q162">
        <f>'05.02_EXECUÇÃO DE DESPESAS'!P86</f>
        <v>0</v>
      </c>
      <c r="R162" t="str">
        <f>IF('05.02_EXECUÇÃO DE DESPESAS'!Q86="","",'05.02_EXECUÇÃO DE DESPESAS'!Q86)</f>
        <v/>
      </c>
      <c r="S162">
        <f>'05.02_EXECUÇÃO DE DESPESAS'!R86</f>
        <v>0</v>
      </c>
      <c r="T162">
        <f>'05.02_EXECUÇÃO DE DESPESAS'!S86</f>
        <v>0</v>
      </c>
      <c r="U162">
        <f>'05.02_EXECUÇÃO DE DESPESAS'!T86</f>
        <v>0</v>
      </c>
      <c r="V162">
        <f>'05.02_EXECUÇÃO DE DESPESAS'!U86</f>
        <v>0</v>
      </c>
      <c r="W162">
        <f>'05.02_EXECUÇÃO DE DESPESAS'!V86</f>
        <v>0</v>
      </c>
      <c r="X162" t="str">
        <f>IF('05.02_EXECUÇÃO DE DESPESAS'!W86="","",'05.02_EXECUÇÃO DE DESPESAS'!W86)</f>
        <v/>
      </c>
      <c r="Y162">
        <f>'05.02_EXECUÇÃO DE DESPESAS'!X86</f>
        <v>0</v>
      </c>
      <c r="Z162">
        <f>'05.02_EXECUÇÃO DE DESPESAS'!Y86</f>
        <v>0</v>
      </c>
      <c r="AA162">
        <f>'05.02_EXECUÇÃO DE DESPESAS'!Z86</f>
        <v>0</v>
      </c>
      <c r="AB162">
        <f>'05.02_EXECUÇÃO DE DESPESAS'!AA86</f>
        <v>0</v>
      </c>
      <c r="AC162">
        <f>'05.02_EXECUÇÃO DE DESPESAS'!AB86</f>
        <v>0</v>
      </c>
      <c r="AD162">
        <f>'05.02_EXECUÇÃO DE DESPESAS'!AC86</f>
        <v>0</v>
      </c>
      <c r="AE162" t="str">
        <f>IF('05.02_EXECUÇÃO DE DESPESAS'!AD86="","",'05.02_EXECUÇÃO DE DESPESAS'!AD86)</f>
        <v/>
      </c>
      <c r="AF162">
        <f>'05.02_EXECUÇÃO DE DESPESAS'!AE86</f>
        <v>0</v>
      </c>
      <c r="AG162">
        <f>'05.02_EXECUÇÃO DE DESPESAS'!AF86</f>
        <v>0</v>
      </c>
      <c r="AH162">
        <f>'05.02_EXECUÇÃO DE DESPESAS'!AG86</f>
        <v>0</v>
      </c>
      <c r="AI162">
        <f>'05.02_EXECUÇÃO DE DESPESAS'!AH86</f>
        <v>0</v>
      </c>
      <c r="AJ162">
        <f>'05.02_EXECUÇÃO DE DESPESAS'!AI86</f>
        <v>0</v>
      </c>
      <c r="AK162">
        <f>'05.02_EXECUÇÃO DE DESPESAS'!AJ86</f>
        <v>0</v>
      </c>
      <c r="AL162">
        <f>'05.02_EXECUÇÃO DE DESPESAS'!AK86</f>
        <v>0</v>
      </c>
      <c r="AM162" t="str">
        <f>IF('05.02_EXECUÇÃO DE DESPESAS'!AL86="","",'05.02_EXECUÇÃO DE DESPESAS'!AL86)</f>
        <v/>
      </c>
      <c r="AN162">
        <f>'05.02_EXECUÇÃO DE DESPESAS'!AM86</f>
        <v>0</v>
      </c>
      <c r="AO162">
        <f>'05.02_EXECUÇÃO DE DESPESAS'!AN86</f>
        <v>0</v>
      </c>
      <c r="AP162">
        <f>'05.02_EXECUÇÃO DE DESPESAS'!AO86</f>
        <v>0</v>
      </c>
      <c r="AQ162">
        <f>'05.02_EXECUÇÃO DE DESPESAS'!AP86</f>
        <v>0</v>
      </c>
      <c r="AR162" t="str">
        <f>IF('05.02_EXECUÇÃO DE DESPESAS'!AQ86="","",'05.02_EXECUÇÃO DE DESPESAS'!AQ86)</f>
        <v/>
      </c>
      <c r="AS162">
        <f>'05.02_EXECUÇÃO DE DESPESAS'!AR86</f>
        <v>0</v>
      </c>
      <c r="AT162" t="str">
        <f>IF('05.02_EXECUÇÃO DE DESPESAS'!AS86="","",'05.02_EXECUÇÃO DE DESPESAS'!AS86)</f>
        <v/>
      </c>
      <c r="AU162">
        <f>'05.02_EXECUÇÃO DE DESPESAS'!AT86</f>
        <v>0</v>
      </c>
      <c r="AV162">
        <f>'05.02_EXECUÇÃO DE DESPESAS'!AU86</f>
        <v>0</v>
      </c>
      <c r="AW162" t="str">
        <f>IF('05.02_EXECUÇÃO DE DESPESAS'!AV86="","",'05.02_EXECUÇÃO DE DESPESAS'!AV86)</f>
        <v/>
      </c>
      <c r="AX162" t="str">
        <f>IF('05.02_EXECUÇÃO DE DESPESAS'!AW86="","",'05.02_EXECUÇÃO DE DESPESAS'!AW86)</f>
        <v/>
      </c>
      <c r="AZ162">
        <f>'05.02_EXECUÇÃO DE DESPESAS'!AY86</f>
        <v>0</v>
      </c>
      <c r="BA162">
        <f>'05.02_EXECUÇÃO DE DESPESAS'!AZ86</f>
        <v>0</v>
      </c>
      <c r="BB162">
        <f>'05.02_EXECUÇÃO DE DESPESAS'!BA86</f>
        <v>0</v>
      </c>
      <c r="BC162" t="str">
        <f>IF('05.02_EXECUÇÃO DE DESPESAS'!BB86="","",'05.02_EXECUÇÃO DE DESPESAS'!BB86)</f>
        <v/>
      </c>
    </row>
    <row r="163" spans="2:55" x14ac:dyDescent="0.25">
      <c r="B163" t="s">
        <v>683</v>
      </c>
      <c r="C163" t="str">
        <f>IF('05.02_EXECUÇÃO DE DESPESAS'!B87="","",'05.02_EXECUÇÃO DE DESPESAS'!B87)</f>
        <v/>
      </c>
      <c r="D163" t="str">
        <f>IF('05.02_EXECUÇÃO DE DESPESAS'!C87="","",'05.02_EXECUÇÃO DE DESPESAS'!C87)</f>
        <v/>
      </c>
      <c r="E163">
        <f>'05.02_EXECUÇÃO DE DESPESAS'!D87</f>
        <v>0</v>
      </c>
      <c r="F163" t="str">
        <f>IF('05.02_EXECUÇÃO DE DESPESAS'!E87="","",'05.02_EXECUÇÃO DE DESPESAS'!E87)</f>
        <v/>
      </c>
      <c r="G163">
        <f>'05.02_EXECUÇÃO DE DESPESAS'!F87</f>
        <v>0</v>
      </c>
      <c r="H163">
        <f>'05.02_EXECUÇÃO DE DESPESAS'!G87</f>
        <v>0</v>
      </c>
      <c r="I163">
        <f>'05.02_EXECUÇÃO DE DESPESAS'!H87</f>
        <v>0</v>
      </c>
      <c r="J163">
        <f>'05.02_EXECUÇÃO DE DESPESAS'!I87</f>
        <v>0</v>
      </c>
      <c r="K163">
        <f>'05.02_EXECUÇÃO DE DESPESAS'!J87</f>
        <v>0</v>
      </c>
      <c r="L163">
        <f>'05.02_EXECUÇÃO DE DESPESAS'!K87</f>
        <v>0</v>
      </c>
      <c r="M163">
        <f>'05.02_EXECUÇÃO DE DESPESAS'!L87</f>
        <v>0</v>
      </c>
      <c r="N163">
        <f>'05.02_EXECUÇÃO DE DESPESAS'!M87</f>
        <v>0</v>
      </c>
      <c r="O163" t="str">
        <f>IF('05.02_EXECUÇÃO DE DESPESAS'!N87="","",'05.02_EXECUÇÃO DE DESPESAS'!N87)</f>
        <v/>
      </c>
      <c r="P163">
        <f>'05.02_EXECUÇÃO DE DESPESAS'!O87</f>
        <v>0</v>
      </c>
      <c r="Q163">
        <f>'05.02_EXECUÇÃO DE DESPESAS'!P87</f>
        <v>0</v>
      </c>
      <c r="R163" t="str">
        <f>IF('05.02_EXECUÇÃO DE DESPESAS'!Q87="","",'05.02_EXECUÇÃO DE DESPESAS'!Q87)</f>
        <v/>
      </c>
      <c r="S163">
        <f>'05.02_EXECUÇÃO DE DESPESAS'!R87</f>
        <v>0</v>
      </c>
      <c r="T163">
        <f>'05.02_EXECUÇÃO DE DESPESAS'!S87</f>
        <v>0</v>
      </c>
      <c r="U163">
        <f>'05.02_EXECUÇÃO DE DESPESAS'!T87</f>
        <v>0</v>
      </c>
      <c r="V163">
        <f>'05.02_EXECUÇÃO DE DESPESAS'!U87</f>
        <v>0</v>
      </c>
      <c r="W163">
        <f>'05.02_EXECUÇÃO DE DESPESAS'!V87</f>
        <v>0</v>
      </c>
      <c r="X163" t="str">
        <f>IF('05.02_EXECUÇÃO DE DESPESAS'!W87="","",'05.02_EXECUÇÃO DE DESPESAS'!W87)</f>
        <v/>
      </c>
      <c r="Y163">
        <f>'05.02_EXECUÇÃO DE DESPESAS'!X87</f>
        <v>0</v>
      </c>
      <c r="Z163">
        <f>'05.02_EXECUÇÃO DE DESPESAS'!Y87</f>
        <v>0</v>
      </c>
      <c r="AA163">
        <f>'05.02_EXECUÇÃO DE DESPESAS'!Z87</f>
        <v>0</v>
      </c>
      <c r="AB163">
        <f>'05.02_EXECUÇÃO DE DESPESAS'!AA87</f>
        <v>0</v>
      </c>
      <c r="AC163">
        <f>'05.02_EXECUÇÃO DE DESPESAS'!AB87</f>
        <v>0</v>
      </c>
      <c r="AD163">
        <f>'05.02_EXECUÇÃO DE DESPESAS'!AC87</f>
        <v>0</v>
      </c>
      <c r="AE163" t="str">
        <f>IF('05.02_EXECUÇÃO DE DESPESAS'!AD87="","",'05.02_EXECUÇÃO DE DESPESAS'!AD87)</f>
        <v/>
      </c>
      <c r="AF163">
        <f>'05.02_EXECUÇÃO DE DESPESAS'!AE87</f>
        <v>0</v>
      </c>
      <c r="AG163">
        <f>'05.02_EXECUÇÃO DE DESPESAS'!AF87</f>
        <v>0</v>
      </c>
      <c r="AH163">
        <f>'05.02_EXECUÇÃO DE DESPESAS'!AG87</f>
        <v>0</v>
      </c>
      <c r="AI163">
        <f>'05.02_EXECUÇÃO DE DESPESAS'!AH87</f>
        <v>0</v>
      </c>
      <c r="AJ163">
        <f>'05.02_EXECUÇÃO DE DESPESAS'!AI87</f>
        <v>0</v>
      </c>
      <c r="AK163">
        <f>'05.02_EXECUÇÃO DE DESPESAS'!AJ87</f>
        <v>0</v>
      </c>
      <c r="AL163">
        <f>'05.02_EXECUÇÃO DE DESPESAS'!AK87</f>
        <v>0</v>
      </c>
      <c r="AM163" t="str">
        <f>IF('05.02_EXECUÇÃO DE DESPESAS'!AL87="","",'05.02_EXECUÇÃO DE DESPESAS'!AL87)</f>
        <v/>
      </c>
      <c r="AN163">
        <f>'05.02_EXECUÇÃO DE DESPESAS'!AM87</f>
        <v>0</v>
      </c>
      <c r="AO163">
        <f>'05.02_EXECUÇÃO DE DESPESAS'!AN87</f>
        <v>0</v>
      </c>
      <c r="AP163">
        <f>'05.02_EXECUÇÃO DE DESPESAS'!AO87</f>
        <v>0</v>
      </c>
      <c r="AQ163">
        <f>'05.02_EXECUÇÃO DE DESPESAS'!AP87</f>
        <v>0</v>
      </c>
      <c r="AR163" t="str">
        <f>IF('05.02_EXECUÇÃO DE DESPESAS'!AQ87="","",'05.02_EXECUÇÃO DE DESPESAS'!AQ87)</f>
        <v/>
      </c>
      <c r="AS163">
        <f>'05.02_EXECUÇÃO DE DESPESAS'!AR87</f>
        <v>0</v>
      </c>
      <c r="AT163" t="str">
        <f>IF('05.02_EXECUÇÃO DE DESPESAS'!AS87="","",'05.02_EXECUÇÃO DE DESPESAS'!AS87)</f>
        <v/>
      </c>
      <c r="AU163">
        <f>'05.02_EXECUÇÃO DE DESPESAS'!AT87</f>
        <v>0</v>
      </c>
      <c r="AV163">
        <f>'05.02_EXECUÇÃO DE DESPESAS'!AU87</f>
        <v>0</v>
      </c>
      <c r="AW163" t="str">
        <f>IF('05.02_EXECUÇÃO DE DESPESAS'!AV87="","",'05.02_EXECUÇÃO DE DESPESAS'!AV87)</f>
        <v/>
      </c>
      <c r="AX163" t="str">
        <f>IF('05.02_EXECUÇÃO DE DESPESAS'!AW87="","",'05.02_EXECUÇÃO DE DESPESAS'!AW87)</f>
        <v/>
      </c>
      <c r="AZ163">
        <f>'05.02_EXECUÇÃO DE DESPESAS'!AY87</f>
        <v>0</v>
      </c>
      <c r="BA163">
        <f>'05.02_EXECUÇÃO DE DESPESAS'!AZ87</f>
        <v>0</v>
      </c>
      <c r="BB163">
        <f>'05.02_EXECUÇÃO DE DESPESAS'!BA87</f>
        <v>0</v>
      </c>
      <c r="BC163" t="str">
        <f>IF('05.02_EXECUÇÃO DE DESPESAS'!BB87="","",'05.02_EXECUÇÃO DE DESPESAS'!BB87)</f>
        <v/>
      </c>
    </row>
  </sheetData>
  <sheetProtection algorithmName="SHA-512" hashValue="mDFsKKU65hh+GoyC4QL5Du7dUzqeWEpPKXTA0wxnD6zGgOcIaZs4OlBZMDglX70iVBB0ZVL2Kb4Q3aLUz8cujg==" saltValue="LH+2HOaNHe8AyMgId/bMlA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AEF9F-DE21-405B-948B-4B937EB5A651}">
  <sheetPr codeName="Planilha13"/>
  <dimension ref="A2:BM184"/>
  <sheetViews>
    <sheetView showGridLines="0" topLeftCell="A7" zoomScaleNormal="100" workbookViewId="0">
      <selection activeCell="S16" sqref="S16"/>
    </sheetView>
  </sheetViews>
  <sheetFormatPr defaultColWidth="8.7109375" defaultRowHeight="15" x14ac:dyDescent="0.25"/>
  <cols>
    <col min="1" max="1" width="0.7109375" style="56" customWidth="1"/>
    <col min="2" max="2" width="14" style="58" bestFit="1" customWidth="1"/>
    <col min="3" max="3" width="10.85546875" style="69" bestFit="1" customWidth="1"/>
    <col min="4" max="4" width="5.5703125" style="69" bestFit="1" customWidth="1"/>
    <col min="5" max="5" width="10.28515625" style="69" bestFit="1" customWidth="1"/>
    <col min="6" max="6" width="9.7109375" style="69" bestFit="1" customWidth="1"/>
    <col min="7" max="7" width="5.5703125" style="69" bestFit="1" customWidth="1"/>
    <col min="8" max="8" width="19.140625" style="56" hidden="1" customWidth="1"/>
    <col min="9" max="9" width="1.140625" style="56" customWidth="1"/>
    <col min="10" max="10" width="25.140625" style="58" bestFit="1" customWidth="1"/>
    <col min="11" max="11" width="12.28515625" style="56" bestFit="1" customWidth="1"/>
    <col min="12" max="12" width="5.5703125" style="56" bestFit="1" customWidth="1"/>
    <col min="13" max="13" width="9.85546875" style="56" bestFit="1" customWidth="1"/>
    <col min="14" max="14" width="9.7109375" style="56" bestFit="1" customWidth="1"/>
    <col min="15" max="15" width="5.5703125" style="56" bestFit="1" customWidth="1"/>
    <col min="16" max="16" width="10.42578125" style="56" hidden="1" customWidth="1"/>
    <col min="17" max="17" width="0.5703125" style="56" customWidth="1"/>
    <col min="18" max="18" width="13.7109375" style="56" bestFit="1" customWidth="1"/>
    <col min="19" max="19" width="34.28515625" style="56" bestFit="1" customWidth="1"/>
    <col min="20" max="16384" width="8.7109375" style="56"/>
  </cols>
  <sheetData>
    <row r="2" spans="1:65" ht="14.45" customHeight="1" x14ac:dyDescent="0.25">
      <c r="E2" s="319" t="s">
        <v>867</v>
      </c>
      <c r="F2" s="319"/>
      <c r="G2" s="319"/>
      <c r="H2" s="319"/>
      <c r="I2" s="319"/>
      <c r="J2" s="319"/>
      <c r="K2" s="319"/>
    </row>
    <row r="3" spans="1:65" s="22" customFormat="1" ht="16.149999999999999" customHeight="1" x14ac:dyDescent="0.2">
      <c r="B3" s="34"/>
      <c r="D3" s="15"/>
      <c r="E3" s="319"/>
      <c r="F3" s="319"/>
      <c r="G3" s="319"/>
      <c r="H3" s="319"/>
      <c r="I3" s="319"/>
      <c r="J3" s="319"/>
      <c r="K3" s="319"/>
      <c r="L3" s="15"/>
      <c r="M3" s="15"/>
      <c r="N3" s="15"/>
    </row>
    <row r="4" spans="1:65" s="22" customFormat="1" ht="12.6" customHeight="1" x14ac:dyDescent="0.2">
      <c r="B4" s="34"/>
      <c r="J4" s="34"/>
      <c r="K4" s="15"/>
      <c r="L4" s="15"/>
      <c r="M4" s="15"/>
      <c r="N4" s="15"/>
    </row>
    <row r="5" spans="1:65" s="22" customFormat="1" ht="19.899999999999999" customHeight="1" x14ac:dyDescent="0.25">
      <c r="A5" s="29"/>
      <c r="B5" s="199"/>
      <c r="C5" s="171"/>
      <c r="D5" s="30"/>
      <c r="E5" s="30"/>
      <c r="F5" s="30"/>
      <c r="G5" s="30"/>
      <c r="H5" s="30"/>
      <c r="I5" s="30"/>
      <c r="J5" s="32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3"/>
      <c r="AY5" s="30"/>
      <c r="AZ5" s="30"/>
      <c r="BA5" s="30"/>
      <c r="BB5" s="30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ht="33" customHeight="1" x14ac:dyDescent="0.2">
      <c r="B6" s="165" t="s">
        <v>870</v>
      </c>
      <c r="C6" s="459" t="str">
        <f>'04.03_MENU - PLANO DE TRABALHO'!H3</f>
        <v/>
      </c>
      <c r="D6" s="460"/>
      <c r="E6" s="461" t="s">
        <v>868</v>
      </c>
      <c r="F6" s="461"/>
      <c r="G6" s="57"/>
    </row>
    <row r="7" spans="1:65" ht="19.899999999999999" customHeight="1" x14ac:dyDescent="0.25">
      <c r="B7" s="153" t="s">
        <v>21</v>
      </c>
      <c r="C7" s="200"/>
      <c r="D7" s="156"/>
      <c r="E7" s="157"/>
      <c r="F7" s="158"/>
      <c r="G7" s="57"/>
    </row>
    <row r="8" spans="1:65" ht="33" customHeight="1" x14ac:dyDescent="0.25">
      <c r="B8" s="165" t="s">
        <v>1709</v>
      </c>
      <c r="C8" s="459">
        <v>10000</v>
      </c>
      <c r="D8" s="460"/>
      <c r="E8" s="157"/>
      <c r="F8" s="159"/>
      <c r="G8" s="57"/>
    </row>
    <row r="9" spans="1:65" ht="19.899999999999999" customHeight="1" x14ac:dyDescent="0.25">
      <c r="B9" s="153" t="s">
        <v>21</v>
      </c>
      <c r="C9" s="200"/>
      <c r="D9" s="156"/>
      <c r="E9" s="157" t="s">
        <v>31</v>
      </c>
      <c r="F9" s="158">
        <f>1-F10</f>
        <v>0.9</v>
      </c>
      <c r="G9" s="57"/>
    </row>
    <row r="10" spans="1:65" ht="33" customHeight="1" x14ac:dyDescent="0.25">
      <c r="B10" s="165" t="s">
        <v>876</v>
      </c>
      <c r="C10" s="459">
        <f>SUMIF('Junção para tabela dinâmica'!B:B,'05.03_RELATÓRIO ANALÍTICO'!B9,'Junção para tabela dinâmica'!BC:BC)</f>
        <v>1000</v>
      </c>
      <c r="D10" s="460"/>
      <c r="E10" s="157" t="s">
        <v>21</v>
      </c>
      <c r="F10" s="159">
        <f>IFERROR(C10/(SUM(C6,C8)),"")</f>
        <v>0.1</v>
      </c>
      <c r="G10" s="57"/>
    </row>
    <row r="11" spans="1:65" ht="19.899999999999999" customHeight="1" x14ac:dyDescent="0.2">
      <c r="B11" s="153" t="s">
        <v>683</v>
      </c>
      <c r="C11" s="154"/>
      <c r="D11" s="155">
        <f>1-F13</f>
        <v>0.92</v>
      </c>
      <c r="E11" s="461" t="s">
        <v>869</v>
      </c>
      <c r="F11" s="461"/>
      <c r="G11" s="57"/>
    </row>
    <row r="12" spans="1:65" ht="33" customHeight="1" x14ac:dyDescent="0.25">
      <c r="B12" s="165" t="s">
        <v>877</v>
      </c>
      <c r="C12" s="459">
        <f>SUMIF('Junção para tabela dinâmica'!B:B,'05.03_RELATÓRIO ANALÍTICO'!B11,'Junção para tabela dinâmica'!BC:BC)</f>
        <v>80</v>
      </c>
      <c r="D12" s="460"/>
      <c r="E12" s="157" t="s">
        <v>32</v>
      </c>
      <c r="F12" s="160">
        <f>1-F13</f>
        <v>0.92</v>
      </c>
      <c r="G12" s="57"/>
    </row>
    <row r="13" spans="1:65" ht="19.899999999999999" customHeight="1" x14ac:dyDescent="0.25">
      <c r="C13" s="57"/>
      <c r="D13" s="57"/>
      <c r="E13" s="154" t="s">
        <v>683</v>
      </c>
      <c r="F13" s="159">
        <f>IFERROR(C12/C10,"")</f>
        <v>0.08</v>
      </c>
      <c r="G13" s="57"/>
    </row>
    <row r="14" spans="1:65" ht="19.899999999999999" customHeight="1" x14ac:dyDescent="0.25">
      <c r="C14" s="57"/>
      <c r="D14" s="57"/>
      <c r="E14" s="154"/>
      <c r="F14" s="159"/>
      <c r="G14" s="57"/>
      <c r="R14" s="168"/>
    </row>
    <row r="15" spans="1:65" ht="17.45" customHeight="1" x14ac:dyDescent="0.25">
      <c r="C15" s="57"/>
      <c r="D15" s="57"/>
      <c r="E15" s="161"/>
      <c r="F15" s="159"/>
      <c r="G15" s="57"/>
    </row>
    <row r="16" spans="1:65" ht="19.899999999999999" customHeight="1" x14ac:dyDescent="0.25">
      <c r="B16" s="458" t="s">
        <v>871</v>
      </c>
      <c r="C16" s="458"/>
      <c r="D16" s="458"/>
      <c r="E16" s="458"/>
      <c r="F16" s="458"/>
      <c r="G16" s="458"/>
      <c r="J16" s="458" t="s">
        <v>872</v>
      </c>
      <c r="K16" s="458"/>
      <c r="L16" s="458"/>
      <c r="M16" s="458"/>
      <c r="N16" s="458"/>
      <c r="O16" s="458"/>
    </row>
    <row r="17" spans="2:19" ht="27" customHeight="1" x14ac:dyDescent="0.25">
      <c r="B17" s="63"/>
      <c r="C17" s="56"/>
      <c r="D17" s="457" t="s">
        <v>1745</v>
      </c>
      <c r="E17" s="457"/>
      <c r="F17" s="457"/>
      <c r="G17" s="457"/>
      <c r="H17" s="457"/>
      <c r="I17" s="457"/>
      <c r="J17" s="457"/>
      <c r="K17" s="457"/>
      <c r="L17" s="457"/>
      <c r="M17" s="457"/>
      <c r="N17" s="162"/>
      <c r="O17" s="163"/>
      <c r="P17" s="164"/>
    </row>
    <row r="18" spans="2:19" hidden="1" x14ac:dyDescent="0.25">
      <c r="B18" s="174"/>
      <c r="C18" s="121" t="s">
        <v>873</v>
      </c>
      <c r="D18" s="121"/>
      <c r="E18" s="121"/>
      <c r="F18" s="121"/>
      <c r="G18" s="121"/>
      <c r="H18" s="121"/>
      <c r="I18" s="121"/>
      <c r="J18" s="230"/>
      <c r="K18" s="59" t="s">
        <v>764</v>
      </c>
      <c r="L18" s="59"/>
      <c r="M18" s="59"/>
      <c r="N18" s="59"/>
      <c r="O18" s="59"/>
      <c r="P18" s="59"/>
      <c r="Q18" s="52"/>
      <c r="R18" s="52"/>
      <c r="S18" s="52"/>
    </row>
    <row r="19" spans="2:19" x14ac:dyDescent="0.25">
      <c r="B19" s="188"/>
      <c r="C19" s="130" t="s">
        <v>21</v>
      </c>
      <c r="D19" s="131"/>
      <c r="E19" s="132"/>
      <c r="F19" s="131" t="s">
        <v>683</v>
      </c>
      <c r="G19" s="132"/>
      <c r="H19" s="133"/>
      <c r="I19" s="133"/>
      <c r="J19" s="60"/>
      <c r="K19" s="149" t="s">
        <v>21</v>
      </c>
      <c r="L19" s="61"/>
      <c r="M19" s="62"/>
      <c r="N19" s="61" t="s">
        <v>683</v>
      </c>
      <c r="O19" s="62"/>
      <c r="P19" s="59"/>
      <c r="Q19" s="52"/>
      <c r="R19" s="52"/>
      <c r="S19" s="52"/>
    </row>
    <row r="20" spans="2:19" s="58" customFormat="1" ht="45" x14ac:dyDescent="0.25">
      <c r="B20" s="129" t="s">
        <v>16</v>
      </c>
      <c r="C20" s="134" t="s">
        <v>770</v>
      </c>
      <c r="D20" s="122" t="s">
        <v>771</v>
      </c>
      <c r="E20" s="123" t="s">
        <v>854</v>
      </c>
      <c r="F20" s="122" t="s">
        <v>770</v>
      </c>
      <c r="G20" s="123" t="s">
        <v>771</v>
      </c>
      <c r="H20" s="128" t="s">
        <v>854</v>
      </c>
      <c r="I20" s="128"/>
      <c r="J20" s="127" t="s">
        <v>772</v>
      </c>
      <c r="K20" s="60" t="s">
        <v>770</v>
      </c>
      <c r="L20" s="150" t="s">
        <v>771</v>
      </c>
      <c r="M20" s="151" t="s">
        <v>1744</v>
      </c>
      <c r="N20" s="63" t="s">
        <v>770</v>
      </c>
      <c r="O20" s="64" t="s">
        <v>771</v>
      </c>
      <c r="P20" s="78" t="s">
        <v>1744</v>
      </c>
      <c r="Q20" s="56"/>
      <c r="R20" s="56"/>
      <c r="S20" s="56"/>
    </row>
    <row r="21" spans="2:19" x14ac:dyDescent="0.25">
      <c r="B21" s="189" t="s">
        <v>764</v>
      </c>
      <c r="C21" s="166">
        <v>0</v>
      </c>
      <c r="D21" s="125">
        <v>0</v>
      </c>
      <c r="E21" s="166">
        <v>0</v>
      </c>
      <c r="F21" s="166">
        <v>0</v>
      </c>
      <c r="G21" s="125">
        <v>0</v>
      </c>
      <c r="H21" s="229"/>
      <c r="I21" s="121"/>
      <c r="J21" s="65" t="s">
        <v>764</v>
      </c>
      <c r="K21" s="124"/>
      <c r="L21" s="125">
        <v>0</v>
      </c>
      <c r="M21" s="152">
        <v>0</v>
      </c>
      <c r="N21" s="124">
        <v>0</v>
      </c>
      <c r="O21" s="125">
        <v>0</v>
      </c>
      <c r="P21" s="186"/>
      <c r="Q21" s="52"/>
      <c r="R21" s="52"/>
      <c r="S21" s="52"/>
    </row>
    <row r="22" spans="2:19" x14ac:dyDescent="0.25">
      <c r="B22" s="222"/>
      <c r="C22" s="166"/>
      <c r="D22" s="125"/>
      <c r="E22" s="166"/>
      <c r="F22" s="166"/>
      <c r="G22" s="125"/>
      <c r="H22" s="121"/>
      <c r="I22" s="121"/>
      <c r="J22" s="67"/>
      <c r="K22" s="124"/>
      <c r="L22" s="125"/>
      <c r="M22" s="152"/>
      <c r="N22" s="124"/>
      <c r="O22" s="125"/>
      <c r="P22" s="66"/>
      <c r="Q22" s="52"/>
      <c r="R22" s="52"/>
      <c r="S22" s="52"/>
    </row>
    <row r="23" spans="2:19" x14ac:dyDescent="0.25">
      <c r="B23" s="189" t="s">
        <v>846</v>
      </c>
      <c r="C23" s="166">
        <v>1000</v>
      </c>
      <c r="D23" s="125">
        <v>1</v>
      </c>
      <c r="E23" s="166">
        <v>920</v>
      </c>
      <c r="F23" s="166">
        <v>80</v>
      </c>
      <c r="G23" s="125">
        <v>1</v>
      </c>
      <c r="H23" s="229"/>
      <c r="I23" s="121"/>
      <c r="J23" s="65" t="s">
        <v>1655</v>
      </c>
      <c r="K23" s="124">
        <v>1000</v>
      </c>
      <c r="L23" s="125">
        <v>1</v>
      </c>
      <c r="M23" s="152">
        <v>920</v>
      </c>
      <c r="N23" s="124">
        <v>80</v>
      </c>
      <c r="O23" s="125">
        <v>1</v>
      </c>
      <c r="P23" s="186"/>
      <c r="Q23" s="52"/>
      <c r="R23" s="52"/>
      <c r="S23" s="52"/>
    </row>
    <row r="24" spans="2:19" x14ac:dyDescent="0.25">
      <c r="B24" s="223" t="s">
        <v>16</v>
      </c>
      <c r="C24" s="166">
        <v>1000</v>
      </c>
      <c r="D24" s="125">
        <v>1</v>
      </c>
      <c r="E24" s="166">
        <v>920</v>
      </c>
      <c r="F24" s="166">
        <v>80</v>
      </c>
      <c r="G24" s="125">
        <v>1</v>
      </c>
      <c r="H24" s="121"/>
      <c r="I24" s="121"/>
      <c r="J24" s="224" t="s">
        <v>889</v>
      </c>
      <c r="K24" s="124">
        <v>1000</v>
      </c>
      <c r="L24" s="125">
        <v>1</v>
      </c>
      <c r="M24" s="152">
        <v>920</v>
      </c>
      <c r="N24" s="124">
        <v>80</v>
      </c>
      <c r="O24" s="125">
        <v>1</v>
      </c>
      <c r="P24" s="66"/>
      <c r="Q24" s="52"/>
      <c r="R24" s="52"/>
      <c r="S24" s="52"/>
    </row>
    <row r="25" spans="2:19" x14ac:dyDescent="0.25">
      <c r="B25" s="225" t="s">
        <v>1746</v>
      </c>
      <c r="C25" s="166">
        <v>1000</v>
      </c>
      <c r="D25" s="125">
        <v>1</v>
      </c>
      <c r="E25" s="166">
        <v>920</v>
      </c>
      <c r="F25" s="166">
        <v>80</v>
      </c>
      <c r="G25" s="125">
        <v>1</v>
      </c>
      <c r="H25" s="121"/>
      <c r="I25" s="121"/>
      <c r="J25" s="67"/>
      <c r="K25" s="124"/>
      <c r="L25" s="125"/>
      <c r="M25" s="152"/>
      <c r="N25" s="124"/>
      <c r="O25" s="125"/>
      <c r="P25" s="66"/>
      <c r="Q25" s="52"/>
      <c r="R25" s="52"/>
      <c r="S25" s="52"/>
    </row>
    <row r="26" spans="2:19" x14ac:dyDescent="0.25">
      <c r="B26" s="223"/>
      <c r="C26" s="166"/>
      <c r="D26" s="125"/>
      <c r="E26" s="166"/>
      <c r="F26" s="166"/>
      <c r="G26" s="125"/>
      <c r="H26" s="121"/>
      <c r="I26" s="121"/>
      <c r="J26" s="189" t="s">
        <v>769</v>
      </c>
      <c r="K26" s="124">
        <v>1000</v>
      </c>
      <c r="L26" s="125">
        <v>1</v>
      </c>
      <c r="M26" s="152">
        <v>920</v>
      </c>
      <c r="N26" s="124">
        <v>80</v>
      </c>
      <c r="O26" s="125">
        <v>1</v>
      </c>
      <c r="P26" s="68"/>
    </row>
    <row r="27" spans="2:19" x14ac:dyDescent="0.25">
      <c r="B27" s="189" t="s">
        <v>769</v>
      </c>
      <c r="C27" s="166">
        <v>1000</v>
      </c>
      <c r="D27" s="125">
        <v>1</v>
      </c>
      <c r="E27" s="166">
        <v>920</v>
      </c>
      <c r="F27" s="166">
        <v>80</v>
      </c>
      <c r="G27" s="125">
        <v>1</v>
      </c>
      <c r="H27" s="121"/>
      <c r="I27" s="121"/>
      <c r="J27"/>
      <c r="K27"/>
      <c r="L27"/>
      <c r="M27"/>
      <c r="N27"/>
      <c r="O27"/>
      <c r="P27"/>
    </row>
    <row r="28" spans="2:19" x14ac:dyDescent="0.25">
      <c r="B28"/>
      <c r="C28"/>
      <c r="D28"/>
      <c r="E28"/>
      <c r="F28"/>
      <c r="G28"/>
      <c r="H28"/>
      <c r="I28" s="121"/>
      <c r="J28"/>
      <c r="K28"/>
      <c r="L28"/>
      <c r="M28"/>
      <c r="N28"/>
      <c r="O28"/>
      <c r="P28"/>
    </row>
    <row r="29" spans="2:19" x14ac:dyDescent="0.25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</row>
    <row r="30" spans="2:19" x14ac:dyDescent="0.25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</row>
    <row r="31" spans="2:19" x14ac:dyDescent="0.25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</row>
    <row r="32" spans="2:19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</row>
    <row r="33" spans="2:16" x14ac:dyDescent="0.25">
      <c r="B33"/>
      <c r="C33"/>
      <c r="D33"/>
      <c r="E33"/>
      <c r="F33"/>
      <c r="G33"/>
      <c r="H33"/>
      <c r="I33"/>
      <c r="J33" s="173"/>
      <c r="K33"/>
      <c r="L33"/>
      <c r="M33"/>
      <c r="N33"/>
      <c r="O33"/>
      <c r="P33"/>
    </row>
    <row r="34" spans="2:16" x14ac:dyDescent="0.25">
      <c r="B34"/>
      <c r="C34"/>
      <c r="D34"/>
      <c r="E34"/>
      <c r="F34"/>
      <c r="G34"/>
      <c r="H34"/>
      <c r="I34"/>
      <c r="J34" s="53"/>
      <c r="K34" s="52"/>
      <c r="L34" s="52"/>
    </row>
    <row r="35" spans="2:16" x14ac:dyDescent="0.25">
      <c r="B35"/>
      <c r="C35"/>
      <c r="D35"/>
      <c r="E35"/>
      <c r="F35"/>
      <c r="G35"/>
      <c r="H35"/>
      <c r="I35"/>
      <c r="J35" s="53"/>
      <c r="K35" s="52"/>
      <c r="L35" s="52"/>
    </row>
    <row r="36" spans="2:16" x14ac:dyDescent="0.25">
      <c r="B36"/>
      <c r="C36"/>
      <c r="D36"/>
      <c r="E36"/>
      <c r="F36"/>
      <c r="G36"/>
      <c r="H36"/>
    </row>
    <row r="37" spans="2:16" x14ac:dyDescent="0.25">
      <c r="B37"/>
      <c r="C37"/>
      <c r="D37"/>
      <c r="E37"/>
      <c r="F37"/>
      <c r="G37"/>
      <c r="H37"/>
    </row>
    <row r="38" spans="2:16" x14ac:dyDescent="0.25">
      <c r="B38"/>
      <c r="C38"/>
      <c r="D38"/>
      <c r="E38"/>
      <c r="F38"/>
      <c r="G38"/>
      <c r="H38"/>
    </row>
    <row r="39" spans="2:16" x14ac:dyDescent="0.25">
      <c r="B39"/>
      <c r="C39"/>
      <c r="D39"/>
      <c r="E39"/>
      <c r="F39"/>
      <c r="G39"/>
      <c r="H39"/>
    </row>
    <row r="40" spans="2:16" x14ac:dyDescent="0.25">
      <c r="B40"/>
      <c r="C40"/>
      <c r="D40"/>
      <c r="E40"/>
      <c r="F40"/>
      <c r="G40"/>
      <c r="H40"/>
    </row>
    <row r="41" spans="2:16" x14ac:dyDescent="0.25">
      <c r="B41"/>
      <c r="C41"/>
      <c r="D41"/>
      <c r="E41"/>
      <c r="F41"/>
      <c r="G41"/>
      <c r="H41"/>
    </row>
    <row r="42" spans="2:16" x14ac:dyDescent="0.25">
      <c r="B42"/>
      <c r="C42"/>
      <c r="D42"/>
      <c r="E42"/>
      <c r="F42"/>
      <c r="G42"/>
      <c r="H42"/>
    </row>
    <row r="43" spans="2:16" x14ac:dyDescent="0.25">
      <c r="B43"/>
      <c r="C43"/>
      <c r="D43"/>
      <c r="E43"/>
      <c r="F43"/>
      <c r="G43"/>
      <c r="H43"/>
    </row>
    <row r="44" spans="2:16" x14ac:dyDescent="0.25">
      <c r="B44"/>
      <c r="C44"/>
      <c r="D44"/>
      <c r="E44"/>
      <c r="F44"/>
      <c r="G44"/>
      <c r="H44"/>
    </row>
    <row r="45" spans="2:16" x14ac:dyDescent="0.25">
      <c r="B45"/>
      <c r="C45"/>
      <c r="D45"/>
      <c r="E45"/>
      <c r="F45"/>
      <c r="G45"/>
      <c r="H45"/>
    </row>
    <row r="46" spans="2:16" x14ac:dyDescent="0.25">
      <c r="B46"/>
      <c r="C46"/>
      <c r="D46"/>
      <c r="E46"/>
      <c r="F46"/>
      <c r="G46"/>
      <c r="H46"/>
    </row>
    <row r="47" spans="2:16" x14ac:dyDescent="0.25">
      <c r="B47"/>
      <c r="C47"/>
      <c r="D47"/>
      <c r="E47"/>
      <c r="F47"/>
      <c r="G47"/>
      <c r="H47"/>
    </row>
    <row r="48" spans="2:16" x14ac:dyDescent="0.25">
      <c r="B48"/>
      <c r="C48"/>
      <c r="D48"/>
      <c r="E48"/>
      <c r="F48"/>
      <c r="G48"/>
      <c r="H48"/>
    </row>
    <row r="49" spans="2:8" x14ac:dyDescent="0.25">
      <c r="B49"/>
      <c r="C49"/>
      <c r="D49"/>
      <c r="E49"/>
      <c r="F49"/>
      <c r="G49"/>
      <c r="H49"/>
    </row>
    <row r="50" spans="2:8" x14ac:dyDescent="0.25">
      <c r="B50"/>
      <c r="C50"/>
      <c r="D50"/>
      <c r="E50"/>
      <c r="F50"/>
      <c r="G50"/>
      <c r="H50"/>
    </row>
    <row r="51" spans="2:8" x14ac:dyDescent="0.25">
      <c r="B51"/>
      <c r="C51"/>
      <c r="D51"/>
      <c r="E51"/>
      <c r="F51"/>
      <c r="G51"/>
      <c r="H51"/>
    </row>
    <row r="52" spans="2:8" x14ac:dyDescent="0.25">
      <c r="B52"/>
      <c r="C52"/>
      <c r="D52"/>
      <c r="E52"/>
      <c r="F52"/>
      <c r="G52"/>
      <c r="H52"/>
    </row>
    <row r="53" spans="2:8" x14ac:dyDescent="0.25">
      <c r="B53"/>
      <c r="C53"/>
      <c r="D53"/>
      <c r="E53"/>
      <c r="F53"/>
      <c r="G53"/>
      <c r="H53"/>
    </row>
    <row r="54" spans="2:8" x14ac:dyDescent="0.25">
      <c r="B54"/>
      <c r="C54"/>
      <c r="D54"/>
      <c r="E54"/>
      <c r="F54"/>
      <c r="G54"/>
      <c r="H54"/>
    </row>
    <row r="55" spans="2:8" x14ac:dyDescent="0.25">
      <c r="B55"/>
      <c r="C55"/>
      <c r="D55"/>
      <c r="E55"/>
      <c r="F55"/>
      <c r="G55"/>
      <c r="H55"/>
    </row>
    <row r="56" spans="2:8" x14ac:dyDescent="0.25">
      <c r="B56"/>
      <c r="C56"/>
      <c r="D56"/>
      <c r="E56"/>
      <c r="F56"/>
      <c r="G56"/>
      <c r="H56"/>
    </row>
    <row r="57" spans="2:8" x14ac:dyDescent="0.25">
      <c r="B57"/>
      <c r="C57"/>
      <c r="D57"/>
      <c r="E57"/>
      <c r="F57"/>
      <c r="G57"/>
      <c r="H57"/>
    </row>
    <row r="58" spans="2:8" x14ac:dyDescent="0.25">
      <c r="B58"/>
      <c r="C58"/>
      <c r="D58"/>
      <c r="E58"/>
      <c r="F58"/>
      <c r="G58"/>
      <c r="H58"/>
    </row>
    <row r="59" spans="2:8" x14ac:dyDescent="0.25">
      <c r="B59"/>
      <c r="C59"/>
      <c r="D59"/>
      <c r="E59"/>
      <c r="F59"/>
      <c r="G59"/>
      <c r="H59"/>
    </row>
    <row r="60" spans="2:8" x14ac:dyDescent="0.25">
      <c r="B60"/>
      <c r="C60"/>
      <c r="D60"/>
      <c r="E60"/>
      <c r="F60"/>
      <c r="G60"/>
      <c r="H60"/>
    </row>
    <row r="61" spans="2:8" x14ac:dyDescent="0.25">
      <c r="B61"/>
      <c r="C61"/>
      <c r="D61"/>
      <c r="E61"/>
      <c r="F61"/>
      <c r="G61"/>
      <c r="H61"/>
    </row>
    <row r="62" spans="2:8" x14ac:dyDescent="0.25">
      <c r="B62"/>
      <c r="C62"/>
      <c r="D62"/>
      <c r="E62"/>
      <c r="F62"/>
      <c r="G62"/>
      <c r="H62"/>
    </row>
    <row r="63" spans="2:8" x14ac:dyDescent="0.25">
      <c r="B63"/>
      <c r="C63"/>
      <c r="D63"/>
      <c r="E63"/>
      <c r="F63"/>
      <c r="G63"/>
      <c r="H63"/>
    </row>
    <row r="64" spans="2:8" x14ac:dyDescent="0.25">
      <c r="B64"/>
      <c r="C64"/>
      <c r="D64"/>
      <c r="E64"/>
      <c r="F64"/>
      <c r="G64"/>
      <c r="H64"/>
    </row>
    <row r="65" spans="2:8" x14ac:dyDescent="0.25">
      <c r="B65"/>
      <c r="C65"/>
      <c r="D65"/>
      <c r="E65"/>
      <c r="F65"/>
      <c r="G65"/>
      <c r="H65"/>
    </row>
    <row r="66" spans="2:8" x14ac:dyDescent="0.25">
      <c r="B66"/>
      <c r="C66"/>
      <c r="D66"/>
      <c r="E66"/>
      <c r="F66"/>
      <c r="G66"/>
      <c r="H66"/>
    </row>
    <row r="67" spans="2:8" x14ac:dyDescent="0.25">
      <c r="B67"/>
      <c r="C67"/>
      <c r="D67"/>
      <c r="E67"/>
      <c r="F67"/>
      <c r="G67"/>
      <c r="H67"/>
    </row>
    <row r="68" spans="2:8" x14ac:dyDescent="0.25">
      <c r="B68"/>
      <c r="C68"/>
      <c r="D68"/>
      <c r="E68"/>
      <c r="F68"/>
      <c r="G68"/>
      <c r="H68"/>
    </row>
    <row r="69" spans="2:8" x14ac:dyDescent="0.25">
      <c r="B69"/>
      <c r="C69"/>
      <c r="D69"/>
      <c r="E69"/>
      <c r="F69"/>
      <c r="G69"/>
      <c r="H69"/>
    </row>
    <row r="70" spans="2:8" x14ac:dyDescent="0.25">
      <c r="B70"/>
      <c r="C70"/>
      <c r="D70"/>
      <c r="E70"/>
      <c r="F70"/>
      <c r="G70"/>
      <c r="H70"/>
    </row>
    <row r="71" spans="2:8" x14ac:dyDescent="0.25">
      <c r="B71"/>
      <c r="C71"/>
      <c r="D71"/>
      <c r="E71"/>
      <c r="F71"/>
      <c r="G71"/>
      <c r="H71"/>
    </row>
    <row r="72" spans="2:8" x14ac:dyDescent="0.25">
      <c r="B72"/>
      <c r="C72"/>
      <c r="D72"/>
      <c r="E72"/>
      <c r="F72"/>
      <c r="G72"/>
      <c r="H72"/>
    </row>
    <row r="73" spans="2:8" x14ac:dyDescent="0.25">
      <c r="B73"/>
      <c r="C73"/>
      <c r="D73"/>
      <c r="E73"/>
      <c r="F73"/>
      <c r="G73"/>
      <c r="H73"/>
    </row>
    <row r="74" spans="2:8" x14ac:dyDescent="0.25">
      <c r="B74"/>
      <c r="C74"/>
      <c r="D74"/>
      <c r="E74"/>
      <c r="F74"/>
      <c r="G74"/>
      <c r="H74"/>
    </row>
    <row r="75" spans="2:8" x14ac:dyDescent="0.25">
      <c r="B75"/>
      <c r="C75"/>
      <c r="D75"/>
      <c r="E75"/>
      <c r="F75"/>
      <c r="G75"/>
      <c r="H75"/>
    </row>
    <row r="76" spans="2:8" x14ac:dyDescent="0.25">
      <c r="B76"/>
      <c r="C76"/>
      <c r="D76"/>
      <c r="E76"/>
      <c r="F76"/>
      <c r="G76"/>
      <c r="H76"/>
    </row>
    <row r="77" spans="2:8" x14ac:dyDescent="0.25">
      <c r="B77"/>
      <c r="C77"/>
      <c r="D77"/>
      <c r="E77"/>
      <c r="F77"/>
      <c r="G77"/>
      <c r="H77"/>
    </row>
    <row r="78" spans="2:8" x14ac:dyDescent="0.25">
      <c r="B78"/>
      <c r="C78"/>
      <c r="D78"/>
      <c r="E78"/>
      <c r="F78"/>
      <c r="G78"/>
      <c r="H78"/>
    </row>
    <row r="79" spans="2:8" x14ac:dyDescent="0.25">
      <c r="B79"/>
      <c r="C79"/>
      <c r="D79"/>
      <c r="E79"/>
      <c r="F79"/>
      <c r="G79"/>
      <c r="H79"/>
    </row>
    <row r="80" spans="2:8" x14ac:dyDescent="0.25">
      <c r="B80"/>
      <c r="C80"/>
      <c r="D80"/>
      <c r="E80"/>
      <c r="F80"/>
      <c r="G80"/>
      <c r="H80"/>
    </row>
    <row r="81" spans="2:8" x14ac:dyDescent="0.25">
      <c r="B81"/>
      <c r="C81"/>
      <c r="D81"/>
      <c r="E81"/>
      <c r="F81"/>
      <c r="G81"/>
      <c r="H81"/>
    </row>
    <row r="82" spans="2:8" x14ac:dyDescent="0.25">
      <c r="B82"/>
      <c r="C82"/>
      <c r="D82"/>
      <c r="E82"/>
      <c r="F82"/>
      <c r="G82"/>
      <c r="H82"/>
    </row>
    <row r="83" spans="2:8" x14ac:dyDescent="0.25">
      <c r="B83"/>
      <c r="C83"/>
      <c r="D83"/>
      <c r="E83"/>
      <c r="F83"/>
      <c r="G83"/>
      <c r="H83"/>
    </row>
    <row r="84" spans="2:8" x14ac:dyDescent="0.25">
      <c r="B84"/>
      <c r="C84"/>
      <c r="D84"/>
      <c r="E84"/>
      <c r="F84"/>
      <c r="G84"/>
      <c r="H84"/>
    </row>
    <row r="85" spans="2:8" x14ac:dyDescent="0.25">
      <c r="B85"/>
      <c r="C85"/>
      <c r="D85"/>
      <c r="E85"/>
      <c r="F85"/>
      <c r="G85"/>
      <c r="H85"/>
    </row>
    <row r="86" spans="2:8" x14ac:dyDescent="0.25">
      <c r="B86"/>
      <c r="C86"/>
      <c r="D86"/>
      <c r="E86"/>
      <c r="F86"/>
      <c r="G86"/>
      <c r="H86"/>
    </row>
    <row r="87" spans="2:8" x14ac:dyDescent="0.25">
      <c r="B87"/>
      <c r="C87"/>
      <c r="D87"/>
      <c r="E87"/>
      <c r="F87"/>
      <c r="G87"/>
      <c r="H87"/>
    </row>
    <row r="88" spans="2:8" x14ac:dyDescent="0.25">
      <c r="B88"/>
      <c r="C88"/>
      <c r="D88"/>
      <c r="E88"/>
      <c r="F88"/>
      <c r="G88"/>
      <c r="H88"/>
    </row>
    <row r="89" spans="2:8" x14ac:dyDescent="0.25">
      <c r="B89"/>
      <c r="C89"/>
      <c r="D89"/>
      <c r="E89"/>
      <c r="F89"/>
      <c r="G89"/>
      <c r="H89"/>
    </row>
    <row r="90" spans="2:8" x14ac:dyDescent="0.25">
      <c r="B90"/>
      <c r="C90"/>
      <c r="D90"/>
      <c r="E90"/>
      <c r="F90"/>
      <c r="G90"/>
      <c r="H90"/>
    </row>
    <row r="91" spans="2:8" x14ac:dyDescent="0.25">
      <c r="B91"/>
      <c r="C91"/>
      <c r="D91"/>
      <c r="E91"/>
      <c r="F91"/>
      <c r="G91"/>
      <c r="H91"/>
    </row>
    <row r="92" spans="2:8" x14ac:dyDescent="0.25">
      <c r="B92"/>
      <c r="C92"/>
      <c r="D92"/>
      <c r="E92"/>
      <c r="F92"/>
      <c r="G92"/>
      <c r="H92"/>
    </row>
    <row r="93" spans="2:8" x14ac:dyDescent="0.25">
      <c r="B93"/>
      <c r="C93"/>
      <c r="D93"/>
      <c r="E93"/>
      <c r="F93"/>
      <c r="G93"/>
      <c r="H93"/>
    </row>
    <row r="94" spans="2:8" x14ac:dyDescent="0.25">
      <c r="B94"/>
      <c r="C94"/>
      <c r="D94"/>
      <c r="E94"/>
      <c r="F94"/>
      <c r="G94"/>
      <c r="H94"/>
    </row>
    <row r="95" spans="2:8" x14ac:dyDescent="0.25">
      <c r="B95"/>
      <c r="C95"/>
      <c r="D95"/>
      <c r="E95"/>
      <c r="F95"/>
      <c r="G95"/>
      <c r="H95"/>
    </row>
    <row r="96" spans="2:8" x14ac:dyDescent="0.25">
      <c r="B96"/>
      <c r="C96"/>
      <c r="D96"/>
      <c r="E96"/>
      <c r="F96"/>
      <c r="G96"/>
      <c r="H96"/>
    </row>
    <row r="97" spans="2:8" x14ac:dyDescent="0.25">
      <c r="B97"/>
      <c r="C97"/>
      <c r="D97"/>
      <c r="E97"/>
      <c r="F97"/>
      <c r="G97"/>
      <c r="H97"/>
    </row>
    <row r="98" spans="2:8" x14ac:dyDescent="0.25">
      <c r="B98"/>
      <c r="C98"/>
      <c r="D98"/>
      <c r="E98"/>
      <c r="F98"/>
      <c r="G98"/>
      <c r="H98"/>
    </row>
    <row r="99" spans="2:8" x14ac:dyDescent="0.25">
      <c r="B99"/>
      <c r="C99"/>
      <c r="D99"/>
      <c r="E99"/>
      <c r="F99"/>
      <c r="G99"/>
      <c r="H99"/>
    </row>
    <row r="100" spans="2:8" x14ac:dyDescent="0.25">
      <c r="B100"/>
      <c r="C100"/>
      <c r="D100"/>
      <c r="E100"/>
      <c r="F100"/>
      <c r="G100"/>
      <c r="H100"/>
    </row>
    <row r="101" spans="2:8" x14ac:dyDescent="0.25">
      <c r="B101"/>
      <c r="C101"/>
      <c r="D101"/>
      <c r="E101"/>
      <c r="F101"/>
      <c r="G101"/>
      <c r="H101"/>
    </row>
    <row r="102" spans="2:8" x14ac:dyDescent="0.25">
      <c r="B102"/>
      <c r="C102"/>
      <c r="D102"/>
      <c r="E102"/>
      <c r="F102"/>
      <c r="G102"/>
      <c r="H102"/>
    </row>
    <row r="103" spans="2:8" x14ac:dyDescent="0.25">
      <c r="B103"/>
      <c r="C103"/>
      <c r="D103"/>
      <c r="E103"/>
      <c r="F103"/>
      <c r="G103"/>
      <c r="H103"/>
    </row>
    <row r="104" spans="2:8" x14ac:dyDescent="0.25">
      <c r="B104"/>
      <c r="C104"/>
      <c r="D104"/>
      <c r="E104"/>
      <c r="F104"/>
      <c r="G104"/>
      <c r="H104"/>
    </row>
    <row r="105" spans="2:8" x14ac:dyDescent="0.25">
      <c r="B105"/>
      <c r="C105"/>
      <c r="D105"/>
      <c r="E105"/>
      <c r="F105"/>
      <c r="G105"/>
      <c r="H105"/>
    </row>
    <row r="106" spans="2:8" x14ac:dyDescent="0.25">
      <c r="B106"/>
      <c r="C106"/>
      <c r="D106"/>
      <c r="E106"/>
      <c r="F106"/>
      <c r="G106"/>
      <c r="H106"/>
    </row>
    <row r="107" spans="2:8" x14ac:dyDescent="0.25">
      <c r="B107"/>
      <c r="C107"/>
      <c r="D107"/>
      <c r="E107"/>
      <c r="F107"/>
      <c r="G107"/>
      <c r="H107"/>
    </row>
    <row r="108" spans="2:8" x14ac:dyDescent="0.25">
      <c r="B108"/>
      <c r="C108"/>
      <c r="D108"/>
      <c r="E108"/>
      <c r="F108"/>
      <c r="G108"/>
      <c r="H108"/>
    </row>
    <row r="109" spans="2:8" x14ac:dyDescent="0.25">
      <c r="B109"/>
      <c r="C109"/>
      <c r="D109"/>
      <c r="E109"/>
      <c r="F109"/>
      <c r="G109"/>
      <c r="H109"/>
    </row>
    <row r="110" spans="2:8" x14ac:dyDescent="0.25">
      <c r="B110"/>
      <c r="C110"/>
      <c r="D110"/>
      <c r="E110"/>
      <c r="F110"/>
      <c r="G110"/>
      <c r="H110"/>
    </row>
    <row r="111" spans="2:8" x14ac:dyDescent="0.25">
      <c r="B111"/>
      <c r="C111"/>
      <c r="D111"/>
      <c r="E111"/>
      <c r="F111"/>
      <c r="G111"/>
      <c r="H111"/>
    </row>
    <row r="112" spans="2:8" x14ac:dyDescent="0.25">
      <c r="B112"/>
      <c r="C112"/>
      <c r="D112"/>
      <c r="E112"/>
      <c r="F112"/>
      <c r="G112"/>
      <c r="H112"/>
    </row>
    <row r="113" spans="2:8" x14ac:dyDescent="0.25">
      <c r="B113"/>
      <c r="C113"/>
      <c r="D113"/>
      <c r="E113"/>
      <c r="F113"/>
      <c r="G113"/>
      <c r="H113"/>
    </row>
    <row r="114" spans="2:8" x14ac:dyDescent="0.25">
      <c r="B114"/>
      <c r="C114"/>
      <c r="D114"/>
      <c r="E114"/>
      <c r="F114"/>
      <c r="G114"/>
      <c r="H114"/>
    </row>
    <row r="115" spans="2:8" x14ac:dyDescent="0.25">
      <c r="B115"/>
      <c r="C115"/>
      <c r="D115"/>
      <c r="E115"/>
      <c r="F115"/>
      <c r="G115"/>
      <c r="H115"/>
    </row>
    <row r="116" spans="2:8" x14ac:dyDescent="0.25">
      <c r="B116"/>
      <c r="C116"/>
      <c r="D116"/>
      <c r="E116"/>
      <c r="F116"/>
      <c r="G116"/>
      <c r="H116"/>
    </row>
    <row r="117" spans="2:8" x14ac:dyDescent="0.25">
      <c r="B117"/>
      <c r="C117"/>
      <c r="D117"/>
      <c r="E117"/>
      <c r="F117"/>
      <c r="G117"/>
      <c r="H117"/>
    </row>
    <row r="118" spans="2:8" x14ac:dyDescent="0.25">
      <c r="B118"/>
      <c r="C118"/>
      <c r="D118"/>
      <c r="E118"/>
      <c r="F118"/>
      <c r="G118"/>
      <c r="H118"/>
    </row>
    <row r="119" spans="2:8" x14ac:dyDescent="0.25">
      <c r="B119"/>
      <c r="C119"/>
      <c r="D119"/>
      <c r="E119"/>
      <c r="F119"/>
      <c r="G119"/>
      <c r="H119"/>
    </row>
    <row r="120" spans="2:8" x14ac:dyDescent="0.25">
      <c r="B120"/>
      <c r="C120"/>
      <c r="D120"/>
      <c r="E120"/>
      <c r="F120"/>
      <c r="G120"/>
      <c r="H120"/>
    </row>
    <row r="121" spans="2:8" x14ac:dyDescent="0.25">
      <c r="B121"/>
      <c r="C121"/>
      <c r="D121"/>
      <c r="E121"/>
      <c r="F121"/>
      <c r="G121"/>
      <c r="H121"/>
    </row>
    <row r="122" spans="2:8" x14ac:dyDescent="0.25">
      <c r="B122"/>
      <c r="C122"/>
      <c r="D122"/>
      <c r="E122"/>
      <c r="F122"/>
      <c r="G122"/>
      <c r="H122"/>
    </row>
    <row r="123" spans="2:8" x14ac:dyDescent="0.25">
      <c r="B123"/>
      <c r="C123"/>
      <c r="D123"/>
      <c r="E123"/>
      <c r="F123"/>
      <c r="G123"/>
      <c r="H123"/>
    </row>
    <row r="124" spans="2:8" x14ac:dyDescent="0.25">
      <c r="B124"/>
      <c r="C124"/>
      <c r="D124"/>
      <c r="E124"/>
      <c r="F124"/>
      <c r="G124"/>
      <c r="H124"/>
    </row>
    <row r="125" spans="2:8" x14ac:dyDescent="0.25">
      <c r="B125"/>
      <c r="C125"/>
      <c r="D125"/>
      <c r="E125"/>
      <c r="F125"/>
      <c r="G125"/>
      <c r="H125"/>
    </row>
    <row r="126" spans="2:8" x14ac:dyDescent="0.25">
      <c r="B126"/>
      <c r="C126"/>
      <c r="D126"/>
      <c r="E126"/>
      <c r="F126"/>
      <c r="G126"/>
      <c r="H126"/>
    </row>
    <row r="127" spans="2:8" x14ac:dyDescent="0.25">
      <c r="B127"/>
      <c r="C127"/>
      <c r="D127"/>
      <c r="E127"/>
      <c r="F127"/>
      <c r="G127"/>
      <c r="H127"/>
    </row>
    <row r="128" spans="2:8" x14ac:dyDescent="0.25">
      <c r="B128" s="173"/>
      <c r="C128"/>
      <c r="D128"/>
      <c r="E128"/>
      <c r="F128"/>
      <c r="G128"/>
      <c r="H128"/>
    </row>
    <row r="129" spans="2:8" x14ac:dyDescent="0.25">
      <c r="B129" s="173"/>
      <c r="C129"/>
      <c r="D129"/>
      <c r="E129"/>
      <c r="F129"/>
      <c r="G129"/>
      <c r="H129"/>
    </row>
    <row r="130" spans="2:8" x14ac:dyDescent="0.25">
      <c r="B130" s="173"/>
      <c r="C130"/>
      <c r="D130"/>
      <c r="E130"/>
      <c r="F130"/>
      <c r="G130"/>
      <c r="H130"/>
    </row>
    <row r="131" spans="2:8" x14ac:dyDescent="0.25">
      <c r="B131" s="173"/>
      <c r="C131"/>
      <c r="D131"/>
      <c r="E131"/>
      <c r="F131"/>
      <c r="G131"/>
      <c r="H131"/>
    </row>
    <row r="132" spans="2:8" x14ac:dyDescent="0.25">
      <c r="B132" s="173"/>
      <c r="C132"/>
      <c r="D132"/>
      <c r="E132"/>
      <c r="F132"/>
      <c r="G132"/>
      <c r="H132"/>
    </row>
    <row r="133" spans="2:8" x14ac:dyDescent="0.25">
      <c r="B133" s="173"/>
      <c r="C133"/>
      <c r="D133"/>
      <c r="E133"/>
      <c r="F133"/>
      <c r="G133"/>
      <c r="H133"/>
    </row>
    <row r="134" spans="2:8" x14ac:dyDescent="0.25">
      <c r="B134" s="173"/>
      <c r="C134"/>
      <c r="D134"/>
      <c r="E134"/>
      <c r="F134"/>
      <c r="G134"/>
      <c r="H134"/>
    </row>
    <row r="135" spans="2:8" x14ac:dyDescent="0.25">
      <c r="B135" s="173"/>
      <c r="C135"/>
      <c r="D135"/>
      <c r="E135"/>
      <c r="F135"/>
      <c r="G135"/>
      <c r="H135"/>
    </row>
    <row r="136" spans="2:8" x14ac:dyDescent="0.25">
      <c r="B136" s="173"/>
      <c r="C136"/>
      <c r="D136"/>
      <c r="E136"/>
      <c r="F136"/>
      <c r="G136"/>
      <c r="H136"/>
    </row>
    <row r="137" spans="2:8" x14ac:dyDescent="0.25">
      <c r="B137" s="173"/>
      <c r="C137"/>
      <c r="D137"/>
      <c r="E137"/>
      <c r="F137"/>
      <c r="G137"/>
      <c r="H137"/>
    </row>
    <row r="138" spans="2:8" x14ac:dyDescent="0.25">
      <c r="B138" s="173"/>
      <c r="C138"/>
      <c r="D138"/>
      <c r="E138"/>
      <c r="F138"/>
      <c r="G138"/>
      <c r="H138"/>
    </row>
    <row r="139" spans="2:8" x14ac:dyDescent="0.25">
      <c r="B139" s="173"/>
      <c r="C139"/>
      <c r="D139"/>
      <c r="E139"/>
      <c r="F139"/>
      <c r="G139"/>
      <c r="H139"/>
    </row>
    <row r="140" spans="2:8" x14ac:dyDescent="0.25">
      <c r="B140" s="173"/>
      <c r="C140"/>
      <c r="D140"/>
      <c r="E140"/>
      <c r="F140"/>
      <c r="G140"/>
      <c r="H140"/>
    </row>
    <row r="141" spans="2:8" x14ac:dyDescent="0.25">
      <c r="B141" s="173"/>
      <c r="C141"/>
      <c r="D141"/>
      <c r="E141"/>
      <c r="F141"/>
      <c r="G141"/>
      <c r="H141"/>
    </row>
    <row r="142" spans="2:8" x14ac:dyDescent="0.25">
      <c r="B142" s="173"/>
      <c r="C142"/>
      <c r="D142"/>
      <c r="E142"/>
      <c r="F142"/>
      <c r="G142"/>
      <c r="H142"/>
    </row>
    <row r="143" spans="2:8" x14ac:dyDescent="0.25">
      <c r="B143" s="173"/>
      <c r="C143"/>
      <c r="D143"/>
      <c r="E143"/>
      <c r="F143"/>
      <c r="G143"/>
      <c r="H143"/>
    </row>
    <row r="144" spans="2:8" x14ac:dyDescent="0.25">
      <c r="B144" s="173"/>
      <c r="C144"/>
      <c r="D144"/>
      <c r="E144"/>
      <c r="F144"/>
      <c r="G144"/>
      <c r="H144"/>
    </row>
    <row r="145" spans="2:8" x14ac:dyDescent="0.25">
      <c r="B145" s="173"/>
      <c r="C145"/>
      <c r="D145"/>
      <c r="E145"/>
      <c r="F145"/>
      <c r="G145"/>
      <c r="H145"/>
    </row>
    <row r="146" spans="2:8" x14ac:dyDescent="0.25">
      <c r="B146" s="173"/>
      <c r="C146"/>
      <c r="D146"/>
      <c r="E146"/>
      <c r="F146"/>
      <c r="G146"/>
      <c r="H146"/>
    </row>
    <row r="147" spans="2:8" x14ac:dyDescent="0.25">
      <c r="B147" s="173"/>
      <c r="C147"/>
      <c r="D147"/>
      <c r="E147"/>
      <c r="F147"/>
      <c r="G147"/>
      <c r="H147"/>
    </row>
    <row r="148" spans="2:8" x14ac:dyDescent="0.25">
      <c r="B148" s="173"/>
      <c r="C148"/>
      <c r="D148"/>
      <c r="E148"/>
      <c r="F148"/>
      <c r="G148"/>
      <c r="H148"/>
    </row>
    <row r="149" spans="2:8" x14ac:dyDescent="0.25">
      <c r="B149" s="173"/>
      <c r="C149"/>
      <c r="D149"/>
      <c r="E149"/>
      <c r="F149"/>
      <c r="G149"/>
      <c r="H149"/>
    </row>
    <row r="150" spans="2:8" x14ac:dyDescent="0.25">
      <c r="B150" s="173"/>
      <c r="C150"/>
      <c r="D150"/>
      <c r="E150"/>
      <c r="F150"/>
      <c r="G150"/>
      <c r="H150"/>
    </row>
    <row r="151" spans="2:8" x14ac:dyDescent="0.25">
      <c r="B151" s="173"/>
      <c r="C151"/>
      <c r="D151"/>
      <c r="E151"/>
      <c r="F151"/>
      <c r="G151"/>
      <c r="H151"/>
    </row>
    <row r="152" spans="2:8" x14ac:dyDescent="0.25">
      <c r="B152" s="173"/>
      <c r="C152"/>
      <c r="D152"/>
      <c r="E152"/>
      <c r="F152"/>
      <c r="G152"/>
      <c r="H152"/>
    </row>
    <row r="153" spans="2:8" x14ac:dyDescent="0.25">
      <c r="B153" s="173"/>
      <c r="C153"/>
      <c r="D153"/>
      <c r="E153"/>
      <c r="F153"/>
      <c r="G153"/>
      <c r="H153"/>
    </row>
    <row r="154" spans="2:8" x14ac:dyDescent="0.25">
      <c r="B154" s="173"/>
      <c r="C154"/>
      <c r="D154"/>
      <c r="E154"/>
      <c r="F154"/>
      <c r="G154"/>
      <c r="H154"/>
    </row>
    <row r="155" spans="2:8" x14ac:dyDescent="0.25">
      <c r="B155" s="173"/>
      <c r="C155"/>
      <c r="D155"/>
      <c r="E155"/>
      <c r="F155"/>
      <c r="G155"/>
      <c r="H155"/>
    </row>
    <row r="156" spans="2:8" x14ac:dyDescent="0.25">
      <c r="B156" s="173"/>
      <c r="C156"/>
      <c r="D156"/>
      <c r="E156"/>
      <c r="F156"/>
      <c r="G156"/>
      <c r="H156"/>
    </row>
    <row r="157" spans="2:8" x14ac:dyDescent="0.25">
      <c r="B157" s="173"/>
      <c r="C157"/>
      <c r="D157"/>
      <c r="E157"/>
      <c r="F157"/>
      <c r="G157"/>
      <c r="H157"/>
    </row>
    <row r="158" spans="2:8" x14ac:dyDescent="0.25">
      <c r="B158" s="173"/>
      <c r="C158"/>
      <c r="D158"/>
      <c r="E158"/>
      <c r="F158"/>
      <c r="G158"/>
      <c r="H158"/>
    </row>
    <row r="159" spans="2:8" x14ac:dyDescent="0.25">
      <c r="B159" s="173"/>
      <c r="C159"/>
      <c r="D159"/>
      <c r="E159"/>
      <c r="F159"/>
      <c r="G159"/>
      <c r="H159"/>
    </row>
    <row r="160" spans="2:8" x14ac:dyDescent="0.25">
      <c r="B160" s="173"/>
      <c r="C160"/>
      <c r="D160"/>
      <c r="E160"/>
      <c r="F160"/>
      <c r="G160"/>
      <c r="H160"/>
    </row>
    <row r="161" spans="2:8" x14ac:dyDescent="0.25">
      <c r="B161" s="173"/>
      <c r="C161"/>
      <c r="D161"/>
      <c r="E161"/>
      <c r="F161"/>
      <c r="G161"/>
      <c r="H161"/>
    </row>
    <row r="162" spans="2:8" x14ac:dyDescent="0.25">
      <c r="B162" s="173"/>
      <c r="C162"/>
      <c r="D162"/>
      <c r="E162"/>
      <c r="F162"/>
      <c r="G162"/>
      <c r="H162"/>
    </row>
    <row r="163" spans="2:8" x14ac:dyDescent="0.25">
      <c r="B163" s="173"/>
      <c r="C163"/>
      <c r="D163"/>
      <c r="E163"/>
      <c r="F163"/>
      <c r="G163"/>
      <c r="H163"/>
    </row>
    <row r="164" spans="2:8" x14ac:dyDescent="0.25">
      <c r="B164" s="173"/>
      <c r="C164"/>
      <c r="D164"/>
      <c r="E164"/>
      <c r="F164"/>
      <c r="G164"/>
      <c r="H164"/>
    </row>
    <row r="165" spans="2:8" x14ac:dyDescent="0.25">
      <c r="B165" s="173"/>
      <c r="C165"/>
      <c r="D165"/>
      <c r="E165"/>
      <c r="F165"/>
      <c r="G165"/>
      <c r="H165"/>
    </row>
    <row r="166" spans="2:8" x14ac:dyDescent="0.25">
      <c r="B166" s="173"/>
      <c r="C166"/>
      <c r="D166"/>
      <c r="E166"/>
      <c r="F166"/>
      <c r="G166"/>
      <c r="H166"/>
    </row>
    <row r="167" spans="2:8" x14ac:dyDescent="0.25">
      <c r="B167" s="173"/>
      <c r="C167"/>
      <c r="D167"/>
      <c r="E167"/>
      <c r="F167"/>
      <c r="G167"/>
      <c r="H167"/>
    </row>
    <row r="168" spans="2:8" x14ac:dyDescent="0.25">
      <c r="B168" s="173"/>
      <c r="C168"/>
      <c r="D168"/>
      <c r="E168"/>
      <c r="F168"/>
      <c r="G168"/>
      <c r="H168"/>
    </row>
    <row r="169" spans="2:8" x14ac:dyDescent="0.25">
      <c r="B169" s="173"/>
      <c r="C169"/>
      <c r="D169"/>
      <c r="E169"/>
      <c r="F169"/>
      <c r="G169"/>
      <c r="H169"/>
    </row>
    <row r="170" spans="2:8" x14ac:dyDescent="0.25">
      <c r="B170" s="173"/>
      <c r="C170"/>
      <c r="D170"/>
      <c r="E170"/>
      <c r="F170"/>
      <c r="G170"/>
      <c r="H170"/>
    </row>
    <row r="171" spans="2:8" x14ac:dyDescent="0.25">
      <c r="B171" s="173"/>
      <c r="C171"/>
      <c r="D171"/>
      <c r="E171"/>
      <c r="F171"/>
      <c r="G171"/>
      <c r="H171"/>
    </row>
    <row r="172" spans="2:8" x14ac:dyDescent="0.25">
      <c r="B172" s="173"/>
      <c r="C172"/>
      <c r="D172"/>
      <c r="E172"/>
      <c r="F172"/>
      <c r="G172"/>
      <c r="H172"/>
    </row>
    <row r="173" spans="2:8" x14ac:dyDescent="0.25">
      <c r="B173" s="173"/>
      <c r="C173"/>
      <c r="D173"/>
      <c r="E173"/>
      <c r="F173"/>
      <c r="G173"/>
      <c r="H173"/>
    </row>
    <row r="174" spans="2:8" x14ac:dyDescent="0.25">
      <c r="B174" s="173"/>
      <c r="C174"/>
      <c r="D174"/>
      <c r="E174"/>
      <c r="F174"/>
      <c r="G174"/>
      <c r="H174"/>
    </row>
    <row r="175" spans="2:8" x14ac:dyDescent="0.25">
      <c r="B175" s="173"/>
      <c r="C175"/>
      <c r="D175"/>
      <c r="E175"/>
      <c r="F175"/>
      <c r="G175"/>
      <c r="H175"/>
    </row>
    <row r="176" spans="2:8" x14ac:dyDescent="0.25">
      <c r="B176" s="173"/>
      <c r="C176"/>
      <c r="D176"/>
      <c r="E176"/>
      <c r="F176"/>
      <c r="G176"/>
      <c r="H176"/>
    </row>
    <row r="177" spans="2:8" x14ac:dyDescent="0.25">
      <c r="B177" s="173"/>
      <c r="C177"/>
      <c r="D177"/>
      <c r="E177"/>
      <c r="F177"/>
      <c r="G177"/>
      <c r="H177"/>
    </row>
    <row r="178" spans="2:8" x14ac:dyDescent="0.25">
      <c r="B178" s="173"/>
      <c r="C178"/>
      <c r="D178"/>
      <c r="E178"/>
      <c r="F178"/>
      <c r="G178"/>
      <c r="H178"/>
    </row>
    <row r="179" spans="2:8" x14ac:dyDescent="0.25">
      <c r="B179" s="173"/>
      <c r="C179"/>
      <c r="D179"/>
      <c r="E179"/>
      <c r="F179"/>
      <c r="G179"/>
      <c r="H179"/>
    </row>
    <row r="180" spans="2:8" x14ac:dyDescent="0.25">
      <c r="B180" s="173"/>
      <c r="C180"/>
      <c r="D180"/>
      <c r="E180"/>
      <c r="F180"/>
      <c r="G180"/>
      <c r="H180"/>
    </row>
    <row r="181" spans="2:8" x14ac:dyDescent="0.25">
      <c r="B181" s="173"/>
      <c r="C181"/>
      <c r="D181"/>
      <c r="E181"/>
      <c r="F181"/>
      <c r="G181"/>
      <c r="H181"/>
    </row>
    <row r="182" spans="2:8" x14ac:dyDescent="0.25">
      <c r="B182" s="173"/>
      <c r="C182"/>
      <c r="D182"/>
      <c r="E182"/>
      <c r="F182"/>
      <c r="G182"/>
      <c r="H182"/>
    </row>
    <row r="183" spans="2:8" x14ac:dyDescent="0.25">
      <c r="B183" s="173"/>
      <c r="C183"/>
      <c r="D183"/>
      <c r="E183"/>
      <c r="F183"/>
      <c r="G183"/>
      <c r="H183"/>
    </row>
    <row r="184" spans="2:8" x14ac:dyDescent="0.25">
      <c r="B184" s="173"/>
      <c r="C184"/>
      <c r="D184"/>
      <c r="E184"/>
      <c r="F184"/>
      <c r="G184"/>
      <c r="H184"/>
    </row>
  </sheetData>
  <sheetProtection formatColumns="0" pivotTables="0"/>
  <protectedRanges>
    <protectedRange sqref="C8" name="Intervalo1"/>
  </protectedRanges>
  <mergeCells count="10">
    <mergeCell ref="E2:K3"/>
    <mergeCell ref="D17:M17"/>
    <mergeCell ref="B16:G16"/>
    <mergeCell ref="J16:O16"/>
    <mergeCell ref="C6:D6"/>
    <mergeCell ref="C10:D10"/>
    <mergeCell ref="C12:D12"/>
    <mergeCell ref="E6:F6"/>
    <mergeCell ref="E11:F11"/>
    <mergeCell ref="C8:D8"/>
  </mergeCells>
  <pageMargins left="0.23622047244094491" right="0.23622047244094491" top="0.74803149606299213" bottom="0.74803149606299213" header="0.31496062992125984" footer="0.31496062992125984"/>
  <pageSetup orientation="landscape" r:id="rId3"/>
  <ignoredErrors>
    <ignoredError sqref="D11" evalError="1"/>
  </ignoredError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E42E4-23C0-4A05-BE41-CC5C5CCF3BBC}">
  <sheetPr codeName="Planilha2"/>
  <dimension ref="B2:AE58"/>
  <sheetViews>
    <sheetView showGridLines="0" showRowColHeaders="0" workbookViewId="0">
      <selection activeCell="H12" sqref="H12"/>
    </sheetView>
  </sheetViews>
  <sheetFormatPr defaultColWidth="9.140625" defaultRowHeight="12.75" x14ac:dyDescent="0.25"/>
  <cols>
    <col min="1" max="1" width="1.7109375" style="9" customWidth="1"/>
    <col min="2" max="2" width="5.7109375" style="9" customWidth="1"/>
    <col min="3" max="3" width="5.140625" style="9" customWidth="1"/>
    <col min="4" max="11" width="9.140625" style="9"/>
    <col min="12" max="12" width="2.140625" style="9" customWidth="1"/>
    <col min="13" max="14" width="9.140625" style="9"/>
    <col min="15" max="15" width="9.85546875" style="9" customWidth="1"/>
    <col min="16" max="16" width="2.5703125" style="9" customWidth="1"/>
    <col min="17" max="17" width="2" style="9" customWidth="1"/>
    <col min="18" max="18" width="9.140625" style="9"/>
    <col min="19" max="19" width="1.85546875" style="9" customWidth="1"/>
    <col min="20" max="20" width="12.7109375" style="9" customWidth="1"/>
    <col min="21" max="31" width="9.140625" style="9"/>
    <col min="32" max="32" width="12.7109375" style="9" customWidth="1"/>
    <col min="33" max="16384" width="9.140625" style="9"/>
  </cols>
  <sheetData>
    <row r="2" spans="2:31" ht="20.45" customHeight="1" x14ac:dyDescent="0.25">
      <c r="U2" s="388" t="s">
        <v>1722</v>
      </c>
      <c r="V2" s="388"/>
      <c r="W2" s="388"/>
      <c r="X2" s="388"/>
      <c r="Y2" s="388"/>
      <c r="Z2" s="388"/>
      <c r="AA2" s="388"/>
      <c r="AB2" s="388"/>
      <c r="AC2" s="388"/>
      <c r="AD2" s="388"/>
      <c r="AE2" s="388"/>
    </row>
    <row r="3" spans="2:31" ht="14.45" customHeight="1" x14ac:dyDescent="0.25">
      <c r="F3" s="319" t="s">
        <v>1698</v>
      </c>
      <c r="G3" s="319"/>
      <c r="H3" s="319"/>
      <c r="I3" s="319"/>
      <c r="J3" s="319"/>
      <c r="K3" s="319"/>
      <c r="L3" s="319"/>
      <c r="M3" s="319"/>
      <c r="U3" s="388"/>
      <c r="V3" s="388"/>
      <c r="W3" s="388"/>
      <c r="X3" s="388"/>
      <c r="Y3" s="388"/>
      <c r="Z3" s="388"/>
      <c r="AA3" s="388"/>
      <c r="AB3" s="388"/>
      <c r="AC3" s="388"/>
      <c r="AD3" s="388"/>
      <c r="AE3" s="388"/>
    </row>
    <row r="4" spans="2:31" ht="21.4" customHeight="1" x14ac:dyDescent="0.25">
      <c r="F4" s="319"/>
      <c r="G4" s="319"/>
      <c r="H4" s="319"/>
      <c r="I4" s="319"/>
      <c r="J4" s="319"/>
      <c r="K4" s="319"/>
      <c r="L4" s="319"/>
      <c r="M4" s="319"/>
      <c r="U4" s="209" t="s">
        <v>1723</v>
      </c>
      <c r="Y4" s="209" t="s">
        <v>1735</v>
      </c>
      <c r="AC4" s="209" t="s">
        <v>1736</v>
      </c>
    </row>
    <row r="5" spans="2:31" x14ac:dyDescent="0.25">
      <c r="U5" s="382" t="s">
        <v>1724</v>
      </c>
      <c r="V5" s="383"/>
      <c r="W5" s="384"/>
      <c r="Y5" s="382" t="s">
        <v>1725</v>
      </c>
      <c r="Z5" s="383"/>
      <c r="AA5" s="384"/>
      <c r="AC5" s="382" t="s">
        <v>1726</v>
      </c>
      <c r="AD5" s="383"/>
      <c r="AE5" s="384"/>
    </row>
    <row r="6" spans="2:31" ht="18" customHeight="1" x14ac:dyDescent="0.3">
      <c r="B6" s="10" t="s">
        <v>1718</v>
      </c>
      <c r="U6" s="389"/>
      <c r="V6" s="390"/>
      <c r="W6" s="391"/>
      <c r="X6" s="212"/>
      <c r="Y6" s="389"/>
      <c r="Z6" s="390"/>
      <c r="AA6" s="391"/>
      <c r="AB6" s="212"/>
      <c r="AC6" s="389"/>
      <c r="AD6" s="390"/>
      <c r="AE6" s="391"/>
    </row>
    <row r="7" spans="2:31" ht="18" customHeight="1" x14ac:dyDescent="0.25">
      <c r="B7" s="208" t="s">
        <v>1714</v>
      </c>
      <c r="C7" s="210" t="s">
        <v>1716</v>
      </c>
      <c r="U7" s="389"/>
      <c r="V7" s="390"/>
      <c r="W7" s="391"/>
      <c r="Y7" s="389"/>
      <c r="Z7" s="390"/>
      <c r="AA7" s="391"/>
      <c r="AC7" s="389"/>
      <c r="AD7" s="390"/>
      <c r="AE7" s="391"/>
    </row>
    <row r="8" spans="2:31" ht="18" customHeight="1" x14ac:dyDescent="0.25">
      <c r="B8" s="208" t="s">
        <v>1714</v>
      </c>
      <c r="C8" s="210" t="s">
        <v>1717</v>
      </c>
      <c r="U8" s="385"/>
      <c r="V8" s="386"/>
      <c r="W8" s="387"/>
      <c r="Y8" s="385"/>
      <c r="Z8" s="386"/>
      <c r="AA8" s="387"/>
      <c r="AC8" s="385"/>
      <c r="AD8" s="386"/>
      <c r="AE8" s="387"/>
    </row>
    <row r="9" spans="2:31" ht="18" customHeight="1" x14ac:dyDescent="0.25">
      <c r="B9" s="208" t="s">
        <v>1714</v>
      </c>
      <c r="C9" s="210" t="s">
        <v>1719</v>
      </c>
      <c r="AE9" s="213"/>
    </row>
    <row r="10" spans="2:31" ht="18" customHeight="1" x14ac:dyDescent="0.25">
      <c r="B10" s="208" t="s">
        <v>1714</v>
      </c>
      <c r="C10" s="210" t="s">
        <v>1720</v>
      </c>
      <c r="U10" s="209" t="s">
        <v>1739</v>
      </c>
      <c r="Y10" s="209" t="s">
        <v>1738</v>
      </c>
      <c r="AC10" s="209" t="s">
        <v>1737</v>
      </c>
      <c r="AE10" s="213"/>
    </row>
    <row r="11" spans="2:31" ht="18" customHeight="1" x14ac:dyDescent="0.25">
      <c r="B11" s="208" t="s">
        <v>1714</v>
      </c>
      <c r="C11" s="210" t="s">
        <v>1715</v>
      </c>
      <c r="U11" s="382" t="s">
        <v>1729</v>
      </c>
      <c r="V11" s="383"/>
      <c r="W11" s="384"/>
      <c r="Y11" s="382" t="s">
        <v>1728</v>
      </c>
      <c r="Z11" s="383"/>
      <c r="AA11" s="384"/>
      <c r="AC11" s="382" t="s">
        <v>1727</v>
      </c>
      <c r="AD11" s="383"/>
      <c r="AE11" s="384"/>
    </row>
    <row r="12" spans="2:31" ht="23.45" customHeight="1" x14ac:dyDescent="0.25">
      <c r="U12" s="389"/>
      <c r="V12" s="390"/>
      <c r="W12" s="391"/>
      <c r="X12" s="212"/>
      <c r="Y12" s="389"/>
      <c r="Z12" s="390"/>
      <c r="AA12" s="391"/>
      <c r="AB12" s="212"/>
      <c r="AC12" s="389"/>
      <c r="AD12" s="390"/>
      <c r="AE12" s="391"/>
    </row>
    <row r="13" spans="2:31" ht="18" customHeight="1" x14ac:dyDescent="0.25">
      <c r="B13" s="10" t="s">
        <v>829</v>
      </c>
      <c r="C13" s="11"/>
      <c r="U13" s="385"/>
      <c r="V13" s="386"/>
      <c r="W13" s="387"/>
      <c r="Y13" s="385"/>
      <c r="Z13" s="386"/>
      <c r="AA13" s="387"/>
      <c r="AC13" s="385"/>
      <c r="AD13" s="386"/>
      <c r="AE13" s="387"/>
    </row>
    <row r="14" spans="2:31" ht="34.9" customHeight="1" x14ac:dyDescent="0.35">
      <c r="B14" s="12" t="s">
        <v>832</v>
      </c>
      <c r="C14" s="395" t="s">
        <v>1688</v>
      </c>
      <c r="D14" s="395"/>
      <c r="E14" s="395"/>
      <c r="F14" s="395"/>
      <c r="G14" s="395"/>
      <c r="H14" s="395"/>
      <c r="I14" s="395"/>
      <c r="J14" s="395"/>
      <c r="K14" s="395"/>
      <c r="L14" s="395"/>
      <c r="M14" s="395"/>
      <c r="N14" s="395"/>
      <c r="O14" s="395"/>
      <c r="P14" s="201" t="e" vm="1">
        <v>#VALUE!</v>
      </c>
      <c r="W14" s="213"/>
    </row>
    <row r="15" spans="2:31" ht="25.15" customHeight="1" x14ac:dyDescent="0.35">
      <c r="B15" s="12" t="s">
        <v>832</v>
      </c>
      <c r="C15" s="394" t="s">
        <v>1689</v>
      </c>
      <c r="D15" s="394"/>
      <c r="E15" s="394"/>
      <c r="F15" s="394"/>
      <c r="G15" s="394"/>
      <c r="H15" s="394"/>
      <c r="I15" s="394"/>
      <c r="J15" s="394"/>
      <c r="K15" s="394"/>
      <c r="L15" s="394"/>
      <c r="M15" s="394"/>
      <c r="N15" s="394"/>
      <c r="O15" s="394"/>
      <c r="U15" s="209" t="s">
        <v>1740</v>
      </c>
      <c r="W15" s="213"/>
      <c r="Y15" s="209" t="s">
        <v>1741</v>
      </c>
      <c r="AC15" s="209" t="s">
        <v>1742</v>
      </c>
    </row>
    <row r="16" spans="2:31" ht="25.15" customHeight="1" x14ac:dyDescent="0.35">
      <c r="B16" s="12" t="s">
        <v>832</v>
      </c>
      <c r="C16" s="394" t="s">
        <v>831</v>
      </c>
      <c r="D16" s="394"/>
      <c r="E16" s="394"/>
      <c r="F16" s="394"/>
      <c r="G16" s="394"/>
      <c r="H16" s="394"/>
      <c r="I16" s="394"/>
      <c r="J16" s="394"/>
      <c r="K16" s="394"/>
      <c r="L16" s="394"/>
      <c r="M16" s="394"/>
      <c r="N16" s="394"/>
      <c r="O16" s="394"/>
      <c r="U16" s="382" t="s">
        <v>1733</v>
      </c>
      <c r="V16" s="383"/>
      <c r="W16" s="384"/>
      <c r="X16" s="392"/>
      <c r="Y16" s="382" t="s">
        <v>1730</v>
      </c>
      <c r="Z16" s="383"/>
      <c r="AA16" s="384"/>
      <c r="AB16" s="392" t="s">
        <v>1731</v>
      </c>
      <c r="AC16" s="382" t="s">
        <v>1732</v>
      </c>
      <c r="AD16" s="383"/>
      <c r="AE16" s="384"/>
    </row>
    <row r="17" spans="2:31" ht="25.15" customHeight="1" x14ac:dyDescent="0.25">
      <c r="B17" s="13" t="s">
        <v>832</v>
      </c>
      <c r="C17" s="394" t="s">
        <v>1690</v>
      </c>
      <c r="D17" s="394"/>
      <c r="E17" s="394"/>
      <c r="F17" s="394"/>
      <c r="G17" s="394"/>
      <c r="H17" s="394"/>
      <c r="I17" s="394"/>
      <c r="J17" s="394"/>
      <c r="K17" s="394"/>
      <c r="L17" s="394"/>
      <c r="M17" s="394"/>
      <c r="N17" s="394"/>
      <c r="O17" s="394"/>
      <c r="U17" s="389"/>
      <c r="V17" s="390"/>
      <c r="W17" s="391"/>
      <c r="X17" s="393"/>
      <c r="Y17" s="389"/>
      <c r="Z17" s="390"/>
      <c r="AA17" s="391"/>
      <c r="AB17" s="393"/>
      <c r="AC17" s="389"/>
      <c r="AD17" s="390"/>
      <c r="AE17" s="391"/>
    </row>
    <row r="18" spans="2:31" ht="34.9" customHeight="1" x14ac:dyDescent="0.25">
      <c r="B18" s="13" t="s">
        <v>832</v>
      </c>
      <c r="C18" s="395" t="s">
        <v>1691</v>
      </c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U18" s="385"/>
      <c r="V18" s="386"/>
      <c r="W18" s="387"/>
      <c r="Y18" s="385"/>
      <c r="Z18" s="386"/>
      <c r="AA18" s="387"/>
      <c r="AC18" s="385"/>
      <c r="AD18" s="386"/>
      <c r="AE18" s="387"/>
    </row>
    <row r="19" spans="2:31" ht="21" x14ac:dyDescent="0.25">
      <c r="B19" s="13" t="s">
        <v>832</v>
      </c>
      <c r="C19" s="394" t="s">
        <v>1706</v>
      </c>
      <c r="D19" s="394"/>
      <c r="E19" s="394"/>
      <c r="F19" s="394"/>
      <c r="G19" s="394"/>
      <c r="H19" s="394"/>
      <c r="I19" s="394"/>
      <c r="J19" s="394"/>
      <c r="K19" s="394"/>
      <c r="L19" s="394"/>
      <c r="M19" s="394"/>
      <c r="N19" s="394"/>
      <c r="O19" s="394"/>
      <c r="Y19" s="215" t="s">
        <v>652</v>
      </c>
      <c r="AE19" s="213"/>
    </row>
    <row r="20" spans="2:31" ht="21" x14ac:dyDescent="0.25">
      <c r="B20" s="13" t="s">
        <v>832</v>
      </c>
      <c r="C20" s="394" t="s">
        <v>1694</v>
      </c>
      <c r="D20" s="394"/>
      <c r="E20" s="394"/>
      <c r="F20" s="394"/>
      <c r="G20" s="394"/>
      <c r="H20" s="394"/>
      <c r="I20" s="394"/>
      <c r="J20" s="394"/>
      <c r="K20" s="394"/>
      <c r="L20" s="394"/>
      <c r="M20" s="394"/>
      <c r="N20" s="394"/>
      <c r="O20" s="394"/>
      <c r="P20" s="226" t="s">
        <v>1692</v>
      </c>
      <c r="U20" s="209" t="s">
        <v>1743</v>
      </c>
      <c r="X20" s="214"/>
      <c r="AA20" s="209" t="s">
        <v>1742</v>
      </c>
      <c r="AE20" s="213"/>
    </row>
    <row r="21" spans="2:31" ht="21" x14ac:dyDescent="0.25">
      <c r="B21" s="13" t="s">
        <v>832</v>
      </c>
      <c r="C21" s="394" t="s">
        <v>1695</v>
      </c>
      <c r="D21" s="394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94"/>
      <c r="P21" s="226" t="s">
        <v>1693</v>
      </c>
      <c r="U21" s="382" t="s">
        <v>1734</v>
      </c>
      <c r="V21" s="383"/>
      <c r="W21" s="383"/>
      <c r="X21" s="383"/>
      <c r="Y21" s="384"/>
      <c r="Z21" s="212"/>
      <c r="AA21" s="382" t="s">
        <v>1730</v>
      </c>
      <c r="AB21" s="383"/>
      <c r="AC21" s="383"/>
      <c r="AD21" s="383"/>
      <c r="AE21" s="384"/>
    </row>
    <row r="22" spans="2:31" ht="18.600000000000001" customHeight="1" x14ac:dyDescent="0.25">
      <c r="B22" s="13"/>
      <c r="C22" s="170"/>
      <c r="D22" s="170"/>
      <c r="E22" s="170"/>
      <c r="F22" s="170"/>
      <c r="G22" s="170"/>
      <c r="H22" s="170"/>
      <c r="I22" s="170"/>
      <c r="J22" s="170"/>
      <c r="K22" s="170"/>
      <c r="L22" s="170"/>
      <c r="M22" s="170"/>
      <c r="N22" s="170"/>
      <c r="O22" s="170"/>
      <c r="P22" s="192"/>
      <c r="U22" s="385"/>
      <c r="V22" s="386"/>
      <c r="W22" s="386"/>
      <c r="X22" s="386"/>
      <c r="Y22" s="387"/>
      <c r="AA22" s="385"/>
      <c r="AB22" s="386"/>
      <c r="AC22" s="386"/>
      <c r="AD22" s="386"/>
      <c r="AE22" s="387"/>
    </row>
    <row r="23" spans="2:31" ht="6" customHeight="1" x14ac:dyDescent="0.25">
      <c r="B23" s="13"/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92"/>
      <c r="U23" s="211"/>
      <c r="V23" s="211"/>
      <c r="W23" s="211"/>
      <c r="X23" s="211"/>
      <c r="Y23" s="211"/>
      <c r="AA23" s="211"/>
      <c r="AB23" s="211"/>
      <c r="AC23" s="211"/>
      <c r="AD23" s="211"/>
      <c r="AE23" s="211"/>
    </row>
    <row r="24" spans="2:31" ht="18" customHeight="1" x14ac:dyDescent="0.3">
      <c r="B24" s="10" t="s">
        <v>1713</v>
      </c>
      <c r="C24" s="11"/>
      <c r="M24" s="11"/>
    </row>
    <row r="25" spans="2:31" ht="19.899999999999999" customHeight="1" x14ac:dyDescent="0.25">
      <c r="B25" s="193" t="s">
        <v>1681</v>
      </c>
      <c r="C25" s="396" t="s">
        <v>1699</v>
      </c>
      <c r="D25" s="396"/>
      <c r="E25" s="396"/>
      <c r="F25" s="396"/>
      <c r="G25" s="396"/>
      <c r="H25" s="396"/>
      <c r="I25" s="396"/>
      <c r="J25" s="396"/>
      <c r="K25" s="396"/>
      <c r="L25" s="396"/>
      <c r="M25" s="396"/>
      <c r="N25" s="396"/>
      <c r="O25" s="396"/>
      <c r="P25" s="396"/>
    </row>
    <row r="26" spans="2:31" ht="19.899999999999999" customHeight="1" x14ac:dyDescent="0.25">
      <c r="B26" s="193" t="s">
        <v>1682</v>
      </c>
      <c r="C26" s="396" t="s">
        <v>1788</v>
      </c>
      <c r="D26" s="396"/>
      <c r="E26" s="396"/>
      <c r="F26" s="396"/>
      <c r="G26" s="396"/>
      <c r="H26" s="396"/>
      <c r="I26" s="396"/>
      <c r="J26" s="396"/>
      <c r="K26" s="396"/>
      <c r="L26" s="396"/>
      <c r="M26" s="396"/>
      <c r="N26" s="396"/>
      <c r="O26" s="396"/>
      <c r="P26" s="396"/>
    </row>
    <row r="27" spans="2:31" ht="19.899999999999999" customHeight="1" x14ac:dyDescent="0.25">
      <c r="B27" s="193" t="s">
        <v>1683</v>
      </c>
      <c r="C27" s="396" t="s">
        <v>1700</v>
      </c>
      <c r="D27" s="396"/>
      <c r="E27" s="396"/>
      <c r="F27" s="396"/>
      <c r="G27" s="396"/>
      <c r="H27" s="396"/>
      <c r="I27" s="396"/>
      <c r="J27" s="396"/>
      <c r="K27" s="396"/>
      <c r="L27" s="396"/>
      <c r="M27" s="396"/>
      <c r="N27" s="396"/>
      <c r="O27" s="396"/>
      <c r="P27" s="396"/>
    </row>
    <row r="28" spans="2:31" ht="19.899999999999999" customHeight="1" x14ac:dyDescent="0.25">
      <c r="B28" s="193" t="s">
        <v>1684</v>
      </c>
      <c r="C28" s="396" t="s">
        <v>1789</v>
      </c>
      <c r="D28" s="396"/>
      <c r="E28" s="396"/>
      <c r="F28" s="396"/>
      <c r="G28" s="396"/>
      <c r="H28" s="396"/>
      <c r="I28" s="396"/>
      <c r="J28" s="396"/>
      <c r="K28" s="396"/>
      <c r="L28" s="396"/>
      <c r="M28" s="396"/>
      <c r="N28" s="396"/>
      <c r="O28" s="396"/>
      <c r="P28" s="396"/>
    </row>
    <row r="29" spans="2:31" ht="19.899999999999999" customHeight="1" x14ac:dyDescent="0.25">
      <c r="B29" s="193" t="s">
        <v>1696</v>
      </c>
      <c r="C29" s="396" t="s">
        <v>1702</v>
      </c>
      <c r="D29" s="396"/>
      <c r="E29" s="396"/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</row>
    <row r="30" spans="2:31" ht="19.899999999999999" customHeight="1" x14ac:dyDescent="0.25">
      <c r="B30" s="193" t="s">
        <v>1697</v>
      </c>
      <c r="C30" s="396" t="s">
        <v>1707</v>
      </c>
      <c r="D30" s="396"/>
      <c r="E30" s="396"/>
      <c r="F30" s="396"/>
      <c r="G30" s="396"/>
      <c r="H30" s="396"/>
      <c r="I30" s="396"/>
      <c r="J30" s="396"/>
      <c r="K30" s="396"/>
      <c r="L30" s="396"/>
      <c r="M30" s="396"/>
      <c r="N30" s="396"/>
      <c r="O30" s="396"/>
      <c r="P30" s="396"/>
    </row>
    <row r="31" spans="2:31" ht="18" customHeight="1" x14ac:dyDescent="0.25">
      <c r="B31" s="10"/>
      <c r="C31" s="11"/>
      <c r="M31" s="11"/>
    </row>
    <row r="32" spans="2:31" ht="18" x14ac:dyDescent="0.25">
      <c r="B32" s="10" t="s">
        <v>1680</v>
      </c>
      <c r="C32" s="11"/>
      <c r="M32" s="11"/>
    </row>
    <row r="33" spans="2:18" ht="10.15" customHeight="1" x14ac:dyDescent="0.25">
      <c r="B33" s="10"/>
      <c r="C33" s="11"/>
      <c r="M33" s="11"/>
    </row>
    <row r="34" spans="2:18" ht="15.75" x14ac:dyDescent="0.25">
      <c r="B34" s="193" t="s">
        <v>1681</v>
      </c>
      <c r="C34" s="395" t="str">
        <f>IFERROR(VLOOKUP(B34,$B$25:$P$30,2,0),"")</f>
        <v>Devo preencher quais são os cargos e áreas existentes no Grêmio na planilha "Cadastro do Grêmio"?</v>
      </c>
      <c r="D34" s="395"/>
      <c r="E34" s="395"/>
      <c r="F34" s="395"/>
      <c r="G34" s="395"/>
      <c r="H34" s="395"/>
      <c r="I34" s="395"/>
      <c r="J34" s="395"/>
      <c r="K34" s="395"/>
      <c r="L34" s="395"/>
      <c r="M34" s="395"/>
      <c r="N34" s="395"/>
      <c r="O34" s="395"/>
    </row>
    <row r="35" spans="2:18" ht="7.15" customHeight="1" x14ac:dyDescent="0.25">
      <c r="B35" s="14"/>
      <c r="C35" s="14"/>
      <c r="D35" s="14"/>
      <c r="E35" s="14"/>
      <c r="F35" s="14"/>
      <c r="G35" s="14"/>
      <c r="H35" s="14"/>
      <c r="I35" s="14"/>
      <c r="J35" s="14"/>
      <c r="M35" s="11"/>
    </row>
    <row r="36" spans="2:18" ht="130.9" customHeight="1" x14ac:dyDescent="0.25">
      <c r="B36" s="394" t="s">
        <v>1710</v>
      </c>
      <c r="C36" s="394"/>
      <c r="D36" s="394"/>
      <c r="E36" s="394"/>
      <c r="F36" s="394"/>
      <c r="G36" s="394"/>
      <c r="H36" s="394"/>
      <c r="I36" s="394"/>
      <c r="J36" s="394"/>
      <c r="K36" s="394"/>
      <c r="L36" s="394"/>
      <c r="M36" s="394"/>
      <c r="N36" s="394"/>
      <c r="O36" s="394"/>
      <c r="P36" s="394"/>
      <c r="Q36" s="394"/>
      <c r="R36" s="394"/>
    </row>
    <row r="37" spans="2:18" ht="7.15" customHeight="1" x14ac:dyDescent="0.25"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</row>
    <row r="38" spans="2:18" ht="15.75" x14ac:dyDescent="0.25">
      <c r="B38" s="193" t="s">
        <v>1682</v>
      </c>
      <c r="C38" s="395" t="str">
        <f>IFERROR(VLOOKUP(B38,$B$25:$P$30,2,0),"")</f>
        <v>Por que preencher a planilha "Planejamento das Atividades" antes do "Plano de Trabalho"?</v>
      </c>
      <c r="D38" s="395"/>
      <c r="E38" s="395"/>
      <c r="F38" s="395"/>
      <c r="G38" s="395"/>
      <c r="H38" s="395"/>
      <c r="I38" s="395"/>
      <c r="J38" s="395"/>
      <c r="K38" s="395"/>
      <c r="L38" s="395"/>
      <c r="M38" s="395"/>
      <c r="N38" s="395"/>
      <c r="O38" s="395"/>
    </row>
    <row r="39" spans="2:18" ht="7.15" customHeight="1" x14ac:dyDescent="0.25"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</row>
    <row r="40" spans="2:18" ht="92.45" customHeight="1" x14ac:dyDescent="0.25">
      <c r="B40" s="394" t="s">
        <v>1790</v>
      </c>
      <c r="C40" s="394"/>
      <c r="D40" s="394"/>
      <c r="E40" s="394"/>
      <c r="F40" s="394"/>
      <c r="G40" s="394"/>
      <c r="H40" s="394"/>
      <c r="I40" s="394"/>
      <c r="J40" s="394"/>
      <c r="K40" s="394"/>
      <c r="L40" s="394"/>
      <c r="M40" s="394"/>
      <c r="N40" s="394"/>
      <c r="O40" s="394"/>
      <c r="P40" s="394"/>
      <c r="Q40" s="394"/>
      <c r="R40" s="394"/>
    </row>
    <row r="41" spans="2:18" ht="7.15" customHeight="1" x14ac:dyDescent="0.25">
      <c r="B41" s="14"/>
      <c r="C41" s="14"/>
      <c r="D41" s="14"/>
      <c r="E41" s="14"/>
      <c r="F41" s="14"/>
      <c r="G41" s="14"/>
      <c r="H41" s="14"/>
      <c r="I41" s="14"/>
      <c r="J41" s="14"/>
      <c r="M41" s="11"/>
    </row>
    <row r="42" spans="2:18" ht="15.75" x14ac:dyDescent="0.25">
      <c r="B42" s="193" t="s">
        <v>1683</v>
      </c>
      <c r="C42" s="395" t="str">
        <f>IFERROR(VLOOKUP(B42,$B$25:$P$30,2,0),"")</f>
        <v>O que é a SubAtividade?</v>
      </c>
      <c r="D42" s="395"/>
      <c r="E42" s="395"/>
      <c r="F42" s="395"/>
      <c r="G42" s="395"/>
      <c r="H42" s="395"/>
      <c r="I42" s="395"/>
      <c r="J42" s="395"/>
      <c r="K42" s="395"/>
      <c r="L42" s="395"/>
      <c r="M42" s="395"/>
      <c r="N42" s="395"/>
      <c r="O42" s="395"/>
    </row>
    <row r="43" spans="2:18" ht="7.15" customHeight="1" x14ac:dyDescent="0.25">
      <c r="B43" s="14"/>
      <c r="C43" s="14"/>
      <c r="D43" s="14"/>
      <c r="E43" s="14"/>
      <c r="F43" s="14"/>
      <c r="G43" s="14"/>
      <c r="H43" s="14"/>
      <c r="I43" s="14"/>
      <c r="J43" s="14"/>
      <c r="M43" s="11"/>
    </row>
    <row r="44" spans="2:18" ht="25.9" customHeight="1" x14ac:dyDescent="0.25">
      <c r="B44" s="394" t="s">
        <v>1701</v>
      </c>
      <c r="C44" s="394"/>
      <c r="D44" s="394"/>
      <c r="E44" s="394"/>
      <c r="F44" s="394"/>
      <c r="G44" s="394"/>
      <c r="H44" s="394"/>
      <c r="I44" s="394"/>
      <c r="J44" s="394"/>
      <c r="K44" s="394"/>
      <c r="L44" s="394"/>
      <c r="M44" s="394"/>
      <c r="N44" s="394"/>
      <c r="O44" s="394"/>
      <c r="P44" s="394"/>
      <c r="Q44" s="394"/>
      <c r="R44" s="394"/>
    </row>
    <row r="45" spans="2:18" ht="7.15" customHeight="1" x14ac:dyDescent="0.25">
      <c r="B45" s="14"/>
      <c r="C45" s="14"/>
      <c r="D45" s="14"/>
      <c r="E45" s="14"/>
      <c r="F45" s="14"/>
      <c r="G45" s="14"/>
      <c r="H45" s="14"/>
      <c r="I45" s="14"/>
      <c r="J45" s="14"/>
      <c r="M45" s="11"/>
    </row>
    <row r="46" spans="2:18" ht="15.75" x14ac:dyDescent="0.25">
      <c r="B46" s="193" t="s">
        <v>1684</v>
      </c>
      <c r="C46" s="395" t="str">
        <f>IFERROR(VLOOKUP(B46,$B$25:$P$30,2,0),"")</f>
        <v>Devo incluir Atividades ou SubAtividades que não tenham despesas no Plano de Trabalho?</v>
      </c>
      <c r="D46" s="395"/>
      <c r="E46" s="395"/>
      <c r="F46" s="395"/>
      <c r="G46" s="395"/>
      <c r="H46" s="395"/>
      <c r="I46" s="395"/>
      <c r="J46" s="395"/>
      <c r="K46" s="395"/>
      <c r="L46" s="395"/>
      <c r="M46" s="395"/>
      <c r="N46" s="395"/>
      <c r="O46" s="395"/>
    </row>
    <row r="47" spans="2:18" ht="7.15" customHeight="1" x14ac:dyDescent="0.25">
      <c r="B47" s="14"/>
      <c r="C47" s="14"/>
      <c r="D47" s="14"/>
      <c r="E47" s="14"/>
      <c r="F47" s="14"/>
      <c r="G47" s="14"/>
      <c r="H47" s="14"/>
      <c r="I47" s="14"/>
      <c r="M47" s="11"/>
    </row>
    <row r="48" spans="2:18" ht="42.6" customHeight="1" x14ac:dyDescent="0.25">
      <c r="B48" s="394" t="s">
        <v>1791</v>
      </c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</row>
    <row r="49" spans="2:18" ht="14.45" customHeight="1" x14ac:dyDescent="0.25">
      <c r="B49" s="14"/>
      <c r="C49" s="14"/>
      <c r="D49" s="14"/>
      <c r="E49" s="14"/>
      <c r="F49" s="14"/>
      <c r="G49" s="14"/>
      <c r="H49" s="14"/>
      <c r="I49" s="14"/>
      <c r="J49" s="14"/>
      <c r="M49" s="11"/>
    </row>
    <row r="50" spans="2:18" ht="15.75" x14ac:dyDescent="0.25">
      <c r="B50" s="193" t="s">
        <v>1696</v>
      </c>
      <c r="C50" s="395" t="str">
        <f>IFERROR(VLOOKUP(B50,$B$25:$P$30,2,0),"")</f>
        <v>Como devo realizar uma despesa?</v>
      </c>
      <c r="D50" s="395"/>
      <c r="E50" s="395"/>
      <c r="F50" s="395"/>
      <c r="G50" s="395"/>
      <c r="H50" s="395"/>
      <c r="I50" s="395"/>
      <c r="J50" s="395"/>
      <c r="K50" s="395"/>
      <c r="L50" s="395"/>
      <c r="M50" s="395"/>
      <c r="N50" s="395"/>
      <c r="O50" s="395"/>
    </row>
    <row r="51" spans="2:18" ht="7.15" customHeight="1" x14ac:dyDescent="0.25">
      <c r="B51" s="14"/>
      <c r="C51" s="14"/>
      <c r="D51" s="14"/>
      <c r="E51" s="14"/>
      <c r="F51" s="14"/>
      <c r="G51" s="14"/>
      <c r="H51" s="14"/>
      <c r="I51" s="14"/>
      <c r="J51" s="14"/>
      <c r="M51" s="11"/>
    </row>
    <row r="52" spans="2:18" ht="76.900000000000006" customHeight="1" x14ac:dyDescent="0.25">
      <c r="B52" s="394" t="s">
        <v>1703</v>
      </c>
      <c r="C52" s="394"/>
      <c r="D52" s="394"/>
      <c r="E52" s="394"/>
      <c r="F52" s="394"/>
      <c r="G52" s="394"/>
      <c r="H52" s="394"/>
      <c r="I52" s="394"/>
      <c r="J52" s="394"/>
      <c r="K52" s="394"/>
      <c r="L52" s="394"/>
      <c r="M52" s="394"/>
      <c r="N52" s="394"/>
      <c r="O52" s="394"/>
      <c r="P52" s="394"/>
      <c r="Q52" s="394"/>
      <c r="R52" s="394"/>
    </row>
    <row r="53" spans="2:18" ht="15.6" customHeight="1" x14ac:dyDescent="0.25">
      <c r="B53" s="397" t="s">
        <v>1704</v>
      </c>
      <c r="C53" s="397"/>
      <c r="D53" s="397"/>
      <c r="E53" s="397"/>
      <c r="F53" s="397"/>
      <c r="G53" s="397"/>
      <c r="H53" s="397"/>
      <c r="I53" s="397"/>
      <c r="J53" s="397"/>
      <c r="K53" s="398" t="s">
        <v>1705</v>
      </c>
      <c r="L53" s="398"/>
      <c r="M53" s="398"/>
      <c r="N53" s="170"/>
      <c r="O53" s="170"/>
      <c r="P53" s="170"/>
    </row>
    <row r="54" spans="2:18" ht="7.15" customHeight="1" x14ac:dyDescent="0.25">
      <c r="B54" s="14"/>
      <c r="C54" s="14"/>
      <c r="D54" s="14"/>
      <c r="E54" s="14"/>
      <c r="F54" s="14"/>
      <c r="G54" s="14"/>
      <c r="H54" s="14"/>
      <c r="I54" s="14"/>
      <c r="J54" s="14"/>
      <c r="M54" s="11"/>
    </row>
    <row r="55" spans="2:18" ht="15.75" x14ac:dyDescent="0.25">
      <c r="B55" s="193" t="s">
        <v>1697</v>
      </c>
      <c r="C55" s="395" t="str">
        <f>IFERROR(VLOOKUP(B55,$B$25:$P$30,2,0),"")</f>
        <v>Posso utilizar esta ferramenta como Plano de Ação para recebimento dos recursos do PTRF-Grêmio?</v>
      </c>
      <c r="D55" s="395"/>
      <c r="E55" s="395"/>
      <c r="F55" s="395"/>
      <c r="G55" s="395"/>
      <c r="H55" s="395"/>
      <c r="I55" s="395"/>
      <c r="J55" s="395"/>
      <c r="K55" s="395"/>
      <c r="L55" s="395"/>
      <c r="M55" s="395"/>
      <c r="N55" s="395"/>
      <c r="O55" s="395"/>
    </row>
    <row r="56" spans="2:18" ht="7.15" customHeight="1" x14ac:dyDescent="0.25">
      <c r="B56" s="14"/>
      <c r="C56" s="14"/>
      <c r="D56" s="14"/>
      <c r="E56" s="14"/>
      <c r="F56" s="14"/>
      <c r="G56" s="14"/>
      <c r="H56" s="14"/>
      <c r="I56" s="14"/>
      <c r="J56" s="14"/>
      <c r="M56" s="11"/>
    </row>
    <row r="57" spans="2:18" ht="34.15" customHeight="1" x14ac:dyDescent="0.25">
      <c r="B57" s="394" t="s">
        <v>1792</v>
      </c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</row>
    <row r="58" spans="2:18" ht="7.15" customHeight="1" x14ac:dyDescent="0.25">
      <c r="B58" s="14"/>
      <c r="C58" s="14"/>
      <c r="D58" s="14"/>
      <c r="E58" s="14"/>
      <c r="F58" s="14"/>
      <c r="G58" s="14"/>
      <c r="H58" s="14"/>
      <c r="I58" s="14"/>
      <c r="J58" s="14"/>
      <c r="M58" s="11"/>
    </row>
  </sheetData>
  <sheetProtection algorithmName="SHA-512" hashValue="14rVKUkSsOvJNsI7VqXiAmrrGC5LnA5U08+qOPivmAIln3aZaSSKoD4sv6kWPFfk6g0HfE49tCnNSyaeNxuKxA==" saltValue="xleZjyjx7Xe9be19KFuLjA==" spinCount="100000" sheet="1" objects="1" scenarios="1"/>
  <mergeCells count="43">
    <mergeCell ref="C55:O55"/>
    <mergeCell ref="B52:R52"/>
    <mergeCell ref="B57:R57"/>
    <mergeCell ref="B53:J53"/>
    <mergeCell ref="K53:M53"/>
    <mergeCell ref="C50:O50"/>
    <mergeCell ref="F3:M4"/>
    <mergeCell ref="C38:O38"/>
    <mergeCell ref="C25:P25"/>
    <mergeCell ref="C26:P26"/>
    <mergeCell ref="C27:P27"/>
    <mergeCell ref="C28:P28"/>
    <mergeCell ref="C29:P29"/>
    <mergeCell ref="C30:P30"/>
    <mergeCell ref="C18:O18"/>
    <mergeCell ref="C15:O15"/>
    <mergeCell ref="C17:O17"/>
    <mergeCell ref="C19:O19"/>
    <mergeCell ref="C20:O20"/>
    <mergeCell ref="B40:R40"/>
    <mergeCell ref="B44:R44"/>
    <mergeCell ref="B48:R48"/>
    <mergeCell ref="C14:O14"/>
    <mergeCell ref="C16:O16"/>
    <mergeCell ref="C21:O21"/>
    <mergeCell ref="C34:O34"/>
    <mergeCell ref="B36:R36"/>
    <mergeCell ref="C42:O42"/>
    <mergeCell ref="C46:O46"/>
    <mergeCell ref="U21:Y22"/>
    <mergeCell ref="AA21:AE22"/>
    <mergeCell ref="U2:AE3"/>
    <mergeCell ref="U5:W8"/>
    <mergeCell ref="Y5:AA8"/>
    <mergeCell ref="AC5:AE8"/>
    <mergeCell ref="X16:X17"/>
    <mergeCell ref="AB16:AB17"/>
    <mergeCell ref="AC16:AE18"/>
    <mergeCell ref="Y16:AA18"/>
    <mergeCell ref="U16:W18"/>
    <mergeCell ref="AC11:AE13"/>
    <mergeCell ref="Y11:AA13"/>
    <mergeCell ref="U11:W13"/>
  </mergeCells>
  <hyperlinks>
    <hyperlink ref="C25:P25" location="Pergunta1" display="Devo preencher quais são os cargos e áreas existentes no Grêmio na planilha &quot;Cadastro do Grêmio&quot;?" xr:uid="{73F0F5CD-F479-4CA3-8E44-1C3845BF5656}"/>
    <hyperlink ref="K53:M53" r:id="rId1" display="Manual do PTRF" xr:uid="{DD7531CE-83C6-49E3-99A0-727986E91EA1}"/>
    <hyperlink ref="C26:P26" location="Pergunta2" display="Por que preencher a planilha &quot;Planejamento das Atividades&quot; antes do &quot;Plano de Ação&quot;?" xr:uid="{03BF887F-3690-4790-B808-C7C07547093C}"/>
    <hyperlink ref="C27:P27" location="Pergunta3" display="O que é a SubAtividade?" xr:uid="{911185C8-AE7B-42CA-A9CD-427CC6ECA080}"/>
    <hyperlink ref="C28:P28" location="Pergunta4" display="Devo incluir Atividades ou SubAtividades que não tenham despesas no Plano de Ação?" xr:uid="{639E4710-D7E4-4ABA-A95D-1598C3957259}"/>
    <hyperlink ref="C29:P29" location="Pergunta5" display="Como devo realizar uma despesa?" xr:uid="{00ED1656-9B43-4979-A357-53CA7FFC9589}"/>
    <hyperlink ref="C30:P30" location="Pergunta6" display="Posso utilizar esta ferramenta como Plano de Ação para recebimento dos recursos do PTRF-Grêmio?" xr:uid="{9FBEF527-FE0A-4AEF-811F-9F3F747C577D}"/>
    <hyperlink ref="C7" r:id="rId2" location=":~:text=Disp%C3%B5e%20sobre%20a%20cria%C3%A7%C3%A3o%2C%20organiza%C3%A7%C3%A3o,e%20m%C3%A9dio%20p%C3%BAblicos%20e%20privados" xr:uid="{237C71ED-D4D8-46D4-9399-D50AD12B50D4}"/>
    <hyperlink ref="C8" r:id="rId3" xr:uid="{78A91E0C-AF12-483E-8123-6AABFE3CC9D6}"/>
    <hyperlink ref="C9" r:id="rId4" xr:uid="{A9FF24B5-4027-4AC1-B720-6D6B71FEBAC1}"/>
    <hyperlink ref="C10" r:id="rId5" display="Modelo da ata de posse" xr:uid="{EBF6E4C1-69C7-4AC7-8E13-F88179777030}"/>
    <hyperlink ref="C11" r:id="rId6" xr:uid="{A5D2C174-F967-41C2-BE89-653D18A3E104}"/>
    <hyperlink ref="P20" r:id="rId7" xr:uid="{E0D05321-4468-495E-8A55-4FAF29BAE6BC}"/>
    <hyperlink ref="P21" r:id="rId8" xr:uid="{E5EE0481-4350-4BA2-99F2-08EA58C67A62}"/>
  </hyperlinks>
  <pageMargins left="0.25" right="0.25" top="0.75" bottom="0.75" header="0.3" footer="0.3"/>
  <pageSetup orientation="landscape" r:id="rId9"/>
  <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6E988-63F2-4984-8DF0-454282C28291}">
  <sheetPr codeName="Planilha3"/>
  <dimension ref="B2:AE34"/>
  <sheetViews>
    <sheetView showGridLines="0" zoomScale="90" zoomScaleNormal="90" workbookViewId="0"/>
  </sheetViews>
  <sheetFormatPr defaultColWidth="8.7109375" defaultRowHeight="11.25" x14ac:dyDescent="0.2"/>
  <cols>
    <col min="1" max="1" width="1" style="15" customWidth="1"/>
    <col min="2" max="2" width="8.5703125" style="15" customWidth="1"/>
    <col min="3" max="3" width="13.7109375" style="15" customWidth="1"/>
    <col min="4" max="4" width="5.7109375" style="15" customWidth="1"/>
    <col min="5" max="5" width="6.140625" style="15" customWidth="1"/>
    <col min="6" max="6" width="8.7109375" style="15" customWidth="1"/>
    <col min="7" max="7" width="5.42578125" style="15" customWidth="1"/>
    <col min="8" max="8" width="9.7109375" style="15" customWidth="1"/>
    <col min="9" max="9" width="5.7109375" style="15" customWidth="1"/>
    <col min="10" max="10" width="9.7109375" style="15" customWidth="1"/>
    <col min="11" max="11" width="9" style="15" customWidth="1"/>
    <col min="12" max="15" width="9.7109375" style="15" customWidth="1"/>
    <col min="16" max="16" width="2.7109375" style="15" customWidth="1"/>
    <col min="17" max="17" width="1.85546875" style="15" customWidth="1"/>
    <col min="18" max="18" width="10.7109375" style="15" customWidth="1"/>
    <col min="19" max="19" width="14.140625" style="15" customWidth="1"/>
    <col min="20" max="20" width="2.42578125" style="15" customWidth="1"/>
    <col min="21" max="21" width="19.7109375" style="15" customWidth="1"/>
    <col min="22" max="22" width="12.5703125" style="15" customWidth="1"/>
    <col min="23" max="23" width="19.28515625" style="15" customWidth="1"/>
    <col min="24" max="24" width="13.42578125" style="15" customWidth="1"/>
    <col min="25" max="25" width="13.28515625" style="15" customWidth="1"/>
    <col min="26" max="26" width="7.7109375" style="15" customWidth="1"/>
    <col min="27" max="27" width="9.85546875" style="15" customWidth="1"/>
    <col min="28" max="28" width="1.7109375" style="15" customWidth="1"/>
    <col min="29" max="16384" width="8.7109375" style="15"/>
  </cols>
  <sheetData>
    <row r="2" spans="2:27" ht="15" customHeight="1" x14ac:dyDescent="0.2">
      <c r="N2" s="399" t="s">
        <v>1721</v>
      </c>
      <c r="O2" s="399"/>
      <c r="Y2" s="399" t="s">
        <v>1721</v>
      </c>
      <c r="Z2" s="399"/>
    </row>
    <row r="3" spans="2:27" ht="19.899999999999999" customHeight="1" x14ac:dyDescent="0.3">
      <c r="D3" s="319" t="s">
        <v>656</v>
      </c>
      <c r="E3" s="319"/>
      <c r="F3" s="319"/>
      <c r="G3" s="319"/>
      <c r="H3" s="319"/>
      <c r="I3" s="319"/>
      <c r="J3" s="319"/>
      <c r="K3" s="319"/>
      <c r="L3" s="319"/>
      <c r="M3" s="412" t="s">
        <v>23</v>
      </c>
      <c r="N3" s="412"/>
      <c r="R3" s="21" t="s">
        <v>841</v>
      </c>
      <c r="S3" s="21"/>
    </row>
    <row r="4" spans="2:27" ht="33" customHeight="1" x14ac:dyDescent="0.2">
      <c r="D4" s="404"/>
      <c r="E4" s="404"/>
      <c r="F4" s="404"/>
      <c r="G4" s="404"/>
      <c r="H4" s="404"/>
      <c r="I4" s="404"/>
      <c r="J4" s="404"/>
      <c r="K4" s="404"/>
      <c r="L4" s="404"/>
      <c r="M4" s="413">
        <v>2024</v>
      </c>
      <c r="N4" s="413"/>
      <c r="R4" s="92" t="s">
        <v>25</v>
      </c>
      <c r="S4" s="92" t="s">
        <v>822</v>
      </c>
      <c r="T4" s="414" t="s">
        <v>856</v>
      </c>
      <c r="U4" s="414"/>
      <c r="V4" s="93" t="s">
        <v>632</v>
      </c>
      <c r="W4" s="92" t="s">
        <v>14</v>
      </c>
      <c r="X4" s="92" t="s">
        <v>26</v>
      </c>
      <c r="Y4" s="92" t="s">
        <v>27</v>
      </c>
      <c r="Z4" s="92" t="s">
        <v>625</v>
      </c>
      <c r="AA4" s="92" t="s">
        <v>631</v>
      </c>
    </row>
    <row r="5" spans="2:27" ht="30" customHeight="1" x14ac:dyDescent="0.2">
      <c r="R5" s="87"/>
      <c r="S5" s="89"/>
      <c r="T5" s="415"/>
      <c r="U5" s="415"/>
      <c r="V5" s="94"/>
      <c r="W5" s="216"/>
      <c r="X5" s="87"/>
      <c r="Y5" s="87"/>
      <c r="Z5" s="87"/>
      <c r="AA5" s="87"/>
    </row>
    <row r="6" spans="2:27" s="16" customFormat="1" ht="30" customHeight="1" x14ac:dyDescent="0.25">
      <c r="B6" s="417" t="s">
        <v>818</v>
      </c>
      <c r="C6" s="418"/>
      <c r="D6" s="405"/>
      <c r="E6" s="405"/>
      <c r="F6" s="405"/>
      <c r="G6" s="405"/>
      <c r="H6" s="405"/>
      <c r="J6" s="416" t="s">
        <v>29</v>
      </c>
      <c r="K6" s="416"/>
      <c r="L6" s="406"/>
      <c r="M6" s="406"/>
      <c r="N6" s="406"/>
      <c r="O6"/>
      <c r="R6" s="87"/>
      <c r="S6" s="89"/>
      <c r="T6" s="415"/>
      <c r="U6" s="415"/>
      <c r="V6" s="87"/>
      <c r="W6" s="216"/>
      <c r="X6" s="87"/>
      <c r="Y6" s="87"/>
      <c r="Z6" s="87"/>
      <c r="AA6" s="87"/>
    </row>
    <row r="7" spans="2:27" ht="30" customHeight="1" x14ac:dyDescent="0.2">
      <c r="C7" s="195"/>
      <c r="R7" s="87"/>
      <c r="S7" s="89"/>
      <c r="T7" s="415"/>
      <c r="U7" s="415"/>
      <c r="V7" s="87"/>
      <c r="W7" s="216"/>
      <c r="X7" s="87"/>
      <c r="Y7" s="87"/>
      <c r="Z7" s="87"/>
      <c r="AA7" s="87"/>
    </row>
    <row r="8" spans="2:27" s="16" customFormat="1" ht="30" customHeight="1" x14ac:dyDescent="0.25">
      <c r="B8" s="417" t="s">
        <v>28</v>
      </c>
      <c r="C8" s="418"/>
      <c r="D8" s="405"/>
      <c r="E8" s="405"/>
      <c r="F8" s="405"/>
      <c r="G8" s="405"/>
      <c r="H8" s="405"/>
      <c r="J8" s="417" t="s">
        <v>24</v>
      </c>
      <c r="K8" s="418"/>
      <c r="L8" s="405"/>
      <c r="M8" s="405"/>
      <c r="N8" s="405"/>
      <c r="R8" s="87"/>
      <c r="S8" s="89"/>
      <c r="T8" s="415"/>
      <c r="U8" s="415"/>
      <c r="V8" s="87"/>
      <c r="W8" s="216"/>
      <c r="X8" s="87"/>
      <c r="Y8" s="87"/>
      <c r="Z8" s="87"/>
      <c r="AA8" s="87"/>
    </row>
    <row r="9" spans="2:27" ht="30" customHeight="1" x14ac:dyDescent="0.25">
      <c r="B9" s="17" t="s">
        <v>633</v>
      </c>
      <c r="C9" s="17"/>
      <c r="F9" s="195"/>
      <c r="R9" s="87"/>
      <c r="S9" s="89"/>
      <c r="T9" s="415"/>
      <c r="U9" s="415"/>
      <c r="V9" s="87"/>
      <c r="W9" s="216"/>
      <c r="X9" s="87"/>
      <c r="Y9" s="87"/>
      <c r="Z9" s="87"/>
      <c r="AA9" s="87"/>
    </row>
    <row r="10" spans="2:27" ht="30" customHeight="1" x14ac:dyDescent="0.2">
      <c r="B10" s="417" t="s">
        <v>845</v>
      </c>
      <c r="C10" s="417"/>
      <c r="D10" s="408" t="s">
        <v>655</v>
      </c>
      <c r="E10" s="408"/>
      <c r="F10" s="408" t="s">
        <v>654</v>
      </c>
      <c r="G10" s="408"/>
      <c r="H10" s="408" t="s">
        <v>640</v>
      </c>
      <c r="I10" s="408"/>
      <c r="J10" s="410" t="s">
        <v>842</v>
      </c>
      <c r="K10" s="411"/>
      <c r="L10" s="411"/>
      <c r="M10" s="411"/>
      <c r="N10" s="411"/>
      <c r="O10" s="411"/>
      <c r="R10" s="87"/>
      <c r="S10" s="89"/>
      <c r="T10" s="415"/>
      <c r="U10" s="415"/>
      <c r="V10" s="87"/>
      <c r="W10" s="216"/>
      <c r="X10" s="87"/>
      <c r="Y10" s="87"/>
      <c r="Z10" s="87"/>
      <c r="AA10" s="87"/>
    </row>
    <row r="11" spans="2:27" ht="30" customHeight="1" x14ac:dyDescent="0.2">
      <c r="B11" s="421"/>
      <c r="C11" s="421"/>
      <c r="D11" s="409"/>
      <c r="E11" s="409"/>
      <c r="F11" s="409"/>
      <c r="G11" s="409"/>
      <c r="H11" s="409"/>
      <c r="I11" s="409"/>
      <c r="J11" s="88" t="s">
        <v>634</v>
      </c>
      <c r="K11" s="88" t="s">
        <v>635</v>
      </c>
      <c r="L11" s="88" t="s">
        <v>636</v>
      </c>
      <c r="M11" s="88" t="s">
        <v>637</v>
      </c>
      <c r="N11" s="88" t="s">
        <v>638</v>
      </c>
      <c r="O11" s="88" t="s">
        <v>844</v>
      </c>
      <c r="R11" s="87"/>
      <c r="S11" s="89"/>
      <c r="T11" s="415"/>
      <c r="U11" s="415"/>
      <c r="V11" s="87"/>
      <c r="W11" s="216"/>
      <c r="X11" s="87"/>
      <c r="Y11" s="87"/>
      <c r="Z11" s="87"/>
      <c r="AA11" s="87"/>
    </row>
    <row r="12" spans="2:27" ht="30" customHeight="1" x14ac:dyDescent="0.2">
      <c r="B12" s="415"/>
      <c r="C12" s="415"/>
      <c r="D12" s="407"/>
      <c r="E12" s="407"/>
      <c r="F12" s="407"/>
      <c r="G12" s="407"/>
      <c r="H12" s="407"/>
      <c r="I12" s="407"/>
      <c r="J12" s="87"/>
      <c r="K12" s="87"/>
      <c r="L12" s="87"/>
      <c r="M12" s="87"/>
      <c r="N12" s="87"/>
      <c r="O12" s="87"/>
      <c r="R12" s="87"/>
      <c r="S12" s="89"/>
      <c r="T12" s="415"/>
      <c r="U12" s="415"/>
      <c r="V12" s="87"/>
      <c r="W12" s="216"/>
      <c r="X12" s="87"/>
      <c r="Y12" s="87"/>
      <c r="Z12" s="87"/>
      <c r="AA12" s="87"/>
    </row>
    <row r="13" spans="2:27" ht="30" customHeight="1" x14ac:dyDescent="0.2">
      <c r="B13" s="415"/>
      <c r="C13" s="415"/>
      <c r="D13" s="407"/>
      <c r="E13" s="407"/>
      <c r="F13" s="407"/>
      <c r="G13" s="407"/>
      <c r="H13" s="407"/>
      <c r="I13" s="407"/>
      <c r="J13" s="87"/>
      <c r="K13" s="87"/>
      <c r="L13" s="87"/>
      <c r="M13" s="87"/>
      <c r="N13" s="87"/>
      <c r="O13" s="87"/>
      <c r="R13" s="87"/>
      <c r="S13" s="89"/>
      <c r="T13" s="415"/>
      <c r="U13" s="415"/>
      <c r="V13" s="87"/>
      <c r="W13" s="216"/>
      <c r="X13" s="87"/>
      <c r="Y13" s="87"/>
      <c r="Z13" s="87"/>
      <c r="AA13" s="87"/>
    </row>
    <row r="14" spans="2:27" ht="30" customHeight="1" x14ac:dyDescent="0.2">
      <c r="B14" s="415"/>
      <c r="C14" s="415"/>
      <c r="D14" s="407"/>
      <c r="E14" s="407"/>
      <c r="F14" s="407"/>
      <c r="G14" s="407"/>
      <c r="H14" s="407"/>
      <c r="I14" s="407"/>
      <c r="J14" s="87"/>
      <c r="K14" s="87"/>
      <c r="L14" s="87"/>
      <c r="M14" s="87"/>
      <c r="N14" s="87"/>
      <c r="O14" s="87"/>
      <c r="R14" s="87"/>
      <c r="S14" s="89"/>
      <c r="T14" s="415"/>
      <c r="U14" s="415"/>
      <c r="V14" s="87"/>
      <c r="W14" s="216"/>
      <c r="X14" s="87"/>
      <c r="Y14" s="87"/>
      <c r="Z14" s="87"/>
      <c r="AA14" s="87"/>
    </row>
    <row r="15" spans="2:27" ht="30" customHeight="1" x14ac:dyDescent="0.2">
      <c r="B15" s="415"/>
      <c r="C15" s="415"/>
      <c r="D15" s="407"/>
      <c r="E15" s="407"/>
      <c r="F15" s="407"/>
      <c r="G15" s="407"/>
      <c r="H15" s="407"/>
      <c r="I15" s="407"/>
      <c r="J15" s="87"/>
      <c r="K15" s="87"/>
      <c r="L15" s="87"/>
      <c r="M15" s="87"/>
      <c r="N15" s="87"/>
      <c r="O15" s="87"/>
      <c r="R15" s="87"/>
      <c r="S15" s="89"/>
      <c r="T15" s="415"/>
      <c r="U15" s="415"/>
      <c r="V15" s="87"/>
      <c r="W15" s="216"/>
      <c r="X15" s="87"/>
      <c r="Y15" s="87"/>
      <c r="Z15" s="87"/>
      <c r="AA15" s="87"/>
    </row>
    <row r="16" spans="2:27" ht="30" customHeight="1" x14ac:dyDescent="0.2">
      <c r="B16" s="415"/>
      <c r="C16" s="415"/>
      <c r="D16" s="407"/>
      <c r="E16" s="407"/>
      <c r="F16" s="407"/>
      <c r="G16" s="407"/>
      <c r="H16" s="407"/>
      <c r="I16" s="407"/>
      <c r="J16" s="87"/>
      <c r="K16" s="87"/>
      <c r="L16" s="87"/>
      <c r="M16" s="87"/>
      <c r="N16" s="87"/>
      <c r="O16" s="87"/>
      <c r="R16" s="87"/>
      <c r="S16" s="89"/>
      <c r="T16" s="415"/>
      <c r="U16" s="415"/>
      <c r="V16" s="87"/>
      <c r="W16" s="216"/>
      <c r="X16" s="87"/>
      <c r="Y16" s="87"/>
      <c r="Z16" s="87"/>
      <c r="AA16" s="87"/>
    </row>
    <row r="17" spans="2:31" ht="30" customHeight="1" x14ac:dyDescent="0.2">
      <c r="B17" s="430" t="s">
        <v>639</v>
      </c>
      <c r="C17" s="430"/>
      <c r="D17" s="18"/>
      <c r="E17" s="18"/>
      <c r="F17" s="18"/>
      <c r="G17" s="18"/>
      <c r="H17" s="18"/>
      <c r="I17" s="18"/>
      <c r="J17" s="18"/>
      <c r="K17" s="18"/>
      <c r="R17" s="431" t="s">
        <v>1687</v>
      </c>
      <c r="S17" s="431"/>
      <c r="T17" s="431"/>
      <c r="U17" s="431"/>
      <c r="V17" s="431"/>
      <c r="W17" s="431"/>
      <c r="X17" s="431"/>
      <c r="Y17" s="431"/>
      <c r="Z17" s="431"/>
      <c r="AA17" s="431"/>
    </row>
    <row r="18" spans="2:31" ht="22.15" customHeight="1" x14ac:dyDescent="0.3">
      <c r="C18" s="422" t="s">
        <v>1685</v>
      </c>
      <c r="D18" s="422"/>
      <c r="E18" s="422"/>
      <c r="I18" s="429" t="s">
        <v>1685</v>
      </c>
      <c r="J18" s="429"/>
      <c r="K18" s="429"/>
      <c r="L18" s="429"/>
      <c r="R18" s="21" t="s">
        <v>841</v>
      </c>
    </row>
    <row r="19" spans="2:31" ht="30" customHeight="1" x14ac:dyDescent="0.25">
      <c r="B19"/>
      <c r="C19" s="401" t="s">
        <v>661</v>
      </c>
      <c r="D19" s="402"/>
      <c r="E19" s="402"/>
      <c r="F19" s="402"/>
      <c r="G19" s="403"/>
      <c r="I19" s="432" t="s">
        <v>1712</v>
      </c>
      <c r="J19" s="433"/>
      <c r="K19" s="433"/>
      <c r="L19" s="434"/>
      <c r="N19" s="423" t="s">
        <v>817</v>
      </c>
      <c r="O19" s="424"/>
      <c r="R19" s="92" t="s">
        <v>25</v>
      </c>
      <c r="S19" s="92" t="s">
        <v>822</v>
      </c>
      <c r="T19" s="414" t="s">
        <v>856</v>
      </c>
      <c r="U19" s="414"/>
      <c r="V19" s="93" t="s">
        <v>632</v>
      </c>
      <c r="W19" s="92" t="s">
        <v>14</v>
      </c>
      <c r="X19" s="92" t="s">
        <v>26</v>
      </c>
      <c r="Y19" s="92" t="s">
        <v>27</v>
      </c>
      <c r="Z19" s="92" t="s">
        <v>625</v>
      </c>
      <c r="AA19" s="92" t="s">
        <v>631</v>
      </c>
    </row>
    <row r="20" spans="2:31" s="19" customFormat="1" ht="30" customHeight="1" x14ac:dyDescent="0.2">
      <c r="B20" s="196"/>
      <c r="C20" s="400" t="s">
        <v>662</v>
      </c>
      <c r="D20" s="400"/>
      <c r="E20" s="400"/>
      <c r="F20" s="400"/>
      <c r="G20" s="400"/>
      <c r="H20" s="75">
        <v>1</v>
      </c>
      <c r="I20" s="400" t="s">
        <v>846</v>
      </c>
      <c r="J20" s="400"/>
      <c r="K20" s="400"/>
      <c r="L20" s="400"/>
      <c r="N20" s="425"/>
      <c r="O20" s="426"/>
      <c r="R20" s="87"/>
      <c r="S20" s="89"/>
      <c r="T20" s="415"/>
      <c r="U20" s="415"/>
      <c r="V20" s="87"/>
      <c r="W20" s="216"/>
      <c r="X20" s="87"/>
      <c r="Y20" s="87"/>
      <c r="Z20" s="87"/>
      <c r="AA20" s="87"/>
    </row>
    <row r="21" spans="2:31" ht="30" customHeight="1" x14ac:dyDescent="0.2">
      <c r="C21" s="400" t="s">
        <v>862</v>
      </c>
      <c r="D21" s="400"/>
      <c r="E21" s="400"/>
      <c r="F21" s="400"/>
      <c r="G21" s="400"/>
      <c r="H21" s="76">
        <v>2</v>
      </c>
      <c r="I21" s="400" t="s">
        <v>858</v>
      </c>
      <c r="J21" s="400"/>
      <c r="K21" s="400"/>
      <c r="L21" s="400"/>
      <c r="N21" s="405"/>
      <c r="O21" s="405"/>
      <c r="R21" s="87"/>
      <c r="S21" s="89"/>
      <c r="T21" s="415"/>
      <c r="U21" s="415"/>
      <c r="V21" s="87"/>
      <c r="W21" s="216"/>
      <c r="X21" s="87"/>
      <c r="Y21" s="87"/>
      <c r="Z21" s="87"/>
      <c r="AA21" s="87"/>
    </row>
    <row r="22" spans="2:31" ht="30" customHeight="1" x14ac:dyDescent="0.2">
      <c r="C22" s="400" t="s">
        <v>847</v>
      </c>
      <c r="D22" s="400"/>
      <c r="E22" s="400"/>
      <c r="F22" s="400"/>
      <c r="G22" s="400"/>
      <c r="H22" s="76">
        <v>3</v>
      </c>
      <c r="I22" s="400" t="s">
        <v>859</v>
      </c>
      <c r="J22" s="400"/>
      <c r="K22" s="400"/>
      <c r="L22" s="400"/>
      <c r="R22" s="87"/>
      <c r="S22" s="89"/>
      <c r="T22" s="415"/>
      <c r="U22" s="415"/>
      <c r="V22" s="87"/>
      <c r="W22" s="216"/>
      <c r="X22" s="87"/>
      <c r="Y22" s="87"/>
      <c r="Z22" s="87"/>
      <c r="AA22" s="87"/>
    </row>
    <row r="23" spans="2:31" ht="30" customHeight="1" x14ac:dyDescent="0.2">
      <c r="C23" s="400"/>
      <c r="D23" s="400"/>
      <c r="E23" s="400"/>
      <c r="F23" s="400"/>
      <c r="G23" s="400"/>
      <c r="H23" s="76">
        <v>4</v>
      </c>
      <c r="I23" s="400" t="s">
        <v>875</v>
      </c>
      <c r="J23" s="400"/>
      <c r="K23" s="400"/>
      <c r="L23" s="400"/>
      <c r="N23" s="427" t="s">
        <v>843</v>
      </c>
      <c r="O23" s="428"/>
      <c r="R23" s="87"/>
      <c r="S23" s="89"/>
      <c r="T23" s="415"/>
      <c r="U23" s="415"/>
      <c r="V23" s="87"/>
      <c r="W23" s="216"/>
      <c r="X23" s="87"/>
      <c r="Y23" s="87"/>
      <c r="Z23" s="87"/>
      <c r="AA23" s="87"/>
    </row>
    <row r="24" spans="2:31" ht="30" customHeight="1" x14ac:dyDescent="0.2">
      <c r="C24" s="400"/>
      <c r="D24" s="400"/>
      <c r="E24" s="400"/>
      <c r="F24" s="400"/>
      <c r="G24" s="400"/>
      <c r="H24" s="75">
        <v>5</v>
      </c>
      <c r="I24" s="400" t="s">
        <v>836</v>
      </c>
      <c r="J24" s="400"/>
      <c r="K24" s="400"/>
      <c r="L24" s="400"/>
      <c r="N24" s="94"/>
      <c r="O24" s="94"/>
      <c r="R24" s="87"/>
      <c r="S24" s="89"/>
      <c r="T24" s="415"/>
      <c r="U24" s="415"/>
      <c r="V24" s="87"/>
      <c r="W24" s="216"/>
      <c r="X24" s="87"/>
      <c r="Y24" s="87"/>
      <c r="Z24" s="87"/>
      <c r="AA24" s="87"/>
    </row>
    <row r="25" spans="2:31" ht="30" customHeight="1" x14ac:dyDescent="0.2">
      <c r="C25" s="400"/>
      <c r="D25" s="400"/>
      <c r="E25" s="400"/>
      <c r="F25" s="400"/>
      <c r="G25" s="400"/>
      <c r="H25" s="76">
        <v>6</v>
      </c>
      <c r="I25" s="400" t="s">
        <v>837</v>
      </c>
      <c r="J25" s="400"/>
      <c r="K25" s="400"/>
      <c r="L25" s="400"/>
      <c r="N25" s="94"/>
      <c r="O25" s="94"/>
      <c r="R25" s="87"/>
      <c r="S25" s="89"/>
      <c r="T25" s="415"/>
      <c r="U25" s="415"/>
      <c r="V25" s="87"/>
      <c r="W25" s="216"/>
      <c r="X25" s="87"/>
      <c r="Y25" s="87"/>
      <c r="Z25" s="87"/>
      <c r="AA25" s="87"/>
    </row>
    <row r="26" spans="2:31" ht="30" customHeight="1" x14ac:dyDescent="0.2">
      <c r="C26" s="197"/>
      <c r="H26" s="76">
        <v>7</v>
      </c>
      <c r="I26" s="400" t="s">
        <v>838</v>
      </c>
      <c r="J26" s="400"/>
      <c r="K26" s="400"/>
      <c r="L26" s="400"/>
      <c r="N26" s="94"/>
      <c r="O26" s="94"/>
      <c r="R26" s="87"/>
      <c r="S26" s="89"/>
      <c r="T26" s="415"/>
      <c r="U26" s="415"/>
      <c r="V26" s="87"/>
      <c r="W26" s="216"/>
      <c r="X26" s="87"/>
      <c r="Y26" s="87"/>
      <c r="Z26" s="87"/>
      <c r="AA26" s="87"/>
    </row>
    <row r="27" spans="2:31" ht="30" customHeight="1" x14ac:dyDescent="0.2">
      <c r="C27" s="419" t="s">
        <v>1711</v>
      </c>
      <c r="D27" s="420"/>
      <c r="E27" s="420"/>
      <c r="F27" s="420"/>
      <c r="G27" s="420"/>
      <c r="H27" s="76">
        <v>8</v>
      </c>
      <c r="I27" s="400" t="s">
        <v>839</v>
      </c>
      <c r="J27" s="400"/>
      <c r="K27" s="400"/>
      <c r="L27" s="400"/>
      <c r="N27" s="94"/>
      <c r="O27" s="94"/>
      <c r="R27" s="87"/>
      <c r="S27" s="89"/>
      <c r="T27" s="415"/>
      <c r="U27" s="415"/>
      <c r="V27" s="87"/>
      <c r="W27" s="216"/>
      <c r="X27" s="87"/>
      <c r="Y27" s="87"/>
      <c r="Z27" s="87"/>
      <c r="AA27" s="87"/>
    </row>
    <row r="28" spans="2:31" ht="30" customHeight="1" x14ac:dyDescent="0.2">
      <c r="C28" s="400" t="s">
        <v>859</v>
      </c>
      <c r="D28" s="400"/>
      <c r="E28" s="400" t="s">
        <v>838</v>
      </c>
      <c r="F28" s="400"/>
      <c r="G28" s="400"/>
      <c r="H28" s="75">
        <v>9</v>
      </c>
      <c r="I28" s="400" t="s">
        <v>840</v>
      </c>
      <c r="J28" s="400"/>
      <c r="K28" s="400"/>
      <c r="L28" s="400"/>
      <c r="N28" s="94"/>
      <c r="O28" s="94"/>
      <c r="R28" s="87"/>
      <c r="S28" s="89"/>
      <c r="T28" s="415"/>
      <c r="U28" s="415"/>
      <c r="V28" s="87"/>
      <c r="W28" s="216"/>
      <c r="X28" s="87"/>
      <c r="Y28" s="87"/>
      <c r="Z28" s="87"/>
      <c r="AA28" s="87"/>
    </row>
    <row r="29" spans="2:31" ht="30" customHeight="1" x14ac:dyDescent="0.2">
      <c r="C29" s="400" t="s">
        <v>875</v>
      </c>
      <c r="D29" s="400"/>
      <c r="E29" s="400" t="s">
        <v>839</v>
      </c>
      <c r="F29" s="400"/>
      <c r="G29" s="400"/>
      <c r="H29" s="76">
        <v>10</v>
      </c>
      <c r="I29" s="400" t="s">
        <v>860</v>
      </c>
      <c r="J29" s="400"/>
      <c r="K29" s="400"/>
      <c r="L29" s="400"/>
      <c r="N29" s="94"/>
      <c r="O29" s="94"/>
      <c r="R29" s="87"/>
      <c r="S29" s="89"/>
      <c r="T29" s="415"/>
      <c r="U29" s="415"/>
      <c r="V29" s="87"/>
      <c r="W29" s="216"/>
      <c r="X29" s="87"/>
      <c r="Y29" s="87"/>
      <c r="Z29" s="87"/>
      <c r="AA29" s="87"/>
    </row>
    <row r="30" spans="2:31" ht="30" customHeight="1" x14ac:dyDescent="0.2">
      <c r="C30" s="400" t="s">
        <v>836</v>
      </c>
      <c r="D30" s="400"/>
      <c r="E30" s="400" t="s">
        <v>840</v>
      </c>
      <c r="F30" s="400"/>
      <c r="G30" s="400"/>
      <c r="H30" s="76">
        <v>11</v>
      </c>
      <c r="I30" s="400" t="s">
        <v>861</v>
      </c>
      <c r="J30" s="400"/>
      <c r="K30" s="400"/>
      <c r="L30" s="400"/>
      <c r="N30" s="94"/>
      <c r="O30" s="94"/>
      <c r="R30" s="87"/>
      <c r="S30" s="89"/>
      <c r="T30" s="415"/>
      <c r="U30" s="415"/>
      <c r="V30" s="87"/>
      <c r="W30" s="216"/>
      <c r="X30" s="87"/>
      <c r="Y30" s="87"/>
      <c r="Z30" s="87"/>
      <c r="AA30" s="87"/>
    </row>
    <row r="31" spans="2:31" ht="30" customHeight="1" x14ac:dyDescent="0.2">
      <c r="C31" s="400" t="s">
        <v>837</v>
      </c>
      <c r="D31" s="400"/>
      <c r="E31" s="400" t="s">
        <v>860</v>
      </c>
      <c r="F31" s="400"/>
      <c r="G31" s="400"/>
      <c r="H31" s="76">
        <v>12</v>
      </c>
      <c r="I31" s="400"/>
      <c r="J31" s="400"/>
      <c r="K31" s="400"/>
      <c r="L31" s="400"/>
      <c r="N31" s="94"/>
      <c r="O31" s="94"/>
      <c r="R31" s="87"/>
      <c r="S31" s="89"/>
      <c r="T31" s="415"/>
      <c r="U31" s="415"/>
      <c r="V31" s="87"/>
      <c r="W31" s="216"/>
      <c r="X31" s="87"/>
      <c r="Y31" s="87"/>
      <c r="Z31" s="87"/>
      <c r="AA31" s="87"/>
    </row>
    <row r="32" spans="2:31" ht="30" customHeight="1" x14ac:dyDescent="0.2">
      <c r="C32" s="400" t="s">
        <v>861</v>
      </c>
      <c r="D32" s="400"/>
      <c r="E32" s="400"/>
      <c r="F32" s="400"/>
      <c r="G32" s="400"/>
      <c r="H32" s="22"/>
      <c r="I32" s="22"/>
      <c r="J32" s="22"/>
      <c r="K32" s="22"/>
      <c r="L32" s="22"/>
      <c r="M32" s="22"/>
      <c r="N32" s="94"/>
      <c r="O32" s="94"/>
      <c r="R32" s="431" t="s">
        <v>1687</v>
      </c>
      <c r="S32" s="431"/>
      <c r="T32" s="431"/>
      <c r="U32" s="431"/>
      <c r="V32" s="431"/>
      <c r="W32" s="431"/>
      <c r="X32" s="431"/>
      <c r="Y32" s="431"/>
      <c r="Z32" s="431"/>
      <c r="AA32" s="431"/>
      <c r="AB32" s="22"/>
      <c r="AC32" s="22"/>
      <c r="AD32" s="22"/>
      <c r="AE32" s="22"/>
    </row>
    <row r="33" spans="3:6" ht="8.4499999999999993" customHeight="1" x14ac:dyDescent="0.2">
      <c r="F33" s="76"/>
    </row>
    <row r="34" spans="3:6" ht="16.899999999999999" customHeight="1" x14ac:dyDescent="0.2">
      <c r="C34" s="22" t="s">
        <v>1687</v>
      </c>
    </row>
  </sheetData>
  <sheetProtection algorithmName="SHA-512" hashValue="ywo/F1lVmv0GYay+XPW2AqFKGSA4CphibBNCNtiDH4pb5BESh6PCWCS/HtsluWFI90AJ2hzdJtXkBRkOXuelJw==" saltValue="6wniOK0N8zVdl7bjmdxNWQ==" spinCount="100000" sheet="1" objects="1" scenarios="1" formatColumns="0"/>
  <protectedRanges>
    <protectedRange sqref="D6 D8 L6 L8 B12:O16 C20:G25 I20:L31 N21 R5:AA16 R20:AA31 N24:O32" name="Intervalo1"/>
  </protectedRanges>
  <mergeCells count="102">
    <mergeCell ref="N19:O20"/>
    <mergeCell ref="N23:O23"/>
    <mergeCell ref="I18:L18"/>
    <mergeCell ref="B17:C17"/>
    <mergeCell ref="I31:L31"/>
    <mergeCell ref="I27:L27"/>
    <mergeCell ref="I30:L30"/>
    <mergeCell ref="R32:AA32"/>
    <mergeCell ref="R17:AA17"/>
    <mergeCell ref="N21:O21"/>
    <mergeCell ref="I22:L22"/>
    <mergeCell ref="I23:L23"/>
    <mergeCell ref="I24:L24"/>
    <mergeCell ref="I25:L25"/>
    <mergeCell ref="I26:L26"/>
    <mergeCell ref="T31:U31"/>
    <mergeCell ref="I28:L28"/>
    <mergeCell ref="I19:L19"/>
    <mergeCell ref="T22:U22"/>
    <mergeCell ref="T23:U23"/>
    <mergeCell ref="T24:U24"/>
    <mergeCell ref="T19:U19"/>
    <mergeCell ref="T20:U20"/>
    <mergeCell ref="T21:U21"/>
    <mergeCell ref="D6:H6"/>
    <mergeCell ref="J6:K6"/>
    <mergeCell ref="B8:C8"/>
    <mergeCell ref="B6:C6"/>
    <mergeCell ref="I29:L29"/>
    <mergeCell ref="H13:I13"/>
    <mergeCell ref="J8:K8"/>
    <mergeCell ref="C27:G27"/>
    <mergeCell ref="B10:C11"/>
    <mergeCell ref="B12:C12"/>
    <mergeCell ref="B16:C16"/>
    <mergeCell ref="D8:H8"/>
    <mergeCell ref="D14:E14"/>
    <mergeCell ref="F14:G14"/>
    <mergeCell ref="H14:I14"/>
    <mergeCell ref="B13:C13"/>
    <mergeCell ref="B14:C14"/>
    <mergeCell ref="I20:L20"/>
    <mergeCell ref="I21:L21"/>
    <mergeCell ref="B15:C15"/>
    <mergeCell ref="D15:E15"/>
    <mergeCell ref="F15:G15"/>
    <mergeCell ref="H15:I15"/>
    <mergeCell ref="C18:E18"/>
    <mergeCell ref="T28:U28"/>
    <mergeCell ref="T29:U29"/>
    <mergeCell ref="T30:U30"/>
    <mergeCell ref="T25:U25"/>
    <mergeCell ref="T26:U26"/>
    <mergeCell ref="T27:U27"/>
    <mergeCell ref="T5:U5"/>
    <mergeCell ref="T6:U6"/>
    <mergeCell ref="T7:U7"/>
    <mergeCell ref="M3:N3"/>
    <mergeCell ref="M4:N4"/>
    <mergeCell ref="T4:U4"/>
    <mergeCell ref="T16:U16"/>
    <mergeCell ref="T9:U9"/>
    <mergeCell ref="T10:U10"/>
    <mergeCell ref="T8:U8"/>
    <mergeCell ref="T11:U11"/>
    <mergeCell ref="T13:U13"/>
    <mergeCell ref="T14:U14"/>
    <mergeCell ref="T15:U15"/>
    <mergeCell ref="T12:U12"/>
    <mergeCell ref="D10:E11"/>
    <mergeCell ref="F10:G11"/>
    <mergeCell ref="H10:I11"/>
    <mergeCell ref="D12:E12"/>
    <mergeCell ref="F12:G12"/>
    <mergeCell ref="H12:I12"/>
    <mergeCell ref="J10:O10"/>
    <mergeCell ref="D13:E13"/>
    <mergeCell ref="F13:G13"/>
    <mergeCell ref="N2:O2"/>
    <mergeCell ref="Y2:Z2"/>
    <mergeCell ref="C32:G32"/>
    <mergeCell ref="C19:G19"/>
    <mergeCell ref="C20:G20"/>
    <mergeCell ref="C21:G21"/>
    <mergeCell ref="C22:G22"/>
    <mergeCell ref="C23:G23"/>
    <mergeCell ref="C24:G24"/>
    <mergeCell ref="C25:G25"/>
    <mergeCell ref="C28:D28"/>
    <mergeCell ref="E28:G28"/>
    <mergeCell ref="C29:D29"/>
    <mergeCell ref="E29:G29"/>
    <mergeCell ref="C30:D30"/>
    <mergeCell ref="E30:G30"/>
    <mergeCell ref="C31:D31"/>
    <mergeCell ref="E31:G31"/>
    <mergeCell ref="D3:L4"/>
    <mergeCell ref="L8:N8"/>
    <mergeCell ref="L6:N6"/>
    <mergeCell ref="D16:E16"/>
    <mergeCell ref="F16:G16"/>
    <mergeCell ref="H16:I16"/>
  </mergeCells>
  <dataValidations count="7">
    <dataValidation type="list" allowBlank="1" showInputMessage="1" showErrorMessage="1" sqref="D6:H6" xr:uid="{D90926BE-C7C7-4675-BF1B-5AE7DB78F6EC}">
      <formula1>DRE</formula1>
    </dataValidation>
    <dataValidation type="list" allowBlank="1" showInputMessage="1" showErrorMessage="1" sqref="D8:H8" xr:uid="{92738F72-3E31-4CE7-A87C-E854768DD834}">
      <formula1>INDIRECT($D$6)</formula1>
    </dataValidation>
    <dataValidation type="list" allowBlank="1" showInputMessage="1" showErrorMessage="1" sqref="AA5:AA16 AA20:AA31" xr:uid="{1916E405-66B3-4E79-B090-10F61CCB3C82}">
      <formula1>Série</formula1>
    </dataValidation>
    <dataValidation type="list" allowBlank="1" showInputMessage="1" showErrorMessage="1" sqref="F12:I16" xr:uid="{549FB515-AB27-4D19-B550-76191DFFE110}">
      <formula1>Sim_Não</formula1>
    </dataValidation>
    <dataValidation type="list" allowBlank="1" showInputMessage="1" showErrorMessage="1" sqref="Z5:Z16 Z20:Z31" xr:uid="{74196B42-BA3C-4693-9738-D5C02FBB9FBC}">
      <formula1>Turno</formula1>
    </dataValidation>
    <dataValidation type="list" allowBlank="1" showInputMessage="1" showErrorMessage="1" sqref="R5:R16 R20:R31" xr:uid="{307DB028-043F-4A93-92F8-D9264139B4B8}">
      <formula1>Cargos</formula1>
    </dataValidation>
    <dataValidation type="list" allowBlank="1" showInputMessage="1" showErrorMessage="1" sqref="S5:S16 S20:S31" xr:uid="{2C3A1AEF-1246-45C2-98E4-A1C404EBF7A8}">
      <formula1>Diretorias</formula1>
    </dataValidation>
  </dataValidations>
  <hyperlinks>
    <hyperlink ref="N2:O2" location="'01_ÍNDICE DA PLANILHA'!A1" display="VOLTAR PARA O ÍNDICE" xr:uid="{C158C98D-8F8A-425C-9A01-A72CC63F914F}"/>
    <hyperlink ref="Y2:Z2" location="'01_ÍNDICE DA PLANILHA'!A1" display="VOLTAR PARA O ÍNDICE" xr:uid="{BFBCA872-FB34-403A-BE19-D9C469917C7C}"/>
  </hyperlinks>
  <pageMargins left="0.511811024" right="0.511811024" top="0.78740157499999996" bottom="0.78740157499999996" header="0.31496062000000002" footer="0.31496062000000002"/>
  <pageSetup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87443-C45E-4F42-9B2C-57655455D523}">
  <sheetPr codeName="Planilha4"/>
  <dimension ref="A1:S93"/>
  <sheetViews>
    <sheetView showGridLines="0" showRowColHeaders="0" tabSelected="1" workbookViewId="0">
      <pane ySplit="4" topLeftCell="A5" activePane="bottomLeft" state="frozen"/>
      <selection pane="bottomLeft" activeCell="C18" sqref="C18"/>
    </sheetView>
  </sheetViews>
  <sheetFormatPr defaultColWidth="9.140625" defaultRowHeight="15" x14ac:dyDescent="0.25"/>
  <cols>
    <col min="1" max="1" width="3" style="73" customWidth="1"/>
    <col min="2" max="2" width="16.7109375" style="175" customWidth="1"/>
    <col min="3" max="3" width="78.140625" style="173" customWidth="1"/>
    <col min="4" max="4" width="2.42578125" style="70" customWidth="1"/>
    <col min="5" max="5" width="3.7109375" style="70" customWidth="1"/>
    <col min="6" max="6" width="45.7109375" style="74" customWidth="1"/>
    <col min="7" max="7" width="45.7109375" style="70" customWidth="1"/>
    <col min="8" max="9" width="3.7109375" style="70" customWidth="1"/>
    <col min="10" max="10" width="45.7109375" style="74" customWidth="1"/>
    <col min="11" max="11" width="45.7109375" style="70" customWidth="1"/>
    <col min="12" max="13" width="3.7109375" style="70" customWidth="1"/>
    <col min="14" max="14" width="45.7109375" style="74" customWidth="1"/>
    <col min="15" max="15" width="45.7109375" style="70" customWidth="1"/>
    <col min="16" max="17" width="3.7109375" style="70" customWidth="1"/>
    <col min="18" max="18" width="45.7109375" style="74" customWidth="1"/>
    <col min="19" max="19" width="45.7109375" style="70" customWidth="1"/>
    <col min="20" max="21" width="3.7109375" style="70" customWidth="1"/>
    <col min="22" max="16384" width="9.140625" style="70"/>
  </cols>
  <sheetData>
    <row r="1" spans="2:19" s="71" customFormat="1" x14ac:dyDescent="0.25">
      <c r="B1" s="175"/>
      <c r="C1" s="173"/>
      <c r="F1" s="72"/>
      <c r="J1" s="72"/>
      <c r="N1" s="72"/>
      <c r="R1" s="72"/>
    </row>
    <row r="2" spans="2:19" s="71" customFormat="1" ht="24" x14ac:dyDescent="0.25">
      <c r="B2" s="437" t="s">
        <v>879</v>
      </c>
      <c r="C2" s="437"/>
      <c r="F2" s="435" t="s">
        <v>878</v>
      </c>
      <c r="G2" s="435"/>
      <c r="J2" s="435" t="s">
        <v>878</v>
      </c>
      <c r="K2" s="435"/>
      <c r="N2" s="435" t="s">
        <v>878</v>
      </c>
      <c r="O2" s="435"/>
      <c r="R2" s="435" t="s">
        <v>878</v>
      </c>
      <c r="S2" s="435"/>
    </row>
    <row r="3" spans="2:19" s="71" customFormat="1" x14ac:dyDescent="0.25">
      <c r="B3" s="168"/>
      <c r="C3" s="173"/>
      <c r="F3" s="72"/>
      <c r="J3" s="72"/>
      <c r="N3" s="72"/>
      <c r="R3" s="72"/>
    </row>
    <row r="4" spans="2:19" s="178" customFormat="1" ht="30" customHeight="1" x14ac:dyDescent="0.25">
      <c r="B4" s="179" t="s">
        <v>1654</v>
      </c>
      <c r="C4" s="180" t="s">
        <v>3</v>
      </c>
      <c r="F4" s="179" t="s">
        <v>3</v>
      </c>
      <c r="G4" s="179" t="s">
        <v>3</v>
      </c>
      <c r="J4" s="179" t="s">
        <v>3</v>
      </c>
      <c r="K4" s="179" t="s">
        <v>3</v>
      </c>
      <c r="N4" s="179" t="s">
        <v>3</v>
      </c>
      <c r="O4" s="179" t="s">
        <v>3</v>
      </c>
      <c r="R4" s="179" t="s">
        <v>3</v>
      </c>
      <c r="S4" s="179" t="s">
        <v>3</v>
      </c>
    </row>
    <row r="5" spans="2:19" x14ac:dyDescent="0.25">
      <c r="B5" s="436" t="s">
        <v>880</v>
      </c>
      <c r="C5" s="185" t="s">
        <v>1574</v>
      </c>
      <c r="F5" s="184" t="s">
        <v>886</v>
      </c>
      <c r="G5" s="184" t="s">
        <v>974</v>
      </c>
      <c r="J5" s="184" t="s">
        <v>1062</v>
      </c>
      <c r="K5" s="184" t="s">
        <v>1150</v>
      </c>
      <c r="N5" s="184" t="s">
        <v>1237</v>
      </c>
      <c r="O5" s="184" t="s">
        <v>1325</v>
      </c>
      <c r="R5" s="184" t="s">
        <v>1413</v>
      </c>
      <c r="S5" s="184" t="s">
        <v>1501</v>
      </c>
    </row>
    <row r="6" spans="2:19" x14ac:dyDescent="0.25">
      <c r="B6" s="436"/>
      <c r="C6" s="185" t="s">
        <v>1575</v>
      </c>
      <c r="F6" s="184" t="s">
        <v>887</v>
      </c>
      <c r="G6" s="184" t="s">
        <v>975</v>
      </c>
      <c r="J6" s="184" t="s">
        <v>1063</v>
      </c>
      <c r="K6" s="184" t="s">
        <v>1151</v>
      </c>
      <c r="N6" s="184" t="s">
        <v>1238</v>
      </c>
      <c r="O6" s="184" t="s">
        <v>1326</v>
      </c>
      <c r="R6" s="184" t="s">
        <v>1414</v>
      </c>
      <c r="S6" s="184" t="s">
        <v>1502</v>
      </c>
    </row>
    <row r="7" spans="2:19" x14ac:dyDescent="0.25">
      <c r="B7" s="436"/>
      <c r="C7" s="185" t="s">
        <v>1576</v>
      </c>
      <c r="F7" s="184" t="s">
        <v>888</v>
      </c>
      <c r="G7" s="184" t="s">
        <v>976</v>
      </c>
      <c r="J7" s="184" t="s">
        <v>1064</v>
      </c>
      <c r="K7" s="184" t="s">
        <v>1152</v>
      </c>
      <c r="N7" s="184" t="s">
        <v>1239</v>
      </c>
      <c r="O7" s="184" t="s">
        <v>1327</v>
      </c>
      <c r="R7" s="184" t="s">
        <v>1415</v>
      </c>
      <c r="S7" s="184" t="s">
        <v>1503</v>
      </c>
    </row>
    <row r="8" spans="2:19" x14ac:dyDescent="0.25">
      <c r="B8" s="436"/>
      <c r="C8" s="185" t="s">
        <v>1577</v>
      </c>
      <c r="F8" s="184" t="s">
        <v>889</v>
      </c>
      <c r="G8" s="184" t="s">
        <v>977</v>
      </c>
      <c r="J8" s="184" t="s">
        <v>1065</v>
      </c>
      <c r="K8" s="184" t="s">
        <v>1153</v>
      </c>
      <c r="N8" s="184" t="s">
        <v>1240</v>
      </c>
      <c r="O8" s="184" t="s">
        <v>1328</v>
      </c>
      <c r="R8" s="184" t="s">
        <v>1416</v>
      </c>
      <c r="S8" s="184" t="s">
        <v>1504</v>
      </c>
    </row>
    <row r="9" spans="2:19" x14ac:dyDescent="0.25">
      <c r="B9" s="436"/>
      <c r="C9" s="185" t="s">
        <v>1578</v>
      </c>
      <c r="F9" s="184" t="s">
        <v>890</v>
      </c>
      <c r="G9" s="184" t="s">
        <v>978</v>
      </c>
      <c r="J9" s="184" t="s">
        <v>1066</v>
      </c>
      <c r="K9" s="184" t="s">
        <v>1154</v>
      </c>
      <c r="N9" s="184" t="s">
        <v>1241</v>
      </c>
      <c r="O9" s="184" t="s">
        <v>1329</v>
      </c>
      <c r="R9" s="184" t="s">
        <v>1417</v>
      </c>
      <c r="S9" s="184" t="s">
        <v>1505</v>
      </c>
    </row>
    <row r="10" spans="2:19" x14ac:dyDescent="0.25">
      <c r="B10" s="436"/>
      <c r="C10" s="185" t="s">
        <v>1579</v>
      </c>
      <c r="F10" s="184" t="s">
        <v>891</v>
      </c>
      <c r="G10" s="184" t="s">
        <v>979</v>
      </c>
      <c r="J10" s="184" t="s">
        <v>1067</v>
      </c>
      <c r="K10" s="184" t="s">
        <v>1155</v>
      </c>
      <c r="N10" s="184" t="s">
        <v>1242</v>
      </c>
      <c r="O10" s="184" t="s">
        <v>1330</v>
      </c>
      <c r="R10" s="184" t="s">
        <v>1418</v>
      </c>
      <c r="S10" s="184" t="s">
        <v>1506</v>
      </c>
    </row>
    <row r="11" spans="2:19" x14ac:dyDescent="0.25">
      <c r="B11" s="436"/>
      <c r="C11" s="185" t="s">
        <v>1580</v>
      </c>
      <c r="F11" s="184" t="s">
        <v>892</v>
      </c>
      <c r="G11" s="184" t="s">
        <v>980</v>
      </c>
      <c r="J11" s="184" t="s">
        <v>1068</v>
      </c>
      <c r="K11" s="184" t="s">
        <v>1156</v>
      </c>
      <c r="N11" s="184" t="s">
        <v>1243</v>
      </c>
      <c r="O11" s="184" t="s">
        <v>1331</v>
      </c>
      <c r="R11" s="184" t="s">
        <v>1419</v>
      </c>
      <c r="S11" s="184" t="s">
        <v>1507</v>
      </c>
    </row>
    <row r="12" spans="2:19" x14ac:dyDescent="0.25">
      <c r="B12" s="436"/>
      <c r="C12" s="185" t="s">
        <v>1581</v>
      </c>
      <c r="F12" s="184" t="s">
        <v>893</v>
      </c>
      <c r="G12" s="184" t="s">
        <v>981</v>
      </c>
      <c r="J12" s="184" t="s">
        <v>1069</v>
      </c>
      <c r="K12" s="184" t="s">
        <v>1157</v>
      </c>
      <c r="N12" s="184" t="s">
        <v>1244</v>
      </c>
      <c r="O12" s="184" t="s">
        <v>1332</v>
      </c>
      <c r="R12" s="184" t="s">
        <v>1420</v>
      </c>
      <c r="S12" s="184" t="s">
        <v>1508</v>
      </c>
    </row>
    <row r="13" spans="2:19" x14ac:dyDescent="0.25">
      <c r="B13" s="436"/>
      <c r="C13" s="185" t="s">
        <v>1582</v>
      </c>
      <c r="F13" s="184" t="s">
        <v>894</v>
      </c>
      <c r="G13" s="184" t="s">
        <v>982</v>
      </c>
      <c r="J13" s="184" t="s">
        <v>1070</v>
      </c>
      <c r="K13" s="184" t="s">
        <v>1158</v>
      </c>
      <c r="N13" s="184" t="s">
        <v>1245</v>
      </c>
      <c r="O13" s="184" t="s">
        <v>1333</v>
      </c>
      <c r="R13" s="184" t="s">
        <v>1421</v>
      </c>
      <c r="S13" s="184" t="s">
        <v>1509</v>
      </c>
    </row>
    <row r="14" spans="2:19" x14ac:dyDescent="0.25">
      <c r="B14" s="436"/>
      <c r="C14" s="185" t="s">
        <v>1583</v>
      </c>
      <c r="F14" s="184" t="s">
        <v>895</v>
      </c>
      <c r="G14" s="184" t="s">
        <v>983</v>
      </c>
      <c r="J14" s="184" t="s">
        <v>1071</v>
      </c>
      <c r="K14" s="184" t="s">
        <v>1159</v>
      </c>
      <c r="N14" s="184" t="s">
        <v>1246</v>
      </c>
      <c r="O14" s="184" t="s">
        <v>1334</v>
      </c>
      <c r="R14" s="184" t="s">
        <v>1422</v>
      </c>
      <c r="S14" s="184" t="s">
        <v>1510</v>
      </c>
    </row>
    <row r="15" spans="2:19" x14ac:dyDescent="0.25">
      <c r="B15" s="436"/>
      <c r="C15" s="185" t="s">
        <v>1584</v>
      </c>
      <c r="F15" s="184" t="s">
        <v>896</v>
      </c>
      <c r="G15" s="184" t="s">
        <v>984</v>
      </c>
      <c r="J15" s="184" t="s">
        <v>1072</v>
      </c>
      <c r="K15" s="184" t="s">
        <v>1160</v>
      </c>
      <c r="N15" s="184" t="s">
        <v>1247</v>
      </c>
      <c r="O15" s="184" t="s">
        <v>1335</v>
      </c>
      <c r="R15" s="184" t="s">
        <v>1423</v>
      </c>
      <c r="S15" s="184" t="s">
        <v>1511</v>
      </c>
    </row>
    <row r="16" spans="2:19" x14ac:dyDescent="0.25">
      <c r="B16" s="436"/>
      <c r="C16" s="185" t="s">
        <v>1585</v>
      </c>
      <c r="F16" s="184" t="s">
        <v>897</v>
      </c>
      <c r="G16" s="184" t="s">
        <v>985</v>
      </c>
      <c r="J16" s="184" t="s">
        <v>1073</v>
      </c>
      <c r="K16" s="184" t="s">
        <v>1161</v>
      </c>
      <c r="N16" s="184" t="s">
        <v>1248</v>
      </c>
      <c r="O16" s="184" t="s">
        <v>1336</v>
      </c>
      <c r="R16" s="184" t="s">
        <v>1424</v>
      </c>
      <c r="S16" s="184" t="s">
        <v>1512</v>
      </c>
    </row>
    <row r="17" spans="2:19" x14ac:dyDescent="0.25">
      <c r="B17" s="436"/>
      <c r="C17" s="185" t="s">
        <v>1586</v>
      </c>
      <c r="F17" s="184" t="s">
        <v>898</v>
      </c>
      <c r="G17" s="184" t="s">
        <v>986</v>
      </c>
      <c r="J17" s="184" t="s">
        <v>1074</v>
      </c>
      <c r="K17" s="184" t="s">
        <v>1162</v>
      </c>
      <c r="N17" s="184" t="s">
        <v>1249</v>
      </c>
      <c r="O17" s="184" t="s">
        <v>1337</v>
      </c>
      <c r="R17" s="184" t="s">
        <v>1425</v>
      </c>
      <c r="S17" s="184" t="s">
        <v>1513</v>
      </c>
    </row>
    <row r="18" spans="2:19" x14ac:dyDescent="0.25">
      <c r="B18" s="436" t="s">
        <v>881</v>
      </c>
      <c r="C18" s="185" t="s">
        <v>1587</v>
      </c>
      <c r="F18" s="184" t="s">
        <v>899</v>
      </c>
      <c r="G18" s="184" t="s">
        <v>987</v>
      </c>
      <c r="J18" s="184" t="s">
        <v>1075</v>
      </c>
      <c r="K18" s="184" t="s">
        <v>1163</v>
      </c>
      <c r="N18" s="184" t="s">
        <v>1250</v>
      </c>
      <c r="O18" s="184" t="s">
        <v>1338</v>
      </c>
      <c r="R18" s="184" t="s">
        <v>1426</v>
      </c>
      <c r="S18" s="184" t="s">
        <v>1514</v>
      </c>
    </row>
    <row r="19" spans="2:19" x14ac:dyDescent="0.25">
      <c r="B19" s="436"/>
      <c r="C19" s="185" t="s">
        <v>1588</v>
      </c>
      <c r="F19" s="184" t="s">
        <v>900</v>
      </c>
      <c r="G19" s="184" t="s">
        <v>988</v>
      </c>
      <c r="J19" s="184" t="s">
        <v>1076</v>
      </c>
      <c r="K19" s="184" t="s">
        <v>1164</v>
      </c>
      <c r="N19" s="184" t="s">
        <v>1251</v>
      </c>
      <c r="O19" s="184" t="s">
        <v>1339</v>
      </c>
      <c r="R19" s="184" t="s">
        <v>1427</v>
      </c>
      <c r="S19" s="184" t="s">
        <v>1515</v>
      </c>
    </row>
    <row r="20" spans="2:19" x14ac:dyDescent="0.25">
      <c r="B20" s="436" t="s">
        <v>882</v>
      </c>
      <c r="C20" s="185" t="s">
        <v>1589</v>
      </c>
      <c r="F20" s="184" t="s">
        <v>901</v>
      </c>
      <c r="G20" s="184" t="s">
        <v>989</v>
      </c>
      <c r="J20" s="184" t="s">
        <v>1077</v>
      </c>
      <c r="K20" s="184" t="s">
        <v>1165</v>
      </c>
      <c r="N20" s="184" t="s">
        <v>1252</v>
      </c>
      <c r="O20" s="184" t="s">
        <v>1340</v>
      </c>
      <c r="R20" s="184" t="s">
        <v>1428</v>
      </c>
      <c r="S20" s="184" t="s">
        <v>1516</v>
      </c>
    </row>
    <row r="21" spans="2:19" x14ac:dyDescent="0.25">
      <c r="B21" s="436"/>
      <c r="C21" s="185" t="s">
        <v>1590</v>
      </c>
      <c r="F21" s="184" t="s">
        <v>902</v>
      </c>
      <c r="G21" s="184" t="s">
        <v>990</v>
      </c>
      <c r="J21" s="184" t="s">
        <v>1078</v>
      </c>
      <c r="K21" s="184" t="s">
        <v>1166</v>
      </c>
      <c r="N21" s="184" t="s">
        <v>1253</v>
      </c>
      <c r="O21" s="184" t="s">
        <v>1341</v>
      </c>
      <c r="R21" s="184" t="s">
        <v>1429</v>
      </c>
      <c r="S21" s="184" t="s">
        <v>1517</v>
      </c>
    </row>
    <row r="22" spans="2:19" x14ac:dyDescent="0.25">
      <c r="B22" s="436"/>
      <c r="C22" s="185" t="s">
        <v>1591</v>
      </c>
      <c r="F22" s="184" t="s">
        <v>903</v>
      </c>
      <c r="G22" s="184" t="s">
        <v>991</v>
      </c>
      <c r="J22" s="184" t="s">
        <v>1079</v>
      </c>
      <c r="K22" s="184" t="s">
        <v>1167</v>
      </c>
      <c r="N22" s="184" t="s">
        <v>1254</v>
      </c>
      <c r="O22" s="184" t="s">
        <v>1342</v>
      </c>
      <c r="R22" s="184" t="s">
        <v>1430</v>
      </c>
      <c r="S22" s="184" t="s">
        <v>1518</v>
      </c>
    </row>
    <row r="23" spans="2:19" x14ac:dyDescent="0.25">
      <c r="B23" s="436"/>
      <c r="C23" s="185" t="s">
        <v>1592</v>
      </c>
      <c r="F23" s="184" t="s">
        <v>904</v>
      </c>
      <c r="G23" s="184" t="s">
        <v>992</v>
      </c>
      <c r="J23" s="184" t="s">
        <v>1080</v>
      </c>
      <c r="K23" s="184" t="s">
        <v>1168</v>
      </c>
      <c r="N23" s="184" t="s">
        <v>1255</v>
      </c>
      <c r="O23" s="184" t="s">
        <v>1343</v>
      </c>
      <c r="R23" s="184" t="s">
        <v>1431</v>
      </c>
      <c r="S23" s="184" t="s">
        <v>1519</v>
      </c>
    </row>
    <row r="24" spans="2:19" x14ac:dyDescent="0.25">
      <c r="B24" s="436"/>
      <c r="C24" s="185" t="s">
        <v>1593</v>
      </c>
      <c r="F24" s="184" t="s">
        <v>905</v>
      </c>
      <c r="G24" s="184" t="s">
        <v>993</v>
      </c>
      <c r="J24" s="184" t="s">
        <v>1081</v>
      </c>
      <c r="K24" s="184" t="s">
        <v>1169</v>
      </c>
      <c r="N24" s="184" t="s">
        <v>1256</v>
      </c>
      <c r="O24" s="184" t="s">
        <v>1344</v>
      </c>
      <c r="R24" s="184" t="s">
        <v>1432</v>
      </c>
      <c r="S24" s="184" t="s">
        <v>1520</v>
      </c>
    </row>
    <row r="25" spans="2:19" x14ac:dyDescent="0.25">
      <c r="B25" s="436" t="s">
        <v>883</v>
      </c>
      <c r="C25" s="185" t="s">
        <v>1594</v>
      </c>
      <c r="F25" s="184" t="s">
        <v>906</v>
      </c>
      <c r="G25" s="184" t="s">
        <v>994</v>
      </c>
      <c r="J25" s="184" t="s">
        <v>1082</v>
      </c>
      <c r="K25" s="184" t="s">
        <v>1170</v>
      </c>
      <c r="N25" s="184" t="s">
        <v>1257</v>
      </c>
      <c r="O25" s="184" t="s">
        <v>1345</v>
      </c>
      <c r="R25" s="184" t="s">
        <v>1433</v>
      </c>
      <c r="S25" s="184" t="s">
        <v>1521</v>
      </c>
    </row>
    <row r="26" spans="2:19" x14ac:dyDescent="0.25">
      <c r="B26" s="436"/>
      <c r="C26" s="185" t="s">
        <v>1595</v>
      </c>
      <c r="F26" s="184" t="s">
        <v>907</v>
      </c>
      <c r="G26" s="184" t="s">
        <v>995</v>
      </c>
      <c r="J26" s="184" t="s">
        <v>1083</v>
      </c>
      <c r="K26" s="184" t="s">
        <v>1171</v>
      </c>
      <c r="N26" s="184" t="s">
        <v>1258</v>
      </c>
      <c r="O26" s="184" t="s">
        <v>1346</v>
      </c>
      <c r="R26" s="184" t="s">
        <v>1434</v>
      </c>
      <c r="S26" s="184" t="s">
        <v>1522</v>
      </c>
    </row>
    <row r="27" spans="2:19" x14ac:dyDescent="0.25">
      <c r="B27" s="436"/>
      <c r="C27" s="185" t="s">
        <v>1596</v>
      </c>
      <c r="F27" s="184" t="s">
        <v>908</v>
      </c>
      <c r="G27" s="184" t="s">
        <v>996</v>
      </c>
      <c r="J27" s="184" t="s">
        <v>1084</v>
      </c>
      <c r="K27" s="184" t="s">
        <v>1172</v>
      </c>
      <c r="N27" s="184" t="s">
        <v>1259</v>
      </c>
      <c r="O27" s="184" t="s">
        <v>1347</v>
      </c>
      <c r="R27" s="184" t="s">
        <v>1435</v>
      </c>
      <c r="S27" s="184" t="s">
        <v>1523</v>
      </c>
    </row>
    <row r="28" spans="2:19" x14ac:dyDescent="0.25">
      <c r="B28" s="436"/>
      <c r="C28" s="185" t="s">
        <v>1597</v>
      </c>
      <c r="F28" s="184" t="s">
        <v>909</v>
      </c>
      <c r="G28" s="184" t="s">
        <v>997</v>
      </c>
      <c r="J28" s="184" t="s">
        <v>1085</v>
      </c>
      <c r="K28" s="184" t="s">
        <v>1173</v>
      </c>
      <c r="N28" s="184" t="s">
        <v>1260</v>
      </c>
      <c r="O28" s="184" t="s">
        <v>1348</v>
      </c>
      <c r="R28" s="184" t="s">
        <v>1436</v>
      </c>
      <c r="S28" s="184" t="s">
        <v>1524</v>
      </c>
    </row>
    <row r="29" spans="2:19" x14ac:dyDescent="0.25">
      <c r="B29" s="436"/>
      <c r="C29" s="185" t="s">
        <v>850</v>
      </c>
      <c r="F29" s="184" t="s">
        <v>910</v>
      </c>
      <c r="G29" s="184" t="s">
        <v>998</v>
      </c>
      <c r="J29" s="184" t="s">
        <v>1086</v>
      </c>
      <c r="K29" s="184" t="s">
        <v>1174</v>
      </c>
      <c r="N29" s="184" t="s">
        <v>1261</v>
      </c>
      <c r="O29" s="184" t="s">
        <v>1349</v>
      </c>
      <c r="R29" s="184" t="s">
        <v>1437</v>
      </c>
      <c r="S29" s="184" t="s">
        <v>1525</v>
      </c>
    </row>
    <row r="30" spans="2:19" x14ac:dyDescent="0.25">
      <c r="B30" s="436"/>
      <c r="C30" s="185" t="s">
        <v>1598</v>
      </c>
      <c r="F30" s="184" t="s">
        <v>911</v>
      </c>
      <c r="G30" s="184" t="s">
        <v>999</v>
      </c>
      <c r="J30" s="184" t="s">
        <v>1087</v>
      </c>
      <c r="K30" s="184" t="s">
        <v>1175</v>
      </c>
      <c r="N30" s="184" t="s">
        <v>1262</v>
      </c>
      <c r="O30" s="184" t="s">
        <v>1350</v>
      </c>
      <c r="R30" s="184" t="s">
        <v>1438</v>
      </c>
      <c r="S30" s="184" t="s">
        <v>1526</v>
      </c>
    </row>
    <row r="31" spans="2:19" x14ac:dyDescent="0.25">
      <c r="B31" s="436"/>
      <c r="C31" s="185" t="s">
        <v>1599</v>
      </c>
      <c r="F31" s="184" t="s">
        <v>912</v>
      </c>
      <c r="G31" s="184" t="s">
        <v>1000</v>
      </c>
      <c r="J31" s="184" t="s">
        <v>1088</v>
      </c>
      <c r="K31" s="184" t="s">
        <v>851</v>
      </c>
      <c r="N31" s="184" t="s">
        <v>1263</v>
      </c>
      <c r="O31" s="184" t="s">
        <v>1351</v>
      </c>
      <c r="R31" s="184" t="s">
        <v>1439</v>
      </c>
      <c r="S31" s="184" t="s">
        <v>1527</v>
      </c>
    </row>
    <row r="32" spans="2:19" x14ac:dyDescent="0.25">
      <c r="B32" s="436"/>
      <c r="C32" s="185" t="s">
        <v>1600</v>
      </c>
      <c r="F32" s="184" t="s">
        <v>913</v>
      </c>
      <c r="G32" s="184" t="s">
        <v>1001</v>
      </c>
      <c r="J32" s="184" t="s">
        <v>1089</v>
      </c>
      <c r="K32" s="184" t="s">
        <v>1176</v>
      </c>
      <c r="N32" s="184" t="s">
        <v>1264</v>
      </c>
      <c r="O32" s="184" t="s">
        <v>1352</v>
      </c>
      <c r="R32" s="184" t="s">
        <v>1440</v>
      </c>
      <c r="S32" s="184" t="s">
        <v>1528</v>
      </c>
    </row>
    <row r="33" spans="2:19" x14ac:dyDescent="0.25">
      <c r="B33" s="436"/>
      <c r="C33" s="185" t="s">
        <v>1601</v>
      </c>
      <c r="F33" s="184" t="s">
        <v>914</v>
      </c>
      <c r="G33" s="184" t="s">
        <v>1002</v>
      </c>
      <c r="J33" s="184" t="s">
        <v>1090</v>
      </c>
      <c r="K33" s="184" t="s">
        <v>1177</v>
      </c>
      <c r="N33" s="184" t="s">
        <v>1265</v>
      </c>
      <c r="O33" s="184" t="s">
        <v>1353</v>
      </c>
      <c r="R33" s="184" t="s">
        <v>1441</v>
      </c>
      <c r="S33" s="184" t="s">
        <v>1529</v>
      </c>
    </row>
    <row r="34" spans="2:19" x14ac:dyDescent="0.25">
      <c r="B34" s="436"/>
      <c r="C34" s="185" t="s">
        <v>1602</v>
      </c>
      <c r="F34" s="184" t="s">
        <v>915</v>
      </c>
      <c r="G34" s="184" t="s">
        <v>1003</v>
      </c>
      <c r="J34" s="184" t="s">
        <v>1091</v>
      </c>
      <c r="K34" s="184" t="s">
        <v>1178</v>
      </c>
      <c r="N34" s="184" t="s">
        <v>1266</v>
      </c>
      <c r="O34" s="184" t="s">
        <v>1354</v>
      </c>
      <c r="R34" s="184" t="s">
        <v>1442</v>
      </c>
      <c r="S34" s="184" t="s">
        <v>1530</v>
      </c>
    </row>
    <row r="35" spans="2:19" x14ac:dyDescent="0.25">
      <c r="B35" s="436"/>
      <c r="C35" s="185" t="s">
        <v>1603</v>
      </c>
      <c r="F35" s="184" t="s">
        <v>916</v>
      </c>
      <c r="G35" s="184" t="s">
        <v>1004</v>
      </c>
      <c r="J35" s="184" t="s">
        <v>1092</v>
      </c>
      <c r="K35" s="184" t="s">
        <v>1179</v>
      </c>
      <c r="N35" s="184" t="s">
        <v>1267</v>
      </c>
      <c r="O35" s="184" t="s">
        <v>1355</v>
      </c>
      <c r="R35" s="184" t="s">
        <v>1443</v>
      </c>
      <c r="S35" s="184" t="s">
        <v>1531</v>
      </c>
    </row>
    <row r="36" spans="2:19" x14ac:dyDescent="0.25">
      <c r="B36" s="436"/>
      <c r="C36" s="185" t="s">
        <v>1604</v>
      </c>
      <c r="F36" s="184" t="s">
        <v>917</v>
      </c>
      <c r="G36" s="184" t="s">
        <v>1005</v>
      </c>
      <c r="J36" s="184" t="s">
        <v>1093</v>
      </c>
      <c r="K36" s="184" t="s">
        <v>1180</v>
      </c>
      <c r="N36" s="184" t="s">
        <v>1268</v>
      </c>
      <c r="O36" s="184" t="s">
        <v>1356</v>
      </c>
      <c r="R36" s="184" t="s">
        <v>1444</v>
      </c>
      <c r="S36" s="184" t="s">
        <v>1532</v>
      </c>
    </row>
    <row r="37" spans="2:19" x14ac:dyDescent="0.25">
      <c r="B37" s="436"/>
      <c r="C37" s="185" t="s">
        <v>1605</v>
      </c>
      <c r="F37" s="184" t="s">
        <v>918</v>
      </c>
      <c r="G37" s="184" t="s">
        <v>1006</v>
      </c>
      <c r="J37" s="184" t="s">
        <v>1094</v>
      </c>
      <c r="K37" s="184" t="s">
        <v>1181</v>
      </c>
      <c r="N37" s="184" t="s">
        <v>1269</v>
      </c>
      <c r="O37" s="184" t="s">
        <v>1357</v>
      </c>
      <c r="R37" s="184" t="s">
        <v>1445</v>
      </c>
      <c r="S37" s="184" t="s">
        <v>1533</v>
      </c>
    </row>
    <row r="38" spans="2:19" x14ac:dyDescent="0.25">
      <c r="B38" s="436"/>
      <c r="C38" s="185" t="s">
        <v>1606</v>
      </c>
      <c r="F38" s="184" t="s">
        <v>919</v>
      </c>
      <c r="G38" s="184" t="s">
        <v>1007</v>
      </c>
      <c r="J38" s="184" t="s">
        <v>1095</v>
      </c>
      <c r="K38" s="184" t="s">
        <v>1182</v>
      </c>
      <c r="N38" s="184" t="s">
        <v>1270</v>
      </c>
      <c r="O38" s="184" t="s">
        <v>1358</v>
      </c>
      <c r="R38" s="184" t="s">
        <v>1446</v>
      </c>
      <c r="S38" s="184" t="s">
        <v>1534</v>
      </c>
    </row>
    <row r="39" spans="2:19" x14ac:dyDescent="0.25">
      <c r="B39" s="436"/>
      <c r="C39" s="185" t="s">
        <v>1607</v>
      </c>
      <c r="F39" s="184" t="s">
        <v>920</v>
      </c>
      <c r="G39" s="184" t="s">
        <v>1008</v>
      </c>
      <c r="J39" s="184" t="s">
        <v>1096</v>
      </c>
      <c r="K39" s="184" t="s">
        <v>1183</v>
      </c>
      <c r="N39" s="184" t="s">
        <v>1271</v>
      </c>
      <c r="O39" s="184" t="s">
        <v>1359</v>
      </c>
      <c r="R39" s="184" t="s">
        <v>1447</v>
      </c>
      <c r="S39" s="184" t="s">
        <v>1535</v>
      </c>
    </row>
    <row r="40" spans="2:19" x14ac:dyDescent="0.25">
      <c r="B40" s="436"/>
      <c r="C40" s="185" t="s">
        <v>1608</v>
      </c>
      <c r="F40" s="184" t="s">
        <v>921</v>
      </c>
      <c r="G40" s="184" t="s">
        <v>1009</v>
      </c>
      <c r="J40" s="184" t="s">
        <v>1097</v>
      </c>
      <c r="K40" s="184" t="s">
        <v>1184</v>
      </c>
      <c r="N40" s="184" t="s">
        <v>1272</v>
      </c>
      <c r="O40" s="184" t="s">
        <v>1360</v>
      </c>
      <c r="R40" s="184" t="s">
        <v>1448</v>
      </c>
      <c r="S40" s="184" t="s">
        <v>1536</v>
      </c>
    </row>
    <row r="41" spans="2:19" x14ac:dyDescent="0.25">
      <c r="B41" s="436"/>
      <c r="C41" s="185" t="s">
        <v>848</v>
      </c>
      <c r="F41" s="184" t="s">
        <v>922</v>
      </c>
      <c r="G41" s="184" t="s">
        <v>1010</v>
      </c>
      <c r="J41" s="184" t="s">
        <v>1098</v>
      </c>
      <c r="K41" s="184" t="s">
        <v>1185</v>
      </c>
      <c r="N41" s="184" t="s">
        <v>1273</v>
      </c>
      <c r="O41" s="184" t="s">
        <v>1361</v>
      </c>
      <c r="R41" s="184" t="s">
        <v>1449</v>
      </c>
      <c r="S41" s="184" t="s">
        <v>1537</v>
      </c>
    </row>
    <row r="42" spans="2:19" x14ac:dyDescent="0.25">
      <c r="B42" s="184" t="s">
        <v>849</v>
      </c>
      <c r="C42" s="185" t="s">
        <v>849</v>
      </c>
      <c r="F42" s="184" t="s">
        <v>923</v>
      </c>
      <c r="G42" s="184" t="s">
        <v>1011</v>
      </c>
      <c r="J42" s="184" t="s">
        <v>1099</v>
      </c>
      <c r="K42" s="184" t="s">
        <v>1186</v>
      </c>
      <c r="N42" s="184" t="s">
        <v>1274</v>
      </c>
      <c r="O42" s="184" t="s">
        <v>1362</v>
      </c>
      <c r="R42" s="184" t="s">
        <v>1450</v>
      </c>
      <c r="S42" s="184" t="s">
        <v>1538</v>
      </c>
    </row>
    <row r="43" spans="2:19" x14ac:dyDescent="0.25">
      <c r="B43" s="436" t="s">
        <v>884</v>
      </c>
      <c r="C43" s="185" t="s">
        <v>1609</v>
      </c>
      <c r="F43" s="184" t="s">
        <v>924</v>
      </c>
      <c r="G43" s="184" t="s">
        <v>1012</v>
      </c>
      <c r="J43" s="184" t="s">
        <v>1100</v>
      </c>
      <c r="K43" s="184" t="s">
        <v>1187</v>
      </c>
      <c r="N43" s="184" t="s">
        <v>1275</v>
      </c>
      <c r="O43" s="184" t="s">
        <v>1363</v>
      </c>
      <c r="R43" s="184" t="s">
        <v>1451</v>
      </c>
      <c r="S43" s="184" t="s">
        <v>1539</v>
      </c>
    </row>
    <row r="44" spans="2:19" x14ac:dyDescent="0.25">
      <c r="B44" s="436"/>
      <c r="C44" s="185" t="s">
        <v>1610</v>
      </c>
      <c r="F44" s="184" t="s">
        <v>925</v>
      </c>
      <c r="G44" s="184" t="s">
        <v>1013</v>
      </c>
      <c r="J44" s="184" t="s">
        <v>1101</v>
      </c>
      <c r="K44" s="184" t="s">
        <v>1188</v>
      </c>
      <c r="N44" s="184" t="s">
        <v>1276</v>
      </c>
      <c r="O44" s="184" t="s">
        <v>1364</v>
      </c>
      <c r="R44" s="184" t="s">
        <v>1452</v>
      </c>
      <c r="S44" s="184" t="s">
        <v>1540</v>
      </c>
    </row>
    <row r="45" spans="2:19" x14ac:dyDescent="0.25">
      <c r="B45" s="436"/>
      <c r="C45" s="185" t="s">
        <v>1611</v>
      </c>
      <c r="F45" s="184" t="s">
        <v>926</v>
      </c>
      <c r="G45" s="184" t="s">
        <v>1014</v>
      </c>
      <c r="J45" s="184" t="s">
        <v>1102</v>
      </c>
      <c r="K45" s="184" t="s">
        <v>1189</v>
      </c>
      <c r="N45" s="184" t="s">
        <v>1277</v>
      </c>
      <c r="O45" s="184" t="s">
        <v>1365</v>
      </c>
      <c r="R45" s="184" t="s">
        <v>1453</v>
      </c>
      <c r="S45" s="184" t="s">
        <v>1541</v>
      </c>
    </row>
    <row r="46" spans="2:19" x14ac:dyDescent="0.25">
      <c r="B46" s="436"/>
      <c r="C46" s="185" t="s">
        <v>1612</v>
      </c>
      <c r="F46" s="184" t="s">
        <v>927</v>
      </c>
      <c r="G46" s="184" t="s">
        <v>1015</v>
      </c>
      <c r="J46" s="184" t="s">
        <v>1103</v>
      </c>
      <c r="K46" s="184" t="s">
        <v>1190</v>
      </c>
      <c r="N46" s="184" t="s">
        <v>1278</v>
      </c>
      <c r="O46" s="184" t="s">
        <v>1366</v>
      </c>
      <c r="R46" s="184" t="s">
        <v>1454</v>
      </c>
      <c r="S46" s="184" t="s">
        <v>1542</v>
      </c>
    </row>
    <row r="47" spans="2:19" x14ac:dyDescent="0.25">
      <c r="B47" s="436"/>
      <c r="C47" s="185" t="s">
        <v>1613</v>
      </c>
      <c r="F47" s="184" t="s">
        <v>928</v>
      </c>
      <c r="G47" s="184" t="s">
        <v>1016</v>
      </c>
      <c r="J47" s="184" t="s">
        <v>1104</v>
      </c>
      <c r="K47" s="184" t="s">
        <v>1191</v>
      </c>
      <c r="N47" s="184" t="s">
        <v>1279</v>
      </c>
      <c r="O47" s="184" t="s">
        <v>1367</v>
      </c>
      <c r="R47" s="184" t="s">
        <v>1455</v>
      </c>
      <c r="S47" s="184" t="s">
        <v>1543</v>
      </c>
    </row>
    <row r="48" spans="2:19" x14ac:dyDescent="0.25">
      <c r="B48" s="436"/>
      <c r="C48" s="185" t="s">
        <v>1614</v>
      </c>
      <c r="F48" s="184" t="s">
        <v>929</v>
      </c>
      <c r="G48" s="184" t="s">
        <v>1017</v>
      </c>
      <c r="J48" s="184" t="s">
        <v>1105</v>
      </c>
      <c r="K48" s="184" t="s">
        <v>1192</v>
      </c>
      <c r="N48" s="184" t="s">
        <v>1280</v>
      </c>
      <c r="O48" s="184" t="s">
        <v>1368</v>
      </c>
      <c r="R48" s="184" t="s">
        <v>1456</v>
      </c>
      <c r="S48" s="184" t="s">
        <v>1544</v>
      </c>
    </row>
    <row r="49" spans="2:19" x14ac:dyDescent="0.25">
      <c r="B49" s="436"/>
      <c r="C49" s="185" t="s">
        <v>1615</v>
      </c>
      <c r="F49" s="184" t="s">
        <v>930</v>
      </c>
      <c r="G49" s="184" t="s">
        <v>1018</v>
      </c>
      <c r="J49" s="184" t="s">
        <v>1106</v>
      </c>
      <c r="K49" s="184" t="s">
        <v>1193</v>
      </c>
      <c r="N49" s="184" t="s">
        <v>1281</v>
      </c>
      <c r="O49" s="184" t="s">
        <v>1369</v>
      </c>
      <c r="R49" s="184" t="s">
        <v>1457</v>
      </c>
      <c r="S49" s="184" t="s">
        <v>1545</v>
      </c>
    </row>
    <row r="50" spans="2:19" x14ac:dyDescent="0.25">
      <c r="B50" s="436"/>
      <c r="C50" s="185" t="s">
        <v>1616</v>
      </c>
      <c r="F50" s="184" t="s">
        <v>931</v>
      </c>
      <c r="G50" s="184" t="s">
        <v>1019</v>
      </c>
      <c r="J50" s="184" t="s">
        <v>1107</v>
      </c>
      <c r="K50" s="184" t="s">
        <v>1194</v>
      </c>
      <c r="N50" s="184" t="s">
        <v>1282</v>
      </c>
      <c r="O50" s="184" t="s">
        <v>1370</v>
      </c>
      <c r="R50" s="184" t="s">
        <v>1458</v>
      </c>
      <c r="S50" s="184" t="s">
        <v>1546</v>
      </c>
    </row>
    <row r="51" spans="2:19" x14ac:dyDescent="0.25">
      <c r="B51" s="436"/>
      <c r="C51" s="185" t="s">
        <v>1617</v>
      </c>
      <c r="F51" s="184" t="s">
        <v>932</v>
      </c>
      <c r="G51" s="184" t="s">
        <v>1020</v>
      </c>
      <c r="J51" s="184" t="s">
        <v>1108</v>
      </c>
      <c r="K51" s="184" t="s">
        <v>1195</v>
      </c>
      <c r="N51" s="184" t="s">
        <v>1283</v>
      </c>
      <c r="O51" s="184" t="s">
        <v>1371</v>
      </c>
      <c r="R51" s="184" t="s">
        <v>1459</v>
      </c>
      <c r="S51" s="184" t="s">
        <v>1547</v>
      </c>
    </row>
    <row r="52" spans="2:19" x14ac:dyDescent="0.25">
      <c r="B52" s="436"/>
      <c r="C52" s="185" t="s">
        <v>1618</v>
      </c>
      <c r="F52" s="184" t="s">
        <v>933</v>
      </c>
      <c r="G52" s="184" t="s">
        <v>1021</v>
      </c>
      <c r="J52" s="184" t="s">
        <v>1109</v>
      </c>
      <c r="K52" s="184" t="s">
        <v>1196</v>
      </c>
      <c r="N52" s="184" t="s">
        <v>1284</v>
      </c>
      <c r="O52" s="184" t="s">
        <v>1372</v>
      </c>
      <c r="R52" s="184" t="s">
        <v>1460</v>
      </c>
      <c r="S52" s="184" t="s">
        <v>1548</v>
      </c>
    </row>
    <row r="53" spans="2:19" x14ac:dyDescent="0.25">
      <c r="B53" s="436"/>
      <c r="C53" s="185" t="s">
        <v>1619</v>
      </c>
      <c r="F53" s="184" t="s">
        <v>934</v>
      </c>
      <c r="G53" s="184" t="s">
        <v>1022</v>
      </c>
      <c r="J53" s="184" t="s">
        <v>1110</v>
      </c>
      <c r="K53" s="184" t="s">
        <v>1197</v>
      </c>
      <c r="N53" s="184" t="s">
        <v>1285</v>
      </c>
      <c r="O53" s="184" t="s">
        <v>1373</v>
      </c>
      <c r="R53" s="184" t="s">
        <v>1461</v>
      </c>
      <c r="S53" s="184" t="s">
        <v>1549</v>
      </c>
    </row>
    <row r="54" spans="2:19" x14ac:dyDescent="0.25">
      <c r="B54" s="436"/>
      <c r="C54" s="185" t="s">
        <v>1620</v>
      </c>
      <c r="F54" s="184" t="s">
        <v>935</v>
      </c>
      <c r="G54" s="184" t="s">
        <v>1023</v>
      </c>
      <c r="J54" s="184" t="s">
        <v>1111</v>
      </c>
      <c r="K54" s="184" t="s">
        <v>1198</v>
      </c>
      <c r="N54" s="184" t="s">
        <v>1286</v>
      </c>
      <c r="O54" s="184" t="s">
        <v>1374</v>
      </c>
      <c r="R54" s="184" t="s">
        <v>1462</v>
      </c>
      <c r="S54" s="184" t="s">
        <v>1550</v>
      </c>
    </row>
    <row r="55" spans="2:19" ht="30" x14ac:dyDescent="0.25">
      <c r="B55" s="436"/>
      <c r="C55" s="185" t="s">
        <v>1621</v>
      </c>
      <c r="F55" s="184" t="s">
        <v>936</v>
      </c>
      <c r="G55" s="184" t="s">
        <v>1024</v>
      </c>
      <c r="J55" s="184" t="s">
        <v>1112</v>
      </c>
      <c r="K55" s="184" t="s">
        <v>1199</v>
      </c>
      <c r="N55" s="184" t="s">
        <v>1287</v>
      </c>
      <c r="O55" s="184" t="s">
        <v>1375</v>
      </c>
      <c r="R55" s="184" t="s">
        <v>1463</v>
      </c>
      <c r="S55" s="184" t="s">
        <v>1551</v>
      </c>
    </row>
    <row r="56" spans="2:19" x14ac:dyDescent="0.25">
      <c r="B56" s="436"/>
      <c r="C56" s="185" t="s">
        <v>1622</v>
      </c>
      <c r="F56" s="184" t="s">
        <v>937</v>
      </c>
      <c r="G56" s="184" t="s">
        <v>1025</v>
      </c>
      <c r="J56" s="184" t="s">
        <v>1113</v>
      </c>
      <c r="K56" s="184" t="s">
        <v>1200</v>
      </c>
      <c r="N56" s="184" t="s">
        <v>1288</v>
      </c>
      <c r="O56" s="184" t="s">
        <v>1376</v>
      </c>
      <c r="R56" s="184" t="s">
        <v>1464</v>
      </c>
      <c r="S56" s="184" t="s">
        <v>1552</v>
      </c>
    </row>
    <row r="57" spans="2:19" x14ac:dyDescent="0.25">
      <c r="B57" s="436"/>
      <c r="C57" s="185" t="s">
        <v>1623</v>
      </c>
      <c r="F57" s="184" t="s">
        <v>938</v>
      </c>
      <c r="G57" s="184" t="s">
        <v>1026</v>
      </c>
      <c r="J57" s="184" t="s">
        <v>1114</v>
      </c>
      <c r="K57" s="184" t="s">
        <v>1201</v>
      </c>
      <c r="N57" s="184" t="s">
        <v>1289</v>
      </c>
      <c r="O57" s="184" t="s">
        <v>1377</v>
      </c>
      <c r="R57" s="184" t="s">
        <v>1465</v>
      </c>
      <c r="S57" s="184" t="s">
        <v>1553</v>
      </c>
    </row>
    <row r="58" spans="2:19" x14ac:dyDescent="0.25">
      <c r="B58" s="436"/>
      <c r="C58" s="185" t="s">
        <v>1624</v>
      </c>
      <c r="F58" s="184" t="s">
        <v>939</v>
      </c>
      <c r="G58" s="184" t="s">
        <v>1027</v>
      </c>
      <c r="J58" s="184" t="s">
        <v>1115</v>
      </c>
      <c r="K58" s="184" t="s">
        <v>1202</v>
      </c>
      <c r="N58" s="184" t="s">
        <v>1290</v>
      </c>
      <c r="O58" s="184" t="s">
        <v>1378</v>
      </c>
      <c r="R58" s="184" t="s">
        <v>1466</v>
      </c>
      <c r="S58" s="184" t="s">
        <v>1554</v>
      </c>
    </row>
    <row r="59" spans="2:19" x14ac:dyDescent="0.25">
      <c r="B59" s="436"/>
      <c r="C59" s="185" t="s">
        <v>1625</v>
      </c>
      <c r="F59" s="184" t="s">
        <v>940</v>
      </c>
      <c r="G59" s="184" t="s">
        <v>1028</v>
      </c>
      <c r="J59" s="184" t="s">
        <v>1116</v>
      </c>
      <c r="K59" s="184" t="s">
        <v>1203</v>
      </c>
      <c r="N59" s="184" t="s">
        <v>1291</v>
      </c>
      <c r="O59" s="184" t="s">
        <v>1379</v>
      </c>
      <c r="R59" s="184" t="s">
        <v>1467</v>
      </c>
      <c r="S59" s="184" t="s">
        <v>1555</v>
      </c>
    </row>
    <row r="60" spans="2:19" x14ac:dyDescent="0.25">
      <c r="B60" s="436"/>
      <c r="C60" s="185" t="s">
        <v>1626</v>
      </c>
      <c r="F60" s="184" t="s">
        <v>941</v>
      </c>
      <c r="G60" s="184" t="s">
        <v>1029</v>
      </c>
      <c r="J60" s="184" t="s">
        <v>1117</v>
      </c>
      <c r="K60" s="184" t="s">
        <v>1204</v>
      </c>
      <c r="N60" s="184" t="s">
        <v>1292</v>
      </c>
      <c r="O60" s="184" t="s">
        <v>1380</v>
      </c>
      <c r="R60" s="184" t="s">
        <v>1468</v>
      </c>
      <c r="S60" s="184" t="s">
        <v>1556</v>
      </c>
    </row>
    <row r="61" spans="2:19" x14ac:dyDescent="0.25">
      <c r="B61" s="436"/>
      <c r="C61" s="185" t="s">
        <v>1627</v>
      </c>
      <c r="F61" s="184" t="s">
        <v>942</v>
      </c>
      <c r="G61" s="184" t="s">
        <v>1030</v>
      </c>
      <c r="J61" s="184" t="s">
        <v>1118</v>
      </c>
      <c r="K61" s="184" t="s">
        <v>1205</v>
      </c>
      <c r="N61" s="184" t="s">
        <v>1293</v>
      </c>
      <c r="O61" s="184" t="s">
        <v>1381</v>
      </c>
      <c r="R61" s="184" t="s">
        <v>1469</v>
      </c>
      <c r="S61" s="184" t="s">
        <v>1557</v>
      </c>
    </row>
    <row r="62" spans="2:19" x14ac:dyDescent="0.25">
      <c r="B62" s="436"/>
      <c r="C62" s="185" t="s">
        <v>1628</v>
      </c>
      <c r="F62" s="184" t="s">
        <v>943</v>
      </c>
      <c r="G62" s="184" t="s">
        <v>1031</v>
      </c>
      <c r="J62" s="184" t="s">
        <v>1119</v>
      </c>
      <c r="K62" s="184" t="s">
        <v>1206</v>
      </c>
      <c r="N62" s="184" t="s">
        <v>1294</v>
      </c>
      <c r="O62" s="184" t="s">
        <v>1382</v>
      </c>
      <c r="R62" s="184" t="s">
        <v>1470</v>
      </c>
      <c r="S62" s="184" t="s">
        <v>1558</v>
      </c>
    </row>
    <row r="63" spans="2:19" x14ac:dyDescent="0.25">
      <c r="B63" s="436"/>
      <c r="C63" s="185" t="s">
        <v>717</v>
      </c>
      <c r="F63" s="184" t="s">
        <v>944</v>
      </c>
      <c r="G63" s="184" t="s">
        <v>1032</v>
      </c>
      <c r="J63" s="184" t="s">
        <v>1120</v>
      </c>
      <c r="K63" s="184" t="s">
        <v>1207</v>
      </c>
      <c r="N63" s="184" t="s">
        <v>1295</v>
      </c>
      <c r="O63" s="184" t="s">
        <v>1383</v>
      </c>
      <c r="R63" s="184" t="s">
        <v>1471</v>
      </c>
      <c r="S63" s="184" t="s">
        <v>1559</v>
      </c>
    </row>
    <row r="64" spans="2:19" x14ac:dyDescent="0.25">
      <c r="B64" s="436"/>
      <c r="C64" s="185" t="s">
        <v>1629</v>
      </c>
      <c r="F64" s="184" t="s">
        <v>945</v>
      </c>
      <c r="G64" s="184" t="s">
        <v>1033</v>
      </c>
      <c r="J64" s="184" t="s">
        <v>1121</v>
      </c>
      <c r="K64" s="184" t="s">
        <v>1208</v>
      </c>
      <c r="N64" s="184" t="s">
        <v>1296</v>
      </c>
      <c r="O64" s="184" t="s">
        <v>1384</v>
      </c>
      <c r="R64" s="184" t="s">
        <v>1472</v>
      </c>
      <c r="S64" s="184" t="s">
        <v>1560</v>
      </c>
    </row>
    <row r="65" spans="2:19" x14ac:dyDescent="0.25">
      <c r="B65" s="436"/>
      <c r="C65" s="185" t="s">
        <v>1630</v>
      </c>
      <c r="F65" s="184" t="s">
        <v>946</v>
      </c>
      <c r="G65" s="184" t="s">
        <v>1034</v>
      </c>
      <c r="J65" s="184" t="s">
        <v>1122</v>
      </c>
      <c r="K65" s="184" t="s">
        <v>1209</v>
      </c>
      <c r="N65" s="184" t="s">
        <v>1297</v>
      </c>
      <c r="O65" s="184" t="s">
        <v>1385</v>
      </c>
      <c r="R65" s="184" t="s">
        <v>1473</v>
      </c>
      <c r="S65" s="184" t="s">
        <v>1561</v>
      </c>
    </row>
    <row r="66" spans="2:19" x14ac:dyDescent="0.25">
      <c r="B66" s="436"/>
      <c r="C66" s="185" t="s">
        <v>1631</v>
      </c>
      <c r="F66" s="184" t="s">
        <v>947</v>
      </c>
      <c r="G66" s="184" t="s">
        <v>1035</v>
      </c>
      <c r="J66" s="184" t="s">
        <v>1123</v>
      </c>
      <c r="K66" s="184" t="s">
        <v>1210</v>
      </c>
      <c r="N66" s="184" t="s">
        <v>1298</v>
      </c>
      <c r="O66" s="184" t="s">
        <v>1386</v>
      </c>
      <c r="R66" s="184" t="s">
        <v>1474</v>
      </c>
      <c r="S66" s="184" t="s">
        <v>1562</v>
      </c>
    </row>
    <row r="67" spans="2:19" x14ac:dyDescent="0.25">
      <c r="B67" s="436"/>
      <c r="C67" s="185" t="s">
        <v>1632</v>
      </c>
      <c r="F67" s="184" t="s">
        <v>948</v>
      </c>
      <c r="G67" s="184" t="s">
        <v>1036</v>
      </c>
      <c r="J67" s="184" t="s">
        <v>1124</v>
      </c>
      <c r="K67" s="184" t="s">
        <v>1211</v>
      </c>
      <c r="N67" s="184" t="s">
        <v>1299</v>
      </c>
      <c r="O67" s="184" t="s">
        <v>1387</v>
      </c>
      <c r="R67" s="184" t="s">
        <v>1475</v>
      </c>
      <c r="S67" s="184" t="s">
        <v>1563</v>
      </c>
    </row>
    <row r="68" spans="2:19" x14ac:dyDescent="0.25">
      <c r="B68" s="436"/>
      <c r="C68" s="185" t="s">
        <v>1633</v>
      </c>
      <c r="F68" s="184" t="s">
        <v>949</v>
      </c>
      <c r="G68" s="184" t="s">
        <v>1037</v>
      </c>
      <c r="J68" s="184" t="s">
        <v>1125</v>
      </c>
      <c r="K68" s="184" t="s">
        <v>1212</v>
      </c>
      <c r="N68" s="184" t="s">
        <v>1300</v>
      </c>
      <c r="O68" s="184" t="s">
        <v>1388</v>
      </c>
      <c r="R68" s="184" t="s">
        <v>1476</v>
      </c>
      <c r="S68" s="184" t="s">
        <v>1564</v>
      </c>
    </row>
    <row r="69" spans="2:19" x14ac:dyDescent="0.25">
      <c r="B69" s="436"/>
      <c r="C69" s="185" t="s">
        <v>1634</v>
      </c>
      <c r="F69" s="184" t="s">
        <v>950</v>
      </c>
      <c r="G69" s="184" t="s">
        <v>1038</v>
      </c>
      <c r="J69" s="184" t="s">
        <v>1126</v>
      </c>
      <c r="K69" s="184" t="s">
        <v>1213</v>
      </c>
      <c r="N69" s="184" t="s">
        <v>1301</v>
      </c>
      <c r="O69" s="184" t="s">
        <v>1389</v>
      </c>
      <c r="R69" s="184" t="s">
        <v>1477</v>
      </c>
      <c r="S69" s="184" t="s">
        <v>1565</v>
      </c>
    </row>
    <row r="70" spans="2:19" ht="30" x14ac:dyDescent="0.25">
      <c r="B70" s="436"/>
      <c r="C70" s="185" t="s">
        <v>1635</v>
      </c>
      <c r="F70" s="184" t="s">
        <v>951</v>
      </c>
      <c r="G70" s="184" t="s">
        <v>1039</v>
      </c>
      <c r="J70" s="184" t="s">
        <v>1127</v>
      </c>
      <c r="K70" s="184" t="s">
        <v>1214</v>
      </c>
      <c r="N70" s="184" t="s">
        <v>1302</v>
      </c>
      <c r="O70" s="184" t="s">
        <v>1390</v>
      </c>
      <c r="R70" s="184" t="s">
        <v>1478</v>
      </c>
      <c r="S70" s="184" t="s">
        <v>1566</v>
      </c>
    </row>
    <row r="71" spans="2:19" x14ac:dyDescent="0.25">
      <c r="B71" s="436"/>
      <c r="C71" s="185" t="s">
        <v>1636</v>
      </c>
      <c r="F71" s="184" t="s">
        <v>952</v>
      </c>
      <c r="G71" s="184" t="s">
        <v>1040</v>
      </c>
      <c r="J71" s="184" t="s">
        <v>1128</v>
      </c>
      <c r="K71" s="184" t="s">
        <v>1215</v>
      </c>
      <c r="N71" s="184" t="s">
        <v>1303</v>
      </c>
      <c r="O71" s="184" t="s">
        <v>1391</v>
      </c>
      <c r="R71" s="184" t="s">
        <v>1479</v>
      </c>
      <c r="S71" s="184" t="s">
        <v>1567</v>
      </c>
    </row>
    <row r="72" spans="2:19" x14ac:dyDescent="0.25">
      <c r="B72" s="436"/>
      <c r="C72" s="185" t="s">
        <v>1637</v>
      </c>
      <c r="F72" s="184" t="s">
        <v>953</v>
      </c>
      <c r="G72" s="184" t="s">
        <v>1041</v>
      </c>
      <c r="J72" s="184" t="s">
        <v>1129</v>
      </c>
      <c r="K72" s="184" t="s">
        <v>1216</v>
      </c>
      <c r="N72" s="184" t="s">
        <v>1304</v>
      </c>
      <c r="O72" s="184" t="s">
        <v>1392</v>
      </c>
      <c r="R72" s="184" t="s">
        <v>1480</v>
      </c>
      <c r="S72" s="184" t="s">
        <v>1568</v>
      </c>
    </row>
    <row r="73" spans="2:19" x14ac:dyDescent="0.25">
      <c r="B73" s="436"/>
      <c r="C73" s="185" t="s">
        <v>1638</v>
      </c>
      <c r="F73" s="184" t="s">
        <v>954</v>
      </c>
      <c r="G73" s="184" t="s">
        <v>1042</v>
      </c>
      <c r="J73" s="184" t="s">
        <v>1130</v>
      </c>
      <c r="K73" s="184" t="s">
        <v>1217</v>
      </c>
      <c r="N73" s="184" t="s">
        <v>1305</v>
      </c>
      <c r="O73" s="184" t="s">
        <v>1393</v>
      </c>
      <c r="R73" s="184" t="s">
        <v>1481</v>
      </c>
      <c r="S73" s="184" t="s">
        <v>1569</v>
      </c>
    </row>
    <row r="74" spans="2:19" x14ac:dyDescent="0.25">
      <c r="B74" s="436"/>
      <c r="C74" s="185" t="s">
        <v>1639</v>
      </c>
      <c r="F74" s="184" t="s">
        <v>955</v>
      </c>
      <c r="G74" s="184" t="s">
        <v>1043</v>
      </c>
      <c r="J74" s="184" t="s">
        <v>1131</v>
      </c>
      <c r="K74" s="184" t="s">
        <v>1218</v>
      </c>
      <c r="N74" s="184" t="s">
        <v>1306</v>
      </c>
      <c r="O74" s="184" t="s">
        <v>1394</v>
      </c>
      <c r="R74" s="184" t="s">
        <v>1482</v>
      </c>
      <c r="S74" s="184" t="s">
        <v>1570</v>
      </c>
    </row>
    <row r="75" spans="2:19" x14ac:dyDescent="0.25">
      <c r="B75" s="436"/>
      <c r="C75" s="185" t="s">
        <v>1640</v>
      </c>
      <c r="F75" s="184" t="s">
        <v>956</v>
      </c>
      <c r="G75" s="184" t="s">
        <v>1044</v>
      </c>
      <c r="J75" s="184" t="s">
        <v>1132</v>
      </c>
      <c r="K75" s="184" t="s">
        <v>1219</v>
      </c>
      <c r="N75" s="184" t="s">
        <v>1307</v>
      </c>
      <c r="O75" s="184" t="s">
        <v>1395</v>
      </c>
      <c r="R75" s="184" t="s">
        <v>1483</v>
      </c>
      <c r="S75" s="184" t="s">
        <v>1571</v>
      </c>
    </row>
    <row r="76" spans="2:19" x14ac:dyDescent="0.25">
      <c r="B76" s="436"/>
      <c r="C76" s="185" t="s">
        <v>1641</v>
      </c>
      <c r="F76" s="184" t="s">
        <v>957</v>
      </c>
      <c r="G76" s="184" t="s">
        <v>1045</v>
      </c>
      <c r="J76" s="184" t="s">
        <v>1133</v>
      </c>
      <c r="K76" s="184" t="s">
        <v>1220</v>
      </c>
      <c r="N76" s="184" t="s">
        <v>1308</v>
      </c>
      <c r="O76" s="184" t="s">
        <v>1396</v>
      </c>
      <c r="R76" s="184" t="s">
        <v>1484</v>
      </c>
      <c r="S76" s="184" t="s">
        <v>1572</v>
      </c>
    </row>
    <row r="77" spans="2:19" x14ac:dyDescent="0.25">
      <c r="B77" s="436"/>
      <c r="C77" s="185" t="s">
        <v>1642</v>
      </c>
      <c r="F77" s="184" t="s">
        <v>958</v>
      </c>
      <c r="G77" s="184" t="s">
        <v>1046</v>
      </c>
      <c r="J77" s="184" t="s">
        <v>1134</v>
      </c>
      <c r="K77" s="184" t="s">
        <v>1221</v>
      </c>
      <c r="N77" s="184" t="s">
        <v>1309</v>
      </c>
      <c r="O77" s="184" t="s">
        <v>1397</v>
      </c>
      <c r="R77" s="184" t="s">
        <v>1485</v>
      </c>
      <c r="S77" s="184" t="s">
        <v>1573</v>
      </c>
    </row>
    <row r="78" spans="2:19" x14ac:dyDescent="0.25">
      <c r="B78" s="436"/>
      <c r="C78" s="185" t="s">
        <v>1643</v>
      </c>
      <c r="F78" s="184" t="s">
        <v>959</v>
      </c>
      <c r="G78" s="184" t="s">
        <v>1047</v>
      </c>
      <c r="J78" s="184" t="s">
        <v>1135</v>
      </c>
      <c r="K78" s="184" t="s">
        <v>1222</v>
      </c>
      <c r="N78" s="184" t="s">
        <v>1310</v>
      </c>
      <c r="O78" s="184" t="s">
        <v>1398</v>
      </c>
      <c r="R78" s="184" t="s">
        <v>1486</v>
      </c>
      <c r="S78" s="184"/>
    </row>
    <row r="79" spans="2:19" x14ac:dyDescent="0.25">
      <c r="B79" s="436"/>
      <c r="C79" s="185" t="s">
        <v>1644</v>
      </c>
      <c r="F79" s="184" t="s">
        <v>960</v>
      </c>
      <c r="G79" s="184" t="s">
        <v>1048</v>
      </c>
      <c r="J79" s="184" t="s">
        <v>1136</v>
      </c>
      <c r="K79" s="184" t="s">
        <v>1223</v>
      </c>
      <c r="N79" s="184" t="s">
        <v>1311</v>
      </c>
      <c r="O79" s="184" t="s">
        <v>1399</v>
      </c>
      <c r="R79" s="184" t="s">
        <v>1487</v>
      </c>
      <c r="S79" s="184"/>
    </row>
    <row r="80" spans="2:19" x14ac:dyDescent="0.25">
      <c r="B80" s="436"/>
      <c r="C80" s="185" t="s">
        <v>1645</v>
      </c>
      <c r="F80" s="184" t="s">
        <v>961</v>
      </c>
      <c r="G80" s="184" t="s">
        <v>1049</v>
      </c>
      <c r="J80" s="184" t="s">
        <v>1137</v>
      </c>
      <c r="K80" s="184" t="s">
        <v>1224</v>
      </c>
      <c r="N80" s="184" t="s">
        <v>1312</v>
      </c>
      <c r="O80" s="184" t="s">
        <v>1400</v>
      </c>
      <c r="R80" s="184" t="s">
        <v>1488</v>
      </c>
      <c r="S80" s="184"/>
    </row>
    <row r="81" spans="2:19" x14ac:dyDescent="0.25">
      <c r="B81" s="436"/>
      <c r="C81" s="185" t="s">
        <v>1646</v>
      </c>
      <c r="F81" s="184" t="s">
        <v>962</v>
      </c>
      <c r="G81" s="184" t="s">
        <v>1050</v>
      </c>
      <c r="J81" s="184" t="s">
        <v>1138</v>
      </c>
      <c r="K81" s="184" t="s">
        <v>1225</v>
      </c>
      <c r="N81" s="184" t="s">
        <v>1313</v>
      </c>
      <c r="O81" s="184" t="s">
        <v>1401</v>
      </c>
      <c r="R81" s="184" t="s">
        <v>1489</v>
      </c>
      <c r="S81" s="184"/>
    </row>
    <row r="82" spans="2:19" x14ac:dyDescent="0.25">
      <c r="B82" s="436"/>
      <c r="C82" s="185" t="s">
        <v>1647</v>
      </c>
      <c r="F82" s="184" t="s">
        <v>963</v>
      </c>
      <c r="G82" s="184" t="s">
        <v>1051</v>
      </c>
      <c r="J82" s="184" t="s">
        <v>1139</v>
      </c>
      <c r="K82" s="184" t="s">
        <v>1226</v>
      </c>
      <c r="N82" s="184" t="s">
        <v>1314</v>
      </c>
      <c r="O82" s="184" t="s">
        <v>1402</v>
      </c>
      <c r="R82" s="184" t="s">
        <v>1490</v>
      </c>
      <c r="S82" s="184"/>
    </row>
    <row r="83" spans="2:19" x14ac:dyDescent="0.25">
      <c r="B83" s="436"/>
      <c r="C83" s="185" t="s">
        <v>1648</v>
      </c>
      <c r="F83" s="184" t="s">
        <v>964</v>
      </c>
      <c r="G83" s="184" t="s">
        <v>1052</v>
      </c>
      <c r="J83" s="184" t="s">
        <v>1140</v>
      </c>
      <c r="K83" s="184" t="s">
        <v>1227</v>
      </c>
      <c r="N83" s="184" t="s">
        <v>1315</v>
      </c>
      <c r="O83" s="184" t="s">
        <v>1403</v>
      </c>
      <c r="R83" s="184" t="s">
        <v>1491</v>
      </c>
      <c r="S83" s="184"/>
    </row>
    <row r="84" spans="2:19" x14ac:dyDescent="0.25">
      <c r="B84" s="436"/>
      <c r="C84" s="185" t="s">
        <v>1649</v>
      </c>
      <c r="F84" s="184" t="s">
        <v>965</v>
      </c>
      <c r="G84" s="184" t="s">
        <v>1053</v>
      </c>
      <c r="J84" s="184" t="s">
        <v>1141</v>
      </c>
      <c r="K84" s="184" t="s">
        <v>1228</v>
      </c>
      <c r="N84" s="184" t="s">
        <v>1316</v>
      </c>
      <c r="O84" s="184" t="s">
        <v>1404</v>
      </c>
      <c r="R84" s="184" t="s">
        <v>1492</v>
      </c>
      <c r="S84" s="184"/>
    </row>
    <row r="85" spans="2:19" x14ac:dyDescent="0.25">
      <c r="B85" s="436"/>
      <c r="C85" s="185" t="s">
        <v>1650</v>
      </c>
      <c r="F85" s="184" t="s">
        <v>966</v>
      </c>
      <c r="G85" s="184" t="s">
        <v>1054</v>
      </c>
      <c r="J85" s="184" t="s">
        <v>1142</v>
      </c>
      <c r="K85" s="184" t="s">
        <v>1229</v>
      </c>
      <c r="N85" s="184" t="s">
        <v>1317</v>
      </c>
      <c r="O85" s="184" t="s">
        <v>1405</v>
      </c>
      <c r="R85" s="184" t="s">
        <v>1493</v>
      </c>
      <c r="S85" s="184"/>
    </row>
    <row r="86" spans="2:19" x14ac:dyDescent="0.25">
      <c r="B86" s="436"/>
      <c r="C86" s="185" t="s">
        <v>1651</v>
      </c>
      <c r="F86" s="184" t="s">
        <v>967</v>
      </c>
      <c r="G86" s="184" t="s">
        <v>1055</v>
      </c>
      <c r="J86" s="184" t="s">
        <v>1143</v>
      </c>
      <c r="K86" s="184" t="s">
        <v>1230</v>
      </c>
      <c r="N86" s="184" t="s">
        <v>1318</v>
      </c>
      <c r="O86" s="184" t="s">
        <v>1406</v>
      </c>
      <c r="R86" s="184" t="s">
        <v>1494</v>
      </c>
      <c r="S86" s="184"/>
    </row>
    <row r="87" spans="2:19" x14ac:dyDescent="0.25">
      <c r="B87" s="436" t="s">
        <v>885</v>
      </c>
      <c r="C87" s="185" t="s">
        <v>1589</v>
      </c>
      <c r="F87" s="184" t="s">
        <v>968</v>
      </c>
      <c r="G87" s="184" t="s">
        <v>1056</v>
      </c>
      <c r="J87" s="184" t="s">
        <v>1144</v>
      </c>
      <c r="K87" s="184" t="s">
        <v>1231</v>
      </c>
      <c r="N87" s="184" t="s">
        <v>1319</v>
      </c>
      <c r="O87" s="184" t="s">
        <v>1407</v>
      </c>
      <c r="R87" s="184" t="s">
        <v>1495</v>
      </c>
      <c r="S87" s="184"/>
    </row>
    <row r="88" spans="2:19" x14ac:dyDescent="0.25">
      <c r="B88" s="436"/>
      <c r="C88" s="185" t="s">
        <v>1590</v>
      </c>
      <c r="F88" s="184" t="s">
        <v>969</v>
      </c>
      <c r="G88" s="184" t="s">
        <v>1057</v>
      </c>
      <c r="J88" s="184" t="s">
        <v>1145</v>
      </c>
      <c r="K88" s="184" t="s">
        <v>1232</v>
      </c>
      <c r="N88" s="184" t="s">
        <v>1320</v>
      </c>
      <c r="O88" s="184" t="s">
        <v>1408</v>
      </c>
      <c r="R88" s="184" t="s">
        <v>1496</v>
      </c>
      <c r="S88" s="184"/>
    </row>
    <row r="89" spans="2:19" x14ac:dyDescent="0.25">
      <c r="B89" s="436"/>
      <c r="C89" s="185" t="s">
        <v>1591</v>
      </c>
      <c r="F89" s="184" t="s">
        <v>970</v>
      </c>
      <c r="G89" s="184" t="s">
        <v>1058</v>
      </c>
      <c r="J89" s="184" t="s">
        <v>1146</v>
      </c>
      <c r="K89" s="184" t="s">
        <v>1233</v>
      </c>
      <c r="N89" s="184" t="s">
        <v>1321</v>
      </c>
      <c r="O89" s="184" t="s">
        <v>1409</v>
      </c>
      <c r="R89" s="184" t="s">
        <v>1497</v>
      </c>
      <c r="S89" s="184"/>
    </row>
    <row r="90" spans="2:19" x14ac:dyDescent="0.25">
      <c r="B90" s="436"/>
      <c r="C90" s="185" t="s">
        <v>1592</v>
      </c>
      <c r="F90" s="184" t="s">
        <v>971</v>
      </c>
      <c r="G90" s="184" t="s">
        <v>1059</v>
      </c>
      <c r="J90" s="184" t="s">
        <v>1147</v>
      </c>
      <c r="K90" s="184" t="s">
        <v>1234</v>
      </c>
      <c r="N90" s="184" t="s">
        <v>1322</v>
      </c>
      <c r="O90" s="184" t="s">
        <v>1410</v>
      </c>
      <c r="R90" s="184" t="s">
        <v>1498</v>
      </c>
      <c r="S90" s="184"/>
    </row>
    <row r="91" spans="2:19" x14ac:dyDescent="0.25">
      <c r="B91" s="436"/>
      <c r="C91" s="185" t="s">
        <v>1652</v>
      </c>
      <c r="F91" s="184" t="s">
        <v>972</v>
      </c>
      <c r="G91" s="184" t="s">
        <v>1060</v>
      </c>
      <c r="J91" s="184" t="s">
        <v>1148</v>
      </c>
      <c r="K91" s="184" t="s">
        <v>1235</v>
      </c>
      <c r="N91" s="184" t="s">
        <v>1323</v>
      </c>
      <c r="O91" s="184" t="s">
        <v>1411</v>
      </c>
      <c r="R91" s="184" t="s">
        <v>1499</v>
      </c>
      <c r="S91" s="184"/>
    </row>
    <row r="92" spans="2:19" x14ac:dyDescent="0.25">
      <c r="B92" s="436"/>
      <c r="C92" s="185" t="s">
        <v>1653</v>
      </c>
      <c r="F92" s="184" t="s">
        <v>973</v>
      </c>
      <c r="G92" s="184" t="s">
        <v>1061</v>
      </c>
      <c r="J92" s="184" t="s">
        <v>1149</v>
      </c>
      <c r="K92" s="184" t="s">
        <v>1236</v>
      </c>
      <c r="N92" s="184" t="s">
        <v>1324</v>
      </c>
      <c r="O92" s="184" t="s">
        <v>1412</v>
      </c>
      <c r="R92" s="184" t="s">
        <v>1500</v>
      </c>
      <c r="S92" s="184"/>
    </row>
    <row r="93" spans="2:19" ht="13.5" x14ac:dyDescent="0.25">
      <c r="B93" s="74"/>
      <c r="C93" s="70"/>
      <c r="F93" s="70"/>
      <c r="J93" s="70"/>
      <c r="N93" s="70"/>
      <c r="R93" s="70"/>
    </row>
  </sheetData>
  <sheetProtection algorithmName="SHA-512" hashValue="f0PjzwJCpfKDexrmmulqUVIGQu31zPzgw5E3kU1u3C78GCOoDoX4U4Y3lYLZ/Mw9gHh4lE1bveUag4IqyQgywg==" saltValue="MPC5du+FP0DbKMUtQK/qmA==" spinCount="100000" sheet="1" objects="1" scenarios="1"/>
  <mergeCells count="11">
    <mergeCell ref="F2:G2"/>
    <mergeCell ref="J2:K2"/>
    <mergeCell ref="N2:O2"/>
    <mergeCell ref="R2:S2"/>
    <mergeCell ref="B87:B92"/>
    <mergeCell ref="B2:C2"/>
    <mergeCell ref="B5:B17"/>
    <mergeCell ref="B18:B19"/>
    <mergeCell ref="B20:B24"/>
    <mergeCell ref="B25:B41"/>
    <mergeCell ref="B43:B86"/>
  </mergeCells>
  <pageMargins left="0.23622047244094491" right="0.23622047244094491" top="0.74803149606299213" bottom="0.74803149606299213" header="0.31496062992125984" footer="0.31496062992125984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AD97C-193C-4408-BE8C-0CA99B1289AB}">
  <sheetPr codeName="Planilha5"/>
  <dimension ref="A1:Z46"/>
  <sheetViews>
    <sheetView showGridLines="0" workbookViewId="0">
      <pane ySplit="8" topLeftCell="A9" activePane="bottomLeft" state="frozen"/>
      <selection pane="bottomLeft" activeCell="O9" sqref="O9"/>
    </sheetView>
  </sheetViews>
  <sheetFormatPr defaultColWidth="8.7109375" defaultRowHeight="12" x14ac:dyDescent="0.25"/>
  <cols>
    <col min="1" max="1" width="1.7109375" style="95" customWidth="1"/>
    <col min="2" max="2" width="15.7109375" style="20" customWidth="1"/>
    <col min="3" max="3" width="12.28515625" style="20" hidden="1" customWidth="1"/>
    <col min="4" max="4" width="4.28515625" style="26" hidden="1" customWidth="1"/>
    <col min="5" max="5" width="35" style="26" customWidth="1"/>
    <col min="6" max="6" width="8.28515625" style="26" customWidth="1"/>
    <col min="7" max="7" width="3.7109375" style="26" hidden="1" customWidth="1"/>
    <col min="8" max="8" width="9.5703125" style="26" customWidth="1"/>
    <col min="9" max="9" width="2.7109375" style="26" hidden="1" customWidth="1"/>
    <col min="10" max="10" width="7.7109375" style="26" customWidth="1"/>
    <col min="11" max="11" width="3.28515625" style="26" hidden="1" customWidth="1"/>
    <col min="12" max="12" width="8" style="26" customWidth="1"/>
    <col min="13" max="13" width="2.7109375" style="26" hidden="1" customWidth="1"/>
    <col min="14" max="14" width="10" style="34" customWidth="1"/>
    <col min="15" max="26" width="3" style="22" customWidth="1"/>
    <col min="27" max="27" width="0.7109375" style="22" customWidth="1"/>
    <col min="28" max="28" width="1.85546875" style="22" customWidth="1"/>
    <col min="29" max="16384" width="8.7109375" style="22"/>
  </cols>
  <sheetData>
    <row r="1" spans="1:26" x14ac:dyDescent="0.25">
      <c r="N1" s="22"/>
    </row>
    <row r="2" spans="1:26" x14ac:dyDescent="0.25">
      <c r="N2" s="22"/>
    </row>
    <row r="3" spans="1:26" ht="16.149999999999999" customHeight="1" x14ac:dyDescent="0.2">
      <c r="B3" s="15"/>
      <c r="C3" s="15"/>
      <c r="D3" s="15"/>
      <c r="E3" s="15"/>
      <c r="F3" s="438" t="s">
        <v>1663</v>
      </c>
      <c r="G3" s="438"/>
      <c r="H3" s="438"/>
      <c r="I3" s="438"/>
      <c r="J3" s="438"/>
      <c r="K3" s="438"/>
      <c r="L3" s="438"/>
      <c r="M3" s="438"/>
      <c r="N3" s="438"/>
      <c r="S3" s="399" t="s">
        <v>1721</v>
      </c>
      <c r="T3" s="399"/>
      <c r="U3" s="399"/>
      <c r="V3" s="399"/>
      <c r="W3" s="399"/>
      <c r="X3" s="399"/>
      <c r="Y3" s="399"/>
    </row>
    <row r="4" spans="1:26" ht="21.4" customHeight="1" x14ac:dyDescent="0.2">
      <c r="B4" s="15"/>
      <c r="C4" s="15"/>
      <c r="D4" s="15"/>
      <c r="E4" s="22"/>
      <c r="F4" s="439"/>
      <c r="G4" s="439"/>
      <c r="H4" s="439"/>
      <c r="I4" s="439"/>
      <c r="J4" s="439"/>
      <c r="K4" s="439"/>
      <c r="L4" s="439"/>
      <c r="M4" s="439"/>
      <c r="N4" s="439"/>
    </row>
    <row r="5" spans="1:26" ht="16.899999999999999" customHeight="1" x14ac:dyDescent="0.2">
      <c r="B5" s="195"/>
      <c r="C5" s="15"/>
      <c r="D5" s="15"/>
      <c r="E5" s="15"/>
      <c r="F5" s="195"/>
      <c r="G5" s="15"/>
      <c r="H5" s="15"/>
      <c r="I5" s="15"/>
      <c r="J5" s="15"/>
      <c r="K5" s="15"/>
      <c r="L5" s="15"/>
      <c r="M5" s="15"/>
      <c r="N5" s="22"/>
      <c r="P5" s="23"/>
      <c r="Q5" s="440" t="s">
        <v>830</v>
      </c>
      <c r="R5" s="440"/>
      <c r="S5" s="440"/>
      <c r="T5" s="440"/>
      <c r="U5" s="24"/>
      <c r="V5" s="440" t="s">
        <v>683</v>
      </c>
      <c r="W5" s="440"/>
      <c r="X5" s="440"/>
      <c r="Y5" s="440"/>
      <c r="Z5" s="167"/>
    </row>
    <row r="6" spans="1:26" ht="15" customHeight="1" x14ac:dyDescent="0.25">
      <c r="B6" s="443" t="s">
        <v>821</v>
      </c>
      <c r="C6" s="27"/>
      <c r="D6" s="443" t="s">
        <v>699</v>
      </c>
      <c r="E6" s="443" t="s">
        <v>15</v>
      </c>
      <c r="F6" s="443" t="s">
        <v>663</v>
      </c>
      <c r="G6" s="443"/>
      <c r="H6" s="443" t="s">
        <v>664</v>
      </c>
      <c r="I6" s="443"/>
      <c r="J6" s="443" t="s">
        <v>1673</v>
      </c>
      <c r="K6" s="443"/>
      <c r="L6" s="443" t="s">
        <v>1674</v>
      </c>
      <c r="M6" s="443"/>
      <c r="N6" s="443" t="s">
        <v>22</v>
      </c>
      <c r="O6" s="442" t="s">
        <v>678</v>
      </c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</row>
    <row r="7" spans="1:26" x14ac:dyDescent="0.25">
      <c r="B7" s="443"/>
      <c r="C7" s="27"/>
      <c r="D7" s="443"/>
      <c r="E7" s="443"/>
      <c r="F7" s="443"/>
      <c r="G7" s="443"/>
      <c r="H7" s="443"/>
      <c r="I7" s="443"/>
      <c r="J7" s="443"/>
      <c r="K7" s="443"/>
      <c r="L7" s="443"/>
      <c r="M7" s="443"/>
      <c r="N7" s="443"/>
      <c r="O7" s="28" t="s">
        <v>687</v>
      </c>
      <c r="P7" s="28" t="s">
        <v>688</v>
      </c>
      <c r="Q7" s="28" t="s">
        <v>689</v>
      </c>
      <c r="R7" s="28" t="s">
        <v>690</v>
      </c>
      <c r="S7" s="28" t="s">
        <v>691</v>
      </c>
      <c r="T7" s="28" t="s">
        <v>692</v>
      </c>
      <c r="U7" s="28" t="s">
        <v>693</v>
      </c>
      <c r="V7" s="28" t="s">
        <v>694</v>
      </c>
      <c r="W7" s="28" t="s">
        <v>695</v>
      </c>
      <c r="X7" s="28" t="s">
        <v>696</v>
      </c>
      <c r="Y7" s="28" t="s">
        <v>697</v>
      </c>
      <c r="Z7" s="28" t="s">
        <v>698</v>
      </c>
    </row>
    <row r="8" spans="1:26" s="25" customFormat="1" ht="1.1499999999999999" customHeight="1" x14ac:dyDescent="0.25">
      <c r="A8" s="96"/>
      <c r="B8" s="444"/>
      <c r="C8" s="97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98">
        <v>1</v>
      </c>
      <c r="P8" s="98">
        <v>2</v>
      </c>
      <c r="Q8" s="98">
        <v>3</v>
      </c>
      <c r="R8" s="98">
        <v>4</v>
      </c>
      <c r="S8" s="98">
        <v>5</v>
      </c>
      <c r="T8" s="98">
        <v>6</v>
      </c>
      <c r="U8" s="98">
        <v>7</v>
      </c>
      <c r="V8" s="98">
        <v>8</v>
      </c>
      <c r="W8" s="98">
        <v>9</v>
      </c>
      <c r="X8" s="98">
        <v>10</v>
      </c>
      <c r="Y8" s="98">
        <v>11</v>
      </c>
      <c r="Z8" s="98">
        <v>12</v>
      </c>
    </row>
    <row r="9" spans="1:26" ht="40.15" customHeight="1" x14ac:dyDescent="0.25">
      <c r="A9" s="445">
        <v>1</v>
      </c>
      <c r="B9" s="441" t="str">
        <f>IF(VLOOKUP(A9,'03_CADASTRO DO GRÊMIO'!$H$20:$I$33,2,0)="","",VLOOKUP(A9,'03_CADASTRO DO GRÊMIO'!$H$20:$I$33,2,0))</f>
        <v>Geral</v>
      </c>
      <c r="C9" s="99">
        <f>A9</f>
        <v>1</v>
      </c>
      <c r="D9" s="90" t="str">
        <f>IF(B9="","",CONCATENATE(A9,".",1))</f>
        <v>1.1</v>
      </c>
      <c r="E9" s="90"/>
      <c r="F9" s="90"/>
      <c r="G9" s="90" t="str">
        <f>IFERROR(VLOOKUP(F9,'Listas Suspensas'!$T$2:$U$13,2,0),"")</f>
        <v/>
      </c>
      <c r="H9" s="90"/>
      <c r="I9" s="90" t="str">
        <f>IFERROR(VLOOKUP(H9,'Listas Suspensas'!$T$2:$U$13,2,0),"")</f>
        <v/>
      </c>
      <c r="J9" s="90"/>
      <c r="K9" s="90" t="str">
        <f>IFERROR(VLOOKUP(J9,'Listas Suspensas'!$T$2:$U$13,2,0),"")</f>
        <v/>
      </c>
      <c r="L9" s="90"/>
      <c r="M9" s="90" t="str">
        <f>IFERROR(VLOOKUP(L9,'Listas Suspensas'!$T$2:$U$13,2,0),"")</f>
        <v/>
      </c>
      <c r="N9" s="90"/>
      <c r="O9" s="101" t="str">
        <f>IF(AND(O$8&gt;=$K9,O$8&lt;=$M9),"i",IF(AND(O$8&gt;=$G9,O$8&lt;=$I9),"p",""))</f>
        <v/>
      </c>
      <c r="P9" s="102" t="str">
        <f t="shared" ref="O9:Z16" si="0">IF(AND(P$8&gt;=$K9,P$8&lt;=$M9),"i",IF(AND(P$8&gt;=$G9,P$8&lt;=$I9),"p",""))</f>
        <v/>
      </c>
      <c r="Q9" s="102" t="str">
        <f>IF(AND(Q$8&gt;=$K9,Q$8&lt;=$M9),"i",IF(AND(Q$8&gt;=$G9,Q$8&lt;=$I9),"p",""))</f>
        <v/>
      </c>
      <c r="R9" s="102" t="str">
        <f t="shared" si="0"/>
        <v/>
      </c>
      <c r="S9" s="102" t="str">
        <f t="shared" si="0"/>
        <v/>
      </c>
      <c r="T9" s="102" t="str">
        <f t="shared" si="0"/>
        <v/>
      </c>
      <c r="U9" s="102" t="str">
        <f t="shared" si="0"/>
        <v/>
      </c>
      <c r="V9" s="102" t="str">
        <f>IF(AND(V$8&gt;=$K9,V$8&lt;=$M9),"i",IF(AND(V$8&gt;=$G9,V$8&lt;=$I9),"p",""))</f>
        <v/>
      </c>
      <c r="W9" s="102" t="str">
        <f t="shared" si="0"/>
        <v/>
      </c>
      <c r="X9" s="102" t="str">
        <f t="shared" si="0"/>
        <v/>
      </c>
      <c r="Y9" s="102" t="str">
        <f t="shared" si="0"/>
        <v/>
      </c>
      <c r="Z9" s="103" t="str">
        <f t="shared" si="0"/>
        <v/>
      </c>
    </row>
    <row r="10" spans="1:26" ht="40.15" customHeight="1" x14ac:dyDescent="0.25">
      <c r="A10" s="445"/>
      <c r="B10" s="441"/>
      <c r="C10" s="99"/>
      <c r="D10" s="90" t="str">
        <f>IF(B9="","",CONCATENATE(A9,".",2))</f>
        <v>1.2</v>
      </c>
      <c r="E10" s="90"/>
      <c r="F10" s="90"/>
      <c r="G10" s="90" t="str">
        <f>IFERROR(VLOOKUP(F10,'Listas Suspensas'!$T$2:$U$13,2,0),"")</f>
        <v/>
      </c>
      <c r="H10" s="90"/>
      <c r="I10" s="90" t="str">
        <f>IFERROR(VLOOKUP(H10,'Listas Suspensas'!$T$2:$U$13,2,0),"")</f>
        <v/>
      </c>
      <c r="J10" s="90"/>
      <c r="K10" s="90" t="str">
        <f>IFERROR(VLOOKUP(J10,'Listas Suspensas'!$T$2:$U$13,2,0),"")</f>
        <v/>
      </c>
      <c r="L10" s="90"/>
      <c r="M10" s="90" t="str">
        <f>IFERROR(VLOOKUP(L10,'Listas Suspensas'!$T$2:$U$13,2,0),"")</f>
        <v/>
      </c>
      <c r="N10" s="100"/>
      <c r="O10" s="104" t="str">
        <f t="shared" si="0"/>
        <v/>
      </c>
      <c r="P10" s="105" t="str">
        <f t="shared" si="0"/>
        <v/>
      </c>
      <c r="Q10" s="105" t="str">
        <f t="shared" si="0"/>
        <v/>
      </c>
      <c r="R10" s="105" t="str">
        <f t="shared" si="0"/>
        <v/>
      </c>
      <c r="S10" s="105" t="str">
        <f t="shared" si="0"/>
        <v/>
      </c>
      <c r="T10" s="105" t="str">
        <f t="shared" si="0"/>
        <v/>
      </c>
      <c r="U10" s="105" t="str">
        <f t="shared" si="0"/>
        <v/>
      </c>
      <c r="V10" s="105" t="str">
        <f t="shared" si="0"/>
        <v/>
      </c>
      <c r="W10" s="105" t="str">
        <f t="shared" si="0"/>
        <v/>
      </c>
      <c r="X10" s="105" t="str">
        <f t="shared" si="0"/>
        <v/>
      </c>
      <c r="Y10" s="105" t="str">
        <f t="shared" si="0"/>
        <v/>
      </c>
      <c r="Z10" s="106" t="str">
        <f t="shared" si="0"/>
        <v/>
      </c>
    </row>
    <row r="11" spans="1:26" ht="40.15" customHeight="1" x14ac:dyDescent="0.25">
      <c r="A11" s="445"/>
      <c r="B11" s="441"/>
      <c r="C11" s="99"/>
      <c r="D11" s="90" t="str">
        <f>IF(B9="","",CONCATENATE(A9,".",3))</f>
        <v>1.3</v>
      </c>
      <c r="E11" s="90"/>
      <c r="F11" s="90"/>
      <c r="G11" s="90" t="str">
        <f>IFERROR(VLOOKUP(F11,'Listas Suspensas'!$T$2:$U$13,2,0),"")</f>
        <v/>
      </c>
      <c r="H11" s="90"/>
      <c r="I11" s="90" t="str">
        <f>IFERROR(VLOOKUP(H11,'Listas Suspensas'!$T$2:$U$13,2,0),"")</f>
        <v/>
      </c>
      <c r="J11" s="90"/>
      <c r="K11" s="90" t="str">
        <f>IFERROR(VLOOKUP(J11,'Listas Suspensas'!$T$2:$U$13,2,0),"")</f>
        <v/>
      </c>
      <c r="L11" s="90"/>
      <c r="M11" s="90" t="str">
        <f>IFERROR(VLOOKUP(L11,'Listas Suspensas'!$T$2:$U$13,2,0),"")</f>
        <v/>
      </c>
      <c r="N11" s="100"/>
      <c r="O11" s="104" t="str">
        <f t="shared" si="0"/>
        <v/>
      </c>
      <c r="P11" s="105" t="str">
        <f t="shared" si="0"/>
        <v/>
      </c>
      <c r="Q11" s="105" t="str">
        <f t="shared" si="0"/>
        <v/>
      </c>
      <c r="R11" s="105" t="str">
        <f t="shared" si="0"/>
        <v/>
      </c>
      <c r="S11" s="105" t="str">
        <f t="shared" si="0"/>
        <v/>
      </c>
      <c r="T11" s="105" t="str">
        <f t="shared" si="0"/>
        <v/>
      </c>
      <c r="U11" s="105" t="str">
        <f t="shared" si="0"/>
        <v/>
      </c>
      <c r="V11" s="105" t="str">
        <f t="shared" si="0"/>
        <v/>
      </c>
      <c r="W11" s="105" t="str">
        <f t="shared" si="0"/>
        <v/>
      </c>
      <c r="X11" s="105" t="str">
        <f t="shared" si="0"/>
        <v/>
      </c>
      <c r="Y11" s="105" t="str">
        <f t="shared" si="0"/>
        <v/>
      </c>
      <c r="Z11" s="106" t="str">
        <f t="shared" si="0"/>
        <v/>
      </c>
    </row>
    <row r="12" spans="1:26" ht="40.15" customHeight="1" x14ac:dyDescent="0.25">
      <c r="A12" s="445">
        <v>2</v>
      </c>
      <c r="B12" s="441" t="str">
        <f>IF(VLOOKUP(A12,'03_CADASTRO DO GRÊMIO'!$H$20:$I$33,2,0)="","",VLOOKUP(A12,'03_CADASTRO DO GRÊMIO'!$H$20:$I$33,2,0))</f>
        <v>Tesouraria</v>
      </c>
      <c r="C12" s="99">
        <f t="shared" ref="C12:C42" si="1">A12</f>
        <v>2</v>
      </c>
      <c r="D12" s="90" t="str">
        <f>IF(B12="","",CONCATENATE(A12,".",1))</f>
        <v>2.1</v>
      </c>
      <c r="E12" s="90"/>
      <c r="F12" s="90"/>
      <c r="G12" s="90" t="str">
        <f>IFERROR(VLOOKUP(F12,'Listas Suspensas'!$T$2:$U$13,2,0),"")</f>
        <v/>
      </c>
      <c r="H12" s="90"/>
      <c r="I12" s="90" t="str">
        <f>IFERROR(VLOOKUP(H12,'Listas Suspensas'!$T$2:$U$13,2,0),"")</f>
        <v/>
      </c>
      <c r="J12" s="90"/>
      <c r="K12" s="90" t="str">
        <f>IFERROR(VLOOKUP(J12,'Listas Suspensas'!$T$2:$U$13,2,0),"")</f>
        <v/>
      </c>
      <c r="L12" s="90"/>
      <c r="M12" s="90" t="str">
        <f>IFERROR(VLOOKUP(L12,'Listas Suspensas'!$T$2:$U$13,2,0),"")</f>
        <v/>
      </c>
      <c r="N12" s="100"/>
      <c r="O12" s="104" t="str">
        <f t="shared" si="0"/>
        <v/>
      </c>
      <c r="P12" s="105" t="str">
        <f t="shared" si="0"/>
        <v/>
      </c>
      <c r="Q12" s="105" t="str">
        <f t="shared" si="0"/>
        <v/>
      </c>
      <c r="R12" s="105" t="str">
        <f t="shared" si="0"/>
        <v/>
      </c>
      <c r="S12" s="105" t="str">
        <f t="shared" si="0"/>
        <v/>
      </c>
      <c r="T12" s="105" t="str">
        <f t="shared" si="0"/>
        <v/>
      </c>
      <c r="U12" s="105" t="str">
        <f t="shared" si="0"/>
        <v/>
      </c>
      <c r="V12" s="105" t="str">
        <f t="shared" si="0"/>
        <v/>
      </c>
      <c r="W12" s="105" t="str">
        <f t="shared" si="0"/>
        <v/>
      </c>
      <c r="X12" s="105" t="str">
        <f t="shared" si="0"/>
        <v/>
      </c>
      <c r="Y12" s="105" t="str">
        <f t="shared" si="0"/>
        <v/>
      </c>
      <c r="Z12" s="106" t="str">
        <f t="shared" si="0"/>
        <v/>
      </c>
    </row>
    <row r="13" spans="1:26" ht="40.15" customHeight="1" x14ac:dyDescent="0.25">
      <c r="A13" s="445"/>
      <c r="B13" s="441"/>
      <c r="C13" s="99"/>
      <c r="D13" s="90" t="str">
        <f>IF(B12="","",CONCATENATE(A12,".",2))</f>
        <v>2.2</v>
      </c>
      <c r="E13" s="90"/>
      <c r="F13" s="90"/>
      <c r="G13" s="90" t="str">
        <f>IFERROR(VLOOKUP(F13,'Listas Suspensas'!$T$2:$U$13,2,0),"")</f>
        <v/>
      </c>
      <c r="H13" s="90"/>
      <c r="I13" s="90" t="str">
        <f>IFERROR(VLOOKUP(H13,'Listas Suspensas'!$T$2:$U$13,2,0),"")</f>
        <v/>
      </c>
      <c r="J13" s="90"/>
      <c r="K13" s="90" t="str">
        <f>IFERROR(VLOOKUP(J13,'Listas Suspensas'!$T$2:$U$13,2,0),"")</f>
        <v/>
      </c>
      <c r="L13" s="90"/>
      <c r="M13" s="90" t="str">
        <f>IFERROR(VLOOKUP(L13,'Listas Suspensas'!$T$2:$U$13,2,0),"")</f>
        <v/>
      </c>
      <c r="N13" s="100"/>
      <c r="O13" s="104" t="str">
        <f t="shared" si="0"/>
        <v/>
      </c>
      <c r="P13" s="105" t="str">
        <f t="shared" si="0"/>
        <v/>
      </c>
      <c r="Q13" s="105" t="str">
        <f t="shared" si="0"/>
        <v/>
      </c>
      <c r="R13" s="105" t="str">
        <f t="shared" si="0"/>
        <v/>
      </c>
      <c r="S13" s="105" t="str">
        <f t="shared" si="0"/>
        <v/>
      </c>
      <c r="T13" s="105" t="str">
        <f t="shared" si="0"/>
        <v/>
      </c>
      <c r="U13" s="105" t="str">
        <f t="shared" si="0"/>
        <v/>
      </c>
      <c r="V13" s="105" t="str">
        <f t="shared" si="0"/>
        <v/>
      </c>
      <c r="W13" s="105" t="str">
        <f t="shared" si="0"/>
        <v/>
      </c>
      <c r="X13" s="105" t="str">
        <f t="shared" si="0"/>
        <v/>
      </c>
      <c r="Y13" s="105" t="str">
        <f t="shared" si="0"/>
        <v/>
      </c>
      <c r="Z13" s="106" t="str">
        <f t="shared" si="0"/>
        <v/>
      </c>
    </row>
    <row r="14" spans="1:26" ht="40.15" customHeight="1" x14ac:dyDescent="0.25">
      <c r="A14" s="445"/>
      <c r="B14" s="441"/>
      <c r="C14" s="99"/>
      <c r="D14" s="90" t="str">
        <f>IF(B12="","",CONCATENATE(A12,".",3))</f>
        <v>2.3</v>
      </c>
      <c r="E14" s="90"/>
      <c r="F14" s="90"/>
      <c r="G14" s="90" t="str">
        <f>IFERROR(VLOOKUP(F14,'Listas Suspensas'!$T$2:$U$13,2,0),"")</f>
        <v/>
      </c>
      <c r="H14" s="90"/>
      <c r="I14" s="90" t="str">
        <f>IFERROR(VLOOKUP(H14,'Listas Suspensas'!$T$2:$U$13,2,0),"")</f>
        <v/>
      </c>
      <c r="J14" s="90"/>
      <c r="K14" s="90" t="str">
        <f>IFERROR(VLOOKUP(J14,'Listas Suspensas'!$T$2:$U$13,2,0),"")</f>
        <v/>
      </c>
      <c r="L14" s="90"/>
      <c r="M14" s="90" t="str">
        <f>IFERROR(VLOOKUP(L14,'Listas Suspensas'!$T$2:$U$13,2,0),"")</f>
        <v/>
      </c>
      <c r="N14" s="100"/>
      <c r="O14" s="104" t="str">
        <f t="shared" si="0"/>
        <v/>
      </c>
      <c r="P14" s="105" t="str">
        <f t="shared" si="0"/>
        <v/>
      </c>
      <c r="Q14" s="105" t="str">
        <f t="shared" si="0"/>
        <v/>
      </c>
      <c r="R14" s="105" t="str">
        <f t="shared" si="0"/>
        <v/>
      </c>
      <c r="S14" s="105" t="str">
        <f t="shared" si="0"/>
        <v/>
      </c>
      <c r="T14" s="105" t="str">
        <f t="shared" si="0"/>
        <v/>
      </c>
      <c r="U14" s="105" t="str">
        <f t="shared" si="0"/>
        <v/>
      </c>
      <c r="V14" s="105" t="str">
        <f t="shared" si="0"/>
        <v/>
      </c>
      <c r="W14" s="105" t="str">
        <f t="shared" si="0"/>
        <v/>
      </c>
      <c r="X14" s="105" t="str">
        <f t="shared" si="0"/>
        <v/>
      </c>
      <c r="Y14" s="105" t="str">
        <f t="shared" si="0"/>
        <v/>
      </c>
      <c r="Z14" s="106" t="str">
        <f t="shared" si="0"/>
        <v/>
      </c>
    </row>
    <row r="15" spans="1:26" ht="40.15" customHeight="1" x14ac:dyDescent="0.25">
      <c r="A15" s="445">
        <v>3</v>
      </c>
      <c r="B15" s="441" t="str">
        <f>IF(VLOOKUP(A15,'03_CADASTRO DO GRÊMIO'!$H$20:$I$33,2,0)="","",VLOOKUP(A15,'03_CADASTRO DO GRÊMIO'!$H$20:$I$33,2,0))</f>
        <v>Território e Parcerias</v>
      </c>
      <c r="C15" s="99">
        <f t="shared" si="1"/>
        <v>3</v>
      </c>
      <c r="D15" s="90" t="str">
        <f>IF(B15="","",CONCATENATE(A15,".",1))</f>
        <v>3.1</v>
      </c>
      <c r="E15" s="90"/>
      <c r="F15" s="90"/>
      <c r="G15" s="90" t="str">
        <f>IFERROR(VLOOKUP(F15,'Listas Suspensas'!$T$2:$U$13,2,0),"")</f>
        <v/>
      </c>
      <c r="H15" s="90"/>
      <c r="I15" s="90" t="str">
        <f>IFERROR(VLOOKUP(H15,'Listas Suspensas'!$T$2:$U$13,2,0),"")</f>
        <v/>
      </c>
      <c r="J15" s="90"/>
      <c r="K15" s="90" t="str">
        <f>IFERROR(VLOOKUP(J15,'Listas Suspensas'!$T$2:$U$13,2,0),"")</f>
        <v/>
      </c>
      <c r="L15" s="90"/>
      <c r="M15" s="90" t="str">
        <f>IFERROR(VLOOKUP(L15,'Listas Suspensas'!$T$2:$U$13,2,0),"")</f>
        <v/>
      </c>
      <c r="N15" s="100"/>
      <c r="O15" s="104" t="str">
        <f t="shared" si="0"/>
        <v/>
      </c>
      <c r="P15" s="105" t="str">
        <f t="shared" si="0"/>
        <v/>
      </c>
      <c r="Q15" s="105" t="str">
        <f t="shared" si="0"/>
        <v/>
      </c>
      <c r="R15" s="105" t="str">
        <f t="shared" si="0"/>
        <v/>
      </c>
      <c r="S15" s="105" t="str">
        <f t="shared" si="0"/>
        <v/>
      </c>
      <c r="T15" s="105" t="str">
        <f t="shared" si="0"/>
        <v/>
      </c>
      <c r="U15" s="105" t="str">
        <f t="shared" si="0"/>
        <v/>
      </c>
      <c r="V15" s="105" t="str">
        <f t="shared" si="0"/>
        <v/>
      </c>
      <c r="W15" s="105" t="str">
        <f t="shared" si="0"/>
        <v/>
      </c>
      <c r="X15" s="105" t="str">
        <f t="shared" si="0"/>
        <v/>
      </c>
      <c r="Y15" s="105" t="str">
        <f t="shared" si="0"/>
        <v/>
      </c>
      <c r="Z15" s="106" t="str">
        <f t="shared" si="0"/>
        <v/>
      </c>
    </row>
    <row r="16" spans="1:26" ht="40.15" customHeight="1" x14ac:dyDescent="0.25">
      <c r="A16" s="445"/>
      <c r="B16" s="441"/>
      <c r="C16" s="99"/>
      <c r="D16" s="90" t="str">
        <f>IF(B15="","",CONCATENATE(A15,".",2))</f>
        <v>3.2</v>
      </c>
      <c r="E16" s="90"/>
      <c r="F16" s="90"/>
      <c r="G16" s="90" t="str">
        <f>IFERROR(VLOOKUP(F16,'Listas Suspensas'!$T$2:$U$13,2,0),"")</f>
        <v/>
      </c>
      <c r="H16" s="90"/>
      <c r="I16" s="90" t="str">
        <f>IFERROR(VLOOKUP(H16,'Listas Suspensas'!$T$2:$U$13,2,0),"")</f>
        <v/>
      </c>
      <c r="J16" s="90"/>
      <c r="K16" s="90" t="str">
        <f>IFERROR(VLOOKUP(J16,'Listas Suspensas'!$T$2:$U$13,2,0),"")</f>
        <v/>
      </c>
      <c r="L16" s="90"/>
      <c r="M16" s="90" t="str">
        <f>IFERROR(VLOOKUP(L16,'Listas Suspensas'!$T$2:$U$13,2,0),"")</f>
        <v/>
      </c>
      <c r="N16" s="100"/>
      <c r="O16" s="104" t="str">
        <f t="shared" si="0"/>
        <v/>
      </c>
      <c r="P16" s="105" t="str">
        <f t="shared" si="0"/>
        <v/>
      </c>
      <c r="Q16" s="105" t="str">
        <f t="shared" si="0"/>
        <v/>
      </c>
      <c r="R16" s="105" t="str">
        <f t="shared" si="0"/>
        <v/>
      </c>
      <c r="S16" s="105" t="str">
        <f t="shared" si="0"/>
        <v/>
      </c>
      <c r="T16" s="105" t="str">
        <f t="shared" si="0"/>
        <v/>
      </c>
      <c r="U16" s="105" t="str">
        <f t="shared" si="0"/>
        <v/>
      </c>
      <c r="V16" s="105" t="str">
        <f t="shared" si="0"/>
        <v/>
      </c>
      <c r="W16" s="105" t="str">
        <f t="shared" si="0"/>
        <v/>
      </c>
      <c r="X16" s="105" t="str">
        <f t="shared" si="0"/>
        <v/>
      </c>
      <c r="Y16" s="105" t="str">
        <f t="shared" si="0"/>
        <v/>
      </c>
      <c r="Z16" s="106" t="str">
        <f t="shared" si="0"/>
        <v/>
      </c>
    </row>
    <row r="17" spans="1:26" ht="40.15" customHeight="1" x14ac:dyDescent="0.25">
      <c r="A17" s="445"/>
      <c r="B17" s="441"/>
      <c r="C17" s="99"/>
      <c r="D17" s="90" t="str">
        <f>IF(B15="","",CONCATENATE(A15,".",3))</f>
        <v>3.3</v>
      </c>
      <c r="E17" s="90"/>
      <c r="F17" s="90"/>
      <c r="G17" s="90" t="str">
        <f>IFERROR(VLOOKUP(F17,'Listas Suspensas'!$T$2:$U$13,2,0),"")</f>
        <v/>
      </c>
      <c r="H17" s="90"/>
      <c r="I17" s="90" t="str">
        <f>IFERROR(VLOOKUP(H17,'Listas Suspensas'!$T$2:$U$13,2,0),"")</f>
        <v/>
      </c>
      <c r="J17" s="90"/>
      <c r="K17" s="90" t="str">
        <f>IFERROR(VLOOKUP(J17,'Listas Suspensas'!$T$2:$U$13,2,0),"")</f>
        <v/>
      </c>
      <c r="L17" s="90"/>
      <c r="M17" s="90" t="str">
        <f>IFERROR(VLOOKUP(L17,'Listas Suspensas'!$T$2:$U$13,2,0),"")</f>
        <v/>
      </c>
      <c r="N17" s="100"/>
      <c r="O17" s="104" t="str">
        <f t="shared" ref="O17:Z23" si="2">IF(AND(O$8&gt;=$K17,O$8&lt;=$M17),"i",IF(AND(O$8&gt;=$G17,O$8&lt;=$I17),"p",""))</f>
        <v/>
      </c>
      <c r="P17" s="105" t="str">
        <f t="shared" si="2"/>
        <v/>
      </c>
      <c r="Q17" s="105" t="str">
        <f t="shared" si="2"/>
        <v/>
      </c>
      <c r="R17" s="105" t="str">
        <f t="shared" si="2"/>
        <v/>
      </c>
      <c r="S17" s="105" t="str">
        <f t="shared" si="2"/>
        <v/>
      </c>
      <c r="T17" s="105" t="str">
        <f t="shared" si="2"/>
        <v/>
      </c>
      <c r="U17" s="105" t="str">
        <f t="shared" si="2"/>
        <v/>
      </c>
      <c r="V17" s="105" t="str">
        <f t="shared" si="2"/>
        <v/>
      </c>
      <c r="W17" s="105" t="str">
        <f t="shared" si="2"/>
        <v/>
      </c>
      <c r="X17" s="105" t="str">
        <f t="shared" si="2"/>
        <v/>
      </c>
      <c r="Y17" s="105" t="str">
        <f t="shared" si="2"/>
        <v/>
      </c>
      <c r="Z17" s="106" t="str">
        <f t="shared" si="2"/>
        <v/>
      </c>
    </row>
    <row r="18" spans="1:26" ht="40.15" customHeight="1" x14ac:dyDescent="0.25">
      <c r="A18" s="445">
        <v>4</v>
      </c>
      <c r="B18" s="441" t="str">
        <f>IF(VLOOKUP(A18,'03_CADASTRO DO GRÊMIO'!$H$20:$I$33,2,0)="","",VLOOKUP(A18,'03_CADASTRO DO GRÊMIO'!$H$20:$I$33,2,0))</f>
        <v>Esportes, corpo e movimento</v>
      </c>
      <c r="C18" s="99">
        <f t="shared" si="1"/>
        <v>4</v>
      </c>
      <c r="D18" s="90" t="str">
        <f>IF(B18="","",CONCATENATE(A18,".",1))</f>
        <v>4.1</v>
      </c>
      <c r="E18" s="90"/>
      <c r="F18" s="90"/>
      <c r="G18" s="90" t="str">
        <f>IFERROR(VLOOKUP(F18,'Listas Suspensas'!$T$2:$U$13,2,0),"")</f>
        <v/>
      </c>
      <c r="H18" s="90"/>
      <c r="I18" s="90" t="str">
        <f>IFERROR(VLOOKUP(H18,'Listas Suspensas'!$T$2:$U$13,2,0),"")</f>
        <v/>
      </c>
      <c r="J18" s="90"/>
      <c r="K18" s="90" t="str">
        <f>IFERROR(VLOOKUP(J18,'Listas Suspensas'!$T$2:$U$13,2,0),"")</f>
        <v/>
      </c>
      <c r="L18" s="90"/>
      <c r="M18" s="90" t="str">
        <f>IFERROR(VLOOKUP(L18,'Listas Suspensas'!$T$2:$U$13,2,0),"")</f>
        <v/>
      </c>
      <c r="N18" s="100"/>
      <c r="O18" s="104" t="str">
        <f t="shared" si="2"/>
        <v/>
      </c>
      <c r="P18" s="105" t="str">
        <f t="shared" si="2"/>
        <v/>
      </c>
      <c r="Q18" s="105" t="str">
        <f t="shared" si="2"/>
        <v/>
      </c>
      <c r="R18" s="105" t="str">
        <f t="shared" si="2"/>
        <v/>
      </c>
      <c r="S18" s="105" t="str">
        <f t="shared" si="2"/>
        <v/>
      </c>
      <c r="T18" s="105" t="str">
        <f t="shared" si="2"/>
        <v/>
      </c>
      <c r="U18" s="105" t="str">
        <f t="shared" si="2"/>
        <v/>
      </c>
      <c r="V18" s="105" t="str">
        <f t="shared" si="2"/>
        <v/>
      </c>
      <c r="W18" s="105" t="str">
        <f t="shared" si="2"/>
        <v/>
      </c>
      <c r="X18" s="105" t="str">
        <f t="shared" si="2"/>
        <v/>
      </c>
      <c r="Y18" s="105" t="str">
        <f t="shared" si="2"/>
        <v/>
      </c>
      <c r="Z18" s="106" t="str">
        <f t="shared" si="2"/>
        <v/>
      </c>
    </row>
    <row r="19" spans="1:26" ht="40.15" customHeight="1" x14ac:dyDescent="0.25">
      <c r="A19" s="445"/>
      <c r="B19" s="441"/>
      <c r="C19" s="99"/>
      <c r="D19" s="90" t="str">
        <f>IF(B18="","",CONCATENATE(A18,".",2))</f>
        <v>4.2</v>
      </c>
      <c r="E19" s="90"/>
      <c r="F19" s="90"/>
      <c r="G19" s="90" t="str">
        <f>IFERROR(VLOOKUP(F19,'Listas Suspensas'!$T$2:$U$13,2,0),"")</f>
        <v/>
      </c>
      <c r="H19" s="90"/>
      <c r="I19" s="90" t="str">
        <f>IFERROR(VLOOKUP(H19,'Listas Suspensas'!$T$2:$U$13,2,0),"")</f>
        <v/>
      </c>
      <c r="J19" s="90"/>
      <c r="K19" s="90" t="str">
        <f>IFERROR(VLOOKUP(J19,'Listas Suspensas'!$T$2:$U$13,2,0),"")</f>
        <v/>
      </c>
      <c r="L19" s="90"/>
      <c r="M19" s="90" t="str">
        <f>IFERROR(VLOOKUP(L19,'Listas Suspensas'!$T$2:$U$13,2,0),"")</f>
        <v/>
      </c>
      <c r="N19" s="100"/>
      <c r="O19" s="104" t="str">
        <f t="shared" si="2"/>
        <v/>
      </c>
      <c r="P19" s="105" t="str">
        <f t="shared" si="2"/>
        <v/>
      </c>
      <c r="Q19" s="105" t="str">
        <f t="shared" si="2"/>
        <v/>
      </c>
      <c r="R19" s="105" t="str">
        <f t="shared" si="2"/>
        <v/>
      </c>
      <c r="S19" s="105" t="str">
        <f t="shared" si="2"/>
        <v/>
      </c>
      <c r="T19" s="105" t="str">
        <f t="shared" si="2"/>
        <v/>
      </c>
      <c r="U19" s="105" t="str">
        <f t="shared" si="2"/>
        <v/>
      </c>
      <c r="V19" s="105" t="str">
        <f t="shared" si="2"/>
        <v/>
      </c>
      <c r="W19" s="105" t="str">
        <f t="shared" si="2"/>
        <v/>
      </c>
      <c r="X19" s="105" t="str">
        <f t="shared" si="2"/>
        <v/>
      </c>
      <c r="Y19" s="105" t="str">
        <f t="shared" si="2"/>
        <v/>
      </c>
      <c r="Z19" s="106" t="str">
        <f t="shared" si="2"/>
        <v/>
      </c>
    </row>
    <row r="20" spans="1:26" ht="40.15" customHeight="1" x14ac:dyDescent="0.25">
      <c r="A20" s="445"/>
      <c r="B20" s="441"/>
      <c r="C20" s="99"/>
      <c r="D20" s="90" t="str">
        <f>IF(B18="","",CONCATENATE(A18,".",3))</f>
        <v>4.3</v>
      </c>
      <c r="E20" s="90"/>
      <c r="F20" s="90"/>
      <c r="G20" s="90" t="str">
        <f>IFERROR(VLOOKUP(F20,'Listas Suspensas'!$T$2:$U$13,2,0),"")</f>
        <v/>
      </c>
      <c r="H20" s="90"/>
      <c r="I20" s="90" t="str">
        <f>IFERROR(VLOOKUP(H20,'Listas Suspensas'!$T$2:$U$13,2,0),"")</f>
        <v/>
      </c>
      <c r="J20" s="90"/>
      <c r="K20" s="90" t="str">
        <f>IFERROR(VLOOKUP(J20,'Listas Suspensas'!$T$2:$U$13,2,0),"")</f>
        <v/>
      </c>
      <c r="L20" s="90"/>
      <c r="M20" s="90" t="str">
        <f>IFERROR(VLOOKUP(L20,'Listas Suspensas'!$T$2:$U$13,2,0),"")</f>
        <v/>
      </c>
      <c r="N20" s="100"/>
      <c r="O20" s="104" t="str">
        <f t="shared" si="2"/>
        <v/>
      </c>
      <c r="P20" s="105" t="str">
        <f t="shared" si="2"/>
        <v/>
      </c>
      <c r="Q20" s="105" t="str">
        <f t="shared" si="2"/>
        <v/>
      </c>
      <c r="R20" s="105" t="str">
        <f t="shared" si="2"/>
        <v/>
      </c>
      <c r="S20" s="105" t="str">
        <f t="shared" si="2"/>
        <v/>
      </c>
      <c r="T20" s="105" t="str">
        <f t="shared" si="2"/>
        <v/>
      </c>
      <c r="U20" s="105" t="str">
        <f t="shared" si="2"/>
        <v/>
      </c>
      <c r="V20" s="105" t="str">
        <f t="shared" si="2"/>
        <v/>
      </c>
      <c r="W20" s="105" t="str">
        <f t="shared" si="2"/>
        <v/>
      </c>
      <c r="X20" s="105" t="str">
        <f t="shared" si="2"/>
        <v/>
      </c>
      <c r="Y20" s="105" t="str">
        <f t="shared" si="2"/>
        <v/>
      </c>
      <c r="Z20" s="106" t="str">
        <f t="shared" si="2"/>
        <v/>
      </c>
    </row>
    <row r="21" spans="1:26" ht="40.15" customHeight="1" x14ac:dyDescent="0.25">
      <c r="A21" s="445">
        <v>5</v>
      </c>
      <c r="B21" s="441" t="str">
        <f>IF(VLOOKUP(A21,'03_CADASTRO DO GRÊMIO'!$H$20:$I$33,2,0)="","",VLOOKUP(A21,'03_CADASTRO DO GRÊMIO'!$H$20:$I$33,2,0))</f>
        <v>Cultura e Lazer</v>
      </c>
      <c r="C21" s="99">
        <f t="shared" si="1"/>
        <v>5</v>
      </c>
      <c r="D21" s="90" t="str">
        <f>IF(B21="","",CONCATENATE(A21,".",1))</f>
        <v>5.1</v>
      </c>
      <c r="E21" s="90"/>
      <c r="F21" s="90"/>
      <c r="G21" s="90" t="str">
        <f>IFERROR(VLOOKUP(F21,'Listas Suspensas'!$T$2:$U$13,2,0),"")</f>
        <v/>
      </c>
      <c r="H21" s="90"/>
      <c r="I21" s="90" t="str">
        <f>IFERROR(VLOOKUP(H21,'Listas Suspensas'!$T$2:$U$13,2,0),"")</f>
        <v/>
      </c>
      <c r="J21" s="90"/>
      <c r="K21" s="90" t="str">
        <f>IFERROR(VLOOKUP(J21,'Listas Suspensas'!$T$2:$U$13,2,0),"")</f>
        <v/>
      </c>
      <c r="L21" s="90"/>
      <c r="M21" s="90" t="str">
        <f>IFERROR(VLOOKUP(L21,'Listas Suspensas'!$T$2:$U$13,2,0),"")</f>
        <v/>
      </c>
      <c r="N21" s="100"/>
      <c r="O21" s="104" t="str">
        <f t="shared" si="2"/>
        <v/>
      </c>
      <c r="P21" s="105" t="str">
        <f t="shared" si="2"/>
        <v/>
      </c>
      <c r="Q21" s="105" t="str">
        <f t="shared" si="2"/>
        <v/>
      </c>
      <c r="R21" s="105" t="str">
        <f t="shared" si="2"/>
        <v/>
      </c>
      <c r="S21" s="105" t="str">
        <f t="shared" si="2"/>
        <v/>
      </c>
      <c r="T21" s="105" t="str">
        <f t="shared" si="2"/>
        <v/>
      </c>
      <c r="U21" s="105" t="str">
        <f t="shared" si="2"/>
        <v/>
      </c>
      <c r="V21" s="105" t="str">
        <f t="shared" si="2"/>
        <v/>
      </c>
      <c r="W21" s="105" t="str">
        <f t="shared" si="2"/>
        <v/>
      </c>
      <c r="X21" s="105" t="str">
        <f t="shared" si="2"/>
        <v/>
      </c>
      <c r="Y21" s="105" t="str">
        <f t="shared" si="2"/>
        <v/>
      </c>
      <c r="Z21" s="106" t="str">
        <f t="shared" si="2"/>
        <v/>
      </c>
    </row>
    <row r="22" spans="1:26" ht="40.15" customHeight="1" x14ac:dyDescent="0.25">
      <c r="A22" s="445"/>
      <c r="B22" s="441"/>
      <c r="C22" s="99"/>
      <c r="D22" s="90" t="str">
        <f>IF(B21="","",CONCATENATE(A21,".",2))</f>
        <v>5.2</v>
      </c>
      <c r="E22" s="90"/>
      <c r="F22" s="90"/>
      <c r="G22" s="90" t="str">
        <f>IFERROR(VLOOKUP(F22,'Listas Suspensas'!$T$2:$U$13,2,0),"")</f>
        <v/>
      </c>
      <c r="H22" s="90"/>
      <c r="I22" s="90" t="str">
        <f>IFERROR(VLOOKUP(H22,'Listas Suspensas'!$T$2:$U$13,2,0),"")</f>
        <v/>
      </c>
      <c r="J22" s="90"/>
      <c r="K22" s="90" t="str">
        <f>IFERROR(VLOOKUP(J22,'Listas Suspensas'!$T$2:$U$13,2,0),"")</f>
        <v/>
      </c>
      <c r="L22" s="90"/>
      <c r="M22" s="90" t="str">
        <f>IFERROR(VLOOKUP(L22,'Listas Suspensas'!$T$2:$U$13,2,0),"")</f>
        <v/>
      </c>
      <c r="N22" s="100"/>
      <c r="O22" s="104" t="str">
        <f t="shared" si="2"/>
        <v/>
      </c>
      <c r="P22" s="105" t="str">
        <f t="shared" si="2"/>
        <v/>
      </c>
      <c r="Q22" s="105" t="str">
        <f t="shared" si="2"/>
        <v/>
      </c>
      <c r="R22" s="105" t="str">
        <f t="shared" si="2"/>
        <v/>
      </c>
      <c r="S22" s="105" t="str">
        <f t="shared" si="2"/>
        <v/>
      </c>
      <c r="T22" s="105" t="str">
        <f t="shared" si="2"/>
        <v/>
      </c>
      <c r="U22" s="105" t="str">
        <f t="shared" si="2"/>
        <v/>
      </c>
      <c r="V22" s="105" t="str">
        <f t="shared" si="2"/>
        <v/>
      </c>
      <c r="W22" s="105" t="str">
        <f t="shared" si="2"/>
        <v/>
      </c>
      <c r="X22" s="105" t="str">
        <f t="shared" si="2"/>
        <v/>
      </c>
      <c r="Y22" s="105" t="str">
        <f t="shared" si="2"/>
        <v/>
      </c>
      <c r="Z22" s="106" t="str">
        <f t="shared" si="2"/>
        <v/>
      </c>
    </row>
    <row r="23" spans="1:26" ht="40.15" customHeight="1" x14ac:dyDescent="0.25">
      <c r="A23" s="445"/>
      <c r="B23" s="441"/>
      <c r="C23" s="99"/>
      <c r="D23" s="90" t="str">
        <f>IF(B21="","",CONCATENATE(A21,".",3))</f>
        <v>5.3</v>
      </c>
      <c r="E23" s="90"/>
      <c r="F23" s="90"/>
      <c r="G23" s="90" t="str">
        <f>IFERROR(VLOOKUP(F23,'Listas Suspensas'!$T$2:$U$13,2,0),"")</f>
        <v/>
      </c>
      <c r="H23" s="90"/>
      <c r="I23" s="90" t="str">
        <f>IFERROR(VLOOKUP(H23,'Listas Suspensas'!$T$2:$U$13,2,0),"")</f>
        <v/>
      </c>
      <c r="J23" s="90"/>
      <c r="K23" s="90" t="str">
        <f>IFERROR(VLOOKUP(J23,'Listas Suspensas'!$T$2:$U$13,2,0),"")</f>
        <v/>
      </c>
      <c r="L23" s="90"/>
      <c r="M23" s="90" t="str">
        <f>IFERROR(VLOOKUP(L23,'Listas Suspensas'!$T$2:$U$13,2,0),"")</f>
        <v/>
      </c>
      <c r="N23" s="100"/>
      <c r="O23" s="104" t="str">
        <f t="shared" si="2"/>
        <v/>
      </c>
      <c r="P23" s="105" t="str">
        <f t="shared" si="2"/>
        <v/>
      </c>
      <c r="Q23" s="105" t="str">
        <f t="shared" si="2"/>
        <v/>
      </c>
      <c r="R23" s="105" t="str">
        <f t="shared" si="2"/>
        <v/>
      </c>
      <c r="S23" s="105" t="str">
        <f t="shared" si="2"/>
        <v/>
      </c>
      <c r="T23" s="105" t="str">
        <f t="shared" si="2"/>
        <v/>
      </c>
      <c r="U23" s="105" t="str">
        <f t="shared" si="2"/>
        <v/>
      </c>
      <c r="V23" s="105" t="str">
        <f t="shared" si="2"/>
        <v/>
      </c>
      <c r="W23" s="105" t="str">
        <f t="shared" si="2"/>
        <v/>
      </c>
      <c r="X23" s="105" t="str">
        <f t="shared" si="2"/>
        <v/>
      </c>
      <c r="Y23" s="105" t="str">
        <f t="shared" si="2"/>
        <v/>
      </c>
      <c r="Z23" s="106" t="str">
        <f t="shared" si="2"/>
        <v/>
      </c>
    </row>
    <row r="24" spans="1:26" ht="40.15" customHeight="1" x14ac:dyDescent="0.25">
      <c r="A24" s="445">
        <v>6</v>
      </c>
      <c r="B24" s="441" t="str">
        <f>IF(VLOOKUP(A24,'03_CADASTRO DO GRÊMIO'!$H$20:$I$33,2,0)="","",VLOOKUP(A24,'03_CADASTRO DO GRÊMIO'!$H$20:$I$33,2,0))</f>
        <v>Meio Ambiente e Mudanças Climáticas</v>
      </c>
      <c r="C24" s="99">
        <f t="shared" si="1"/>
        <v>6</v>
      </c>
      <c r="D24" s="90" t="str">
        <f>IF(B24="","",CONCATENATE(A24,".",1))</f>
        <v>6.1</v>
      </c>
      <c r="E24" s="90"/>
      <c r="F24" s="90"/>
      <c r="G24" s="90" t="str">
        <f>IFERROR(VLOOKUP(F24,'Listas Suspensas'!$T$2:$U$13,2,0),"")</f>
        <v/>
      </c>
      <c r="H24" s="90"/>
      <c r="I24" s="90" t="str">
        <f>IFERROR(VLOOKUP(H24,'Listas Suspensas'!$T$2:$U$13,2,0),"")</f>
        <v/>
      </c>
      <c r="J24" s="90"/>
      <c r="K24" s="90" t="str">
        <f>IFERROR(VLOOKUP(J24,'Listas Suspensas'!$T$2:$U$13,2,0),"")</f>
        <v/>
      </c>
      <c r="L24" s="90"/>
      <c r="M24" s="90" t="str">
        <f>IFERROR(VLOOKUP(L24,'Listas Suspensas'!$T$2:$U$13,2,0),"")</f>
        <v/>
      </c>
      <c r="N24" s="100"/>
      <c r="O24" s="104" t="str">
        <f t="shared" ref="O24:Z31" si="3">IF(AND(O$8&gt;=$K24,O$8&lt;=$M24),"i",IF(AND(O$8&gt;=$G24,O$8&lt;=$I24),"p",""))</f>
        <v/>
      </c>
      <c r="P24" s="105" t="str">
        <f t="shared" si="3"/>
        <v/>
      </c>
      <c r="Q24" s="105" t="str">
        <f t="shared" si="3"/>
        <v/>
      </c>
      <c r="R24" s="105" t="str">
        <f t="shared" si="3"/>
        <v/>
      </c>
      <c r="S24" s="105" t="str">
        <f t="shared" si="3"/>
        <v/>
      </c>
      <c r="T24" s="105" t="str">
        <f t="shared" si="3"/>
        <v/>
      </c>
      <c r="U24" s="105" t="str">
        <f t="shared" si="3"/>
        <v/>
      </c>
      <c r="V24" s="105" t="str">
        <f t="shared" si="3"/>
        <v/>
      </c>
      <c r="W24" s="105" t="str">
        <f t="shared" si="3"/>
        <v/>
      </c>
      <c r="X24" s="105" t="str">
        <f t="shared" si="3"/>
        <v/>
      </c>
      <c r="Y24" s="105" t="str">
        <f t="shared" si="3"/>
        <v/>
      </c>
      <c r="Z24" s="106" t="str">
        <f t="shared" si="3"/>
        <v/>
      </c>
    </row>
    <row r="25" spans="1:26" ht="40.15" customHeight="1" x14ac:dyDescent="0.25">
      <c r="A25" s="445"/>
      <c r="B25" s="441"/>
      <c r="C25" s="99"/>
      <c r="D25" s="90" t="str">
        <f>IF(B24="","",CONCATENATE(A24,".",2))</f>
        <v>6.2</v>
      </c>
      <c r="E25" s="90"/>
      <c r="F25" s="90"/>
      <c r="G25" s="90" t="str">
        <f>IFERROR(VLOOKUP(F25,'Listas Suspensas'!$T$2:$U$13,2,0),"")</f>
        <v/>
      </c>
      <c r="H25" s="90"/>
      <c r="I25" s="90" t="str">
        <f>IFERROR(VLOOKUP(H25,'Listas Suspensas'!$T$2:$U$13,2,0),"")</f>
        <v/>
      </c>
      <c r="J25" s="90"/>
      <c r="K25" s="90" t="str">
        <f>IFERROR(VLOOKUP(J25,'Listas Suspensas'!$T$2:$U$13,2,0),"")</f>
        <v/>
      </c>
      <c r="L25" s="90"/>
      <c r="M25" s="90" t="str">
        <f>IFERROR(VLOOKUP(L25,'Listas Suspensas'!$T$2:$U$13,2,0),"")</f>
        <v/>
      </c>
      <c r="N25" s="100"/>
      <c r="O25" s="104" t="str">
        <f t="shared" si="3"/>
        <v/>
      </c>
      <c r="P25" s="105" t="str">
        <f t="shared" si="3"/>
        <v/>
      </c>
      <c r="Q25" s="105" t="str">
        <f t="shared" si="3"/>
        <v/>
      </c>
      <c r="R25" s="105" t="str">
        <f t="shared" si="3"/>
        <v/>
      </c>
      <c r="S25" s="105" t="str">
        <f t="shared" si="3"/>
        <v/>
      </c>
      <c r="T25" s="105" t="str">
        <f t="shared" si="3"/>
        <v/>
      </c>
      <c r="U25" s="105" t="str">
        <f t="shared" si="3"/>
        <v/>
      </c>
      <c r="V25" s="105" t="str">
        <f t="shared" si="3"/>
        <v/>
      </c>
      <c r="W25" s="105" t="str">
        <f t="shared" si="3"/>
        <v/>
      </c>
      <c r="X25" s="105" t="str">
        <f t="shared" si="3"/>
        <v/>
      </c>
      <c r="Y25" s="105" t="str">
        <f t="shared" si="3"/>
        <v/>
      </c>
      <c r="Z25" s="106" t="str">
        <f t="shared" si="3"/>
        <v/>
      </c>
    </row>
    <row r="26" spans="1:26" ht="40.15" customHeight="1" x14ac:dyDescent="0.25">
      <c r="A26" s="445"/>
      <c r="B26" s="441"/>
      <c r="C26" s="99"/>
      <c r="D26" s="90" t="str">
        <f>IF(B24="","",CONCATENATE(A24,".",3))</f>
        <v>6.3</v>
      </c>
      <c r="E26" s="90"/>
      <c r="F26" s="90"/>
      <c r="G26" s="90" t="str">
        <f>IFERROR(VLOOKUP(F26,'Listas Suspensas'!$T$2:$U$13,2,0),"")</f>
        <v/>
      </c>
      <c r="H26" s="90"/>
      <c r="I26" s="90" t="str">
        <f>IFERROR(VLOOKUP(H26,'Listas Suspensas'!$T$2:$U$13,2,0),"")</f>
        <v/>
      </c>
      <c r="J26" s="90"/>
      <c r="K26" s="90" t="str">
        <f>IFERROR(VLOOKUP(J26,'Listas Suspensas'!$T$2:$U$13,2,0),"")</f>
        <v/>
      </c>
      <c r="L26" s="90"/>
      <c r="M26" s="90" t="str">
        <f>IFERROR(VLOOKUP(L26,'Listas Suspensas'!$T$2:$U$13,2,0),"")</f>
        <v/>
      </c>
      <c r="N26" s="100"/>
      <c r="O26" s="104" t="str">
        <f t="shared" si="3"/>
        <v/>
      </c>
      <c r="P26" s="105" t="str">
        <f t="shared" si="3"/>
        <v/>
      </c>
      <c r="Q26" s="105" t="str">
        <f t="shared" si="3"/>
        <v/>
      </c>
      <c r="R26" s="105" t="str">
        <f t="shared" si="3"/>
        <v/>
      </c>
      <c r="S26" s="105" t="str">
        <f t="shared" si="3"/>
        <v/>
      </c>
      <c r="T26" s="105" t="str">
        <f t="shared" si="3"/>
        <v/>
      </c>
      <c r="U26" s="105" t="str">
        <f t="shared" si="3"/>
        <v/>
      </c>
      <c r="V26" s="105" t="str">
        <f t="shared" si="3"/>
        <v/>
      </c>
      <c r="W26" s="105" t="str">
        <f t="shared" si="3"/>
        <v/>
      </c>
      <c r="X26" s="105" t="str">
        <f t="shared" si="3"/>
        <v/>
      </c>
      <c r="Y26" s="105" t="str">
        <f t="shared" si="3"/>
        <v/>
      </c>
      <c r="Z26" s="106" t="str">
        <f t="shared" si="3"/>
        <v/>
      </c>
    </row>
    <row r="27" spans="1:26" ht="40.15" customHeight="1" x14ac:dyDescent="0.25">
      <c r="A27" s="445">
        <v>7</v>
      </c>
      <c r="B27" s="441" t="str">
        <f>IF(VLOOKUP(A27,'03_CADASTRO DO GRÊMIO'!$H$20:$I$33,2,0)="","",VLOOKUP(A27,'03_CADASTRO DO GRÊMIO'!$H$20:$I$33,2,0))</f>
        <v>Diversidade, Equidade e Inclusão</v>
      </c>
      <c r="C27" s="99">
        <f t="shared" si="1"/>
        <v>7</v>
      </c>
      <c r="D27" s="90" t="str">
        <f>IF(B27="","",CONCATENATE(A27,".",1))</f>
        <v>7.1</v>
      </c>
      <c r="E27" s="90"/>
      <c r="F27" s="90"/>
      <c r="G27" s="90" t="str">
        <f>IFERROR(VLOOKUP(F27,'Listas Suspensas'!$T$2:$U$13,2,0),"")</f>
        <v/>
      </c>
      <c r="H27" s="90"/>
      <c r="I27" s="90" t="str">
        <f>IFERROR(VLOOKUP(H27,'Listas Suspensas'!$T$2:$U$13,2,0),"")</f>
        <v/>
      </c>
      <c r="J27" s="90"/>
      <c r="K27" s="90" t="str">
        <f>IFERROR(VLOOKUP(J27,'Listas Suspensas'!$T$2:$U$13,2,0),"")</f>
        <v/>
      </c>
      <c r="L27" s="90"/>
      <c r="M27" s="90" t="str">
        <f>IFERROR(VLOOKUP(L27,'Listas Suspensas'!$T$2:$U$13,2,0),"")</f>
        <v/>
      </c>
      <c r="N27" s="100"/>
      <c r="O27" s="104" t="str">
        <f t="shared" si="3"/>
        <v/>
      </c>
      <c r="P27" s="105" t="str">
        <f t="shared" si="3"/>
        <v/>
      </c>
      <c r="Q27" s="105" t="str">
        <f t="shared" si="3"/>
        <v/>
      </c>
      <c r="R27" s="105" t="str">
        <f t="shared" si="3"/>
        <v/>
      </c>
      <c r="S27" s="105" t="str">
        <f t="shared" si="3"/>
        <v/>
      </c>
      <c r="T27" s="105" t="str">
        <f t="shared" si="3"/>
        <v/>
      </c>
      <c r="U27" s="105" t="str">
        <f t="shared" si="3"/>
        <v/>
      </c>
      <c r="V27" s="105" t="str">
        <f t="shared" si="3"/>
        <v/>
      </c>
      <c r="W27" s="105" t="str">
        <f t="shared" si="3"/>
        <v/>
      </c>
      <c r="X27" s="105" t="str">
        <f t="shared" si="3"/>
        <v/>
      </c>
      <c r="Y27" s="105" t="str">
        <f t="shared" si="3"/>
        <v/>
      </c>
      <c r="Z27" s="106" t="str">
        <f t="shared" si="3"/>
        <v/>
      </c>
    </row>
    <row r="28" spans="1:26" ht="40.15" customHeight="1" x14ac:dyDescent="0.25">
      <c r="A28" s="445"/>
      <c r="B28" s="441"/>
      <c r="C28" s="99"/>
      <c r="D28" s="90" t="str">
        <f>IF(B27="","",CONCATENATE(A27,".",2))</f>
        <v>7.2</v>
      </c>
      <c r="E28" s="90"/>
      <c r="F28" s="90"/>
      <c r="G28" s="90" t="str">
        <f>IFERROR(VLOOKUP(F28,'Listas Suspensas'!$T$2:$U$13,2,0),"")</f>
        <v/>
      </c>
      <c r="H28" s="90"/>
      <c r="I28" s="90" t="str">
        <f>IFERROR(VLOOKUP(H28,'Listas Suspensas'!$T$2:$U$13,2,0),"")</f>
        <v/>
      </c>
      <c r="J28" s="90"/>
      <c r="K28" s="90" t="str">
        <f>IFERROR(VLOOKUP(J28,'Listas Suspensas'!$T$2:$U$13,2,0),"")</f>
        <v/>
      </c>
      <c r="L28" s="90"/>
      <c r="M28" s="90" t="str">
        <f>IFERROR(VLOOKUP(L28,'Listas Suspensas'!$T$2:$U$13,2,0),"")</f>
        <v/>
      </c>
      <c r="N28" s="100"/>
      <c r="O28" s="104" t="str">
        <f t="shared" si="3"/>
        <v/>
      </c>
      <c r="P28" s="105" t="str">
        <f t="shared" si="3"/>
        <v/>
      </c>
      <c r="Q28" s="105" t="str">
        <f t="shared" si="3"/>
        <v/>
      </c>
      <c r="R28" s="105" t="str">
        <f t="shared" si="3"/>
        <v/>
      </c>
      <c r="S28" s="105" t="str">
        <f t="shared" si="3"/>
        <v/>
      </c>
      <c r="T28" s="105" t="str">
        <f t="shared" si="3"/>
        <v/>
      </c>
      <c r="U28" s="105" t="str">
        <f t="shared" si="3"/>
        <v/>
      </c>
      <c r="V28" s="105" t="str">
        <f t="shared" si="3"/>
        <v/>
      </c>
      <c r="W28" s="105" t="str">
        <f t="shared" si="3"/>
        <v/>
      </c>
      <c r="X28" s="105" t="str">
        <f t="shared" si="3"/>
        <v/>
      </c>
      <c r="Y28" s="105" t="str">
        <f t="shared" si="3"/>
        <v/>
      </c>
      <c r="Z28" s="106" t="str">
        <f t="shared" si="3"/>
        <v/>
      </c>
    </row>
    <row r="29" spans="1:26" ht="40.15" customHeight="1" x14ac:dyDescent="0.25">
      <c r="A29" s="445"/>
      <c r="B29" s="441"/>
      <c r="C29" s="99"/>
      <c r="D29" s="90" t="str">
        <f>IF(B27="","",CONCATENATE(A27,".",3))</f>
        <v>7.3</v>
      </c>
      <c r="E29" s="90"/>
      <c r="F29" s="90"/>
      <c r="G29" s="90" t="str">
        <f>IFERROR(VLOOKUP(F29,'Listas Suspensas'!$T$2:$U$13,2,0),"")</f>
        <v/>
      </c>
      <c r="H29" s="90"/>
      <c r="I29" s="90" t="str">
        <f>IFERROR(VLOOKUP(H29,'Listas Suspensas'!$T$2:$U$13,2,0),"")</f>
        <v/>
      </c>
      <c r="J29" s="90"/>
      <c r="K29" s="90" t="str">
        <f>IFERROR(VLOOKUP(J29,'Listas Suspensas'!$T$2:$U$13,2,0),"")</f>
        <v/>
      </c>
      <c r="L29" s="90"/>
      <c r="M29" s="90" t="str">
        <f>IFERROR(VLOOKUP(L29,'Listas Suspensas'!$T$2:$U$13,2,0),"")</f>
        <v/>
      </c>
      <c r="N29" s="100"/>
      <c r="O29" s="104" t="str">
        <f t="shared" si="3"/>
        <v/>
      </c>
      <c r="P29" s="105" t="str">
        <f t="shared" si="3"/>
        <v/>
      </c>
      <c r="Q29" s="105" t="str">
        <f t="shared" si="3"/>
        <v/>
      </c>
      <c r="R29" s="105" t="str">
        <f t="shared" si="3"/>
        <v/>
      </c>
      <c r="S29" s="105" t="str">
        <f t="shared" si="3"/>
        <v/>
      </c>
      <c r="T29" s="105" t="str">
        <f t="shared" si="3"/>
        <v/>
      </c>
      <c r="U29" s="105" t="str">
        <f t="shared" si="3"/>
        <v/>
      </c>
      <c r="V29" s="105" t="str">
        <f t="shared" si="3"/>
        <v/>
      </c>
      <c r="W29" s="105" t="str">
        <f t="shared" si="3"/>
        <v/>
      </c>
      <c r="X29" s="105" t="str">
        <f t="shared" si="3"/>
        <v/>
      </c>
      <c r="Y29" s="105" t="str">
        <f t="shared" si="3"/>
        <v/>
      </c>
      <c r="Z29" s="106" t="str">
        <f t="shared" si="3"/>
        <v/>
      </c>
    </row>
    <row r="30" spans="1:26" ht="40.15" customHeight="1" x14ac:dyDescent="0.25">
      <c r="A30" s="445">
        <v>8</v>
      </c>
      <c r="B30" s="441" t="str">
        <f>IF(VLOOKUP(A30,'03_CADASTRO DO GRÊMIO'!$H$20:$I$33,2,0)="","",VLOOKUP(A30,'03_CADASTRO DO GRÊMIO'!$H$20:$I$33,2,0))</f>
        <v>Direitos Humanos e Convivência</v>
      </c>
      <c r="C30" s="99">
        <f t="shared" si="1"/>
        <v>8</v>
      </c>
      <c r="D30" s="90" t="str">
        <f>IF(B30="","",CONCATENATE(A30,".",1))</f>
        <v>8.1</v>
      </c>
      <c r="E30" s="90"/>
      <c r="F30" s="90"/>
      <c r="G30" s="90" t="str">
        <f>IFERROR(VLOOKUP(F30,'Listas Suspensas'!$T$2:$U$13,2,0),"")</f>
        <v/>
      </c>
      <c r="H30" s="90"/>
      <c r="I30" s="90" t="str">
        <f>IFERROR(VLOOKUP(H30,'Listas Suspensas'!$T$2:$U$13,2,0),"")</f>
        <v/>
      </c>
      <c r="J30" s="90"/>
      <c r="K30" s="90" t="str">
        <f>IFERROR(VLOOKUP(J30,'Listas Suspensas'!$T$2:$U$13,2,0),"")</f>
        <v/>
      </c>
      <c r="L30" s="90"/>
      <c r="M30" s="90" t="str">
        <f>IFERROR(VLOOKUP(L30,'Listas Suspensas'!$T$2:$U$13,2,0),"")</f>
        <v/>
      </c>
      <c r="N30" s="100"/>
      <c r="O30" s="104" t="str">
        <f t="shared" si="3"/>
        <v/>
      </c>
      <c r="P30" s="105" t="str">
        <f t="shared" si="3"/>
        <v/>
      </c>
      <c r="Q30" s="105" t="str">
        <f t="shared" si="3"/>
        <v/>
      </c>
      <c r="R30" s="105" t="str">
        <f t="shared" si="3"/>
        <v/>
      </c>
      <c r="S30" s="105" t="str">
        <f t="shared" si="3"/>
        <v/>
      </c>
      <c r="T30" s="105" t="str">
        <f t="shared" si="3"/>
        <v/>
      </c>
      <c r="U30" s="105" t="str">
        <f t="shared" si="3"/>
        <v/>
      </c>
      <c r="V30" s="105" t="str">
        <f t="shared" si="3"/>
        <v/>
      </c>
      <c r="W30" s="105" t="str">
        <f t="shared" si="3"/>
        <v/>
      </c>
      <c r="X30" s="105" t="str">
        <f t="shared" si="3"/>
        <v/>
      </c>
      <c r="Y30" s="105" t="str">
        <f t="shared" si="3"/>
        <v/>
      </c>
      <c r="Z30" s="106" t="str">
        <f t="shared" si="3"/>
        <v/>
      </c>
    </row>
    <row r="31" spans="1:26" ht="40.15" customHeight="1" x14ac:dyDescent="0.25">
      <c r="A31" s="445"/>
      <c r="B31" s="441"/>
      <c r="C31" s="99"/>
      <c r="D31" s="90" t="str">
        <f>IF(B30="","",CONCATENATE(A30,".",2))</f>
        <v>8.2</v>
      </c>
      <c r="E31" s="90"/>
      <c r="F31" s="90"/>
      <c r="G31" s="90" t="str">
        <f>IFERROR(VLOOKUP(F31,'Listas Suspensas'!$T$2:$U$13,2,0),"")</f>
        <v/>
      </c>
      <c r="H31" s="90"/>
      <c r="I31" s="90" t="str">
        <f>IFERROR(VLOOKUP(H31,'Listas Suspensas'!$T$2:$U$13,2,0),"")</f>
        <v/>
      </c>
      <c r="J31" s="90"/>
      <c r="K31" s="90" t="str">
        <f>IFERROR(VLOOKUP(J31,'Listas Suspensas'!$T$2:$U$13,2,0),"")</f>
        <v/>
      </c>
      <c r="L31" s="90"/>
      <c r="M31" s="90" t="str">
        <f>IFERROR(VLOOKUP(L31,'Listas Suspensas'!$T$2:$U$13,2,0),"")</f>
        <v/>
      </c>
      <c r="N31" s="100"/>
      <c r="O31" s="104" t="str">
        <f t="shared" si="3"/>
        <v/>
      </c>
      <c r="P31" s="105" t="str">
        <f t="shared" si="3"/>
        <v/>
      </c>
      <c r="Q31" s="105" t="str">
        <f t="shared" si="3"/>
        <v/>
      </c>
      <c r="R31" s="105" t="str">
        <f t="shared" si="3"/>
        <v/>
      </c>
      <c r="S31" s="105" t="str">
        <f t="shared" si="3"/>
        <v/>
      </c>
      <c r="T31" s="105" t="str">
        <f t="shared" si="3"/>
        <v/>
      </c>
      <c r="U31" s="105" t="str">
        <f t="shared" si="3"/>
        <v/>
      </c>
      <c r="V31" s="105" t="str">
        <f t="shared" si="3"/>
        <v/>
      </c>
      <c r="W31" s="105" t="str">
        <f t="shared" si="3"/>
        <v/>
      </c>
      <c r="X31" s="105" t="str">
        <f t="shared" si="3"/>
        <v/>
      </c>
      <c r="Y31" s="105" t="str">
        <f t="shared" si="3"/>
        <v/>
      </c>
      <c r="Z31" s="106" t="str">
        <f t="shared" si="3"/>
        <v/>
      </c>
    </row>
    <row r="32" spans="1:26" ht="40.15" customHeight="1" x14ac:dyDescent="0.25">
      <c r="A32" s="445"/>
      <c r="B32" s="441"/>
      <c r="C32" s="99"/>
      <c r="D32" s="90" t="str">
        <f>IF(B30="","",CONCATENATE(A30,".",3))</f>
        <v>8.3</v>
      </c>
      <c r="E32" s="90"/>
      <c r="F32" s="90"/>
      <c r="G32" s="90" t="str">
        <f>IFERROR(VLOOKUP(F32,'Listas Suspensas'!$T$2:$U$13,2,0),"")</f>
        <v/>
      </c>
      <c r="H32" s="90"/>
      <c r="I32" s="90" t="str">
        <f>IFERROR(VLOOKUP(H32,'Listas Suspensas'!$T$2:$U$13,2,0),"")</f>
        <v/>
      </c>
      <c r="J32" s="90"/>
      <c r="K32" s="90" t="str">
        <f>IFERROR(VLOOKUP(J32,'Listas Suspensas'!$T$2:$U$13,2,0),"")</f>
        <v/>
      </c>
      <c r="L32" s="90"/>
      <c r="M32" s="90" t="str">
        <f>IFERROR(VLOOKUP(L32,'Listas Suspensas'!$T$2:$U$13,2,0),"")</f>
        <v/>
      </c>
      <c r="N32" s="100"/>
      <c r="O32" s="104" t="str">
        <f t="shared" ref="O32:Z38" si="4">IF(AND(O$8&gt;=$K32,O$8&lt;=$M32),"i",IF(AND(O$8&gt;=$G32,O$8&lt;=$I32),"p",""))</f>
        <v/>
      </c>
      <c r="P32" s="105" t="str">
        <f t="shared" si="4"/>
        <v/>
      </c>
      <c r="Q32" s="105" t="str">
        <f t="shared" si="4"/>
        <v/>
      </c>
      <c r="R32" s="105" t="str">
        <f t="shared" si="4"/>
        <v/>
      </c>
      <c r="S32" s="105" t="str">
        <f t="shared" si="4"/>
        <v/>
      </c>
      <c r="T32" s="105" t="str">
        <f t="shared" si="4"/>
        <v/>
      </c>
      <c r="U32" s="105" t="str">
        <f t="shared" si="4"/>
        <v/>
      </c>
      <c r="V32" s="105" t="str">
        <f t="shared" si="4"/>
        <v/>
      </c>
      <c r="W32" s="105" t="str">
        <f t="shared" si="4"/>
        <v/>
      </c>
      <c r="X32" s="105" t="str">
        <f t="shared" si="4"/>
        <v/>
      </c>
      <c r="Y32" s="105" t="str">
        <f t="shared" si="4"/>
        <v/>
      </c>
      <c r="Z32" s="106" t="str">
        <f t="shared" si="4"/>
        <v/>
      </c>
    </row>
    <row r="33" spans="1:26" ht="40.15" customHeight="1" x14ac:dyDescent="0.25">
      <c r="A33" s="445">
        <v>9</v>
      </c>
      <c r="B33" s="441" t="str">
        <f>IF(VLOOKUP(A33,'03_CADASTRO DO GRÊMIO'!$H$20:$I$33,2,0)="","",VLOOKUP(A33,'03_CADASTRO DO GRÊMIO'!$H$20:$I$33,2,0))</f>
        <v>Tecnologias Digitais</v>
      </c>
      <c r="C33" s="99">
        <f t="shared" si="1"/>
        <v>9</v>
      </c>
      <c r="D33" s="90" t="str">
        <f>IF(B33="","",CONCATENATE(A33,".",1))</f>
        <v>9.1</v>
      </c>
      <c r="E33" s="90"/>
      <c r="F33" s="90"/>
      <c r="G33" s="90" t="str">
        <f>IFERROR(VLOOKUP(F33,'Listas Suspensas'!$T$2:$U$13,2,0),"")</f>
        <v/>
      </c>
      <c r="H33" s="90"/>
      <c r="I33" s="90" t="str">
        <f>IFERROR(VLOOKUP(H33,'Listas Suspensas'!$T$2:$U$13,2,0),"")</f>
        <v/>
      </c>
      <c r="J33" s="90"/>
      <c r="K33" s="90" t="str">
        <f>IFERROR(VLOOKUP(J33,'Listas Suspensas'!$T$2:$U$13,2,0),"")</f>
        <v/>
      </c>
      <c r="L33" s="90"/>
      <c r="M33" s="90" t="str">
        <f>IFERROR(VLOOKUP(L33,'Listas Suspensas'!$T$2:$U$13,2,0),"")</f>
        <v/>
      </c>
      <c r="N33" s="90"/>
      <c r="O33" s="104" t="str">
        <f t="shared" si="4"/>
        <v/>
      </c>
      <c r="P33" s="105" t="str">
        <f t="shared" si="4"/>
        <v/>
      </c>
      <c r="Q33" s="105" t="str">
        <f t="shared" si="4"/>
        <v/>
      </c>
      <c r="R33" s="105" t="str">
        <f t="shared" si="4"/>
        <v/>
      </c>
      <c r="S33" s="105" t="str">
        <f t="shared" si="4"/>
        <v/>
      </c>
      <c r="T33" s="105" t="str">
        <f t="shared" si="4"/>
        <v/>
      </c>
      <c r="U33" s="105" t="str">
        <f t="shared" si="4"/>
        <v/>
      </c>
      <c r="V33" s="105" t="str">
        <f t="shared" si="4"/>
        <v/>
      </c>
      <c r="W33" s="105" t="str">
        <f t="shared" si="4"/>
        <v/>
      </c>
      <c r="X33" s="105" t="str">
        <f t="shared" si="4"/>
        <v/>
      </c>
      <c r="Y33" s="105" t="str">
        <f t="shared" si="4"/>
        <v/>
      </c>
      <c r="Z33" s="106" t="str">
        <f t="shared" si="4"/>
        <v/>
      </c>
    </row>
    <row r="34" spans="1:26" ht="40.15" customHeight="1" x14ac:dyDescent="0.25">
      <c r="A34" s="445"/>
      <c r="B34" s="441"/>
      <c r="C34" s="99"/>
      <c r="D34" s="90" t="str">
        <f>IF(B33="","",CONCATENATE(A33,".",2))</f>
        <v>9.2</v>
      </c>
      <c r="E34" s="90"/>
      <c r="F34" s="90"/>
      <c r="G34" s="90" t="str">
        <f>IFERROR(VLOOKUP(F34,'Listas Suspensas'!$T$2:$U$13,2,0),"")</f>
        <v/>
      </c>
      <c r="H34" s="90"/>
      <c r="I34" s="90" t="str">
        <f>IFERROR(VLOOKUP(H34,'Listas Suspensas'!$T$2:$U$13,2,0),"")</f>
        <v/>
      </c>
      <c r="J34" s="90"/>
      <c r="K34" s="90" t="str">
        <f>IFERROR(VLOOKUP(J34,'Listas Suspensas'!$T$2:$U$13,2,0),"")</f>
        <v/>
      </c>
      <c r="L34" s="90"/>
      <c r="M34" s="90" t="str">
        <f>IFERROR(VLOOKUP(L34,'Listas Suspensas'!$T$2:$U$13,2,0),"")</f>
        <v/>
      </c>
      <c r="N34" s="100"/>
      <c r="O34" s="104" t="str">
        <f t="shared" si="4"/>
        <v/>
      </c>
      <c r="P34" s="105" t="str">
        <f t="shared" si="4"/>
        <v/>
      </c>
      <c r="Q34" s="105" t="str">
        <f t="shared" si="4"/>
        <v/>
      </c>
      <c r="R34" s="105" t="str">
        <f t="shared" si="4"/>
        <v/>
      </c>
      <c r="S34" s="105" t="str">
        <f t="shared" si="4"/>
        <v/>
      </c>
      <c r="T34" s="105" t="str">
        <f t="shared" si="4"/>
        <v/>
      </c>
      <c r="U34" s="105" t="str">
        <f t="shared" si="4"/>
        <v/>
      </c>
      <c r="V34" s="105" t="str">
        <f t="shared" si="4"/>
        <v/>
      </c>
      <c r="W34" s="105" t="str">
        <f t="shared" si="4"/>
        <v/>
      </c>
      <c r="X34" s="105" t="str">
        <f t="shared" si="4"/>
        <v/>
      </c>
      <c r="Y34" s="105" t="str">
        <f t="shared" si="4"/>
        <v/>
      </c>
      <c r="Z34" s="106" t="str">
        <f t="shared" si="4"/>
        <v/>
      </c>
    </row>
    <row r="35" spans="1:26" ht="40.15" customHeight="1" x14ac:dyDescent="0.25">
      <c r="A35" s="445"/>
      <c r="B35" s="441"/>
      <c r="C35" s="99"/>
      <c r="D35" s="90" t="str">
        <f>IF(B33="","",CONCATENATE(A33,".",3))</f>
        <v>9.3</v>
      </c>
      <c r="E35" s="90"/>
      <c r="F35" s="90"/>
      <c r="G35" s="90" t="str">
        <f>IFERROR(VLOOKUP(F35,'Listas Suspensas'!$T$2:$U$13,2,0),"")</f>
        <v/>
      </c>
      <c r="H35" s="90"/>
      <c r="I35" s="90" t="str">
        <f>IFERROR(VLOOKUP(H35,'Listas Suspensas'!$T$2:$U$13,2,0),"")</f>
        <v/>
      </c>
      <c r="J35" s="90"/>
      <c r="K35" s="90" t="str">
        <f>IFERROR(VLOOKUP(J35,'Listas Suspensas'!$T$2:$U$13,2,0),"")</f>
        <v/>
      </c>
      <c r="L35" s="90"/>
      <c r="M35" s="90" t="str">
        <f>IFERROR(VLOOKUP(L35,'Listas Suspensas'!$T$2:$U$13,2,0),"")</f>
        <v/>
      </c>
      <c r="N35" s="100"/>
      <c r="O35" s="104" t="str">
        <f t="shared" si="4"/>
        <v/>
      </c>
      <c r="P35" s="105" t="str">
        <f t="shared" si="4"/>
        <v/>
      </c>
      <c r="Q35" s="105" t="str">
        <f t="shared" si="4"/>
        <v/>
      </c>
      <c r="R35" s="105" t="str">
        <f t="shared" si="4"/>
        <v/>
      </c>
      <c r="S35" s="105" t="str">
        <f t="shared" si="4"/>
        <v/>
      </c>
      <c r="T35" s="105" t="str">
        <f t="shared" si="4"/>
        <v/>
      </c>
      <c r="U35" s="105" t="str">
        <f t="shared" si="4"/>
        <v/>
      </c>
      <c r="V35" s="105" t="str">
        <f t="shared" si="4"/>
        <v/>
      </c>
      <c r="W35" s="105" t="str">
        <f t="shared" si="4"/>
        <v/>
      </c>
      <c r="X35" s="105" t="str">
        <f t="shared" si="4"/>
        <v/>
      </c>
      <c r="Y35" s="105" t="str">
        <f t="shared" si="4"/>
        <v/>
      </c>
      <c r="Z35" s="106" t="str">
        <f t="shared" si="4"/>
        <v/>
      </c>
    </row>
    <row r="36" spans="1:26" ht="40.15" customHeight="1" x14ac:dyDescent="0.25">
      <c r="A36" s="445">
        <v>10</v>
      </c>
      <c r="B36" s="441" t="str">
        <f>IF(VLOOKUP(A36,'03_CADASTRO DO GRÊMIO'!$H$20:$I$33,2,0)="","",VLOOKUP(A36,'03_CADASTRO DO GRÊMIO'!$H$20:$I$33,2,0))</f>
        <v>Participação e Gestão Democrática</v>
      </c>
      <c r="C36" s="99">
        <f t="shared" si="1"/>
        <v>10</v>
      </c>
      <c r="D36" s="90" t="str">
        <f>IF(B36="","",CONCATENATE(A36,".",1))</f>
        <v>10.1</v>
      </c>
      <c r="E36" s="90"/>
      <c r="F36" s="90"/>
      <c r="G36" s="90" t="str">
        <f>IFERROR(VLOOKUP(F36,'Listas Suspensas'!$T$2:$U$13,2,0),"")</f>
        <v/>
      </c>
      <c r="H36" s="90"/>
      <c r="I36" s="90" t="str">
        <f>IFERROR(VLOOKUP(H36,'Listas Suspensas'!$T$2:$U$13,2,0),"")</f>
        <v/>
      </c>
      <c r="J36" s="90"/>
      <c r="K36" s="90" t="str">
        <f>IFERROR(VLOOKUP(J36,'Listas Suspensas'!$T$2:$U$13,2,0),"")</f>
        <v/>
      </c>
      <c r="L36" s="90"/>
      <c r="M36" s="90" t="str">
        <f>IFERROR(VLOOKUP(L36,'Listas Suspensas'!$T$2:$U$13,2,0),"")</f>
        <v/>
      </c>
      <c r="N36" s="100"/>
      <c r="O36" s="104" t="str">
        <f t="shared" si="4"/>
        <v/>
      </c>
      <c r="P36" s="105" t="str">
        <f t="shared" si="4"/>
        <v/>
      </c>
      <c r="Q36" s="105" t="str">
        <f t="shared" si="4"/>
        <v/>
      </c>
      <c r="R36" s="105" t="str">
        <f t="shared" si="4"/>
        <v/>
      </c>
      <c r="S36" s="105" t="str">
        <f t="shared" si="4"/>
        <v/>
      </c>
      <c r="T36" s="105" t="str">
        <f t="shared" si="4"/>
        <v/>
      </c>
      <c r="U36" s="105" t="str">
        <f t="shared" si="4"/>
        <v/>
      </c>
      <c r="V36" s="105" t="str">
        <f t="shared" si="4"/>
        <v/>
      </c>
      <c r="W36" s="105" t="str">
        <f t="shared" si="4"/>
        <v/>
      </c>
      <c r="X36" s="105" t="str">
        <f t="shared" si="4"/>
        <v/>
      </c>
      <c r="Y36" s="105" t="str">
        <f t="shared" si="4"/>
        <v/>
      </c>
      <c r="Z36" s="106" t="str">
        <f t="shared" si="4"/>
        <v/>
      </c>
    </row>
    <row r="37" spans="1:26" ht="40.15" customHeight="1" x14ac:dyDescent="0.25">
      <c r="A37" s="445"/>
      <c r="B37" s="441"/>
      <c r="C37" s="99"/>
      <c r="D37" s="90" t="str">
        <f>IF(B36="","",CONCATENATE(A36,".",2))</f>
        <v>10.2</v>
      </c>
      <c r="E37" s="90"/>
      <c r="F37" s="90"/>
      <c r="G37" s="90" t="str">
        <f>IFERROR(VLOOKUP(F37,'Listas Suspensas'!$T$2:$U$13,2,0),"")</f>
        <v/>
      </c>
      <c r="H37" s="90"/>
      <c r="I37" s="90" t="str">
        <f>IFERROR(VLOOKUP(H37,'Listas Suspensas'!$T$2:$U$13,2,0),"")</f>
        <v/>
      </c>
      <c r="J37" s="90"/>
      <c r="K37" s="90" t="str">
        <f>IFERROR(VLOOKUP(J37,'Listas Suspensas'!$T$2:$U$13,2,0),"")</f>
        <v/>
      </c>
      <c r="L37" s="90"/>
      <c r="M37" s="90" t="str">
        <f>IFERROR(VLOOKUP(L37,'Listas Suspensas'!$T$2:$U$13,2,0),"")</f>
        <v/>
      </c>
      <c r="N37" s="100"/>
      <c r="O37" s="104" t="str">
        <f t="shared" si="4"/>
        <v/>
      </c>
      <c r="P37" s="105" t="str">
        <f t="shared" si="4"/>
        <v/>
      </c>
      <c r="Q37" s="105" t="str">
        <f t="shared" si="4"/>
        <v/>
      </c>
      <c r="R37" s="105" t="str">
        <f t="shared" si="4"/>
        <v/>
      </c>
      <c r="S37" s="105" t="str">
        <f t="shared" si="4"/>
        <v/>
      </c>
      <c r="T37" s="105" t="str">
        <f t="shared" si="4"/>
        <v/>
      </c>
      <c r="U37" s="105" t="str">
        <f t="shared" si="4"/>
        <v/>
      </c>
      <c r="V37" s="105" t="str">
        <f t="shared" si="4"/>
        <v/>
      </c>
      <c r="W37" s="105" t="str">
        <f t="shared" si="4"/>
        <v/>
      </c>
      <c r="X37" s="105" t="str">
        <f t="shared" si="4"/>
        <v/>
      </c>
      <c r="Y37" s="105" t="str">
        <f t="shared" si="4"/>
        <v/>
      </c>
      <c r="Z37" s="106" t="str">
        <f t="shared" si="4"/>
        <v/>
      </c>
    </row>
    <row r="38" spans="1:26" ht="40.15" customHeight="1" x14ac:dyDescent="0.25">
      <c r="A38" s="445"/>
      <c r="B38" s="441"/>
      <c r="C38" s="99"/>
      <c r="D38" s="90" t="str">
        <f>IF(B36="","",CONCATENATE(A36,".",3))</f>
        <v>10.3</v>
      </c>
      <c r="E38" s="90"/>
      <c r="F38" s="90"/>
      <c r="G38" s="90" t="str">
        <f>IFERROR(VLOOKUP(F38,'Listas Suspensas'!$T$2:$U$13,2,0),"")</f>
        <v/>
      </c>
      <c r="H38" s="90"/>
      <c r="I38" s="90" t="str">
        <f>IFERROR(VLOOKUP(H38,'Listas Suspensas'!$T$2:$U$13,2,0),"")</f>
        <v/>
      </c>
      <c r="J38" s="90"/>
      <c r="K38" s="90" t="str">
        <f>IFERROR(VLOOKUP(J38,'Listas Suspensas'!$T$2:$U$13,2,0),"")</f>
        <v/>
      </c>
      <c r="L38" s="90"/>
      <c r="M38" s="90" t="str">
        <f>IFERROR(VLOOKUP(L38,'Listas Suspensas'!$T$2:$U$13,2,0),"")</f>
        <v/>
      </c>
      <c r="N38" s="100"/>
      <c r="O38" s="104" t="str">
        <f t="shared" si="4"/>
        <v/>
      </c>
      <c r="P38" s="105" t="str">
        <f t="shared" si="4"/>
        <v/>
      </c>
      <c r="Q38" s="105" t="str">
        <f t="shared" si="4"/>
        <v/>
      </c>
      <c r="R38" s="105" t="str">
        <f t="shared" si="4"/>
        <v/>
      </c>
      <c r="S38" s="105" t="str">
        <f t="shared" si="4"/>
        <v/>
      </c>
      <c r="T38" s="105" t="str">
        <f t="shared" si="4"/>
        <v/>
      </c>
      <c r="U38" s="105" t="str">
        <f t="shared" si="4"/>
        <v/>
      </c>
      <c r="V38" s="105" t="str">
        <f t="shared" si="4"/>
        <v/>
      </c>
      <c r="W38" s="105" t="str">
        <f t="shared" si="4"/>
        <v/>
      </c>
      <c r="X38" s="105" t="str">
        <f t="shared" si="4"/>
        <v/>
      </c>
      <c r="Y38" s="105" t="str">
        <f t="shared" si="4"/>
        <v/>
      </c>
      <c r="Z38" s="106" t="str">
        <f t="shared" si="4"/>
        <v/>
      </c>
    </row>
    <row r="39" spans="1:26" ht="40.15" customHeight="1" x14ac:dyDescent="0.25">
      <c r="A39" s="445">
        <v>11</v>
      </c>
      <c r="B39" s="441" t="str">
        <f>IF(VLOOKUP(A39,'03_CADASTRO DO GRÊMIO'!$H$20:$I$33,2,0)="","",VLOOKUP(A39,'03_CADASTRO DO GRÊMIO'!$H$20:$I$33,2,0))</f>
        <v>Comunicação e Mobilização Acadêmica</v>
      </c>
      <c r="C39" s="99">
        <f t="shared" si="1"/>
        <v>11</v>
      </c>
      <c r="D39" s="90" t="str">
        <f>IF(B39="","",CONCATENATE(A39,".",1))</f>
        <v>11.1</v>
      </c>
      <c r="E39" s="90"/>
      <c r="F39" s="90"/>
      <c r="G39" s="90" t="str">
        <f>IFERROR(VLOOKUP(F39,'Listas Suspensas'!$T$2:$U$13,2,0),"")</f>
        <v/>
      </c>
      <c r="H39" s="90"/>
      <c r="I39" s="90" t="str">
        <f>IFERROR(VLOOKUP(H39,'Listas Suspensas'!$T$2:$U$13,2,0),"")</f>
        <v/>
      </c>
      <c r="J39" s="90"/>
      <c r="K39" s="90" t="str">
        <f>IFERROR(VLOOKUP(J39,'Listas Suspensas'!$T$2:$U$13,2,0),"")</f>
        <v/>
      </c>
      <c r="L39" s="90"/>
      <c r="M39" s="90" t="str">
        <f>IFERROR(VLOOKUP(L39,'Listas Suspensas'!$T$2:$U$13,2,0),"")</f>
        <v/>
      </c>
      <c r="N39" s="100"/>
      <c r="O39" s="104" t="str">
        <f t="shared" ref="O39:Z44" si="5">IF(AND(O$8&gt;=$K39,O$8&lt;=$M39),"i",IF(AND(O$8&gt;=$G39,O$8&lt;=$I39),"p",""))</f>
        <v/>
      </c>
      <c r="P39" s="105" t="str">
        <f t="shared" si="5"/>
        <v/>
      </c>
      <c r="Q39" s="105" t="str">
        <f t="shared" si="5"/>
        <v/>
      </c>
      <c r="R39" s="105" t="str">
        <f t="shared" si="5"/>
        <v/>
      </c>
      <c r="S39" s="105" t="str">
        <f t="shared" si="5"/>
        <v/>
      </c>
      <c r="T39" s="105" t="str">
        <f t="shared" si="5"/>
        <v/>
      </c>
      <c r="U39" s="105" t="str">
        <f t="shared" si="5"/>
        <v/>
      </c>
      <c r="V39" s="105" t="str">
        <f t="shared" si="5"/>
        <v/>
      </c>
      <c r="W39" s="105" t="str">
        <f t="shared" si="5"/>
        <v/>
      </c>
      <c r="X39" s="105" t="str">
        <f t="shared" si="5"/>
        <v/>
      </c>
      <c r="Y39" s="105" t="str">
        <f t="shared" si="5"/>
        <v/>
      </c>
      <c r="Z39" s="106" t="str">
        <f t="shared" si="5"/>
        <v/>
      </c>
    </row>
    <row r="40" spans="1:26" ht="40.15" customHeight="1" x14ac:dyDescent="0.25">
      <c r="A40" s="445"/>
      <c r="B40" s="441"/>
      <c r="C40" s="99"/>
      <c r="D40" s="90" t="str">
        <f>IF(B39="","",CONCATENATE(A39,".",2))</f>
        <v>11.2</v>
      </c>
      <c r="E40" s="90"/>
      <c r="F40" s="90"/>
      <c r="G40" s="90" t="str">
        <f>IFERROR(VLOOKUP(F40,'Listas Suspensas'!$T$2:$U$13,2,0),"")</f>
        <v/>
      </c>
      <c r="H40" s="90"/>
      <c r="I40" s="90" t="str">
        <f>IFERROR(VLOOKUP(H40,'Listas Suspensas'!$T$2:$U$13,2,0),"")</f>
        <v/>
      </c>
      <c r="J40" s="90"/>
      <c r="K40" s="90" t="str">
        <f>IFERROR(VLOOKUP(J40,'Listas Suspensas'!$T$2:$U$13,2,0),"")</f>
        <v/>
      </c>
      <c r="L40" s="90"/>
      <c r="M40" s="90" t="str">
        <f>IFERROR(VLOOKUP(L40,'Listas Suspensas'!$T$2:$U$13,2,0),"")</f>
        <v/>
      </c>
      <c r="N40" s="100"/>
      <c r="O40" s="104" t="str">
        <f t="shared" si="5"/>
        <v/>
      </c>
      <c r="P40" s="105" t="str">
        <f t="shared" si="5"/>
        <v/>
      </c>
      <c r="Q40" s="105" t="str">
        <f t="shared" si="5"/>
        <v/>
      </c>
      <c r="R40" s="105" t="str">
        <f t="shared" si="5"/>
        <v/>
      </c>
      <c r="S40" s="105" t="str">
        <f t="shared" si="5"/>
        <v/>
      </c>
      <c r="T40" s="105" t="str">
        <f t="shared" si="5"/>
        <v/>
      </c>
      <c r="U40" s="105" t="str">
        <f t="shared" si="5"/>
        <v/>
      </c>
      <c r="V40" s="105" t="str">
        <f t="shared" si="5"/>
        <v/>
      </c>
      <c r="W40" s="105" t="str">
        <f t="shared" si="5"/>
        <v/>
      </c>
      <c r="X40" s="105" t="str">
        <f t="shared" si="5"/>
        <v/>
      </c>
      <c r="Y40" s="105" t="str">
        <f t="shared" si="5"/>
        <v/>
      </c>
      <c r="Z40" s="106" t="str">
        <f t="shared" si="5"/>
        <v/>
      </c>
    </row>
    <row r="41" spans="1:26" ht="40.15" customHeight="1" x14ac:dyDescent="0.25">
      <c r="A41" s="445"/>
      <c r="B41" s="441"/>
      <c r="C41" s="99"/>
      <c r="D41" s="90" t="str">
        <f>IF(B39="","",CONCATENATE(A39,".",3))</f>
        <v>11.3</v>
      </c>
      <c r="E41" s="90"/>
      <c r="F41" s="90"/>
      <c r="G41" s="90" t="str">
        <f>IFERROR(VLOOKUP(F41,'Listas Suspensas'!$T$2:$U$13,2,0),"")</f>
        <v/>
      </c>
      <c r="H41" s="90"/>
      <c r="I41" s="90" t="str">
        <f>IFERROR(VLOOKUP(H41,'Listas Suspensas'!$T$2:$U$13,2,0),"")</f>
        <v/>
      </c>
      <c r="J41" s="90"/>
      <c r="K41" s="90" t="str">
        <f>IFERROR(VLOOKUP(J41,'Listas Suspensas'!$T$2:$U$13,2,0),"")</f>
        <v/>
      </c>
      <c r="L41" s="90"/>
      <c r="M41" s="90" t="str">
        <f>IFERROR(VLOOKUP(L41,'Listas Suspensas'!$T$2:$U$13,2,0),"")</f>
        <v/>
      </c>
      <c r="N41" s="100"/>
      <c r="O41" s="104" t="str">
        <f t="shared" si="5"/>
        <v/>
      </c>
      <c r="P41" s="105" t="str">
        <f t="shared" si="5"/>
        <v/>
      </c>
      <c r="Q41" s="105" t="str">
        <f t="shared" si="5"/>
        <v/>
      </c>
      <c r="R41" s="105" t="str">
        <f t="shared" si="5"/>
        <v/>
      </c>
      <c r="S41" s="105" t="str">
        <f t="shared" si="5"/>
        <v/>
      </c>
      <c r="T41" s="105" t="str">
        <f t="shared" si="5"/>
        <v/>
      </c>
      <c r="U41" s="105" t="str">
        <f t="shared" si="5"/>
        <v/>
      </c>
      <c r="V41" s="105" t="str">
        <f t="shared" si="5"/>
        <v/>
      </c>
      <c r="W41" s="105" t="str">
        <f t="shared" si="5"/>
        <v/>
      </c>
      <c r="X41" s="105" t="str">
        <f t="shared" si="5"/>
        <v/>
      </c>
      <c r="Y41" s="105" t="str">
        <f t="shared" si="5"/>
        <v/>
      </c>
      <c r="Z41" s="106" t="str">
        <f t="shared" si="5"/>
        <v/>
      </c>
    </row>
    <row r="42" spans="1:26" ht="40.15" customHeight="1" x14ac:dyDescent="0.25">
      <c r="A42" s="445">
        <v>12</v>
      </c>
      <c r="B42" s="441" t="str">
        <f>IF(VLOOKUP(A42,'03_CADASTRO DO GRÊMIO'!$H$20:$I$33,2,0)="","",VLOOKUP(A42,'03_CADASTRO DO GRÊMIO'!$H$20:$I$33,2,0))</f>
        <v/>
      </c>
      <c r="C42" s="99">
        <f t="shared" si="1"/>
        <v>12</v>
      </c>
      <c r="D42" s="90" t="str">
        <f>IF(B42="","",CONCATENATE(A42,".",1))</f>
        <v/>
      </c>
      <c r="E42" s="90"/>
      <c r="F42" s="90"/>
      <c r="G42" s="90" t="str">
        <f>IFERROR(VLOOKUP(F42,'Listas Suspensas'!$T$2:$U$13,2,0),"")</f>
        <v/>
      </c>
      <c r="H42" s="90"/>
      <c r="I42" s="90" t="str">
        <f>IFERROR(VLOOKUP(H42,'Listas Suspensas'!$T$2:$U$13,2,0),"")</f>
        <v/>
      </c>
      <c r="J42" s="90"/>
      <c r="K42" s="90" t="str">
        <f>IFERROR(VLOOKUP(J42,'Listas Suspensas'!$T$2:$U$13,2,0),"")</f>
        <v/>
      </c>
      <c r="L42" s="90"/>
      <c r="M42" s="90" t="str">
        <f>IFERROR(VLOOKUP(L42,'Listas Suspensas'!$T$2:$U$13,2,0),"")</f>
        <v/>
      </c>
      <c r="N42" s="100"/>
      <c r="O42" s="104" t="str">
        <f t="shared" si="5"/>
        <v/>
      </c>
      <c r="P42" s="105" t="str">
        <f t="shared" si="5"/>
        <v/>
      </c>
      <c r="Q42" s="105" t="str">
        <f t="shared" si="5"/>
        <v/>
      </c>
      <c r="R42" s="105" t="str">
        <f t="shared" si="5"/>
        <v/>
      </c>
      <c r="S42" s="105" t="str">
        <f t="shared" si="5"/>
        <v/>
      </c>
      <c r="T42" s="105" t="str">
        <f t="shared" si="5"/>
        <v/>
      </c>
      <c r="U42" s="105" t="str">
        <f t="shared" si="5"/>
        <v/>
      </c>
      <c r="V42" s="105" t="str">
        <f t="shared" si="5"/>
        <v/>
      </c>
      <c r="W42" s="105" t="str">
        <f t="shared" si="5"/>
        <v/>
      </c>
      <c r="X42" s="105" t="str">
        <f t="shared" si="5"/>
        <v/>
      </c>
      <c r="Y42" s="105" t="str">
        <f t="shared" si="5"/>
        <v/>
      </c>
      <c r="Z42" s="106" t="str">
        <f t="shared" si="5"/>
        <v/>
      </c>
    </row>
    <row r="43" spans="1:26" ht="40.15" customHeight="1" x14ac:dyDescent="0.25">
      <c r="A43" s="445"/>
      <c r="B43" s="441"/>
      <c r="C43" s="99"/>
      <c r="D43" s="90" t="str">
        <f>IF(B42="","",CONCATENATE(A42,".",2))</f>
        <v/>
      </c>
      <c r="E43" s="90"/>
      <c r="F43" s="90"/>
      <c r="G43" s="90" t="str">
        <f>IFERROR(VLOOKUP(F43,'Listas Suspensas'!$T$2:$U$13,2,0),"")</f>
        <v/>
      </c>
      <c r="H43" s="90"/>
      <c r="I43" s="90" t="str">
        <f>IFERROR(VLOOKUP(H43,'Listas Suspensas'!$T$2:$U$13,2,0),"")</f>
        <v/>
      </c>
      <c r="J43" s="90"/>
      <c r="K43" s="90" t="str">
        <f>IFERROR(VLOOKUP(J43,'Listas Suspensas'!$T$2:$U$13,2,0),"")</f>
        <v/>
      </c>
      <c r="L43" s="90"/>
      <c r="M43" s="90" t="str">
        <f>IFERROR(VLOOKUP(L43,'Listas Suspensas'!$T$2:$U$13,2,0),"")</f>
        <v/>
      </c>
      <c r="N43" s="100"/>
      <c r="O43" s="104" t="str">
        <f t="shared" si="5"/>
        <v/>
      </c>
      <c r="P43" s="105" t="str">
        <f t="shared" si="5"/>
        <v/>
      </c>
      <c r="Q43" s="105" t="str">
        <f t="shared" si="5"/>
        <v/>
      </c>
      <c r="R43" s="105" t="str">
        <f t="shared" si="5"/>
        <v/>
      </c>
      <c r="S43" s="105" t="str">
        <f t="shared" si="5"/>
        <v/>
      </c>
      <c r="T43" s="105" t="str">
        <f t="shared" si="5"/>
        <v/>
      </c>
      <c r="U43" s="105" t="str">
        <f t="shared" si="5"/>
        <v/>
      </c>
      <c r="V43" s="105" t="str">
        <f t="shared" si="5"/>
        <v/>
      </c>
      <c r="W43" s="105" t="str">
        <f t="shared" si="5"/>
        <v/>
      </c>
      <c r="X43" s="105" t="str">
        <f t="shared" si="5"/>
        <v/>
      </c>
      <c r="Y43" s="105" t="str">
        <f t="shared" si="5"/>
        <v/>
      </c>
      <c r="Z43" s="106" t="str">
        <f t="shared" si="5"/>
        <v/>
      </c>
    </row>
    <row r="44" spans="1:26" ht="40.15" customHeight="1" x14ac:dyDescent="0.25">
      <c r="A44" s="445"/>
      <c r="B44" s="441"/>
      <c r="C44" s="99"/>
      <c r="D44" s="90" t="str">
        <f>IF(B42="","",CONCATENATE(A42,".",3))</f>
        <v/>
      </c>
      <c r="E44" s="90"/>
      <c r="F44" s="90"/>
      <c r="G44" s="90" t="str">
        <f>IFERROR(VLOOKUP(F44,'Listas Suspensas'!$T$2:$U$13,2,0),"")</f>
        <v/>
      </c>
      <c r="H44" s="90"/>
      <c r="I44" s="90" t="str">
        <f>IFERROR(VLOOKUP(H44,'Listas Suspensas'!$T$2:$U$13,2,0),"")</f>
        <v/>
      </c>
      <c r="J44" s="90"/>
      <c r="K44" s="90" t="str">
        <f>IFERROR(VLOOKUP(J44,'Listas Suspensas'!$T$2:$U$13,2,0),"")</f>
        <v/>
      </c>
      <c r="L44" s="90"/>
      <c r="M44" s="90" t="str">
        <f>IFERROR(VLOOKUP(L44,'Listas Suspensas'!$T$2:$U$13,2,0),"")</f>
        <v/>
      </c>
      <c r="N44" s="100"/>
      <c r="O44" s="104" t="str">
        <f t="shared" si="5"/>
        <v/>
      </c>
      <c r="P44" s="105" t="str">
        <f t="shared" si="5"/>
        <v/>
      </c>
      <c r="Q44" s="105" t="str">
        <f t="shared" si="5"/>
        <v/>
      </c>
      <c r="R44" s="105" t="str">
        <f t="shared" si="5"/>
        <v/>
      </c>
      <c r="S44" s="105" t="str">
        <f t="shared" si="5"/>
        <v/>
      </c>
      <c r="T44" s="105" t="str">
        <f t="shared" si="5"/>
        <v/>
      </c>
      <c r="U44" s="105" t="str">
        <f t="shared" si="5"/>
        <v/>
      </c>
      <c r="V44" s="105" t="str">
        <f t="shared" si="5"/>
        <v/>
      </c>
      <c r="W44" s="105" t="str">
        <f t="shared" si="5"/>
        <v/>
      </c>
      <c r="X44" s="105" t="str">
        <f t="shared" si="5"/>
        <v/>
      </c>
      <c r="Y44" s="105" t="str">
        <f t="shared" si="5"/>
        <v/>
      </c>
      <c r="Z44" s="106" t="str">
        <f t="shared" si="5"/>
        <v/>
      </c>
    </row>
    <row r="45" spans="1:26" x14ac:dyDescent="0.25">
      <c r="B45" s="446" t="s">
        <v>1687</v>
      </c>
      <c r="C45" s="446"/>
      <c r="D45" s="446"/>
      <c r="E45" s="446"/>
      <c r="F45" s="446"/>
      <c r="G45" s="446"/>
      <c r="H45" s="446"/>
      <c r="I45" s="446"/>
      <c r="J45" s="446"/>
      <c r="K45" s="446"/>
      <c r="L45" s="446"/>
      <c r="M45" s="446"/>
      <c r="N45" s="446"/>
      <c r="O45" s="446"/>
      <c r="P45" s="446"/>
      <c r="Q45" s="446"/>
      <c r="R45" s="446"/>
      <c r="S45" s="446"/>
      <c r="T45" s="446"/>
      <c r="U45" s="446"/>
      <c r="V45" s="446"/>
      <c r="W45" s="446"/>
      <c r="X45" s="446"/>
      <c r="Y45" s="446"/>
      <c r="Z45" s="446"/>
    </row>
    <row r="46" spans="1:26" x14ac:dyDescent="0.25">
      <c r="B46" s="446"/>
      <c r="C46" s="446"/>
      <c r="D46" s="446"/>
      <c r="E46" s="446"/>
      <c r="F46" s="446"/>
      <c r="G46" s="446"/>
      <c r="H46" s="446"/>
      <c r="I46" s="446"/>
      <c r="J46" s="446"/>
      <c r="K46" s="446"/>
      <c r="L46" s="446"/>
      <c r="M46" s="446"/>
      <c r="N46" s="446"/>
      <c r="O46" s="446"/>
      <c r="P46" s="446"/>
      <c r="Q46" s="446"/>
      <c r="R46" s="446"/>
      <c r="S46" s="446"/>
      <c r="T46" s="446"/>
      <c r="U46" s="446"/>
      <c r="V46" s="446"/>
      <c r="W46" s="446"/>
      <c r="X46" s="446"/>
      <c r="Y46" s="446"/>
      <c r="Z46" s="446"/>
    </row>
  </sheetData>
  <sheetProtection algorithmName="SHA-512" hashValue="Nf1A/JoESl9GSN+xCMYoPZKIKms1ZgNK/zQc/75FY6ht6uLJ7cJADBW1K2s2kMhubmCwAvo1GdiGeRyjEOktsQ==" saltValue="KPshu/kyIdKLqljwI94tzw==" spinCount="100000" sheet="1" objects="1" scenarios="1" formatColumns="0"/>
  <protectedRanges>
    <protectedRange sqref="E9:N44" name="Intervalo1"/>
  </protectedRanges>
  <mergeCells count="38">
    <mergeCell ref="B45:Z46"/>
    <mergeCell ref="B33:B35"/>
    <mergeCell ref="A36:A38"/>
    <mergeCell ref="B36:B38"/>
    <mergeCell ref="A39:A41"/>
    <mergeCell ref="B39:B41"/>
    <mergeCell ref="A42:A44"/>
    <mergeCell ref="B42:B44"/>
    <mergeCell ref="A9:A11"/>
    <mergeCell ref="A12:A14"/>
    <mergeCell ref="A15:A17"/>
    <mergeCell ref="A18:A20"/>
    <mergeCell ref="A21:A23"/>
    <mergeCell ref="B18:B20"/>
    <mergeCell ref="A33:A35"/>
    <mergeCell ref="B12:B14"/>
    <mergeCell ref="B27:B29"/>
    <mergeCell ref="B30:B32"/>
    <mergeCell ref="B21:B23"/>
    <mergeCell ref="B24:B26"/>
    <mergeCell ref="A24:A26"/>
    <mergeCell ref="A27:A29"/>
    <mergeCell ref="A30:A32"/>
    <mergeCell ref="B15:B17"/>
    <mergeCell ref="S3:Y3"/>
    <mergeCell ref="F3:N4"/>
    <mergeCell ref="V5:Y5"/>
    <mergeCell ref="Q5:T5"/>
    <mergeCell ref="B9:B11"/>
    <mergeCell ref="O6:Z6"/>
    <mergeCell ref="B6:B8"/>
    <mergeCell ref="D6:D8"/>
    <mergeCell ref="E6:E8"/>
    <mergeCell ref="F6:G8"/>
    <mergeCell ref="H6:I8"/>
    <mergeCell ref="J6:K8"/>
    <mergeCell ref="L6:M8"/>
    <mergeCell ref="N6:N8"/>
  </mergeCells>
  <phoneticPr fontId="9" type="noConversion"/>
  <conditionalFormatting sqref="O9:Z44">
    <cfRule type="containsText" dxfId="73" priority="1" operator="containsText" text="i">
      <formula>NOT(ISERROR(SEARCH("i",O9)))</formula>
    </cfRule>
    <cfRule type="containsText" dxfId="72" priority="2" operator="containsText" text="p">
      <formula>NOT(ISERROR(SEARCH("p",O9)))</formula>
    </cfRule>
  </conditionalFormatting>
  <dataValidations count="1">
    <dataValidation type="list" allowBlank="1" showInputMessage="1" showErrorMessage="1" sqref="N9:N44" xr:uid="{2D7602E9-DD1F-4CCF-8841-B39091394D19}">
      <formula1>Status</formula1>
    </dataValidation>
  </dataValidations>
  <hyperlinks>
    <hyperlink ref="S3:W3" location="'01_ÍNDICE DA PLANILHA'!A1" display="VOLTAR PARA O ÍNDICE" xr:uid="{5C949678-3A80-4607-AE7F-BF84A3B9C17E}"/>
  </hyperlinks>
  <pageMargins left="0.23622047244094491" right="0.23622047244094491" top="0.74803149606299213" bottom="0.74803149606299213" header="0.31496062992125984" footer="0.31496062992125984"/>
  <pageSetup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E916093B-1E11-474A-97C7-980697F1DAD4}">
            <xm:f>NOT(ISERROR(SEARCH('Listas Suspensas'!$S$4,N9)))</xm:f>
            <xm:f>'Listas Suspensas'!$S$4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4" operator="containsText" id="{786469C9-A109-4805-A0C3-3D5D6DBF45CC}">
            <xm:f>NOT(ISERROR(SEARCH('Listas Suspensas'!$S$3,N9)))</xm:f>
            <xm:f>'Listas Suspensas'!$S$3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ontainsText" priority="5" operator="containsText" id="{5CC7DDEF-F70F-4A8A-8B05-804D1E5664B9}">
            <xm:f>NOT(ISERROR(SEARCH('Listas Suspensas'!$S$2,N9)))</xm:f>
            <xm:f>'Listas Suspensas'!$S$2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N9:N44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E05D8A7-4477-4693-935F-5FF3E6A6BB92}">
          <x14:formula1>
            <xm:f>'Listas Suspensas'!$T$2:$T$13</xm:f>
          </x14:formula1>
          <xm:sqref>L9:L44 J9:J44 H9:H44 F9:F44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99D40-A882-4464-97B0-BD59542F8AEE}">
  <sheetPr codeName="Planilha6"/>
  <dimension ref="A1:BQ691"/>
  <sheetViews>
    <sheetView workbookViewId="0">
      <selection sqref="A1:XFD1048576"/>
    </sheetView>
  </sheetViews>
  <sheetFormatPr defaultColWidth="8.7109375" defaultRowHeight="15" x14ac:dyDescent="0.25"/>
  <cols>
    <col min="1" max="20" width="8.7109375" style="126"/>
    <col min="21" max="21" width="3" style="126" bestFit="1" customWidth="1"/>
    <col min="22" max="42" width="8.7109375" style="126"/>
    <col min="43" max="43" width="44.5703125" style="126" bestFit="1" customWidth="1"/>
    <col min="44" max="44" width="49.5703125" style="126" bestFit="1" customWidth="1"/>
    <col min="45" max="45" width="25" style="126" bestFit="1" customWidth="1"/>
    <col min="46" max="46" width="41" style="126" bestFit="1" customWidth="1"/>
    <col min="47" max="47" width="46.140625" style="126" bestFit="1" customWidth="1"/>
    <col min="48" max="48" width="40.7109375" style="126" bestFit="1" customWidth="1"/>
    <col min="49" max="49" width="93.28515625" style="126" bestFit="1" customWidth="1"/>
    <col min="50" max="50" width="41" style="126" bestFit="1" customWidth="1"/>
    <col min="51" max="54" width="8.7109375" style="126"/>
    <col min="55" max="55" width="12.85546875" style="126" bestFit="1" customWidth="1"/>
    <col min="56" max="68" width="8.7109375" style="126"/>
    <col min="69" max="69" width="12.85546875" style="126" bestFit="1" customWidth="1"/>
    <col min="70" max="16384" width="8.7109375" style="126"/>
  </cols>
  <sheetData>
    <row r="1" spans="1:69" s="217" customFormat="1" x14ac:dyDescent="0.25">
      <c r="A1" s="217" t="s">
        <v>33</v>
      </c>
      <c r="B1" s="217" t="s">
        <v>72</v>
      </c>
      <c r="C1" s="217" t="s">
        <v>73</v>
      </c>
      <c r="D1" s="217" t="s">
        <v>74</v>
      </c>
      <c r="E1" s="217" t="s">
        <v>622</v>
      </c>
      <c r="F1" s="217" t="s">
        <v>35</v>
      </c>
      <c r="G1" s="217" t="s">
        <v>36</v>
      </c>
      <c r="H1" s="217" t="s">
        <v>37</v>
      </c>
      <c r="I1" s="217" t="s">
        <v>623</v>
      </c>
      <c r="J1" s="217" t="s">
        <v>38</v>
      </c>
      <c r="K1" s="217" t="s">
        <v>624</v>
      </c>
      <c r="L1" s="217" t="s">
        <v>75</v>
      </c>
      <c r="M1" s="217" t="s">
        <v>76</v>
      </c>
      <c r="N1" s="217" t="s">
        <v>77</v>
      </c>
      <c r="O1" s="217" t="s">
        <v>626</v>
      </c>
      <c r="P1" s="217" t="s">
        <v>625</v>
      </c>
      <c r="Q1" s="217" t="s">
        <v>630</v>
      </c>
      <c r="R1" s="217" t="s">
        <v>653</v>
      </c>
      <c r="S1" s="217" t="s">
        <v>657</v>
      </c>
      <c r="T1" s="217" t="s">
        <v>665</v>
      </c>
      <c r="W1" s="217" t="s">
        <v>703</v>
      </c>
      <c r="X1" s="217" t="s">
        <v>708</v>
      </c>
      <c r="Y1" s="217" t="s">
        <v>712</v>
      </c>
      <c r="Z1" s="217" t="s">
        <v>722</v>
      </c>
      <c r="AA1" s="217" t="s">
        <v>725</v>
      </c>
      <c r="AB1" s="217" t="s">
        <v>729</v>
      </c>
      <c r="AC1" s="217" t="s">
        <v>733</v>
      </c>
      <c r="AD1" s="217" t="s">
        <v>737</v>
      </c>
      <c r="AE1" s="217" t="s">
        <v>741</v>
      </c>
      <c r="AF1" s="217" t="s">
        <v>745</v>
      </c>
      <c r="AG1" s="217" t="s">
        <v>761</v>
      </c>
      <c r="AH1" s="217" t="s">
        <v>762</v>
      </c>
      <c r="AI1" s="217" t="s">
        <v>755</v>
      </c>
      <c r="AK1" s="217">
        <f>'04.02_PLANEJAMENTO ATIVIDADES'!E9</f>
        <v>0</v>
      </c>
      <c r="AL1" s="217" t="str">
        <f>'04.02_PLANEJAMENTO ATIVIDADES'!D9</f>
        <v>1.1</v>
      </c>
      <c r="AN1" s="217" t="s">
        <v>773</v>
      </c>
      <c r="AQ1" s="217" t="s">
        <v>1655</v>
      </c>
      <c r="AR1" s="218" t="s">
        <v>1662</v>
      </c>
      <c r="AS1" s="218" t="s">
        <v>1661</v>
      </c>
      <c r="AT1" s="218" t="s">
        <v>1660</v>
      </c>
      <c r="AU1" s="218" t="s">
        <v>1659</v>
      </c>
      <c r="AV1" s="218" t="s">
        <v>1658</v>
      </c>
      <c r="AW1" s="218" t="s">
        <v>1657</v>
      </c>
      <c r="AX1" s="218" t="s">
        <v>1656</v>
      </c>
      <c r="AZ1" s="217" t="s">
        <v>1772</v>
      </c>
      <c r="BA1" s="217" t="s">
        <v>1773</v>
      </c>
      <c r="BB1" s="217" t="s">
        <v>1774</v>
      </c>
    </row>
    <row r="2" spans="1:69" x14ac:dyDescent="0.25">
      <c r="A2" s="126" t="s">
        <v>72</v>
      </c>
      <c r="B2" s="126" t="s">
        <v>39</v>
      </c>
      <c r="C2" s="126" t="s">
        <v>78</v>
      </c>
      <c r="D2" s="126" t="s">
        <v>149</v>
      </c>
      <c r="E2" s="126" t="s">
        <v>188</v>
      </c>
      <c r="F2" s="126" t="s">
        <v>227</v>
      </c>
      <c r="G2" s="126" t="s">
        <v>264</v>
      </c>
      <c r="H2" s="126" t="s">
        <v>303</v>
      </c>
      <c r="I2" s="126" t="s">
        <v>334</v>
      </c>
      <c r="J2" s="126" t="s">
        <v>375</v>
      </c>
      <c r="K2" s="126" t="s">
        <v>415</v>
      </c>
      <c r="L2" s="126" t="s">
        <v>477</v>
      </c>
      <c r="M2" s="126" t="s">
        <v>515</v>
      </c>
      <c r="N2" s="126" t="s">
        <v>570</v>
      </c>
      <c r="O2" s="126" t="s">
        <v>626</v>
      </c>
      <c r="P2" s="126" t="s">
        <v>627</v>
      </c>
      <c r="Q2" s="126" t="s">
        <v>650</v>
      </c>
      <c r="R2" s="126" t="s">
        <v>651</v>
      </c>
      <c r="S2" s="126" t="s">
        <v>660</v>
      </c>
      <c r="T2" s="126" t="s">
        <v>666</v>
      </c>
      <c r="U2" s="126">
        <v>1</v>
      </c>
      <c r="W2" s="126" t="s">
        <v>704</v>
      </c>
      <c r="X2" s="126" t="s">
        <v>709</v>
      </c>
      <c r="Y2" s="126" t="s">
        <v>713</v>
      </c>
      <c r="Z2" s="126" t="s">
        <v>723</v>
      </c>
      <c r="AA2" s="126" t="s">
        <v>726</v>
      </c>
      <c r="AB2" s="126" t="s">
        <v>730</v>
      </c>
      <c r="AC2" s="126" t="s">
        <v>734</v>
      </c>
      <c r="AD2" s="126" t="s">
        <v>738</v>
      </c>
      <c r="AE2" s="126" t="s">
        <v>742</v>
      </c>
      <c r="AF2" s="126" t="s">
        <v>746</v>
      </c>
      <c r="AG2" s="126" t="s">
        <v>750</v>
      </c>
      <c r="AH2" s="126" t="s">
        <v>753</v>
      </c>
      <c r="AI2" s="126" t="s">
        <v>756</v>
      </c>
      <c r="AK2" s="217">
        <f>'04.02_PLANEJAMENTO ATIVIDADES'!E10</f>
        <v>0</v>
      </c>
      <c r="AL2" s="217" t="str">
        <f>'04.02_PLANEJAMENTO ATIVIDADES'!D10</f>
        <v>1.2</v>
      </c>
      <c r="AN2" s="217" t="s">
        <v>1785</v>
      </c>
      <c r="AQ2" s="126" t="s">
        <v>886</v>
      </c>
      <c r="AR2" s="126" t="s">
        <v>1574</v>
      </c>
      <c r="AS2" s="126" t="s">
        <v>1587</v>
      </c>
      <c r="AT2" s="126" t="s">
        <v>1589</v>
      </c>
      <c r="AU2" s="126" t="s">
        <v>1594</v>
      </c>
      <c r="AV2" s="126" t="s">
        <v>849</v>
      </c>
      <c r="AW2" s="126" t="s">
        <v>1609</v>
      </c>
      <c r="AX2" s="126" t="s">
        <v>1589</v>
      </c>
      <c r="AZ2" s="126">
        <v>108</v>
      </c>
      <c r="BA2" s="126" t="s">
        <v>1775</v>
      </c>
      <c r="BB2" s="126" t="s">
        <v>1776</v>
      </c>
      <c r="BC2" s="227">
        <v>10000</v>
      </c>
      <c r="BJ2" s="228"/>
      <c r="BQ2" s="227"/>
    </row>
    <row r="3" spans="1:69" x14ac:dyDescent="0.25">
      <c r="A3" s="126" t="s">
        <v>73</v>
      </c>
      <c r="B3" s="126" t="s">
        <v>40</v>
      </c>
      <c r="C3" s="126" t="s">
        <v>79</v>
      </c>
      <c r="D3" s="126" t="s">
        <v>150</v>
      </c>
      <c r="E3" s="126" t="s">
        <v>189</v>
      </c>
      <c r="F3" s="126" t="s">
        <v>228</v>
      </c>
      <c r="G3" s="126" t="s">
        <v>265</v>
      </c>
      <c r="H3" s="126" t="s">
        <v>1749</v>
      </c>
      <c r="I3" s="126" t="s">
        <v>335</v>
      </c>
      <c r="J3" s="126" t="s">
        <v>376</v>
      </c>
      <c r="K3" s="126" t="s">
        <v>416</v>
      </c>
      <c r="L3" s="126" t="s">
        <v>478</v>
      </c>
      <c r="M3" s="126" t="s">
        <v>516</v>
      </c>
      <c r="N3" s="126" t="s">
        <v>571</v>
      </c>
      <c r="O3" s="126" t="s">
        <v>626</v>
      </c>
      <c r="P3" s="126" t="s">
        <v>628</v>
      </c>
      <c r="Q3" s="126" t="s">
        <v>642</v>
      </c>
      <c r="R3" s="126" t="s">
        <v>652</v>
      </c>
      <c r="S3" s="126" t="s">
        <v>658</v>
      </c>
      <c r="T3" s="126" t="s">
        <v>667</v>
      </c>
      <c r="U3" s="126">
        <v>2</v>
      </c>
      <c r="W3" s="126" t="s">
        <v>705</v>
      </c>
      <c r="X3" s="126" t="s">
        <v>710</v>
      </c>
      <c r="Y3" s="126" t="s">
        <v>714</v>
      </c>
      <c r="Z3" s="126" t="s">
        <v>724</v>
      </c>
      <c r="AA3" s="126" t="s">
        <v>727</v>
      </c>
      <c r="AB3" s="126" t="s">
        <v>731</v>
      </c>
      <c r="AC3" s="126" t="s">
        <v>735</v>
      </c>
      <c r="AD3" s="126" t="s">
        <v>739</v>
      </c>
      <c r="AE3" s="126" t="s">
        <v>743</v>
      </c>
      <c r="AF3" s="126" t="s">
        <v>747</v>
      </c>
      <c r="AG3" s="126" t="s">
        <v>751</v>
      </c>
      <c r="AH3" s="126" t="s">
        <v>752</v>
      </c>
      <c r="AI3" s="126" t="s">
        <v>757</v>
      </c>
      <c r="AK3" s="217">
        <f>'04.02_PLANEJAMENTO ATIVIDADES'!E11</f>
        <v>0</v>
      </c>
      <c r="AL3" s="217" t="str">
        <f>'04.02_PLANEJAMENTO ATIVIDADES'!D11</f>
        <v>1.3</v>
      </c>
      <c r="AN3" s="126" t="s">
        <v>866</v>
      </c>
      <c r="AQ3" s="126" t="s">
        <v>887</v>
      </c>
      <c r="AR3" s="126" t="s">
        <v>1575</v>
      </c>
      <c r="AS3" s="126" t="s">
        <v>1588</v>
      </c>
      <c r="AT3" s="126" t="s">
        <v>1590</v>
      </c>
      <c r="AU3" s="126" t="s">
        <v>1595</v>
      </c>
      <c r="AV3" s="126" t="s">
        <v>755</v>
      </c>
      <c r="AW3" s="126" t="s">
        <v>1610</v>
      </c>
      <c r="AX3" s="126" t="s">
        <v>1590</v>
      </c>
      <c r="AZ3" s="126">
        <v>191</v>
      </c>
      <c r="BA3" s="126" t="s">
        <v>1775</v>
      </c>
      <c r="BB3" s="126" t="s">
        <v>41</v>
      </c>
      <c r="BC3" s="227">
        <v>10000</v>
      </c>
      <c r="BJ3" s="228"/>
      <c r="BQ3" s="227"/>
    </row>
    <row r="4" spans="1:69" x14ac:dyDescent="0.25">
      <c r="A4" s="126" t="s">
        <v>74</v>
      </c>
      <c r="B4" s="126" t="s">
        <v>41</v>
      </c>
      <c r="C4" s="126" t="s">
        <v>80</v>
      </c>
      <c r="D4" s="126" t="s">
        <v>151</v>
      </c>
      <c r="E4" s="126" t="s">
        <v>190</v>
      </c>
      <c r="F4" s="126" t="s">
        <v>229</v>
      </c>
      <c r="G4" s="126" t="s">
        <v>266</v>
      </c>
      <c r="H4" s="126" t="s">
        <v>304</v>
      </c>
      <c r="I4" s="126" t="s">
        <v>336</v>
      </c>
      <c r="J4" s="126" t="s">
        <v>377</v>
      </c>
      <c r="K4" s="126" t="s">
        <v>417</v>
      </c>
      <c r="L4" s="126" t="s">
        <v>479</v>
      </c>
      <c r="M4" s="126" t="s">
        <v>517</v>
      </c>
      <c r="N4" s="126" t="s">
        <v>572</v>
      </c>
      <c r="O4" s="126" t="s">
        <v>626</v>
      </c>
      <c r="P4" s="126" t="s">
        <v>1797</v>
      </c>
      <c r="Q4" s="126" t="s">
        <v>643</v>
      </c>
      <c r="S4" s="126" t="s">
        <v>659</v>
      </c>
      <c r="T4" s="126" t="s">
        <v>668</v>
      </c>
      <c r="U4" s="126">
        <v>3</v>
      </c>
      <c r="W4" s="126" t="s">
        <v>706</v>
      </c>
      <c r="X4" s="126" t="s">
        <v>711</v>
      </c>
      <c r="Y4" s="126" t="s">
        <v>715</v>
      </c>
      <c r="AA4" s="126" t="s">
        <v>728</v>
      </c>
      <c r="AB4" s="126" t="s">
        <v>732</v>
      </c>
      <c r="AC4" s="126" t="s">
        <v>736</v>
      </c>
      <c r="AD4" s="126" t="s">
        <v>740</v>
      </c>
      <c r="AE4" s="126" t="s">
        <v>744</v>
      </c>
      <c r="AF4" s="126" t="s">
        <v>748</v>
      </c>
      <c r="AH4" s="126" t="s">
        <v>754</v>
      </c>
      <c r="AI4" s="126" t="s">
        <v>758</v>
      </c>
      <c r="AK4" s="217">
        <f>'04.02_PLANEJAMENTO ATIVIDADES'!E12</f>
        <v>0</v>
      </c>
      <c r="AL4" s="217" t="str">
        <f>'04.02_PLANEJAMENTO ATIVIDADES'!D12</f>
        <v>2.1</v>
      </c>
      <c r="AN4" s="126" t="s">
        <v>874</v>
      </c>
      <c r="AQ4" s="126" t="s">
        <v>888</v>
      </c>
      <c r="AR4" s="126" t="s">
        <v>1576</v>
      </c>
      <c r="AS4" s="126" t="s">
        <v>755</v>
      </c>
      <c r="AT4" s="126" t="s">
        <v>1591</v>
      </c>
      <c r="AU4" s="126" t="s">
        <v>1596</v>
      </c>
      <c r="AW4" s="126" t="s">
        <v>1611</v>
      </c>
      <c r="AX4" s="126" t="s">
        <v>1591</v>
      </c>
      <c r="AZ4" s="126">
        <v>205</v>
      </c>
      <c r="BA4" s="126" t="s">
        <v>1777</v>
      </c>
      <c r="BB4" s="126" t="s">
        <v>474</v>
      </c>
      <c r="BC4" s="227">
        <v>10000</v>
      </c>
      <c r="BQ4" s="227"/>
    </row>
    <row r="5" spans="1:69" x14ac:dyDescent="0.25">
      <c r="A5" s="126" t="s">
        <v>622</v>
      </c>
      <c r="B5" s="126" t="s">
        <v>42</v>
      </c>
      <c r="C5" s="126" t="s">
        <v>81</v>
      </c>
      <c r="D5" s="126" t="s">
        <v>152</v>
      </c>
      <c r="E5" s="126" t="s">
        <v>191</v>
      </c>
      <c r="F5" s="126" t="s">
        <v>230</v>
      </c>
      <c r="G5" s="126" t="s">
        <v>267</v>
      </c>
      <c r="H5" s="126" t="s">
        <v>305</v>
      </c>
      <c r="I5" s="126" t="s">
        <v>337</v>
      </c>
      <c r="J5" s="126" t="s">
        <v>378</v>
      </c>
      <c r="K5" s="126" t="s">
        <v>418</v>
      </c>
      <c r="L5" s="126" t="s">
        <v>480</v>
      </c>
      <c r="M5" s="126" t="s">
        <v>518</v>
      </c>
      <c r="N5" s="126" t="s">
        <v>573</v>
      </c>
      <c r="O5" s="126" t="s">
        <v>626</v>
      </c>
      <c r="P5" s="126" t="s">
        <v>629</v>
      </c>
      <c r="Q5" s="126" t="s">
        <v>644</v>
      </c>
      <c r="T5" s="126" t="s">
        <v>669</v>
      </c>
      <c r="U5" s="126">
        <v>4</v>
      </c>
      <c r="W5" s="126" t="s">
        <v>707</v>
      </c>
      <c r="Y5" s="126" t="s">
        <v>716</v>
      </c>
      <c r="AF5" s="126" t="s">
        <v>749</v>
      </c>
      <c r="AI5" s="126" t="s">
        <v>759</v>
      </c>
      <c r="AK5" s="217">
        <f>'04.02_PLANEJAMENTO ATIVIDADES'!E13</f>
        <v>0</v>
      </c>
      <c r="AL5" s="217" t="str">
        <f>'04.02_PLANEJAMENTO ATIVIDADES'!D13</f>
        <v>2.2</v>
      </c>
      <c r="AN5" s="126" t="s">
        <v>865</v>
      </c>
      <c r="AQ5" s="126" t="s">
        <v>889</v>
      </c>
      <c r="AR5" s="126" t="s">
        <v>1577</v>
      </c>
      <c r="AT5" s="126" t="s">
        <v>1592</v>
      </c>
      <c r="AU5" s="126" t="s">
        <v>1597</v>
      </c>
      <c r="AW5" s="126" t="s">
        <v>1612</v>
      </c>
      <c r="AX5" s="126" t="s">
        <v>1592</v>
      </c>
      <c r="AZ5" s="126">
        <v>264</v>
      </c>
      <c r="BA5" s="126" t="s">
        <v>1775</v>
      </c>
      <c r="BB5" s="126" t="s">
        <v>513</v>
      </c>
      <c r="BC5" s="227">
        <v>17331.599999999999</v>
      </c>
      <c r="BJ5" s="228"/>
      <c r="BQ5" s="227"/>
    </row>
    <row r="6" spans="1:69" x14ac:dyDescent="0.25">
      <c r="A6" s="126" t="s">
        <v>35</v>
      </c>
      <c r="B6" s="126" t="s">
        <v>43</v>
      </c>
      <c r="C6" s="126" t="s">
        <v>82</v>
      </c>
      <c r="D6" s="126" t="s">
        <v>153</v>
      </c>
      <c r="E6" s="126" t="s">
        <v>192</v>
      </c>
      <c r="F6" s="126" t="s">
        <v>231</v>
      </c>
      <c r="G6" s="126" t="s">
        <v>1751</v>
      </c>
      <c r="H6" s="126" t="s">
        <v>306</v>
      </c>
      <c r="I6" s="126" t="s">
        <v>338</v>
      </c>
      <c r="J6" s="126" t="s">
        <v>379</v>
      </c>
      <c r="K6" s="126" t="s">
        <v>419</v>
      </c>
      <c r="L6" s="126" t="s">
        <v>481</v>
      </c>
      <c r="M6" s="126" t="s">
        <v>519</v>
      </c>
      <c r="N6" s="126" t="s">
        <v>574</v>
      </c>
      <c r="O6" s="126" t="s">
        <v>626</v>
      </c>
      <c r="Q6" s="126" t="s">
        <v>645</v>
      </c>
      <c r="T6" s="126" t="s">
        <v>670</v>
      </c>
      <c r="U6" s="126">
        <v>5</v>
      </c>
      <c r="Y6" s="126" t="s">
        <v>717</v>
      </c>
      <c r="AI6" s="126" t="s">
        <v>760</v>
      </c>
      <c r="AK6" s="217">
        <f>'04.02_PLANEJAMENTO ATIVIDADES'!E14</f>
        <v>0</v>
      </c>
      <c r="AL6" s="217" t="str">
        <f>'04.02_PLANEJAMENTO ATIVIDADES'!D14</f>
        <v>2.3</v>
      </c>
      <c r="AQ6" s="126" t="s">
        <v>890</v>
      </c>
      <c r="AR6" s="126" t="s">
        <v>1578</v>
      </c>
      <c r="AT6" s="126" t="s">
        <v>1593</v>
      </c>
      <c r="AU6" s="126" t="s">
        <v>850</v>
      </c>
      <c r="AW6" s="126" t="s">
        <v>1613</v>
      </c>
      <c r="AX6" s="126" t="s">
        <v>1652</v>
      </c>
      <c r="AZ6" s="126">
        <v>281</v>
      </c>
      <c r="BA6" s="126" t="s">
        <v>1775</v>
      </c>
      <c r="BB6" s="126" t="s">
        <v>145</v>
      </c>
      <c r="BC6" s="227">
        <v>20000</v>
      </c>
      <c r="BJ6" s="228"/>
      <c r="BQ6" s="227"/>
    </row>
    <row r="7" spans="1:69" x14ac:dyDescent="0.25">
      <c r="A7" s="126" t="s">
        <v>36</v>
      </c>
      <c r="B7" s="126" t="s">
        <v>44</v>
      </c>
      <c r="C7" s="126" t="s">
        <v>83</v>
      </c>
      <c r="D7" s="126" t="s">
        <v>154</v>
      </c>
      <c r="E7" s="126" t="s">
        <v>193</v>
      </c>
      <c r="F7" s="126" t="s">
        <v>232</v>
      </c>
      <c r="G7" s="126" t="s">
        <v>268</v>
      </c>
      <c r="H7" s="126" t="s">
        <v>307</v>
      </c>
      <c r="I7" s="126" t="s">
        <v>1759</v>
      </c>
      <c r="J7" s="126" t="s">
        <v>380</v>
      </c>
      <c r="K7" s="126" t="s">
        <v>420</v>
      </c>
      <c r="L7" s="126" t="s">
        <v>482</v>
      </c>
      <c r="M7" s="126" t="s">
        <v>520</v>
      </c>
      <c r="N7" s="126" t="s">
        <v>575</v>
      </c>
      <c r="O7" s="126" t="s">
        <v>626</v>
      </c>
      <c r="Q7" s="126" t="s">
        <v>646</v>
      </c>
      <c r="T7" s="126" t="s">
        <v>671</v>
      </c>
      <c r="U7" s="126">
        <v>6</v>
      </c>
      <c r="Y7" s="126" t="s">
        <v>718</v>
      </c>
      <c r="AI7" s="126" t="s">
        <v>755</v>
      </c>
      <c r="AK7" s="217">
        <f>'04.02_PLANEJAMENTO ATIVIDADES'!E15</f>
        <v>0</v>
      </c>
      <c r="AL7" s="217" t="str">
        <f>'04.02_PLANEJAMENTO ATIVIDADES'!D15</f>
        <v>3.1</v>
      </c>
      <c r="AQ7" s="126" t="s">
        <v>891</v>
      </c>
      <c r="AR7" s="126" t="s">
        <v>1579</v>
      </c>
      <c r="AT7" s="126" t="s">
        <v>755</v>
      </c>
      <c r="AU7" s="126" t="s">
        <v>1598</v>
      </c>
      <c r="AW7" s="126" t="s">
        <v>1614</v>
      </c>
      <c r="AX7" s="126" t="s">
        <v>1653</v>
      </c>
      <c r="AZ7" s="126">
        <v>299</v>
      </c>
      <c r="BA7" s="126" t="s">
        <v>1775</v>
      </c>
      <c r="BB7" s="126" t="s">
        <v>221</v>
      </c>
      <c r="BC7" s="227">
        <v>10000</v>
      </c>
      <c r="BQ7" s="227"/>
    </row>
    <row r="8" spans="1:69" x14ac:dyDescent="0.25">
      <c r="A8" s="126" t="s">
        <v>37</v>
      </c>
      <c r="B8" s="126" t="s">
        <v>45</v>
      </c>
      <c r="C8" s="126" t="s">
        <v>84</v>
      </c>
      <c r="D8" s="126" t="s">
        <v>155</v>
      </c>
      <c r="E8" s="126" t="s">
        <v>194</v>
      </c>
      <c r="F8" s="126" t="s">
        <v>233</v>
      </c>
      <c r="G8" s="126" t="s">
        <v>269</v>
      </c>
      <c r="H8" s="126" t="s">
        <v>308</v>
      </c>
      <c r="I8" s="126" t="s">
        <v>339</v>
      </c>
      <c r="J8" s="126" t="s">
        <v>381</v>
      </c>
      <c r="K8" s="126" t="s">
        <v>421</v>
      </c>
      <c r="L8" s="126" t="s">
        <v>483</v>
      </c>
      <c r="M8" s="126" t="s">
        <v>521</v>
      </c>
      <c r="N8" s="126" t="s">
        <v>576</v>
      </c>
      <c r="O8" s="126" t="s">
        <v>626</v>
      </c>
      <c r="Q8" s="126" t="s">
        <v>641</v>
      </c>
      <c r="T8" s="126" t="s">
        <v>672</v>
      </c>
      <c r="U8" s="126">
        <v>7</v>
      </c>
      <c r="Y8" s="126" t="s">
        <v>719</v>
      </c>
      <c r="AK8" s="217">
        <f>'04.02_PLANEJAMENTO ATIVIDADES'!E16</f>
        <v>0</v>
      </c>
      <c r="AL8" s="217" t="str">
        <f>'04.02_PLANEJAMENTO ATIVIDADES'!D16</f>
        <v>3.2</v>
      </c>
      <c r="AQ8" s="126" t="s">
        <v>892</v>
      </c>
      <c r="AR8" s="126" t="s">
        <v>1580</v>
      </c>
      <c r="AU8" s="126" t="s">
        <v>1599</v>
      </c>
      <c r="AW8" s="126" t="s">
        <v>1615</v>
      </c>
      <c r="AX8" s="126" t="s">
        <v>755</v>
      </c>
      <c r="AZ8" s="126">
        <v>302</v>
      </c>
      <c r="BA8" s="126" t="s">
        <v>1775</v>
      </c>
      <c r="BB8" s="126" t="s">
        <v>349</v>
      </c>
      <c r="BC8" s="227">
        <v>10000</v>
      </c>
      <c r="BQ8" s="227"/>
    </row>
    <row r="9" spans="1:69" x14ac:dyDescent="0.25">
      <c r="A9" s="126" t="s">
        <v>623</v>
      </c>
      <c r="B9" s="126" t="s">
        <v>46</v>
      </c>
      <c r="C9" s="126" t="s">
        <v>85</v>
      </c>
      <c r="D9" s="126" t="s">
        <v>156</v>
      </c>
      <c r="E9" s="126" t="s">
        <v>195</v>
      </c>
      <c r="F9" s="126" t="s">
        <v>1757</v>
      </c>
      <c r="G9" s="126" t="s">
        <v>270</v>
      </c>
      <c r="H9" s="126" t="s">
        <v>309</v>
      </c>
      <c r="I9" s="126" t="s">
        <v>340</v>
      </c>
      <c r="J9" s="126" t="s">
        <v>382</v>
      </c>
      <c r="K9" s="126" t="s">
        <v>422</v>
      </c>
      <c r="L9" s="126" t="s">
        <v>484</v>
      </c>
      <c r="M9" s="126" t="s">
        <v>522</v>
      </c>
      <c r="N9" s="126" t="s">
        <v>577</v>
      </c>
      <c r="O9" s="126" t="s">
        <v>626</v>
      </c>
      <c r="Q9" s="126" t="s">
        <v>647</v>
      </c>
      <c r="T9" s="126" t="s">
        <v>673</v>
      </c>
      <c r="U9" s="126">
        <v>8</v>
      </c>
      <c r="Y9" s="126" t="s">
        <v>720</v>
      </c>
      <c r="AK9" s="217">
        <f>'04.02_PLANEJAMENTO ATIVIDADES'!E17</f>
        <v>0</v>
      </c>
      <c r="AL9" s="217" t="str">
        <f>'04.02_PLANEJAMENTO ATIVIDADES'!D17</f>
        <v>3.3</v>
      </c>
      <c r="AQ9" s="126" t="s">
        <v>893</v>
      </c>
      <c r="AR9" s="126" t="s">
        <v>1581</v>
      </c>
      <c r="AU9" s="126" t="s">
        <v>1600</v>
      </c>
      <c r="AW9" s="126" t="s">
        <v>1616</v>
      </c>
      <c r="AZ9" s="126">
        <v>311</v>
      </c>
      <c r="BA9" s="126" t="s">
        <v>1775</v>
      </c>
      <c r="BB9" s="126" t="s">
        <v>82</v>
      </c>
      <c r="BC9" s="227">
        <v>10000</v>
      </c>
      <c r="BQ9" s="227"/>
    </row>
    <row r="10" spans="1:69" x14ac:dyDescent="0.25">
      <c r="A10" s="126" t="s">
        <v>38</v>
      </c>
      <c r="B10" s="126" t="s">
        <v>34</v>
      </c>
      <c r="C10" s="126" t="s">
        <v>86</v>
      </c>
      <c r="D10" s="126" t="s">
        <v>157</v>
      </c>
      <c r="E10" s="126" t="s">
        <v>196</v>
      </c>
      <c r="F10" s="126" t="s">
        <v>234</v>
      </c>
      <c r="G10" s="126" t="s">
        <v>271</v>
      </c>
      <c r="H10" s="126" t="s">
        <v>310</v>
      </c>
      <c r="I10" s="126" t="s">
        <v>341</v>
      </c>
      <c r="J10" s="126" t="s">
        <v>383</v>
      </c>
      <c r="K10" s="126" t="s">
        <v>423</v>
      </c>
      <c r="L10" s="126" t="s">
        <v>485</v>
      </c>
      <c r="M10" s="126" t="s">
        <v>523</v>
      </c>
      <c r="N10" s="126" t="s">
        <v>578</v>
      </c>
      <c r="O10" s="126" t="s">
        <v>626</v>
      </c>
      <c r="Q10" s="126" t="s">
        <v>648</v>
      </c>
      <c r="T10" s="126" t="s">
        <v>674</v>
      </c>
      <c r="U10" s="126">
        <v>9</v>
      </c>
      <c r="Y10" s="126" t="s">
        <v>721</v>
      </c>
      <c r="AK10" s="217">
        <f>'04.02_PLANEJAMENTO ATIVIDADES'!E18</f>
        <v>0</v>
      </c>
      <c r="AL10" s="217" t="str">
        <f>'04.02_PLANEJAMENTO ATIVIDADES'!D18</f>
        <v>4.1</v>
      </c>
      <c r="AQ10" s="126" t="s">
        <v>894</v>
      </c>
      <c r="AR10" s="126" t="s">
        <v>1582</v>
      </c>
      <c r="AU10" s="126" t="s">
        <v>1601</v>
      </c>
      <c r="AW10" s="126" t="s">
        <v>1617</v>
      </c>
      <c r="AZ10" s="126">
        <v>329</v>
      </c>
      <c r="BA10" s="126" t="s">
        <v>1777</v>
      </c>
      <c r="BB10" s="126" t="s">
        <v>408</v>
      </c>
      <c r="BC10" s="227">
        <v>15000</v>
      </c>
      <c r="BJ10" s="228"/>
      <c r="BQ10" s="227"/>
    </row>
    <row r="11" spans="1:69" x14ac:dyDescent="0.25">
      <c r="A11" s="126" t="s">
        <v>624</v>
      </c>
      <c r="B11" s="126" t="s">
        <v>47</v>
      </c>
      <c r="C11" s="126" t="s">
        <v>87</v>
      </c>
      <c r="D11" s="126" t="s">
        <v>158</v>
      </c>
      <c r="E11" s="126" t="s">
        <v>197</v>
      </c>
      <c r="F11" s="126" t="s">
        <v>235</v>
      </c>
      <c r="G11" s="126" t="s">
        <v>272</v>
      </c>
      <c r="H11" s="126" t="s">
        <v>311</v>
      </c>
      <c r="I11" s="126" t="s">
        <v>342</v>
      </c>
      <c r="J11" s="126" t="s">
        <v>384</v>
      </c>
      <c r="K11" s="126" t="s">
        <v>424</v>
      </c>
      <c r="L11" s="126" t="s">
        <v>486</v>
      </c>
      <c r="M11" s="126" t="s">
        <v>524</v>
      </c>
      <c r="N11" s="126" t="s">
        <v>579</v>
      </c>
      <c r="O11" s="126" t="s">
        <v>626</v>
      </c>
      <c r="Q11" s="126" t="s">
        <v>649</v>
      </c>
      <c r="T11" s="126" t="s">
        <v>675</v>
      </c>
      <c r="U11" s="126">
        <v>10</v>
      </c>
      <c r="AK11" s="217">
        <f>'04.02_PLANEJAMENTO ATIVIDADES'!E19</f>
        <v>0</v>
      </c>
      <c r="AL11" s="217" t="str">
        <f>'04.02_PLANEJAMENTO ATIVIDADES'!D19</f>
        <v>4.2</v>
      </c>
      <c r="AQ11" s="126" t="s">
        <v>895</v>
      </c>
      <c r="AR11" s="126" t="s">
        <v>1583</v>
      </c>
      <c r="AU11" s="126" t="s">
        <v>1602</v>
      </c>
      <c r="AW11" s="126" t="s">
        <v>1618</v>
      </c>
      <c r="AZ11" s="126">
        <v>337</v>
      </c>
      <c r="BA11" s="126" t="s">
        <v>1777</v>
      </c>
      <c r="BB11" s="126" t="s">
        <v>357</v>
      </c>
      <c r="BC11" s="227">
        <v>0</v>
      </c>
      <c r="BQ11" s="227"/>
    </row>
    <row r="12" spans="1:69" x14ac:dyDescent="0.25">
      <c r="A12" s="126" t="s">
        <v>75</v>
      </c>
      <c r="B12" s="126" t="s">
        <v>48</v>
      </c>
      <c r="C12" s="126" t="s">
        <v>88</v>
      </c>
      <c r="D12" s="126" t="s">
        <v>159</v>
      </c>
      <c r="E12" s="126" t="s">
        <v>198</v>
      </c>
      <c r="F12" s="126" t="s">
        <v>236</v>
      </c>
      <c r="G12" s="126" t="s">
        <v>273</v>
      </c>
      <c r="H12" s="126" t="s">
        <v>312</v>
      </c>
      <c r="I12" s="126" t="s">
        <v>343</v>
      </c>
      <c r="J12" s="126" t="s">
        <v>385</v>
      </c>
      <c r="K12" s="126" t="s">
        <v>425</v>
      </c>
      <c r="L12" s="126" t="s">
        <v>487</v>
      </c>
      <c r="M12" s="126" t="s">
        <v>525</v>
      </c>
      <c r="N12" s="126" t="s">
        <v>580</v>
      </c>
      <c r="O12" s="126" t="s">
        <v>626</v>
      </c>
      <c r="Q12" s="126" t="s">
        <v>1798</v>
      </c>
      <c r="T12" s="126" t="s">
        <v>676</v>
      </c>
      <c r="U12" s="126">
        <v>11</v>
      </c>
      <c r="AK12" s="217">
        <f>'04.02_PLANEJAMENTO ATIVIDADES'!E20</f>
        <v>0</v>
      </c>
      <c r="AL12" s="217" t="str">
        <f>'04.02_PLANEJAMENTO ATIVIDADES'!D20</f>
        <v>4.3</v>
      </c>
      <c r="AQ12" s="126" t="s">
        <v>896</v>
      </c>
      <c r="AR12" s="126" t="s">
        <v>1584</v>
      </c>
      <c r="AU12" s="126" t="s">
        <v>1603</v>
      </c>
      <c r="AW12" s="126" t="s">
        <v>1619</v>
      </c>
      <c r="AZ12" s="126">
        <v>418</v>
      </c>
      <c r="BA12" s="126" t="s">
        <v>1775</v>
      </c>
      <c r="BB12" s="126" t="s">
        <v>496</v>
      </c>
      <c r="BC12" s="227">
        <v>17550</v>
      </c>
      <c r="BJ12" s="228"/>
      <c r="BQ12" s="227"/>
    </row>
    <row r="13" spans="1:69" x14ac:dyDescent="0.25">
      <c r="A13" s="126" t="s">
        <v>76</v>
      </c>
      <c r="B13" s="126" t="s">
        <v>49</v>
      </c>
      <c r="C13" s="126" t="s">
        <v>89</v>
      </c>
      <c r="D13" s="126" t="s">
        <v>160</v>
      </c>
      <c r="E13" s="126" t="s">
        <v>199</v>
      </c>
      <c r="F13" s="126" t="s">
        <v>237</v>
      </c>
      <c r="G13" s="126" t="s">
        <v>274</v>
      </c>
      <c r="H13" s="126" t="s">
        <v>313</v>
      </c>
      <c r="I13" s="126" t="s">
        <v>344</v>
      </c>
      <c r="J13" s="126" t="s">
        <v>386</v>
      </c>
      <c r="K13" s="126" t="s">
        <v>426</v>
      </c>
      <c r="L13" s="126" t="s">
        <v>488</v>
      </c>
      <c r="M13" s="126" t="s">
        <v>526</v>
      </c>
      <c r="N13" s="126" t="s">
        <v>581</v>
      </c>
      <c r="O13" s="126" t="s">
        <v>626</v>
      </c>
      <c r="Q13" s="126" t="s">
        <v>1799</v>
      </c>
      <c r="T13" s="126" t="s">
        <v>677</v>
      </c>
      <c r="U13" s="126">
        <v>12</v>
      </c>
      <c r="AK13" s="217">
        <f>'04.02_PLANEJAMENTO ATIVIDADES'!E21</f>
        <v>0</v>
      </c>
      <c r="AL13" s="217" t="str">
        <f>'04.02_PLANEJAMENTO ATIVIDADES'!D21</f>
        <v>5.1</v>
      </c>
      <c r="AQ13" s="126" t="s">
        <v>897</v>
      </c>
      <c r="AR13" s="126" t="s">
        <v>1585</v>
      </c>
      <c r="AU13" s="126" t="s">
        <v>1604</v>
      </c>
      <c r="AW13" s="126" t="s">
        <v>1620</v>
      </c>
      <c r="AZ13" s="126">
        <v>477</v>
      </c>
      <c r="BA13" s="126" t="s">
        <v>1775</v>
      </c>
      <c r="BB13" s="126" t="s">
        <v>50</v>
      </c>
      <c r="BC13" s="227">
        <v>20000</v>
      </c>
      <c r="BJ13" s="228"/>
      <c r="BQ13" s="227"/>
    </row>
    <row r="14" spans="1:69" x14ac:dyDescent="0.25">
      <c r="A14" s="126" t="s">
        <v>77</v>
      </c>
      <c r="B14" s="126" t="s">
        <v>50</v>
      </c>
      <c r="C14" s="126" t="s">
        <v>90</v>
      </c>
      <c r="D14" s="126" t="s">
        <v>161</v>
      </c>
      <c r="E14" s="126" t="s">
        <v>200</v>
      </c>
      <c r="F14" s="126" t="s">
        <v>238</v>
      </c>
      <c r="G14" s="126" t="s">
        <v>275</v>
      </c>
      <c r="H14" s="126" t="s">
        <v>314</v>
      </c>
      <c r="I14" s="126" t="s">
        <v>345</v>
      </c>
      <c r="J14" s="126" t="s">
        <v>387</v>
      </c>
      <c r="K14" s="126" t="s">
        <v>427</v>
      </c>
      <c r="L14" s="126" t="s">
        <v>489</v>
      </c>
      <c r="M14" s="126" t="s">
        <v>527</v>
      </c>
      <c r="N14" s="126" t="s">
        <v>582</v>
      </c>
      <c r="O14" s="126" t="s">
        <v>626</v>
      </c>
      <c r="Q14" s="126" t="s">
        <v>1800</v>
      </c>
      <c r="AK14" s="217">
        <f>'04.02_PLANEJAMENTO ATIVIDADES'!E22</f>
        <v>0</v>
      </c>
      <c r="AL14" s="217" t="str">
        <f>'04.02_PLANEJAMENTO ATIVIDADES'!D22</f>
        <v>5.2</v>
      </c>
      <c r="AQ14" s="126" t="s">
        <v>898</v>
      </c>
      <c r="AR14" s="126" t="s">
        <v>1586</v>
      </c>
      <c r="AU14" s="126" t="s">
        <v>1605</v>
      </c>
      <c r="AW14" s="126" t="s">
        <v>1621</v>
      </c>
      <c r="AZ14" s="126">
        <v>485</v>
      </c>
      <c r="BA14" s="126" t="s">
        <v>1775</v>
      </c>
      <c r="BB14" s="126" t="s">
        <v>384</v>
      </c>
      <c r="BC14" s="227">
        <v>17500</v>
      </c>
      <c r="BJ14" s="228"/>
      <c r="BQ14" s="227"/>
    </row>
    <row r="15" spans="1:69" x14ac:dyDescent="0.25">
      <c r="B15" s="126" t="s">
        <v>51</v>
      </c>
      <c r="C15" s="126" t="s">
        <v>91</v>
      </c>
      <c r="D15" s="126" t="s">
        <v>162</v>
      </c>
      <c r="E15" s="126" t="s">
        <v>201</v>
      </c>
      <c r="F15" s="126" t="s">
        <v>239</v>
      </c>
      <c r="G15" s="126" t="s">
        <v>276</v>
      </c>
      <c r="H15" s="126" t="s">
        <v>315</v>
      </c>
      <c r="I15" s="126" t="s">
        <v>346</v>
      </c>
      <c r="J15" s="126" t="s">
        <v>388</v>
      </c>
      <c r="K15" s="126" t="s">
        <v>428</v>
      </c>
      <c r="L15" s="126" t="s">
        <v>490</v>
      </c>
      <c r="M15" s="126" t="s">
        <v>528</v>
      </c>
      <c r="N15" s="126" t="s">
        <v>583</v>
      </c>
      <c r="O15" s="126" t="s">
        <v>626</v>
      </c>
      <c r="Q15" s="126" t="s">
        <v>1801</v>
      </c>
      <c r="AK15" s="217">
        <f>'04.02_PLANEJAMENTO ATIVIDADES'!E23</f>
        <v>0</v>
      </c>
      <c r="AL15" s="217" t="str">
        <f>'04.02_PLANEJAMENTO ATIVIDADES'!D23</f>
        <v>5.3</v>
      </c>
      <c r="AQ15" s="126" t="s">
        <v>899</v>
      </c>
      <c r="AR15" s="126" t="s">
        <v>755</v>
      </c>
      <c r="AU15" s="126" t="s">
        <v>1606</v>
      </c>
      <c r="AW15" s="126" t="s">
        <v>1622</v>
      </c>
      <c r="AZ15" s="126">
        <v>540</v>
      </c>
      <c r="BA15" s="126" t="s">
        <v>1775</v>
      </c>
      <c r="BB15" s="126" t="s">
        <v>466</v>
      </c>
      <c r="BC15" s="227">
        <v>10000</v>
      </c>
      <c r="BJ15" s="228"/>
      <c r="BQ15" s="227"/>
    </row>
    <row r="16" spans="1:69" x14ac:dyDescent="0.25">
      <c r="B16" s="126" t="s">
        <v>52</v>
      </c>
      <c r="C16" s="126" t="s">
        <v>92</v>
      </c>
      <c r="D16" s="126" t="s">
        <v>163</v>
      </c>
      <c r="E16" s="126" t="s">
        <v>202</v>
      </c>
      <c r="F16" s="126" t="s">
        <v>240</v>
      </c>
      <c r="G16" s="126" t="s">
        <v>277</v>
      </c>
      <c r="H16" s="126" t="s">
        <v>316</v>
      </c>
      <c r="I16" s="126" t="s">
        <v>347</v>
      </c>
      <c r="J16" s="126" t="s">
        <v>389</v>
      </c>
      <c r="K16" s="126" t="s">
        <v>429</v>
      </c>
      <c r="L16" s="126" t="s">
        <v>491</v>
      </c>
      <c r="M16" s="126" t="s">
        <v>529</v>
      </c>
      <c r="N16" s="126" t="s">
        <v>584</v>
      </c>
      <c r="O16" s="126" t="s">
        <v>626</v>
      </c>
      <c r="AK16" s="217">
        <f>'04.02_PLANEJAMENTO ATIVIDADES'!E24</f>
        <v>0</v>
      </c>
      <c r="AL16" s="217" t="str">
        <f>'04.02_PLANEJAMENTO ATIVIDADES'!D24</f>
        <v>6.1</v>
      </c>
      <c r="AQ16" s="126" t="s">
        <v>900</v>
      </c>
      <c r="AU16" s="126" t="s">
        <v>1607</v>
      </c>
      <c r="AW16" s="126" t="s">
        <v>1623</v>
      </c>
      <c r="AZ16" s="126">
        <v>566</v>
      </c>
      <c r="BA16" s="126" t="s">
        <v>1775</v>
      </c>
      <c r="BB16" s="126" t="s">
        <v>142</v>
      </c>
      <c r="BC16" s="227">
        <v>13480</v>
      </c>
      <c r="BJ16" s="228"/>
      <c r="BQ16" s="227"/>
    </row>
    <row r="17" spans="2:69" x14ac:dyDescent="0.25">
      <c r="B17" s="126" t="s">
        <v>100</v>
      </c>
      <c r="C17" s="126" t="s">
        <v>93</v>
      </c>
      <c r="D17" s="126" t="s">
        <v>164</v>
      </c>
      <c r="E17" s="126" t="s">
        <v>203</v>
      </c>
      <c r="F17" s="126" t="s">
        <v>241</v>
      </c>
      <c r="G17" s="126" t="s">
        <v>278</v>
      </c>
      <c r="H17" s="126" t="s">
        <v>317</v>
      </c>
      <c r="I17" s="126" t="s">
        <v>348</v>
      </c>
      <c r="J17" s="126" t="s">
        <v>390</v>
      </c>
      <c r="K17" s="126" t="s">
        <v>430</v>
      </c>
      <c r="L17" s="126" t="s">
        <v>492</v>
      </c>
      <c r="M17" s="126" t="s">
        <v>530</v>
      </c>
      <c r="N17" s="126" t="s">
        <v>585</v>
      </c>
      <c r="O17" s="126" t="s">
        <v>626</v>
      </c>
      <c r="AK17" s="217">
        <f>'04.02_PLANEJAMENTO ATIVIDADES'!E25</f>
        <v>0</v>
      </c>
      <c r="AL17" s="217" t="str">
        <f>'04.02_PLANEJAMENTO ATIVIDADES'!D25</f>
        <v>6.2</v>
      </c>
      <c r="AQ17" s="126" t="s">
        <v>901</v>
      </c>
      <c r="AU17" s="126" t="s">
        <v>1608</v>
      </c>
      <c r="AW17" s="126" t="s">
        <v>1624</v>
      </c>
      <c r="AZ17" s="126">
        <v>892</v>
      </c>
      <c r="BA17" s="126" t="s">
        <v>1775</v>
      </c>
      <c r="BB17" s="126" t="s">
        <v>543</v>
      </c>
      <c r="BC17" s="227">
        <v>14396.18</v>
      </c>
      <c r="BJ17" s="228"/>
      <c r="BQ17" s="227"/>
    </row>
    <row r="18" spans="2:69" x14ac:dyDescent="0.25">
      <c r="B18" s="126" t="s">
        <v>53</v>
      </c>
      <c r="C18" s="126" t="s">
        <v>94</v>
      </c>
      <c r="D18" s="126" t="s">
        <v>165</v>
      </c>
      <c r="E18" s="126" t="s">
        <v>204</v>
      </c>
      <c r="F18" s="126" t="s">
        <v>242</v>
      </c>
      <c r="G18" s="126" t="s">
        <v>279</v>
      </c>
      <c r="H18" s="126" t="s">
        <v>318</v>
      </c>
      <c r="I18" s="126" t="s">
        <v>349</v>
      </c>
      <c r="J18" s="126" t="s">
        <v>391</v>
      </c>
      <c r="K18" s="126" t="s">
        <v>431</v>
      </c>
      <c r="L18" s="126" t="s">
        <v>493</v>
      </c>
      <c r="M18" s="126" t="s">
        <v>531</v>
      </c>
      <c r="N18" s="126" t="s">
        <v>586</v>
      </c>
      <c r="O18" s="126" t="s">
        <v>626</v>
      </c>
      <c r="AK18" s="217">
        <f>'04.02_PLANEJAMENTO ATIVIDADES'!E26</f>
        <v>0</v>
      </c>
      <c r="AL18" s="217" t="str">
        <f>'04.02_PLANEJAMENTO ATIVIDADES'!D26</f>
        <v>6.3</v>
      </c>
      <c r="AQ18" s="126" t="s">
        <v>902</v>
      </c>
      <c r="AU18" s="126" t="s">
        <v>848</v>
      </c>
      <c r="AW18" s="126" t="s">
        <v>1625</v>
      </c>
      <c r="AZ18" s="126">
        <v>8834</v>
      </c>
      <c r="BA18" s="126" t="s">
        <v>1775</v>
      </c>
      <c r="BB18" s="126" t="s">
        <v>239</v>
      </c>
      <c r="BC18" s="227">
        <v>20000</v>
      </c>
      <c r="BJ18" s="228"/>
      <c r="BQ18" s="227"/>
    </row>
    <row r="19" spans="2:69" x14ac:dyDescent="0.25">
      <c r="B19" s="126" t="s">
        <v>54</v>
      </c>
      <c r="C19" s="126" t="s">
        <v>95</v>
      </c>
      <c r="D19" s="126" t="s">
        <v>166</v>
      </c>
      <c r="E19" s="126" t="s">
        <v>205</v>
      </c>
      <c r="F19" s="126" t="s">
        <v>243</v>
      </c>
      <c r="G19" s="126" t="s">
        <v>280</v>
      </c>
      <c r="H19" s="126" t="s">
        <v>319</v>
      </c>
      <c r="I19" s="126" t="s">
        <v>350</v>
      </c>
      <c r="J19" s="126" t="s">
        <v>392</v>
      </c>
      <c r="K19" s="126" t="s">
        <v>432</v>
      </c>
      <c r="L19" s="126" t="s">
        <v>494</v>
      </c>
      <c r="M19" s="126" t="s">
        <v>532</v>
      </c>
      <c r="N19" s="126" t="s">
        <v>587</v>
      </c>
      <c r="O19" s="126" t="s">
        <v>626</v>
      </c>
      <c r="AK19" s="217">
        <f>'04.02_PLANEJAMENTO ATIVIDADES'!E27</f>
        <v>0</v>
      </c>
      <c r="AL19" s="217" t="str">
        <f>'04.02_PLANEJAMENTO ATIVIDADES'!D27</f>
        <v>7.1</v>
      </c>
      <c r="AQ19" s="126" t="s">
        <v>903</v>
      </c>
      <c r="AU19" s="126" t="s">
        <v>755</v>
      </c>
      <c r="AW19" s="126" t="s">
        <v>1626</v>
      </c>
      <c r="AZ19" s="126">
        <v>8842</v>
      </c>
      <c r="BA19" s="126" t="s">
        <v>1775</v>
      </c>
      <c r="BB19" s="126" t="s">
        <v>331</v>
      </c>
      <c r="BC19" s="227">
        <v>15000</v>
      </c>
      <c r="BQ19" s="227"/>
    </row>
    <row r="20" spans="2:69" x14ac:dyDescent="0.25">
      <c r="B20" s="126" t="s">
        <v>55</v>
      </c>
      <c r="C20" s="126" t="s">
        <v>96</v>
      </c>
      <c r="D20" s="126" t="s">
        <v>167</v>
      </c>
      <c r="E20" s="126" t="s">
        <v>206</v>
      </c>
      <c r="F20" s="126" t="s">
        <v>244</v>
      </c>
      <c r="G20" s="126" t="s">
        <v>281</v>
      </c>
      <c r="H20" s="126" t="s">
        <v>320</v>
      </c>
      <c r="I20" s="126" t="s">
        <v>351</v>
      </c>
      <c r="J20" s="126" t="s">
        <v>393</v>
      </c>
      <c r="K20" s="126" t="s">
        <v>433</v>
      </c>
      <c r="L20" s="126" t="s">
        <v>495</v>
      </c>
      <c r="M20" s="126" t="s">
        <v>533</v>
      </c>
      <c r="N20" s="126" t="s">
        <v>588</v>
      </c>
      <c r="O20" s="126" t="s">
        <v>626</v>
      </c>
      <c r="AK20" s="217">
        <f>'04.02_PLANEJAMENTO ATIVIDADES'!E28</f>
        <v>0</v>
      </c>
      <c r="AL20" s="217" t="str">
        <f>'04.02_PLANEJAMENTO ATIVIDADES'!D28</f>
        <v>7.2</v>
      </c>
      <c r="AQ20" s="126" t="s">
        <v>904</v>
      </c>
      <c r="AW20" s="126" t="s">
        <v>1627</v>
      </c>
      <c r="AZ20" s="126">
        <v>9148</v>
      </c>
      <c r="BA20" s="126" t="s">
        <v>1775</v>
      </c>
      <c r="BB20" s="126" t="s">
        <v>228</v>
      </c>
      <c r="BC20" s="227">
        <v>10000</v>
      </c>
      <c r="BJ20" s="228"/>
      <c r="BQ20" s="227"/>
    </row>
    <row r="21" spans="2:69" x14ac:dyDescent="0.25">
      <c r="B21" s="126" t="s">
        <v>56</v>
      </c>
      <c r="C21" s="126" t="s">
        <v>97</v>
      </c>
      <c r="D21" s="126" t="s">
        <v>168</v>
      </c>
      <c r="E21" s="126" t="s">
        <v>207</v>
      </c>
      <c r="F21" s="126" t="s">
        <v>245</v>
      </c>
      <c r="G21" s="126" t="s">
        <v>282</v>
      </c>
      <c r="H21" s="126" t="s">
        <v>321</v>
      </c>
      <c r="I21" s="126" t="s">
        <v>352</v>
      </c>
      <c r="J21" s="126" t="s">
        <v>394</v>
      </c>
      <c r="K21" s="126" t="s">
        <v>434</v>
      </c>
      <c r="L21" s="126" t="s">
        <v>496</v>
      </c>
      <c r="M21" s="126" t="s">
        <v>534</v>
      </c>
      <c r="N21" s="126" t="s">
        <v>589</v>
      </c>
      <c r="O21" s="126" t="s">
        <v>626</v>
      </c>
      <c r="AK21" s="217">
        <f>'04.02_PLANEJAMENTO ATIVIDADES'!E29</f>
        <v>0</v>
      </c>
      <c r="AL21" s="217" t="str">
        <f>'04.02_PLANEJAMENTO ATIVIDADES'!D29</f>
        <v>7.3</v>
      </c>
      <c r="AQ21" s="126" t="s">
        <v>905</v>
      </c>
      <c r="AW21" s="126" t="s">
        <v>1628</v>
      </c>
      <c r="AZ21" s="126">
        <v>9156</v>
      </c>
      <c r="BA21" s="126" t="s">
        <v>1775</v>
      </c>
      <c r="BB21" s="126" t="s">
        <v>249</v>
      </c>
      <c r="BC21" s="227">
        <v>10000</v>
      </c>
      <c r="BJ21" s="228"/>
      <c r="BQ21" s="227"/>
    </row>
    <row r="22" spans="2:69" x14ac:dyDescent="0.25">
      <c r="B22" s="126" t="s">
        <v>57</v>
      </c>
      <c r="C22" s="126" t="s">
        <v>98</v>
      </c>
      <c r="D22" s="126" t="s">
        <v>169</v>
      </c>
      <c r="E22" s="126" t="s">
        <v>208</v>
      </c>
      <c r="F22" s="126" t="s">
        <v>246</v>
      </c>
      <c r="G22" s="126" t="s">
        <v>283</v>
      </c>
      <c r="H22" s="126" t="s">
        <v>322</v>
      </c>
      <c r="I22" s="126" t="s">
        <v>353</v>
      </c>
      <c r="J22" s="126" t="s">
        <v>395</v>
      </c>
      <c r="K22" s="126" t="s">
        <v>435</v>
      </c>
      <c r="L22" s="126" t="s">
        <v>497</v>
      </c>
      <c r="M22" s="126" t="s">
        <v>535</v>
      </c>
      <c r="N22" s="126" t="s">
        <v>1764</v>
      </c>
      <c r="O22" s="126" t="s">
        <v>626</v>
      </c>
      <c r="AK22" s="217">
        <f>'04.02_PLANEJAMENTO ATIVIDADES'!E30</f>
        <v>0</v>
      </c>
      <c r="AL22" s="217" t="str">
        <f>'04.02_PLANEJAMENTO ATIVIDADES'!D30</f>
        <v>8.1</v>
      </c>
      <c r="AQ22" s="126" t="s">
        <v>906</v>
      </c>
      <c r="AW22" s="126" t="s">
        <v>717</v>
      </c>
      <c r="AZ22" s="126">
        <v>9326</v>
      </c>
      <c r="BA22" s="126" t="s">
        <v>1775</v>
      </c>
      <c r="BB22" s="126" t="s">
        <v>440</v>
      </c>
      <c r="BC22" s="227">
        <v>10000</v>
      </c>
      <c r="BJ22" s="228"/>
      <c r="BQ22" s="227"/>
    </row>
    <row r="23" spans="2:69" x14ac:dyDescent="0.25">
      <c r="B23" s="126" t="s">
        <v>58</v>
      </c>
      <c r="C23" s="126" t="s">
        <v>99</v>
      </c>
      <c r="D23" s="126" t="s">
        <v>170</v>
      </c>
      <c r="E23" s="126" t="s">
        <v>209</v>
      </c>
      <c r="F23" s="126" t="s">
        <v>247</v>
      </c>
      <c r="G23" s="126" t="s">
        <v>284</v>
      </c>
      <c r="H23" s="126" t="s">
        <v>323</v>
      </c>
      <c r="I23" s="126" t="s">
        <v>354</v>
      </c>
      <c r="J23" s="126" t="s">
        <v>396</v>
      </c>
      <c r="K23" s="126" t="s">
        <v>436</v>
      </c>
      <c r="L23" s="126" t="s">
        <v>498</v>
      </c>
      <c r="M23" s="126" t="s">
        <v>536</v>
      </c>
      <c r="N23" s="126" t="s">
        <v>590</v>
      </c>
      <c r="O23" s="126" t="s">
        <v>626</v>
      </c>
      <c r="AK23" s="217">
        <f>'04.02_PLANEJAMENTO ATIVIDADES'!E31</f>
        <v>0</v>
      </c>
      <c r="AL23" s="217" t="str">
        <f>'04.02_PLANEJAMENTO ATIVIDADES'!D31</f>
        <v>8.2</v>
      </c>
      <c r="AQ23" s="126" t="s">
        <v>907</v>
      </c>
      <c r="AW23" s="126" t="s">
        <v>1629</v>
      </c>
      <c r="AZ23" s="126">
        <v>9971</v>
      </c>
      <c r="BA23" s="126" t="s">
        <v>1775</v>
      </c>
      <c r="BB23" s="126" t="s">
        <v>288</v>
      </c>
      <c r="BC23" s="227">
        <v>8055.15</v>
      </c>
      <c r="BJ23" s="228"/>
      <c r="BQ23" s="227"/>
    </row>
    <row r="24" spans="2:69" x14ac:dyDescent="0.25">
      <c r="B24" s="126" t="s">
        <v>59</v>
      </c>
      <c r="C24" s="126" t="s">
        <v>101</v>
      </c>
      <c r="D24" s="126" t="s">
        <v>171</v>
      </c>
      <c r="E24" s="126" t="s">
        <v>210</v>
      </c>
      <c r="F24" s="126" t="s">
        <v>248</v>
      </c>
      <c r="G24" s="126" t="s">
        <v>285</v>
      </c>
      <c r="H24" s="126" t="s">
        <v>324</v>
      </c>
      <c r="I24" s="126" t="s">
        <v>355</v>
      </c>
      <c r="J24" s="126" t="s">
        <v>397</v>
      </c>
      <c r="K24" s="126" t="s">
        <v>437</v>
      </c>
      <c r="L24" s="126" t="s">
        <v>499</v>
      </c>
      <c r="M24" s="126" t="s">
        <v>537</v>
      </c>
      <c r="N24" s="126" t="s">
        <v>591</v>
      </c>
      <c r="O24" s="126" t="s">
        <v>626</v>
      </c>
      <c r="AK24" s="217">
        <f>'04.02_PLANEJAMENTO ATIVIDADES'!E32</f>
        <v>0</v>
      </c>
      <c r="AL24" s="217" t="str">
        <f>'04.02_PLANEJAMENTO ATIVIDADES'!D32</f>
        <v>8.3</v>
      </c>
      <c r="AQ24" s="126" t="s">
        <v>908</v>
      </c>
      <c r="AW24" s="126" t="s">
        <v>1630</v>
      </c>
      <c r="AZ24" s="126">
        <v>10049</v>
      </c>
      <c r="BA24" s="126" t="s">
        <v>1775</v>
      </c>
      <c r="BB24" s="126" t="s">
        <v>575</v>
      </c>
      <c r="BC24" s="227">
        <v>10530</v>
      </c>
      <c r="BJ24" s="228"/>
      <c r="BQ24" s="227"/>
    </row>
    <row r="25" spans="2:69" x14ac:dyDescent="0.25">
      <c r="B25" s="126" t="s">
        <v>60</v>
      </c>
      <c r="C25" s="126" t="s">
        <v>102</v>
      </c>
      <c r="D25" s="126" t="s">
        <v>172</v>
      </c>
      <c r="E25" s="126" t="s">
        <v>211</v>
      </c>
      <c r="F25" s="126" t="s">
        <v>249</v>
      </c>
      <c r="G25" s="126" t="s">
        <v>286</v>
      </c>
      <c r="H25" s="126" t="s">
        <v>325</v>
      </c>
      <c r="I25" s="126" t="s">
        <v>356</v>
      </c>
      <c r="J25" s="126" t="s">
        <v>398</v>
      </c>
      <c r="K25" s="126" t="s">
        <v>438</v>
      </c>
      <c r="L25" s="126" t="s">
        <v>500</v>
      </c>
      <c r="M25" s="126" t="s">
        <v>538</v>
      </c>
      <c r="N25" s="126" t="s">
        <v>592</v>
      </c>
      <c r="O25" s="126" t="s">
        <v>626</v>
      </c>
      <c r="AK25" s="217">
        <f>'04.02_PLANEJAMENTO ATIVIDADES'!E33</f>
        <v>0</v>
      </c>
      <c r="AL25" s="217" t="str">
        <f>'04.02_PLANEJAMENTO ATIVIDADES'!D33</f>
        <v>9.1</v>
      </c>
      <c r="AQ25" s="126" t="s">
        <v>909</v>
      </c>
      <c r="AW25" s="126" t="s">
        <v>1631</v>
      </c>
      <c r="AZ25" s="126">
        <v>10103</v>
      </c>
      <c r="BA25" s="126" t="s">
        <v>1775</v>
      </c>
      <c r="BB25" s="126" t="s">
        <v>318</v>
      </c>
      <c r="BC25" s="227">
        <v>15000</v>
      </c>
      <c r="BJ25" s="228"/>
      <c r="BQ25" s="227"/>
    </row>
    <row r="26" spans="2:69" x14ac:dyDescent="0.25">
      <c r="B26" s="126" t="s">
        <v>61</v>
      </c>
      <c r="C26" s="126" t="s">
        <v>103</v>
      </c>
      <c r="D26" s="126" t="s">
        <v>173</v>
      </c>
      <c r="E26" s="126" t="s">
        <v>212</v>
      </c>
      <c r="F26" s="126" t="s">
        <v>250</v>
      </c>
      <c r="G26" s="126" t="s">
        <v>287</v>
      </c>
      <c r="H26" s="126" t="s">
        <v>326</v>
      </c>
      <c r="I26" s="126" t="s">
        <v>357</v>
      </c>
      <c r="J26" s="126" t="s">
        <v>399</v>
      </c>
      <c r="K26" s="126" t="s">
        <v>439</v>
      </c>
      <c r="L26" s="126" t="s">
        <v>501</v>
      </c>
      <c r="M26" s="126" t="s">
        <v>539</v>
      </c>
      <c r="N26" s="126" t="s">
        <v>593</v>
      </c>
      <c r="O26" s="126" t="s">
        <v>626</v>
      </c>
      <c r="AK26" s="217">
        <f>'04.02_PLANEJAMENTO ATIVIDADES'!E34</f>
        <v>0</v>
      </c>
      <c r="AL26" s="217" t="str">
        <f>'04.02_PLANEJAMENTO ATIVIDADES'!D34</f>
        <v>9.2</v>
      </c>
      <c r="AQ26" s="126" t="s">
        <v>910</v>
      </c>
      <c r="AW26" s="126" t="s">
        <v>1632</v>
      </c>
      <c r="AZ26" s="126">
        <v>10111</v>
      </c>
      <c r="BA26" s="126" t="s">
        <v>1775</v>
      </c>
      <c r="BB26" s="126" t="s">
        <v>507</v>
      </c>
      <c r="BC26" s="227">
        <v>15000</v>
      </c>
      <c r="BJ26" s="228"/>
      <c r="BQ26" s="227"/>
    </row>
    <row r="27" spans="2:69" x14ac:dyDescent="0.25">
      <c r="B27" s="126" t="s">
        <v>62</v>
      </c>
      <c r="C27" s="126" t="s">
        <v>104</v>
      </c>
      <c r="D27" s="126" t="s">
        <v>174</v>
      </c>
      <c r="E27" s="126" t="s">
        <v>213</v>
      </c>
      <c r="F27" s="126" t="s">
        <v>251</v>
      </c>
      <c r="G27" s="126" t="s">
        <v>288</v>
      </c>
      <c r="H27" s="126" t="s">
        <v>327</v>
      </c>
      <c r="I27" s="126" t="s">
        <v>358</v>
      </c>
      <c r="J27" s="126" t="s">
        <v>400</v>
      </c>
      <c r="K27" s="126" t="s">
        <v>440</v>
      </c>
      <c r="L27" s="126" t="s">
        <v>502</v>
      </c>
      <c r="M27" s="126" t="s">
        <v>540</v>
      </c>
      <c r="N27" s="126" t="s">
        <v>594</v>
      </c>
      <c r="O27" s="126" t="s">
        <v>626</v>
      </c>
      <c r="AK27" s="217">
        <f>'04.02_PLANEJAMENTO ATIVIDADES'!E35</f>
        <v>0</v>
      </c>
      <c r="AL27" s="217" t="str">
        <f>'04.02_PLANEJAMENTO ATIVIDADES'!D35</f>
        <v>9.3</v>
      </c>
      <c r="AQ27" s="126" t="s">
        <v>911</v>
      </c>
      <c r="AW27" s="126" t="s">
        <v>1633</v>
      </c>
      <c r="AZ27" s="126">
        <v>10120</v>
      </c>
      <c r="BA27" s="126" t="s">
        <v>1775</v>
      </c>
      <c r="BB27" s="126" t="s">
        <v>489</v>
      </c>
      <c r="BC27" s="227">
        <v>0</v>
      </c>
      <c r="BQ27" s="227"/>
    </row>
    <row r="28" spans="2:69" x14ac:dyDescent="0.25">
      <c r="B28" s="126" t="s">
        <v>63</v>
      </c>
      <c r="C28" s="126" t="s">
        <v>105</v>
      </c>
      <c r="D28" s="126" t="s">
        <v>175</v>
      </c>
      <c r="E28" s="126" t="s">
        <v>214</v>
      </c>
      <c r="F28" s="126" t="s">
        <v>252</v>
      </c>
      <c r="G28" s="126" t="s">
        <v>289</v>
      </c>
      <c r="H28" s="126" t="s">
        <v>328</v>
      </c>
      <c r="I28" s="126" t="s">
        <v>359</v>
      </c>
      <c r="J28" s="126" t="s">
        <v>401</v>
      </c>
      <c r="K28" s="126" t="s">
        <v>441</v>
      </c>
      <c r="L28" s="126" t="s">
        <v>503</v>
      </c>
      <c r="M28" s="126" t="s">
        <v>541</v>
      </c>
      <c r="N28" s="126" t="s">
        <v>595</v>
      </c>
      <c r="O28" s="126" t="s">
        <v>626</v>
      </c>
      <c r="AK28" s="217">
        <f>'04.02_PLANEJAMENTO ATIVIDADES'!E36</f>
        <v>0</v>
      </c>
      <c r="AL28" s="217" t="str">
        <f>'04.02_PLANEJAMENTO ATIVIDADES'!D36</f>
        <v>10.1</v>
      </c>
      <c r="AQ28" s="126" t="s">
        <v>912</v>
      </c>
      <c r="AW28" s="126" t="s">
        <v>1634</v>
      </c>
      <c r="AZ28" s="126">
        <v>10138</v>
      </c>
      <c r="BA28" s="126" t="s">
        <v>1775</v>
      </c>
      <c r="BB28" s="126" t="s">
        <v>492</v>
      </c>
      <c r="BC28" s="227">
        <v>15000</v>
      </c>
      <c r="BJ28" s="228"/>
      <c r="BQ28" s="227"/>
    </row>
    <row r="29" spans="2:69" x14ac:dyDescent="0.25">
      <c r="B29" s="126" t="s">
        <v>135</v>
      </c>
      <c r="C29" s="126" t="s">
        <v>106</v>
      </c>
      <c r="D29" s="126" t="s">
        <v>176</v>
      </c>
      <c r="E29" s="126" t="s">
        <v>215</v>
      </c>
      <c r="F29" s="126" t="s">
        <v>253</v>
      </c>
      <c r="G29" s="126" t="s">
        <v>290</v>
      </c>
      <c r="H29" s="126" t="s">
        <v>329</v>
      </c>
      <c r="I29" s="126" t="s">
        <v>360</v>
      </c>
      <c r="J29" s="126" t="s">
        <v>402</v>
      </c>
      <c r="K29" s="126" t="s">
        <v>442</v>
      </c>
      <c r="L29" s="126" t="s">
        <v>504</v>
      </c>
      <c r="M29" s="126" t="s">
        <v>542</v>
      </c>
      <c r="N29" s="126" t="s">
        <v>596</v>
      </c>
      <c r="O29" s="126" t="s">
        <v>626</v>
      </c>
      <c r="AK29" s="217">
        <f>'04.02_PLANEJAMENTO ATIVIDADES'!E37</f>
        <v>0</v>
      </c>
      <c r="AL29" s="217" t="str">
        <f>'04.02_PLANEJAMENTO ATIVIDADES'!D37</f>
        <v>10.2</v>
      </c>
      <c r="AQ29" s="126" t="s">
        <v>913</v>
      </c>
      <c r="AW29" s="126" t="s">
        <v>1635</v>
      </c>
      <c r="AZ29" s="126">
        <v>10146</v>
      </c>
      <c r="BA29" s="126" t="s">
        <v>1775</v>
      </c>
      <c r="BB29" s="126" t="s">
        <v>120</v>
      </c>
      <c r="BC29" s="227">
        <v>0</v>
      </c>
      <c r="BJ29" s="228"/>
      <c r="BQ29" s="227"/>
    </row>
    <row r="30" spans="2:69" x14ac:dyDescent="0.25">
      <c r="B30" s="126" t="s">
        <v>64</v>
      </c>
      <c r="C30" s="126" t="s">
        <v>107</v>
      </c>
      <c r="D30" s="126" t="s">
        <v>177</v>
      </c>
      <c r="E30" s="126" t="s">
        <v>216</v>
      </c>
      <c r="F30" s="126" t="s">
        <v>254</v>
      </c>
      <c r="G30" s="126" t="s">
        <v>1752</v>
      </c>
      <c r="H30" s="126" t="s">
        <v>1750</v>
      </c>
      <c r="I30" s="126" t="s">
        <v>361</v>
      </c>
      <c r="J30" s="126" t="s">
        <v>403</v>
      </c>
      <c r="K30" s="126" t="s">
        <v>443</v>
      </c>
      <c r="L30" s="126" t="s">
        <v>1763</v>
      </c>
      <c r="M30" s="126" t="s">
        <v>543</v>
      </c>
      <c r="N30" s="126" t="s">
        <v>597</v>
      </c>
      <c r="O30" s="126" t="s">
        <v>626</v>
      </c>
      <c r="AK30" s="217">
        <f>'04.02_PLANEJAMENTO ATIVIDADES'!E38</f>
        <v>0</v>
      </c>
      <c r="AL30" s="217" t="str">
        <f>'04.02_PLANEJAMENTO ATIVIDADES'!D38</f>
        <v>10.3</v>
      </c>
      <c r="AQ30" s="126" t="s">
        <v>914</v>
      </c>
      <c r="AW30" s="126" t="s">
        <v>1636</v>
      </c>
      <c r="AZ30" s="126">
        <v>10154</v>
      </c>
      <c r="BA30" s="126" t="s">
        <v>1775</v>
      </c>
      <c r="BB30" s="126" t="s">
        <v>127</v>
      </c>
      <c r="BC30" s="227">
        <v>15000</v>
      </c>
      <c r="BJ30" s="228"/>
      <c r="BQ30" s="227"/>
    </row>
    <row r="31" spans="2:69" x14ac:dyDescent="0.25">
      <c r="B31" s="126" t="s">
        <v>136</v>
      </c>
      <c r="C31" s="126" t="s">
        <v>108</v>
      </c>
      <c r="D31" s="126" t="s">
        <v>178</v>
      </c>
      <c r="E31" s="126" t="s">
        <v>217</v>
      </c>
      <c r="F31" s="126" t="s">
        <v>255</v>
      </c>
      <c r="G31" s="126" t="s">
        <v>291</v>
      </c>
      <c r="H31" s="126" t="s">
        <v>330</v>
      </c>
      <c r="I31" s="126" t="s">
        <v>362</v>
      </c>
      <c r="J31" s="126" t="s">
        <v>404</v>
      </c>
      <c r="K31" s="126" t="s">
        <v>444</v>
      </c>
      <c r="L31" s="126" t="s">
        <v>505</v>
      </c>
      <c r="M31" s="126" t="s">
        <v>544</v>
      </c>
      <c r="N31" s="126" t="s">
        <v>598</v>
      </c>
      <c r="O31" s="126" t="s">
        <v>626</v>
      </c>
      <c r="AK31" s="217">
        <f>'04.02_PLANEJAMENTO ATIVIDADES'!E39</f>
        <v>0</v>
      </c>
      <c r="AL31" s="217" t="str">
        <f>'04.02_PLANEJAMENTO ATIVIDADES'!D39</f>
        <v>11.1</v>
      </c>
      <c r="AQ31" s="126" t="s">
        <v>915</v>
      </c>
      <c r="AW31" s="126" t="s">
        <v>1637</v>
      </c>
      <c r="AZ31" s="126">
        <v>10162</v>
      </c>
      <c r="BA31" s="126" t="s">
        <v>1775</v>
      </c>
      <c r="BB31" s="126" t="s">
        <v>114</v>
      </c>
      <c r="BC31" s="227">
        <v>15000</v>
      </c>
      <c r="BJ31" s="228"/>
      <c r="BQ31" s="227"/>
    </row>
    <row r="32" spans="2:69" x14ac:dyDescent="0.25">
      <c r="B32" s="126" t="s">
        <v>1748</v>
      </c>
      <c r="C32" s="126" t="s">
        <v>109</v>
      </c>
      <c r="D32" s="126" t="s">
        <v>179</v>
      </c>
      <c r="E32" s="126" t="s">
        <v>218</v>
      </c>
      <c r="F32" s="126" t="s">
        <v>256</v>
      </c>
      <c r="G32" s="126" t="s">
        <v>292</v>
      </c>
      <c r="H32" s="126" t="s">
        <v>331</v>
      </c>
      <c r="I32" s="126" t="s">
        <v>363</v>
      </c>
      <c r="J32" s="126" t="s">
        <v>405</v>
      </c>
      <c r="K32" s="126" t="s">
        <v>445</v>
      </c>
      <c r="L32" s="126" t="s">
        <v>506</v>
      </c>
      <c r="M32" s="126" t="s">
        <v>545</v>
      </c>
      <c r="N32" s="126" t="s">
        <v>599</v>
      </c>
      <c r="O32" s="126" t="s">
        <v>626</v>
      </c>
      <c r="AK32" s="217">
        <f>'04.02_PLANEJAMENTO ATIVIDADES'!E40</f>
        <v>0</v>
      </c>
      <c r="AL32" s="217" t="str">
        <f>'04.02_PLANEJAMENTO ATIVIDADES'!D40</f>
        <v>11.2</v>
      </c>
      <c r="AQ32" s="126" t="s">
        <v>916</v>
      </c>
      <c r="AW32" s="126" t="s">
        <v>1638</v>
      </c>
      <c r="AZ32" s="126">
        <v>10171</v>
      </c>
      <c r="BA32" s="126" t="s">
        <v>1775</v>
      </c>
      <c r="BB32" s="126" t="s">
        <v>415</v>
      </c>
      <c r="BC32" s="227">
        <v>12518</v>
      </c>
      <c r="BJ32" s="228"/>
      <c r="BQ32" s="227"/>
    </row>
    <row r="33" spans="2:69" x14ac:dyDescent="0.25">
      <c r="B33" s="126" t="s">
        <v>1747</v>
      </c>
      <c r="C33" s="126" t="s">
        <v>110</v>
      </c>
      <c r="D33" s="126" t="s">
        <v>180</v>
      </c>
      <c r="E33" s="126" t="s">
        <v>219</v>
      </c>
      <c r="F33" s="126" t="s">
        <v>257</v>
      </c>
      <c r="G33" s="126" t="s">
        <v>293</v>
      </c>
      <c r="H33" s="126" t="s">
        <v>332</v>
      </c>
      <c r="I33" s="126" t="s">
        <v>364</v>
      </c>
      <c r="J33" s="126" t="s">
        <v>406</v>
      </c>
      <c r="K33" s="126" t="s">
        <v>446</v>
      </c>
      <c r="L33" s="126" t="s">
        <v>507</v>
      </c>
      <c r="M33" s="126" t="s">
        <v>546</v>
      </c>
      <c r="N33" s="126" t="s">
        <v>600</v>
      </c>
      <c r="O33" s="126" t="s">
        <v>626</v>
      </c>
      <c r="AK33" s="217">
        <f>'04.02_PLANEJAMENTO ATIVIDADES'!E41</f>
        <v>0</v>
      </c>
      <c r="AL33" s="217" t="str">
        <f>'04.02_PLANEJAMENTO ATIVIDADES'!D41</f>
        <v>11.3</v>
      </c>
      <c r="AQ33" s="126" t="s">
        <v>917</v>
      </c>
      <c r="AW33" s="126" t="s">
        <v>1639</v>
      </c>
      <c r="AZ33" s="126">
        <v>10405</v>
      </c>
      <c r="BA33" s="126" t="s">
        <v>1775</v>
      </c>
      <c r="BB33" s="126" t="s">
        <v>606</v>
      </c>
      <c r="BC33" s="227">
        <v>10000</v>
      </c>
      <c r="BJ33" s="228"/>
      <c r="BQ33" s="227"/>
    </row>
    <row r="34" spans="2:69" x14ac:dyDescent="0.25">
      <c r="B34" s="126" t="s">
        <v>65</v>
      </c>
      <c r="C34" s="126" t="s">
        <v>111</v>
      </c>
      <c r="D34" s="126" t="s">
        <v>181</v>
      </c>
      <c r="E34" s="126" t="s">
        <v>1766</v>
      </c>
      <c r="F34" s="126" t="s">
        <v>258</v>
      </c>
      <c r="G34" s="126" t="s">
        <v>294</v>
      </c>
      <c r="H34" s="126" t="s">
        <v>333</v>
      </c>
      <c r="I34" s="126" t="s">
        <v>365</v>
      </c>
      <c r="J34" s="126" t="s">
        <v>407</v>
      </c>
      <c r="K34" s="126" t="s">
        <v>447</v>
      </c>
      <c r="L34" s="126" t="s">
        <v>508</v>
      </c>
      <c r="M34" s="126" t="s">
        <v>547</v>
      </c>
      <c r="N34" s="126" t="s">
        <v>601</v>
      </c>
      <c r="O34" s="126" t="s">
        <v>626</v>
      </c>
      <c r="AK34" s="217">
        <f>'04.02_PLANEJAMENTO ATIVIDADES'!E42</f>
        <v>0</v>
      </c>
      <c r="AL34" s="217" t="str">
        <f>'04.02_PLANEJAMENTO ATIVIDADES'!D42</f>
        <v/>
      </c>
      <c r="AQ34" s="126" t="s">
        <v>918</v>
      </c>
      <c r="AW34" s="126" t="s">
        <v>1640</v>
      </c>
      <c r="AZ34" s="126">
        <v>10413</v>
      </c>
      <c r="BA34" s="126" t="s">
        <v>1775</v>
      </c>
      <c r="BB34" s="126" t="s">
        <v>259</v>
      </c>
      <c r="BC34" s="227">
        <v>20000</v>
      </c>
      <c r="BQ34" s="227"/>
    </row>
    <row r="35" spans="2:69" x14ac:dyDescent="0.25">
      <c r="B35" s="126" t="s">
        <v>66</v>
      </c>
      <c r="C35" s="126" t="s">
        <v>112</v>
      </c>
      <c r="D35" s="126" t="s">
        <v>1753</v>
      </c>
      <c r="E35" s="126" t="s">
        <v>1767</v>
      </c>
      <c r="F35" s="126" t="s">
        <v>1758</v>
      </c>
      <c r="G35" s="126" t="s">
        <v>295</v>
      </c>
      <c r="I35" s="126" t="s">
        <v>366</v>
      </c>
      <c r="J35" s="126" t="s">
        <v>408</v>
      </c>
      <c r="K35" s="126" t="s">
        <v>448</v>
      </c>
      <c r="L35" s="126" t="s">
        <v>509</v>
      </c>
      <c r="M35" s="126" t="s">
        <v>548</v>
      </c>
      <c r="N35" s="126" t="s">
        <v>602</v>
      </c>
      <c r="O35" s="126" t="s">
        <v>626</v>
      </c>
      <c r="AK35" s="217">
        <f>'04.02_PLANEJAMENTO ATIVIDADES'!E43</f>
        <v>0</v>
      </c>
      <c r="AL35" s="217" t="str">
        <f>'04.02_PLANEJAMENTO ATIVIDADES'!D43</f>
        <v/>
      </c>
      <c r="AQ35" s="126" t="s">
        <v>919</v>
      </c>
      <c r="AW35" s="126" t="s">
        <v>1641</v>
      </c>
      <c r="AZ35" s="126">
        <v>10421</v>
      </c>
      <c r="BA35" s="126" t="s">
        <v>1775</v>
      </c>
      <c r="BB35" s="126" t="s">
        <v>92</v>
      </c>
      <c r="BC35" s="227">
        <v>10000</v>
      </c>
      <c r="BQ35" s="227"/>
    </row>
    <row r="36" spans="2:69" x14ac:dyDescent="0.25">
      <c r="B36" s="126" t="s">
        <v>67</v>
      </c>
      <c r="C36" s="126" t="s">
        <v>113</v>
      </c>
      <c r="D36" s="126" t="s">
        <v>1754</v>
      </c>
      <c r="E36" s="126" t="s">
        <v>220</v>
      </c>
      <c r="F36" s="126" t="s">
        <v>259</v>
      </c>
      <c r="G36" s="126" t="s">
        <v>296</v>
      </c>
      <c r="I36" s="126" t="s">
        <v>367</v>
      </c>
      <c r="J36" s="126" t="s">
        <v>409</v>
      </c>
      <c r="K36" s="126" t="s">
        <v>449</v>
      </c>
      <c r="L36" s="126" t="s">
        <v>510</v>
      </c>
      <c r="M36" s="126" t="s">
        <v>549</v>
      </c>
      <c r="N36" s="126" t="s">
        <v>603</v>
      </c>
      <c r="O36" s="126" t="s">
        <v>626</v>
      </c>
      <c r="AK36" s="217">
        <f>'04.02_PLANEJAMENTO ATIVIDADES'!E44</f>
        <v>0</v>
      </c>
      <c r="AL36" s="217" t="str">
        <f>'04.02_PLANEJAMENTO ATIVIDADES'!D44</f>
        <v/>
      </c>
      <c r="AQ36" s="126" t="s">
        <v>920</v>
      </c>
      <c r="AW36" s="126" t="s">
        <v>1642</v>
      </c>
      <c r="AZ36" s="126">
        <v>11533</v>
      </c>
      <c r="BA36" s="126" t="s">
        <v>1775</v>
      </c>
      <c r="BB36" s="126" t="s">
        <v>277</v>
      </c>
      <c r="BC36" s="227">
        <v>10000</v>
      </c>
      <c r="BJ36" s="228"/>
      <c r="BQ36" s="227"/>
    </row>
    <row r="37" spans="2:69" x14ac:dyDescent="0.25">
      <c r="B37" s="126" t="s">
        <v>68</v>
      </c>
      <c r="C37" s="126" t="s">
        <v>114</v>
      </c>
      <c r="D37" s="126" t="s">
        <v>182</v>
      </c>
      <c r="E37" s="126" t="s">
        <v>221</v>
      </c>
      <c r="F37" s="126" t="s">
        <v>260</v>
      </c>
      <c r="G37" s="126" t="s">
        <v>297</v>
      </c>
      <c r="I37" s="126" t="s">
        <v>1760</v>
      </c>
      <c r="J37" s="126" t="s">
        <v>410</v>
      </c>
      <c r="K37" s="126" t="s">
        <v>450</v>
      </c>
      <c r="L37" s="126" t="s">
        <v>511</v>
      </c>
      <c r="M37" s="126" t="s">
        <v>550</v>
      </c>
      <c r="N37" s="126" t="s">
        <v>604</v>
      </c>
      <c r="O37" s="126" t="s">
        <v>626</v>
      </c>
      <c r="AK37" s="217">
        <f>'04.02_PLANEJAMENTO ATIVIDADES'!E45</f>
        <v>0</v>
      </c>
      <c r="AL37" s="217">
        <f>'04.02_PLANEJAMENTO ATIVIDADES'!D45</f>
        <v>0</v>
      </c>
      <c r="AQ37" s="126" t="s">
        <v>921</v>
      </c>
      <c r="AW37" s="126" t="s">
        <v>1643</v>
      </c>
      <c r="AZ37" s="126">
        <v>11851</v>
      </c>
      <c r="BA37" s="126" t="s">
        <v>1775</v>
      </c>
      <c r="BB37" s="126" t="s">
        <v>379</v>
      </c>
      <c r="BC37" s="227">
        <v>15000</v>
      </c>
      <c r="BJ37" s="228"/>
      <c r="BQ37" s="227"/>
    </row>
    <row r="38" spans="2:69" x14ac:dyDescent="0.25">
      <c r="B38" s="126" t="s">
        <v>69</v>
      </c>
      <c r="C38" s="126" t="s">
        <v>115</v>
      </c>
      <c r="D38" s="126" t="s">
        <v>183</v>
      </c>
      <c r="E38" s="126" t="s">
        <v>222</v>
      </c>
      <c r="F38" s="126" t="s">
        <v>261</v>
      </c>
      <c r="G38" s="126" t="s">
        <v>298</v>
      </c>
      <c r="I38" s="126" t="s">
        <v>368</v>
      </c>
      <c r="J38" s="126" t="s">
        <v>1756</v>
      </c>
      <c r="K38" s="126" t="s">
        <v>451</v>
      </c>
      <c r="L38" s="126" t="s">
        <v>1762</v>
      </c>
      <c r="M38" s="126" t="s">
        <v>551</v>
      </c>
      <c r="N38" s="126" t="s">
        <v>605</v>
      </c>
      <c r="O38" s="126" t="s">
        <v>626</v>
      </c>
      <c r="AK38" s="217">
        <f>'04.02_PLANEJAMENTO ATIVIDADES'!E46</f>
        <v>0</v>
      </c>
      <c r="AL38" s="217">
        <f>'04.02_PLANEJAMENTO ATIVIDADES'!D46</f>
        <v>0</v>
      </c>
      <c r="AQ38" s="126" t="s">
        <v>922</v>
      </c>
      <c r="AW38" s="126" t="s">
        <v>1644</v>
      </c>
      <c r="AZ38" s="126">
        <v>11924</v>
      </c>
      <c r="BA38" s="126" t="s">
        <v>1775</v>
      </c>
      <c r="BB38" s="126" t="s">
        <v>61</v>
      </c>
      <c r="BC38" s="227">
        <v>10000</v>
      </c>
      <c r="BQ38" s="227"/>
    </row>
    <row r="39" spans="2:69" x14ac:dyDescent="0.25">
      <c r="B39" s="126" t="s">
        <v>146</v>
      </c>
      <c r="C39" s="126" t="s">
        <v>116</v>
      </c>
      <c r="D39" s="126" t="s">
        <v>184</v>
      </c>
      <c r="E39" s="126" t="s">
        <v>223</v>
      </c>
      <c r="F39" s="126" t="s">
        <v>262</v>
      </c>
      <c r="G39" s="126" t="s">
        <v>299</v>
      </c>
      <c r="I39" s="126" t="s">
        <v>369</v>
      </c>
      <c r="J39" s="126" t="s">
        <v>1755</v>
      </c>
      <c r="K39" s="126" t="s">
        <v>452</v>
      </c>
      <c r="L39" s="126" t="s">
        <v>512</v>
      </c>
      <c r="M39" s="126" t="s">
        <v>552</v>
      </c>
      <c r="N39" s="126" t="s">
        <v>606</v>
      </c>
      <c r="O39" s="126" t="s">
        <v>626</v>
      </c>
      <c r="AK39" s="217">
        <f>'04.02_PLANEJAMENTO ATIVIDADES'!E47</f>
        <v>0</v>
      </c>
      <c r="AL39" s="217">
        <f>'04.02_PLANEJAMENTO ATIVIDADES'!D47</f>
        <v>0</v>
      </c>
      <c r="AQ39" s="126" t="s">
        <v>923</v>
      </c>
      <c r="AW39" s="126" t="s">
        <v>1645</v>
      </c>
      <c r="AZ39" s="126">
        <v>12157</v>
      </c>
      <c r="BA39" s="126" t="s">
        <v>1775</v>
      </c>
      <c r="BB39" s="126" t="s">
        <v>237</v>
      </c>
      <c r="BC39" s="227">
        <v>10000</v>
      </c>
      <c r="BJ39" s="228"/>
      <c r="BQ39" s="227"/>
    </row>
    <row r="40" spans="2:69" x14ac:dyDescent="0.25">
      <c r="B40" s="126" t="s">
        <v>70</v>
      </c>
      <c r="C40" s="126" t="s">
        <v>117</v>
      </c>
      <c r="D40" s="126" t="s">
        <v>185</v>
      </c>
      <c r="E40" s="126" t="s">
        <v>224</v>
      </c>
      <c r="F40" s="126" t="s">
        <v>263</v>
      </c>
      <c r="G40" s="126" t="s">
        <v>300</v>
      </c>
      <c r="I40" s="126" t="s">
        <v>370</v>
      </c>
      <c r="J40" s="126" t="s">
        <v>411</v>
      </c>
      <c r="K40" s="126" t="s">
        <v>453</v>
      </c>
      <c r="L40" s="126" t="s">
        <v>513</v>
      </c>
      <c r="M40" s="126" t="s">
        <v>553</v>
      </c>
      <c r="N40" s="126" t="s">
        <v>607</v>
      </c>
      <c r="O40" s="126" t="s">
        <v>626</v>
      </c>
      <c r="AK40" s="217">
        <f>'04.02_PLANEJAMENTO ATIVIDADES'!E48</f>
        <v>0</v>
      </c>
      <c r="AL40" s="217">
        <f>'04.02_PLANEJAMENTO ATIVIDADES'!D48</f>
        <v>0</v>
      </c>
      <c r="AQ40" s="126" t="s">
        <v>924</v>
      </c>
      <c r="AW40" s="126" t="s">
        <v>1646</v>
      </c>
      <c r="AZ40" s="126">
        <v>12688</v>
      </c>
      <c r="BA40" s="126" t="s">
        <v>1775</v>
      </c>
      <c r="BB40" s="126" t="s">
        <v>184</v>
      </c>
      <c r="BC40" s="227">
        <v>2500</v>
      </c>
      <c r="BJ40" s="228"/>
      <c r="BQ40" s="227"/>
    </row>
    <row r="41" spans="2:69" x14ac:dyDescent="0.25">
      <c r="B41" s="126" t="s">
        <v>71</v>
      </c>
      <c r="C41" s="126" t="s">
        <v>118</v>
      </c>
      <c r="D41" s="126" t="s">
        <v>186</v>
      </c>
      <c r="E41" s="126" t="s">
        <v>225</v>
      </c>
      <c r="G41" s="126" t="s">
        <v>301</v>
      </c>
      <c r="I41" s="126" t="s">
        <v>371</v>
      </c>
      <c r="J41" s="126" t="s">
        <v>412</v>
      </c>
      <c r="K41" s="126" t="s">
        <v>454</v>
      </c>
      <c r="L41" s="126" t="s">
        <v>514</v>
      </c>
      <c r="M41" s="126" t="s">
        <v>554</v>
      </c>
      <c r="N41" s="126" t="s">
        <v>608</v>
      </c>
      <c r="O41" s="126" t="s">
        <v>626</v>
      </c>
      <c r="AK41" s="217">
        <f>'04.02_PLANEJAMENTO ATIVIDADES'!E49</f>
        <v>0</v>
      </c>
      <c r="AL41" s="217">
        <f>'04.02_PLANEJAMENTO ATIVIDADES'!D49</f>
        <v>0</v>
      </c>
      <c r="AQ41" s="126" t="s">
        <v>925</v>
      </c>
      <c r="AW41" s="126" t="s">
        <v>1647</v>
      </c>
      <c r="AZ41" s="126">
        <v>12874</v>
      </c>
      <c r="BA41" s="126" t="s">
        <v>1775</v>
      </c>
      <c r="BB41" s="126" t="s">
        <v>523</v>
      </c>
      <c r="BC41" s="227">
        <v>15000</v>
      </c>
      <c r="BJ41" s="228"/>
      <c r="BQ41" s="227"/>
    </row>
    <row r="42" spans="2:69" x14ac:dyDescent="0.25">
      <c r="C42" s="126" t="s">
        <v>119</v>
      </c>
      <c r="D42" s="126" t="s">
        <v>187</v>
      </c>
      <c r="E42" s="126" t="s">
        <v>226</v>
      </c>
      <c r="G42" s="126" t="s">
        <v>302</v>
      </c>
      <c r="I42" s="126" t="s">
        <v>372</v>
      </c>
      <c r="J42" s="126" t="s">
        <v>413</v>
      </c>
      <c r="K42" s="126" t="s">
        <v>455</v>
      </c>
      <c r="M42" s="126" t="s">
        <v>555</v>
      </c>
      <c r="N42" s="126" t="s">
        <v>609</v>
      </c>
      <c r="O42" s="126" t="s">
        <v>626</v>
      </c>
      <c r="AK42" s="217">
        <f>'04.02_PLANEJAMENTO ATIVIDADES'!E50</f>
        <v>0</v>
      </c>
      <c r="AL42" s="217">
        <f>'04.02_PLANEJAMENTO ATIVIDADES'!D50</f>
        <v>0</v>
      </c>
      <c r="AQ42" s="126" t="s">
        <v>926</v>
      </c>
      <c r="AW42" s="126" t="s">
        <v>1648</v>
      </c>
      <c r="AZ42" s="126">
        <v>12939</v>
      </c>
      <c r="BA42" s="126" t="s">
        <v>1775</v>
      </c>
      <c r="BB42" s="126" t="s">
        <v>110</v>
      </c>
      <c r="BC42" s="227">
        <v>10000</v>
      </c>
      <c r="BJ42" s="228"/>
      <c r="BQ42" s="227"/>
    </row>
    <row r="43" spans="2:69" x14ac:dyDescent="0.25">
      <c r="C43" s="126" t="s">
        <v>120</v>
      </c>
      <c r="I43" s="126" t="s">
        <v>373</v>
      </c>
      <c r="J43" s="126" t="s">
        <v>414</v>
      </c>
      <c r="K43" s="126" t="s">
        <v>456</v>
      </c>
      <c r="M43" s="126" t="s">
        <v>556</v>
      </c>
      <c r="N43" s="126" t="s">
        <v>610</v>
      </c>
      <c r="O43" s="126" t="s">
        <v>626</v>
      </c>
      <c r="AK43" s="217">
        <f>'04.02_PLANEJAMENTO ATIVIDADES'!E51</f>
        <v>0</v>
      </c>
      <c r="AL43" s="217">
        <f>'04.02_PLANEJAMENTO ATIVIDADES'!D51</f>
        <v>0</v>
      </c>
      <c r="AQ43" s="126" t="s">
        <v>927</v>
      </c>
      <c r="AW43" s="126" t="s">
        <v>1649</v>
      </c>
      <c r="AZ43" s="126">
        <v>13510</v>
      </c>
      <c r="BA43" s="126" t="s">
        <v>1775</v>
      </c>
      <c r="BB43" s="126" t="s">
        <v>257</v>
      </c>
      <c r="BC43" s="227">
        <v>20000</v>
      </c>
      <c r="BQ43" s="227"/>
    </row>
    <row r="44" spans="2:69" x14ac:dyDescent="0.25">
      <c r="C44" s="126" t="s">
        <v>121</v>
      </c>
      <c r="I44" s="126" t="s">
        <v>374</v>
      </c>
      <c r="K44" s="126" t="s">
        <v>457</v>
      </c>
      <c r="M44" s="126" t="s">
        <v>1769</v>
      </c>
      <c r="N44" s="126" t="s">
        <v>611</v>
      </c>
      <c r="O44" s="126" t="s">
        <v>626</v>
      </c>
      <c r="AK44" s="217">
        <f>'04.02_PLANEJAMENTO ATIVIDADES'!E52</f>
        <v>0</v>
      </c>
      <c r="AL44" s="217">
        <f>'04.02_PLANEJAMENTO ATIVIDADES'!D52</f>
        <v>0</v>
      </c>
      <c r="AQ44" s="126" t="s">
        <v>928</v>
      </c>
      <c r="AW44" s="126" t="s">
        <v>1650</v>
      </c>
      <c r="AZ44" s="126">
        <v>13528</v>
      </c>
      <c r="BA44" s="126" t="s">
        <v>1775</v>
      </c>
      <c r="BB44" s="126" t="s">
        <v>229</v>
      </c>
      <c r="BC44" s="227">
        <v>10000</v>
      </c>
      <c r="BJ44" s="228"/>
      <c r="BQ44" s="227"/>
    </row>
    <row r="45" spans="2:69" x14ac:dyDescent="0.25">
      <c r="C45" s="126" t="s">
        <v>122</v>
      </c>
      <c r="K45" s="126" t="s">
        <v>458</v>
      </c>
      <c r="M45" s="126" t="s">
        <v>557</v>
      </c>
      <c r="N45" s="126" t="s">
        <v>612</v>
      </c>
      <c r="O45" s="126" t="s">
        <v>626</v>
      </c>
      <c r="AK45" s="217">
        <f>'04.02_PLANEJAMENTO ATIVIDADES'!E53</f>
        <v>0</v>
      </c>
      <c r="AL45" s="217">
        <f>'04.02_PLANEJAMENTO ATIVIDADES'!D53</f>
        <v>0</v>
      </c>
      <c r="AQ45" s="126" t="s">
        <v>929</v>
      </c>
      <c r="AW45" s="126" t="s">
        <v>1651</v>
      </c>
      <c r="AZ45" s="126">
        <v>13803</v>
      </c>
      <c r="BA45" s="126" t="s">
        <v>1775</v>
      </c>
      <c r="BB45" s="126" t="s">
        <v>551</v>
      </c>
      <c r="BC45" s="227">
        <v>15000</v>
      </c>
      <c r="BQ45" s="227"/>
    </row>
    <row r="46" spans="2:69" x14ac:dyDescent="0.25">
      <c r="C46" s="126" t="s">
        <v>123</v>
      </c>
      <c r="K46" s="126" t="s">
        <v>459</v>
      </c>
      <c r="M46" s="126" t="s">
        <v>558</v>
      </c>
      <c r="N46" s="126" t="s">
        <v>613</v>
      </c>
      <c r="O46" s="126" t="s">
        <v>626</v>
      </c>
      <c r="AK46" s="217">
        <f>'04.02_PLANEJAMENTO ATIVIDADES'!E54</f>
        <v>0</v>
      </c>
      <c r="AL46" s="217">
        <f>'04.02_PLANEJAMENTO ATIVIDADES'!D54</f>
        <v>0</v>
      </c>
      <c r="AQ46" s="126" t="s">
        <v>930</v>
      </c>
      <c r="AW46" s="126" t="s">
        <v>755</v>
      </c>
      <c r="AZ46" s="126">
        <v>14249</v>
      </c>
      <c r="BA46" s="126" t="s">
        <v>1775</v>
      </c>
      <c r="BB46" s="126" t="s">
        <v>430</v>
      </c>
      <c r="BC46" s="227">
        <v>10000</v>
      </c>
      <c r="BQ46" s="227"/>
    </row>
    <row r="47" spans="2:69" x14ac:dyDescent="0.25">
      <c r="C47" s="126" t="s">
        <v>124</v>
      </c>
      <c r="K47" s="126" t="s">
        <v>460</v>
      </c>
      <c r="M47" s="126" t="s">
        <v>559</v>
      </c>
      <c r="N47" s="126" t="s">
        <v>614</v>
      </c>
      <c r="O47" s="126" t="s">
        <v>626</v>
      </c>
      <c r="AK47" s="217"/>
      <c r="AL47" s="217"/>
      <c r="AQ47" s="126" t="s">
        <v>931</v>
      </c>
      <c r="AZ47" s="126">
        <v>14583</v>
      </c>
      <c r="BA47" s="126" t="s">
        <v>1775</v>
      </c>
      <c r="BB47" s="126" t="s">
        <v>582</v>
      </c>
      <c r="BC47" s="227" t="s">
        <v>1784</v>
      </c>
      <c r="BQ47" s="227"/>
    </row>
    <row r="48" spans="2:69" x14ac:dyDescent="0.25">
      <c r="C48" s="126" t="s">
        <v>125</v>
      </c>
      <c r="K48" s="126" t="s">
        <v>461</v>
      </c>
      <c r="M48" s="126" t="s">
        <v>1768</v>
      </c>
      <c r="N48" s="126" t="s">
        <v>1765</v>
      </c>
      <c r="O48" s="126" t="s">
        <v>626</v>
      </c>
      <c r="AK48" s="217"/>
      <c r="AL48" s="217"/>
      <c r="AQ48" s="126" t="s">
        <v>932</v>
      </c>
      <c r="AZ48" s="126">
        <v>14699</v>
      </c>
      <c r="BA48" s="126" t="s">
        <v>1775</v>
      </c>
      <c r="BB48" s="126" t="s">
        <v>230</v>
      </c>
      <c r="BC48" s="227">
        <v>15000</v>
      </c>
      <c r="BJ48" s="228"/>
      <c r="BQ48" s="227"/>
    </row>
    <row r="49" spans="3:69" x14ac:dyDescent="0.25">
      <c r="C49" s="126" t="s">
        <v>126</v>
      </c>
      <c r="K49" s="126" t="s">
        <v>462</v>
      </c>
      <c r="M49" s="126" t="s">
        <v>560</v>
      </c>
      <c r="N49" s="126" t="s">
        <v>615</v>
      </c>
      <c r="O49" s="126" t="s">
        <v>626</v>
      </c>
      <c r="AK49" s="217"/>
      <c r="AL49" s="217"/>
      <c r="AQ49" s="126" t="s">
        <v>933</v>
      </c>
      <c r="AZ49" s="126">
        <v>15024</v>
      </c>
      <c r="BA49" s="126" t="s">
        <v>1775</v>
      </c>
      <c r="BB49" s="126" t="s">
        <v>233</v>
      </c>
      <c r="BC49" s="227">
        <v>17620</v>
      </c>
      <c r="BJ49" s="228"/>
      <c r="BQ49" s="227"/>
    </row>
    <row r="50" spans="3:69" x14ac:dyDescent="0.25">
      <c r="C50" s="126" t="s">
        <v>127</v>
      </c>
      <c r="K50" s="126" t="s">
        <v>463</v>
      </c>
      <c r="M50" s="126" t="s">
        <v>561</v>
      </c>
      <c r="N50" s="126" t="s">
        <v>616</v>
      </c>
      <c r="O50" s="126" t="s">
        <v>626</v>
      </c>
      <c r="AK50" s="217"/>
      <c r="AL50" s="217"/>
      <c r="AQ50" s="126" t="s">
        <v>934</v>
      </c>
      <c r="AZ50" s="126">
        <v>15121</v>
      </c>
      <c r="BA50" s="126" t="s">
        <v>1775</v>
      </c>
      <c r="BB50" s="126" t="s">
        <v>403</v>
      </c>
      <c r="BC50" s="227">
        <v>15000</v>
      </c>
      <c r="BJ50" s="228"/>
      <c r="BQ50" s="227"/>
    </row>
    <row r="51" spans="3:69" x14ac:dyDescent="0.25">
      <c r="C51" s="126" t="s">
        <v>128</v>
      </c>
      <c r="K51" s="126" t="s">
        <v>464</v>
      </c>
      <c r="M51" s="126" t="s">
        <v>562</v>
      </c>
      <c r="N51" s="126" t="s">
        <v>617</v>
      </c>
      <c r="O51" s="126" t="s">
        <v>626</v>
      </c>
      <c r="AK51" s="217"/>
      <c r="AL51" s="217"/>
      <c r="AQ51" s="126" t="s">
        <v>935</v>
      </c>
      <c r="AZ51" s="126">
        <v>15130</v>
      </c>
      <c r="BA51" s="126" t="s">
        <v>1775</v>
      </c>
      <c r="BB51" s="126" t="s">
        <v>324</v>
      </c>
      <c r="BC51" s="227">
        <v>15000</v>
      </c>
      <c r="BJ51" s="228"/>
      <c r="BQ51" s="227"/>
    </row>
    <row r="52" spans="3:69" x14ac:dyDescent="0.25">
      <c r="C52" s="126" t="s">
        <v>129</v>
      </c>
      <c r="K52" s="126" t="s">
        <v>465</v>
      </c>
      <c r="M52" s="126" t="s">
        <v>563</v>
      </c>
      <c r="N52" s="126" t="s">
        <v>618</v>
      </c>
      <c r="O52" s="126" t="s">
        <v>626</v>
      </c>
      <c r="AK52" s="217"/>
      <c r="AL52" s="217"/>
      <c r="AQ52" s="126" t="s">
        <v>936</v>
      </c>
      <c r="AZ52" s="126">
        <v>15296</v>
      </c>
      <c r="BA52" s="126" t="s">
        <v>1775</v>
      </c>
      <c r="BB52" s="126" t="s">
        <v>400</v>
      </c>
      <c r="BC52" s="227">
        <v>15000</v>
      </c>
      <c r="BJ52" s="228"/>
      <c r="BQ52" s="227"/>
    </row>
    <row r="53" spans="3:69" x14ac:dyDescent="0.25">
      <c r="C53" s="126" t="s">
        <v>130</v>
      </c>
      <c r="K53" s="126" t="s">
        <v>1770</v>
      </c>
      <c r="M53" s="126" t="s">
        <v>564</v>
      </c>
      <c r="N53" s="126" t="s">
        <v>619</v>
      </c>
      <c r="O53" s="126" t="s">
        <v>626</v>
      </c>
      <c r="AK53" s="217"/>
      <c r="AL53" s="217"/>
      <c r="AQ53" s="126" t="s">
        <v>937</v>
      </c>
      <c r="AZ53" s="126">
        <v>15423</v>
      </c>
      <c r="BA53" s="126" t="s">
        <v>1775</v>
      </c>
      <c r="BB53" s="126" t="s">
        <v>511</v>
      </c>
      <c r="BC53" s="227">
        <v>10000</v>
      </c>
      <c r="BJ53" s="228"/>
      <c r="BQ53" s="227"/>
    </row>
    <row r="54" spans="3:69" x14ac:dyDescent="0.25">
      <c r="C54" s="126" t="s">
        <v>131</v>
      </c>
      <c r="K54" s="126" t="s">
        <v>466</v>
      </c>
      <c r="M54" s="126" t="s">
        <v>565</v>
      </c>
      <c r="N54" s="126" t="s">
        <v>620</v>
      </c>
      <c r="O54" s="126" t="s">
        <v>626</v>
      </c>
      <c r="AK54" s="217"/>
      <c r="AL54" s="217"/>
      <c r="AQ54" s="126" t="s">
        <v>938</v>
      </c>
      <c r="AZ54" s="126">
        <v>15431</v>
      </c>
      <c r="BA54" s="126" t="s">
        <v>1775</v>
      </c>
      <c r="BB54" s="126" t="s">
        <v>429</v>
      </c>
      <c r="BC54" s="227">
        <v>15000</v>
      </c>
      <c r="BJ54" s="228"/>
      <c r="BQ54" s="227"/>
    </row>
    <row r="55" spans="3:69" x14ac:dyDescent="0.25">
      <c r="C55" s="126" t="s">
        <v>132</v>
      </c>
      <c r="K55" s="126" t="s">
        <v>467</v>
      </c>
      <c r="M55" s="126" t="s">
        <v>566</v>
      </c>
      <c r="N55" s="126" t="s">
        <v>621</v>
      </c>
      <c r="O55" s="126" t="s">
        <v>626</v>
      </c>
      <c r="AK55" s="217"/>
      <c r="AL55" s="217"/>
      <c r="AQ55" s="126" t="s">
        <v>939</v>
      </c>
      <c r="AZ55" s="126">
        <v>15440</v>
      </c>
      <c r="BA55" s="126" t="s">
        <v>1775</v>
      </c>
      <c r="BB55" s="126" t="s">
        <v>579</v>
      </c>
      <c r="BC55" s="227">
        <v>14700</v>
      </c>
      <c r="BQ55" s="227"/>
    </row>
    <row r="56" spans="3:69" x14ac:dyDescent="0.25">
      <c r="C56" s="126" t="s">
        <v>133</v>
      </c>
      <c r="K56" s="126" t="s">
        <v>468</v>
      </c>
      <c r="M56" s="126" t="s">
        <v>567</v>
      </c>
      <c r="O56" s="126" t="s">
        <v>626</v>
      </c>
      <c r="AK56" s="217"/>
      <c r="AL56" s="217"/>
      <c r="AQ56" s="126" t="s">
        <v>940</v>
      </c>
      <c r="AZ56" s="126">
        <v>16497</v>
      </c>
      <c r="BA56" s="126" t="s">
        <v>1775</v>
      </c>
      <c r="BB56" s="126" t="s">
        <v>434</v>
      </c>
      <c r="BC56" s="227">
        <v>0</v>
      </c>
      <c r="BQ56" s="227"/>
    </row>
    <row r="57" spans="3:69" x14ac:dyDescent="0.25">
      <c r="C57" s="126" t="s">
        <v>134</v>
      </c>
      <c r="K57" s="126" t="s">
        <v>469</v>
      </c>
      <c r="M57" s="126" t="s">
        <v>568</v>
      </c>
      <c r="O57" s="126" t="s">
        <v>626</v>
      </c>
      <c r="AK57" s="217"/>
      <c r="AL57" s="217"/>
      <c r="AQ57" s="126" t="s">
        <v>941</v>
      </c>
      <c r="AZ57" s="126">
        <v>16501</v>
      </c>
      <c r="BA57" s="126" t="s">
        <v>1775</v>
      </c>
      <c r="BB57" s="126" t="s">
        <v>158</v>
      </c>
      <c r="BC57" s="227">
        <v>17500</v>
      </c>
      <c r="BQ57" s="227"/>
    </row>
    <row r="58" spans="3:69" x14ac:dyDescent="0.25">
      <c r="C58" s="126" t="s">
        <v>137</v>
      </c>
      <c r="K58" s="126" t="s">
        <v>470</v>
      </c>
      <c r="M58" s="126" t="s">
        <v>569</v>
      </c>
      <c r="O58" s="126" t="s">
        <v>626</v>
      </c>
      <c r="AK58" s="217"/>
      <c r="AL58" s="217"/>
      <c r="AQ58" s="126" t="s">
        <v>942</v>
      </c>
      <c r="AZ58" s="126">
        <v>16519</v>
      </c>
      <c r="BA58" s="126" t="s">
        <v>1778</v>
      </c>
      <c r="BB58" s="126" t="s">
        <v>563</v>
      </c>
      <c r="BC58" s="227">
        <v>12092.66</v>
      </c>
      <c r="BQ58" s="227"/>
    </row>
    <row r="59" spans="3:69" x14ac:dyDescent="0.25">
      <c r="C59" s="126" t="s">
        <v>138</v>
      </c>
      <c r="K59" s="126" t="s">
        <v>471</v>
      </c>
      <c r="O59" s="126" t="s">
        <v>626</v>
      </c>
      <c r="AK59" s="217"/>
      <c r="AL59" s="217"/>
      <c r="AQ59" s="126" t="s">
        <v>943</v>
      </c>
      <c r="AZ59" s="126">
        <v>16527</v>
      </c>
      <c r="BA59" s="126" t="s">
        <v>1775</v>
      </c>
      <c r="BB59" s="126" t="s">
        <v>235</v>
      </c>
      <c r="BC59" s="227">
        <v>10000</v>
      </c>
      <c r="BQ59" s="227"/>
    </row>
    <row r="60" spans="3:69" x14ac:dyDescent="0.25">
      <c r="C60" s="126" t="s">
        <v>1761</v>
      </c>
      <c r="K60" s="126" t="s">
        <v>472</v>
      </c>
      <c r="O60" s="126" t="s">
        <v>626</v>
      </c>
      <c r="AK60" s="217"/>
      <c r="AL60" s="217"/>
      <c r="AQ60" s="126" t="s">
        <v>944</v>
      </c>
      <c r="AZ60" s="126">
        <v>16713</v>
      </c>
      <c r="BA60" s="126" t="s">
        <v>1775</v>
      </c>
      <c r="BB60" s="126" t="s">
        <v>81</v>
      </c>
      <c r="BC60" s="227">
        <v>15000</v>
      </c>
      <c r="BQ60" s="227"/>
    </row>
    <row r="61" spans="3:69" x14ac:dyDescent="0.25">
      <c r="C61" s="126" t="s">
        <v>139</v>
      </c>
      <c r="K61" s="126" t="s">
        <v>473</v>
      </c>
      <c r="O61" s="126" t="s">
        <v>626</v>
      </c>
      <c r="AK61" s="217"/>
      <c r="AL61" s="217"/>
      <c r="AQ61" s="126" t="s">
        <v>945</v>
      </c>
      <c r="AZ61" s="126">
        <v>16993</v>
      </c>
      <c r="BA61" s="126" t="s">
        <v>1775</v>
      </c>
      <c r="BB61" s="126" t="s">
        <v>618</v>
      </c>
      <c r="BC61" s="227">
        <v>11000</v>
      </c>
      <c r="BQ61" s="227"/>
    </row>
    <row r="62" spans="3:69" x14ac:dyDescent="0.25">
      <c r="C62" s="126" t="s">
        <v>140</v>
      </c>
      <c r="K62" s="126" t="s">
        <v>474</v>
      </c>
      <c r="O62" s="126" t="s">
        <v>626</v>
      </c>
      <c r="AK62" s="217"/>
      <c r="AL62" s="217"/>
      <c r="AQ62" s="126" t="s">
        <v>946</v>
      </c>
      <c r="AZ62" s="126">
        <v>17272</v>
      </c>
      <c r="BA62" s="126" t="s">
        <v>1778</v>
      </c>
      <c r="BB62" s="126" t="s">
        <v>437</v>
      </c>
      <c r="BC62" s="227" t="s">
        <v>1784</v>
      </c>
      <c r="BQ62" s="227"/>
    </row>
    <row r="63" spans="3:69" x14ac:dyDescent="0.25">
      <c r="C63" s="126" t="s">
        <v>141</v>
      </c>
      <c r="K63" s="126" t="s">
        <v>475</v>
      </c>
      <c r="O63" s="126" t="s">
        <v>626</v>
      </c>
      <c r="AK63" s="217"/>
      <c r="AL63" s="217"/>
      <c r="AQ63" s="126" t="s">
        <v>947</v>
      </c>
      <c r="AZ63" s="126">
        <v>17442</v>
      </c>
      <c r="BA63" s="126" t="s">
        <v>1778</v>
      </c>
      <c r="BB63" s="126" t="s">
        <v>336</v>
      </c>
      <c r="BC63" s="227">
        <v>10000</v>
      </c>
      <c r="BQ63" s="227"/>
    </row>
    <row r="64" spans="3:69" x14ac:dyDescent="0.25">
      <c r="C64" s="126" t="s">
        <v>142</v>
      </c>
      <c r="K64" s="126" t="s">
        <v>476</v>
      </c>
      <c r="O64" s="126" t="s">
        <v>626</v>
      </c>
      <c r="AQ64" s="126" t="s">
        <v>948</v>
      </c>
      <c r="AZ64" s="126">
        <v>17523</v>
      </c>
      <c r="BA64" s="126" t="s">
        <v>1775</v>
      </c>
      <c r="BB64" s="126" t="s">
        <v>313</v>
      </c>
      <c r="BC64" s="227">
        <v>7542.06</v>
      </c>
      <c r="BQ64" s="227"/>
    </row>
    <row r="65" spans="3:69" x14ac:dyDescent="0.25">
      <c r="C65" s="126" t="s">
        <v>143</v>
      </c>
      <c r="K65" s="126" t="s">
        <v>1771</v>
      </c>
      <c r="O65" s="126" t="s">
        <v>626</v>
      </c>
      <c r="AQ65" s="126" t="s">
        <v>949</v>
      </c>
      <c r="AZ65" s="126">
        <v>17973</v>
      </c>
      <c r="BA65" s="126" t="s">
        <v>1775</v>
      </c>
      <c r="BB65" s="126" t="s">
        <v>251</v>
      </c>
      <c r="BC65" s="227">
        <v>15000</v>
      </c>
      <c r="BQ65" s="227"/>
    </row>
    <row r="66" spans="3:69" x14ac:dyDescent="0.25">
      <c r="C66" s="126" t="s">
        <v>144</v>
      </c>
      <c r="O66" s="126" t="s">
        <v>626</v>
      </c>
      <c r="AQ66" s="126" t="s">
        <v>950</v>
      </c>
      <c r="AZ66" s="126">
        <v>17981</v>
      </c>
      <c r="BA66" s="126" t="s">
        <v>1775</v>
      </c>
      <c r="BB66" s="126" t="s">
        <v>297</v>
      </c>
      <c r="BC66" s="227">
        <v>10000</v>
      </c>
      <c r="BQ66" s="227"/>
    </row>
    <row r="67" spans="3:69" x14ac:dyDescent="0.25">
      <c r="C67" s="126" t="s">
        <v>145</v>
      </c>
      <c r="O67" s="126" t="s">
        <v>626</v>
      </c>
      <c r="AQ67" s="126" t="s">
        <v>951</v>
      </c>
      <c r="AZ67" s="126">
        <v>18210</v>
      </c>
      <c r="BA67" s="126" t="s">
        <v>1778</v>
      </c>
      <c r="BB67" s="126" t="s">
        <v>577</v>
      </c>
      <c r="BC67" s="227">
        <v>15000</v>
      </c>
      <c r="BQ67" s="227"/>
    </row>
    <row r="68" spans="3:69" x14ac:dyDescent="0.25">
      <c r="C68" s="126" t="s">
        <v>147</v>
      </c>
      <c r="O68" s="126" t="s">
        <v>626</v>
      </c>
      <c r="AQ68" s="126" t="s">
        <v>952</v>
      </c>
      <c r="AZ68" s="126">
        <v>18511</v>
      </c>
      <c r="BA68" s="126" t="s">
        <v>1775</v>
      </c>
      <c r="BB68" s="126" t="s">
        <v>527</v>
      </c>
      <c r="BC68" s="227">
        <v>20000</v>
      </c>
      <c r="BQ68" s="227"/>
    </row>
    <row r="69" spans="3:69" x14ac:dyDescent="0.25">
      <c r="C69" s="126" t="s">
        <v>148</v>
      </c>
      <c r="O69" s="126" t="s">
        <v>626</v>
      </c>
      <c r="AQ69" s="126" t="s">
        <v>953</v>
      </c>
      <c r="AZ69" s="126">
        <v>18546</v>
      </c>
      <c r="BA69" s="126" t="s">
        <v>1775</v>
      </c>
      <c r="BB69" s="126" t="s">
        <v>156</v>
      </c>
      <c r="BC69" s="227">
        <v>10000</v>
      </c>
      <c r="BQ69" s="227"/>
    </row>
    <row r="70" spans="3:69" x14ac:dyDescent="0.25">
      <c r="O70" s="126" t="s">
        <v>626</v>
      </c>
      <c r="AQ70" s="126" t="s">
        <v>954</v>
      </c>
      <c r="AZ70" s="126">
        <v>18830</v>
      </c>
      <c r="BA70" s="126" t="s">
        <v>1775</v>
      </c>
      <c r="BB70" s="126" t="s">
        <v>135</v>
      </c>
      <c r="BC70" s="227">
        <v>2220.92</v>
      </c>
      <c r="BQ70" s="227"/>
    </row>
    <row r="71" spans="3:69" x14ac:dyDescent="0.25">
      <c r="O71" s="126" t="s">
        <v>626</v>
      </c>
      <c r="AQ71" s="126" t="s">
        <v>955</v>
      </c>
      <c r="AZ71" s="126">
        <v>19011</v>
      </c>
      <c r="BA71" s="126" t="s">
        <v>1775</v>
      </c>
      <c r="BB71" s="126" t="s">
        <v>597</v>
      </c>
      <c r="BC71" s="227">
        <v>10010</v>
      </c>
      <c r="BQ71" s="227"/>
    </row>
    <row r="72" spans="3:69" x14ac:dyDescent="0.25">
      <c r="O72" s="126" t="s">
        <v>626</v>
      </c>
      <c r="AQ72" s="126" t="s">
        <v>956</v>
      </c>
      <c r="AZ72" s="126">
        <v>19020</v>
      </c>
      <c r="BA72" s="126" t="s">
        <v>1775</v>
      </c>
      <c r="BB72" s="126" t="s">
        <v>442</v>
      </c>
      <c r="BC72" s="227">
        <v>10000</v>
      </c>
      <c r="BQ72" s="227"/>
    </row>
    <row r="73" spans="3:69" x14ac:dyDescent="0.25">
      <c r="AQ73" s="126" t="s">
        <v>957</v>
      </c>
      <c r="AZ73" s="126">
        <v>19046</v>
      </c>
      <c r="BA73" s="126" t="s">
        <v>1775</v>
      </c>
      <c r="BB73" s="126" t="s">
        <v>339</v>
      </c>
      <c r="BC73" s="227">
        <v>20000</v>
      </c>
      <c r="BQ73" s="227"/>
    </row>
    <row r="74" spans="3:69" x14ac:dyDescent="0.25">
      <c r="AQ74" s="126" t="s">
        <v>958</v>
      </c>
      <c r="AZ74" s="126">
        <v>19143</v>
      </c>
      <c r="BA74" s="126" t="s">
        <v>1775</v>
      </c>
      <c r="BB74" s="126" t="s">
        <v>323</v>
      </c>
      <c r="BC74" s="227">
        <v>10000</v>
      </c>
      <c r="BQ74" s="227"/>
    </row>
    <row r="75" spans="3:69" x14ac:dyDescent="0.25">
      <c r="AQ75" s="126" t="s">
        <v>959</v>
      </c>
      <c r="AZ75" s="126">
        <v>19160</v>
      </c>
      <c r="BA75" s="126" t="s">
        <v>1775</v>
      </c>
      <c r="BB75" s="126" t="s">
        <v>54</v>
      </c>
      <c r="BC75" s="227">
        <v>10000</v>
      </c>
      <c r="BQ75" s="227"/>
    </row>
    <row r="76" spans="3:69" x14ac:dyDescent="0.25">
      <c r="AQ76" s="126" t="s">
        <v>960</v>
      </c>
      <c r="AZ76" s="126">
        <v>19194</v>
      </c>
      <c r="BA76" s="126" t="s">
        <v>1775</v>
      </c>
      <c r="BB76" s="126" t="s">
        <v>178</v>
      </c>
      <c r="BC76" s="227">
        <v>20000</v>
      </c>
      <c r="BQ76" s="227"/>
    </row>
    <row r="77" spans="3:69" x14ac:dyDescent="0.25">
      <c r="AQ77" s="126" t="s">
        <v>961</v>
      </c>
      <c r="AZ77" s="126">
        <v>19195</v>
      </c>
      <c r="BA77" s="126" t="s">
        <v>1775</v>
      </c>
      <c r="BB77" s="126" t="s">
        <v>447</v>
      </c>
      <c r="BC77" s="227">
        <v>10000</v>
      </c>
      <c r="BQ77" s="227"/>
    </row>
    <row r="78" spans="3:69" x14ac:dyDescent="0.25">
      <c r="AQ78" s="126" t="s">
        <v>962</v>
      </c>
      <c r="AZ78" s="126">
        <v>19196</v>
      </c>
      <c r="BA78" s="126" t="s">
        <v>1775</v>
      </c>
      <c r="BB78" s="126" t="s">
        <v>502</v>
      </c>
      <c r="BC78" s="227">
        <v>10000</v>
      </c>
      <c r="BQ78" s="227"/>
    </row>
    <row r="79" spans="3:69" x14ac:dyDescent="0.25">
      <c r="AQ79" s="126" t="s">
        <v>963</v>
      </c>
      <c r="AZ79" s="126">
        <v>19208</v>
      </c>
      <c r="BA79" s="126" t="s">
        <v>1775</v>
      </c>
      <c r="BB79" s="126" t="s">
        <v>250</v>
      </c>
      <c r="BC79" s="227">
        <v>15000</v>
      </c>
      <c r="BQ79" s="227"/>
    </row>
    <row r="80" spans="3:69" x14ac:dyDescent="0.25">
      <c r="AQ80" s="126" t="s">
        <v>964</v>
      </c>
      <c r="AZ80" s="126">
        <v>19215</v>
      </c>
      <c r="BA80" s="126" t="s">
        <v>1775</v>
      </c>
      <c r="BB80" s="126" t="s">
        <v>468</v>
      </c>
      <c r="BC80" s="227">
        <v>10000</v>
      </c>
      <c r="BQ80" s="227"/>
    </row>
    <row r="81" spans="43:69" x14ac:dyDescent="0.25">
      <c r="AQ81" s="126" t="s">
        <v>965</v>
      </c>
      <c r="AZ81" s="126">
        <v>19216</v>
      </c>
      <c r="BA81" s="126" t="s">
        <v>1775</v>
      </c>
      <c r="BB81" s="126" t="s">
        <v>565</v>
      </c>
      <c r="BC81" s="227">
        <v>15000</v>
      </c>
      <c r="BQ81" s="227"/>
    </row>
    <row r="82" spans="43:69" x14ac:dyDescent="0.25">
      <c r="AQ82" s="126" t="s">
        <v>966</v>
      </c>
      <c r="AZ82" s="126">
        <v>19217</v>
      </c>
      <c r="BA82" s="126" t="s">
        <v>1775</v>
      </c>
      <c r="BB82" s="126" t="s">
        <v>467</v>
      </c>
      <c r="BC82" s="227">
        <v>20000</v>
      </c>
      <c r="BQ82" s="227"/>
    </row>
    <row r="83" spans="43:69" x14ac:dyDescent="0.25">
      <c r="AQ83" s="126" t="s">
        <v>967</v>
      </c>
      <c r="AZ83" s="126">
        <v>19218</v>
      </c>
      <c r="BA83" s="126" t="s">
        <v>1775</v>
      </c>
      <c r="BB83" s="126" t="s">
        <v>445</v>
      </c>
      <c r="BC83" s="227">
        <v>10000</v>
      </c>
      <c r="BQ83" s="227"/>
    </row>
    <row r="84" spans="43:69" x14ac:dyDescent="0.25">
      <c r="AQ84" s="126" t="s">
        <v>968</v>
      </c>
      <c r="AZ84" s="126">
        <v>19219</v>
      </c>
      <c r="BA84" s="126" t="s">
        <v>1775</v>
      </c>
      <c r="BB84" s="126" t="s">
        <v>428</v>
      </c>
      <c r="BC84" s="227">
        <v>10000</v>
      </c>
      <c r="BQ84" s="227"/>
    </row>
    <row r="85" spans="43:69" x14ac:dyDescent="0.25">
      <c r="AQ85" s="126" t="s">
        <v>969</v>
      </c>
      <c r="AZ85" s="126">
        <v>19220</v>
      </c>
      <c r="BA85" s="126" t="s">
        <v>1775</v>
      </c>
      <c r="BB85" s="126" t="s">
        <v>457</v>
      </c>
      <c r="BC85" s="227">
        <v>0</v>
      </c>
      <c r="BQ85" s="227"/>
    </row>
    <row r="86" spans="43:69" x14ac:dyDescent="0.25">
      <c r="AQ86" s="126" t="s">
        <v>970</v>
      </c>
      <c r="AZ86" s="126">
        <v>19221</v>
      </c>
      <c r="BA86" s="126" t="s">
        <v>1775</v>
      </c>
      <c r="BB86" s="126" t="s">
        <v>546</v>
      </c>
      <c r="BC86" s="227">
        <v>10817</v>
      </c>
      <c r="BQ86" s="227"/>
    </row>
    <row r="87" spans="43:69" x14ac:dyDescent="0.25">
      <c r="AQ87" s="126" t="s">
        <v>971</v>
      </c>
      <c r="AZ87" s="126">
        <v>19222</v>
      </c>
      <c r="BA87" s="126" t="s">
        <v>1775</v>
      </c>
      <c r="BB87" s="126" t="s">
        <v>146</v>
      </c>
      <c r="BC87" s="227">
        <v>10000</v>
      </c>
      <c r="BQ87" s="227"/>
    </row>
    <row r="88" spans="43:69" x14ac:dyDescent="0.25">
      <c r="AQ88" s="126" t="s">
        <v>972</v>
      </c>
      <c r="AZ88" s="126">
        <v>19223</v>
      </c>
      <c r="BA88" s="126" t="s">
        <v>1775</v>
      </c>
      <c r="BB88" s="126" t="s">
        <v>552</v>
      </c>
      <c r="BC88" s="227">
        <v>5000</v>
      </c>
      <c r="BQ88" s="227"/>
    </row>
    <row r="89" spans="43:69" x14ac:dyDescent="0.25">
      <c r="AQ89" s="126" t="s">
        <v>973</v>
      </c>
      <c r="AZ89" s="126">
        <v>19224</v>
      </c>
      <c r="BA89" s="126" t="s">
        <v>1775</v>
      </c>
      <c r="BB89" s="126" t="s">
        <v>458</v>
      </c>
      <c r="BC89" s="227">
        <v>10000</v>
      </c>
      <c r="BQ89" s="227"/>
    </row>
    <row r="90" spans="43:69" x14ac:dyDescent="0.25">
      <c r="AQ90" s="126" t="s">
        <v>974</v>
      </c>
      <c r="AZ90" s="126">
        <v>19225</v>
      </c>
      <c r="BA90" s="126" t="s">
        <v>1775</v>
      </c>
      <c r="BB90" s="126" t="s">
        <v>621</v>
      </c>
      <c r="BC90" s="227">
        <v>15000</v>
      </c>
      <c r="BQ90" s="227"/>
    </row>
    <row r="91" spans="43:69" x14ac:dyDescent="0.25">
      <c r="AQ91" s="126" t="s">
        <v>975</v>
      </c>
      <c r="AZ91" s="126">
        <v>19226</v>
      </c>
      <c r="BA91" s="126" t="s">
        <v>1779</v>
      </c>
      <c r="BB91" s="126" t="s">
        <v>599</v>
      </c>
      <c r="BC91" s="227">
        <v>11576</v>
      </c>
      <c r="BQ91" s="227"/>
    </row>
    <row r="92" spans="43:69" x14ac:dyDescent="0.25">
      <c r="AQ92" s="126" t="s">
        <v>976</v>
      </c>
      <c r="AZ92" s="126">
        <v>19227</v>
      </c>
      <c r="BA92" s="126" t="s">
        <v>1779</v>
      </c>
      <c r="BB92" s="126" t="s">
        <v>314</v>
      </c>
      <c r="BC92" s="227">
        <v>20000</v>
      </c>
      <c r="BQ92" s="227"/>
    </row>
    <row r="93" spans="43:69" x14ac:dyDescent="0.25">
      <c r="AQ93" s="126" t="s">
        <v>977</v>
      </c>
      <c r="AZ93" s="126">
        <v>19228</v>
      </c>
      <c r="BA93" s="126" t="s">
        <v>1775</v>
      </c>
      <c r="BB93" s="126" t="s">
        <v>167</v>
      </c>
      <c r="BC93" s="227">
        <v>14600</v>
      </c>
      <c r="BQ93" s="227"/>
    </row>
    <row r="94" spans="43:69" x14ac:dyDescent="0.25">
      <c r="AQ94" s="126" t="s">
        <v>978</v>
      </c>
      <c r="AZ94" s="126">
        <v>19229</v>
      </c>
      <c r="BA94" s="126" t="s">
        <v>1775</v>
      </c>
      <c r="BB94" s="126" t="s">
        <v>449</v>
      </c>
      <c r="BC94" s="227">
        <v>0</v>
      </c>
      <c r="BQ94" s="227"/>
    </row>
    <row r="95" spans="43:69" x14ac:dyDescent="0.25">
      <c r="AQ95" s="126" t="s">
        <v>979</v>
      </c>
      <c r="AZ95" s="126">
        <v>19232</v>
      </c>
      <c r="BA95" s="126" t="s">
        <v>1775</v>
      </c>
      <c r="BB95" s="126" t="s">
        <v>536</v>
      </c>
      <c r="BC95" s="227">
        <v>17500</v>
      </c>
      <c r="BQ95" s="227"/>
    </row>
    <row r="96" spans="43:69" x14ac:dyDescent="0.25">
      <c r="AQ96" s="126" t="s">
        <v>980</v>
      </c>
      <c r="AZ96" s="126">
        <v>19233</v>
      </c>
      <c r="BA96" s="126" t="s">
        <v>1775</v>
      </c>
      <c r="BB96" s="126" t="s">
        <v>426</v>
      </c>
      <c r="BC96" s="227">
        <v>13483.71</v>
      </c>
      <c r="BQ96" s="227"/>
    </row>
    <row r="97" spans="43:69" x14ac:dyDescent="0.25">
      <c r="AQ97" s="126" t="s">
        <v>981</v>
      </c>
      <c r="AZ97" s="126">
        <v>19241</v>
      </c>
      <c r="BA97" s="126" t="s">
        <v>1775</v>
      </c>
      <c r="BB97" s="126" t="s">
        <v>583</v>
      </c>
      <c r="BC97" s="227">
        <v>10000</v>
      </c>
      <c r="BQ97" s="227"/>
    </row>
    <row r="98" spans="43:69" x14ac:dyDescent="0.25">
      <c r="AQ98" s="126" t="s">
        <v>982</v>
      </c>
      <c r="AZ98" s="126">
        <v>19243</v>
      </c>
      <c r="BA98" s="126" t="s">
        <v>1775</v>
      </c>
      <c r="BB98" s="126" t="s">
        <v>173</v>
      </c>
      <c r="BC98" s="227">
        <v>10000</v>
      </c>
      <c r="BQ98" s="227"/>
    </row>
    <row r="99" spans="43:69" x14ac:dyDescent="0.25">
      <c r="AQ99" s="126" t="s">
        <v>983</v>
      </c>
      <c r="AZ99" s="126">
        <v>19244</v>
      </c>
      <c r="BA99" s="126" t="s">
        <v>1775</v>
      </c>
      <c r="BB99" s="126" t="s">
        <v>540</v>
      </c>
      <c r="BC99" s="227">
        <v>20000</v>
      </c>
      <c r="BQ99" s="227"/>
    </row>
    <row r="100" spans="43:69" x14ac:dyDescent="0.25">
      <c r="AQ100" s="126" t="s">
        <v>984</v>
      </c>
      <c r="AZ100" s="126">
        <v>19247</v>
      </c>
      <c r="BA100" s="126" t="s">
        <v>1775</v>
      </c>
      <c r="BB100" s="126" t="s">
        <v>143</v>
      </c>
      <c r="BC100" s="227">
        <v>10000</v>
      </c>
      <c r="BQ100" s="227"/>
    </row>
    <row r="101" spans="43:69" x14ac:dyDescent="0.25">
      <c r="AQ101" s="126" t="s">
        <v>985</v>
      </c>
      <c r="AZ101" s="126">
        <v>19249</v>
      </c>
      <c r="BA101" s="126" t="s">
        <v>1775</v>
      </c>
      <c r="BB101" s="126" t="s">
        <v>48</v>
      </c>
      <c r="BC101" s="227">
        <v>15050.470000000001</v>
      </c>
      <c r="BQ101" s="227"/>
    </row>
    <row r="102" spans="43:69" x14ac:dyDescent="0.25">
      <c r="AQ102" s="126" t="s">
        <v>986</v>
      </c>
      <c r="AZ102" s="126">
        <v>19254</v>
      </c>
      <c r="BA102" s="126" t="s">
        <v>1775</v>
      </c>
      <c r="BB102" s="126" t="s">
        <v>152</v>
      </c>
      <c r="BC102" s="227">
        <v>17500</v>
      </c>
      <c r="BQ102" s="227"/>
    </row>
    <row r="103" spans="43:69" x14ac:dyDescent="0.25">
      <c r="AQ103" s="126" t="s">
        <v>987</v>
      </c>
      <c r="AZ103" s="126">
        <v>19257</v>
      </c>
      <c r="BA103" s="126" t="s">
        <v>1775</v>
      </c>
      <c r="BB103" s="126" t="s">
        <v>477</v>
      </c>
      <c r="BC103" s="227">
        <v>10000</v>
      </c>
      <c r="BQ103" s="227"/>
    </row>
    <row r="104" spans="43:69" x14ac:dyDescent="0.25">
      <c r="AQ104" s="126" t="s">
        <v>988</v>
      </c>
      <c r="AZ104" s="126">
        <v>19260</v>
      </c>
      <c r="BA104" s="126" t="s">
        <v>1779</v>
      </c>
      <c r="BB104" s="126" t="s">
        <v>509</v>
      </c>
      <c r="BC104" s="227">
        <v>20000</v>
      </c>
      <c r="BQ104" s="227"/>
    </row>
    <row r="105" spans="43:69" x14ac:dyDescent="0.25">
      <c r="AQ105" s="126" t="s">
        <v>989</v>
      </c>
      <c r="AZ105" s="126">
        <v>19261</v>
      </c>
      <c r="BA105" s="126" t="s">
        <v>1779</v>
      </c>
      <c r="BB105" s="126" t="s">
        <v>329</v>
      </c>
      <c r="BC105" s="227">
        <v>20000</v>
      </c>
      <c r="BQ105" s="227"/>
    </row>
    <row r="106" spans="43:69" x14ac:dyDescent="0.25">
      <c r="AQ106" s="126" t="s">
        <v>990</v>
      </c>
      <c r="AZ106" s="126">
        <v>19262</v>
      </c>
      <c r="BA106" s="126" t="s">
        <v>1779</v>
      </c>
      <c r="BB106" s="126" t="s">
        <v>34</v>
      </c>
      <c r="BC106" s="227">
        <v>10000</v>
      </c>
      <c r="BQ106" s="227"/>
    </row>
    <row r="107" spans="43:69" x14ac:dyDescent="0.25">
      <c r="AQ107" s="126" t="s">
        <v>991</v>
      </c>
      <c r="AZ107" s="126">
        <v>19263</v>
      </c>
      <c r="BA107" s="126" t="s">
        <v>1779</v>
      </c>
      <c r="BB107" s="126" t="s">
        <v>154</v>
      </c>
      <c r="BC107" s="227">
        <v>10000</v>
      </c>
      <c r="BQ107" s="227"/>
    </row>
    <row r="108" spans="43:69" x14ac:dyDescent="0.25">
      <c r="AQ108" s="126" t="s">
        <v>992</v>
      </c>
      <c r="AZ108" s="126">
        <v>19264</v>
      </c>
      <c r="BA108" s="126" t="s">
        <v>1779</v>
      </c>
      <c r="BB108" s="126" t="s">
        <v>240</v>
      </c>
      <c r="BC108" s="227">
        <v>5000</v>
      </c>
      <c r="BQ108" s="227"/>
    </row>
    <row r="109" spans="43:69" x14ac:dyDescent="0.25">
      <c r="AQ109" s="126" t="s">
        <v>993</v>
      </c>
      <c r="AZ109" s="126">
        <v>19265</v>
      </c>
      <c r="BA109" s="126" t="s">
        <v>1779</v>
      </c>
      <c r="BB109" s="126" t="s">
        <v>241</v>
      </c>
      <c r="BC109" s="227">
        <v>10000</v>
      </c>
      <c r="BQ109" s="227"/>
    </row>
    <row r="110" spans="43:69" x14ac:dyDescent="0.25">
      <c r="AQ110" s="126" t="s">
        <v>994</v>
      </c>
      <c r="AZ110" s="126">
        <v>19266</v>
      </c>
      <c r="BA110" s="126" t="s">
        <v>1779</v>
      </c>
      <c r="BB110" s="126" t="s">
        <v>293</v>
      </c>
      <c r="BC110" s="227">
        <v>15000</v>
      </c>
      <c r="BQ110" s="227"/>
    </row>
    <row r="111" spans="43:69" x14ac:dyDescent="0.25">
      <c r="AQ111" s="126" t="s">
        <v>995</v>
      </c>
      <c r="AZ111" s="126">
        <v>19267</v>
      </c>
      <c r="BA111" s="126" t="s">
        <v>1775</v>
      </c>
      <c r="BB111" s="126" t="s">
        <v>119</v>
      </c>
      <c r="BC111" s="227">
        <v>0</v>
      </c>
      <c r="BQ111" s="227"/>
    </row>
    <row r="112" spans="43:69" x14ac:dyDescent="0.25">
      <c r="AQ112" s="126" t="s">
        <v>996</v>
      </c>
      <c r="AZ112" s="126">
        <v>19269</v>
      </c>
      <c r="BA112" s="126" t="s">
        <v>1779</v>
      </c>
      <c r="BB112" s="126" t="s">
        <v>607</v>
      </c>
      <c r="BC112" s="227">
        <v>20000</v>
      </c>
      <c r="BQ112" s="227"/>
    </row>
    <row r="113" spans="43:69" x14ac:dyDescent="0.25">
      <c r="AQ113" s="126" t="s">
        <v>997</v>
      </c>
      <c r="AZ113" s="126">
        <v>19271</v>
      </c>
      <c r="BA113" s="126" t="s">
        <v>1779</v>
      </c>
      <c r="BB113" s="126" t="s">
        <v>462</v>
      </c>
      <c r="BC113" s="227">
        <v>15969</v>
      </c>
      <c r="BQ113" s="227"/>
    </row>
    <row r="114" spans="43:69" x14ac:dyDescent="0.25">
      <c r="AQ114" s="126" t="s">
        <v>998</v>
      </c>
      <c r="AZ114" s="126">
        <v>19272</v>
      </c>
      <c r="BA114" s="126" t="s">
        <v>1779</v>
      </c>
      <c r="BB114" s="126" t="s">
        <v>463</v>
      </c>
      <c r="BC114" s="227">
        <v>20000</v>
      </c>
      <c r="BQ114" s="227"/>
    </row>
    <row r="115" spans="43:69" x14ac:dyDescent="0.25">
      <c r="AQ115" s="126" t="s">
        <v>999</v>
      </c>
      <c r="AZ115" s="126">
        <v>19274</v>
      </c>
      <c r="BA115" s="126" t="s">
        <v>1779</v>
      </c>
      <c r="BB115" s="126" t="s">
        <v>526</v>
      </c>
      <c r="BC115" s="227">
        <v>16154</v>
      </c>
      <c r="BQ115" s="227"/>
    </row>
    <row r="116" spans="43:69" x14ac:dyDescent="0.25">
      <c r="AQ116" s="126" t="s">
        <v>1000</v>
      </c>
      <c r="AZ116" s="126">
        <v>19275</v>
      </c>
      <c r="BA116" s="126" t="s">
        <v>1775</v>
      </c>
      <c r="BB116" s="126" t="s">
        <v>100</v>
      </c>
      <c r="BC116" s="227">
        <v>3785.9</v>
      </c>
      <c r="BQ116" s="227"/>
    </row>
    <row r="117" spans="43:69" x14ac:dyDescent="0.25">
      <c r="AQ117" s="126" t="s">
        <v>1001</v>
      </c>
      <c r="AZ117" s="126">
        <v>19276</v>
      </c>
      <c r="BA117" s="126" t="s">
        <v>1779</v>
      </c>
      <c r="BB117" s="126" t="s">
        <v>183</v>
      </c>
      <c r="BC117" s="227">
        <v>10000</v>
      </c>
      <c r="BQ117" s="227"/>
    </row>
    <row r="118" spans="43:69" x14ac:dyDescent="0.25">
      <c r="AQ118" s="126" t="s">
        <v>1002</v>
      </c>
      <c r="AZ118" s="126">
        <v>19277</v>
      </c>
      <c r="BA118" s="126" t="s">
        <v>1779</v>
      </c>
      <c r="BB118" s="126" t="s">
        <v>476</v>
      </c>
      <c r="BC118" s="227">
        <v>15000</v>
      </c>
      <c r="BQ118" s="227"/>
    </row>
    <row r="119" spans="43:69" x14ac:dyDescent="0.25">
      <c r="AQ119" s="126" t="s">
        <v>1003</v>
      </c>
      <c r="AZ119" s="126">
        <v>19278</v>
      </c>
      <c r="BA119" s="126" t="s">
        <v>1779</v>
      </c>
      <c r="BB119" s="126" t="s">
        <v>619</v>
      </c>
      <c r="BC119" s="227">
        <v>15000</v>
      </c>
      <c r="BQ119" s="227"/>
    </row>
    <row r="120" spans="43:69" x14ac:dyDescent="0.25">
      <c r="AQ120" s="126" t="s">
        <v>1004</v>
      </c>
      <c r="AZ120" s="126">
        <v>19283</v>
      </c>
      <c r="BA120" s="126" t="s">
        <v>1775</v>
      </c>
      <c r="BB120" s="126" t="s">
        <v>108</v>
      </c>
      <c r="BC120" s="227">
        <v>2500</v>
      </c>
      <c r="BQ120" s="227"/>
    </row>
    <row r="121" spans="43:69" x14ac:dyDescent="0.25">
      <c r="AQ121" s="126" t="s">
        <v>1005</v>
      </c>
      <c r="AZ121" s="126">
        <v>19291</v>
      </c>
      <c r="BA121" s="126" t="s">
        <v>1775</v>
      </c>
      <c r="BB121" s="126" t="s">
        <v>185</v>
      </c>
      <c r="BC121" s="227">
        <v>10000</v>
      </c>
      <c r="BQ121" s="227"/>
    </row>
    <row r="122" spans="43:69" x14ac:dyDescent="0.25">
      <c r="AQ122" s="126" t="s">
        <v>1006</v>
      </c>
      <c r="AZ122" s="126">
        <v>19303</v>
      </c>
      <c r="BA122" s="126" t="s">
        <v>1779</v>
      </c>
      <c r="BB122" s="126" t="s">
        <v>88</v>
      </c>
      <c r="BC122" s="227">
        <v>3239.57</v>
      </c>
      <c r="BQ122" s="227"/>
    </row>
    <row r="123" spans="43:69" x14ac:dyDescent="0.25">
      <c r="AQ123" s="126" t="s">
        <v>1007</v>
      </c>
      <c r="AZ123" s="126">
        <v>19305</v>
      </c>
      <c r="BA123" s="126" t="s">
        <v>1775</v>
      </c>
      <c r="BB123" s="126" t="s">
        <v>163</v>
      </c>
      <c r="BC123" s="227">
        <v>16510</v>
      </c>
      <c r="BQ123" s="227"/>
    </row>
    <row r="124" spans="43:69" x14ac:dyDescent="0.25">
      <c r="AQ124" s="126" t="s">
        <v>1008</v>
      </c>
      <c r="AZ124" s="126">
        <v>19308</v>
      </c>
      <c r="BA124" s="126" t="s">
        <v>1779</v>
      </c>
      <c r="BB124" s="126" t="s">
        <v>103</v>
      </c>
      <c r="BC124" s="227">
        <v>3077.9300000000003</v>
      </c>
      <c r="BQ124" s="227"/>
    </row>
    <row r="125" spans="43:69" x14ac:dyDescent="0.25">
      <c r="AQ125" s="126" t="s">
        <v>1009</v>
      </c>
      <c r="AZ125" s="126">
        <v>19313</v>
      </c>
      <c r="BA125" s="126" t="s">
        <v>1779</v>
      </c>
      <c r="BB125" s="126" t="s">
        <v>172</v>
      </c>
      <c r="BC125" s="227">
        <v>5000</v>
      </c>
      <c r="BQ125" s="227"/>
    </row>
    <row r="126" spans="43:69" x14ac:dyDescent="0.25">
      <c r="AQ126" s="126" t="s">
        <v>1010</v>
      </c>
      <c r="AZ126" s="126">
        <v>19314</v>
      </c>
      <c r="BA126" s="126" t="s">
        <v>1775</v>
      </c>
      <c r="BB126" s="126" t="s">
        <v>465</v>
      </c>
      <c r="BC126" s="227">
        <v>15000</v>
      </c>
      <c r="BQ126" s="227"/>
    </row>
    <row r="127" spans="43:69" x14ac:dyDescent="0.25">
      <c r="AQ127" s="126" t="s">
        <v>1011</v>
      </c>
      <c r="AZ127" s="126">
        <v>19321</v>
      </c>
      <c r="BA127" s="126" t="s">
        <v>1775</v>
      </c>
      <c r="BB127" s="126" t="s">
        <v>170</v>
      </c>
      <c r="BC127" s="227">
        <v>15000</v>
      </c>
      <c r="BQ127" s="227"/>
    </row>
    <row r="128" spans="43:69" x14ac:dyDescent="0.25">
      <c r="AQ128" s="126" t="s">
        <v>1012</v>
      </c>
      <c r="AZ128" s="126">
        <v>19322</v>
      </c>
      <c r="BA128" s="126" t="s">
        <v>1775</v>
      </c>
      <c r="BB128" s="126" t="s">
        <v>424</v>
      </c>
      <c r="BC128" s="227">
        <v>10000</v>
      </c>
      <c r="BQ128" s="227"/>
    </row>
    <row r="129" spans="43:69" x14ac:dyDescent="0.25">
      <c r="AQ129" s="126" t="s">
        <v>1013</v>
      </c>
      <c r="AZ129" s="126">
        <v>19333</v>
      </c>
      <c r="BA129" s="126" t="s">
        <v>1779</v>
      </c>
      <c r="BB129" s="126" t="s">
        <v>256</v>
      </c>
      <c r="BC129" s="227">
        <v>15000</v>
      </c>
      <c r="BQ129" s="227"/>
    </row>
    <row r="130" spans="43:69" x14ac:dyDescent="0.25">
      <c r="AQ130" s="126" t="s">
        <v>1014</v>
      </c>
      <c r="AZ130" s="126">
        <v>19335</v>
      </c>
      <c r="BA130" s="126" t="s">
        <v>1779</v>
      </c>
      <c r="BB130" s="126" t="s">
        <v>99</v>
      </c>
      <c r="BC130" s="227">
        <v>5000</v>
      </c>
      <c r="BQ130" s="227"/>
    </row>
    <row r="131" spans="43:69" x14ac:dyDescent="0.25">
      <c r="AQ131" s="126" t="s">
        <v>1015</v>
      </c>
      <c r="AZ131" s="126">
        <v>19336</v>
      </c>
      <c r="BA131" s="126" t="s">
        <v>1779</v>
      </c>
      <c r="BB131" s="126" t="s">
        <v>187</v>
      </c>
      <c r="BC131" s="227">
        <v>10000</v>
      </c>
      <c r="BQ131" s="227"/>
    </row>
    <row r="132" spans="43:69" x14ac:dyDescent="0.25">
      <c r="AQ132" s="126" t="s">
        <v>1016</v>
      </c>
      <c r="AZ132" s="126">
        <v>19337</v>
      </c>
      <c r="BA132" s="126" t="s">
        <v>1779</v>
      </c>
      <c r="BB132" s="126" t="s">
        <v>351</v>
      </c>
      <c r="BC132" s="227">
        <v>48.57</v>
      </c>
      <c r="BQ132" s="227"/>
    </row>
    <row r="133" spans="43:69" x14ac:dyDescent="0.25">
      <c r="AQ133" s="126" t="s">
        <v>1017</v>
      </c>
      <c r="AZ133" s="126">
        <v>19341</v>
      </c>
      <c r="BA133" s="126" t="s">
        <v>1775</v>
      </c>
      <c r="BB133" s="126" t="s">
        <v>203</v>
      </c>
      <c r="BC133" s="227">
        <v>17500</v>
      </c>
      <c r="BQ133" s="227"/>
    </row>
    <row r="134" spans="43:69" x14ac:dyDescent="0.25">
      <c r="AQ134" s="126" t="s">
        <v>1018</v>
      </c>
      <c r="AZ134" s="126">
        <v>19347</v>
      </c>
      <c r="BA134" s="126" t="s">
        <v>1775</v>
      </c>
      <c r="BB134" s="126" t="s">
        <v>444</v>
      </c>
      <c r="BC134" s="227">
        <v>10000</v>
      </c>
      <c r="BQ134" s="227"/>
    </row>
    <row r="135" spans="43:69" x14ac:dyDescent="0.25">
      <c r="AQ135" s="126" t="s">
        <v>1019</v>
      </c>
      <c r="AZ135" s="126">
        <v>19348</v>
      </c>
      <c r="BA135" s="126" t="s">
        <v>1775</v>
      </c>
      <c r="BB135" s="126" t="s">
        <v>101</v>
      </c>
      <c r="BC135" s="227">
        <v>14600</v>
      </c>
      <c r="BQ135" s="227"/>
    </row>
    <row r="136" spans="43:69" x14ac:dyDescent="0.25">
      <c r="AQ136" s="126" t="s">
        <v>1020</v>
      </c>
      <c r="AZ136" s="126">
        <v>19349</v>
      </c>
      <c r="BA136" s="126" t="s">
        <v>1775</v>
      </c>
      <c r="BB136" s="126" t="s">
        <v>1780</v>
      </c>
      <c r="BC136" s="227">
        <v>0</v>
      </c>
      <c r="BQ136" s="227"/>
    </row>
    <row r="137" spans="43:69" x14ac:dyDescent="0.25">
      <c r="AQ137" s="126" t="s">
        <v>1021</v>
      </c>
      <c r="AZ137" s="126">
        <v>19350</v>
      </c>
      <c r="BA137" s="126" t="s">
        <v>1775</v>
      </c>
      <c r="BB137" s="126" t="s">
        <v>207</v>
      </c>
      <c r="BC137" s="227">
        <v>11461.98</v>
      </c>
      <c r="BQ137" s="227"/>
    </row>
    <row r="138" spans="43:69" x14ac:dyDescent="0.25">
      <c r="AQ138" s="126" t="s">
        <v>1022</v>
      </c>
      <c r="AZ138" s="126">
        <v>19351</v>
      </c>
      <c r="BA138" s="126" t="s">
        <v>1775</v>
      </c>
      <c r="BB138" s="126" t="s">
        <v>455</v>
      </c>
      <c r="BC138" s="227">
        <v>14500</v>
      </c>
      <c r="BQ138" s="227"/>
    </row>
    <row r="139" spans="43:69" x14ac:dyDescent="0.25">
      <c r="AQ139" s="126" t="s">
        <v>1023</v>
      </c>
      <c r="AZ139" s="126">
        <v>19360</v>
      </c>
      <c r="BA139" s="126" t="s">
        <v>1779</v>
      </c>
      <c r="BB139" s="126" t="s">
        <v>121</v>
      </c>
      <c r="BC139" s="227">
        <v>15000</v>
      </c>
      <c r="BQ139" s="227"/>
    </row>
    <row r="140" spans="43:69" x14ac:dyDescent="0.25">
      <c r="AQ140" s="126" t="s">
        <v>1024</v>
      </c>
      <c r="AZ140" s="126">
        <v>19361</v>
      </c>
      <c r="BA140" s="126" t="s">
        <v>1779</v>
      </c>
      <c r="BB140" s="126" t="s">
        <v>86</v>
      </c>
      <c r="BC140" s="227">
        <v>15000</v>
      </c>
      <c r="BQ140" s="227"/>
    </row>
    <row r="141" spans="43:69" x14ac:dyDescent="0.25">
      <c r="AQ141" s="126" t="s">
        <v>1025</v>
      </c>
      <c r="AZ141" s="126">
        <v>19362</v>
      </c>
      <c r="BA141" s="126" t="s">
        <v>1779</v>
      </c>
      <c r="BB141" s="126" t="s">
        <v>147</v>
      </c>
      <c r="BC141" s="227">
        <v>15000</v>
      </c>
      <c r="BQ141" s="227"/>
    </row>
    <row r="142" spans="43:69" x14ac:dyDescent="0.25">
      <c r="AQ142" s="126" t="s">
        <v>1026</v>
      </c>
      <c r="AZ142" s="126">
        <v>19363</v>
      </c>
      <c r="BA142" s="126" t="s">
        <v>1779</v>
      </c>
      <c r="BB142" s="126" t="s">
        <v>204</v>
      </c>
      <c r="BC142" s="227">
        <v>20000</v>
      </c>
      <c r="BQ142" s="227"/>
    </row>
    <row r="143" spans="43:69" x14ac:dyDescent="0.25">
      <c r="AQ143" s="126" t="s">
        <v>1027</v>
      </c>
      <c r="AZ143" s="126">
        <v>19365</v>
      </c>
      <c r="BA143" s="126" t="s">
        <v>1779</v>
      </c>
      <c r="BB143" s="126" t="s">
        <v>411</v>
      </c>
      <c r="BC143" s="227">
        <v>5000</v>
      </c>
      <c r="BQ143" s="227"/>
    </row>
    <row r="144" spans="43:69" x14ac:dyDescent="0.25">
      <c r="AQ144" s="126" t="s">
        <v>1028</v>
      </c>
      <c r="AZ144" s="126">
        <v>19366</v>
      </c>
      <c r="BA144" s="126" t="s">
        <v>1779</v>
      </c>
      <c r="BB144" s="126" t="s">
        <v>564</v>
      </c>
      <c r="BC144" s="227">
        <v>12165</v>
      </c>
      <c r="BQ144" s="227"/>
    </row>
    <row r="145" spans="43:69" x14ac:dyDescent="0.25">
      <c r="AQ145" s="126" t="s">
        <v>1029</v>
      </c>
      <c r="AZ145" s="126">
        <v>19367</v>
      </c>
      <c r="BA145" s="126" t="s">
        <v>1779</v>
      </c>
      <c r="BB145" s="126" t="s">
        <v>617</v>
      </c>
      <c r="BC145" s="227">
        <v>15000</v>
      </c>
      <c r="BQ145" s="227"/>
    </row>
    <row r="146" spans="43:69" x14ac:dyDescent="0.25">
      <c r="AQ146" s="126" t="s">
        <v>1030</v>
      </c>
      <c r="AZ146" s="126">
        <v>19369</v>
      </c>
      <c r="BA146" s="126" t="s">
        <v>1779</v>
      </c>
      <c r="BB146" s="126" t="s">
        <v>248</v>
      </c>
      <c r="BC146" s="227">
        <v>15000</v>
      </c>
      <c r="BQ146" s="227"/>
    </row>
    <row r="147" spans="43:69" x14ac:dyDescent="0.25">
      <c r="AQ147" s="126" t="s">
        <v>1031</v>
      </c>
      <c r="AZ147" s="126">
        <v>19370</v>
      </c>
      <c r="BA147" s="126" t="s">
        <v>1775</v>
      </c>
      <c r="BB147" s="126" t="s">
        <v>105</v>
      </c>
      <c r="BC147" s="227">
        <v>15000</v>
      </c>
      <c r="BQ147" s="227"/>
    </row>
    <row r="148" spans="43:69" x14ac:dyDescent="0.25">
      <c r="AQ148" s="126" t="s">
        <v>1032</v>
      </c>
      <c r="AZ148" s="126">
        <v>19372</v>
      </c>
      <c r="BA148" s="126" t="s">
        <v>1775</v>
      </c>
      <c r="BB148" s="126" t="s">
        <v>90</v>
      </c>
      <c r="BC148" s="227">
        <v>10000</v>
      </c>
      <c r="BQ148" s="227"/>
    </row>
    <row r="149" spans="43:69" x14ac:dyDescent="0.25">
      <c r="AQ149" s="126" t="s">
        <v>1033</v>
      </c>
      <c r="AZ149" s="126">
        <v>19373</v>
      </c>
      <c r="BA149" s="126" t="s">
        <v>1779</v>
      </c>
      <c r="BB149" s="126" t="s">
        <v>500</v>
      </c>
      <c r="BC149" s="227">
        <v>10000</v>
      </c>
      <c r="BQ149" s="227"/>
    </row>
    <row r="150" spans="43:69" x14ac:dyDescent="0.25">
      <c r="AQ150" s="126" t="s">
        <v>1034</v>
      </c>
      <c r="AZ150" s="126">
        <v>19383</v>
      </c>
      <c r="BA150" s="126" t="s">
        <v>1779</v>
      </c>
      <c r="BB150" s="126" t="s">
        <v>111</v>
      </c>
      <c r="BC150" s="227">
        <v>10000</v>
      </c>
      <c r="BQ150" s="227"/>
    </row>
    <row r="151" spans="43:69" x14ac:dyDescent="0.25">
      <c r="AQ151" s="126" t="s">
        <v>1035</v>
      </c>
      <c r="AZ151" s="126">
        <v>19384</v>
      </c>
      <c r="BA151" s="126" t="s">
        <v>1779</v>
      </c>
      <c r="BB151" s="126" t="s">
        <v>133</v>
      </c>
      <c r="BC151" s="227">
        <v>5000</v>
      </c>
      <c r="BQ151" s="227"/>
    </row>
    <row r="152" spans="43:69" x14ac:dyDescent="0.25">
      <c r="AQ152" s="126" t="s">
        <v>1036</v>
      </c>
      <c r="AZ152" s="126">
        <v>19385</v>
      </c>
      <c r="BA152" s="126" t="s">
        <v>1779</v>
      </c>
      <c r="BB152" s="126" t="s">
        <v>290</v>
      </c>
      <c r="BC152" s="227">
        <v>10000</v>
      </c>
      <c r="BQ152" s="227"/>
    </row>
    <row r="153" spans="43:69" x14ac:dyDescent="0.25">
      <c r="AQ153" s="126" t="s">
        <v>1037</v>
      </c>
      <c r="AZ153" s="126">
        <v>19386</v>
      </c>
      <c r="BA153" s="126" t="s">
        <v>1779</v>
      </c>
      <c r="BB153" s="126" t="s">
        <v>327</v>
      </c>
      <c r="BC153" s="227">
        <v>20000</v>
      </c>
      <c r="BQ153" s="227"/>
    </row>
    <row r="154" spans="43:69" x14ac:dyDescent="0.25">
      <c r="AQ154" s="126" t="s">
        <v>1038</v>
      </c>
      <c r="AZ154" s="126">
        <v>19388</v>
      </c>
      <c r="BA154" s="126" t="s">
        <v>1779</v>
      </c>
      <c r="BB154" s="126" t="s">
        <v>380</v>
      </c>
      <c r="BC154" s="227">
        <v>10000</v>
      </c>
      <c r="BQ154" s="227"/>
    </row>
    <row r="155" spans="43:69" x14ac:dyDescent="0.25">
      <c r="AQ155" s="126" t="s">
        <v>1039</v>
      </c>
      <c r="AZ155" s="126">
        <v>19389</v>
      </c>
      <c r="BA155" s="126" t="s">
        <v>1779</v>
      </c>
      <c r="BB155" s="126" t="s">
        <v>473</v>
      </c>
      <c r="BC155" s="227">
        <v>20000</v>
      </c>
      <c r="BQ155" s="227"/>
    </row>
    <row r="156" spans="43:69" x14ac:dyDescent="0.25">
      <c r="AQ156" s="126" t="s">
        <v>1040</v>
      </c>
      <c r="AZ156" s="126">
        <v>19390</v>
      </c>
      <c r="BA156" s="126" t="s">
        <v>1779</v>
      </c>
      <c r="BB156" s="126" t="s">
        <v>441</v>
      </c>
      <c r="BC156" s="227">
        <v>18600</v>
      </c>
      <c r="BQ156" s="227"/>
    </row>
    <row r="157" spans="43:69" x14ac:dyDescent="0.25">
      <c r="AQ157" s="126" t="s">
        <v>1041</v>
      </c>
      <c r="AZ157" s="126">
        <v>19391</v>
      </c>
      <c r="BA157" s="126" t="s">
        <v>1779</v>
      </c>
      <c r="BB157" s="126" t="s">
        <v>518</v>
      </c>
      <c r="BC157" s="227">
        <v>10000</v>
      </c>
      <c r="BQ157" s="227"/>
    </row>
    <row r="158" spans="43:69" x14ac:dyDescent="0.25">
      <c r="AQ158" s="126" t="s">
        <v>1042</v>
      </c>
      <c r="AZ158" s="126">
        <v>19394</v>
      </c>
      <c r="BA158" s="126" t="s">
        <v>1775</v>
      </c>
      <c r="BB158" s="126" t="s">
        <v>192</v>
      </c>
      <c r="BC158" s="227">
        <v>10000</v>
      </c>
      <c r="BQ158" s="227"/>
    </row>
    <row r="159" spans="43:69" x14ac:dyDescent="0.25">
      <c r="AQ159" s="126" t="s">
        <v>1043</v>
      </c>
      <c r="AZ159" s="126">
        <v>19395</v>
      </c>
      <c r="BA159" s="126" t="s">
        <v>1775</v>
      </c>
      <c r="BB159" s="126" t="s">
        <v>213</v>
      </c>
      <c r="BC159" s="227">
        <v>12256.6</v>
      </c>
      <c r="BQ159" s="227"/>
    </row>
    <row r="160" spans="43:69" x14ac:dyDescent="0.25">
      <c r="AQ160" s="126" t="s">
        <v>1044</v>
      </c>
      <c r="AZ160" s="126">
        <v>19396</v>
      </c>
      <c r="BA160" s="126" t="s">
        <v>1775</v>
      </c>
      <c r="BB160" s="126" t="s">
        <v>412</v>
      </c>
      <c r="BC160" s="227">
        <v>5356.5</v>
      </c>
      <c r="BQ160" s="227"/>
    </row>
    <row r="161" spans="43:69" x14ac:dyDescent="0.25">
      <c r="AQ161" s="126" t="s">
        <v>1045</v>
      </c>
      <c r="AZ161" s="126">
        <v>19397</v>
      </c>
      <c r="BA161" s="126" t="s">
        <v>1775</v>
      </c>
      <c r="BB161" s="126" t="s">
        <v>319</v>
      </c>
      <c r="BC161" s="227">
        <v>10000</v>
      </c>
      <c r="BQ161" s="227"/>
    </row>
    <row r="162" spans="43:69" x14ac:dyDescent="0.25">
      <c r="AQ162" s="126" t="s">
        <v>1046</v>
      </c>
      <c r="AZ162" s="126">
        <v>19398</v>
      </c>
      <c r="BA162" s="126" t="s">
        <v>1775</v>
      </c>
      <c r="BB162" s="126" t="s">
        <v>304</v>
      </c>
      <c r="BC162" s="227">
        <v>10000</v>
      </c>
      <c r="BQ162" s="227"/>
    </row>
    <row r="163" spans="43:69" x14ac:dyDescent="0.25">
      <c r="AQ163" s="126" t="s">
        <v>1047</v>
      </c>
      <c r="AZ163" s="126">
        <v>19399</v>
      </c>
      <c r="BA163" s="126" t="s">
        <v>1775</v>
      </c>
      <c r="BB163" s="126" t="s">
        <v>398</v>
      </c>
      <c r="BC163" s="227">
        <v>17620</v>
      </c>
      <c r="BQ163" s="227"/>
    </row>
    <row r="164" spans="43:69" x14ac:dyDescent="0.25">
      <c r="AQ164" s="126" t="s">
        <v>1048</v>
      </c>
      <c r="AZ164" s="126">
        <v>19400</v>
      </c>
      <c r="BA164" s="126" t="s">
        <v>1775</v>
      </c>
      <c r="BB164" s="126" t="s">
        <v>576</v>
      </c>
      <c r="BC164" s="227">
        <v>10321.81</v>
      </c>
      <c r="BQ164" s="227"/>
    </row>
    <row r="165" spans="43:69" x14ac:dyDescent="0.25">
      <c r="AQ165" s="126" t="s">
        <v>1049</v>
      </c>
      <c r="AZ165" s="126">
        <v>19401</v>
      </c>
      <c r="BA165" s="126" t="s">
        <v>1775</v>
      </c>
      <c r="BB165" s="126" t="s">
        <v>352</v>
      </c>
      <c r="BC165" s="227" t="s">
        <v>1784</v>
      </c>
      <c r="BQ165" s="227"/>
    </row>
    <row r="166" spans="43:69" x14ac:dyDescent="0.25">
      <c r="AQ166" s="126" t="s">
        <v>1050</v>
      </c>
      <c r="AZ166" s="126">
        <v>19402</v>
      </c>
      <c r="BA166" s="126" t="s">
        <v>1775</v>
      </c>
      <c r="BB166" s="126" t="s">
        <v>226</v>
      </c>
      <c r="BC166" s="227">
        <v>18100</v>
      </c>
      <c r="BQ166" s="227"/>
    </row>
    <row r="167" spans="43:69" x14ac:dyDescent="0.25">
      <c r="AQ167" s="126" t="s">
        <v>1051</v>
      </c>
      <c r="AZ167" s="126">
        <v>19404</v>
      </c>
      <c r="BA167" s="126" t="s">
        <v>1775</v>
      </c>
      <c r="BB167" s="126" t="s">
        <v>604</v>
      </c>
      <c r="BC167" s="227">
        <v>12358.3</v>
      </c>
      <c r="BQ167" s="227"/>
    </row>
    <row r="168" spans="43:69" x14ac:dyDescent="0.25">
      <c r="AQ168" s="126" t="s">
        <v>1052</v>
      </c>
      <c r="AZ168" s="126">
        <v>19405</v>
      </c>
      <c r="BA168" s="126" t="s">
        <v>1775</v>
      </c>
      <c r="BB168" s="126" t="s">
        <v>200</v>
      </c>
      <c r="BC168" s="227">
        <v>20000</v>
      </c>
      <c r="BQ168" s="227"/>
    </row>
    <row r="169" spans="43:69" x14ac:dyDescent="0.25">
      <c r="AQ169" s="126" t="s">
        <v>1053</v>
      </c>
      <c r="AZ169" s="126">
        <v>19406</v>
      </c>
      <c r="BA169" s="126" t="s">
        <v>1775</v>
      </c>
      <c r="BB169" s="126" t="s">
        <v>155</v>
      </c>
      <c r="BC169" s="227">
        <v>11732.1</v>
      </c>
      <c r="BQ169" s="227"/>
    </row>
    <row r="170" spans="43:69" x14ac:dyDescent="0.25">
      <c r="AQ170" s="126" t="s">
        <v>1054</v>
      </c>
      <c r="AZ170" s="126">
        <v>19407</v>
      </c>
      <c r="BA170" s="126" t="s">
        <v>1775</v>
      </c>
      <c r="BB170" s="126" t="s">
        <v>568</v>
      </c>
      <c r="BC170" s="227">
        <v>11138.6</v>
      </c>
      <c r="BQ170" s="227"/>
    </row>
    <row r="171" spans="43:69" x14ac:dyDescent="0.25">
      <c r="AQ171" s="126" t="s">
        <v>1055</v>
      </c>
      <c r="AZ171" s="126">
        <v>19408</v>
      </c>
      <c r="BA171" s="126" t="s">
        <v>1775</v>
      </c>
      <c r="BB171" s="126" t="s">
        <v>557</v>
      </c>
      <c r="BC171" s="227">
        <v>10975</v>
      </c>
      <c r="BQ171" s="227"/>
    </row>
    <row r="172" spans="43:69" x14ac:dyDescent="0.25">
      <c r="AQ172" s="126" t="s">
        <v>1056</v>
      </c>
      <c r="AZ172" s="126">
        <v>19409</v>
      </c>
      <c r="BA172" s="126" t="s">
        <v>1775</v>
      </c>
      <c r="BB172" s="126" t="s">
        <v>585</v>
      </c>
      <c r="BC172" s="227">
        <v>15000.01</v>
      </c>
      <c r="BQ172" s="227"/>
    </row>
    <row r="173" spans="43:69" x14ac:dyDescent="0.25">
      <c r="AQ173" s="126" t="s">
        <v>1057</v>
      </c>
      <c r="AZ173" s="126">
        <v>19410</v>
      </c>
      <c r="BA173" s="126" t="s">
        <v>1775</v>
      </c>
      <c r="BB173" s="126" t="s">
        <v>603</v>
      </c>
      <c r="BC173" s="227">
        <v>10000</v>
      </c>
      <c r="BQ173" s="227"/>
    </row>
    <row r="174" spans="43:69" x14ac:dyDescent="0.25">
      <c r="AQ174" s="126" t="s">
        <v>1058</v>
      </c>
      <c r="AZ174" s="126">
        <v>19412</v>
      </c>
      <c r="BA174" s="126" t="s">
        <v>1775</v>
      </c>
      <c r="BB174" s="126" t="s">
        <v>421</v>
      </c>
      <c r="BC174" s="227">
        <v>13230</v>
      </c>
      <c r="BQ174" s="227"/>
    </row>
    <row r="175" spans="43:69" x14ac:dyDescent="0.25">
      <c r="AQ175" s="126" t="s">
        <v>1059</v>
      </c>
      <c r="AZ175" s="126">
        <v>19413</v>
      </c>
      <c r="BA175" s="126" t="s">
        <v>1775</v>
      </c>
      <c r="BB175" s="126" t="s">
        <v>427</v>
      </c>
      <c r="BC175" s="227">
        <v>15000</v>
      </c>
      <c r="BQ175" s="227"/>
    </row>
    <row r="176" spans="43:69" x14ac:dyDescent="0.25">
      <c r="AQ176" s="126" t="s">
        <v>1060</v>
      </c>
      <c r="AZ176" s="126">
        <v>19414</v>
      </c>
      <c r="BA176" s="126" t="s">
        <v>1775</v>
      </c>
      <c r="BB176" s="126" t="s">
        <v>459</v>
      </c>
      <c r="BC176" s="227">
        <v>10000</v>
      </c>
      <c r="BQ176" s="227"/>
    </row>
    <row r="177" spans="43:69" x14ac:dyDescent="0.25">
      <c r="AQ177" s="126" t="s">
        <v>1061</v>
      </c>
      <c r="AZ177" s="126">
        <v>19415</v>
      </c>
      <c r="BA177" s="126" t="s">
        <v>1775</v>
      </c>
      <c r="BB177" s="126" t="s">
        <v>416</v>
      </c>
      <c r="BC177" s="227">
        <v>15000</v>
      </c>
      <c r="BQ177" s="227"/>
    </row>
    <row r="178" spans="43:69" x14ac:dyDescent="0.25">
      <c r="AQ178" s="126" t="s">
        <v>1062</v>
      </c>
      <c r="AZ178" s="126">
        <v>19416</v>
      </c>
      <c r="BA178" s="126" t="s">
        <v>1775</v>
      </c>
      <c r="BB178" s="126" t="s">
        <v>71</v>
      </c>
      <c r="BC178" s="227">
        <v>15000</v>
      </c>
      <c r="BQ178" s="227"/>
    </row>
    <row r="179" spans="43:69" x14ac:dyDescent="0.25">
      <c r="AQ179" s="126" t="s">
        <v>1063</v>
      </c>
      <c r="AZ179" s="126">
        <v>19417</v>
      </c>
      <c r="BA179" s="126" t="s">
        <v>1775</v>
      </c>
      <c r="BB179" s="126" t="s">
        <v>55</v>
      </c>
      <c r="BC179" s="227">
        <v>15000</v>
      </c>
      <c r="BQ179" s="227"/>
    </row>
    <row r="180" spans="43:69" x14ac:dyDescent="0.25">
      <c r="AQ180" s="126" t="s">
        <v>1064</v>
      </c>
      <c r="AZ180" s="126">
        <v>19418</v>
      </c>
      <c r="BA180" s="126" t="s">
        <v>1775</v>
      </c>
      <c r="BB180" s="126" t="s">
        <v>377</v>
      </c>
      <c r="BC180" s="227">
        <v>10000</v>
      </c>
      <c r="BQ180" s="227"/>
    </row>
    <row r="181" spans="43:69" x14ac:dyDescent="0.25">
      <c r="AQ181" s="126" t="s">
        <v>1065</v>
      </c>
      <c r="AZ181" s="126">
        <v>19419</v>
      </c>
      <c r="BA181" s="126" t="s">
        <v>1775</v>
      </c>
      <c r="BB181" s="126" t="s">
        <v>479</v>
      </c>
      <c r="BC181" s="227">
        <v>0</v>
      </c>
      <c r="BQ181" s="227"/>
    </row>
    <row r="182" spans="43:69" x14ac:dyDescent="0.25">
      <c r="AQ182" s="126" t="s">
        <v>1066</v>
      </c>
      <c r="AZ182" s="126">
        <v>19420</v>
      </c>
      <c r="BA182" s="126" t="s">
        <v>1775</v>
      </c>
      <c r="BB182" s="126" t="s">
        <v>505</v>
      </c>
      <c r="BC182" s="227">
        <v>0</v>
      </c>
      <c r="BQ182" s="227"/>
    </row>
    <row r="183" spans="43:69" x14ac:dyDescent="0.25">
      <c r="AQ183" s="126" t="s">
        <v>1067</v>
      </c>
      <c r="AZ183" s="126">
        <v>19421</v>
      </c>
      <c r="BA183" s="126" t="s">
        <v>1775</v>
      </c>
      <c r="BB183" s="126" t="s">
        <v>109</v>
      </c>
      <c r="BC183" s="227">
        <v>16153</v>
      </c>
      <c r="BQ183" s="227"/>
    </row>
    <row r="184" spans="43:69" x14ac:dyDescent="0.25">
      <c r="AQ184" s="126" t="s">
        <v>1068</v>
      </c>
      <c r="AZ184" s="126">
        <v>19422</v>
      </c>
      <c r="BA184" s="126" t="s">
        <v>1775</v>
      </c>
      <c r="BB184" s="126" t="s">
        <v>116</v>
      </c>
      <c r="BC184" s="227">
        <v>10000</v>
      </c>
      <c r="BQ184" s="227"/>
    </row>
    <row r="185" spans="43:69" x14ac:dyDescent="0.25">
      <c r="AQ185" s="126" t="s">
        <v>1069</v>
      </c>
      <c r="AZ185" s="126">
        <v>19423</v>
      </c>
      <c r="BA185" s="126" t="s">
        <v>1775</v>
      </c>
      <c r="BB185" s="126" t="s">
        <v>117</v>
      </c>
      <c r="BC185" s="227">
        <v>12079</v>
      </c>
      <c r="BQ185" s="227"/>
    </row>
    <row r="186" spans="43:69" x14ac:dyDescent="0.25">
      <c r="AQ186" s="126" t="s">
        <v>1070</v>
      </c>
      <c r="AZ186" s="126">
        <v>19424</v>
      </c>
      <c r="BA186" s="126" t="s">
        <v>1775</v>
      </c>
      <c r="BB186" s="126" t="s">
        <v>125</v>
      </c>
      <c r="BC186" s="227">
        <v>10000</v>
      </c>
      <c r="BQ186" s="227"/>
    </row>
    <row r="187" spans="43:69" x14ac:dyDescent="0.25">
      <c r="AQ187" s="126" t="s">
        <v>1071</v>
      </c>
      <c r="AZ187" s="126">
        <v>19425</v>
      </c>
      <c r="BA187" s="126" t="s">
        <v>1775</v>
      </c>
      <c r="BB187" s="126" t="s">
        <v>555</v>
      </c>
      <c r="BC187" s="227">
        <v>15021.2</v>
      </c>
      <c r="BQ187" s="227"/>
    </row>
    <row r="188" spans="43:69" x14ac:dyDescent="0.25">
      <c r="AQ188" s="126" t="s">
        <v>1072</v>
      </c>
      <c r="AZ188" s="126">
        <v>19426</v>
      </c>
      <c r="BA188" s="126" t="s">
        <v>1775</v>
      </c>
      <c r="BB188" s="126" t="s">
        <v>601</v>
      </c>
      <c r="BC188" s="227">
        <v>13800</v>
      </c>
      <c r="BQ188" s="227"/>
    </row>
    <row r="189" spans="43:69" x14ac:dyDescent="0.25">
      <c r="AQ189" s="126" t="s">
        <v>1073</v>
      </c>
      <c r="AZ189" s="126">
        <v>19427</v>
      </c>
      <c r="BA189" s="126" t="s">
        <v>1775</v>
      </c>
      <c r="BB189" s="126" t="s">
        <v>280</v>
      </c>
      <c r="BC189" s="227">
        <v>0</v>
      </c>
      <c r="BQ189" s="227"/>
    </row>
    <row r="190" spans="43:69" x14ac:dyDescent="0.25">
      <c r="AQ190" s="126" t="s">
        <v>1074</v>
      </c>
      <c r="AZ190" s="126">
        <v>19428</v>
      </c>
      <c r="BA190" s="126" t="s">
        <v>1775</v>
      </c>
      <c r="BB190" s="126" t="s">
        <v>140</v>
      </c>
      <c r="BC190" s="227">
        <v>19100</v>
      </c>
      <c r="BQ190" s="227"/>
    </row>
    <row r="191" spans="43:69" x14ac:dyDescent="0.25">
      <c r="AQ191" s="126" t="s">
        <v>1075</v>
      </c>
      <c r="AZ191" s="126">
        <v>19430</v>
      </c>
      <c r="BA191" s="126" t="s">
        <v>1775</v>
      </c>
      <c r="BB191" s="126" t="s">
        <v>85</v>
      </c>
      <c r="BC191" s="227">
        <v>10000</v>
      </c>
      <c r="BQ191" s="227"/>
    </row>
    <row r="192" spans="43:69" x14ac:dyDescent="0.25">
      <c r="AQ192" s="126" t="s">
        <v>1076</v>
      </c>
      <c r="AZ192" s="126">
        <v>19431</v>
      </c>
      <c r="BA192" s="126" t="s">
        <v>1775</v>
      </c>
      <c r="BB192" s="126" t="s">
        <v>128</v>
      </c>
      <c r="BC192" s="227">
        <v>12500</v>
      </c>
      <c r="BQ192" s="227"/>
    </row>
    <row r="193" spans="43:69" x14ac:dyDescent="0.25">
      <c r="AQ193" s="126" t="s">
        <v>1077</v>
      </c>
      <c r="AZ193" s="126">
        <v>19433</v>
      </c>
      <c r="BA193" s="126" t="s">
        <v>1775</v>
      </c>
      <c r="BB193" s="126" t="s">
        <v>595</v>
      </c>
      <c r="BC193" s="227">
        <v>10000</v>
      </c>
      <c r="BQ193" s="227"/>
    </row>
    <row r="194" spans="43:69" x14ac:dyDescent="0.25">
      <c r="AQ194" s="126" t="s">
        <v>1078</v>
      </c>
      <c r="AZ194" s="126">
        <v>19434</v>
      </c>
      <c r="BA194" s="126" t="s">
        <v>1775</v>
      </c>
      <c r="BB194" s="126" t="s">
        <v>84</v>
      </c>
      <c r="BC194" s="227">
        <v>10000</v>
      </c>
      <c r="BQ194" s="227"/>
    </row>
    <row r="195" spans="43:69" x14ac:dyDescent="0.25">
      <c r="AQ195" s="126" t="s">
        <v>1079</v>
      </c>
      <c r="AZ195" s="126">
        <v>19436</v>
      </c>
      <c r="BA195" s="126" t="s">
        <v>1775</v>
      </c>
      <c r="BB195" s="126" t="s">
        <v>153</v>
      </c>
      <c r="BC195" s="227">
        <v>10776.15</v>
      </c>
      <c r="BQ195" s="227"/>
    </row>
    <row r="196" spans="43:69" x14ac:dyDescent="0.25">
      <c r="AQ196" s="126" t="s">
        <v>1080</v>
      </c>
      <c r="AZ196" s="126">
        <v>19437</v>
      </c>
      <c r="BA196" s="126" t="s">
        <v>1775</v>
      </c>
      <c r="BB196" s="126" t="s">
        <v>236</v>
      </c>
      <c r="BC196" s="227">
        <v>10000</v>
      </c>
      <c r="BQ196" s="227"/>
    </row>
    <row r="197" spans="43:69" x14ac:dyDescent="0.25">
      <c r="AQ197" s="126" t="s">
        <v>1081</v>
      </c>
      <c r="AZ197" s="126">
        <v>19439</v>
      </c>
      <c r="BA197" s="126" t="s">
        <v>1775</v>
      </c>
      <c r="BB197" s="126" t="s">
        <v>150</v>
      </c>
      <c r="BC197" s="227">
        <v>15000</v>
      </c>
      <c r="BQ197" s="227"/>
    </row>
    <row r="198" spans="43:69" x14ac:dyDescent="0.25">
      <c r="AQ198" s="126" t="s">
        <v>1082</v>
      </c>
      <c r="AZ198" s="126">
        <v>19440</v>
      </c>
      <c r="BA198" s="126" t="s">
        <v>1775</v>
      </c>
      <c r="BB198" s="126" t="s">
        <v>159</v>
      </c>
      <c r="BC198" s="227">
        <v>10000</v>
      </c>
      <c r="BQ198" s="227"/>
    </row>
    <row r="199" spans="43:69" x14ac:dyDescent="0.25">
      <c r="AQ199" s="126" t="s">
        <v>1083</v>
      </c>
      <c r="AZ199" s="126">
        <v>19443</v>
      </c>
      <c r="BA199" s="126" t="s">
        <v>1775</v>
      </c>
      <c r="BB199" s="126" t="s">
        <v>255</v>
      </c>
      <c r="BC199" s="227">
        <v>10000</v>
      </c>
      <c r="BQ199" s="227"/>
    </row>
    <row r="200" spans="43:69" x14ac:dyDescent="0.25">
      <c r="AQ200" s="126" t="s">
        <v>1084</v>
      </c>
      <c r="AZ200" s="126">
        <v>19445</v>
      </c>
      <c r="BA200" s="126" t="s">
        <v>1775</v>
      </c>
      <c r="BB200" s="126" t="s">
        <v>470</v>
      </c>
      <c r="BC200" s="227">
        <v>11805</v>
      </c>
      <c r="BQ200" s="227"/>
    </row>
    <row r="201" spans="43:69" x14ac:dyDescent="0.25">
      <c r="AQ201" s="126" t="s">
        <v>1085</v>
      </c>
      <c r="AZ201" s="126">
        <v>19447</v>
      </c>
      <c r="BA201" s="126" t="s">
        <v>1775</v>
      </c>
      <c r="BB201" s="126" t="s">
        <v>245</v>
      </c>
      <c r="BC201" s="227" t="s">
        <v>1796</v>
      </c>
      <c r="BQ201" s="227"/>
    </row>
    <row r="202" spans="43:69" x14ac:dyDescent="0.25">
      <c r="AQ202" s="126" t="s">
        <v>1086</v>
      </c>
      <c r="AZ202" s="126">
        <v>19449</v>
      </c>
      <c r="BA202" s="126" t="s">
        <v>1775</v>
      </c>
      <c r="BB202" s="126" t="s">
        <v>596</v>
      </c>
      <c r="BC202" s="227">
        <v>6300</v>
      </c>
      <c r="BQ202" s="227"/>
    </row>
    <row r="203" spans="43:69" x14ac:dyDescent="0.25">
      <c r="AQ203" s="126" t="s">
        <v>1087</v>
      </c>
      <c r="AZ203" s="126">
        <v>19453</v>
      </c>
      <c r="BA203" s="126" t="s">
        <v>1777</v>
      </c>
      <c r="BB203" s="126" t="s">
        <v>211</v>
      </c>
      <c r="BC203" s="227">
        <v>10000</v>
      </c>
      <c r="BQ203" s="227"/>
    </row>
    <row r="204" spans="43:69" x14ac:dyDescent="0.25">
      <c r="AQ204" s="126" t="s">
        <v>1088</v>
      </c>
      <c r="AZ204" s="126">
        <v>19454</v>
      </c>
      <c r="BA204" s="126" t="s">
        <v>1775</v>
      </c>
      <c r="BB204" s="126" t="s">
        <v>522</v>
      </c>
      <c r="BC204" s="227">
        <v>15460</v>
      </c>
      <c r="BQ204" s="227"/>
    </row>
    <row r="205" spans="43:69" x14ac:dyDescent="0.25">
      <c r="AQ205" s="126" t="s">
        <v>1089</v>
      </c>
      <c r="AZ205" s="126">
        <v>19455</v>
      </c>
      <c r="BA205" s="126" t="s">
        <v>1775</v>
      </c>
      <c r="BB205" s="126" t="s">
        <v>234</v>
      </c>
      <c r="BC205" s="227">
        <v>1343</v>
      </c>
      <c r="BQ205" s="227"/>
    </row>
    <row r="206" spans="43:69" x14ac:dyDescent="0.25">
      <c r="AQ206" s="126" t="s">
        <v>1090</v>
      </c>
      <c r="AZ206" s="126">
        <v>19456</v>
      </c>
      <c r="BA206" s="126" t="s">
        <v>1775</v>
      </c>
      <c r="BB206" s="126" t="s">
        <v>238</v>
      </c>
      <c r="BC206" s="227">
        <v>15000</v>
      </c>
      <c r="BQ206" s="227"/>
    </row>
    <row r="207" spans="43:69" x14ac:dyDescent="0.25">
      <c r="AQ207" s="126" t="s">
        <v>1091</v>
      </c>
      <c r="AZ207" s="126">
        <v>19457</v>
      </c>
      <c r="BA207" s="126" t="s">
        <v>1775</v>
      </c>
      <c r="BB207" s="126" t="s">
        <v>253</v>
      </c>
      <c r="BC207" s="227">
        <v>10000</v>
      </c>
      <c r="BQ207" s="227"/>
    </row>
    <row r="208" spans="43:69" x14ac:dyDescent="0.25">
      <c r="AQ208" s="126" t="s">
        <v>1092</v>
      </c>
      <c r="AZ208" s="126">
        <v>19458</v>
      </c>
      <c r="BA208" s="126" t="s">
        <v>1775</v>
      </c>
      <c r="BB208" s="126" t="s">
        <v>210</v>
      </c>
      <c r="BC208" s="227">
        <v>6500</v>
      </c>
      <c r="BQ208" s="227"/>
    </row>
    <row r="209" spans="43:69" x14ac:dyDescent="0.25">
      <c r="AQ209" s="126" t="s">
        <v>1093</v>
      </c>
      <c r="AZ209" s="126">
        <v>19460</v>
      </c>
      <c r="BA209" s="126" t="s">
        <v>1775</v>
      </c>
      <c r="BB209" s="126" t="s">
        <v>548</v>
      </c>
      <c r="BC209" s="227">
        <v>11492.36</v>
      </c>
      <c r="BQ209" s="227"/>
    </row>
    <row r="210" spans="43:69" x14ac:dyDescent="0.25">
      <c r="AQ210" s="126" t="s">
        <v>1094</v>
      </c>
      <c r="AZ210" s="126">
        <v>19462</v>
      </c>
      <c r="BA210" s="126" t="s">
        <v>1775</v>
      </c>
      <c r="BB210" s="126" t="s">
        <v>208</v>
      </c>
      <c r="BC210" s="227">
        <v>13000</v>
      </c>
      <c r="BQ210" s="227"/>
    </row>
    <row r="211" spans="43:69" x14ac:dyDescent="0.25">
      <c r="AQ211" s="126" t="s">
        <v>1095</v>
      </c>
      <c r="AZ211" s="126">
        <v>19463</v>
      </c>
      <c r="BA211" s="126" t="s">
        <v>1775</v>
      </c>
      <c r="BB211" s="126" t="s">
        <v>432</v>
      </c>
      <c r="BC211" s="227">
        <v>17500</v>
      </c>
      <c r="BQ211" s="227"/>
    </row>
    <row r="212" spans="43:69" x14ac:dyDescent="0.25">
      <c r="AQ212" s="126" t="s">
        <v>1096</v>
      </c>
      <c r="AZ212" s="126">
        <v>19465</v>
      </c>
      <c r="BA212" s="126" t="s">
        <v>1775</v>
      </c>
      <c r="BB212" s="126" t="s">
        <v>478</v>
      </c>
      <c r="BC212" s="227">
        <v>10000</v>
      </c>
      <c r="BQ212" s="227"/>
    </row>
    <row r="213" spans="43:69" x14ac:dyDescent="0.25">
      <c r="AQ213" s="126" t="s">
        <v>1097</v>
      </c>
      <c r="AZ213" s="126">
        <v>19466</v>
      </c>
      <c r="BA213" s="126" t="s">
        <v>1775</v>
      </c>
      <c r="BB213" s="126" t="s">
        <v>136</v>
      </c>
      <c r="BC213" s="227">
        <v>0</v>
      </c>
      <c r="BQ213" s="227"/>
    </row>
    <row r="214" spans="43:69" x14ac:dyDescent="0.25">
      <c r="AQ214" s="126" t="s">
        <v>1098</v>
      </c>
      <c r="AZ214" s="126">
        <v>19474</v>
      </c>
      <c r="BA214" s="126" t="s">
        <v>1775</v>
      </c>
      <c r="BB214" s="126" t="s">
        <v>186</v>
      </c>
      <c r="BC214" s="227">
        <v>5000</v>
      </c>
      <c r="BQ214" s="227"/>
    </row>
    <row r="215" spans="43:69" x14ac:dyDescent="0.25">
      <c r="AQ215" s="126" t="s">
        <v>1099</v>
      </c>
      <c r="AZ215" s="126">
        <v>19476</v>
      </c>
      <c r="BA215" s="126" t="s">
        <v>1775</v>
      </c>
      <c r="BB215" s="126" t="s">
        <v>252</v>
      </c>
      <c r="BC215" s="227">
        <v>14173.94</v>
      </c>
      <c r="BQ215" s="227"/>
    </row>
    <row r="216" spans="43:69" x14ac:dyDescent="0.25">
      <c r="AQ216" s="126" t="s">
        <v>1100</v>
      </c>
      <c r="AZ216" s="126">
        <v>19480</v>
      </c>
      <c r="BA216" s="126" t="s">
        <v>1775</v>
      </c>
      <c r="BB216" s="126" t="s">
        <v>264</v>
      </c>
      <c r="BC216" s="227">
        <v>10000</v>
      </c>
      <c r="BQ216" s="227"/>
    </row>
    <row r="217" spans="43:69" x14ac:dyDescent="0.25">
      <c r="AQ217" s="126" t="s">
        <v>1101</v>
      </c>
      <c r="AZ217" s="126">
        <v>19487</v>
      </c>
      <c r="BA217" s="126" t="s">
        <v>1775</v>
      </c>
      <c r="BB217" s="126" t="s">
        <v>423</v>
      </c>
      <c r="BC217" s="227">
        <v>10000</v>
      </c>
      <c r="BQ217" s="227"/>
    </row>
    <row r="218" spans="43:69" x14ac:dyDescent="0.25">
      <c r="AQ218" s="126" t="s">
        <v>1102</v>
      </c>
      <c r="AZ218" s="126">
        <v>19488</v>
      </c>
      <c r="BA218" s="126" t="s">
        <v>1775</v>
      </c>
      <c r="BB218" s="126" t="s">
        <v>366</v>
      </c>
      <c r="BC218" s="227">
        <v>10000</v>
      </c>
      <c r="BQ218" s="227"/>
    </row>
    <row r="219" spans="43:69" x14ac:dyDescent="0.25">
      <c r="AQ219" s="126" t="s">
        <v>1103</v>
      </c>
      <c r="AZ219" s="126">
        <v>19492</v>
      </c>
      <c r="BA219" s="126" t="s">
        <v>1775</v>
      </c>
      <c r="BB219" s="126" t="s">
        <v>96</v>
      </c>
      <c r="BC219" s="227">
        <v>15000</v>
      </c>
      <c r="BQ219" s="227"/>
    </row>
    <row r="220" spans="43:69" x14ac:dyDescent="0.25">
      <c r="AQ220" s="126" t="s">
        <v>1104</v>
      </c>
      <c r="AZ220" s="126">
        <v>19496</v>
      </c>
      <c r="BA220" s="126" t="s">
        <v>1775</v>
      </c>
      <c r="BB220" s="126" t="s">
        <v>180</v>
      </c>
      <c r="BC220" s="227">
        <v>15000</v>
      </c>
      <c r="BQ220" s="227"/>
    </row>
    <row r="221" spans="43:69" x14ac:dyDescent="0.25">
      <c r="AQ221" s="126" t="s">
        <v>1105</v>
      </c>
      <c r="AZ221" s="126">
        <v>19500</v>
      </c>
      <c r="BA221" s="126" t="s">
        <v>1775</v>
      </c>
      <c r="BB221" s="126" t="s">
        <v>102</v>
      </c>
      <c r="BC221" s="227">
        <v>20000</v>
      </c>
      <c r="BQ221" s="227"/>
    </row>
    <row r="222" spans="43:69" x14ac:dyDescent="0.25">
      <c r="AQ222" s="126" t="s">
        <v>1106</v>
      </c>
      <c r="AZ222" s="126">
        <v>19503</v>
      </c>
      <c r="BA222" s="126" t="s">
        <v>1775</v>
      </c>
      <c r="BB222" s="126" t="s">
        <v>616</v>
      </c>
      <c r="BC222" s="227">
        <v>12915</v>
      </c>
      <c r="BQ222" s="227"/>
    </row>
    <row r="223" spans="43:69" x14ac:dyDescent="0.25">
      <c r="AQ223" s="126" t="s">
        <v>1107</v>
      </c>
      <c r="AZ223" s="126">
        <v>19505</v>
      </c>
      <c r="BA223" s="126" t="s">
        <v>1775</v>
      </c>
      <c r="BB223" s="126" t="s">
        <v>593</v>
      </c>
      <c r="BC223" s="227">
        <v>2028.03</v>
      </c>
      <c r="BQ223" s="227"/>
    </row>
    <row r="224" spans="43:69" x14ac:dyDescent="0.25">
      <c r="AQ224" s="126" t="s">
        <v>1108</v>
      </c>
      <c r="AZ224" s="126">
        <v>19506</v>
      </c>
      <c r="BA224" s="126" t="s">
        <v>1775</v>
      </c>
      <c r="BB224" s="126" t="s">
        <v>602</v>
      </c>
      <c r="BC224" s="227">
        <v>15000</v>
      </c>
      <c r="BQ224" s="227"/>
    </row>
    <row r="225" spans="43:69" x14ac:dyDescent="0.25">
      <c r="AQ225" s="126" t="s">
        <v>1109</v>
      </c>
      <c r="AZ225" s="126">
        <v>19507</v>
      </c>
      <c r="BA225" s="126" t="s">
        <v>1775</v>
      </c>
      <c r="BB225" s="126" t="s">
        <v>611</v>
      </c>
      <c r="BC225" s="227">
        <v>15000</v>
      </c>
      <c r="BQ225" s="227"/>
    </row>
    <row r="226" spans="43:69" x14ac:dyDescent="0.25">
      <c r="AQ226" s="126" t="s">
        <v>1110</v>
      </c>
      <c r="AZ226" s="126">
        <v>19509</v>
      </c>
      <c r="BA226" s="126" t="s">
        <v>1775</v>
      </c>
      <c r="BB226" s="126" t="s">
        <v>516</v>
      </c>
      <c r="BC226" s="227">
        <v>16531.7</v>
      </c>
      <c r="BQ226" s="227"/>
    </row>
    <row r="227" spans="43:69" x14ac:dyDescent="0.25">
      <c r="AQ227" s="126" t="s">
        <v>1111</v>
      </c>
      <c r="AZ227" s="126">
        <v>19526</v>
      </c>
      <c r="BA227" s="126" t="s">
        <v>1775</v>
      </c>
      <c r="BB227" s="126" t="s">
        <v>95</v>
      </c>
      <c r="BC227" s="227">
        <v>15000</v>
      </c>
      <c r="BQ227" s="227"/>
    </row>
    <row r="228" spans="43:69" x14ac:dyDescent="0.25">
      <c r="AQ228" s="126" t="s">
        <v>1112</v>
      </c>
      <c r="AZ228" s="126">
        <v>19529</v>
      </c>
      <c r="BA228" s="126" t="s">
        <v>1775</v>
      </c>
      <c r="BB228" s="126" t="s">
        <v>586</v>
      </c>
      <c r="BC228" s="227">
        <v>20000</v>
      </c>
      <c r="BQ228" s="227"/>
    </row>
    <row r="229" spans="43:69" x14ac:dyDescent="0.25">
      <c r="AQ229" s="126" t="s">
        <v>1113</v>
      </c>
      <c r="AZ229" s="126">
        <v>19551</v>
      </c>
      <c r="BA229" s="126" t="s">
        <v>1779</v>
      </c>
      <c r="BB229" s="126" t="s">
        <v>47</v>
      </c>
      <c r="BC229" s="227">
        <v>20000</v>
      </c>
      <c r="BQ229" s="227"/>
    </row>
    <row r="230" spans="43:69" x14ac:dyDescent="0.25">
      <c r="AQ230" s="126" t="s">
        <v>1114</v>
      </c>
      <c r="AZ230" s="126">
        <v>19569</v>
      </c>
      <c r="BA230" s="126" t="s">
        <v>1775</v>
      </c>
      <c r="BB230" s="126" t="s">
        <v>300</v>
      </c>
      <c r="BC230" s="227">
        <v>2500</v>
      </c>
      <c r="BQ230" s="227"/>
    </row>
    <row r="231" spans="43:69" x14ac:dyDescent="0.25">
      <c r="AQ231" s="126" t="s">
        <v>1115</v>
      </c>
      <c r="AZ231" s="126">
        <v>19585</v>
      </c>
      <c r="BA231" s="126" t="s">
        <v>1775</v>
      </c>
      <c r="BB231" s="126" t="s">
        <v>569</v>
      </c>
      <c r="BC231" s="227">
        <v>15000</v>
      </c>
      <c r="BQ231" s="227"/>
    </row>
    <row r="232" spans="43:69" x14ac:dyDescent="0.25">
      <c r="AQ232" s="126" t="s">
        <v>1116</v>
      </c>
      <c r="AZ232" s="126">
        <v>19607</v>
      </c>
      <c r="BA232" s="126" t="s">
        <v>1775</v>
      </c>
      <c r="BB232" s="126" t="s">
        <v>420</v>
      </c>
      <c r="BC232" s="227">
        <v>15000</v>
      </c>
      <c r="BQ232" s="227"/>
    </row>
    <row r="233" spans="43:69" x14ac:dyDescent="0.25">
      <c r="AQ233" s="126" t="s">
        <v>1117</v>
      </c>
      <c r="AZ233" s="126">
        <v>19615</v>
      </c>
      <c r="BA233" s="126" t="s">
        <v>1775</v>
      </c>
      <c r="BB233" s="126" t="s">
        <v>533</v>
      </c>
      <c r="BC233" s="227">
        <v>10000</v>
      </c>
      <c r="BQ233" s="227"/>
    </row>
    <row r="234" spans="43:69" x14ac:dyDescent="0.25">
      <c r="AQ234" s="126" t="s">
        <v>1118</v>
      </c>
      <c r="AZ234" s="126">
        <v>19631</v>
      </c>
      <c r="BA234" s="126" t="s">
        <v>1775</v>
      </c>
      <c r="BB234" s="126" t="s">
        <v>362</v>
      </c>
      <c r="BC234" s="227">
        <v>15000</v>
      </c>
      <c r="BQ234" s="227"/>
    </row>
    <row r="235" spans="43:69" x14ac:dyDescent="0.25">
      <c r="AQ235" s="126" t="s">
        <v>1119</v>
      </c>
      <c r="AZ235" s="126">
        <v>19640</v>
      </c>
      <c r="BA235" s="126" t="s">
        <v>1779</v>
      </c>
      <c r="BB235" s="126" t="s">
        <v>553</v>
      </c>
      <c r="BC235" s="227">
        <v>15000</v>
      </c>
      <c r="BQ235" s="227"/>
    </row>
    <row r="236" spans="43:69" x14ac:dyDescent="0.25">
      <c r="AQ236" s="126" t="s">
        <v>1120</v>
      </c>
      <c r="AZ236" s="126">
        <v>19660</v>
      </c>
      <c r="BA236" s="126" t="s">
        <v>1775</v>
      </c>
      <c r="BB236" s="126" t="s">
        <v>512</v>
      </c>
      <c r="BC236" s="227">
        <v>10000</v>
      </c>
      <c r="BQ236" s="227"/>
    </row>
    <row r="237" spans="43:69" x14ac:dyDescent="0.25">
      <c r="AQ237" s="126" t="s">
        <v>1121</v>
      </c>
      <c r="AZ237" s="126">
        <v>19672</v>
      </c>
      <c r="BA237" s="126" t="s">
        <v>1775</v>
      </c>
      <c r="BB237" s="126" t="s">
        <v>162</v>
      </c>
      <c r="BC237" s="227">
        <v>5000</v>
      </c>
      <c r="BQ237" s="227"/>
    </row>
    <row r="238" spans="43:69" x14ac:dyDescent="0.25">
      <c r="AQ238" s="126" t="s">
        <v>1122</v>
      </c>
      <c r="AZ238" s="126">
        <v>19673</v>
      </c>
      <c r="BA238" s="126" t="s">
        <v>1775</v>
      </c>
      <c r="BB238" s="126" t="s">
        <v>169</v>
      </c>
      <c r="BC238" s="227">
        <v>5000</v>
      </c>
      <c r="BQ238" s="227"/>
    </row>
    <row r="239" spans="43:69" x14ac:dyDescent="0.25">
      <c r="AQ239" s="126" t="s">
        <v>1123</v>
      </c>
      <c r="AZ239" s="126">
        <v>19674</v>
      </c>
      <c r="BA239" s="126" t="s">
        <v>1779</v>
      </c>
      <c r="BB239" s="126" t="s">
        <v>161</v>
      </c>
      <c r="BC239" s="227">
        <v>17502</v>
      </c>
      <c r="BQ239" s="227"/>
    </row>
    <row r="240" spans="43:69" x14ac:dyDescent="0.25">
      <c r="AQ240" s="126" t="s">
        <v>1124</v>
      </c>
      <c r="AZ240" s="126">
        <v>19691</v>
      </c>
      <c r="BA240" s="126" t="s">
        <v>1775</v>
      </c>
      <c r="BB240" s="126" t="s">
        <v>328</v>
      </c>
      <c r="BC240" s="227">
        <v>19880</v>
      </c>
      <c r="BQ240" s="227"/>
    </row>
    <row r="241" spans="43:69" x14ac:dyDescent="0.25">
      <c r="AQ241" s="126" t="s">
        <v>1125</v>
      </c>
      <c r="AZ241" s="126">
        <v>19704</v>
      </c>
      <c r="BA241" s="126" t="s">
        <v>1775</v>
      </c>
      <c r="BB241" s="126" t="s">
        <v>219</v>
      </c>
      <c r="BC241" s="227">
        <v>15000</v>
      </c>
      <c r="BQ241" s="227"/>
    </row>
    <row r="242" spans="43:69" x14ac:dyDescent="0.25">
      <c r="AQ242" s="126" t="s">
        <v>1126</v>
      </c>
      <c r="AZ242" s="126">
        <v>19712</v>
      </c>
      <c r="BA242" s="126" t="s">
        <v>1775</v>
      </c>
      <c r="BB242" s="126" t="s">
        <v>118</v>
      </c>
      <c r="BC242" s="227">
        <v>15000</v>
      </c>
      <c r="BQ242" s="227"/>
    </row>
    <row r="243" spans="43:69" x14ac:dyDescent="0.25">
      <c r="AQ243" s="126" t="s">
        <v>1127</v>
      </c>
      <c r="AZ243" s="126">
        <v>87319</v>
      </c>
      <c r="BA243" s="126" t="s">
        <v>1775</v>
      </c>
      <c r="BB243" s="126" t="s">
        <v>144</v>
      </c>
      <c r="BC243" s="227">
        <v>2547.0300000000002</v>
      </c>
      <c r="BQ243" s="227"/>
    </row>
    <row r="244" spans="43:69" x14ac:dyDescent="0.25">
      <c r="AQ244" s="126" t="s">
        <v>1128</v>
      </c>
      <c r="AZ244" s="126">
        <v>93424</v>
      </c>
      <c r="BA244" s="126" t="s">
        <v>1775</v>
      </c>
      <c r="BB244" s="126" t="s">
        <v>174</v>
      </c>
      <c r="BC244" s="227">
        <v>20000</v>
      </c>
      <c r="BQ244" s="227"/>
    </row>
    <row r="245" spans="43:69" x14ac:dyDescent="0.25">
      <c r="AQ245" s="126" t="s">
        <v>1129</v>
      </c>
      <c r="AZ245" s="126">
        <v>93432</v>
      </c>
      <c r="BA245" s="126" t="s">
        <v>1775</v>
      </c>
      <c r="BB245" s="126" t="s">
        <v>315</v>
      </c>
      <c r="BC245" s="227">
        <v>17184.099999999999</v>
      </c>
      <c r="BQ245" s="227"/>
    </row>
    <row r="246" spans="43:69" x14ac:dyDescent="0.25">
      <c r="AQ246" s="126" t="s">
        <v>1130</v>
      </c>
      <c r="AZ246" s="126">
        <v>93441</v>
      </c>
      <c r="BA246" s="126" t="s">
        <v>1775</v>
      </c>
      <c r="BB246" s="126" t="s">
        <v>311</v>
      </c>
      <c r="BC246" s="227">
        <v>6500</v>
      </c>
      <c r="BQ246" s="227"/>
    </row>
    <row r="247" spans="43:69" x14ac:dyDescent="0.25">
      <c r="AQ247" s="126" t="s">
        <v>1131</v>
      </c>
      <c r="AZ247" s="126">
        <v>93459</v>
      </c>
      <c r="BA247" s="126" t="s">
        <v>1775</v>
      </c>
      <c r="BB247" s="126" t="s">
        <v>317</v>
      </c>
      <c r="BC247" s="227">
        <v>15000</v>
      </c>
      <c r="BQ247" s="227"/>
    </row>
    <row r="248" spans="43:69" x14ac:dyDescent="0.25">
      <c r="AQ248" s="126" t="s">
        <v>1132</v>
      </c>
      <c r="AZ248" s="126">
        <v>93467</v>
      </c>
      <c r="BA248" s="126" t="s">
        <v>1775</v>
      </c>
      <c r="BB248" s="126" t="s">
        <v>316</v>
      </c>
      <c r="BC248" s="227">
        <v>14537</v>
      </c>
      <c r="BQ248" s="227"/>
    </row>
    <row r="249" spans="43:69" x14ac:dyDescent="0.25">
      <c r="AQ249" s="126" t="s">
        <v>1133</v>
      </c>
      <c r="AZ249" s="126">
        <v>93475</v>
      </c>
      <c r="BA249" s="126" t="s">
        <v>1775</v>
      </c>
      <c r="BB249" s="126" t="s">
        <v>308</v>
      </c>
      <c r="BC249" s="227">
        <v>12199</v>
      </c>
      <c r="BQ249" s="227"/>
    </row>
    <row r="250" spans="43:69" x14ac:dyDescent="0.25">
      <c r="AQ250" s="126" t="s">
        <v>1134</v>
      </c>
      <c r="AZ250" s="126">
        <v>93483</v>
      </c>
      <c r="BA250" s="126" t="s">
        <v>1775</v>
      </c>
      <c r="BB250" s="126" t="s">
        <v>321</v>
      </c>
      <c r="BC250" s="227">
        <v>10000</v>
      </c>
      <c r="BQ250" s="227"/>
    </row>
    <row r="251" spans="43:69" x14ac:dyDescent="0.25">
      <c r="AQ251" s="126" t="s">
        <v>1135</v>
      </c>
      <c r="AZ251" s="126">
        <v>93491</v>
      </c>
      <c r="BA251" s="126" t="s">
        <v>1775</v>
      </c>
      <c r="BB251" s="126" t="s">
        <v>306</v>
      </c>
      <c r="BC251" s="227">
        <v>12500</v>
      </c>
      <c r="BQ251" s="227"/>
    </row>
    <row r="252" spans="43:69" x14ac:dyDescent="0.25">
      <c r="AQ252" s="126" t="s">
        <v>1136</v>
      </c>
      <c r="AZ252" s="126">
        <v>93505</v>
      </c>
      <c r="BA252" s="126" t="s">
        <v>1775</v>
      </c>
      <c r="BB252" s="126" t="s">
        <v>310</v>
      </c>
      <c r="BC252" s="227">
        <v>6100</v>
      </c>
      <c r="BQ252" s="227"/>
    </row>
    <row r="253" spans="43:69" x14ac:dyDescent="0.25">
      <c r="AQ253" s="126" t="s">
        <v>1137</v>
      </c>
      <c r="AZ253" s="126">
        <v>93513</v>
      </c>
      <c r="BA253" s="126" t="s">
        <v>1775</v>
      </c>
      <c r="BB253" s="126" t="s">
        <v>243</v>
      </c>
      <c r="BC253" s="227">
        <v>15000</v>
      </c>
      <c r="BQ253" s="227"/>
    </row>
    <row r="254" spans="43:69" x14ac:dyDescent="0.25">
      <c r="AQ254" s="126" t="s">
        <v>1138</v>
      </c>
      <c r="AZ254" s="126">
        <v>93521</v>
      </c>
      <c r="BA254" s="126" t="s">
        <v>1775</v>
      </c>
      <c r="BB254" s="126" t="s">
        <v>262</v>
      </c>
      <c r="BC254" s="227">
        <v>15000</v>
      </c>
      <c r="BQ254" s="227"/>
    </row>
    <row r="255" spans="43:69" x14ac:dyDescent="0.25">
      <c r="AQ255" s="126" t="s">
        <v>1139</v>
      </c>
      <c r="AZ255" s="126">
        <v>93530</v>
      </c>
      <c r="BA255" s="126" t="s">
        <v>1775</v>
      </c>
      <c r="BB255" s="126" t="s">
        <v>242</v>
      </c>
      <c r="BC255" s="227">
        <v>15000</v>
      </c>
      <c r="BQ255" s="227"/>
    </row>
    <row r="256" spans="43:69" x14ac:dyDescent="0.25">
      <c r="AQ256" s="126" t="s">
        <v>1140</v>
      </c>
      <c r="AZ256" s="126">
        <v>93548</v>
      </c>
      <c r="BA256" s="126" t="s">
        <v>1775</v>
      </c>
      <c r="BB256" s="126" t="s">
        <v>261</v>
      </c>
      <c r="BC256" s="227">
        <v>10000</v>
      </c>
      <c r="BQ256" s="227"/>
    </row>
    <row r="257" spans="43:69" x14ac:dyDescent="0.25">
      <c r="AQ257" s="126" t="s">
        <v>1141</v>
      </c>
      <c r="AZ257" s="126">
        <v>93556</v>
      </c>
      <c r="BA257" s="126" t="s">
        <v>1775</v>
      </c>
      <c r="BB257" s="126" t="s">
        <v>537</v>
      </c>
      <c r="BC257" s="227">
        <v>15000</v>
      </c>
      <c r="BQ257" s="227"/>
    </row>
    <row r="258" spans="43:69" x14ac:dyDescent="0.25">
      <c r="AQ258" s="126" t="s">
        <v>1142</v>
      </c>
      <c r="AZ258" s="126">
        <v>93564</v>
      </c>
      <c r="BA258" s="126" t="s">
        <v>1775</v>
      </c>
      <c r="BB258" s="126" t="s">
        <v>547</v>
      </c>
      <c r="BC258" s="227">
        <v>15000</v>
      </c>
      <c r="BQ258" s="227"/>
    </row>
    <row r="259" spans="43:69" x14ac:dyDescent="0.25">
      <c r="AQ259" s="126" t="s">
        <v>1143</v>
      </c>
      <c r="AZ259" s="126">
        <v>93572</v>
      </c>
      <c r="BA259" s="126" t="s">
        <v>1775</v>
      </c>
      <c r="BB259" s="126" t="s">
        <v>532</v>
      </c>
      <c r="BC259" s="227">
        <v>15000</v>
      </c>
      <c r="BQ259" s="227"/>
    </row>
    <row r="260" spans="43:69" x14ac:dyDescent="0.25">
      <c r="AQ260" s="126" t="s">
        <v>1144</v>
      </c>
      <c r="AZ260" s="126">
        <v>93581</v>
      </c>
      <c r="BA260" s="126" t="s">
        <v>1775</v>
      </c>
      <c r="BB260" s="126" t="s">
        <v>559</v>
      </c>
      <c r="BC260" s="227">
        <v>10000</v>
      </c>
      <c r="BQ260" s="227"/>
    </row>
    <row r="261" spans="43:69" x14ac:dyDescent="0.25">
      <c r="AQ261" s="126" t="s">
        <v>1145</v>
      </c>
      <c r="AZ261" s="126">
        <v>93599</v>
      </c>
      <c r="BA261" s="126" t="s">
        <v>1775</v>
      </c>
      <c r="BB261" s="126" t="s">
        <v>550</v>
      </c>
      <c r="BC261" s="227">
        <v>19300</v>
      </c>
      <c r="BQ261" s="227"/>
    </row>
    <row r="262" spans="43:69" x14ac:dyDescent="0.25">
      <c r="AQ262" s="126" t="s">
        <v>1146</v>
      </c>
      <c r="AZ262" s="126">
        <v>93602</v>
      </c>
      <c r="BA262" s="126" t="s">
        <v>1775</v>
      </c>
      <c r="BB262" s="126" t="s">
        <v>561</v>
      </c>
      <c r="BC262" s="227">
        <v>15000</v>
      </c>
      <c r="BQ262" s="227"/>
    </row>
    <row r="263" spans="43:69" x14ac:dyDescent="0.25">
      <c r="AQ263" s="126" t="s">
        <v>1147</v>
      </c>
      <c r="AZ263" s="126">
        <v>93611</v>
      </c>
      <c r="BA263" s="126" t="s">
        <v>1775</v>
      </c>
      <c r="BB263" s="126" t="s">
        <v>560</v>
      </c>
      <c r="BC263" s="227">
        <v>10000</v>
      </c>
      <c r="BQ263" s="227"/>
    </row>
    <row r="264" spans="43:69" x14ac:dyDescent="0.25">
      <c r="AQ264" s="126" t="s">
        <v>1148</v>
      </c>
      <c r="AZ264" s="126">
        <v>93629</v>
      </c>
      <c r="BA264" s="126" t="s">
        <v>1775</v>
      </c>
      <c r="BB264" s="126" t="s">
        <v>307</v>
      </c>
      <c r="BC264" s="227">
        <v>11989.72</v>
      </c>
      <c r="BQ264" s="227"/>
    </row>
    <row r="265" spans="43:69" x14ac:dyDescent="0.25">
      <c r="AQ265" s="126" t="s">
        <v>1149</v>
      </c>
      <c r="AZ265" s="126">
        <v>93637</v>
      </c>
      <c r="BA265" s="126" t="s">
        <v>1778</v>
      </c>
      <c r="BB265" s="126" t="s">
        <v>258</v>
      </c>
      <c r="BC265" s="227">
        <v>10000</v>
      </c>
      <c r="BQ265" s="227"/>
    </row>
    <row r="266" spans="43:69" x14ac:dyDescent="0.25">
      <c r="AQ266" s="126" t="s">
        <v>1150</v>
      </c>
      <c r="AZ266" s="126">
        <v>93645</v>
      </c>
      <c r="BA266" s="126" t="s">
        <v>1775</v>
      </c>
      <c r="BB266" s="126" t="s">
        <v>254</v>
      </c>
      <c r="BC266" s="227">
        <v>11925</v>
      </c>
      <c r="BQ266" s="227"/>
    </row>
    <row r="267" spans="43:69" x14ac:dyDescent="0.25">
      <c r="AQ267" s="126" t="s">
        <v>1151</v>
      </c>
      <c r="AZ267" s="126">
        <v>93653</v>
      </c>
      <c r="BA267" s="126" t="s">
        <v>1775</v>
      </c>
      <c r="BB267" s="126" t="s">
        <v>263</v>
      </c>
      <c r="BC267" s="227">
        <v>8052.2</v>
      </c>
      <c r="BQ267" s="227"/>
    </row>
    <row r="268" spans="43:69" x14ac:dyDescent="0.25">
      <c r="AQ268" s="126" t="s">
        <v>1152</v>
      </c>
      <c r="AZ268" s="126">
        <v>93661</v>
      </c>
      <c r="BA268" s="126" t="s">
        <v>1775</v>
      </c>
      <c r="BB268" s="126" t="s">
        <v>409</v>
      </c>
      <c r="BC268" s="227">
        <v>10000</v>
      </c>
      <c r="BQ268" s="227"/>
    </row>
    <row r="269" spans="43:69" x14ac:dyDescent="0.25">
      <c r="AQ269" s="126" t="s">
        <v>1153</v>
      </c>
      <c r="AZ269" s="126">
        <v>93670</v>
      </c>
      <c r="BA269" s="126" t="s">
        <v>1775</v>
      </c>
      <c r="BB269" s="126" t="s">
        <v>378</v>
      </c>
      <c r="BC269" s="227">
        <v>5332.53</v>
      </c>
      <c r="BQ269" s="227"/>
    </row>
    <row r="270" spans="43:69" x14ac:dyDescent="0.25">
      <c r="AQ270" s="126" t="s">
        <v>1154</v>
      </c>
      <c r="AZ270" s="126">
        <v>93688</v>
      </c>
      <c r="BA270" s="126" t="s">
        <v>1775</v>
      </c>
      <c r="BB270" s="126" t="s">
        <v>609</v>
      </c>
      <c r="BC270" s="227">
        <v>10000</v>
      </c>
      <c r="BQ270" s="227"/>
    </row>
    <row r="271" spans="43:69" x14ac:dyDescent="0.25">
      <c r="AQ271" s="126" t="s">
        <v>1155</v>
      </c>
      <c r="AZ271" s="126">
        <v>93696</v>
      </c>
      <c r="BA271" s="126" t="s">
        <v>1775</v>
      </c>
      <c r="BB271" s="126" t="s">
        <v>578</v>
      </c>
      <c r="BC271" s="227">
        <v>3480</v>
      </c>
      <c r="BQ271" s="227"/>
    </row>
    <row r="272" spans="43:69" x14ac:dyDescent="0.25">
      <c r="AQ272" s="126" t="s">
        <v>1156</v>
      </c>
      <c r="AZ272" s="126">
        <v>93700</v>
      </c>
      <c r="BA272" s="126" t="s">
        <v>1775</v>
      </c>
      <c r="BB272" s="126" t="s">
        <v>614</v>
      </c>
      <c r="BC272" s="227">
        <v>12750.2</v>
      </c>
      <c r="BQ272" s="227"/>
    </row>
    <row r="273" spans="43:69" x14ac:dyDescent="0.25">
      <c r="AQ273" s="126" t="s">
        <v>1157</v>
      </c>
      <c r="AZ273" s="126">
        <v>93718</v>
      </c>
      <c r="BA273" s="126" t="s">
        <v>1775</v>
      </c>
      <c r="BB273" s="126" t="s">
        <v>305</v>
      </c>
      <c r="BC273" s="227">
        <v>12500</v>
      </c>
      <c r="BQ273" s="227"/>
    </row>
    <row r="274" spans="43:69" x14ac:dyDescent="0.25">
      <c r="AQ274" s="126" t="s">
        <v>1158</v>
      </c>
      <c r="AZ274" s="126">
        <v>93726</v>
      </c>
      <c r="BA274" s="126" t="s">
        <v>1775</v>
      </c>
      <c r="BB274" s="126" t="s">
        <v>612</v>
      </c>
      <c r="BC274" s="227">
        <v>5000</v>
      </c>
      <c r="BQ274" s="227"/>
    </row>
    <row r="275" spans="43:69" x14ac:dyDescent="0.25">
      <c r="AQ275" s="126" t="s">
        <v>1159</v>
      </c>
      <c r="AZ275" s="126">
        <v>93734</v>
      </c>
      <c r="BA275" s="126" t="s">
        <v>1775</v>
      </c>
      <c r="BB275" s="126" t="s">
        <v>571</v>
      </c>
      <c r="BC275" s="227">
        <v>10262.629999999999</v>
      </c>
      <c r="BQ275" s="227"/>
    </row>
    <row r="276" spans="43:69" x14ac:dyDescent="0.25">
      <c r="AQ276" s="126" t="s">
        <v>1160</v>
      </c>
      <c r="AZ276" s="126">
        <v>93742</v>
      </c>
      <c r="BA276" s="126" t="s">
        <v>1775</v>
      </c>
      <c r="BB276" s="126" t="s">
        <v>598</v>
      </c>
      <c r="BC276" s="227">
        <v>7965</v>
      </c>
      <c r="BQ276" s="227"/>
    </row>
    <row r="277" spans="43:69" x14ac:dyDescent="0.25">
      <c r="AQ277" s="126" t="s">
        <v>1161</v>
      </c>
      <c r="AZ277" s="126">
        <v>93751</v>
      </c>
      <c r="BA277" s="126" t="s">
        <v>1775</v>
      </c>
      <c r="BB277" s="126" t="s">
        <v>608</v>
      </c>
      <c r="BC277" s="227">
        <v>13800</v>
      </c>
      <c r="BQ277" s="227"/>
    </row>
    <row r="278" spans="43:69" x14ac:dyDescent="0.25">
      <c r="AQ278" s="126" t="s">
        <v>1162</v>
      </c>
      <c r="AZ278" s="126">
        <v>93769</v>
      </c>
      <c r="BA278" s="126" t="s">
        <v>1775</v>
      </c>
      <c r="BB278" s="126" t="s">
        <v>610</v>
      </c>
      <c r="BC278" s="227" t="s">
        <v>1784</v>
      </c>
      <c r="BQ278" s="227"/>
    </row>
    <row r="279" spans="43:69" x14ac:dyDescent="0.25">
      <c r="AQ279" s="126" t="s">
        <v>1163</v>
      </c>
      <c r="AZ279" s="126">
        <v>93777</v>
      </c>
      <c r="BA279" s="126" t="s">
        <v>1775</v>
      </c>
      <c r="BB279" s="126" t="s">
        <v>581</v>
      </c>
      <c r="BC279" s="227">
        <v>15705</v>
      </c>
      <c r="BQ279" s="227"/>
    </row>
    <row r="280" spans="43:69" x14ac:dyDescent="0.25">
      <c r="AQ280" s="126" t="s">
        <v>1164</v>
      </c>
      <c r="AZ280" s="126">
        <v>93785</v>
      </c>
      <c r="BA280" s="126" t="s">
        <v>1775</v>
      </c>
      <c r="BB280" s="126" t="s">
        <v>244</v>
      </c>
      <c r="BC280" s="227">
        <v>10000</v>
      </c>
      <c r="BQ280" s="227"/>
    </row>
    <row r="281" spans="43:69" x14ac:dyDescent="0.25">
      <c r="AQ281" s="126" t="s">
        <v>1165</v>
      </c>
      <c r="AZ281" s="126">
        <v>93793</v>
      </c>
      <c r="BA281" s="126" t="s">
        <v>1775</v>
      </c>
      <c r="BB281" s="126" t="s">
        <v>590</v>
      </c>
      <c r="BC281" s="227">
        <v>15000</v>
      </c>
      <c r="BQ281" s="227"/>
    </row>
    <row r="282" spans="43:69" x14ac:dyDescent="0.25">
      <c r="AQ282" s="126" t="s">
        <v>1166</v>
      </c>
      <c r="AZ282" s="126">
        <v>93807</v>
      </c>
      <c r="BA282" s="126" t="s">
        <v>1775</v>
      </c>
      <c r="BB282" s="126" t="s">
        <v>587</v>
      </c>
      <c r="BC282" s="227">
        <v>17500</v>
      </c>
      <c r="BQ282" s="227"/>
    </row>
    <row r="283" spans="43:69" x14ac:dyDescent="0.25">
      <c r="AQ283" s="126" t="s">
        <v>1167</v>
      </c>
      <c r="AZ283" s="126">
        <v>93815</v>
      </c>
      <c r="BA283" s="126" t="s">
        <v>1775</v>
      </c>
      <c r="BB283" s="126" t="s">
        <v>227</v>
      </c>
      <c r="BC283" s="227">
        <v>15000</v>
      </c>
      <c r="BQ283" s="227"/>
    </row>
    <row r="284" spans="43:69" x14ac:dyDescent="0.25">
      <c r="AQ284" s="126" t="s">
        <v>1168</v>
      </c>
      <c r="AZ284" s="126">
        <v>93823</v>
      </c>
      <c r="BA284" s="126" t="s">
        <v>1775</v>
      </c>
      <c r="BB284" s="126" t="s">
        <v>584</v>
      </c>
      <c r="BC284" s="227">
        <v>15000</v>
      </c>
      <c r="BQ284" s="227"/>
    </row>
    <row r="285" spans="43:69" x14ac:dyDescent="0.25">
      <c r="AQ285" s="126" t="s">
        <v>1169</v>
      </c>
      <c r="AZ285" s="126">
        <v>93831</v>
      </c>
      <c r="BA285" s="126" t="s">
        <v>1775</v>
      </c>
      <c r="BB285" s="126" t="s">
        <v>570</v>
      </c>
      <c r="BC285" s="227">
        <v>15000</v>
      </c>
      <c r="BQ285" s="227"/>
    </row>
    <row r="286" spans="43:69" x14ac:dyDescent="0.25">
      <c r="AQ286" s="126" t="s">
        <v>1170</v>
      </c>
      <c r="AZ286" s="126">
        <v>93840</v>
      </c>
      <c r="BA286" s="126" t="s">
        <v>1775</v>
      </c>
      <c r="BB286" s="126" t="s">
        <v>605</v>
      </c>
      <c r="BC286" s="227">
        <v>14900</v>
      </c>
      <c r="BQ286" s="227"/>
    </row>
    <row r="287" spans="43:69" x14ac:dyDescent="0.25">
      <c r="AQ287" s="126" t="s">
        <v>1171</v>
      </c>
      <c r="AZ287" s="126">
        <v>93858</v>
      </c>
      <c r="BA287" s="126" t="s">
        <v>1775</v>
      </c>
      <c r="BB287" s="126" t="s">
        <v>600</v>
      </c>
      <c r="BC287" s="227">
        <v>12756</v>
      </c>
      <c r="BQ287" s="227"/>
    </row>
    <row r="288" spans="43:69" x14ac:dyDescent="0.25">
      <c r="AQ288" s="126" t="s">
        <v>1172</v>
      </c>
      <c r="AZ288" s="126">
        <v>93866</v>
      </c>
      <c r="BA288" s="126" t="s">
        <v>1775</v>
      </c>
      <c r="BB288" s="126" t="s">
        <v>613</v>
      </c>
      <c r="BC288" s="227">
        <v>10000</v>
      </c>
      <c r="BQ288" s="227"/>
    </row>
    <row r="289" spans="43:69" x14ac:dyDescent="0.25">
      <c r="AQ289" s="126" t="s">
        <v>1173</v>
      </c>
      <c r="AZ289" s="126">
        <v>93874</v>
      </c>
      <c r="BA289" s="126" t="s">
        <v>1775</v>
      </c>
      <c r="BB289" s="126" t="s">
        <v>588</v>
      </c>
      <c r="BC289" s="227">
        <v>15000</v>
      </c>
      <c r="BQ289" s="227"/>
    </row>
    <row r="290" spans="43:69" x14ac:dyDescent="0.25">
      <c r="AQ290" s="126" t="s">
        <v>1174</v>
      </c>
      <c r="AZ290" s="126">
        <v>91804</v>
      </c>
      <c r="BA290" s="126" t="s">
        <v>1775</v>
      </c>
      <c r="BB290" s="126" t="s">
        <v>216</v>
      </c>
      <c r="BC290" s="227">
        <v>10000</v>
      </c>
      <c r="BQ290" s="227"/>
    </row>
    <row r="291" spans="43:69" x14ac:dyDescent="0.25">
      <c r="AQ291" s="126" t="s">
        <v>1175</v>
      </c>
      <c r="AZ291" s="126">
        <v>91812</v>
      </c>
      <c r="BA291" s="126" t="s">
        <v>1777</v>
      </c>
      <c r="BB291" s="126" t="s">
        <v>279</v>
      </c>
      <c r="BC291" s="227">
        <v>10000</v>
      </c>
      <c r="BQ291" s="227"/>
    </row>
    <row r="292" spans="43:69" x14ac:dyDescent="0.25">
      <c r="AQ292" s="126" t="s">
        <v>851</v>
      </c>
      <c r="AZ292" s="126">
        <v>92622</v>
      </c>
      <c r="BA292" s="126" t="s">
        <v>1775</v>
      </c>
      <c r="BB292" s="126" t="s">
        <v>520</v>
      </c>
      <c r="BC292" s="227">
        <v>11865</v>
      </c>
      <c r="BQ292" s="227"/>
    </row>
    <row r="293" spans="43:69" x14ac:dyDescent="0.25">
      <c r="AQ293" s="126" t="s">
        <v>1176</v>
      </c>
      <c r="AZ293" s="126">
        <v>92681</v>
      </c>
      <c r="BA293" s="126" t="s">
        <v>1775</v>
      </c>
      <c r="BB293" s="126" t="s">
        <v>57</v>
      </c>
      <c r="BC293" s="227">
        <v>10000.01</v>
      </c>
      <c r="BQ293" s="227"/>
    </row>
    <row r="294" spans="43:69" x14ac:dyDescent="0.25">
      <c r="AQ294" s="126" t="s">
        <v>1177</v>
      </c>
      <c r="AZ294" s="126">
        <v>92690</v>
      </c>
      <c r="BA294" s="126" t="s">
        <v>1775</v>
      </c>
      <c r="BB294" s="126" t="s">
        <v>44</v>
      </c>
      <c r="BC294" s="227">
        <v>6000</v>
      </c>
      <c r="BQ294" s="227"/>
    </row>
    <row r="295" spans="43:69" x14ac:dyDescent="0.25">
      <c r="AQ295" s="126" t="s">
        <v>1178</v>
      </c>
      <c r="AZ295" s="126">
        <v>92703</v>
      </c>
      <c r="BA295" s="126" t="s">
        <v>1775</v>
      </c>
      <c r="BB295" s="126" t="s">
        <v>69</v>
      </c>
      <c r="BC295" s="227">
        <v>10000</v>
      </c>
      <c r="BQ295" s="227"/>
    </row>
    <row r="296" spans="43:69" x14ac:dyDescent="0.25">
      <c r="AQ296" s="126" t="s">
        <v>1179</v>
      </c>
      <c r="AZ296" s="126">
        <v>92711</v>
      </c>
      <c r="BA296" s="126" t="s">
        <v>1775</v>
      </c>
      <c r="BB296" s="126" t="s">
        <v>49</v>
      </c>
      <c r="BC296" s="227">
        <v>10000</v>
      </c>
      <c r="BQ296" s="227"/>
    </row>
    <row r="297" spans="43:69" x14ac:dyDescent="0.25">
      <c r="AQ297" s="126" t="s">
        <v>1180</v>
      </c>
      <c r="AZ297" s="126">
        <v>92720</v>
      </c>
      <c r="BA297" s="126" t="s">
        <v>1775</v>
      </c>
      <c r="BB297" s="126" t="s">
        <v>45</v>
      </c>
      <c r="BC297" s="227">
        <v>17500</v>
      </c>
      <c r="BQ297" s="227"/>
    </row>
    <row r="298" spans="43:69" x14ac:dyDescent="0.25">
      <c r="AQ298" s="126" t="s">
        <v>1181</v>
      </c>
      <c r="AZ298" s="126">
        <v>92738</v>
      </c>
      <c r="BA298" s="126" t="s">
        <v>1775</v>
      </c>
      <c r="BB298" s="126" t="s">
        <v>67</v>
      </c>
      <c r="BC298" s="227">
        <v>14000</v>
      </c>
      <c r="BQ298" s="227"/>
    </row>
    <row r="299" spans="43:69" x14ac:dyDescent="0.25">
      <c r="AQ299" s="126" t="s">
        <v>1182</v>
      </c>
      <c r="AZ299" s="126">
        <v>92746</v>
      </c>
      <c r="BA299" s="126" t="s">
        <v>1775</v>
      </c>
      <c r="BB299" s="126" t="s">
        <v>40</v>
      </c>
      <c r="BC299" s="227">
        <v>10000</v>
      </c>
      <c r="BQ299" s="227"/>
    </row>
    <row r="300" spans="43:69" x14ac:dyDescent="0.25">
      <c r="AQ300" s="126" t="s">
        <v>1183</v>
      </c>
      <c r="AZ300" s="126">
        <v>92754</v>
      </c>
      <c r="BA300" s="126" t="s">
        <v>1775</v>
      </c>
      <c r="BB300" s="126" t="s">
        <v>39</v>
      </c>
      <c r="BC300" s="227">
        <v>10000</v>
      </c>
      <c r="BQ300" s="227"/>
    </row>
    <row r="301" spans="43:69" x14ac:dyDescent="0.25">
      <c r="AQ301" s="126" t="s">
        <v>1184</v>
      </c>
      <c r="AZ301" s="126">
        <v>92762</v>
      </c>
      <c r="BA301" s="126" t="s">
        <v>1775</v>
      </c>
      <c r="BB301" s="126" t="s">
        <v>56</v>
      </c>
      <c r="BC301" s="227">
        <v>10000</v>
      </c>
      <c r="BQ301" s="227"/>
    </row>
    <row r="302" spans="43:69" x14ac:dyDescent="0.25">
      <c r="AQ302" s="126" t="s">
        <v>1185</v>
      </c>
      <c r="AZ302" s="126">
        <v>92771</v>
      </c>
      <c r="BA302" s="126" t="s">
        <v>1775</v>
      </c>
      <c r="BB302" s="126" t="s">
        <v>66</v>
      </c>
      <c r="BC302" s="227">
        <v>15000</v>
      </c>
      <c r="BQ302" s="227"/>
    </row>
    <row r="303" spans="43:69" x14ac:dyDescent="0.25">
      <c r="AQ303" s="126" t="s">
        <v>1186</v>
      </c>
      <c r="AZ303" s="126">
        <v>92789</v>
      </c>
      <c r="BA303" s="126" t="s">
        <v>1775</v>
      </c>
      <c r="BB303" s="126" t="s">
        <v>60</v>
      </c>
      <c r="BC303" s="227">
        <v>14300</v>
      </c>
      <c r="BQ303" s="227"/>
    </row>
    <row r="304" spans="43:69" x14ac:dyDescent="0.25">
      <c r="AQ304" s="126" t="s">
        <v>1187</v>
      </c>
      <c r="AZ304" s="126">
        <v>92797</v>
      </c>
      <c r="BA304" s="126" t="s">
        <v>1775</v>
      </c>
      <c r="BB304" s="126" t="s">
        <v>59</v>
      </c>
      <c r="BC304" s="227">
        <v>10000</v>
      </c>
      <c r="BQ304" s="227"/>
    </row>
    <row r="305" spans="43:69" x14ac:dyDescent="0.25">
      <c r="AQ305" s="126" t="s">
        <v>1188</v>
      </c>
      <c r="AZ305" s="126">
        <v>92801</v>
      </c>
      <c r="BA305" s="126" t="s">
        <v>1775</v>
      </c>
      <c r="BB305" s="126" t="s">
        <v>53</v>
      </c>
      <c r="BC305" s="227">
        <v>10000</v>
      </c>
      <c r="BQ305" s="227"/>
    </row>
    <row r="306" spans="43:69" x14ac:dyDescent="0.25">
      <c r="AQ306" s="126" t="s">
        <v>1189</v>
      </c>
      <c r="AZ306" s="126">
        <v>92819</v>
      </c>
      <c r="BA306" s="126" t="s">
        <v>1775</v>
      </c>
      <c r="BB306" s="126" t="s">
        <v>46</v>
      </c>
      <c r="BC306" s="227">
        <v>15000</v>
      </c>
      <c r="BQ306" s="227"/>
    </row>
    <row r="307" spans="43:69" x14ac:dyDescent="0.25">
      <c r="AQ307" s="126" t="s">
        <v>1190</v>
      </c>
      <c r="AZ307" s="126">
        <v>92827</v>
      </c>
      <c r="BA307" s="126" t="s">
        <v>1775</v>
      </c>
      <c r="BB307" s="126" t="s">
        <v>43</v>
      </c>
      <c r="BC307" s="227">
        <v>15000</v>
      </c>
      <c r="BQ307" s="227"/>
    </row>
    <row r="308" spans="43:69" x14ac:dyDescent="0.25">
      <c r="AQ308" s="126" t="s">
        <v>1191</v>
      </c>
      <c r="AZ308" s="126">
        <v>92835</v>
      </c>
      <c r="BA308" s="126" t="s">
        <v>1775</v>
      </c>
      <c r="BB308" s="126" t="s">
        <v>431</v>
      </c>
      <c r="BC308" s="227">
        <v>10000</v>
      </c>
      <c r="BQ308" s="227"/>
    </row>
    <row r="309" spans="43:69" x14ac:dyDescent="0.25">
      <c r="AQ309" s="126" t="s">
        <v>1192</v>
      </c>
      <c r="AZ309" s="126">
        <v>92843</v>
      </c>
      <c r="BA309" s="126" t="s">
        <v>1775</v>
      </c>
      <c r="BB309" s="126" t="s">
        <v>65</v>
      </c>
      <c r="BC309" s="227">
        <v>15000</v>
      </c>
      <c r="BQ309" s="227"/>
    </row>
    <row r="310" spans="43:69" x14ac:dyDescent="0.25">
      <c r="AQ310" s="126" t="s">
        <v>1193</v>
      </c>
      <c r="AZ310" s="126">
        <v>92851</v>
      </c>
      <c r="BA310" s="126" t="s">
        <v>1775</v>
      </c>
      <c r="BB310" s="126" t="s">
        <v>52</v>
      </c>
      <c r="BC310" s="227">
        <v>0</v>
      </c>
      <c r="BQ310" s="227"/>
    </row>
    <row r="311" spans="43:69" x14ac:dyDescent="0.25">
      <c r="AQ311" s="126" t="s">
        <v>1194</v>
      </c>
      <c r="AZ311" s="126">
        <v>92860</v>
      </c>
      <c r="BA311" s="126" t="s">
        <v>1775</v>
      </c>
      <c r="BB311" s="126" t="s">
        <v>123</v>
      </c>
      <c r="BC311" s="227">
        <v>13123.36</v>
      </c>
      <c r="BQ311" s="227"/>
    </row>
    <row r="312" spans="43:69" x14ac:dyDescent="0.25">
      <c r="AQ312" s="126" t="s">
        <v>1195</v>
      </c>
      <c r="AZ312" s="126">
        <v>92878</v>
      </c>
      <c r="BA312" s="126" t="s">
        <v>1775</v>
      </c>
      <c r="BB312" s="126" t="s">
        <v>87</v>
      </c>
      <c r="BC312" s="227">
        <v>15000</v>
      </c>
      <c r="BQ312" s="227"/>
    </row>
    <row r="313" spans="43:69" x14ac:dyDescent="0.25">
      <c r="AQ313" s="126" t="s">
        <v>1196</v>
      </c>
      <c r="AZ313" s="126">
        <v>92886</v>
      </c>
      <c r="BA313" s="126" t="s">
        <v>1775</v>
      </c>
      <c r="BB313" s="126" t="s">
        <v>130</v>
      </c>
      <c r="BC313" s="227">
        <v>10000</v>
      </c>
      <c r="BQ313" s="227"/>
    </row>
    <row r="314" spans="43:69" x14ac:dyDescent="0.25">
      <c r="AQ314" s="126" t="s">
        <v>1197</v>
      </c>
      <c r="AZ314" s="126">
        <v>92894</v>
      </c>
      <c r="BA314" s="126" t="s">
        <v>1775</v>
      </c>
      <c r="BB314" s="126" t="s">
        <v>122</v>
      </c>
      <c r="BC314" s="227">
        <v>17310.989999999998</v>
      </c>
      <c r="BQ314" s="227"/>
    </row>
    <row r="315" spans="43:69" x14ac:dyDescent="0.25">
      <c r="AQ315" s="126" t="s">
        <v>1198</v>
      </c>
      <c r="AZ315" s="126">
        <v>92908</v>
      </c>
      <c r="BA315" s="126" t="s">
        <v>1775</v>
      </c>
      <c r="BB315" s="126" t="s">
        <v>91</v>
      </c>
      <c r="BC315" s="227">
        <v>10000</v>
      </c>
      <c r="BQ315" s="227"/>
    </row>
    <row r="316" spans="43:69" x14ac:dyDescent="0.25">
      <c r="AQ316" s="126" t="s">
        <v>1199</v>
      </c>
      <c r="AZ316" s="126">
        <v>92916</v>
      </c>
      <c r="BA316" s="126" t="s">
        <v>1775</v>
      </c>
      <c r="BB316" s="126" t="s">
        <v>83</v>
      </c>
      <c r="BC316" s="227">
        <v>15000</v>
      </c>
      <c r="BQ316" s="227"/>
    </row>
    <row r="317" spans="43:69" x14ac:dyDescent="0.25">
      <c r="AQ317" s="126" t="s">
        <v>1200</v>
      </c>
      <c r="AZ317" s="126">
        <v>92924</v>
      </c>
      <c r="BA317" s="126" t="s">
        <v>1775</v>
      </c>
      <c r="BB317" s="126" t="s">
        <v>124</v>
      </c>
      <c r="BC317" s="227">
        <v>15000</v>
      </c>
      <c r="BQ317" s="227"/>
    </row>
    <row r="318" spans="43:69" x14ac:dyDescent="0.25">
      <c r="AQ318" s="126" t="s">
        <v>1201</v>
      </c>
      <c r="AZ318" s="126">
        <v>92932</v>
      </c>
      <c r="BA318" s="126" t="s">
        <v>1775</v>
      </c>
      <c r="BB318" s="126" t="s">
        <v>107</v>
      </c>
      <c r="BC318" s="227">
        <v>15000</v>
      </c>
      <c r="BQ318" s="227"/>
    </row>
    <row r="319" spans="43:69" x14ac:dyDescent="0.25">
      <c r="AQ319" s="126" t="s">
        <v>1202</v>
      </c>
      <c r="AZ319" s="126">
        <v>92941</v>
      </c>
      <c r="BA319" s="126" t="s">
        <v>1775</v>
      </c>
      <c r="BB319" s="126" t="s">
        <v>97</v>
      </c>
      <c r="BC319" s="227">
        <v>10000</v>
      </c>
      <c r="BQ319" s="227"/>
    </row>
    <row r="320" spans="43:69" x14ac:dyDescent="0.25">
      <c r="AQ320" s="126" t="s">
        <v>1203</v>
      </c>
      <c r="AZ320" s="126">
        <v>92959</v>
      </c>
      <c r="BA320" s="126" t="s">
        <v>1775</v>
      </c>
      <c r="BB320" s="126" t="s">
        <v>104</v>
      </c>
      <c r="BC320" s="227">
        <v>10000</v>
      </c>
      <c r="BQ320" s="227"/>
    </row>
    <row r="321" spans="43:69" x14ac:dyDescent="0.25">
      <c r="AQ321" s="126" t="s">
        <v>1204</v>
      </c>
      <c r="AZ321" s="126">
        <v>92967</v>
      </c>
      <c r="BA321" s="126" t="s">
        <v>1775</v>
      </c>
      <c r="BB321" s="126" t="s">
        <v>113</v>
      </c>
      <c r="BC321" s="227">
        <v>15000</v>
      </c>
      <c r="BQ321" s="227"/>
    </row>
    <row r="322" spans="43:69" x14ac:dyDescent="0.25">
      <c r="AQ322" s="126" t="s">
        <v>1205</v>
      </c>
      <c r="AZ322" s="126">
        <v>92975</v>
      </c>
      <c r="BA322" s="126" t="s">
        <v>1775</v>
      </c>
      <c r="BB322" s="126" t="s">
        <v>131</v>
      </c>
      <c r="BC322" s="227">
        <v>6663</v>
      </c>
      <c r="BQ322" s="227"/>
    </row>
    <row r="323" spans="43:69" x14ac:dyDescent="0.25">
      <c r="AQ323" s="126" t="s">
        <v>1206</v>
      </c>
      <c r="AZ323" s="126">
        <v>92983</v>
      </c>
      <c r="BA323" s="126" t="s">
        <v>1775</v>
      </c>
      <c r="BB323" s="126" t="s">
        <v>138</v>
      </c>
      <c r="BC323" s="227">
        <v>10000</v>
      </c>
      <c r="BQ323" s="227"/>
    </row>
    <row r="324" spans="43:69" x14ac:dyDescent="0.25">
      <c r="AQ324" s="126" t="s">
        <v>1207</v>
      </c>
      <c r="AZ324" s="126">
        <v>92991</v>
      </c>
      <c r="BA324" s="126" t="s">
        <v>1775</v>
      </c>
      <c r="BB324" s="126" t="s">
        <v>80</v>
      </c>
      <c r="BC324" s="227">
        <v>15000</v>
      </c>
      <c r="BQ324" s="227"/>
    </row>
    <row r="325" spans="43:69" x14ac:dyDescent="0.25">
      <c r="AQ325" s="126" t="s">
        <v>1208</v>
      </c>
      <c r="AZ325" s="126">
        <v>93009</v>
      </c>
      <c r="BA325" s="126" t="s">
        <v>1775</v>
      </c>
      <c r="BB325" s="126" t="s">
        <v>115</v>
      </c>
      <c r="BC325" s="227">
        <v>5000</v>
      </c>
      <c r="BQ325" s="227"/>
    </row>
    <row r="326" spans="43:69" x14ac:dyDescent="0.25">
      <c r="AQ326" s="126" t="s">
        <v>1209</v>
      </c>
      <c r="AZ326" s="126">
        <v>93017</v>
      </c>
      <c r="BA326" s="126" t="s">
        <v>1775</v>
      </c>
      <c r="BB326" s="126" t="s">
        <v>79</v>
      </c>
      <c r="BC326" s="227">
        <v>6500</v>
      </c>
      <c r="BQ326" s="227"/>
    </row>
    <row r="327" spans="43:69" x14ac:dyDescent="0.25">
      <c r="AQ327" s="126" t="s">
        <v>1210</v>
      </c>
      <c r="AZ327" s="126">
        <v>93025</v>
      </c>
      <c r="BA327" s="126" t="s">
        <v>1775</v>
      </c>
      <c r="BB327" s="126" t="s">
        <v>132</v>
      </c>
      <c r="BC327" s="227">
        <v>12500</v>
      </c>
      <c r="BQ327" s="227"/>
    </row>
    <row r="328" spans="43:69" x14ac:dyDescent="0.25">
      <c r="AQ328" s="126" t="s">
        <v>1211</v>
      </c>
      <c r="AZ328" s="126">
        <v>93033</v>
      </c>
      <c r="BA328" s="126" t="s">
        <v>1775</v>
      </c>
      <c r="BB328" s="126" t="s">
        <v>126</v>
      </c>
      <c r="BC328" s="227">
        <v>15000</v>
      </c>
      <c r="BQ328" s="227"/>
    </row>
    <row r="329" spans="43:69" x14ac:dyDescent="0.25">
      <c r="AQ329" s="126" t="s">
        <v>1212</v>
      </c>
      <c r="AZ329" s="126">
        <v>93041</v>
      </c>
      <c r="BA329" s="126" t="s">
        <v>1775</v>
      </c>
      <c r="BB329" s="126" t="s">
        <v>112</v>
      </c>
      <c r="BC329" s="227">
        <v>10000</v>
      </c>
      <c r="BQ329" s="227"/>
    </row>
    <row r="330" spans="43:69" x14ac:dyDescent="0.25">
      <c r="AQ330" s="126" t="s">
        <v>1213</v>
      </c>
      <c r="AZ330" s="126">
        <v>93050</v>
      </c>
      <c r="BA330" s="126" t="s">
        <v>1775</v>
      </c>
      <c r="BB330" s="126" t="s">
        <v>141</v>
      </c>
      <c r="BC330" s="227" t="s">
        <v>1784</v>
      </c>
      <c r="BQ330" s="227"/>
    </row>
    <row r="331" spans="43:69" x14ac:dyDescent="0.25">
      <c r="AQ331" s="126" t="s">
        <v>1214</v>
      </c>
      <c r="AZ331" s="126">
        <v>93068</v>
      </c>
      <c r="BA331" s="126" t="s">
        <v>1775</v>
      </c>
      <c r="BB331" s="126" t="s">
        <v>148</v>
      </c>
      <c r="BC331" s="227">
        <v>5000</v>
      </c>
      <c r="BQ331" s="227"/>
    </row>
    <row r="332" spans="43:69" x14ac:dyDescent="0.25">
      <c r="AQ332" s="126" t="s">
        <v>1215</v>
      </c>
      <c r="AZ332" s="126">
        <v>93076</v>
      </c>
      <c r="BA332" s="126" t="s">
        <v>1775</v>
      </c>
      <c r="BB332" s="126" t="s">
        <v>134</v>
      </c>
      <c r="BC332" s="227">
        <v>0</v>
      </c>
      <c r="BQ332" s="227"/>
    </row>
    <row r="333" spans="43:69" x14ac:dyDescent="0.25">
      <c r="AQ333" s="126" t="s">
        <v>1216</v>
      </c>
      <c r="AZ333" s="126">
        <v>93084</v>
      </c>
      <c r="BA333" s="126" t="s">
        <v>1775</v>
      </c>
      <c r="BB333" s="126" t="s">
        <v>93</v>
      </c>
      <c r="BC333" s="227">
        <v>20000</v>
      </c>
      <c r="BQ333" s="227"/>
    </row>
    <row r="334" spans="43:69" x14ac:dyDescent="0.25">
      <c r="AQ334" s="126" t="s">
        <v>1217</v>
      </c>
      <c r="AZ334" s="126">
        <v>93092</v>
      </c>
      <c r="BA334" s="126" t="s">
        <v>1775</v>
      </c>
      <c r="BB334" s="126" t="s">
        <v>98</v>
      </c>
      <c r="BC334" s="227">
        <v>10000</v>
      </c>
      <c r="BQ334" s="227"/>
    </row>
    <row r="335" spans="43:69" x14ac:dyDescent="0.25">
      <c r="AQ335" s="126" t="s">
        <v>1218</v>
      </c>
      <c r="AZ335" s="126">
        <v>93106</v>
      </c>
      <c r="BA335" s="126" t="s">
        <v>1775</v>
      </c>
      <c r="BB335" s="126" t="s">
        <v>425</v>
      </c>
      <c r="BC335" s="227">
        <v>0</v>
      </c>
      <c r="BQ335" s="227"/>
    </row>
    <row r="336" spans="43:69" x14ac:dyDescent="0.25">
      <c r="AQ336" s="126" t="s">
        <v>1219</v>
      </c>
      <c r="AZ336" s="126">
        <v>93114</v>
      </c>
      <c r="BA336" s="126" t="s">
        <v>1775</v>
      </c>
      <c r="BB336" s="126" t="s">
        <v>418</v>
      </c>
      <c r="BC336" s="227">
        <v>10000</v>
      </c>
      <c r="BQ336" s="227"/>
    </row>
    <row r="337" spans="43:69" x14ac:dyDescent="0.25">
      <c r="AQ337" s="126" t="s">
        <v>1220</v>
      </c>
      <c r="AZ337" s="126">
        <v>93122</v>
      </c>
      <c r="BA337" s="126" t="s">
        <v>1775</v>
      </c>
      <c r="BB337" s="126" t="s">
        <v>448</v>
      </c>
      <c r="BC337" s="227">
        <v>10000</v>
      </c>
      <c r="BQ337" s="227"/>
    </row>
    <row r="338" spans="43:69" x14ac:dyDescent="0.25">
      <c r="AQ338" s="126" t="s">
        <v>1221</v>
      </c>
      <c r="AZ338" s="126">
        <v>93131</v>
      </c>
      <c r="BA338" s="126" t="s">
        <v>1775</v>
      </c>
      <c r="BB338" s="126" t="s">
        <v>62</v>
      </c>
      <c r="BC338" s="227">
        <v>14640.4</v>
      </c>
      <c r="BQ338" s="227"/>
    </row>
    <row r="339" spans="43:69" x14ac:dyDescent="0.25">
      <c r="AQ339" s="126" t="s">
        <v>1222</v>
      </c>
      <c r="AZ339" s="126">
        <v>93149</v>
      </c>
      <c r="BA339" s="126" t="s">
        <v>1775</v>
      </c>
      <c r="BB339" s="126" t="s">
        <v>63</v>
      </c>
      <c r="BC339" s="227">
        <v>20000</v>
      </c>
      <c r="BQ339" s="227"/>
    </row>
    <row r="340" spans="43:69" x14ac:dyDescent="0.25">
      <c r="AQ340" s="126" t="s">
        <v>1223</v>
      </c>
      <c r="AZ340" s="126">
        <v>93157</v>
      </c>
      <c r="BA340" s="126" t="s">
        <v>1775</v>
      </c>
      <c r="BB340" s="126" t="s">
        <v>491</v>
      </c>
      <c r="BC340" s="227">
        <v>10000</v>
      </c>
      <c r="BQ340" s="227"/>
    </row>
    <row r="341" spans="43:69" x14ac:dyDescent="0.25">
      <c r="AQ341" s="126" t="s">
        <v>1224</v>
      </c>
      <c r="AZ341" s="126">
        <v>93165</v>
      </c>
      <c r="BA341" s="126" t="s">
        <v>1775</v>
      </c>
      <c r="BB341" s="126" t="s">
        <v>58</v>
      </c>
      <c r="BC341" s="227">
        <v>16940</v>
      </c>
      <c r="BQ341" s="227"/>
    </row>
    <row r="342" spans="43:69" x14ac:dyDescent="0.25">
      <c r="AQ342" s="126" t="s">
        <v>1225</v>
      </c>
      <c r="AZ342" s="126">
        <v>93173</v>
      </c>
      <c r="BA342" s="126" t="s">
        <v>1775</v>
      </c>
      <c r="BB342" s="126" t="s">
        <v>499</v>
      </c>
      <c r="BC342" s="227">
        <v>6697.8</v>
      </c>
      <c r="BQ342" s="227"/>
    </row>
    <row r="343" spans="43:69" x14ac:dyDescent="0.25">
      <c r="AQ343" s="126" t="s">
        <v>1226</v>
      </c>
      <c r="AZ343" s="126">
        <v>93181</v>
      </c>
      <c r="BA343" s="126" t="s">
        <v>1778</v>
      </c>
      <c r="BB343" s="126" t="s">
        <v>503</v>
      </c>
      <c r="BC343" s="227">
        <v>10000</v>
      </c>
      <c r="BQ343" s="227"/>
    </row>
    <row r="344" spans="43:69" x14ac:dyDescent="0.25">
      <c r="AQ344" s="126" t="s">
        <v>1227</v>
      </c>
      <c r="AZ344" s="126">
        <v>93190</v>
      </c>
      <c r="BA344" s="126" t="s">
        <v>1775</v>
      </c>
      <c r="BB344" s="126" t="s">
        <v>490</v>
      </c>
      <c r="BC344" s="227">
        <v>20000</v>
      </c>
      <c r="BQ344" s="227"/>
    </row>
    <row r="345" spans="43:69" x14ac:dyDescent="0.25">
      <c r="AQ345" s="126" t="s">
        <v>1228</v>
      </c>
      <c r="AZ345" s="126">
        <v>93203</v>
      </c>
      <c r="BA345" s="126" t="s">
        <v>1775</v>
      </c>
      <c r="BB345" s="126" t="s">
        <v>501</v>
      </c>
      <c r="BC345" s="227">
        <v>12553.09</v>
      </c>
      <c r="BQ345" s="227"/>
    </row>
    <row r="346" spans="43:69" x14ac:dyDescent="0.25">
      <c r="AQ346" s="126" t="s">
        <v>1229</v>
      </c>
      <c r="AZ346" s="126">
        <v>93211</v>
      </c>
      <c r="BA346" s="126" t="s">
        <v>1775</v>
      </c>
      <c r="BB346" s="126" t="s">
        <v>497</v>
      </c>
      <c r="BC346" s="227">
        <v>15000</v>
      </c>
      <c r="BQ346" s="227"/>
    </row>
    <row r="347" spans="43:69" x14ac:dyDescent="0.25">
      <c r="AQ347" s="126" t="s">
        <v>1230</v>
      </c>
      <c r="AZ347" s="126">
        <v>93220</v>
      </c>
      <c r="BA347" s="126" t="s">
        <v>1775</v>
      </c>
      <c r="BB347" s="126" t="s">
        <v>482</v>
      </c>
      <c r="BC347" s="227">
        <v>15000</v>
      </c>
      <c r="BQ347" s="227"/>
    </row>
    <row r="348" spans="43:69" x14ac:dyDescent="0.25">
      <c r="AQ348" s="126" t="s">
        <v>1231</v>
      </c>
      <c r="AZ348" s="126">
        <v>93238</v>
      </c>
      <c r="BA348" s="126" t="s">
        <v>1775</v>
      </c>
      <c r="BB348" s="126" t="s">
        <v>481</v>
      </c>
      <c r="BC348" s="227">
        <v>10000</v>
      </c>
      <c r="BQ348" s="227"/>
    </row>
    <row r="349" spans="43:69" x14ac:dyDescent="0.25">
      <c r="AQ349" s="126" t="s">
        <v>1232</v>
      </c>
      <c r="AZ349" s="126">
        <v>93246</v>
      </c>
      <c r="BA349" s="126" t="s">
        <v>1775</v>
      </c>
      <c r="BB349" s="126" t="s">
        <v>504</v>
      </c>
      <c r="BC349" s="227">
        <v>10000</v>
      </c>
      <c r="BQ349" s="227"/>
    </row>
    <row r="350" spans="43:69" x14ac:dyDescent="0.25">
      <c r="AQ350" s="126" t="s">
        <v>1233</v>
      </c>
      <c r="AZ350" s="126">
        <v>93254</v>
      </c>
      <c r="BA350" s="126" t="s">
        <v>1775</v>
      </c>
      <c r="BB350" s="126" t="s">
        <v>498</v>
      </c>
      <c r="BC350" s="227">
        <v>17500</v>
      </c>
      <c r="BQ350" s="227"/>
    </row>
    <row r="351" spans="43:69" x14ac:dyDescent="0.25">
      <c r="AQ351" s="126" t="s">
        <v>1234</v>
      </c>
      <c r="AZ351" s="126">
        <v>93262</v>
      </c>
      <c r="BA351" s="126" t="s">
        <v>1775</v>
      </c>
      <c r="BB351" s="126" t="s">
        <v>495</v>
      </c>
      <c r="BC351" s="227">
        <v>10000</v>
      </c>
      <c r="BQ351" s="227"/>
    </row>
    <row r="352" spans="43:69" x14ac:dyDescent="0.25">
      <c r="AQ352" s="126" t="s">
        <v>1235</v>
      </c>
      <c r="AZ352" s="126">
        <v>93271</v>
      </c>
      <c r="BA352" s="126" t="s">
        <v>1775</v>
      </c>
      <c r="BB352" s="126" t="s">
        <v>514</v>
      </c>
      <c r="BC352" s="227">
        <v>10000</v>
      </c>
      <c r="BQ352" s="227"/>
    </row>
    <row r="353" spans="43:69" x14ac:dyDescent="0.25">
      <c r="AQ353" s="126" t="s">
        <v>1236</v>
      </c>
      <c r="AZ353" s="126">
        <v>93289</v>
      </c>
      <c r="BA353" s="126" t="s">
        <v>1775</v>
      </c>
      <c r="BB353" s="126" t="s">
        <v>510</v>
      </c>
      <c r="BC353" s="227">
        <v>0</v>
      </c>
      <c r="BQ353" s="227"/>
    </row>
    <row r="354" spans="43:69" x14ac:dyDescent="0.25">
      <c r="AQ354" s="126" t="s">
        <v>1237</v>
      </c>
      <c r="AZ354" s="126">
        <v>93297</v>
      </c>
      <c r="BA354" s="126" t="s">
        <v>1775</v>
      </c>
      <c r="BB354" s="126" t="s">
        <v>179</v>
      </c>
      <c r="BC354" s="227">
        <v>15000</v>
      </c>
      <c r="BQ354" s="227"/>
    </row>
    <row r="355" spans="43:69" x14ac:dyDescent="0.25">
      <c r="AQ355" s="126" t="s">
        <v>1238</v>
      </c>
      <c r="AZ355" s="126">
        <v>93301</v>
      </c>
      <c r="BA355" s="126" t="s">
        <v>1775</v>
      </c>
      <c r="BB355" s="126" t="s">
        <v>160</v>
      </c>
      <c r="BC355" s="227">
        <v>10000</v>
      </c>
      <c r="BQ355" s="227"/>
    </row>
    <row r="356" spans="43:69" x14ac:dyDescent="0.25">
      <c r="AQ356" s="126" t="s">
        <v>1239</v>
      </c>
      <c r="AZ356" s="126">
        <v>93319</v>
      </c>
      <c r="BA356" s="126" t="s">
        <v>1775</v>
      </c>
      <c r="BB356" s="126" t="s">
        <v>151</v>
      </c>
      <c r="BC356" s="227">
        <v>13200</v>
      </c>
      <c r="BQ356" s="227"/>
    </row>
    <row r="357" spans="43:69" x14ac:dyDescent="0.25">
      <c r="AQ357" s="126" t="s">
        <v>1240</v>
      </c>
      <c r="AZ357" s="126">
        <v>93327</v>
      </c>
      <c r="BA357" s="126" t="s">
        <v>1775</v>
      </c>
      <c r="BB357" s="126" t="s">
        <v>149</v>
      </c>
      <c r="BC357" s="227">
        <v>15000</v>
      </c>
      <c r="BQ357" s="227"/>
    </row>
    <row r="358" spans="43:69" x14ac:dyDescent="0.25">
      <c r="AQ358" s="126" t="s">
        <v>1241</v>
      </c>
      <c r="AZ358" s="126">
        <v>93335</v>
      </c>
      <c r="BA358" s="126" t="s">
        <v>1775</v>
      </c>
      <c r="BB358" s="126" t="s">
        <v>164</v>
      </c>
      <c r="BC358" s="227">
        <v>15000</v>
      </c>
      <c r="BQ358" s="227"/>
    </row>
    <row r="359" spans="43:69" x14ac:dyDescent="0.25">
      <c r="AQ359" s="126" t="s">
        <v>1242</v>
      </c>
      <c r="AZ359" s="126">
        <v>93343</v>
      </c>
      <c r="BA359" s="126" t="s">
        <v>1775</v>
      </c>
      <c r="BB359" s="126" t="s">
        <v>176</v>
      </c>
      <c r="BC359" s="227">
        <v>9325.7800000000007</v>
      </c>
      <c r="BQ359" s="227"/>
    </row>
    <row r="360" spans="43:69" x14ac:dyDescent="0.25">
      <c r="AQ360" s="126" t="s">
        <v>1243</v>
      </c>
      <c r="AZ360" s="126">
        <v>93351</v>
      </c>
      <c r="BA360" s="126" t="s">
        <v>1775</v>
      </c>
      <c r="BB360" s="126" t="s">
        <v>175</v>
      </c>
      <c r="BC360" s="227">
        <v>10000</v>
      </c>
      <c r="BQ360" s="227"/>
    </row>
    <row r="361" spans="43:69" x14ac:dyDescent="0.25">
      <c r="AQ361" s="126" t="s">
        <v>1244</v>
      </c>
      <c r="AZ361" s="126">
        <v>93360</v>
      </c>
      <c r="BA361" s="126" t="s">
        <v>1775</v>
      </c>
      <c r="BB361" s="126" t="s">
        <v>157</v>
      </c>
      <c r="BC361" s="227">
        <v>15000</v>
      </c>
      <c r="BQ361" s="227"/>
    </row>
    <row r="362" spans="43:69" x14ac:dyDescent="0.25">
      <c r="AQ362" s="126" t="s">
        <v>1245</v>
      </c>
      <c r="AZ362" s="126">
        <v>93378</v>
      </c>
      <c r="BA362" s="126" t="s">
        <v>1775</v>
      </c>
      <c r="BB362" s="126" t="s">
        <v>171</v>
      </c>
      <c r="BC362" s="227">
        <v>10000</v>
      </c>
      <c r="BQ362" s="227"/>
    </row>
    <row r="363" spans="43:69" x14ac:dyDescent="0.25">
      <c r="AQ363" s="126" t="s">
        <v>1246</v>
      </c>
      <c r="AZ363" s="126">
        <v>93386</v>
      </c>
      <c r="BA363" s="126" t="s">
        <v>1775</v>
      </c>
      <c r="BB363" s="126" t="s">
        <v>165</v>
      </c>
      <c r="BC363" s="227">
        <v>10870.31</v>
      </c>
      <c r="BQ363" s="227"/>
    </row>
    <row r="364" spans="43:69" x14ac:dyDescent="0.25">
      <c r="AQ364" s="126" t="s">
        <v>1247</v>
      </c>
      <c r="AZ364" s="126">
        <v>93394</v>
      </c>
      <c r="BA364" s="126" t="s">
        <v>1775</v>
      </c>
      <c r="BB364" s="126" t="s">
        <v>182</v>
      </c>
      <c r="BC364" s="227">
        <v>12210</v>
      </c>
      <c r="BQ364" s="227"/>
    </row>
    <row r="365" spans="43:69" x14ac:dyDescent="0.25">
      <c r="AQ365" s="126" t="s">
        <v>1248</v>
      </c>
      <c r="AZ365" s="126">
        <v>93408</v>
      </c>
      <c r="BA365" s="126" t="s">
        <v>1775</v>
      </c>
      <c r="BB365" s="126" t="s">
        <v>177</v>
      </c>
      <c r="BC365" s="227">
        <v>0</v>
      </c>
      <c r="BQ365" s="227"/>
    </row>
    <row r="366" spans="43:69" x14ac:dyDescent="0.25">
      <c r="AQ366" s="126" t="s">
        <v>1249</v>
      </c>
      <c r="AZ366" s="126">
        <v>93416</v>
      </c>
      <c r="BA366" s="126" t="s">
        <v>1775</v>
      </c>
      <c r="BB366" s="126" t="s">
        <v>166</v>
      </c>
      <c r="BC366" s="227">
        <v>15000</v>
      </c>
      <c r="BQ366" s="227"/>
    </row>
    <row r="367" spans="43:69" x14ac:dyDescent="0.25">
      <c r="AQ367" s="126" t="s">
        <v>1250</v>
      </c>
      <c r="AZ367" s="126">
        <v>93882</v>
      </c>
      <c r="BA367" s="126" t="s">
        <v>1775</v>
      </c>
      <c r="BB367" s="126" t="s">
        <v>589</v>
      </c>
      <c r="BC367" s="227">
        <v>15000</v>
      </c>
      <c r="BQ367" s="227"/>
    </row>
    <row r="368" spans="43:69" x14ac:dyDescent="0.25">
      <c r="AQ368" s="126" t="s">
        <v>1251</v>
      </c>
      <c r="AZ368" s="126">
        <v>93891</v>
      </c>
      <c r="BA368" s="126" t="s">
        <v>1775</v>
      </c>
      <c r="BB368" s="126" t="s">
        <v>572</v>
      </c>
      <c r="BC368" s="227">
        <v>5000</v>
      </c>
      <c r="BQ368" s="227"/>
    </row>
    <row r="369" spans="43:69" x14ac:dyDescent="0.25">
      <c r="AQ369" s="126" t="s">
        <v>1252</v>
      </c>
      <c r="AZ369" s="126">
        <v>93904</v>
      </c>
      <c r="BA369" s="126" t="s">
        <v>1775</v>
      </c>
      <c r="BB369" s="126" t="s">
        <v>573</v>
      </c>
      <c r="BC369" s="227">
        <v>15000</v>
      </c>
      <c r="BQ369" s="227"/>
    </row>
    <row r="370" spans="43:69" x14ac:dyDescent="0.25">
      <c r="AQ370" s="126" t="s">
        <v>1253</v>
      </c>
      <c r="AZ370" s="126">
        <v>93912</v>
      </c>
      <c r="BA370" s="126" t="s">
        <v>1775</v>
      </c>
      <c r="BB370" s="126" t="s">
        <v>574</v>
      </c>
      <c r="BC370" s="227">
        <v>15000</v>
      </c>
      <c r="BQ370" s="227"/>
    </row>
    <row r="371" spans="43:69" x14ac:dyDescent="0.25">
      <c r="AQ371" s="126" t="s">
        <v>1254</v>
      </c>
      <c r="AZ371" s="126">
        <v>93921</v>
      </c>
      <c r="BA371" s="126" t="s">
        <v>1775</v>
      </c>
      <c r="BB371" s="126" t="s">
        <v>580</v>
      </c>
      <c r="BC371" s="227">
        <v>9350</v>
      </c>
      <c r="BQ371" s="227"/>
    </row>
    <row r="372" spans="43:69" x14ac:dyDescent="0.25">
      <c r="AQ372" s="126" t="s">
        <v>1255</v>
      </c>
      <c r="AZ372" s="126">
        <v>93939</v>
      </c>
      <c r="BA372" s="126" t="s">
        <v>1775</v>
      </c>
      <c r="BB372" s="126" t="s">
        <v>615</v>
      </c>
      <c r="BC372" s="227">
        <v>5000</v>
      </c>
      <c r="BQ372" s="227"/>
    </row>
    <row r="373" spans="43:69" x14ac:dyDescent="0.25">
      <c r="AQ373" s="126" t="s">
        <v>1256</v>
      </c>
      <c r="AZ373" s="126">
        <v>93947</v>
      </c>
      <c r="BA373" s="126" t="s">
        <v>1775</v>
      </c>
      <c r="BB373" s="126" t="s">
        <v>410</v>
      </c>
      <c r="BC373" s="227">
        <v>10000</v>
      </c>
      <c r="BQ373" s="227"/>
    </row>
    <row r="374" spans="43:69" x14ac:dyDescent="0.25">
      <c r="AQ374" s="126" t="s">
        <v>1257</v>
      </c>
      <c r="AZ374" s="126">
        <v>93955</v>
      </c>
      <c r="BA374" s="126" t="s">
        <v>1775</v>
      </c>
      <c r="BB374" s="126" t="s">
        <v>397</v>
      </c>
      <c r="BC374" s="227">
        <v>20000</v>
      </c>
      <c r="BQ374" s="227"/>
    </row>
    <row r="375" spans="43:69" x14ac:dyDescent="0.25">
      <c r="AQ375" s="126" t="s">
        <v>1258</v>
      </c>
      <c r="AZ375" s="126">
        <v>93963</v>
      </c>
      <c r="BA375" s="126" t="s">
        <v>1775</v>
      </c>
      <c r="BB375" s="126" t="s">
        <v>401</v>
      </c>
      <c r="BC375" s="227">
        <v>15000</v>
      </c>
      <c r="BQ375" s="227"/>
    </row>
    <row r="376" spans="43:69" x14ac:dyDescent="0.25">
      <c r="AQ376" s="126" t="s">
        <v>1259</v>
      </c>
      <c r="AZ376" s="126">
        <v>93971</v>
      </c>
      <c r="BA376" s="126" t="s">
        <v>1775</v>
      </c>
      <c r="BB376" s="126" t="s">
        <v>375</v>
      </c>
      <c r="BC376" s="227">
        <v>20000</v>
      </c>
      <c r="BQ376" s="227"/>
    </row>
    <row r="377" spans="43:69" x14ac:dyDescent="0.25">
      <c r="AQ377" s="126" t="s">
        <v>1260</v>
      </c>
      <c r="AZ377" s="126">
        <v>93980</v>
      </c>
      <c r="BA377" s="126" t="s">
        <v>1775</v>
      </c>
      <c r="BB377" s="126" t="s">
        <v>391</v>
      </c>
      <c r="BC377" s="227">
        <v>20000</v>
      </c>
      <c r="BQ377" s="227"/>
    </row>
    <row r="378" spans="43:69" x14ac:dyDescent="0.25">
      <c r="AQ378" s="126" t="s">
        <v>1261</v>
      </c>
      <c r="AZ378" s="126">
        <v>93998</v>
      </c>
      <c r="BA378" s="126" t="s">
        <v>1775</v>
      </c>
      <c r="BB378" s="126" t="s">
        <v>376</v>
      </c>
      <c r="BC378" s="227">
        <v>14456</v>
      </c>
      <c r="BQ378" s="227"/>
    </row>
    <row r="379" spans="43:69" x14ac:dyDescent="0.25">
      <c r="AQ379" s="126" t="s">
        <v>1262</v>
      </c>
      <c r="AZ379" s="126">
        <v>94005</v>
      </c>
      <c r="BA379" s="126" t="s">
        <v>1775</v>
      </c>
      <c r="BB379" s="126" t="s">
        <v>396</v>
      </c>
      <c r="BC379" s="227">
        <v>15000</v>
      </c>
      <c r="BQ379" s="227"/>
    </row>
    <row r="380" spans="43:69" x14ac:dyDescent="0.25">
      <c r="AQ380" s="126" t="s">
        <v>1263</v>
      </c>
      <c r="AZ380" s="126">
        <v>94013</v>
      </c>
      <c r="BA380" s="126" t="s">
        <v>1775</v>
      </c>
      <c r="BB380" s="126" t="s">
        <v>402</v>
      </c>
      <c r="BC380" s="227">
        <v>15000</v>
      </c>
      <c r="BQ380" s="227"/>
    </row>
    <row r="381" spans="43:69" x14ac:dyDescent="0.25">
      <c r="AQ381" s="126" t="s">
        <v>1264</v>
      </c>
      <c r="AZ381" s="126">
        <v>94021</v>
      </c>
      <c r="BA381" s="126" t="s">
        <v>1775</v>
      </c>
      <c r="BB381" s="126" t="s">
        <v>385</v>
      </c>
      <c r="BC381" s="227">
        <v>15000</v>
      </c>
      <c r="BQ381" s="227"/>
    </row>
    <row r="382" spans="43:69" x14ac:dyDescent="0.25">
      <c r="AQ382" s="126" t="s">
        <v>1265</v>
      </c>
      <c r="AZ382" s="126">
        <v>94030</v>
      </c>
      <c r="BA382" s="126" t="s">
        <v>1775</v>
      </c>
      <c r="BB382" s="126" t="s">
        <v>382</v>
      </c>
      <c r="BC382" s="227">
        <v>13779.76</v>
      </c>
      <c r="BQ382" s="227"/>
    </row>
    <row r="383" spans="43:69" x14ac:dyDescent="0.25">
      <c r="AQ383" s="126" t="s">
        <v>1266</v>
      </c>
      <c r="AZ383" s="126">
        <v>94048</v>
      </c>
      <c r="BA383" s="126" t="s">
        <v>1775</v>
      </c>
      <c r="BB383" s="126" t="s">
        <v>381</v>
      </c>
      <c r="BC383" s="227">
        <v>15000</v>
      </c>
      <c r="BQ383" s="227"/>
    </row>
    <row r="384" spans="43:69" x14ac:dyDescent="0.25">
      <c r="AQ384" s="126" t="s">
        <v>1267</v>
      </c>
      <c r="AZ384" s="126">
        <v>94056</v>
      </c>
      <c r="BA384" s="126" t="s">
        <v>1775</v>
      </c>
      <c r="BB384" s="126" t="s">
        <v>399</v>
      </c>
      <c r="BC384" s="227">
        <v>17212.080000000002</v>
      </c>
      <c r="BQ384" s="227"/>
    </row>
    <row r="385" spans="43:69" x14ac:dyDescent="0.25">
      <c r="AQ385" s="126" t="s">
        <v>1268</v>
      </c>
      <c r="AZ385" s="126">
        <v>94064</v>
      </c>
      <c r="BA385" s="126" t="s">
        <v>1775</v>
      </c>
      <c r="BB385" s="126" t="s">
        <v>303</v>
      </c>
      <c r="BC385" s="227">
        <v>18908.54</v>
      </c>
      <c r="BQ385" s="227"/>
    </row>
    <row r="386" spans="43:69" x14ac:dyDescent="0.25">
      <c r="AQ386" s="126" t="s">
        <v>1269</v>
      </c>
      <c r="AZ386" s="126">
        <v>94072</v>
      </c>
      <c r="BA386" s="126" t="s">
        <v>1775</v>
      </c>
      <c r="BB386" s="126" t="s">
        <v>414</v>
      </c>
      <c r="BC386" s="227">
        <v>18072.400000000001</v>
      </c>
      <c r="BQ386" s="227"/>
    </row>
    <row r="387" spans="43:69" x14ac:dyDescent="0.25">
      <c r="AQ387" s="126" t="s">
        <v>1270</v>
      </c>
      <c r="AZ387" s="126">
        <v>94081</v>
      </c>
      <c r="BA387" s="126" t="s">
        <v>1775</v>
      </c>
      <c r="BB387" s="126" t="s">
        <v>394</v>
      </c>
      <c r="BC387" s="227">
        <v>17203</v>
      </c>
      <c r="BQ387" s="227"/>
    </row>
    <row r="388" spans="43:69" x14ac:dyDescent="0.25">
      <c r="AQ388" s="126" t="s">
        <v>1271</v>
      </c>
      <c r="AZ388" s="126">
        <v>94099</v>
      </c>
      <c r="BA388" s="126" t="s">
        <v>1775</v>
      </c>
      <c r="BB388" s="126" t="s">
        <v>404</v>
      </c>
      <c r="BC388" s="227">
        <v>8351.18</v>
      </c>
      <c r="BQ388" s="227"/>
    </row>
    <row r="389" spans="43:69" x14ac:dyDescent="0.25">
      <c r="AQ389" s="126" t="s">
        <v>1272</v>
      </c>
      <c r="AZ389" s="126">
        <v>94102</v>
      </c>
      <c r="BA389" s="126" t="s">
        <v>1775</v>
      </c>
      <c r="BB389" s="126" t="s">
        <v>392</v>
      </c>
      <c r="BC389" s="227">
        <v>17500</v>
      </c>
      <c r="BQ389" s="227"/>
    </row>
    <row r="390" spans="43:69" x14ac:dyDescent="0.25">
      <c r="AQ390" s="126" t="s">
        <v>1273</v>
      </c>
      <c r="AZ390" s="126">
        <v>94111</v>
      </c>
      <c r="BA390" s="126" t="s">
        <v>1775</v>
      </c>
      <c r="BB390" s="126" t="s">
        <v>406</v>
      </c>
      <c r="BC390" s="227">
        <v>10480</v>
      </c>
      <c r="BQ390" s="227"/>
    </row>
    <row r="391" spans="43:69" x14ac:dyDescent="0.25">
      <c r="AQ391" s="126" t="s">
        <v>1274</v>
      </c>
      <c r="AZ391" s="126">
        <v>94129</v>
      </c>
      <c r="BA391" s="126" t="s">
        <v>1775</v>
      </c>
      <c r="BB391" s="126" t="s">
        <v>393</v>
      </c>
      <c r="BC391" s="227">
        <v>19500</v>
      </c>
      <c r="BQ391" s="227"/>
    </row>
    <row r="392" spans="43:69" x14ac:dyDescent="0.25">
      <c r="AQ392" s="126" t="s">
        <v>1275</v>
      </c>
      <c r="AZ392" s="126">
        <v>94137</v>
      </c>
      <c r="BA392" s="126" t="s">
        <v>1775</v>
      </c>
      <c r="BB392" s="126" t="s">
        <v>386</v>
      </c>
      <c r="BC392" s="227">
        <v>17500</v>
      </c>
      <c r="BQ392" s="227"/>
    </row>
    <row r="393" spans="43:69" x14ac:dyDescent="0.25">
      <c r="AQ393" s="126" t="s">
        <v>1276</v>
      </c>
      <c r="AZ393" s="126">
        <v>94145</v>
      </c>
      <c r="BA393" s="126" t="s">
        <v>1775</v>
      </c>
      <c r="BB393" s="126" t="s">
        <v>388</v>
      </c>
      <c r="BC393" s="227">
        <v>15000</v>
      </c>
      <c r="BQ393" s="227"/>
    </row>
    <row r="394" spans="43:69" x14ac:dyDescent="0.25">
      <c r="AQ394" s="126" t="s">
        <v>1277</v>
      </c>
      <c r="AZ394" s="126">
        <v>94153</v>
      </c>
      <c r="BA394" s="126" t="s">
        <v>1775</v>
      </c>
      <c r="BB394" s="126" t="s">
        <v>383</v>
      </c>
      <c r="BC394" s="227">
        <v>6750</v>
      </c>
      <c r="BQ394" s="227"/>
    </row>
    <row r="395" spans="43:69" x14ac:dyDescent="0.25">
      <c r="AQ395" s="126" t="s">
        <v>1278</v>
      </c>
      <c r="AZ395" s="126">
        <v>94161</v>
      </c>
      <c r="BA395" s="126" t="s">
        <v>1775</v>
      </c>
      <c r="BB395" s="126" t="s">
        <v>214</v>
      </c>
      <c r="BC395" s="227">
        <v>15360</v>
      </c>
      <c r="BQ395" s="227"/>
    </row>
    <row r="396" spans="43:69" x14ac:dyDescent="0.25">
      <c r="AQ396" s="126" t="s">
        <v>1279</v>
      </c>
      <c r="AZ396" s="126">
        <v>94170</v>
      </c>
      <c r="BA396" s="126" t="s">
        <v>1775</v>
      </c>
      <c r="BB396" s="126" t="s">
        <v>218</v>
      </c>
      <c r="BC396" s="227">
        <v>15000</v>
      </c>
      <c r="BQ396" s="227"/>
    </row>
    <row r="397" spans="43:69" x14ac:dyDescent="0.25">
      <c r="AQ397" s="126" t="s">
        <v>1280</v>
      </c>
      <c r="AZ397" s="126">
        <v>94188</v>
      </c>
      <c r="BA397" s="126" t="s">
        <v>1775</v>
      </c>
      <c r="BB397" s="126" t="s">
        <v>205</v>
      </c>
      <c r="BC397" s="227">
        <v>4900</v>
      </c>
      <c r="BQ397" s="227"/>
    </row>
    <row r="398" spans="43:69" x14ac:dyDescent="0.25">
      <c r="AQ398" s="126" t="s">
        <v>1281</v>
      </c>
      <c r="AZ398" s="126">
        <v>94196</v>
      </c>
      <c r="BA398" s="126" t="s">
        <v>1775</v>
      </c>
      <c r="BB398" s="126" t="s">
        <v>196</v>
      </c>
      <c r="BC398" s="227">
        <v>10000</v>
      </c>
      <c r="BQ398" s="227"/>
    </row>
    <row r="399" spans="43:69" x14ac:dyDescent="0.25">
      <c r="AQ399" s="126" t="s">
        <v>1282</v>
      </c>
      <c r="AZ399" s="126">
        <v>94200</v>
      </c>
      <c r="BA399" s="126" t="s">
        <v>1775</v>
      </c>
      <c r="BB399" s="126" t="s">
        <v>212</v>
      </c>
      <c r="BC399" s="227">
        <v>17610</v>
      </c>
      <c r="BQ399" s="227"/>
    </row>
    <row r="400" spans="43:69" x14ac:dyDescent="0.25">
      <c r="AQ400" s="126" t="s">
        <v>1283</v>
      </c>
      <c r="AZ400" s="126">
        <v>94218</v>
      </c>
      <c r="BA400" s="126" t="s">
        <v>1775</v>
      </c>
      <c r="BB400" s="126" t="s">
        <v>188</v>
      </c>
      <c r="BC400" s="227">
        <v>5400</v>
      </c>
      <c r="BQ400" s="227"/>
    </row>
    <row r="401" spans="43:69" x14ac:dyDescent="0.25">
      <c r="AQ401" s="126" t="s">
        <v>1284</v>
      </c>
      <c r="AZ401" s="126">
        <v>94226</v>
      </c>
      <c r="BA401" s="126" t="s">
        <v>1775</v>
      </c>
      <c r="BB401" s="126" t="s">
        <v>220</v>
      </c>
      <c r="BC401" s="227">
        <v>10000</v>
      </c>
      <c r="BQ401" s="227"/>
    </row>
    <row r="402" spans="43:69" x14ac:dyDescent="0.25">
      <c r="AQ402" s="126" t="s">
        <v>1285</v>
      </c>
      <c r="AZ402" s="126">
        <v>94234</v>
      </c>
      <c r="BA402" s="126" t="s">
        <v>1775</v>
      </c>
      <c r="BB402" s="126" t="s">
        <v>225</v>
      </c>
      <c r="BC402" s="227">
        <v>0</v>
      </c>
      <c r="BQ402" s="227"/>
    </row>
    <row r="403" spans="43:69" x14ac:dyDescent="0.25">
      <c r="AQ403" s="126" t="s">
        <v>1286</v>
      </c>
      <c r="AZ403" s="126">
        <v>94242</v>
      </c>
      <c r="BA403" s="126" t="s">
        <v>1775</v>
      </c>
      <c r="BB403" s="126" t="s">
        <v>190</v>
      </c>
      <c r="BC403" s="227">
        <v>13500</v>
      </c>
      <c r="BQ403" s="227"/>
    </row>
    <row r="404" spans="43:69" x14ac:dyDescent="0.25">
      <c r="AQ404" s="126" t="s">
        <v>1287</v>
      </c>
      <c r="AZ404" s="126">
        <v>94251</v>
      </c>
      <c r="BA404" s="126" t="s">
        <v>1775</v>
      </c>
      <c r="BB404" s="126" t="s">
        <v>223</v>
      </c>
      <c r="BC404" s="227">
        <v>10000</v>
      </c>
      <c r="BQ404" s="227"/>
    </row>
    <row r="405" spans="43:69" x14ac:dyDescent="0.25">
      <c r="AQ405" s="126" t="s">
        <v>1288</v>
      </c>
      <c r="AZ405" s="126">
        <v>94269</v>
      </c>
      <c r="BA405" s="126" t="s">
        <v>1775</v>
      </c>
      <c r="BB405" s="126" t="s">
        <v>193</v>
      </c>
      <c r="BC405" s="227">
        <v>10000</v>
      </c>
      <c r="BQ405" s="227"/>
    </row>
    <row r="406" spans="43:69" x14ac:dyDescent="0.25">
      <c r="AQ406" s="126" t="s">
        <v>1289</v>
      </c>
      <c r="AZ406" s="126">
        <v>94277</v>
      </c>
      <c r="BA406" s="126" t="s">
        <v>1775</v>
      </c>
      <c r="BB406" s="126" t="s">
        <v>206</v>
      </c>
      <c r="BC406" s="227">
        <v>13740.9</v>
      </c>
      <c r="BQ406" s="227"/>
    </row>
    <row r="407" spans="43:69" x14ac:dyDescent="0.25">
      <c r="AQ407" s="126" t="s">
        <v>1290</v>
      </c>
      <c r="AZ407" s="126">
        <v>94285</v>
      </c>
      <c r="BA407" s="126" t="s">
        <v>1775</v>
      </c>
      <c r="BB407" s="126" t="s">
        <v>368</v>
      </c>
      <c r="BC407" s="227">
        <v>10000</v>
      </c>
      <c r="BQ407" s="227"/>
    </row>
    <row r="408" spans="43:69" x14ac:dyDescent="0.25">
      <c r="AQ408" s="126" t="s">
        <v>1291</v>
      </c>
      <c r="AZ408" s="126">
        <v>94293</v>
      </c>
      <c r="BA408" s="126" t="s">
        <v>1775</v>
      </c>
      <c r="BB408" s="126" t="s">
        <v>215</v>
      </c>
      <c r="BC408" s="227">
        <v>10000</v>
      </c>
      <c r="BQ408" s="227"/>
    </row>
    <row r="409" spans="43:69" x14ac:dyDescent="0.25">
      <c r="AQ409" s="126" t="s">
        <v>1292</v>
      </c>
      <c r="AZ409" s="126">
        <v>94307</v>
      </c>
      <c r="BA409" s="126" t="s">
        <v>1775</v>
      </c>
      <c r="BB409" s="126" t="s">
        <v>197</v>
      </c>
      <c r="BC409" s="227">
        <v>6392</v>
      </c>
      <c r="BQ409" s="227"/>
    </row>
    <row r="410" spans="43:69" x14ac:dyDescent="0.25">
      <c r="AQ410" s="126" t="s">
        <v>1293</v>
      </c>
      <c r="AZ410" s="126">
        <v>94315</v>
      </c>
      <c r="BA410" s="126" t="s">
        <v>1775</v>
      </c>
      <c r="BB410" s="126" t="s">
        <v>217</v>
      </c>
      <c r="BC410" s="227">
        <v>10000</v>
      </c>
      <c r="BQ410" s="227"/>
    </row>
    <row r="411" spans="43:69" x14ac:dyDescent="0.25">
      <c r="AQ411" s="126" t="s">
        <v>1294</v>
      </c>
      <c r="AZ411" s="126">
        <v>94323</v>
      </c>
      <c r="BA411" s="126" t="s">
        <v>1775</v>
      </c>
      <c r="BB411" s="126" t="s">
        <v>195</v>
      </c>
      <c r="BC411" s="227">
        <v>15000</v>
      </c>
      <c r="BQ411" s="227"/>
    </row>
    <row r="412" spans="43:69" x14ac:dyDescent="0.25">
      <c r="AQ412" s="126" t="s">
        <v>1295</v>
      </c>
      <c r="AZ412" s="126">
        <v>94331</v>
      </c>
      <c r="BA412" s="126" t="s">
        <v>1775</v>
      </c>
      <c r="BB412" s="126" t="s">
        <v>201</v>
      </c>
      <c r="BC412" s="227">
        <v>10000</v>
      </c>
      <c r="BQ412" s="227"/>
    </row>
    <row r="413" spans="43:69" x14ac:dyDescent="0.25">
      <c r="AQ413" s="126" t="s">
        <v>1296</v>
      </c>
      <c r="AZ413" s="126">
        <v>94340</v>
      </c>
      <c r="BA413" s="126" t="s">
        <v>1775</v>
      </c>
      <c r="BB413" s="126" t="s">
        <v>191</v>
      </c>
      <c r="BC413" s="227">
        <v>10000</v>
      </c>
      <c r="BQ413" s="227"/>
    </row>
    <row r="414" spans="43:69" x14ac:dyDescent="0.25">
      <c r="AQ414" s="126" t="s">
        <v>1297</v>
      </c>
      <c r="AZ414" s="126">
        <v>94358</v>
      </c>
      <c r="BA414" s="126" t="s">
        <v>1775</v>
      </c>
      <c r="BB414" s="126" t="s">
        <v>189</v>
      </c>
      <c r="BC414" s="227">
        <v>9240.4500000000007</v>
      </c>
      <c r="BQ414" s="227"/>
    </row>
    <row r="415" spans="43:69" x14ac:dyDescent="0.25">
      <c r="AQ415" s="126" t="s">
        <v>1298</v>
      </c>
      <c r="AZ415" s="126">
        <v>94366</v>
      </c>
      <c r="BA415" s="126" t="s">
        <v>1775</v>
      </c>
      <c r="BB415" s="126" t="s">
        <v>198</v>
      </c>
      <c r="BC415" s="227">
        <v>10000</v>
      </c>
      <c r="BQ415" s="227"/>
    </row>
    <row r="416" spans="43:69" x14ac:dyDescent="0.25">
      <c r="AQ416" s="126" t="s">
        <v>1299</v>
      </c>
      <c r="AZ416" s="126">
        <v>94374</v>
      </c>
      <c r="BA416" s="126" t="s">
        <v>1779</v>
      </c>
      <c r="BB416" s="126" t="s">
        <v>224</v>
      </c>
      <c r="BC416" s="227">
        <v>10000</v>
      </c>
      <c r="BQ416" s="227"/>
    </row>
    <row r="417" spans="43:69" x14ac:dyDescent="0.25">
      <c r="AQ417" s="126" t="s">
        <v>1300</v>
      </c>
      <c r="AZ417" s="126">
        <v>94382</v>
      </c>
      <c r="BA417" s="126" t="s">
        <v>1775</v>
      </c>
      <c r="BB417" s="126" t="s">
        <v>194</v>
      </c>
      <c r="BC417" s="227">
        <v>20000</v>
      </c>
      <c r="BQ417" s="227"/>
    </row>
    <row r="418" spans="43:69" x14ac:dyDescent="0.25">
      <c r="AQ418" s="126" t="s">
        <v>1301</v>
      </c>
      <c r="AZ418" s="126">
        <v>94391</v>
      </c>
      <c r="BA418" s="126" t="s">
        <v>1775</v>
      </c>
      <c r="BB418" s="126" t="s">
        <v>456</v>
      </c>
      <c r="BC418" s="227">
        <v>10000</v>
      </c>
      <c r="BQ418" s="227"/>
    </row>
    <row r="419" spans="43:69" x14ac:dyDescent="0.25">
      <c r="AQ419" s="126" t="s">
        <v>1302</v>
      </c>
      <c r="AZ419" s="126">
        <v>94404</v>
      </c>
      <c r="BA419" s="126" t="s">
        <v>1775</v>
      </c>
      <c r="BB419" s="126" t="s">
        <v>460</v>
      </c>
      <c r="BC419" s="227">
        <v>0</v>
      </c>
      <c r="BQ419" s="227"/>
    </row>
    <row r="420" spans="43:69" x14ac:dyDescent="0.25">
      <c r="AQ420" s="126" t="s">
        <v>1303</v>
      </c>
      <c r="AZ420" s="126">
        <v>94412</v>
      </c>
      <c r="BA420" s="126" t="s">
        <v>1775</v>
      </c>
      <c r="BB420" s="126" t="s">
        <v>435</v>
      </c>
      <c r="BC420" s="227">
        <v>10000</v>
      </c>
      <c r="BQ420" s="227"/>
    </row>
    <row r="421" spans="43:69" x14ac:dyDescent="0.25">
      <c r="AQ421" s="126" t="s">
        <v>1304</v>
      </c>
      <c r="AZ421" s="126">
        <v>94421</v>
      </c>
      <c r="BA421" s="126" t="s">
        <v>1775</v>
      </c>
      <c r="BB421" s="126" t="s">
        <v>453</v>
      </c>
      <c r="BC421" s="227">
        <v>10000</v>
      </c>
      <c r="BQ421" s="227"/>
    </row>
    <row r="422" spans="43:69" x14ac:dyDescent="0.25">
      <c r="AQ422" s="126" t="s">
        <v>1305</v>
      </c>
      <c r="AZ422" s="126">
        <v>94439</v>
      </c>
      <c r="BA422" s="126" t="s">
        <v>1775</v>
      </c>
      <c r="BB422" s="126" t="s">
        <v>452</v>
      </c>
      <c r="BC422" s="227">
        <v>10000</v>
      </c>
      <c r="BQ422" s="227"/>
    </row>
    <row r="423" spans="43:69" x14ac:dyDescent="0.25">
      <c r="AQ423" s="126" t="s">
        <v>1306</v>
      </c>
      <c r="AZ423" s="126">
        <v>94447</v>
      </c>
      <c r="BA423" s="126" t="s">
        <v>1775</v>
      </c>
      <c r="BB423" s="126" t="s">
        <v>469</v>
      </c>
      <c r="BC423" s="227">
        <v>0</v>
      </c>
      <c r="BQ423" s="227"/>
    </row>
    <row r="424" spans="43:69" x14ac:dyDescent="0.25">
      <c r="AQ424" s="126" t="s">
        <v>1307</v>
      </c>
      <c r="AZ424" s="126">
        <v>94455</v>
      </c>
      <c r="BA424" s="126" t="s">
        <v>1775</v>
      </c>
      <c r="BB424" s="126" t="s">
        <v>475</v>
      </c>
      <c r="BC424" s="227">
        <v>0</v>
      </c>
      <c r="BQ424" s="227"/>
    </row>
    <row r="425" spans="43:69" x14ac:dyDescent="0.25">
      <c r="AQ425" s="126" t="s">
        <v>1308</v>
      </c>
      <c r="AZ425" s="126">
        <v>94463</v>
      </c>
      <c r="BA425" s="126" t="s">
        <v>1775</v>
      </c>
      <c r="BB425" s="126" t="s">
        <v>451</v>
      </c>
      <c r="BC425" s="227">
        <v>10000</v>
      </c>
      <c r="BQ425" s="227"/>
    </row>
    <row r="426" spans="43:69" x14ac:dyDescent="0.25">
      <c r="AQ426" s="126" t="s">
        <v>1309</v>
      </c>
      <c r="AZ426" s="126">
        <v>94471</v>
      </c>
      <c r="BA426" s="126" t="s">
        <v>1775</v>
      </c>
      <c r="BB426" s="126" t="s">
        <v>454</v>
      </c>
      <c r="BC426" s="227">
        <v>17500</v>
      </c>
      <c r="BQ426" s="227"/>
    </row>
    <row r="427" spans="43:69" x14ac:dyDescent="0.25">
      <c r="AQ427" s="126" t="s">
        <v>1310</v>
      </c>
      <c r="AZ427" s="126">
        <v>94480</v>
      </c>
      <c r="BA427" s="126" t="s">
        <v>1775</v>
      </c>
      <c r="BB427" s="126" t="s">
        <v>450</v>
      </c>
      <c r="BC427" s="227">
        <v>10000</v>
      </c>
      <c r="BQ427" s="227"/>
    </row>
    <row r="428" spans="43:69" x14ac:dyDescent="0.25">
      <c r="AQ428" s="126" t="s">
        <v>1311</v>
      </c>
      <c r="AZ428" s="126">
        <v>94498</v>
      </c>
      <c r="BA428" s="126" t="s">
        <v>1775</v>
      </c>
      <c r="BB428" s="126" t="s">
        <v>422</v>
      </c>
      <c r="BC428" s="227">
        <v>10000</v>
      </c>
      <c r="BQ428" s="227"/>
    </row>
    <row r="429" spans="43:69" x14ac:dyDescent="0.25">
      <c r="AQ429" s="126" t="s">
        <v>1312</v>
      </c>
      <c r="AZ429" s="126">
        <v>94501</v>
      </c>
      <c r="BA429" s="126" t="s">
        <v>1775</v>
      </c>
      <c r="BB429" s="126" t="s">
        <v>461</v>
      </c>
      <c r="BC429" s="227">
        <v>10000</v>
      </c>
      <c r="BQ429" s="227"/>
    </row>
    <row r="430" spans="43:69" x14ac:dyDescent="0.25">
      <c r="AQ430" s="126" t="s">
        <v>1313</v>
      </c>
      <c r="AZ430" s="126">
        <v>94510</v>
      </c>
      <c r="BA430" s="126" t="s">
        <v>1775</v>
      </c>
      <c r="BB430" s="126" t="s">
        <v>439</v>
      </c>
      <c r="BC430" s="227">
        <v>10000</v>
      </c>
      <c r="BQ430" s="227"/>
    </row>
    <row r="431" spans="43:69" x14ac:dyDescent="0.25">
      <c r="AQ431" s="126" t="s">
        <v>1314</v>
      </c>
      <c r="AZ431" s="126">
        <v>94528</v>
      </c>
      <c r="BA431" s="126" t="s">
        <v>1775</v>
      </c>
      <c r="BB431" s="126" t="s">
        <v>438</v>
      </c>
      <c r="BC431" s="227">
        <v>10000</v>
      </c>
      <c r="BQ431" s="227"/>
    </row>
    <row r="432" spans="43:69" x14ac:dyDescent="0.25">
      <c r="AQ432" s="126" t="s">
        <v>1315</v>
      </c>
      <c r="AZ432" s="126">
        <v>94536</v>
      </c>
      <c r="BA432" s="126" t="s">
        <v>1775</v>
      </c>
      <c r="BB432" s="126" t="s">
        <v>443</v>
      </c>
      <c r="BC432" s="227">
        <v>10000</v>
      </c>
      <c r="BQ432" s="227"/>
    </row>
    <row r="433" spans="43:69" x14ac:dyDescent="0.25">
      <c r="AQ433" s="126" t="s">
        <v>1316</v>
      </c>
      <c r="AZ433" s="126">
        <v>94544</v>
      </c>
      <c r="BA433" s="126" t="s">
        <v>1775</v>
      </c>
      <c r="BB433" s="126" t="s">
        <v>471</v>
      </c>
      <c r="BC433" s="227">
        <v>10000</v>
      </c>
      <c r="BQ433" s="227"/>
    </row>
    <row r="434" spans="43:69" x14ac:dyDescent="0.25">
      <c r="AQ434" s="126" t="s">
        <v>1317</v>
      </c>
      <c r="AZ434" s="126">
        <v>94552</v>
      </c>
      <c r="BA434" s="126" t="s">
        <v>1775</v>
      </c>
      <c r="BB434" s="126" t="s">
        <v>417</v>
      </c>
      <c r="BC434" s="227">
        <v>15100.8</v>
      </c>
      <c r="BQ434" s="227"/>
    </row>
    <row r="435" spans="43:69" x14ac:dyDescent="0.25">
      <c r="AQ435" s="126" t="s">
        <v>1318</v>
      </c>
      <c r="AZ435" s="126">
        <v>94561</v>
      </c>
      <c r="BA435" s="126" t="s">
        <v>1775</v>
      </c>
      <c r="BB435" s="126" t="s">
        <v>433</v>
      </c>
      <c r="BC435" s="227">
        <v>10000</v>
      </c>
      <c r="BQ435" s="227"/>
    </row>
    <row r="436" spans="43:69" x14ac:dyDescent="0.25">
      <c r="AQ436" s="126" t="s">
        <v>1319</v>
      </c>
      <c r="AZ436" s="126">
        <v>94579</v>
      </c>
      <c r="BA436" s="126" t="s">
        <v>1775</v>
      </c>
      <c r="BB436" s="126" t="s">
        <v>446</v>
      </c>
      <c r="BC436" s="227">
        <v>15440</v>
      </c>
      <c r="BQ436" s="227"/>
    </row>
    <row r="437" spans="43:69" x14ac:dyDescent="0.25">
      <c r="AQ437" s="126" t="s">
        <v>1320</v>
      </c>
      <c r="AZ437" s="126">
        <v>94587</v>
      </c>
      <c r="BA437" s="126" t="s">
        <v>1775</v>
      </c>
      <c r="BB437" s="126" t="s">
        <v>436</v>
      </c>
      <c r="BC437" s="227">
        <v>10300</v>
      </c>
      <c r="BQ437" s="227"/>
    </row>
    <row r="438" spans="43:69" x14ac:dyDescent="0.25">
      <c r="AQ438" s="126" t="s">
        <v>1321</v>
      </c>
      <c r="AZ438" s="126">
        <v>94595</v>
      </c>
      <c r="BA438" s="126" t="s">
        <v>1775</v>
      </c>
      <c r="BB438" s="126" t="s">
        <v>472</v>
      </c>
      <c r="BC438" s="227">
        <v>15000</v>
      </c>
      <c r="BQ438" s="227"/>
    </row>
    <row r="439" spans="43:69" x14ac:dyDescent="0.25">
      <c r="AQ439" s="126" t="s">
        <v>1322</v>
      </c>
      <c r="AZ439" s="126">
        <v>94609</v>
      </c>
      <c r="BA439" s="126" t="s">
        <v>1778</v>
      </c>
      <c r="BB439" s="126" t="s">
        <v>419</v>
      </c>
      <c r="BC439" s="227">
        <v>10000</v>
      </c>
      <c r="BQ439" s="227"/>
    </row>
    <row r="440" spans="43:69" x14ac:dyDescent="0.25">
      <c r="AQ440" s="126" t="s">
        <v>1323</v>
      </c>
      <c r="AZ440" s="126">
        <v>94617</v>
      </c>
      <c r="BA440" s="126" t="s">
        <v>1775</v>
      </c>
      <c r="BB440" s="126" t="s">
        <v>276</v>
      </c>
      <c r="BC440" s="227">
        <v>0</v>
      </c>
      <c r="BQ440" s="227"/>
    </row>
    <row r="441" spans="43:69" x14ac:dyDescent="0.25">
      <c r="AQ441" s="126" t="s">
        <v>1324</v>
      </c>
      <c r="AZ441" s="126">
        <v>94625</v>
      </c>
      <c r="BA441" s="126" t="s">
        <v>1775</v>
      </c>
      <c r="BB441" s="126" t="s">
        <v>271</v>
      </c>
      <c r="BC441" s="227">
        <v>15000</v>
      </c>
      <c r="BQ441" s="227"/>
    </row>
    <row r="442" spans="43:69" x14ac:dyDescent="0.25">
      <c r="AQ442" s="126" t="s">
        <v>1325</v>
      </c>
      <c r="AZ442" s="126">
        <v>94633</v>
      </c>
      <c r="BA442" s="126" t="s">
        <v>1775</v>
      </c>
      <c r="BB442" s="126" t="s">
        <v>272</v>
      </c>
      <c r="BC442" s="227">
        <v>10000</v>
      </c>
      <c r="BQ442" s="227"/>
    </row>
    <row r="443" spans="43:69" x14ac:dyDescent="0.25">
      <c r="AQ443" s="126" t="s">
        <v>1326</v>
      </c>
      <c r="AZ443" s="126">
        <v>94641</v>
      </c>
      <c r="BA443" s="126" t="s">
        <v>1775</v>
      </c>
      <c r="BB443" s="126" t="s">
        <v>1781</v>
      </c>
      <c r="BC443" s="227">
        <v>10160.9</v>
      </c>
      <c r="BQ443" s="227"/>
    </row>
    <row r="444" spans="43:69" x14ac:dyDescent="0.25">
      <c r="AQ444" s="126" t="s">
        <v>1327</v>
      </c>
      <c r="AZ444" s="126">
        <v>94668</v>
      </c>
      <c r="BA444" s="126" t="s">
        <v>1778</v>
      </c>
      <c r="BB444" s="126" t="s">
        <v>342</v>
      </c>
      <c r="BC444" s="227">
        <v>12500</v>
      </c>
      <c r="BQ444" s="227"/>
    </row>
    <row r="445" spans="43:69" x14ac:dyDescent="0.25">
      <c r="AQ445" s="126" t="s">
        <v>1328</v>
      </c>
      <c r="AZ445" s="126">
        <v>94676</v>
      </c>
      <c r="BA445" s="126" t="s">
        <v>1775</v>
      </c>
      <c r="BB445" s="126" t="s">
        <v>334</v>
      </c>
      <c r="BC445" s="227">
        <v>11978.839999999998</v>
      </c>
      <c r="BQ445" s="227"/>
    </row>
    <row r="446" spans="43:69" x14ac:dyDescent="0.25">
      <c r="AQ446" s="126" t="s">
        <v>1329</v>
      </c>
      <c r="AZ446" s="126">
        <v>94684</v>
      </c>
      <c r="BA446" s="126" t="s">
        <v>1775</v>
      </c>
      <c r="BB446" s="126" t="s">
        <v>358</v>
      </c>
      <c r="BC446" s="227">
        <v>10000</v>
      </c>
      <c r="BQ446" s="227"/>
    </row>
    <row r="447" spans="43:69" x14ac:dyDescent="0.25">
      <c r="AQ447" s="126" t="s">
        <v>1330</v>
      </c>
      <c r="AZ447" s="126">
        <v>94692</v>
      </c>
      <c r="BA447" s="126" t="s">
        <v>1775</v>
      </c>
      <c r="BB447" s="126" t="s">
        <v>209</v>
      </c>
      <c r="BC447" s="227">
        <v>10000</v>
      </c>
      <c r="BQ447" s="227"/>
    </row>
    <row r="448" spans="43:69" x14ac:dyDescent="0.25">
      <c r="AQ448" s="126" t="s">
        <v>1331</v>
      </c>
      <c r="AZ448" s="126">
        <v>94706</v>
      </c>
      <c r="BA448" s="126" t="s">
        <v>1775</v>
      </c>
      <c r="BB448" s="126" t="s">
        <v>347</v>
      </c>
      <c r="BC448" s="227">
        <v>15000</v>
      </c>
      <c r="BQ448" s="227"/>
    </row>
    <row r="449" spans="43:69" x14ac:dyDescent="0.25">
      <c r="AQ449" s="126" t="s">
        <v>1332</v>
      </c>
      <c r="AZ449" s="126">
        <v>94714</v>
      </c>
      <c r="BA449" s="126" t="s">
        <v>1775</v>
      </c>
      <c r="BB449" s="126" t="s">
        <v>363</v>
      </c>
      <c r="BC449" s="227">
        <v>10000</v>
      </c>
      <c r="BQ449" s="227"/>
    </row>
    <row r="450" spans="43:69" x14ac:dyDescent="0.25">
      <c r="AQ450" s="126" t="s">
        <v>1333</v>
      </c>
      <c r="AZ450" s="126">
        <v>94722</v>
      </c>
      <c r="BA450" s="126" t="s">
        <v>1775</v>
      </c>
      <c r="BB450" s="126" t="s">
        <v>354</v>
      </c>
      <c r="BC450" s="227">
        <v>12787.24</v>
      </c>
      <c r="BQ450" s="227"/>
    </row>
    <row r="451" spans="43:69" x14ac:dyDescent="0.25">
      <c r="AQ451" s="126" t="s">
        <v>1334</v>
      </c>
      <c r="AZ451" s="126">
        <v>94731</v>
      </c>
      <c r="BA451" s="126" t="s">
        <v>1775</v>
      </c>
      <c r="BB451" s="126" t="s">
        <v>345</v>
      </c>
      <c r="BC451" s="227">
        <v>20000</v>
      </c>
      <c r="BQ451" s="227"/>
    </row>
    <row r="452" spans="43:69" x14ac:dyDescent="0.25">
      <c r="AQ452" s="126" t="s">
        <v>1335</v>
      </c>
      <c r="AZ452" s="126">
        <v>94749</v>
      </c>
      <c r="BA452" s="126" t="s">
        <v>1775</v>
      </c>
      <c r="BB452" s="126" t="s">
        <v>360</v>
      </c>
      <c r="BC452" s="227">
        <v>11176.3</v>
      </c>
      <c r="BQ452" s="227"/>
    </row>
    <row r="453" spans="43:69" x14ac:dyDescent="0.25">
      <c r="AQ453" s="126" t="s">
        <v>1336</v>
      </c>
      <c r="AZ453" s="126">
        <v>94757</v>
      </c>
      <c r="BA453" s="126" t="s">
        <v>1775</v>
      </c>
      <c r="BB453" s="126" t="s">
        <v>371</v>
      </c>
      <c r="BC453" s="227">
        <v>17500</v>
      </c>
      <c r="BQ453" s="227"/>
    </row>
    <row r="454" spans="43:69" x14ac:dyDescent="0.25">
      <c r="AQ454" s="126" t="s">
        <v>1337</v>
      </c>
      <c r="AZ454" s="126">
        <v>94765</v>
      </c>
      <c r="BA454" s="126" t="s">
        <v>1775</v>
      </c>
      <c r="BB454" s="126" t="s">
        <v>361</v>
      </c>
      <c r="BC454" s="227">
        <v>10000</v>
      </c>
      <c r="BQ454" s="227"/>
    </row>
    <row r="455" spans="43:69" x14ac:dyDescent="0.25">
      <c r="AQ455" s="126" t="s">
        <v>1338</v>
      </c>
      <c r="AZ455" s="126">
        <v>94773</v>
      </c>
      <c r="BA455" s="126" t="s">
        <v>1775</v>
      </c>
      <c r="BB455" s="126" t="s">
        <v>365</v>
      </c>
      <c r="BC455" s="227">
        <v>20000</v>
      </c>
      <c r="BQ455" s="227"/>
    </row>
    <row r="456" spans="43:69" x14ac:dyDescent="0.25">
      <c r="AQ456" s="126" t="s">
        <v>1339</v>
      </c>
      <c r="AZ456" s="126">
        <v>94781</v>
      </c>
      <c r="BA456" s="126" t="s">
        <v>1775</v>
      </c>
      <c r="BB456" s="126" t="s">
        <v>372</v>
      </c>
      <c r="BC456" s="227">
        <v>13400</v>
      </c>
      <c r="BQ456" s="227"/>
    </row>
    <row r="457" spans="43:69" x14ac:dyDescent="0.25">
      <c r="AQ457" s="126" t="s">
        <v>1340</v>
      </c>
      <c r="AZ457" s="126">
        <v>94790</v>
      </c>
      <c r="BA457" s="126" t="s">
        <v>1775</v>
      </c>
      <c r="BB457" s="126" t="s">
        <v>348</v>
      </c>
      <c r="BC457" s="227">
        <v>10000</v>
      </c>
      <c r="BQ457" s="227"/>
    </row>
    <row r="458" spans="43:69" x14ac:dyDescent="0.25">
      <c r="AQ458" s="126" t="s">
        <v>1341</v>
      </c>
      <c r="AZ458" s="126">
        <v>94803</v>
      </c>
      <c r="BA458" s="126" t="s">
        <v>1775</v>
      </c>
      <c r="BB458" s="126" t="s">
        <v>338</v>
      </c>
      <c r="BC458" s="227">
        <v>12500</v>
      </c>
      <c r="BQ458" s="227"/>
    </row>
    <row r="459" spans="43:69" x14ac:dyDescent="0.25">
      <c r="AQ459" s="126" t="s">
        <v>1342</v>
      </c>
      <c r="AZ459" s="126">
        <v>94811</v>
      </c>
      <c r="BA459" s="126" t="s">
        <v>1775</v>
      </c>
      <c r="BB459" s="126" t="s">
        <v>370</v>
      </c>
      <c r="BC459" s="227">
        <v>10000</v>
      </c>
      <c r="BQ459" s="227"/>
    </row>
    <row r="460" spans="43:69" x14ac:dyDescent="0.25">
      <c r="AQ460" s="126" t="s">
        <v>1343</v>
      </c>
      <c r="AZ460" s="126">
        <v>94820</v>
      </c>
      <c r="BA460" s="126" t="s">
        <v>1775</v>
      </c>
      <c r="BB460" s="126" t="s">
        <v>353</v>
      </c>
      <c r="BC460" s="227">
        <v>10000</v>
      </c>
      <c r="BQ460" s="227"/>
    </row>
    <row r="461" spans="43:69" x14ac:dyDescent="0.25">
      <c r="AQ461" s="126" t="s">
        <v>1344</v>
      </c>
      <c r="AZ461" s="126">
        <v>94838</v>
      </c>
      <c r="BA461" s="126" t="s">
        <v>1775</v>
      </c>
      <c r="BB461" s="126" t="s">
        <v>367</v>
      </c>
      <c r="BC461" s="227">
        <v>10000</v>
      </c>
      <c r="BQ461" s="227"/>
    </row>
    <row r="462" spans="43:69" x14ac:dyDescent="0.25">
      <c r="AQ462" s="126" t="s">
        <v>1345</v>
      </c>
      <c r="AZ462" s="126">
        <v>94846</v>
      </c>
      <c r="BA462" s="126" t="s">
        <v>1775</v>
      </c>
      <c r="BB462" s="126" t="s">
        <v>374</v>
      </c>
      <c r="BC462" s="227">
        <v>20000</v>
      </c>
      <c r="BQ462" s="227"/>
    </row>
    <row r="463" spans="43:69" x14ac:dyDescent="0.25">
      <c r="AQ463" s="126" t="s">
        <v>1346</v>
      </c>
      <c r="AZ463" s="126">
        <v>94854</v>
      </c>
      <c r="BA463" s="126" t="s">
        <v>1775</v>
      </c>
      <c r="BB463" s="126" t="s">
        <v>344</v>
      </c>
      <c r="BC463" s="227">
        <v>10000</v>
      </c>
      <c r="BQ463" s="227"/>
    </row>
    <row r="464" spans="43:69" x14ac:dyDescent="0.25">
      <c r="AQ464" s="126" t="s">
        <v>1347</v>
      </c>
      <c r="AZ464" s="126">
        <v>94862</v>
      </c>
      <c r="BA464" s="126" t="s">
        <v>1775</v>
      </c>
      <c r="BB464" s="126" t="s">
        <v>335</v>
      </c>
      <c r="BC464" s="227">
        <v>10000</v>
      </c>
      <c r="BQ464" s="227"/>
    </row>
    <row r="465" spans="43:69" x14ac:dyDescent="0.25">
      <c r="AQ465" s="126" t="s">
        <v>1348</v>
      </c>
      <c r="AZ465" s="126">
        <v>94871</v>
      </c>
      <c r="BA465" s="126" t="s">
        <v>1775</v>
      </c>
      <c r="BB465" s="126" t="s">
        <v>355</v>
      </c>
      <c r="BC465" s="227">
        <v>10000</v>
      </c>
      <c r="BQ465" s="227"/>
    </row>
    <row r="466" spans="43:69" x14ac:dyDescent="0.25">
      <c r="AQ466" s="126" t="s">
        <v>1349</v>
      </c>
      <c r="AZ466" s="126">
        <v>94889</v>
      </c>
      <c r="BA466" s="126" t="s">
        <v>1775</v>
      </c>
      <c r="BB466" s="126" t="s">
        <v>337</v>
      </c>
      <c r="BC466" s="227">
        <v>10000</v>
      </c>
      <c r="BQ466" s="227"/>
    </row>
    <row r="467" spans="43:69" x14ac:dyDescent="0.25">
      <c r="AQ467" s="126" t="s">
        <v>1350</v>
      </c>
      <c r="AZ467" s="126">
        <v>94897</v>
      </c>
      <c r="BA467" s="126" t="s">
        <v>1775</v>
      </c>
      <c r="BB467" s="126" t="s">
        <v>364</v>
      </c>
      <c r="BC467" s="227">
        <v>10000</v>
      </c>
      <c r="BQ467" s="227"/>
    </row>
    <row r="468" spans="43:69" x14ac:dyDescent="0.25">
      <c r="AQ468" s="126" t="s">
        <v>1351</v>
      </c>
      <c r="AZ468" s="126">
        <v>94901</v>
      </c>
      <c r="BA468" s="126" t="s">
        <v>1775</v>
      </c>
      <c r="BB468" s="126" t="s">
        <v>343</v>
      </c>
      <c r="BC468" s="227">
        <v>14696.44</v>
      </c>
      <c r="BQ468" s="227"/>
    </row>
    <row r="469" spans="43:69" x14ac:dyDescent="0.25">
      <c r="AQ469" s="126" t="s">
        <v>1352</v>
      </c>
      <c r="AZ469" s="126">
        <v>94919</v>
      </c>
      <c r="BA469" s="126" t="s">
        <v>1775</v>
      </c>
      <c r="BB469" s="126" t="s">
        <v>356</v>
      </c>
      <c r="BC469" s="227">
        <v>10000</v>
      </c>
      <c r="BQ469" s="227"/>
    </row>
    <row r="470" spans="43:69" x14ac:dyDescent="0.25">
      <c r="AQ470" s="126" t="s">
        <v>1353</v>
      </c>
      <c r="AZ470" s="126">
        <v>94927</v>
      </c>
      <c r="BA470" s="126" t="s">
        <v>1775</v>
      </c>
      <c r="BB470" s="126" t="s">
        <v>359</v>
      </c>
      <c r="BC470" s="227">
        <v>20000</v>
      </c>
      <c r="BQ470" s="227"/>
    </row>
    <row r="471" spans="43:69" x14ac:dyDescent="0.25">
      <c r="AQ471" s="126" t="s">
        <v>1354</v>
      </c>
      <c r="AZ471" s="126">
        <v>94935</v>
      </c>
      <c r="BA471" s="126" t="s">
        <v>1775</v>
      </c>
      <c r="BB471" s="126" t="s">
        <v>346</v>
      </c>
      <c r="BC471" s="227">
        <v>10000</v>
      </c>
      <c r="BQ471" s="227"/>
    </row>
    <row r="472" spans="43:69" x14ac:dyDescent="0.25">
      <c r="AQ472" s="126" t="s">
        <v>1355</v>
      </c>
      <c r="AZ472" s="126">
        <v>94943</v>
      </c>
      <c r="BA472" s="126" t="s">
        <v>1775</v>
      </c>
      <c r="BB472" s="126" t="s">
        <v>369</v>
      </c>
      <c r="BC472" s="227">
        <v>9340</v>
      </c>
      <c r="BQ472" s="227"/>
    </row>
    <row r="473" spans="43:69" x14ac:dyDescent="0.25">
      <c r="AQ473" s="126" t="s">
        <v>1356</v>
      </c>
      <c r="AZ473" s="126">
        <v>94951</v>
      </c>
      <c r="BA473" s="126" t="s">
        <v>1775</v>
      </c>
      <c r="BB473" s="126" t="s">
        <v>373</v>
      </c>
      <c r="BC473" s="227">
        <v>12500</v>
      </c>
      <c r="BQ473" s="227"/>
    </row>
    <row r="474" spans="43:69" x14ac:dyDescent="0.25">
      <c r="AQ474" s="126" t="s">
        <v>1357</v>
      </c>
      <c r="AZ474" s="126">
        <v>94960</v>
      </c>
      <c r="BA474" s="126" t="s">
        <v>1775</v>
      </c>
      <c r="BB474" s="126" t="s">
        <v>286</v>
      </c>
      <c r="BC474" s="227">
        <v>12715.9</v>
      </c>
      <c r="BQ474" s="227"/>
    </row>
    <row r="475" spans="43:69" x14ac:dyDescent="0.25">
      <c r="AQ475" s="126" t="s">
        <v>1358</v>
      </c>
      <c r="AZ475" s="126">
        <v>94978</v>
      </c>
      <c r="BA475" s="126" t="s">
        <v>1775</v>
      </c>
      <c r="BB475" s="126" t="s">
        <v>275</v>
      </c>
      <c r="BC475" s="227">
        <v>10000</v>
      </c>
      <c r="BQ475" s="227"/>
    </row>
    <row r="476" spans="43:69" x14ac:dyDescent="0.25">
      <c r="AQ476" s="126" t="s">
        <v>1359</v>
      </c>
      <c r="AZ476" s="126">
        <v>94986</v>
      </c>
      <c r="BA476" s="126" t="s">
        <v>1775</v>
      </c>
      <c r="BB476" s="126" t="s">
        <v>302</v>
      </c>
      <c r="BC476" s="227">
        <v>10000</v>
      </c>
      <c r="BQ476" s="227"/>
    </row>
    <row r="477" spans="43:69" x14ac:dyDescent="0.25">
      <c r="AQ477" s="126" t="s">
        <v>1360</v>
      </c>
      <c r="AZ477" s="126">
        <v>94994</v>
      </c>
      <c r="BA477" s="126" t="s">
        <v>1775</v>
      </c>
      <c r="BB477" s="126" t="s">
        <v>294</v>
      </c>
      <c r="BC477" s="227">
        <v>12500</v>
      </c>
      <c r="BQ477" s="227"/>
    </row>
    <row r="478" spans="43:69" x14ac:dyDescent="0.25">
      <c r="AQ478" s="126" t="s">
        <v>1361</v>
      </c>
      <c r="AZ478" s="126">
        <v>95001</v>
      </c>
      <c r="BA478" s="126" t="s">
        <v>1775</v>
      </c>
      <c r="BB478" s="126" t="s">
        <v>284</v>
      </c>
      <c r="BC478" s="227">
        <v>14681</v>
      </c>
      <c r="BQ478" s="227"/>
    </row>
    <row r="479" spans="43:69" x14ac:dyDescent="0.25">
      <c r="AQ479" s="126" t="s">
        <v>1362</v>
      </c>
      <c r="AZ479" s="126">
        <v>95010</v>
      </c>
      <c r="BA479" s="126" t="s">
        <v>1775</v>
      </c>
      <c r="BB479" s="126" t="s">
        <v>270</v>
      </c>
      <c r="BC479" s="227">
        <v>10000</v>
      </c>
      <c r="BQ479" s="227"/>
    </row>
    <row r="480" spans="43:69" x14ac:dyDescent="0.25">
      <c r="AQ480" s="126" t="s">
        <v>1363</v>
      </c>
      <c r="AZ480" s="126">
        <v>95028</v>
      </c>
      <c r="BA480" s="126" t="s">
        <v>1775</v>
      </c>
      <c r="BB480" s="126" t="s">
        <v>285</v>
      </c>
      <c r="BC480" s="227">
        <v>14775.1</v>
      </c>
      <c r="BQ480" s="227"/>
    </row>
    <row r="481" spans="43:69" x14ac:dyDescent="0.25">
      <c r="AQ481" s="126" t="s">
        <v>1364</v>
      </c>
      <c r="AZ481" s="126">
        <v>95036</v>
      </c>
      <c r="BA481" s="126" t="s">
        <v>1775</v>
      </c>
      <c r="BB481" s="126" t="s">
        <v>287</v>
      </c>
      <c r="BC481" s="227">
        <v>5300</v>
      </c>
      <c r="BQ481" s="227"/>
    </row>
    <row r="482" spans="43:69" x14ac:dyDescent="0.25">
      <c r="AQ482" s="126" t="s">
        <v>1365</v>
      </c>
      <c r="AZ482" s="126">
        <v>95044</v>
      </c>
      <c r="BA482" s="126" t="s">
        <v>1779</v>
      </c>
      <c r="BB482" s="126" t="s">
        <v>269</v>
      </c>
      <c r="BC482" s="227">
        <v>10000</v>
      </c>
      <c r="BQ482" s="227"/>
    </row>
    <row r="483" spans="43:69" x14ac:dyDescent="0.25">
      <c r="AQ483" s="126" t="s">
        <v>1366</v>
      </c>
      <c r="AZ483" s="126">
        <v>95052</v>
      </c>
      <c r="BA483" s="126" t="s">
        <v>1775</v>
      </c>
      <c r="BB483" s="126" t="s">
        <v>267</v>
      </c>
      <c r="BC483" s="227">
        <v>10000</v>
      </c>
      <c r="BQ483" s="227"/>
    </row>
    <row r="484" spans="43:69" x14ac:dyDescent="0.25">
      <c r="AQ484" s="126" t="s">
        <v>1367</v>
      </c>
      <c r="AZ484" s="126">
        <v>95061</v>
      </c>
      <c r="BA484" s="126" t="s">
        <v>1775</v>
      </c>
      <c r="BB484" s="126" t="s">
        <v>278</v>
      </c>
      <c r="BC484" s="227">
        <v>11170.1</v>
      </c>
      <c r="BQ484" s="227"/>
    </row>
    <row r="485" spans="43:69" x14ac:dyDescent="0.25">
      <c r="AQ485" s="126" t="s">
        <v>1368</v>
      </c>
      <c r="AZ485" s="126">
        <v>95079</v>
      </c>
      <c r="BA485" s="126" t="s">
        <v>1775</v>
      </c>
      <c r="BB485" s="126" t="s">
        <v>390</v>
      </c>
      <c r="BC485" s="227">
        <v>15000</v>
      </c>
      <c r="BQ485" s="227"/>
    </row>
    <row r="486" spans="43:69" x14ac:dyDescent="0.25">
      <c r="AQ486" s="126" t="s">
        <v>1369</v>
      </c>
      <c r="AZ486" s="126">
        <v>95087</v>
      </c>
      <c r="BA486" s="126" t="s">
        <v>1775</v>
      </c>
      <c r="BB486" s="126" t="s">
        <v>413</v>
      </c>
      <c r="BC486" s="227">
        <v>11500</v>
      </c>
      <c r="BQ486" s="227"/>
    </row>
    <row r="487" spans="43:69" x14ac:dyDescent="0.25">
      <c r="AQ487" s="126" t="s">
        <v>1370</v>
      </c>
      <c r="AZ487" s="126">
        <v>95095</v>
      </c>
      <c r="BA487" s="126" t="s">
        <v>1775</v>
      </c>
      <c r="BB487" s="126" t="s">
        <v>389</v>
      </c>
      <c r="BC487" s="227">
        <v>15000</v>
      </c>
      <c r="BQ487" s="227"/>
    </row>
    <row r="488" spans="43:69" x14ac:dyDescent="0.25">
      <c r="AQ488" s="126" t="s">
        <v>1371</v>
      </c>
      <c r="AZ488" s="126">
        <v>95109</v>
      </c>
      <c r="BA488" s="126" t="s">
        <v>1775</v>
      </c>
      <c r="BB488" s="126" t="s">
        <v>405</v>
      </c>
      <c r="BC488" s="227">
        <v>12720.9</v>
      </c>
      <c r="BQ488" s="227"/>
    </row>
    <row r="489" spans="43:69" x14ac:dyDescent="0.25">
      <c r="AQ489" s="126" t="s">
        <v>1372</v>
      </c>
      <c r="AZ489" s="126">
        <v>95117</v>
      </c>
      <c r="BA489" s="126" t="s">
        <v>1775</v>
      </c>
      <c r="BB489" s="126" t="s">
        <v>325</v>
      </c>
      <c r="BC489" s="227">
        <v>10000</v>
      </c>
      <c r="BQ489" s="227"/>
    </row>
    <row r="490" spans="43:69" x14ac:dyDescent="0.25">
      <c r="AQ490" s="126" t="s">
        <v>1373</v>
      </c>
      <c r="AZ490" s="126">
        <v>95125</v>
      </c>
      <c r="BA490" s="126" t="s">
        <v>1775</v>
      </c>
      <c r="BB490" s="126" t="s">
        <v>309</v>
      </c>
      <c r="BC490" s="227">
        <v>10000</v>
      </c>
      <c r="BQ490" s="227"/>
    </row>
    <row r="491" spans="43:69" x14ac:dyDescent="0.25">
      <c r="AQ491" s="126" t="s">
        <v>1374</v>
      </c>
      <c r="AZ491" s="126">
        <v>95133</v>
      </c>
      <c r="BA491" s="126" t="s">
        <v>1775</v>
      </c>
      <c r="BB491" s="126" t="s">
        <v>322</v>
      </c>
      <c r="BC491" s="227">
        <v>10204.82</v>
      </c>
      <c r="BQ491" s="227"/>
    </row>
    <row r="492" spans="43:69" x14ac:dyDescent="0.25">
      <c r="AQ492" s="126" t="s">
        <v>1375</v>
      </c>
      <c r="AZ492" s="126">
        <v>95141</v>
      </c>
      <c r="BA492" s="126" t="s">
        <v>1775</v>
      </c>
      <c r="BB492" s="126" t="s">
        <v>333</v>
      </c>
      <c r="BC492" s="227">
        <v>17500</v>
      </c>
      <c r="BQ492" s="227"/>
    </row>
    <row r="493" spans="43:69" x14ac:dyDescent="0.25">
      <c r="AQ493" s="126" t="s">
        <v>1376</v>
      </c>
      <c r="AZ493" s="126">
        <v>95150</v>
      </c>
      <c r="BA493" s="126" t="s">
        <v>1775</v>
      </c>
      <c r="BB493" s="126" t="s">
        <v>330</v>
      </c>
      <c r="BC493" s="227">
        <v>20000</v>
      </c>
      <c r="BQ493" s="227"/>
    </row>
    <row r="494" spans="43:69" x14ac:dyDescent="0.25">
      <c r="AQ494" s="126" t="s">
        <v>1377</v>
      </c>
      <c r="AZ494" s="126">
        <v>95168</v>
      </c>
      <c r="BA494" s="126" t="s">
        <v>1775</v>
      </c>
      <c r="BB494" s="126" t="s">
        <v>515</v>
      </c>
      <c r="BC494" s="227">
        <v>12200</v>
      </c>
      <c r="BQ494" s="227"/>
    </row>
    <row r="495" spans="43:69" x14ac:dyDescent="0.25">
      <c r="AQ495" s="126" t="s">
        <v>1378</v>
      </c>
      <c r="AZ495" s="126">
        <v>95176</v>
      </c>
      <c r="BA495" s="126" t="s">
        <v>1775</v>
      </c>
      <c r="BB495" s="126" t="s">
        <v>549</v>
      </c>
      <c r="BC495" s="227">
        <v>10448</v>
      </c>
      <c r="BQ495" s="227"/>
    </row>
    <row r="496" spans="43:69" x14ac:dyDescent="0.25">
      <c r="AQ496" s="126" t="s">
        <v>1379</v>
      </c>
      <c r="AZ496" s="126">
        <v>95184</v>
      </c>
      <c r="BA496" s="126" t="s">
        <v>1775</v>
      </c>
      <c r="BB496" s="126" t="s">
        <v>332</v>
      </c>
      <c r="BC496" s="227">
        <v>10000</v>
      </c>
      <c r="BQ496" s="227"/>
    </row>
    <row r="497" spans="43:69" x14ac:dyDescent="0.25">
      <c r="AQ497" s="126" t="s">
        <v>1380</v>
      </c>
      <c r="AZ497" s="126">
        <v>95192</v>
      </c>
      <c r="BA497" s="126" t="s">
        <v>1775</v>
      </c>
      <c r="BB497" s="126" t="s">
        <v>320</v>
      </c>
      <c r="BC497" s="227">
        <v>15000</v>
      </c>
      <c r="BQ497" s="227"/>
    </row>
    <row r="498" spans="43:69" x14ac:dyDescent="0.25">
      <c r="AQ498" s="126" t="s">
        <v>1381</v>
      </c>
      <c r="AZ498" s="126">
        <v>95206</v>
      </c>
      <c r="BA498" s="126" t="s">
        <v>1775</v>
      </c>
      <c r="BB498" s="126" t="s">
        <v>488</v>
      </c>
      <c r="BC498" s="227">
        <v>4657.57</v>
      </c>
      <c r="BQ498" s="227"/>
    </row>
    <row r="499" spans="43:69" x14ac:dyDescent="0.25">
      <c r="AQ499" s="126" t="s">
        <v>1382</v>
      </c>
      <c r="AZ499" s="126">
        <v>95214</v>
      </c>
      <c r="BA499" s="126" t="s">
        <v>1775</v>
      </c>
      <c r="BB499" s="126" t="s">
        <v>486</v>
      </c>
      <c r="BC499" s="227">
        <v>13826.7</v>
      </c>
      <c r="BQ499" s="227"/>
    </row>
    <row r="500" spans="43:69" x14ac:dyDescent="0.25">
      <c r="AQ500" s="126" t="s">
        <v>1383</v>
      </c>
      <c r="AZ500" s="126">
        <v>95222</v>
      </c>
      <c r="BA500" s="126" t="s">
        <v>1775</v>
      </c>
      <c r="BB500" s="126" t="s">
        <v>485</v>
      </c>
      <c r="BC500" s="227">
        <v>20000</v>
      </c>
      <c r="BQ500" s="227"/>
    </row>
    <row r="501" spans="43:69" x14ac:dyDescent="0.25">
      <c r="AQ501" s="126" t="s">
        <v>1384</v>
      </c>
      <c r="AZ501" s="126">
        <v>95231</v>
      </c>
      <c r="BA501" s="126" t="s">
        <v>1775</v>
      </c>
      <c r="BB501" s="126" t="s">
        <v>506</v>
      </c>
      <c r="BC501" s="227">
        <v>10000</v>
      </c>
      <c r="BQ501" s="227"/>
    </row>
    <row r="502" spans="43:69" x14ac:dyDescent="0.25">
      <c r="AQ502" s="126" t="s">
        <v>1385</v>
      </c>
      <c r="AZ502" s="126">
        <v>95249</v>
      </c>
      <c r="BA502" s="126" t="s">
        <v>1775</v>
      </c>
      <c r="BB502" s="126" t="s">
        <v>494</v>
      </c>
      <c r="BC502" s="227">
        <v>10000</v>
      </c>
      <c r="BQ502" s="227"/>
    </row>
    <row r="503" spans="43:69" x14ac:dyDescent="0.25">
      <c r="AQ503" s="126" t="s">
        <v>1386</v>
      </c>
      <c r="AZ503" s="126">
        <v>95257</v>
      </c>
      <c r="BA503" s="126" t="s">
        <v>1775</v>
      </c>
      <c r="BB503" s="126" t="s">
        <v>483</v>
      </c>
      <c r="BC503" s="227">
        <v>5000</v>
      </c>
      <c r="BQ503" s="227"/>
    </row>
    <row r="504" spans="43:69" x14ac:dyDescent="0.25">
      <c r="AQ504" s="126" t="s">
        <v>1387</v>
      </c>
      <c r="AZ504" s="126">
        <v>95265</v>
      </c>
      <c r="BA504" s="126" t="s">
        <v>1775</v>
      </c>
      <c r="BB504" s="126" t="s">
        <v>484</v>
      </c>
      <c r="BC504" s="227">
        <v>14910.2</v>
      </c>
      <c r="BQ504" s="227"/>
    </row>
    <row r="505" spans="43:69" x14ac:dyDescent="0.25">
      <c r="AQ505" s="126" t="s">
        <v>1388</v>
      </c>
      <c r="AZ505" s="126">
        <v>95273</v>
      </c>
      <c r="BA505" s="126" t="s">
        <v>1775</v>
      </c>
      <c r="BB505" s="126" t="s">
        <v>487</v>
      </c>
      <c r="BC505" s="227">
        <v>15000</v>
      </c>
      <c r="BQ505" s="227"/>
    </row>
    <row r="506" spans="43:69" x14ac:dyDescent="0.25">
      <c r="AQ506" s="126" t="s">
        <v>1389</v>
      </c>
      <c r="AZ506" s="126">
        <v>95281</v>
      </c>
      <c r="BA506" s="126" t="s">
        <v>1775</v>
      </c>
      <c r="BB506" s="126" t="s">
        <v>508</v>
      </c>
      <c r="BC506" s="227">
        <v>10000</v>
      </c>
      <c r="BQ506" s="227"/>
    </row>
    <row r="507" spans="43:69" x14ac:dyDescent="0.25">
      <c r="AQ507" s="126" t="s">
        <v>1390</v>
      </c>
      <c r="AZ507" s="126">
        <v>95290</v>
      </c>
      <c r="BA507" s="126" t="s">
        <v>1775</v>
      </c>
      <c r="BB507" s="126" t="s">
        <v>283</v>
      </c>
      <c r="BC507" s="227">
        <v>15000</v>
      </c>
      <c r="BQ507" s="227"/>
    </row>
    <row r="508" spans="43:69" x14ac:dyDescent="0.25">
      <c r="AQ508" s="126" t="s">
        <v>1391</v>
      </c>
      <c r="AZ508" s="126">
        <v>95303</v>
      </c>
      <c r="BA508" s="126" t="s">
        <v>1775</v>
      </c>
      <c r="BB508" s="126" t="s">
        <v>289</v>
      </c>
      <c r="BC508" s="227">
        <v>15000</v>
      </c>
      <c r="BQ508" s="227"/>
    </row>
    <row r="509" spans="43:69" x14ac:dyDescent="0.25">
      <c r="AQ509" s="126" t="s">
        <v>1392</v>
      </c>
      <c r="AZ509" s="126">
        <v>95311</v>
      </c>
      <c r="BA509" s="126" t="s">
        <v>1775</v>
      </c>
      <c r="BB509" s="126" t="s">
        <v>282</v>
      </c>
      <c r="BC509" s="227">
        <v>10000</v>
      </c>
      <c r="BQ509" s="227"/>
    </row>
    <row r="510" spans="43:69" x14ac:dyDescent="0.25">
      <c r="AQ510" s="126" t="s">
        <v>1393</v>
      </c>
      <c r="AZ510" s="126">
        <v>95320</v>
      </c>
      <c r="BA510" s="126" t="s">
        <v>1775</v>
      </c>
      <c r="BB510" s="126" t="s">
        <v>281</v>
      </c>
      <c r="BC510" s="227">
        <v>13761.61</v>
      </c>
      <c r="BQ510" s="227"/>
    </row>
    <row r="511" spans="43:69" x14ac:dyDescent="0.25">
      <c r="AQ511" s="126" t="s">
        <v>1394</v>
      </c>
      <c r="AZ511" s="126">
        <v>95338</v>
      </c>
      <c r="BA511" s="126" t="s">
        <v>1775</v>
      </c>
      <c r="BB511" s="126" t="s">
        <v>301</v>
      </c>
      <c r="BC511" s="227">
        <v>10000</v>
      </c>
      <c r="BQ511" s="227"/>
    </row>
    <row r="512" spans="43:69" x14ac:dyDescent="0.25">
      <c r="AQ512" s="126" t="s">
        <v>1395</v>
      </c>
      <c r="AZ512" s="126">
        <v>95346</v>
      </c>
      <c r="BA512" s="126" t="s">
        <v>1775</v>
      </c>
      <c r="BB512" s="126" t="s">
        <v>299</v>
      </c>
      <c r="BC512" s="227">
        <v>10000</v>
      </c>
      <c r="BQ512" s="227"/>
    </row>
    <row r="513" spans="43:69" x14ac:dyDescent="0.25">
      <c r="AQ513" s="126" t="s">
        <v>1396</v>
      </c>
      <c r="AZ513" s="126">
        <v>95354</v>
      </c>
      <c r="BA513" s="126" t="s">
        <v>1775</v>
      </c>
      <c r="BB513" s="126" t="s">
        <v>295</v>
      </c>
      <c r="BC513" s="227">
        <v>10674.2</v>
      </c>
      <c r="BQ513" s="227"/>
    </row>
    <row r="514" spans="43:69" x14ac:dyDescent="0.25">
      <c r="AQ514" s="126" t="s">
        <v>1397</v>
      </c>
      <c r="AZ514" s="126">
        <v>95362</v>
      </c>
      <c r="BA514" s="126" t="s">
        <v>1775</v>
      </c>
      <c r="BB514" s="126" t="s">
        <v>407</v>
      </c>
      <c r="BC514" s="227">
        <v>15000</v>
      </c>
      <c r="BQ514" s="227"/>
    </row>
    <row r="515" spans="43:69" x14ac:dyDescent="0.25">
      <c r="AQ515" s="126" t="s">
        <v>1398</v>
      </c>
      <c r="AZ515" s="126">
        <v>95371</v>
      </c>
      <c r="BA515" s="126" t="s">
        <v>1775</v>
      </c>
      <c r="BB515" s="126" t="s">
        <v>273</v>
      </c>
      <c r="BC515" s="227">
        <v>10000</v>
      </c>
      <c r="BQ515" s="227"/>
    </row>
    <row r="516" spans="43:69" x14ac:dyDescent="0.25">
      <c r="AQ516" s="126" t="s">
        <v>1399</v>
      </c>
      <c r="AZ516" s="126">
        <v>95389</v>
      </c>
      <c r="BA516" s="126" t="s">
        <v>1775</v>
      </c>
      <c r="BB516" s="126" t="s">
        <v>268</v>
      </c>
      <c r="BC516" s="227">
        <v>11769.72</v>
      </c>
      <c r="BQ516" s="227"/>
    </row>
    <row r="517" spans="43:69" x14ac:dyDescent="0.25">
      <c r="AQ517" s="126" t="s">
        <v>1400</v>
      </c>
      <c r="AZ517" s="126">
        <v>95397</v>
      </c>
      <c r="BA517" s="126" t="s">
        <v>1775</v>
      </c>
      <c r="BB517" s="126" t="s">
        <v>291</v>
      </c>
      <c r="BC517" s="227">
        <v>10000</v>
      </c>
      <c r="BQ517" s="227"/>
    </row>
    <row r="518" spans="43:69" x14ac:dyDescent="0.25">
      <c r="AQ518" s="126" t="s">
        <v>1401</v>
      </c>
      <c r="AZ518" s="126">
        <v>95401</v>
      </c>
      <c r="BA518" s="126" t="s">
        <v>1775</v>
      </c>
      <c r="BB518" s="126" t="s">
        <v>298</v>
      </c>
      <c r="BC518" s="227">
        <v>15000</v>
      </c>
      <c r="BQ518" s="227"/>
    </row>
    <row r="519" spans="43:69" x14ac:dyDescent="0.25">
      <c r="AQ519" s="126" t="s">
        <v>1402</v>
      </c>
      <c r="AZ519" s="126">
        <v>95419</v>
      </c>
      <c r="BA519" s="126" t="s">
        <v>1775</v>
      </c>
      <c r="BB519" s="126" t="s">
        <v>292</v>
      </c>
      <c r="BC519" s="227">
        <v>14711.140000000001</v>
      </c>
      <c r="BQ519" s="227"/>
    </row>
    <row r="520" spans="43:69" x14ac:dyDescent="0.25">
      <c r="AQ520" s="126" t="s">
        <v>1403</v>
      </c>
      <c r="AZ520" s="126">
        <v>95427</v>
      </c>
      <c r="BA520" s="126" t="s">
        <v>1775</v>
      </c>
      <c r="BB520" s="126" t="s">
        <v>266</v>
      </c>
      <c r="BC520" s="227">
        <v>20000</v>
      </c>
      <c r="BQ520" s="227"/>
    </row>
    <row r="521" spans="43:69" x14ac:dyDescent="0.25">
      <c r="AQ521" s="126" t="s">
        <v>1404</v>
      </c>
      <c r="AZ521" s="126">
        <v>95435</v>
      </c>
      <c r="BA521" s="126" t="s">
        <v>1775</v>
      </c>
      <c r="BB521" s="126" t="s">
        <v>265</v>
      </c>
      <c r="BC521" s="227">
        <v>18198.7</v>
      </c>
      <c r="BQ521" s="227"/>
    </row>
    <row r="522" spans="43:69" x14ac:dyDescent="0.25">
      <c r="AQ522" s="126" t="s">
        <v>1405</v>
      </c>
      <c r="AZ522" s="126">
        <v>95443</v>
      </c>
      <c r="BA522" s="126" t="s">
        <v>1775</v>
      </c>
      <c r="BB522" s="126" t="s">
        <v>542</v>
      </c>
      <c r="BC522" s="227">
        <v>19100</v>
      </c>
      <c r="BQ522" s="227"/>
    </row>
    <row r="523" spans="43:69" x14ac:dyDescent="0.25">
      <c r="AQ523" s="126" t="s">
        <v>1406</v>
      </c>
      <c r="AZ523" s="126">
        <v>95460</v>
      </c>
      <c r="BA523" s="126" t="s">
        <v>1775</v>
      </c>
      <c r="BB523" s="126" t="s">
        <v>535</v>
      </c>
      <c r="BC523" s="227">
        <v>20000</v>
      </c>
      <c r="BQ523" s="227"/>
    </row>
    <row r="524" spans="43:69" x14ac:dyDescent="0.25">
      <c r="AQ524" s="126" t="s">
        <v>1407</v>
      </c>
      <c r="AZ524" s="126">
        <v>95478</v>
      </c>
      <c r="BA524" s="126" t="s">
        <v>1775</v>
      </c>
      <c r="BB524" s="126" t="s">
        <v>538</v>
      </c>
      <c r="BC524" s="227">
        <v>15000</v>
      </c>
      <c r="BQ524" s="227"/>
    </row>
    <row r="525" spans="43:69" x14ac:dyDescent="0.25">
      <c r="AQ525" s="126" t="s">
        <v>1408</v>
      </c>
      <c r="AZ525" s="126">
        <v>95494</v>
      </c>
      <c r="BA525" s="126" t="s">
        <v>1775</v>
      </c>
      <c r="BB525" s="126" t="s">
        <v>521</v>
      </c>
      <c r="BC525" s="227">
        <v>15000</v>
      </c>
      <c r="BQ525" s="227"/>
    </row>
    <row r="526" spans="43:69" x14ac:dyDescent="0.25">
      <c r="AQ526" s="126" t="s">
        <v>1409</v>
      </c>
      <c r="AZ526" s="126">
        <v>95508</v>
      </c>
      <c r="BA526" s="126" t="s">
        <v>1775</v>
      </c>
      <c r="BB526" s="126" t="s">
        <v>525</v>
      </c>
      <c r="BC526" s="227">
        <v>12530</v>
      </c>
      <c r="BQ526" s="227"/>
    </row>
    <row r="527" spans="43:69" x14ac:dyDescent="0.25">
      <c r="AQ527" s="126" t="s">
        <v>1410</v>
      </c>
      <c r="AZ527" s="126">
        <v>95516</v>
      </c>
      <c r="BA527" s="126" t="s">
        <v>1775</v>
      </c>
      <c r="BB527" s="126" t="s">
        <v>544</v>
      </c>
      <c r="BC527" s="227">
        <v>14810.1</v>
      </c>
      <c r="BQ527" s="227"/>
    </row>
    <row r="528" spans="43:69" x14ac:dyDescent="0.25">
      <c r="AQ528" s="126" t="s">
        <v>1411</v>
      </c>
      <c r="AZ528" s="126">
        <v>95524</v>
      </c>
      <c r="BA528" s="126" t="s">
        <v>1775</v>
      </c>
      <c r="BB528" s="126" t="s">
        <v>567</v>
      </c>
      <c r="BC528" s="227">
        <v>20000</v>
      </c>
      <c r="BQ528" s="227"/>
    </row>
    <row r="529" spans="43:69" x14ac:dyDescent="0.25">
      <c r="AQ529" s="126" t="s">
        <v>1412</v>
      </c>
      <c r="AZ529" s="126">
        <v>95532</v>
      </c>
      <c r="BA529" s="126" t="s">
        <v>1775</v>
      </c>
      <c r="BB529" s="126" t="s">
        <v>562</v>
      </c>
      <c r="BC529" s="227">
        <v>14302</v>
      </c>
      <c r="BQ529" s="227"/>
    </row>
    <row r="530" spans="43:69" x14ac:dyDescent="0.25">
      <c r="AQ530" s="126" t="s">
        <v>1413</v>
      </c>
      <c r="AZ530" s="126">
        <v>95541</v>
      </c>
      <c r="BA530" s="126" t="s">
        <v>1775</v>
      </c>
      <c r="BB530" s="126" t="s">
        <v>556</v>
      </c>
      <c r="BC530" s="227">
        <v>14502.9</v>
      </c>
      <c r="BQ530" s="227"/>
    </row>
    <row r="531" spans="43:69" x14ac:dyDescent="0.25">
      <c r="AQ531" s="126" t="s">
        <v>1414</v>
      </c>
      <c r="AZ531" s="126">
        <v>95559</v>
      </c>
      <c r="BA531" s="126" t="s">
        <v>1775</v>
      </c>
      <c r="BB531" s="126" t="s">
        <v>531</v>
      </c>
      <c r="BC531" s="227">
        <v>15000</v>
      </c>
      <c r="BQ531" s="227"/>
    </row>
    <row r="532" spans="43:69" x14ac:dyDescent="0.25">
      <c r="AQ532" s="126" t="s">
        <v>1415</v>
      </c>
      <c r="AZ532" s="126">
        <v>95567</v>
      </c>
      <c r="BA532" s="126" t="s">
        <v>1775</v>
      </c>
      <c r="BB532" s="126" t="s">
        <v>517</v>
      </c>
      <c r="BC532" s="227">
        <v>10840</v>
      </c>
      <c r="BQ532" s="227"/>
    </row>
    <row r="533" spans="43:69" x14ac:dyDescent="0.25">
      <c r="AQ533" s="126" t="s">
        <v>1416</v>
      </c>
      <c r="AZ533" s="126">
        <v>95575</v>
      </c>
      <c r="BA533" s="126" t="s">
        <v>1775</v>
      </c>
      <c r="BB533" s="126" t="s">
        <v>530</v>
      </c>
      <c r="BC533" s="227">
        <v>10000</v>
      </c>
      <c r="BQ533" s="227"/>
    </row>
    <row r="534" spans="43:69" x14ac:dyDescent="0.25">
      <c r="AQ534" s="126" t="s">
        <v>1417</v>
      </c>
      <c r="AZ534" s="126">
        <v>95583</v>
      </c>
      <c r="BA534" s="126" t="s">
        <v>1775</v>
      </c>
      <c r="BB534" s="126" t="s">
        <v>541</v>
      </c>
      <c r="BC534" s="227">
        <v>13600</v>
      </c>
      <c r="BQ534" s="227"/>
    </row>
    <row r="535" spans="43:69" x14ac:dyDescent="0.25">
      <c r="AQ535" s="126" t="s">
        <v>1418</v>
      </c>
      <c r="AZ535" s="126">
        <v>95591</v>
      </c>
      <c r="BA535" s="126" t="s">
        <v>1775</v>
      </c>
      <c r="BB535" s="126" t="s">
        <v>545</v>
      </c>
      <c r="BC535" s="227">
        <v>13240</v>
      </c>
      <c r="BQ535" s="227"/>
    </row>
    <row r="536" spans="43:69" x14ac:dyDescent="0.25">
      <c r="AQ536" s="126" t="s">
        <v>1419</v>
      </c>
      <c r="AZ536" s="126">
        <v>95605</v>
      </c>
      <c r="BA536" s="126" t="s">
        <v>1775</v>
      </c>
      <c r="BB536" s="126" t="s">
        <v>566</v>
      </c>
      <c r="BC536" s="227">
        <v>15000</v>
      </c>
      <c r="BQ536" s="227"/>
    </row>
    <row r="537" spans="43:69" x14ac:dyDescent="0.25">
      <c r="AQ537" s="126" t="s">
        <v>1420</v>
      </c>
      <c r="AZ537" s="126">
        <v>95613</v>
      </c>
      <c r="BA537" s="126" t="s">
        <v>1775</v>
      </c>
      <c r="BB537" s="126" t="s">
        <v>558</v>
      </c>
      <c r="BC537" s="227">
        <v>19410.28</v>
      </c>
      <c r="BQ537" s="227"/>
    </row>
    <row r="538" spans="43:69" x14ac:dyDescent="0.25">
      <c r="AQ538" s="126" t="s">
        <v>1421</v>
      </c>
      <c r="AZ538" s="126">
        <v>97047</v>
      </c>
      <c r="BA538" s="126" t="s">
        <v>1775</v>
      </c>
      <c r="BB538" s="126" t="s">
        <v>51</v>
      </c>
      <c r="BC538" s="227">
        <v>15000</v>
      </c>
      <c r="BQ538" s="227"/>
    </row>
    <row r="539" spans="43:69" x14ac:dyDescent="0.25">
      <c r="AQ539" s="126" t="s">
        <v>1422</v>
      </c>
      <c r="AZ539" s="126">
        <v>97055</v>
      </c>
      <c r="BA539" s="126" t="s">
        <v>1775</v>
      </c>
      <c r="BB539" s="126" t="s">
        <v>247</v>
      </c>
      <c r="BC539" s="227">
        <v>10292.379999999999</v>
      </c>
      <c r="BQ539" s="227"/>
    </row>
    <row r="540" spans="43:69" x14ac:dyDescent="0.25">
      <c r="AQ540" s="126" t="s">
        <v>1423</v>
      </c>
      <c r="AZ540" s="126">
        <v>97063</v>
      </c>
      <c r="BA540" s="126" t="s">
        <v>1775</v>
      </c>
      <c r="BB540" s="126" t="s">
        <v>231</v>
      </c>
      <c r="BC540" s="227">
        <v>15000</v>
      </c>
      <c r="BQ540" s="227"/>
    </row>
    <row r="541" spans="43:69" x14ac:dyDescent="0.25">
      <c r="AQ541" s="126" t="s">
        <v>1424</v>
      </c>
      <c r="AZ541" s="126">
        <v>97705</v>
      </c>
      <c r="BA541" s="126" t="s">
        <v>1775</v>
      </c>
      <c r="BB541" s="126" t="s">
        <v>232</v>
      </c>
      <c r="BC541" s="227">
        <v>15000</v>
      </c>
      <c r="BQ541" s="227"/>
    </row>
    <row r="542" spans="43:69" x14ac:dyDescent="0.25">
      <c r="AQ542" s="126" t="s">
        <v>1425</v>
      </c>
      <c r="AZ542" s="126">
        <v>97713</v>
      </c>
      <c r="BA542" s="126" t="s">
        <v>1775</v>
      </c>
      <c r="BB542" s="126" t="s">
        <v>594</v>
      </c>
      <c r="BC542" s="227">
        <v>15400</v>
      </c>
      <c r="BQ542" s="227"/>
    </row>
    <row r="543" spans="43:69" x14ac:dyDescent="0.25">
      <c r="AQ543" s="126" t="s">
        <v>1426</v>
      </c>
      <c r="AZ543" s="126">
        <v>97721</v>
      </c>
      <c r="BA543" s="126" t="s">
        <v>1775</v>
      </c>
      <c r="BB543" s="126" t="s">
        <v>246</v>
      </c>
      <c r="BC543" s="227">
        <v>17500</v>
      </c>
      <c r="BQ543" s="227"/>
    </row>
    <row r="544" spans="43:69" x14ac:dyDescent="0.25">
      <c r="AQ544" s="126" t="s">
        <v>1427</v>
      </c>
      <c r="AZ544" s="126">
        <v>99091</v>
      </c>
      <c r="BA544" s="126" t="s">
        <v>1775</v>
      </c>
      <c r="BB544" s="126" t="s">
        <v>350</v>
      </c>
      <c r="BC544" s="227">
        <v>10880.9</v>
      </c>
      <c r="BQ544" s="227"/>
    </row>
    <row r="545" spans="43:69" x14ac:dyDescent="0.25">
      <c r="AQ545" s="126" t="s">
        <v>1428</v>
      </c>
      <c r="AZ545" s="126">
        <v>99104</v>
      </c>
      <c r="BA545" s="126" t="s">
        <v>1775</v>
      </c>
      <c r="BB545" s="126" t="s">
        <v>94</v>
      </c>
      <c r="BC545" s="227">
        <v>10000</v>
      </c>
      <c r="BQ545" s="227"/>
    </row>
    <row r="546" spans="43:69" x14ac:dyDescent="0.25">
      <c r="AQ546" s="126" t="s">
        <v>1429</v>
      </c>
      <c r="AZ546" s="126">
        <v>99112</v>
      </c>
      <c r="BA546" s="126" t="s">
        <v>1775</v>
      </c>
      <c r="BB546" s="126" t="s">
        <v>137</v>
      </c>
      <c r="BC546" s="227">
        <v>15000</v>
      </c>
      <c r="BQ546" s="227"/>
    </row>
    <row r="547" spans="43:69" x14ac:dyDescent="0.25">
      <c r="AQ547" s="126" t="s">
        <v>1430</v>
      </c>
      <c r="AZ547" s="126">
        <v>99121</v>
      </c>
      <c r="BA547" s="126" t="s">
        <v>1779</v>
      </c>
      <c r="BB547" s="126" t="s">
        <v>534</v>
      </c>
      <c r="BC547" s="227">
        <v>10000</v>
      </c>
      <c r="BQ547" s="227"/>
    </row>
    <row r="548" spans="43:69" x14ac:dyDescent="0.25">
      <c r="AQ548" s="126" t="s">
        <v>1431</v>
      </c>
      <c r="AZ548" s="126">
        <v>99139</v>
      </c>
      <c r="BA548" s="126" t="s">
        <v>1775</v>
      </c>
      <c r="BB548" s="126" t="s">
        <v>620</v>
      </c>
      <c r="BC548" s="227">
        <v>0</v>
      </c>
      <c r="BQ548" s="227"/>
    </row>
    <row r="549" spans="43:69" x14ac:dyDescent="0.25">
      <c r="AQ549" s="126" t="s">
        <v>1432</v>
      </c>
      <c r="AZ549" s="126">
        <v>99180</v>
      </c>
      <c r="BA549" s="126" t="s">
        <v>1777</v>
      </c>
      <c r="BB549" s="126" t="s">
        <v>480</v>
      </c>
      <c r="BC549" s="227">
        <v>15000</v>
      </c>
      <c r="BQ549" s="227"/>
    </row>
    <row r="550" spans="43:69" x14ac:dyDescent="0.25">
      <c r="AQ550" s="126" t="s">
        <v>1433</v>
      </c>
      <c r="AZ550" s="126">
        <v>99228</v>
      </c>
      <c r="BA550" s="126" t="s">
        <v>1775</v>
      </c>
      <c r="BB550" s="126" t="s">
        <v>106</v>
      </c>
      <c r="BC550" s="227">
        <v>10000</v>
      </c>
      <c r="BQ550" s="227"/>
    </row>
    <row r="551" spans="43:69" x14ac:dyDescent="0.25">
      <c r="AQ551" s="126" t="s">
        <v>1434</v>
      </c>
      <c r="AZ551" s="126">
        <v>99236</v>
      </c>
      <c r="BA551" s="126" t="s">
        <v>1775</v>
      </c>
      <c r="BB551" s="126" t="s">
        <v>129</v>
      </c>
      <c r="BC551" s="227">
        <v>15000</v>
      </c>
      <c r="BQ551" s="227"/>
    </row>
    <row r="552" spans="43:69" x14ac:dyDescent="0.25">
      <c r="AQ552" s="126" t="s">
        <v>1435</v>
      </c>
      <c r="AZ552" s="126">
        <v>99261</v>
      </c>
      <c r="BA552" s="126" t="s">
        <v>1775</v>
      </c>
      <c r="BB552" s="126" t="s">
        <v>68</v>
      </c>
      <c r="BC552" s="227">
        <v>10000</v>
      </c>
      <c r="BQ552" s="227"/>
    </row>
    <row r="553" spans="43:69" x14ac:dyDescent="0.25">
      <c r="AQ553" s="126" t="s">
        <v>1436</v>
      </c>
      <c r="AZ553" s="126">
        <v>99287</v>
      </c>
      <c r="BA553" s="126" t="s">
        <v>1775</v>
      </c>
      <c r="BB553" s="126" t="s">
        <v>70</v>
      </c>
      <c r="BC553" s="227">
        <v>10000</v>
      </c>
      <c r="BQ553" s="227"/>
    </row>
    <row r="554" spans="43:69" x14ac:dyDescent="0.25">
      <c r="AQ554" s="126" t="s">
        <v>1437</v>
      </c>
      <c r="AZ554" s="126">
        <v>99325</v>
      </c>
      <c r="BA554" s="126" t="s">
        <v>1775</v>
      </c>
      <c r="BB554" s="126" t="s">
        <v>524</v>
      </c>
      <c r="BC554" s="227">
        <v>12500</v>
      </c>
      <c r="BQ554" s="227"/>
    </row>
    <row r="555" spans="43:69" x14ac:dyDescent="0.25">
      <c r="AQ555" s="126" t="s">
        <v>1438</v>
      </c>
      <c r="AZ555" s="126">
        <v>99350</v>
      </c>
      <c r="BA555" s="126" t="s">
        <v>1775</v>
      </c>
      <c r="BB555" s="126" t="s">
        <v>78</v>
      </c>
      <c r="BC555" s="227">
        <v>15000</v>
      </c>
      <c r="BQ555" s="227"/>
    </row>
    <row r="556" spans="43:69" x14ac:dyDescent="0.25">
      <c r="AQ556" s="126" t="s">
        <v>1439</v>
      </c>
      <c r="AZ556" s="126">
        <v>99589</v>
      </c>
      <c r="BA556" s="126" t="s">
        <v>1775</v>
      </c>
      <c r="BB556" s="126" t="s">
        <v>64</v>
      </c>
      <c r="BC556" s="227">
        <v>10000</v>
      </c>
      <c r="BQ556" s="227"/>
    </row>
    <row r="557" spans="43:69" x14ac:dyDescent="0.25">
      <c r="AQ557" s="126" t="s">
        <v>1440</v>
      </c>
      <c r="AZ557" s="126">
        <v>99651</v>
      </c>
      <c r="BA557" s="126" t="s">
        <v>1775</v>
      </c>
      <c r="BB557" s="126" t="s">
        <v>592</v>
      </c>
      <c r="BC557" s="227">
        <v>12866.25</v>
      </c>
      <c r="BQ557" s="227"/>
    </row>
    <row r="558" spans="43:69" x14ac:dyDescent="0.25">
      <c r="AQ558" s="126" t="s">
        <v>1441</v>
      </c>
      <c r="AZ558" s="126">
        <v>99660</v>
      </c>
      <c r="BA558" s="126" t="s">
        <v>1775</v>
      </c>
      <c r="BB558" s="126" t="s">
        <v>519</v>
      </c>
      <c r="BC558" s="227">
        <v>14448.1</v>
      </c>
      <c r="BQ558" s="227"/>
    </row>
    <row r="559" spans="43:69" x14ac:dyDescent="0.25">
      <c r="AQ559" s="126" t="s">
        <v>1442</v>
      </c>
      <c r="AZ559" s="126">
        <v>99678</v>
      </c>
      <c r="BA559" s="126" t="s">
        <v>1775</v>
      </c>
      <c r="BB559" s="126" t="s">
        <v>326</v>
      </c>
      <c r="BC559" s="227">
        <v>15000</v>
      </c>
      <c r="BQ559" s="227"/>
    </row>
    <row r="560" spans="43:69" x14ac:dyDescent="0.25">
      <c r="AQ560" s="126" t="s">
        <v>1443</v>
      </c>
      <c r="AZ560" s="126">
        <v>99686</v>
      </c>
      <c r="BA560" s="126" t="s">
        <v>1775</v>
      </c>
      <c r="BB560" s="126" t="s">
        <v>139</v>
      </c>
      <c r="BC560" s="227">
        <v>12500</v>
      </c>
      <c r="BQ560" s="227"/>
    </row>
    <row r="561" spans="43:69" x14ac:dyDescent="0.25">
      <c r="AQ561" s="126" t="s">
        <v>1444</v>
      </c>
      <c r="AZ561" s="126">
        <v>99783</v>
      </c>
      <c r="BA561" s="126" t="s">
        <v>1775</v>
      </c>
      <c r="BB561" s="126" t="s">
        <v>199</v>
      </c>
      <c r="BC561" s="227">
        <v>10000</v>
      </c>
      <c r="BQ561" s="227"/>
    </row>
    <row r="562" spans="43:69" x14ac:dyDescent="0.25">
      <c r="AQ562" s="126" t="s">
        <v>1445</v>
      </c>
      <c r="AZ562" s="126">
        <v>99791</v>
      </c>
      <c r="BA562" s="126" t="s">
        <v>1775</v>
      </c>
      <c r="BB562" s="126" t="s">
        <v>181</v>
      </c>
      <c r="BC562" s="227" t="s">
        <v>1784</v>
      </c>
      <c r="BQ562" s="227"/>
    </row>
    <row r="563" spans="43:69" x14ac:dyDescent="0.25">
      <c r="AQ563" s="126" t="s">
        <v>1446</v>
      </c>
      <c r="AZ563" s="126">
        <v>99792</v>
      </c>
      <c r="BA563" s="126" t="s">
        <v>1775</v>
      </c>
      <c r="BB563" s="126" t="s">
        <v>539</v>
      </c>
      <c r="BC563" s="227">
        <v>10780</v>
      </c>
      <c r="BQ563" s="227"/>
    </row>
    <row r="564" spans="43:69" x14ac:dyDescent="0.25">
      <c r="AQ564" s="126" t="s">
        <v>1447</v>
      </c>
      <c r="AZ564" s="126">
        <v>200042</v>
      </c>
      <c r="BA564" s="126" t="s">
        <v>1782</v>
      </c>
      <c r="BB564" s="126" t="s">
        <v>387</v>
      </c>
      <c r="BC564" s="227">
        <v>15000</v>
      </c>
      <c r="BQ564" s="227"/>
    </row>
    <row r="565" spans="43:69" x14ac:dyDescent="0.25">
      <c r="AQ565" s="126" t="s">
        <v>1448</v>
      </c>
      <c r="AZ565" s="126">
        <v>200043</v>
      </c>
      <c r="BA565" s="126" t="s">
        <v>1782</v>
      </c>
      <c r="BB565" s="126" t="s">
        <v>528</v>
      </c>
      <c r="BC565" s="227">
        <v>15000</v>
      </c>
      <c r="BQ565" s="227"/>
    </row>
    <row r="566" spans="43:69" x14ac:dyDescent="0.25">
      <c r="AQ566" s="126" t="s">
        <v>1449</v>
      </c>
      <c r="AZ566" s="126">
        <v>200044</v>
      </c>
      <c r="BA566" s="126" t="s">
        <v>1782</v>
      </c>
      <c r="BB566" s="126" t="s">
        <v>464</v>
      </c>
      <c r="BC566" s="227">
        <v>10000</v>
      </c>
      <c r="BQ566" s="227"/>
    </row>
    <row r="567" spans="43:69" x14ac:dyDescent="0.25">
      <c r="AQ567" s="126" t="s">
        <v>1450</v>
      </c>
      <c r="AZ567" s="126">
        <v>200050</v>
      </c>
      <c r="BA567" s="126" t="s">
        <v>1782</v>
      </c>
      <c r="BB567" s="126" t="s">
        <v>1783</v>
      </c>
      <c r="BC567" s="227">
        <v>893.9</v>
      </c>
      <c r="BQ567" s="227"/>
    </row>
    <row r="568" spans="43:69" x14ac:dyDescent="0.25">
      <c r="AQ568" s="126" t="s">
        <v>1451</v>
      </c>
      <c r="AZ568" s="126">
        <v>200069</v>
      </c>
      <c r="BA568" s="126" t="s">
        <v>1782</v>
      </c>
      <c r="BB568" s="126" t="s">
        <v>341</v>
      </c>
      <c r="BC568" s="227">
        <v>10000</v>
      </c>
      <c r="BQ568" s="227"/>
    </row>
    <row r="569" spans="43:69" x14ac:dyDescent="0.25">
      <c r="AQ569" s="126" t="s">
        <v>1452</v>
      </c>
      <c r="AZ569" s="126">
        <v>200077</v>
      </c>
      <c r="BA569" s="126" t="s">
        <v>1782</v>
      </c>
      <c r="BB569" s="126" t="s">
        <v>312</v>
      </c>
      <c r="BC569" s="227">
        <v>10000</v>
      </c>
      <c r="BQ569" s="227"/>
    </row>
    <row r="570" spans="43:69" x14ac:dyDescent="0.25">
      <c r="AQ570" s="126" t="s">
        <v>1453</v>
      </c>
      <c r="AZ570" s="126">
        <v>200085</v>
      </c>
      <c r="BA570" s="126" t="s">
        <v>1782</v>
      </c>
      <c r="BB570" s="126" t="s">
        <v>296</v>
      </c>
      <c r="BC570" s="227">
        <v>15000</v>
      </c>
      <c r="BQ570" s="227"/>
    </row>
    <row r="571" spans="43:69" x14ac:dyDescent="0.25">
      <c r="AQ571" s="126" t="s">
        <v>1454</v>
      </c>
      <c r="AZ571" s="126">
        <v>200093</v>
      </c>
      <c r="BA571" s="126" t="s">
        <v>1782</v>
      </c>
      <c r="BB571" s="126" t="s">
        <v>260</v>
      </c>
      <c r="BC571" s="227">
        <v>10000</v>
      </c>
      <c r="BQ571" s="227"/>
    </row>
    <row r="572" spans="43:69" x14ac:dyDescent="0.25">
      <c r="AQ572" s="126" t="s">
        <v>1455</v>
      </c>
      <c r="AZ572" s="126">
        <v>200115</v>
      </c>
      <c r="BA572" s="126" t="s">
        <v>1782</v>
      </c>
      <c r="BB572" s="126" t="s">
        <v>493</v>
      </c>
      <c r="BC572" s="227">
        <v>10000</v>
      </c>
      <c r="BQ572" s="227"/>
    </row>
    <row r="573" spans="43:69" x14ac:dyDescent="0.25">
      <c r="AQ573" s="126" t="s">
        <v>1456</v>
      </c>
      <c r="AZ573" s="126">
        <v>200131</v>
      </c>
      <c r="BA573" s="126" t="s">
        <v>1782</v>
      </c>
      <c r="BB573" s="126" t="s">
        <v>89</v>
      </c>
      <c r="BC573" s="227">
        <v>10000</v>
      </c>
      <c r="BQ573" s="227"/>
    </row>
    <row r="574" spans="43:69" x14ac:dyDescent="0.25">
      <c r="AQ574" s="126" t="s">
        <v>1457</v>
      </c>
      <c r="AZ574" s="126">
        <v>200140</v>
      </c>
      <c r="BA574" s="126" t="s">
        <v>1782</v>
      </c>
      <c r="BB574" s="126" t="s">
        <v>554</v>
      </c>
      <c r="BC574" s="227">
        <v>7500</v>
      </c>
      <c r="BQ574" s="227"/>
    </row>
    <row r="575" spans="43:69" x14ac:dyDescent="0.25">
      <c r="AQ575" s="126" t="s">
        <v>1458</v>
      </c>
      <c r="AZ575" s="126">
        <v>200158</v>
      </c>
      <c r="BA575" s="126" t="s">
        <v>1782</v>
      </c>
      <c r="BB575" s="126" t="s">
        <v>42</v>
      </c>
      <c r="BC575" s="227">
        <v>10000</v>
      </c>
      <c r="BQ575" s="227"/>
    </row>
    <row r="576" spans="43:69" x14ac:dyDescent="0.25">
      <c r="AQ576" s="126" t="s">
        <v>1459</v>
      </c>
      <c r="AZ576" s="126">
        <v>200166</v>
      </c>
      <c r="BA576" s="126" t="s">
        <v>1782</v>
      </c>
      <c r="BB576" s="126" t="s">
        <v>274</v>
      </c>
      <c r="BC576" s="227">
        <v>19677.599999999999</v>
      </c>
      <c r="BQ576" s="227"/>
    </row>
    <row r="577" spans="43:69" x14ac:dyDescent="0.25">
      <c r="AQ577" s="126" t="s">
        <v>1460</v>
      </c>
      <c r="AZ577" s="126">
        <v>200174</v>
      </c>
      <c r="BA577" s="126" t="s">
        <v>1782</v>
      </c>
      <c r="BB577" s="126" t="s">
        <v>340</v>
      </c>
      <c r="BC577" s="227">
        <v>10000</v>
      </c>
      <c r="BQ577" s="227"/>
    </row>
    <row r="578" spans="43:69" x14ac:dyDescent="0.25">
      <c r="AQ578" s="126" t="s">
        <v>1461</v>
      </c>
      <c r="AZ578" s="126">
        <v>200182</v>
      </c>
      <c r="BA578" s="126" t="s">
        <v>1782</v>
      </c>
      <c r="BB578" s="126" t="s">
        <v>222</v>
      </c>
      <c r="BC578" s="227">
        <v>15632</v>
      </c>
      <c r="BQ578" s="227"/>
    </row>
    <row r="579" spans="43:69" x14ac:dyDescent="0.25">
      <c r="AQ579" s="126" t="s">
        <v>1462</v>
      </c>
      <c r="AZ579" s="126">
        <v>200207</v>
      </c>
      <c r="BA579" s="126" t="s">
        <v>1782</v>
      </c>
      <c r="BB579" s="126" t="s">
        <v>168</v>
      </c>
      <c r="BC579" s="227">
        <v>4740</v>
      </c>
      <c r="BQ579" s="227"/>
    </row>
    <row r="580" spans="43:69" x14ac:dyDescent="0.25">
      <c r="AQ580" s="126" t="s">
        <v>1463</v>
      </c>
    </row>
    <row r="581" spans="43:69" x14ac:dyDescent="0.25">
      <c r="AQ581" s="126" t="s">
        <v>1464</v>
      </c>
    </row>
    <row r="582" spans="43:69" x14ac:dyDescent="0.25">
      <c r="AQ582" s="126" t="s">
        <v>1465</v>
      </c>
    </row>
    <row r="583" spans="43:69" x14ac:dyDescent="0.25">
      <c r="AQ583" s="126" t="s">
        <v>1466</v>
      </c>
    </row>
    <row r="584" spans="43:69" x14ac:dyDescent="0.25">
      <c r="AQ584" s="126" t="s">
        <v>1467</v>
      </c>
    </row>
    <row r="585" spans="43:69" x14ac:dyDescent="0.25">
      <c r="AQ585" s="126" t="s">
        <v>1468</v>
      </c>
    </row>
    <row r="586" spans="43:69" x14ac:dyDescent="0.25">
      <c r="AQ586" s="126" t="s">
        <v>1469</v>
      </c>
    </row>
    <row r="587" spans="43:69" x14ac:dyDescent="0.25">
      <c r="AQ587" s="126" t="s">
        <v>1470</v>
      </c>
    </row>
    <row r="588" spans="43:69" x14ac:dyDescent="0.25">
      <c r="AQ588" s="126" t="s">
        <v>1471</v>
      </c>
    </row>
    <row r="589" spans="43:69" x14ac:dyDescent="0.25">
      <c r="AQ589" s="126" t="s">
        <v>1472</v>
      </c>
    </row>
    <row r="590" spans="43:69" x14ac:dyDescent="0.25">
      <c r="AQ590" s="126" t="s">
        <v>1473</v>
      </c>
    </row>
    <row r="591" spans="43:69" x14ac:dyDescent="0.25">
      <c r="AQ591" s="126" t="s">
        <v>1474</v>
      </c>
    </row>
    <row r="592" spans="43:69" x14ac:dyDescent="0.25">
      <c r="AQ592" s="126" t="s">
        <v>1475</v>
      </c>
    </row>
    <row r="593" spans="43:43" x14ac:dyDescent="0.25">
      <c r="AQ593" s="126" t="s">
        <v>1476</v>
      </c>
    </row>
    <row r="594" spans="43:43" x14ac:dyDescent="0.25">
      <c r="AQ594" s="126" t="s">
        <v>1477</v>
      </c>
    </row>
    <row r="595" spans="43:43" x14ac:dyDescent="0.25">
      <c r="AQ595" s="126" t="s">
        <v>1478</v>
      </c>
    </row>
    <row r="596" spans="43:43" x14ac:dyDescent="0.25">
      <c r="AQ596" s="126" t="s">
        <v>1479</v>
      </c>
    </row>
    <row r="597" spans="43:43" x14ac:dyDescent="0.25">
      <c r="AQ597" s="126" t="s">
        <v>1480</v>
      </c>
    </row>
    <row r="598" spans="43:43" x14ac:dyDescent="0.25">
      <c r="AQ598" s="126" t="s">
        <v>1481</v>
      </c>
    </row>
    <row r="599" spans="43:43" x14ac:dyDescent="0.25">
      <c r="AQ599" s="126" t="s">
        <v>1482</v>
      </c>
    </row>
    <row r="600" spans="43:43" x14ac:dyDescent="0.25">
      <c r="AQ600" s="126" t="s">
        <v>1483</v>
      </c>
    </row>
    <row r="601" spans="43:43" x14ac:dyDescent="0.25">
      <c r="AQ601" s="126" t="s">
        <v>1484</v>
      </c>
    </row>
    <row r="602" spans="43:43" x14ac:dyDescent="0.25">
      <c r="AQ602" s="126" t="s">
        <v>1485</v>
      </c>
    </row>
    <row r="603" spans="43:43" x14ac:dyDescent="0.25">
      <c r="AQ603" s="126" t="s">
        <v>1486</v>
      </c>
    </row>
    <row r="604" spans="43:43" x14ac:dyDescent="0.25">
      <c r="AQ604" s="126" t="s">
        <v>1487</v>
      </c>
    </row>
    <row r="605" spans="43:43" x14ac:dyDescent="0.25">
      <c r="AQ605" s="126" t="s">
        <v>1488</v>
      </c>
    </row>
    <row r="606" spans="43:43" x14ac:dyDescent="0.25">
      <c r="AQ606" s="126" t="s">
        <v>1489</v>
      </c>
    </row>
    <row r="607" spans="43:43" x14ac:dyDescent="0.25">
      <c r="AQ607" s="126" t="s">
        <v>1490</v>
      </c>
    </row>
    <row r="608" spans="43:43" x14ac:dyDescent="0.25">
      <c r="AQ608" s="126" t="s">
        <v>1491</v>
      </c>
    </row>
    <row r="609" spans="43:43" x14ac:dyDescent="0.25">
      <c r="AQ609" s="126" t="s">
        <v>1492</v>
      </c>
    </row>
    <row r="610" spans="43:43" x14ac:dyDescent="0.25">
      <c r="AQ610" s="126" t="s">
        <v>1493</v>
      </c>
    </row>
    <row r="611" spans="43:43" x14ac:dyDescent="0.25">
      <c r="AQ611" s="126" t="s">
        <v>1494</v>
      </c>
    </row>
    <row r="612" spans="43:43" x14ac:dyDescent="0.25">
      <c r="AQ612" s="126" t="s">
        <v>1495</v>
      </c>
    </row>
    <row r="613" spans="43:43" x14ac:dyDescent="0.25">
      <c r="AQ613" s="126" t="s">
        <v>1496</v>
      </c>
    </row>
    <row r="614" spans="43:43" x14ac:dyDescent="0.25">
      <c r="AQ614" s="126" t="s">
        <v>1497</v>
      </c>
    </row>
    <row r="615" spans="43:43" x14ac:dyDescent="0.25">
      <c r="AQ615" s="126" t="s">
        <v>1498</v>
      </c>
    </row>
    <row r="616" spans="43:43" x14ac:dyDescent="0.25">
      <c r="AQ616" s="126" t="s">
        <v>1499</v>
      </c>
    </row>
    <row r="617" spans="43:43" x14ac:dyDescent="0.25">
      <c r="AQ617" s="126" t="s">
        <v>1500</v>
      </c>
    </row>
    <row r="618" spans="43:43" x14ac:dyDescent="0.25">
      <c r="AQ618" s="126" t="s">
        <v>1501</v>
      </c>
    </row>
    <row r="619" spans="43:43" x14ac:dyDescent="0.25">
      <c r="AQ619" s="126" t="s">
        <v>1502</v>
      </c>
    </row>
    <row r="620" spans="43:43" x14ac:dyDescent="0.25">
      <c r="AQ620" s="126" t="s">
        <v>1503</v>
      </c>
    </row>
    <row r="621" spans="43:43" x14ac:dyDescent="0.25">
      <c r="AQ621" s="126" t="s">
        <v>1504</v>
      </c>
    </row>
    <row r="622" spans="43:43" x14ac:dyDescent="0.25">
      <c r="AQ622" s="126" t="s">
        <v>1505</v>
      </c>
    </row>
    <row r="623" spans="43:43" x14ac:dyDescent="0.25">
      <c r="AQ623" s="126" t="s">
        <v>1506</v>
      </c>
    </row>
    <row r="624" spans="43:43" x14ac:dyDescent="0.25">
      <c r="AQ624" s="126" t="s">
        <v>1507</v>
      </c>
    </row>
    <row r="625" spans="43:43" x14ac:dyDescent="0.25">
      <c r="AQ625" s="126" t="s">
        <v>1508</v>
      </c>
    </row>
    <row r="626" spans="43:43" x14ac:dyDescent="0.25">
      <c r="AQ626" s="126" t="s">
        <v>1509</v>
      </c>
    </row>
    <row r="627" spans="43:43" x14ac:dyDescent="0.25">
      <c r="AQ627" s="126" t="s">
        <v>1510</v>
      </c>
    </row>
    <row r="628" spans="43:43" x14ac:dyDescent="0.25">
      <c r="AQ628" s="126" t="s">
        <v>1511</v>
      </c>
    </row>
    <row r="629" spans="43:43" x14ac:dyDescent="0.25">
      <c r="AQ629" s="126" t="s">
        <v>1512</v>
      </c>
    </row>
    <row r="630" spans="43:43" x14ac:dyDescent="0.25">
      <c r="AQ630" s="126" t="s">
        <v>1513</v>
      </c>
    </row>
    <row r="631" spans="43:43" x14ac:dyDescent="0.25">
      <c r="AQ631" s="126" t="s">
        <v>1514</v>
      </c>
    </row>
    <row r="632" spans="43:43" x14ac:dyDescent="0.25">
      <c r="AQ632" s="126" t="s">
        <v>1515</v>
      </c>
    </row>
    <row r="633" spans="43:43" x14ac:dyDescent="0.25">
      <c r="AQ633" s="126" t="s">
        <v>1516</v>
      </c>
    </row>
    <row r="634" spans="43:43" x14ac:dyDescent="0.25">
      <c r="AQ634" s="126" t="s">
        <v>1517</v>
      </c>
    </row>
    <row r="635" spans="43:43" x14ac:dyDescent="0.25">
      <c r="AQ635" s="126" t="s">
        <v>1518</v>
      </c>
    </row>
    <row r="636" spans="43:43" x14ac:dyDescent="0.25">
      <c r="AQ636" s="126" t="s">
        <v>1519</v>
      </c>
    </row>
    <row r="637" spans="43:43" x14ac:dyDescent="0.25">
      <c r="AQ637" s="126" t="s">
        <v>1520</v>
      </c>
    </row>
    <row r="638" spans="43:43" x14ac:dyDescent="0.25">
      <c r="AQ638" s="126" t="s">
        <v>1521</v>
      </c>
    </row>
    <row r="639" spans="43:43" x14ac:dyDescent="0.25">
      <c r="AQ639" s="126" t="s">
        <v>1522</v>
      </c>
    </row>
    <row r="640" spans="43:43" x14ac:dyDescent="0.25">
      <c r="AQ640" s="126" t="s">
        <v>1523</v>
      </c>
    </row>
    <row r="641" spans="43:43" x14ac:dyDescent="0.25">
      <c r="AQ641" s="126" t="s">
        <v>1524</v>
      </c>
    </row>
    <row r="642" spans="43:43" x14ac:dyDescent="0.25">
      <c r="AQ642" s="126" t="s">
        <v>1525</v>
      </c>
    </row>
    <row r="643" spans="43:43" x14ac:dyDescent="0.25">
      <c r="AQ643" s="126" t="s">
        <v>1526</v>
      </c>
    </row>
    <row r="644" spans="43:43" x14ac:dyDescent="0.25">
      <c r="AQ644" s="126" t="s">
        <v>1527</v>
      </c>
    </row>
    <row r="645" spans="43:43" x14ac:dyDescent="0.25">
      <c r="AQ645" s="126" t="s">
        <v>1528</v>
      </c>
    </row>
    <row r="646" spans="43:43" x14ac:dyDescent="0.25">
      <c r="AQ646" s="126" t="s">
        <v>1529</v>
      </c>
    </row>
    <row r="647" spans="43:43" x14ac:dyDescent="0.25">
      <c r="AQ647" s="126" t="s">
        <v>1530</v>
      </c>
    </row>
    <row r="648" spans="43:43" x14ac:dyDescent="0.25">
      <c r="AQ648" s="126" t="s">
        <v>1531</v>
      </c>
    </row>
    <row r="649" spans="43:43" x14ac:dyDescent="0.25">
      <c r="AQ649" s="126" t="s">
        <v>1532</v>
      </c>
    </row>
    <row r="650" spans="43:43" x14ac:dyDescent="0.25">
      <c r="AQ650" s="126" t="s">
        <v>1533</v>
      </c>
    </row>
    <row r="651" spans="43:43" x14ac:dyDescent="0.25">
      <c r="AQ651" s="126" t="s">
        <v>1534</v>
      </c>
    </row>
    <row r="652" spans="43:43" x14ac:dyDescent="0.25">
      <c r="AQ652" s="126" t="s">
        <v>1535</v>
      </c>
    </row>
    <row r="653" spans="43:43" x14ac:dyDescent="0.25">
      <c r="AQ653" s="126" t="s">
        <v>1536</v>
      </c>
    </row>
    <row r="654" spans="43:43" x14ac:dyDescent="0.25">
      <c r="AQ654" s="126" t="s">
        <v>1537</v>
      </c>
    </row>
    <row r="655" spans="43:43" x14ac:dyDescent="0.25">
      <c r="AQ655" s="126" t="s">
        <v>1538</v>
      </c>
    </row>
    <row r="656" spans="43:43" x14ac:dyDescent="0.25">
      <c r="AQ656" s="126" t="s">
        <v>1539</v>
      </c>
    </row>
    <row r="657" spans="43:43" x14ac:dyDescent="0.25">
      <c r="AQ657" s="126" t="s">
        <v>1540</v>
      </c>
    </row>
    <row r="658" spans="43:43" x14ac:dyDescent="0.25">
      <c r="AQ658" s="126" t="s">
        <v>1541</v>
      </c>
    </row>
    <row r="659" spans="43:43" x14ac:dyDescent="0.25">
      <c r="AQ659" s="126" t="s">
        <v>1542</v>
      </c>
    </row>
    <row r="660" spans="43:43" x14ac:dyDescent="0.25">
      <c r="AQ660" s="126" t="s">
        <v>1543</v>
      </c>
    </row>
    <row r="661" spans="43:43" x14ac:dyDescent="0.25">
      <c r="AQ661" s="126" t="s">
        <v>1544</v>
      </c>
    </row>
    <row r="662" spans="43:43" x14ac:dyDescent="0.25">
      <c r="AQ662" s="126" t="s">
        <v>1545</v>
      </c>
    </row>
    <row r="663" spans="43:43" x14ac:dyDescent="0.25">
      <c r="AQ663" s="126" t="s">
        <v>1546</v>
      </c>
    </row>
    <row r="664" spans="43:43" x14ac:dyDescent="0.25">
      <c r="AQ664" s="126" t="s">
        <v>1547</v>
      </c>
    </row>
    <row r="665" spans="43:43" x14ac:dyDescent="0.25">
      <c r="AQ665" s="126" t="s">
        <v>1548</v>
      </c>
    </row>
    <row r="666" spans="43:43" x14ac:dyDescent="0.25">
      <c r="AQ666" s="126" t="s">
        <v>1549</v>
      </c>
    </row>
    <row r="667" spans="43:43" x14ac:dyDescent="0.25">
      <c r="AQ667" s="126" t="s">
        <v>1550</v>
      </c>
    </row>
    <row r="668" spans="43:43" x14ac:dyDescent="0.25">
      <c r="AQ668" s="126" t="s">
        <v>1551</v>
      </c>
    </row>
    <row r="669" spans="43:43" x14ac:dyDescent="0.25">
      <c r="AQ669" s="126" t="s">
        <v>1552</v>
      </c>
    </row>
    <row r="670" spans="43:43" x14ac:dyDescent="0.25">
      <c r="AQ670" s="126" t="s">
        <v>1553</v>
      </c>
    </row>
    <row r="671" spans="43:43" x14ac:dyDescent="0.25">
      <c r="AQ671" s="126" t="s">
        <v>1554</v>
      </c>
    </row>
    <row r="672" spans="43:43" x14ac:dyDescent="0.25">
      <c r="AQ672" s="126" t="s">
        <v>1555</v>
      </c>
    </row>
    <row r="673" spans="43:43" x14ac:dyDescent="0.25">
      <c r="AQ673" s="126" t="s">
        <v>1556</v>
      </c>
    </row>
    <row r="674" spans="43:43" x14ac:dyDescent="0.25">
      <c r="AQ674" s="126" t="s">
        <v>1557</v>
      </c>
    </row>
    <row r="675" spans="43:43" x14ac:dyDescent="0.25">
      <c r="AQ675" s="126" t="s">
        <v>1558</v>
      </c>
    </row>
    <row r="676" spans="43:43" x14ac:dyDescent="0.25">
      <c r="AQ676" s="126" t="s">
        <v>1559</v>
      </c>
    </row>
    <row r="677" spans="43:43" x14ac:dyDescent="0.25">
      <c r="AQ677" s="126" t="s">
        <v>1560</v>
      </c>
    </row>
    <row r="678" spans="43:43" x14ac:dyDescent="0.25">
      <c r="AQ678" s="126" t="s">
        <v>1561</v>
      </c>
    </row>
    <row r="679" spans="43:43" x14ac:dyDescent="0.25">
      <c r="AQ679" s="126" t="s">
        <v>1562</v>
      </c>
    </row>
    <row r="680" spans="43:43" x14ac:dyDescent="0.25">
      <c r="AQ680" s="126" t="s">
        <v>1563</v>
      </c>
    </row>
    <row r="681" spans="43:43" x14ac:dyDescent="0.25">
      <c r="AQ681" s="126" t="s">
        <v>1564</v>
      </c>
    </row>
    <row r="682" spans="43:43" x14ac:dyDescent="0.25">
      <c r="AQ682" s="126" t="s">
        <v>1565</v>
      </c>
    </row>
    <row r="683" spans="43:43" x14ac:dyDescent="0.25">
      <c r="AQ683" s="126" t="s">
        <v>1566</v>
      </c>
    </row>
    <row r="684" spans="43:43" x14ac:dyDescent="0.25">
      <c r="AQ684" s="126" t="s">
        <v>1567</v>
      </c>
    </row>
    <row r="685" spans="43:43" x14ac:dyDescent="0.25">
      <c r="AQ685" s="126" t="s">
        <v>1568</v>
      </c>
    </row>
    <row r="686" spans="43:43" x14ac:dyDescent="0.25">
      <c r="AQ686" s="126" t="s">
        <v>1569</v>
      </c>
    </row>
    <row r="687" spans="43:43" x14ac:dyDescent="0.25">
      <c r="AQ687" s="126" t="s">
        <v>1570</v>
      </c>
    </row>
    <row r="688" spans="43:43" x14ac:dyDescent="0.25">
      <c r="AQ688" s="126" t="s">
        <v>1571</v>
      </c>
    </row>
    <row r="689" spans="43:43" x14ac:dyDescent="0.25">
      <c r="AQ689" s="126" t="s">
        <v>1572</v>
      </c>
    </row>
    <row r="690" spans="43:43" x14ac:dyDescent="0.25">
      <c r="AQ690" s="126" t="s">
        <v>1573</v>
      </c>
    </row>
    <row r="691" spans="43:43" x14ac:dyDescent="0.25">
      <c r="AQ691" s="126" t="s">
        <v>755</v>
      </c>
    </row>
  </sheetData>
  <sheetProtection algorithmName="SHA-512" hashValue="BumjeeVAE7do9rs0LJqTYAP72uE9C4qcvF0sWcVZ7dgSxpoYFv8fTwGFZQokb2wRiqjbV2j9f+g7KrdOd40n+A==" saltValue="DuX8y4LHVwsIApov3kBVgw==" spinCount="100000" sheet="1" objects="1" scenarios="1"/>
  <autoFilter ref="AZ1:BC579" xr:uid="{BA099D40-A882-4464-97B0-BD59542F8AEE}"/>
  <sortState xmlns:xlrd2="http://schemas.microsoft.com/office/spreadsheetml/2017/richdata2" ref="K2:K65">
    <sortCondition ref="K2:K65"/>
  </sortState>
  <phoneticPr fontId="9" type="noConversion"/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2717A-C9C9-4715-AED6-499AF2783B41}">
  <sheetPr codeName="Planilha7"/>
  <dimension ref="A1:Z11"/>
  <sheetViews>
    <sheetView showGridLines="0" showRowColHeaders="0" zoomScale="110" zoomScaleNormal="110" workbookViewId="0"/>
  </sheetViews>
  <sheetFormatPr defaultRowHeight="15" x14ac:dyDescent="0.25"/>
  <cols>
    <col min="1" max="1" width="1.7109375" style="126" customWidth="1"/>
    <col min="2" max="2" width="27.7109375" customWidth="1"/>
    <col min="3" max="3" width="3.7109375" style="126" customWidth="1"/>
    <col min="4" max="4" width="27.7109375" customWidth="1"/>
    <col min="5" max="5" width="3.7109375" style="126" customWidth="1"/>
    <col min="6" max="6" width="27.7109375" customWidth="1"/>
    <col min="7" max="7" width="3.7109375" customWidth="1"/>
    <col min="8" max="8" width="27.7109375" customWidth="1"/>
    <col min="9" max="9" width="1.7109375" customWidth="1"/>
  </cols>
  <sheetData>
    <row r="1" spans="1:26" ht="4.9000000000000004" customHeight="1" thickBot="1" x14ac:dyDescent="0.3"/>
    <row r="2" spans="1:26" ht="69.75" thickBot="1" x14ac:dyDescent="0.3">
      <c r="B2" s="202" t="s">
        <v>1786</v>
      </c>
      <c r="D2" s="448" t="s">
        <v>857</v>
      </c>
      <c r="E2" s="448"/>
      <c r="F2" s="448"/>
      <c r="H2" s="202" t="s">
        <v>1787</v>
      </c>
    </row>
    <row r="3" spans="1:26" ht="36" customHeight="1" thickBot="1" x14ac:dyDescent="0.3">
      <c r="B3" s="177" t="str">
        <f>IFERROR(VLOOKUP('03_CADASTRO DO GRÊMIO'!D8,'Listas Suspensas'!BB1:BC579,2,0),"")</f>
        <v/>
      </c>
      <c r="D3" s="448"/>
      <c r="E3" s="448"/>
      <c r="F3" s="448"/>
      <c r="H3" s="177" t="str">
        <f>B3</f>
        <v/>
      </c>
    </row>
    <row r="4" spans="1:26" ht="11.45" customHeight="1" thickBot="1" x14ac:dyDescent="0.3"/>
    <row r="5" spans="1:26" ht="70.150000000000006" customHeight="1" thickBot="1" x14ac:dyDescent="0.3">
      <c r="A5" s="126">
        <v>1</v>
      </c>
      <c r="B5" s="176" t="str">
        <f>IFERROR(VLOOKUP(A5,'03_CADASTRO DO GRÊMIO'!$H$20:$L$31,2,0),"")</f>
        <v>Geral</v>
      </c>
      <c r="C5" s="126">
        <v>2</v>
      </c>
      <c r="D5" s="176" t="str">
        <f>IFERROR(VLOOKUP(C5,'03_CADASTRO DO GRÊMIO'!$H$20:$L$31,2,0),"")</f>
        <v>Tesouraria</v>
      </c>
      <c r="E5" s="126">
        <v>3</v>
      </c>
      <c r="F5" s="176" t="str">
        <f>IFERROR(VLOOKUP(E5,'03_CADASTRO DO GRÊMIO'!$H$20:$L$31,2,0),"")</f>
        <v>Território e Parcerias</v>
      </c>
      <c r="G5" s="126">
        <v>4</v>
      </c>
      <c r="H5" s="176" t="str">
        <f>IFERROR(IF(VLOOKUP(G5,'03_CADASTRO DO GRÊMIO'!$H$20:$L$31,2,0)="","",VLOOKUP(G5,'03_CADASTRO DO GRÊMIO'!$H$20:$L$31,2,0)),"")</f>
        <v>Esportes, corpo e movimento</v>
      </c>
    </row>
    <row r="6" spans="1:26" ht="34.9" customHeight="1" thickBot="1" x14ac:dyDescent="0.3"/>
    <row r="7" spans="1:26" ht="70.150000000000006" customHeight="1" thickBot="1" x14ac:dyDescent="0.3">
      <c r="A7" s="126">
        <v>5</v>
      </c>
      <c r="B7" s="176" t="str">
        <f>IFERROR(IF(VLOOKUP(A7,'03_CADASTRO DO GRÊMIO'!$H$20:$L$31,2,0)="","",VLOOKUP(A7,'03_CADASTRO DO GRÊMIO'!$H$20:$L$31,2,0)),"")</f>
        <v>Cultura e Lazer</v>
      </c>
      <c r="C7" s="126">
        <v>6</v>
      </c>
      <c r="D7" s="176" t="str">
        <f>IFERROR(IF(VLOOKUP(C7,'03_CADASTRO DO GRÊMIO'!$H$20:$L$31,2,0)="","",VLOOKUP(C7,'03_CADASTRO DO GRÊMIO'!$H$20:$L$31,2,0)),"")</f>
        <v>Meio Ambiente e Mudanças Climáticas</v>
      </c>
      <c r="E7" s="126">
        <v>7</v>
      </c>
      <c r="F7" s="176" t="str">
        <f>IFERROR(IF(VLOOKUP(E7,'03_CADASTRO DO GRÊMIO'!$H$20:$L$31,2,0)="","",VLOOKUP(E7,'03_CADASTRO DO GRÊMIO'!$H$20:$L$31,2,0)),"")</f>
        <v>Diversidade, Equidade e Inclusão</v>
      </c>
      <c r="G7" s="126">
        <v>8</v>
      </c>
      <c r="H7" s="176" t="str">
        <f>IFERROR(IF(VLOOKUP(G7,'03_CADASTRO DO GRÊMIO'!$H$20:$L$31,2,0)="","",VLOOKUP(G7,'03_CADASTRO DO GRÊMIO'!$H$20:$L$31,2,0)),"")</f>
        <v>Direitos Humanos e Convivência</v>
      </c>
    </row>
    <row r="8" spans="1:26" ht="34.9" customHeight="1" thickBot="1" x14ac:dyDescent="0.3"/>
    <row r="9" spans="1:26" ht="70.150000000000006" customHeight="1" thickBot="1" x14ac:dyDescent="0.3">
      <c r="A9" s="126">
        <v>9</v>
      </c>
      <c r="B9" s="176" t="str">
        <f>IFERROR(IF(VLOOKUP(A9,'03_CADASTRO DO GRÊMIO'!$H$20:$L$31,2,0)="","",VLOOKUP(A9,'03_CADASTRO DO GRÊMIO'!$H$20:$L$31,2,0)),"")</f>
        <v>Tecnologias Digitais</v>
      </c>
      <c r="C9" s="126">
        <v>10</v>
      </c>
      <c r="D9" s="176" t="str">
        <f>IFERROR(IF(VLOOKUP(C9,'03_CADASTRO DO GRÊMIO'!$H$20:$L$31,2,0)="","",VLOOKUP(C9,'03_CADASTRO DO GRÊMIO'!$H$20:$L$31,2,0)),"")</f>
        <v>Participação e Gestão Democrática</v>
      </c>
      <c r="E9" s="126">
        <v>11</v>
      </c>
      <c r="F9" s="176" t="str">
        <f>IFERROR(IF(VLOOKUP(E9,'03_CADASTRO DO GRÊMIO'!$H$20:$L$31,2,0)="","",VLOOKUP(E9,'03_CADASTRO DO GRÊMIO'!$H$20:$L$31,2,0)),"")</f>
        <v>Comunicação e Mobilização Acadêmica</v>
      </c>
      <c r="G9" s="126">
        <v>12</v>
      </c>
      <c r="H9" s="176" t="str">
        <f>IFERROR(IF(VLOOKUP(G9,'03_CADASTRO DO GRÊMIO'!$H$20:$L$31,2,0)="","",VLOOKUP(G9,'03_CADASTRO DO GRÊMIO'!$H$20:$L$31,2,0)),"")</f>
        <v/>
      </c>
    </row>
    <row r="10" spans="1:26" ht="34.9" customHeight="1" x14ac:dyDescent="0.25">
      <c r="B10" s="447" t="s">
        <v>1708</v>
      </c>
      <c r="C10" s="447"/>
      <c r="D10" s="447"/>
      <c r="E10" s="447"/>
      <c r="F10" s="447"/>
      <c r="G10" s="447"/>
      <c r="H10" s="447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49.9" customHeight="1" x14ac:dyDescent="0.25">
      <c r="B11" s="447"/>
      <c r="C11" s="447"/>
      <c r="D11" s="447"/>
      <c r="E11" s="447"/>
      <c r="F11" s="447"/>
      <c r="G11" s="447"/>
      <c r="H11" s="447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</sheetData>
  <sheetProtection algorithmName="SHA-512" hashValue="AIEaFWwwh6nhFFwuzqXIhOKQb191b+xRE/CmksPuYiF2VI7pR0JfrB8DkEzvw5XDmscJ4KjIq5ePitbqt7Y5Dg==" saltValue="bpZsKxHPqt3r0l8M1gtvGQ==" spinCount="100000" sheet="1" objects="1" scenarios="1"/>
  <protectedRanges>
    <protectedRange sqref="H3" name="Intervalo1"/>
  </protectedRanges>
  <mergeCells count="2">
    <mergeCell ref="B10:H11"/>
    <mergeCell ref="D2:F3"/>
  </mergeCells>
  <hyperlinks>
    <hyperlink ref="B5" location="Geral" display="Geral" xr:uid="{C2B327F5-30B0-47FE-B8EA-219A23B72B6F}"/>
    <hyperlink ref="D5" location="Area2" display="Area2" xr:uid="{59C87A66-DF64-42FE-98FF-F0C0D6CE459D}"/>
    <hyperlink ref="F5" location="Area3" display="Area3" xr:uid="{9F635223-B721-4439-BE92-A9CCCAC0D956}"/>
    <hyperlink ref="H5" location="Area4" display="Area4" xr:uid="{2239E756-0BB8-48F0-9760-82321A04A4DB}"/>
    <hyperlink ref="B7" location="Area5" display="Area5" xr:uid="{E9B82ACF-94FA-4284-93D6-3A87F3114D48}"/>
    <hyperlink ref="D7" location="Area6" display="Area6" xr:uid="{6E692EDF-E853-4B2C-ADE3-A60F5BBAAFE6}"/>
    <hyperlink ref="F7" location="Area7" display="Area7" xr:uid="{24E74EDE-347E-49B7-97AB-8F33D68F5E89}"/>
    <hyperlink ref="H7" location="Area8" display="Area8" xr:uid="{2634BFEC-397B-4A06-88FD-3D9277C4A567}"/>
    <hyperlink ref="B9" location="Area9" display="Area9" xr:uid="{8907E700-462E-4F2A-8981-6F2A67E374D0}"/>
    <hyperlink ref="D9" location="Area10" display="Area10" xr:uid="{36199A15-888F-4D72-9733-91D04CAD96D8}"/>
    <hyperlink ref="F9" location="Area11" display="Area11" xr:uid="{E7DBAFCE-8D0C-4FE5-AAF1-7B1BE75CAE13}"/>
    <hyperlink ref="H9" location="Area12" display="Area12" xr:uid="{B4BE12BE-36BE-40EB-AF33-863036A0E9A6}"/>
  </hyperlinks>
  <pageMargins left="0.511811024" right="0.511811024" top="0.78740157499999996" bottom="0.78740157499999996" header="0.31496062000000002" footer="0.31496062000000002"/>
  <pageSetup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BFC8C-5F99-4DBB-A39F-D993C5FEBAD4}">
  <sheetPr codeName="Planilha9"/>
  <dimension ref="A1:HH603"/>
  <sheetViews>
    <sheetView topLeftCell="B1" workbookViewId="0">
      <pane ySplit="3" topLeftCell="A581" activePane="bottomLeft" state="frozen"/>
      <selection pane="bottomLeft" activeCell="B3" sqref="B3:BB603"/>
    </sheetView>
  </sheetViews>
  <sheetFormatPr defaultRowHeight="15" x14ac:dyDescent="0.25"/>
  <cols>
    <col min="1" max="2" width="4.85546875" customWidth="1"/>
    <col min="3" max="3" width="15.5703125" bestFit="1" customWidth="1"/>
    <col min="4" max="4" width="2" bestFit="1" customWidth="1"/>
    <col min="5" max="5" width="10.5703125" bestFit="1" customWidth="1"/>
    <col min="6" max="13" width="2" bestFit="1" customWidth="1"/>
    <col min="14" max="14" width="18.7109375" bestFit="1" customWidth="1"/>
    <col min="15" max="16" width="2" bestFit="1" customWidth="1"/>
    <col min="17" max="17" width="11.28515625" bestFit="1" customWidth="1"/>
    <col min="18" max="22" width="2" bestFit="1" customWidth="1"/>
    <col min="23" max="23" width="8" bestFit="1" customWidth="1"/>
    <col min="24" max="29" width="2" bestFit="1" customWidth="1"/>
    <col min="30" max="30" width="8.7109375" bestFit="1" customWidth="1"/>
    <col min="31" max="37" width="2" bestFit="1" customWidth="1"/>
    <col min="38" max="38" width="11.5703125" bestFit="1" customWidth="1"/>
    <col min="39" max="42" width="2" bestFit="1" customWidth="1"/>
    <col min="43" max="43" width="6.5703125" bestFit="1" customWidth="1"/>
    <col min="44" max="46" width="2" bestFit="1" customWidth="1"/>
    <col min="47" max="47" width="4.7109375" bestFit="1" customWidth="1"/>
    <col min="48" max="48" width="2" bestFit="1" customWidth="1"/>
    <col min="49" max="49" width="9.7109375" bestFit="1" customWidth="1"/>
    <col min="50" max="51" width="2" bestFit="1" customWidth="1"/>
    <col min="52" max="52" width="4.85546875" bestFit="1" customWidth="1"/>
    <col min="53" max="53" width="2" bestFit="1" customWidth="1"/>
    <col min="54" max="54" width="9.42578125" bestFit="1" customWidth="1"/>
    <col min="57" max="57" width="4.5703125" bestFit="1" customWidth="1"/>
    <col min="58" max="58" width="2" bestFit="1" customWidth="1"/>
    <col min="59" max="59" width="8.28515625" bestFit="1" customWidth="1"/>
    <col min="60" max="61" width="2" bestFit="1" customWidth="1"/>
    <col min="62" max="62" width="5.28515625" bestFit="1" customWidth="1"/>
    <col min="63" max="64" width="2" bestFit="1" customWidth="1"/>
    <col min="65" max="65" width="4" bestFit="1" customWidth="1"/>
    <col min="66" max="67" width="2" bestFit="1" customWidth="1"/>
    <col min="68" max="68" width="18.7109375" bestFit="1" customWidth="1"/>
    <col min="69" max="70" width="2" bestFit="1" customWidth="1"/>
    <col min="71" max="71" width="11.28515625" bestFit="1" customWidth="1"/>
    <col min="72" max="76" width="2" bestFit="1" customWidth="1"/>
    <col min="77" max="77" width="9.42578125" bestFit="1" customWidth="1"/>
    <col min="78" max="83" width="2" bestFit="1" customWidth="1"/>
    <col min="84" max="84" width="23.28515625" bestFit="1" customWidth="1"/>
    <col min="85" max="91" width="2" bestFit="1" customWidth="1"/>
    <col min="92" max="92" width="23.7109375" bestFit="1" customWidth="1"/>
    <col min="93" max="96" width="2" bestFit="1" customWidth="1"/>
    <col min="97" max="97" width="6.5703125" bestFit="1" customWidth="1"/>
    <col min="98" max="100" width="2" bestFit="1" customWidth="1"/>
    <col min="101" max="101" width="4.7109375" bestFit="1" customWidth="1"/>
    <col min="102" max="102" width="2" bestFit="1" customWidth="1"/>
    <col min="103" max="103" width="9.7109375" bestFit="1" customWidth="1"/>
    <col min="104" max="105" width="2" bestFit="1" customWidth="1"/>
    <col min="106" max="106" width="4.85546875" bestFit="1" customWidth="1"/>
    <col min="107" max="107" width="2" bestFit="1" customWidth="1"/>
    <col min="108" max="108" width="9.42578125" bestFit="1" customWidth="1"/>
    <col min="111" max="111" width="4.28515625" bestFit="1" customWidth="1"/>
    <col min="112" max="112" width="2" bestFit="1" customWidth="1"/>
    <col min="113" max="113" width="8.28515625" bestFit="1" customWidth="1"/>
    <col min="114" max="121" width="2" bestFit="1" customWidth="1"/>
    <col min="122" max="122" width="4.28515625" bestFit="1" customWidth="1"/>
    <col min="123" max="124" width="2" bestFit="1" customWidth="1"/>
    <col min="125" max="125" width="11.28515625" bestFit="1" customWidth="1"/>
    <col min="126" max="130" width="2" bestFit="1" customWidth="1"/>
    <col min="131" max="131" width="8" bestFit="1" customWidth="1"/>
    <col min="132" max="137" width="2" bestFit="1" customWidth="1"/>
    <col min="138" max="138" width="8.7109375" bestFit="1" customWidth="1"/>
    <col min="139" max="145" width="2" bestFit="1" customWidth="1"/>
    <col min="146" max="146" width="11.5703125" bestFit="1" customWidth="1"/>
    <col min="147" max="150" width="2" bestFit="1" customWidth="1"/>
    <col min="151" max="151" width="6.5703125" bestFit="1" customWidth="1"/>
    <col min="152" max="154" width="2" bestFit="1" customWidth="1"/>
    <col min="155" max="155" width="4.7109375" bestFit="1" customWidth="1"/>
    <col min="156" max="156" width="2" bestFit="1" customWidth="1"/>
    <col min="157" max="157" width="9.7109375" bestFit="1" customWidth="1"/>
    <col min="158" max="159" width="2" bestFit="1" customWidth="1"/>
    <col min="160" max="160" width="4.85546875" bestFit="1" customWidth="1"/>
    <col min="161" max="161" width="2" bestFit="1" customWidth="1"/>
    <col min="162" max="162" width="9.42578125" bestFit="1" customWidth="1"/>
    <col min="165" max="165" width="4.28515625" bestFit="1" customWidth="1"/>
    <col min="166" max="166" width="2" bestFit="1" customWidth="1"/>
    <col min="167" max="167" width="8.28515625" bestFit="1" customWidth="1"/>
    <col min="168" max="175" width="2" bestFit="1" customWidth="1"/>
    <col min="176" max="176" width="4.28515625" bestFit="1" customWidth="1"/>
    <col min="177" max="178" width="2" bestFit="1" customWidth="1"/>
    <col min="179" max="179" width="11.28515625" bestFit="1" customWidth="1"/>
    <col min="180" max="184" width="2" bestFit="1" customWidth="1"/>
    <col min="185" max="185" width="8" bestFit="1" customWidth="1"/>
    <col min="186" max="191" width="2" bestFit="1" customWidth="1"/>
    <col min="192" max="192" width="8.7109375" bestFit="1" customWidth="1"/>
    <col min="193" max="199" width="2" bestFit="1" customWidth="1"/>
    <col min="200" max="200" width="11.5703125" bestFit="1" customWidth="1"/>
    <col min="201" max="204" width="2" bestFit="1" customWidth="1"/>
    <col min="205" max="205" width="6.5703125" bestFit="1" customWidth="1"/>
    <col min="206" max="208" width="2" bestFit="1" customWidth="1"/>
    <col min="209" max="209" width="4.7109375" bestFit="1" customWidth="1"/>
    <col min="210" max="210" width="2" bestFit="1" customWidth="1"/>
    <col min="211" max="211" width="9.7109375" bestFit="1" customWidth="1"/>
    <col min="212" max="213" width="2" bestFit="1" customWidth="1"/>
    <col min="214" max="214" width="4.85546875" bestFit="1" customWidth="1"/>
    <col min="215" max="215" width="2" bestFit="1" customWidth="1"/>
    <col min="216" max="216" width="9.42578125" bestFit="1" customWidth="1"/>
  </cols>
  <sheetData>
    <row r="1" spans="1:216" x14ac:dyDescent="0.25">
      <c r="A1" s="449" t="s">
        <v>1676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449"/>
      <c r="AJ1" s="449"/>
      <c r="AK1" s="449"/>
      <c r="AL1" s="449"/>
      <c r="AM1" s="449"/>
      <c r="AN1" s="449"/>
      <c r="AO1" s="449"/>
      <c r="AP1" s="449"/>
      <c r="AQ1" s="449"/>
      <c r="AR1" s="449"/>
      <c r="AS1" s="449"/>
      <c r="AT1" s="449"/>
      <c r="AU1" s="449"/>
      <c r="AV1" s="449"/>
      <c r="AW1" s="449"/>
      <c r="AX1" s="449"/>
      <c r="AY1" s="449"/>
      <c r="AZ1" s="449"/>
      <c r="BA1" s="449"/>
      <c r="BB1" s="449"/>
      <c r="BE1" s="449" t="s">
        <v>1677</v>
      </c>
      <c r="BF1" s="449"/>
      <c r="BG1" s="449"/>
      <c r="BH1" s="449"/>
      <c r="BI1" s="449"/>
      <c r="BJ1" s="449"/>
      <c r="BK1" s="449"/>
      <c r="BL1" s="449"/>
      <c r="BM1" s="449"/>
      <c r="BN1" s="449"/>
      <c r="BO1" s="449"/>
      <c r="BP1" s="449"/>
      <c r="BQ1" s="449"/>
      <c r="BR1" s="449"/>
      <c r="BS1" s="449"/>
      <c r="BT1" s="449"/>
      <c r="BU1" s="449"/>
      <c r="BV1" s="449"/>
      <c r="BW1" s="449"/>
      <c r="BX1" s="449"/>
      <c r="BY1" s="449"/>
      <c r="BZ1" s="449"/>
      <c r="CA1" s="449"/>
      <c r="CB1" s="449"/>
      <c r="CC1" s="449"/>
      <c r="CD1" s="449"/>
      <c r="CE1" s="449"/>
      <c r="CF1" s="449"/>
      <c r="CG1" s="449"/>
      <c r="CH1" s="449"/>
      <c r="CI1" s="449"/>
      <c r="CJ1" s="449"/>
      <c r="CK1" s="449"/>
      <c r="CL1" s="449"/>
      <c r="CM1" s="449"/>
      <c r="CN1" s="449"/>
      <c r="CO1" s="449"/>
      <c r="CP1" s="449"/>
      <c r="CQ1" s="449"/>
      <c r="CR1" s="449"/>
      <c r="CS1" s="449"/>
      <c r="CT1" s="449"/>
      <c r="CU1" s="449"/>
      <c r="CV1" s="449"/>
      <c r="CW1" s="449"/>
      <c r="CX1" s="449"/>
      <c r="CY1" s="449"/>
      <c r="CZ1" s="449"/>
      <c r="DA1" s="449"/>
      <c r="DB1" s="449"/>
      <c r="DC1" s="449"/>
      <c r="DD1" s="449"/>
      <c r="DG1" s="449" t="s">
        <v>1678</v>
      </c>
      <c r="DH1" s="449"/>
      <c r="DI1" s="449"/>
      <c r="DJ1" s="449"/>
      <c r="DK1" s="449"/>
      <c r="DL1" s="449"/>
      <c r="DM1" s="449"/>
      <c r="DN1" s="449"/>
      <c r="DO1" s="449"/>
      <c r="DP1" s="449"/>
      <c r="DQ1" s="449"/>
      <c r="DR1" s="449"/>
      <c r="DS1" s="449"/>
      <c r="DT1" s="449"/>
      <c r="DU1" s="449"/>
      <c r="DV1" s="449"/>
      <c r="DW1" s="449"/>
      <c r="DX1" s="449"/>
      <c r="DY1" s="449"/>
      <c r="DZ1" s="449"/>
      <c r="EA1" s="449"/>
      <c r="EB1" s="449"/>
      <c r="EC1" s="449"/>
      <c r="ED1" s="449"/>
      <c r="EE1" s="449"/>
      <c r="EF1" s="449"/>
      <c r="EG1" s="449"/>
      <c r="EH1" s="449"/>
      <c r="EI1" s="449"/>
      <c r="EJ1" s="449"/>
      <c r="EK1" s="449"/>
      <c r="EL1" s="449"/>
      <c r="EM1" s="449"/>
      <c r="EN1" s="449"/>
      <c r="EO1" s="449"/>
      <c r="EP1" s="449"/>
      <c r="EQ1" s="449"/>
      <c r="ER1" s="449"/>
      <c r="ES1" s="449"/>
      <c r="ET1" s="449"/>
      <c r="EU1" s="449"/>
      <c r="EV1" s="449"/>
      <c r="EW1" s="449"/>
      <c r="EX1" s="449"/>
      <c r="EY1" s="449"/>
      <c r="EZ1" s="449"/>
      <c r="FA1" s="449"/>
      <c r="FB1" s="449"/>
      <c r="FC1" s="449"/>
      <c r="FD1" s="449"/>
      <c r="FE1" s="449"/>
      <c r="FF1" s="449"/>
      <c r="FI1" s="449" t="s">
        <v>1679</v>
      </c>
      <c r="FJ1" s="449"/>
      <c r="FK1" s="449"/>
      <c r="FL1" s="449"/>
      <c r="FM1" s="449"/>
      <c r="FN1" s="449"/>
      <c r="FO1" s="449"/>
      <c r="FP1" s="449"/>
      <c r="FQ1" s="449"/>
      <c r="FR1" s="449"/>
      <c r="FS1" s="449"/>
      <c r="FT1" s="449"/>
      <c r="FU1" s="449"/>
      <c r="FV1" s="449"/>
      <c r="FW1" s="449"/>
      <c r="FX1" s="449"/>
      <c r="FY1" s="449"/>
      <c r="FZ1" s="449"/>
      <c r="GA1" s="449"/>
      <c r="GB1" s="449"/>
      <c r="GC1" s="449"/>
      <c r="GD1" s="449"/>
      <c r="GE1" s="449"/>
      <c r="GF1" s="449"/>
      <c r="GG1" s="449"/>
      <c r="GH1" s="449"/>
      <c r="GI1" s="449"/>
      <c r="GJ1" s="449"/>
      <c r="GK1" s="449"/>
      <c r="GL1" s="449"/>
      <c r="GM1" s="449"/>
      <c r="GN1" s="449"/>
      <c r="GO1" s="449"/>
      <c r="GP1" s="449"/>
      <c r="GQ1" s="449"/>
      <c r="GR1" s="449"/>
      <c r="GS1" s="449"/>
      <c r="GT1" s="449"/>
      <c r="GU1" s="449"/>
      <c r="GV1" s="449"/>
      <c r="GW1" s="449"/>
      <c r="GX1" s="449"/>
      <c r="GY1" s="449"/>
      <c r="GZ1" s="449"/>
      <c r="HA1" s="449"/>
      <c r="HB1" s="449"/>
      <c r="HC1" s="449"/>
      <c r="HD1" s="449"/>
      <c r="HE1" s="449"/>
      <c r="HF1" s="449"/>
      <c r="HG1" s="449"/>
      <c r="HH1" s="449"/>
    </row>
    <row r="2" spans="1:216" x14ac:dyDescent="0.25">
      <c r="C2" t="s">
        <v>685</v>
      </c>
      <c r="BE2" t="s">
        <v>679</v>
      </c>
      <c r="DR2" t="s">
        <v>684</v>
      </c>
    </row>
    <row r="3" spans="1:216" x14ac:dyDescent="0.25">
      <c r="B3" t="s">
        <v>822</v>
      </c>
      <c r="C3" s="4" t="str">
        <f>'04.04_PLANO DE TRABALHO'!C9</f>
        <v>Cod</v>
      </c>
      <c r="D3">
        <f>'04.04_PLANO DE TRABALHO'!D9</f>
        <v>0</v>
      </c>
      <c r="E3" t="str">
        <f>'04.04_PLANO DE TRABALHO'!E9</f>
        <v>Atividade</v>
      </c>
      <c r="F3">
        <f>'04.04_PLANO DE TRABALHO'!F9</f>
        <v>0</v>
      </c>
      <c r="G3">
        <f>'04.04_PLANO DE TRABALHO'!G9</f>
        <v>0</v>
      </c>
      <c r="H3">
        <f>'04.04_PLANO DE TRABALHO'!H9</f>
        <v>0</v>
      </c>
      <c r="I3">
        <f>'04.04_PLANO DE TRABALHO'!I9</f>
        <v>0</v>
      </c>
      <c r="J3">
        <f>'04.04_PLANO DE TRABALHO'!J9</f>
        <v>0</v>
      </c>
      <c r="K3">
        <f>'04.04_PLANO DE TRABALHO'!K9</f>
        <v>0</v>
      </c>
      <c r="L3">
        <f>'04.04_PLANO DE TRABALHO'!L9</f>
        <v>0</v>
      </c>
      <c r="M3">
        <f>'04.04_PLANO DE TRABALHO'!M9</f>
        <v>0</v>
      </c>
      <c r="N3" s="4" t="str">
        <f>'04.04_PLANO DE TRABALHO'!N9</f>
        <v>Cod</v>
      </c>
      <c r="O3">
        <f>'04.04_PLANO DE TRABALHO'!O9</f>
        <v>0</v>
      </c>
      <c r="P3">
        <f>'04.04_PLANO DE TRABALHO'!P9</f>
        <v>0</v>
      </c>
      <c r="Q3" t="str">
        <f>'04.04_PLANO DE TRABALHO'!Q9</f>
        <v>SubAtividade</v>
      </c>
      <c r="R3">
        <f>'04.04_PLANO DE TRABALHO'!R9</f>
        <v>0</v>
      </c>
      <c r="S3">
        <f>'04.04_PLANO DE TRABALHO'!S9</f>
        <v>0</v>
      </c>
      <c r="T3">
        <f>'04.04_PLANO DE TRABALHO'!T9</f>
        <v>0</v>
      </c>
      <c r="U3">
        <f>'04.04_PLANO DE TRABALHO'!U9</f>
        <v>0</v>
      </c>
      <c r="V3">
        <f>'04.04_PLANO DE TRABALHO'!V9</f>
        <v>0</v>
      </c>
      <c r="W3" t="str">
        <f>'04.04_PLANO DE TRABALHO'!W9</f>
        <v>Despesa</v>
      </c>
      <c r="X3">
        <f>'04.04_PLANO DE TRABALHO'!X9</f>
        <v>0</v>
      </c>
      <c r="Y3">
        <f>'04.04_PLANO DE TRABALHO'!Y9</f>
        <v>0</v>
      </c>
      <c r="Z3">
        <f>'04.04_PLANO DE TRABALHO'!Z9</f>
        <v>0</v>
      </c>
      <c r="AA3">
        <f>'04.04_PLANO DE TRABALHO'!AA9</f>
        <v>0</v>
      </c>
      <c r="AB3">
        <f>'04.04_PLANO DE TRABALHO'!AB9</f>
        <v>0</v>
      </c>
      <c r="AC3">
        <f>'04.04_PLANO DE TRABALHO'!AC9</f>
        <v>0</v>
      </c>
      <c r="AD3" t="str">
        <f>'04.04_PLANO DE TRABALHO'!AD9</f>
        <v>Categoria</v>
      </c>
      <c r="AE3">
        <f>'04.04_PLANO DE TRABALHO'!AE9</f>
        <v>0</v>
      </c>
      <c r="AF3">
        <f>'04.04_PLANO DE TRABALHO'!AF9</f>
        <v>0</v>
      </c>
      <c r="AG3">
        <f>'04.04_PLANO DE TRABALHO'!AG9</f>
        <v>0</v>
      </c>
      <c r="AH3">
        <f>'04.04_PLANO DE TRABALHO'!AH9</f>
        <v>0</v>
      </c>
      <c r="AI3">
        <f>'04.04_PLANO DE TRABALHO'!AI9</f>
        <v>0</v>
      </c>
      <c r="AJ3">
        <f>'04.04_PLANO DE TRABALHO'!AJ9</f>
        <v>0</v>
      </c>
      <c r="AK3">
        <f>'04.04_PLANO DE TRABALHO'!AK9</f>
        <v>0</v>
      </c>
      <c r="AL3" t="str">
        <f>'04.04_PLANO DE TRABALHO'!AL9</f>
        <v>Subcategoria</v>
      </c>
      <c r="AM3">
        <f>'04.04_PLANO DE TRABALHO'!AM9</f>
        <v>0</v>
      </c>
      <c r="AN3">
        <f>'04.04_PLANO DE TRABALHO'!AN9</f>
        <v>0</v>
      </c>
      <c r="AO3">
        <f>'04.04_PLANO DE TRABALHO'!AO9</f>
        <v>0</v>
      </c>
      <c r="AP3">
        <f>'04.04_PLANO DE TRABALHO'!AP9</f>
        <v>0</v>
      </c>
      <c r="AQ3" t="str">
        <f>'04.04_PLANO DE TRABALHO'!AQ9</f>
        <v>Fonte*</v>
      </c>
      <c r="AR3">
        <f>'04.04_PLANO DE TRABALHO'!AR9</f>
        <v>0</v>
      </c>
      <c r="AS3">
        <f>'04.04_PLANO DE TRABALHO'!AS9</f>
        <v>0</v>
      </c>
      <c r="AT3">
        <f>'04.04_PLANO DE TRABALHO'!AT9</f>
        <v>0</v>
      </c>
      <c r="AU3" t="str">
        <f>'04.04_PLANO DE TRABALHO'!AU9</f>
        <v>Unid</v>
      </c>
      <c r="AV3">
        <f>'04.04_PLANO DE TRABALHO'!AV9</f>
        <v>0</v>
      </c>
      <c r="AW3" t="str">
        <f>'04.04_PLANO DE TRABALHO'!AW9</f>
        <v>Valor 
Unit</v>
      </c>
      <c r="AX3">
        <f>'04.04_PLANO DE TRABALHO'!AX9</f>
        <v>0</v>
      </c>
      <c r="AY3">
        <f>'04.04_PLANO DE TRABALHO'!AY9</f>
        <v>0</v>
      </c>
      <c r="AZ3" t="str">
        <f>'04.04_PLANO DE TRABALHO'!AZ9</f>
        <v>Qtde</v>
      </c>
      <c r="BA3">
        <f>'04.04_PLANO DE TRABALHO'!BA9</f>
        <v>0</v>
      </c>
      <c r="BB3" t="str">
        <f>'04.04_PLANO DE TRABALHO'!BB9</f>
        <v>Valor Total</v>
      </c>
      <c r="BD3" t="s">
        <v>822</v>
      </c>
      <c r="BE3" s="4" t="str">
        <f t="shared" ref="BE3:CE3" si="0">C3</f>
        <v>Cod</v>
      </c>
      <c r="BF3">
        <f t="shared" si="0"/>
        <v>0</v>
      </c>
      <c r="BG3" t="str">
        <f t="shared" si="0"/>
        <v>Atividade</v>
      </c>
      <c r="BH3">
        <f t="shared" si="0"/>
        <v>0</v>
      </c>
      <c r="BI3">
        <f t="shared" si="0"/>
        <v>0</v>
      </c>
      <c r="BJ3">
        <f t="shared" si="0"/>
        <v>0</v>
      </c>
      <c r="BK3">
        <f t="shared" si="0"/>
        <v>0</v>
      </c>
      <c r="BL3">
        <f t="shared" si="0"/>
        <v>0</v>
      </c>
      <c r="BM3">
        <f t="shared" si="0"/>
        <v>0</v>
      </c>
      <c r="BN3">
        <f t="shared" si="0"/>
        <v>0</v>
      </c>
      <c r="BO3">
        <f t="shared" si="0"/>
        <v>0</v>
      </c>
      <c r="BP3" s="4" t="str">
        <f t="shared" si="0"/>
        <v>Cod</v>
      </c>
      <c r="BQ3">
        <f t="shared" si="0"/>
        <v>0</v>
      </c>
      <c r="BR3">
        <f t="shared" si="0"/>
        <v>0</v>
      </c>
      <c r="BS3" t="str">
        <f t="shared" si="0"/>
        <v>SubAtividade</v>
      </c>
      <c r="BT3">
        <f t="shared" si="0"/>
        <v>0</v>
      </c>
      <c r="BU3">
        <f t="shared" si="0"/>
        <v>0</v>
      </c>
      <c r="BV3">
        <f t="shared" si="0"/>
        <v>0</v>
      </c>
      <c r="BW3">
        <f t="shared" si="0"/>
        <v>0</v>
      </c>
      <c r="BX3">
        <f t="shared" si="0"/>
        <v>0</v>
      </c>
      <c r="BY3" t="str">
        <f t="shared" si="0"/>
        <v>Despesa</v>
      </c>
      <c r="BZ3">
        <f t="shared" si="0"/>
        <v>0</v>
      </c>
      <c r="CA3">
        <f t="shared" si="0"/>
        <v>0</v>
      </c>
      <c r="CB3">
        <f t="shared" si="0"/>
        <v>0</v>
      </c>
      <c r="CC3">
        <f t="shared" si="0"/>
        <v>0</v>
      </c>
      <c r="CD3">
        <f t="shared" si="0"/>
        <v>0</v>
      </c>
      <c r="CE3">
        <f t="shared" si="0"/>
        <v>0</v>
      </c>
      <c r="CF3" t="str">
        <f t="shared" ref="CF3" si="1">AD3</f>
        <v>Categoria</v>
      </c>
      <c r="CG3">
        <f t="shared" ref="CG3" si="2">AE3</f>
        <v>0</v>
      </c>
      <c r="CH3">
        <f t="shared" ref="CH3" si="3">AF3</f>
        <v>0</v>
      </c>
      <c r="CI3">
        <f t="shared" ref="CI3" si="4">AG3</f>
        <v>0</v>
      </c>
      <c r="CJ3">
        <f t="shared" ref="CJ3" si="5">AH3</f>
        <v>0</v>
      </c>
      <c r="CK3">
        <f t="shared" ref="CK3" si="6">AI3</f>
        <v>0</v>
      </c>
      <c r="CL3">
        <f t="shared" ref="CL3" si="7">AJ3</f>
        <v>0</v>
      </c>
      <c r="CM3">
        <f t="shared" ref="CM3" si="8">AK3</f>
        <v>0</v>
      </c>
      <c r="CN3" t="str">
        <f t="shared" ref="CN3" si="9">AL3</f>
        <v>Subcategoria</v>
      </c>
      <c r="CO3">
        <f t="shared" ref="CO3" si="10">AM3</f>
        <v>0</v>
      </c>
      <c r="CP3">
        <f t="shared" ref="CP3" si="11">AN3</f>
        <v>0</v>
      </c>
      <c r="CQ3">
        <f t="shared" ref="CQ3" si="12">AO3</f>
        <v>0</v>
      </c>
      <c r="CR3">
        <f t="shared" ref="CR3" si="13">AP3</f>
        <v>0</v>
      </c>
      <c r="CS3" t="str">
        <f t="shared" ref="CS3" si="14">AQ3</f>
        <v>Fonte*</v>
      </c>
      <c r="CT3">
        <f t="shared" ref="CT3" si="15">AR3</f>
        <v>0</v>
      </c>
      <c r="CU3">
        <f t="shared" ref="CU3" si="16">AS3</f>
        <v>0</v>
      </c>
      <c r="CV3">
        <f t="shared" ref="CV3" si="17">AT3</f>
        <v>0</v>
      </c>
      <c r="CW3" t="str">
        <f>AU3</f>
        <v>Unid</v>
      </c>
      <c r="CX3">
        <f t="shared" ref="CX3" si="18">AV3</f>
        <v>0</v>
      </c>
      <c r="CY3" t="str">
        <f t="shared" ref="CY3" si="19">AW3</f>
        <v>Valor 
Unit</v>
      </c>
      <c r="CZ3">
        <f t="shared" ref="CZ3" si="20">AX3</f>
        <v>0</v>
      </c>
      <c r="DA3">
        <f t="shared" ref="DA3" si="21">AY3</f>
        <v>0</v>
      </c>
      <c r="DB3" t="str">
        <f t="shared" ref="DB3" si="22">AZ3</f>
        <v>Qtde</v>
      </c>
      <c r="DC3">
        <f t="shared" ref="DC3" si="23">BA3</f>
        <v>0</v>
      </c>
      <c r="DD3" t="str">
        <f t="shared" ref="DD3" si="24">BB3</f>
        <v>Valor Total</v>
      </c>
      <c r="DF3" t="s">
        <v>822</v>
      </c>
      <c r="DG3" s="4" t="str">
        <f>BE3</f>
        <v>Cod</v>
      </c>
      <c r="DH3">
        <f t="shared" ref="DH3" si="25">BF3</f>
        <v>0</v>
      </c>
      <c r="DI3" t="str">
        <f t="shared" ref="DI3" si="26">BG3</f>
        <v>Atividade</v>
      </c>
      <c r="DJ3">
        <f t="shared" ref="DJ3" si="27">BH3</f>
        <v>0</v>
      </c>
      <c r="DK3">
        <f t="shared" ref="DK3" si="28">BI3</f>
        <v>0</v>
      </c>
      <c r="DL3">
        <f t="shared" ref="DL3" si="29">BJ3</f>
        <v>0</v>
      </c>
      <c r="DM3">
        <f t="shared" ref="DM3" si="30">BK3</f>
        <v>0</v>
      </c>
      <c r="DN3">
        <f t="shared" ref="DN3" si="31">BL3</f>
        <v>0</v>
      </c>
      <c r="DO3">
        <f t="shared" ref="DO3" si="32">BM3</f>
        <v>0</v>
      </c>
      <c r="DP3">
        <f t="shared" ref="DP3" si="33">BN3</f>
        <v>0</v>
      </c>
      <c r="DQ3">
        <f t="shared" ref="DQ3" si="34">BO3</f>
        <v>0</v>
      </c>
      <c r="DR3" s="4" t="str">
        <f t="shared" ref="DR3" si="35">BP3</f>
        <v>Cod</v>
      </c>
      <c r="DS3">
        <f t="shared" ref="DS3" si="36">BQ3</f>
        <v>0</v>
      </c>
      <c r="DT3">
        <f t="shared" ref="DT3" si="37">BR3</f>
        <v>0</v>
      </c>
      <c r="DU3" t="str">
        <f t="shared" ref="DU3" si="38">BS3</f>
        <v>SubAtividade</v>
      </c>
      <c r="DV3">
        <f t="shared" ref="DV3" si="39">BT3</f>
        <v>0</v>
      </c>
      <c r="DW3">
        <f t="shared" ref="DW3" si="40">BU3</f>
        <v>0</v>
      </c>
      <c r="DX3">
        <f t="shared" ref="DX3" si="41">BV3</f>
        <v>0</v>
      </c>
      <c r="DY3">
        <f t="shared" ref="DY3" si="42">BW3</f>
        <v>0</v>
      </c>
      <c r="DZ3">
        <f t="shared" ref="DZ3" si="43">BX3</f>
        <v>0</v>
      </c>
      <c r="EA3" t="str">
        <f t="shared" ref="EA3" si="44">BY3</f>
        <v>Despesa</v>
      </c>
      <c r="EB3">
        <f t="shared" ref="EB3" si="45">BZ3</f>
        <v>0</v>
      </c>
      <c r="EC3">
        <f t="shared" ref="EC3" si="46">CA3</f>
        <v>0</v>
      </c>
      <c r="ED3">
        <f t="shared" ref="ED3" si="47">CB3</f>
        <v>0</v>
      </c>
      <c r="EE3">
        <f t="shared" ref="EE3" si="48">CC3</f>
        <v>0</v>
      </c>
      <c r="EF3">
        <f t="shared" ref="EF3" si="49">CD3</f>
        <v>0</v>
      </c>
      <c r="EG3">
        <f>CE3</f>
        <v>0</v>
      </c>
      <c r="EH3" t="str">
        <f t="shared" ref="EH3" si="50">CF3</f>
        <v>Categoria</v>
      </c>
      <c r="EI3">
        <f t="shared" ref="EI3" si="51">CG3</f>
        <v>0</v>
      </c>
      <c r="EJ3">
        <f t="shared" ref="EJ3" si="52">CH3</f>
        <v>0</v>
      </c>
      <c r="EK3">
        <f t="shared" ref="EK3" si="53">CI3</f>
        <v>0</v>
      </c>
      <c r="EL3">
        <f t="shared" ref="EL3" si="54">CJ3</f>
        <v>0</v>
      </c>
      <c r="EM3">
        <f t="shared" ref="EM3" si="55">CK3</f>
        <v>0</v>
      </c>
      <c r="EN3">
        <f t="shared" ref="EN3" si="56">CL3</f>
        <v>0</v>
      </c>
      <c r="EO3">
        <f t="shared" ref="EO3" si="57">CM3</f>
        <v>0</v>
      </c>
      <c r="EP3" t="str">
        <f t="shared" ref="EP3" si="58">CN3</f>
        <v>Subcategoria</v>
      </c>
      <c r="EQ3">
        <f t="shared" ref="EQ3" si="59">CO3</f>
        <v>0</v>
      </c>
      <c r="ER3">
        <f t="shared" ref="ER3" si="60">CP3</f>
        <v>0</v>
      </c>
      <c r="ES3">
        <f t="shared" ref="ES3" si="61">CQ3</f>
        <v>0</v>
      </c>
      <c r="ET3">
        <f t="shared" ref="ET3" si="62">CR3</f>
        <v>0</v>
      </c>
      <c r="EU3" t="str">
        <f t="shared" ref="EU3" si="63">CS3</f>
        <v>Fonte*</v>
      </c>
      <c r="EV3">
        <f t="shared" ref="EV3" si="64">CT3</f>
        <v>0</v>
      </c>
      <c r="EW3">
        <f t="shared" ref="EW3" si="65">CU3</f>
        <v>0</v>
      </c>
      <c r="EX3">
        <f t="shared" ref="EX3" si="66">CV3</f>
        <v>0</v>
      </c>
      <c r="EY3" t="str">
        <f>CW3</f>
        <v>Unid</v>
      </c>
      <c r="EZ3">
        <f t="shared" ref="EZ3" si="67">CX3</f>
        <v>0</v>
      </c>
      <c r="FA3" t="str">
        <f t="shared" ref="FA3" si="68">CY3</f>
        <v>Valor 
Unit</v>
      </c>
      <c r="FB3">
        <f t="shared" ref="FB3" si="69">CZ3</f>
        <v>0</v>
      </c>
      <c r="FC3">
        <f t="shared" ref="FC3" si="70">DA3</f>
        <v>0</v>
      </c>
      <c r="FD3" t="str">
        <f t="shared" ref="FD3" si="71">DB3</f>
        <v>Qtde</v>
      </c>
      <c r="FE3">
        <f t="shared" ref="FE3" si="72">DC3</f>
        <v>0</v>
      </c>
      <c r="FF3" t="str">
        <f t="shared" ref="FF3" si="73">DD3</f>
        <v>Valor Total</v>
      </c>
      <c r="FH3" t="s">
        <v>822</v>
      </c>
      <c r="FI3" s="4" t="str">
        <f>DG3</f>
        <v>Cod</v>
      </c>
      <c r="FJ3">
        <f t="shared" ref="FJ3" si="74">DH3</f>
        <v>0</v>
      </c>
      <c r="FK3" t="str">
        <f t="shared" ref="FK3" si="75">DI3</f>
        <v>Atividade</v>
      </c>
      <c r="FL3">
        <f t="shared" ref="FL3" si="76">DJ3</f>
        <v>0</v>
      </c>
      <c r="FM3">
        <f t="shared" ref="FM3" si="77">DK3</f>
        <v>0</v>
      </c>
      <c r="FN3">
        <f t="shared" ref="FN3" si="78">DL3</f>
        <v>0</v>
      </c>
      <c r="FO3">
        <f t="shared" ref="FO3" si="79">DM3</f>
        <v>0</v>
      </c>
      <c r="FP3">
        <f t="shared" ref="FP3" si="80">DN3</f>
        <v>0</v>
      </c>
      <c r="FQ3">
        <f t="shared" ref="FQ3" si="81">DO3</f>
        <v>0</v>
      </c>
      <c r="FR3">
        <f t="shared" ref="FR3" si="82">DP3</f>
        <v>0</v>
      </c>
      <c r="FS3">
        <f t="shared" ref="FS3" si="83">DQ3</f>
        <v>0</v>
      </c>
      <c r="FT3" s="4" t="str">
        <f t="shared" ref="FT3" si="84">DR3</f>
        <v>Cod</v>
      </c>
      <c r="FU3">
        <f t="shared" ref="FU3" si="85">DS3</f>
        <v>0</v>
      </c>
      <c r="FV3">
        <f t="shared" ref="FV3" si="86">DT3</f>
        <v>0</v>
      </c>
      <c r="FW3" t="str">
        <f t="shared" ref="FW3" si="87">DU3</f>
        <v>SubAtividade</v>
      </c>
      <c r="FX3">
        <f t="shared" ref="FX3" si="88">DV3</f>
        <v>0</v>
      </c>
      <c r="FY3">
        <f t="shared" ref="FY3" si="89">DW3</f>
        <v>0</v>
      </c>
      <c r="FZ3">
        <f t="shared" ref="FZ3" si="90">DX3</f>
        <v>0</v>
      </c>
      <c r="GA3">
        <f t="shared" ref="GA3" si="91">DY3</f>
        <v>0</v>
      </c>
      <c r="GB3">
        <f t="shared" ref="GB3" si="92">DZ3</f>
        <v>0</v>
      </c>
      <c r="GC3" t="str">
        <f t="shared" ref="GC3" si="93">EA3</f>
        <v>Despesa</v>
      </c>
      <c r="GD3">
        <f t="shared" ref="GD3" si="94">EB3</f>
        <v>0</v>
      </c>
      <c r="GE3">
        <f t="shared" ref="GE3" si="95">EC3</f>
        <v>0</v>
      </c>
      <c r="GF3">
        <f t="shared" ref="GF3" si="96">ED3</f>
        <v>0</v>
      </c>
      <c r="GG3">
        <f t="shared" ref="GG3" si="97">EE3</f>
        <v>0</v>
      </c>
      <c r="GH3">
        <f t="shared" ref="GH3" si="98">EF3</f>
        <v>0</v>
      </c>
      <c r="GI3">
        <f>EG3</f>
        <v>0</v>
      </c>
      <c r="GJ3" t="str">
        <f t="shared" ref="GJ3" si="99">EH3</f>
        <v>Categoria</v>
      </c>
      <c r="GK3">
        <f t="shared" ref="GK3" si="100">EI3</f>
        <v>0</v>
      </c>
      <c r="GL3">
        <f t="shared" ref="GL3" si="101">EJ3</f>
        <v>0</v>
      </c>
      <c r="GM3">
        <f t="shared" ref="GM3" si="102">EK3</f>
        <v>0</v>
      </c>
      <c r="GN3">
        <f t="shared" ref="GN3" si="103">EL3</f>
        <v>0</v>
      </c>
      <c r="GO3">
        <f t="shared" ref="GO3" si="104">EM3</f>
        <v>0</v>
      </c>
      <c r="GP3">
        <f t="shared" ref="GP3" si="105">EN3</f>
        <v>0</v>
      </c>
      <c r="GQ3">
        <f t="shared" ref="GQ3" si="106">EO3</f>
        <v>0</v>
      </c>
      <c r="GR3" t="str">
        <f t="shared" ref="GR3" si="107">EP3</f>
        <v>Subcategoria</v>
      </c>
      <c r="GS3">
        <f t="shared" ref="GS3" si="108">EQ3</f>
        <v>0</v>
      </c>
      <c r="GT3">
        <f t="shared" ref="GT3" si="109">ER3</f>
        <v>0</v>
      </c>
      <c r="GU3">
        <f t="shared" ref="GU3" si="110">ES3</f>
        <v>0</v>
      </c>
      <c r="GV3">
        <f t="shared" ref="GV3" si="111">ET3</f>
        <v>0</v>
      </c>
      <c r="GW3" t="str">
        <f t="shared" ref="GW3" si="112">EU3</f>
        <v>Fonte*</v>
      </c>
      <c r="GX3">
        <f t="shared" ref="GX3" si="113">EV3</f>
        <v>0</v>
      </c>
      <c r="GY3">
        <f t="shared" ref="GY3" si="114">EW3</f>
        <v>0</v>
      </c>
      <c r="GZ3">
        <f t="shared" ref="GZ3" si="115">EX3</f>
        <v>0</v>
      </c>
      <c r="HA3" t="str">
        <f>EY3</f>
        <v>Unid</v>
      </c>
      <c r="HB3">
        <f t="shared" ref="HB3" si="116">EZ3</f>
        <v>0</v>
      </c>
      <c r="HC3" t="str">
        <f t="shared" ref="HC3" si="117">FA3</f>
        <v>Valor 
Unit</v>
      </c>
      <c r="HD3">
        <f t="shared" ref="HD3" si="118">FB3</f>
        <v>0</v>
      </c>
      <c r="HE3">
        <f t="shared" ref="HE3" si="119">FC3</f>
        <v>0</v>
      </c>
      <c r="HF3" t="str">
        <f t="shared" ref="HF3" si="120">FD3</f>
        <v>Qtde</v>
      </c>
      <c r="HG3">
        <f t="shared" ref="HG3" si="121">FE3</f>
        <v>0</v>
      </c>
      <c r="HH3" t="str">
        <f t="shared" ref="HH3" si="122">FF3</f>
        <v>Valor Total</v>
      </c>
    </row>
    <row r="4" spans="1:216" x14ac:dyDescent="0.25">
      <c r="A4">
        <v>1</v>
      </c>
      <c r="B4" t="str">
        <f>'04.04_PLANO DE TRABALHO'!$Q$7</f>
        <v>Geral</v>
      </c>
      <c r="C4" t="str">
        <f>IF('04.04_PLANO DE TRABALHO'!C10="",C3,'04.04_PLANO DE TRABALHO'!C10)</f>
        <v>1.1</v>
      </c>
      <c r="D4">
        <f>IF('04.04_PLANO DE TRABALHO'!D10="",D3,'04.04_PLANO DE TRABALHO'!D10)</f>
        <v>0</v>
      </c>
      <c r="E4" t="str">
        <f>IF(OR('04.04_PLANO DE TRABALHO'!E10="",'04.04_PLANO DE TRABALHO'!E10="Planejado",'04.04_PLANO DE TRABALHO'!E10="Realizado"),E3,'04.04_PLANO DE TRABALHO'!E10)</f>
        <v>Atividade</v>
      </c>
      <c r="F4">
        <f>IF('04.04_PLANO DE TRABALHO'!F10="",F3,'04.04_PLANO DE TRABALHO'!F10)</f>
        <v>0</v>
      </c>
      <c r="G4">
        <f>IF('04.04_PLANO DE TRABALHO'!G10="",G3,'04.04_PLANO DE TRABALHO'!G10)</f>
        <v>0</v>
      </c>
      <c r="H4">
        <f>IF('04.04_PLANO DE TRABALHO'!H10="",H3,'04.04_PLANO DE TRABALHO'!H10)</f>
        <v>0</v>
      </c>
      <c r="I4">
        <f>IF('04.04_PLANO DE TRABALHO'!I10="",I3,'04.04_PLANO DE TRABALHO'!I10)</f>
        <v>0</v>
      </c>
      <c r="J4">
        <f>IF('04.04_PLANO DE TRABALHO'!J10="",J3,'04.04_PLANO DE TRABALHO'!J10)</f>
        <v>0</v>
      </c>
      <c r="K4">
        <f>IF('04.04_PLANO DE TRABALHO'!K10="",K3,'04.04_PLANO DE TRABALHO'!K10)</f>
        <v>0</v>
      </c>
      <c r="L4">
        <f>IF('04.04_PLANO DE TRABALHO'!L10="",L3,'04.04_PLANO DE TRABALHO'!L10)</f>
        <v>0</v>
      </c>
      <c r="M4">
        <f>IF('04.04_PLANO DE TRABALHO'!M10="",M3,'04.04_PLANO DE TRABALHO'!M10)</f>
        <v>0</v>
      </c>
      <c r="N4" t="str">
        <f>IF('04.04_PLANO DE TRABALHO'!N10="",N3,'04.04_PLANO DE TRABALHO'!N10)</f>
        <v>1.1.1</v>
      </c>
      <c r="O4">
        <f>IF('04.04_PLANO DE TRABALHO'!O10="",O3,'04.04_PLANO DE TRABALHO'!O10)</f>
        <v>0</v>
      </c>
      <c r="P4">
        <f>IF('04.04_PLANO DE TRABALHO'!P10="",P3,'04.04_PLANO DE TRABALHO'!P10)</f>
        <v>0</v>
      </c>
      <c r="Q4" t="str">
        <f>IF('04.04_PLANO DE TRABALHO'!Q10="",Q3,'04.04_PLANO DE TRABALHO'!Q10)</f>
        <v>Exemplo</v>
      </c>
      <c r="R4">
        <f>IF('04.04_PLANO DE TRABALHO'!R10="",R3,'04.04_PLANO DE TRABALHO'!R10)</f>
        <v>0</v>
      </c>
      <c r="S4">
        <f>IF('04.04_PLANO DE TRABALHO'!S10="",S3,'04.04_PLANO DE TRABALHO'!S10)</f>
        <v>0</v>
      </c>
      <c r="T4">
        <f>IF('04.04_PLANO DE TRABALHO'!T10="",T3,'04.04_PLANO DE TRABALHO'!T10)</f>
        <v>0</v>
      </c>
      <c r="U4">
        <f>IF('04.04_PLANO DE TRABALHO'!U10="",U3,'04.04_PLANO DE TRABALHO'!U10)</f>
        <v>0</v>
      </c>
      <c r="V4">
        <f>IF('04.04_PLANO DE TRABALHO'!V10="",V3,'04.04_PLANO DE TRABALHO'!V10)</f>
        <v>0</v>
      </c>
      <c r="W4" t="str">
        <f>IF('04.04_PLANO DE TRABALHO'!W10="",W3,'04.04_PLANO DE TRABALHO'!W10)</f>
        <v>Exemplo</v>
      </c>
      <c r="X4">
        <f>IF('04.04_PLANO DE TRABALHO'!X10="",X3,'04.04_PLANO DE TRABALHO'!X10)</f>
        <v>0</v>
      </c>
      <c r="Y4">
        <f>IF('04.04_PLANO DE TRABALHO'!Y10="",Y3,'04.04_PLANO DE TRABALHO'!Y10)</f>
        <v>0</v>
      </c>
      <c r="Z4">
        <f>IF('04.04_PLANO DE TRABALHO'!Z10="",Z3,'04.04_PLANO DE TRABALHO'!Z10)</f>
        <v>0</v>
      </c>
      <c r="AA4">
        <f>IF('04.04_PLANO DE TRABALHO'!AA10="",AA3,'04.04_PLANO DE TRABALHO'!AA10)</f>
        <v>0</v>
      </c>
      <c r="AB4">
        <f>IF('04.04_PLANO DE TRABALHO'!AB10="",AB3,'04.04_PLANO DE TRABALHO'!AB10)</f>
        <v>0</v>
      </c>
      <c r="AC4">
        <f>IF('04.04_PLANO DE TRABALHO'!AC10="",AC3,'04.04_PLANO DE TRABALHO'!AC10)</f>
        <v>0</v>
      </c>
      <c r="AD4" t="str">
        <f>IF('04.04_PLANO DE TRABALHO'!AD10="",AD3,'04.04_PLANO DE TRABALHO'!AD10)</f>
        <v>Capital</v>
      </c>
      <c r="AE4">
        <f>IF('04.04_PLANO DE TRABALHO'!AE10="",AE3,'04.04_PLANO DE TRABALHO'!AE10)</f>
        <v>0</v>
      </c>
      <c r="AF4">
        <f>IF('04.04_PLANO DE TRABALHO'!AF10="",AF3,'04.04_PLANO DE TRABALHO'!AF10)</f>
        <v>0</v>
      </c>
      <c r="AG4">
        <f>IF('04.04_PLANO DE TRABALHO'!AG10="",AG3,'04.04_PLANO DE TRABALHO'!AG10)</f>
        <v>0</v>
      </c>
      <c r="AH4">
        <f>IF('04.04_PLANO DE TRABALHO'!AH10="",AH3,'04.04_PLANO DE TRABALHO'!AH10)</f>
        <v>0</v>
      </c>
      <c r="AI4">
        <f>IF('04.04_PLANO DE TRABALHO'!AI10="",AI3,'04.04_PLANO DE TRABALHO'!AI10)</f>
        <v>0</v>
      </c>
      <c r="AJ4">
        <f>IF('04.04_PLANO DE TRABALHO'!AJ10="",AJ3,'04.04_PLANO DE TRABALHO'!AJ10)</f>
        <v>0</v>
      </c>
      <c r="AK4">
        <f>IF('04.04_PLANO DE TRABALHO'!AK10="",AK3,'04.04_PLANO DE TRABALHO'!AK10)</f>
        <v>0</v>
      </c>
      <c r="AL4" t="str">
        <f>IF('04.04_PLANO DE TRABALHO'!AL10="",AL3,'04.04_PLANO DE TRABALHO'!AL10)</f>
        <v>Amplificador</v>
      </c>
      <c r="AM4">
        <f>IF('04.04_PLANO DE TRABALHO'!AM10="",AM3,'04.04_PLANO DE TRABALHO'!AM10)</f>
        <v>0</v>
      </c>
      <c r="AN4">
        <f>IF('04.04_PLANO DE TRABALHO'!AN10="",AN3,'04.04_PLANO DE TRABALHO'!AN10)</f>
        <v>0</v>
      </c>
      <c r="AO4">
        <f>IF('04.04_PLANO DE TRABALHO'!AO10="",AO3,'04.04_PLANO DE TRABALHO'!AO10)</f>
        <v>0</v>
      </c>
      <c r="AP4">
        <f>IF('04.04_PLANO DE TRABALHO'!AP10="",AP3,'04.04_PLANO DE TRABALHO'!AP10)</f>
        <v>0</v>
      </c>
      <c r="AQ4" t="str">
        <f>IF('04.04_PLANO DE TRABALHO'!AQ10="",AQ3,'04.04_PLANO DE TRABALHO'!AQ10)</f>
        <v>PTRF Grêmios</v>
      </c>
      <c r="AR4">
        <f>IF('04.04_PLANO DE TRABALHO'!AR10="",AR3,'04.04_PLANO DE TRABALHO'!AR10)</f>
        <v>0</v>
      </c>
      <c r="AS4">
        <f>IF('04.04_PLANO DE TRABALHO'!AS10="",AS3,'04.04_PLANO DE TRABALHO'!AS10)</f>
        <v>0</v>
      </c>
      <c r="AT4">
        <f>IF('04.04_PLANO DE TRABALHO'!AT10="",AT3,'04.04_PLANO DE TRABALHO'!AT10)</f>
        <v>0</v>
      </c>
      <c r="AU4" t="str">
        <f>IF('04.04_PLANO DE TRABALHO'!AU10="",AU3,'04.04_PLANO DE TRABALHO'!AU10)</f>
        <v>Unid</v>
      </c>
      <c r="AV4">
        <f>IF('04.04_PLANO DE TRABALHO'!AV10="",AV3,'04.04_PLANO DE TRABALHO'!AV10)</f>
        <v>0</v>
      </c>
      <c r="AW4">
        <f>IF('04.04_PLANO DE TRABALHO'!AW10="",AW3,'04.04_PLANO DE TRABALHO'!AW10)</f>
        <v>1000</v>
      </c>
      <c r="AX4">
        <f>IF('04.04_PLANO DE TRABALHO'!AX10="",AX3,'04.04_PLANO DE TRABALHO'!AX10)</f>
        <v>0</v>
      </c>
      <c r="AY4">
        <f>IF('04.04_PLANO DE TRABALHO'!AY10="",AY3,'04.04_PLANO DE TRABALHO'!AY10)</f>
        <v>0</v>
      </c>
      <c r="AZ4">
        <f>IF('04.04_PLANO DE TRABALHO'!AZ10="",AZ3,'04.04_PLANO DE TRABALHO'!AZ10)</f>
        <v>1</v>
      </c>
      <c r="BA4">
        <f>IF('04.04_PLANO DE TRABALHO'!BA10="",BA3,'04.04_PLANO DE TRABALHO'!BA10)</f>
        <v>0</v>
      </c>
      <c r="BB4">
        <f>IF('04.04_PLANO DE TRABALHO'!BB10="",BB3,'04.04_PLANO DE TRABALHO'!BB10)</f>
        <v>1000</v>
      </c>
      <c r="BD4" t="str" cm="1">
        <f t="array" ref="BD4:DD555">_xlfn._xlws.FILTER(B4:BB603,C4:C603&lt;&gt;C2)</f>
        <v>Geral</v>
      </c>
      <c r="BE4" t="str">
        <v>1.1</v>
      </c>
      <c r="BF4">
        <v>0</v>
      </c>
      <c r="BG4" t="str">
        <v>Atividade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 t="str">
        <v>1.1.1</v>
      </c>
      <c r="BQ4">
        <v>0</v>
      </c>
      <c r="BR4">
        <v>0</v>
      </c>
      <c r="BS4" t="str">
        <v>Exemplo</v>
      </c>
      <c r="BT4">
        <v>0</v>
      </c>
      <c r="BU4">
        <v>0</v>
      </c>
      <c r="BV4">
        <v>0</v>
      </c>
      <c r="BW4">
        <v>0</v>
      </c>
      <c r="BX4">
        <v>0</v>
      </c>
      <c r="BY4" t="str">
        <v>Exemplo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 t="str">
        <v>Capital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 t="str">
        <v>Amplificador</v>
      </c>
      <c r="CO4">
        <v>0</v>
      </c>
      <c r="CP4">
        <v>0</v>
      </c>
      <c r="CQ4">
        <v>0</v>
      </c>
      <c r="CR4">
        <v>0</v>
      </c>
      <c r="CS4" t="str">
        <v>PTRF Grêmios</v>
      </c>
      <c r="CT4">
        <v>0</v>
      </c>
      <c r="CU4">
        <v>0</v>
      </c>
      <c r="CV4">
        <v>0</v>
      </c>
      <c r="CW4" t="str">
        <v>Unid</v>
      </c>
      <c r="CX4">
        <v>0</v>
      </c>
      <c r="CY4">
        <v>1000</v>
      </c>
      <c r="CZ4">
        <v>0</v>
      </c>
      <c r="DA4">
        <v>0</v>
      </c>
      <c r="DB4">
        <v>1</v>
      </c>
      <c r="DC4">
        <v>0</v>
      </c>
      <c r="DD4">
        <v>1000</v>
      </c>
      <c r="DF4" t="str" cm="1">
        <f t="array" ref="DF4:FF502">_xlfn._xlws.FILTER(_xlfn.ANCHORARRAY(BD4),BE4:BE555&lt;&gt;BE2)</f>
        <v>Geral</v>
      </c>
      <c r="DG4" t="str">
        <v>1.1</v>
      </c>
      <c r="DH4">
        <v>0</v>
      </c>
      <c r="DI4" t="str">
        <v>Atividade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 t="str">
        <v>1.1.1</v>
      </c>
      <c r="DS4">
        <v>0</v>
      </c>
      <c r="DT4">
        <v>0</v>
      </c>
      <c r="DU4" t="str">
        <v>Exemplo</v>
      </c>
      <c r="DV4">
        <v>0</v>
      </c>
      <c r="DW4">
        <v>0</v>
      </c>
      <c r="DX4">
        <v>0</v>
      </c>
      <c r="DY4">
        <v>0</v>
      </c>
      <c r="DZ4">
        <v>0</v>
      </c>
      <c r="EA4" t="str">
        <v>Exemplo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 t="str">
        <v>Capital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 t="str">
        <v>Amplificador</v>
      </c>
      <c r="EQ4">
        <v>0</v>
      </c>
      <c r="ER4">
        <v>0</v>
      </c>
      <c r="ES4">
        <v>0</v>
      </c>
      <c r="ET4">
        <v>0</v>
      </c>
      <c r="EU4" t="str">
        <v>PTRF Grêmios</v>
      </c>
      <c r="EV4">
        <v>0</v>
      </c>
      <c r="EW4">
        <v>0</v>
      </c>
      <c r="EX4">
        <v>0</v>
      </c>
      <c r="EY4" t="str">
        <v>Unid</v>
      </c>
      <c r="EZ4">
        <v>0</v>
      </c>
      <c r="FA4">
        <v>1000</v>
      </c>
      <c r="FB4">
        <v>0</v>
      </c>
      <c r="FC4">
        <v>0</v>
      </c>
      <c r="FD4">
        <v>1</v>
      </c>
      <c r="FE4">
        <v>0</v>
      </c>
      <c r="FF4">
        <v>1000</v>
      </c>
      <c r="FH4" t="str" cm="1">
        <f t="array" ref="FH4:HH403">_xlfn._xlws.FILTER(_xlfn.ANCHORARRAY(DF4),DR4:DR502&lt;&gt;DR2)</f>
        <v>Geral</v>
      </c>
      <c r="FI4" t="str">
        <v>1.1</v>
      </c>
      <c r="FJ4">
        <v>0</v>
      </c>
      <c r="FK4" t="str">
        <v>Atividade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 t="str">
        <v>1.1.1</v>
      </c>
      <c r="FU4">
        <v>0</v>
      </c>
      <c r="FV4">
        <v>0</v>
      </c>
      <c r="FW4" t="str">
        <v>Exemplo</v>
      </c>
      <c r="FX4">
        <v>0</v>
      </c>
      <c r="FY4">
        <v>0</v>
      </c>
      <c r="FZ4">
        <v>0</v>
      </c>
      <c r="GA4">
        <v>0</v>
      </c>
      <c r="GB4">
        <v>0</v>
      </c>
      <c r="GC4" t="str">
        <v>Exemplo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 t="str">
        <v>Capital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 t="str">
        <v>Amplificador</v>
      </c>
      <c r="GS4">
        <v>0</v>
      </c>
      <c r="GT4">
        <v>0</v>
      </c>
      <c r="GU4">
        <v>0</v>
      </c>
      <c r="GV4">
        <v>0</v>
      </c>
      <c r="GW4" t="str">
        <v>PTRF Grêmios</v>
      </c>
      <c r="GX4">
        <v>0</v>
      </c>
      <c r="GY4">
        <v>0</v>
      </c>
      <c r="GZ4">
        <v>0</v>
      </c>
      <c r="HA4" t="str">
        <v>Unid</v>
      </c>
      <c r="HB4">
        <v>0</v>
      </c>
      <c r="HC4">
        <v>1000</v>
      </c>
      <c r="HD4">
        <v>0</v>
      </c>
      <c r="HE4">
        <v>0</v>
      </c>
      <c r="HF4">
        <v>1</v>
      </c>
      <c r="HG4">
        <v>0</v>
      </c>
      <c r="HH4">
        <v>1000</v>
      </c>
    </row>
    <row r="5" spans="1:216" x14ac:dyDescent="0.25">
      <c r="A5">
        <v>2</v>
      </c>
      <c r="B5" t="str">
        <f>'04.04_PLANO DE TRABALHO'!$Q$7</f>
        <v>Geral</v>
      </c>
      <c r="C5" t="str">
        <f>IF('04.04_PLANO DE TRABALHO'!C11="",C4,'04.04_PLANO DE TRABALHO'!C11)</f>
        <v>1.1</v>
      </c>
      <c r="D5">
        <f>IF('04.04_PLANO DE TRABALHO'!D11="",D4,'04.04_PLANO DE TRABALHO'!D11)</f>
        <v>0</v>
      </c>
      <c r="E5" t="str">
        <f>IF(OR('04.04_PLANO DE TRABALHO'!E11="",'04.04_PLANO DE TRABALHO'!E11="Planejado",'04.04_PLANO DE TRABALHO'!E11="Realizado"),E4,'04.04_PLANO DE TRABALHO'!E11)</f>
        <v>Atividade</v>
      </c>
      <c r="F5">
        <f>IF('04.04_PLANO DE TRABALHO'!F11="",F4,'04.04_PLANO DE TRABALHO'!F11)</f>
        <v>0</v>
      </c>
      <c r="G5">
        <f>IF('04.04_PLANO DE TRABALHO'!G11="",G4,'04.04_PLANO DE TRABALHO'!G11)</f>
        <v>0</v>
      </c>
      <c r="H5">
        <f>IF('04.04_PLANO DE TRABALHO'!H11="",H4,'04.04_PLANO DE TRABALHO'!H11)</f>
        <v>0</v>
      </c>
      <c r="I5">
        <f>IF('04.04_PLANO DE TRABALHO'!I11="",I4,'04.04_PLANO DE TRABALHO'!I11)</f>
        <v>0</v>
      </c>
      <c r="J5">
        <f>IF('04.04_PLANO DE TRABALHO'!J11="",J4,'04.04_PLANO DE TRABALHO'!J11)</f>
        <v>0</v>
      </c>
      <c r="K5">
        <f>IF('04.04_PLANO DE TRABALHO'!K11="",K4,'04.04_PLANO DE TRABALHO'!K11)</f>
        <v>0</v>
      </c>
      <c r="L5">
        <f>IF('04.04_PLANO DE TRABALHO'!L11="",L4,'04.04_PLANO DE TRABALHO'!L11)</f>
        <v>0</v>
      </c>
      <c r="M5">
        <f>IF('04.04_PLANO DE TRABALHO'!M11="",M4,'04.04_PLANO DE TRABALHO'!M11)</f>
        <v>0</v>
      </c>
      <c r="N5" t="str">
        <f>IF('04.04_PLANO DE TRABALHO'!N11="",N4,'04.04_PLANO DE TRABALHO'!N11)</f>
        <v>1.1.1</v>
      </c>
      <c r="O5">
        <f>IF('04.04_PLANO DE TRABALHO'!O11="",O4,'04.04_PLANO DE TRABALHO'!O11)</f>
        <v>0</v>
      </c>
      <c r="P5">
        <f>IF('04.04_PLANO DE TRABALHO'!P11="",P4,'04.04_PLANO DE TRABALHO'!P11)</f>
        <v>0</v>
      </c>
      <c r="Q5" t="str">
        <f>IF('04.04_PLANO DE TRABALHO'!Q11="",Q4,'04.04_PLANO DE TRABALHO'!Q11)</f>
        <v>Exemplo</v>
      </c>
      <c r="R5">
        <f>IF('04.04_PLANO DE TRABALHO'!R11="",R4,'04.04_PLANO DE TRABALHO'!R11)</f>
        <v>0</v>
      </c>
      <c r="S5">
        <f>IF('04.04_PLANO DE TRABALHO'!S11="",S4,'04.04_PLANO DE TRABALHO'!S11)</f>
        <v>0</v>
      </c>
      <c r="T5">
        <f>IF('04.04_PLANO DE TRABALHO'!T11="",T4,'04.04_PLANO DE TRABALHO'!T11)</f>
        <v>0</v>
      </c>
      <c r="U5">
        <f>IF('04.04_PLANO DE TRABALHO'!U11="",U4,'04.04_PLANO DE TRABALHO'!U11)</f>
        <v>0</v>
      </c>
      <c r="V5">
        <f>IF('04.04_PLANO DE TRABALHO'!V11="",V4,'04.04_PLANO DE TRABALHO'!V11)</f>
        <v>0</v>
      </c>
      <c r="W5" t="str">
        <f>IF('04.04_PLANO DE TRABALHO'!W11="",W4,'04.04_PLANO DE TRABALHO'!W11)</f>
        <v>Exemplo</v>
      </c>
      <c r="X5">
        <f>IF('04.04_PLANO DE TRABALHO'!X11="",X4,'04.04_PLANO DE TRABALHO'!X11)</f>
        <v>0</v>
      </c>
      <c r="Y5">
        <f>IF('04.04_PLANO DE TRABALHO'!Y11="",Y4,'04.04_PLANO DE TRABALHO'!Y11)</f>
        <v>0</v>
      </c>
      <c r="Z5">
        <f>IF('04.04_PLANO DE TRABALHO'!Z11="",Z4,'04.04_PLANO DE TRABALHO'!Z11)</f>
        <v>0</v>
      </c>
      <c r="AA5">
        <f>IF('04.04_PLANO DE TRABALHO'!AA11="",AA4,'04.04_PLANO DE TRABALHO'!AA11)</f>
        <v>0</v>
      </c>
      <c r="AB5">
        <f>IF('04.04_PLANO DE TRABALHO'!AB11="",AB4,'04.04_PLANO DE TRABALHO'!AB11)</f>
        <v>0</v>
      </c>
      <c r="AC5">
        <f>IF('04.04_PLANO DE TRABALHO'!AC11="",AC4,'04.04_PLANO DE TRABALHO'!AC11)</f>
        <v>0</v>
      </c>
      <c r="AD5" t="str">
        <f>IF('04.04_PLANO DE TRABALHO'!AD11="",AD4,'04.04_PLANO DE TRABALHO'!AD11)</f>
        <v>Capital</v>
      </c>
      <c r="AE5">
        <f>IF('04.04_PLANO DE TRABALHO'!AE11="",AE4,'04.04_PLANO DE TRABALHO'!AE11)</f>
        <v>0</v>
      </c>
      <c r="AF5">
        <f>IF('04.04_PLANO DE TRABALHO'!AF11="",AF4,'04.04_PLANO DE TRABALHO'!AF11)</f>
        <v>0</v>
      </c>
      <c r="AG5">
        <f>IF('04.04_PLANO DE TRABALHO'!AG11="",AG4,'04.04_PLANO DE TRABALHO'!AG11)</f>
        <v>0</v>
      </c>
      <c r="AH5">
        <f>IF('04.04_PLANO DE TRABALHO'!AH11="",AH4,'04.04_PLANO DE TRABALHO'!AH11)</f>
        <v>0</v>
      </c>
      <c r="AI5">
        <f>IF('04.04_PLANO DE TRABALHO'!AI11="",AI4,'04.04_PLANO DE TRABALHO'!AI11)</f>
        <v>0</v>
      </c>
      <c r="AJ5">
        <f>IF('04.04_PLANO DE TRABALHO'!AJ11="",AJ4,'04.04_PLANO DE TRABALHO'!AJ11)</f>
        <v>0</v>
      </c>
      <c r="AK5">
        <f>IF('04.04_PLANO DE TRABALHO'!AK11="",AK4,'04.04_PLANO DE TRABALHO'!AK11)</f>
        <v>0</v>
      </c>
      <c r="AL5" t="str">
        <f>IF('04.04_PLANO DE TRABALHO'!AL11="",AL4,'04.04_PLANO DE TRABALHO'!AL11)</f>
        <v>Amplificador</v>
      </c>
      <c r="AM5">
        <f>IF('04.04_PLANO DE TRABALHO'!AM11="",AM4,'04.04_PLANO DE TRABALHO'!AM11)</f>
        <v>0</v>
      </c>
      <c r="AN5">
        <f>IF('04.04_PLANO DE TRABALHO'!AN11="",AN4,'04.04_PLANO DE TRABALHO'!AN11)</f>
        <v>0</v>
      </c>
      <c r="AO5">
        <f>IF('04.04_PLANO DE TRABALHO'!AO11="",AO4,'04.04_PLANO DE TRABALHO'!AO11)</f>
        <v>0</v>
      </c>
      <c r="AP5">
        <f>IF('04.04_PLANO DE TRABALHO'!AP11="",AP4,'04.04_PLANO DE TRABALHO'!AP11)</f>
        <v>0</v>
      </c>
      <c r="AQ5" t="str">
        <f>IF('04.04_PLANO DE TRABALHO'!AQ11="",AQ4,'04.04_PLANO DE TRABALHO'!AQ11)</f>
        <v>PTRF Grêmios</v>
      </c>
      <c r="AR5">
        <f>IF('04.04_PLANO DE TRABALHO'!AR11="",AR4,'04.04_PLANO DE TRABALHO'!AR11)</f>
        <v>0</v>
      </c>
      <c r="AS5">
        <f>IF('04.04_PLANO DE TRABALHO'!AS11="",AS4,'04.04_PLANO DE TRABALHO'!AS11)</f>
        <v>0</v>
      </c>
      <c r="AT5">
        <f>IF('04.04_PLANO DE TRABALHO'!AT11="",AT4,'04.04_PLANO DE TRABALHO'!AT11)</f>
        <v>0</v>
      </c>
      <c r="AU5" t="str">
        <f>IF('04.04_PLANO DE TRABALHO'!AU11="",AU4,'04.04_PLANO DE TRABALHO'!AU11)</f>
        <v>Unid</v>
      </c>
      <c r="AV5">
        <f>IF('04.04_PLANO DE TRABALHO'!AV11="",AV4,'04.04_PLANO DE TRABALHO'!AV11)</f>
        <v>0</v>
      </c>
      <c r="AW5">
        <f>IF('04.04_PLANO DE TRABALHO'!AW11="",AW4,'04.04_PLANO DE TRABALHO'!AW11)</f>
        <v>1000</v>
      </c>
      <c r="AX5">
        <f>IF('04.04_PLANO DE TRABALHO'!AX11="",AX4,'04.04_PLANO DE TRABALHO'!AX11)</f>
        <v>0</v>
      </c>
      <c r="AY5">
        <f>IF('04.04_PLANO DE TRABALHO'!AY11="",AY4,'04.04_PLANO DE TRABALHO'!AY11)</f>
        <v>0</v>
      </c>
      <c r="AZ5">
        <f>IF('04.04_PLANO DE TRABALHO'!AZ11="",AZ4,'04.04_PLANO DE TRABALHO'!AZ11)</f>
        <v>1</v>
      </c>
      <c r="BA5">
        <f>IF('04.04_PLANO DE TRABALHO'!BA11="",BA4,'04.04_PLANO DE TRABALHO'!BA11)</f>
        <v>0</v>
      </c>
      <c r="BB5">
        <f>IF('04.04_PLANO DE TRABALHO'!BB11="",BB4,'04.04_PLANO DE TRABALHO'!BB11)</f>
        <v>0</v>
      </c>
      <c r="BD5" t="str">
        <v>Geral</v>
      </c>
      <c r="BE5" t="str">
        <v>1.1</v>
      </c>
      <c r="BF5">
        <v>0</v>
      </c>
      <c r="BG5" t="str">
        <v>Atividade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 t="str">
        <v>1.1.1</v>
      </c>
      <c r="BQ5">
        <v>0</v>
      </c>
      <c r="BR5">
        <v>0</v>
      </c>
      <c r="BS5" t="str">
        <v>Exemplo</v>
      </c>
      <c r="BT5">
        <v>0</v>
      </c>
      <c r="BU5">
        <v>0</v>
      </c>
      <c r="BV5">
        <v>0</v>
      </c>
      <c r="BW5">
        <v>0</v>
      </c>
      <c r="BX5">
        <v>0</v>
      </c>
      <c r="BY5" t="str">
        <v>Exemplo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 t="str">
        <v>Capital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 t="str">
        <v>Amplificador</v>
      </c>
      <c r="CO5">
        <v>0</v>
      </c>
      <c r="CP5">
        <v>0</v>
      </c>
      <c r="CQ5">
        <v>0</v>
      </c>
      <c r="CR5">
        <v>0</v>
      </c>
      <c r="CS5" t="str">
        <v>PTRF Grêmios</v>
      </c>
      <c r="CT5">
        <v>0</v>
      </c>
      <c r="CU5">
        <v>0</v>
      </c>
      <c r="CV5">
        <v>0</v>
      </c>
      <c r="CW5" t="str">
        <v>Unid</v>
      </c>
      <c r="CX5">
        <v>0</v>
      </c>
      <c r="CY5">
        <v>1000</v>
      </c>
      <c r="CZ5">
        <v>0</v>
      </c>
      <c r="DA5">
        <v>0</v>
      </c>
      <c r="DB5">
        <v>1</v>
      </c>
      <c r="DC5">
        <v>0</v>
      </c>
      <c r="DD5">
        <v>0</v>
      </c>
      <c r="DF5" t="str">
        <v>Geral</v>
      </c>
      <c r="DG5" t="str">
        <v>1.1</v>
      </c>
      <c r="DH5">
        <v>0</v>
      </c>
      <c r="DI5" t="str">
        <v>Atividade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 t="str">
        <v>1.1.1</v>
      </c>
      <c r="DS5">
        <v>0</v>
      </c>
      <c r="DT5">
        <v>0</v>
      </c>
      <c r="DU5" t="str">
        <v>Exemplo</v>
      </c>
      <c r="DV5">
        <v>0</v>
      </c>
      <c r="DW5">
        <v>0</v>
      </c>
      <c r="DX5">
        <v>0</v>
      </c>
      <c r="DY5">
        <v>0</v>
      </c>
      <c r="DZ5">
        <v>0</v>
      </c>
      <c r="EA5" t="str">
        <v>Exemplo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 t="str">
        <v>Capital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 t="str">
        <v>Amplificador</v>
      </c>
      <c r="EQ5">
        <v>0</v>
      </c>
      <c r="ER5">
        <v>0</v>
      </c>
      <c r="ES5">
        <v>0</v>
      </c>
      <c r="ET5">
        <v>0</v>
      </c>
      <c r="EU5" t="str">
        <v>PTRF Grêmios</v>
      </c>
      <c r="EV5">
        <v>0</v>
      </c>
      <c r="EW5">
        <v>0</v>
      </c>
      <c r="EX5">
        <v>0</v>
      </c>
      <c r="EY5" t="str">
        <v>Unid</v>
      </c>
      <c r="EZ5">
        <v>0</v>
      </c>
      <c r="FA5">
        <v>1000</v>
      </c>
      <c r="FB5">
        <v>0</v>
      </c>
      <c r="FC5">
        <v>0</v>
      </c>
      <c r="FD5">
        <v>1</v>
      </c>
      <c r="FE5">
        <v>0</v>
      </c>
      <c r="FF5">
        <v>0</v>
      </c>
      <c r="FH5" t="str">
        <v>Geral</v>
      </c>
      <c r="FI5" t="str">
        <v>1.1</v>
      </c>
      <c r="FJ5">
        <v>0</v>
      </c>
      <c r="FK5" t="str">
        <v>Atividade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 t="str">
        <v>1.1.1</v>
      </c>
      <c r="FU5">
        <v>0</v>
      </c>
      <c r="FV5">
        <v>0</v>
      </c>
      <c r="FW5" t="str">
        <v>Exemplo</v>
      </c>
      <c r="FX5">
        <v>0</v>
      </c>
      <c r="FY5">
        <v>0</v>
      </c>
      <c r="FZ5">
        <v>0</v>
      </c>
      <c r="GA5">
        <v>0</v>
      </c>
      <c r="GB5">
        <v>0</v>
      </c>
      <c r="GC5" t="str">
        <v>Exemplo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 t="str">
        <v>Capital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 t="str">
        <v>Amplificador</v>
      </c>
      <c r="GS5">
        <v>0</v>
      </c>
      <c r="GT5">
        <v>0</v>
      </c>
      <c r="GU5">
        <v>0</v>
      </c>
      <c r="GV5">
        <v>0</v>
      </c>
      <c r="GW5" t="str">
        <v>PTRF Grêmios</v>
      </c>
      <c r="GX5">
        <v>0</v>
      </c>
      <c r="GY5">
        <v>0</v>
      </c>
      <c r="GZ5">
        <v>0</v>
      </c>
      <c r="HA5" t="str">
        <v>Unid</v>
      </c>
      <c r="HB5">
        <v>0</v>
      </c>
      <c r="HC5">
        <v>1000</v>
      </c>
      <c r="HD5">
        <v>0</v>
      </c>
      <c r="HE5">
        <v>0</v>
      </c>
      <c r="HF5">
        <v>1</v>
      </c>
      <c r="HG5">
        <v>0</v>
      </c>
      <c r="HH5">
        <v>0</v>
      </c>
    </row>
    <row r="6" spans="1:216" x14ac:dyDescent="0.25">
      <c r="A6">
        <v>3</v>
      </c>
      <c r="B6" t="str">
        <f>'04.04_PLANO DE TRABALHO'!$Q$7</f>
        <v>Geral</v>
      </c>
      <c r="C6" t="str">
        <f>IF('04.04_PLANO DE TRABALHO'!C12="",C5,'04.04_PLANO DE TRABALHO'!C12)</f>
        <v>1.1</v>
      </c>
      <c r="D6">
        <f>IF('04.04_PLANO DE TRABALHO'!D12="",D5,'04.04_PLANO DE TRABALHO'!D12)</f>
        <v>0</v>
      </c>
      <c r="E6" t="str">
        <f>IF(OR('04.04_PLANO DE TRABALHO'!E12="",'04.04_PLANO DE TRABALHO'!E12="Planejado",'04.04_PLANO DE TRABALHO'!E12="Realizado"),E5,'04.04_PLANO DE TRABALHO'!E12)</f>
        <v>Atividade</v>
      </c>
      <c r="F6">
        <f>IF('04.04_PLANO DE TRABALHO'!F12="",F5,'04.04_PLANO DE TRABALHO'!F12)</f>
        <v>0</v>
      </c>
      <c r="G6">
        <f>IF('04.04_PLANO DE TRABALHO'!G12="",G5,'04.04_PLANO DE TRABALHO'!G12)</f>
        <v>0</v>
      </c>
      <c r="H6">
        <f>IF('04.04_PLANO DE TRABALHO'!H12="",H5,'04.04_PLANO DE TRABALHO'!H12)</f>
        <v>0</v>
      </c>
      <c r="I6">
        <f>IF('04.04_PLANO DE TRABALHO'!I12="",I5,'04.04_PLANO DE TRABALHO'!I12)</f>
        <v>0</v>
      </c>
      <c r="J6">
        <f>IF('04.04_PLANO DE TRABALHO'!J12="",J5,'04.04_PLANO DE TRABALHO'!J12)</f>
        <v>0</v>
      </c>
      <c r="K6">
        <f>IF('04.04_PLANO DE TRABALHO'!K12="",K5,'04.04_PLANO DE TRABALHO'!K12)</f>
        <v>0</v>
      </c>
      <c r="L6">
        <f>IF('04.04_PLANO DE TRABALHO'!L12="",L5,'04.04_PLANO DE TRABALHO'!L12)</f>
        <v>0</v>
      </c>
      <c r="M6">
        <f>IF('04.04_PLANO DE TRABALHO'!M12="",M5,'04.04_PLANO DE TRABALHO'!M12)</f>
        <v>0</v>
      </c>
      <c r="N6" t="str">
        <f>IF('04.04_PLANO DE TRABALHO'!N12="",N5,'04.04_PLANO DE TRABALHO'!N12)</f>
        <v>1.1.1</v>
      </c>
      <c r="O6">
        <f>IF('04.04_PLANO DE TRABALHO'!O12="",O5,'04.04_PLANO DE TRABALHO'!O12)</f>
        <v>0</v>
      </c>
      <c r="P6">
        <f>IF('04.04_PLANO DE TRABALHO'!P12="",P5,'04.04_PLANO DE TRABALHO'!P12)</f>
        <v>0</v>
      </c>
      <c r="Q6" t="str">
        <f>IF('04.04_PLANO DE TRABALHO'!Q12="",Q5,'04.04_PLANO DE TRABALHO'!Q12)</f>
        <v>Exemplo</v>
      </c>
      <c r="R6">
        <f>IF('04.04_PLANO DE TRABALHO'!R12="",R5,'04.04_PLANO DE TRABALHO'!R12)</f>
        <v>0</v>
      </c>
      <c r="S6">
        <f>IF('04.04_PLANO DE TRABALHO'!S12="",S5,'04.04_PLANO DE TRABALHO'!S12)</f>
        <v>0</v>
      </c>
      <c r="T6">
        <f>IF('04.04_PLANO DE TRABALHO'!T12="",T5,'04.04_PLANO DE TRABALHO'!T12)</f>
        <v>0</v>
      </c>
      <c r="U6">
        <f>IF('04.04_PLANO DE TRABALHO'!U12="",U5,'04.04_PLANO DE TRABALHO'!U12)</f>
        <v>0</v>
      </c>
      <c r="V6">
        <f>IF('04.04_PLANO DE TRABALHO'!V12="",V5,'04.04_PLANO DE TRABALHO'!V12)</f>
        <v>0</v>
      </c>
      <c r="W6" t="str">
        <f>IF('04.04_PLANO DE TRABALHO'!W12="",W5,'04.04_PLANO DE TRABALHO'!W12)</f>
        <v>Exemplo</v>
      </c>
      <c r="X6">
        <f>IF('04.04_PLANO DE TRABALHO'!X12="",X5,'04.04_PLANO DE TRABALHO'!X12)</f>
        <v>0</v>
      </c>
      <c r="Y6">
        <f>IF('04.04_PLANO DE TRABALHO'!Y12="",Y5,'04.04_PLANO DE TRABALHO'!Y12)</f>
        <v>0</v>
      </c>
      <c r="Z6">
        <f>IF('04.04_PLANO DE TRABALHO'!Z12="",Z5,'04.04_PLANO DE TRABALHO'!Z12)</f>
        <v>0</v>
      </c>
      <c r="AA6">
        <f>IF('04.04_PLANO DE TRABALHO'!AA12="",AA5,'04.04_PLANO DE TRABALHO'!AA12)</f>
        <v>0</v>
      </c>
      <c r="AB6">
        <f>IF('04.04_PLANO DE TRABALHO'!AB12="",AB5,'04.04_PLANO DE TRABALHO'!AB12)</f>
        <v>0</v>
      </c>
      <c r="AC6">
        <f>IF('04.04_PLANO DE TRABALHO'!AC12="",AC5,'04.04_PLANO DE TRABALHO'!AC12)</f>
        <v>0</v>
      </c>
      <c r="AD6" t="str">
        <f>IF('04.04_PLANO DE TRABALHO'!AD12="",AD5,'04.04_PLANO DE TRABALHO'!AD12)</f>
        <v>Capital</v>
      </c>
      <c r="AE6">
        <f>IF('04.04_PLANO DE TRABALHO'!AE12="",AE5,'04.04_PLANO DE TRABALHO'!AE12)</f>
        <v>0</v>
      </c>
      <c r="AF6">
        <f>IF('04.04_PLANO DE TRABALHO'!AF12="",AF5,'04.04_PLANO DE TRABALHO'!AF12)</f>
        <v>0</v>
      </c>
      <c r="AG6">
        <f>IF('04.04_PLANO DE TRABALHO'!AG12="",AG5,'04.04_PLANO DE TRABALHO'!AG12)</f>
        <v>0</v>
      </c>
      <c r="AH6">
        <f>IF('04.04_PLANO DE TRABALHO'!AH12="",AH5,'04.04_PLANO DE TRABALHO'!AH12)</f>
        <v>0</v>
      </c>
      <c r="AI6">
        <f>IF('04.04_PLANO DE TRABALHO'!AI12="",AI5,'04.04_PLANO DE TRABALHO'!AI12)</f>
        <v>0</v>
      </c>
      <c r="AJ6">
        <f>IF('04.04_PLANO DE TRABALHO'!AJ12="",AJ5,'04.04_PLANO DE TRABALHO'!AJ12)</f>
        <v>0</v>
      </c>
      <c r="AK6">
        <f>IF('04.04_PLANO DE TRABALHO'!AK12="",AK5,'04.04_PLANO DE TRABALHO'!AK12)</f>
        <v>0</v>
      </c>
      <c r="AL6" t="str">
        <f>IF('04.04_PLANO DE TRABALHO'!AL12="",AL5,'04.04_PLANO DE TRABALHO'!AL12)</f>
        <v>Amplificador</v>
      </c>
      <c r="AM6">
        <f>IF('04.04_PLANO DE TRABALHO'!AM12="",AM5,'04.04_PLANO DE TRABALHO'!AM12)</f>
        <v>0</v>
      </c>
      <c r="AN6">
        <f>IF('04.04_PLANO DE TRABALHO'!AN12="",AN5,'04.04_PLANO DE TRABALHO'!AN12)</f>
        <v>0</v>
      </c>
      <c r="AO6">
        <f>IF('04.04_PLANO DE TRABALHO'!AO12="",AO5,'04.04_PLANO DE TRABALHO'!AO12)</f>
        <v>0</v>
      </c>
      <c r="AP6">
        <f>IF('04.04_PLANO DE TRABALHO'!AP12="",AP5,'04.04_PLANO DE TRABALHO'!AP12)</f>
        <v>0</v>
      </c>
      <c r="AQ6" t="str">
        <f>IF('04.04_PLANO DE TRABALHO'!AQ12="",AQ5,'04.04_PLANO DE TRABALHO'!AQ12)</f>
        <v>PTRF Grêmios</v>
      </c>
      <c r="AR6">
        <f>IF('04.04_PLANO DE TRABALHO'!AR12="",AR5,'04.04_PLANO DE TRABALHO'!AR12)</f>
        <v>0</v>
      </c>
      <c r="AS6">
        <f>IF('04.04_PLANO DE TRABALHO'!AS12="",AS5,'04.04_PLANO DE TRABALHO'!AS12)</f>
        <v>0</v>
      </c>
      <c r="AT6">
        <f>IF('04.04_PLANO DE TRABALHO'!AT12="",AT5,'04.04_PLANO DE TRABALHO'!AT12)</f>
        <v>0</v>
      </c>
      <c r="AU6" t="str">
        <f>IF('04.04_PLANO DE TRABALHO'!AU12="",AU5,'04.04_PLANO DE TRABALHO'!AU12)</f>
        <v>Unid</v>
      </c>
      <c r="AV6">
        <f>IF('04.04_PLANO DE TRABALHO'!AV12="",AV5,'04.04_PLANO DE TRABALHO'!AV12)</f>
        <v>0</v>
      </c>
      <c r="AW6">
        <f>IF('04.04_PLANO DE TRABALHO'!AW12="",AW5,'04.04_PLANO DE TRABALHO'!AW12)</f>
        <v>1000</v>
      </c>
      <c r="AX6">
        <f>IF('04.04_PLANO DE TRABALHO'!AX12="",AX5,'04.04_PLANO DE TRABALHO'!AX12)</f>
        <v>0</v>
      </c>
      <c r="AY6">
        <f>IF('04.04_PLANO DE TRABALHO'!AY12="",AY5,'04.04_PLANO DE TRABALHO'!AY12)</f>
        <v>0</v>
      </c>
      <c r="AZ6">
        <f>IF('04.04_PLANO DE TRABALHO'!AZ12="",AZ5,'04.04_PLANO DE TRABALHO'!AZ12)</f>
        <v>1</v>
      </c>
      <c r="BA6">
        <f>IF('04.04_PLANO DE TRABALHO'!BA12="",BA5,'04.04_PLANO DE TRABALHO'!BA12)</f>
        <v>0</v>
      </c>
      <c r="BB6">
        <f>IF('04.04_PLANO DE TRABALHO'!BB12="",BB5,'04.04_PLANO DE TRABALHO'!BB12)</f>
        <v>0</v>
      </c>
      <c r="BD6" t="str">
        <v>Geral</v>
      </c>
      <c r="BE6" t="str">
        <v>1.1</v>
      </c>
      <c r="BF6">
        <v>0</v>
      </c>
      <c r="BG6" t="str">
        <v>Atividade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 t="str">
        <v>1.1.1</v>
      </c>
      <c r="BQ6">
        <v>0</v>
      </c>
      <c r="BR6">
        <v>0</v>
      </c>
      <c r="BS6" t="str">
        <v>Exemplo</v>
      </c>
      <c r="BT6">
        <v>0</v>
      </c>
      <c r="BU6">
        <v>0</v>
      </c>
      <c r="BV6">
        <v>0</v>
      </c>
      <c r="BW6">
        <v>0</v>
      </c>
      <c r="BX6">
        <v>0</v>
      </c>
      <c r="BY6" t="str">
        <v>Exemplo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 t="str">
        <v>Capital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 t="str">
        <v>Amplificador</v>
      </c>
      <c r="CO6">
        <v>0</v>
      </c>
      <c r="CP6">
        <v>0</v>
      </c>
      <c r="CQ6">
        <v>0</v>
      </c>
      <c r="CR6">
        <v>0</v>
      </c>
      <c r="CS6" t="str">
        <v>PTRF Grêmios</v>
      </c>
      <c r="CT6">
        <v>0</v>
      </c>
      <c r="CU6">
        <v>0</v>
      </c>
      <c r="CV6">
        <v>0</v>
      </c>
      <c r="CW6" t="str">
        <v>Unid</v>
      </c>
      <c r="CX6">
        <v>0</v>
      </c>
      <c r="CY6">
        <v>1000</v>
      </c>
      <c r="CZ6">
        <v>0</v>
      </c>
      <c r="DA6">
        <v>0</v>
      </c>
      <c r="DB6">
        <v>1</v>
      </c>
      <c r="DC6">
        <v>0</v>
      </c>
      <c r="DD6">
        <v>0</v>
      </c>
      <c r="DF6" t="str">
        <v>Geral</v>
      </c>
      <c r="DG6" t="str">
        <v>1.1</v>
      </c>
      <c r="DH6">
        <v>0</v>
      </c>
      <c r="DI6" t="str">
        <v>Atividade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 t="str">
        <v>1.1.1</v>
      </c>
      <c r="DS6">
        <v>0</v>
      </c>
      <c r="DT6">
        <v>0</v>
      </c>
      <c r="DU6" t="str">
        <v>Exemplo</v>
      </c>
      <c r="DV6">
        <v>0</v>
      </c>
      <c r="DW6">
        <v>0</v>
      </c>
      <c r="DX6">
        <v>0</v>
      </c>
      <c r="DY6">
        <v>0</v>
      </c>
      <c r="DZ6">
        <v>0</v>
      </c>
      <c r="EA6" t="str">
        <v>Exemplo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 t="str">
        <v>Capital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 t="str">
        <v>Amplificador</v>
      </c>
      <c r="EQ6">
        <v>0</v>
      </c>
      <c r="ER6">
        <v>0</v>
      </c>
      <c r="ES6">
        <v>0</v>
      </c>
      <c r="ET6">
        <v>0</v>
      </c>
      <c r="EU6" t="str">
        <v>PTRF Grêmios</v>
      </c>
      <c r="EV6">
        <v>0</v>
      </c>
      <c r="EW6">
        <v>0</v>
      </c>
      <c r="EX6">
        <v>0</v>
      </c>
      <c r="EY6" t="str">
        <v>Unid</v>
      </c>
      <c r="EZ6">
        <v>0</v>
      </c>
      <c r="FA6">
        <v>1000</v>
      </c>
      <c r="FB6">
        <v>0</v>
      </c>
      <c r="FC6">
        <v>0</v>
      </c>
      <c r="FD6">
        <v>1</v>
      </c>
      <c r="FE6">
        <v>0</v>
      </c>
      <c r="FF6">
        <v>0</v>
      </c>
      <c r="FH6" t="str">
        <v>Geral</v>
      </c>
      <c r="FI6" t="str">
        <v>1.1</v>
      </c>
      <c r="FJ6">
        <v>0</v>
      </c>
      <c r="FK6" t="str">
        <v>Atividade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 t="str">
        <v>1.1.1</v>
      </c>
      <c r="FU6">
        <v>0</v>
      </c>
      <c r="FV6">
        <v>0</v>
      </c>
      <c r="FW6" t="str">
        <v>Exemplo</v>
      </c>
      <c r="FX6">
        <v>0</v>
      </c>
      <c r="FY6">
        <v>0</v>
      </c>
      <c r="FZ6">
        <v>0</v>
      </c>
      <c r="GA6">
        <v>0</v>
      </c>
      <c r="GB6">
        <v>0</v>
      </c>
      <c r="GC6" t="str">
        <v>Exemplo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 t="str">
        <v>Capital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 t="str">
        <v>Amplificador</v>
      </c>
      <c r="GS6">
        <v>0</v>
      </c>
      <c r="GT6">
        <v>0</v>
      </c>
      <c r="GU6">
        <v>0</v>
      </c>
      <c r="GV6">
        <v>0</v>
      </c>
      <c r="GW6" t="str">
        <v>PTRF Grêmios</v>
      </c>
      <c r="GX6">
        <v>0</v>
      </c>
      <c r="GY6">
        <v>0</v>
      </c>
      <c r="GZ6">
        <v>0</v>
      </c>
      <c r="HA6" t="str">
        <v>Unid</v>
      </c>
      <c r="HB6">
        <v>0</v>
      </c>
      <c r="HC6">
        <v>1000</v>
      </c>
      <c r="HD6">
        <v>0</v>
      </c>
      <c r="HE6">
        <v>0</v>
      </c>
      <c r="HF6">
        <v>1</v>
      </c>
      <c r="HG6">
        <v>0</v>
      </c>
      <c r="HH6">
        <v>0</v>
      </c>
    </row>
    <row r="7" spans="1:216" x14ac:dyDescent="0.25">
      <c r="A7">
        <v>4</v>
      </c>
      <c r="B7" t="str">
        <f>'04.04_PLANO DE TRABALHO'!$Q$7</f>
        <v>Geral</v>
      </c>
      <c r="C7" t="str">
        <f>IF('04.04_PLANO DE TRABALHO'!C13="",C6,'04.04_PLANO DE TRABALHO'!C13)</f>
        <v>1.1</v>
      </c>
      <c r="D7">
        <f>IF('04.04_PLANO DE TRABALHO'!D13="",D6,'04.04_PLANO DE TRABALHO'!D13)</f>
        <v>0</v>
      </c>
      <c r="E7" t="str">
        <f>IF(OR('04.04_PLANO DE TRABALHO'!E13="",'04.04_PLANO DE TRABALHO'!E13="Planejado",'04.04_PLANO DE TRABALHO'!E13="Realizado"),E6,'04.04_PLANO DE TRABALHO'!E13)</f>
        <v>Atividade</v>
      </c>
      <c r="F7">
        <f>IF('04.04_PLANO DE TRABALHO'!F13="",F6,'04.04_PLANO DE TRABALHO'!F13)</f>
        <v>0</v>
      </c>
      <c r="G7">
        <f>IF('04.04_PLANO DE TRABALHO'!G13="",G6,'04.04_PLANO DE TRABALHO'!G13)</f>
        <v>0</v>
      </c>
      <c r="H7">
        <f>IF('04.04_PLANO DE TRABALHO'!H13="",H6,'04.04_PLANO DE TRABALHO'!H13)</f>
        <v>0</v>
      </c>
      <c r="I7">
        <f>IF('04.04_PLANO DE TRABALHO'!I13="",I6,'04.04_PLANO DE TRABALHO'!I13)</f>
        <v>0</v>
      </c>
      <c r="J7">
        <f>IF('04.04_PLANO DE TRABALHO'!J13="",J6,'04.04_PLANO DE TRABALHO'!J13)</f>
        <v>0</v>
      </c>
      <c r="K7">
        <f>IF('04.04_PLANO DE TRABALHO'!K13="",K6,'04.04_PLANO DE TRABALHO'!K13)</f>
        <v>0</v>
      </c>
      <c r="L7">
        <f>IF('04.04_PLANO DE TRABALHO'!L13="",L6,'04.04_PLANO DE TRABALHO'!L13)</f>
        <v>0</v>
      </c>
      <c r="M7">
        <f>IF('04.04_PLANO DE TRABALHO'!M13="",M6,'04.04_PLANO DE TRABALHO'!M13)</f>
        <v>0</v>
      </c>
      <c r="N7" t="str">
        <f>IF('04.04_PLANO DE TRABALHO'!N13="",N6,'04.04_PLANO DE TRABALHO'!N13)</f>
        <v>1.1.1</v>
      </c>
      <c r="O7">
        <f>IF('04.04_PLANO DE TRABALHO'!O13="",O6,'04.04_PLANO DE TRABALHO'!O13)</f>
        <v>0</v>
      </c>
      <c r="P7">
        <f>IF('04.04_PLANO DE TRABALHO'!P13="",P6,'04.04_PLANO DE TRABALHO'!P13)</f>
        <v>0</v>
      </c>
      <c r="Q7" t="str">
        <f>IF('04.04_PLANO DE TRABALHO'!Q13="",Q6,'04.04_PLANO DE TRABALHO'!Q13)</f>
        <v>Exemplo</v>
      </c>
      <c r="R7">
        <f>IF('04.04_PLANO DE TRABALHO'!R13="",R6,'04.04_PLANO DE TRABALHO'!R13)</f>
        <v>0</v>
      </c>
      <c r="S7">
        <f>IF('04.04_PLANO DE TRABALHO'!S13="",S6,'04.04_PLANO DE TRABALHO'!S13)</f>
        <v>0</v>
      </c>
      <c r="T7">
        <f>IF('04.04_PLANO DE TRABALHO'!T13="",T6,'04.04_PLANO DE TRABALHO'!T13)</f>
        <v>0</v>
      </c>
      <c r="U7">
        <f>IF('04.04_PLANO DE TRABALHO'!U13="",U6,'04.04_PLANO DE TRABALHO'!U13)</f>
        <v>0</v>
      </c>
      <c r="V7">
        <f>IF('04.04_PLANO DE TRABALHO'!V13="",V6,'04.04_PLANO DE TRABALHO'!V13)</f>
        <v>0</v>
      </c>
      <c r="W7" t="str">
        <f>IF('04.04_PLANO DE TRABALHO'!W13="",W6,'04.04_PLANO DE TRABALHO'!W13)</f>
        <v>Exemplo</v>
      </c>
      <c r="X7">
        <f>IF('04.04_PLANO DE TRABALHO'!X13="",X6,'04.04_PLANO DE TRABALHO'!X13)</f>
        <v>0</v>
      </c>
      <c r="Y7">
        <f>IF('04.04_PLANO DE TRABALHO'!Y13="",Y6,'04.04_PLANO DE TRABALHO'!Y13)</f>
        <v>0</v>
      </c>
      <c r="Z7">
        <f>IF('04.04_PLANO DE TRABALHO'!Z13="",Z6,'04.04_PLANO DE TRABALHO'!Z13)</f>
        <v>0</v>
      </c>
      <c r="AA7">
        <f>IF('04.04_PLANO DE TRABALHO'!AA13="",AA6,'04.04_PLANO DE TRABALHO'!AA13)</f>
        <v>0</v>
      </c>
      <c r="AB7">
        <f>IF('04.04_PLANO DE TRABALHO'!AB13="",AB6,'04.04_PLANO DE TRABALHO'!AB13)</f>
        <v>0</v>
      </c>
      <c r="AC7">
        <f>IF('04.04_PLANO DE TRABALHO'!AC13="",AC6,'04.04_PLANO DE TRABALHO'!AC13)</f>
        <v>0</v>
      </c>
      <c r="AD7" t="str">
        <f>IF('04.04_PLANO DE TRABALHO'!AD13="",AD6,'04.04_PLANO DE TRABALHO'!AD13)</f>
        <v>Capital</v>
      </c>
      <c r="AE7">
        <f>IF('04.04_PLANO DE TRABALHO'!AE13="",AE6,'04.04_PLANO DE TRABALHO'!AE13)</f>
        <v>0</v>
      </c>
      <c r="AF7">
        <f>IF('04.04_PLANO DE TRABALHO'!AF13="",AF6,'04.04_PLANO DE TRABALHO'!AF13)</f>
        <v>0</v>
      </c>
      <c r="AG7">
        <f>IF('04.04_PLANO DE TRABALHO'!AG13="",AG6,'04.04_PLANO DE TRABALHO'!AG13)</f>
        <v>0</v>
      </c>
      <c r="AH7">
        <f>IF('04.04_PLANO DE TRABALHO'!AH13="",AH6,'04.04_PLANO DE TRABALHO'!AH13)</f>
        <v>0</v>
      </c>
      <c r="AI7">
        <f>IF('04.04_PLANO DE TRABALHO'!AI13="",AI6,'04.04_PLANO DE TRABALHO'!AI13)</f>
        <v>0</v>
      </c>
      <c r="AJ7">
        <f>IF('04.04_PLANO DE TRABALHO'!AJ13="",AJ6,'04.04_PLANO DE TRABALHO'!AJ13)</f>
        <v>0</v>
      </c>
      <c r="AK7">
        <f>IF('04.04_PLANO DE TRABALHO'!AK13="",AK6,'04.04_PLANO DE TRABALHO'!AK13)</f>
        <v>0</v>
      </c>
      <c r="AL7" t="str">
        <f>IF('04.04_PLANO DE TRABALHO'!AL13="",AL6,'04.04_PLANO DE TRABALHO'!AL13)</f>
        <v>Amplificador</v>
      </c>
      <c r="AM7">
        <f>IF('04.04_PLANO DE TRABALHO'!AM13="",AM6,'04.04_PLANO DE TRABALHO'!AM13)</f>
        <v>0</v>
      </c>
      <c r="AN7">
        <f>IF('04.04_PLANO DE TRABALHO'!AN13="",AN6,'04.04_PLANO DE TRABALHO'!AN13)</f>
        <v>0</v>
      </c>
      <c r="AO7">
        <f>IF('04.04_PLANO DE TRABALHO'!AO13="",AO6,'04.04_PLANO DE TRABALHO'!AO13)</f>
        <v>0</v>
      </c>
      <c r="AP7">
        <f>IF('04.04_PLANO DE TRABALHO'!AP13="",AP6,'04.04_PLANO DE TRABALHO'!AP13)</f>
        <v>0</v>
      </c>
      <c r="AQ7" t="str">
        <f>IF('04.04_PLANO DE TRABALHO'!AQ13="",AQ6,'04.04_PLANO DE TRABALHO'!AQ13)</f>
        <v>PTRF Grêmios</v>
      </c>
      <c r="AR7">
        <f>IF('04.04_PLANO DE TRABALHO'!AR13="",AR6,'04.04_PLANO DE TRABALHO'!AR13)</f>
        <v>0</v>
      </c>
      <c r="AS7">
        <f>IF('04.04_PLANO DE TRABALHO'!AS13="",AS6,'04.04_PLANO DE TRABALHO'!AS13)</f>
        <v>0</v>
      </c>
      <c r="AT7">
        <f>IF('04.04_PLANO DE TRABALHO'!AT13="",AT6,'04.04_PLANO DE TRABALHO'!AT13)</f>
        <v>0</v>
      </c>
      <c r="AU7" t="str">
        <f>IF('04.04_PLANO DE TRABALHO'!AU13="",AU6,'04.04_PLANO DE TRABALHO'!AU13)</f>
        <v>Unid</v>
      </c>
      <c r="AV7">
        <f>IF('04.04_PLANO DE TRABALHO'!AV13="",AV6,'04.04_PLANO DE TRABALHO'!AV13)</f>
        <v>0</v>
      </c>
      <c r="AW7">
        <f>IF('04.04_PLANO DE TRABALHO'!AW13="",AW6,'04.04_PLANO DE TRABALHO'!AW13)</f>
        <v>1000</v>
      </c>
      <c r="AX7">
        <f>IF('04.04_PLANO DE TRABALHO'!AX13="",AX6,'04.04_PLANO DE TRABALHO'!AX13)</f>
        <v>0</v>
      </c>
      <c r="AY7">
        <f>IF('04.04_PLANO DE TRABALHO'!AY13="",AY6,'04.04_PLANO DE TRABALHO'!AY13)</f>
        <v>0</v>
      </c>
      <c r="AZ7">
        <f>IF('04.04_PLANO DE TRABALHO'!AZ13="",AZ6,'04.04_PLANO DE TRABALHO'!AZ13)</f>
        <v>1</v>
      </c>
      <c r="BA7">
        <f>IF('04.04_PLANO DE TRABALHO'!BA13="",BA6,'04.04_PLANO DE TRABALHO'!BA13)</f>
        <v>0</v>
      </c>
      <c r="BB7">
        <f>IF('04.04_PLANO DE TRABALHO'!BB13="",BB6,'04.04_PLANO DE TRABALHO'!BB13)</f>
        <v>0</v>
      </c>
      <c r="BD7" t="str">
        <v>Geral</v>
      </c>
      <c r="BE7" t="str">
        <v>1.1</v>
      </c>
      <c r="BF7">
        <v>0</v>
      </c>
      <c r="BG7" t="str">
        <v>Atividade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 t="str">
        <v>1.1.1</v>
      </c>
      <c r="BQ7">
        <v>0</v>
      </c>
      <c r="BR7">
        <v>0</v>
      </c>
      <c r="BS7" t="str">
        <v>Exemplo</v>
      </c>
      <c r="BT7">
        <v>0</v>
      </c>
      <c r="BU7">
        <v>0</v>
      </c>
      <c r="BV7">
        <v>0</v>
      </c>
      <c r="BW7">
        <v>0</v>
      </c>
      <c r="BX7">
        <v>0</v>
      </c>
      <c r="BY7" t="str">
        <v>Exemplo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 t="str">
        <v>Capital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 t="str">
        <v>Amplificador</v>
      </c>
      <c r="CO7">
        <v>0</v>
      </c>
      <c r="CP7">
        <v>0</v>
      </c>
      <c r="CQ7">
        <v>0</v>
      </c>
      <c r="CR7">
        <v>0</v>
      </c>
      <c r="CS7" t="str">
        <v>PTRF Grêmios</v>
      </c>
      <c r="CT7">
        <v>0</v>
      </c>
      <c r="CU7">
        <v>0</v>
      </c>
      <c r="CV7">
        <v>0</v>
      </c>
      <c r="CW7" t="str">
        <v>Unid</v>
      </c>
      <c r="CX7">
        <v>0</v>
      </c>
      <c r="CY7">
        <v>1000</v>
      </c>
      <c r="CZ7">
        <v>0</v>
      </c>
      <c r="DA7">
        <v>0</v>
      </c>
      <c r="DB7">
        <v>1</v>
      </c>
      <c r="DC7">
        <v>0</v>
      </c>
      <c r="DD7">
        <v>0</v>
      </c>
      <c r="DF7" t="str">
        <v>Geral</v>
      </c>
      <c r="DG7" t="str">
        <v>1.1</v>
      </c>
      <c r="DH7">
        <v>0</v>
      </c>
      <c r="DI7" t="str">
        <v>Atividade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 t="str">
        <v>1.1.1</v>
      </c>
      <c r="DS7">
        <v>0</v>
      </c>
      <c r="DT7">
        <v>0</v>
      </c>
      <c r="DU7" t="str">
        <v>Exemplo</v>
      </c>
      <c r="DV7">
        <v>0</v>
      </c>
      <c r="DW7">
        <v>0</v>
      </c>
      <c r="DX7">
        <v>0</v>
      </c>
      <c r="DY7">
        <v>0</v>
      </c>
      <c r="DZ7">
        <v>0</v>
      </c>
      <c r="EA7" t="str">
        <v>Exemplo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 t="str">
        <v>Capital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 t="str">
        <v>Amplificador</v>
      </c>
      <c r="EQ7">
        <v>0</v>
      </c>
      <c r="ER7">
        <v>0</v>
      </c>
      <c r="ES7">
        <v>0</v>
      </c>
      <c r="ET7">
        <v>0</v>
      </c>
      <c r="EU7" t="str">
        <v>PTRF Grêmios</v>
      </c>
      <c r="EV7">
        <v>0</v>
      </c>
      <c r="EW7">
        <v>0</v>
      </c>
      <c r="EX7">
        <v>0</v>
      </c>
      <c r="EY7" t="str">
        <v>Unid</v>
      </c>
      <c r="EZ7">
        <v>0</v>
      </c>
      <c r="FA7">
        <v>1000</v>
      </c>
      <c r="FB7">
        <v>0</v>
      </c>
      <c r="FC7">
        <v>0</v>
      </c>
      <c r="FD7">
        <v>1</v>
      </c>
      <c r="FE7">
        <v>0</v>
      </c>
      <c r="FF7">
        <v>0</v>
      </c>
      <c r="FH7" t="str">
        <v>Geral</v>
      </c>
      <c r="FI7" t="str">
        <v>1.1</v>
      </c>
      <c r="FJ7">
        <v>0</v>
      </c>
      <c r="FK7" t="str">
        <v>Atividade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 t="str">
        <v>1.1.1</v>
      </c>
      <c r="FU7">
        <v>0</v>
      </c>
      <c r="FV7">
        <v>0</v>
      </c>
      <c r="FW7" t="str">
        <v>Exemplo</v>
      </c>
      <c r="FX7">
        <v>0</v>
      </c>
      <c r="FY7">
        <v>0</v>
      </c>
      <c r="FZ7">
        <v>0</v>
      </c>
      <c r="GA7">
        <v>0</v>
      </c>
      <c r="GB7">
        <v>0</v>
      </c>
      <c r="GC7" t="str">
        <v>Exemplo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 t="str">
        <v>Capital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 t="str">
        <v>Amplificador</v>
      </c>
      <c r="GS7">
        <v>0</v>
      </c>
      <c r="GT7">
        <v>0</v>
      </c>
      <c r="GU7">
        <v>0</v>
      </c>
      <c r="GV7">
        <v>0</v>
      </c>
      <c r="GW7" t="str">
        <v>PTRF Grêmios</v>
      </c>
      <c r="GX7">
        <v>0</v>
      </c>
      <c r="GY7">
        <v>0</v>
      </c>
      <c r="GZ7">
        <v>0</v>
      </c>
      <c r="HA7" t="str">
        <v>Unid</v>
      </c>
      <c r="HB7">
        <v>0</v>
      </c>
      <c r="HC7">
        <v>1000</v>
      </c>
      <c r="HD7">
        <v>0</v>
      </c>
      <c r="HE7">
        <v>0</v>
      </c>
      <c r="HF7">
        <v>1</v>
      </c>
      <c r="HG7">
        <v>0</v>
      </c>
      <c r="HH7">
        <v>0</v>
      </c>
    </row>
    <row r="8" spans="1:216" x14ac:dyDescent="0.25">
      <c r="A8">
        <v>5</v>
      </c>
      <c r="B8" t="str">
        <f>'04.04_PLANO DE TRABALHO'!$Q$7</f>
        <v>Geral</v>
      </c>
      <c r="C8" t="str">
        <f>IF('04.04_PLANO DE TRABALHO'!C14="",C7,'04.04_PLANO DE TRABALHO'!C14)</f>
        <v>1.1</v>
      </c>
      <c r="D8">
        <f>IF('04.04_PLANO DE TRABALHO'!D14="",D7,'04.04_PLANO DE TRABALHO'!D14)</f>
        <v>0</v>
      </c>
      <c r="E8" t="str">
        <f>IF(OR('04.04_PLANO DE TRABALHO'!E14="",'04.04_PLANO DE TRABALHO'!E14="Planejado",'04.04_PLANO DE TRABALHO'!E14="Realizado"),E7,'04.04_PLANO DE TRABALHO'!E14)</f>
        <v>Atividade</v>
      </c>
      <c r="F8">
        <f>IF('04.04_PLANO DE TRABALHO'!F14="",F7,'04.04_PLANO DE TRABALHO'!F14)</f>
        <v>0</v>
      </c>
      <c r="G8">
        <f>IF('04.04_PLANO DE TRABALHO'!G14="",G7,'04.04_PLANO DE TRABALHO'!G14)</f>
        <v>0</v>
      </c>
      <c r="H8">
        <f>IF('04.04_PLANO DE TRABALHO'!H14="",H7,'04.04_PLANO DE TRABALHO'!H14)</f>
        <v>0</v>
      </c>
      <c r="I8">
        <f>IF('04.04_PLANO DE TRABALHO'!I14="",I7,'04.04_PLANO DE TRABALHO'!I14)</f>
        <v>0</v>
      </c>
      <c r="J8">
        <f>IF('04.04_PLANO DE TRABALHO'!J14="",J7,'04.04_PLANO DE TRABALHO'!J14)</f>
        <v>0</v>
      </c>
      <c r="K8">
        <f>IF('04.04_PLANO DE TRABALHO'!K14="",K7,'04.04_PLANO DE TRABALHO'!K14)</f>
        <v>0</v>
      </c>
      <c r="L8">
        <f>IF('04.04_PLANO DE TRABALHO'!L14="",L7,'04.04_PLANO DE TRABALHO'!L14)</f>
        <v>0</v>
      </c>
      <c r="M8">
        <f>IF('04.04_PLANO DE TRABALHO'!M14="",M7,'04.04_PLANO DE TRABALHO'!M14)</f>
        <v>0</v>
      </c>
      <c r="N8" t="str">
        <f>IF('04.04_PLANO DE TRABALHO'!N14="",N7,'04.04_PLANO DE TRABALHO'!N14)</f>
        <v>Total da SubAtividade:</v>
      </c>
      <c r="O8">
        <f>IF('04.04_PLANO DE TRABALHO'!O14="",O7,'04.04_PLANO DE TRABALHO'!O14)</f>
        <v>0</v>
      </c>
      <c r="P8">
        <f>IF('04.04_PLANO DE TRABALHO'!P14="",P7,'04.04_PLANO DE TRABALHO'!P14)</f>
        <v>0</v>
      </c>
      <c r="Q8" t="str">
        <f>IF('04.04_PLANO DE TRABALHO'!Q14="",Q7,'04.04_PLANO DE TRABALHO'!Q14)</f>
        <v>Exemplo</v>
      </c>
      <c r="R8">
        <f>IF('04.04_PLANO DE TRABALHO'!R14="",R7,'04.04_PLANO DE TRABALHO'!R14)</f>
        <v>0</v>
      </c>
      <c r="S8">
        <f>IF('04.04_PLANO DE TRABALHO'!S14="",S7,'04.04_PLANO DE TRABALHO'!S14)</f>
        <v>0</v>
      </c>
      <c r="T8">
        <f>IF('04.04_PLANO DE TRABALHO'!T14="",T7,'04.04_PLANO DE TRABALHO'!T14)</f>
        <v>0</v>
      </c>
      <c r="U8">
        <f>IF('04.04_PLANO DE TRABALHO'!U14="",U7,'04.04_PLANO DE TRABALHO'!U14)</f>
        <v>0</v>
      </c>
      <c r="V8">
        <f>IF('04.04_PLANO DE TRABALHO'!V14="",V7,'04.04_PLANO DE TRABALHO'!V14)</f>
        <v>0</v>
      </c>
      <c r="W8" t="str">
        <f>IF('04.04_PLANO DE TRABALHO'!W14="",W7,'04.04_PLANO DE TRABALHO'!W14)</f>
        <v>Exemplo</v>
      </c>
      <c r="X8">
        <f>IF('04.04_PLANO DE TRABALHO'!X14="",X7,'04.04_PLANO DE TRABALHO'!X14)</f>
        <v>0</v>
      </c>
      <c r="Y8">
        <f>IF('04.04_PLANO DE TRABALHO'!Y14="",Y7,'04.04_PLANO DE TRABALHO'!Y14)</f>
        <v>0</v>
      </c>
      <c r="Z8">
        <f>IF('04.04_PLANO DE TRABALHO'!Z14="",Z7,'04.04_PLANO DE TRABALHO'!Z14)</f>
        <v>0</v>
      </c>
      <c r="AA8">
        <f>IF('04.04_PLANO DE TRABALHO'!AA14="",AA7,'04.04_PLANO DE TRABALHO'!AA14)</f>
        <v>0</v>
      </c>
      <c r="AB8">
        <f>IF('04.04_PLANO DE TRABALHO'!AB14="",AB7,'04.04_PLANO DE TRABALHO'!AB14)</f>
        <v>0</v>
      </c>
      <c r="AC8">
        <f>IF('04.04_PLANO DE TRABALHO'!AC14="",AC7,'04.04_PLANO DE TRABALHO'!AC14)</f>
        <v>0</v>
      </c>
      <c r="AD8" t="str">
        <f>IF('04.04_PLANO DE TRABALHO'!AD14="",AD7,'04.04_PLANO DE TRABALHO'!AD14)</f>
        <v>Capital</v>
      </c>
      <c r="AE8">
        <f>IF('04.04_PLANO DE TRABALHO'!AE14="",AE7,'04.04_PLANO DE TRABALHO'!AE14)</f>
        <v>0</v>
      </c>
      <c r="AF8">
        <f>IF('04.04_PLANO DE TRABALHO'!AF14="",AF7,'04.04_PLANO DE TRABALHO'!AF14)</f>
        <v>0</v>
      </c>
      <c r="AG8">
        <f>IF('04.04_PLANO DE TRABALHO'!AG14="",AG7,'04.04_PLANO DE TRABALHO'!AG14)</f>
        <v>0</v>
      </c>
      <c r="AH8">
        <f>IF('04.04_PLANO DE TRABALHO'!AH14="",AH7,'04.04_PLANO DE TRABALHO'!AH14)</f>
        <v>0</v>
      </c>
      <c r="AI8">
        <f>IF('04.04_PLANO DE TRABALHO'!AI14="",AI7,'04.04_PLANO DE TRABALHO'!AI14)</f>
        <v>0</v>
      </c>
      <c r="AJ8">
        <f>IF('04.04_PLANO DE TRABALHO'!AJ14="",AJ7,'04.04_PLANO DE TRABALHO'!AJ14)</f>
        <v>0</v>
      </c>
      <c r="AK8">
        <f>IF('04.04_PLANO DE TRABALHO'!AK14="",AK7,'04.04_PLANO DE TRABALHO'!AK14)</f>
        <v>0</v>
      </c>
      <c r="AL8" t="str">
        <f>IF('04.04_PLANO DE TRABALHO'!AL14="",AL7,'04.04_PLANO DE TRABALHO'!AL14)</f>
        <v>Amplificador</v>
      </c>
      <c r="AM8">
        <f>IF('04.04_PLANO DE TRABALHO'!AM14="",AM7,'04.04_PLANO DE TRABALHO'!AM14)</f>
        <v>0</v>
      </c>
      <c r="AN8">
        <f>IF('04.04_PLANO DE TRABALHO'!AN14="",AN7,'04.04_PLANO DE TRABALHO'!AN14)</f>
        <v>0</v>
      </c>
      <c r="AO8">
        <f>IF('04.04_PLANO DE TRABALHO'!AO14="",AO7,'04.04_PLANO DE TRABALHO'!AO14)</f>
        <v>0</v>
      </c>
      <c r="AP8">
        <f>IF('04.04_PLANO DE TRABALHO'!AP14="",AP7,'04.04_PLANO DE TRABALHO'!AP14)</f>
        <v>0</v>
      </c>
      <c r="AQ8" t="str">
        <f>IF('04.04_PLANO DE TRABALHO'!AQ14="",AQ7,'04.04_PLANO DE TRABALHO'!AQ14)</f>
        <v>PTRF Grêmios</v>
      </c>
      <c r="AR8">
        <f>IF('04.04_PLANO DE TRABALHO'!AR14="",AR7,'04.04_PLANO DE TRABALHO'!AR14)</f>
        <v>0</v>
      </c>
      <c r="AS8">
        <f>IF('04.04_PLANO DE TRABALHO'!AS14="",AS7,'04.04_PLANO DE TRABALHO'!AS14)</f>
        <v>0</v>
      </c>
      <c r="AT8">
        <f>IF('04.04_PLANO DE TRABALHO'!AT14="",AT7,'04.04_PLANO DE TRABALHO'!AT14)</f>
        <v>0</v>
      </c>
      <c r="AU8" t="str">
        <f>IF('04.04_PLANO DE TRABALHO'!AU14="",AU7,'04.04_PLANO DE TRABALHO'!AU14)</f>
        <v>Unid</v>
      </c>
      <c r="AV8">
        <f>IF('04.04_PLANO DE TRABALHO'!AV14="",AV7,'04.04_PLANO DE TRABALHO'!AV14)</f>
        <v>0</v>
      </c>
      <c r="AW8">
        <f>IF('04.04_PLANO DE TRABALHO'!AW14="",AW7,'04.04_PLANO DE TRABALHO'!AW14)</f>
        <v>1000</v>
      </c>
      <c r="AX8">
        <f>IF('04.04_PLANO DE TRABALHO'!AX14="",AX7,'04.04_PLANO DE TRABALHO'!AX14)</f>
        <v>0</v>
      </c>
      <c r="AY8">
        <f>IF('04.04_PLANO DE TRABALHO'!AY14="",AY7,'04.04_PLANO DE TRABALHO'!AY14)</f>
        <v>0</v>
      </c>
      <c r="AZ8">
        <f>IF('04.04_PLANO DE TRABALHO'!AZ14="",AZ7,'04.04_PLANO DE TRABALHO'!AZ14)</f>
        <v>1</v>
      </c>
      <c r="BA8">
        <f>IF('04.04_PLANO DE TRABALHO'!BA14="",BA7,'04.04_PLANO DE TRABALHO'!BA14)</f>
        <v>0</v>
      </c>
      <c r="BB8">
        <f>IF('04.04_PLANO DE TRABALHO'!BB14="",BB7,'04.04_PLANO DE TRABALHO'!BB14)</f>
        <v>1000</v>
      </c>
      <c r="BD8" t="str">
        <v>Geral</v>
      </c>
      <c r="BE8" t="str">
        <v>1.1</v>
      </c>
      <c r="BF8">
        <v>0</v>
      </c>
      <c r="BG8" t="str">
        <v>Atividade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 t="str">
        <v>Total da SubAtividade:</v>
      </c>
      <c r="BQ8">
        <v>0</v>
      </c>
      <c r="BR8">
        <v>0</v>
      </c>
      <c r="BS8" t="str">
        <v>Exemplo</v>
      </c>
      <c r="BT8">
        <v>0</v>
      </c>
      <c r="BU8">
        <v>0</v>
      </c>
      <c r="BV8">
        <v>0</v>
      </c>
      <c r="BW8">
        <v>0</v>
      </c>
      <c r="BX8">
        <v>0</v>
      </c>
      <c r="BY8" t="str">
        <v>Exemplo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 t="str">
        <v>Capital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 t="str">
        <v>Amplificador</v>
      </c>
      <c r="CO8">
        <v>0</v>
      </c>
      <c r="CP8">
        <v>0</v>
      </c>
      <c r="CQ8">
        <v>0</v>
      </c>
      <c r="CR8">
        <v>0</v>
      </c>
      <c r="CS8" t="str">
        <v>PTRF Grêmios</v>
      </c>
      <c r="CT8">
        <v>0</v>
      </c>
      <c r="CU8">
        <v>0</v>
      </c>
      <c r="CV8">
        <v>0</v>
      </c>
      <c r="CW8" t="str">
        <v>Unid</v>
      </c>
      <c r="CX8">
        <v>0</v>
      </c>
      <c r="CY8">
        <v>1000</v>
      </c>
      <c r="CZ8">
        <v>0</v>
      </c>
      <c r="DA8">
        <v>0</v>
      </c>
      <c r="DB8">
        <v>1</v>
      </c>
      <c r="DC8">
        <v>0</v>
      </c>
      <c r="DD8">
        <v>1000</v>
      </c>
      <c r="DF8" t="str">
        <v>Geral</v>
      </c>
      <c r="DG8" t="str">
        <v>1.1</v>
      </c>
      <c r="DH8">
        <v>0</v>
      </c>
      <c r="DI8" t="str">
        <v>Atividade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 t="str">
        <v>Total da SubAtividade:</v>
      </c>
      <c r="DS8">
        <v>0</v>
      </c>
      <c r="DT8">
        <v>0</v>
      </c>
      <c r="DU8" t="str">
        <v>Exemplo</v>
      </c>
      <c r="DV8">
        <v>0</v>
      </c>
      <c r="DW8">
        <v>0</v>
      </c>
      <c r="DX8">
        <v>0</v>
      </c>
      <c r="DY8">
        <v>0</v>
      </c>
      <c r="DZ8">
        <v>0</v>
      </c>
      <c r="EA8" t="str">
        <v>Exemplo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 t="str">
        <v>Capital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 t="str">
        <v>Amplificador</v>
      </c>
      <c r="EQ8">
        <v>0</v>
      </c>
      <c r="ER8">
        <v>0</v>
      </c>
      <c r="ES8">
        <v>0</v>
      </c>
      <c r="ET8">
        <v>0</v>
      </c>
      <c r="EU8" t="str">
        <v>PTRF Grêmios</v>
      </c>
      <c r="EV8">
        <v>0</v>
      </c>
      <c r="EW8">
        <v>0</v>
      </c>
      <c r="EX8">
        <v>0</v>
      </c>
      <c r="EY8" t="str">
        <v>Unid</v>
      </c>
      <c r="EZ8">
        <v>0</v>
      </c>
      <c r="FA8">
        <v>1000</v>
      </c>
      <c r="FB8">
        <v>0</v>
      </c>
      <c r="FC8">
        <v>0</v>
      </c>
      <c r="FD8">
        <v>1</v>
      </c>
      <c r="FE8">
        <v>0</v>
      </c>
      <c r="FF8">
        <v>1000</v>
      </c>
      <c r="FH8" t="str">
        <v>Geral</v>
      </c>
      <c r="FI8" t="str">
        <v>1.1</v>
      </c>
      <c r="FJ8">
        <v>0</v>
      </c>
      <c r="FK8" t="str">
        <v>Atividade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 t="str">
        <v>1.1.2</v>
      </c>
      <c r="FU8">
        <v>0</v>
      </c>
      <c r="FV8">
        <v>0</v>
      </c>
      <c r="FW8" t="str">
        <v>Exemplo</v>
      </c>
      <c r="FX8">
        <v>0</v>
      </c>
      <c r="FY8">
        <v>0</v>
      </c>
      <c r="FZ8">
        <v>0</v>
      </c>
      <c r="GA8">
        <v>0</v>
      </c>
      <c r="GB8">
        <v>0</v>
      </c>
      <c r="GC8" t="str">
        <v>Exemplo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 t="str">
        <v>Capital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 t="str">
        <v>Amplificador</v>
      </c>
      <c r="GS8">
        <v>0</v>
      </c>
      <c r="GT8">
        <v>0</v>
      </c>
      <c r="GU8">
        <v>0</v>
      </c>
      <c r="GV8">
        <v>0</v>
      </c>
      <c r="GW8" t="str">
        <v>PTRF Grêmios</v>
      </c>
      <c r="GX8">
        <v>0</v>
      </c>
      <c r="GY8">
        <v>0</v>
      </c>
      <c r="GZ8">
        <v>0</v>
      </c>
      <c r="HA8" t="str">
        <v>Unid</v>
      </c>
      <c r="HB8">
        <v>0</v>
      </c>
      <c r="HC8">
        <v>1000</v>
      </c>
      <c r="HD8">
        <v>0</v>
      </c>
      <c r="HE8">
        <v>0</v>
      </c>
      <c r="HF8">
        <v>1</v>
      </c>
      <c r="HG8">
        <v>0</v>
      </c>
      <c r="HH8">
        <v>0</v>
      </c>
    </row>
    <row r="9" spans="1:216" x14ac:dyDescent="0.25">
      <c r="A9">
        <v>6</v>
      </c>
      <c r="B9" t="str">
        <f>'04.04_PLANO DE TRABALHO'!$Q$7</f>
        <v>Geral</v>
      </c>
      <c r="C9" t="str">
        <f>IF('04.04_PLANO DE TRABALHO'!C15="",C8,'04.04_PLANO DE TRABALHO'!C15)</f>
        <v>1.1</v>
      </c>
      <c r="D9">
        <f>IF('04.04_PLANO DE TRABALHO'!D15="",D8,'04.04_PLANO DE TRABALHO'!D15)</f>
        <v>0</v>
      </c>
      <c r="E9" t="str">
        <f>IF(OR('04.04_PLANO DE TRABALHO'!E15="",'04.04_PLANO DE TRABALHO'!E15="Planejado",'04.04_PLANO DE TRABALHO'!E15="Realizado"),E8,'04.04_PLANO DE TRABALHO'!E15)</f>
        <v>Atividade</v>
      </c>
      <c r="F9">
        <f>IF('04.04_PLANO DE TRABALHO'!F15="",F8,'04.04_PLANO DE TRABALHO'!F15)</f>
        <v>0</v>
      </c>
      <c r="G9">
        <f>IF('04.04_PLANO DE TRABALHO'!G15="",G8,'04.04_PLANO DE TRABALHO'!G15)</f>
        <v>0</v>
      </c>
      <c r="H9">
        <f>IF('04.04_PLANO DE TRABALHO'!H15="",H8,'04.04_PLANO DE TRABALHO'!H15)</f>
        <v>0</v>
      </c>
      <c r="I9">
        <f>IF('04.04_PLANO DE TRABALHO'!I15="",I8,'04.04_PLANO DE TRABALHO'!I15)</f>
        <v>0</v>
      </c>
      <c r="J9">
        <f>IF('04.04_PLANO DE TRABALHO'!J15="",J8,'04.04_PLANO DE TRABALHO'!J15)</f>
        <v>0</v>
      </c>
      <c r="K9">
        <f>IF('04.04_PLANO DE TRABALHO'!K15="",K8,'04.04_PLANO DE TRABALHO'!K15)</f>
        <v>0</v>
      </c>
      <c r="L9">
        <f>IF('04.04_PLANO DE TRABALHO'!L15="",L8,'04.04_PLANO DE TRABALHO'!L15)</f>
        <v>0</v>
      </c>
      <c r="M9">
        <f>IF('04.04_PLANO DE TRABALHO'!M15="",M8,'04.04_PLANO DE TRABALHO'!M15)</f>
        <v>0</v>
      </c>
      <c r="N9" t="str">
        <f>IF('04.04_PLANO DE TRABALHO'!N15="",N8,'04.04_PLANO DE TRABALHO'!N15)</f>
        <v>1.1.2</v>
      </c>
      <c r="O9">
        <f>IF('04.04_PLANO DE TRABALHO'!O15="",O8,'04.04_PLANO DE TRABALHO'!O15)</f>
        <v>0</v>
      </c>
      <c r="P9">
        <f>IF('04.04_PLANO DE TRABALHO'!P15="",P8,'04.04_PLANO DE TRABALHO'!P15)</f>
        <v>0</v>
      </c>
      <c r="Q9" t="str">
        <f>IF('04.04_PLANO DE TRABALHO'!Q15="",Q8,'04.04_PLANO DE TRABALHO'!Q15)</f>
        <v>Exemplo</v>
      </c>
      <c r="R9">
        <f>IF('04.04_PLANO DE TRABALHO'!R15="",R8,'04.04_PLANO DE TRABALHO'!R15)</f>
        <v>0</v>
      </c>
      <c r="S9">
        <f>IF('04.04_PLANO DE TRABALHO'!S15="",S8,'04.04_PLANO DE TRABALHO'!S15)</f>
        <v>0</v>
      </c>
      <c r="T9">
        <f>IF('04.04_PLANO DE TRABALHO'!T15="",T8,'04.04_PLANO DE TRABALHO'!T15)</f>
        <v>0</v>
      </c>
      <c r="U9">
        <f>IF('04.04_PLANO DE TRABALHO'!U15="",U8,'04.04_PLANO DE TRABALHO'!U15)</f>
        <v>0</v>
      </c>
      <c r="V9">
        <f>IF('04.04_PLANO DE TRABALHO'!V15="",V8,'04.04_PLANO DE TRABALHO'!V15)</f>
        <v>0</v>
      </c>
      <c r="W9" t="str">
        <f>IF('04.04_PLANO DE TRABALHO'!W15="",W8,'04.04_PLANO DE TRABALHO'!W15)</f>
        <v>Exemplo</v>
      </c>
      <c r="X9">
        <f>IF('04.04_PLANO DE TRABALHO'!X15="",X8,'04.04_PLANO DE TRABALHO'!X15)</f>
        <v>0</v>
      </c>
      <c r="Y9">
        <f>IF('04.04_PLANO DE TRABALHO'!Y15="",Y8,'04.04_PLANO DE TRABALHO'!Y15)</f>
        <v>0</v>
      </c>
      <c r="Z9">
        <f>IF('04.04_PLANO DE TRABALHO'!Z15="",Z8,'04.04_PLANO DE TRABALHO'!Z15)</f>
        <v>0</v>
      </c>
      <c r="AA9">
        <f>IF('04.04_PLANO DE TRABALHO'!AA15="",AA8,'04.04_PLANO DE TRABALHO'!AA15)</f>
        <v>0</v>
      </c>
      <c r="AB9">
        <f>IF('04.04_PLANO DE TRABALHO'!AB15="",AB8,'04.04_PLANO DE TRABALHO'!AB15)</f>
        <v>0</v>
      </c>
      <c r="AC9">
        <f>IF('04.04_PLANO DE TRABALHO'!AC15="",AC8,'04.04_PLANO DE TRABALHO'!AC15)</f>
        <v>0</v>
      </c>
      <c r="AD9" t="str">
        <f>IF('04.04_PLANO DE TRABALHO'!AD15="",AD8,'04.04_PLANO DE TRABALHO'!AD15)</f>
        <v>Capital</v>
      </c>
      <c r="AE9">
        <f>IF('04.04_PLANO DE TRABALHO'!AE15="",AE8,'04.04_PLANO DE TRABALHO'!AE15)</f>
        <v>0</v>
      </c>
      <c r="AF9">
        <f>IF('04.04_PLANO DE TRABALHO'!AF15="",AF8,'04.04_PLANO DE TRABALHO'!AF15)</f>
        <v>0</v>
      </c>
      <c r="AG9">
        <f>IF('04.04_PLANO DE TRABALHO'!AG15="",AG8,'04.04_PLANO DE TRABALHO'!AG15)</f>
        <v>0</v>
      </c>
      <c r="AH9">
        <f>IF('04.04_PLANO DE TRABALHO'!AH15="",AH8,'04.04_PLANO DE TRABALHO'!AH15)</f>
        <v>0</v>
      </c>
      <c r="AI9">
        <f>IF('04.04_PLANO DE TRABALHO'!AI15="",AI8,'04.04_PLANO DE TRABALHO'!AI15)</f>
        <v>0</v>
      </c>
      <c r="AJ9">
        <f>IF('04.04_PLANO DE TRABALHO'!AJ15="",AJ8,'04.04_PLANO DE TRABALHO'!AJ15)</f>
        <v>0</v>
      </c>
      <c r="AK9">
        <f>IF('04.04_PLANO DE TRABALHO'!AK15="",AK8,'04.04_PLANO DE TRABALHO'!AK15)</f>
        <v>0</v>
      </c>
      <c r="AL9" t="str">
        <f>IF('04.04_PLANO DE TRABALHO'!AL15="",AL8,'04.04_PLANO DE TRABALHO'!AL15)</f>
        <v>Amplificador</v>
      </c>
      <c r="AM9">
        <f>IF('04.04_PLANO DE TRABALHO'!AM15="",AM8,'04.04_PLANO DE TRABALHO'!AM15)</f>
        <v>0</v>
      </c>
      <c r="AN9">
        <f>IF('04.04_PLANO DE TRABALHO'!AN15="",AN8,'04.04_PLANO DE TRABALHO'!AN15)</f>
        <v>0</v>
      </c>
      <c r="AO9">
        <f>IF('04.04_PLANO DE TRABALHO'!AO15="",AO8,'04.04_PLANO DE TRABALHO'!AO15)</f>
        <v>0</v>
      </c>
      <c r="AP9">
        <f>IF('04.04_PLANO DE TRABALHO'!AP15="",AP8,'04.04_PLANO DE TRABALHO'!AP15)</f>
        <v>0</v>
      </c>
      <c r="AQ9" t="str">
        <f>IF('04.04_PLANO DE TRABALHO'!AQ15="",AQ8,'04.04_PLANO DE TRABALHO'!AQ15)</f>
        <v>PTRF Grêmios</v>
      </c>
      <c r="AR9">
        <f>IF('04.04_PLANO DE TRABALHO'!AR15="",AR8,'04.04_PLANO DE TRABALHO'!AR15)</f>
        <v>0</v>
      </c>
      <c r="AS9">
        <f>IF('04.04_PLANO DE TRABALHO'!AS15="",AS8,'04.04_PLANO DE TRABALHO'!AS15)</f>
        <v>0</v>
      </c>
      <c r="AT9">
        <f>IF('04.04_PLANO DE TRABALHO'!AT15="",AT8,'04.04_PLANO DE TRABALHO'!AT15)</f>
        <v>0</v>
      </c>
      <c r="AU9" t="str">
        <f>IF('04.04_PLANO DE TRABALHO'!AU15="",AU8,'04.04_PLANO DE TRABALHO'!AU15)</f>
        <v>Unid</v>
      </c>
      <c r="AV9">
        <f>IF('04.04_PLANO DE TRABALHO'!AV15="",AV8,'04.04_PLANO DE TRABALHO'!AV15)</f>
        <v>0</v>
      </c>
      <c r="AW9">
        <f>IF('04.04_PLANO DE TRABALHO'!AW15="",AW8,'04.04_PLANO DE TRABALHO'!AW15)</f>
        <v>1000</v>
      </c>
      <c r="AX9">
        <f>IF('04.04_PLANO DE TRABALHO'!AX15="",AX8,'04.04_PLANO DE TRABALHO'!AX15)</f>
        <v>0</v>
      </c>
      <c r="AY9">
        <f>IF('04.04_PLANO DE TRABALHO'!AY15="",AY8,'04.04_PLANO DE TRABALHO'!AY15)</f>
        <v>0</v>
      </c>
      <c r="AZ9">
        <f>IF('04.04_PLANO DE TRABALHO'!AZ15="",AZ8,'04.04_PLANO DE TRABALHO'!AZ15)</f>
        <v>1</v>
      </c>
      <c r="BA9">
        <f>IF('04.04_PLANO DE TRABALHO'!BA15="",BA8,'04.04_PLANO DE TRABALHO'!BA15)</f>
        <v>0</v>
      </c>
      <c r="BB9">
        <f>IF('04.04_PLANO DE TRABALHO'!BB15="",BB8,'04.04_PLANO DE TRABALHO'!BB15)</f>
        <v>0</v>
      </c>
      <c r="BD9" t="str">
        <v>Geral</v>
      </c>
      <c r="BE9" t="str">
        <v>1.1</v>
      </c>
      <c r="BF9">
        <v>0</v>
      </c>
      <c r="BG9" t="str">
        <v>Atividade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 t="str">
        <v>1.1.2</v>
      </c>
      <c r="BQ9">
        <v>0</v>
      </c>
      <c r="BR9">
        <v>0</v>
      </c>
      <c r="BS9" t="str">
        <v>Exemplo</v>
      </c>
      <c r="BT9">
        <v>0</v>
      </c>
      <c r="BU9">
        <v>0</v>
      </c>
      <c r="BV9">
        <v>0</v>
      </c>
      <c r="BW9">
        <v>0</v>
      </c>
      <c r="BX9">
        <v>0</v>
      </c>
      <c r="BY9" t="str">
        <v>Exemplo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 t="str">
        <v>Capital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 t="str">
        <v>Amplificador</v>
      </c>
      <c r="CO9">
        <v>0</v>
      </c>
      <c r="CP9">
        <v>0</v>
      </c>
      <c r="CQ9">
        <v>0</v>
      </c>
      <c r="CR9">
        <v>0</v>
      </c>
      <c r="CS9" t="str">
        <v>PTRF Grêmios</v>
      </c>
      <c r="CT9">
        <v>0</v>
      </c>
      <c r="CU9">
        <v>0</v>
      </c>
      <c r="CV9">
        <v>0</v>
      </c>
      <c r="CW9" t="str">
        <v>Unid</v>
      </c>
      <c r="CX9">
        <v>0</v>
      </c>
      <c r="CY9">
        <v>1000</v>
      </c>
      <c r="CZ9">
        <v>0</v>
      </c>
      <c r="DA9">
        <v>0</v>
      </c>
      <c r="DB9">
        <v>1</v>
      </c>
      <c r="DC9">
        <v>0</v>
      </c>
      <c r="DD9">
        <v>0</v>
      </c>
      <c r="DF9" t="str">
        <v>Geral</v>
      </c>
      <c r="DG9" t="str">
        <v>1.1</v>
      </c>
      <c r="DH9">
        <v>0</v>
      </c>
      <c r="DI9" t="str">
        <v>Atividade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 t="str">
        <v>1.1.2</v>
      </c>
      <c r="DS9">
        <v>0</v>
      </c>
      <c r="DT9">
        <v>0</v>
      </c>
      <c r="DU9" t="str">
        <v>Exemplo</v>
      </c>
      <c r="DV9">
        <v>0</v>
      </c>
      <c r="DW9">
        <v>0</v>
      </c>
      <c r="DX9">
        <v>0</v>
      </c>
      <c r="DY9">
        <v>0</v>
      </c>
      <c r="DZ9">
        <v>0</v>
      </c>
      <c r="EA9" t="str">
        <v>Exemplo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 t="str">
        <v>Capital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 t="str">
        <v>Amplificador</v>
      </c>
      <c r="EQ9">
        <v>0</v>
      </c>
      <c r="ER9">
        <v>0</v>
      </c>
      <c r="ES9">
        <v>0</v>
      </c>
      <c r="ET9">
        <v>0</v>
      </c>
      <c r="EU9" t="str">
        <v>PTRF Grêmios</v>
      </c>
      <c r="EV9">
        <v>0</v>
      </c>
      <c r="EW9">
        <v>0</v>
      </c>
      <c r="EX9">
        <v>0</v>
      </c>
      <c r="EY9" t="str">
        <v>Unid</v>
      </c>
      <c r="EZ9">
        <v>0</v>
      </c>
      <c r="FA9">
        <v>1000</v>
      </c>
      <c r="FB9">
        <v>0</v>
      </c>
      <c r="FC9">
        <v>0</v>
      </c>
      <c r="FD9">
        <v>1</v>
      </c>
      <c r="FE9">
        <v>0</v>
      </c>
      <c r="FF9">
        <v>0</v>
      </c>
      <c r="FH9" t="str">
        <v>Geral</v>
      </c>
      <c r="FI9" t="str">
        <v>1.1</v>
      </c>
      <c r="FJ9">
        <v>0</v>
      </c>
      <c r="FK9" t="str">
        <v>Atividade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 t="str">
        <v>1.1.2</v>
      </c>
      <c r="FU9">
        <v>0</v>
      </c>
      <c r="FV9">
        <v>0</v>
      </c>
      <c r="FW9" t="str">
        <v>Exemplo</v>
      </c>
      <c r="FX9">
        <v>0</v>
      </c>
      <c r="FY9">
        <v>0</v>
      </c>
      <c r="FZ9">
        <v>0</v>
      </c>
      <c r="GA9">
        <v>0</v>
      </c>
      <c r="GB9">
        <v>0</v>
      </c>
      <c r="GC9" t="str">
        <v>Exemplo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 t="str">
        <v>Capital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 t="str">
        <v>Amplificador</v>
      </c>
      <c r="GS9">
        <v>0</v>
      </c>
      <c r="GT9">
        <v>0</v>
      </c>
      <c r="GU9">
        <v>0</v>
      </c>
      <c r="GV9">
        <v>0</v>
      </c>
      <c r="GW9" t="str">
        <v>PTRF Grêmios</v>
      </c>
      <c r="GX9">
        <v>0</v>
      </c>
      <c r="GY9">
        <v>0</v>
      </c>
      <c r="GZ9">
        <v>0</v>
      </c>
      <c r="HA9" t="str">
        <v>Unid</v>
      </c>
      <c r="HB9">
        <v>0</v>
      </c>
      <c r="HC9">
        <v>1000</v>
      </c>
      <c r="HD9">
        <v>0</v>
      </c>
      <c r="HE9">
        <v>0</v>
      </c>
      <c r="HF9">
        <v>1</v>
      </c>
      <c r="HG9">
        <v>0</v>
      </c>
      <c r="HH9">
        <v>0</v>
      </c>
    </row>
    <row r="10" spans="1:216" x14ac:dyDescent="0.25">
      <c r="A10">
        <v>7</v>
      </c>
      <c r="B10" t="str">
        <f>'04.04_PLANO DE TRABALHO'!$Q$7</f>
        <v>Geral</v>
      </c>
      <c r="C10" t="str">
        <f>IF('04.04_PLANO DE TRABALHO'!C16="",C9,'04.04_PLANO DE TRABALHO'!C16)</f>
        <v>1.1</v>
      </c>
      <c r="D10">
        <f>IF('04.04_PLANO DE TRABALHO'!D16="",D9,'04.04_PLANO DE TRABALHO'!D16)</f>
        <v>0</v>
      </c>
      <c r="E10" t="str">
        <f>IF(OR('04.04_PLANO DE TRABALHO'!E16="",'04.04_PLANO DE TRABALHO'!E16="Planejado",'04.04_PLANO DE TRABALHO'!E16="Realizado"),E9,'04.04_PLANO DE TRABALHO'!E16)</f>
        <v>Atividade</v>
      </c>
      <c r="F10">
        <f>IF('04.04_PLANO DE TRABALHO'!F16="",F9,'04.04_PLANO DE TRABALHO'!F16)</f>
        <v>0</v>
      </c>
      <c r="G10">
        <f>IF('04.04_PLANO DE TRABALHO'!G16="",G9,'04.04_PLANO DE TRABALHO'!G16)</f>
        <v>0</v>
      </c>
      <c r="H10">
        <f>IF('04.04_PLANO DE TRABALHO'!H16="",H9,'04.04_PLANO DE TRABALHO'!H16)</f>
        <v>0</v>
      </c>
      <c r="I10">
        <f>IF('04.04_PLANO DE TRABALHO'!I16="",I9,'04.04_PLANO DE TRABALHO'!I16)</f>
        <v>0</v>
      </c>
      <c r="J10">
        <f>IF('04.04_PLANO DE TRABALHO'!J16="",J9,'04.04_PLANO DE TRABALHO'!J16)</f>
        <v>0</v>
      </c>
      <c r="K10">
        <f>IF('04.04_PLANO DE TRABALHO'!K16="",K9,'04.04_PLANO DE TRABALHO'!K16)</f>
        <v>0</v>
      </c>
      <c r="L10">
        <f>IF('04.04_PLANO DE TRABALHO'!L16="",L9,'04.04_PLANO DE TRABALHO'!L16)</f>
        <v>0</v>
      </c>
      <c r="M10">
        <f>IF('04.04_PLANO DE TRABALHO'!M16="",M9,'04.04_PLANO DE TRABALHO'!M16)</f>
        <v>0</v>
      </c>
      <c r="N10" t="str">
        <f>IF('04.04_PLANO DE TRABALHO'!N16="",N9,'04.04_PLANO DE TRABALHO'!N16)</f>
        <v>1.1.2</v>
      </c>
      <c r="O10">
        <f>IF('04.04_PLANO DE TRABALHO'!O16="",O9,'04.04_PLANO DE TRABALHO'!O16)</f>
        <v>0</v>
      </c>
      <c r="P10">
        <f>IF('04.04_PLANO DE TRABALHO'!P16="",P9,'04.04_PLANO DE TRABALHO'!P16)</f>
        <v>0</v>
      </c>
      <c r="Q10" t="str">
        <f>IF('04.04_PLANO DE TRABALHO'!Q16="",Q9,'04.04_PLANO DE TRABALHO'!Q16)</f>
        <v>Exemplo</v>
      </c>
      <c r="R10">
        <f>IF('04.04_PLANO DE TRABALHO'!R16="",R9,'04.04_PLANO DE TRABALHO'!R16)</f>
        <v>0</v>
      </c>
      <c r="S10">
        <f>IF('04.04_PLANO DE TRABALHO'!S16="",S9,'04.04_PLANO DE TRABALHO'!S16)</f>
        <v>0</v>
      </c>
      <c r="T10">
        <f>IF('04.04_PLANO DE TRABALHO'!T16="",T9,'04.04_PLANO DE TRABALHO'!T16)</f>
        <v>0</v>
      </c>
      <c r="U10">
        <f>IF('04.04_PLANO DE TRABALHO'!U16="",U9,'04.04_PLANO DE TRABALHO'!U16)</f>
        <v>0</v>
      </c>
      <c r="V10">
        <f>IF('04.04_PLANO DE TRABALHO'!V16="",V9,'04.04_PLANO DE TRABALHO'!V16)</f>
        <v>0</v>
      </c>
      <c r="W10" t="str">
        <f>IF('04.04_PLANO DE TRABALHO'!W16="",W9,'04.04_PLANO DE TRABALHO'!W16)</f>
        <v>Exemplo</v>
      </c>
      <c r="X10">
        <f>IF('04.04_PLANO DE TRABALHO'!X16="",X9,'04.04_PLANO DE TRABALHO'!X16)</f>
        <v>0</v>
      </c>
      <c r="Y10">
        <f>IF('04.04_PLANO DE TRABALHO'!Y16="",Y9,'04.04_PLANO DE TRABALHO'!Y16)</f>
        <v>0</v>
      </c>
      <c r="Z10">
        <f>IF('04.04_PLANO DE TRABALHO'!Z16="",Z9,'04.04_PLANO DE TRABALHO'!Z16)</f>
        <v>0</v>
      </c>
      <c r="AA10">
        <f>IF('04.04_PLANO DE TRABALHO'!AA16="",AA9,'04.04_PLANO DE TRABALHO'!AA16)</f>
        <v>0</v>
      </c>
      <c r="AB10">
        <f>IF('04.04_PLANO DE TRABALHO'!AB16="",AB9,'04.04_PLANO DE TRABALHO'!AB16)</f>
        <v>0</v>
      </c>
      <c r="AC10">
        <f>IF('04.04_PLANO DE TRABALHO'!AC16="",AC9,'04.04_PLANO DE TRABALHO'!AC16)</f>
        <v>0</v>
      </c>
      <c r="AD10" t="str">
        <f>IF('04.04_PLANO DE TRABALHO'!AD16="",AD9,'04.04_PLANO DE TRABALHO'!AD16)</f>
        <v>Capital</v>
      </c>
      <c r="AE10">
        <f>IF('04.04_PLANO DE TRABALHO'!AE16="",AE9,'04.04_PLANO DE TRABALHO'!AE16)</f>
        <v>0</v>
      </c>
      <c r="AF10">
        <f>IF('04.04_PLANO DE TRABALHO'!AF16="",AF9,'04.04_PLANO DE TRABALHO'!AF16)</f>
        <v>0</v>
      </c>
      <c r="AG10">
        <f>IF('04.04_PLANO DE TRABALHO'!AG16="",AG9,'04.04_PLANO DE TRABALHO'!AG16)</f>
        <v>0</v>
      </c>
      <c r="AH10">
        <f>IF('04.04_PLANO DE TRABALHO'!AH16="",AH9,'04.04_PLANO DE TRABALHO'!AH16)</f>
        <v>0</v>
      </c>
      <c r="AI10">
        <f>IF('04.04_PLANO DE TRABALHO'!AI16="",AI9,'04.04_PLANO DE TRABALHO'!AI16)</f>
        <v>0</v>
      </c>
      <c r="AJ10">
        <f>IF('04.04_PLANO DE TRABALHO'!AJ16="",AJ9,'04.04_PLANO DE TRABALHO'!AJ16)</f>
        <v>0</v>
      </c>
      <c r="AK10">
        <f>IF('04.04_PLANO DE TRABALHO'!AK16="",AK9,'04.04_PLANO DE TRABALHO'!AK16)</f>
        <v>0</v>
      </c>
      <c r="AL10" t="str">
        <f>IF('04.04_PLANO DE TRABALHO'!AL16="",AL9,'04.04_PLANO DE TRABALHO'!AL16)</f>
        <v>Amplificador</v>
      </c>
      <c r="AM10">
        <f>IF('04.04_PLANO DE TRABALHO'!AM16="",AM9,'04.04_PLANO DE TRABALHO'!AM16)</f>
        <v>0</v>
      </c>
      <c r="AN10">
        <f>IF('04.04_PLANO DE TRABALHO'!AN16="",AN9,'04.04_PLANO DE TRABALHO'!AN16)</f>
        <v>0</v>
      </c>
      <c r="AO10">
        <f>IF('04.04_PLANO DE TRABALHO'!AO16="",AO9,'04.04_PLANO DE TRABALHO'!AO16)</f>
        <v>0</v>
      </c>
      <c r="AP10">
        <f>IF('04.04_PLANO DE TRABALHO'!AP16="",AP9,'04.04_PLANO DE TRABALHO'!AP16)</f>
        <v>0</v>
      </c>
      <c r="AQ10" t="str">
        <f>IF('04.04_PLANO DE TRABALHO'!AQ16="",AQ9,'04.04_PLANO DE TRABALHO'!AQ16)</f>
        <v>PTRF Grêmios</v>
      </c>
      <c r="AR10">
        <f>IF('04.04_PLANO DE TRABALHO'!AR16="",AR9,'04.04_PLANO DE TRABALHO'!AR16)</f>
        <v>0</v>
      </c>
      <c r="AS10">
        <f>IF('04.04_PLANO DE TRABALHO'!AS16="",AS9,'04.04_PLANO DE TRABALHO'!AS16)</f>
        <v>0</v>
      </c>
      <c r="AT10">
        <f>IF('04.04_PLANO DE TRABALHO'!AT16="",AT9,'04.04_PLANO DE TRABALHO'!AT16)</f>
        <v>0</v>
      </c>
      <c r="AU10" t="str">
        <f>IF('04.04_PLANO DE TRABALHO'!AU16="",AU9,'04.04_PLANO DE TRABALHO'!AU16)</f>
        <v>Unid</v>
      </c>
      <c r="AV10">
        <f>IF('04.04_PLANO DE TRABALHO'!AV16="",AV9,'04.04_PLANO DE TRABALHO'!AV16)</f>
        <v>0</v>
      </c>
      <c r="AW10">
        <f>IF('04.04_PLANO DE TRABALHO'!AW16="",AW9,'04.04_PLANO DE TRABALHO'!AW16)</f>
        <v>1000</v>
      </c>
      <c r="AX10">
        <f>IF('04.04_PLANO DE TRABALHO'!AX16="",AX9,'04.04_PLANO DE TRABALHO'!AX16)</f>
        <v>0</v>
      </c>
      <c r="AY10">
        <f>IF('04.04_PLANO DE TRABALHO'!AY16="",AY9,'04.04_PLANO DE TRABALHO'!AY16)</f>
        <v>0</v>
      </c>
      <c r="AZ10">
        <f>IF('04.04_PLANO DE TRABALHO'!AZ16="",AZ9,'04.04_PLANO DE TRABALHO'!AZ16)</f>
        <v>1</v>
      </c>
      <c r="BA10">
        <f>IF('04.04_PLANO DE TRABALHO'!BA16="",BA9,'04.04_PLANO DE TRABALHO'!BA16)</f>
        <v>0</v>
      </c>
      <c r="BB10">
        <f>IF('04.04_PLANO DE TRABALHO'!BB16="",BB9,'04.04_PLANO DE TRABALHO'!BB16)</f>
        <v>0</v>
      </c>
      <c r="BD10" t="str">
        <v>Geral</v>
      </c>
      <c r="BE10" t="str">
        <v>1.1</v>
      </c>
      <c r="BF10">
        <v>0</v>
      </c>
      <c r="BG10" t="str">
        <v>Atividade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 t="str">
        <v>1.1.2</v>
      </c>
      <c r="BQ10">
        <v>0</v>
      </c>
      <c r="BR10">
        <v>0</v>
      </c>
      <c r="BS10" t="str">
        <v>Exemplo</v>
      </c>
      <c r="BT10">
        <v>0</v>
      </c>
      <c r="BU10">
        <v>0</v>
      </c>
      <c r="BV10">
        <v>0</v>
      </c>
      <c r="BW10">
        <v>0</v>
      </c>
      <c r="BX10">
        <v>0</v>
      </c>
      <c r="BY10" t="str">
        <v>Exemplo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 t="str">
        <v>Capital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 t="str">
        <v>Amplificador</v>
      </c>
      <c r="CO10">
        <v>0</v>
      </c>
      <c r="CP10">
        <v>0</v>
      </c>
      <c r="CQ10">
        <v>0</v>
      </c>
      <c r="CR10">
        <v>0</v>
      </c>
      <c r="CS10" t="str">
        <v>PTRF Grêmios</v>
      </c>
      <c r="CT10">
        <v>0</v>
      </c>
      <c r="CU10">
        <v>0</v>
      </c>
      <c r="CV10">
        <v>0</v>
      </c>
      <c r="CW10" t="str">
        <v>Unid</v>
      </c>
      <c r="CX10">
        <v>0</v>
      </c>
      <c r="CY10">
        <v>1000</v>
      </c>
      <c r="CZ10">
        <v>0</v>
      </c>
      <c r="DA10">
        <v>0</v>
      </c>
      <c r="DB10">
        <v>1</v>
      </c>
      <c r="DC10">
        <v>0</v>
      </c>
      <c r="DD10">
        <v>0</v>
      </c>
      <c r="DF10" t="str">
        <v>Geral</v>
      </c>
      <c r="DG10" t="str">
        <v>1.1</v>
      </c>
      <c r="DH10">
        <v>0</v>
      </c>
      <c r="DI10" t="str">
        <v>Atividade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 t="str">
        <v>1.1.2</v>
      </c>
      <c r="DS10">
        <v>0</v>
      </c>
      <c r="DT10">
        <v>0</v>
      </c>
      <c r="DU10" t="str">
        <v>Exemplo</v>
      </c>
      <c r="DV10">
        <v>0</v>
      </c>
      <c r="DW10">
        <v>0</v>
      </c>
      <c r="DX10">
        <v>0</v>
      </c>
      <c r="DY10">
        <v>0</v>
      </c>
      <c r="DZ10">
        <v>0</v>
      </c>
      <c r="EA10" t="str">
        <v>Exemplo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 t="str">
        <v>Capital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 t="str">
        <v>Amplificador</v>
      </c>
      <c r="EQ10">
        <v>0</v>
      </c>
      <c r="ER10">
        <v>0</v>
      </c>
      <c r="ES10">
        <v>0</v>
      </c>
      <c r="ET10">
        <v>0</v>
      </c>
      <c r="EU10" t="str">
        <v>PTRF Grêmios</v>
      </c>
      <c r="EV10">
        <v>0</v>
      </c>
      <c r="EW10">
        <v>0</v>
      </c>
      <c r="EX10">
        <v>0</v>
      </c>
      <c r="EY10" t="str">
        <v>Unid</v>
      </c>
      <c r="EZ10">
        <v>0</v>
      </c>
      <c r="FA10">
        <v>1000</v>
      </c>
      <c r="FB10">
        <v>0</v>
      </c>
      <c r="FC10">
        <v>0</v>
      </c>
      <c r="FD10">
        <v>1</v>
      </c>
      <c r="FE10">
        <v>0</v>
      </c>
      <c r="FF10">
        <v>0</v>
      </c>
      <c r="FH10" t="str">
        <v>Geral</v>
      </c>
      <c r="FI10" t="str">
        <v>1.1</v>
      </c>
      <c r="FJ10">
        <v>0</v>
      </c>
      <c r="FK10" t="str">
        <v>Atividade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 t="str">
        <v>1.1.2</v>
      </c>
      <c r="FU10">
        <v>0</v>
      </c>
      <c r="FV10">
        <v>0</v>
      </c>
      <c r="FW10" t="str">
        <v>Exemplo</v>
      </c>
      <c r="FX10">
        <v>0</v>
      </c>
      <c r="FY10">
        <v>0</v>
      </c>
      <c r="FZ10">
        <v>0</v>
      </c>
      <c r="GA10">
        <v>0</v>
      </c>
      <c r="GB10">
        <v>0</v>
      </c>
      <c r="GC10" t="str">
        <v>Exemplo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 t="str">
        <v>Capital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 t="str">
        <v>Amplificador</v>
      </c>
      <c r="GS10">
        <v>0</v>
      </c>
      <c r="GT10">
        <v>0</v>
      </c>
      <c r="GU10">
        <v>0</v>
      </c>
      <c r="GV10">
        <v>0</v>
      </c>
      <c r="GW10" t="str">
        <v>PTRF Grêmios</v>
      </c>
      <c r="GX10">
        <v>0</v>
      </c>
      <c r="GY10">
        <v>0</v>
      </c>
      <c r="GZ10">
        <v>0</v>
      </c>
      <c r="HA10" t="str">
        <v>Unid</v>
      </c>
      <c r="HB10">
        <v>0</v>
      </c>
      <c r="HC10">
        <v>1000</v>
      </c>
      <c r="HD10">
        <v>0</v>
      </c>
      <c r="HE10">
        <v>0</v>
      </c>
      <c r="HF10">
        <v>1</v>
      </c>
      <c r="HG10">
        <v>0</v>
      </c>
      <c r="HH10">
        <v>0</v>
      </c>
    </row>
    <row r="11" spans="1:216" x14ac:dyDescent="0.25">
      <c r="A11">
        <v>8</v>
      </c>
      <c r="B11" t="str">
        <f>'04.04_PLANO DE TRABALHO'!$Q$7</f>
        <v>Geral</v>
      </c>
      <c r="C11" t="str">
        <f>IF('04.04_PLANO DE TRABALHO'!C17="",C10,'04.04_PLANO DE TRABALHO'!C17)</f>
        <v>1.1</v>
      </c>
      <c r="D11">
        <f>IF('04.04_PLANO DE TRABALHO'!D17="",D10,'04.04_PLANO DE TRABALHO'!D17)</f>
        <v>0</v>
      </c>
      <c r="E11" t="str">
        <f>IF(OR('04.04_PLANO DE TRABALHO'!E17="",'04.04_PLANO DE TRABALHO'!E17="Planejado",'04.04_PLANO DE TRABALHO'!E17="Realizado"),E10,'04.04_PLANO DE TRABALHO'!E17)</f>
        <v>Atividade</v>
      </c>
      <c r="F11">
        <f>IF('04.04_PLANO DE TRABALHO'!F17="",F10,'04.04_PLANO DE TRABALHO'!F17)</f>
        <v>0</v>
      </c>
      <c r="G11">
        <f>IF('04.04_PLANO DE TRABALHO'!G17="",G10,'04.04_PLANO DE TRABALHO'!G17)</f>
        <v>0</v>
      </c>
      <c r="H11">
        <f>IF('04.04_PLANO DE TRABALHO'!H17="",H10,'04.04_PLANO DE TRABALHO'!H17)</f>
        <v>0</v>
      </c>
      <c r="I11">
        <f>IF('04.04_PLANO DE TRABALHO'!I17="",I10,'04.04_PLANO DE TRABALHO'!I17)</f>
        <v>0</v>
      </c>
      <c r="J11">
        <f>IF('04.04_PLANO DE TRABALHO'!J17="",J10,'04.04_PLANO DE TRABALHO'!J17)</f>
        <v>0</v>
      </c>
      <c r="K11">
        <f>IF('04.04_PLANO DE TRABALHO'!K17="",K10,'04.04_PLANO DE TRABALHO'!K17)</f>
        <v>0</v>
      </c>
      <c r="L11">
        <f>IF('04.04_PLANO DE TRABALHO'!L17="",L10,'04.04_PLANO DE TRABALHO'!L17)</f>
        <v>0</v>
      </c>
      <c r="M11">
        <f>IF('04.04_PLANO DE TRABALHO'!M17="",M10,'04.04_PLANO DE TRABALHO'!M17)</f>
        <v>0</v>
      </c>
      <c r="N11" t="str">
        <f>IF('04.04_PLANO DE TRABALHO'!N17="",N10,'04.04_PLANO DE TRABALHO'!N17)</f>
        <v>1.1.2</v>
      </c>
      <c r="O11">
        <f>IF('04.04_PLANO DE TRABALHO'!O17="",O10,'04.04_PLANO DE TRABALHO'!O17)</f>
        <v>0</v>
      </c>
      <c r="P11">
        <f>IF('04.04_PLANO DE TRABALHO'!P17="",P10,'04.04_PLANO DE TRABALHO'!P17)</f>
        <v>0</v>
      </c>
      <c r="Q11" t="str">
        <f>IF('04.04_PLANO DE TRABALHO'!Q17="",Q10,'04.04_PLANO DE TRABALHO'!Q17)</f>
        <v>Exemplo</v>
      </c>
      <c r="R11">
        <f>IF('04.04_PLANO DE TRABALHO'!R17="",R10,'04.04_PLANO DE TRABALHO'!R17)</f>
        <v>0</v>
      </c>
      <c r="S11">
        <f>IF('04.04_PLANO DE TRABALHO'!S17="",S10,'04.04_PLANO DE TRABALHO'!S17)</f>
        <v>0</v>
      </c>
      <c r="T11">
        <f>IF('04.04_PLANO DE TRABALHO'!T17="",T10,'04.04_PLANO DE TRABALHO'!T17)</f>
        <v>0</v>
      </c>
      <c r="U11">
        <f>IF('04.04_PLANO DE TRABALHO'!U17="",U10,'04.04_PLANO DE TRABALHO'!U17)</f>
        <v>0</v>
      </c>
      <c r="V11">
        <f>IF('04.04_PLANO DE TRABALHO'!V17="",V10,'04.04_PLANO DE TRABALHO'!V17)</f>
        <v>0</v>
      </c>
      <c r="W11" t="str">
        <f>IF('04.04_PLANO DE TRABALHO'!W17="",W10,'04.04_PLANO DE TRABALHO'!W17)</f>
        <v>Exemplo</v>
      </c>
      <c r="X11">
        <f>IF('04.04_PLANO DE TRABALHO'!X17="",X10,'04.04_PLANO DE TRABALHO'!X17)</f>
        <v>0</v>
      </c>
      <c r="Y11">
        <f>IF('04.04_PLANO DE TRABALHO'!Y17="",Y10,'04.04_PLANO DE TRABALHO'!Y17)</f>
        <v>0</v>
      </c>
      <c r="Z11">
        <f>IF('04.04_PLANO DE TRABALHO'!Z17="",Z10,'04.04_PLANO DE TRABALHO'!Z17)</f>
        <v>0</v>
      </c>
      <c r="AA11">
        <f>IF('04.04_PLANO DE TRABALHO'!AA17="",AA10,'04.04_PLANO DE TRABALHO'!AA17)</f>
        <v>0</v>
      </c>
      <c r="AB11">
        <f>IF('04.04_PLANO DE TRABALHO'!AB17="",AB10,'04.04_PLANO DE TRABALHO'!AB17)</f>
        <v>0</v>
      </c>
      <c r="AC11">
        <f>IF('04.04_PLANO DE TRABALHO'!AC17="",AC10,'04.04_PLANO DE TRABALHO'!AC17)</f>
        <v>0</v>
      </c>
      <c r="AD11" t="str">
        <f>IF('04.04_PLANO DE TRABALHO'!AD17="",AD10,'04.04_PLANO DE TRABALHO'!AD17)</f>
        <v>Capital</v>
      </c>
      <c r="AE11">
        <f>IF('04.04_PLANO DE TRABALHO'!AE17="",AE10,'04.04_PLANO DE TRABALHO'!AE17)</f>
        <v>0</v>
      </c>
      <c r="AF11">
        <f>IF('04.04_PLANO DE TRABALHO'!AF17="",AF10,'04.04_PLANO DE TRABALHO'!AF17)</f>
        <v>0</v>
      </c>
      <c r="AG11">
        <f>IF('04.04_PLANO DE TRABALHO'!AG17="",AG10,'04.04_PLANO DE TRABALHO'!AG17)</f>
        <v>0</v>
      </c>
      <c r="AH11">
        <f>IF('04.04_PLANO DE TRABALHO'!AH17="",AH10,'04.04_PLANO DE TRABALHO'!AH17)</f>
        <v>0</v>
      </c>
      <c r="AI11">
        <f>IF('04.04_PLANO DE TRABALHO'!AI17="",AI10,'04.04_PLANO DE TRABALHO'!AI17)</f>
        <v>0</v>
      </c>
      <c r="AJ11">
        <f>IF('04.04_PLANO DE TRABALHO'!AJ17="",AJ10,'04.04_PLANO DE TRABALHO'!AJ17)</f>
        <v>0</v>
      </c>
      <c r="AK11">
        <f>IF('04.04_PLANO DE TRABALHO'!AK17="",AK10,'04.04_PLANO DE TRABALHO'!AK17)</f>
        <v>0</v>
      </c>
      <c r="AL11" t="str">
        <f>IF('04.04_PLANO DE TRABALHO'!AL17="",AL10,'04.04_PLANO DE TRABALHO'!AL17)</f>
        <v>Amplificador</v>
      </c>
      <c r="AM11">
        <f>IF('04.04_PLANO DE TRABALHO'!AM17="",AM10,'04.04_PLANO DE TRABALHO'!AM17)</f>
        <v>0</v>
      </c>
      <c r="AN11">
        <f>IF('04.04_PLANO DE TRABALHO'!AN17="",AN10,'04.04_PLANO DE TRABALHO'!AN17)</f>
        <v>0</v>
      </c>
      <c r="AO11">
        <f>IF('04.04_PLANO DE TRABALHO'!AO17="",AO10,'04.04_PLANO DE TRABALHO'!AO17)</f>
        <v>0</v>
      </c>
      <c r="AP11">
        <f>IF('04.04_PLANO DE TRABALHO'!AP17="",AP10,'04.04_PLANO DE TRABALHO'!AP17)</f>
        <v>0</v>
      </c>
      <c r="AQ11" t="str">
        <f>IF('04.04_PLANO DE TRABALHO'!AQ17="",AQ10,'04.04_PLANO DE TRABALHO'!AQ17)</f>
        <v>PTRF Grêmios</v>
      </c>
      <c r="AR11">
        <f>IF('04.04_PLANO DE TRABALHO'!AR17="",AR10,'04.04_PLANO DE TRABALHO'!AR17)</f>
        <v>0</v>
      </c>
      <c r="AS11">
        <f>IF('04.04_PLANO DE TRABALHO'!AS17="",AS10,'04.04_PLANO DE TRABALHO'!AS17)</f>
        <v>0</v>
      </c>
      <c r="AT11">
        <f>IF('04.04_PLANO DE TRABALHO'!AT17="",AT10,'04.04_PLANO DE TRABALHO'!AT17)</f>
        <v>0</v>
      </c>
      <c r="AU11" t="str">
        <f>IF('04.04_PLANO DE TRABALHO'!AU17="",AU10,'04.04_PLANO DE TRABALHO'!AU17)</f>
        <v>Unid</v>
      </c>
      <c r="AV11">
        <f>IF('04.04_PLANO DE TRABALHO'!AV17="",AV10,'04.04_PLANO DE TRABALHO'!AV17)</f>
        <v>0</v>
      </c>
      <c r="AW11">
        <f>IF('04.04_PLANO DE TRABALHO'!AW17="",AW10,'04.04_PLANO DE TRABALHO'!AW17)</f>
        <v>1000</v>
      </c>
      <c r="AX11">
        <f>IF('04.04_PLANO DE TRABALHO'!AX17="",AX10,'04.04_PLANO DE TRABALHO'!AX17)</f>
        <v>0</v>
      </c>
      <c r="AY11">
        <f>IF('04.04_PLANO DE TRABALHO'!AY17="",AY10,'04.04_PLANO DE TRABALHO'!AY17)</f>
        <v>0</v>
      </c>
      <c r="AZ11">
        <f>IF('04.04_PLANO DE TRABALHO'!AZ17="",AZ10,'04.04_PLANO DE TRABALHO'!AZ17)</f>
        <v>1</v>
      </c>
      <c r="BA11">
        <f>IF('04.04_PLANO DE TRABALHO'!BA17="",BA10,'04.04_PLANO DE TRABALHO'!BA17)</f>
        <v>0</v>
      </c>
      <c r="BB11">
        <f>IF('04.04_PLANO DE TRABALHO'!BB17="",BB10,'04.04_PLANO DE TRABALHO'!BB17)</f>
        <v>0</v>
      </c>
      <c r="BD11" t="str">
        <v>Geral</v>
      </c>
      <c r="BE11" t="str">
        <v>1.1</v>
      </c>
      <c r="BF11">
        <v>0</v>
      </c>
      <c r="BG11" t="str">
        <v>Atividade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 t="str">
        <v>1.1.2</v>
      </c>
      <c r="BQ11">
        <v>0</v>
      </c>
      <c r="BR11">
        <v>0</v>
      </c>
      <c r="BS11" t="str">
        <v>Exemplo</v>
      </c>
      <c r="BT11">
        <v>0</v>
      </c>
      <c r="BU11">
        <v>0</v>
      </c>
      <c r="BV11">
        <v>0</v>
      </c>
      <c r="BW11">
        <v>0</v>
      </c>
      <c r="BX11">
        <v>0</v>
      </c>
      <c r="BY11" t="str">
        <v>Exemplo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 t="str">
        <v>Capital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 t="str">
        <v>Amplificador</v>
      </c>
      <c r="CO11">
        <v>0</v>
      </c>
      <c r="CP11">
        <v>0</v>
      </c>
      <c r="CQ11">
        <v>0</v>
      </c>
      <c r="CR11">
        <v>0</v>
      </c>
      <c r="CS11" t="str">
        <v>PTRF Grêmios</v>
      </c>
      <c r="CT11">
        <v>0</v>
      </c>
      <c r="CU11">
        <v>0</v>
      </c>
      <c r="CV11">
        <v>0</v>
      </c>
      <c r="CW11" t="str">
        <v>Unid</v>
      </c>
      <c r="CX11">
        <v>0</v>
      </c>
      <c r="CY11">
        <v>1000</v>
      </c>
      <c r="CZ11">
        <v>0</v>
      </c>
      <c r="DA11">
        <v>0</v>
      </c>
      <c r="DB11">
        <v>1</v>
      </c>
      <c r="DC11">
        <v>0</v>
      </c>
      <c r="DD11">
        <v>0</v>
      </c>
      <c r="DF11" t="str">
        <v>Geral</v>
      </c>
      <c r="DG11" t="str">
        <v>1.1</v>
      </c>
      <c r="DH11">
        <v>0</v>
      </c>
      <c r="DI11" t="str">
        <v>Atividade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 t="str">
        <v>1.1.2</v>
      </c>
      <c r="DS11">
        <v>0</v>
      </c>
      <c r="DT11">
        <v>0</v>
      </c>
      <c r="DU11" t="str">
        <v>Exemplo</v>
      </c>
      <c r="DV11">
        <v>0</v>
      </c>
      <c r="DW11">
        <v>0</v>
      </c>
      <c r="DX11">
        <v>0</v>
      </c>
      <c r="DY11">
        <v>0</v>
      </c>
      <c r="DZ11">
        <v>0</v>
      </c>
      <c r="EA11" t="str">
        <v>Exemplo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 t="str">
        <v>Capital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 t="str">
        <v>Amplificador</v>
      </c>
      <c r="EQ11">
        <v>0</v>
      </c>
      <c r="ER11">
        <v>0</v>
      </c>
      <c r="ES11">
        <v>0</v>
      </c>
      <c r="ET11">
        <v>0</v>
      </c>
      <c r="EU11" t="str">
        <v>PTRF Grêmios</v>
      </c>
      <c r="EV11">
        <v>0</v>
      </c>
      <c r="EW11">
        <v>0</v>
      </c>
      <c r="EX11">
        <v>0</v>
      </c>
      <c r="EY11" t="str">
        <v>Unid</v>
      </c>
      <c r="EZ11">
        <v>0</v>
      </c>
      <c r="FA11">
        <v>1000</v>
      </c>
      <c r="FB11">
        <v>0</v>
      </c>
      <c r="FC11">
        <v>0</v>
      </c>
      <c r="FD11">
        <v>1</v>
      </c>
      <c r="FE11">
        <v>0</v>
      </c>
      <c r="FF11">
        <v>0</v>
      </c>
      <c r="FH11" t="str">
        <v>Geral</v>
      </c>
      <c r="FI11" t="str">
        <v>1.1</v>
      </c>
      <c r="FJ11">
        <v>0</v>
      </c>
      <c r="FK11" t="str">
        <v>Atividade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 t="str">
        <v>1.1.2</v>
      </c>
      <c r="FU11">
        <v>0</v>
      </c>
      <c r="FV11">
        <v>0</v>
      </c>
      <c r="FW11" t="str">
        <v>Exemplo</v>
      </c>
      <c r="FX11">
        <v>0</v>
      </c>
      <c r="FY11">
        <v>0</v>
      </c>
      <c r="FZ11">
        <v>0</v>
      </c>
      <c r="GA11">
        <v>0</v>
      </c>
      <c r="GB11">
        <v>0</v>
      </c>
      <c r="GC11" t="str">
        <v>Exemplo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 t="str">
        <v>Capital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 t="str">
        <v>Amplificador</v>
      </c>
      <c r="GS11">
        <v>0</v>
      </c>
      <c r="GT11">
        <v>0</v>
      </c>
      <c r="GU11">
        <v>0</v>
      </c>
      <c r="GV11">
        <v>0</v>
      </c>
      <c r="GW11" t="str">
        <v>PTRF Grêmios</v>
      </c>
      <c r="GX11">
        <v>0</v>
      </c>
      <c r="GY11">
        <v>0</v>
      </c>
      <c r="GZ11">
        <v>0</v>
      </c>
      <c r="HA11" t="str">
        <v>Unid</v>
      </c>
      <c r="HB11">
        <v>0</v>
      </c>
      <c r="HC11">
        <v>1000</v>
      </c>
      <c r="HD11">
        <v>0</v>
      </c>
      <c r="HE11">
        <v>0</v>
      </c>
      <c r="HF11">
        <v>1</v>
      </c>
      <c r="HG11">
        <v>0</v>
      </c>
      <c r="HH11">
        <v>0</v>
      </c>
    </row>
    <row r="12" spans="1:216" x14ac:dyDescent="0.25">
      <c r="A12">
        <v>9</v>
      </c>
      <c r="B12" t="str">
        <f>'04.04_PLANO DE TRABALHO'!$Q$7</f>
        <v>Geral</v>
      </c>
      <c r="C12" t="str">
        <f>IF('04.04_PLANO DE TRABALHO'!C18="",C11,'04.04_PLANO DE TRABALHO'!C18)</f>
        <v>1.1</v>
      </c>
      <c r="D12">
        <f>IF('04.04_PLANO DE TRABALHO'!D18="",D11,'04.04_PLANO DE TRABALHO'!D18)</f>
        <v>0</v>
      </c>
      <c r="E12" t="str">
        <f>IF(OR('04.04_PLANO DE TRABALHO'!E18="",'04.04_PLANO DE TRABALHO'!E18="Planejado",'04.04_PLANO DE TRABALHO'!E18="Realizado"),E11,'04.04_PLANO DE TRABALHO'!E18)</f>
        <v>Atividade</v>
      </c>
      <c r="F12">
        <f>IF('04.04_PLANO DE TRABALHO'!F18="",F11,'04.04_PLANO DE TRABALHO'!F18)</f>
        <v>0</v>
      </c>
      <c r="G12">
        <f>IF('04.04_PLANO DE TRABALHO'!G18="",G11,'04.04_PLANO DE TRABALHO'!G18)</f>
        <v>0</v>
      </c>
      <c r="H12">
        <f>IF('04.04_PLANO DE TRABALHO'!H18="",H11,'04.04_PLANO DE TRABALHO'!H18)</f>
        <v>0</v>
      </c>
      <c r="I12">
        <f>IF('04.04_PLANO DE TRABALHO'!I18="",I11,'04.04_PLANO DE TRABALHO'!I18)</f>
        <v>0</v>
      </c>
      <c r="J12">
        <f>IF('04.04_PLANO DE TRABALHO'!J18="",J11,'04.04_PLANO DE TRABALHO'!J18)</f>
        <v>0</v>
      </c>
      <c r="K12">
        <f>IF('04.04_PLANO DE TRABALHO'!K18="",K11,'04.04_PLANO DE TRABALHO'!K18)</f>
        <v>0</v>
      </c>
      <c r="L12">
        <f>IF('04.04_PLANO DE TRABALHO'!L18="",L11,'04.04_PLANO DE TRABALHO'!L18)</f>
        <v>0</v>
      </c>
      <c r="M12">
        <f>IF('04.04_PLANO DE TRABALHO'!M18="",M11,'04.04_PLANO DE TRABALHO'!M18)</f>
        <v>0</v>
      </c>
      <c r="N12" t="str">
        <f>IF('04.04_PLANO DE TRABALHO'!N18="",N11,'04.04_PLANO DE TRABALHO'!N18)</f>
        <v>1.1.2</v>
      </c>
      <c r="O12">
        <f>IF('04.04_PLANO DE TRABALHO'!O18="",O11,'04.04_PLANO DE TRABALHO'!O18)</f>
        <v>0</v>
      </c>
      <c r="P12">
        <f>IF('04.04_PLANO DE TRABALHO'!P18="",P11,'04.04_PLANO DE TRABALHO'!P18)</f>
        <v>0</v>
      </c>
      <c r="Q12" t="str">
        <f>IF('04.04_PLANO DE TRABALHO'!Q18="",Q11,'04.04_PLANO DE TRABALHO'!Q18)</f>
        <v>Exemplo</v>
      </c>
      <c r="R12">
        <f>IF('04.04_PLANO DE TRABALHO'!R18="",R11,'04.04_PLANO DE TRABALHO'!R18)</f>
        <v>0</v>
      </c>
      <c r="S12">
        <f>IF('04.04_PLANO DE TRABALHO'!S18="",S11,'04.04_PLANO DE TRABALHO'!S18)</f>
        <v>0</v>
      </c>
      <c r="T12">
        <f>IF('04.04_PLANO DE TRABALHO'!T18="",T11,'04.04_PLANO DE TRABALHO'!T18)</f>
        <v>0</v>
      </c>
      <c r="U12">
        <f>IF('04.04_PLANO DE TRABALHO'!U18="",U11,'04.04_PLANO DE TRABALHO'!U18)</f>
        <v>0</v>
      </c>
      <c r="V12">
        <f>IF('04.04_PLANO DE TRABALHO'!V18="",V11,'04.04_PLANO DE TRABALHO'!V18)</f>
        <v>0</v>
      </c>
      <c r="W12" t="str">
        <f>IF('04.04_PLANO DE TRABALHO'!W18="",W11,'04.04_PLANO DE TRABALHO'!W18)</f>
        <v>Exemplo</v>
      </c>
      <c r="X12">
        <f>IF('04.04_PLANO DE TRABALHO'!X18="",X11,'04.04_PLANO DE TRABALHO'!X18)</f>
        <v>0</v>
      </c>
      <c r="Y12">
        <f>IF('04.04_PLANO DE TRABALHO'!Y18="",Y11,'04.04_PLANO DE TRABALHO'!Y18)</f>
        <v>0</v>
      </c>
      <c r="Z12">
        <f>IF('04.04_PLANO DE TRABALHO'!Z18="",Z11,'04.04_PLANO DE TRABALHO'!Z18)</f>
        <v>0</v>
      </c>
      <c r="AA12">
        <f>IF('04.04_PLANO DE TRABALHO'!AA18="",AA11,'04.04_PLANO DE TRABALHO'!AA18)</f>
        <v>0</v>
      </c>
      <c r="AB12">
        <f>IF('04.04_PLANO DE TRABALHO'!AB18="",AB11,'04.04_PLANO DE TRABALHO'!AB18)</f>
        <v>0</v>
      </c>
      <c r="AC12">
        <f>IF('04.04_PLANO DE TRABALHO'!AC18="",AC11,'04.04_PLANO DE TRABALHO'!AC18)</f>
        <v>0</v>
      </c>
      <c r="AD12" t="str">
        <f>IF('04.04_PLANO DE TRABALHO'!AD18="",AD11,'04.04_PLANO DE TRABALHO'!AD18)</f>
        <v>Capital</v>
      </c>
      <c r="AE12">
        <f>IF('04.04_PLANO DE TRABALHO'!AE18="",AE11,'04.04_PLANO DE TRABALHO'!AE18)</f>
        <v>0</v>
      </c>
      <c r="AF12">
        <f>IF('04.04_PLANO DE TRABALHO'!AF18="",AF11,'04.04_PLANO DE TRABALHO'!AF18)</f>
        <v>0</v>
      </c>
      <c r="AG12">
        <f>IF('04.04_PLANO DE TRABALHO'!AG18="",AG11,'04.04_PLANO DE TRABALHO'!AG18)</f>
        <v>0</v>
      </c>
      <c r="AH12">
        <f>IF('04.04_PLANO DE TRABALHO'!AH18="",AH11,'04.04_PLANO DE TRABALHO'!AH18)</f>
        <v>0</v>
      </c>
      <c r="AI12">
        <f>IF('04.04_PLANO DE TRABALHO'!AI18="",AI11,'04.04_PLANO DE TRABALHO'!AI18)</f>
        <v>0</v>
      </c>
      <c r="AJ12">
        <f>IF('04.04_PLANO DE TRABALHO'!AJ18="",AJ11,'04.04_PLANO DE TRABALHO'!AJ18)</f>
        <v>0</v>
      </c>
      <c r="AK12">
        <f>IF('04.04_PLANO DE TRABALHO'!AK18="",AK11,'04.04_PLANO DE TRABALHO'!AK18)</f>
        <v>0</v>
      </c>
      <c r="AL12" t="str">
        <f>IF('04.04_PLANO DE TRABALHO'!AL18="",AL11,'04.04_PLANO DE TRABALHO'!AL18)</f>
        <v>Amplificador</v>
      </c>
      <c r="AM12">
        <f>IF('04.04_PLANO DE TRABALHO'!AM18="",AM11,'04.04_PLANO DE TRABALHO'!AM18)</f>
        <v>0</v>
      </c>
      <c r="AN12">
        <f>IF('04.04_PLANO DE TRABALHO'!AN18="",AN11,'04.04_PLANO DE TRABALHO'!AN18)</f>
        <v>0</v>
      </c>
      <c r="AO12">
        <f>IF('04.04_PLANO DE TRABALHO'!AO18="",AO11,'04.04_PLANO DE TRABALHO'!AO18)</f>
        <v>0</v>
      </c>
      <c r="AP12">
        <f>IF('04.04_PLANO DE TRABALHO'!AP18="",AP11,'04.04_PLANO DE TRABALHO'!AP18)</f>
        <v>0</v>
      </c>
      <c r="AQ12" t="str">
        <f>IF('04.04_PLANO DE TRABALHO'!AQ18="",AQ11,'04.04_PLANO DE TRABALHO'!AQ18)</f>
        <v>PTRF Grêmios</v>
      </c>
      <c r="AR12">
        <f>IF('04.04_PLANO DE TRABALHO'!AR18="",AR11,'04.04_PLANO DE TRABALHO'!AR18)</f>
        <v>0</v>
      </c>
      <c r="AS12">
        <f>IF('04.04_PLANO DE TRABALHO'!AS18="",AS11,'04.04_PLANO DE TRABALHO'!AS18)</f>
        <v>0</v>
      </c>
      <c r="AT12">
        <f>IF('04.04_PLANO DE TRABALHO'!AT18="",AT11,'04.04_PLANO DE TRABALHO'!AT18)</f>
        <v>0</v>
      </c>
      <c r="AU12" t="str">
        <f>IF('04.04_PLANO DE TRABALHO'!AU18="",AU11,'04.04_PLANO DE TRABALHO'!AU18)</f>
        <v>Unid</v>
      </c>
      <c r="AV12">
        <f>IF('04.04_PLANO DE TRABALHO'!AV18="",AV11,'04.04_PLANO DE TRABALHO'!AV18)</f>
        <v>0</v>
      </c>
      <c r="AW12">
        <f>IF('04.04_PLANO DE TRABALHO'!AW18="",AW11,'04.04_PLANO DE TRABALHO'!AW18)</f>
        <v>1000</v>
      </c>
      <c r="AX12">
        <f>IF('04.04_PLANO DE TRABALHO'!AX18="",AX11,'04.04_PLANO DE TRABALHO'!AX18)</f>
        <v>0</v>
      </c>
      <c r="AY12">
        <f>IF('04.04_PLANO DE TRABALHO'!AY18="",AY11,'04.04_PLANO DE TRABALHO'!AY18)</f>
        <v>0</v>
      </c>
      <c r="AZ12">
        <f>IF('04.04_PLANO DE TRABALHO'!AZ18="",AZ11,'04.04_PLANO DE TRABALHO'!AZ18)</f>
        <v>1</v>
      </c>
      <c r="BA12">
        <f>IF('04.04_PLANO DE TRABALHO'!BA18="",BA11,'04.04_PLANO DE TRABALHO'!BA18)</f>
        <v>0</v>
      </c>
      <c r="BB12">
        <f>IF('04.04_PLANO DE TRABALHO'!BB18="",BB11,'04.04_PLANO DE TRABALHO'!BB18)</f>
        <v>0</v>
      </c>
      <c r="BD12" t="str">
        <v>Geral</v>
      </c>
      <c r="BE12" t="str">
        <v>1.1</v>
      </c>
      <c r="BF12">
        <v>0</v>
      </c>
      <c r="BG12" t="str">
        <v>Atividade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 t="str">
        <v>1.1.2</v>
      </c>
      <c r="BQ12">
        <v>0</v>
      </c>
      <c r="BR12">
        <v>0</v>
      </c>
      <c r="BS12" t="str">
        <v>Exemplo</v>
      </c>
      <c r="BT12">
        <v>0</v>
      </c>
      <c r="BU12">
        <v>0</v>
      </c>
      <c r="BV12">
        <v>0</v>
      </c>
      <c r="BW12">
        <v>0</v>
      </c>
      <c r="BX12">
        <v>0</v>
      </c>
      <c r="BY12" t="str">
        <v>Exemplo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 t="str">
        <v>Capital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 t="str">
        <v>Amplificador</v>
      </c>
      <c r="CO12">
        <v>0</v>
      </c>
      <c r="CP12">
        <v>0</v>
      </c>
      <c r="CQ12">
        <v>0</v>
      </c>
      <c r="CR12">
        <v>0</v>
      </c>
      <c r="CS12" t="str">
        <v>PTRF Grêmios</v>
      </c>
      <c r="CT12">
        <v>0</v>
      </c>
      <c r="CU12">
        <v>0</v>
      </c>
      <c r="CV12">
        <v>0</v>
      </c>
      <c r="CW12" t="str">
        <v>Unid</v>
      </c>
      <c r="CX12">
        <v>0</v>
      </c>
      <c r="CY12">
        <v>1000</v>
      </c>
      <c r="CZ12">
        <v>0</v>
      </c>
      <c r="DA12">
        <v>0</v>
      </c>
      <c r="DB12">
        <v>1</v>
      </c>
      <c r="DC12">
        <v>0</v>
      </c>
      <c r="DD12">
        <v>0</v>
      </c>
      <c r="DF12" t="str">
        <v>Geral</v>
      </c>
      <c r="DG12" t="str">
        <v>1.1</v>
      </c>
      <c r="DH12">
        <v>0</v>
      </c>
      <c r="DI12" t="str">
        <v>Atividade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 t="str">
        <v>1.1.2</v>
      </c>
      <c r="DS12">
        <v>0</v>
      </c>
      <c r="DT12">
        <v>0</v>
      </c>
      <c r="DU12" t="str">
        <v>Exemplo</v>
      </c>
      <c r="DV12">
        <v>0</v>
      </c>
      <c r="DW12">
        <v>0</v>
      </c>
      <c r="DX12">
        <v>0</v>
      </c>
      <c r="DY12">
        <v>0</v>
      </c>
      <c r="DZ12">
        <v>0</v>
      </c>
      <c r="EA12" t="str">
        <v>Exemplo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 t="str">
        <v>Capital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 t="str">
        <v>Amplificador</v>
      </c>
      <c r="EQ12">
        <v>0</v>
      </c>
      <c r="ER12">
        <v>0</v>
      </c>
      <c r="ES12">
        <v>0</v>
      </c>
      <c r="ET12">
        <v>0</v>
      </c>
      <c r="EU12" t="str">
        <v>PTRF Grêmios</v>
      </c>
      <c r="EV12">
        <v>0</v>
      </c>
      <c r="EW12">
        <v>0</v>
      </c>
      <c r="EX12">
        <v>0</v>
      </c>
      <c r="EY12" t="str">
        <v>Unid</v>
      </c>
      <c r="EZ12">
        <v>0</v>
      </c>
      <c r="FA12">
        <v>1000</v>
      </c>
      <c r="FB12">
        <v>0</v>
      </c>
      <c r="FC12">
        <v>0</v>
      </c>
      <c r="FD12">
        <v>1</v>
      </c>
      <c r="FE12">
        <v>0</v>
      </c>
      <c r="FF12">
        <v>0</v>
      </c>
      <c r="FH12" t="str">
        <v>Geral</v>
      </c>
      <c r="FI12" t="str">
        <v>1.1</v>
      </c>
      <c r="FJ12">
        <v>0</v>
      </c>
      <c r="FK12" t="str">
        <v>Atividade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 t="str">
        <v>1.1.3</v>
      </c>
      <c r="FU12">
        <v>0</v>
      </c>
      <c r="FV12">
        <v>0</v>
      </c>
      <c r="FW12" t="str">
        <v>Exemplo</v>
      </c>
      <c r="FX12">
        <v>0</v>
      </c>
      <c r="FY12">
        <v>0</v>
      </c>
      <c r="FZ12">
        <v>0</v>
      </c>
      <c r="GA12">
        <v>0</v>
      </c>
      <c r="GB12">
        <v>0</v>
      </c>
      <c r="GC12" t="str">
        <v>Exemplo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 t="str">
        <v>Capital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 t="str">
        <v>Amplificador</v>
      </c>
      <c r="GS12">
        <v>0</v>
      </c>
      <c r="GT12">
        <v>0</v>
      </c>
      <c r="GU12">
        <v>0</v>
      </c>
      <c r="GV12">
        <v>0</v>
      </c>
      <c r="GW12" t="str">
        <v>PTRF Grêmios</v>
      </c>
      <c r="GX12">
        <v>0</v>
      </c>
      <c r="GY12">
        <v>0</v>
      </c>
      <c r="GZ12">
        <v>0</v>
      </c>
      <c r="HA12" t="str">
        <v>Unid</v>
      </c>
      <c r="HB12">
        <v>0</v>
      </c>
      <c r="HC12">
        <v>1000</v>
      </c>
      <c r="HD12">
        <v>0</v>
      </c>
      <c r="HE12">
        <v>0</v>
      </c>
      <c r="HF12">
        <v>1</v>
      </c>
      <c r="HG12">
        <v>0</v>
      </c>
      <c r="HH12">
        <v>0</v>
      </c>
    </row>
    <row r="13" spans="1:216" x14ac:dyDescent="0.25">
      <c r="A13">
        <v>10</v>
      </c>
      <c r="B13" t="str">
        <f>'04.04_PLANO DE TRABALHO'!$Q$7</f>
        <v>Geral</v>
      </c>
      <c r="C13" t="str">
        <f>IF('04.04_PLANO DE TRABALHO'!C19="",C12,'04.04_PLANO DE TRABALHO'!C19)</f>
        <v>1.1</v>
      </c>
      <c r="D13">
        <f>IF('04.04_PLANO DE TRABALHO'!D19="",D12,'04.04_PLANO DE TRABALHO'!D19)</f>
        <v>0</v>
      </c>
      <c r="E13" t="str">
        <f>IF(OR('04.04_PLANO DE TRABALHO'!E19="",'04.04_PLANO DE TRABALHO'!E19="Planejado",'04.04_PLANO DE TRABALHO'!E19="Realizado"),E12,'04.04_PLANO DE TRABALHO'!E19)</f>
        <v>Atividade</v>
      </c>
      <c r="F13">
        <f>IF('04.04_PLANO DE TRABALHO'!F19="",F12,'04.04_PLANO DE TRABALHO'!F19)</f>
        <v>0</v>
      </c>
      <c r="G13">
        <f>IF('04.04_PLANO DE TRABALHO'!G19="",G12,'04.04_PLANO DE TRABALHO'!G19)</f>
        <v>0</v>
      </c>
      <c r="H13">
        <f>IF('04.04_PLANO DE TRABALHO'!H19="",H12,'04.04_PLANO DE TRABALHO'!H19)</f>
        <v>0</v>
      </c>
      <c r="I13">
        <f>IF('04.04_PLANO DE TRABALHO'!I19="",I12,'04.04_PLANO DE TRABALHO'!I19)</f>
        <v>0</v>
      </c>
      <c r="J13">
        <f>IF('04.04_PLANO DE TRABALHO'!J19="",J12,'04.04_PLANO DE TRABALHO'!J19)</f>
        <v>0</v>
      </c>
      <c r="K13">
        <f>IF('04.04_PLANO DE TRABALHO'!K19="",K12,'04.04_PLANO DE TRABALHO'!K19)</f>
        <v>0</v>
      </c>
      <c r="L13">
        <f>IF('04.04_PLANO DE TRABALHO'!L19="",L12,'04.04_PLANO DE TRABALHO'!L19)</f>
        <v>0</v>
      </c>
      <c r="M13">
        <f>IF('04.04_PLANO DE TRABALHO'!M19="",M12,'04.04_PLANO DE TRABALHO'!M19)</f>
        <v>0</v>
      </c>
      <c r="N13" t="str">
        <f>IF('04.04_PLANO DE TRABALHO'!N19="",N12,'04.04_PLANO DE TRABALHO'!N19)</f>
        <v>Total da SubAtividade:</v>
      </c>
      <c r="O13">
        <f>IF('04.04_PLANO DE TRABALHO'!O19="",O12,'04.04_PLANO DE TRABALHO'!O19)</f>
        <v>0</v>
      </c>
      <c r="P13">
        <f>IF('04.04_PLANO DE TRABALHO'!P19="",P12,'04.04_PLANO DE TRABALHO'!P19)</f>
        <v>0</v>
      </c>
      <c r="Q13" t="str">
        <f>IF('04.04_PLANO DE TRABALHO'!Q19="",Q12,'04.04_PLANO DE TRABALHO'!Q19)</f>
        <v>Exemplo</v>
      </c>
      <c r="R13">
        <f>IF('04.04_PLANO DE TRABALHO'!R19="",R12,'04.04_PLANO DE TRABALHO'!R19)</f>
        <v>0</v>
      </c>
      <c r="S13">
        <f>IF('04.04_PLANO DE TRABALHO'!S19="",S12,'04.04_PLANO DE TRABALHO'!S19)</f>
        <v>0</v>
      </c>
      <c r="T13">
        <f>IF('04.04_PLANO DE TRABALHO'!T19="",T12,'04.04_PLANO DE TRABALHO'!T19)</f>
        <v>0</v>
      </c>
      <c r="U13">
        <f>IF('04.04_PLANO DE TRABALHO'!U19="",U12,'04.04_PLANO DE TRABALHO'!U19)</f>
        <v>0</v>
      </c>
      <c r="V13">
        <f>IF('04.04_PLANO DE TRABALHO'!V19="",V12,'04.04_PLANO DE TRABALHO'!V19)</f>
        <v>0</v>
      </c>
      <c r="W13" t="str">
        <f>IF('04.04_PLANO DE TRABALHO'!W19="",W12,'04.04_PLANO DE TRABALHO'!W19)</f>
        <v>Exemplo</v>
      </c>
      <c r="X13">
        <f>IF('04.04_PLANO DE TRABALHO'!X19="",X12,'04.04_PLANO DE TRABALHO'!X19)</f>
        <v>0</v>
      </c>
      <c r="Y13">
        <f>IF('04.04_PLANO DE TRABALHO'!Y19="",Y12,'04.04_PLANO DE TRABALHO'!Y19)</f>
        <v>0</v>
      </c>
      <c r="Z13">
        <f>IF('04.04_PLANO DE TRABALHO'!Z19="",Z12,'04.04_PLANO DE TRABALHO'!Z19)</f>
        <v>0</v>
      </c>
      <c r="AA13">
        <f>IF('04.04_PLANO DE TRABALHO'!AA19="",AA12,'04.04_PLANO DE TRABALHO'!AA19)</f>
        <v>0</v>
      </c>
      <c r="AB13">
        <f>IF('04.04_PLANO DE TRABALHO'!AB19="",AB12,'04.04_PLANO DE TRABALHO'!AB19)</f>
        <v>0</v>
      </c>
      <c r="AC13">
        <f>IF('04.04_PLANO DE TRABALHO'!AC19="",AC12,'04.04_PLANO DE TRABALHO'!AC19)</f>
        <v>0</v>
      </c>
      <c r="AD13" t="str">
        <f>IF('04.04_PLANO DE TRABALHO'!AD19="",AD12,'04.04_PLANO DE TRABALHO'!AD19)</f>
        <v>Capital</v>
      </c>
      <c r="AE13">
        <f>IF('04.04_PLANO DE TRABALHO'!AE19="",AE12,'04.04_PLANO DE TRABALHO'!AE19)</f>
        <v>0</v>
      </c>
      <c r="AF13">
        <f>IF('04.04_PLANO DE TRABALHO'!AF19="",AF12,'04.04_PLANO DE TRABALHO'!AF19)</f>
        <v>0</v>
      </c>
      <c r="AG13">
        <f>IF('04.04_PLANO DE TRABALHO'!AG19="",AG12,'04.04_PLANO DE TRABALHO'!AG19)</f>
        <v>0</v>
      </c>
      <c r="AH13">
        <f>IF('04.04_PLANO DE TRABALHO'!AH19="",AH12,'04.04_PLANO DE TRABALHO'!AH19)</f>
        <v>0</v>
      </c>
      <c r="AI13">
        <f>IF('04.04_PLANO DE TRABALHO'!AI19="",AI12,'04.04_PLANO DE TRABALHO'!AI19)</f>
        <v>0</v>
      </c>
      <c r="AJ13">
        <f>IF('04.04_PLANO DE TRABALHO'!AJ19="",AJ12,'04.04_PLANO DE TRABALHO'!AJ19)</f>
        <v>0</v>
      </c>
      <c r="AK13">
        <f>IF('04.04_PLANO DE TRABALHO'!AK19="",AK12,'04.04_PLANO DE TRABALHO'!AK19)</f>
        <v>0</v>
      </c>
      <c r="AL13" t="str">
        <f>IF('04.04_PLANO DE TRABALHO'!AL19="",AL12,'04.04_PLANO DE TRABALHO'!AL19)</f>
        <v>Amplificador</v>
      </c>
      <c r="AM13">
        <f>IF('04.04_PLANO DE TRABALHO'!AM19="",AM12,'04.04_PLANO DE TRABALHO'!AM19)</f>
        <v>0</v>
      </c>
      <c r="AN13">
        <f>IF('04.04_PLANO DE TRABALHO'!AN19="",AN12,'04.04_PLANO DE TRABALHO'!AN19)</f>
        <v>0</v>
      </c>
      <c r="AO13">
        <f>IF('04.04_PLANO DE TRABALHO'!AO19="",AO12,'04.04_PLANO DE TRABALHO'!AO19)</f>
        <v>0</v>
      </c>
      <c r="AP13">
        <f>IF('04.04_PLANO DE TRABALHO'!AP19="",AP12,'04.04_PLANO DE TRABALHO'!AP19)</f>
        <v>0</v>
      </c>
      <c r="AQ13" t="str">
        <f>IF('04.04_PLANO DE TRABALHO'!AQ19="",AQ12,'04.04_PLANO DE TRABALHO'!AQ19)</f>
        <v>PTRF Grêmios</v>
      </c>
      <c r="AR13">
        <f>IF('04.04_PLANO DE TRABALHO'!AR19="",AR12,'04.04_PLANO DE TRABALHO'!AR19)</f>
        <v>0</v>
      </c>
      <c r="AS13">
        <f>IF('04.04_PLANO DE TRABALHO'!AS19="",AS12,'04.04_PLANO DE TRABALHO'!AS19)</f>
        <v>0</v>
      </c>
      <c r="AT13">
        <f>IF('04.04_PLANO DE TRABALHO'!AT19="",AT12,'04.04_PLANO DE TRABALHO'!AT19)</f>
        <v>0</v>
      </c>
      <c r="AU13" t="str">
        <f>IF('04.04_PLANO DE TRABALHO'!AU19="",AU12,'04.04_PLANO DE TRABALHO'!AU19)</f>
        <v>Unid</v>
      </c>
      <c r="AV13">
        <f>IF('04.04_PLANO DE TRABALHO'!AV19="",AV12,'04.04_PLANO DE TRABALHO'!AV19)</f>
        <v>0</v>
      </c>
      <c r="AW13">
        <f>IF('04.04_PLANO DE TRABALHO'!AW19="",AW12,'04.04_PLANO DE TRABALHO'!AW19)</f>
        <v>1000</v>
      </c>
      <c r="AX13">
        <f>IF('04.04_PLANO DE TRABALHO'!AX19="",AX12,'04.04_PLANO DE TRABALHO'!AX19)</f>
        <v>0</v>
      </c>
      <c r="AY13">
        <f>IF('04.04_PLANO DE TRABALHO'!AY19="",AY12,'04.04_PLANO DE TRABALHO'!AY19)</f>
        <v>0</v>
      </c>
      <c r="AZ13">
        <f>IF('04.04_PLANO DE TRABALHO'!AZ19="",AZ12,'04.04_PLANO DE TRABALHO'!AZ19)</f>
        <v>1</v>
      </c>
      <c r="BA13">
        <f>IF('04.04_PLANO DE TRABALHO'!BA19="",BA12,'04.04_PLANO DE TRABALHO'!BA19)</f>
        <v>0</v>
      </c>
      <c r="BB13">
        <f>IF('04.04_PLANO DE TRABALHO'!BB19="",BB12,'04.04_PLANO DE TRABALHO'!BB19)</f>
        <v>0</v>
      </c>
      <c r="BD13" t="str">
        <v>Geral</v>
      </c>
      <c r="BE13" t="str">
        <v>1.1</v>
      </c>
      <c r="BF13">
        <v>0</v>
      </c>
      <c r="BG13" t="str">
        <v>Atividade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 t="str">
        <v>Total da SubAtividade:</v>
      </c>
      <c r="BQ13">
        <v>0</v>
      </c>
      <c r="BR13">
        <v>0</v>
      </c>
      <c r="BS13" t="str">
        <v>Exemplo</v>
      </c>
      <c r="BT13">
        <v>0</v>
      </c>
      <c r="BU13">
        <v>0</v>
      </c>
      <c r="BV13">
        <v>0</v>
      </c>
      <c r="BW13">
        <v>0</v>
      </c>
      <c r="BX13">
        <v>0</v>
      </c>
      <c r="BY13" t="str">
        <v>Exemplo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 t="str">
        <v>Capital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 t="str">
        <v>Amplificador</v>
      </c>
      <c r="CO13">
        <v>0</v>
      </c>
      <c r="CP13">
        <v>0</v>
      </c>
      <c r="CQ13">
        <v>0</v>
      </c>
      <c r="CR13">
        <v>0</v>
      </c>
      <c r="CS13" t="str">
        <v>PTRF Grêmios</v>
      </c>
      <c r="CT13">
        <v>0</v>
      </c>
      <c r="CU13">
        <v>0</v>
      </c>
      <c r="CV13">
        <v>0</v>
      </c>
      <c r="CW13" t="str">
        <v>Unid</v>
      </c>
      <c r="CX13">
        <v>0</v>
      </c>
      <c r="CY13">
        <v>1000</v>
      </c>
      <c r="CZ13">
        <v>0</v>
      </c>
      <c r="DA13">
        <v>0</v>
      </c>
      <c r="DB13">
        <v>1</v>
      </c>
      <c r="DC13">
        <v>0</v>
      </c>
      <c r="DD13">
        <v>0</v>
      </c>
      <c r="DF13" t="str">
        <v>Geral</v>
      </c>
      <c r="DG13" t="str">
        <v>1.1</v>
      </c>
      <c r="DH13">
        <v>0</v>
      </c>
      <c r="DI13" t="str">
        <v>Atividade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 t="str">
        <v>Total da SubAtividade:</v>
      </c>
      <c r="DS13">
        <v>0</v>
      </c>
      <c r="DT13">
        <v>0</v>
      </c>
      <c r="DU13" t="str">
        <v>Exemplo</v>
      </c>
      <c r="DV13">
        <v>0</v>
      </c>
      <c r="DW13">
        <v>0</v>
      </c>
      <c r="DX13">
        <v>0</v>
      </c>
      <c r="DY13">
        <v>0</v>
      </c>
      <c r="DZ13">
        <v>0</v>
      </c>
      <c r="EA13" t="str">
        <v>Exemplo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 t="str">
        <v>Capital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 t="str">
        <v>Amplificador</v>
      </c>
      <c r="EQ13">
        <v>0</v>
      </c>
      <c r="ER13">
        <v>0</v>
      </c>
      <c r="ES13">
        <v>0</v>
      </c>
      <c r="ET13">
        <v>0</v>
      </c>
      <c r="EU13" t="str">
        <v>PTRF Grêmios</v>
      </c>
      <c r="EV13">
        <v>0</v>
      </c>
      <c r="EW13">
        <v>0</v>
      </c>
      <c r="EX13">
        <v>0</v>
      </c>
      <c r="EY13" t="str">
        <v>Unid</v>
      </c>
      <c r="EZ13">
        <v>0</v>
      </c>
      <c r="FA13">
        <v>1000</v>
      </c>
      <c r="FB13">
        <v>0</v>
      </c>
      <c r="FC13">
        <v>0</v>
      </c>
      <c r="FD13">
        <v>1</v>
      </c>
      <c r="FE13">
        <v>0</v>
      </c>
      <c r="FF13">
        <v>0</v>
      </c>
      <c r="FH13" t="str">
        <v>Geral</v>
      </c>
      <c r="FI13" t="str">
        <v>1.1</v>
      </c>
      <c r="FJ13">
        <v>0</v>
      </c>
      <c r="FK13" t="str">
        <v>Atividade</v>
      </c>
      <c r="FL13">
        <v>0</v>
      </c>
      <c r="FM13">
        <v>0</v>
      </c>
      <c r="FN13" t="str">
        <v>Início</v>
      </c>
      <c r="FO13">
        <v>0</v>
      </c>
      <c r="FP13">
        <v>0</v>
      </c>
      <c r="FQ13" t="str">
        <v>Fim</v>
      </c>
      <c r="FR13">
        <v>0</v>
      </c>
      <c r="FS13">
        <v>0</v>
      </c>
      <c r="FT13" t="str">
        <v>1.1.3</v>
      </c>
      <c r="FU13">
        <v>0</v>
      </c>
      <c r="FV13">
        <v>0</v>
      </c>
      <c r="FW13" t="str">
        <v>Exemplo</v>
      </c>
      <c r="FX13">
        <v>0</v>
      </c>
      <c r="FY13">
        <v>0</v>
      </c>
      <c r="FZ13">
        <v>0</v>
      </c>
      <c r="GA13">
        <v>0</v>
      </c>
      <c r="GB13">
        <v>0</v>
      </c>
      <c r="GC13" t="str">
        <v>Exemplo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 t="str">
        <v>Capital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 t="str">
        <v>Amplificador</v>
      </c>
      <c r="GS13">
        <v>0</v>
      </c>
      <c r="GT13">
        <v>0</v>
      </c>
      <c r="GU13">
        <v>0</v>
      </c>
      <c r="GV13">
        <v>0</v>
      </c>
      <c r="GW13" t="str">
        <v>PTRF Grêmios</v>
      </c>
      <c r="GX13">
        <v>0</v>
      </c>
      <c r="GY13">
        <v>0</v>
      </c>
      <c r="GZ13">
        <v>0</v>
      </c>
      <c r="HA13" t="str">
        <v>Unid</v>
      </c>
      <c r="HB13">
        <v>0</v>
      </c>
      <c r="HC13">
        <v>1000</v>
      </c>
      <c r="HD13">
        <v>0</v>
      </c>
      <c r="HE13">
        <v>0</v>
      </c>
      <c r="HF13">
        <v>1</v>
      </c>
      <c r="HG13">
        <v>0</v>
      </c>
      <c r="HH13">
        <v>0</v>
      </c>
    </row>
    <row r="14" spans="1:216" x14ac:dyDescent="0.25">
      <c r="A14">
        <v>11</v>
      </c>
      <c r="B14" t="str">
        <f>'04.04_PLANO DE TRABALHO'!$Q$7</f>
        <v>Geral</v>
      </c>
      <c r="C14" t="str">
        <f>IF('04.04_PLANO DE TRABALHO'!C20="",C13,'04.04_PLANO DE TRABALHO'!C20)</f>
        <v>1.1</v>
      </c>
      <c r="D14">
        <f>IF('04.04_PLANO DE TRABALHO'!D20="",D13,'04.04_PLANO DE TRABALHO'!D20)</f>
        <v>0</v>
      </c>
      <c r="E14" t="str">
        <f>IF(OR('04.04_PLANO DE TRABALHO'!E20="",'04.04_PLANO DE TRABALHO'!E20="Planejado",'04.04_PLANO DE TRABALHO'!E20="Realizado"),E13,'04.04_PLANO DE TRABALHO'!E20)</f>
        <v>Atividade</v>
      </c>
      <c r="F14">
        <f>IF('04.04_PLANO DE TRABALHO'!F20="",F13,'04.04_PLANO DE TRABALHO'!F20)</f>
        <v>0</v>
      </c>
      <c r="G14">
        <f>IF('04.04_PLANO DE TRABALHO'!G20="",G13,'04.04_PLANO DE TRABALHO'!G20)</f>
        <v>0</v>
      </c>
      <c r="H14">
        <f>IF('04.04_PLANO DE TRABALHO'!H20="",H13,'04.04_PLANO DE TRABALHO'!H20)</f>
        <v>0</v>
      </c>
      <c r="I14">
        <f>IF('04.04_PLANO DE TRABALHO'!I20="",I13,'04.04_PLANO DE TRABALHO'!I20)</f>
        <v>0</v>
      </c>
      <c r="J14">
        <f>IF('04.04_PLANO DE TRABALHO'!J20="",J13,'04.04_PLANO DE TRABALHO'!J20)</f>
        <v>0</v>
      </c>
      <c r="K14">
        <f>IF('04.04_PLANO DE TRABALHO'!K20="",K13,'04.04_PLANO DE TRABALHO'!K20)</f>
        <v>0</v>
      </c>
      <c r="L14">
        <f>IF('04.04_PLANO DE TRABALHO'!L20="",L13,'04.04_PLANO DE TRABALHO'!L20)</f>
        <v>0</v>
      </c>
      <c r="M14">
        <f>IF('04.04_PLANO DE TRABALHO'!M20="",M13,'04.04_PLANO DE TRABALHO'!M20)</f>
        <v>0</v>
      </c>
      <c r="N14" t="str">
        <f>IF('04.04_PLANO DE TRABALHO'!N20="",N13,'04.04_PLANO DE TRABALHO'!N20)</f>
        <v>1.1.3</v>
      </c>
      <c r="O14">
        <f>IF('04.04_PLANO DE TRABALHO'!O20="",O13,'04.04_PLANO DE TRABALHO'!O20)</f>
        <v>0</v>
      </c>
      <c r="P14">
        <f>IF('04.04_PLANO DE TRABALHO'!P20="",P13,'04.04_PLANO DE TRABALHO'!P20)</f>
        <v>0</v>
      </c>
      <c r="Q14" t="str">
        <f>IF('04.04_PLANO DE TRABALHO'!Q20="",Q13,'04.04_PLANO DE TRABALHO'!Q20)</f>
        <v>Exemplo</v>
      </c>
      <c r="R14">
        <f>IF('04.04_PLANO DE TRABALHO'!R20="",R13,'04.04_PLANO DE TRABALHO'!R20)</f>
        <v>0</v>
      </c>
      <c r="S14">
        <f>IF('04.04_PLANO DE TRABALHO'!S20="",S13,'04.04_PLANO DE TRABALHO'!S20)</f>
        <v>0</v>
      </c>
      <c r="T14">
        <f>IF('04.04_PLANO DE TRABALHO'!T20="",T13,'04.04_PLANO DE TRABALHO'!T20)</f>
        <v>0</v>
      </c>
      <c r="U14">
        <f>IF('04.04_PLANO DE TRABALHO'!U20="",U13,'04.04_PLANO DE TRABALHO'!U20)</f>
        <v>0</v>
      </c>
      <c r="V14">
        <f>IF('04.04_PLANO DE TRABALHO'!V20="",V13,'04.04_PLANO DE TRABALHO'!V20)</f>
        <v>0</v>
      </c>
      <c r="W14" t="str">
        <f>IF('04.04_PLANO DE TRABALHO'!W20="",W13,'04.04_PLANO DE TRABALHO'!W20)</f>
        <v>Exemplo</v>
      </c>
      <c r="X14">
        <f>IF('04.04_PLANO DE TRABALHO'!X20="",X13,'04.04_PLANO DE TRABALHO'!X20)</f>
        <v>0</v>
      </c>
      <c r="Y14">
        <f>IF('04.04_PLANO DE TRABALHO'!Y20="",Y13,'04.04_PLANO DE TRABALHO'!Y20)</f>
        <v>0</v>
      </c>
      <c r="Z14">
        <f>IF('04.04_PLANO DE TRABALHO'!Z20="",Z13,'04.04_PLANO DE TRABALHO'!Z20)</f>
        <v>0</v>
      </c>
      <c r="AA14">
        <f>IF('04.04_PLANO DE TRABALHO'!AA20="",AA13,'04.04_PLANO DE TRABALHO'!AA20)</f>
        <v>0</v>
      </c>
      <c r="AB14">
        <f>IF('04.04_PLANO DE TRABALHO'!AB20="",AB13,'04.04_PLANO DE TRABALHO'!AB20)</f>
        <v>0</v>
      </c>
      <c r="AC14">
        <f>IF('04.04_PLANO DE TRABALHO'!AC20="",AC13,'04.04_PLANO DE TRABALHO'!AC20)</f>
        <v>0</v>
      </c>
      <c r="AD14" t="str">
        <f>IF('04.04_PLANO DE TRABALHO'!AD20="",AD13,'04.04_PLANO DE TRABALHO'!AD20)</f>
        <v>Capital</v>
      </c>
      <c r="AE14">
        <f>IF('04.04_PLANO DE TRABALHO'!AE20="",AE13,'04.04_PLANO DE TRABALHO'!AE20)</f>
        <v>0</v>
      </c>
      <c r="AF14">
        <f>IF('04.04_PLANO DE TRABALHO'!AF20="",AF13,'04.04_PLANO DE TRABALHO'!AF20)</f>
        <v>0</v>
      </c>
      <c r="AG14">
        <f>IF('04.04_PLANO DE TRABALHO'!AG20="",AG13,'04.04_PLANO DE TRABALHO'!AG20)</f>
        <v>0</v>
      </c>
      <c r="AH14">
        <f>IF('04.04_PLANO DE TRABALHO'!AH20="",AH13,'04.04_PLANO DE TRABALHO'!AH20)</f>
        <v>0</v>
      </c>
      <c r="AI14">
        <f>IF('04.04_PLANO DE TRABALHO'!AI20="",AI13,'04.04_PLANO DE TRABALHO'!AI20)</f>
        <v>0</v>
      </c>
      <c r="AJ14">
        <f>IF('04.04_PLANO DE TRABALHO'!AJ20="",AJ13,'04.04_PLANO DE TRABALHO'!AJ20)</f>
        <v>0</v>
      </c>
      <c r="AK14">
        <f>IF('04.04_PLANO DE TRABALHO'!AK20="",AK13,'04.04_PLANO DE TRABALHO'!AK20)</f>
        <v>0</v>
      </c>
      <c r="AL14" t="str">
        <f>IF('04.04_PLANO DE TRABALHO'!AL20="",AL13,'04.04_PLANO DE TRABALHO'!AL20)</f>
        <v>Amplificador</v>
      </c>
      <c r="AM14">
        <f>IF('04.04_PLANO DE TRABALHO'!AM20="",AM13,'04.04_PLANO DE TRABALHO'!AM20)</f>
        <v>0</v>
      </c>
      <c r="AN14">
        <f>IF('04.04_PLANO DE TRABALHO'!AN20="",AN13,'04.04_PLANO DE TRABALHO'!AN20)</f>
        <v>0</v>
      </c>
      <c r="AO14">
        <f>IF('04.04_PLANO DE TRABALHO'!AO20="",AO13,'04.04_PLANO DE TRABALHO'!AO20)</f>
        <v>0</v>
      </c>
      <c r="AP14">
        <f>IF('04.04_PLANO DE TRABALHO'!AP20="",AP13,'04.04_PLANO DE TRABALHO'!AP20)</f>
        <v>0</v>
      </c>
      <c r="AQ14" t="str">
        <f>IF('04.04_PLANO DE TRABALHO'!AQ20="",AQ13,'04.04_PLANO DE TRABALHO'!AQ20)</f>
        <v>PTRF Grêmios</v>
      </c>
      <c r="AR14">
        <f>IF('04.04_PLANO DE TRABALHO'!AR20="",AR13,'04.04_PLANO DE TRABALHO'!AR20)</f>
        <v>0</v>
      </c>
      <c r="AS14">
        <f>IF('04.04_PLANO DE TRABALHO'!AS20="",AS13,'04.04_PLANO DE TRABALHO'!AS20)</f>
        <v>0</v>
      </c>
      <c r="AT14">
        <f>IF('04.04_PLANO DE TRABALHO'!AT20="",AT13,'04.04_PLANO DE TRABALHO'!AT20)</f>
        <v>0</v>
      </c>
      <c r="AU14" t="str">
        <f>IF('04.04_PLANO DE TRABALHO'!AU20="",AU13,'04.04_PLANO DE TRABALHO'!AU20)</f>
        <v>Unid</v>
      </c>
      <c r="AV14">
        <f>IF('04.04_PLANO DE TRABALHO'!AV20="",AV13,'04.04_PLANO DE TRABALHO'!AV20)</f>
        <v>0</v>
      </c>
      <c r="AW14">
        <f>IF('04.04_PLANO DE TRABALHO'!AW20="",AW13,'04.04_PLANO DE TRABALHO'!AW20)</f>
        <v>1000</v>
      </c>
      <c r="AX14">
        <f>IF('04.04_PLANO DE TRABALHO'!AX20="",AX13,'04.04_PLANO DE TRABALHO'!AX20)</f>
        <v>0</v>
      </c>
      <c r="AY14">
        <f>IF('04.04_PLANO DE TRABALHO'!AY20="",AY13,'04.04_PLANO DE TRABALHO'!AY20)</f>
        <v>0</v>
      </c>
      <c r="AZ14">
        <f>IF('04.04_PLANO DE TRABALHO'!AZ20="",AZ13,'04.04_PLANO DE TRABALHO'!AZ20)</f>
        <v>1</v>
      </c>
      <c r="BA14">
        <f>IF('04.04_PLANO DE TRABALHO'!BA20="",BA13,'04.04_PLANO DE TRABALHO'!BA20)</f>
        <v>0</v>
      </c>
      <c r="BB14">
        <f>IF('04.04_PLANO DE TRABALHO'!BB20="",BB13,'04.04_PLANO DE TRABALHO'!BB20)</f>
        <v>0</v>
      </c>
      <c r="BD14" t="str">
        <v>Geral</v>
      </c>
      <c r="BE14" t="str">
        <v>1.1</v>
      </c>
      <c r="BF14">
        <v>0</v>
      </c>
      <c r="BG14" t="str">
        <v>Atividade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 t="str">
        <v>1.1.3</v>
      </c>
      <c r="BQ14">
        <v>0</v>
      </c>
      <c r="BR14">
        <v>0</v>
      </c>
      <c r="BS14" t="str">
        <v>Exemplo</v>
      </c>
      <c r="BT14">
        <v>0</v>
      </c>
      <c r="BU14">
        <v>0</v>
      </c>
      <c r="BV14">
        <v>0</v>
      </c>
      <c r="BW14">
        <v>0</v>
      </c>
      <c r="BX14">
        <v>0</v>
      </c>
      <c r="BY14" t="str">
        <v>Exemplo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 t="str">
        <v>Capital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 t="str">
        <v>Amplificador</v>
      </c>
      <c r="CO14">
        <v>0</v>
      </c>
      <c r="CP14">
        <v>0</v>
      </c>
      <c r="CQ14">
        <v>0</v>
      </c>
      <c r="CR14">
        <v>0</v>
      </c>
      <c r="CS14" t="str">
        <v>PTRF Grêmios</v>
      </c>
      <c r="CT14">
        <v>0</v>
      </c>
      <c r="CU14">
        <v>0</v>
      </c>
      <c r="CV14">
        <v>0</v>
      </c>
      <c r="CW14" t="str">
        <v>Unid</v>
      </c>
      <c r="CX14">
        <v>0</v>
      </c>
      <c r="CY14">
        <v>1000</v>
      </c>
      <c r="CZ14">
        <v>0</v>
      </c>
      <c r="DA14">
        <v>0</v>
      </c>
      <c r="DB14">
        <v>1</v>
      </c>
      <c r="DC14">
        <v>0</v>
      </c>
      <c r="DD14">
        <v>0</v>
      </c>
      <c r="DF14" t="str">
        <v>Geral</v>
      </c>
      <c r="DG14" t="str">
        <v>1.1</v>
      </c>
      <c r="DH14">
        <v>0</v>
      </c>
      <c r="DI14" t="str">
        <v>Atividade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 t="str">
        <v>1.1.3</v>
      </c>
      <c r="DS14">
        <v>0</v>
      </c>
      <c r="DT14">
        <v>0</v>
      </c>
      <c r="DU14" t="str">
        <v>Exemplo</v>
      </c>
      <c r="DV14">
        <v>0</v>
      </c>
      <c r="DW14">
        <v>0</v>
      </c>
      <c r="DX14">
        <v>0</v>
      </c>
      <c r="DY14">
        <v>0</v>
      </c>
      <c r="DZ14">
        <v>0</v>
      </c>
      <c r="EA14" t="str">
        <v>Exemplo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 t="str">
        <v>Capital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 t="str">
        <v>Amplificador</v>
      </c>
      <c r="EQ14">
        <v>0</v>
      </c>
      <c r="ER14">
        <v>0</v>
      </c>
      <c r="ES14">
        <v>0</v>
      </c>
      <c r="ET14">
        <v>0</v>
      </c>
      <c r="EU14" t="str">
        <v>PTRF Grêmios</v>
      </c>
      <c r="EV14">
        <v>0</v>
      </c>
      <c r="EW14">
        <v>0</v>
      </c>
      <c r="EX14">
        <v>0</v>
      </c>
      <c r="EY14" t="str">
        <v>Unid</v>
      </c>
      <c r="EZ14">
        <v>0</v>
      </c>
      <c r="FA14">
        <v>1000</v>
      </c>
      <c r="FB14">
        <v>0</v>
      </c>
      <c r="FC14">
        <v>0</v>
      </c>
      <c r="FD14">
        <v>1</v>
      </c>
      <c r="FE14">
        <v>0</v>
      </c>
      <c r="FF14">
        <v>0</v>
      </c>
      <c r="FH14" t="str">
        <v>Geral</v>
      </c>
      <c r="FI14" t="str">
        <v>1.1</v>
      </c>
      <c r="FJ14">
        <v>0</v>
      </c>
      <c r="FK14" t="str">
        <v>Atividade</v>
      </c>
      <c r="FL14">
        <v>0</v>
      </c>
      <c r="FM14">
        <v>0</v>
      </c>
      <c r="FN14" t="str">
        <v>Início</v>
      </c>
      <c r="FO14">
        <v>0</v>
      </c>
      <c r="FP14">
        <v>0</v>
      </c>
      <c r="FQ14" t="str">
        <v>Fim</v>
      </c>
      <c r="FR14">
        <v>0</v>
      </c>
      <c r="FS14">
        <v>0</v>
      </c>
      <c r="FT14" t="str">
        <v>1.1.3</v>
      </c>
      <c r="FU14">
        <v>0</v>
      </c>
      <c r="FV14">
        <v>0</v>
      </c>
      <c r="FW14" t="str">
        <v>Exemplo</v>
      </c>
      <c r="FX14">
        <v>0</v>
      </c>
      <c r="FY14">
        <v>0</v>
      </c>
      <c r="FZ14">
        <v>0</v>
      </c>
      <c r="GA14">
        <v>0</v>
      </c>
      <c r="GB14">
        <v>0</v>
      </c>
      <c r="GC14" t="str">
        <v>Exemplo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 t="str">
        <v>Capital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 t="str">
        <v>Amplificador</v>
      </c>
      <c r="GS14">
        <v>0</v>
      </c>
      <c r="GT14">
        <v>0</v>
      </c>
      <c r="GU14">
        <v>0</v>
      </c>
      <c r="GV14">
        <v>0</v>
      </c>
      <c r="GW14" t="str">
        <v>PTRF Grêmios</v>
      </c>
      <c r="GX14">
        <v>0</v>
      </c>
      <c r="GY14">
        <v>0</v>
      </c>
      <c r="GZ14">
        <v>0</v>
      </c>
      <c r="HA14" t="str">
        <v>Unid</v>
      </c>
      <c r="HB14">
        <v>0</v>
      </c>
      <c r="HC14">
        <v>1000</v>
      </c>
      <c r="HD14">
        <v>0</v>
      </c>
      <c r="HE14">
        <v>0</v>
      </c>
      <c r="HF14">
        <v>1</v>
      </c>
      <c r="HG14">
        <v>0</v>
      </c>
      <c r="HH14">
        <v>0</v>
      </c>
    </row>
    <row r="15" spans="1:216" x14ac:dyDescent="0.25">
      <c r="A15">
        <v>12</v>
      </c>
      <c r="B15" t="str">
        <f>'04.04_PLANO DE TRABALHO'!$Q$7</f>
        <v>Geral</v>
      </c>
      <c r="C15" t="str">
        <f>IF('04.04_PLANO DE TRABALHO'!C21="",C14,'04.04_PLANO DE TRABALHO'!C21)</f>
        <v>1.1</v>
      </c>
      <c r="D15">
        <f>IF('04.04_PLANO DE TRABALHO'!D21="",D14,'04.04_PLANO DE TRABALHO'!D21)</f>
        <v>0</v>
      </c>
      <c r="E15" t="str">
        <f>IF(OR('04.04_PLANO DE TRABALHO'!E21="",'04.04_PLANO DE TRABALHO'!E21="Planejado",'04.04_PLANO DE TRABALHO'!E21="Realizado"),E14,'04.04_PLANO DE TRABALHO'!E21)</f>
        <v>Atividade</v>
      </c>
      <c r="F15">
        <f>IF('04.04_PLANO DE TRABALHO'!F21="",F14,'04.04_PLANO DE TRABALHO'!F21)</f>
        <v>0</v>
      </c>
      <c r="G15">
        <f>IF('04.04_PLANO DE TRABALHO'!G21="",G14,'04.04_PLANO DE TRABALHO'!G21)</f>
        <v>0</v>
      </c>
      <c r="H15" t="str">
        <f>IF('04.04_PLANO DE TRABALHO'!H21="",H14,'04.04_PLANO DE TRABALHO'!H21)</f>
        <v>Início</v>
      </c>
      <c r="I15">
        <f>IF('04.04_PLANO DE TRABALHO'!I21="",I14,'04.04_PLANO DE TRABALHO'!I21)</f>
        <v>0</v>
      </c>
      <c r="J15">
        <f>IF('04.04_PLANO DE TRABALHO'!J21="",J14,'04.04_PLANO DE TRABALHO'!J21)</f>
        <v>0</v>
      </c>
      <c r="K15" t="str">
        <f>IF('04.04_PLANO DE TRABALHO'!K21="",K14,'04.04_PLANO DE TRABALHO'!K21)</f>
        <v>Fim</v>
      </c>
      <c r="L15">
        <f>IF('04.04_PLANO DE TRABALHO'!L21="",L14,'04.04_PLANO DE TRABALHO'!L21)</f>
        <v>0</v>
      </c>
      <c r="M15">
        <f>IF('04.04_PLANO DE TRABALHO'!M21="",M14,'04.04_PLANO DE TRABALHO'!M21)</f>
        <v>0</v>
      </c>
      <c r="N15" t="str">
        <f>IF('04.04_PLANO DE TRABALHO'!N21="",N14,'04.04_PLANO DE TRABALHO'!N21)</f>
        <v>1.1.3</v>
      </c>
      <c r="O15">
        <f>IF('04.04_PLANO DE TRABALHO'!O21="",O14,'04.04_PLANO DE TRABALHO'!O21)</f>
        <v>0</v>
      </c>
      <c r="P15">
        <f>IF('04.04_PLANO DE TRABALHO'!P21="",P14,'04.04_PLANO DE TRABALHO'!P21)</f>
        <v>0</v>
      </c>
      <c r="Q15" t="str">
        <f>IF('04.04_PLANO DE TRABALHO'!Q21="",Q14,'04.04_PLANO DE TRABALHO'!Q21)</f>
        <v>Exemplo</v>
      </c>
      <c r="R15">
        <f>IF('04.04_PLANO DE TRABALHO'!R21="",R14,'04.04_PLANO DE TRABALHO'!R21)</f>
        <v>0</v>
      </c>
      <c r="S15">
        <f>IF('04.04_PLANO DE TRABALHO'!S21="",S14,'04.04_PLANO DE TRABALHO'!S21)</f>
        <v>0</v>
      </c>
      <c r="T15">
        <f>IF('04.04_PLANO DE TRABALHO'!T21="",T14,'04.04_PLANO DE TRABALHO'!T21)</f>
        <v>0</v>
      </c>
      <c r="U15">
        <f>IF('04.04_PLANO DE TRABALHO'!U21="",U14,'04.04_PLANO DE TRABALHO'!U21)</f>
        <v>0</v>
      </c>
      <c r="V15">
        <f>IF('04.04_PLANO DE TRABALHO'!V21="",V14,'04.04_PLANO DE TRABALHO'!V21)</f>
        <v>0</v>
      </c>
      <c r="W15" t="str">
        <f>IF('04.04_PLANO DE TRABALHO'!W21="",W14,'04.04_PLANO DE TRABALHO'!W21)</f>
        <v>Exemplo</v>
      </c>
      <c r="X15">
        <f>IF('04.04_PLANO DE TRABALHO'!X21="",X14,'04.04_PLANO DE TRABALHO'!X21)</f>
        <v>0</v>
      </c>
      <c r="Y15">
        <f>IF('04.04_PLANO DE TRABALHO'!Y21="",Y14,'04.04_PLANO DE TRABALHO'!Y21)</f>
        <v>0</v>
      </c>
      <c r="Z15">
        <f>IF('04.04_PLANO DE TRABALHO'!Z21="",Z14,'04.04_PLANO DE TRABALHO'!Z21)</f>
        <v>0</v>
      </c>
      <c r="AA15">
        <f>IF('04.04_PLANO DE TRABALHO'!AA21="",AA14,'04.04_PLANO DE TRABALHO'!AA21)</f>
        <v>0</v>
      </c>
      <c r="AB15">
        <f>IF('04.04_PLANO DE TRABALHO'!AB21="",AB14,'04.04_PLANO DE TRABALHO'!AB21)</f>
        <v>0</v>
      </c>
      <c r="AC15">
        <f>IF('04.04_PLANO DE TRABALHO'!AC21="",AC14,'04.04_PLANO DE TRABALHO'!AC21)</f>
        <v>0</v>
      </c>
      <c r="AD15" t="str">
        <f>IF('04.04_PLANO DE TRABALHO'!AD21="",AD14,'04.04_PLANO DE TRABALHO'!AD21)</f>
        <v>Capital</v>
      </c>
      <c r="AE15">
        <f>IF('04.04_PLANO DE TRABALHO'!AE21="",AE14,'04.04_PLANO DE TRABALHO'!AE21)</f>
        <v>0</v>
      </c>
      <c r="AF15">
        <f>IF('04.04_PLANO DE TRABALHO'!AF21="",AF14,'04.04_PLANO DE TRABALHO'!AF21)</f>
        <v>0</v>
      </c>
      <c r="AG15">
        <f>IF('04.04_PLANO DE TRABALHO'!AG21="",AG14,'04.04_PLANO DE TRABALHO'!AG21)</f>
        <v>0</v>
      </c>
      <c r="AH15">
        <f>IF('04.04_PLANO DE TRABALHO'!AH21="",AH14,'04.04_PLANO DE TRABALHO'!AH21)</f>
        <v>0</v>
      </c>
      <c r="AI15">
        <f>IF('04.04_PLANO DE TRABALHO'!AI21="",AI14,'04.04_PLANO DE TRABALHO'!AI21)</f>
        <v>0</v>
      </c>
      <c r="AJ15">
        <f>IF('04.04_PLANO DE TRABALHO'!AJ21="",AJ14,'04.04_PLANO DE TRABALHO'!AJ21)</f>
        <v>0</v>
      </c>
      <c r="AK15">
        <f>IF('04.04_PLANO DE TRABALHO'!AK21="",AK14,'04.04_PLANO DE TRABALHO'!AK21)</f>
        <v>0</v>
      </c>
      <c r="AL15" t="str">
        <f>IF('04.04_PLANO DE TRABALHO'!AL21="",AL14,'04.04_PLANO DE TRABALHO'!AL21)</f>
        <v>Amplificador</v>
      </c>
      <c r="AM15">
        <f>IF('04.04_PLANO DE TRABALHO'!AM21="",AM14,'04.04_PLANO DE TRABALHO'!AM21)</f>
        <v>0</v>
      </c>
      <c r="AN15">
        <f>IF('04.04_PLANO DE TRABALHO'!AN21="",AN14,'04.04_PLANO DE TRABALHO'!AN21)</f>
        <v>0</v>
      </c>
      <c r="AO15">
        <f>IF('04.04_PLANO DE TRABALHO'!AO21="",AO14,'04.04_PLANO DE TRABALHO'!AO21)</f>
        <v>0</v>
      </c>
      <c r="AP15">
        <f>IF('04.04_PLANO DE TRABALHO'!AP21="",AP14,'04.04_PLANO DE TRABALHO'!AP21)</f>
        <v>0</v>
      </c>
      <c r="AQ15" t="str">
        <f>IF('04.04_PLANO DE TRABALHO'!AQ21="",AQ14,'04.04_PLANO DE TRABALHO'!AQ21)</f>
        <v>PTRF Grêmios</v>
      </c>
      <c r="AR15">
        <f>IF('04.04_PLANO DE TRABALHO'!AR21="",AR14,'04.04_PLANO DE TRABALHO'!AR21)</f>
        <v>0</v>
      </c>
      <c r="AS15">
        <f>IF('04.04_PLANO DE TRABALHO'!AS21="",AS14,'04.04_PLANO DE TRABALHO'!AS21)</f>
        <v>0</v>
      </c>
      <c r="AT15">
        <f>IF('04.04_PLANO DE TRABALHO'!AT21="",AT14,'04.04_PLANO DE TRABALHO'!AT21)</f>
        <v>0</v>
      </c>
      <c r="AU15" t="str">
        <f>IF('04.04_PLANO DE TRABALHO'!AU21="",AU14,'04.04_PLANO DE TRABALHO'!AU21)</f>
        <v>Unid</v>
      </c>
      <c r="AV15">
        <f>IF('04.04_PLANO DE TRABALHO'!AV21="",AV14,'04.04_PLANO DE TRABALHO'!AV21)</f>
        <v>0</v>
      </c>
      <c r="AW15">
        <f>IF('04.04_PLANO DE TRABALHO'!AW21="",AW14,'04.04_PLANO DE TRABALHO'!AW21)</f>
        <v>1000</v>
      </c>
      <c r="AX15">
        <f>IF('04.04_PLANO DE TRABALHO'!AX21="",AX14,'04.04_PLANO DE TRABALHO'!AX21)</f>
        <v>0</v>
      </c>
      <c r="AY15">
        <f>IF('04.04_PLANO DE TRABALHO'!AY21="",AY14,'04.04_PLANO DE TRABALHO'!AY21)</f>
        <v>0</v>
      </c>
      <c r="AZ15">
        <f>IF('04.04_PLANO DE TRABALHO'!AZ21="",AZ14,'04.04_PLANO DE TRABALHO'!AZ21)</f>
        <v>1</v>
      </c>
      <c r="BA15">
        <f>IF('04.04_PLANO DE TRABALHO'!BA21="",BA14,'04.04_PLANO DE TRABALHO'!BA21)</f>
        <v>0</v>
      </c>
      <c r="BB15">
        <f>IF('04.04_PLANO DE TRABALHO'!BB21="",BB14,'04.04_PLANO DE TRABALHO'!BB21)</f>
        <v>0</v>
      </c>
      <c r="BD15" t="str">
        <v>Geral</v>
      </c>
      <c r="BE15" t="str">
        <v>1.1</v>
      </c>
      <c r="BF15">
        <v>0</v>
      </c>
      <c r="BG15" t="str">
        <v>Atividade</v>
      </c>
      <c r="BH15">
        <v>0</v>
      </c>
      <c r="BI15">
        <v>0</v>
      </c>
      <c r="BJ15" t="str">
        <v>Início</v>
      </c>
      <c r="BK15">
        <v>0</v>
      </c>
      <c r="BL15">
        <v>0</v>
      </c>
      <c r="BM15" t="str">
        <v>Fim</v>
      </c>
      <c r="BN15">
        <v>0</v>
      </c>
      <c r="BO15">
        <v>0</v>
      </c>
      <c r="BP15" t="str">
        <v>1.1.3</v>
      </c>
      <c r="BQ15">
        <v>0</v>
      </c>
      <c r="BR15">
        <v>0</v>
      </c>
      <c r="BS15" t="str">
        <v>Exemplo</v>
      </c>
      <c r="BT15">
        <v>0</v>
      </c>
      <c r="BU15">
        <v>0</v>
      </c>
      <c r="BV15">
        <v>0</v>
      </c>
      <c r="BW15">
        <v>0</v>
      </c>
      <c r="BX15">
        <v>0</v>
      </c>
      <c r="BY15" t="str">
        <v>Exemplo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 t="str">
        <v>Capital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 t="str">
        <v>Amplificador</v>
      </c>
      <c r="CO15">
        <v>0</v>
      </c>
      <c r="CP15">
        <v>0</v>
      </c>
      <c r="CQ15">
        <v>0</v>
      </c>
      <c r="CR15">
        <v>0</v>
      </c>
      <c r="CS15" t="str">
        <v>PTRF Grêmios</v>
      </c>
      <c r="CT15">
        <v>0</v>
      </c>
      <c r="CU15">
        <v>0</v>
      </c>
      <c r="CV15">
        <v>0</v>
      </c>
      <c r="CW15" t="str">
        <v>Unid</v>
      </c>
      <c r="CX15">
        <v>0</v>
      </c>
      <c r="CY15">
        <v>1000</v>
      </c>
      <c r="CZ15">
        <v>0</v>
      </c>
      <c r="DA15">
        <v>0</v>
      </c>
      <c r="DB15">
        <v>1</v>
      </c>
      <c r="DC15">
        <v>0</v>
      </c>
      <c r="DD15">
        <v>0</v>
      </c>
      <c r="DF15" t="str">
        <v>Geral</v>
      </c>
      <c r="DG15" t="str">
        <v>1.1</v>
      </c>
      <c r="DH15">
        <v>0</v>
      </c>
      <c r="DI15" t="str">
        <v>Atividade</v>
      </c>
      <c r="DJ15">
        <v>0</v>
      </c>
      <c r="DK15">
        <v>0</v>
      </c>
      <c r="DL15" t="str">
        <v>Início</v>
      </c>
      <c r="DM15">
        <v>0</v>
      </c>
      <c r="DN15">
        <v>0</v>
      </c>
      <c r="DO15" t="str">
        <v>Fim</v>
      </c>
      <c r="DP15">
        <v>0</v>
      </c>
      <c r="DQ15">
        <v>0</v>
      </c>
      <c r="DR15" t="str">
        <v>1.1.3</v>
      </c>
      <c r="DS15">
        <v>0</v>
      </c>
      <c r="DT15">
        <v>0</v>
      </c>
      <c r="DU15" t="str">
        <v>Exemplo</v>
      </c>
      <c r="DV15">
        <v>0</v>
      </c>
      <c r="DW15">
        <v>0</v>
      </c>
      <c r="DX15">
        <v>0</v>
      </c>
      <c r="DY15">
        <v>0</v>
      </c>
      <c r="DZ15">
        <v>0</v>
      </c>
      <c r="EA15" t="str">
        <v>Exemplo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 t="str">
        <v>Capital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 t="str">
        <v>Amplificador</v>
      </c>
      <c r="EQ15">
        <v>0</v>
      </c>
      <c r="ER15">
        <v>0</v>
      </c>
      <c r="ES15">
        <v>0</v>
      </c>
      <c r="ET15">
        <v>0</v>
      </c>
      <c r="EU15" t="str">
        <v>PTRF Grêmios</v>
      </c>
      <c r="EV15">
        <v>0</v>
      </c>
      <c r="EW15">
        <v>0</v>
      </c>
      <c r="EX15">
        <v>0</v>
      </c>
      <c r="EY15" t="str">
        <v>Unid</v>
      </c>
      <c r="EZ15">
        <v>0</v>
      </c>
      <c r="FA15">
        <v>1000</v>
      </c>
      <c r="FB15">
        <v>0</v>
      </c>
      <c r="FC15">
        <v>0</v>
      </c>
      <c r="FD15">
        <v>1</v>
      </c>
      <c r="FE15">
        <v>0</v>
      </c>
      <c r="FF15">
        <v>0</v>
      </c>
      <c r="FH15" t="str">
        <v>Geral</v>
      </c>
      <c r="FI15" t="str">
        <v>1.1</v>
      </c>
      <c r="FJ15">
        <v>0</v>
      </c>
      <c r="FK15" t="str">
        <v>Atividade</v>
      </c>
      <c r="FL15">
        <v>0</v>
      </c>
      <c r="FM15">
        <v>0</v>
      </c>
      <c r="FN15" t="str">
        <v>Início</v>
      </c>
      <c r="FO15">
        <v>0</v>
      </c>
      <c r="FP15">
        <v>0</v>
      </c>
      <c r="FQ15" t="str">
        <v>Fim</v>
      </c>
      <c r="FR15">
        <v>0</v>
      </c>
      <c r="FS15">
        <v>0</v>
      </c>
      <c r="FT15" t="str">
        <v>1.1.3</v>
      </c>
      <c r="FU15">
        <v>0</v>
      </c>
      <c r="FV15">
        <v>0</v>
      </c>
      <c r="FW15" t="str">
        <v>Exemplo</v>
      </c>
      <c r="FX15">
        <v>0</v>
      </c>
      <c r="FY15">
        <v>0</v>
      </c>
      <c r="FZ15">
        <v>0</v>
      </c>
      <c r="GA15">
        <v>0</v>
      </c>
      <c r="GB15">
        <v>0</v>
      </c>
      <c r="GC15" t="str">
        <v>Exemplo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 t="str">
        <v>Capital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 t="str">
        <v>Amplificador</v>
      </c>
      <c r="GS15">
        <v>0</v>
      </c>
      <c r="GT15">
        <v>0</v>
      </c>
      <c r="GU15">
        <v>0</v>
      </c>
      <c r="GV15">
        <v>0</v>
      </c>
      <c r="GW15" t="str">
        <v>PTRF Grêmios</v>
      </c>
      <c r="GX15">
        <v>0</v>
      </c>
      <c r="GY15">
        <v>0</v>
      </c>
      <c r="GZ15">
        <v>0</v>
      </c>
      <c r="HA15" t="str">
        <v>Unid</v>
      </c>
      <c r="HB15">
        <v>0</v>
      </c>
      <c r="HC15">
        <v>1000</v>
      </c>
      <c r="HD15">
        <v>0</v>
      </c>
      <c r="HE15">
        <v>0</v>
      </c>
      <c r="HF15">
        <v>1</v>
      </c>
      <c r="HG15">
        <v>0</v>
      </c>
      <c r="HH15">
        <v>0</v>
      </c>
    </row>
    <row r="16" spans="1:216" x14ac:dyDescent="0.25">
      <c r="A16">
        <v>13</v>
      </c>
      <c r="B16" t="str">
        <f>'04.04_PLANO DE TRABALHO'!$Q$7</f>
        <v>Geral</v>
      </c>
      <c r="C16" t="str">
        <f>IF('04.04_PLANO DE TRABALHO'!C22="",C15,'04.04_PLANO DE TRABALHO'!C22)</f>
        <v>1.1</v>
      </c>
      <c r="D16">
        <f>IF('04.04_PLANO DE TRABALHO'!D22="",D15,'04.04_PLANO DE TRABALHO'!D22)</f>
        <v>0</v>
      </c>
      <c r="E16" t="str">
        <f>IF(OR('04.04_PLANO DE TRABALHO'!E22="",'04.04_PLANO DE TRABALHO'!E22="Planejado",'04.04_PLANO DE TRABALHO'!E22="Realizado"),E15,'04.04_PLANO DE TRABALHO'!E22)</f>
        <v>Atividade</v>
      </c>
      <c r="F16">
        <f>IF('04.04_PLANO DE TRABALHO'!F22="",F15,'04.04_PLANO DE TRABALHO'!F22)</f>
        <v>0</v>
      </c>
      <c r="G16">
        <f>IF('04.04_PLANO DE TRABALHO'!G22="",G15,'04.04_PLANO DE TRABALHO'!G22)</f>
        <v>0</v>
      </c>
      <c r="H16" t="str">
        <f>IF('04.04_PLANO DE TRABALHO'!H22="",H15,'04.04_PLANO DE TRABALHO'!H22)</f>
        <v>Início</v>
      </c>
      <c r="I16">
        <f>IF('04.04_PLANO DE TRABALHO'!I22="",I15,'04.04_PLANO DE TRABALHO'!I22)</f>
        <v>0</v>
      </c>
      <c r="J16">
        <f>IF('04.04_PLANO DE TRABALHO'!J22="",J15,'04.04_PLANO DE TRABALHO'!J22)</f>
        <v>0</v>
      </c>
      <c r="K16" t="str">
        <f>IF('04.04_PLANO DE TRABALHO'!K22="",K15,'04.04_PLANO DE TRABALHO'!K22)</f>
        <v>Fim</v>
      </c>
      <c r="L16">
        <f>IF('04.04_PLANO DE TRABALHO'!L22="",L15,'04.04_PLANO DE TRABALHO'!L22)</f>
        <v>0</v>
      </c>
      <c r="M16">
        <f>IF('04.04_PLANO DE TRABALHO'!M22="",M15,'04.04_PLANO DE TRABALHO'!M22)</f>
        <v>0</v>
      </c>
      <c r="N16" t="str">
        <f>IF('04.04_PLANO DE TRABALHO'!N22="",N15,'04.04_PLANO DE TRABALHO'!N22)</f>
        <v>1.1.3</v>
      </c>
      <c r="O16">
        <f>IF('04.04_PLANO DE TRABALHO'!O22="",O15,'04.04_PLANO DE TRABALHO'!O22)</f>
        <v>0</v>
      </c>
      <c r="P16">
        <f>IF('04.04_PLANO DE TRABALHO'!P22="",P15,'04.04_PLANO DE TRABALHO'!P22)</f>
        <v>0</v>
      </c>
      <c r="Q16" t="str">
        <f>IF('04.04_PLANO DE TRABALHO'!Q22="",Q15,'04.04_PLANO DE TRABALHO'!Q22)</f>
        <v>Exemplo</v>
      </c>
      <c r="R16">
        <f>IF('04.04_PLANO DE TRABALHO'!R22="",R15,'04.04_PLANO DE TRABALHO'!R22)</f>
        <v>0</v>
      </c>
      <c r="S16">
        <f>IF('04.04_PLANO DE TRABALHO'!S22="",S15,'04.04_PLANO DE TRABALHO'!S22)</f>
        <v>0</v>
      </c>
      <c r="T16">
        <f>IF('04.04_PLANO DE TRABALHO'!T22="",T15,'04.04_PLANO DE TRABALHO'!T22)</f>
        <v>0</v>
      </c>
      <c r="U16">
        <f>IF('04.04_PLANO DE TRABALHO'!U22="",U15,'04.04_PLANO DE TRABALHO'!U22)</f>
        <v>0</v>
      </c>
      <c r="V16">
        <f>IF('04.04_PLANO DE TRABALHO'!V22="",V15,'04.04_PLANO DE TRABALHO'!V22)</f>
        <v>0</v>
      </c>
      <c r="W16" t="str">
        <f>IF('04.04_PLANO DE TRABALHO'!W22="",W15,'04.04_PLANO DE TRABALHO'!W22)</f>
        <v>Exemplo</v>
      </c>
      <c r="X16">
        <f>IF('04.04_PLANO DE TRABALHO'!X22="",X15,'04.04_PLANO DE TRABALHO'!X22)</f>
        <v>0</v>
      </c>
      <c r="Y16">
        <f>IF('04.04_PLANO DE TRABALHO'!Y22="",Y15,'04.04_PLANO DE TRABALHO'!Y22)</f>
        <v>0</v>
      </c>
      <c r="Z16">
        <f>IF('04.04_PLANO DE TRABALHO'!Z22="",Z15,'04.04_PLANO DE TRABALHO'!Z22)</f>
        <v>0</v>
      </c>
      <c r="AA16">
        <f>IF('04.04_PLANO DE TRABALHO'!AA22="",AA15,'04.04_PLANO DE TRABALHO'!AA22)</f>
        <v>0</v>
      </c>
      <c r="AB16">
        <f>IF('04.04_PLANO DE TRABALHO'!AB22="",AB15,'04.04_PLANO DE TRABALHO'!AB22)</f>
        <v>0</v>
      </c>
      <c r="AC16">
        <f>IF('04.04_PLANO DE TRABALHO'!AC22="",AC15,'04.04_PLANO DE TRABALHO'!AC22)</f>
        <v>0</v>
      </c>
      <c r="AD16" t="str">
        <f>IF('04.04_PLANO DE TRABALHO'!AD22="",AD15,'04.04_PLANO DE TRABALHO'!AD22)</f>
        <v>Capital</v>
      </c>
      <c r="AE16">
        <f>IF('04.04_PLANO DE TRABALHO'!AE22="",AE15,'04.04_PLANO DE TRABALHO'!AE22)</f>
        <v>0</v>
      </c>
      <c r="AF16">
        <f>IF('04.04_PLANO DE TRABALHO'!AF22="",AF15,'04.04_PLANO DE TRABALHO'!AF22)</f>
        <v>0</v>
      </c>
      <c r="AG16">
        <f>IF('04.04_PLANO DE TRABALHO'!AG22="",AG15,'04.04_PLANO DE TRABALHO'!AG22)</f>
        <v>0</v>
      </c>
      <c r="AH16">
        <f>IF('04.04_PLANO DE TRABALHO'!AH22="",AH15,'04.04_PLANO DE TRABALHO'!AH22)</f>
        <v>0</v>
      </c>
      <c r="AI16">
        <f>IF('04.04_PLANO DE TRABALHO'!AI22="",AI15,'04.04_PLANO DE TRABALHO'!AI22)</f>
        <v>0</v>
      </c>
      <c r="AJ16">
        <f>IF('04.04_PLANO DE TRABALHO'!AJ22="",AJ15,'04.04_PLANO DE TRABALHO'!AJ22)</f>
        <v>0</v>
      </c>
      <c r="AK16">
        <f>IF('04.04_PLANO DE TRABALHO'!AK22="",AK15,'04.04_PLANO DE TRABALHO'!AK22)</f>
        <v>0</v>
      </c>
      <c r="AL16" t="str">
        <f>IF('04.04_PLANO DE TRABALHO'!AL22="",AL15,'04.04_PLANO DE TRABALHO'!AL22)</f>
        <v>Amplificador</v>
      </c>
      <c r="AM16">
        <f>IF('04.04_PLANO DE TRABALHO'!AM22="",AM15,'04.04_PLANO DE TRABALHO'!AM22)</f>
        <v>0</v>
      </c>
      <c r="AN16">
        <f>IF('04.04_PLANO DE TRABALHO'!AN22="",AN15,'04.04_PLANO DE TRABALHO'!AN22)</f>
        <v>0</v>
      </c>
      <c r="AO16">
        <f>IF('04.04_PLANO DE TRABALHO'!AO22="",AO15,'04.04_PLANO DE TRABALHO'!AO22)</f>
        <v>0</v>
      </c>
      <c r="AP16">
        <f>IF('04.04_PLANO DE TRABALHO'!AP22="",AP15,'04.04_PLANO DE TRABALHO'!AP22)</f>
        <v>0</v>
      </c>
      <c r="AQ16" t="str">
        <f>IF('04.04_PLANO DE TRABALHO'!AQ22="",AQ15,'04.04_PLANO DE TRABALHO'!AQ22)</f>
        <v>PTRF Grêmios</v>
      </c>
      <c r="AR16">
        <f>IF('04.04_PLANO DE TRABALHO'!AR22="",AR15,'04.04_PLANO DE TRABALHO'!AR22)</f>
        <v>0</v>
      </c>
      <c r="AS16">
        <f>IF('04.04_PLANO DE TRABALHO'!AS22="",AS15,'04.04_PLANO DE TRABALHO'!AS22)</f>
        <v>0</v>
      </c>
      <c r="AT16">
        <f>IF('04.04_PLANO DE TRABALHO'!AT22="",AT15,'04.04_PLANO DE TRABALHO'!AT22)</f>
        <v>0</v>
      </c>
      <c r="AU16" t="str">
        <f>IF('04.04_PLANO DE TRABALHO'!AU22="",AU15,'04.04_PLANO DE TRABALHO'!AU22)</f>
        <v>Unid</v>
      </c>
      <c r="AV16">
        <f>IF('04.04_PLANO DE TRABALHO'!AV22="",AV15,'04.04_PLANO DE TRABALHO'!AV22)</f>
        <v>0</v>
      </c>
      <c r="AW16">
        <f>IF('04.04_PLANO DE TRABALHO'!AW22="",AW15,'04.04_PLANO DE TRABALHO'!AW22)</f>
        <v>1000</v>
      </c>
      <c r="AX16">
        <f>IF('04.04_PLANO DE TRABALHO'!AX22="",AX15,'04.04_PLANO DE TRABALHO'!AX22)</f>
        <v>0</v>
      </c>
      <c r="AY16">
        <f>IF('04.04_PLANO DE TRABALHO'!AY22="",AY15,'04.04_PLANO DE TRABALHO'!AY22)</f>
        <v>0</v>
      </c>
      <c r="AZ16">
        <f>IF('04.04_PLANO DE TRABALHO'!AZ22="",AZ15,'04.04_PLANO DE TRABALHO'!AZ22)</f>
        <v>1</v>
      </c>
      <c r="BA16">
        <f>IF('04.04_PLANO DE TRABALHO'!BA22="",BA15,'04.04_PLANO DE TRABALHO'!BA22)</f>
        <v>0</v>
      </c>
      <c r="BB16">
        <f>IF('04.04_PLANO DE TRABALHO'!BB22="",BB15,'04.04_PLANO DE TRABALHO'!BB22)</f>
        <v>0</v>
      </c>
      <c r="BD16" t="str">
        <v>Geral</v>
      </c>
      <c r="BE16" t="str">
        <v>1.1</v>
      </c>
      <c r="BF16">
        <v>0</v>
      </c>
      <c r="BG16" t="str">
        <v>Atividade</v>
      </c>
      <c r="BH16">
        <v>0</v>
      </c>
      <c r="BI16">
        <v>0</v>
      </c>
      <c r="BJ16" t="str">
        <v>Início</v>
      </c>
      <c r="BK16">
        <v>0</v>
      </c>
      <c r="BL16">
        <v>0</v>
      </c>
      <c r="BM16" t="str">
        <v>Fim</v>
      </c>
      <c r="BN16">
        <v>0</v>
      </c>
      <c r="BO16">
        <v>0</v>
      </c>
      <c r="BP16" t="str">
        <v>1.1.3</v>
      </c>
      <c r="BQ16">
        <v>0</v>
      </c>
      <c r="BR16">
        <v>0</v>
      </c>
      <c r="BS16" t="str">
        <v>Exemplo</v>
      </c>
      <c r="BT16">
        <v>0</v>
      </c>
      <c r="BU16">
        <v>0</v>
      </c>
      <c r="BV16">
        <v>0</v>
      </c>
      <c r="BW16">
        <v>0</v>
      </c>
      <c r="BX16">
        <v>0</v>
      </c>
      <c r="BY16" t="str">
        <v>Exemplo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 t="str">
        <v>Capital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 t="str">
        <v>Amplificador</v>
      </c>
      <c r="CO16">
        <v>0</v>
      </c>
      <c r="CP16">
        <v>0</v>
      </c>
      <c r="CQ16">
        <v>0</v>
      </c>
      <c r="CR16">
        <v>0</v>
      </c>
      <c r="CS16" t="str">
        <v>PTRF Grêmios</v>
      </c>
      <c r="CT16">
        <v>0</v>
      </c>
      <c r="CU16">
        <v>0</v>
      </c>
      <c r="CV16">
        <v>0</v>
      </c>
      <c r="CW16" t="str">
        <v>Unid</v>
      </c>
      <c r="CX16">
        <v>0</v>
      </c>
      <c r="CY16">
        <v>1000</v>
      </c>
      <c r="CZ16">
        <v>0</v>
      </c>
      <c r="DA16">
        <v>0</v>
      </c>
      <c r="DB16">
        <v>1</v>
      </c>
      <c r="DC16">
        <v>0</v>
      </c>
      <c r="DD16">
        <v>0</v>
      </c>
      <c r="DF16" t="str">
        <v>Geral</v>
      </c>
      <c r="DG16" t="str">
        <v>1.1</v>
      </c>
      <c r="DH16">
        <v>0</v>
      </c>
      <c r="DI16" t="str">
        <v>Atividade</v>
      </c>
      <c r="DJ16">
        <v>0</v>
      </c>
      <c r="DK16">
        <v>0</v>
      </c>
      <c r="DL16" t="str">
        <v>Início</v>
      </c>
      <c r="DM16">
        <v>0</v>
      </c>
      <c r="DN16">
        <v>0</v>
      </c>
      <c r="DO16" t="str">
        <v>Fim</v>
      </c>
      <c r="DP16">
        <v>0</v>
      </c>
      <c r="DQ16">
        <v>0</v>
      </c>
      <c r="DR16" t="str">
        <v>1.1.3</v>
      </c>
      <c r="DS16">
        <v>0</v>
      </c>
      <c r="DT16">
        <v>0</v>
      </c>
      <c r="DU16" t="str">
        <v>Exemplo</v>
      </c>
      <c r="DV16">
        <v>0</v>
      </c>
      <c r="DW16">
        <v>0</v>
      </c>
      <c r="DX16">
        <v>0</v>
      </c>
      <c r="DY16">
        <v>0</v>
      </c>
      <c r="DZ16">
        <v>0</v>
      </c>
      <c r="EA16" t="str">
        <v>Exemplo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 t="str">
        <v>Capital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 t="str">
        <v>Amplificador</v>
      </c>
      <c r="EQ16">
        <v>0</v>
      </c>
      <c r="ER16">
        <v>0</v>
      </c>
      <c r="ES16">
        <v>0</v>
      </c>
      <c r="ET16">
        <v>0</v>
      </c>
      <c r="EU16" t="str">
        <v>PTRF Grêmios</v>
      </c>
      <c r="EV16">
        <v>0</v>
      </c>
      <c r="EW16">
        <v>0</v>
      </c>
      <c r="EX16">
        <v>0</v>
      </c>
      <c r="EY16" t="str">
        <v>Unid</v>
      </c>
      <c r="EZ16">
        <v>0</v>
      </c>
      <c r="FA16">
        <v>1000</v>
      </c>
      <c r="FB16">
        <v>0</v>
      </c>
      <c r="FC16">
        <v>0</v>
      </c>
      <c r="FD16">
        <v>1</v>
      </c>
      <c r="FE16">
        <v>0</v>
      </c>
      <c r="FF16">
        <v>0</v>
      </c>
      <c r="FH16" t="str">
        <v>Geral</v>
      </c>
      <c r="FI16" t="str">
        <v>1.2</v>
      </c>
      <c r="FJ16">
        <v>0</v>
      </c>
      <c r="FK16" t="str">
        <v>Atividade</v>
      </c>
      <c r="FL16">
        <v>0</v>
      </c>
      <c r="FM16">
        <v>0</v>
      </c>
      <c r="FN16" t="str">
        <v>Início</v>
      </c>
      <c r="FO16">
        <v>0</v>
      </c>
      <c r="FP16">
        <v>0</v>
      </c>
      <c r="FQ16" t="str">
        <v>Fim</v>
      </c>
      <c r="FR16">
        <v>0</v>
      </c>
      <c r="FS16">
        <v>0</v>
      </c>
      <c r="FT16" t="str">
        <v>1.2.1</v>
      </c>
      <c r="FU16">
        <v>0</v>
      </c>
      <c r="FV16">
        <v>0</v>
      </c>
      <c r="FW16" t="str">
        <v>SubAtividade</v>
      </c>
      <c r="FX16">
        <v>0</v>
      </c>
      <c r="FY16">
        <v>0</v>
      </c>
      <c r="FZ16">
        <v>0</v>
      </c>
      <c r="GA16">
        <v>0</v>
      </c>
      <c r="GB16">
        <v>0</v>
      </c>
      <c r="GC16" t="str">
        <v>Despesa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 t="str">
        <v>Categoria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 t="str">
        <v>Subcategoria</v>
      </c>
      <c r="GS16">
        <v>0</v>
      </c>
      <c r="GT16">
        <v>0</v>
      </c>
      <c r="GU16">
        <v>0</v>
      </c>
      <c r="GV16">
        <v>0</v>
      </c>
      <c r="GW16" t="str">
        <v>Fonte*</v>
      </c>
      <c r="GX16">
        <v>0</v>
      </c>
      <c r="GY16">
        <v>0</v>
      </c>
      <c r="GZ16">
        <v>0</v>
      </c>
      <c r="HA16" t="str">
        <v>Unid</v>
      </c>
      <c r="HB16">
        <v>0</v>
      </c>
      <c r="HC16" t="str">
        <v>Valor 
Unit</v>
      </c>
      <c r="HD16">
        <v>0</v>
      </c>
      <c r="HE16">
        <v>0</v>
      </c>
      <c r="HF16" t="str">
        <v>Qtde</v>
      </c>
      <c r="HG16">
        <v>0</v>
      </c>
      <c r="HH16">
        <v>0</v>
      </c>
    </row>
    <row r="17" spans="1:216" x14ac:dyDescent="0.25">
      <c r="A17">
        <v>14</v>
      </c>
      <c r="B17" t="str">
        <f>'04.04_PLANO DE TRABALHO'!$Q$7</f>
        <v>Geral</v>
      </c>
      <c r="C17" t="str">
        <f>IF('04.04_PLANO DE TRABALHO'!C23="",C16,'04.04_PLANO DE TRABALHO'!C23)</f>
        <v>1.1</v>
      </c>
      <c r="D17">
        <f>IF('04.04_PLANO DE TRABALHO'!D23="",D16,'04.04_PLANO DE TRABALHO'!D23)</f>
        <v>0</v>
      </c>
      <c r="E17" t="str">
        <f>IF(OR('04.04_PLANO DE TRABALHO'!E23="",'04.04_PLANO DE TRABALHO'!E23="Planejado",'04.04_PLANO DE TRABALHO'!E23="Realizado"),E16,'04.04_PLANO DE TRABALHO'!E23)</f>
        <v>Atividade</v>
      </c>
      <c r="F17">
        <f>IF('04.04_PLANO DE TRABALHO'!F23="",F16,'04.04_PLANO DE TRABALHO'!F23)</f>
        <v>0</v>
      </c>
      <c r="G17">
        <f>IF('04.04_PLANO DE TRABALHO'!G23="",G16,'04.04_PLANO DE TRABALHO'!G23)</f>
        <v>0</v>
      </c>
      <c r="H17" t="str">
        <f>IF('04.04_PLANO DE TRABALHO'!H23="",H16,'04.04_PLANO DE TRABALHO'!H23)</f>
        <v>Início</v>
      </c>
      <c r="I17">
        <f>IF('04.04_PLANO DE TRABALHO'!I23="",I16,'04.04_PLANO DE TRABALHO'!I23)</f>
        <v>0</v>
      </c>
      <c r="J17">
        <f>IF('04.04_PLANO DE TRABALHO'!J23="",J16,'04.04_PLANO DE TRABALHO'!J23)</f>
        <v>0</v>
      </c>
      <c r="K17" t="str">
        <f>IF('04.04_PLANO DE TRABALHO'!K23="",K16,'04.04_PLANO DE TRABALHO'!K23)</f>
        <v>Fim</v>
      </c>
      <c r="L17">
        <f>IF('04.04_PLANO DE TRABALHO'!L23="",L16,'04.04_PLANO DE TRABALHO'!L23)</f>
        <v>0</v>
      </c>
      <c r="M17">
        <f>IF('04.04_PLANO DE TRABALHO'!M23="",M16,'04.04_PLANO DE TRABALHO'!M23)</f>
        <v>0</v>
      </c>
      <c r="N17" t="str">
        <f>IF('04.04_PLANO DE TRABALHO'!N23="",N16,'04.04_PLANO DE TRABALHO'!N23)</f>
        <v>1.1.3</v>
      </c>
      <c r="O17">
        <f>IF('04.04_PLANO DE TRABALHO'!O23="",O16,'04.04_PLANO DE TRABALHO'!O23)</f>
        <v>0</v>
      </c>
      <c r="P17">
        <f>IF('04.04_PLANO DE TRABALHO'!P23="",P16,'04.04_PLANO DE TRABALHO'!P23)</f>
        <v>0</v>
      </c>
      <c r="Q17" t="str">
        <f>IF('04.04_PLANO DE TRABALHO'!Q23="",Q16,'04.04_PLANO DE TRABALHO'!Q23)</f>
        <v>Exemplo</v>
      </c>
      <c r="R17">
        <f>IF('04.04_PLANO DE TRABALHO'!R23="",R16,'04.04_PLANO DE TRABALHO'!R23)</f>
        <v>0</v>
      </c>
      <c r="S17">
        <f>IF('04.04_PLANO DE TRABALHO'!S23="",S16,'04.04_PLANO DE TRABALHO'!S23)</f>
        <v>0</v>
      </c>
      <c r="T17">
        <f>IF('04.04_PLANO DE TRABALHO'!T23="",T16,'04.04_PLANO DE TRABALHO'!T23)</f>
        <v>0</v>
      </c>
      <c r="U17">
        <f>IF('04.04_PLANO DE TRABALHO'!U23="",U16,'04.04_PLANO DE TRABALHO'!U23)</f>
        <v>0</v>
      </c>
      <c r="V17">
        <f>IF('04.04_PLANO DE TRABALHO'!V23="",V16,'04.04_PLANO DE TRABALHO'!V23)</f>
        <v>0</v>
      </c>
      <c r="W17" t="str">
        <f>IF('04.04_PLANO DE TRABALHO'!W23="",W16,'04.04_PLANO DE TRABALHO'!W23)</f>
        <v>Exemplo</v>
      </c>
      <c r="X17">
        <f>IF('04.04_PLANO DE TRABALHO'!X23="",X16,'04.04_PLANO DE TRABALHO'!X23)</f>
        <v>0</v>
      </c>
      <c r="Y17">
        <f>IF('04.04_PLANO DE TRABALHO'!Y23="",Y16,'04.04_PLANO DE TRABALHO'!Y23)</f>
        <v>0</v>
      </c>
      <c r="Z17">
        <f>IF('04.04_PLANO DE TRABALHO'!Z23="",Z16,'04.04_PLANO DE TRABALHO'!Z23)</f>
        <v>0</v>
      </c>
      <c r="AA17">
        <f>IF('04.04_PLANO DE TRABALHO'!AA23="",AA16,'04.04_PLANO DE TRABALHO'!AA23)</f>
        <v>0</v>
      </c>
      <c r="AB17">
        <f>IF('04.04_PLANO DE TRABALHO'!AB23="",AB16,'04.04_PLANO DE TRABALHO'!AB23)</f>
        <v>0</v>
      </c>
      <c r="AC17">
        <f>IF('04.04_PLANO DE TRABALHO'!AC23="",AC16,'04.04_PLANO DE TRABALHO'!AC23)</f>
        <v>0</v>
      </c>
      <c r="AD17" t="str">
        <f>IF('04.04_PLANO DE TRABALHO'!AD23="",AD16,'04.04_PLANO DE TRABALHO'!AD23)</f>
        <v>Capital</v>
      </c>
      <c r="AE17">
        <f>IF('04.04_PLANO DE TRABALHO'!AE23="",AE16,'04.04_PLANO DE TRABALHO'!AE23)</f>
        <v>0</v>
      </c>
      <c r="AF17">
        <f>IF('04.04_PLANO DE TRABALHO'!AF23="",AF16,'04.04_PLANO DE TRABALHO'!AF23)</f>
        <v>0</v>
      </c>
      <c r="AG17">
        <f>IF('04.04_PLANO DE TRABALHO'!AG23="",AG16,'04.04_PLANO DE TRABALHO'!AG23)</f>
        <v>0</v>
      </c>
      <c r="AH17">
        <f>IF('04.04_PLANO DE TRABALHO'!AH23="",AH16,'04.04_PLANO DE TRABALHO'!AH23)</f>
        <v>0</v>
      </c>
      <c r="AI17">
        <f>IF('04.04_PLANO DE TRABALHO'!AI23="",AI16,'04.04_PLANO DE TRABALHO'!AI23)</f>
        <v>0</v>
      </c>
      <c r="AJ17">
        <f>IF('04.04_PLANO DE TRABALHO'!AJ23="",AJ16,'04.04_PLANO DE TRABALHO'!AJ23)</f>
        <v>0</v>
      </c>
      <c r="AK17">
        <f>IF('04.04_PLANO DE TRABALHO'!AK23="",AK16,'04.04_PLANO DE TRABALHO'!AK23)</f>
        <v>0</v>
      </c>
      <c r="AL17" t="str">
        <f>IF('04.04_PLANO DE TRABALHO'!AL23="",AL16,'04.04_PLANO DE TRABALHO'!AL23)</f>
        <v>Amplificador</v>
      </c>
      <c r="AM17">
        <f>IF('04.04_PLANO DE TRABALHO'!AM23="",AM16,'04.04_PLANO DE TRABALHO'!AM23)</f>
        <v>0</v>
      </c>
      <c r="AN17">
        <f>IF('04.04_PLANO DE TRABALHO'!AN23="",AN16,'04.04_PLANO DE TRABALHO'!AN23)</f>
        <v>0</v>
      </c>
      <c r="AO17">
        <f>IF('04.04_PLANO DE TRABALHO'!AO23="",AO16,'04.04_PLANO DE TRABALHO'!AO23)</f>
        <v>0</v>
      </c>
      <c r="AP17">
        <f>IF('04.04_PLANO DE TRABALHO'!AP23="",AP16,'04.04_PLANO DE TRABALHO'!AP23)</f>
        <v>0</v>
      </c>
      <c r="AQ17" t="str">
        <f>IF('04.04_PLANO DE TRABALHO'!AQ23="",AQ16,'04.04_PLANO DE TRABALHO'!AQ23)</f>
        <v>PTRF Grêmios</v>
      </c>
      <c r="AR17">
        <f>IF('04.04_PLANO DE TRABALHO'!AR23="",AR16,'04.04_PLANO DE TRABALHO'!AR23)</f>
        <v>0</v>
      </c>
      <c r="AS17">
        <f>IF('04.04_PLANO DE TRABALHO'!AS23="",AS16,'04.04_PLANO DE TRABALHO'!AS23)</f>
        <v>0</v>
      </c>
      <c r="AT17">
        <f>IF('04.04_PLANO DE TRABALHO'!AT23="",AT16,'04.04_PLANO DE TRABALHO'!AT23)</f>
        <v>0</v>
      </c>
      <c r="AU17" t="str">
        <f>IF('04.04_PLANO DE TRABALHO'!AU23="",AU16,'04.04_PLANO DE TRABALHO'!AU23)</f>
        <v>Unid</v>
      </c>
      <c r="AV17">
        <f>IF('04.04_PLANO DE TRABALHO'!AV23="",AV16,'04.04_PLANO DE TRABALHO'!AV23)</f>
        <v>0</v>
      </c>
      <c r="AW17">
        <f>IF('04.04_PLANO DE TRABALHO'!AW23="",AW16,'04.04_PLANO DE TRABALHO'!AW23)</f>
        <v>1000</v>
      </c>
      <c r="AX17">
        <f>IF('04.04_PLANO DE TRABALHO'!AX23="",AX16,'04.04_PLANO DE TRABALHO'!AX23)</f>
        <v>0</v>
      </c>
      <c r="AY17">
        <f>IF('04.04_PLANO DE TRABALHO'!AY23="",AY16,'04.04_PLANO DE TRABALHO'!AY23)</f>
        <v>0</v>
      </c>
      <c r="AZ17">
        <f>IF('04.04_PLANO DE TRABALHO'!AZ23="",AZ16,'04.04_PLANO DE TRABALHO'!AZ23)</f>
        <v>1</v>
      </c>
      <c r="BA17">
        <f>IF('04.04_PLANO DE TRABALHO'!BA23="",BA16,'04.04_PLANO DE TRABALHO'!BA23)</f>
        <v>0</v>
      </c>
      <c r="BB17">
        <f>IF('04.04_PLANO DE TRABALHO'!BB23="",BB16,'04.04_PLANO DE TRABALHO'!BB23)</f>
        <v>0</v>
      </c>
      <c r="BD17" t="str">
        <v>Geral</v>
      </c>
      <c r="BE17" t="str">
        <v>1.1</v>
      </c>
      <c r="BF17">
        <v>0</v>
      </c>
      <c r="BG17" t="str">
        <v>Atividade</v>
      </c>
      <c r="BH17">
        <v>0</v>
      </c>
      <c r="BI17">
        <v>0</v>
      </c>
      <c r="BJ17" t="str">
        <v>Início</v>
      </c>
      <c r="BK17">
        <v>0</v>
      </c>
      <c r="BL17">
        <v>0</v>
      </c>
      <c r="BM17" t="str">
        <v>Fim</v>
      </c>
      <c r="BN17">
        <v>0</v>
      </c>
      <c r="BO17">
        <v>0</v>
      </c>
      <c r="BP17" t="str">
        <v>1.1.3</v>
      </c>
      <c r="BQ17">
        <v>0</v>
      </c>
      <c r="BR17">
        <v>0</v>
      </c>
      <c r="BS17" t="str">
        <v>Exemplo</v>
      </c>
      <c r="BT17">
        <v>0</v>
      </c>
      <c r="BU17">
        <v>0</v>
      </c>
      <c r="BV17">
        <v>0</v>
      </c>
      <c r="BW17">
        <v>0</v>
      </c>
      <c r="BX17">
        <v>0</v>
      </c>
      <c r="BY17" t="str">
        <v>Exemplo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 t="str">
        <v>Capital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 t="str">
        <v>Amplificador</v>
      </c>
      <c r="CO17">
        <v>0</v>
      </c>
      <c r="CP17">
        <v>0</v>
      </c>
      <c r="CQ17">
        <v>0</v>
      </c>
      <c r="CR17">
        <v>0</v>
      </c>
      <c r="CS17" t="str">
        <v>PTRF Grêmios</v>
      </c>
      <c r="CT17">
        <v>0</v>
      </c>
      <c r="CU17">
        <v>0</v>
      </c>
      <c r="CV17">
        <v>0</v>
      </c>
      <c r="CW17" t="str">
        <v>Unid</v>
      </c>
      <c r="CX17">
        <v>0</v>
      </c>
      <c r="CY17">
        <v>1000</v>
      </c>
      <c r="CZ17">
        <v>0</v>
      </c>
      <c r="DA17">
        <v>0</v>
      </c>
      <c r="DB17">
        <v>1</v>
      </c>
      <c r="DC17">
        <v>0</v>
      </c>
      <c r="DD17">
        <v>0</v>
      </c>
      <c r="DF17" t="str">
        <v>Geral</v>
      </c>
      <c r="DG17" t="str">
        <v>1.1</v>
      </c>
      <c r="DH17">
        <v>0</v>
      </c>
      <c r="DI17" t="str">
        <v>Atividade</v>
      </c>
      <c r="DJ17">
        <v>0</v>
      </c>
      <c r="DK17">
        <v>0</v>
      </c>
      <c r="DL17" t="str">
        <v>Início</v>
      </c>
      <c r="DM17">
        <v>0</v>
      </c>
      <c r="DN17">
        <v>0</v>
      </c>
      <c r="DO17" t="str">
        <v>Fim</v>
      </c>
      <c r="DP17">
        <v>0</v>
      </c>
      <c r="DQ17">
        <v>0</v>
      </c>
      <c r="DR17" t="str">
        <v>1.1.3</v>
      </c>
      <c r="DS17">
        <v>0</v>
      </c>
      <c r="DT17">
        <v>0</v>
      </c>
      <c r="DU17" t="str">
        <v>Exemplo</v>
      </c>
      <c r="DV17">
        <v>0</v>
      </c>
      <c r="DW17">
        <v>0</v>
      </c>
      <c r="DX17">
        <v>0</v>
      </c>
      <c r="DY17">
        <v>0</v>
      </c>
      <c r="DZ17">
        <v>0</v>
      </c>
      <c r="EA17" t="str">
        <v>Exemplo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 t="str">
        <v>Capital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 t="str">
        <v>Amplificador</v>
      </c>
      <c r="EQ17">
        <v>0</v>
      </c>
      <c r="ER17">
        <v>0</v>
      </c>
      <c r="ES17">
        <v>0</v>
      </c>
      <c r="ET17">
        <v>0</v>
      </c>
      <c r="EU17" t="str">
        <v>PTRF Grêmios</v>
      </c>
      <c r="EV17">
        <v>0</v>
      </c>
      <c r="EW17">
        <v>0</v>
      </c>
      <c r="EX17">
        <v>0</v>
      </c>
      <c r="EY17" t="str">
        <v>Unid</v>
      </c>
      <c r="EZ17">
        <v>0</v>
      </c>
      <c r="FA17">
        <v>1000</v>
      </c>
      <c r="FB17">
        <v>0</v>
      </c>
      <c r="FC17">
        <v>0</v>
      </c>
      <c r="FD17">
        <v>1</v>
      </c>
      <c r="FE17">
        <v>0</v>
      </c>
      <c r="FF17">
        <v>0</v>
      </c>
      <c r="FH17" t="str">
        <v>Geral</v>
      </c>
      <c r="FI17" t="str">
        <v>1.2</v>
      </c>
      <c r="FJ17">
        <v>0</v>
      </c>
      <c r="FK17" t="str">
        <v>Atividade</v>
      </c>
      <c r="FL17">
        <v>0</v>
      </c>
      <c r="FM17">
        <v>0</v>
      </c>
      <c r="FN17" t="str">
        <v>Início</v>
      </c>
      <c r="FO17">
        <v>0</v>
      </c>
      <c r="FP17">
        <v>0</v>
      </c>
      <c r="FQ17" t="str">
        <v>Fim</v>
      </c>
      <c r="FR17">
        <v>0</v>
      </c>
      <c r="FS17">
        <v>0</v>
      </c>
      <c r="FT17" t="str">
        <v>1.2.1</v>
      </c>
      <c r="FU17">
        <v>0</v>
      </c>
      <c r="FV17">
        <v>0</v>
      </c>
      <c r="FW17" t="str">
        <v>SubAtividade</v>
      </c>
      <c r="FX17">
        <v>0</v>
      </c>
      <c r="FY17">
        <v>0</v>
      </c>
      <c r="FZ17">
        <v>0</v>
      </c>
      <c r="GA17">
        <v>0</v>
      </c>
      <c r="GB17">
        <v>0</v>
      </c>
      <c r="GC17" t="str">
        <v>Despesa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 t="str">
        <v>Categoria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 t="str">
        <v>Subcategoria</v>
      </c>
      <c r="GS17">
        <v>0</v>
      </c>
      <c r="GT17">
        <v>0</v>
      </c>
      <c r="GU17">
        <v>0</v>
      </c>
      <c r="GV17">
        <v>0</v>
      </c>
      <c r="GW17" t="str">
        <v>Fonte*</v>
      </c>
      <c r="GX17">
        <v>0</v>
      </c>
      <c r="GY17">
        <v>0</v>
      </c>
      <c r="GZ17">
        <v>0</v>
      </c>
      <c r="HA17" t="str">
        <v>Unid</v>
      </c>
      <c r="HB17">
        <v>0</v>
      </c>
      <c r="HC17" t="str">
        <v>Valor 
Unit</v>
      </c>
      <c r="HD17">
        <v>0</v>
      </c>
      <c r="HE17">
        <v>0</v>
      </c>
      <c r="HF17" t="str">
        <v>Qtde</v>
      </c>
      <c r="HG17">
        <v>0</v>
      </c>
      <c r="HH17">
        <v>0</v>
      </c>
    </row>
    <row r="18" spans="1:216" ht="15" customHeight="1" x14ac:dyDescent="0.25">
      <c r="A18">
        <v>15</v>
      </c>
      <c r="B18" t="str">
        <f>'04.04_PLANO DE TRABALHO'!$Q$7</f>
        <v>Geral</v>
      </c>
      <c r="C18" t="str">
        <f>IF('04.04_PLANO DE TRABALHO'!C24="",C17,'04.04_PLANO DE TRABALHO'!C24)</f>
        <v>1.1</v>
      </c>
      <c r="D18">
        <f>IF('04.04_PLANO DE TRABALHO'!D24="",D17,'04.04_PLANO DE TRABALHO'!D24)</f>
        <v>0</v>
      </c>
      <c r="E18" t="str">
        <f>IF(OR('04.04_PLANO DE TRABALHO'!E24="",'04.04_PLANO DE TRABALHO'!E24="Planejado",'04.04_PLANO DE TRABALHO'!E24="Realizado"),E17,'04.04_PLANO DE TRABALHO'!E24)</f>
        <v>Atividade</v>
      </c>
      <c r="F18">
        <f>IF('04.04_PLANO DE TRABALHO'!F24="",F17,'04.04_PLANO DE TRABALHO'!F24)</f>
        <v>0</v>
      </c>
      <c r="G18">
        <f>IF('04.04_PLANO DE TRABALHO'!G24="",G17,'04.04_PLANO DE TRABALHO'!G24)</f>
        <v>0</v>
      </c>
      <c r="H18" t="str">
        <f>IF('04.04_PLANO DE TRABALHO'!H24="",H17,'04.04_PLANO DE TRABALHO'!H24)</f>
        <v>Início</v>
      </c>
      <c r="I18">
        <f>IF('04.04_PLANO DE TRABALHO'!I24="",I17,'04.04_PLANO DE TRABALHO'!I24)</f>
        <v>0</v>
      </c>
      <c r="J18">
        <f>IF('04.04_PLANO DE TRABALHO'!J24="",J17,'04.04_PLANO DE TRABALHO'!J24)</f>
        <v>0</v>
      </c>
      <c r="K18" t="str">
        <f>IF('04.04_PLANO DE TRABALHO'!K24="",K17,'04.04_PLANO DE TRABALHO'!K24)</f>
        <v>Fim</v>
      </c>
      <c r="L18">
        <f>IF('04.04_PLANO DE TRABALHO'!L24="",L17,'04.04_PLANO DE TRABALHO'!L24)</f>
        <v>0</v>
      </c>
      <c r="M18">
        <f>IF('04.04_PLANO DE TRABALHO'!M24="",M17,'04.04_PLANO DE TRABALHO'!M24)</f>
        <v>0</v>
      </c>
      <c r="N18" t="str">
        <f>IF('04.04_PLANO DE TRABALHO'!N24="",N17,'04.04_PLANO DE TRABALHO'!N24)</f>
        <v>Total da SubAtividade:</v>
      </c>
      <c r="O18">
        <f>IF('04.04_PLANO DE TRABALHO'!O24="",O17,'04.04_PLANO DE TRABALHO'!O24)</f>
        <v>0</v>
      </c>
      <c r="P18">
        <f>IF('04.04_PLANO DE TRABALHO'!P24="",P17,'04.04_PLANO DE TRABALHO'!P24)</f>
        <v>0</v>
      </c>
      <c r="Q18" t="str">
        <f>IF('04.04_PLANO DE TRABALHO'!Q24="",Q17,'04.04_PLANO DE TRABALHO'!Q24)</f>
        <v>Exemplo</v>
      </c>
      <c r="R18">
        <f>IF('04.04_PLANO DE TRABALHO'!R24="",R17,'04.04_PLANO DE TRABALHO'!R24)</f>
        <v>0</v>
      </c>
      <c r="S18">
        <f>IF('04.04_PLANO DE TRABALHO'!S24="",S17,'04.04_PLANO DE TRABALHO'!S24)</f>
        <v>0</v>
      </c>
      <c r="T18">
        <f>IF('04.04_PLANO DE TRABALHO'!T24="",T17,'04.04_PLANO DE TRABALHO'!T24)</f>
        <v>0</v>
      </c>
      <c r="U18">
        <f>IF('04.04_PLANO DE TRABALHO'!U24="",U17,'04.04_PLANO DE TRABALHO'!U24)</f>
        <v>0</v>
      </c>
      <c r="V18">
        <f>IF('04.04_PLANO DE TRABALHO'!V24="",V17,'04.04_PLANO DE TRABALHO'!V24)</f>
        <v>0</v>
      </c>
      <c r="W18" t="str">
        <f>IF('04.04_PLANO DE TRABALHO'!W24="",W17,'04.04_PLANO DE TRABALHO'!W24)</f>
        <v>Exemplo</v>
      </c>
      <c r="X18">
        <f>IF('04.04_PLANO DE TRABALHO'!X24="",X17,'04.04_PLANO DE TRABALHO'!X24)</f>
        <v>0</v>
      </c>
      <c r="Y18">
        <f>IF('04.04_PLANO DE TRABALHO'!Y24="",Y17,'04.04_PLANO DE TRABALHO'!Y24)</f>
        <v>0</v>
      </c>
      <c r="Z18">
        <f>IF('04.04_PLANO DE TRABALHO'!Z24="",Z17,'04.04_PLANO DE TRABALHO'!Z24)</f>
        <v>0</v>
      </c>
      <c r="AA18">
        <f>IF('04.04_PLANO DE TRABALHO'!AA24="",AA17,'04.04_PLANO DE TRABALHO'!AA24)</f>
        <v>0</v>
      </c>
      <c r="AB18">
        <f>IF('04.04_PLANO DE TRABALHO'!AB24="",AB17,'04.04_PLANO DE TRABALHO'!AB24)</f>
        <v>0</v>
      </c>
      <c r="AC18">
        <f>IF('04.04_PLANO DE TRABALHO'!AC24="",AC17,'04.04_PLANO DE TRABALHO'!AC24)</f>
        <v>0</v>
      </c>
      <c r="AD18" t="str">
        <f>IF('04.04_PLANO DE TRABALHO'!AD24="",AD17,'04.04_PLANO DE TRABALHO'!AD24)</f>
        <v>Capital</v>
      </c>
      <c r="AE18">
        <f>IF('04.04_PLANO DE TRABALHO'!AE24="",AE17,'04.04_PLANO DE TRABALHO'!AE24)</f>
        <v>0</v>
      </c>
      <c r="AF18">
        <f>IF('04.04_PLANO DE TRABALHO'!AF24="",AF17,'04.04_PLANO DE TRABALHO'!AF24)</f>
        <v>0</v>
      </c>
      <c r="AG18">
        <f>IF('04.04_PLANO DE TRABALHO'!AG24="",AG17,'04.04_PLANO DE TRABALHO'!AG24)</f>
        <v>0</v>
      </c>
      <c r="AH18">
        <f>IF('04.04_PLANO DE TRABALHO'!AH24="",AH17,'04.04_PLANO DE TRABALHO'!AH24)</f>
        <v>0</v>
      </c>
      <c r="AI18">
        <f>IF('04.04_PLANO DE TRABALHO'!AI24="",AI17,'04.04_PLANO DE TRABALHO'!AI24)</f>
        <v>0</v>
      </c>
      <c r="AJ18">
        <f>IF('04.04_PLANO DE TRABALHO'!AJ24="",AJ17,'04.04_PLANO DE TRABALHO'!AJ24)</f>
        <v>0</v>
      </c>
      <c r="AK18">
        <f>IF('04.04_PLANO DE TRABALHO'!AK24="",AK17,'04.04_PLANO DE TRABALHO'!AK24)</f>
        <v>0</v>
      </c>
      <c r="AL18" t="str">
        <f>IF('04.04_PLANO DE TRABALHO'!AL24="",AL17,'04.04_PLANO DE TRABALHO'!AL24)</f>
        <v>Amplificador</v>
      </c>
      <c r="AM18">
        <f>IF('04.04_PLANO DE TRABALHO'!AM24="",AM17,'04.04_PLANO DE TRABALHO'!AM24)</f>
        <v>0</v>
      </c>
      <c r="AN18">
        <f>IF('04.04_PLANO DE TRABALHO'!AN24="",AN17,'04.04_PLANO DE TRABALHO'!AN24)</f>
        <v>0</v>
      </c>
      <c r="AO18">
        <f>IF('04.04_PLANO DE TRABALHO'!AO24="",AO17,'04.04_PLANO DE TRABALHO'!AO24)</f>
        <v>0</v>
      </c>
      <c r="AP18">
        <f>IF('04.04_PLANO DE TRABALHO'!AP24="",AP17,'04.04_PLANO DE TRABALHO'!AP24)</f>
        <v>0</v>
      </c>
      <c r="AQ18" t="str">
        <f>IF('04.04_PLANO DE TRABALHO'!AQ24="",AQ17,'04.04_PLANO DE TRABALHO'!AQ24)</f>
        <v>PTRF Grêmios</v>
      </c>
      <c r="AR18">
        <f>IF('04.04_PLANO DE TRABALHO'!AR24="",AR17,'04.04_PLANO DE TRABALHO'!AR24)</f>
        <v>0</v>
      </c>
      <c r="AS18">
        <f>IF('04.04_PLANO DE TRABALHO'!AS24="",AS17,'04.04_PLANO DE TRABALHO'!AS24)</f>
        <v>0</v>
      </c>
      <c r="AT18">
        <f>IF('04.04_PLANO DE TRABALHO'!AT24="",AT17,'04.04_PLANO DE TRABALHO'!AT24)</f>
        <v>0</v>
      </c>
      <c r="AU18" t="str">
        <f>IF('04.04_PLANO DE TRABALHO'!AU24="",AU17,'04.04_PLANO DE TRABALHO'!AU24)</f>
        <v>Unid</v>
      </c>
      <c r="AV18">
        <f>IF('04.04_PLANO DE TRABALHO'!AV24="",AV17,'04.04_PLANO DE TRABALHO'!AV24)</f>
        <v>0</v>
      </c>
      <c r="AW18">
        <f>IF('04.04_PLANO DE TRABALHO'!AW24="",AW17,'04.04_PLANO DE TRABALHO'!AW24)</f>
        <v>1000</v>
      </c>
      <c r="AX18">
        <f>IF('04.04_PLANO DE TRABALHO'!AX24="",AX17,'04.04_PLANO DE TRABALHO'!AX24)</f>
        <v>0</v>
      </c>
      <c r="AY18">
        <f>IF('04.04_PLANO DE TRABALHO'!AY24="",AY17,'04.04_PLANO DE TRABALHO'!AY24)</f>
        <v>0</v>
      </c>
      <c r="AZ18">
        <f>IF('04.04_PLANO DE TRABALHO'!AZ24="",AZ17,'04.04_PLANO DE TRABALHO'!AZ24)</f>
        <v>1</v>
      </c>
      <c r="BA18">
        <f>IF('04.04_PLANO DE TRABALHO'!BA24="",BA17,'04.04_PLANO DE TRABALHO'!BA24)</f>
        <v>0</v>
      </c>
      <c r="BB18">
        <f>IF('04.04_PLANO DE TRABALHO'!BB24="",BB17,'04.04_PLANO DE TRABALHO'!BB24)</f>
        <v>0</v>
      </c>
      <c r="BD18" t="str">
        <v>Geral</v>
      </c>
      <c r="BE18" t="str">
        <v>1.1</v>
      </c>
      <c r="BF18">
        <v>0</v>
      </c>
      <c r="BG18" t="str">
        <v>Atividade</v>
      </c>
      <c r="BH18">
        <v>0</v>
      </c>
      <c r="BI18">
        <v>0</v>
      </c>
      <c r="BJ18" t="str">
        <v>Início</v>
      </c>
      <c r="BK18">
        <v>0</v>
      </c>
      <c r="BL18">
        <v>0</v>
      </c>
      <c r="BM18" t="str">
        <v>Fim</v>
      </c>
      <c r="BN18">
        <v>0</v>
      </c>
      <c r="BO18">
        <v>0</v>
      </c>
      <c r="BP18" t="str">
        <v>Total da SubAtividade:</v>
      </c>
      <c r="BQ18">
        <v>0</v>
      </c>
      <c r="BR18">
        <v>0</v>
      </c>
      <c r="BS18" t="str">
        <v>Exemplo</v>
      </c>
      <c r="BT18">
        <v>0</v>
      </c>
      <c r="BU18">
        <v>0</v>
      </c>
      <c r="BV18">
        <v>0</v>
      </c>
      <c r="BW18">
        <v>0</v>
      </c>
      <c r="BX18">
        <v>0</v>
      </c>
      <c r="BY18" t="str">
        <v>Exemplo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 t="str">
        <v>Capital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 t="str">
        <v>Amplificador</v>
      </c>
      <c r="CO18">
        <v>0</v>
      </c>
      <c r="CP18">
        <v>0</v>
      </c>
      <c r="CQ18">
        <v>0</v>
      </c>
      <c r="CR18">
        <v>0</v>
      </c>
      <c r="CS18" t="str">
        <v>PTRF Grêmios</v>
      </c>
      <c r="CT18">
        <v>0</v>
      </c>
      <c r="CU18">
        <v>0</v>
      </c>
      <c r="CV18">
        <v>0</v>
      </c>
      <c r="CW18" t="str">
        <v>Unid</v>
      </c>
      <c r="CX18">
        <v>0</v>
      </c>
      <c r="CY18">
        <v>1000</v>
      </c>
      <c r="CZ18">
        <v>0</v>
      </c>
      <c r="DA18">
        <v>0</v>
      </c>
      <c r="DB18">
        <v>1</v>
      </c>
      <c r="DC18">
        <v>0</v>
      </c>
      <c r="DD18">
        <v>0</v>
      </c>
      <c r="DF18" t="str">
        <v>Geral</v>
      </c>
      <c r="DG18" t="str">
        <v>1.1</v>
      </c>
      <c r="DH18">
        <v>0</v>
      </c>
      <c r="DI18" t="str">
        <v>Atividade</v>
      </c>
      <c r="DJ18">
        <v>0</v>
      </c>
      <c r="DK18">
        <v>0</v>
      </c>
      <c r="DL18" t="str">
        <v>Início</v>
      </c>
      <c r="DM18">
        <v>0</v>
      </c>
      <c r="DN18">
        <v>0</v>
      </c>
      <c r="DO18" t="str">
        <v>Fim</v>
      </c>
      <c r="DP18">
        <v>0</v>
      </c>
      <c r="DQ18">
        <v>0</v>
      </c>
      <c r="DR18" t="str">
        <v>Total da SubAtividade:</v>
      </c>
      <c r="DS18">
        <v>0</v>
      </c>
      <c r="DT18">
        <v>0</v>
      </c>
      <c r="DU18" t="str">
        <v>Exemplo</v>
      </c>
      <c r="DV18">
        <v>0</v>
      </c>
      <c r="DW18">
        <v>0</v>
      </c>
      <c r="DX18">
        <v>0</v>
      </c>
      <c r="DY18">
        <v>0</v>
      </c>
      <c r="DZ18">
        <v>0</v>
      </c>
      <c r="EA18" t="str">
        <v>Exemplo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 t="str">
        <v>Capital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 t="str">
        <v>Amplificador</v>
      </c>
      <c r="EQ18">
        <v>0</v>
      </c>
      <c r="ER18">
        <v>0</v>
      </c>
      <c r="ES18">
        <v>0</v>
      </c>
      <c r="ET18">
        <v>0</v>
      </c>
      <c r="EU18" t="str">
        <v>PTRF Grêmios</v>
      </c>
      <c r="EV18">
        <v>0</v>
      </c>
      <c r="EW18">
        <v>0</v>
      </c>
      <c r="EX18">
        <v>0</v>
      </c>
      <c r="EY18" t="str">
        <v>Unid</v>
      </c>
      <c r="EZ18">
        <v>0</v>
      </c>
      <c r="FA18">
        <v>1000</v>
      </c>
      <c r="FB18">
        <v>0</v>
      </c>
      <c r="FC18">
        <v>0</v>
      </c>
      <c r="FD18">
        <v>1</v>
      </c>
      <c r="FE18">
        <v>0</v>
      </c>
      <c r="FF18">
        <v>0</v>
      </c>
      <c r="FH18" t="str">
        <v>Geral</v>
      </c>
      <c r="FI18" t="str">
        <v>1.2</v>
      </c>
      <c r="FJ18">
        <v>0</v>
      </c>
      <c r="FK18" t="str">
        <v>Atividade</v>
      </c>
      <c r="FL18">
        <v>0</v>
      </c>
      <c r="FM18">
        <v>0</v>
      </c>
      <c r="FN18" t="str">
        <v>Início</v>
      </c>
      <c r="FO18">
        <v>0</v>
      </c>
      <c r="FP18">
        <v>0</v>
      </c>
      <c r="FQ18" t="str">
        <v>Fim</v>
      </c>
      <c r="FR18">
        <v>0</v>
      </c>
      <c r="FS18">
        <v>0</v>
      </c>
      <c r="FT18" t="str">
        <v>1.2.1</v>
      </c>
      <c r="FU18">
        <v>0</v>
      </c>
      <c r="FV18">
        <v>0</v>
      </c>
      <c r="FW18" t="str">
        <v>SubAtividade</v>
      </c>
      <c r="FX18">
        <v>0</v>
      </c>
      <c r="FY18">
        <v>0</v>
      </c>
      <c r="FZ18">
        <v>0</v>
      </c>
      <c r="GA18">
        <v>0</v>
      </c>
      <c r="GB18">
        <v>0</v>
      </c>
      <c r="GC18" t="str">
        <v>Despesa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 t="str">
        <v>Categoria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 t="str">
        <v>Subcategoria</v>
      </c>
      <c r="GS18">
        <v>0</v>
      </c>
      <c r="GT18">
        <v>0</v>
      </c>
      <c r="GU18">
        <v>0</v>
      </c>
      <c r="GV18">
        <v>0</v>
      </c>
      <c r="GW18" t="str">
        <v>Fonte*</v>
      </c>
      <c r="GX18">
        <v>0</v>
      </c>
      <c r="GY18">
        <v>0</v>
      </c>
      <c r="GZ18">
        <v>0</v>
      </c>
      <c r="HA18" t="str">
        <v>Unid</v>
      </c>
      <c r="HB18">
        <v>0</v>
      </c>
      <c r="HC18" t="str">
        <v>Valor 
Unit</v>
      </c>
      <c r="HD18">
        <v>0</v>
      </c>
      <c r="HE18">
        <v>0</v>
      </c>
      <c r="HF18" t="str">
        <v>Qtde</v>
      </c>
      <c r="HG18">
        <v>0</v>
      </c>
      <c r="HH18">
        <v>0</v>
      </c>
    </row>
    <row r="19" spans="1:216" x14ac:dyDescent="0.25">
      <c r="A19">
        <v>16</v>
      </c>
      <c r="B19" t="str">
        <f>'04.04_PLANO DE TRABALHO'!$Q$7</f>
        <v>Geral</v>
      </c>
      <c r="C19" t="str">
        <f>IF('04.04_PLANO DE TRABALHO'!C25="",C18,'04.04_PLANO DE TRABALHO'!C25)</f>
        <v>Total da Atividade:</v>
      </c>
      <c r="D19">
        <f>IF('04.04_PLANO DE TRABALHO'!D25="",D18,'04.04_PLANO DE TRABALHO'!D25)</f>
        <v>0</v>
      </c>
      <c r="E19" t="str">
        <f>IF(OR('04.04_PLANO DE TRABALHO'!E25="",'04.04_PLANO DE TRABALHO'!E25="Planejado",'04.04_PLANO DE TRABALHO'!E25="Realizado"),E18,'04.04_PLANO DE TRABALHO'!E25)</f>
        <v>Atividade</v>
      </c>
      <c r="F19">
        <f>IF('04.04_PLANO DE TRABALHO'!F25="",F18,'04.04_PLANO DE TRABALHO'!F25)</f>
        <v>0</v>
      </c>
      <c r="G19">
        <f>IF('04.04_PLANO DE TRABALHO'!G25="",G18,'04.04_PLANO DE TRABALHO'!G25)</f>
        <v>0</v>
      </c>
      <c r="H19" t="str">
        <f>IF('04.04_PLANO DE TRABALHO'!H25="",H18,'04.04_PLANO DE TRABALHO'!H25)</f>
        <v>Início</v>
      </c>
      <c r="I19">
        <f>IF('04.04_PLANO DE TRABALHO'!I25="",I18,'04.04_PLANO DE TRABALHO'!I25)</f>
        <v>0</v>
      </c>
      <c r="J19">
        <f>IF('04.04_PLANO DE TRABALHO'!J25="",J18,'04.04_PLANO DE TRABALHO'!J25)</f>
        <v>0</v>
      </c>
      <c r="K19" t="str">
        <f>IF('04.04_PLANO DE TRABALHO'!K25="",K18,'04.04_PLANO DE TRABALHO'!K25)</f>
        <v>Fim</v>
      </c>
      <c r="L19">
        <f>IF('04.04_PLANO DE TRABALHO'!L25="",L18,'04.04_PLANO DE TRABALHO'!L25)</f>
        <v>0</v>
      </c>
      <c r="M19">
        <f>IF('04.04_PLANO DE TRABALHO'!M25="",M18,'04.04_PLANO DE TRABALHO'!M25)</f>
        <v>0</v>
      </c>
      <c r="N19" t="str">
        <f>IF('04.04_PLANO DE TRABALHO'!N25="",N18,'04.04_PLANO DE TRABALHO'!N25)</f>
        <v>Total da SubAtividade:</v>
      </c>
      <c r="O19">
        <f>IF('04.04_PLANO DE TRABALHO'!O25="",O18,'04.04_PLANO DE TRABALHO'!O25)</f>
        <v>0</v>
      </c>
      <c r="P19">
        <f>IF('04.04_PLANO DE TRABALHO'!P25="",P18,'04.04_PLANO DE TRABALHO'!P25)</f>
        <v>0</v>
      </c>
      <c r="Q19" t="str">
        <f>IF('04.04_PLANO DE TRABALHO'!Q25="",Q18,'04.04_PLANO DE TRABALHO'!Q25)</f>
        <v>Exemplo</v>
      </c>
      <c r="R19">
        <f>IF('04.04_PLANO DE TRABALHO'!R25="",R18,'04.04_PLANO DE TRABALHO'!R25)</f>
        <v>0</v>
      </c>
      <c r="S19">
        <f>IF('04.04_PLANO DE TRABALHO'!S25="",S18,'04.04_PLANO DE TRABALHO'!S25)</f>
        <v>0</v>
      </c>
      <c r="T19">
        <f>IF('04.04_PLANO DE TRABALHO'!T25="",T18,'04.04_PLANO DE TRABALHO'!T25)</f>
        <v>0</v>
      </c>
      <c r="U19">
        <f>IF('04.04_PLANO DE TRABALHO'!U25="",U18,'04.04_PLANO DE TRABALHO'!U25)</f>
        <v>0</v>
      </c>
      <c r="V19">
        <f>IF('04.04_PLANO DE TRABALHO'!V25="",V18,'04.04_PLANO DE TRABALHO'!V25)</f>
        <v>0</v>
      </c>
      <c r="W19" t="str">
        <f>IF('04.04_PLANO DE TRABALHO'!W25="",W18,'04.04_PLANO DE TRABALHO'!W25)</f>
        <v>Exemplo</v>
      </c>
      <c r="X19">
        <f>IF('04.04_PLANO DE TRABALHO'!X25="",X18,'04.04_PLANO DE TRABALHO'!X25)</f>
        <v>0</v>
      </c>
      <c r="Y19">
        <f>IF('04.04_PLANO DE TRABALHO'!Y25="",Y18,'04.04_PLANO DE TRABALHO'!Y25)</f>
        <v>0</v>
      </c>
      <c r="Z19">
        <f>IF('04.04_PLANO DE TRABALHO'!Z25="",Z18,'04.04_PLANO DE TRABALHO'!Z25)</f>
        <v>0</v>
      </c>
      <c r="AA19">
        <f>IF('04.04_PLANO DE TRABALHO'!AA25="",AA18,'04.04_PLANO DE TRABALHO'!AA25)</f>
        <v>0</v>
      </c>
      <c r="AB19">
        <f>IF('04.04_PLANO DE TRABALHO'!AB25="",AB18,'04.04_PLANO DE TRABALHO'!AB25)</f>
        <v>0</v>
      </c>
      <c r="AC19">
        <f>IF('04.04_PLANO DE TRABALHO'!AC25="",AC18,'04.04_PLANO DE TRABALHO'!AC25)</f>
        <v>0</v>
      </c>
      <c r="AD19" t="str">
        <f>IF('04.04_PLANO DE TRABALHO'!AD25="",AD18,'04.04_PLANO DE TRABALHO'!AD25)</f>
        <v>Capital</v>
      </c>
      <c r="AE19">
        <f>IF('04.04_PLANO DE TRABALHO'!AE25="",AE18,'04.04_PLANO DE TRABALHO'!AE25)</f>
        <v>0</v>
      </c>
      <c r="AF19">
        <f>IF('04.04_PLANO DE TRABALHO'!AF25="",AF18,'04.04_PLANO DE TRABALHO'!AF25)</f>
        <v>0</v>
      </c>
      <c r="AG19">
        <f>IF('04.04_PLANO DE TRABALHO'!AG25="",AG18,'04.04_PLANO DE TRABALHO'!AG25)</f>
        <v>0</v>
      </c>
      <c r="AH19">
        <f>IF('04.04_PLANO DE TRABALHO'!AH25="",AH18,'04.04_PLANO DE TRABALHO'!AH25)</f>
        <v>0</v>
      </c>
      <c r="AI19">
        <f>IF('04.04_PLANO DE TRABALHO'!AI25="",AI18,'04.04_PLANO DE TRABALHO'!AI25)</f>
        <v>0</v>
      </c>
      <c r="AJ19">
        <f>IF('04.04_PLANO DE TRABALHO'!AJ25="",AJ18,'04.04_PLANO DE TRABALHO'!AJ25)</f>
        <v>0</v>
      </c>
      <c r="AK19">
        <f>IF('04.04_PLANO DE TRABALHO'!AK25="",AK18,'04.04_PLANO DE TRABALHO'!AK25)</f>
        <v>0</v>
      </c>
      <c r="AL19" t="str">
        <f>IF('04.04_PLANO DE TRABALHO'!AL25="",AL18,'04.04_PLANO DE TRABALHO'!AL25)</f>
        <v>Amplificador</v>
      </c>
      <c r="AM19">
        <f>IF('04.04_PLANO DE TRABALHO'!AM25="",AM18,'04.04_PLANO DE TRABALHO'!AM25)</f>
        <v>0</v>
      </c>
      <c r="AN19">
        <f>IF('04.04_PLANO DE TRABALHO'!AN25="",AN18,'04.04_PLANO DE TRABALHO'!AN25)</f>
        <v>0</v>
      </c>
      <c r="AO19">
        <f>IF('04.04_PLANO DE TRABALHO'!AO25="",AO18,'04.04_PLANO DE TRABALHO'!AO25)</f>
        <v>0</v>
      </c>
      <c r="AP19">
        <f>IF('04.04_PLANO DE TRABALHO'!AP25="",AP18,'04.04_PLANO DE TRABALHO'!AP25)</f>
        <v>0</v>
      </c>
      <c r="AQ19" t="str">
        <f>IF('04.04_PLANO DE TRABALHO'!AQ25="",AQ18,'04.04_PLANO DE TRABALHO'!AQ25)</f>
        <v>PTRF Grêmios</v>
      </c>
      <c r="AR19">
        <f>IF('04.04_PLANO DE TRABALHO'!AR25="",AR18,'04.04_PLANO DE TRABALHO'!AR25)</f>
        <v>0</v>
      </c>
      <c r="AS19">
        <f>IF('04.04_PLANO DE TRABALHO'!AS25="",AS18,'04.04_PLANO DE TRABALHO'!AS25)</f>
        <v>0</v>
      </c>
      <c r="AT19">
        <f>IF('04.04_PLANO DE TRABALHO'!AT25="",AT18,'04.04_PLANO DE TRABALHO'!AT25)</f>
        <v>0</v>
      </c>
      <c r="AU19" t="str">
        <f>IF('04.04_PLANO DE TRABALHO'!AU25="",AU18,'04.04_PLANO DE TRABALHO'!AU25)</f>
        <v>Unid</v>
      </c>
      <c r="AV19">
        <f>IF('04.04_PLANO DE TRABALHO'!AV25="",AV18,'04.04_PLANO DE TRABALHO'!AV25)</f>
        <v>0</v>
      </c>
      <c r="AW19">
        <f>IF('04.04_PLANO DE TRABALHO'!AW25="",AW18,'04.04_PLANO DE TRABALHO'!AW25)</f>
        <v>1000</v>
      </c>
      <c r="AX19">
        <f>IF('04.04_PLANO DE TRABALHO'!AX25="",AX18,'04.04_PLANO DE TRABALHO'!AX25)</f>
        <v>0</v>
      </c>
      <c r="AY19">
        <f>IF('04.04_PLANO DE TRABALHO'!AY25="",AY18,'04.04_PLANO DE TRABALHO'!AY25)</f>
        <v>0</v>
      </c>
      <c r="AZ19">
        <f>IF('04.04_PLANO DE TRABALHO'!AZ25="",AZ18,'04.04_PLANO DE TRABALHO'!AZ25)</f>
        <v>1</v>
      </c>
      <c r="BA19">
        <f>IF('04.04_PLANO DE TRABALHO'!BA25="",BA18,'04.04_PLANO DE TRABALHO'!BA25)</f>
        <v>0</v>
      </c>
      <c r="BB19">
        <f>IF('04.04_PLANO DE TRABALHO'!BB25="",BB18,'04.04_PLANO DE TRABALHO'!BB25)</f>
        <v>1000</v>
      </c>
      <c r="BD19" t="str">
        <v>Geral</v>
      </c>
      <c r="BE19" t="str">
        <v>Cod</v>
      </c>
      <c r="BF19">
        <v>0</v>
      </c>
      <c r="BG19" t="str">
        <v>Atividade</v>
      </c>
      <c r="BH19">
        <v>0</v>
      </c>
      <c r="BI19">
        <v>0</v>
      </c>
      <c r="BJ19" t="str">
        <v>Início</v>
      </c>
      <c r="BK19">
        <v>0</v>
      </c>
      <c r="BL19">
        <v>0</v>
      </c>
      <c r="BM19" t="str">
        <v>Fim</v>
      </c>
      <c r="BN19">
        <v>0</v>
      </c>
      <c r="BO19">
        <v>0</v>
      </c>
      <c r="BP19" t="str">
        <v>Cod</v>
      </c>
      <c r="BQ19">
        <v>0</v>
      </c>
      <c r="BR19">
        <v>0</v>
      </c>
      <c r="BS19" t="str">
        <v>SubAtividade</v>
      </c>
      <c r="BT19">
        <v>0</v>
      </c>
      <c r="BU19">
        <v>0</v>
      </c>
      <c r="BV19">
        <v>0</v>
      </c>
      <c r="BW19">
        <v>0</v>
      </c>
      <c r="BX19">
        <v>0</v>
      </c>
      <c r="BY19" t="str">
        <v>Despesa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 t="str">
        <v>Categoria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 t="str">
        <v>Subcategoria</v>
      </c>
      <c r="CO19">
        <v>0</v>
      </c>
      <c r="CP19">
        <v>0</v>
      </c>
      <c r="CQ19">
        <v>0</v>
      </c>
      <c r="CR19">
        <v>0</v>
      </c>
      <c r="CS19" t="str">
        <v>Fonte*</v>
      </c>
      <c r="CT19">
        <v>0</v>
      </c>
      <c r="CU19">
        <v>0</v>
      </c>
      <c r="CV19">
        <v>0</v>
      </c>
      <c r="CW19" t="str">
        <v>Unid</v>
      </c>
      <c r="CX19">
        <v>0</v>
      </c>
      <c r="CY19" t="str">
        <v>Valor 
Unit</v>
      </c>
      <c r="CZ19">
        <v>0</v>
      </c>
      <c r="DA19">
        <v>0</v>
      </c>
      <c r="DB19" t="str">
        <v>Qtde</v>
      </c>
      <c r="DC19">
        <v>0</v>
      </c>
      <c r="DD19" t="str">
        <v>Valor Total</v>
      </c>
      <c r="DF19" t="str">
        <v>Geral</v>
      </c>
      <c r="DG19" t="str">
        <v>1.2</v>
      </c>
      <c r="DH19">
        <v>0</v>
      </c>
      <c r="DI19" t="str">
        <v>Atividade</v>
      </c>
      <c r="DJ19">
        <v>0</v>
      </c>
      <c r="DK19">
        <v>0</v>
      </c>
      <c r="DL19" t="str">
        <v>Início</v>
      </c>
      <c r="DM19">
        <v>0</v>
      </c>
      <c r="DN19">
        <v>0</v>
      </c>
      <c r="DO19" t="str">
        <v>Fim</v>
      </c>
      <c r="DP19">
        <v>0</v>
      </c>
      <c r="DQ19">
        <v>0</v>
      </c>
      <c r="DR19" t="str">
        <v>1.2.1</v>
      </c>
      <c r="DS19">
        <v>0</v>
      </c>
      <c r="DT19">
        <v>0</v>
      </c>
      <c r="DU19" t="str">
        <v>SubAtividade</v>
      </c>
      <c r="DV19">
        <v>0</v>
      </c>
      <c r="DW19">
        <v>0</v>
      </c>
      <c r="DX19">
        <v>0</v>
      </c>
      <c r="DY19">
        <v>0</v>
      </c>
      <c r="DZ19">
        <v>0</v>
      </c>
      <c r="EA19" t="str">
        <v>Despesa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 t="str">
        <v>Categoria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 t="str">
        <v>Subcategoria</v>
      </c>
      <c r="EQ19">
        <v>0</v>
      </c>
      <c r="ER19">
        <v>0</v>
      </c>
      <c r="ES19">
        <v>0</v>
      </c>
      <c r="ET19">
        <v>0</v>
      </c>
      <c r="EU19" t="str">
        <v>Fonte*</v>
      </c>
      <c r="EV19">
        <v>0</v>
      </c>
      <c r="EW19">
        <v>0</v>
      </c>
      <c r="EX19">
        <v>0</v>
      </c>
      <c r="EY19" t="str">
        <v>Unid</v>
      </c>
      <c r="EZ19">
        <v>0</v>
      </c>
      <c r="FA19" t="str">
        <v>Valor 
Unit</v>
      </c>
      <c r="FB19">
        <v>0</v>
      </c>
      <c r="FC19">
        <v>0</v>
      </c>
      <c r="FD19" t="str">
        <v>Qtde</v>
      </c>
      <c r="FE19">
        <v>0</v>
      </c>
      <c r="FF19">
        <v>0</v>
      </c>
      <c r="FH19" t="str">
        <v>Geral</v>
      </c>
      <c r="FI19" t="str">
        <v>1.2</v>
      </c>
      <c r="FJ19">
        <v>0</v>
      </c>
      <c r="FK19" t="str">
        <v>Atividade</v>
      </c>
      <c r="FL19">
        <v>0</v>
      </c>
      <c r="FM19">
        <v>0</v>
      </c>
      <c r="FN19" t="str">
        <v>Início</v>
      </c>
      <c r="FO19">
        <v>0</v>
      </c>
      <c r="FP19">
        <v>0</v>
      </c>
      <c r="FQ19" t="str">
        <v>Fim</v>
      </c>
      <c r="FR19">
        <v>0</v>
      </c>
      <c r="FS19">
        <v>0</v>
      </c>
      <c r="FT19" t="str">
        <v>1.2.1</v>
      </c>
      <c r="FU19">
        <v>0</v>
      </c>
      <c r="FV19">
        <v>0</v>
      </c>
      <c r="FW19" t="str">
        <v>SubAtividade</v>
      </c>
      <c r="FX19">
        <v>0</v>
      </c>
      <c r="FY19">
        <v>0</v>
      </c>
      <c r="FZ19">
        <v>0</v>
      </c>
      <c r="GA19">
        <v>0</v>
      </c>
      <c r="GB19">
        <v>0</v>
      </c>
      <c r="GC19" t="str">
        <v>Despesa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 t="str">
        <v>Categoria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 t="str">
        <v>Subcategoria</v>
      </c>
      <c r="GS19">
        <v>0</v>
      </c>
      <c r="GT19">
        <v>0</v>
      </c>
      <c r="GU19">
        <v>0</v>
      </c>
      <c r="GV19">
        <v>0</v>
      </c>
      <c r="GW19" t="str">
        <v>Fonte*</v>
      </c>
      <c r="GX19">
        <v>0</v>
      </c>
      <c r="GY19">
        <v>0</v>
      </c>
      <c r="GZ19">
        <v>0</v>
      </c>
      <c r="HA19" t="str">
        <v>Unid</v>
      </c>
      <c r="HB19">
        <v>0</v>
      </c>
      <c r="HC19" t="str">
        <v>Valor 
Unit</v>
      </c>
      <c r="HD19">
        <v>0</v>
      </c>
      <c r="HE19">
        <v>0</v>
      </c>
      <c r="HF19" t="str">
        <v>Qtde</v>
      </c>
      <c r="HG19">
        <v>0</v>
      </c>
      <c r="HH19">
        <v>0</v>
      </c>
    </row>
    <row r="20" spans="1:216" x14ac:dyDescent="0.25">
      <c r="A20">
        <v>17</v>
      </c>
      <c r="B20" t="str">
        <f>'04.04_PLANO DE TRABALHO'!$Q$7</f>
        <v>Geral</v>
      </c>
      <c r="C20" t="str">
        <f>IF('04.04_PLANO DE TRABALHO'!C26="",C19,'04.04_PLANO DE TRABALHO'!C26)</f>
        <v>Total da Atividade:</v>
      </c>
      <c r="D20">
        <f>IF('04.04_PLANO DE TRABALHO'!D26="",D19,'04.04_PLANO DE TRABALHO'!D26)</f>
        <v>0</v>
      </c>
      <c r="E20" t="str">
        <f>IF(OR('04.04_PLANO DE TRABALHO'!E26="",'04.04_PLANO DE TRABALHO'!E26="Planejado",'04.04_PLANO DE TRABALHO'!E26="Realizado"),E19,'04.04_PLANO DE TRABALHO'!E26)</f>
        <v>Atividade</v>
      </c>
      <c r="F20">
        <f>IF('04.04_PLANO DE TRABALHO'!F26="",F19,'04.04_PLANO DE TRABALHO'!F26)</f>
        <v>0</v>
      </c>
      <c r="G20">
        <f>IF('04.04_PLANO DE TRABALHO'!G26="",G19,'04.04_PLANO DE TRABALHO'!G26)</f>
        <v>0</v>
      </c>
      <c r="H20" t="str">
        <f>IF('04.04_PLANO DE TRABALHO'!H26="",H19,'04.04_PLANO DE TRABALHO'!H26)</f>
        <v>Início</v>
      </c>
      <c r="I20">
        <f>IF('04.04_PLANO DE TRABALHO'!I26="",I19,'04.04_PLANO DE TRABALHO'!I26)</f>
        <v>0</v>
      </c>
      <c r="J20">
        <f>IF('04.04_PLANO DE TRABALHO'!J26="",J19,'04.04_PLANO DE TRABALHO'!J26)</f>
        <v>0</v>
      </c>
      <c r="K20" t="str">
        <f>IF('04.04_PLANO DE TRABALHO'!K26="",K19,'04.04_PLANO DE TRABALHO'!K26)</f>
        <v>Fim</v>
      </c>
      <c r="L20">
        <f>IF('04.04_PLANO DE TRABALHO'!L26="",L19,'04.04_PLANO DE TRABALHO'!L26)</f>
        <v>0</v>
      </c>
      <c r="M20">
        <f>IF('04.04_PLANO DE TRABALHO'!M26="",M19,'04.04_PLANO DE TRABALHO'!M26)</f>
        <v>0</v>
      </c>
      <c r="N20" t="str">
        <f>IF('04.04_PLANO DE TRABALHO'!N26="",N19,'04.04_PLANO DE TRABALHO'!N26)</f>
        <v>Total da SubAtividade:</v>
      </c>
      <c r="O20">
        <f>IF('04.04_PLANO DE TRABALHO'!O26="",O19,'04.04_PLANO DE TRABALHO'!O26)</f>
        <v>0</v>
      </c>
      <c r="P20">
        <f>IF('04.04_PLANO DE TRABALHO'!P26="",P19,'04.04_PLANO DE TRABALHO'!P26)</f>
        <v>0</v>
      </c>
      <c r="Q20" t="str">
        <f>IF('04.04_PLANO DE TRABALHO'!Q26="",Q19,'04.04_PLANO DE TRABALHO'!Q26)</f>
        <v>Exemplo</v>
      </c>
      <c r="R20">
        <f>IF('04.04_PLANO DE TRABALHO'!R26="",R19,'04.04_PLANO DE TRABALHO'!R26)</f>
        <v>0</v>
      </c>
      <c r="S20">
        <f>IF('04.04_PLANO DE TRABALHO'!S26="",S19,'04.04_PLANO DE TRABALHO'!S26)</f>
        <v>0</v>
      </c>
      <c r="T20">
        <f>IF('04.04_PLANO DE TRABALHO'!T26="",T19,'04.04_PLANO DE TRABALHO'!T26)</f>
        <v>0</v>
      </c>
      <c r="U20">
        <f>IF('04.04_PLANO DE TRABALHO'!U26="",U19,'04.04_PLANO DE TRABALHO'!U26)</f>
        <v>0</v>
      </c>
      <c r="V20">
        <f>IF('04.04_PLANO DE TRABALHO'!V26="",V19,'04.04_PLANO DE TRABALHO'!V26)</f>
        <v>0</v>
      </c>
      <c r="W20" t="str">
        <f>IF('04.04_PLANO DE TRABALHO'!W26="",W19,'04.04_PLANO DE TRABALHO'!W26)</f>
        <v>Exemplo</v>
      </c>
      <c r="X20">
        <f>IF('04.04_PLANO DE TRABALHO'!X26="",X19,'04.04_PLANO DE TRABALHO'!X26)</f>
        <v>0</v>
      </c>
      <c r="Y20">
        <f>IF('04.04_PLANO DE TRABALHO'!Y26="",Y19,'04.04_PLANO DE TRABALHO'!Y26)</f>
        <v>0</v>
      </c>
      <c r="Z20">
        <f>IF('04.04_PLANO DE TRABALHO'!Z26="",Z19,'04.04_PLANO DE TRABALHO'!Z26)</f>
        <v>0</v>
      </c>
      <c r="AA20">
        <f>IF('04.04_PLANO DE TRABALHO'!AA26="",AA19,'04.04_PLANO DE TRABALHO'!AA26)</f>
        <v>0</v>
      </c>
      <c r="AB20">
        <f>IF('04.04_PLANO DE TRABALHO'!AB26="",AB19,'04.04_PLANO DE TRABALHO'!AB26)</f>
        <v>0</v>
      </c>
      <c r="AC20">
        <f>IF('04.04_PLANO DE TRABALHO'!AC26="",AC19,'04.04_PLANO DE TRABALHO'!AC26)</f>
        <v>0</v>
      </c>
      <c r="AD20" t="str">
        <f>IF('04.04_PLANO DE TRABALHO'!AD26="",AD19,'04.04_PLANO DE TRABALHO'!AD26)</f>
        <v>Capital</v>
      </c>
      <c r="AE20">
        <f>IF('04.04_PLANO DE TRABALHO'!AE26="",AE19,'04.04_PLANO DE TRABALHO'!AE26)</f>
        <v>0</v>
      </c>
      <c r="AF20">
        <f>IF('04.04_PLANO DE TRABALHO'!AF26="",AF19,'04.04_PLANO DE TRABALHO'!AF26)</f>
        <v>0</v>
      </c>
      <c r="AG20">
        <f>IF('04.04_PLANO DE TRABALHO'!AG26="",AG19,'04.04_PLANO DE TRABALHO'!AG26)</f>
        <v>0</v>
      </c>
      <c r="AH20">
        <f>IF('04.04_PLANO DE TRABALHO'!AH26="",AH19,'04.04_PLANO DE TRABALHO'!AH26)</f>
        <v>0</v>
      </c>
      <c r="AI20">
        <f>IF('04.04_PLANO DE TRABALHO'!AI26="",AI19,'04.04_PLANO DE TRABALHO'!AI26)</f>
        <v>0</v>
      </c>
      <c r="AJ20">
        <f>IF('04.04_PLANO DE TRABALHO'!AJ26="",AJ19,'04.04_PLANO DE TRABALHO'!AJ26)</f>
        <v>0</v>
      </c>
      <c r="AK20">
        <f>IF('04.04_PLANO DE TRABALHO'!AK26="",AK19,'04.04_PLANO DE TRABALHO'!AK26)</f>
        <v>0</v>
      </c>
      <c r="AL20" t="str">
        <f>IF('04.04_PLANO DE TRABALHO'!AL26="",AL19,'04.04_PLANO DE TRABALHO'!AL26)</f>
        <v>Amplificador</v>
      </c>
      <c r="AM20">
        <f>IF('04.04_PLANO DE TRABALHO'!AM26="",AM19,'04.04_PLANO DE TRABALHO'!AM26)</f>
        <v>0</v>
      </c>
      <c r="AN20">
        <f>IF('04.04_PLANO DE TRABALHO'!AN26="",AN19,'04.04_PLANO DE TRABALHO'!AN26)</f>
        <v>0</v>
      </c>
      <c r="AO20">
        <f>IF('04.04_PLANO DE TRABALHO'!AO26="",AO19,'04.04_PLANO DE TRABALHO'!AO26)</f>
        <v>0</v>
      </c>
      <c r="AP20">
        <f>IF('04.04_PLANO DE TRABALHO'!AP26="",AP19,'04.04_PLANO DE TRABALHO'!AP26)</f>
        <v>0</v>
      </c>
      <c r="AQ20" t="str">
        <f>IF('04.04_PLANO DE TRABALHO'!AQ26="",AQ19,'04.04_PLANO DE TRABALHO'!AQ26)</f>
        <v>PTRF Grêmios</v>
      </c>
      <c r="AR20">
        <f>IF('04.04_PLANO DE TRABALHO'!AR26="",AR19,'04.04_PLANO DE TRABALHO'!AR26)</f>
        <v>0</v>
      </c>
      <c r="AS20">
        <f>IF('04.04_PLANO DE TRABALHO'!AS26="",AS19,'04.04_PLANO DE TRABALHO'!AS26)</f>
        <v>0</v>
      </c>
      <c r="AT20">
        <f>IF('04.04_PLANO DE TRABALHO'!AT26="",AT19,'04.04_PLANO DE TRABALHO'!AT26)</f>
        <v>0</v>
      </c>
      <c r="AU20" t="str">
        <f>IF('04.04_PLANO DE TRABALHO'!AU26="",AU19,'04.04_PLANO DE TRABALHO'!AU26)</f>
        <v>Unid</v>
      </c>
      <c r="AV20">
        <f>IF('04.04_PLANO DE TRABALHO'!AV26="",AV19,'04.04_PLANO DE TRABALHO'!AV26)</f>
        <v>0</v>
      </c>
      <c r="AW20">
        <f>IF('04.04_PLANO DE TRABALHO'!AW26="",AW19,'04.04_PLANO DE TRABALHO'!AW26)</f>
        <v>1000</v>
      </c>
      <c r="AX20">
        <f>IF('04.04_PLANO DE TRABALHO'!AX26="",AX19,'04.04_PLANO DE TRABALHO'!AX26)</f>
        <v>0</v>
      </c>
      <c r="AY20">
        <f>IF('04.04_PLANO DE TRABALHO'!AY26="",AY19,'04.04_PLANO DE TRABALHO'!AY26)</f>
        <v>0</v>
      </c>
      <c r="AZ20">
        <f>IF('04.04_PLANO DE TRABALHO'!AZ26="",AZ19,'04.04_PLANO DE TRABALHO'!AZ26)</f>
        <v>1</v>
      </c>
      <c r="BA20">
        <f>IF('04.04_PLANO DE TRABALHO'!BA26="",BA19,'04.04_PLANO DE TRABALHO'!BA26)</f>
        <v>0</v>
      </c>
      <c r="BB20">
        <f>IF('04.04_PLANO DE TRABALHO'!BB26="",BB19,'04.04_PLANO DE TRABALHO'!BB26)</f>
        <v>1000</v>
      </c>
      <c r="BD20" t="str">
        <v>Geral</v>
      </c>
      <c r="BE20" t="str">
        <v>1.2</v>
      </c>
      <c r="BF20">
        <v>0</v>
      </c>
      <c r="BG20" t="str">
        <v>Atividade</v>
      </c>
      <c r="BH20">
        <v>0</v>
      </c>
      <c r="BI20">
        <v>0</v>
      </c>
      <c r="BJ20" t="str">
        <v>Início</v>
      </c>
      <c r="BK20">
        <v>0</v>
      </c>
      <c r="BL20">
        <v>0</v>
      </c>
      <c r="BM20" t="str">
        <v>Fim</v>
      </c>
      <c r="BN20">
        <v>0</v>
      </c>
      <c r="BO20">
        <v>0</v>
      </c>
      <c r="BP20" t="str">
        <v>1.2.1</v>
      </c>
      <c r="BQ20">
        <v>0</v>
      </c>
      <c r="BR20">
        <v>0</v>
      </c>
      <c r="BS20" t="str">
        <v>SubAtividade</v>
      </c>
      <c r="BT20">
        <v>0</v>
      </c>
      <c r="BU20">
        <v>0</v>
      </c>
      <c r="BV20">
        <v>0</v>
      </c>
      <c r="BW20">
        <v>0</v>
      </c>
      <c r="BX20">
        <v>0</v>
      </c>
      <c r="BY20" t="str">
        <v>Despesa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 t="str">
        <v>Categoria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 t="str">
        <v>Subcategoria</v>
      </c>
      <c r="CO20">
        <v>0</v>
      </c>
      <c r="CP20">
        <v>0</v>
      </c>
      <c r="CQ20">
        <v>0</v>
      </c>
      <c r="CR20">
        <v>0</v>
      </c>
      <c r="CS20" t="str">
        <v>Fonte*</v>
      </c>
      <c r="CT20">
        <v>0</v>
      </c>
      <c r="CU20">
        <v>0</v>
      </c>
      <c r="CV20">
        <v>0</v>
      </c>
      <c r="CW20" t="str">
        <v>Unid</v>
      </c>
      <c r="CX20">
        <v>0</v>
      </c>
      <c r="CY20" t="str">
        <v>Valor 
Unit</v>
      </c>
      <c r="CZ20">
        <v>0</v>
      </c>
      <c r="DA20">
        <v>0</v>
      </c>
      <c r="DB20" t="str">
        <v>Qtde</v>
      </c>
      <c r="DC20">
        <v>0</v>
      </c>
      <c r="DD20">
        <v>0</v>
      </c>
      <c r="DF20" t="str">
        <v>Geral</v>
      </c>
      <c r="DG20" t="str">
        <v>1.2</v>
      </c>
      <c r="DH20">
        <v>0</v>
      </c>
      <c r="DI20" t="str">
        <v>Atividade</v>
      </c>
      <c r="DJ20">
        <v>0</v>
      </c>
      <c r="DK20">
        <v>0</v>
      </c>
      <c r="DL20" t="str">
        <v>Início</v>
      </c>
      <c r="DM20">
        <v>0</v>
      </c>
      <c r="DN20">
        <v>0</v>
      </c>
      <c r="DO20" t="str">
        <v>Fim</v>
      </c>
      <c r="DP20">
        <v>0</v>
      </c>
      <c r="DQ20">
        <v>0</v>
      </c>
      <c r="DR20" t="str">
        <v>1.2.1</v>
      </c>
      <c r="DS20">
        <v>0</v>
      </c>
      <c r="DT20">
        <v>0</v>
      </c>
      <c r="DU20" t="str">
        <v>SubAtividade</v>
      </c>
      <c r="DV20">
        <v>0</v>
      </c>
      <c r="DW20">
        <v>0</v>
      </c>
      <c r="DX20">
        <v>0</v>
      </c>
      <c r="DY20">
        <v>0</v>
      </c>
      <c r="DZ20">
        <v>0</v>
      </c>
      <c r="EA20" t="str">
        <v>Despesa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 t="str">
        <v>Categoria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 t="str">
        <v>Subcategoria</v>
      </c>
      <c r="EQ20">
        <v>0</v>
      </c>
      <c r="ER20">
        <v>0</v>
      </c>
      <c r="ES20">
        <v>0</v>
      </c>
      <c r="ET20">
        <v>0</v>
      </c>
      <c r="EU20" t="str">
        <v>Fonte*</v>
      </c>
      <c r="EV20">
        <v>0</v>
      </c>
      <c r="EW20">
        <v>0</v>
      </c>
      <c r="EX20">
        <v>0</v>
      </c>
      <c r="EY20" t="str">
        <v>Unid</v>
      </c>
      <c r="EZ20">
        <v>0</v>
      </c>
      <c r="FA20" t="str">
        <v>Valor 
Unit</v>
      </c>
      <c r="FB20">
        <v>0</v>
      </c>
      <c r="FC20">
        <v>0</v>
      </c>
      <c r="FD20" t="str">
        <v>Qtde</v>
      </c>
      <c r="FE20">
        <v>0</v>
      </c>
      <c r="FF20">
        <v>0</v>
      </c>
      <c r="FH20" t="str">
        <v>Geral</v>
      </c>
      <c r="FI20" t="str">
        <v>1.2</v>
      </c>
      <c r="FJ20">
        <v>0</v>
      </c>
      <c r="FK20" t="str">
        <v>Atividade</v>
      </c>
      <c r="FL20">
        <v>0</v>
      </c>
      <c r="FM20">
        <v>0</v>
      </c>
      <c r="FN20" t="str">
        <v>Início</v>
      </c>
      <c r="FO20">
        <v>0</v>
      </c>
      <c r="FP20">
        <v>0</v>
      </c>
      <c r="FQ20" t="str">
        <v>Fim</v>
      </c>
      <c r="FR20">
        <v>0</v>
      </c>
      <c r="FS20">
        <v>0</v>
      </c>
      <c r="FT20" t="str">
        <v>1.2.2</v>
      </c>
      <c r="FU20">
        <v>0</v>
      </c>
      <c r="FV20">
        <v>0</v>
      </c>
      <c r="FW20" t="str">
        <v>SubAtividade</v>
      </c>
      <c r="FX20">
        <v>0</v>
      </c>
      <c r="FY20">
        <v>0</v>
      </c>
      <c r="FZ20">
        <v>0</v>
      </c>
      <c r="GA20">
        <v>0</v>
      </c>
      <c r="GB20">
        <v>0</v>
      </c>
      <c r="GC20" t="str">
        <v>Despesa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 t="str">
        <v>Categoria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 t="str">
        <v>Subcategoria</v>
      </c>
      <c r="GS20">
        <v>0</v>
      </c>
      <c r="GT20">
        <v>0</v>
      </c>
      <c r="GU20">
        <v>0</v>
      </c>
      <c r="GV20">
        <v>0</v>
      </c>
      <c r="GW20" t="str">
        <v>Fonte*</v>
      </c>
      <c r="GX20">
        <v>0</v>
      </c>
      <c r="GY20">
        <v>0</v>
      </c>
      <c r="GZ20">
        <v>0</v>
      </c>
      <c r="HA20" t="str">
        <v>Unid</v>
      </c>
      <c r="HB20">
        <v>0</v>
      </c>
      <c r="HC20" t="str">
        <v>Valor 
Unit</v>
      </c>
      <c r="HD20">
        <v>0</v>
      </c>
      <c r="HE20">
        <v>0</v>
      </c>
      <c r="HF20" t="str">
        <v>Qtde</v>
      </c>
      <c r="HG20">
        <v>0</v>
      </c>
      <c r="HH20">
        <v>0</v>
      </c>
    </row>
    <row r="21" spans="1:216" x14ac:dyDescent="0.25">
      <c r="A21">
        <v>18</v>
      </c>
      <c r="B21" t="str">
        <f>'04.04_PLANO DE TRABALHO'!$Q$7</f>
        <v>Geral</v>
      </c>
      <c r="C21" t="str">
        <f>IF('04.04_PLANO DE TRABALHO'!C27="",C20,'04.04_PLANO DE TRABALHO'!C27)</f>
        <v>Cod</v>
      </c>
      <c r="D21">
        <f>IF('04.04_PLANO DE TRABALHO'!D27="",D20,'04.04_PLANO DE TRABALHO'!D27)</f>
        <v>0</v>
      </c>
      <c r="E21" t="str">
        <f>IF(OR('04.04_PLANO DE TRABALHO'!E27="",'04.04_PLANO DE TRABALHO'!E27="Planejado",'04.04_PLANO DE TRABALHO'!E27="Realizado"),E20,'04.04_PLANO DE TRABALHO'!E27)</f>
        <v>Atividade</v>
      </c>
      <c r="F21">
        <f>IF('04.04_PLANO DE TRABALHO'!F27="",F20,'04.04_PLANO DE TRABALHO'!F27)</f>
        <v>0</v>
      </c>
      <c r="G21">
        <f>IF('04.04_PLANO DE TRABALHO'!G27="",G20,'04.04_PLANO DE TRABALHO'!G27)</f>
        <v>0</v>
      </c>
      <c r="H21" t="str">
        <f>IF('04.04_PLANO DE TRABALHO'!H27="",H20,'04.04_PLANO DE TRABALHO'!H27)</f>
        <v>Início</v>
      </c>
      <c r="I21">
        <f>IF('04.04_PLANO DE TRABALHO'!I27="",I20,'04.04_PLANO DE TRABALHO'!I27)</f>
        <v>0</v>
      </c>
      <c r="J21">
        <f>IF('04.04_PLANO DE TRABALHO'!J27="",J20,'04.04_PLANO DE TRABALHO'!J27)</f>
        <v>0</v>
      </c>
      <c r="K21" t="str">
        <f>IF('04.04_PLANO DE TRABALHO'!K27="",K20,'04.04_PLANO DE TRABALHO'!K27)</f>
        <v>Fim</v>
      </c>
      <c r="L21">
        <f>IF('04.04_PLANO DE TRABALHO'!L27="",L20,'04.04_PLANO DE TRABALHO'!L27)</f>
        <v>0</v>
      </c>
      <c r="M21">
        <f>IF('04.04_PLANO DE TRABALHO'!M27="",M20,'04.04_PLANO DE TRABALHO'!M27)</f>
        <v>0</v>
      </c>
      <c r="N21" t="str">
        <f>IF('04.04_PLANO DE TRABALHO'!N27="",N20,'04.04_PLANO DE TRABALHO'!N27)</f>
        <v>Cod</v>
      </c>
      <c r="O21">
        <f>IF('04.04_PLANO DE TRABALHO'!O27="",O20,'04.04_PLANO DE TRABALHO'!O27)</f>
        <v>0</v>
      </c>
      <c r="P21">
        <f>IF('04.04_PLANO DE TRABALHO'!P27="",P20,'04.04_PLANO DE TRABALHO'!P27)</f>
        <v>0</v>
      </c>
      <c r="Q21" t="str">
        <f>IF('04.04_PLANO DE TRABALHO'!Q27="",Q20,'04.04_PLANO DE TRABALHO'!Q27)</f>
        <v>SubAtividade</v>
      </c>
      <c r="R21">
        <f>IF('04.04_PLANO DE TRABALHO'!R27="",R20,'04.04_PLANO DE TRABALHO'!R27)</f>
        <v>0</v>
      </c>
      <c r="S21">
        <f>IF('04.04_PLANO DE TRABALHO'!S27="",S20,'04.04_PLANO DE TRABALHO'!S27)</f>
        <v>0</v>
      </c>
      <c r="T21">
        <f>IF('04.04_PLANO DE TRABALHO'!T27="",T20,'04.04_PLANO DE TRABALHO'!T27)</f>
        <v>0</v>
      </c>
      <c r="U21">
        <f>IF('04.04_PLANO DE TRABALHO'!U27="",U20,'04.04_PLANO DE TRABALHO'!U27)</f>
        <v>0</v>
      </c>
      <c r="V21">
        <f>IF('04.04_PLANO DE TRABALHO'!V27="",V20,'04.04_PLANO DE TRABALHO'!V27)</f>
        <v>0</v>
      </c>
      <c r="W21" t="str">
        <f>IF('04.04_PLANO DE TRABALHO'!W27="",W20,'04.04_PLANO DE TRABALHO'!W27)</f>
        <v>Despesa</v>
      </c>
      <c r="X21">
        <f>IF('04.04_PLANO DE TRABALHO'!X27="",X20,'04.04_PLANO DE TRABALHO'!X27)</f>
        <v>0</v>
      </c>
      <c r="Y21">
        <f>IF('04.04_PLANO DE TRABALHO'!Y27="",Y20,'04.04_PLANO DE TRABALHO'!Y27)</f>
        <v>0</v>
      </c>
      <c r="Z21">
        <f>IF('04.04_PLANO DE TRABALHO'!Z27="",Z20,'04.04_PLANO DE TRABALHO'!Z27)</f>
        <v>0</v>
      </c>
      <c r="AA21">
        <f>IF('04.04_PLANO DE TRABALHO'!AA27="",AA20,'04.04_PLANO DE TRABALHO'!AA27)</f>
        <v>0</v>
      </c>
      <c r="AB21">
        <f>IF('04.04_PLANO DE TRABALHO'!AB27="",AB20,'04.04_PLANO DE TRABALHO'!AB27)</f>
        <v>0</v>
      </c>
      <c r="AC21">
        <f>IF('04.04_PLANO DE TRABALHO'!AC27="",AC20,'04.04_PLANO DE TRABALHO'!AC27)</f>
        <v>0</v>
      </c>
      <c r="AD21" t="str">
        <f>IF('04.04_PLANO DE TRABALHO'!AD27="",AD20,'04.04_PLANO DE TRABALHO'!AD27)</f>
        <v>Categoria</v>
      </c>
      <c r="AE21">
        <f>IF('04.04_PLANO DE TRABALHO'!AE27="",AE20,'04.04_PLANO DE TRABALHO'!AE27)</f>
        <v>0</v>
      </c>
      <c r="AF21">
        <f>IF('04.04_PLANO DE TRABALHO'!AF27="",AF20,'04.04_PLANO DE TRABALHO'!AF27)</f>
        <v>0</v>
      </c>
      <c r="AG21">
        <f>IF('04.04_PLANO DE TRABALHO'!AG27="",AG20,'04.04_PLANO DE TRABALHO'!AG27)</f>
        <v>0</v>
      </c>
      <c r="AH21">
        <f>IF('04.04_PLANO DE TRABALHO'!AH27="",AH20,'04.04_PLANO DE TRABALHO'!AH27)</f>
        <v>0</v>
      </c>
      <c r="AI21">
        <f>IF('04.04_PLANO DE TRABALHO'!AI27="",AI20,'04.04_PLANO DE TRABALHO'!AI27)</f>
        <v>0</v>
      </c>
      <c r="AJ21">
        <f>IF('04.04_PLANO DE TRABALHO'!AJ27="",AJ20,'04.04_PLANO DE TRABALHO'!AJ27)</f>
        <v>0</v>
      </c>
      <c r="AK21">
        <f>IF('04.04_PLANO DE TRABALHO'!AK27="",AK20,'04.04_PLANO DE TRABALHO'!AK27)</f>
        <v>0</v>
      </c>
      <c r="AL21" t="str">
        <f>IF('04.04_PLANO DE TRABALHO'!AL27="",AL20,'04.04_PLANO DE TRABALHO'!AL27)</f>
        <v>Subcategoria</v>
      </c>
      <c r="AM21">
        <f>IF('04.04_PLANO DE TRABALHO'!AM27="",AM20,'04.04_PLANO DE TRABALHO'!AM27)</f>
        <v>0</v>
      </c>
      <c r="AN21">
        <f>IF('04.04_PLANO DE TRABALHO'!AN27="",AN20,'04.04_PLANO DE TRABALHO'!AN27)</f>
        <v>0</v>
      </c>
      <c r="AO21">
        <f>IF('04.04_PLANO DE TRABALHO'!AO27="",AO20,'04.04_PLANO DE TRABALHO'!AO27)</f>
        <v>0</v>
      </c>
      <c r="AP21">
        <f>IF('04.04_PLANO DE TRABALHO'!AP27="",AP20,'04.04_PLANO DE TRABALHO'!AP27)</f>
        <v>0</v>
      </c>
      <c r="AQ21" t="str">
        <f>IF('04.04_PLANO DE TRABALHO'!AQ27="",AQ20,'04.04_PLANO DE TRABALHO'!AQ27)</f>
        <v>Fonte*</v>
      </c>
      <c r="AR21">
        <f>IF('04.04_PLANO DE TRABALHO'!AR27="",AR20,'04.04_PLANO DE TRABALHO'!AR27)</f>
        <v>0</v>
      </c>
      <c r="AS21">
        <f>IF('04.04_PLANO DE TRABALHO'!AS27="",AS20,'04.04_PLANO DE TRABALHO'!AS27)</f>
        <v>0</v>
      </c>
      <c r="AT21">
        <f>IF('04.04_PLANO DE TRABALHO'!AT27="",AT20,'04.04_PLANO DE TRABALHO'!AT27)</f>
        <v>0</v>
      </c>
      <c r="AU21" t="str">
        <f>IF('04.04_PLANO DE TRABALHO'!AU27="",AU20,'04.04_PLANO DE TRABALHO'!AU27)</f>
        <v>Unid</v>
      </c>
      <c r="AV21">
        <f>IF('04.04_PLANO DE TRABALHO'!AV27="",AV20,'04.04_PLANO DE TRABALHO'!AV27)</f>
        <v>0</v>
      </c>
      <c r="AW21" t="str">
        <f>IF('04.04_PLANO DE TRABALHO'!AW27="",AW20,'04.04_PLANO DE TRABALHO'!AW27)</f>
        <v>Valor 
Unit</v>
      </c>
      <c r="AX21">
        <f>IF('04.04_PLANO DE TRABALHO'!AX27="",AX20,'04.04_PLANO DE TRABALHO'!AX27)</f>
        <v>0</v>
      </c>
      <c r="AY21">
        <f>IF('04.04_PLANO DE TRABALHO'!AY27="",AY20,'04.04_PLANO DE TRABALHO'!AY27)</f>
        <v>0</v>
      </c>
      <c r="AZ21" t="str">
        <f>IF('04.04_PLANO DE TRABALHO'!AZ27="",AZ20,'04.04_PLANO DE TRABALHO'!AZ27)</f>
        <v>Qtde</v>
      </c>
      <c r="BA21">
        <f>IF('04.04_PLANO DE TRABALHO'!BA27="",BA20,'04.04_PLANO DE TRABALHO'!BA27)</f>
        <v>0</v>
      </c>
      <c r="BB21" t="str">
        <f>IF('04.04_PLANO DE TRABALHO'!BB27="",BB20,'04.04_PLANO DE TRABALHO'!BB27)</f>
        <v>Valor Total</v>
      </c>
      <c r="BD21" t="str">
        <v>Geral</v>
      </c>
      <c r="BE21" t="str">
        <v>1.2</v>
      </c>
      <c r="BF21">
        <v>0</v>
      </c>
      <c r="BG21" t="str">
        <v>Atividade</v>
      </c>
      <c r="BH21">
        <v>0</v>
      </c>
      <c r="BI21">
        <v>0</v>
      </c>
      <c r="BJ21" t="str">
        <v>Início</v>
      </c>
      <c r="BK21">
        <v>0</v>
      </c>
      <c r="BL21">
        <v>0</v>
      </c>
      <c r="BM21" t="str">
        <v>Fim</v>
      </c>
      <c r="BN21">
        <v>0</v>
      </c>
      <c r="BO21">
        <v>0</v>
      </c>
      <c r="BP21" t="str">
        <v>1.2.1</v>
      </c>
      <c r="BQ21">
        <v>0</v>
      </c>
      <c r="BR21">
        <v>0</v>
      </c>
      <c r="BS21" t="str">
        <v>SubAtividade</v>
      </c>
      <c r="BT21">
        <v>0</v>
      </c>
      <c r="BU21">
        <v>0</v>
      </c>
      <c r="BV21">
        <v>0</v>
      </c>
      <c r="BW21">
        <v>0</v>
      </c>
      <c r="BX21">
        <v>0</v>
      </c>
      <c r="BY21" t="str">
        <v>Despesa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 t="str">
        <v>Categoria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 t="str">
        <v>Subcategoria</v>
      </c>
      <c r="CO21">
        <v>0</v>
      </c>
      <c r="CP21">
        <v>0</v>
      </c>
      <c r="CQ21">
        <v>0</v>
      </c>
      <c r="CR21">
        <v>0</v>
      </c>
      <c r="CS21" t="str">
        <v>Fonte*</v>
      </c>
      <c r="CT21">
        <v>0</v>
      </c>
      <c r="CU21">
        <v>0</v>
      </c>
      <c r="CV21">
        <v>0</v>
      </c>
      <c r="CW21" t="str">
        <v>Unid</v>
      </c>
      <c r="CX21">
        <v>0</v>
      </c>
      <c r="CY21" t="str">
        <v>Valor 
Unit</v>
      </c>
      <c r="CZ21">
        <v>0</v>
      </c>
      <c r="DA21">
        <v>0</v>
      </c>
      <c r="DB21" t="str">
        <v>Qtde</v>
      </c>
      <c r="DC21">
        <v>0</v>
      </c>
      <c r="DD21">
        <v>0</v>
      </c>
      <c r="DF21" t="str">
        <v>Geral</v>
      </c>
      <c r="DG21" t="str">
        <v>1.2</v>
      </c>
      <c r="DH21">
        <v>0</v>
      </c>
      <c r="DI21" t="str">
        <v>Atividade</v>
      </c>
      <c r="DJ21">
        <v>0</v>
      </c>
      <c r="DK21">
        <v>0</v>
      </c>
      <c r="DL21" t="str">
        <v>Início</v>
      </c>
      <c r="DM21">
        <v>0</v>
      </c>
      <c r="DN21">
        <v>0</v>
      </c>
      <c r="DO21" t="str">
        <v>Fim</v>
      </c>
      <c r="DP21">
        <v>0</v>
      </c>
      <c r="DQ21">
        <v>0</v>
      </c>
      <c r="DR21" t="str">
        <v>1.2.1</v>
      </c>
      <c r="DS21">
        <v>0</v>
      </c>
      <c r="DT21">
        <v>0</v>
      </c>
      <c r="DU21" t="str">
        <v>SubAtividade</v>
      </c>
      <c r="DV21">
        <v>0</v>
      </c>
      <c r="DW21">
        <v>0</v>
      </c>
      <c r="DX21">
        <v>0</v>
      </c>
      <c r="DY21">
        <v>0</v>
      </c>
      <c r="DZ21">
        <v>0</v>
      </c>
      <c r="EA21" t="str">
        <v>Despesa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 t="str">
        <v>Categoria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 t="str">
        <v>Subcategoria</v>
      </c>
      <c r="EQ21">
        <v>0</v>
      </c>
      <c r="ER21">
        <v>0</v>
      </c>
      <c r="ES21">
        <v>0</v>
      </c>
      <c r="ET21">
        <v>0</v>
      </c>
      <c r="EU21" t="str">
        <v>Fonte*</v>
      </c>
      <c r="EV21">
        <v>0</v>
      </c>
      <c r="EW21">
        <v>0</v>
      </c>
      <c r="EX21">
        <v>0</v>
      </c>
      <c r="EY21" t="str">
        <v>Unid</v>
      </c>
      <c r="EZ21">
        <v>0</v>
      </c>
      <c r="FA21" t="str">
        <v>Valor 
Unit</v>
      </c>
      <c r="FB21">
        <v>0</v>
      </c>
      <c r="FC21">
        <v>0</v>
      </c>
      <c r="FD21" t="str">
        <v>Qtde</v>
      </c>
      <c r="FE21">
        <v>0</v>
      </c>
      <c r="FF21">
        <v>0</v>
      </c>
      <c r="FH21" t="str">
        <v>Geral</v>
      </c>
      <c r="FI21" t="str">
        <v>1.2</v>
      </c>
      <c r="FJ21">
        <v>0</v>
      </c>
      <c r="FK21" t="str">
        <v>Atividade</v>
      </c>
      <c r="FL21">
        <v>0</v>
      </c>
      <c r="FM21">
        <v>0</v>
      </c>
      <c r="FN21" t="str">
        <v>Início</v>
      </c>
      <c r="FO21">
        <v>0</v>
      </c>
      <c r="FP21">
        <v>0</v>
      </c>
      <c r="FQ21" t="str">
        <v>Fim</v>
      </c>
      <c r="FR21">
        <v>0</v>
      </c>
      <c r="FS21">
        <v>0</v>
      </c>
      <c r="FT21" t="str">
        <v>1.2.2</v>
      </c>
      <c r="FU21">
        <v>0</v>
      </c>
      <c r="FV21">
        <v>0</v>
      </c>
      <c r="FW21" t="str">
        <v>SubAtividade</v>
      </c>
      <c r="FX21">
        <v>0</v>
      </c>
      <c r="FY21">
        <v>0</v>
      </c>
      <c r="FZ21">
        <v>0</v>
      </c>
      <c r="GA21">
        <v>0</v>
      </c>
      <c r="GB21">
        <v>0</v>
      </c>
      <c r="GC21" t="str">
        <v>Despesa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 t="str">
        <v>Categoria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 t="str">
        <v>Subcategoria</v>
      </c>
      <c r="GS21">
        <v>0</v>
      </c>
      <c r="GT21">
        <v>0</v>
      </c>
      <c r="GU21">
        <v>0</v>
      </c>
      <c r="GV21">
        <v>0</v>
      </c>
      <c r="GW21" t="str">
        <v>Fonte*</v>
      </c>
      <c r="GX21">
        <v>0</v>
      </c>
      <c r="GY21">
        <v>0</v>
      </c>
      <c r="GZ21">
        <v>0</v>
      </c>
      <c r="HA21" t="str">
        <v>Unid</v>
      </c>
      <c r="HB21">
        <v>0</v>
      </c>
      <c r="HC21" t="str">
        <v>Valor 
Unit</v>
      </c>
      <c r="HD21">
        <v>0</v>
      </c>
      <c r="HE21">
        <v>0</v>
      </c>
      <c r="HF21" t="str">
        <v>Qtde</v>
      </c>
      <c r="HG21">
        <v>0</v>
      </c>
      <c r="HH21">
        <v>0</v>
      </c>
    </row>
    <row r="22" spans="1:216" x14ac:dyDescent="0.25">
      <c r="A22">
        <v>19</v>
      </c>
      <c r="B22" t="str">
        <f>'04.04_PLANO DE TRABALHO'!$Q$7</f>
        <v>Geral</v>
      </c>
      <c r="C22" t="str">
        <f>IF('04.04_PLANO DE TRABALHO'!C28="",C21,'04.04_PLANO DE TRABALHO'!C28)</f>
        <v>1.2</v>
      </c>
      <c r="D22">
        <f>IF('04.04_PLANO DE TRABALHO'!D28="",D21,'04.04_PLANO DE TRABALHO'!D28)</f>
        <v>0</v>
      </c>
      <c r="E22" t="str">
        <f>IF(OR('04.04_PLANO DE TRABALHO'!E28="",'04.04_PLANO DE TRABALHO'!E28="Planejado",'04.04_PLANO DE TRABALHO'!E28="Realizado"),E21,'04.04_PLANO DE TRABALHO'!E28)</f>
        <v>Atividade</v>
      </c>
      <c r="F22">
        <f>IF('04.04_PLANO DE TRABALHO'!F28="",F21,'04.04_PLANO DE TRABALHO'!F28)</f>
        <v>0</v>
      </c>
      <c r="G22">
        <f>IF('04.04_PLANO DE TRABALHO'!G28="",G21,'04.04_PLANO DE TRABALHO'!G28)</f>
        <v>0</v>
      </c>
      <c r="H22" t="str">
        <f>IF('04.04_PLANO DE TRABALHO'!H28="",H21,'04.04_PLANO DE TRABALHO'!H28)</f>
        <v>Início</v>
      </c>
      <c r="I22">
        <f>IF('04.04_PLANO DE TRABALHO'!I28="",I21,'04.04_PLANO DE TRABALHO'!I28)</f>
        <v>0</v>
      </c>
      <c r="J22">
        <f>IF('04.04_PLANO DE TRABALHO'!J28="",J21,'04.04_PLANO DE TRABALHO'!J28)</f>
        <v>0</v>
      </c>
      <c r="K22" t="str">
        <f>IF('04.04_PLANO DE TRABALHO'!K28="",K21,'04.04_PLANO DE TRABALHO'!K28)</f>
        <v>Fim</v>
      </c>
      <c r="L22">
        <f>IF('04.04_PLANO DE TRABALHO'!L28="",L21,'04.04_PLANO DE TRABALHO'!L28)</f>
        <v>0</v>
      </c>
      <c r="M22">
        <f>IF('04.04_PLANO DE TRABALHO'!M28="",M21,'04.04_PLANO DE TRABALHO'!M28)</f>
        <v>0</v>
      </c>
      <c r="N22" t="str">
        <f>IF('04.04_PLANO DE TRABALHO'!N28="",N21,'04.04_PLANO DE TRABALHO'!N28)</f>
        <v>1.2.1</v>
      </c>
      <c r="O22">
        <f>IF('04.04_PLANO DE TRABALHO'!O28="",O21,'04.04_PLANO DE TRABALHO'!O28)</f>
        <v>0</v>
      </c>
      <c r="P22">
        <f>IF('04.04_PLANO DE TRABALHO'!P28="",P21,'04.04_PLANO DE TRABALHO'!P28)</f>
        <v>0</v>
      </c>
      <c r="Q22" t="str">
        <f>IF('04.04_PLANO DE TRABALHO'!Q28="",Q21,'04.04_PLANO DE TRABALHO'!Q28)</f>
        <v>SubAtividade</v>
      </c>
      <c r="R22">
        <f>IF('04.04_PLANO DE TRABALHO'!R28="",R21,'04.04_PLANO DE TRABALHO'!R28)</f>
        <v>0</v>
      </c>
      <c r="S22">
        <f>IF('04.04_PLANO DE TRABALHO'!S28="",S21,'04.04_PLANO DE TRABALHO'!S28)</f>
        <v>0</v>
      </c>
      <c r="T22">
        <f>IF('04.04_PLANO DE TRABALHO'!T28="",T21,'04.04_PLANO DE TRABALHO'!T28)</f>
        <v>0</v>
      </c>
      <c r="U22">
        <f>IF('04.04_PLANO DE TRABALHO'!U28="",U21,'04.04_PLANO DE TRABALHO'!U28)</f>
        <v>0</v>
      </c>
      <c r="V22">
        <f>IF('04.04_PLANO DE TRABALHO'!V28="",V21,'04.04_PLANO DE TRABALHO'!V28)</f>
        <v>0</v>
      </c>
      <c r="W22" t="str">
        <f>IF('04.04_PLANO DE TRABALHO'!W28="",W21,'04.04_PLANO DE TRABALHO'!W28)</f>
        <v>Despesa</v>
      </c>
      <c r="X22">
        <f>IF('04.04_PLANO DE TRABALHO'!X28="",X21,'04.04_PLANO DE TRABALHO'!X28)</f>
        <v>0</v>
      </c>
      <c r="Y22">
        <f>IF('04.04_PLANO DE TRABALHO'!Y28="",Y21,'04.04_PLANO DE TRABALHO'!Y28)</f>
        <v>0</v>
      </c>
      <c r="Z22">
        <f>IF('04.04_PLANO DE TRABALHO'!Z28="",Z21,'04.04_PLANO DE TRABALHO'!Z28)</f>
        <v>0</v>
      </c>
      <c r="AA22">
        <f>IF('04.04_PLANO DE TRABALHO'!AA28="",AA21,'04.04_PLANO DE TRABALHO'!AA28)</f>
        <v>0</v>
      </c>
      <c r="AB22">
        <f>IF('04.04_PLANO DE TRABALHO'!AB28="",AB21,'04.04_PLANO DE TRABALHO'!AB28)</f>
        <v>0</v>
      </c>
      <c r="AC22">
        <f>IF('04.04_PLANO DE TRABALHO'!AC28="",AC21,'04.04_PLANO DE TRABALHO'!AC28)</f>
        <v>0</v>
      </c>
      <c r="AD22" t="str">
        <f>IF('04.04_PLANO DE TRABALHO'!AD28="",AD21,'04.04_PLANO DE TRABALHO'!AD28)</f>
        <v>Categoria</v>
      </c>
      <c r="AE22">
        <f>IF('04.04_PLANO DE TRABALHO'!AE28="",AE21,'04.04_PLANO DE TRABALHO'!AE28)</f>
        <v>0</v>
      </c>
      <c r="AF22">
        <f>IF('04.04_PLANO DE TRABALHO'!AF28="",AF21,'04.04_PLANO DE TRABALHO'!AF28)</f>
        <v>0</v>
      </c>
      <c r="AG22">
        <f>IF('04.04_PLANO DE TRABALHO'!AG28="",AG21,'04.04_PLANO DE TRABALHO'!AG28)</f>
        <v>0</v>
      </c>
      <c r="AH22">
        <f>IF('04.04_PLANO DE TRABALHO'!AH28="",AH21,'04.04_PLANO DE TRABALHO'!AH28)</f>
        <v>0</v>
      </c>
      <c r="AI22">
        <f>IF('04.04_PLANO DE TRABALHO'!AI28="",AI21,'04.04_PLANO DE TRABALHO'!AI28)</f>
        <v>0</v>
      </c>
      <c r="AJ22">
        <f>IF('04.04_PLANO DE TRABALHO'!AJ28="",AJ21,'04.04_PLANO DE TRABALHO'!AJ28)</f>
        <v>0</v>
      </c>
      <c r="AK22">
        <f>IF('04.04_PLANO DE TRABALHO'!AK28="",AK21,'04.04_PLANO DE TRABALHO'!AK28)</f>
        <v>0</v>
      </c>
      <c r="AL22" t="str">
        <f>IF('04.04_PLANO DE TRABALHO'!AL28="",AL21,'04.04_PLANO DE TRABALHO'!AL28)</f>
        <v>Subcategoria</v>
      </c>
      <c r="AM22">
        <f>IF('04.04_PLANO DE TRABALHO'!AM28="",AM21,'04.04_PLANO DE TRABALHO'!AM28)</f>
        <v>0</v>
      </c>
      <c r="AN22">
        <f>IF('04.04_PLANO DE TRABALHO'!AN28="",AN21,'04.04_PLANO DE TRABALHO'!AN28)</f>
        <v>0</v>
      </c>
      <c r="AO22">
        <f>IF('04.04_PLANO DE TRABALHO'!AO28="",AO21,'04.04_PLANO DE TRABALHO'!AO28)</f>
        <v>0</v>
      </c>
      <c r="AP22">
        <f>IF('04.04_PLANO DE TRABALHO'!AP28="",AP21,'04.04_PLANO DE TRABALHO'!AP28)</f>
        <v>0</v>
      </c>
      <c r="AQ22" t="str">
        <f>IF('04.04_PLANO DE TRABALHO'!AQ28="",AQ21,'04.04_PLANO DE TRABALHO'!AQ28)</f>
        <v>Fonte*</v>
      </c>
      <c r="AR22">
        <f>IF('04.04_PLANO DE TRABALHO'!AR28="",AR21,'04.04_PLANO DE TRABALHO'!AR28)</f>
        <v>0</v>
      </c>
      <c r="AS22">
        <f>IF('04.04_PLANO DE TRABALHO'!AS28="",AS21,'04.04_PLANO DE TRABALHO'!AS28)</f>
        <v>0</v>
      </c>
      <c r="AT22">
        <f>IF('04.04_PLANO DE TRABALHO'!AT28="",AT21,'04.04_PLANO DE TRABALHO'!AT28)</f>
        <v>0</v>
      </c>
      <c r="AU22" t="str">
        <f>IF('04.04_PLANO DE TRABALHO'!AU28="",AU21,'04.04_PLANO DE TRABALHO'!AU28)</f>
        <v>Unid</v>
      </c>
      <c r="AV22">
        <f>IF('04.04_PLANO DE TRABALHO'!AV28="",AV21,'04.04_PLANO DE TRABALHO'!AV28)</f>
        <v>0</v>
      </c>
      <c r="AW22" t="str">
        <f>IF('04.04_PLANO DE TRABALHO'!AW28="",AW21,'04.04_PLANO DE TRABALHO'!AW28)</f>
        <v>Valor 
Unit</v>
      </c>
      <c r="AX22">
        <f>IF('04.04_PLANO DE TRABALHO'!AX28="",AX21,'04.04_PLANO DE TRABALHO'!AX28)</f>
        <v>0</v>
      </c>
      <c r="AY22">
        <f>IF('04.04_PLANO DE TRABALHO'!AY28="",AY21,'04.04_PLANO DE TRABALHO'!AY28)</f>
        <v>0</v>
      </c>
      <c r="AZ22" t="str">
        <f>IF('04.04_PLANO DE TRABALHO'!AZ28="",AZ21,'04.04_PLANO DE TRABALHO'!AZ28)</f>
        <v>Qtde</v>
      </c>
      <c r="BA22">
        <f>IF('04.04_PLANO DE TRABALHO'!BA28="",BA21,'04.04_PLANO DE TRABALHO'!BA28)</f>
        <v>0</v>
      </c>
      <c r="BB22">
        <f>IF('04.04_PLANO DE TRABALHO'!BB28="",BB21,'04.04_PLANO DE TRABALHO'!BB28)</f>
        <v>0</v>
      </c>
      <c r="BD22" t="str">
        <v>Geral</v>
      </c>
      <c r="BE22" t="str">
        <v>1.2</v>
      </c>
      <c r="BF22">
        <v>0</v>
      </c>
      <c r="BG22" t="str">
        <v>Atividade</v>
      </c>
      <c r="BH22">
        <v>0</v>
      </c>
      <c r="BI22">
        <v>0</v>
      </c>
      <c r="BJ22" t="str">
        <v>Início</v>
      </c>
      <c r="BK22">
        <v>0</v>
      </c>
      <c r="BL22">
        <v>0</v>
      </c>
      <c r="BM22" t="str">
        <v>Fim</v>
      </c>
      <c r="BN22">
        <v>0</v>
      </c>
      <c r="BO22">
        <v>0</v>
      </c>
      <c r="BP22" t="str">
        <v>1.2.1</v>
      </c>
      <c r="BQ22">
        <v>0</v>
      </c>
      <c r="BR22">
        <v>0</v>
      </c>
      <c r="BS22" t="str">
        <v>SubAtividade</v>
      </c>
      <c r="BT22">
        <v>0</v>
      </c>
      <c r="BU22">
        <v>0</v>
      </c>
      <c r="BV22">
        <v>0</v>
      </c>
      <c r="BW22">
        <v>0</v>
      </c>
      <c r="BX22">
        <v>0</v>
      </c>
      <c r="BY22" t="str">
        <v>Despesa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 t="str">
        <v>Categoria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 t="str">
        <v>Subcategoria</v>
      </c>
      <c r="CO22">
        <v>0</v>
      </c>
      <c r="CP22">
        <v>0</v>
      </c>
      <c r="CQ22">
        <v>0</v>
      </c>
      <c r="CR22">
        <v>0</v>
      </c>
      <c r="CS22" t="str">
        <v>Fonte*</v>
      </c>
      <c r="CT22">
        <v>0</v>
      </c>
      <c r="CU22">
        <v>0</v>
      </c>
      <c r="CV22">
        <v>0</v>
      </c>
      <c r="CW22" t="str">
        <v>Unid</v>
      </c>
      <c r="CX22">
        <v>0</v>
      </c>
      <c r="CY22" t="str">
        <v>Valor 
Unit</v>
      </c>
      <c r="CZ22">
        <v>0</v>
      </c>
      <c r="DA22">
        <v>0</v>
      </c>
      <c r="DB22" t="str">
        <v>Qtde</v>
      </c>
      <c r="DC22">
        <v>0</v>
      </c>
      <c r="DD22">
        <v>0</v>
      </c>
      <c r="DF22" t="str">
        <v>Geral</v>
      </c>
      <c r="DG22" t="str">
        <v>1.2</v>
      </c>
      <c r="DH22">
        <v>0</v>
      </c>
      <c r="DI22" t="str">
        <v>Atividade</v>
      </c>
      <c r="DJ22">
        <v>0</v>
      </c>
      <c r="DK22">
        <v>0</v>
      </c>
      <c r="DL22" t="str">
        <v>Início</v>
      </c>
      <c r="DM22">
        <v>0</v>
      </c>
      <c r="DN22">
        <v>0</v>
      </c>
      <c r="DO22" t="str">
        <v>Fim</v>
      </c>
      <c r="DP22">
        <v>0</v>
      </c>
      <c r="DQ22">
        <v>0</v>
      </c>
      <c r="DR22" t="str">
        <v>1.2.1</v>
      </c>
      <c r="DS22">
        <v>0</v>
      </c>
      <c r="DT22">
        <v>0</v>
      </c>
      <c r="DU22" t="str">
        <v>SubAtividade</v>
      </c>
      <c r="DV22">
        <v>0</v>
      </c>
      <c r="DW22">
        <v>0</v>
      </c>
      <c r="DX22">
        <v>0</v>
      </c>
      <c r="DY22">
        <v>0</v>
      </c>
      <c r="DZ22">
        <v>0</v>
      </c>
      <c r="EA22" t="str">
        <v>Despesa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 t="str">
        <v>Categoria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 t="str">
        <v>Subcategoria</v>
      </c>
      <c r="EQ22">
        <v>0</v>
      </c>
      <c r="ER22">
        <v>0</v>
      </c>
      <c r="ES22">
        <v>0</v>
      </c>
      <c r="ET22">
        <v>0</v>
      </c>
      <c r="EU22" t="str">
        <v>Fonte*</v>
      </c>
      <c r="EV22">
        <v>0</v>
      </c>
      <c r="EW22">
        <v>0</v>
      </c>
      <c r="EX22">
        <v>0</v>
      </c>
      <c r="EY22" t="str">
        <v>Unid</v>
      </c>
      <c r="EZ22">
        <v>0</v>
      </c>
      <c r="FA22" t="str">
        <v>Valor 
Unit</v>
      </c>
      <c r="FB22">
        <v>0</v>
      </c>
      <c r="FC22">
        <v>0</v>
      </c>
      <c r="FD22" t="str">
        <v>Qtde</v>
      </c>
      <c r="FE22">
        <v>0</v>
      </c>
      <c r="FF22">
        <v>0</v>
      </c>
      <c r="FH22" t="str">
        <v>Geral</v>
      </c>
      <c r="FI22" t="str">
        <v>1.2</v>
      </c>
      <c r="FJ22">
        <v>0</v>
      </c>
      <c r="FK22" t="str">
        <v>Atividade</v>
      </c>
      <c r="FL22">
        <v>0</v>
      </c>
      <c r="FM22">
        <v>0</v>
      </c>
      <c r="FN22" t="str">
        <v>Início</v>
      </c>
      <c r="FO22">
        <v>0</v>
      </c>
      <c r="FP22">
        <v>0</v>
      </c>
      <c r="FQ22" t="str">
        <v>Fim</v>
      </c>
      <c r="FR22">
        <v>0</v>
      </c>
      <c r="FS22">
        <v>0</v>
      </c>
      <c r="FT22" t="str">
        <v>1.2.2</v>
      </c>
      <c r="FU22">
        <v>0</v>
      </c>
      <c r="FV22">
        <v>0</v>
      </c>
      <c r="FW22" t="str">
        <v>SubAtividade</v>
      </c>
      <c r="FX22">
        <v>0</v>
      </c>
      <c r="FY22">
        <v>0</v>
      </c>
      <c r="FZ22">
        <v>0</v>
      </c>
      <c r="GA22">
        <v>0</v>
      </c>
      <c r="GB22">
        <v>0</v>
      </c>
      <c r="GC22" t="str">
        <v>Despesa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 t="str">
        <v>Categoria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 t="str">
        <v>Subcategoria</v>
      </c>
      <c r="GS22">
        <v>0</v>
      </c>
      <c r="GT22">
        <v>0</v>
      </c>
      <c r="GU22">
        <v>0</v>
      </c>
      <c r="GV22">
        <v>0</v>
      </c>
      <c r="GW22" t="str">
        <v>Fonte*</v>
      </c>
      <c r="GX22">
        <v>0</v>
      </c>
      <c r="GY22">
        <v>0</v>
      </c>
      <c r="GZ22">
        <v>0</v>
      </c>
      <c r="HA22" t="str">
        <v>Unid</v>
      </c>
      <c r="HB22">
        <v>0</v>
      </c>
      <c r="HC22" t="str">
        <v>Valor 
Unit</v>
      </c>
      <c r="HD22">
        <v>0</v>
      </c>
      <c r="HE22">
        <v>0</v>
      </c>
      <c r="HF22" t="str">
        <v>Qtde</v>
      </c>
      <c r="HG22">
        <v>0</v>
      </c>
      <c r="HH22">
        <v>0</v>
      </c>
    </row>
    <row r="23" spans="1:216" x14ac:dyDescent="0.25">
      <c r="A23">
        <v>20</v>
      </c>
      <c r="B23" t="str">
        <f>'04.04_PLANO DE TRABALHO'!$Q$7</f>
        <v>Geral</v>
      </c>
      <c r="C23" t="str">
        <f>IF('04.04_PLANO DE TRABALHO'!C29="",C22,'04.04_PLANO DE TRABALHO'!C29)</f>
        <v>1.2</v>
      </c>
      <c r="D23">
        <f>IF('04.04_PLANO DE TRABALHO'!D29="",D22,'04.04_PLANO DE TRABALHO'!D29)</f>
        <v>0</v>
      </c>
      <c r="E23" t="str">
        <f>IF(OR('04.04_PLANO DE TRABALHO'!E29="",'04.04_PLANO DE TRABALHO'!E29="Planejado",'04.04_PLANO DE TRABALHO'!E29="Realizado"),E22,'04.04_PLANO DE TRABALHO'!E29)</f>
        <v>Atividade</v>
      </c>
      <c r="F23">
        <f>IF('04.04_PLANO DE TRABALHO'!F29="",F22,'04.04_PLANO DE TRABALHO'!F29)</f>
        <v>0</v>
      </c>
      <c r="G23">
        <f>IF('04.04_PLANO DE TRABALHO'!G29="",G22,'04.04_PLANO DE TRABALHO'!G29)</f>
        <v>0</v>
      </c>
      <c r="H23" t="str">
        <f>IF('04.04_PLANO DE TRABALHO'!H29="",H22,'04.04_PLANO DE TRABALHO'!H29)</f>
        <v>Início</v>
      </c>
      <c r="I23">
        <f>IF('04.04_PLANO DE TRABALHO'!I29="",I22,'04.04_PLANO DE TRABALHO'!I29)</f>
        <v>0</v>
      </c>
      <c r="J23">
        <f>IF('04.04_PLANO DE TRABALHO'!J29="",J22,'04.04_PLANO DE TRABALHO'!J29)</f>
        <v>0</v>
      </c>
      <c r="K23" t="str">
        <f>IF('04.04_PLANO DE TRABALHO'!K29="",K22,'04.04_PLANO DE TRABALHO'!K29)</f>
        <v>Fim</v>
      </c>
      <c r="L23">
        <f>IF('04.04_PLANO DE TRABALHO'!L29="",L22,'04.04_PLANO DE TRABALHO'!L29)</f>
        <v>0</v>
      </c>
      <c r="M23">
        <f>IF('04.04_PLANO DE TRABALHO'!M29="",M22,'04.04_PLANO DE TRABALHO'!M29)</f>
        <v>0</v>
      </c>
      <c r="N23" t="str">
        <f>IF('04.04_PLANO DE TRABALHO'!N29="",N22,'04.04_PLANO DE TRABALHO'!N29)</f>
        <v>1.2.1</v>
      </c>
      <c r="O23">
        <f>IF('04.04_PLANO DE TRABALHO'!O29="",O22,'04.04_PLANO DE TRABALHO'!O29)</f>
        <v>0</v>
      </c>
      <c r="P23">
        <f>IF('04.04_PLANO DE TRABALHO'!P29="",P22,'04.04_PLANO DE TRABALHO'!P29)</f>
        <v>0</v>
      </c>
      <c r="Q23" t="str">
        <f>IF('04.04_PLANO DE TRABALHO'!Q29="",Q22,'04.04_PLANO DE TRABALHO'!Q29)</f>
        <v>SubAtividade</v>
      </c>
      <c r="R23">
        <f>IF('04.04_PLANO DE TRABALHO'!R29="",R22,'04.04_PLANO DE TRABALHO'!R29)</f>
        <v>0</v>
      </c>
      <c r="S23">
        <f>IF('04.04_PLANO DE TRABALHO'!S29="",S22,'04.04_PLANO DE TRABALHO'!S29)</f>
        <v>0</v>
      </c>
      <c r="T23">
        <f>IF('04.04_PLANO DE TRABALHO'!T29="",T22,'04.04_PLANO DE TRABALHO'!T29)</f>
        <v>0</v>
      </c>
      <c r="U23">
        <f>IF('04.04_PLANO DE TRABALHO'!U29="",U22,'04.04_PLANO DE TRABALHO'!U29)</f>
        <v>0</v>
      </c>
      <c r="V23">
        <f>IF('04.04_PLANO DE TRABALHO'!V29="",V22,'04.04_PLANO DE TRABALHO'!V29)</f>
        <v>0</v>
      </c>
      <c r="W23" t="str">
        <f>IF('04.04_PLANO DE TRABALHO'!W29="",W22,'04.04_PLANO DE TRABALHO'!W29)</f>
        <v>Despesa</v>
      </c>
      <c r="X23">
        <f>IF('04.04_PLANO DE TRABALHO'!X29="",X22,'04.04_PLANO DE TRABALHO'!X29)</f>
        <v>0</v>
      </c>
      <c r="Y23">
        <f>IF('04.04_PLANO DE TRABALHO'!Y29="",Y22,'04.04_PLANO DE TRABALHO'!Y29)</f>
        <v>0</v>
      </c>
      <c r="Z23">
        <f>IF('04.04_PLANO DE TRABALHO'!Z29="",Z22,'04.04_PLANO DE TRABALHO'!Z29)</f>
        <v>0</v>
      </c>
      <c r="AA23">
        <f>IF('04.04_PLANO DE TRABALHO'!AA29="",AA22,'04.04_PLANO DE TRABALHO'!AA29)</f>
        <v>0</v>
      </c>
      <c r="AB23">
        <f>IF('04.04_PLANO DE TRABALHO'!AB29="",AB22,'04.04_PLANO DE TRABALHO'!AB29)</f>
        <v>0</v>
      </c>
      <c r="AC23">
        <f>IF('04.04_PLANO DE TRABALHO'!AC29="",AC22,'04.04_PLANO DE TRABALHO'!AC29)</f>
        <v>0</v>
      </c>
      <c r="AD23" t="str">
        <f>IF('04.04_PLANO DE TRABALHO'!AD29="",AD22,'04.04_PLANO DE TRABALHO'!AD29)</f>
        <v>Categoria</v>
      </c>
      <c r="AE23">
        <f>IF('04.04_PLANO DE TRABALHO'!AE29="",AE22,'04.04_PLANO DE TRABALHO'!AE29)</f>
        <v>0</v>
      </c>
      <c r="AF23">
        <f>IF('04.04_PLANO DE TRABALHO'!AF29="",AF22,'04.04_PLANO DE TRABALHO'!AF29)</f>
        <v>0</v>
      </c>
      <c r="AG23">
        <f>IF('04.04_PLANO DE TRABALHO'!AG29="",AG22,'04.04_PLANO DE TRABALHO'!AG29)</f>
        <v>0</v>
      </c>
      <c r="AH23">
        <f>IF('04.04_PLANO DE TRABALHO'!AH29="",AH22,'04.04_PLANO DE TRABALHO'!AH29)</f>
        <v>0</v>
      </c>
      <c r="AI23">
        <f>IF('04.04_PLANO DE TRABALHO'!AI29="",AI22,'04.04_PLANO DE TRABALHO'!AI29)</f>
        <v>0</v>
      </c>
      <c r="AJ23">
        <f>IF('04.04_PLANO DE TRABALHO'!AJ29="",AJ22,'04.04_PLANO DE TRABALHO'!AJ29)</f>
        <v>0</v>
      </c>
      <c r="AK23">
        <f>IF('04.04_PLANO DE TRABALHO'!AK29="",AK22,'04.04_PLANO DE TRABALHO'!AK29)</f>
        <v>0</v>
      </c>
      <c r="AL23" t="str">
        <f>IF('04.04_PLANO DE TRABALHO'!AL29="",AL22,'04.04_PLANO DE TRABALHO'!AL29)</f>
        <v>Subcategoria</v>
      </c>
      <c r="AM23">
        <f>IF('04.04_PLANO DE TRABALHO'!AM29="",AM22,'04.04_PLANO DE TRABALHO'!AM29)</f>
        <v>0</v>
      </c>
      <c r="AN23">
        <f>IF('04.04_PLANO DE TRABALHO'!AN29="",AN22,'04.04_PLANO DE TRABALHO'!AN29)</f>
        <v>0</v>
      </c>
      <c r="AO23">
        <f>IF('04.04_PLANO DE TRABALHO'!AO29="",AO22,'04.04_PLANO DE TRABALHO'!AO29)</f>
        <v>0</v>
      </c>
      <c r="AP23">
        <f>IF('04.04_PLANO DE TRABALHO'!AP29="",AP22,'04.04_PLANO DE TRABALHO'!AP29)</f>
        <v>0</v>
      </c>
      <c r="AQ23" t="str">
        <f>IF('04.04_PLANO DE TRABALHO'!AQ29="",AQ22,'04.04_PLANO DE TRABALHO'!AQ29)</f>
        <v>Fonte*</v>
      </c>
      <c r="AR23">
        <f>IF('04.04_PLANO DE TRABALHO'!AR29="",AR22,'04.04_PLANO DE TRABALHO'!AR29)</f>
        <v>0</v>
      </c>
      <c r="AS23">
        <f>IF('04.04_PLANO DE TRABALHO'!AS29="",AS22,'04.04_PLANO DE TRABALHO'!AS29)</f>
        <v>0</v>
      </c>
      <c r="AT23">
        <f>IF('04.04_PLANO DE TRABALHO'!AT29="",AT22,'04.04_PLANO DE TRABALHO'!AT29)</f>
        <v>0</v>
      </c>
      <c r="AU23" t="str">
        <f>IF('04.04_PLANO DE TRABALHO'!AU29="",AU22,'04.04_PLANO DE TRABALHO'!AU29)</f>
        <v>Unid</v>
      </c>
      <c r="AV23">
        <f>IF('04.04_PLANO DE TRABALHO'!AV29="",AV22,'04.04_PLANO DE TRABALHO'!AV29)</f>
        <v>0</v>
      </c>
      <c r="AW23" t="str">
        <f>IF('04.04_PLANO DE TRABALHO'!AW29="",AW22,'04.04_PLANO DE TRABALHO'!AW29)</f>
        <v>Valor 
Unit</v>
      </c>
      <c r="AX23">
        <f>IF('04.04_PLANO DE TRABALHO'!AX29="",AX22,'04.04_PLANO DE TRABALHO'!AX29)</f>
        <v>0</v>
      </c>
      <c r="AY23">
        <f>IF('04.04_PLANO DE TRABALHO'!AY29="",AY22,'04.04_PLANO DE TRABALHO'!AY29)</f>
        <v>0</v>
      </c>
      <c r="AZ23" t="str">
        <f>IF('04.04_PLANO DE TRABALHO'!AZ29="",AZ22,'04.04_PLANO DE TRABALHO'!AZ29)</f>
        <v>Qtde</v>
      </c>
      <c r="BA23">
        <f>IF('04.04_PLANO DE TRABALHO'!BA29="",BA22,'04.04_PLANO DE TRABALHO'!BA29)</f>
        <v>0</v>
      </c>
      <c r="BB23">
        <f>IF('04.04_PLANO DE TRABALHO'!BB29="",BB22,'04.04_PLANO DE TRABALHO'!BB29)</f>
        <v>0</v>
      </c>
      <c r="BD23" t="str">
        <v>Geral</v>
      </c>
      <c r="BE23" t="str">
        <v>1.2</v>
      </c>
      <c r="BF23">
        <v>0</v>
      </c>
      <c r="BG23" t="str">
        <v>Atividade</v>
      </c>
      <c r="BH23">
        <v>0</v>
      </c>
      <c r="BI23">
        <v>0</v>
      </c>
      <c r="BJ23" t="str">
        <v>Início</v>
      </c>
      <c r="BK23">
        <v>0</v>
      </c>
      <c r="BL23">
        <v>0</v>
      </c>
      <c r="BM23" t="str">
        <v>Fim</v>
      </c>
      <c r="BN23">
        <v>0</v>
      </c>
      <c r="BO23">
        <v>0</v>
      </c>
      <c r="BP23" t="str">
        <v>1.2.1</v>
      </c>
      <c r="BQ23">
        <v>0</v>
      </c>
      <c r="BR23">
        <v>0</v>
      </c>
      <c r="BS23" t="str">
        <v>SubAtividade</v>
      </c>
      <c r="BT23">
        <v>0</v>
      </c>
      <c r="BU23">
        <v>0</v>
      </c>
      <c r="BV23">
        <v>0</v>
      </c>
      <c r="BW23">
        <v>0</v>
      </c>
      <c r="BX23">
        <v>0</v>
      </c>
      <c r="BY23" t="str">
        <v>Despesa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 t="str">
        <v>Categoria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 t="str">
        <v>Subcategoria</v>
      </c>
      <c r="CO23">
        <v>0</v>
      </c>
      <c r="CP23">
        <v>0</v>
      </c>
      <c r="CQ23">
        <v>0</v>
      </c>
      <c r="CR23">
        <v>0</v>
      </c>
      <c r="CS23" t="str">
        <v>Fonte*</v>
      </c>
      <c r="CT23">
        <v>0</v>
      </c>
      <c r="CU23">
        <v>0</v>
      </c>
      <c r="CV23">
        <v>0</v>
      </c>
      <c r="CW23" t="str">
        <v>Unid</v>
      </c>
      <c r="CX23">
        <v>0</v>
      </c>
      <c r="CY23" t="str">
        <v>Valor 
Unit</v>
      </c>
      <c r="CZ23">
        <v>0</v>
      </c>
      <c r="DA23">
        <v>0</v>
      </c>
      <c r="DB23" t="str">
        <v>Qtde</v>
      </c>
      <c r="DC23">
        <v>0</v>
      </c>
      <c r="DD23">
        <v>0</v>
      </c>
      <c r="DF23" t="str">
        <v>Geral</v>
      </c>
      <c r="DG23" t="str">
        <v>1.2</v>
      </c>
      <c r="DH23">
        <v>0</v>
      </c>
      <c r="DI23" t="str">
        <v>Atividade</v>
      </c>
      <c r="DJ23">
        <v>0</v>
      </c>
      <c r="DK23">
        <v>0</v>
      </c>
      <c r="DL23" t="str">
        <v>Início</v>
      </c>
      <c r="DM23">
        <v>0</v>
      </c>
      <c r="DN23">
        <v>0</v>
      </c>
      <c r="DO23" t="str">
        <v>Fim</v>
      </c>
      <c r="DP23">
        <v>0</v>
      </c>
      <c r="DQ23">
        <v>0</v>
      </c>
      <c r="DR23" t="str">
        <v>Total da SubAtividade:</v>
      </c>
      <c r="DS23">
        <v>0</v>
      </c>
      <c r="DT23">
        <v>0</v>
      </c>
      <c r="DU23" t="str">
        <v>SubAtividade</v>
      </c>
      <c r="DV23">
        <v>0</v>
      </c>
      <c r="DW23">
        <v>0</v>
      </c>
      <c r="DX23">
        <v>0</v>
      </c>
      <c r="DY23">
        <v>0</v>
      </c>
      <c r="DZ23">
        <v>0</v>
      </c>
      <c r="EA23" t="str">
        <v>Despesa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 t="str">
        <v>Categoria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 t="str">
        <v>Subcategoria</v>
      </c>
      <c r="EQ23">
        <v>0</v>
      </c>
      <c r="ER23">
        <v>0</v>
      </c>
      <c r="ES23">
        <v>0</v>
      </c>
      <c r="ET23">
        <v>0</v>
      </c>
      <c r="EU23" t="str">
        <v>Fonte*</v>
      </c>
      <c r="EV23">
        <v>0</v>
      </c>
      <c r="EW23">
        <v>0</v>
      </c>
      <c r="EX23">
        <v>0</v>
      </c>
      <c r="EY23" t="str">
        <v>Unid</v>
      </c>
      <c r="EZ23">
        <v>0</v>
      </c>
      <c r="FA23" t="str">
        <v>Valor 
Unit</v>
      </c>
      <c r="FB23">
        <v>0</v>
      </c>
      <c r="FC23">
        <v>0</v>
      </c>
      <c r="FD23" t="str">
        <v>Qtde</v>
      </c>
      <c r="FE23">
        <v>0</v>
      </c>
      <c r="FF23">
        <v>0</v>
      </c>
      <c r="FH23" t="str">
        <v>Geral</v>
      </c>
      <c r="FI23" t="str">
        <v>1.2</v>
      </c>
      <c r="FJ23">
        <v>0</v>
      </c>
      <c r="FK23" t="str">
        <v>Atividade</v>
      </c>
      <c r="FL23">
        <v>0</v>
      </c>
      <c r="FM23">
        <v>0</v>
      </c>
      <c r="FN23" t="str">
        <v>Início</v>
      </c>
      <c r="FO23">
        <v>0</v>
      </c>
      <c r="FP23">
        <v>0</v>
      </c>
      <c r="FQ23" t="str">
        <v>Fim</v>
      </c>
      <c r="FR23">
        <v>0</v>
      </c>
      <c r="FS23">
        <v>0</v>
      </c>
      <c r="FT23" t="str">
        <v>1.2.2</v>
      </c>
      <c r="FU23">
        <v>0</v>
      </c>
      <c r="FV23">
        <v>0</v>
      </c>
      <c r="FW23" t="str">
        <v>SubAtividade</v>
      </c>
      <c r="FX23">
        <v>0</v>
      </c>
      <c r="FY23">
        <v>0</v>
      </c>
      <c r="FZ23">
        <v>0</v>
      </c>
      <c r="GA23">
        <v>0</v>
      </c>
      <c r="GB23">
        <v>0</v>
      </c>
      <c r="GC23" t="str">
        <v>Despesa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 t="str">
        <v>Categoria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 t="str">
        <v>Subcategoria</v>
      </c>
      <c r="GS23">
        <v>0</v>
      </c>
      <c r="GT23">
        <v>0</v>
      </c>
      <c r="GU23">
        <v>0</v>
      </c>
      <c r="GV23">
        <v>0</v>
      </c>
      <c r="GW23" t="str">
        <v>Fonte*</v>
      </c>
      <c r="GX23">
        <v>0</v>
      </c>
      <c r="GY23">
        <v>0</v>
      </c>
      <c r="GZ23">
        <v>0</v>
      </c>
      <c r="HA23" t="str">
        <v>Unid</v>
      </c>
      <c r="HB23">
        <v>0</v>
      </c>
      <c r="HC23" t="str">
        <v>Valor 
Unit</v>
      </c>
      <c r="HD23">
        <v>0</v>
      </c>
      <c r="HE23">
        <v>0</v>
      </c>
      <c r="HF23" t="str">
        <v>Qtde</v>
      </c>
      <c r="HG23">
        <v>0</v>
      </c>
      <c r="HH23">
        <v>0</v>
      </c>
    </row>
    <row r="24" spans="1:216" x14ac:dyDescent="0.25">
      <c r="A24">
        <v>21</v>
      </c>
      <c r="B24" t="str">
        <f>'04.04_PLANO DE TRABALHO'!$Q$7</f>
        <v>Geral</v>
      </c>
      <c r="C24" t="str">
        <f>IF('04.04_PLANO DE TRABALHO'!C30="",C23,'04.04_PLANO DE TRABALHO'!C30)</f>
        <v>1.2</v>
      </c>
      <c r="D24">
        <f>IF('04.04_PLANO DE TRABALHO'!D30="",D23,'04.04_PLANO DE TRABALHO'!D30)</f>
        <v>0</v>
      </c>
      <c r="E24" t="str">
        <f>IF(OR('04.04_PLANO DE TRABALHO'!E30="",'04.04_PLANO DE TRABALHO'!E30="Planejado",'04.04_PLANO DE TRABALHO'!E30="Realizado"),E23,'04.04_PLANO DE TRABALHO'!E30)</f>
        <v>Atividade</v>
      </c>
      <c r="F24">
        <f>IF('04.04_PLANO DE TRABALHO'!F30="",F23,'04.04_PLANO DE TRABALHO'!F30)</f>
        <v>0</v>
      </c>
      <c r="G24">
        <f>IF('04.04_PLANO DE TRABALHO'!G30="",G23,'04.04_PLANO DE TRABALHO'!G30)</f>
        <v>0</v>
      </c>
      <c r="H24" t="str">
        <f>IF('04.04_PLANO DE TRABALHO'!H30="",H23,'04.04_PLANO DE TRABALHO'!H30)</f>
        <v>Início</v>
      </c>
      <c r="I24">
        <f>IF('04.04_PLANO DE TRABALHO'!I30="",I23,'04.04_PLANO DE TRABALHO'!I30)</f>
        <v>0</v>
      </c>
      <c r="J24">
        <f>IF('04.04_PLANO DE TRABALHO'!J30="",J23,'04.04_PLANO DE TRABALHO'!J30)</f>
        <v>0</v>
      </c>
      <c r="K24" t="str">
        <f>IF('04.04_PLANO DE TRABALHO'!K30="",K23,'04.04_PLANO DE TRABALHO'!K30)</f>
        <v>Fim</v>
      </c>
      <c r="L24">
        <f>IF('04.04_PLANO DE TRABALHO'!L30="",L23,'04.04_PLANO DE TRABALHO'!L30)</f>
        <v>0</v>
      </c>
      <c r="M24">
        <f>IF('04.04_PLANO DE TRABALHO'!M30="",M23,'04.04_PLANO DE TRABALHO'!M30)</f>
        <v>0</v>
      </c>
      <c r="N24" t="str">
        <f>IF('04.04_PLANO DE TRABALHO'!N30="",N23,'04.04_PLANO DE TRABALHO'!N30)</f>
        <v>1.2.1</v>
      </c>
      <c r="O24">
        <f>IF('04.04_PLANO DE TRABALHO'!O30="",O23,'04.04_PLANO DE TRABALHO'!O30)</f>
        <v>0</v>
      </c>
      <c r="P24">
        <f>IF('04.04_PLANO DE TRABALHO'!P30="",P23,'04.04_PLANO DE TRABALHO'!P30)</f>
        <v>0</v>
      </c>
      <c r="Q24" t="str">
        <f>IF('04.04_PLANO DE TRABALHO'!Q30="",Q23,'04.04_PLANO DE TRABALHO'!Q30)</f>
        <v>SubAtividade</v>
      </c>
      <c r="R24">
        <f>IF('04.04_PLANO DE TRABALHO'!R30="",R23,'04.04_PLANO DE TRABALHO'!R30)</f>
        <v>0</v>
      </c>
      <c r="S24">
        <f>IF('04.04_PLANO DE TRABALHO'!S30="",S23,'04.04_PLANO DE TRABALHO'!S30)</f>
        <v>0</v>
      </c>
      <c r="T24">
        <f>IF('04.04_PLANO DE TRABALHO'!T30="",T23,'04.04_PLANO DE TRABALHO'!T30)</f>
        <v>0</v>
      </c>
      <c r="U24">
        <f>IF('04.04_PLANO DE TRABALHO'!U30="",U23,'04.04_PLANO DE TRABALHO'!U30)</f>
        <v>0</v>
      </c>
      <c r="V24">
        <f>IF('04.04_PLANO DE TRABALHO'!V30="",V23,'04.04_PLANO DE TRABALHO'!V30)</f>
        <v>0</v>
      </c>
      <c r="W24" t="str">
        <f>IF('04.04_PLANO DE TRABALHO'!W30="",W23,'04.04_PLANO DE TRABALHO'!W30)</f>
        <v>Despesa</v>
      </c>
      <c r="X24">
        <f>IF('04.04_PLANO DE TRABALHO'!X30="",X23,'04.04_PLANO DE TRABALHO'!X30)</f>
        <v>0</v>
      </c>
      <c r="Y24">
        <f>IF('04.04_PLANO DE TRABALHO'!Y30="",Y23,'04.04_PLANO DE TRABALHO'!Y30)</f>
        <v>0</v>
      </c>
      <c r="Z24">
        <f>IF('04.04_PLANO DE TRABALHO'!Z30="",Z23,'04.04_PLANO DE TRABALHO'!Z30)</f>
        <v>0</v>
      </c>
      <c r="AA24">
        <f>IF('04.04_PLANO DE TRABALHO'!AA30="",AA23,'04.04_PLANO DE TRABALHO'!AA30)</f>
        <v>0</v>
      </c>
      <c r="AB24">
        <f>IF('04.04_PLANO DE TRABALHO'!AB30="",AB23,'04.04_PLANO DE TRABALHO'!AB30)</f>
        <v>0</v>
      </c>
      <c r="AC24">
        <f>IF('04.04_PLANO DE TRABALHO'!AC30="",AC23,'04.04_PLANO DE TRABALHO'!AC30)</f>
        <v>0</v>
      </c>
      <c r="AD24" t="str">
        <f>IF('04.04_PLANO DE TRABALHO'!AD30="",AD23,'04.04_PLANO DE TRABALHO'!AD30)</f>
        <v>Categoria</v>
      </c>
      <c r="AE24">
        <f>IF('04.04_PLANO DE TRABALHO'!AE30="",AE23,'04.04_PLANO DE TRABALHO'!AE30)</f>
        <v>0</v>
      </c>
      <c r="AF24">
        <f>IF('04.04_PLANO DE TRABALHO'!AF30="",AF23,'04.04_PLANO DE TRABALHO'!AF30)</f>
        <v>0</v>
      </c>
      <c r="AG24">
        <f>IF('04.04_PLANO DE TRABALHO'!AG30="",AG23,'04.04_PLANO DE TRABALHO'!AG30)</f>
        <v>0</v>
      </c>
      <c r="AH24">
        <f>IF('04.04_PLANO DE TRABALHO'!AH30="",AH23,'04.04_PLANO DE TRABALHO'!AH30)</f>
        <v>0</v>
      </c>
      <c r="AI24">
        <f>IF('04.04_PLANO DE TRABALHO'!AI30="",AI23,'04.04_PLANO DE TRABALHO'!AI30)</f>
        <v>0</v>
      </c>
      <c r="AJ24">
        <f>IF('04.04_PLANO DE TRABALHO'!AJ30="",AJ23,'04.04_PLANO DE TRABALHO'!AJ30)</f>
        <v>0</v>
      </c>
      <c r="AK24">
        <f>IF('04.04_PLANO DE TRABALHO'!AK30="",AK23,'04.04_PLANO DE TRABALHO'!AK30)</f>
        <v>0</v>
      </c>
      <c r="AL24" t="str">
        <f>IF('04.04_PLANO DE TRABALHO'!AL30="",AL23,'04.04_PLANO DE TRABALHO'!AL30)</f>
        <v>Subcategoria</v>
      </c>
      <c r="AM24">
        <f>IF('04.04_PLANO DE TRABALHO'!AM30="",AM23,'04.04_PLANO DE TRABALHO'!AM30)</f>
        <v>0</v>
      </c>
      <c r="AN24">
        <f>IF('04.04_PLANO DE TRABALHO'!AN30="",AN23,'04.04_PLANO DE TRABALHO'!AN30)</f>
        <v>0</v>
      </c>
      <c r="AO24">
        <f>IF('04.04_PLANO DE TRABALHO'!AO30="",AO23,'04.04_PLANO DE TRABALHO'!AO30)</f>
        <v>0</v>
      </c>
      <c r="AP24">
        <f>IF('04.04_PLANO DE TRABALHO'!AP30="",AP23,'04.04_PLANO DE TRABALHO'!AP30)</f>
        <v>0</v>
      </c>
      <c r="AQ24" t="str">
        <f>IF('04.04_PLANO DE TRABALHO'!AQ30="",AQ23,'04.04_PLANO DE TRABALHO'!AQ30)</f>
        <v>Fonte*</v>
      </c>
      <c r="AR24">
        <f>IF('04.04_PLANO DE TRABALHO'!AR30="",AR23,'04.04_PLANO DE TRABALHO'!AR30)</f>
        <v>0</v>
      </c>
      <c r="AS24">
        <f>IF('04.04_PLANO DE TRABALHO'!AS30="",AS23,'04.04_PLANO DE TRABALHO'!AS30)</f>
        <v>0</v>
      </c>
      <c r="AT24">
        <f>IF('04.04_PLANO DE TRABALHO'!AT30="",AT23,'04.04_PLANO DE TRABALHO'!AT30)</f>
        <v>0</v>
      </c>
      <c r="AU24" t="str">
        <f>IF('04.04_PLANO DE TRABALHO'!AU30="",AU23,'04.04_PLANO DE TRABALHO'!AU30)</f>
        <v>Unid</v>
      </c>
      <c r="AV24">
        <f>IF('04.04_PLANO DE TRABALHO'!AV30="",AV23,'04.04_PLANO DE TRABALHO'!AV30)</f>
        <v>0</v>
      </c>
      <c r="AW24" t="str">
        <f>IF('04.04_PLANO DE TRABALHO'!AW30="",AW23,'04.04_PLANO DE TRABALHO'!AW30)</f>
        <v>Valor 
Unit</v>
      </c>
      <c r="AX24">
        <f>IF('04.04_PLANO DE TRABALHO'!AX30="",AX23,'04.04_PLANO DE TRABALHO'!AX30)</f>
        <v>0</v>
      </c>
      <c r="AY24">
        <f>IF('04.04_PLANO DE TRABALHO'!AY30="",AY23,'04.04_PLANO DE TRABALHO'!AY30)</f>
        <v>0</v>
      </c>
      <c r="AZ24" t="str">
        <f>IF('04.04_PLANO DE TRABALHO'!AZ30="",AZ23,'04.04_PLANO DE TRABALHO'!AZ30)</f>
        <v>Qtde</v>
      </c>
      <c r="BA24">
        <f>IF('04.04_PLANO DE TRABALHO'!BA30="",BA23,'04.04_PLANO DE TRABALHO'!BA30)</f>
        <v>0</v>
      </c>
      <c r="BB24">
        <f>IF('04.04_PLANO DE TRABALHO'!BB30="",BB23,'04.04_PLANO DE TRABALHO'!BB30)</f>
        <v>0</v>
      </c>
      <c r="BD24" t="str">
        <v>Geral</v>
      </c>
      <c r="BE24" t="str">
        <v>1.2</v>
      </c>
      <c r="BF24">
        <v>0</v>
      </c>
      <c r="BG24" t="str">
        <v>Atividade</v>
      </c>
      <c r="BH24">
        <v>0</v>
      </c>
      <c r="BI24">
        <v>0</v>
      </c>
      <c r="BJ24" t="str">
        <v>Início</v>
      </c>
      <c r="BK24">
        <v>0</v>
      </c>
      <c r="BL24">
        <v>0</v>
      </c>
      <c r="BM24" t="str">
        <v>Fim</v>
      </c>
      <c r="BN24">
        <v>0</v>
      </c>
      <c r="BO24">
        <v>0</v>
      </c>
      <c r="BP24" t="str">
        <v>Total da SubAtividade:</v>
      </c>
      <c r="BQ24">
        <v>0</v>
      </c>
      <c r="BR24">
        <v>0</v>
      </c>
      <c r="BS24" t="str">
        <v>SubAtividade</v>
      </c>
      <c r="BT24">
        <v>0</v>
      </c>
      <c r="BU24">
        <v>0</v>
      </c>
      <c r="BV24">
        <v>0</v>
      </c>
      <c r="BW24">
        <v>0</v>
      </c>
      <c r="BX24">
        <v>0</v>
      </c>
      <c r="BY24" t="str">
        <v>Despesa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 t="str">
        <v>Categoria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 t="str">
        <v>Subcategoria</v>
      </c>
      <c r="CO24">
        <v>0</v>
      </c>
      <c r="CP24">
        <v>0</v>
      </c>
      <c r="CQ24">
        <v>0</v>
      </c>
      <c r="CR24">
        <v>0</v>
      </c>
      <c r="CS24" t="str">
        <v>Fonte*</v>
      </c>
      <c r="CT24">
        <v>0</v>
      </c>
      <c r="CU24">
        <v>0</v>
      </c>
      <c r="CV24">
        <v>0</v>
      </c>
      <c r="CW24" t="str">
        <v>Unid</v>
      </c>
      <c r="CX24">
        <v>0</v>
      </c>
      <c r="CY24" t="str">
        <v>Valor 
Unit</v>
      </c>
      <c r="CZ24">
        <v>0</v>
      </c>
      <c r="DA24">
        <v>0</v>
      </c>
      <c r="DB24" t="str">
        <v>Qtde</v>
      </c>
      <c r="DC24">
        <v>0</v>
      </c>
      <c r="DD24">
        <v>0</v>
      </c>
      <c r="DF24" t="str">
        <v>Geral</v>
      </c>
      <c r="DG24" t="str">
        <v>1.2</v>
      </c>
      <c r="DH24">
        <v>0</v>
      </c>
      <c r="DI24" t="str">
        <v>Atividade</v>
      </c>
      <c r="DJ24">
        <v>0</v>
      </c>
      <c r="DK24">
        <v>0</v>
      </c>
      <c r="DL24" t="str">
        <v>Início</v>
      </c>
      <c r="DM24">
        <v>0</v>
      </c>
      <c r="DN24">
        <v>0</v>
      </c>
      <c r="DO24" t="str">
        <v>Fim</v>
      </c>
      <c r="DP24">
        <v>0</v>
      </c>
      <c r="DQ24">
        <v>0</v>
      </c>
      <c r="DR24" t="str">
        <v>1.2.2</v>
      </c>
      <c r="DS24">
        <v>0</v>
      </c>
      <c r="DT24">
        <v>0</v>
      </c>
      <c r="DU24" t="str">
        <v>SubAtividade</v>
      </c>
      <c r="DV24">
        <v>0</v>
      </c>
      <c r="DW24">
        <v>0</v>
      </c>
      <c r="DX24">
        <v>0</v>
      </c>
      <c r="DY24">
        <v>0</v>
      </c>
      <c r="DZ24">
        <v>0</v>
      </c>
      <c r="EA24" t="str">
        <v>Despesa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 t="str">
        <v>Categoria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 t="str">
        <v>Subcategoria</v>
      </c>
      <c r="EQ24">
        <v>0</v>
      </c>
      <c r="ER24">
        <v>0</v>
      </c>
      <c r="ES24">
        <v>0</v>
      </c>
      <c r="ET24">
        <v>0</v>
      </c>
      <c r="EU24" t="str">
        <v>Fonte*</v>
      </c>
      <c r="EV24">
        <v>0</v>
      </c>
      <c r="EW24">
        <v>0</v>
      </c>
      <c r="EX24">
        <v>0</v>
      </c>
      <c r="EY24" t="str">
        <v>Unid</v>
      </c>
      <c r="EZ24">
        <v>0</v>
      </c>
      <c r="FA24" t="str">
        <v>Valor 
Unit</v>
      </c>
      <c r="FB24">
        <v>0</v>
      </c>
      <c r="FC24">
        <v>0</v>
      </c>
      <c r="FD24" t="str">
        <v>Qtde</v>
      </c>
      <c r="FE24">
        <v>0</v>
      </c>
      <c r="FF24">
        <v>0</v>
      </c>
      <c r="FH24" t="str">
        <v>Geral</v>
      </c>
      <c r="FI24" t="str">
        <v>1.2</v>
      </c>
      <c r="FJ24">
        <v>0</v>
      </c>
      <c r="FK24" t="str">
        <v>Atividade</v>
      </c>
      <c r="FL24">
        <v>0</v>
      </c>
      <c r="FM24">
        <v>0</v>
      </c>
      <c r="FN24" t="str">
        <v>Início</v>
      </c>
      <c r="FO24">
        <v>0</v>
      </c>
      <c r="FP24">
        <v>0</v>
      </c>
      <c r="FQ24" t="str">
        <v>Fim</v>
      </c>
      <c r="FR24">
        <v>0</v>
      </c>
      <c r="FS24">
        <v>0</v>
      </c>
      <c r="FT24" t="str">
        <v>1.2.3</v>
      </c>
      <c r="FU24">
        <v>0</v>
      </c>
      <c r="FV24">
        <v>0</v>
      </c>
      <c r="FW24" t="str">
        <v>SubAtividade</v>
      </c>
      <c r="FX24">
        <v>0</v>
      </c>
      <c r="FY24">
        <v>0</v>
      </c>
      <c r="FZ24">
        <v>0</v>
      </c>
      <c r="GA24">
        <v>0</v>
      </c>
      <c r="GB24">
        <v>0</v>
      </c>
      <c r="GC24" t="str">
        <v>Despesa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 t="str">
        <v>Categoria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 t="str">
        <v>Subcategoria</v>
      </c>
      <c r="GS24">
        <v>0</v>
      </c>
      <c r="GT24">
        <v>0</v>
      </c>
      <c r="GU24">
        <v>0</v>
      </c>
      <c r="GV24">
        <v>0</v>
      </c>
      <c r="GW24" t="str">
        <v>Fonte*</v>
      </c>
      <c r="GX24">
        <v>0</v>
      </c>
      <c r="GY24">
        <v>0</v>
      </c>
      <c r="GZ24">
        <v>0</v>
      </c>
      <c r="HA24" t="str">
        <v>Unid</v>
      </c>
      <c r="HB24">
        <v>0</v>
      </c>
      <c r="HC24" t="str">
        <v>Valor 
Unit</v>
      </c>
      <c r="HD24">
        <v>0</v>
      </c>
      <c r="HE24">
        <v>0</v>
      </c>
      <c r="HF24" t="str">
        <v>Qtde</v>
      </c>
      <c r="HG24">
        <v>0</v>
      </c>
      <c r="HH24">
        <v>0</v>
      </c>
    </row>
    <row r="25" spans="1:216" x14ac:dyDescent="0.25">
      <c r="A25">
        <v>22</v>
      </c>
      <c r="B25" t="str">
        <f>'04.04_PLANO DE TRABALHO'!$Q$7</f>
        <v>Geral</v>
      </c>
      <c r="C25" t="str">
        <f>IF('04.04_PLANO DE TRABALHO'!C31="",C24,'04.04_PLANO DE TRABALHO'!C31)</f>
        <v>1.2</v>
      </c>
      <c r="D25">
        <f>IF('04.04_PLANO DE TRABALHO'!D31="",D24,'04.04_PLANO DE TRABALHO'!D31)</f>
        <v>0</v>
      </c>
      <c r="E25" t="str">
        <f>IF(OR('04.04_PLANO DE TRABALHO'!E31="",'04.04_PLANO DE TRABALHO'!E31="Planejado",'04.04_PLANO DE TRABALHO'!E31="Realizado"),E24,'04.04_PLANO DE TRABALHO'!E31)</f>
        <v>Atividade</v>
      </c>
      <c r="F25">
        <f>IF('04.04_PLANO DE TRABALHO'!F31="",F24,'04.04_PLANO DE TRABALHO'!F31)</f>
        <v>0</v>
      </c>
      <c r="G25">
        <f>IF('04.04_PLANO DE TRABALHO'!G31="",G24,'04.04_PLANO DE TRABALHO'!G31)</f>
        <v>0</v>
      </c>
      <c r="H25" t="str">
        <f>IF('04.04_PLANO DE TRABALHO'!H31="",H24,'04.04_PLANO DE TRABALHO'!H31)</f>
        <v>Início</v>
      </c>
      <c r="I25">
        <f>IF('04.04_PLANO DE TRABALHO'!I31="",I24,'04.04_PLANO DE TRABALHO'!I31)</f>
        <v>0</v>
      </c>
      <c r="J25">
        <f>IF('04.04_PLANO DE TRABALHO'!J31="",J24,'04.04_PLANO DE TRABALHO'!J31)</f>
        <v>0</v>
      </c>
      <c r="K25" t="str">
        <f>IF('04.04_PLANO DE TRABALHO'!K31="",K24,'04.04_PLANO DE TRABALHO'!K31)</f>
        <v>Fim</v>
      </c>
      <c r="L25">
        <f>IF('04.04_PLANO DE TRABALHO'!L31="",L24,'04.04_PLANO DE TRABALHO'!L31)</f>
        <v>0</v>
      </c>
      <c r="M25">
        <f>IF('04.04_PLANO DE TRABALHO'!M31="",M24,'04.04_PLANO DE TRABALHO'!M31)</f>
        <v>0</v>
      </c>
      <c r="N25" t="str">
        <f>IF('04.04_PLANO DE TRABALHO'!N31="",N24,'04.04_PLANO DE TRABALHO'!N31)</f>
        <v>1.2.1</v>
      </c>
      <c r="O25">
        <f>IF('04.04_PLANO DE TRABALHO'!O31="",O24,'04.04_PLANO DE TRABALHO'!O31)</f>
        <v>0</v>
      </c>
      <c r="P25">
        <f>IF('04.04_PLANO DE TRABALHO'!P31="",P24,'04.04_PLANO DE TRABALHO'!P31)</f>
        <v>0</v>
      </c>
      <c r="Q25" t="str">
        <f>IF('04.04_PLANO DE TRABALHO'!Q31="",Q24,'04.04_PLANO DE TRABALHO'!Q31)</f>
        <v>SubAtividade</v>
      </c>
      <c r="R25">
        <f>IF('04.04_PLANO DE TRABALHO'!R31="",R24,'04.04_PLANO DE TRABALHO'!R31)</f>
        <v>0</v>
      </c>
      <c r="S25">
        <f>IF('04.04_PLANO DE TRABALHO'!S31="",S24,'04.04_PLANO DE TRABALHO'!S31)</f>
        <v>0</v>
      </c>
      <c r="T25">
        <f>IF('04.04_PLANO DE TRABALHO'!T31="",T24,'04.04_PLANO DE TRABALHO'!T31)</f>
        <v>0</v>
      </c>
      <c r="U25">
        <f>IF('04.04_PLANO DE TRABALHO'!U31="",U24,'04.04_PLANO DE TRABALHO'!U31)</f>
        <v>0</v>
      </c>
      <c r="V25">
        <f>IF('04.04_PLANO DE TRABALHO'!V31="",V24,'04.04_PLANO DE TRABALHO'!V31)</f>
        <v>0</v>
      </c>
      <c r="W25" t="str">
        <f>IF('04.04_PLANO DE TRABALHO'!W31="",W24,'04.04_PLANO DE TRABALHO'!W31)</f>
        <v>Despesa</v>
      </c>
      <c r="X25">
        <f>IF('04.04_PLANO DE TRABALHO'!X31="",X24,'04.04_PLANO DE TRABALHO'!X31)</f>
        <v>0</v>
      </c>
      <c r="Y25">
        <f>IF('04.04_PLANO DE TRABALHO'!Y31="",Y24,'04.04_PLANO DE TRABALHO'!Y31)</f>
        <v>0</v>
      </c>
      <c r="Z25">
        <f>IF('04.04_PLANO DE TRABALHO'!Z31="",Z24,'04.04_PLANO DE TRABALHO'!Z31)</f>
        <v>0</v>
      </c>
      <c r="AA25">
        <f>IF('04.04_PLANO DE TRABALHO'!AA31="",AA24,'04.04_PLANO DE TRABALHO'!AA31)</f>
        <v>0</v>
      </c>
      <c r="AB25">
        <f>IF('04.04_PLANO DE TRABALHO'!AB31="",AB24,'04.04_PLANO DE TRABALHO'!AB31)</f>
        <v>0</v>
      </c>
      <c r="AC25">
        <f>IF('04.04_PLANO DE TRABALHO'!AC31="",AC24,'04.04_PLANO DE TRABALHO'!AC31)</f>
        <v>0</v>
      </c>
      <c r="AD25" t="str">
        <f>IF('04.04_PLANO DE TRABALHO'!AD31="",AD24,'04.04_PLANO DE TRABALHO'!AD31)</f>
        <v>Categoria</v>
      </c>
      <c r="AE25">
        <f>IF('04.04_PLANO DE TRABALHO'!AE31="",AE24,'04.04_PLANO DE TRABALHO'!AE31)</f>
        <v>0</v>
      </c>
      <c r="AF25">
        <f>IF('04.04_PLANO DE TRABALHO'!AF31="",AF24,'04.04_PLANO DE TRABALHO'!AF31)</f>
        <v>0</v>
      </c>
      <c r="AG25">
        <f>IF('04.04_PLANO DE TRABALHO'!AG31="",AG24,'04.04_PLANO DE TRABALHO'!AG31)</f>
        <v>0</v>
      </c>
      <c r="AH25">
        <f>IF('04.04_PLANO DE TRABALHO'!AH31="",AH24,'04.04_PLANO DE TRABALHO'!AH31)</f>
        <v>0</v>
      </c>
      <c r="AI25">
        <f>IF('04.04_PLANO DE TRABALHO'!AI31="",AI24,'04.04_PLANO DE TRABALHO'!AI31)</f>
        <v>0</v>
      </c>
      <c r="AJ25">
        <f>IF('04.04_PLANO DE TRABALHO'!AJ31="",AJ24,'04.04_PLANO DE TRABALHO'!AJ31)</f>
        <v>0</v>
      </c>
      <c r="AK25">
        <f>IF('04.04_PLANO DE TRABALHO'!AK31="",AK24,'04.04_PLANO DE TRABALHO'!AK31)</f>
        <v>0</v>
      </c>
      <c r="AL25" t="str">
        <f>IF('04.04_PLANO DE TRABALHO'!AL31="",AL24,'04.04_PLANO DE TRABALHO'!AL31)</f>
        <v>Subcategoria</v>
      </c>
      <c r="AM25">
        <f>IF('04.04_PLANO DE TRABALHO'!AM31="",AM24,'04.04_PLANO DE TRABALHO'!AM31)</f>
        <v>0</v>
      </c>
      <c r="AN25">
        <f>IF('04.04_PLANO DE TRABALHO'!AN31="",AN24,'04.04_PLANO DE TRABALHO'!AN31)</f>
        <v>0</v>
      </c>
      <c r="AO25">
        <f>IF('04.04_PLANO DE TRABALHO'!AO31="",AO24,'04.04_PLANO DE TRABALHO'!AO31)</f>
        <v>0</v>
      </c>
      <c r="AP25">
        <f>IF('04.04_PLANO DE TRABALHO'!AP31="",AP24,'04.04_PLANO DE TRABALHO'!AP31)</f>
        <v>0</v>
      </c>
      <c r="AQ25" t="str">
        <f>IF('04.04_PLANO DE TRABALHO'!AQ31="",AQ24,'04.04_PLANO DE TRABALHO'!AQ31)</f>
        <v>Fonte*</v>
      </c>
      <c r="AR25">
        <f>IF('04.04_PLANO DE TRABALHO'!AR31="",AR24,'04.04_PLANO DE TRABALHO'!AR31)</f>
        <v>0</v>
      </c>
      <c r="AS25">
        <f>IF('04.04_PLANO DE TRABALHO'!AS31="",AS24,'04.04_PLANO DE TRABALHO'!AS31)</f>
        <v>0</v>
      </c>
      <c r="AT25">
        <f>IF('04.04_PLANO DE TRABALHO'!AT31="",AT24,'04.04_PLANO DE TRABALHO'!AT31)</f>
        <v>0</v>
      </c>
      <c r="AU25" t="str">
        <f>IF('04.04_PLANO DE TRABALHO'!AU31="",AU24,'04.04_PLANO DE TRABALHO'!AU31)</f>
        <v>Unid</v>
      </c>
      <c r="AV25">
        <f>IF('04.04_PLANO DE TRABALHO'!AV31="",AV24,'04.04_PLANO DE TRABALHO'!AV31)</f>
        <v>0</v>
      </c>
      <c r="AW25" t="str">
        <f>IF('04.04_PLANO DE TRABALHO'!AW31="",AW24,'04.04_PLANO DE TRABALHO'!AW31)</f>
        <v>Valor 
Unit</v>
      </c>
      <c r="AX25">
        <f>IF('04.04_PLANO DE TRABALHO'!AX31="",AX24,'04.04_PLANO DE TRABALHO'!AX31)</f>
        <v>0</v>
      </c>
      <c r="AY25">
        <f>IF('04.04_PLANO DE TRABALHO'!AY31="",AY24,'04.04_PLANO DE TRABALHO'!AY31)</f>
        <v>0</v>
      </c>
      <c r="AZ25" t="str">
        <f>IF('04.04_PLANO DE TRABALHO'!AZ31="",AZ24,'04.04_PLANO DE TRABALHO'!AZ31)</f>
        <v>Qtde</v>
      </c>
      <c r="BA25">
        <f>IF('04.04_PLANO DE TRABALHO'!BA31="",BA24,'04.04_PLANO DE TRABALHO'!BA31)</f>
        <v>0</v>
      </c>
      <c r="BB25">
        <f>IF('04.04_PLANO DE TRABALHO'!BB31="",BB24,'04.04_PLANO DE TRABALHO'!BB31)</f>
        <v>0</v>
      </c>
      <c r="BD25" t="str">
        <v>Geral</v>
      </c>
      <c r="BE25" t="str">
        <v>1.2</v>
      </c>
      <c r="BF25">
        <v>0</v>
      </c>
      <c r="BG25" t="str">
        <v>Atividade</v>
      </c>
      <c r="BH25">
        <v>0</v>
      </c>
      <c r="BI25">
        <v>0</v>
      </c>
      <c r="BJ25" t="str">
        <v>Início</v>
      </c>
      <c r="BK25">
        <v>0</v>
      </c>
      <c r="BL25">
        <v>0</v>
      </c>
      <c r="BM25" t="str">
        <v>Fim</v>
      </c>
      <c r="BN25">
        <v>0</v>
      </c>
      <c r="BO25">
        <v>0</v>
      </c>
      <c r="BP25" t="str">
        <v>1.2.2</v>
      </c>
      <c r="BQ25">
        <v>0</v>
      </c>
      <c r="BR25">
        <v>0</v>
      </c>
      <c r="BS25" t="str">
        <v>SubAtividade</v>
      </c>
      <c r="BT25">
        <v>0</v>
      </c>
      <c r="BU25">
        <v>0</v>
      </c>
      <c r="BV25">
        <v>0</v>
      </c>
      <c r="BW25">
        <v>0</v>
      </c>
      <c r="BX25">
        <v>0</v>
      </c>
      <c r="BY25" t="str">
        <v>Despesa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 t="str">
        <v>Categoria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 t="str">
        <v>Subcategoria</v>
      </c>
      <c r="CO25">
        <v>0</v>
      </c>
      <c r="CP25">
        <v>0</v>
      </c>
      <c r="CQ25">
        <v>0</v>
      </c>
      <c r="CR25">
        <v>0</v>
      </c>
      <c r="CS25" t="str">
        <v>Fonte*</v>
      </c>
      <c r="CT25">
        <v>0</v>
      </c>
      <c r="CU25">
        <v>0</v>
      </c>
      <c r="CV25">
        <v>0</v>
      </c>
      <c r="CW25" t="str">
        <v>Unid</v>
      </c>
      <c r="CX25">
        <v>0</v>
      </c>
      <c r="CY25" t="str">
        <v>Valor 
Unit</v>
      </c>
      <c r="CZ25">
        <v>0</v>
      </c>
      <c r="DA25">
        <v>0</v>
      </c>
      <c r="DB25" t="str">
        <v>Qtde</v>
      </c>
      <c r="DC25">
        <v>0</v>
      </c>
      <c r="DD25">
        <v>0</v>
      </c>
      <c r="DF25" t="str">
        <v>Geral</v>
      </c>
      <c r="DG25" t="str">
        <v>1.2</v>
      </c>
      <c r="DH25">
        <v>0</v>
      </c>
      <c r="DI25" t="str">
        <v>Atividade</v>
      </c>
      <c r="DJ25">
        <v>0</v>
      </c>
      <c r="DK25">
        <v>0</v>
      </c>
      <c r="DL25" t="str">
        <v>Início</v>
      </c>
      <c r="DM25">
        <v>0</v>
      </c>
      <c r="DN25">
        <v>0</v>
      </c>
      <c r="DO25" t="str">
        <v>Fim</v>
      </c>
      <c r="DP25">
        <v>0</v>
      </c>
      <c r="DQ25">
        <v>0</v>
      </c>
      <c r="DR25" t="str">
        <v>1.2.2</v>
      </c>
      <c r="DS25">
        <v>0</v>
      </c>
      <c r="DT25">
        <v>0</v>
      </c>
      <c r="DU25" t="str">
        <v>SubAtividade</v>
      </c>
      <c r="DV25">
        <v>0</v>
      </c>
      <c r="DW25">
        <v>0</v>
      </c>
      <c r="DX25">
        <v>0</v>
      </c>
      <c r="DY25">
        <v>0</v>
      </c>
      <c r="DZ25">
        <v>0</v>
      </c>
      <c r="EA25" t="str">
        <v>Despesa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 t="str">
        <v>Categoria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 t="str">
        <v>Subcategoria</v>
      </c>
      <c r="EQ25">
        <v>0</v>
      </c>
      <c r="ER25">
        <v>0</v>
      </c>
      <c r="ES25">
        <v>0</v>
      </c>
      <c r="ET25">
        <v>0</v>
      </c>
      <c r="EU25" t="str">
        <v>Fonte*</v>
      </c>
      <c r="EV25">
        <v>0</v>
      </c>
      <c r="EW25">
        <v>0</v>
      </c>
      <c r="EX25">
        <v>0</v>
      </c>
      <c r="EY25" t="str">
        <v>Unid</v>
      </c>
      <c r="EZ25">
        <v>0</v>
      </c>
      <c r="FA25" t="str">
        <v>Valor 
Unit</v>
      </c>
      <c r="FB25">
        <v>0</v>
      </c>
      <c r="FC25">
        <v>0</v>
      </c>
      <c r="FD25" t="str">
        <v>Qtde</v>
      </c>
      <c r="FE25">
        <v>0</v>
      </c>
      <c r="FF25">
        <v>0</v>
      </c>
      <c r="FH25" t="str">
        <v>Geral</v>
      </c>
      <c r="FI25" t="str">
        <v>1.2</v>
      </c>
      <c r="FJ25">
        <v>0</v>
      </c>
      <c r="FK25" t="str">
        <v>Atividade</v>
      </c>
      <c r="FL25">
        <v>0</v>
      </c>
      <c r="FM25">
        <v>0</v>
      </c>
      <c r="FN25" t="str">
        <v>Início</v>
      </c>
      <c r="FO25">
        <v>0</v>
      </c>
      <c r="FP25">
        <v>0</v>
      </c>
      <c r="FQ25" t="str">
        <v>Fim</v>
      </c>
      <c r="FR25">
        <v>0</v>
      </c>
      <c r="FS25">
        <v>0</v>
      </c>
      <c r="FT25" t="str">
        <v>1.2.3</v>
      </c>
      <c r="FU25">
        <v>0</v>
      </c>
      <c r="FV25">
        <v>0</v>
      </c>
      <c r="FW25" t="str">
        <v>SubAtividade</v>
      </c>
      <c r="FX25">
        <v>0</v>
      </c>
      <c r="FY25">
        <v>0</v>
      </c>
      <c r="FZ25">
        <v>0</v>
      </c>
      <c r="GA25">
        <v>0</v>
      </c>
      <c r="GB25">
        <v>0</v>
      </c>
      <c r="GC25" t="str">
        <v>Despesa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 t="str">
        <v>Categoria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 t="str">
        <v>Subcategoria</v>
      </c>
      <c r="GS25">
        <v>0</v>
      </c>
      <c r="GT25">
        <v>0</v>
      </c>
      <c r="GU25">
        <v>0</v>
      </c>
      <c r="GV25">
        <v>0</v>
      </c>
      <c r="GW25" t="str">
        <v>Fonte*</v>
      </c>
      <c r="GX25">
        <v>0</v>
      </c>
      <c r="GY25">
        <v>0</v>
      </c>
      <c r="GZ25">
        <v>0</v>
      </c>
      <c r="HA25" t="str">
        <v>Unid</v>
      </c>
      <c r="HB25">
        <v>0</v>
      </c>
      <c r="HC25" t="str">
        <v>Valor 
Unit</v>
      </c>
      <c r="HD25">
        <v>0</v>
      </c>
      <c r="HE25">
        <v>0</v>
      </c>
      <c r="HF25" t="str">
        <v>Qtde</v>
      </c>
      <c r="HG25">
        <v>0</v>
      </c>
      <c r="HH25">
        <v>0</v>
      </c>
    </row>
    <row r="26" spans="1:216" x14ac:dyDescent="0.25">
      <c r="A26">
        <v>23</v>
      </c>
      <c r="B26" t="str">
        <f>'04.04_PLANO DE TRABALHO'!$Q$7</f>
        <v>Geral</v>
      </c>
      <c r="C26" t="str">
        <f>IF('04.04_PLANO DE TRABALHO'!C32="",C25,'04.04_PLANO DE TRABALHO'!C32)</f>
        <v>1.2</v>
      </c>
      <c r="D26">
        <f>IF('04.04_PLANO DE TRABALHO'!D32="",D25,'04.04_PLANO DE TRABALHO'!D32)</f>
        <v>0</v>
      </c>
      <c r="E26" t="str">
        <f>IF(OR('04.04_PLANO DE TRABALHO'!E32="",'04.04_PLANO DE TRABALHO'!E32="Planejado",'04.04_PLANO DE TRABALHO'!E32="Realizado"),E25,'04.04_PLANO DE TRABALHO'!E32)</f>
        <v>Atividade</v>
      </c>
      <c r="F26">
        <f>IF('04.04_PLANO DE TRABALHO'!F32="",F25,'04.04_PLANO DE TRABALHO'!F32)</f>
        <v>0</v>
      </c>
      <c r="G26">
        <f>IF('04.04_PLANO DE TRABALHO'!G32="",G25,'04.04_PLANO DE TRABALHO'!G32)</f>
        <v>0</v>
      </c>
      <c r="H26" t="str">
        <f>IF('04.04_PLANO DE TRABALHO'!H32="",H25,'04.04_PLANO DE TRABALHO'!H32)</f>
        <v>Início</v>
      </c>
      <c r="I26">
        <f>IF('04.04_PLANO DE TRABALHO'!I32="",I25,'04.04_PLANO DE TRABALHO'!I32)</f>
        <v>0</v>
      </c>
      <c r="J26">
        <f>IF('04.04_PLANO DE TRABALHO'!J32="",J25,'04.04_PLANO DE TRABALHO'!J32)</f>
        <v>0</v>
      </c>
      <c r="K26" t="str">
        <f>IF('04.04_PLANO DE TRABALHO'!K32="",K25,'04.04_PLANO DE TRABALHO'!K32)</f>
        <v>Fim</v>
      </c>
      <c r="L26">
        <f>IF('04.04_PLANO DE TRABALHO'!L32="",L25,'04.04_PLANO DE TRABALHO'!L32)</f>
        <v>0</v>
      </c>
      <c r="M26">
        <f>IF('04.04_PLANO DE TRABALHO'!M32="",M25,'04.04_PLANO DE TRABALHO'!M32)</f>
        <v>0</v>
      </c>
      <c r="N26" t="str">
        <f>IF('04.04_PLANO DE TRABALHO'!N32="",N25,'04.04_PLANO DE TRABALHO'!N32)</f>
        <v>Total da SubAtividade:</v>
      </c>
      <c r="O26">
        <f>IF('04.04_PLANO DE TRABALHO'!O32="",O25,'04.04_PLANO DE TRABALHO'!O32)</f>
        <v>0</v>
      </c>
      <c r="P26">
        <f>IF('04.04_PLANO DE TRABALHO'!P32="",P25,'04.04_PLANO DE TRABALHO'!P32)</f>
        <v>0</v>
      </c>
      <c r="Q26" t="str">
        <f>IF('04.04_PLANO DE TRABALHO'!Q32="",Q25,'04.04_PLANO DE TRABALHO'!Q32)</f>
        <v>SubAtividade</v>
      </c>
      <c r="R26">
        <f>IF('04.04_PLANO DE TRABALHO'!R32="",R25,'04.04_PLANO DE TRABALHO'!R32)</f>
        <v>0</v>
      </c>
      <c r="S26">
        <f>IF('04.04_PLANO DE TRABALHO'!S32="",S25,'04.04_PLANO DE TRABALHO'!S32)</f>
        <v>0</v>
      </c>
      <c r="T26">
        <f>IF('04.04_PLANO DE TRABALHO'!T32="",T25,'04.04_PLANO DE TRABALHO'!T32)</f>
        <v>0</v>
      </c>
      <c r="U26">
        <f>IF('04.04_PLANO DE TRABALHO'!U32="",U25,'04.04_PLANO DE TRABALHO'!U32)</f>
        <v>0</v>
      </c>
      <c r="V26">
        <f>IF('04.04_PLANO DE TRABALHO'!V32="",V25,'04.04_PLANO DE TRABALHO'!V32)</f>
        <v>0</v>
      </c>
      <c r="W26" t="str">
        <f>IF('04.04_PLANO DE TRABALHO'!W32="",W25,'04.04_PLANO DE TRABALHO'!W32)</f>
        <v>Despesa</v>
      </c>
      <c r="X26">
        <f>IF('04.04_PLANO DE TRABALHO'!X32="",X25,'04.04_PLANO DE TRABALHO'!X32)</f>
        <v>0</v>
      </c>
      <c r="Y26">
        <f>IF('04.04_PLANO DE TRABALHO'!Y32="",Y25,'04.04_PLANO DE TRABALHO'!Y32)</f>
        <v>0</v>
      </c>
      <c r="Z26">
        <f>IF('04.04_PLANO DE TRABALHO'!Z32="",Z25,'04.04_PLANO DE TRABALHO'!Z32)</f>
        <v>0</v>
      </c>
      <c r="AA26">
        <f>IF('04.04_PLANO DE TRABALHO'!AA32="",AA25,'04.04_PLANO DE TRABALHO'!AA32)</f>
        <v>0</v>
      </c>
      <c r="AB26">
        <f>IF('04.04_PLANO DE TRABALHO'!AB32="",AB25,'04.04_PLANO DE TRABALHO'!AB32)</f>
        <v>0</v>
      </c>
      <c r="AC26">
        <f>IF('04.04_PLANO DE TRABALHO'!AC32="",AC25,'04.04_PLANO DE TRABALHO'!AC32)</f>
        <v>0</v>
      </c>
      <c r="AD26" t="str">
        <f>IF('04.04_PLANO DE TRABALHO'!AD32="",AD25,'04.04_PLANO DE TRABALHO'!AD32)</f>
        <v>Categoria</v>
      </c>
      <c r="AE26">
        <f>IF('04.04_PLANO DE TRABALHO'!AE32="",AE25,'04.04_PLANO DE TRABALHO'!AE32)</f>
        <v>0</v>
      </c>
      <c r="AF26">
        <f>IF('04.04_PLANO DE TRABALHO'!AF32="",AF25,'04.04_PLANO DE TRABALHO'!AF32)</f>
        <v>0</v>
      </c>
      <c r="AG26">
        <f>IF('04.04_PLANO DE TRABALHO'!AG32="",AG25,'04.04_PLANO DE TRABALHO'!AG32)</f>
        <v>0</v>
      </c>
      <c r="AH26">
        <f>IF('04.04_PLANO DE TRABALHO'!AH32="",AH25,'04.04_PLANO DE TRABALHO'!AH32)</f>
        <v>0</v>
      </c>
      <c r="AI26">
        <f>IF('04.04_PLANO DE TRABALHO'!AI32="",AI25,'04.04_PLANO DE TRABALHO'!AI32)</f>
        <v>0</v>
      </c>
      <c r="AJ26">
        <f>IF('04.04_PLANO DE TRABALHO'!AJ32="",AJ25,'04.04_PLANO DE TRABALHO'!AJ32)</f>
        <v>0</v>
      </c>
      <c r="AK26">
        <f>IF('04.04_PLANO DE TRABALHO'!AK32="",AK25,'04.04_PLANO DE TRABALHO'!AK32)</f>
        <v>0</v>
      </c>
      <c r="AL26" t="str">
        <f>IF('04.04_PLANO DE TRABALHO'!AL32="",AL25,'04.04_PLANO DE TRABALHO'!AL32)</f>
        <v>Subcategoria</v>
      </c>
      <c r="AM26">
        <f>IF('04.04_PLANO DE TRABALHO'!AM32="",AM25,'04.04_PLANO DE TRABALHO'!AM32)</f>
        <v>0</v>
      </c>
      <c r="AN26">
        <f>IF('04.04_PLANO DE TRABALHO'!AN32="",AN25,'04.04_PLANO DE TRABALHO'!AN32)</f>
        <v>0</v>
      </c>
      <c r="AO26">
        <f>IF('04.04_PLANO DE TRABALHO'!AO32="",AO25,'04.04_PLANO DE TRABALHO'!AO32)</f>
        <v>0</v>
      </c>
      <c r="AP26">
        <f>IF('04.04_PLANO DE TRABALHO'!AP32="",AP25,'04.04_PLANO DE TRABALHO'!AP32)</f>
        <v>0</v>
      </c>
      <c r="AQ26" t="str">
        <f>IF('04.04_PLANO DE TRABALHO'!AQ32="",AQ25,'04.04_PLANO DE TRABALHO'!AQ32)</f>
        <v>Fonte*</v>
      </c>
      <c r="AR26">
        <f>IF('04.04_PLANO DE TRABALHO'!AR32="",AR25,'04.04_PLANO DE TRABALHO'!AR32)</f>
        <v>0</v>
      </c>
      <c r="AS26">
        <f>IF('04.04_PLANO DE TRABALHO'!AS32="",AS25,'04.04_PLANO DE TRABALHO'!AS32)</f>
        <v>0</v>
      </c>
      <c r="AT26">
        <f>IF('04.04_PLANO DE TRABALHO'!AT32="",AT25,'04.04_PLANO DE TRABALHO'!AT32)</f>
        <v>0</v>
      </c>
      <c r="AU26" t="str">
        <f>IF('04.04_PLANO DE TRABALHO'!AU32="",AU25,'04.04_PLANO DE TRABALHO'!AU32)</f>
        <v>Unid</v>
      </c>
      <c r="AV26">
        <f>IF('04.04_PLANO DE TRABALHO'!AV32="",AV25,'04.04_PLANO DE TRABALHO'!AV32)</f>
        <v>0</v>
      </c>
      <c r="AW26" t="str">
        <f>IF('04.04_PLANO DE TRABALHO'!AW32="",AW25,'04.04_PLANO DE TRABALHO'!AW32)</f>
        <v>Valor 
Unit</v>
      </c>
      <c r="AX26">
        <f>IF('04.04_PLANO DE TRABALHO'!AX32="",AX25,'04.04_PLANO DE TRABALHO'!AX32)</f>
        <v>0</v>
      </c>
      <c r="AY26">
        <f>IF('04.04_PLANO DE TRABALHO'!AY32="",AY25,'04.04_PLANO DE TRABALHO'!AY32)</f>
        <v>0</v>
      </c>
      <c r="AZ26" t="str">
        <f>IF('04.04_PLANO DE TRABALHO'!AZ32="",AZ25,'04.04_PLANO DE TRABALHO'!AZ32)</f>
        <v>Qtde</v>
      </c>
      <c r="BA26">
        <f>IF('04.04_PLANO DE TRABALHO'!BA32="",BA25,'04.04_PLANO DE TRABALHO'!BA32)</f>
        <v>0</v>
      </c>
      <c r="BB26">
        <f>IF('04.04_PLANO DE TRABALHO'!BB32="",BB25,'04.04_PLANO DE TRABALHO'!BB32)</f>
        <v>0</v>
      </c>
      <c r="BD26" t="str">
        <v>Geral</v>
      </c>
      <c r="BE26" t="str">
        <v>1.2</v>
      </c>
      <c r="BF26">
        <v>0</v>
      </c>
      <c r="BG26" t="str">
        <v>Atividade</v>
      </c>
      <c r="BH26">
        <v>0</v>
      </c>
      <c r="BI26">
        <v>0</v>
      </c>
      <c r="BJ26" t="str">
        <v>Início</v>
      </c>
      <c r="BK26">
        <v>0</v>
      </c>
      <c r="BL26">
        <v>0</v>
      </c>
      <c r="BM26" t="str">
        <v>Fim</v>
      </c>
      <c r="BN26">
        <v>0</v>
      </c>
      <c r="BO26">
        <v>0</v>
      </c>
      <c r="BP26" t="str">
        <v>1.2.2</v>
      </c>
      <c r="BQ26">
        <v>0</v>
      </c>
      <c r="BR26">
        <v>0</v>
      </c>
      <c r="BS26" t="str">
        <v>SubAtividade</v>
      </c>
      <c r="BT26">
        <v>0</v>
      </c>
      <c r="BU26">
        <v>0</v>
      </c>
      <c r="BV26">
        <v>0</v>
      </c>
      <c r="BW26">
        <v>0</v>
      </c>
      <c r="BX26">
        <v>0</v>
      </c>
      <c r="BY26" t="str">
        <v>Despesa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 t="str">
        <v>Categoria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 t="str">
        <v>Subcategoria</v>
      </c>
      <c r="CO26">
        <v>0</v>
      </c>
      <c r="CP26">
        <v>0</v>
      </c>
      <c r="CQ26">
        <v>0</v>
      </c>
      <c r="CR26">
        <v>0</v>
      </c>
      <c r="CS26" t="str">
        <v>Fonte*</v>
      </c>
      <c r="CT26">
        <v>0</v>
      </c>
      <c r="CU26">
        <v>0</v>
      </c>
      <c r="CV26">
        <v>0</v>
      </c>
      <c r="CW26" t="str">
        <v>Unid</v>
      </c>
      <c r="CX26">
        <v>0</v>
      </c>
      <c r="CY26" t="str">
        <v>Valor 
Unit</v>
      </c>
      <c r="CZ26">
        <v>0</v>
      </c>
      <c r="DA26">
        <v>0</v>
      </c>
      <c r="DB26" t="str">
        <v>Qtde</v>
      </c>
      <c r="DC26">
        <v>0</v>
      </c>
      <c r="DD26">
        <v>0</v>
      </c>
      <c r="DF26" t="str">
        <v>Geral</v>
      </c>
      <c r="DG26" t="str">
        <v>1.2</v>
      </c>
      <c r="DH26">
        <v>0</v>
      </c>
      <c r="DI26" t="str">
        <v>Atividade</v>
      </c>
      <c r="DJ26">
        <v>0</v>
      </c>
      <c r="DK26">
        <v>0</v>
      </c>
      <c r="DL26" t="str">
        <v>Início</v>
      </c>
      <c r="DM26">
        <v>0</v>
      </c>
      <c r="DN26">
        <v>0</v>
      </c>
      <c r="DO26" t="str">
        <v>Fim</v>
      </c>
      <c r="DP26">
        <v>0</v>
      </c>
      <c r="DQ26">
        <v>0</v>
      </c>
      <c r="DR26" t="str">
        <v>1.2.2</v>
      </c>
      <c r="DS26">
        <v>0</v>
      </c>
      <c r="DT26">
        <v>0</v>
      </c>
      <c r="DU26" t="str">
        <v>SubAtividade</v>
      </c>
      <c r="DV26">
        <v>0</v>
      </c>
      <c r="DW26">
        <v>0</v>
      </c>
      <c r="DX26">
        <v>0</v>
      </c>
      <c r="DY26">
        <v>0</v>
      </c>
      <c r="DZ26">
        <v>0</v>
      </c>
      <c r="EA26" t="str">
        <v>Despesa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 t="str">
        <v>Categoria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 t="str">
        <v>Subcategoria</v>
      </c>
      <c r="EQ26">
        <v>0</v>
      </c>
      <c r="ER26">
        <v>0</v>
      </c>
      <c r="ES26">
        <v>0</v>
      </c>
      <c r="ET26">
        <v>0</v>
      </c>
      <c r="EU26" t="str">
        <v>Fonte*</v>
      </c>
      <c r="EV26">
        <v>0</v>
      </c>
      <c r="EW26">
        <v>0</v>
      </c>
      <c r="EX26">
        <v>0</v>
      </c>
      <c r="EY26" t="str">
        <v>Unid</v>
      </c>
      <c r="EZ26">
        <v>0</v>
      </c>
      <c r="FA26" t="str">
        <v>Valor 
Unit</v>
      </c>
      <c r="FB26">
        <v>0</v>
      </c>
      <c r="FC26">
        <v>0</v>
      </c>
      <c r="FD26" t="str">
        <v>Qtde</v>
      </c>
      <c r="FE26">
        <v>0</v>
      </c>
      <c r="FF26">
        <v>0</v>
      </c>
      <c r="FH26" t="str">
        <v>Geral</v>
      </c>
      <c r="FI26" t="str">
        <v>1.2</v>
      </c>
      <c r="FJ26">
        <v>0</v>
      </c>
      <c r="FK26" t="str">
        <v>Atividade</v>
      </c>
      <c r="FL26">
        <v>0</v>
      </c>
      <c r="FM26">
        <v>0</v>
      </c>
      <c r="FN26" t="str">
        <v>Início</v>
      </c>
      <c r="FO26">
        <v>0</v>
      </c>
      <c r="FP26">
        <v>0</v>
      </c>
      <c r="FQ26" t="str">
        <v>Fim</v>
      </c>
      <c r="FR26">
        <v>0</v>
      </c>
      <c r="FS26">
        <v>0</v>
      </c>
      <c r="FT26" t="str">
        <v>1.2.3</v>
      </c>
      <c r="FU26">
        <v>0</v>
      </c>
      <c r="FV26">
        <v>0</v>
      </c>
      <c r="FW26" t="str">
        <v>SubAtividade</v>
      </c>
      <c r="FX26">
        <v>0</v>
      </c>
      <c r="FY26">
        <v>0</v>
      </c>
      <c r="FZ26">
        <v>0</v>
      </c>
      <c r="GA26">
        <v>0</v>
      </c>
      <c r="GB26">
        <v>0</v>
      </c>
      <c r="GC26" t="str">
        <v>Despesa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 t="str">
        <v>Categoria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 t="str">
        <v>Subcategoria</v>
      </c>
      <c r="GS26">
        <v>0</v>
      </c>
      <c r="GT26">
        <v>0</v>
      </c>
      <c r="GU26">
        <v>0</v>
      </c>
      <c r="GV26">
        <v>0</v>
      </c>
      <c r="GW26" t="str">
        <v>Fonte*</v>
      </c>
      <c r="GX26">
        <v>0</v>
      </c>
      <c r="GY26">
        <v>0</v>
      </c>
      <c r="GZ26">
        <v>0</v>
      </c>
      <c r="HA26" t="str">
        <v>Unid</v>
      </c>
      <c r="HB26">
        <v>0</v>
      </c>
      <c r="HC26" t="str">
        <v>Valor 
Unit</v>
      </c>
      <c r="HD26">
        <v>0</v>
      </c>
      <c r="HE26">
        <v>0</v>
      </c>
      <c r="HF26" t="str">
        <v>Qtde</v>
      </c>
      <c r="HG26">
        <v>0</v>
      </c>
      <c r="HH26">
        <v>0</v>
      </c>
    </row>
    <row r="27" spans="1:216" x14ac:dyDescent="0.25">
      <c r="A27">
        <v>24</v>
      </c>
      <c r="B27" t="str">
        <f>'04.04_PLANO DE TRABALHO'!$Q$7</f>
        <v>Geral</v>
      </c>
      <c r="C27" t="str">
        <f>IF('04.04_PLANO DE TRABALHO'!C33="",C26,'04.04_PLANO DE TRABALHO'!C33)</f>
        <v>1.2</v>
      </c>
      <c r="D27">
        <f>IF('04.04_PLANO DE TRABALHO'!D33="",D26,'04.04_PLANO DE TRABALHO'!D33)</f>
        <v>0</v>
      </c>
      <c r="E27" t="str">
        <f>IF(OR('04.04_PLANO DE TRABALHO'!E33="",'04.04_PLANO DE TRABALHO'!E33="Planejado",'04.04_PLANO DE TRABALHO'!E33="Realizado"),E26,'04.04_PLANO DE TRABALHO'!E33)</f>
        <v>Atividade</v>
      </c>
      <c r="F27">
        <f>IF('04.04_PLANO DE TRABALHO'!F33="",F26,'04.04_PLANO DE TRABALHO'!F33)</f>
        <v>0</v>
      </c>
      <c r="G27">
        <f>IF('04.04_PLANO DE TRABALHO'!G33="",G26,'04.04_PLANO DE TRABALHO'!G33)</f>
        <v>0</v>
      </c>
      <c r="H27" t="str">
        <f>IF('04.04_PLANO DE TRABALHO'!H33="",H26,'04.04_PLANO DE TRABALHO'!H33)</f>
        <v>Início</v>
      </c>
      <c r="I27">
        <f>IF('04.04_PLANO DE TRABALHO'!I33="",I26,'04.04_PLANO DE TRABALHO'!I33)</f>
        <v>0</v>
      </c>
      <c r="J27">
        <f>IF('04.04_PLANO DE TRABALHO'!J33="",J26,'04.04_PLANO DE TRABALHO'!J33)</f>
        <v>0</v>
      </c>
      <c r="K27" t="str">
        <f>IF('04.04_PLANO DE TRABALHO'!K33="",K26,'04.04_PLANO DE TRABALHO'!K33)</f>
        <v>Fim</v>
      </c>
      <c r="L27">
        <f>IF('04.04_PLANO DE TRABALHO'!L33="",L26,'04.04_PLANO DE TRABALHO'!L33)</f>
        <v>0</v>
      </c>
      <c r="M27">
        <f>IF('04.04_PLANO DE TRABALHO'!M33="",M26,'04.04_PLANO DE TRABALHO'!M33)</f>
        <v>0</v>
      </c>
      <c r="N27" t="str">
        <f>IF('04.04_PLANO DE TRABALHO'!N33="",N26,'04.04_PLANO DE TRABALHO'!N33)</f>
        <v>1.2.2</v>
      </c>
      <c r="O27">
        <f>IF('04.04_PLANO DE TRABALHO'!O33="",O26,'04.04_PLANO DE TRABALHO'!O33)</f>
        <v>0</v>
      </c>
      <c r="P27">
        <f>IF('04.04_PLANO DE TRABALHO'!P33="",P26,'04.04_PLANO DE TRABALHO'!P33)</f>
        <v>0</v>
      </c>
      <c r="Q27" t="str">
        <f>IF('04.04_PLANO DE TRABALHO'!Q33="",Q26,'04.04_PLANO DE TRABALHO'!Q33)</f>
        <v>SubAtividade</v>
      </c>
      <c r="R27">
        <f>IF('04.04_PLANO DE TRABALHO'!R33="",R26,'04.04_PLANO DE TRABALHO'!R33)</f>
        <v>0</v>
      </c>
      <c r="S27">
        <f>IF('04.04_PLANO DE TRABALHO'!S33="",S26,'04.04_PLANO DE TRABALHO'!S33)</f>
        <v>0</v>
      </c>
      <c r="T27">
        <f>IF('04.04_PLANO DE TRABALHO'!T33="",T26,'04.04_PLANO DE TRABALHO'!T33)</f>
        <v>0</v>
      </c>
      <c r="U27">
        <f>IF('04.04_PLANO DE TRABALHO'!U33="",U26,'04.04_PLANO DE TRABALHO'!U33)</f>
        <v>0</v>
      </c>
      <c r="V27">
        <f>IF('04.04_PLANO DE TRABALHO'!V33="",V26,'04.04_PLANO DE TRABALHO'!V33)</f>
        <v>0</v>
      </c>
      <c r="W27" t="str">
        <f>IF('04.04_PLANO DE TRABALHO'!W33="",W26,'04.04_PLANO DE TRABALHO'!W33)</f>
        <v>Despesa</v>
      </c>
      <c r="X27">
        <f>IF('04.04_PLANO DE TRABALHO'!X33="",X26,'04.04_PLANO DE TRABALHO'!X33)</f>
        <v>0</v>
      </c>
      <c r="Y27">
        <f>IF('04.04_PLANO DE TRABALHO'!Y33="",Y26,'04.04_PLANO DE TRABALHO'!Y33)</f>
        <v>0</v>
      </c>
      <c r="Z27">
        <f>IF('04.04_PLANO DE TRABALHO'!Z33="",Z26,'04.04_PLANO DE TRABALHO'!Z33)</f>
        <v>0</v>
      </c>
      <c r="AA27">
        <f>IF('04.04_PLANO DE TRABALHO'!AA33="",AA26,'04.04_PLANO DE TRABALHO'!AA33)</f>
        <v>0</v>
      </c>
      <c r="AB27">
        <f>IF('04.04_PLANO DE TRABALHO'!AB33="",AB26,'04.04_PLANO DE TRABALHO'!AB33)</f>
        <v>0</v>
      </c>
      <c r="AC27">
        <f>IF('04.04_PLANO DE TRABALHO'!AC33="",AC26,'04.04_PLANO DE TRABALHO'!AC33)</f>
        <v>0</v>
      </c>
      <c r="AD27" t="str">
        <f>IF('04.04_PLANO DE TRABALHO'!AD33="",AD26,'04.04_PLANO DE TRABALHO'!AD33)</f>
        <v>Categoria</v>
      </c>
      <c r="AE27">
        <f>IF('04.04_PLANO DE TRABALHO'!AE33="",AE26,'04.04_PLANO DE TRABALHO'!AE33)</f>
        <v>0</v>
      </c>
      <c r="AF27">
        <f>IF('04.04_PLANO DE TRABALHO'!AF33="",AF26,'04.04_PLANO DE TRABALHO'!AF33)</f>
        <v>0</v>
      </c>
      <c r="AG27">
        <f>IF('04.04_PLANO DE TRABALHO'!AG33="",AG26,'04.04_PLANO DE TRABALHO'!AG33)</f>
        <v>0</v>
      </c>
      <c r="AH27">
        <f>IF('04.04_PLANO DE TRABALHO'!AH33="",AH26,'04.04_PLANO DE TRABALHO'!AH33)</f>
        <v>0</v>
      </c>
      <c r="AI27">
        <f>IF('04.04_PLANO DE TRABALHO'!AI33="",AI26,'04.04_PLANO DE TRABALHO'!AI33)</f>
        <v>0</v>
      </c>
      <c r="AJ27">
        <f>IF('04.04_PLANO DE TRABALHO'!AJ33="",AJ26,'04.04_PLANO DE TRABALHO'!AJ33)</f>
        <v>0</v>
      </c>
      <c r="AK27">
        <f>IF('04.04_PLANO DE TRABALHO'!AK33="",AK26,'04.04_PLANO DE TRABALHO'!AK33)</f>
        <v>0</v>
      </c>
      <c r="AL27" t="str">
        <f>IF('04.04_PLANO DE TRABALHO'!AL33="",AL26,'04.04_PLANO DE TRABALHO'!AL33)</f>
        <v>Subcategoria</v>
      </c>
      <c r="AM27">
        <f>IF('04.04_PLANO DE TRABALHO'!AM33="",AM26,'04.04_PLANO DE TRABALHO'!AM33)</f>
        <v>0</v>
      </c>
      <c r="AN27">
        <f>IF('04.04_PLANO DE TRABALHO'!AN33="",AN26,'04.04_PLANO DE TRABALHO'!AN33)</f>
        <v>0</v>
      </c>
      <c r="AO27">
        <f>IF('04.04_PLANO DE TRABALHO'!AO33="",AO26,'04.04_PLANO DE TRABALHO'!AO33)</f>
        <v>0</v>
      </c>
      <c r="AP27">
        <f>IF('04.04_PLANO DE TRABALHO'!AP33="",AP26,'04.04_PLANO DE TRABALHO'!AP33)</f>
        <v>0</v>
      </c>
      <c r="AQ27" t="str">
        <f>IF('04.04_PLANO DE TRABALHO'!AQ33="",AQ26,'04.04_PLANO DE TRABALHO'!AQ33)</f>
        <v>Fonte*</v>
      </c>
      <c r="AR27">
        <f>IF('04.04_PLANO DE TRABALHO'!AR33="",AR26,'04.04_PLANO DE TRABALHO'!AR33)</f>
        <v>0</v>
      </c>
      <c r="AS27">
        <f>IF('04.04_PLANO DE TRABALHO'!AS33="",AS26,'04.04_PLANO DE TRABALHO'!AS33)</f>
        <v>0</v>
      </c>
      <c r="AT27">
        <f>IF('04.04_PLANO DE TRABALHO'!AT33="",AT26,'04.04_PLANO DE TRABALHO'!AT33)</f>
        <v>0</v>
      </c>
      <c r="AU27" t="str">
        <f>IF('04.04_PLANO DE TRABALHO'!AU33="",AU26,'04.04_PLANO DE TRABALHO'!AU33)</f>
        <v>Unid</v>
      </c>
      <c r="AV27">
        <f>IF('04.04_PLANO DE TRABALHO'!AV33="",AV26,'04.04_PLANO DE TRABALHO'!AV33)</f>
        <v>0</v>
      </c>
      <c r="AW27" t="str">
        <f>IF('04.04_PLANO DE TRABALHO'!AW33="",AW26,'04.04_PLANO DE TRABALHO'!AW33)</f>
        <v>Valor 
Unit</v>
      </c>
      <c r="AX27">
        <f>IF('04.04_PLANO DE TRABALHO'!AX33="",AX26,'04.04_PLANO DE TRABALHO'!AX33)</f>
        <v>0</v>
      </c>
      <c r="AY27">
        <f>IF('04.04_PLANO DE TRABALHO'!AY33="",AY26,'04.04_PLANO DE TRABALHO'!AY33)</f>
        <v>0</v>
      </c>
      <c r="AZ27" t="str">
        <f>IF('04.04_PLANO DE TRABALHO'!AZ33="",AZ26,'04.04_PLANO DE TRABALHO'!AZ33)</f>
        <v>Qtde</v>
      </c>
      <c r="BA27">
        <f>IF('04.04_PLANO DE TRABALHO'!BA33="",BA26,'04.04_PLANO DE TRABALHO'!BA33)</f>
        <v>0</v>
      </c>
      <c r="BB27">
        <f>IF('04.04_PLANO DE TRABALHO'!BB33="",BB26,'04.04_PLANO DE TRABALHO'!BB33)</f>
        <v>0</v>
      </c>
      <c r="BD27" t="str">
        <v>Geral</v>
      </c>
      <c r="BE27" t="str">
        <v>1.2</v>
      </c>
      <c r="BF27">
        <v>0</v>
      </c>
      <c r="BG27" t="str">
        <v>Atividade</v>
      </c>
      <c r="BH27">
        <v>0</v>
      </c>
      <c r="BI27">
        <v>0</v>
      </c>
      <c r="BJ27" t="str">
        <v>Início</v>
      </c>
      <c r="BK27">
        <v>0</v>
      </c>
      <c r="BL27">
        <v>0</v>
      </c>
      <c r="BM27" t="str">
        <v>Fim</v>
      </c>
      <c r="BN27">
        <v>0</v>
      </c>
      <c r="BO27">
        <v>0</v>
      </c>
      <c r="BP27" t="str">
        <v>1.2.2</v>
      </c>
      <c r="BQ27">
        <v>0</v>
      </c>
      <c r="BR27">
        <v>0</v>
      </c>
      <c r="BS27" t="str">
        <v>SubAtividade</v>
      </c>
      <c r="BT27">
        <v>0</v>
      </c>
      <c r="BU27">
        <v>0</v>
      </c>
      <c r="BV27">
        <v>0</v>
      </c>
      <c r="BW27">
        <v>0</v>
      </c>
      <c r="BX27">
        <v>0</v>
      </c>
      <c r="BY27" t="str">
        <v>Despesa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 t="str">
        <v>Categoria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 t="str">
        <v>Subcategoria</v>
      </c>
      <c r="CO27">
        <v>0</v>
      </c>
      <c r="CP27">
        <v>0</v>
      </c>
      <c r="CQ27">
        <v>0</v>
      </c>
      <c r="CR27">
        <v>0</v>
      </c>
      <c r="CS27" t="str">
        <v>Fonte*</v>
      </c>
      <c r="CT27">
        <v>0</v>
      </c>
      <c r="CU27">
        <v>0</v>
      </c>
      <c r="CV27">
        <v>0</v>
      </c>
      <c r="CW27" t="str">
        <v>Unid</v>
      </c>
      <c r="CX27">
        <v>0</v>
      </c>
      <c r="CY27" t="str">
        <v>Valor 
Unit</v>
      </c>
      <c r="CZ27">
        <v>0</v>
      </c>
      <c r="DA27">
        <v>0</v>
      </c>
      <c r="DB27" t="str">
        <v>Qtde</v>
      </c>
      <c r="DC27">
        <v>0</v>
      </c>
      <c r="DD27">
        <v>0</v>
      </c>
      <c r="DF27" t="str">
        <v>Geral</v>
      </c>
      <c r="DG27" t="str">
        <v>1.2</v>
      </c>
      <c r="DH27">
        <v>0</v>
      </c>
      <c r="DI27" t="str">
        <v>Atividade</v>
      </c>
      <c r="DJ27">
        <v>0</v>
      </c>
      <c r="DK27">
        <v>0</v>
      </c>
      <c r="DL27" t="str">
        <v>Início</v>
      </c>
      <c r="DM27">
        <v>0</v>
      </c>
      <c r="DN27">
        <v>0</v>
      </c>
      <c r="DO27" t="str">
        <v>Fim</v>
      </c>
      <c r="DP27">
        <v>0</v>
      </c>
      <c r="DQ27">
        <v>0</v>
      </c>
      <c r="DR27" t="str">
        <v>1.2.2</v>
      </c>
      <c r="DS27">
        <v>0</v>
      </c>
      <c r="DT27">
        <v>0</v>
      </c>
      <c r="DU27" t="str">
        <v>SubAtividade</v>
      </c>
      <c r="DV27">
        <v>0</v>
      </c>
      <c r="DW27">
        <v>0</v>
      </c>
      <c r="DX27">
        <v>0</v>
      </c>
      <c r="DY27">
        <v>0</v>
      </c>
      <c r="DZ27">
        <v>0</v>
      </c>
      <c r="EA27" t="str">
        <v>Despesa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 t="str">
        <v>Categoria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 t="str">
        <v>Subcategoria</v>
      </c>
      <c r="EQ27">
        <v>0</v>
      </c>
      <c r="ER27">
        <v>0</v>
      </c>
      <c r="ES27">
        <v>0</v>
      </c>
      <c r="ET27">
        <v>0</v>
      </c>
      <c r="EU27" t="str">
        <v>Fonte*</v>
      </c>
      <c r="EV27">
        <v>0</v>
      </c>
      <c r="EW27">
        <v>0</v>
      </c>
      <c r="EX27">
        <v>0</v>
      </c>
      <c r="EY27" t="str">
        <v>Unid</v>
      </c>
      <c r="EZ27">
        <v>0</v>
      </c>
      <c r="FA27" t="str">
        <v>Valor 
Unit</v>
      </c>
      <c r="FB27">
        <v>0</v>
      </c>
      <c r="FC27">
        <v>0</v>
      </c>
      <c r="FD27" t="str">
        <v>Qtde</v>
      </c>
      <c r="FE27">
        <v>0</v>
      </c>
      <c r="FF27">
        <v>0</v>
      </c>
      <c r="FH27" t="str">
        <v>Geral</v>
      </c>
      <c r="FI27" t="str">
        <v>1.2</v>
      </c>
      <c r="FJ27">
        <v>0</v>
      </c>
      <c r="FK27" t="str">
        <v>Atividade</v>
      </c>
      <c r="FL27">
        <v>0</v>
      </c>
      <c r="FM27">
        <v>0</v>
      </c>
      <c r="FN27" t="str">
        <v>Início</v>
      </c>
      <c r="FO27">
        <v>0</v>
      </c>
      <c r="FP27">
        <v>0</v>
      </c>
      <c r="FQ27" t="str">
        <v>Fim</v>
      </c>
      <c r="FR27">
        <v>0</v>
      </c>
      <c r="FS27">
        <v>0</v>
      </c>
      <c r="FT27" t="str">
        <v>1.2.3</v>
      </c>
      <c r="FU27">
        <v>0</v>
      </c>
      <c r="FV27">
        <v>0</v>
      </c>
      <c r="FW27" t="str">
        <v>SubAtividade</v>
      </c>
      <c r="FX27">
        <v>0</v>
      </c>
      <c r="FY27">
        <v>0</v>
      </c>
      <c r="FZ27">
        <v>0</v>
      </c>
      <c r="GA27">
        <v>0</v>
      </c>
      <c r="GB27">
        <v>0</v>
      </c>
      <c r="GC27" t="str">
        <v>Despesa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 t="str">
        <v>Categoria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 t="str">
        <v>Subcategoria</v>
      </c>
      <c r="GS27">
        <v>0</v>
      </c>
      <c r="GT27">
        <v>0</v>
      </c>
      <c r="GU27">
        <v>0</v>
      </c>
      <c r="GV27">
        <v>0</v>
      </c>
      <c r="GW27" t="str">
        <v>Fonte*</v>
      </c>
      <c r="GX27">
        <v>0</v>
      </c>
      <c r="GY27">
        <v>0</v>
      </c>
      <c r="GZ27">
        <v>0</v>
      </c>
      <c r="HA27" t="str">
        <v>Unid</v>
      </c>
      <c r="HB27">
        <v>0</v>
      </c>
      <c r="HC27" t="str">
        <v>Valor 
Unit</v>
      </c>
      <c r="HD27">
        <v>0</v>
      </c>
      <c r="HE27">
        <v>0</v>
      </c>
      <c r="HF27" t="str">
        <v>Qtde</v>
      </c>
      <c r="HG27">
        <v>0</v>
      </c>
      <c r="HH27">
        <v>0</v>
      </c>
    </row>
    <row r="28" spans="1:216" x14ac:dyDescent="0.25">
      <c r="A28">
        <v>25</v>
      </c>
      <c r="B28" t="str">
        <f>'04.04_PLANO DE TRABALHO'!$Q$7</f>
        <v>Geral</v>
      </c>
      <c r="C28" t="str">
        <f>IF('04.04_PLANO DE TRABALHO'!C34="",C27,'04.04_PLANO DE TRABALHO'!C34)</f>
        <v>1.2</v>
      </c>
      <c r="D28">
        <f>IF('04.04_PLANO DE TRABALHO'!D34="",D27,'04.04_PLANO DE TRABALHO'!D34)</f>
        <v>0</v>
      </c>
      <c r="E28" t="str">
        <f>IF(OR('04.04_PLANO DE TRABALHO'!E34="",'04.04_PLANO DE TRABALHO'!E34="Planejado",'04.04_PLANO DE TRABALHO'!E34="Realizado"),E27,'04.04_PLANO DE TRABALHO'!E34)</f>
        <v>Atividade</v>
      </c>
      <c r="F28">
        <f>IF('04.04_PLANO DE TRABALHO'!F34="",F27,'04.04_PLANO DE TRABALHO'!F34)</f>
        <v>0</v>
      </c>
      <c r="G28">
        <f>IF('04.04_PLANO DE TRABALHO'!G34="",G27,'04.04_PLANO DE TRABALHO'!G34)</f>
        <v>0</v>
      </c>
      <c r="H28" t="str">
        <f>IF('04.04_PLANO DE TRABALHO'!H34="",H27,'04.04_PLANO DE TRABALHO'!H34)</f>
        <v>Início</v>
      </c>
      <c r="I28">
        <f>IF('04.04_PLANO DE TRABALHO'!I34="",I27,'04.04_PLANO DE TRABALHO'!I34)</f>
        <v>0</v>
      </c>
      <c r="J28">
        <f>IF('04.04_PLANO DE TRABALHO'!J34="",J27,'04.04_PLANO DE TRABALHO'!J34)</f>
        <v>0</v>
      </c>
      <c r="K28" t="str">
        <f>IF('04.04_PLANO DE TRABALHO'!K34="",K27,'04.04_PLANO DE TRABALHO'!K34)</f>
        <v>Fim</v>
      </c>
      <c r="L28">
        <f>IF('04.04_PLANO DE TRABALHO'!L34="",L27,'04.04_PLANO DE TRABALHO'!L34)</f>
        <v>0</v>
      </c>
      <c r="M28">
        <f>IF('04.04_PLANO DE TRABALHO'!M34="",M27,'04.04_PLANO DE TRABALHO'!M34)</f>
        <v>0</v>
      </c>
      <c r="N28" t="str">
        <f>IF('04.04_PLANO DE TRABALHO'!N34="",N27,'04.04_PLANO DE TRABALHO'!N34)</f>
        <v>1.2.2</v>
      </c>
      <c r="O28">
        <f>IF('04.04_PLANO DE TRABALHO'!O34="",O27,'04.04_PLANO DE TRABALHO'!O34)</f>
        <v>0</v>
      </c>
      <c r="P28">
        <f>IF('04.04_PLANO DE TRABALHO'!P34="",P27,'04.04_PLANO DE TRABALHO'!P34)</f>
        <v>0</v>
      </c>
      <c r="Q28" t="str">
        <f>IF('04.04_PLANO DE TRABALHO'!Q34="",Q27,'04.04_PLANO DE TRABALHO'!Q34)</f>
        <v>SubAtividade</v>
      </c>
      <c r="R28">
        <f>IF('04.04_PLANO DE TRABALHO'!R34="",R27,'04.04_PLANO DE TRABALHO'!R34)</f>
        <v>0</v>
      </c>
      <c r="S28">
        <f>IF('04.04_PLANO DE TRABALHO'!S34="",S27,'04.04_PLANO DE TRABALHO'!S34)</f>
        <v>0</v>
      </c>
      <c r="T28">
        <f>IF('04.04_PLANO DE TRABALHO'!T34="",T27,'04.04_PLANO DE TRABALHO'!T34)</f>
        <v>0</v>
      </c>
      <c r="U28">
        <f>IF('04.04_PLANO DE TRABALHO'!U34="",U27,'04.04_PLANO DE TRABALHO'!U34)</f>
        <v>0</v>
      </c>
      <c r="V28">
        <f>IF('04.04_PLANO DE TRABALHO'!V34="",V27,'04.04_PLANO DE TRABALHO'!V34)</f>
        <v>0</v>
      </c>
      <c r="W28" t="str">
        <f>IF('04.04_PLANO DE TRABALHO'!W34="",W27,'04.04_PLANO DE TRABALHO'!W34)</f>
        <v>Despesa</v>
      </c>
      <c r="X28">
        <f>IF('04.04_PLANO DE TRABALHO'!X34="",X27,'04.04_PLANO DE TRABALHO'!X34)</f>
        <v>0</v>
      </c>
      <c r="Y28">
        <f>IF('04.04_PLANO DE TRABALHO'!Y34="",Y27,'04.04_PLANO DE TRABALHO'!Y34)</f>
        <v>0</v>
      </c>
      <c r="Z28">
        <f>IF('04.04_PLANO DE TRABALHO'!Z34="",Z27,'04.04_PLANO DE TRABALHO'!Z34)</f>
        <v>0</v>
      </c>
      <c r="AA28">
        <f>IF('04.04_PLANO DE TRABALHO'!AA34="",AA27,'04.04_PLANO DE TRABALHO'!AA34)</f>
        <v>0</v>
      </c>
      <c r="AB28">
        <f>IF('04.04_PLANO DE TRABALHO'!AB34="",AB27,'04.04_PLANO DE TRABALHO'!AB34)</f>
        <v>0</v>
      </c>
      <c r="AC28">
        <f>IF('04.04_PLANO DE TRABALHO'!AC34="",AC27,'04.04_PLANO DE TRABALHO'!AC34)</f>
        <v>0</v>
      </c>
      <c r="AD28" t="str">
        <f>IF('04.04_PLANO DE TRABALHO'!AD34="",AD27,'04.04_PLANO DE TRABALHO'!AD34)</f>
        <v>Categoria</v>
      </c>
      <c r="AE28">
        <f>IF('04.04_PLANO DE TRABALHO'!AE34="",AE27,'04.04_PLANO DE TRABALHO'!AE34)</f>
        <v>0</v>
      </c>
      <c r="AF28">
        <f>IF('04.04_PLANO DE TRABALHO'!AF34="",AF27,'04.04_PLANO DE TRABALHO'!AF34)</f>
        <v>0</v>
      </c>
      <c r="AG28">
        <f>IF('04.04_PLANO DE TRABALHO'!AG34="",AG27,'04.04_PLANO DE TRABALHO'!AG34)</f>
        <v>0</v>
      </c>
      <c r="AH28">
        <f>IF('04.04_PLANO DE TRABALHO'!AH34="",AH27,'04.04_PLANO DE TRABALHO'!AH34)</f>
        <v>0</v>
      </c>
      <c r="AI28">
        <f>IF('04.04_PLANO DE TRABALHO'!AI34="",AI27,'04.04_PLANO DE TRABALHO'!AI34)</f>
        <v>0</v>
      </c>
      <c r="AJ28">
        <f>IF('04.04_PLANO DE TRABALHO'!AJ34="",AJ27,'04.04_PLANO DE TRABALHO'!AJ34)</f>
        <v>0</v>
      </c>
      <c r="AK28">
        <f>IF('04.04_PLANO DE TRABALHO'!AK34="",AK27,'04.04_PLANO DE TRABALHO'!AK34)</f>
        <v>0</v>
      </c>
      <c r="AL28" t="str">
        <f>IF('04.04_PLANO DE TRABALHO'!AL34="",AL27,'04.04_PLANO DE TRABALHO'!AL34)</f>
        <v>Subcategoria</v>
      </c>
      <c r="AM28">
        <f>IF('04.04_PLANO DE TRABALHO'!AM34="",AM27,'04.04_PLANO DE TRABALHO'!AM34)</f>
        <v>0</v>
      </c>
      <c r="AN28">
        <f>IF('04.04_PLANO DE TRABALHO'!AN34="",AN27,'04.04_PLANO DE TRABALHO'!AN34)</f>
        <v>0</v>
      </c>
      <c r="AO28">
        <f>IF('04.04_PLANO DE TRABALHO'!AO34="",AO27,'04.04_PLANO DE TRABALHO'!AO34)</f>
        <v>0</v>
      </c>
      <c r="AP28">
        <f>IF('04.04_PLANO DE TRABALHO'!AP34="",AP27,'04.04_PLANO DE TRABALHO'!AP34)</f>
        <v>0</v>
      </c>
      <c r="AQ28" t="str">
        <f>IF('04.04_PLANO DE TRABALHO'!AQ34="",AQ27,'04.04_PLANO DE TRABALHO'!AQ34)</f>
        <v>Fonte*</v>
      </c>
      <c r="AR28">
        <f>IF('04.04_PLANO DE TRABALHO'!AR34="",AR27,'04.04_PLANO DE TRABALHO'!AR34)</f>
        <v>0</v>
      </c>
      <c r="AS28">
        <f>IF('04.04_PLANO DE TRABALHO'!AS34="",AS27,'04.04_PLANO DE TRABALHO'!AS34)</f>
        <v>0</v>
      </c>
      <c r="AT28">
        <f>IF('04.04_PLANO DE TRABALHO'!AT34="",AT27,'04.04_PLANO DE TRABALHO'!AT34)</f>
        <v>0</v>
      </c>
      <c r="AU28" t="str">
        <f>IF('04.04_PLANO DE TRABALHO'!AU34="",AU27,'04.04_PLANO DE TRABALHO'!AU34)</f>
        <v>Unid</v>
      </c>
      <c r="AV28">
        <f>IF('04.04_PLANO DE TRABALHO'!AV34="",AV27,'04.04_PLANO DE TRABALHO'!AV34)</f>
        <v>0</v>
      </c>
      <c r="AW28" t="str">
        <f>IF('04.04_PLANO DE TRABALHO'!AW34="",AW27,'04.04_PLANO DE TRABALHO'!AW34)</f>
        <v>Valor 
Unit</v>
      </c>
      <c r="AX28">
        <f>IF('04.04_PLANO DE TRABALHO'!AX34="",AX27,'04.04_PLANO DE TRABALHO'!AX34)</f>
        <v>0</v>
      </c>
      <c r="AY28">
        <f>IF('04.04_PLANO DE TRABALHO'!AY34="",AY27,'04.04_PLANO DE TRABALHO'!AY34)</f>
        <v>0</v>
      </c>
      <c r="AZ28" t="str">
        <f>IF('04.04_PLANO DE TRABALHO'!AZ34="",AZ27,'04.04_PLANO DE TRABALHO'!AZ34)</f>
        <v>Qtde</v>
      </c>
      <c r="BA28">
        <f>IF('04.04_PLANO DE TRABALHO'!BA34="",BA27,'04.04_PLANO DE TRABALHO'!BA34)</f>
        <v>0</v>
      </c>
      <c r="BB28">
        <f>IF('04.04_PLANO DE TRABALHO'!BB34="",BB27,'04.04_PLANO DE TRABALHO'!BB34)</f>
        <v>0</v>
      </c>
      <c r="BD28" t="str">
        <v>Geral</v>
      </c>
      <c r="BE28" t="str">
        <v>1.2</v>
      </c>
      <c r="BF28">
        <v>0</v>
      </c>
      <c r="BG28" t="str">
        <v>Atividade</v>
      </c>
      <c r="BH28">
        <v>0</v>
      </c>
      <c r="BI28">
        <v>0</v>
      </c>
      <c r="BJ28" t="str">
        <v>Início</v>
      </c>
      <c r="BK28">
        <v>0</v>
      </c>
      <c r="BL28">
        <v>0</v>
      </c>
      <c r="BM28" t="str">
        <v>Fim</v>
      </c>
      <c r="BN28">
        <v>0</v>
      </c>
      <c r="BO28">
        <v>0</v>
      </c>
      <c r="BP28" t="str">
        <v>1.2.2</v>
      </c>
      <c r="BQ28">
        <v>0</v>
      </c>
      <c r="BR28">
        <v>0</v>
      </c>
      <c r="BS28" t="str">
        <v>SubAtividade</v>
      </c>
      <c r="BT28">
        <v>0</v>
      </c>
      <c r="BU28">
        <v>0</v>
      </c>
      <c r="BV28">
        <v>0</v>
      </c>
      <c r="BW28">
        <v>0</v>
      </c>
      <c r="BX28">
        <v>0</v>
      </c>
      <c r="BY28" t="str">
        <v>Despesa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 t="str">
        <v>Categoria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 t="str">
        <v>Subcategoria</v>
      </c>
      <c r="CO28">
        <v>0</v>
      </c>
      <c r="CP28">
        <v>0</v>
      </c>
      <c r="CQ28">
        <v>0</v>
      </c>
      <c r="CR28">
        <v>0</v>
      </c>
      <c r="CS28" t="str">
        <v>Fonte*</v>
      </c>
      <c r="CT28">
        <v>0</v>
      </c>
      <c r="CU28">
        <v>0</v>
      </c>
      <c r="CV28">
        <v>0</v>
      </c>
      <c r="CW28" t="str">
        <v>Unid</v>
      </c>
      <c r="CX28">
        <v>0</v>
      </c>
      <c r="CY28" t="str">
        <v>Valor 
Unit</v>
      </c>
      <c r="CZ28">
        <v>0</v>
      </c>
      <c r="DA28">
        <v>0</v>
      </c>
      <c r="DB28" t="str">
        <v>Qtde</v>
      </c>
      <c r="DC28">
        <v>0</v>
      </c>
      <c r="DD28">
        <v>0</v>
      </c>
      <c r="DF28" t="str">
        <v>Geral</v>
      </c>
      <c r="DG28" t="str">
        <v>1.2</v>
      </c>
      <c r="DH28">
        <v>0</v>
      </c>
      <c r="DI28" t="str">
        <v>Atividade</v>
      </c>
      <c r="DJ28">
        <v>0</v>
      </c>
      <c r="DK28">
        <v>0</v>
      </c>
      <c r="DL28" t="str">
        <v>Início</v>
      </c>
      <c r="DM28">
        <v>0</v>
      </c>
      <c r="DN28">
        <v>0</v>
      </c>
      <c r="DO28" t="str">
        <v>Fim</v>
      </c>
      <c r="DP28">
        <v>0</v>
      </c>
      <c r="DQ28">
        <v>0</v>
      </c>
      <c r="DR28" t="str">
        <v>Total da SubAtividade:</v>
      </c>
      <c r="DS28">
        <v>0</v>
      </c>
      <c r="DT28">
        <v>0</v>
      </c>
      <c r="DU28" t="str">
        <v>SubAtividade</v>
      </c>
      <c r="DV28">
        <v>0</v>
      </c>
      <c r="DW28">
        <v>0</v>
      </c>
      <c r="DX28">
        <v>0</v>
      </c>
      <c r="DY28">
        <v>0</v>
      </c>
      <c r="DZ28">
        <v>0</v>
      </c>
      <c r="EA28" t="str">
        <v>Despesa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 t="str">
        <v>Categoria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 t="str">
        <v>Subcategoria</v>
      </c>
      <c r="EQ28">
        <v>0</v>
      </c>
      <c r="ER28">
        <v>0</v>
      </c>
      <c r="ES28">
        <v>0</v>
      </c>
      <c r="ET28">
        <v>0</v>
      </c>
      <c r="EU28" t="str">
        <v>Fonte*</v>
      </c>
      <c r="EV28">
        <v>0</v>
      </c>
      <c r="EW28">
        <v>0</v>
      </c>
      <c r="EX28">
        <v>0</v>
      </c>
      <c r="EY28" t="str">
        <v>Unid</v>
      </c>
      <c r="EZ28">
        <v>0</v>
      </c>
      <c r="FA28" t="str">
        <v>Valor 
Unit</v>
      </c>
      <c r="FB28">
        <v>0</v>
      </c>
      <c r="FC28">
        <v>0</v>
      </c>
      <c r="FD28" t="str">
        <v>Qtde</v>
      </c>
      <c r="FE28">
        <v>0</v>
      </c>
      <c r="FF28">
        <v>0</v>
      </c>
      <c r="FH28" t="str">
        <v>Geral</v>
      </c>
      <c r="FI28" t="str">
        <v>1.3</v>
      </c>
      <c r="FJ28">
        <v>0</v>
      </c>
      <c r="FK28" t="str">
        <v>Atividade</v>
      </c>
      <c r="FL28">
        <v>0</v>
      </c>
      <c r="FM28">
        <v>0</v>
      </c>
      <c r="FN28" t="str">
        <v>Início</v>
      </c>
      <c r="FO28">
        <v>0</v>
      </c>
      <c r="FP28">
        <v>0</v>
      </c>
      <c r="FQ28" t="str">
        <v>Fim</v>
      </c>
      <c r="FR28">
        <v>0</v>
      </c>
      <c r="FS28">
        <v>0</v>
      </c>
      <c r="FT28" t="str">
        <v>1.3.1</v>
      </c>
      <c r="FU28">
        <v>0</v>
      </c>
      <c r="FV28">
        <v>0</v>
      </c>
      <c r="FW28" t="str">
        <v>SubAtividade</v>
      </c>
      <c r="FX28">
        <v>0</v>
      </c>
      <c r="FY28">
        <v>0</v>
      </c>
      <c r="FZ28">
        <v>0</v>
      </c>
      <c r="GA28">
        <v>0</v>
      </c>
      <c r="GB28">
        <v>0</v>
      </c>
      <c r="GC28" t="str">
        <v>Despesa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 t="str">
        <v>Categoria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 t="str">
        <v>Subcategoria</v>
      </c>
      <c r="GS28">
        <v>0</v>
      </c>
      <c r="GT28">
        <v>0</v>
      </c>
      <c r="GU28">
        <v>0</v>
      </c>
      <c r="GV28">
        <v>0</v>
      </c>
      <c r="GW28" t="str">
        <v>Fonte*</v>
      </c>
      <c r="GX28">
        <v>0</v>
      </c>
      <c r="GY28">
        <v>0</v>
      </c>
      <c r="GZ28">
        <v>0</v>
      </c>
      <c r="HA28" t="str">
        <v>Unid</v>
      </c>
      <c r="HB28">
        <v>0</v>
      </c>
      <c r="HC28" t="str">
        <v>Valor 
Unit</v>
      </c>
      <c r="HD28">
        <v>0</v>
      </c>
      <c r="HE28">
        <v>0</v>
      </c>
      <c r="HF28" t="str">
        <v>Qtde</v>
      </c>
      <c r="HG28">
        <v>0</v>
      </c>
      <c r="HH28">
        <v>0</v>
      </c>
    </row>
    <row r="29" spans="1:216" x14ac:dyDescent="0.25">
      <c r="A29">
        <v>26</v>
      </c>
      <c r="B29" t="str">
        <f>'04.04_PLANO DE TRABALHO'!$Q$7</f>
        <v>Geral</v>
      </c>
      <c r="C29" t="str">
        <f>IF('04.04_PLANO DE TRABALHO'!C35="",C28,'04.04_PLANO DE TRABALHO'!C35)</f>
        <v>1.2</v>
      </c>
      <c r="D29">
        <f>IF('04.04_PLANO DE TRABALHO'!D35="",D28,'04.04_PLANO DE TRABALHO'!D35)</f>
        <v>0</v>
      </c>
      <c r="E29" t="str">
        <f>IF(OR('04.04_PLANO DE TRABALHO'!E35="",'04.04_PLANO DE TRABALHO'!E35="Planejado",'04.04_PLANO DE TRABALHO'!E35="Realizado"),E28,'04.04_PLANO DE TRABALHO'!E35)</f>
        <v>Atividade</v>
      </c>
      <c r="F29">
        <f>IF('04.04_PLANO DE TRABALHO'!F35="",F28,'04.04_PLANO DE TRABALHO'!F35)</f>
        <v>0</v>
      </c>
      <c r="G29">
        <f>IF('04.04_PLANO DE TRABALHO'!G35="",G28,'04.04_PLANO DE TRABALHO'!G35)</f>
        <v>0</v>
      </c>
      <c r="H29" t="str">
        <f>IF('04.04_PLANO DE TRABALHO'!H35="",H28,'04.04_PLANO DE TRABALHO'!H35)</f>
        <v>Início</v>
      </c>
      <c r="I29">
        <f>IF('04.04_PLANO DE TRABALHO'!I35="",I28,'04.04_PLANO DE TRABALHO'!I35)</f>
        <v>0</v>
      </c>
      <c r="J29">
        <f>IF('04.04_PLANO DE TRABALHO'!J35="",J28,'04.04_PLANO DE TRABALHO'!J35)</f>
        <v>0</v>
      </c>
      <c r="K29" t="str">
        <f>IF('04.04_PLANO DE TRABALHO'!K35="",K28,'04.04_PLANO DE TRABALHO'!K35)</f>
        <v>Fim</v>
      </c>
      <c r="L29">
        <f>IF('04.04_PLANO DE TRABALHO'!L35="",L28,'04.04_PLANO DE TRABALHO'!L35)</f>
        <v>0</v>
      </c>
      <c r="M29">
        <f>IF('04.04_PLANO DE TRABALHO'!M35="",M28,'04.04_PLANO DE TRABALHO'!M35)</f>
        <v>0</v>
      </c>
      <c r="N29" t="str">
        <f>IF('04.04_PLANO DE TRABALHO'!N35="",N28,'04.04_PLANO DE TRABALHO'!N35)</f>
        <v>1.2.2</v>
      </c>
      <c r="O29">
        <f>IF('04.04_PLANO DE TRABALHO'!O35="",O28,'04.04_PLANO DE TRABALHO'!O35)</f>
        <v>0</v>
      </c>
      <c r="P29">
        <f>IF('04.04_PLANO DE TRABALHO'!P35="",P28,'04.04_PLANO DE TRABALHO'!P35)</f>
        <v>0</v>
      </c>
      <c r="Q29" t="str">
        <f>IF('04.04_PLANO DE TRABALHO'!Q35="",Q28,'04.04_PLANO DE TRABALHO'!Q35)</f>
        <v>SubAtividade</v>
      </c>
      <c r="R29">
        <f>IF('04.04_PLANO DE TRABALHO'!R35="",R28,'04.04_PLANO DE TRABALHO'!R35)</f>
        <v>0</v>
      </c>
      <c r="S29">
        <f>IF('04.04_PLANO DE TRABALHO'!S35="",S28,'04.04_PLANO DE TRABALHO'!S35)</f>
        <v>0</v>
      </c>
      <c r="T29">
        <f>IF('04.04_PLANO DE TRABALHO'!T35="",T28,'04.04_PLANO DE TRABALHO'!T35)</f>
        <v>0</v>
      </c>
      <c r="U29">
        <f>IF('04.04_PLANO DE TRABALHO'!U35="",U28,'04.04_PLANO DE TRABALHO'!U35)</f>
        <v>0</v>
      </c>
      <c r="V29">
        <f>IF('04.04_PLANO DE TRABALHO'!V35="",V28,'04.04_PLANO DE TRABALHO'!V35)</f>
        <v>0</v>
      </c>
      <c r="W29" t="str">
        <f>IF('04.04_PLANO DE TRABALHO'!W35="",W28,'04.04_PLANO DE TRABALHO'!W35)</f>
        <v>Despesa</v>
      </c>
      <c r="X29">
        <f>IF('04.04_PLANO DE TRABALHO'!X35="",X28,'04.04_PLANO DE TRABALHO'!X35)</f>
        <v>0</v>
      </c>
      <c r="Y29">
        <f>IF('04.04_PLANO DE TRABALHO'!Y35="",Y28,'04.04_PLANO DE TRABALHO'!Y35)</f>
        <v>0</v>
      </c>
      <c r="Z29">
        <f>IF('04.04_PLANO DE TRABALHO'!Z35="",Z28,'04.04_PLANO DE TRABALHO'!Z35)</f>
        <v>0</v>
      </c>
      <c r="AA29">
        <f>IF('04.04_PLANO DE TRABALHO'!AA35="",AA28,'04.04_PLANO DE TRABALHO'!AA35)</f>
        <v>0</v>
      </c>
      <c r="AB29">
        <f>IF('04.04_PLANO DE TRABALHO'!AB35="",AB28,'04.04_PLANO DE TRABALHO'!AB35)</f>
        <v>0</v>
      </c>
      <c r="AC29">
        <f>IF('04.04_PLANO DE TRABALHO'!AC35="",AC28,'04.04_PLANO DE TRABALHO'!AC35)</f>
        <v>0</v>
      </c>
      <c r="AD29" t="str">
        <f>IF('04.04_PLANO DE TRABALHO'!AD35="",AD28,'04.04_PLANO DE TRABALHO'!AD35)</f>
        <v>Categoria</v>
      </c>
      <c r="AE29">
        <f>IF('04.04_PLANO DE TRABALHO'!AE35="",AE28,'04.04_PLANO DE TRABALHO'!AE35)</f>
        <v>0</v>
      </c>
      <c r="AF29">
        <f>IF('04.04_PLANO DE TRABALHO'!AF35="",AF28,'04.04_PLANO DE TRABALHO'!AF35)</f>
        <v>0</v>
      </c>
      <c r="AG29">
        <f>IF('04.04_PLANO DE TRABALHO'!AG35="",AG28,'04.04_PLANO DE TRABALHO'!AG35)</f>
        <v>0</v>
      </c>
      <c r="AH29">
        <f>IF('04.04_PLANO DE TRABALHO'!AH35="",AH28,'04.04_PLANO DE TRABALHO'!AH35)</f>
        <v>0</v>
      </c>
      <c r="AI29">
        <f>IF('04.04_PLANO DE TRABALHO'!AI35="",AI28,'04.04_PLANO DE TRABALHO'!AI35)</f>
        <v>0</v>
      </c>
      <c r="AJ29">
        <f>IF('04.04_PLANO DE TRABALHO'!AJ35="",AJ28,'04.04_PLANO DE TRABALHO'!AJ35)</f>
        <v>0</v>
      </c>
      <c r="AK29">
        <f>IF('04.04_PLANO DE TRABALHO'!AK35="",AK28,'04.04_PLANO DE TRABALHO'!AK35)</f>
        <v>0</v>
      </c>
      <c r="AL29" t="str">
        <f>IF('04.04_PLANO DE TRABALHO'!AL35="",AL28,'04.04_PLANO DE TRABALHO'!AL35)</f>
        <v>Subcategoria</v>
      </c>
      <c r="AM29">
        <f>IF('04.04_PLANO DE TRABALHO'!AM35="",AM28,'04.04_PLANO DE TRABALHO'!AM35)</f>
        <v>0</v>
      </c>
      <c r="AN29">
        <f>IF('04.04_PLANO DE TRABALHO'!AN35="",AN28,'04.04_PLANO DE TRABALHO'!AN35)</f>
        <v>0</v>
      </c>
      <c r="AO29">
        <f>IF('04.04_PLANO DE TRABALHO'!AO35="",AO28,'04.04_PLANO DE TRABALHO'!AO35)</f>
        <v>0</v>
      </c>
      <c r="AP29">
        <f>IF('04.04_PLANO DE TRABALHO'!AP35="",AP28,'04.04_PLANO DE TRABALHO'!AP35)</f>
        <v>0</v>
      </c>
      <c r="AQ29" t="str">
        <f>IF('04.04_PLANO DE TRABALHO'!AQ35="",AQ28,'04.04_PLANO DE TRABALHO'!AQ35)</f>
        <v>Fonte*</v>
      </c>
      <c r="AR29">
        <f>IF('04.04_PLANO DE TRABALHO'!AR35="",AR28,'04.04_PLANO DE TRABALHO'!AR35)</f>
        <v>0</v>
      </c>
      <c r="AS29">
        <f>IF('04.04_PLANO DE TRABALHO'!AS35="",AS28,'04.04_PLANO DE TRABALHO'!AS35)</f>
        <v>0</v>
      </c>
      <c r="AT29">
        <f>IF('04.04_PLANO DE TRABALHO'!AT35="",AT28,'04.04_PLANO DE TRABALHO'!AT35)</f>
        <v>0</v>
      </c>
      <c r="AU29" t="str">
        <f>IF('04.04_PLANO DE TRABALHO'!AU35="",AU28,'04.04_PLANO DE TRABALHO'!AU35)</f>
        <v>Unid</v>
      </c>
      <c r="AV29">
        <f>IF('04.04_PLANO DE TRABALHO'!AV35="",AV28,'04.04_PLANO DE TRABALHO'!AV35)</f>
        <v>0</v>
      </c>
      <c r="AW29" t="str">
        <f>IF('04.04_PLANO DE TRABALHO'!AW35="",AW28,'04.04_PLANO DE TRABALHO'!AW35)</f>
        <v>Valor 
Unit</v>
      </c>
      <c r="AX29">
        <f>IF('04.04_PLANO DE TRABALHO'!AX35="",AX28,'04.04_PLANO DE TRABALHO'!AX35)</f>
        <v>0</v>
      </c>
      <c r="AY29">
        <f>IF('04.04_PLANO DE TRABALHO'!AY35="",AY28,'04.04_PLANO DE TRABALHO'!AY35)</f>
        <v>0</v>
      </c>
      <c r="AZ29" t="str">
        <f>IF('04.04_PLANO DE TRABALHO'!AZ35="",AZ28,'04.04_PLANO DE TRABALHO'!AZ35)</f>
        <v>Qtde</v>
      </c>
      <c r="BA29">
        <f>IF('04.04_PLANO DE TRABALHO'!BA35="",BA28,'04.04_PLANO DE TRABALHO'!BA35)</f>
        <v>0</v>
      </c>
      <c r="BB29">
        <f>IF('04.04_PLANO DE TRABALHO'!BB35="",BB28,'04.04_PLANO DE TRABALHO'!BB35)</f>
        <v>0</v>
      </c>
      <c r="BD29" t="str">
        <v>Geral</v>
      </c>
      <c r="BE29" t="str">
        <v>1.2</v>
      </c>
      <c r="BF29">
        <v>0</v>
      </c>
      <c r="BG29" t="str">
        <v>Atividade</v>
      </c>
      <c r="BH29">
        <v>0</v>
      </c>
      <c r="BI29">
        <v>0</v>
      </c>
      <c r="BJ29" t="str">
        <v>Início</v>
      </c>
      <c r="BK29">
        <v>0</v>
      </c>
      <c r="BL29">
        <v>0</v>
      </c>
      <c r="BM29" t="str">
        <v>Fim</v>
      </c>
      <c r="BN29">
        <v>0</v>
      </c>
      <c r="BO29">
        <v>0</v>
      </c>
      <c r="BP29" t="str">
        <v>Total da SubAtividade:</v>
      </c>
      <c r="BQ29">
        <v>0</v>
      </c>
      <c r="BR29">
        <v>0</v>
      </c>
      <c r="BS29" t="str">
        <v>SubAtividade</v>
      </c>
      <c r="BT29">
        <v>0</v>
      </c>
      <c r="BU29">
        <v>0</v>
      </c>
      <c r="BV29">
        <v>0</v>
      </c>
      <c r="BW29">
        <v>0</v>
      </c>
      <c r="BX29">
        <v>0</v>
      </c>
      <c r="BY29" t="str">
        <v>Despesa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 t="str">
        <v>Categoria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 t="str">
        <v>Subcategoria</v>
      </c>
      <c r="CO29">
        <v>0</v>
      </c>
      <c r="CP29">
        <v>0</v>
      </c>
      <c r="CQ29">
        <v>0</v>
      </c>
      <c r="CR29">
        <v>0</v>
      </c>
      <c r="CS29" t="str">
        <v>Fonte*</v>
      </c>
      <c r="CT29">
        <v>0</v>
      </c>
      <c r="CU29">
        <v>0</v>
      </c>
      <c r="CV29">
        <v>0</v>
      </c>
      <c r="CW29" t="str">
        <v>Unid</v>
      </c>
      <c r="CX29">
        <v>0</v>
      </c>
      <c r="CY29" t="str">
        <v>Valor 
Unit</v>
      </c>
      <c r="CZ29">
        <v>0</v>
      </c>
      <c r="DA29">
        <v>0</v>
      </c>
      <c r="DB29" t="str">
        <v>Qtde</v>
      </c>
      <c r="DC29">
        <v>0</v>
      </c>
      <c r="DD29">
        <v>0</v>
      </c>
      <c r="DF29" t="str">
        <v>Geral</v>
      </c>
      <c r="DG29" t="str">
        <v>1.2</v>
      </c>
      <c r="DH29">
        <v>0</v>
      </c>
      <c r="DI29" t="str">
        <v>Atividade</v>
      </c>
      <c r="DJ29">
        <v>0</v>
      </c>
      <c r="DK29">
        <v>0</v>
      </c>
      <c r="DL29" t="str">
        <v>Início</v>
      </c>
      <c r="DM29">
        <v>0</v>
      </c>
      <c r="DN29">
        <v>0</v>
      </c>
      <c r="DO29" t="str">
        <v>Fim</v>
      </c>
      <c r="DP29">
        <v>0</v>
      </c>
      <c r="DQ29">
        <v>0</v>
      </c>
      <c r="DR29" t="str">
        <v>1.2.3</v>
      </c>
      <c r="DS29">
        <v>0</v>
      </c>
      <c r="DT29">
        <v>0</v>
      </c>
      <c r="DU29" t="str">
        <v>SubAtividade</v>
      </c>
      <c r="DV29">
        <v>0</v>
      </c>
      <c r="DW29">
        <v>0</v>
      </c>
      <c r="DX29">
        <v>0</v>
      </c>
      <c r="DY29">
        <v>0</v>
      </c>
      <c r="DZ29">
        <v>0</v>
      </c>
      <c r="EA29" t="str">
        <v>Despesa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 t="str">
        <v>Categoria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 t="str">
        <v>Subcategoria</v>
      </c>
      <c r="EQ29">
        <v>0</v>
      </c>
      <c r="ER29">
        <v>0</v>
      </c>
      <c r="ES29">
        <v>0</v>
      </c>
      <c r="ET29">
        <v>0</v>
      </c>
      <c r="EU29" t="str">
        <v>Fonte*</v>
      </c>
      <c r="EV29">
        <v>0</v>
      </c>
      <c r="EW29">
        <v>0</v>
      </c>
      <c r="EX29">
        <v>0</v>
      </c>
      <c r="EY29" t="str">
        <v>Unid</v>
      </c>
      <c r="EZ29">
        <v>0</v>
      </c>
      <c r="FA29" t="str">
        <v>Valor 
Unit</v>
      </c>
      <c r="FB29">
        <v>0</v>
      </c>
      <c r="FC29">
        <v>0</v>
      </c>
      <c r="FD29" t="str">
        <v>Qtde</v>
      </c>
      <c r="FE29">
        <v>0</v>
      </c>
      <c r="FF29">
        <v>0</v>
      </c>
      <c r="FH29" t="str">
        <v>Geral</v>
      </c>
      <c r="FI29" t="str">
        <v>1.3</v>
      </c>
      <c r="FJ29">
        <v>0</v>
      </c>
      <c r="FK29" t="str">
        <v>Atividade</v>
      </c>
      <c r="FL29">
        <v>0</v>
      </c>
      <c r="FM29">
        <v>0</v>
      </c>
      <c r="FN29" t="str">
        <v>Início</v>
      </c>
      <c r="FO29">
        <v>0</v>
      </c>
      <c r="FP29">
        <v>0</v>
      </c>
      <c r="FQ29" t="str">
        <v>Fim</v>
      </c>
      <c r="FR29">
        <v>0</v>
      </c>
      <c r="FS29">
        <v>0</v>
      </c>
      <c r="FT29" t="str">
        <v>1.3.1</v>
      </c>
      <c r="FU29">
        <v>0</v>
      </c>
      <c r="FV29">
        <v>0</v>
      </c>
      <c r="FW29" t="str">
        <v>SubAtividade</v>
      </c>
      <c r="FX29">
        <v>0</v>
      </c>
      <c r="FY29">
        <v>0</v>
      </c>
      <c r="FZ29">
        <v>0</v>
      </c>
      <c r="GA29">
        <v>0</v>
      </c>
      <c r="GB29">
        <v>0</v>
      </c>
      <c r="GC29" t="str">
        <v>Despesa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 t="str">
        <v>Categoria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 t="str">
        <v>Subcategoria</v>
      </c>
      <c r="GS29">
        <v>0</v>
      </c>
      <c r="GT29">
        <v>0</v>
      </c>
      <c r="GU29">
        <v>0</v>
      </c>
      <c r="GV29">
        <v>0</v>
      </c>
      <c r="GW29" t="str">
        <v>Fonte*</v>
      </c>
      <c r="GX29">
        <v>0</v>
      </c>
      <c r="GY29">
        <v>0</v>
      </c>
      <c r="GZ29">
        <v>0</v>
      </c>
      <c r="HA29" t="str">
        <v>Unid</v>
      </c>
      <c r="HB29">
        <v>0</v>
      </c>
      <c r="HC29" t="str">
        <v>Valor 
Unit</v>
      </c>
      <c r="HD29">
        <v>0</v>
      </c>
      <c r="HE29">
        <v>0</v>
      </c>
      <c r="HF29" t="str">
        <v>Qtde</v>
      </c>
      <c r="HG29">
        <v>0</v>
      </c>
      <c r="HH29">
        <v>0</v>
      </c>
    </row>
    <row r="30" spans="1:216" x14ac:dyDescent="0.25">
      <c r="A30">
        <v>27</v>
      </c>
      <c r="B30" t="str">
        <f>'04.04_PLANO DE TRABALHO'!$Q$7</f>
        <v>Geral</v>
      </c>
      <c r="C30" t="str">
        <f>IF('04.04_PLANO DE TRABALHO'!C36="",C29,'04.04_PLANO DE TRABALHO'!C36)</f>
        <v>1.2</v>
      </c>
      <c r="D30">
        <f>IF('04.04_PLANO DE TRABALHO'!D36="",D29,'04.04_PLANO DE TRABALHO'!D36)</f>
        <v>0</v>
      </c>
      <c r="E30" t="str">
        <f>IF(OR('04.04_PLANO DE TRABALHO'!E36="",'04.04_PLANO DE TRABALHO'!E36="Planejado",'04.04_PLANO DE TRABALHO'!E36="Realizado"),E29,'04.04_PLANO DE TRABALHO'!E36)</f>
        <v>Atividade</v>
      </c>
      <c r="F30">
        <f>IF('04.04_PLANO DE TRABALHO'!F36="",F29,'04.04_PLANO DE TRABALHO'!F36)</f>
        <v>0</v>
      </c>
      <c r="G30">
        <f>IF('04.04_PLANO DE TRABALHO'!G36="",G29,'04.04_PLANO DE TRABALHO'!G36)</f>
        <v>0</v>
      </c>
      <c r="H30" t="str">
        <f>IF('04.04_PLANO DE TRABALHO'!H36="",H29,'04.04_PLANO DE TRABALHO'!H36)</f>
        <v>Início</v>
      </c>
      <c r="I30">
        <f>IF('04.04_PLANO DE TRABALHO'!I36="",I29,'04.04_PLANO DE TRABALHO'!I36)</f>
        <v>0</v>
      </c>
      <c r="J30">
        <f>IF('04.04_PLANO DE TRABALHO'!J36="",J29,'04.04_PLANO DE TRABALHO'!J36)</f>
        <v>0</v>
      </c>
      <c r="K30" t="str">
        <f>IF('04.04_PLANO DE TRABALHO'!K36="",K29,'04.04_PLANO DE TRABALHO'!K36)</f>
        <v>Fim</v>
      </c>
      <c r="L30">
        <f>IF('04.04_PLANO DE TRABALHO'!L36="",L29,'04.04_PLANO DE TRABALHO'!L36)</f>
        <v>0</v>
      </c>
      <c r="M30">
        <f>IF('04.04_PLANO DE TRABALHO'!M36="",M29,'04.04_PLANO DE TRABALHO'!M36)</f>
        <v>0</v>
      </c>
      <c r="N30" t="str">
        <f>IF('04.04_PLANO DE TRABALHO'!N36="",N29,'04.04_PLANO DE TRABALHO'!N36)</f>
        <v>1.2.2</v>
      </c>
      <c r="O30">
        <f>IF('04.04_PLANO DE TRABALHO'!O36="",O29,'04.04_PLANO DE TRABALHO'!O36)</f>
        <v>0</v>
      </c>
      <c r="P30">
        <f>IF('04.04_PLANO DE TRABALHO'!P36="",P29,'04.04_PLANO DE TRABALHO'!P36)</f>
        <v>0</v>
      </c>
      <c r="Q30" t="str">
        <f>IF('04.04_PLANO DE TRABALHO'!Q36="",Q29,'04.04_PLANO DE TRABALHO'!Q36)</f>
        <v>SubAtividade</v>
      </c>
      <c r="R30">
        <f>IF('04.04_PLANO DE TRABALHO'!R36="",R29,'04.04_PLANO DE TRABALHO'!R36)</f>
        <v>0</v>
      </c>
      <c r="S30">
        <f>IF('04.04_PLANO DE TRABALHO'!S36="",S29,'04.04_PLANO DE TRABALHO'!S36)</f>
        <v>0</v>
      </c>
      <c r="T30">
        <f>IF('04.04_PLANO DE TRABALHO'!T36="",T29,'04.04_PLANO DE TRABALHO'!T36)</f>
        <v>0</v>
      </c>
      <c r="U30">
        <f>IF('04.04_PLANO DE TRABALHO'!U36="",U29,'04.04_PLANO DE TRABALHO'!U36)</f>
        <v>0</v>
      </c>
      <c r="V30">
        <f>IF('04.04_PLANO DE TRABALHO'!V36="",V29,'04.04_PLANO DE TRABALHO'!V36)</f>
        <v>0</v>
      </c>
      <c r="W30" t="str">
        <f>IF('04.04_PLANO DE TRABALHO'!W36="",W29,'04.04_PLANO DE TRABALHO'!W36)</f>
        <v>Despesa</v>
      </c>
      <c r="X30">
        <f>IF('04.04_PLANO DE TRABALHO'!X36="",X29,'04.04_PLANO DE TRABALHO'!X36)</f>
        <v>0</v>
      </c>
      <c r="Y30">
        <f>IF('04.04_PLANO DE TRABALHO'!Y36="",Y29,'04.04_PLANO DE TRABALHO'!Y36)</f>
        <v>0</v>
      </c>
      <c r="Z30">
        <f>IF('04.04_PLANO DE TRABALHO'!Z36="",Z29,'04.04_PLANO DE TRABALHO'!Z36)</f>
        <v>0</v>
      </c>
      <c r="AA30">
        <f>IF('04.04_PLANO DE TRABALHO'!AA36="",AA29,'04.04_PLANO DE TRABALHO'!AA36)</f>
        <v>0</v>
      </c>
      <c r="AB30">
        <f>IF('04.04_PLANO DE TRABALHO'!AB36="",AB29,'04.04_PLANO DE TRABALHO'!AB36)</f>
        <v>0</v>
      </c>
      <c r="AC30">
        <f>IF('04.04_PLANO DE TRABALHO'!AC36="",AC29,'04.04_PLANO DE TRABALHO'!AC36)</f>
        <v>0</v>
      </c>
      <c r="AD30" t="str">
        <f>IF('04.04_PLANO DE TRABALHO'!AD36="",AD29,'04.04_PLANO DE TRABALHO'!AD36)</f>
        <v>Categoria</v>
      </c>
      <c r="AE30">
        <f>IF('04.04_PLANO DE TRABALHO'!AE36="",AE29,'04.04_PLANO DE TRABALHO'!AE36)</f>
        <v>0</v>
      </c>
      <c r="AF30">
        <f>IF('04.04_PLANO DE TRABALHO'!AF36="",AF29,'04.04_PLANO DE TRABALHO'!AF36)</f>
        <v>0</v>
      </c>
      <c r="AG30">
        <f>IF('04.04_PLANO DE TRABALHO'!AG36="",AG29,'04.04_PLANO DE TRABALHO'!AG36)</f>
        <v>0</v>
      </c>
      <c r="AH30">
        <f>IF('04.04_PLANO DE TRABALHO'!AH36="",AH29,'04.04_PLANO DE TRABALHO'!AH36)</f>
        <v>0</v>
      </c>
      <c r="AI30">
        <f>IF('04.04_PLANO DE TRABALHO'!AI36="",AI29,'04.04_PLANO DE TRABALHO'!AI36)</f>
        <v>0</v>
      </c>
      <c r="AJ30">
        <f>IF('04.04_PLANO DE TRABALHO'!AJ36="",AJ29,'04.04_PLANO DE TRABALHO'!AJ36)</f>
        <v>0</v>
      </c>
      <c r="AK30">
        <f>IF('04.04_PLANO DE TRABALHO'!AK36="",AK29,'04.04_PLANO DE TRABALHO'!AK36)</f>
        <v>0</v>
      </c>
      <c r="AL30" t="str">
        <f>IF('04.04_PLANO DE TRABALHO'!AL36="",AL29,'04.04_PLANO DE TRABALHO'!AL36)</f>
        <v>Subcategoria</v>
      </c>
      <c r="AM30">
        <f>IF('04.04_PLANO DE TRABALHO'!AM36="",AM29,'04.04_PLANO DE TRABALHO'!AM36)</f>
        <v>0</v>
      </c>
      <c r="AN30">
        <f>IF('04.04_PLANO DE TRABALHO'!AN36="",AN29,'04.04_PLANO DE TRABALHO'!AN36)</f>
        <v>0</v>
      </c>
      <c r="AO30">
        <f>IF('04.04_PLANO DE TRABALHO'!AO36="",AO29,'04.04_PLANO DE TRABALHO'!AO36)</f>
        <v>0</v>
      </c>
      <c r="AP30">
        <f>IF('04.04_PLANO DE TRABALHO'!AP36="",AP29,'04.04_PLANO DE TRABALHO'!AP36)</f>
        <v>0</v>
      </c>
      <c r="AQ30" t="str">
        <f>IF('04.04_PLANO DE TRABALHO'!AQ36="",AQ29,'04.04_PLANO DE TRABALHO'!AQ36)</f>
        <v>Fonte*</v>
      </c>
      <c r="AR30">
        <f>IF('04.04_PLANO DE TRABALHO'!AR36="",AR29,'04.04_PLANO DE TRABALHO'!AR36)</f>
        <v>0</v>
      </c>
      <c r="AS30">
        <f>IF('04.04_PLANO DE TRABALHO'!AS36="",AS29,'04.04_PLANO DE TRABALHO'!AS36)</f>
        <v>0</v>
      </c>
      <c r="AT30">
        <f>IF('04.04_PLANO DE TRABALHO'!AT36="",AT29,'04.04_PLANO DE TRABALHO'!AT36)</f>
        <v>0</v>
      </c>
      <c r="AU30" t="str">
        <f>IF('04.04_PLANO DE TRABALHO'!AU36="",AU29,'04.04_PLANO DE TRABALHO'!AU36)</f>
        <v>Unid</v>
      </c>
      <c r="AV30">
        <f>IF('04.04_PLANO DE TRABALHO'!AV36="",AV29,'04.04_PLANO DE TRABALHO'!AV36)</f>
        <v>0</v>
      </c>
      <c r="AW30" t="str">
        <f>IF('04.04_PLANO DE TRABALHO'!AW36="",AW29,'04.04_PLANO DE TRABALHO'!AW36)</f>
        <v>Valor 
Unit</v>
      </c>
      <c r="AX30">
        <f>IF('04.04_PLANO DE TRABALHO'!AX36="",AX29,'04.04_PLANO DE TRABALHO'!AX36)</f>
        <v>0</v>
      </c>
      <c r="AY30">
        <f>IF('04.04_PLANO DE TRABALHO'!AY36="",AY29,'04.04_PLANO DE TRABALHO'!AY36)</f>
        <v>0</v>
      </c>
      <c r="AZ30" t="str">
        <f>IF('04.04_PLANO DE TRABALHO'!AZ36="",AZ29,'04.04_PLANO DE TRABALHO'!AZ36)</f>
        <v>Qtde</v>
      </c>
      <c r="BA30">
        <f>IF('04.04_PLANO DE TRABALHO'!BA36="",BA29,'04.04_PLANO DE TRABALHO'!BA36)</f>
        <v>0</v>
      </c>
      <c r="BB30">
        <f>IF('04.04_PLANO DE TRABALHO'!BB36="",BB29,'04.04_PLANO DE TRABALHO'!BB36)</f>
        <v>0</v>
      </c>
      <c r="BD30" t="str">
        <v>Geral</v>
      </c>
      <c r="BE30" t="str">
        <v>1.2</v>
      </c>
      <c r="BF30">
        <v>0</v>
      </c>
      <c r="BG30" t="str">
        <v>Atividade</v>
      </c>
      <c r="BH30">
        <v>0</v>
      </c>
      <c r="BI30">
        <v>0</v>
      </c>
      <c r="BJ30" t="str">
        <v>Início</v>
      </c>
      <c r="BK30">
        <v>0</v>
      </c>
      <c r="BL30">
        <v>0</v>
      </c>
      <c r="BM30" t="str">
        <v>Fim</v>
      </c>
      <c r="BN30">
        <v>0</v>
      </c>
      <c r="BO30">
        <v>0</v>
      </c>
      <c r="BP30" t="str">
        <v>1.2.3</v>
      </c>
      <c r="BQ30">
        <v>0</v>
      </c>
      <c r="BR30">
        <v>0</v>
      </c>
      <c r="BS30" t="str">
        <v>SubAtividade</v>
      </c>
      <c r="BT30">
        <v>0</v>
      </c>
      <c r="BU30">
        <v>0</v>
      </c>
      <c r="BV30">
        <v>0</v>
      </c>
      <c r="BW30">
        <v>0</v>
      </c>
      <c r="BX30">
        <v>0</v>
      </c>
      <c r="BY30" t="str">
        <v>Despesa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 t="str">
        <v>Categoria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 t="str">
        <v>Subcategoria</v>
      </c>
      <c r="CO30">
        <v>0</v>
      </c>
      <c r="CP30">
        <v>0</v>
      </c>
      <c r="CQ30">
        <v>0</v>
      </c>
      <c r="CR30">
        <v>0</v>
      </c>
      <c r="CS30" t="str">
        <v>Fonte*</v>
      </c>
      <c r="CT30">
        <v>0</v>
      </c>
      <c r="CU30">
        <v>0</v>
      </c>
      <c r="CV30">
        <v>0</v>
      </c>
      <c r="CW30" t="str">
        <v>Unid</v>
      </c>
      <c r="CX30">
        <v>0</v>
      </c>
      <c r="CY30" t="str">
        <v>Valor 
Unit</v>
      </c>
      <c r="CZ30">
        <v>0</v>
      </c>
      <c r="DA30">
        <v>0</v>
      </c>
      <c r="DB30" t="str">
        <v>Qtde</v>
      </c>
      <c r="DC30">
        <v>0</v>
      </c>
      <c r="DD30">
        <v>0</v>
      </c>
      <c r="DF30" t="str">
        <v>Geral</v>
      </c>
      <c r="DG30" t="str">
        <v>1.2</v>
      </c>
      <c r="DH30">
        <v>0</v>
      </c>
      <c r="DI30" t="str">
        <v>Atividade</v>
      </c>
      <c r="DJ30">
        <v>0</v>
      </c>
      <c r="DK30">
        <v>0</v>
      </c>
      <c r="DL30" t="str">
        <v>Início</v>
      </c>
      <c r="DM30">
        <v>0</v>
      </c>
      <c r="DN30">
        <v>0</v>
      </c>
      <c r="DO30" t="str">
        <v>Fim</v>
      </c>
      <c r="DP30">
        <v>0</v>
      </c>
      <c r="DQ30">
        <v>0</v>
      </c>
      <c r="DR30" t="str">
        <v>1.2.3</v>
      </c>
      <c r="DS30">
        <v>0</v>
      </c>
      <c r="DT30">
        <v>0</v>
      </c>
      <c r="DU30" t="str">
        <v>SubAtividade</v>
      </c>
      <c r="DV30">
        <v>0</v>
      </c>
      <c r="DW30">
        <v>0</v>
      </c>
      <c r="DX30">
        <v>0</v>
      </c>
      <c r="DY30">
        <v>0</v>
      </c>
      <c r="DZ30">
        <v>0</v>
      </c>
      <c r="EA30" t="str">
        <v>Despesa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 t="str">
        <v>Categoria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 t="str">
        <v>Subcategoria</v>
      </c>
      <c r="EQ30">
        <v>0</v>
      </c>
      <c r="ER30">
        <v>0</v>
      </c>
      <c r="ES30">
        <v>0</v>
      </c>
      <c r="ET30">
        <v>0</v>
      </c>
      <c r="EU30" t="str">
        <v>Fonte*</v>
      </c>
      <c r="EV30">
        <v>0</v>
      </c>
      <c r="EW30">
        <v>0</v>
      </c>
      <c r="EX30">
        <v>0</v>
      </c>
      <c r="EY30" t="str">
        <v>Unid</v>
      </c>
      <c r="EZ30">
        <v>0</v>
      </c>
      <c r="FA30" t="str">
        <v>Valor 
Unit</v>
      </c>
      <c r="FB30">
        <v>0</v>
      </c>
      <c r="FC30">
        <v>0</v>
      </c>
      <c r="FD30" t="str">
        <v>Qtde</v>
      </c>
      <c r="FE30">
        <v>0</v>
      </c>
      <c r="FF30">
        <v>0</v>
      </c>
      <c r="FH30" t="str">
        <v>Geral</v>
      </c>
      <c r="FI30" t="str">
        <v>1.3</v>
      </c>
      <c r="FJ30">
        <v>0</v>
      </c>
      <c r="FK30" t="str">
        <v>Atividade</v>
      </c>
      <c r="FL30">
        <v>0</v>
      </c>
      <c r="FM30">
        <v>0</v>
      </c>
      <c r="FN30" t="str">
        <v>Início</v>
      </c>
      <c r="FO30">
        <v>0</v>
      </c>
      <c r="FP30">
        <v>0</v>
      </c>
      <c r="FQ30" t="str">
        <v>Fim</v>
      </c>
      <c r="FR30">
        <v>0</v>
      </c>
      <c r="FS30">
        <v>0</v>
      </c>
      <c r="FT30" t="str">
        <v>1.3.1</v>
      </c>
      <c r="FU30">
        <v>0</v>
      </c>
      <c r="FV30">
        <v>0</v>
      </c>
      <c r="FW30" t="str">
        <v>SubAtividade</v>
      </c>
      <c r="FX30">
        <v>0</v>
      </c>
      <c r="FY30">
        <v>0</v>
      </c>
      <c r="FZ30">
        <v>0</v>
      </c>
      <c r="GA30">
        <v>0</v>
      </c>
      <c r="GB30">
        <v>0</v>
      </c>
      <c r="GC30" t="str">
        <v>Despesa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 t="str">
        <v>Categoria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 t="str">
        <v>Subcategoria</v>
      </c>
      <c r="GS30">
        <v>0</v>
      </c>
      <c r="GT30">
        <v>0</v>
      </c>
      <c r="GU30">
        <v>0</v>
      </c>
      <c r="GV30">
        <v>0</v>
      </c>
      <c r="GW30" t="str">
        <v>Fonte*</v>
      </c>
      <c r="GX30">
        <v>0</v>
      </c>
      <c r="GY30">
        <v>0</v>
      </c>
      <c r="GZ30">
        <v>0</v>
      </c>
      <c r="HA30" t="str">
        <v>Unid</v>
      </c>
      <c r="HB30">
        <v>0</v>
      </c>
      <c r="HC30" t="str">
        <v>Valor 
Unit</v>
      </c>
      <c r="HD30">
        <v>0</v>
      </c>
      <c r="HE30">
        <v>0</v>
      </c>
      <c r="HF30" t="str">
        <v>Qtde</v>
      </c>
      <c r="HG30">
        <v>0</v>
      </c>
      <c r="HH30">
        <v>0</v>
      </c>
    </row>
    <row r="31" spans="1:216" x14ac:dyDescent="0.25">
      <c r="A31">
        <v>28</v>
      </c>
      <c r="B31" t="str">
        <f>'04.04_PLANO DE TRABALHO'!$Q$7</f>
        <v>Geral</v>
      </c>
      <c r="C31" t="str">
        <f>IF('04.04_PLANO DE TRABALHO'!C37="",C30,'04.04_PLANO DE TRABALHO'!C37)</f>
        <v>1.2</v>
      </c>
      <c r="D31">
        <f>IF('04.04_PLANO DE TRABALHO'!D37="",D30,'04.04_PLANO DE TRABALHO'!D37)</f>
        <v>0</v>
      </c>
      <c r="E31" t="str">
        <f>IF(OR('04.04_PLANO DE TRABALHO'!E37="",'04.04_PLANO DE TRABALHO'!E37="Planejado",'04.04_PLANO DE TRABALHO'!E37="Realizado"),E30,'04.04_PLANO DE TRABALHO'!E37)</f>
        <v>Atividade</v>
      </c>
      <c r="F31">
        <f>IF('04.04_PLANO DE TRABALHO'!F37="",F30,'04.04_PLANO DE TRABALHO'!F37)</f>
        <v>0</v>
      </c>
      <c r="G31">
        <f>IF('04.04_PLANO DE TRABALHO'!G37="",G30,'04.04_PLANO DE TRABALHO'!G37)</f>
        <v>0</v>
      </c>
      <c r="H31" t="str">
        <f>IF('04.04_PLANO DE TRABALHO'!H37="",H30,'04.04_PLANO DE TRABALHO'!H37)</f>
        <v>Início</v>
      </c>
      <c r="I31">
        <f>IF('04.04_PLANO DE TRABALHO'!I37="",I30,'04.04_PLANO DE TRABALHO'!I37)</f>
        <v>0</v>
      </c>
      <c r="J31">
        <f>IF('04.04_PLANO DE TRABALHO'!J37="",J30,'04.04_PLANO DE TRABALHO'!J37)</f>
        <v>0</v>
      </c>
      <c r="K31" t="str">
        <f>IF('04.04_PLANO DE TRABALHO'!K37="",K30,'04.04_PLANO DE TRABALHO'!K37)</f>
        <v>Fim</v>
      </c>
      <c r="L31">
        <f>IF('04.04_PLANO DE TRABALHO'!L37="",L30,'04.04_PLANO DE TRABALHO'!L37)</f>
        <v>0</v>
      </c>
      <c r="M31">
        <f>IF('04.04_PLANO DE TRABALHO'!M37="",M30,'04.04_PLANO DE TRABALHO'!M37)</f>
        <v>0</v>
      </c>
      <c r="N31" t="str">
        <f>IF('04.04_PLANO DE TRABALHO'!N37="",N30,'04.04_PLANO DE TRABALHO'!N37)</f>
        <v>Total da SubAtividade:</v>
      </c>
      <c r="O31">
        <f>IF('04.04_PLANO DE TRABALHO'!O37="",O30,'04.04_PLANO DE TRABALHO'!O37)</f>
        <v>0</v>
      </c>
      <c r="P31">
        <f>IF('04.04_PLANO DE TRABALHO'!P37="",P30,'04.04_PLANO DE TRABALHO'!P37)</f>
        <v>0</v>
      </c>
      <c r="Q31" t="str">
        <f>IF('04.04_PLANO DE TRABALHO'!Q37="",Q30,'04.04_PLANO DE TRABALHO'!Q37)</f>
        <v>SubAtividade</v>
      </c>
      <c r="R31">
        <f>IF('04.04_PLANO DE TRABALHO'!R37="",R30,'04.04_PLANO DE TRABALHO'!R37)</f>
        <v>0</v>
      </c>
      <c r="S31">
        <f>IF('04.04_PLANO DE TRABALHO'!S37="",S30,'04.04_PLANO DE TRABALHO'!S37)</f>
        <v>0</v>
      </c>
      <c r="T31">
        <f>IF('04.04_PLANO DE TRABALHO'!T37="",T30,'04.04_PLANO DE TRABALHO'!T37)</f>
        <v>0</v>
      </c>
      <c r="U31">
        <f>IF('04.04_PLANO DE TRABALHO'!U37="",U30,'04.04_PLANO DE TRABALHO'!U37)</f>
        <v>0</v>
      </c>
      <c r="V31">
        <f>IF('04.04_PLANO DE TRABALHO'!V37="",V30,'04.04_PLANO DE TRABALHO'!V37)</f>
        <v>0</v>
      </c>
      <c r="W31" t="str">
        <f>IF('04.04_PLANO DE TRABALHO'!W37="",W30,'04.04_PLANO DE TRABALHO'!W37)</f>
        <v>Despesa</v>
      </c>
      <c r="X31">
        <f>IF('04.04_PLANO DE TRABALHO'!X37="",X30,'04.04_PLANO DE TRABALHO'!X37)</f>
        <v>0</v>
      </c>
      <c r="Y31">
        <f>IF('04.04_PLANO DE TRABALHO'!Y37="",Y30,'04.04_PLANO DE TRABALHO'!Y37)</f>
        <v>0</v>
      </c>
      <c r="Z31">
        <f>IF('04.04_PLANO DE TRABALHO'!Z37="",Z30,'04.04_PLANO DE TRABALHO'!Z37)</f>
        <v>0</v>
      </c>
      <c r="AA31">
        <f>IF('04.04_PLANO DE TRABALHO'!AA37="",AA30,'04.04_PLANO DE TRABALHO'!AA37)</f>
        <v>0</v>
      </c>
      <c r="AB31">
        <f>IF('04.04_PLANO DE TRABALHO'!AB37="",AB30,'04.04_PLANO DE TRABALHO'!AB37)</f>
        <v>0</v>
      </c>
      <c r="AC31">
        <f>IF('04.04_PLANO DE TRABALHO'!AC37="",AC30,'04.04_PLANO DE TRABALHO'!AC37)</f>
        <v>0</v>
      </c>
      <c r="AD31" t="str">
        <f>IF('04.04_PLANO DE TRABALHO'!AD37="",AD30,'04.04_PLANO DE TRABALHO'!AD37)</f>
        <v>Categoria</v>
      </c>
      <c r="AE31">
        <f>IF('04.04_PLANO DE TRABALHO'!AE37="",AE30,'04.04_PLANO DE TRABALHO'!AE37)</f>
        <v>0</v>
      </c>
      <c r="AF31">
        <f>IF('04.04_PLANO DE TRABALHO'!AF37="",AF30,'04.04_PLANO DE TRABALHO'!AF37)</f>
        <v>0</v>
      </c>
      <c r="AG31">
        <f>IF('04.04_PLANO DE TRABALHO'!AG37="",AG30,'04.04_PLANO DE TRABALHO'!AG37)</f>
        <v>0</v>
      </c>
      <c r="AH31">
        <f>IF('04.04_PLANO DE TRABALHO'!AH37="",AH30,'04.04_PLANO DE TRABALHO'!AH37)</f>
        <v>0</v>
      </c>
      <c r="AI31">
        <f>IF('04.04_PLANO DE TRABALHO'!AI37="",AI30,'04.04_PLANO DE TRABALHO'!AI37)</f>
        <v>0</v>
      </c>
      <c r="AJ31">
        <f>IF('04.04_PLANO DE TRABALHO'!AJ37="",AJ30,'04.04_PLANO DE TRABALHO'!AJ37)</f>
        <v>0</v>
      </c>
      <c r="AK31">
        <f>IF('04.04_PLANO DE TRABALHO'!AK37="",AK30,'04.04_PLANO DE TRABALHO'!AK37)</f>
        <v>0</v>
      </c>
      <c r="AL31" t="str">
        <f>IF('04.04_PLANO DE TRABALHO'!AL37="",AL30,'04.04_PLANO DE TRABALHO'!AL37)</f>
        <v>Subcategoria</v>
      </c>
      <c r="AM31">
        <f>IF('04.04_PLANO DE TRABALHO'!AM37="",AM30,'04.04_PLANO DE TRABALHO'!AM37)</f>
        <v>0</v>
      </c>
      <c r="AN31">
        <f>IF('04.04_PLANO DE TRABALHO'!AN37="",AN30,'04.04_PLANO DE TRABALHO'!AN37)</f>
        <v>0</v>
      </c>
      <c r="AO31">
        <f>IF('04.04_PLANO DE TRABALHO'!AO37="",AO30,'04.04_PLANO DE TRABALHO'!AO37)</f>
        <v>0</v>
      </c>
      <c r="AP31">
        <f>IF('04.04_PLANO DE TRABALHO'!AP37="",AP30,'04.04_PLANO DE TRABALHO'!AP37)</f>
        <v>0</v>
      </c>
      <c r="AQ31" t="str">
        <f>IF('04.04_PLANO DE TRABALHO'!AQ37="",AQ30,'04.04_PLANO DE TRABALHO'!AQ37)</f>
        <v>Fonte*</v>
      </c>
      <c r="AR31">
        <f>IF('04.04_PLANO DE TRABALHO'!AR37="",AR30,'04.04_PLANO DE TRABALHO'!AR37)</f>
        <v>0</v>
      </c>
      <c r="AS31">
        <f>IF('04.04_PLANO DE TRABALHO'!AS37="",AS30,'04.04_PLANO DE TRABALHO'!AS37)</f>
        <v>0</v>
      </c>
      <c r="AT31">
        <f>IF('04.04_PLANO DE TRABALHO'!AT37="",AT30,'04.04_PLANO DE TRABALHO'!AT37)</f>
        <v>0</v>
      </c>
      <c r="AU31" t="str">
        <f>IF('04.04_PLANO DE TRABALHO'!AU37="",AU30,'04.04_PLANO DE TRABALHO'!AU37)</f>
        <v>Unid</v>
      </c>
      <c r="AV31">
        <f>IF('04.04_PLANO DE TRABALHO'!AV37="",AV30,'04.04_PLANO DE TRABALHO'!AV37)</f>
        <v>0</v>
      </c>
      <c r="AW31" t="str">
        <f>IF('04.04_PLANO DE TRABALHO'!AW37="",AW30,'04.04_PLANO DE TRABALHO'!AW37)</f>
        <v>Valor 
Unit</v>
      </c>
      <c r="AX31">
        <f>IF('04.04_PLANO DE TRABALHO'!AX37="",AX30,'04.04_PLANO DE TRABALHO'!AX37)</f>
        <v>0</v>
      </c>
      <c r="AY31">
        <f>IF('04.04_PLANO DE TRABALHO'!AY37="",AY30,'04.04_PLANO DE TRABALHO'!AY37)</f>
        <v>0</v>
      </c>
      <c r="AZ31" t="str">
        <f>IF('04.04_PLANO DE TRABALHO'!AZ37="",AZ30,'04.04_PLANO DE TRABALHO'!AZ37)</f>
        <v>Qtde</v>
      </c>
      <c r="BA31">
        <f>IF('04.04_PLANO DE TRABALHO'!BA37="",BA30,'04.04_PLANO DE TRABALHO'!BA37)</f>
        <v>0</v>
      </c>
      <c r="BB31">
        <f>IF('04.04_PLANO DE TRABALHO'!BB37="",BB30,'04.04_PLANO DE TRABALHO'!BB37)</f>
        <v>0</v>
      </c>
      <c r="BD31" t="str">
        <v>Geral</v>
      </c>
      <c r="BE31" t="str">
        <v>1.2</v>
      </c>
      <c r="BF31">
        <v>0</v>
      </c>
      <c r="BG31" t="str">
        <v>Atividade</v>
      </c>
      <c r="BH31">
        <v>0</v>
      </c>
      <c r="BI31">
        <v>0</v>
      </c>
      <c r="BJ31" t="str">
        <v>Início</v>
      </c>
      <c r="BK31">
        <v>0</v>
      </c>
      <c r="BL31">
        <v>0</v>
      </c>
      <c r="BM31" t="str">
        <v>Fim</v>
      </c>
      <c r="BN31">
        <v>0</v>
      </c>
      <c r="BO31">
        <v>0</v>
      </c>
      <c r="BP31" t="str">
        <v>1.2.3</v>
      </c>
      <c r="BQ31">
        <v>0</v>
      </c>
      <c r="BR31">
        <v>0</v>
      </c>
      <c r="BS31" t="str">
        <v>SubAtividade</v>
      </c>
      <c r="BT31">
        <v>0</v>
      </c>
      <c r="BU31">
        <v>0</v>
      </c>
      <c r="BV31">
        <v>0</v>
      </c>
      <c r="BW31">
        <v>0</v>
      </c>
      <c r="BX31">
        <v>0</v>
      </c>
      <c r="BY31" t="str">
        <v>Despesa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 t="str">
        <v>Categoria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 t="str">
        <v>Subcategoria</v>
      </c>
      <c r="CO31">
        <v>0</v>
      </c>
      <c r="CP31">
        <v>0</v>
      </c>
      <c r="CQ31">
        <v>0</v>
      </c>
      <c r="CR31">
        <v>0</v>
      </c>
      <c r="CS31" t="str">
        <v>Fonte*</v>
      </c>
      <c r="CT31">
        <v>0</v>
      </c>
      <c r="CU31">
        <v>0</v>
      </c>
      <c r="CV31">
        <v>0</v>
      </c>
      <c r="CW31" t="str">
        <v>Unid</v>
      </c>
      <c r="CX31">
        <v>0</v>
      </c>
      <c r="CY31" t="str">
        <v>Valor 
Unit</v>
      </c>
      <c r="CZ31">
        <v>0</v>
      </c>
      <c r="DA31">
        <v>0</v>
      </c>
      <c r="DB31" t="str">
        <v>Qtde</v>
      </c>
      <c r="DC31">
        <v>0</v>
      </c>
      <c r="DD31">
        <v>0</v>
      </c>
      <c r="DF31" t="str">
        <v>Geral</v>
      </c>
      <c r="DG31" t="str">
        <v>1.2</v>
      </c>
      <c r="DH31">
        <v>0</v>
      </c>
      <c r="DI31" t="str">
        <v>Atividade</v>
      </c>
      <c r="DJ31">
        <v>0</v>
      </c>
      <c r="DK31">
        <v>0</v>
      </c>
      <c r="DL31" t="str">
        <v>Início</v>
      </c>
      <c r="DM31">
        <v>0</v>
      </c>
      <c r="DN31">
        <v>0</v>
      </c>
      <c r="DO31" t="str">
        <v>Fim</v>
      </c>
      <c r="DP31">
        <v>0</v>
      </c>
      <c r="DQ31">
        <v>0</v>
      </c>
      <c r="DR31" t="str">
        <v>1.2.3</v>
      </c>
      <c r="DS31">
        <v>0</v>
      </c>
      <c r="DT31">
        <v>0</v>
      </c>
      <c r="DU31" t="str">
        <v>SubAtividade</v>
      </c>
      <c r="DV31">
        <v>0</v>
      </c>
      <c r="DW31">
        <v>0</v>
      </c>
      <c r="DX31">
        <v>0</v>
      </c>
      <c r="DY31">
        <v>0</v>
      </c>
      <c r="DZ31">
        <v>0</v>
      </c>
      <c r="EA31" t="str">
        <v>Despesa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 t="str">
        <v>Categoria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 t="str">
        <v>Subcategoria</v>
      </c>
      <c r="EQ31">
        <v>0</v>
      </c>
      <c r="ER31">
        <v>0</v>
      </c>
      <c r="ES31">
        <v>0</v>
      </c>
      <c r="ET31">
        <v>0</v>
      </c>
      <c r="EU31" t="str">
        <v>Fonte*</v>
      </c>
      <c r="EV31">
        <v>0</v>
      </c>
      <c r="EW31">
        <v>0</v>
      </c>
      <c r="EX31">
        <v>0</v>
      </c>
      <c r="EY31" t="str">
        <v>Unid</v>
      </c>
      <c r="EZ31">
        <v>0</v>
      </c>
      <c r="FA31" t="str">
        <v>Valor 
Unit</v>
      </c>
      <c r="FB31">
        <v>0</v>
      </c>
      <c r="FC31">
        <v>0</v>
      </c>
      <c r="FD31" t="str">
        <v>Qtde</v>
      </c>
      <c r="FE31">
        <v>0</v>
      </c>
      <c r="FF31">
        <v>0</v>
      </c>
      <c r="FH31" t="str">
        <v>Geral</v>
      </c>
      <c r="FI31" t="str">
        <v>1.3</v>
      </c>
      <c r="FJ31">
        <v>0</v>
      </c>
      <c r="FK31" t="str">
        <v>Atividade</v>
      </c>
      <c r="FL31">
        <v>0</v>
      </c>
      <c r="FM31">
        <v>0</v>
      </c>
      <c r="FN31" t="str">
        <v>Início</v>
      </c>
      <c r="FO31">
        <v>0</v>
      </c>
      <c r="FP31">
        <v>0</v>
      </c>
      <c r="FQ31" t="str">
        <v>Fim</v>
      </c>
      <c r="FR31">
        <v>0</v>
      </c>
      <c r="FS31">
        <v>0</v>
      </c>
      <c r="FT31" t="str">
        <v>1.3.1</v>
      </c>
      <c r="FU31">
        <v>0</v>
      </c>
      <c r="FV31">
        <v>0</v>
      </c>
      <c r="FW31" t="str">
        <v>SubAtividade</v>
      </c>
      <c r="FX31">
        <v>0</v>
      </c>
      <c r="FY31">
        <v>0</v>
      </c>
      <c r="FZ31">
        <v>0</v>
      </c>
      <c r="GA31">
        <v>0</v>
      </c>
      <c r="GB31">
        <v>0</v>
      </c>
      <c r="GC31" t="str">
        <v>Despesa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 t="str">
        <v>Categoria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 t="str">
        <v>Subcategoria</v>
      </c>
      <c r="GS31">
        <v>0</v>
      </c>
      <c r="GT31">
        <v>0</v>
      </c>
      <c r="GU31">
        <v>0</v>
      </c>
      <c r="GV31">
        <v>0</v>
      </c>
      <c r="GW31" t="str">
        <v>Fonte*</v>
      </c>
      <c r="GX31">
        <v>0</v>
      </c>
      <c r="GY31">
        <v>0</v>
      </c>
      <c r="GZ31">
        <v>0</v>
      </c>
      <c r="HA31" t="str">
        <v>Unid</v>
      </c>
      <c r="HB31">
        <v>0</v>
      </c>
      <c r="HC31" t="str">
        <v>Valor 
Unit</v>
      </c>
      <c r="HD31">
        <v>0</v>
      </c>
      <c r="HE31">
        <v>0</v>
      </c>
      <c r="HF31" t="str">
        <v>Qtde</v>
      </c>
      <c r="HG31">
        <v>0</v>
      </c>
      <c r="HH31">
        <v>0</v>
      </c>
    </row>
    <row r="32" spans="1:216" x14ac:dyDescent="0.25">
      <c r="A32">
        <v>29</v>
      </c>
      <c r="B32" t="str">
        <f>'04.04_PLANO DE TRABALHO'!$Q$7</f>
        <v>Geral</v>
      </c>
      <c r="C32" t="str">
        <f>IF('04.04_PLANO DE TRABALHO'!C38="",C31,'04.04_PLANO DE TRABALHO'!C38)</f>
        <v>1.2</v>
      </c>
      <c r="D32">
        <f>IF('04.04_PLANO DE TRABALHO'!D38="",D31,'04.04_PLANO DE TRABALHO'!D38)</f>
        <v>0</v>
      </c>
      <c r="E32" t="str">
        <f>IF(OR('04.04_PLANO DE TRABALHO'!E38="",'04.04_PLANO DE TRABALHO'!E38="Planejado",'04.04_PLANO DE TRABALHO'!E38="Realizado"),E31,'04.04_PLANO DE TRABALHO'!E38)</f>
        <v>Atividade</v>
      </c>
      <c r="F32">
        <f>IF('04.04_PLANO DE TRABALHO'!F38="",F31,'04.04_PLANO DE TRABALHO'!F38)</f>
        <v>0</v>
      </c>
      <c r="G32">
        <f>IF('04.04_PLANO DE TRABALHO'!G38="",G31,'04.04_PLANO DE TRABALHO'!G38)</f>
        <v>0</v>
      </c>
      <c r="H32" t="str">
        <f>IF('04.04_PLANO DE TRABALHO'!H38="",H31,'04.04_PLANO DE TRABALHO'!H38)</f>
        <v>Início</v>
      </c>
      <c r="I32">
        <f>IF('04.04_PLANO DE TRABALHO'!I38="",I31,'04.04_PLANO DE TRABALHO'!I38)</f>
        <v>0</v>
      </c>
      <c r="J32">
        <f>IF('04.04_PLANO DE TRABALHO'!J38="",J31,'04.04_PLANO DE TRABALHO'!J38)</f>
        <v>0</v>
      </c>
      <c r="K32" t="str">
        <f>IF('04.04_PLANO DE TRABALHO'!K38="",K31,'04.04_PLANO DE TRABALHO'!K38)</f>
        <v>Fim</v>
      </c>
      <c r="L32">
        <f>IF('04.04_PLANO DE TRABALHO'!L38="",L31,'04.04_PLANO DE TRABALHO'!L38)</f>
        <v>0</v>
      </c>
      <c r="M32">
        <f>IF('04.04_PLANO DE TRABALHO'!M38="",M31,'04.04_PLANO DE TRABALHO'!M38)</f>
        <v>0</v>
      </c>
      <c r="N32" t="str">
        <f>IF('04.04_PLANO DE TRABALHO'!N38="",N31,'04.04_PLANO DE TRABALHO'!N38)</f>
        <v>1.2.3</v>
      </c>
      <c r="O32">
        <f>IF('04.04_PLANO DE TRABALHO'!O38="",O31,'04.04_PLANO DE TRABALHO'!O38)</f>
        <v>0</v>
      </c>
      <c r="P32">
        <f>IF('04.04_PLANO DE TRABALHO'!P38="",P31,'04.04_PLANO DE TRABALHO'!P38)</f>
        <v>0</v>
      </c>
      <c r="Q32" t="str">
        <f>IF('04.04_PLANO DE TRABALHO'!Q38="",Q31,'04.04_PLANO DE TRABALHO'!Q38)</f>
        <v>SubAtividade</v>
      </c>
      <c r="R32">
        <f>IF('04.04_PLANO DE TRABALHO'!R38="",R31,'04.04_PLANO DE TRABALHO'!R38)</f>
        <v>0</v>
      </c>
      <c r="S32">
        <f>IF('04.04_PLANO DE TRABALHO'!S38="",S31,'04.04_PLANO DE TRABALHO'!S38)</f>
        <v>0</v>
      </c>
      <c r="T32">
        <f>IF('04.04_PLANO DE TRABALHO'!T38="",T31,'04.04_PLANO DE TRABALHO'!T38)</f>
        <v>0</v>
      </c>
      <c r="U32">
        <f>IF('04.04_PLANO DE TRABALHO'!U38="",U31,'04.04_PLANO DE TRABALHO'!U38)</f>
        <v>0</v>
      </c>
      <c r="V32">
        <f>IF('04.04_PLANO DE TRABALHO'!V38="",V31,'04.04_PLANO DE TRABALHO'!V38)</f>
        <v>0</v>
      </c>
      <c r="W32" t="str">
        <f>IF('04.04_PLANO DE TRABALHO'!W38="",W31,'04.04_PLANO DE TRABALHO'!W38)</f>
        <v>Despesa</v>
      </c>
      <c r="X32">
        <f>IF('04.04_PLANO DE TRABALHO'!X38="",X31,'04.04_PLANO DE TRABALHO'!X38)</f>
        <v>0</v>
      </c>
      <c r="Y32">
        <f>IF('04.04_PLANO DE TRABALHO'!Y38="",Y31,'04.04_PLANO DE TRABALHO'!Y38)</f>
        <v>0</v>
      </c>
      <c r="Z32">
        <f>IF('04.04_PLANO DE TRABALHO'!Z38="",Z31,'04.04_PLANO DE TRABALHO'!Z38)</f>
        <v>0</v>
      </c>
      <c r="AA32">
        <f>IF('04.04_PLANO DE TRABALHO'!AA38="",AA31,'04.04_PLANO DE TRABALHO'!AA38)</f>
        <v>0</v>
      </c>
      <c r="AB32">
        <f>IF('04.04_PLANO DE TRABALHO'!AB38="",AB31,'04.04_PLANO DE TRABALHO'!AB38)</f>
        <v>0</v>
      </c>
      <c r="AC32">
        <f>IF('04.04_PLANO DE TRABALHO'!AC38="",AC31,'04.04_PLANO DE TRABALHO'!AC38)</f>
        <v>0</v>
      </c>
      <c r="AD32" t="str">
        <f>IF('04.04_PLANO DE TRABALHO'!AD38="",AD31,'04.04_PLANO DE TRABALHO'!AD38)</f>
        <v>Categoria</v>
      </c>
      <c r="AE32">
        <f>IF('04.04_PLANO DE TRABALHO'!AE38="",AE31,'04.04_PLANO DE TRABALHO'!AE38)</f>
        <v>0</v>
      </c>
      <c r="AF32">
        <f>IF('04.04_PLANO DE TRABALHO'!AF38="",AF31,'04.04_PLANO DE TRABALHO'!AF38)</f>
        <v>0</v>
      </c>
      <c r="AG32">
        <f>IF('04.04_PLANO DE TRABALHO'!AG38="",AG31,'04.04_PLANO DE TRABALHO'!AG38)</f>
        <v>0</v>
      </c>
      <c r="AH32">
        <f>IF('04.04_PLANO DE TRABALHO'!AH38="",AH31,'04.04_PLANO DE TRABALHO'!AH38)</f>
        <v>0</v>
      </c>
      <c r="AI32">
        <f>IF('04.04_PLANO DE TRABALHO'!AI38="",AI31,'04.04_PLANO DE TRABALHO'!AI38)</f>
        <v>0</v>
      </c>
      <c r="AJ32">
        <f>IF('04.04_PLANO DE TRABALHO'!AJ38="",AJ31,'04.04_PLANO DE TRABALHO'!AJ38)</f>
        <v>0</v>
      </c>
      <c r="AK32">
        <f>IF('04.04_PLANO DE TRABALHO'!AK38="",AK31,'04.04_PLANO DE TRABALHO'!AK38)</f>
        <v>0</v>
      </c>
      <c r="AL32" t="str">
        <f>IF('04.04_PLANO DE TRABALHO'!AL38="",AL31,'04.04_PLANO DE TRABALHO'!AL38)</f>
        <v>Subcategoria</v>
      </c>
      <c r="AM32">
        <f>IF('04.04_PLANO DE TRABALHO'!AM38="",AM31,'04.04_PLANO DE TRABALHO'!AM38)</f>
        <v>0</v>
      </c>
      <c r="AN32">
        <f>IF('04.04_PLANO DE TRABALHO'!AN38="",AN31,'04.04_PLANO DE TRABALHO'!AN38)</f>
        <v>0</v>
      </c>
      <c r="AO32">
        <f>IF('04.04_PLANO DE TRABALHO'!AO38="",AO31,'04.04_PLANO DE TRABALHO'!AO38)</f>
        <v>0</v>
      </c>
      <c r="AP32">
        <f>IF('04.04_PLANO DE TRABALHO'!AP38="",AP31,'04.04_PLANO DE TRABALHO'!AP38)</f>
        <v>0</v>
      </c>
      <c r="AQ32" t="str">
        <f>IF('04.04_PLANO DE TRABALHO'!AQ38="",AQ31,'04.04_PLANO DE TRABALHO'!AQ38)</f>
        <v>Fonte*</v>
      </c>
      <c r="AR32">
        <f>IF('04.04_PLANO DE TRABALHO'!AR38="",AR31,'04.04_PLANO DE TRABALHO'!AR38)</f>
        <v>0</v>
      </c>
      <c r="AS32">
        <f>IF('04.04_PLANO DE TRABALHO'!AS38="",AS31,'04.04_PLANO DE TRABALHO'!AS38)</f>
        <v>0</v>
      </c>
      <c r="AT32">
        <f>IF('04.04_PLANO DE TRABALHO'!AT38="",AT31,'04.04_PLANO DE TRABALHO'!AT38)</f>
        <v>0</v>
      </c>
      <c r="AU32" t="str">
        <f>IF('04.04_PLANO DE TRABALHO'!AU38="",AU31,'04.04_PLANO DE TRABALHO'!AU38)</f>
        <v>Unid</v>
      </c>
      <c r="AV32">
        <f>IF('04.04_PLANO DE TRABALHO'!AV38="",AV31,'04.04_PLANO DE TRABALHO'!AV38)</f>
        <v>0</v>
      </c>
      <c r="AW32" t="str">
        <f>IF('04.04_PLANO DE TRABALHO'!AW38="",AW31,'04.04_PLANO DE TRABALHO'!AW38)</f>
        <v>Valor 
Unit</v>
      </c>
      <c r="AX32">
        <f>IF('04.04_PLANO DE TRABALHO'!AX38="",AX31,'04.04_PLANO DE TRABALHO'!AX38)</f>
        <v>0</v>
      </c>
      <c r="AY32">
        <f>IF('04.04_PLANO DE TRABALHO'!AY38="",AY31,'04.04_PLANO DE TRABALHO'!AY38)</f>
        <v>0</v>
      </c>
      <c r="AZ32" t="str">
        <f>IF('04.04_PLANO DE TRABALHO'!AZ38="",AZ31,'04.04_PLANO DE TRABALHO'!AZ38)</f>
        <v>Qtde</v>
      </c>
      <c r="BA32">
        <f>IF('04.04_PLANO DE TRABALHO'!BA38="",BA31,'04.04_PLANO DE TRABALHO'!BA38)</f>
        <v>0</v>
      </c>
      <c r="BB32">
        <f>IF('04.04_PLANO DE TRABALHO'!BB38="",BB31,'04.04_PLANO DE TRABALHO'!BB38)</f>
        <v>0</v>
      </c>
      <c r="BD32" t="str">
        <v>Geral</v>
      </c>
      <c r="BE32" t="str">
        <v>1.2</v>
      </c>
      <c r="BF32">
        <v>0</v>
      </c>
      <c r="BG32" t="str">
        <v>Atividade</v>
      </c>
      <c r="BH32">
        <v>0</v>
      </c>
      <c r="BI32">
        <v>0</v>
      </c>
      <c r="BJ32" t="str">
        <v>Início</v>
      </c>
      <c r="BK32">
        <v>0</v>
      </c>
      <c r="BL32">
        <v>0</v>
      </c>
      <c r="BM32" t="str">
        <v>Fim</v>
      </c>
      <c r="BN32">
        <v>0</v>
      </c>
      <c r="BO32">
        <v>0</v>
      </c>
      <c r="BP32" t="str">
        <v>1.2.3</v>
      </c>
      <c r="BQ32">
        <v>0</v>
      </c>
      <c r="BR32">
        <v>0</v>
      </c>
      <c r="BS32" t="str">
        <v>SubAtividade</v>
      </c>
      <c r="BT32">
        <v>0</v>
      </c>
      <c r="BU32">
        <v>0</v>
      </c>
      <c r="BV32">
        <v>0</v>
      </c>
      <c r="BW32">
        <v>0</v>
      </c>
      <c r="BX32">
        <v>0</v>
      </c>
      <c r="BY32" t="str">
        <v>Despesa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 t="str">
        <v>Categoria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 t="str">
        <v>Subcategoria</v>
      </c>
      <c r="CO32">
        <v>0</v>
      </c>
      <c r="CP32">
        <v>0</v>
      </c>
      <c r="CQ32">
        <v>0</v>
      </c>
      <c r="CR32">
        <v>0</v>
      </c>
      <c r="CS32" t="str">
        <v>Fonte*</v>
      </c>
      <c r="CT32">
        <v>0</v>
      </c>
      <c r="CU32">
        <v>0</v>
      </c>
      <c r="CV32">
        <v>0</v>
      </c>
      <c r="CW32" t="str">
        <v>Unid</v>
      </c>
      <c r="CX32">
        <v>0</v>
      </c>
      <c r="CY32" t="str">
        <v>Valor 
Unit</v>
      </c>
      <c r="CZ32">
        <v>0</v>
      </c>
      <c r="DA32">
        <v>0</v>
      </c>
      <c r="DB32" t="str">
        <v>Qtde</v>
      </c>
      <c r="DC32">
        <v>0</v>
      </c>
      <c r="DD32">
        <v>0</v>
      </c>
      <c r="DF32" t="str">
        <v>Geral</v>
      </c>
      <c r="DG32" t="str">
        <v>1.2</v>
      </c>
      <c r="DH32">
        <v>0</v>
      </c>
      <c r="DI32" t="str">
        <v>Atividade</v>
      </c>
      <c r="DJ32">
        <v>0</v>
      </c>
      <c r="DK32">
        <v>0</v>
      </c>
      <c r="DL32" t="str">
        <v>Início</v>
      </c>
      <c r="DM32">
        <v>0</v>
      </c>
      <c r="DN32">
        <v>0</v>
      </c>
      <c r="DO32" t="str">
        <v>Fim</v>
      </c>
      <c r="DP32">
        <v>0</v>
      </c>
      <c r="DQ32">
        <v>0</v>
      </c>
      <c r="DR32" t="str">
        <v>1.2.3</v>
      </c>
      <c r="DS32">
        <v>0</v>
      </c>
      <c r="DT32">
        <v>0</v>
      </c>
      <c r="DU32" t="str">
        <v>SubAtividade</v>
      </c>
      <c r="DV32">
        <v>0</v>
      </c>
      <c r="DW32">
        <v>0</v>
      </c>
      <c r="DX32">
        <v>0</v>
      </c>
      <c r="DY32">
        <v>0</v>
      </c>
      <c r="DZ32">
        <v>0</v>
      </c>
      <c r="EA32" t="str">
        <v>Despesa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 t="str">
        <v>Categoria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 t="str">
        <v>Subcategoria</v>
      </c>
      <c r="EQ32">
        <v>0</v>
      </c>
      <c r="ER32">
        <v>0</v>
      </c>
      <c r="ES32">
        <v>0</v>
      </c>
      <c r="ET32">
        <v>0</v>
      </c>
      <c r="EU32" t="str">
        <v>Fonte*</v>
      </c>
      <c r="EV32">
        <v>0</v>
      </c>
      <c r="EW32">
        <v>0</v>
      </c>
      <c r="EX32">
        <v>0</v>
      </c>
      <c r="EY32" t="str">
        <v>Unid</v>
      </c>
      <c r="EZ32">
        <v>0</v>
      </c>
      <c r="FA32" t="str">
        <v>Valor 
Unit</v>
      </c>
      <c r="FB32">
        <v>0</v>
      </c>
      <c r="FC32">
        <v>0</v>
      </c>
      <c r="FD32" t="str">
        <v>Qtde</v>
      </c>
      <c r="FE32">
        <v>0</v>
      </c>
      <c r="FF32">
        <v>0</v>
      </c>
      <c r="FH32" t="str">
        <v>Geral</v>
      </c>
      <c r="FI32" t="str">
        <v>1.3</v>
      </c>
      <c r="FJ32">
        <v>0</v>
      </c>
      <c r="FK32" t="str">
        <v>Atividade</v>
      </c>
      <c r="FL32">
        <v>0</v>
      </c>
      <c r="FM32">
        <v>0</v>
      </c>
      <c r="FN32" t="str">
        <v>Início</v>
      </c>
      <c r="FO32">
        <v>0</v>
      </c>
      <c r="FP32">
        <v>0</v>
      </c>
      <c r="FQ32" t="str">
        <v>Fim</v>
      </c>
      <c r="FR32">
        <v>0</v>
      </c>
      <c r="FS32">
        <v>0</v>
      </c>
      <c r="FT32" t="str">
        <v>1.3.2</v>
      </c>
      <c r="FU32">
        <v>0</v>
      </c>
      <c r="FV32">
        <v>0</v>
      </c>
      <c r="FW32" t="str">
        <v>SubAtividade</v>
      </c>
      <c r="FX32">
        <v>0</v>
      </c>
      <c r="FY32">
        <v>0</v>
      </c>
      <c r="FZ32">
        <v>0</v>
      </c>
      <c r="GA32">
        <v>0</v>
      </c>
      <c r="GB32">
        <v>0</v>
      </c>
      <c r="GC32" t="str">
        <v>Despesa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 t="str">
        <v>Categoria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 t="str">
        <v>Subcategoria</v>
      </c>
      <c r="GS32">
        <v>0</v>
      </c>
      <c r="GT32">
        <v>0</v>
      </c>
      <c r="GU32">
        <v>0</v>
      </c>
      <c r="GV32">
        <v>0</v>
      </c>
      <c r="GW32" t="str">
        <v>Fonte*</v>
      </c>
      <c r="GX32">
        <v>0</v>
      </c>
      <c r="GY32">
        <v>0</v>
      </c>
      <c r="GZ32">
        <v>0</v>
      </c>
      <c r="HA32" t="str">
        <v>Unid</v>
      </c>
      <c r="HB32">
        <v>0</v>
      </c>
      <c r="HC32" t="str">
        <v>Valor 
Unit</v>
      </c>
      <c r="HD32">
        <v>0</v>
      </c>
      <c r="HE32">
        <v>0</v>
      </c>
      <c r="HF32" t="str">
        <v>Qtde</v>
      </c>
      <c r="HG32">
        <v>0</v>
      </c>
      <c r="HH32">
        <v>0</v>
      </c>
    </row>
    <row r="33" spans="1:216" x14ac:dyDescent="0.25">
      <c r="A33">
        <v>30</v>
      </c>
      <c r="B33" t="str">
        <f>'04.04_PLANO DE TRABALHO'!$Q$7</f>
        <v>Geral</v>
      </c>
      <c r="C33" t="str">
        <f>IF('04.04_PLANO DE TRABALHO'!C39="",C32,'04.04_PLANO DE TRABALHO'!C39)</f>
        <v>1.2</v>
      </c>
      <c r="D33">
        <f>IF('04.04_PLANO DE TRABALHO'!D39="",D32,'04.04_PLANO DE TRABALHO'!D39)</f>
        <v>0</v>
      </c>
      <c r="E33" t="str">
        <f>IF(OR('04.04_PLANO DE TRABALHO'!E39="",'04.04_PLANO DE TRABALHO'!E39="Planejado",'04.04_PLANO DE TRABALHO'!E39="Realizado"),E32,'04.04_PLANO DE TRABALHO'!E39)</f>
        <v>Atividade</v>
      </c>
      <c r="F33">
        <f>IF('04.04_PLANO DE TRABALHO'!F39="",F32,'04.04_PLANO DE TRABALHO'!F39)</f>
        <v>0</v>
      </c>
      <c r="G33">
        <f>IF('04.04_PLANO DE TRABALHO'!G39="",G32,'04.04_PLANO DE TRABALHO'!G39)</f>
        <v>0</v>
      </c>
      <c r="H33" t="str">
        <f>IF('04.04_PLANO DE TRABALHO'!H39="",H32,'04.04_PLANO DE TRABALHO'!H39)</f>
        <v>Início</v>
      </c>
      <c r="I33">
        <f>IF('04.04_PLANO DE TRABALHO'!I39="",I32,'04.04_PLANO DE TRABALHO'!I39)</f>
        <v>0</v>
      </c>
      <c r="J33">
        <f>IF('04.04_PLANO DE TRABALHO'!J39="",J32,'04.04_PLANO DE TRABALHO'!J39)</f>
        <v>0</v>
      </c>
      <c r="K33" t="str">
        <f>IF('04.04_PLANO DE TRABALHO'!K39="",K32,'04.04_PLANO DE TRABALHO'!K39)</f>
        <v>Fim</v>
      </c>
      <c r="L33">
        <f>IF('04.04_PLANO DE TRABALHO'!L39="",L32,'04.04_PLANO DE TRABALHO'!L39)</f>
        <v>0</v>
      </c>
      <c r="M33">
        <f>IF('04.04_PLANO DE TRABALHO'!M39="",M32,'04.04_PLANO DE TRABALHO'!M39)</f>
        <v>0</v>
      </c>
      <c r="N33" t="str">
        <f>IF('04.04_PLANO DE TRABALHO'!N39="",N32,'04.04_PLANO DE TRABALHO'!N39)</f>
        <v>1.2.3</v>
      </c>
      <c r="O33">
        <f>IF('04.04_PLANO DE TRABALHO'!O39="",O32,'04.04_PLANO DE TRABALHO'!O39)</f>
        <v>0</v>
      </c>
      <c r="P33">
        <f>IF('04.04_PLANO DE TRABALHO'!P39="",P32,'04.04_PLANO DE TRABALHO'!P39)</f>
        <v>0</v>
      </c>
      <c r="Q33" t="str">
        <f>IF('04.04_PLANO DE TRABALHO'!Q39="",Q32,'04.04_PLANO DE TRABALHO'!Q39)</f>
        <v>SubAtividade</v>
      </c>
      <c r="R33">
        <f>IF('04.04_PLANO DE TRABALHO'!R39="",R32,'04.04_PLANO DE TRABALHO'!R39)</f>
        <v>0</v>
      </c>
      <c r="S33">
        <f>IF('04.04_PLANO DE TRABALHO'!S39="",S32,'04.04_PLANO DE TRABALHO'!S39)</f>
        <v>0</v>
      </c>
      <c r="T33">
        <f>IF('04.04_PLANO DE TRABALHO'!T39="",T32,'04.04_PLANO DE TRABALHO'!T39)</f>
        <v>0</v>
      </c>
      <c r="U33">
        <f>IF('04.04_PLANO DE TRABALHO'!U39="",U32,'04.04_PLANO DE TRABALHO'!U39)</f>
        <v>0</v>
      </c>
      <c r="V33">
        <f>IF('04.04_PLANO DE TRABALHO'!V39="",V32,'04.04_PLANO DE TRABALHO'!V39)</f>
        <v>0</v>
      </c>
      <c r="W33" t="str">
        <f>IF('04.04_PLANO DE TRABALHO'!W39="",W32,'04.04_PLANO DE TRABALHO'!W39)</f>
        <v>Despesa</v>
      </c>
      <c r="X33">
        <f>IF('04.04_PLANO DE TRABALHO'!X39="",X32,'04.04_PLANO DE TRABALHO'!X39)</f>
        <v>0</v>
      </c>
      <c r="Y33">
        <f>IF('04.04_PLANO DE TRABALHO'!Y39="",Y32,'04.04_PLANO DE TRABALHO'!Y39)</f>
        <v>0</v>
      </c>
      <c r="Z33">
        <f>IF('04.04_PLANO DE TRABALHO'!Z39="",Z32,'04.04_PLANO DE TRABALHO'!Z39)</f>
        <v>0</v>
      </c>
      <c r="AA33">
        <f>IF('04.04_PLANO DE TRABALHO'!AA39="",AA32,'04.04_PLANO DE TRABALHO'!AA39)</f>
        <v>0</v>
      </c>
      <c r="AB33">
        <f>IF('04.04_PLANO DE TRABALHO'!AB39="",AB32,'04.04_PLANO DE TRABALHO'!AB39)</f>
        <v>0</v>
      </c>
      <c r="AC33">
        <f>IF('04.04_PLANO DE TRABALHO'!AC39="",AC32,'04.04_PLANO DE TRABALHO'!AC39)</f>
        <v>0</v>
      </c>
      <c r="AD33" t="str">
        <f>IF('04.04_PLANO DE TRABALHO'!AD39="",AD32,'04.04_PLANO DE TRABALHO'!AD39)</f>
        <v>Categoria</v>
      </c>
      <c r="AE33">
        <f>IF('04.04_PLANO DE TRABALHO'!AE39="",AE32,'04.04_PLANO DE TRABALHO'!AE39)</f>
        <v>0</v>
      </c>
      <c r="AF33">
        <f>IF('04.04_PLANO DE TRABALHO'!AF39="",AF32,'04.04_PLANO DE TRABALHO'!AF39)</f>
        <v>0</v>
      </c>
      <c r="AG33">
        <f>IF('04.04_PLANO DE TRABALHO'!AG39="",AG32,'04.04_PLANO DE TRABALHO'!AG39)</f>
        <v>0</v>
      </c>
      <c r="AH33">
        <f>IF('04.04_PLANO DE TRABALHO'!AH39="",AH32,'04.04_PLANO DE TRABALHO'!AH39)</f>
        <v>0</v>
      </c>
      <c r="AI33">
        <f>IF('04.04_PLANO DE TRABALHO'!AI39="",AI32,'04.04_PLANO DE TRABALHO'!AI39)</f>
        <v>0</v>
      </c>
      <c r="AJ33">
        <f>IF('04.04_PLANO DE TRABALHO'!AJ39="",AJ32,'04.04_PLANO DE TRABALHO'!AJ39)</f>
        <v>0</v>
      </c>
      <c r="AK33">
        <f>IF('04.04_PLANO DE TRABALHO'!AK39="",AK32,'04.04_PLANO DE TRABALHO'!AK39)</f>
        <v>0</v>
      </c>
      <c r="AL33" t="str">
        <f>IF('04.04_PLANO DE TRABALHO'!AL39="",AL32,'04.04_PLANO DE TRABALHO'!AL39)</f>
        <v>Subcategoria</v>
      </c>
      <c r="AM33">
        <f>IF('04.04_PLANO DE TRABALHO'!AM39="",AM32,'04.04_PLANO DE TRABALHO'!AM39)</f>
        <v>0</v>
      </c>
      <c r="AN33">
        <f>IF('04.04_PLANO DE TRABALHO'!AN39="",AN32,'04.04_PLANO DE TRABALHO'!AN39)</f>
        <v>0</v>
      </c>
      <c r="AO33">
        <f>IF('04.04_PLANO DE TRABALHO'!AO39="",AO32,'04.04_PLANO DE TRABALHO'!AO39)</f>
        <v>0</v>
      </c>
      <c r="AP33">
        <f>IF('04.04_PLANO DE TRABALHO'!AP39="",AP32,'04.04_PLANO DE TRABALHO'!AP39)</f>
        <v>0</v>
      </c>
      <c r="AQ33" t="str">
        <f>IF('04.04_PLANO DE TRABALHO'!AQ39="",AQ32,'04.04_PLANO DE TRABALHO'!AQ39)</f>
        <v>Fonte*</v>
      </c>
      <c r="AR33">
        <f>IF('04.04_PLANO DE TRABALHO'!AR39="",AR32,'04.04_PLANO DE TRABALHO'!AR39)</f>
        <v>0</v>
      </c>
      <c r="AS33">
        <f>IF('04.04_PLANO DE TRABALHO'!AS39="",AS32,'04.04_PLANO DE TRABALHO'!AS39)</f>
        <v>0</v>
      </c>
      <c r="AT33">
        <f>IF('04.04_PLANO DE TRABALHO'!AT39="",AT32,'04.04_PLANO DE TRABALHO'!AT39)</f>
        <v>0</v>
      </c>
      <c r="AU33" t="str">
        <f>IF('04.04_PLANO DE TRABALHO'!AU39="",AU32,'04.04_PLANO DE TRABALHO'!AU39)</f>
        <v>Unid</v>
      </c>
      <c r="AV33">
        <f>IF('04.04_PLANO DE TRABALHO'!AV39="",AV32,'04.04_PLANO DE TRABALHO'!AV39)</f>
        <v>0</v>
      </c>
      <c r="AW33" t="str">
        <f>IF('04.04_PLANO DE TRABALHO'!AW39="",AW32,'04.04_PLANO DE TRABALHO'!AW39)</f>
        <v>Valor 
Unit</v>
      </c>
      <c r="AX33">
        <f>IF('04.04_PLANO DE TRABALHO'!AX39="",AX32,'04.04_PLANO DE TRABALHO'!AX39)</f>
        <v>0</v>
      </c>
      <c r="AY33">
        <f>IF('04.04_PLANO DE TRABALHO'!AY39="",AY32,'04.04_PLANO DE TRABALHO'!AY39)</f>
        <v>0</v>
      </c>
      <c r="AZ33" t="str">
        <f>IF('04.04_PLANO DE TRABALHO'!AZ39="",AZ32,'04.04_PLANO DE TRABALHO'!AZ39)</f>
        <v>Qtde</v>
      </c>
      <c r="BA33">
        <f>IF('04.04_PLANO DE TRABALHO'!BA39="",BA32,'04.04_PLANO DE TRABALHO'!BA39)</f>
        <v>0</v>
      </c>
      <c r="BB33">
        <f>IF('04.04_PLANO DE TRABALHO'!BB39="",BB32,'04.04_PLANO DE TRABALHO'!BB39)</f>
        <v>0</v>
      </c>
      <c r="BD33" t="str">
        <v>Geral</v>
      </c>
      <c r="BE33" t="str">
        <v>1.2</v>
      </c>
      <c r="BF33">
        <v>0</v>
      </c>
      <c r="BG33" t="str">
        <v>Atividade</v>
      </c>
      <c r="BH33">
        <v>0</v>
      </c>
      <c r="BI33">
        <v>0</v>
      </c>
      <c r="BJ33" t="str">
        <v>Início</v>
      </c>
      <c r="BK33">
        <v>0</v>
      </c>
      <c r="BL33">
        <v>0</v>
      </c>
      <c r="BM33" t="str">
        <v>Fim</v>
      </c>
      <c r="BN33">
        <v>0</v>
      </c>
      <c r="BO33">
        <v>0</v>
      </c>
      <c r="BP33" t="str">
        <v>1.2.3</v>
      </c>
      <c r="BQ33">
        <v>0</v>
      </c>
      <c r="BR33">
        <v>0</v>
      </c>
      <c r="BS33" t="str">
        <v>SubAtividade</v>
      </c>
      <c r="BT33">
        <v>0</v>
      </c>
      <c r="BU33">
        <v>0</v>
      </c>
      <c r="BV33">
        <v>0</v>
      </c>
      <c r="BW33">
        <v>0</v>
      </c>
      <c r="BX33">
        <v>0</v>
      </c>
      <c r="BY33" t="str">
        <v>Despesa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 t="str">
        <v>Categoria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 t="str">
        <v>Subcategoria</v>
      </c>
      <c r="CO33">
        <v>0</v>
      </c>
      <c r="CP33">
        <v>0</v>
      </c>
      <c r="CQ33">
        <v>0</v>
      </c>
      <c r="CR33">
        <v>0</v>
      </c>
      <c r="CS33" t="str">
        <v>Fonte*</v>
      </c>
      <c r="CT33">
        <v>0</v>
      </c>
      <c r="CU33">
        <v>0</v>
      </c>
      <c r="CV33">
        <v>0</v>
      </c>
      <c r="CW33" t="str">
        <v>Unid</v>
      </c>
      <c r="CX33">
        <v>0</v>
      </c>
      <c r="CY33" t="str">
        <v>Valor 
Unit</v>
      </c>
      <c r="CZ33">
        <v>0</v>
      </c>
      <c r="DA33">
        <v>0</v>
      </c>
      <c r="DB33" t="str">
        <v>Qtde</v>
      </c>
      <c r="DC33">
        <v>0</v>
      </c>
      <c r="DD33">
        <v>0</v>
      </c>
      <c r="DF33" t="str">
        <v>Geral</v>
      </c>
      <c r="DG33" t="str">
        <v>1.2</v>
      </c>
      <c r="DH33">
        <v>0</v>
      </c>
      <c r="DI33" t="str">
        <v>Atividade</v>
      </c>
      <c r="DJ33">
        <v>0</v>
      </c>
      <c r="DK33">
        <v>0</v>
      </c>
      <c r="DL33" t="str">
        <v>Início</v>
      </c>
      <c r="DM33">
        <v>0</v>
      </c>
      <c r="DN33">
        <v>0</v>
      </c>
      <c r="DO33" t="str">
        <v>Fim</v>
      </c>
      <c r="DP33">
        <v>0</v>
      </c>
      <c r="DQ33">
        <v>0</v>
      </c>
      <c r="DR33" t="str">
        <v>Total da SubAtividade:</v>
      </c>
      <c r="DS33">
        <v>0</v>
      </c>
      <c r="DT33">
        <v>0</v>
      </c>
      <c r="DU33" t="str">
        <v>SubAtividade</v>
      </c>
      <c r="DV33">
        <v>0</v>
      </c>
      <c r="DW33">
        <v>0</v>
      </c>
      <c r="DX33">
        <v>0</v>
      </c>
      <c r="DY33">
        <v>0</v>
      </c>
      <c r="DZ33">
        <v>0</v>
      </c>
      <c r="EA33" t="str">
        <v>Despesa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 t="str">
        <v>Categoria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 t="str">
        <v>Subcategoria</v>
      </c>
      <c r="EQ33">
        <v>0</v>
      </c>
      <c r="ER33">
        <v>0</v>
      </c>
      <c r="ES33">
        <v>0</v>
      </c>
      <c r="ET33">
        <v>0</v>
      </c>
      <c r="EU33" t="str">
        <v>Fonte*</v>
      </c>
      <c r="EV33">
        <v>0</v>
      </c>
      <c r="EW33">
        <v>0</v>
      </c>
      <c r="EX33">
        <v>0</v>
      </c>
      <c r="EY33" t="str">
        <v>Unid</v>
      </c>
      <c r="EZ33">
        <v>0</v>
      </c>
      <c r="FA33" t="str">
        <v>Valor 
Unit</v>
      </c>
      <c r="FB33">
        <v>0</v>
      </c>
      <c r="FC33">
        <v>0</v>
      </c>
      <c r="FD33" t="str">
        <v>Qtde</v>
      </c>
      <c r="FE33">
        <v>0</v>
      </c>
      <c r="FF33">
        <v>0</v>
      </c>
      <c r="FH33" t="str">
        <v>Geral</v>
      </c>
      <c r="FI33" t="str">
        <v>1.3</v>
      </c>
      <c r="FJ33">
        <v>0</v>
      </c>
      <c r="FK33" t="str">
        <v>Atividade</v>
      </c>
      <c r="FL33">
        <v>0</v>
      </c>
      <c r="FM33">
        <v>0</v>
      </c>
      <c r="FN33" t="str">
        <v>Início</v>
      </c>
      <c r="FO33">
        <v>0</v>
      </c>
      <c r="FP33">
        <v>0</v>
      </c>
      <c r="FQ33" t="str">
        <v>Fim</v>
      </c>
      <c r="FR33">
        <v>0</v>
      </c>
      <c r="FS33">
        <v>0</v>
      </c>
      <c r="FT33" t="str">
        <v>1.3.2</v>
      </c>
      <c r="FU33">
        <v>0</v>
      </c>
      <c r="FV33">
        <v>0</v>
      </c>
      <c r="FW33" t="str">
        <v>SubAtividade</v>
      </c>
      <c r="FX33">
        <v>0</v>
      </c>
      <c r="FY33">
        <v>0</v>
      </c>
      <c r="FZ33">
        <v>0</v>
      </c>
      <c r="GA33">
        <v>0</v>
      </c>
      <c r="GB33">
        <v>0</v>
      </c>
      <c r="GC33" t="str">
        <v>Despesa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 t="str">
        <v>Categoria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 t="str">
        <v>Subcategoria</v>
      </c>
      <c r="GS33">
        <v>0</v>
      </c>
      <c r="GT33">
        <v>0</v>
      </c>
      <c r="GU33">
        <v>0</v>
      </c>
      <c r="GV33">
        <v>0</v>
      </c>
      <c r="GW33" t="str">
        <v>Fonte*</v>
      </c>
      <c r="GX33">
        <v>0</v>
      </c>
      <c r="GY33">
        <v>0</v>
      </c>
      <c r="GZ33">
        <v>0</v>
      </c>
      <c r="HA33" t="str">
        <v>Unid</v>
      </c>
      <c r="HB33">
        <v>0</v>
      </c>
      <c r="HC33" t="str">
        <v>Valor 
Unit</v>
      </c>
      <c r="HD33">
        <v>0</v>
      </c>
      <c r="HE33">
        <v>0</v>
      </c>
      <c r="HF33" t="str">
        <v>Qtde</v>
      </c>
      <c r="HG33">
        <v>0</v>
      </c>
      <c r="HH33">
        <v>0</v>
      </c>
    </row>
    <row r="34" spans="1:216" x14ac:dyDescent="0.25">
      <c r="A34">
        <v>31</v>
      </c>
      <c r="B34" t="str">
        <f>'04.04_PLANO DE TRABALHO'!$Q$7</f>
        <v>Geral</v>
      </c>
      <c r="C34" t="str">
        <f>IF('04.04_PLANO DE TRABALHO'!C40="",C33,'04.04_PLANO DE TRABALHO'!C40)</f>
        <v>1.2</v>
      </c>
      <c r="D34">
        <f>IF('04.04_PLANO DE TRABALHO'!D40="",D33,'04.04_PLANO DE TRABALHO'!D40)</f>
        <v>0</v>
      </c>
      <c r="E34" t="str">
        <f>IF(OR('04.04_PLANO DE TRABALHO'!E40="",'04.04_PLANO DE TRABALHO'!E40="Planejado",'04.04_PLANO DE TRABALHO'!E40="Realizado"),E33,'04.04_PLANO DE TRABALHO'!E40)</f>
        <v>Atividade</v>
      </c>
      <c r="F34">
        <f>IF('04.04_PLANO DE TRABALHO'!F40="",F33,'04.04_PLANO DE TRABALHO'!F40)</f>
        <v>0</v>
      </c>
      <c r="G34">
        <f>IF('04.04_PLANO DE TRABALHO'!G40="",G33,'04.04_PLANO DE TRABALHO'!G40)</f>
        <v>0</v>
      </c>
      <c r="H34" t="str">
        <f>IF('04.04_PLANO DE TRABALHO'!H40="",H33,'04.04_PLANO DE TRABALHO'!H40)</f>
        <v>Início</v>
      </c>
      <c r="I34">
        <f>IF('04.04_PLANO DE TRABALHO'!I40="",I33,'04.04_PLANO DE TRABALHO'!I40)</f>
        <v>0</v>
      </c>
      <c r="J34">
        <f>IF('04.04_PLANO DE TRABALHO'!J40="",J33,'04.04_PLANO DE TRABALHO'!J40)</f>
        <v>0</v>
      </c>
      <c r="K34" t="str">
        <f>IF('04.04_PLANO DE TRABALHO'!K40="",K33,'04.04_PLANO DE TRABALHO'!K40)</f>
        <v>Fim</v>
      </c>
      <c r="L34">
        <f>IF('04.04_PLANO DE TRABALHO'!L40="",L33,'04.04_PLANO DE TRABALHO'!L40)</f>
        <v>0</v>
      </c>
      <c r="M34">
        <f>IF('04.04_PLANO DE TRABALHO'!M40="",M33,'04.04_PLANO DE TRABALHO'!M40)</f>
        <v>0</v>
      </c>
      <c r="N34" t="str">
        <f>IF('04.04_PLANO DE TRABALHO'!N40="",N33,'04.04_PLANO DE TRABALHO'!N40)</f>
        <v>1.2.3</v>
      </c>
      <c r="O34">
        <f>IF('04.04_PLANO DE TRABALHO'!O40="",O33,'04.04_PLANO DE TRABALHO'!O40)</f>
        <v>0</v>
      </c>
      <c r="P34">
        <f>IF('04.04_PLANO DE TRABALHO'!P40="",P33,'04.04_PLANO DE TRABALHO'!P40)</f>
        <v>0</v>
      </c>
      <c r="Q34" t="str">
        <f>IF('04.04_PLANO DE TRABALHO'!Q40="",Q33,'04.04_PLANO DE TRABALHO'!Q40)</f>
        <v>SubAtividade</v>
      </c>
      <c r="R34">
        <f>IF('04.04_PLANO DE TRABALHO'!R40="",R33,'04.04_PLANO DE TRABALHO'!R40)</f>
        <v>0</v>
      </c>
      <c r="S34">
        <f>IF('04.04_PLANO DE TRABALHO'!S40="",S33,'04.04_PLANO DE TRABALHO'!S40)</f>
        <v>0</v>
      </c>
      <c r="T34">
        <f>IF('04.04_PLANO DE TRABALHO'!T40="",T33,'04.04_PLANO DE TRABALHO'!T40)</f>
        <v>0</v>
      </c>
      <c r="U34">
        <f>IF('04.04_PLANO DE TRABALHO'!U40="",U33,'04.04_PLANO DE TRABALHO'!U40)</f>
        <v>0</v>
      </c>
      <c r="V34">
        <f>IF('04.04_PLANO DE TRABALHO'!V40="",V33,'04.04_PLANO DE TRABALHO'!V40)</f>
        <v>0</v>
      </c>
      <c r="W34" t="str">
        <f>IF('04.04_PLANO DE TRABALHO'!W40="",W33,'04.04_PLANO DE TRABALHO'!W40)</f>
        <v>Despesa</v>
      </c>
      <c r="X34">
        <f>IF('04.04_PLANO DE TRABALHO'!X40="",X33,'04.04_PLANO DE TRABALHO'!X40)</f>
        <v>0</v>
      </c>
      <c r="Y34">
        <f>IF('04.04_PLANO DE TRABALHO'!Y40="",Y33,'04.04_PLANO DE TRABALHO'!Y40)</f>
        <v>0</v>
      </c>
      <c r="Z34">
        <f>IF('04.04_PLANO DE TRABALHO'!Z40="",Z33,'04.04_PLANO DE TRABALHO'!Z40)</f>
        <v>0</v>
      </c>
      <c r="AA34">
        <f>IF('04.04_PLANO DE TRABALHO'!AA40="",AA33,'04.04_PLANO DE TRABALHO'!AA40)</f>
        <v>0</v>
      </c>
      <c r="AB34">
        <f>IF('04.04_PLANO DE TRABALHO'!AB40="",AB33,'04.04_PLANO DE TRABALHO'!AB40)</f>
        <v>0</v>
      </c>
      <c r="AC34">
        <f>IF('04.04_PLANO DE TRABALHO'!AC40="",AC33,'04.04_PLANO DE TRABALHO'!AC40)</f>
        <v>0</v>
      </c>
      <c r="AD34" t="str">
        <f>IF('04.04_PLANO DE TRABALHO'!AD40="",AD33,'04.04_PLANO DE TRABALHO'!AD40)</f>
        <v>Categoria</v>
      </c>
      <c r="AE34">
        <f>IF('04.04_PLANO DE TRABALHO'!AE40="",AE33,'04.04_PLANO DE TRABALHO'!AE40)</f>
        <v>0</v>
      </c>
      <c r="AF34">
        <f>IF('04.04_PLANO DE TRABALHO'!AF40="",AF33,'04.04_PLANO DE TRABALHO'!AF40)</f>
        <v>0</v>
      </c>
      <c r="AG34">
        <f>IF('04.04_PLANO DE TRABALHO'!AG40="",AG33,'04.04_PLANO DE TRABALHO'!AG40)</f>
        <v>0</v>
      </c>
      <c r="AH34">
        <f>IF('04.04_PLANO DE TRABALHO'!AH40="",AH33,'04.04_PLANO DE TRABALHO'!AH40)</f>
        <v>0</v>
      </c>
      <c r="AI34">
        <f>IF('04.04_PLANO DE TRABALHO'!AI40="",AI33,'04.04_PLANO DE TRABALHO'!AI40)</f>
        <v>0</v>
      </c>
      <c r="AJ34">
        <f>IF('04.04_PLANO DE TRABALHO'!AJ40="",AJ33,'04.04_PLANO DE TRABALHO'!AJ40)</f>
        <v>0</v>
      </c>
      <c r="AK34">
        <f>IF('04.04_PLANO DE TRABALHO'!AK40="",AK33,'04.04_PLANO DE TRABALHO'!AK40)</f>
        <v>0</v>
      </c>
      <c r="AL34" t="str">
        <f>IF('04.04_PLANO DE TRABALHO'!AL40="",AL33,'04.04_PLANO DE TRABALHO'!AL40)</f>
        <v>Subcategoria</v>
      </c>
      <c r="AM34">
        <f>IF('04.04_PLANO DE TRABALHO'!AM40="",AM33,'04.04_PLANO DE TRABALHO'!AM40)</f>
        <v>0</v>
      </c>
      <c r="AN34">
        <f>IF('04.04_PLANO DE TRABALHO'!AN40="",AN33,'04.04_PLANO DE TRABALHO'!AN40)</f>
        <v>0</v>
      </c>
      <c r="AO34">
        <f>IF('04.04_PLANO DE TRABALHO'!AO40="",AO33,'04.04_PLANO DE TRABALHO'!AO40)</f>
        <v>0</v>
      </c>
      <c r="AP34">
        <f>IF('04.04_PLANO DE TRABALHO'!AP40="",AP33,'04.04_PLANO DE TRABALHO'!AP40)</f>
        <v>0</v>
      </c>
      <c r="AQ34" t="str">
        <f>IF('04.04_PLANO DE TRABALHO'!AQ40="",AQ33,'04.04_PLANO DE TRABALHO'!AQ40)</f>
        <v>Fonte*</v>
      </c>
      <c r="AR34">
        <f>IF('04.04_PLANO DE TRABALHO'!AR40="",AR33,'04.04_PLANO DE TRABALHO'!AR40)</f>
        <v>0</v>
      </c>
      <c r="AS34">
        <f>IF('04.04_PLANO DE TRABALHO'!AS40="",AS33,'04.04_PLANO DE TRABALHO'!AS40)</f>
        <v>0</v>
      </c>
      <c r="AT34">
        <f>IF('04.04_PLANO DE TRABALHO'!AT40="",AT33,'04.04_PLANO DE TRABALHO'!AT40)</f>
        <v>0</v>
      </c>
      <c r="AU34" t="str">
        <f>IF('04.04_PLANO DE TRABALHO'!AU40="",AU33,'04.04_PLANO DE TRABALHO'!AU40)</f>
        <v>Unid</v>
      </c>
      <c r="AV34">
        <f>IF('04.04_PLANO DE TRABALHO'!AV40="",AV33,'04.04_PLANO DE TRABALHO'!AV40)</f>
        <v>0</v>
      </c>
      <c r="AW34" t="str">
        <f>IF('04.04_PLANO DE TRABALHO'!AW40="",AW33,'04.04_PLANO DE TRABALHO'!AW40)</f>
        <v>Valor 
Unit</v>
      </c>
      <c r="AX34">
        <f>IF('04.04_PLANO DE TRABALHO'!AX40="",AX33,'04.04_PLANO DE TRABALHO'!AX40)</f>
        <v>0</v>
      </c>
      <c r="AY34">
        <f>IF('04.04_PLANO DE TRABALHO'!AY40="",AY33,'04.04_PLANO DE TRABALHO'!AY40)</f>
        <v>0</v>
      </c>
      <c r="AZ34" t="str">
        <f>IF('04.04_PLANO DE TRABALHO'!AZ40="",AZ33,'04.04_PLANO DE TRABALHO'!AZ40)</f>
        <v>Qtde</v>
      </c>
      <c r="BA34">
        <f>IF('04.04_PLANO DE TRABALHO'!BA40="",BA33,'04.04_PLANO DE TRABALHO'!BA40)</f>
        <v>0</v>
      </c>
      <c r="BB34">
        <f>IF('04.04_PLANO DE TRABALHO'!BB40="",BB33,'04.04_PLANO DE TRABALHO'!BB40)</f>
        <v>0</v>
      </c>
      <c r="BD34" t="str">
        <v>Geral</v>
      </c>
      <c r="BE34" t="str">
        <v>1.2</v>
      </c>
      <c r="BF34">
        <v>0</v>
      </c>
      <c r="BG34" t="str">
        <v>Atividade</v>
      </c>
      <c r="BH34">
        <v>0</v>
      </c>
      <c r="BI34">
        <v>0</v>
      </c>
      <c r="BJ34" t="str">
        <v>Início</v>
      </c>
      <c r="BK34">
        <v>0</v>
      </c>
      <c r="BL34">
        <v>0</v>
      </c>
      <c r="BM34" t="str">
        <v>Fim</v>
      </c>
      <c r="BN34">
        <v>0</v>
      </c>
      <c r="BO34">
        <v>0</v>
      </c>
      <c r="BP34" t="str">
        <v>Total da SubAtividade:</v>
      </c>
      <c r="BQ34">
        <v>0</v>
      </c>
      <c r="BR34">
        <v>0</v>
      </c>
      <c r="BS34" t="str">
        <v>SubAtividade</v>
      </c>
      <c r="BT34">
        <v>0</v>
      </c>
      <c r="BU34">
        <v>0</v>
      </c>
      <c r="BV34">
        <v>0</v>
      </c>
      <c r="BW34">
        <v>0</v>
      </c>
      <c r="BX34">
        <v>0</v>
      </c>
      <c r="BY34" t="str">
        <v>Despesa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 t="str">
        <v>Categoria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 t="str">
        <v>Subcategoria</v>
      </c>
      <c r="CO34">
        <v>0</v>
      </c>
      <c r="CP34">
        <v>0</v>
      </c>
      <c r="CQ34">
        <v>0</v>
      </c>
      <c r="CR34">
        <v>0</v>
      </c>
      <c r="CS34" t="str">
        <v>Fonte*</v>
      </c>
      <c r="CT34">
        <v>0</v>
      </c>
      <c r="CU34">
        <v>0</v>
      </c>
      <c r="CV34">
        <v>0</v>
      </c>
      <c r="CW34" t="str">
        <v>Unid</v>
      </c>
      <c r="CX34">
        <v>0</v>
      </c>
      <c r="CY34" t="str">
        <v>Valor 
Unit</v>
      </c>
      <c r="CZ34">
        <v>0</v>
      </c>
      <c r="DA34">
        <v>0</v>
      </c>
      <c r="DB34" t="str">
        <v>Qtde</v>
      </c>
      <c r="DC34">
        <v>0</v>
      </c>
      <c r="DD34">
        <v>0</v>
      </c>
      <c r="DF34" t="str">
        <v>Geral</v>
      </c>
      <c r="DG34" t="str">
        <v>1.3</v>
      </c>
      <c r="DH34">
        <v>0</v>
      </c>
      <c r="DI34" t="str">
        <v>Atividade</v>
      </c>
      <c r="DJ34">
        <v>0</v>
      </c>
      <c r="DK34">
        <v>0</v>
      </c>
      <c r="DL34" t="str">
        <v>Início</v>
      </c>
      <c r="DM34">
        <v>0</v>
      </c>
      <c r="DN34">
        <v>0</v>
      </c>
      <c r="DO34" t="str">
        <v>Fim</v>
      </c>
      <c r="DP34">
        <v>0</v>
      </c>
      <c r="DQ34">
        <v>0</v>
      </c>
      <c r="DR34" t="str">
        <v>1.3.1</v>
      </c>
      <c r="DS34">
        <v>0</v>
      </c>
      <c r="DT34">
        <v>0</v>
      </c>
      <c r="DU34" t="str">
        <v>SubAtividade</v>
      </c>
      <c r="DV34">
        <v>0</v>
      </c>
      <c r="DW34">
        <v>0</v>
      </c>
      <c r="DX34">
        <v>0</v>
      </c>
      <c r="DY34">
        <v>0</v>
      </c>
      <c r="DZ34">
        <v>0</v>
      </c>
      <c r="EA34" t="str">
        <v>Despesa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 t="str">
        <v>Categoria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 t="str">
        <v>Subcategoria</v>
      </c>
      <c r="EQ34">
        <v>0</v>
      </c>
      <c r="ER34">
        <v>0</v>
      </c>
      <c r="ES34">
        <v>0</v>
      </c>
      <c r="ET34">
        <v>0</v>
      </c>
      <c r="EU34" t="str">
        <v>Fonte*</v>
      </c>
      <c r="EV34">
        <v>0</v>
      </c>
      <c r="EW34">
        <v>0</v>
      </c>
      <c r="EX34">
        <v>0</v>
      </c>
      <c r="EY34" t="str">
        <v>Unid</v>
      </c>
      <c r="EZ34">
        <v>0</v>
      </c>
      <c r="FA34" t="str">
        <v>Valor 
Unit</v>
      </c>
      <c r="FB34">
        <v>0</v>
      </c>
      <c r="FC34">
        <v>0</v>
      </c>
      <c r="FD34" t="str">
        <v>Qtde</v>
      </c>
      <c r="FE34">
        <v>0</v>
      </c>
      <c r="FF34">
        <v>0</v>
      </c>
      <c r="FH34" t="str">
        <v>Geral</v>
      </c>
      <c r="FI34" t="str">
        <v>1.3</v>
      </c>
      <c r="FJ34">
        <v>0</v>
      </c>
      <c r="FK34" t="str">
        <v>Atividade</v>
      </c>
      <c r="FL34">
        <v>0</v>
      </c>
      <c r="FM34">
        <v>0</v>
      </c>
      <c r="FN34" t="str">
        <v>Início</v>
      </c>
      <c r="FO34">
        <v>0</v>
      </c>
      <c r="FP34">
        <v>0</v>
      </c>
      <c r="FQ34" t="str">
        <v>Fim</v>
      </c>
      <c r="FR34">
        <v>0</v>
      </c>
      <c r="FS34">
        <v>0</v>
      </c>
      <c r="FT34" t="str">
        <v>1.3.2</v>
      </c>
      <c r="FU34">
        <v>0</v>
      </c>
      <c r="FV34">
        <v>0</v>
      </c>
      <c r="FW34" t="str">
        <v>SubAtividade</v>
      </c>
      <c r="FX34">
        <v>0</v>
      </c>
      <c r="FY34">
        <v>0</v>
      </c>
      <c r="FZ34">
        <v>0</v>
      </c>
      <c r="GA34">
        <v>0</v>
      </c>
      <c r="GB34">
        <v>0</v>
      </c>
      <c r="GC34" t="str">
        <v>Despesa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 t="str">
        <v>Categoria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 t="str">
        <v>Subcategoria</v>
      </c>
      <c r="GS34">
        <v>0</v>
      </c>
      <c r="GT34">
        <v>0</v>
      </c>
      <c r="GU34">
        <v>0</v>
      </c>
      <c r="GV34">
        <v>0</v>
      </c>
      <c r="GW34" t="str">
        <v>Fonte*</v>
      </c>
      <c r="GX34">
        <v>0</v>
      </c>
      <c r="GY34">
        <v>0</v>
      </c>
      <c r="GZ34">
        <v>0</v>
      </c>
      <c r="HA34" t="str">
        <v>Unid</v>
      </c>
      <c r="HB34">
        <v>0</v>
      </c>
      <c r="HC34" t="str">
        <v>Valor 
Unit</v>
      </c>
      <c r="HD34">
        <v>0</v>
      </c>
      <c r="HE34">
        <v>0</v>
      </c>
      <c r="HF34" t="str">
        <v>Qtde</v>
      </c>
      <c r="HG34">
        <v>0</v>
      </c>
      <c r="HH34">
        <v>0</v>
      </c>
    </row>
    <row r="35" spans="1:216" x14ac:dyDescent="0.25">
      <c r="A35">
        <v>32</v>
      </c>
      <c r="B35" t="str">
        <f>'04.04_PLANO DE TRABALHO'!$Q$7</f>
        <v>Geral</v>
      </c>
      <c r="C35" t="str">
        <f>IF('04.04_PLANO DE TRABALHO'!C41="",C34,'04.04_PLANO DE TRABALHO'!C41)</f>
        <v>1.2</v>
      </c>
      <c r="D35">
        <f>IF('04.04_PLANO DE TRABALHO'!D41="",D34,'04.04_PLANO DE TRABALHO'!D41)</f>
        <v>0</v>
      </c>
      <c r="E35" t="str">
        <f>IF(OR('04.04_PLANO DE TRABALHO'!E41="",'04.04_PLANO DE TRABALHO'!E41="Planejado",'04.04_PLANO DE TRABALHO'!E41="Realizado"),E34,'04.04_PLANO DE TRABALHO'!E41)</f>
        <v>Atividade</v>
      </c>
      <c r="F35">
        <f>IF('04.04_PLANO DE TRABALHO'!F41="",F34,'04.04_PLANO DE TRABALHO'!F41)</f>
        <v>0</v>
      </c>
      <c r="G35">
        <f>IF('04.04_PLANO DE TRABALHO'!G41="",G34,'04.04_PLANO DE TRABALHO'!G41)</f>
        <v>0</v>
      </c>
      <c r="H35" t="str">
        <f>IF('04.04_PLANO DE TRABALHO'!H41="",H34,'04.04_PLANO DE TRABALHO'!H41)</f>
        <v>Início</v>
      </c>
      <c r="I35">
        <f>IF('04.04_PLANO DE TRABALHO'!I41="",I34,'04.04_PLANO DE TRABALHO'!I41)</f>
        <v>0</v>
      </c>
      <c r="J35">
        <f>IF('04.04_PLANO DE TRABALHO'!J41="",J34,'04.04_PLANO DE TRABALHO'!J41)</f>
        <v>0</v>
      </c>
      <c r="K35" t="str">
        <f>IF('04.04_PLANO DE TRABALHO'!K41="",K34,'04.04_PLANO DE TRABALHO'!K41)</f>
        <v>Fim</v>
      </c>
      <c r="L35">
        <f>IF('04.04_PLANO DE TRABALHO'!L41="",L34,'04.04_PLANO DE TRABALHO'!L41)</f>
        <v>0</v>
      </c>
      <c r="M35">
        <f>IF('04.04_PLANO DE TRABALHO'!M41="",M34,'04.04_PLANO DE TRABALHO'!M41)</f>
        <v>0</v>
      </c>
      <c r="N35" t="str">
        <f>IF('04.04_PLANO DE TRABALHO'!N41="",N34,'04.04_PLANO DE TRABALHO'!N41)</f>
        <v>1.2.3</v>
      </c>
      <c r="O35">
        <f>IF('04.04_PLANO DE TRABALHO'!O41="",O34,'04.04_PLANO DE TRABALHO'!O41)</f>
        <v>0</v>
      </c>
      <c r="P35">
        <f>IF('04.04_PLANO DE TRABALHO'!P41="",P34,'04.04_PLANO DE TRABALHO'!P41)</f>
        <v>0</v>
      </c>
      <c r="Q35" t="str">
        <f>IF('04.04_PLANO DE TRABALHO'!Q41="",Q34,'04.04_PLANO DE TRABALHO'!Q41)</f>
        <v>SubAtividade</v>
      </c>
      <c r="R35">
        <f>IF('04.04_PLANO DE TRABALHO'!R41="",R34,'04.04_PLANO DE TRABALHO'!R41)</f>
        <v>0</v>
      </c>
      <c r="S35">
        <f>IF('04.04_PLANO DE TRABALHO'!S41="",S34,'04.04_PLANO DE TRABALHO'!S41)</f>
        <v>0</v>
      </c>
      <c r="T35">
        <f>IF('04.04_PLANO DE TRABALHO'!T41="",T34,'04.04_PLANO DE TRABALHO'!T41)</f>
        <v>0</v>
      </c>
      <c r="U35">
        <f>IF('04.04_PLANO DE TRABALHO'!U41="",U34,'04.04_PLANO DE TRABALHO'!U41)</f>
        <v>0</v>
      </c>
      <c r="V35">
        <f>IF('04.04_PLANO DE TRABALHO'!V41="",V34,'04.04_PLANO DE TRABALHO'!V41)</f>
        <v>0</v>
      </c>
      <c r="W35" t="str">
        <f>IF('04.04_PLANO DE TRABALHO'!W41="",W34,'04.04_PLANO DE TRABALHO'!W41)</f>
        <v>Despesa</v>
      </c>
      <c r="X35">
        <f>IF('04.04_PLANO DE TRABALHO'!X41="",X34,'04.04_PLANO DE TRABALHO'!X41)</f>
        <v>0</v>
      </c>
      <c r="Y35">
        <f>IF('04.04_PLANO DE TRABALHO'!Y41="",Y34,'04.04_PLANO DE TRABALHO'!Y41)</f>
        <v>0</v>
      </c>
      <c r="Z35">
        <f>IF('04.04_PLANO DE TRABALHO'!Z41="",Z34,'04.04_PLANO DE TRABALHO'!Z41)</f>
        <v>0</v>
      </c>
      <c r="AA35">
        <f>IF('04.04_PLANO DE TRABALHO'!AA41="",AA34,'04.04_PLANO DE TRABALHO'!AA41)</f>
        <v>0</v>
      </c>
      <c r="AB35">
        <f>IF('04.04_PLANO DE TRABALHO'!AB41="",AB34,'04.04_PLANO DE TRABALHO'!AB41)</f>
        <v>0</v>
      </c>
      <c r="AC35">
        <f>IF('04.04_PLANO DE TRABALHO'!AC41="",AC34,'04.04_PLANO DE TRABALHO'!AC41)</f>
        <v>0</v>
      </c>
      <c r="AD35" t="str">
        <f>IF('04.04_PLANO DE TRABALHO'!AD41="",AD34,'04.04_PLANO DE TRABALHO'!AD41)</f>
        <v>Categoria</v>
      </c>
      <c r="AE35">
        <f>IF('04.04_PLANO DE TRABALHO'!AE41="",AE34,'04.04_PLANO DE TRABALHO'!AE41)</f>
        <v>0</v>
      </c>
      <c r="AF35">
        <f>IF('04.04_PLANO DE TRABALHO'!AF41="",AF34,'04.04_PLANO DE TRABALHO'!AF41)</f>
        <v>0</v>
      </c>
      <c r="AG35">
        <f>IF('04.04_PLANO DE TRABALHO'!AG41="",AG34,'04.04_PLANO DE TRABALHO'!AG41)</f>
        <v>0</v>
      </c>
      <c r="AH35">
        <f>IF('04.04_PLANO DE TRABALHO'!AH41="",AH34,'04.04_PLANO DE TRABALHO'!AH41)</f>
        <v>0</v>
      </c>
      <c r="AI35">
        <f>IF('04.04_PLANO DE TRABALHO'!AI41="",AI34,'04.04_PLANO DE TRABALHO'!AI41)</f>
        <v>0</v>
      </c>
      <c r="AJ35">
        <f>IF('04.04_PLANO DE TRABALHO'!AJ41="",AJ34,'04.04_PLANO DE TRABALHO'!AJ41)</f>
        <v>0</v>
      </c>
      <c r="AK35">
        <f>IF('04.04_PLANO DE TRABALHO'!AK41="",AK34,'04.04_PLANO DE TRABALHO'!AK41)</f>
        <v>0</v>
      </c>
      <c r="AL35" t="str">
        <f>IF('04.04_PLANO DE TRABALHO'!AL41="",AL34,'04.04_PLANO DE TRABALHO'!AL41)</f>
        <v>Subcategoria</v>
      </c>
      <c r="AM35">
        <f>IF('04.04_PLANO DE TRABALHO'!AM41="",AM34,'04.04_PLANO DE TRABALHO'!AM41)</f>
        <v>0</v>
      </c>
      <c r="AN35">
        <f>IF('04.04_PLANO DE TRABALHO'!AN41="",AN34,'04.04_PLANO DE TRABALHO'!AN41)</f>
        <v>0</v>
      </c>
      <c r="AO35">
        <f>IF('04.04_PLANO DE TRABALHO'!AO41="",AO34,'04.04_PLANO DE TRABALHO'!AO41)</f>
        <v>0</v>
      </c>
      <c r="AP35">
        <f>IF('04.04_PLANO DE TRABALHO'!AP41="",AP34,'04.04_PLANO DE TRABALHO'!AP41)</f>
        <v>0</v>
      </c>
      <c r="AQ35" t="str">
        <f>IF('04.04_PLANO DE TRABALHO'!AQ41="",AQ34,'04.04_PLANO DE TRABALHO'!AQ41)</f>
        <v>Fonte*</v>
      </c>
      <c r="AR35">
        <f>IF('04.04_PLANO DE TRABALHO'!AR41="",AR34,'04.04_PLANO DE TRABALHO'!AR41)</f>
        <v>0</v>
      </c>
      <c r="AS35">
        <f>IF('04.04_PLANO DE TRABALHO'!AS41="",AS34,'04.04_PLANO DE TRABALHO'!AS41)</f>
        <v>0</v>
      </c>
      <c r="AT35">
        <f>IF('04.04_PLANO DE TRABALHO'!AT41="",AT34,'04.04_PLANO DE TRABALHO'!AT41)</f>
        <v>0</v>
      </c>
      <c r="AU35" t="str">
        <f>IF('04.04_PLANO DE TRABALHO'!AU41="",AU34,'04.04_PLANO DE TRABALHO'!AU41)</f>
        <v>Unid</v>
      </c>
      <c r="AV35">
        <f>IF('04.04_PLANO DE TRABALHO'!AV41="",AV34,'04.04_PLANO DE TRABALHO'!AV41)</f>
        <v>0</v>
      </c>
      <c r="AW35" t="str">
        <f>IF('04.04_PLANO DE TRABALHO'!AW41="",AW34,'04.04_PLANO DE TRABALHO'!AW41)</f>
        <v>Valor 
Unit</v>
      </c>
      <c r="AX35">
        <f>IF('04.04_PLANO DE TRABALHO'!AX41="",AX34,'04.04_PLANO DE TRABALHO'!AX41)</f>
        <v>0</v>
      </c>
      <c r="AY35">
        <f>IF('04.04_PLANO DE TRABALHO'!AY41="",AY34,'04.04_PLANO DE TRABALHO'!AY41)</f>
        <v>0</v>
      </c>
      <c r="AZ35" t="str">
        <f>IF('04.04_PLANO DE TRABALHO'!AZ41="",AZ34,'04.04_PLANO DE TRABALHO'!AZ41)</f>
        <v>Qtde</v>
      </c>
      <c r="BA35">
        <f>IF('04.04_PLANO DE TRABALHO'!BA41="",BA34,'04.04_PLANO DE TRABALHO'!BA41)</f>
        <v>0</v>
      </c>
      <c r="BB35">
        <f>IF('04.04_PLANO DE TRABALHO'!BB41="",BB34,'04.04_PLANO DE TRABALHO'!BB41)</f>
        <v>0</v>
      </c>
      <c r="BD35" t="str">
        <v>Geral</v>
      </c>
      <c r="BE35" t="str">
        <v>Cod</v>
      </c>
      <c r="BF35">
        <v>0</v>
      </c>
      <c r="BG35" t="str">
        <v>Atividade</v>
      </c>
      <c r="BH35">
        <v>0</v>
      </c>
      <c r="BI35">
        <v>0</v>
      </c>
      <c r="BJ35" t="str">
        <v>Início</v>
      </c>
      <c r="BK35">
        <v>0</v>
      </c>
      <c r="BL35">
        <v>0</v>
      </c>
      <c r="BM35" t="str">
        <v>Fim</v>
      </c>
      <c r="BN35">
        <v>0</v>
      </c>
      <c r="BO35">
        <v>0</v>
      </c>
      <c r="BP35" t="str">
        <v>Cod</v>
      </c>
      <c r="BQ35">
        <v>0</v>
      </c>
      <c r="BR35">
        <v>0</v>
      </c>
      <c r="BS35" t="str">
        <v>SubAtividade</v>
      </c>
      <c r="BT35">
        <v>0</v>
      </c>
      <c r="BU35">
        <v>0</v>
      </c>
      <c r="BV35">
        <v>0</v>
      </c>
      <c r="BW35">
        <v>0</v>
      </c>
      <c r="BX35">
        <v>0</v>
      </c>
      <c r="BY35" t="str">
        <v>Despesa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 t="str">
        <v>Categoria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 t="str">
        <v>Subcategoria</v>
      </c>
      <c r="CO35">
        <v>0</v>
      </c>
      <c r="CP35">
        <v>0</v>
      </c>
      <c r="CQ35">
        <v>0</v>
      </c>
      <c r="CR35">
        <v>0</v>
      </c>
      <c r="CS35" t="str">
        <v>Fonte*</v>
      </c>
      <c r="CT35">
        <v>0</v>
      </c>
      <c r="CU35">
        <v>0</v>
      </c>
      <c r="CV35">
        <v>0</v>
      </c>
      <c r="CW35" t="str">
        <v>Unid</v>
      </c>
      <c r="CX35">
        <v>0</v>
      </c>
      <c r="CY35" t="str">
        <v>Valor 
Unit</v>
      </c>
      <c r="CZ35">
        <v>0</v>
      </c>
      <c r="DA35">
        <v>0</v>
      </c>
      <c r="DB35" t="str">
        <v>Qtde</v>
      </c>
      <c r="DC35">
        <v>0</v>
      </c>
      <c r="DD35" t="str">
        <v>Valor Total</v>
      </c>
      <c r="DF35" t="str">
        <v>Geral</v>
      </c>
      <c r="DG35" t="str">
        <v>1.3</v>
      </c>
      <c r="DH35">
        <v>0</v>
      </c>
      <c r="DI35" t="str">
        <v>Atividade</v>
      </c>
      <c r="DJ35">
        <v>0</v>
      </c>
      <c r="DK35">
        <v>0</v>
      </c>
      <c r="DL35" t="str">
        <v>Início</v>
      </c>
      <c r="DM35">
        <v>0</v>
      </c>
      <c r="DN35">
        <v>0</v>
      </c>
      <c r="DO35" t="str">
        <v>Fim</v>
      </c>
      <c r="DP35">
        <v>0</v>
      </c>
      <c r="DQ35">
        <v>0</v>
      </c>
      <c r="DR35" t="str">
        <v>1.3.1</v>
      </c>
      <c r="DS35">
        <v>0</v>
      </c>
      <c r="DT35">
        <v>0</v>
      </c>
      <c r="DU35" t="str">
        <v>SubAtividade</v>
      </c>
      <c r="DV35">
        <v>0</v>
      </c>
      <c r="DW35">
        <v>0</v>
      </c>
      <c r="DX35">
        <v>0</v>
      </c>
      <c r="DY35">
        <v>0</v>
      </c>
      <c r="DZ35">
        <v>0</v>
      </c>
      <c r="EA35" t="str">
        <v>Despesa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 t="str">
        <v>Categoria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 t="str">
        <v>Subcategoria</v>
      </c>
      <c r="EQ35">
        <v>0</v>
      </c>
      <c r="ER35">
        <v>0</v>
      </c>
      <c r="ES35">
        <v>0</v>
      </c>
      <c r="ET35">
        <v>0</v>
      </c>
      <c r="EU35" t="str">
        <v>Fonte*</v>
      </c>
      <c r="EV35">
        <v>0</v>
      </c>
      <c r="EW35">
        <v>0</v>
      </c>
      <c r="EX35">
        <v>0</v>
      </c>
      <c r="EY35" t="str">
        <v>Unid</v>
      </c>
      <c r="EZ35">
        <v>0</v>
      </c>
      <c r="FA35" t="str">
        <v>Valor 
Unit</v>
      </c>
      <c r="FB35">
        <v>0</v>
      </c>
      <c r="FC35">
        <v>0</v>
      </c>
      <c r="FD35" t="str">
        <v>Qtde</v>
      </c>
      <c r="FE35">
        <v>0</v>
      </c>
      <c r="FF35">
        <v>0</v>
      </c>
      <c r="FH35" t="str">
        <v>Geral</v>
      </c>
      <c r="FI35" t="str">
        <v>1.3</v>
      </c>
      <c r="FJ35">
        <v>0</v>
      </c>
      <c r="FK35" t="str">
        <v>Atividade</v>
      </c>
      <c r="FL35">
        <v>0</v>
      </c>
      <c r="FM35">
        <v>0</v>
      </c>
      <c r="FN35" t="str">
        <v>Início</v>
      </c>
      <c r="FO35">
        <v>0</v>
      </c>
      <c r="FP35">
        <v>0</v>
      </c>
      <c r="FQ35" t="str">
        <v>Fim</v>
      </c>
      <c r="FR35">
        <v>0</v>
      </c>
      <c r="FS35">
        <v>0</v>
      </c>
      <c r="FT35" t="str">
        <v>1.3.2</v>
      </c>
      <c r="FU35">
        <v>0</v>
      </c>
      <c r="FV35">
        <v>0</v>
      </c>
      <c r="FW35" t="str">
        <v>SubAtividade</v>
      </c>
      <c r="FX35">
        <v>0</v>
      </c>
      <c r="FY35">
        <v>0</v>
      </c>
      <c r="FZ35">
        <v>0</v>
      </c>
      <c r="GA35">
        <v>0</v>
      </c>
      <c r="GB35">
        <v>0</v>
      </c>
      <c r="GC35" t="str">
        <v>Despesa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 t="str">
        <v>Categoria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 t="str">
        <v>Subcategoria</v>
      </c>
      <c r="GS35">
        <v>0</v>
      </c>
      <c r="GT35">
        <v>0</v>
      </c>
      <c r="GU35">
        <v>0</v>
      </c>
      <c r="GV35">
        <v>0</v>
      </c>
      <c r="GW35" t="str">
        <v>Fonte*</v>
      </c>
      <c r="GX35">
        <v>0</v>
      </c>
      <c r="GY35">
        <v>0</v>
      </c>
      <c r="GZ35">
        <v>0</v>
      </c>
      <c r="HA35" t="str">
        <v>Unid</v>
      </c>
      <c r="HB35">
        <v>0</v>
      </c>
      <c r="HC35" t="str">
        <v>Valor 
Unit</v>
      </c>
      <c r="HD35">
        <v>0</v>
      </c>
      <c r="HE35">
        <v>0</v>
      </c>
      <c r="HF35" t="str">
        <v>Qtde</v>
      </c>
      <c r="HG35">
        <v>0</v>
      </c>
      <c r="HH35">
        <v>0</v>
      </c>
    </row>
    <row r="36" spans="1:216" x14ac:dyDescent="0.25">
      <c r="A36">
        <v>33</v>
      </c>
      <c r="B36" t="str">
        <f>'04.04_PLANO DE TRABALHO'!$Q$7</f>
        <v>Geral</v>
      </c>
      <c r="C36" t="str">
        <f>IF('04.04_PLANO DE TRABALHO'!C42="",C35,'04.04_PLANO DE TRABALHO'!C42)</f>
        <v>1.2</v>
      </c>
      <c r="D36">
        <f>IF('04.04_PLANO DE TRABALHO'!D42="",D35,'04.04_PLANO DE TRABALHO'!D42)</f>
        <v>0</v>
      </c>
      <c r="E36" t="str">
        <f>IF(OR('04.04_PLANO DE TRABALHO'!E42="",'04.04_PLANO DE TRABALHO'!E42="Planejado",'04.04_PLANO DE TRABALHO'!E42="Realizado"),E35,'04.04_PLANO DE TRABALHO'!E42)</f>
        <v>Atividade</v>
      </c>
      <c r="F36">
        <f>IF('04.04_PLANO DE TRABALHO'!F42="",F35,'04.04_PLANO DE TRABALHO'!F42)</f>
        <v>0</v>
      </c>
      <c r="G36">
        <f>IF('04.04_PLANO DE TRABALHO'!G42="",G35,'04.04_PLANO DE TRABALHO'!G42)</f>
        <v>0</v>
      </c>
      <c r="H36" t="str">
        <f>IF('04.04_PLANO DE TRABALHO'!H42="",H35,'04.04_PLANO DE TRABALHO'!H42)</f>
        <v>Início</v>
      </c>
      <c r="I36">
        <f>IF('04.04_PLANO DE TRABALHO'!I42="",I35,'04.04_PLANO DE TRABALHO'!I42)</f>
        <v>0</v>
      </c>
      <c r="J36">
        <f>IF('04.04_PLANO DE TRABALHO'!J42="",J35,'04.04_PLANO DE TRABALHO'!J42)</f>
        <v>0</v>
      </c>
      <c r="K36" t="str">
        <f>IF('04.04_PLANO DE TRABALHO'!K42="",K35,'04.04_PLANO DE TRABALHO'!K42)</f>
        <v>Fim</v>
      </c>
      <c r="L36">
        <f>IF('04.04_PLANO DE TRABALHO'!L42="",L35,'04.04_PLANO DE TRABALHO'!L42)</f>
        <v>0</v>
      </c>
      <c r="M36">
        <f>IF('04.04_PLANO DE TRABALHO'!M42="",M35,'04.04_PLANO DE TRABALHO'!M42)</f>
        <v>0</v>
      </c>
      <c r="N36" t="str">
        <f>IF('04.04_PLANO DE TRABALHO'!N42="",N35,'04.04_PLANO DE TRABALHO'!N42)</f>
        <v>Total da SubAtividade:</v>
      </c>
      <c r="O36">
        <f>IF('04.04_PLANO DE TRABALHO'!O42="",O35,'04.04_PLANO DE TRABALHO'!O42)</f>
        <v>0</v>
      </c>
      <c r="P36">
        <f>IF('04.04_PLANO DE TRABALHO'!P42="",P35,'04.04_PLANO DE TRABALHO'!P42)</f>
        <v>0</v>
      </c>
      <c r="Q36" t="str">
        <f>IF('04.04_PLANO DE TRABALHO'!Q42="",Q35,'04.04_PLANO DE TRABALHO'!Q42)</f>
        <v>SubAtividade</v>
      </c>
      <c r="R36">
        <f>IF('04.04_PLANO DE TRABALHO'!R42="",R35,'04.04_PLANO DE TRABALHO'!R42)</f>
        <v>0</v>
      </c>
      <c r="S36">
        <f>IF('04.04_PLANO DE TRABALHO'!S42="",S35,'04.04_PLANO DE TRABALHO'!S42)</f>
        <v>0</v>
      </c>
      <c r="T36">
        <f>IF('04.04_PLANO DE TRABALHO'!T42="",T35,'04.04_PLANO DE TRABALHO'!T42)</f>
        <v>0</v>
      </c>
      <c r="U36">
        <f>IF('04.04_PLANO DE TRABALHO'!U42="",U35,'04.04_PLANO DE TRABALHO'!U42)</f>
        <v>0</v>
      </c>
      <c r="V36">
        <f>IF('04.04_PLANO DE TRABALHO'!V42="",V35,'04.04_PLANO DE TRABALHO'!V42)</f>
        <v>0</v>
      </c>
      <c r="W36" t="str">
        <f>IF('04.04_PLANO DE TRABALHO'!W42="",W35,'04.04_PLANO DE TRABALHO'!W42)</f>
        <v>Despesa</v>
      </c>
      <c r="X36">
        <f>IF('04.04_PLANO DE TRABALHO'!X42="",X35,'04.04_PLANO DE TRABALHO'!X42)</f>
        <v>0</v>
      </c>
      <c r="Y36">
        <f>IF('04.04_PLANO DE TRABALHO'!Y42="",Y35,'04.04_PLANO DE TRABALHO'!Y42)</f>
        <v>0</v>
      </c>
      <c r="Z36">
        <f>IF('04.04_PLANO DE TRABALHO'!Z42="",Z35,'04.04_PLANO DE TRABALHO'!Z42)</f>
        <v>0</v>
      </c>
      <c r="AA36">
        <f>IF('04.04_PLANO DE TRABALHO'!AA42="",AA35,'04.04_PLANO DE TRABALHO'!AA42)</f>
        <v>0</v>
      </c>
      <c r="AB36">
        <f>IF('04.04_PLANO DE TRABALHO'!AB42="",AB35,'04.04_PLANO DE TRABALHO'!AB42)</f>
        <v>0</v>
      </c>
      <c r="AC36">
        <f>IF('04.04_PLANO DE TRABALHO'!AC42="",AC35,'04.04_PLANO DE TRABALHO'!AC42)</f>
        <v>0</v>
      </c>
      <c r="AD36" t="str">
        <f>IF('04.04_PLANO DE TRABALHO'!AD42="",AD35,'04.04_PLANO DE TRABALHO'!AD42)</f>
        <v>Categoria</v>
      </c>
      <c r="AE36">
        <f>IF('04.04_PLANO DE TRABALHO'!AE42="",AE35,'04.04_PLANO DE TRABALHO'!AE42)</f>
        <v>0</v>
      </c>
      <c r="AF36">
        <f>IF('04.04_PLANO DE TRABALHO'!AF42="",AF35,'04.04_PLANO DE TRABALHO'!AF42)</f>
        <v>0</v>
      </c>
      <c r="AG36">
        <f>IF('04.04_PLANO DE TRABALHO'!AG42="",AG35,'04.04_PLANO DE TRABALHO'!AG42)</f>
        <v>0</v>
      </c>
      <c r="AH36">
        <f>IF('04.04_PLANO DE TRABALHO'!AH42="",AH35,'04.04_PLANO DE TRABALHO'!AH42)</f>
        <v>0</v>
      </c>
      <c r="AI36">
        <f>IF('04.04_PLANO DE TRABALHO'!AI42="",AI35,'04.04_PLANO DE TRABALHO'!AI42)</f>
        <v>0</v>
      </c>
      <c r="AJ36">
        <f>IF('04.04_PLANO DE TRABALHO'!AJ42="",AJ35,'04.04_PLANO DE TRABALHO'!AJ42)</f>
        <v>0</v>
      </c>
      <c r="AK36">
        <f>IF('04.04_PLANO DE TRABALHO'!AK42="",AK35,'04.04_PLANO DE TRABALHO'!AK42)</f>
        <v>0</v>
      </c>
      <c r="AL36" t="str">
        <f>IF('04.04_PLANO DE TRABALHO'!AL42="",AL35,'04.04_PLANO DE TRABALHO'!AL42)</f>
        <v>Subcategoria</v>
      </c>
      <c r="AM36">
        <f>IF('04.04_PLANO DE TRABALHO'!AM42="",AM35,'04.04_PLANO DE TRABALHO'!AM42)</f>
        <v>0</v>
      </c>
      <c r="AN36">
        <f>IF('04.04_PLANO DE TRABALHO'!AN42="",AN35,'04.04_PLANO DE TRABALHO'!AN42)</f>
        <v>0</v>
      </c>
      <c r="AO36">
        <f>IF('04.04_PLANO DE TRABALHO'!AO42="",AO35,'04.04_PLANO DE TRABALHO'!AO42)</f>
        <v>0</v>
      </c>
      <c r="AP36">
        <f>IF('04.04_PLANO DE TRABALHO'!AP42="",AP35,'04.04_PLANO DE TRABALHO'!AP42)</f>
        <v>0</v>
      </c>
      <c r="AQ36" t="str">
        <f>IF('04.04_PLANO DE TRABALHO'!AQ42="",AQ35,'04.04_PLANO DE TRABALHO'!AQ42)</f>
        <v>Fonte*</v>
      </c>
      <c r="AR36">
        <f>IF('04.04_PLANO DE TRABALHO'!AR42="",AR35,'04.04_PLANO DE TRABALHO'!AR42)</f>
        <v>0</v>
      </c>
      <c r="AS36">
        <f>IF('04.04_PLANO DE TRABALHO'!AS42="",AS35,'04.04_PLANO DE TRABALHO'!AS42)</f>
        <v>0</v>
      </c>
      <c r="AT36">
        <f>IF('04.04_PLANO DE TRABALHO'!AT42="",AT35,'04.04_PLANO DE TRABALHO'!AT42)</f>
        <v>0</v>
      </c>
      <c r="AU36" t="str">
        <f>IF('04.04_PLANO DE TRABALHO'!AU42="",AU35,'04.04_PLANO DE TRABALHO'!AU42)</f>
        <v>Unid</v>
      </c>
      <c r="AV36">
        <f>IF('04.04_PLANO DE TRABALHO'!AV42="",AV35,'04.04_PLANO DE TRABALHO'!AV42)</f>
        <v>0</v>
      </c>
      <c r="AW36" t="str">
        <f>IF('04.04_PLANO DE TRABALHO'!AW42="",AW35,'04.04_PLANO DE TRABALHO'!AW42)</f>
        <v>Valor 
Unit</v>
      </c>
      <c r="AX36">
        <f>IF('04.04_PLANO DE TRABALHO'!AX42="",AX35,'04.04_PLANO DE TRABALHO'!AX42)</f>
        <v>0</v>
      </c>
      <c r="AY36">
        <f>IF('04.04_PLANO DE TRABALHO'!AY42="",AY35,'04.04_PLANO DE TRABALHO'!AY42)</f>
        <v>0</v>
      </c>
      <c r="AZ36" t="str">
        <f>IF('04.04_PLANO DE TRABALHO'!AZ42="",AZ35,'04.04_PLANO DE TRABALHO'!AZ42)</f>
        <v>Qtde</v>
      </c>
      <c r="BA36">
        <f>IF('04.04_PLANO DE TRABALHO'!BA42="",BA35,'04.04_PLANO DE TRABALHO'!BA42)</f>
        <v>0</v>
      </c>
      <c r="BB36">
        <f>IF('04.04_PLANO DE TRABALHO'!BB42="",BB35,'04.04_PLANO DE TRABALHO'!BB42)</f>
        <v>0</v>
      </c>
      <c r="BD36" t="str">
        <v>Geral</v>
      </c>
      <c r="BE36" t="str">
        <v>1.3</v>
      </c>
      <c r="BF36">
        <v>0</v>
      </c>
      <c r="BG36" t="str">
        <v>Atividade</v>
      </c>
      <c r="BH36">
        <v>0</v>
      </c>
      <c r="BI36">
        <v>0</v>
      </c>
      <c r="BJ36" t="str">
        <v>Início</v>
      </c>
      <c r="BK36">
        <v>0</v>
      </c>
      <c r="BL36">
        <v>0</v>
      </c>
      <c r="BM36" t="str">
        <v>Fim</v>
      </c>
      <c r="BN36">
        <v>0</v>
      </c>
      <c r="BO36">
        <v>0</v>
      </c>
      <c r="BP36" t="str">
        <v>1.3.1</v>
      </c>
      <c r="BQ36">
        <v>0</v>
      </c>
      <c r="BR36">
        <v>0</v>
      </c>
      <c r="BS36" t="str">
        <v>SubAtividade</v>
      </c>
      <c r="BT36">
        <v>0</v>
      </c>
      <c r="BU36">
        <v>0</v>
      </c>
      <c r="BV36">
        <v>0</v>
      </c>
      <c r="BW36">
        <v>0</v>
      </c>
      <c r="BX36">
        <v>0</v>
      </c>
      <c r="BY36" t="str">
        <v>Despesa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 t="str">
        <v>Categoria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 t="str">
        <v>Subcategoria</v>
      </c>
      <c r="CO36">
        <v>0</v>
      </c>
      <c r="CP36">
        <v>0</v>
      </c>
      <c r="CQ36">
        <v>0</v>
      </c>
      <c r="CR36">
        <v>0</v>
      </c>
      <c r="CS36" t="str">
        <v>Fonte*</v>
      </c>
      <c r="CT36">
        <v>0</v>
      </c>
      <c r="CU36">
        <v>0</v>
      </c>
      <c r="CV36">
        <v>0</v>
      </c>
      <c r="CW36" t="str">
        <v>Unid</v>
      </c>
      <c r="CX36">
        <v>0</v>
      </c>
      <c r="CY36" t="str">
        <v>Valor 
Unit</v>
      </c>
      <c r="CZ36">
        <v>0</v>
      </c>
      <c r="DA36">
        <v>0</v>
      </c>
      <c r="DB36" t="str">
        <v>Qtde</v>
      </c>
      <c r="DC36">
        <v>0</v>
      </c>
      <c r="DD36">
        <v>0</v>
      </c>
      <c r="DF36" t="str">
        <v>Geral</v>
      </c>
      <c r="DG36" t="str">
        <v>1.3</v>
      </c>
      <c r="DH36">
        <v>0</v>
      </c>
      <c r="DI36" t="str">
        <v>Atividade</v>
      </c>
      <c r="DJ36">
        <v>0</v>
      </c>
      <c r="DK36">
        <v>0</v>
      </c>
      <c r="DL36" t="str">
        <v>Início</v>
      </c>
      <c r="DM36">
        <v>0</v>
      </c>
      <c r="DN36">
        <v>0</v>
      </c>
      <c r="DO36" t="str">
        <v>Fim</v>
      </c>
      <c r="DP36">
        <v>0</v>
      </c>
      <c r="DQ36">
        <v>0</v>
      </c>
      <c r="DR36" t="str">
        <v>1.3.1</v>
      </c>
      <c r="DS36">
        <v>0</v>
      </c>
      <c r="DT36">
        <v>0</v>
      </c>
      <c r="DU36" t="str">
        <v>SubAtividade</v>
      </c>
      <c r="DV36">
        <v>0</v>
      </c>
      <c r="DW36">
        <v>0</v>
      </c>
      <c r="DX36">
        <v>0</v>
      </c>
      <c r="DY36">
        <v>0</v>
      </c>
      <c r="DZ36">
        <v>0</v>
      </c>
      <c r="EA36" t="str">
        <v>Despesa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 t="str">
        <v>Categoria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 t="str">
        <v>Subcategoria</v>
      </c>
      <c r="EQ36">
        <v>0</v>
      </c>
      <c r="ER36">
        <v>0</v>
      </c>
      <c r="ES36">
        <v>0</v>
      </c>
      <c r="ET36">
        <v>0</v>
      </c>
      <c r="EU36" t="str">
        <v>Fonte*</v>
      </c>
      <c r="EV36">
        <v>0</v>
      </c>
      <c r="EW36">
        <v>0</v>
      </c>
      <c r="EX36">
        <v>0</v>
      </c>
      <c r="EY36" t="str">
        <v>Unid</v>
      </c>
      <c r="EZ36">
        <v>0</v>
      </c>
      <c r="FA36" t="str">
        <v>Valor 
Unit</v>
      </c>
      <c r="FB36">
        <v>0</v>
      </c>
      <c r="FC36">
        <v>0</v>
      </c>
      <c r="FD36" t="str">
        <v>Qtde</v>
      </c>
      <c r="FE36">
        <v>0</v>
      </c>
      <c r="FF36">
        <v>0</v>
      </c>
      <c r="FH36" t="str">
        <v>Geral</v>
      </c>
      <c r="FI36" t="str">
        <v>1.3</v>
      </c>
      <c r="FJ36">
        <v>0</v>
      </c>
      <c r="FK36" t="str">
        <v>Atividade</v>
      </c>
      <c r="FL36">
        <v>0</v>
      </c>
      <c r="FM36">
        <v>0</v>
      </c>
      <c r="FN36" t="str">
        <v>Início</v>
      </c>
      <c r="FO36">
        <v>0</v>
      </c>
      <c r="FP36">
        <v>0</v>
      </c>
      <c r="FQ36" t="str">
        <v>Fim</v>
      </c>
      <c r="FR36">
        <v>0</v>
      </c>
      <c r="FS36">
        <v>0</v>
      </c>
      <c r="FT36" t="str">
        <v>1.3.3</v>
      </c>
      <c r="FU36">
        <v>0</v>
      </c>
      <c r="FV36">
        <v>0</v>
      </c>
      <c r="FW36" t="str">
        <v>SubAtividade</v>
      </c>
      <c r="FX36">
        <v>0</v>
      </c>
      <c r="FY36">
        <v>0</v>
      </c>
      <c r="FZ36">
        <v>0</v>
      </c>
      <c r="GA36">
        <v>0</v>
      </c>
      <c r="GB36">
        <v>0</v>
      </c>
      <c r="GC36" t="str">
        <v>Despesa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 t="str">
        <v>Categoria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 t="str">
        <v>Subcategoria</v>
      </c>
      <c r="GS36">
        <v>0</v>
      </c>
      <c r="GT36">
        <v>0</v>
      </c>
      <c r="GU36">
        <v>0</v>
      </c>
      <c r="GV36">
        <v>0</v>
      </c>
      <c r="GW36" t="str">
        <v>Fonte*</v>
      </c>
      <c r="GX36">
        <v>0</v>
      </c>
      <c r="GY36">
        <v>0</v>
      </c>
      <c r="GZ36">
        <v>0</v>
      </c>
      <c r="HA36" t="str">
        <v>Unid</v>
      </c>
      <c r="HB36">
        <v>0</v>
      </c>
      <c r="HC36" t="str">
        <v>Valor 
Unit</v>
      </c>
      <c r="HD36">
        <v>0</v>
      </c>
      <c r="HE36">
        <v>0</v>
      </c>
      <c r="HF36" t="str">
        <v>Qtde</v>
      </c>
      <c r="HG36">
        <v>0</v>
      </c>
      <c r="HH36">
        <v>0</v>
      </c>
    </row>
    <row r="37" spans="1:216" x14ac:dyDescent="0.25">
      <c r="A37">
        <v>34</v>
      </c>
      <c r="B37" t="str">
        <f>'04.04_PLANO DE TRABALHO'!$Q$7</f>
        <v>Geral</v>
      </c>
      <c r="C37" t="str">
        <f>IF('04.04_PLANO DE TRABALHO'!C43="",C36,'04.04_PLANO DE TRABALHO'!C43)</f>
        <v>Total da Atividade:</v>
      </c>
      <c r="D37">
        <f>IF('04.04_PLANO DE TRABALHO'!D43="",D36,'04.04_PLANO DE TRABALHO'!D43)</f>
        <v>0</v>
      </c>
      <c r="E37" t="str">
        <f>IF(OR('04.04_PLANO DE TRABALHO'!E43="",'04.04_PLANO DE TRABALHO'!E43="Planejado",'04.04_PLANO DE TRABALHO'!E43="Realizado"),E36,'04.04_PLANO DE TRABALHO'!E43)</f>
        <v>Atividade</v>
      </c>
      <c r="F37">
        <f>IF('04.04_PLANO DE TRABALHO'!F43="",F36,'04.04_PLANO DE TRABALHO'!F43)</f>
        <v>0</v>
      </c>
      <c r="G37">
        <f>IF('04.04_PLANO DE TRABALHO'!G43="",G36,'04.04_PLANO DE TRABALHO'!G43)</f>
        <v>0</v>
      </c>
      <c r="H37" t="str">
        <f>IF('04.04_PLANO DE TRABALHO'!H43="",H36,'04.04_PLANO DE TRABALHO'!H43)</f>
        <v>Início</v>
      </c>
      <c r="I37">
        <f>IF('04.04_PLANO DE TRABALHO'!I43="",I36,'04.04_PLANO DE TRABALHO'!I43)</f>
        <v>0</v>
      </c>
      <c r="J37">
        <f>IF('04.04_PLANO DE TRABALHO'!J43="",J36,'04.04_PLANO DE TRABALHO'!J43)</f>
        <v>0</v>
      </c>
      <c r="K37" t="str">
        <f>IF('04.04_PLANO DE TRABALHO'!K43="",K36,'04.04_PLANO DE TRABALHO'!K43)</f>
        <v>Fim</v>
      </c>
      <c r="L37">
        <f>IF('04.04_PLANO DE TRABALHO'!L43="",L36,'04.04_PLANO DE TRABALHO'!L43)</f>
        <v>0</v>
      </c>
      <c r="M37">
        <f>IF('04.04_PLANO DE TRABALHO'!M43="",M36,'04.04_PLANO DE TRABALHO'!M43)</f>
        <v>0</v>
      </c>
      <c r="N37" t="str">
        <f>IF('04.04_PLANO DE TRABALHO'!N43="",N36,'04.04_PLANO DE TRABALHO'!N43)</f>
        <v>Total da SubAtividade:</v>
      </c>
      <c r="O37">
        <f>IF('04.04_PLANO DE TRABALHO'!O43="",O36,'04.04_PLANO DE TRABALHO'!O43)</f>
        <v>0</v>
      </c>
      <c r="P37">
        <f>IF('04.04_PLANO DE TRABALHO'!P43="",P36,'04.04_PLANO DE TRABALHO'!P43)</f>
        <v>0</v>
      </c>
      <c r="Q37" t="str">
        <f>IF('04.04_PLANO DE TRABALHO'!Q43="",Q36,'04.04_PLANO DE TRABALHO'!Q43)</f>
        <v>SubAtividade</v>
      </c>
      <c r="R37">
        <f>IF('04.04_PLANO DE TRABALHO'!R43="",R36,'04.04_PLANO DE TRABALHO'!R43)</f>
        <v>0</v>
      </c>
      <c r="S37">
        <f>IF('04.04_PLANO DE TRABALHO'!S43="",S36,'04.04_PLANO DE TRABALHO'!S43)</f>
        <v>0</v>
      </c>
      <c r="T37">
        <f>IF('04.04_PLANO DE TRABALHO'!T43="",T36,'04.04_PLANO DE TRABALHO'!T43)</f>
        <v>0</v>
      </c>
      <c r="U37">
        <f>IF('04.04_PLANO DE TRABALHO'!U43="",U36,'04.04_PLANO DE TRABALHO'!U43)</f>
        <v>0</v>
      </c>
      <c r="V37">
        <f>IF('04.04_PLANO DE TRABALHO'!V43="",V36,'04.04_PLANO DE TRABALHO'!V43)</f>
        <v>0</v>
      </c>
      <c r="W37" t="str">
        <f>IF('04.04_PLANO DE TRABALHO'!W43="",W36,'04.04_PLANO DE TRABALHO'!W43)</f>
        <v>Despesa</v>
      </c>
      <c r="X37">
        <f>IF('04.04_PLANO DE TRABALHO'!X43="",X36,'04.04_PLANO DE TRABALHO'!X43)</f>
        <v>0</v>
      </c>
      <c r="Y37">
        <f>IF('04.04_PLANO DE TRABALHO'!Y43="",Y36,'04.04_PLANO DE TRABALHO'!Y43)</f>
        <v>0</v>
      </c>
      <c r="Z37">
        <f>IF('04.04_PLANO DE TRABALHO'!Z43="",Z36,'04.04_PLANO DE TRABALHO'!Z43)</f>
        <v>0</v>
      </c>
      <c r="AA37">
        <f>IF('04.04_PLANO DE TRABALHO'!AA43="",AA36,'04.04_PLANO DE TRABALHO'!AA43)</f>
        <v>0</v>
      </c>
      <c r="AB37">
        <f>IF('04.04_PLANO DE TRABALHO'!AB43="",AB36,'04.04_PLANO DE TRABALHO'!AB43)</f>
        <v>0</v>
      </c>
      <c r="AC37">
        <f>IF('04.04_PLANO DE TRABALHO'!AC43="",AC36,'04.04_PLANO DE TRABALHO'!AC43)</f>
        <v>0</v>
      </c>
      <c r="AD37" t="str">
        <f>IF('04.04_PLANO DE TRABALHO'!AD43="",AD36,'04.04_PLANO DE TRABALHO'!AD43)</f>
        <v>Categoria</v>
      </c>
      <c r="AE37">
        <f>IF('04.04_PLANO DE TRABALHO'!AE43="",AE36,'04.04_PLANO DE TRABALHO'!AE43)</f>
        <v>0</v>
      </c>
      <c r="AF37">
        <f>IF('04.04_PLANO DE TRABALHO'!AF43="",AF36,'04.04_PLANO DE TRABALHO'!AF43)</f>
        <v>0</v>
      </c>
      <c r="AG37">
        <f>IF('04.04_PLANO DE TRABALHO'!AG43="",AG36,'04.04_PLANO DE TRABALHO'!AG43)</f>
        <v>0</v>
      </c>
      <c r="AH37">
        <f>IF('04.04_PLANO DE TRABALHO'!AH43="",AH36,'04.04_PLANO DE TRABALHO'!AH43)</f>
        <v>0</v>
      </c>
      <c r="AI37">
        <f>IF('04.04_PLANO DE TRABALHO'!AI43="",AI36,'04.04_PLANO DE TRABALHO'!AI43)</f>
        <v>0</v>
      </c>
      <c r="AJ37">
        <f>IF('04.04_PLANO DE TRABALHO'!AJ43="",AJ36,'04.04_PLANO DE TRABALHO'!AJ43)</f>
        <v>0</v>
      </c>
      <c r="AK37">
        <f>IF('04.04_PLANO DE TRABALHO'!AK43="",AK36,'04.04_PLANO DE TRABALHO'!AK43)</f>
        <v>0</v>
      </c>
      <c r="AL37" t="str">
        <f>IF('04.04_PLANO DE TRABALHO'!AL43="",AL36,'04.04_PLANO DE TRABALHO'!AL43)</f>
        <v>Subcategoria</v>
      </c>
      <c r="AM37">
        <f>IF('04.04_PLANO DE TRABALHO'!AM43="",AM36,'04.04_PLANO DE TRABALHO'!AM43)</f>
        <v>0</v>
      </c>
      <c r="AN37">
        <f>IF('04.04_PLANO DE TRABALHO'!AN43="",AN36,'04.04_PLANO DE TRABALHO'!AN43)</f>
        <v>0</v>
      </c>
      <c r="AO37">
        <f>IF('04.04_PLANO DE TRABALHO'!AO43="",AO36,'04.04_PLANO DE TRABALHO'!AO43)</f>
        <v>0</v>
      </c>
      <c r="AP37">
        <f>IF('04.04_PLANO DE TRABALHO'!AP43="",AP36,'04.04_PLANO DE TRABALHO'!AP43)</f>
        <v>0</v>
      </c>
      <c r="AQ37" t="str">
        <f>IF('04.04_PLANO DE TRABALHO'!AQ43="",AQ36,'04.04_PLANO DE TRABALHO'!AQ43)</f>
        <v>Fonte*</v>
      </c>
      <c r="AR37">
        <f>IF('04.04_PLANO DE TRABALHO'!AR43="",AR36,'04.04_PLANO DE TRABALHO'!AR43)</f>
        <v>0</v>
      </c>
      <c r="AS37">
        <f>IF('04.04_PLANO DE TRABALHO'!AS43="",AS36,'04.04_PLANO DE TRABALHO'!AS43)</f>
        <v>0</v>
      </c>
      <c r="AT37">
        <f>IF('04.04_PLANO DE TRABALHO'!AT43="",AT36,'04.04_PLANO DE TRABALHO'!AT43)</f>
        <v>0</v>
      </c>
      <c r="AU37" t="str">
        <f>IF('04.04_PLANO DE TRABALHO'!AU43="",AU36,'04.04_PLANO DE TRABALHO'!AU43)</f>
        <v>Unid</v>
      </c>
      <c r="AV37">
        <f>IF('04.04_PLANO DE TRABALHO'!AV43="",AV36,'04.04_PLANO DE TRABALHO'!AV43)</f>
        <v>0</v>
      </c>
      <c r="AW37" t="str">
        <f>IF('04.04_PLANO DE TRABALHO'!AW43="",AW36,'04.04_PLANO DE TRABALHO'!AW43)</f>
        <v>Valor 
Unit</v>
      </c>
      <c r="AX37">
        <f>IF('04.04_PLANO DE TRABALHO'!AX43="",AX36,'04.04_PLANO DE TRABALHO'!AX43)</f>
        <v>0</v>
      </c>
      <c r="AY37">
        <f>IF('04.04_PLANO DE TRABALHO'!AY43="",AY36,'04.04_PLANO DE TRABALHO'!AY43)</f>
        <v>0</v>
      </c>
      <c r="AZ37" t="str">
        <f>IF('04.04_PLANO DE TRABALHO'!AZ43="",AZ36,'04.04_PLANO DE TRABALHO'!AZ43)</f>
        <v>Qtde</v>
      </c>
      <c r="BA37">
        <f>IF('04.04_PLANO DE TRABALHO'!BA43="",BA36,'04.04_PLANO DE TRABALHO'!BA43)</f>
        <v>0</v>
      </c>
      <c r="BB37">
        <f>IF('04.04_PLANO DE TRABALHO'!BB43="",BB36,'04.04_PLANO DE TRABALHO'!BB43)</f>
        <v>0</v>
      </c>
      <c r="BD37" t="str">
        <v>Geral</v>
      </c>
      <c r="BE37" t="str">
        <v>1.3</v>
      </c>
      <c r="BF37">
        <v>0</v>
      </c>
      <c r="BG37" t="str">
        <v>Atividade</v>
      </c>
      <c r="BH37">
        <v>0</v>
      </c>
      <c r="BI37">
        <v>0</v>
      </c>
      <c r="BJ37" t="str">
        <v>Início</v>
      </c>
      <c r="BK37">
        <v>0</v>
      </c>
      <c r="BL37">
        <v>0</v>
      </c>
      <c r="BM37" t="str">
        <v>Fim</v>
      </c>
      <c r="BN37">
        <v>0</v>
      </c>
      <c r="BO37">
        <v>0</v>
      </c>
      <c r="BP37" t="str">
        <v>1.3.1</v>
      </c>
      <c r="BQ37">
        <v>0</v>
      </c>
      <c r="BR37">
        <v>0</v>
      </c>
      <c r="BS37" t="str">
        <v>SubAtividade</v>
      </c>
      <c r="BT37">
        <v>0</v>
      </c>
      <c r="BU37">
        <v>0</v>
      </c>
      <c r="BV37">
        <v>0</v>
      </c>
      <c r="BW37">
        <v>0</v>
      </c>
      <c r="BX37">
        <v>0</v>
      </c>
      <c r="BY37" t="str">
        <v>Despesa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 t="str">
        <v>Categoria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 t="str">
        <v>Subcategoria</v>
      </c>
      <c r="CO37">
        <v>0</v>
      </c>
      <c r="CP37">
        <v>0</v>
      </c>
      <c r="CQ37">
        <v>0</v>
      </c>
      <c r="CR37">
        <v>0</v>
      </c>
      <c r="CS37" t="str">
        <v>Fonte*</v>
      </c>
      <c r="CT37">
        <v>0</v>
      </c>
      <c r="CU37">
        <v>0</v>
      </c>
      <c r="CV37">
        <v>0</v>
      </c>
      <c r="CW37" t="str">
        <v>Unid</v>
      </c>
      <c r="CX37">
        <v>0</v>
      </c>
      <c r="CY37" t="str">
        <v>Valor 
Unit</v>
      </c>
      <c r="CZ37">
        <v>0</v>
      </c>
      <c r="DA37">
        <v>0</v>
      </c>
      <c r="DB37" t="str">
        <v>Qtde</v>
      </c>
      <c r="DC37">
        <v>0</v>
      </c>
      <c r="DD37">
        <v>0</v>
      </c>
      <c r="DF37" t="str">
        <v>Geral</v>
      </c>
      <c r="DG37" t="str">
        <v>1.3</v>
      </c>
      <c r="DH37">
        <v>0</v>
      </c>
      <c r="DI37" t="str">
        <v>Atividade</v>
      </c>
      <c r="DJ37">
        <v>0</v>
      </c>
      <c r="DK37">
        <v>0</v>
      </c>
      <c r="DL37" t="str">
        <v>Início</v>
      </c>
      <c r="DM37">
        <v>0</v>
      </c>
      <c r="DN37">
        <v>0</v>
      </c>
      <c r="DO37" t="str">
        <v>Fim</v>
      </c>
      <c r="DP37">
        <v>0</v>
      </c>
      <c r="DQ37">
        <v>0</v>
      </c>
      <c r="DR37" t="str">
        <v>1.3.1</v>
      </c>
      <c r="DS37">
        <v>0</v>
      </c>
      <c r="DT37">
        <v>0</v>
      </c>
      <c r="DU37" t="str">
        <v>SubAtividade</v>
      </c>
      <c r="DV37">
        <v>0</v>
      </c>
      <c r="DW37">
        <v>0</v>
      </c>
      <c r="DX37">
        <v>0</v>
      </c>
      <c r="DY37">
        <v>0</v>
      </c>
      <c r="DZ37">
        <v>0</v>
      </c>
      <c r="EA37" t="str">
        <v>Despesa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 t="str">
        <v>Categoria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 t="str">
        <v>Subcategoria</v>
      </c>
      <c r="EQ37">
        <v>0</v>
      </c>
      <c r="ER37">
        <v>0</v>
      </c>
      <c r="ES37">
        <v>0</v>
      </c>
      <c r="ET37">
        <v>0</v>
      </c>
      <c r="EU37" t="str">
        <v>Fonte*</v>
      </c>
      <c r="EV37">
        <v>0</v>
      </c>
      <c r="EW37">
        <v>0</v>
      </c>
      <c r="EX37">
        <v>0</v>
      </c>
      <c r="EY37" t="str">
        <v>Unid</v>
      </c>
      <c r="EZ37">
        <v>0</v>
      </c>
      <c r="FA37" t="str">
        <v>Valor 
Unit</v>
      </c>
      <c r="FB37">
        <v>0</v>
      </c>
      <c r="FC37">
        <v>0</v>
      </c>
      <c r="FD37" t="str">
        <v>Qtde</v>
      </c>
      <c r="FE37">
        <v>0</v>
      </c>
      <c r="FF37">
        <v>0</v>
      </c>
      <c r="FH37" t="str">
        <v>Geral</v>
      </c>
      <c r="FI37" t="str">
        <v>1.3</v>
      </c>
      <c r="FJ37">
        <v>0</v>
      </c>
      <c r="FK37" t="str">
        <v>Atividade</v>
      </c>
      <c r="FL37">
        <v>0</v>
      </c>
      <c r="FM37">
        <v>0</v>
      </c>
      <c r="FN37" t="str">
        <v>Início</v>
      </c>
      <c r="FO37">
        <v>0</v>
      </c>
      <c r="FP37">
        <v>0</v>
      </c>
      <c r="FQ37" t="str">
        <v>Fim</v>
      </c>
      <c r="FR37">
        <v>0</v>
      </c>
      <c r="FS37">
        <v>0</v>
      </c>
      <c r="FT37" t="str">
        <v>1.3.3</v>
      </c>
      <c r="FU37">
        <v>0</v>
      </c>
      <c r="FV37">
        <v>0</v>
      </c>
      <c r="FW37" t="str">
        <v>SubAtividade</v>
      </c>
      <c r="FX37">
        <v>0</v>
      </c>
      <c r="FY37">
        <v>0</v>
      </c>
      <c r="FZ37">
        <v>0</v>
      </c>
      <c r="GA37">
        <v>0</v>
      </c>
      <c r="GB37">
        <v>0</v>
      </c>
      <c r="GC37" t="str">
        <v>Despesa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 t="str">
        <v>Categoria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 t="str">
        <v>Subcategoria</v>
      </c>
      <c r="GS37">
        <v>0</v>
      </c>
      <c r="GT37">
        <v>0</v>
      </c>
      <c r="GU37">
        <v>0</v>
      </c>
      <c r="GV37">
        <v>0</v>
      </c>
      <c r="GW37" t="str">
        <v>Fonte*</v>
      </c>
      <c r="GX37">
        <v>0</v>
      </c>
      <c r="GY37">
        <v>0</v>
      </c>
      <c r="GZ37">
        <v>0</v>
      </c>
      <c r="HA37" t="str">
        <v>Unid</v>
      </c>
      <c r="HB37">
        <v>0</v>
      </c>
      <c r="HC37" t="str">
        <v>Valor 
Unit</v>
      </c>
      <c r="HD37">
        <v>0</v>
      </c>
      <c r="HE37">
        <v>0</v>
      </c>
      <c r="HF37" t="str">
        <v>Qtde</v>
      </c>
      <c r="HG37">
        <v>0</v>
      </c>
      <c r="HH37">
        <v>0</v>
      </c>
    </row>
    <row r="38" spans="1:216" x14ac:dyDescent="0.25">
      <c r="A38">
        <v>35</v>
      </c>
      <c r="B38" t="str">
        <f>'04.04_PLANO DE TRABALHO'!$Q$7</f>
        <v>Geral</v>
      </c>
      <c r="C38" t="str">
        <f>IF('04.04_PLANO DE TRABALHO'!C44="",C37,'04.04_PLANO DE TRABALHO'!C44)</f>
        <v>Total da Atividade:</v>
      </c>
      <c r="D38">
        <f>IF('04.04_PLANO DE TRABALHO'!D44="",D37,'04.04_PLANO DE TRABALHO'!D44)</f>
        <v>0</v>
      </c>
      <c r="E38" t="str">
        <f>IF(OR('04.04_PLANO DE TRABALHO'!E44="",'04.04_PLANO DE TRABALHO'!E44="Planejado",'04.04_PLANO DE TRABALHO'!E44="Realizado"),E37,'04.04_PLANO DE TRABALHO'!E44)</f>
        <v>Atividade</v>
      </c>
      <c r="F38">
        <f>IF('04.04_PLANO DE TRABALHO'!F44="",F37,'04.04_PLANO DE TRABALHO'!F44)</f>
        <v>0</v>
      </c>
      <c r="G38">
        <f>IF('04.04_PLANO DE TRABALHO'!G44="",G37,'04.04_PLANO DE TRABALHO'!G44)</f>
        <v>0</v>
      </c>
      <c r="H38" t="str">
        <f>IF('04.04_PLANO DE TRABALHO'!H44="",H37,'04.04_PLANO DE TRABALHO'!H44)</f>
        <v>Início</v>
      </c>
      <c r="I38">
        <f>IF('04.04_PLANO DE TRABALHO'!I44="",I37,'04.04_PLANO DE TRABALHO'!I44)</f>
        <v>0</v>
      </c>
      <c r="J38">
        <f>IF('04.04_PLANO DE TRABALHO'!J44="",J37,'04.04_PLANO DE TRABALHO'!J44)</f>
        <v>0</v>
      </c>
      <c r="K38" t="str">
        <f>IF('04.04_PLANO DE TRABALHO'!K44="",K37,'04.04_PLANO DE TRABALHO'!K44)</f>
        <v>Fim</v>
      </c>
      <c r="L38">
        <f>IF('04.04_PLANO DE TRABALHO'!L44="",L37,'04.04_PLANO DE TRABALHO'!L44)</f>
        <v>0</v>
      </c>
      <c r="M38">
        <f>IF('04.04_PLANO DE TRABALHO'!M44="",M37,'04.04_PLANO DE TRABALHO'!M44)</f>
        <v>0</v>
      </c>
      <c r="N38" t="str">
        <f>IF('04.04_PLANO DE TRABALHO'!N44="",N37,'04.04_PLANO DE TRABALHO'!N44)</f>
        <v>Total da SubAtividade:</v>
      </c>
      <c r="O38">
        <f>IF('04.04_PLANO DE TRABALHO'!O44="",O37,'04.04_PLANO DE TRABALHO'!O44)</f>
        <v>0</v>
      </c>
      <c r="P38">
        <f>IF('04.04_PLANO DE TRABALHO'!P44="",P37,'04.04_PLANO DE TRABALHO'!P44)</f>
        <v>0</v>
      </c>
      <c r="Q38" t="str">
        <f>IF('04.04_PLANO DE TRABALHO'!Q44="",Q37,'04.04_PLANO DE TRABALHO'!Q44)</f>
        <v>SubAtividade</v>
      </c>
      <c r="R38">
        <f>IF('04.04_PLANO DE TRABALHO'!R44="",R37,'04.04_PLANO DE TRABALHO'!R44)</f>
        <v>0</v>
      </c>
      <c r="S38">
        <f>IF('04.04_PLANO DE TRABALHO'!S44="",S37,'04.04_PLANO DE TRABALHO'!S44)</f>
        <v>0</v>
      </c>
      <c r="T38">
        <f>IF('04.04_PLANO DE TRABALHO'!T44="",T37,'04.04_PLANO DE TRABALHO'!T44)</f>
        <v>0</v>
      </c>
      <c r="U38">
        <f>IF('04.04_PLANO DE TRABALHO'!U44="",U37,'04.04_PLANO DE TRABALHO'!U44)</f>
        <v>0</v>
      </c>
      <c r="V38">
        <f>IF('04.04_PLANO DE TRABALHO'!V44="",V37,'04.04_PLANO DE TRABALHO'!V44)</f>
        <v>0</v>
      </c>
      <c r="W38" t="str">
        <f>IF('04.04_PLANO DE TRABALHO'!W44="",W37,'04.04_PLANO DE TRABALHO'!W44)</f>
        <v>Despesa</v>
      </c>
      <c r="X38">
        <f>IF('04.04_PLANO DE TRABALHO'!X44="",X37,'04.04_PLANO DE TRABALHO'!X44)</f>
        <v>0</v>
      </c>
      <c r="Y38">
        <f>IF('04.04_PLANO DE TRABALHO'!Y44="",Y37,'04.04_PLANO DE TRABALHO'!Y44)</f>
        <v>0</v>
      </c>
      <c r="Z38">
        <f>IF('04.04_PLANO DE TRABALHO'!Z44="",Z37,'04.04_PLANO DE TRABALHO'!Z44)</f>
        <v>0</v>
      </c>
      <c r="AA38">
        <f>IF('04.04_PLANO DE TRABALHO'!AA44="",AA37,'04.04_PLANO DE TRABALHO'!AA44)</f>
        <v>0</v>
      </c>
      <c r="AB38">
        <f>IF('04.04_PLANO DE TRABALHO'!AB44="",AB37,'04.04_PLANO DE TRABALHO'!AB44)</f>
        <v>0</v>
      </c>
      <c r="AC38">
        <f>IF('04.04_PLANO DE TRABALHO'!AC44="",AC37,'04.04_PLANO DE TRABALHO'!AC44)</f>
        <v>0</v>
      </c>
      <c r="AD38" t="str">
        <f>IF('04.04_PLANO DE TRABALHO'!AD44="",AD37,'04.04_PLANO DE TRABALHO'!AD44)</f>
        <v>Categoria</v>
      </c>
      <c r="AE38">
        <f>IF('04.04_PLANO DE TRABALHO'!AE44="",AE37,'04.04_PLANO DE TRABALHO'!AE44)</f>
        <v>0</v>
      </c>
      <c r="AF38">
        <f>IF('04.04_PLANO DE TRABALHO'!AF44="",AF37,'04.04_PLANO DE TRABALHO'!AF44)</f>
        <v>0</v>
      </c>
      <c r="AG38">
        <f>IF('04.04_PLANO DE TRABALHO'!AG44="",AG37,'04.04_PLANO DE TRABALHO'!AG44)</f>
        <v>0</v>
      </c>
      <c r="AH38">
        <f>IF('04.04_PLANO DE TRABALHO'!AH44="",AH37,'04.04_PLANO DE TRABALHO'!AH44)</f>
        <v>0</v>
      </c>
      <c r="AI38">
        <f>IF('04.04_PLANO DE TRABALHO'!AI44="",AI37,'04.04_PLANO DE TRABALHO'!AI44)</f>
        <v>0</v>
      </c>
      <c r="AJ38">
        <f>IF('04.04_PLANO DE TRABALHO'!AJ44="",AJ37,'04.04_PLANO DE TRABALHO'!AJ44)</f>
        <v>0</v>
      </c>
      <c r="AK38">
        <f>IF('04.04_PLANO DE TRABALHO'!AK44="",AK37,'04.04_PLANO DE TRABALHO'!AK44)</f>
        <v>0</v>
      </c>
      <c r="AL38" t="str">
        <f>IF('04.04_PLANO DE TRABALHO'!AL44="",AL37,'04.04_PLANO DE TRABALHO'!AL44)</f>
        <v>Subcategoria</v>
      </c>
      <c r="AM38">
        <f>IF('04.04_PLANO DE TRABALHO'!AM44="",AM37,'04.04_PLANO DE TRABALHO'!AM44)</f>
        <v>0</v>
      </c>
      <c r="AN38">
        <f>IF('04.04_PLANO DE TRABALHO'!AN44="",AN37,'04.04_PLANO DE TRABALHO'!AN44)</f>
        <v>0</v>
      </c>
      <c r="AO38">
        <f>IF('04.04_PLANO DE TRABALHO'!AO44="",AO37,'04.04_PLANO DE TRABALHO'!AO44)</f>
        <v>0</v>
      </c>
      <c r="AP38">
        <f>IF('04.04_PLANO DE TRABALHO'!AP44="",AP37,'04.04_PLANO DE TRABALHO'!AP44)</f>
        <v>0</v>
      </c>
      <c r="AQ38" t="str">
        <f>IF('04.04_PLANO DE TRABALHO'!AQ44="",AQ37,'04.04_PLANO DE TRABALHO'!AQ44)</f>
        <v>Fonte*</v>
      </c>
      <c r="AR38">
        <f>IF('04.04_PLANO DE TRABALHO'!AR44="",AR37,'04.04_PLANO DE TRABALHO'!AR44)</f>
        <v>0</v>
      </c>
      <c r="AS38">
        <f>IF('04.04_PLANO DE TRABALHO'!AS44="",AS37,'04.04_PLANO DE TRABALHO'!AS44)</f>
        <v>0</v>
      </c>
      <c r="AT38">
        <f>IF('04.04_PLANO DE TRABALHO'!AT44="",AT37,'04.04_PLANO DE TRABALHO'!AT44)</f>
        <v>0</v>
      </c>
      <c r="AU38" t="str">
        <f>IF('04.04_PLANO DE TRABALHO'!AU44="",AU37,'04.04_PLANO DE TRABALHO'!AU44)</f>
        <v>Unid</v>
      </c>
      <c r="AV38">
        <f>IF('04.04_PLANO DE TRABALHO'!AV44="",AV37,'04.04_PLANO DE TRABALHO'!AV44)</f>
        <v>0</v>
      </c>
      <c r="AW38" t="str">
        <f>IF('04.04_PLANO DE TRABALHO'!AW44="",AW37,'04.04_PLANO DE TRABALHO'!AW44)</f>
        <v>Valor 
Unit</v>
      </c>
      <c r="AX38">
        <f>IF('04.04_PLANO DE TRABALHO'!AX44="",AX37,'04.04_PLANO DE TRABALHO'!AX44)</f>
        <v>0</v>
      </c>
      <c r="AY38">
        <f>IF('04.04_PLANO DE TRABALHO'!AY44="",AY37,'04.04_PLANO DE TRABALHO'!AY44)</f>
        <v>0</v>
      </c>
      <c r="AZ38" t="str">
        <f>IF('04.04_PLANO DE TRABALHO'!AZ44="",AZ37,'04.04_PLANO DE TRABALHO'!AZ44)</f>
        <v>Qtde</v>
      </c>
      <c r="BA38">
        <f>IF('04.04_PLANO DE TRABALHO'!BA44="",BA37,'04.04_PLANO DE TRABALHO'!BA44)</f>
        <v>0</v>
      </c>
      <c r="BB38">
        <f>IF('04.04_PLANO DE TRABALHO'!BB44="",BB37,'04.04_PLANO DE TRABALHO'!BB44)</f>
        <v>0</v>
      </c>
      <c r="BD38" t="str">
        <v>Geral</v>
      </c>
      <c r="BE38" t="str">
        <v>1.3</v>
      </c>
      <c r="BF38">
        <v>0</v>
      </c>
      <c r="BG38" t="str">
        <v>Atividade</v>
      </c>
      <c r="BH38">
        <v>0</v>
      </c>
      <c r="BI38">
        <v>0</v>
      </c>
      <c r="BJ38" t="str">
        <v>Início</v>
      </c>
      <c r="BK38">
        <v>0</v>
      </c>
      <c r="BL38">
        <v>0</v>
      </c>
      <c r="BM38" t="str">
        <v>Fim</v>
      </c>
      <c r="BN38">
        <v>0</v>
      </c>
      <c r="BO38">
        <v>0</v>
      </c>
      <c r="BP38" t="str">
        <v>1.3.1</v>
      </c>
      <c r="BQ38">
        <v>0</v>
      </c>
      <c r="BR38">
        <v>0</v>
      </c>
      <c r="BS38" t="str">
        <v>SubAtividade</v>
      </c>
      <c r="BT38">
        <v>0</v>
      </c>
      <c r="BU38">
        <v>0</v>
      </c>
      <c r="BV38">
        <v>0</v>
      </c>
      <c r="BW38">
        <v>0</v>
      </c>
      <c r="BX38">
        <v>0</v>
      </c>
      <c r="BY38" t="str">
        <v>Despesa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 t="str">
        <v>Categoria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 t="str">
        <v>Subcategoria</v>
      </c>
      <c r="CO38">
        <v>0</v>
      </c>
      <c r="CP38">
        <v>0</v>
      </c>
      <c r="CQ38">
        <v>0</v>
      </c>
      <c r="CR38">
        <v>0</v>
      </c>
      <c r="CS38" t="str">
        <v>Fonte*</v>
      </c>
      <c r="CT38">
        <v>0</v>
      </c>
      <c r="CU38">
        <v>0</v>
      </c>
      <c r="CV38">
        <v>0</v>
      </c>
      <c r="CW38" t="str">
        <v>Unid</v>
      </c>
      <c r="CX38">
        <v>0</v>
      </c>
      <c r="CY38" t="str">
        <v>Valor 
Unit</v>
      </c>
      <c r="CZ38">
        <v>0</v>
      </c>
      <c r="DA38">
        <v>0</v>
      </c>
      <c r="DB38" t="str">
        <v>Qtde</v>
      </c>
      <c r="DC38">
        <v>0</v>
      </c>
      <c r="DD38">
        <v>0</v>
      </c>
      <c r="DF38" t="str">
        <v>Geral</v>
      </c>
      <c r="DG38" t="str">
        <v>1.3</v>
      </c>
      <c r="DH38">
        <v>0</v>
      </c>
      <c r="DI38" t="str">
        <v>Atividade</v>
      </c>
      <c r="DJ38">
        <v>0</v>
      </c>
      <c r="DK38">
        <v>0</v>
      </c>
      <c r="DL38" t="str">
        <v>Início</v>
      </c>
      <c r="DM38">
        <v>0</v>
      </c>
      <c r="DN38">
        <v>0</v>
      </c>
      <c r="DO38" t="str">
        <v>Fim</v>
      </c>
      <c r="DP38">
        <v>0</v>
      </c>
      <c r="DQ38">
        <v>0</v>
      </c>
      <c r="DR38" t="str">
        <v>Total da SubAtividade:</v>
      </c>
      <c r="DS38">
        <v>0</v>
      </c>
      <c r="DT38">
        <v>0</v>
      </c>
      <c r="DU38" t="str">
        <v>SubAtividade</v>
      </c>
      <c r="DV38">
        <v>0</v>
      </c>
      <c r="DW38">
        <v>0</v>
      </c>
      <c r="DX38">
        <v>0</v>
      </c>
      <c r="DY38">
        <v>0</v>
      </c>
      <c r="DZ38">
        <v>0</v>
      </c>
      <c r="EA38" t="str">
        <v>Despesa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 t="str">
        <v>Categoria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 t="str">
        <v>Subcategoria</v>
      </c>
      <c r="EQ38">
        <v>0</v>
      </c>
      <c r="ER38">
        <v>0</v>
      </c>
      <c r="ES38">
        <v>0</v>
      </c>
      <c r="ET38">
        <v>0</v>
      </c>
      <c r="EU38" t="str">
        <v>Fonte*</v>
      </c>
      <c r="EV38">
        <v>0</v>
      </c>
      <c r="EW38">
        <v>0</v>
      </c>
      <c r="EX38">
        <v>0</v>
      </c>
      <c r="EY38" t="str">
        <v>Unid</v>
      </c>
      <c r="EZ38">
        <v>0</v>
      </c>
      <c r="FA38" t="str">
        <v>Valor 
Unit</v>
      </c>
      <c r="FB38">
        <v>0</v>
      </c>
      <c r="FC38">
        <v>0</v>
      </c>
      <c r="FD38" t="str">
        <v>Qtde</v>
      </c>
      <c r="FE38">
        <v>0</v>
      </c>
      <c r="FF38">
        <v>0</v>
      </c>
      <c r="FH38" t="str">
        <v>Geral</v>
      </c>
      <c r="FI38" t="str">
        <v>1.3</v>
      </c>
      <c r="FJ38">
        <v>0</v>
      </c>
      <c r="FK38" t="str">
        <v>Atividade</v>
      </c>
      <c r="FL38">
        <v>0</v>
      </c>
      <c r="FM38">
        <v>0</v>
      </c>
      <c r="FN38" t="str">
        <v>Início</v>
      </c>
      <c r="FO38">
        <v>0</v>
      </c>
      <c r="FP38">
        <v>0</v>
      </c>
      <c r="FQ38" t="str">
        <v>Fim</v>
      </c>
      <c r="FR38">
        <v>0</v>
      </c>
      <c r="FS38">
        <v>0</v>
      </c>
      <c r="FT38" t="str">
        <v>1.3.3</v>
      </c>
      <c r="FU38">
        <v>0</v>
      </c>
      <c r="FV38">
        <v>0</v>
      </c>
      <c r="FW38" t="str">
        <v>SubAtividade</v>
      </c>
      <c r="FX38">
        <v>0</v>
      </c>
      <c r="FY38">
        <v>0</v>
      </c>
      <c r="FZ38">
        <v>0</v>
      </c>
      <c r="GA38">
        <v>0</v>
      </c>
      <c r="GB38">
        <v>0</v>
      </c>
      <c r="GC38" t="str">
        <v>Despesa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 t="str">
        <v>Categoria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 t="str">
        <v>Subcategoria</v>
      </c>
      <c r="GS38">
        <v>0</v>
      </c>
      <c r="GT38">
        <v>0</v>
      </c>
      <c r="GU38">
        <v>0</v>
      </c>
      <c r="GV38">
        <v>0</v>
      </c>
      <c r="GW38" t="str">
        <v>Fonte*</v>
      </c>
      <c r="GX38">
        <v>0</v>
      </c>
      <c r="GY38">
        <v>0</v>
      </c>
      <c r="GZ38">
        <v>0</v>
      </c>
      <c r="HA38" t="str">
        <v>Unid</v>
      </c>
      <c r="HB38">
        <v>0</v>
      </c>
      <c r="HC38" t="str">
        <v>Valor 
Unit</v>
      </c>
      <c r="HD38">
        <v>0</v>
      </c>
      <c r="HE38">
        <v>0</v>
      </c>
      <c r="HF38" t="str">
        <v>Qtde</v>
      </c>
      <c r="HG38">
        <v>0</v>
      </c>
      <c r="HH38">
        <v>0</v>
      </c>
    </row>
    <row r="39" spans="1:216" x14ac:dyDescent="0.25">
      <c r="A39">
        <v>36</v>
      </c>
      <c r="B39" t="str">
        <f>'04.04_PLANO DE TRABALHO'!$Q$7</f>
        <v>Geral</v>
      </c>
      <c r="C39" t="str">
        <f>IF('04.04_PLANO DE TRABALHO'!C45="",C38,'04.04_PLANO DE TRABALHO'!C45)</f>
        <v>Cod</v>
      </c>
      <c r="D39">
        <f>IF('04.04_PLANO DE TRABALHO'!D45="",D38,'04.04_PLANO DE TRABALHO'!D45)</f>
        <v>0</v>
      </c>
      <c r="E39" t="str">
        <f>IF(OR('04.04_PLANO DE TRABALHO'!E45="",'04.04_PLANO DE TRABALHO'!E45="Planejado",'04.04_PLANO DE TRABALHO'!E45="Realizado"),E38,'04.04_PLANO DE TRABALHO'!E45)</f>
        <v>Atividade</v>
      </c>
      <c r="F39">
        <f>IF('04.04_PLANO DE TRABALHO'!F45="",F38,'04.04_PLANO DE TRABALHO'!F45)</f>
        <v>0</v>
      </c>
      <c r="G39">
        <f>IF('04.04_PLANO DE TRABALHO'!G45="",G38,'04.04_PLANO DE TRABALHO'!G45)</f>
        <v>0</v>
      </c>
      <c r="H39" t="str">
        <f>IF('04.04_PLANO DE TRABALHO'!H45="",H38,'04.04_PLANO DE TRABALHO'!H45)</f>
        <v>Início</v>
      </c>
      <c r="I39">
        <f>IF('04.04_PLANO DE TRABALHO'!I45="",I38,'04.04_PLANO DE TRABALHO'!I45)</f>
        <v>0</v>
      </c>
      <c r="J39">
        <f>IF('04.04_PLANO DE TRABALHO'!J45="",J38,'04.04_PLANO DE TRABALHO'!J45)</f>
        <v>0</v>
      </c>
      <c r="K39" t="str">
        <f>IF('04.04_PLANO DE TRABALHO'!K45="",K38,'04.04_PLANO DE TRABALHO'!K45)</f>
        <v>Fim</v>
      </c>
      <c r="L39">
        <f>IF('04.04_PLANO DE TRABALHO'!L45="",L38,'04.04_PLANO DE TRABALHO'!L45)</f>
        <v>0</v>
      </c>
      <c r="M39">
        <f>IF('04.04_PLANO DE TRABALHO'!M45="",M38,'04.04_PLANO DE TRABALHO'!M45)</f>
        <v>0</v>
      </c>
      <c r="N39" t="str">
        <f>IF('04.04_PLANO DE TRABALHO'!N45="",N38,'04.04_PLANO DE TRABALHO'!N45)</f>
        <v>Cod</v>
      </c>
      <c r="O39">
        <f>IF('04.04_PLANO DE TRABALHO'!O45="",O38,'04.04_PLANO DE TRABALHO'!O45)</f>
        <v>0</v>
      </c>
      <c r="P39">
        <f>IF('04.04_PLANO DE TRABALHO'!P45="",P38,'04.04_PLANO DE TRABALHO'!P45)</f>
        <v>0</v>
      </c>
      <c r="Q39" t="str">
        <f>IF('04.04_PLANO DE TRABALHO'!Q45="",Q38,'04.04_PLANO DE TRABALHO'!Q45)</f>
        <v>SubAtividade</v>
      </c>
      <c r="R39">
        <f>IF('04.04_PLANO DE TRABALHO'!R45="",R38,'04.04_PLANO DE TRABALHO'!R45)</f>
        <v>0</v>
      </c>
      <c r="S39">
        <f>IF('04.04_PLANO DE TRABALHO'!S45="",S38,'04.04_PLANO DE TRABALHO'!S45)</f>
        <v>0</v>
      </c>
      <c r="T39">
        <f>IF('04.04_PLANO DE TRABALHO'!T45="",T38,'04.04_PLANO DE TRABALHO'!T45)</f>
        <v>0</v>
      </c>
      <c r="U39">
        <f>IF('04.04_PLANO DE TRABALHO'!U45="",U38,'04.04_PLANO DE TRABALHO'!U45)</f>
        <v>0</v>
      </c>
      <c r="V39">
        <f>IF('04.04_PLANO DE TRABALHO'!V45="",V38,'04.04_PLANO DE TRABALHO'!V45)</f>
        <v>0</v>
      </c>
      <c r="W39" t="str">
        <f>IF('04.04_PLANO DE TRABALHO'!W45="",W38,'04.04_PLANO DE TRABALHO'!W45)</f>
        <v>Despesa</v>
      </c>
      <c r="X39">
        <f>IF('04.04_PLANO DE TRABALHO'!X45="",X38,'04.04_PLANO DE TRABALHO'!X45)</f>
        <v>0</v>
      </c>
      <c r="Y39">
        <f>IF('04.04_PLANO DE TRABALHO'!Y45="",Y38,'04.04_PLANO DE TRABALHO'!Y45)</f>
        <v>0</v>
      </c>
      <c r="Z39">
        <f>IF('04.04_PLANO DE TRABALHO'!Z45="",Z38,'04.04_PLANO DE TRABALHO'!Z45)</f>
        <v>0</v>
      </c>
      <c r="AA39">
        <f>IF('04.04_PLANO DE TRABALHO'!AA45="",AA38,'04.04_PLANO DE TRABALHO'!AA45)</f>
        <v>0</v>
      </c>
      <c r="AB39">
        <f>IF('04.04_PLANO DE TRABALHO'!AB45="",AB38,'04.04_PLANO DE TRABALHO'!AB45)</f>
        <v>0</v>
      </c>
      <c r="AC39">
        <f>IF('04.04_PLANO DE TRABALHO'!AC45="",AC38,'04.04_PLANO DE TRABALHO'!AC45)</f>
        <v>0</v>
      </c>
      <c r="AD39" t="str">
        <f>IF('04.04_PLANO DE TRABALHO'!AD45="",AD38,'04.04_PLANO DE TRABALHO'!AD45)</f>
        <v>Categoria</v>
      </c>
      <c r="AE39">
        <f>IF('04.04_PLANO DE TRABALHO'!AE45="",AE38,'04.04_PLANO DE TRABALHO'!AE45)</f>
        <v>0</v>
      </c>
      <c r="AF39">
        <f>IF('04.04_PLANO DE TRABALHO'!AF45="",AF38,'04.04_PLANO DE TRABALHO'!AF45)</f>
        <v>0</v>
      </c>
      <c r="AG39">
        <f>IF('04.04_PLANO DE TRABALHO'!AG45="",AG38,'04.04_PLANO DE TRABALHO'!AG45)</f>
        <v>0</v>
      </c>
      <c r="AH39">
        <f>IF('04.04_PLANO DE TRABALHO'!AH45="",AH38,'04.04_PLANO DE TRABALHO'!AH45)</f>
        <v>0</v>
      </c>
      <c r="AI39">
        <f>IF('04.04_PLANO DE TRABALHO'!AI45="",AI38,'04.04_PLANO DE TRABALHO'!AI45)</f>
        <v>0</v>
      </c>
      <c r="AJ39">
        <f>IF('04.04_PLANO DE TRABALHO'!AJ45="",AJ38,'04.04_PLANO DE TRABALHO'!AJ45)</f>
        <v>0</v>
      </c>
      <c r="AK39">
        <f>IF('04.04_PLANO DE TRABALHO'!AK45="",AK38,'04.04_PLANO DE TRABALHO'!AK45)</f>
        <v>0</v>
      </c>
      <c r="AL39" t="str">
        <f>IF('04.04_PLANO DE TRABALHO'!AL45="",AL38,'04.04_PLANO DE TRABALHO'!AL45)</f>
        <v>Subcategoria</v>
      </c>
      <c r="AM39">
        <f>IF('04.04_PLANO DE TRABALHO'!AM45="",AM38,'04.04_PLANO DE TRABALHO'!AM45)</f>
        <v>0</v>
      </c>
      <c r="AN39">
        <f>IF('04.04_PLANO DE TRABALHO'!AN45="",AN38,'04.04_PLANO DE TRABALHO'!AN45)</f>
        <v>0</v>
      </c>
      <c r="AO39">
        <f>IF('04.04_PLANO DE TRABALHO'!AO45="",AO38,'04.04_PLANO DE TRABALHO'!AO45)</f>
        <v>0</v>
      </c>
      <c r="AP39">
        <f>IF('04.04_PLANO DE TRABALHO'!AP45="",AP38,'04.04_PLANO DE TRABALHO'!AP45)</f>
        <v>0</v>
      </c>
      <c r="AQ39" t="str">
        <f>IF('04.04_PLANO DE TRABALHO'!AQ45="",AQ38,'04.04_PLANO DE TRABALHO'!AQ45)</f>
        <v>Fonte*</v>
      </c>
      <c r="AR39">
        <f>IF('04.04_PLANO DE TRABALHO'!AR45="",AR38,'04.04_PLANO DE TRABALHO'!AR45)</f>
        <v>0</v>
      </c>
      <c r="AS39">
        <f>IF('04.04_PLANO DE TRABALHO'!AS45="",AS38,'04.04_PLANO DE TRABALHO'!AS45)</f>
        <v>0</v>
      </c>
      <c r="AT39">
        <f>IF('04.04_PLANO DE TRABALHO'!AT45="",AT38,'04.04_PLANO DE TRABALHO'!AT45)</f>
        <v>0</v>
      </c>
      <c r="AU39" t="str">
        <f>IF('04.04_PLANO DE TRABALHO'!AU45="",AU38,'04.04_PLANO DE TRABALHO'!AU45)</f>
        <v>Unid</v>
      </c>
      <c r="AV39">
        <f>IF('04.04_PLANO DE TRABALHO'!AV45="",AV38,'04.04_PLANO DE TRABALHO'!AV45)</f>
        <v>0</v>
      </c>
      <c r="AW39" t="str">
        <f>IF('04.04_PLANO DE TRABALHO'!AW45="",AW38,'04.04_PLANO DE TRABALHO'!AW45)</f>
        <v>Valor 
Unit</v>
      </c>
      <c r="AX39">
        <f>IF('04.04_PLANO DE TRABALHO'!AX45="",AX38,'04.04_PLANO DE TRABALHO'!AX45)</f>
        <v>0</v>
      </c>
      <c r="AY39">
        <f>IF('04.04_PLANO DE TRABALHO'!AY45="",AY38,'04.04_PLANO DE TRABALHO'!AY45)</f>
        <v>0</v>
      </c>
      <c r="AZ39" t="str">
        <f>IF('04.04_PLANO DE TRABALHO'!AZ45="",AZ38,'04.04_PLANO DE TRABALHO'!AZ45)</f>
        <v>Qtde</v>
      </c>
      <c r="BA39">
        <f>IF('04.04_PLANO DE TRABALHO'!BA45="",BA38,'04.04_PLANO DE TRABALHO'!BA45)</f>
        <v>0</v>
      </c>
      <c r="BB39" t="str">
        <f>IF('04.04_PLANO DE TRABALHO'!BB45="",BB38,'04.04_PLANO DE TRABALHO'!BB45)</f>
        <v>Valor Total</v>
      </c>
      <c r="BD39" t="str">
        <v>Geral</v>
      </c>
      <c r="BE39" t="str">
        <v>1.3</v>
      </c>
      <c r="BF39">
        <v>0</v>
      </c>
      <c r="BG39" t="str">
        <v>Atividade</v>
      </c>
      <c r="BH39">
        <v>0</v>
      </c>
      <c r="BI39">
        <v>0</v>
      </c>
      <c r="BJ39" t="str">
        <v>Início</v>
      </c>
      <c r="BK39">
        <v>0</v>
      </c>
      <c r="BL39">
        <v>0</v>
      </c>
      <c r="BM39" t="str">
        <v>Fim</v>
      </c>
      <c r="BN39">
        <v>0</v>
      </c>
      <c r="BO39">
        <v>0</v>
      </c>
      <c r="BP39" t="str">
        <v>1.3.1</v>
      </c>
      <c r="BQ39">
        <v>0</v>
      </c>
      <c r="BR39">
        <v>0</v>
      </c>
      <c r="BS39" t="str">
        <v>SubAtividade</v>
      </c>
      <c r="BT39">
        <v>0</v>
      </c>
      <c r="BU39">
        <v>0</v>
      </c>
      <c r="BV39">
        <v>0</v>
      </c>
      <c r="BW39">
        <v>0</v>
      </c>
      <c r="BX39">
        <v>0</v>
      </c>
      <c r="BY39" t="str">
        <v>Despesa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 t="str">
        <v>Categoria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 t="str">
        <v>Subcategoria</v>
      </c>
      <c r="CO39">
        <v>0</v>
      </c>
      <c r="CP39">
        <v>0</v>
      </c>
      <c r="CQ39">
        <v>0</v>
      </c>
      <c r="CR39">
        <v>0</v>
      </c>
      <c r="CS39" t="str">
        <v>Fonte*</v>
      </c>
      <c r="CT39">
        <v>0</v>
      </c>
      <c r="CU39">
        <v>0</v>
      </c>
      <c r="CV39">
        <v>0</v>
      </c>
      <c r="CW39" t="str">
        <v>Unid</v>
      </c>
      <c r="CX39">
        <v>0</v>
      </c>
      <c r="CY39" t="str">
        <v>Valor 
Unit</v>
      </c>
      <c r="CZ39">
        <v>0</v>
      </c>
      <c r="DA39">
        <v>0</v>
      </c>
      <c r="DB39" t="str">
        <v>Qtde</v>
      </c>
      <c r="DC39">
        <v>0</v>
      </c>
      <c r="DD39">
        <v>0</v>
      </c>
      <c r="DF39" t="str">
        <v>Geral</v>
      </c>
      <c r="DG39" t="str">
        <v>1.3</v>
      </c>
      <c r="DH39">
        <v>0</v>
      </c>
      <c r="DI39" t="str">
        <v>Atividade</v>
      </c>
      <c r="DJ39">
        <v>0</v>
      </c>
      <c r="DK39">
        <v>0</v>
      </c>
      <c r="DL39" t="str">
        <v>Início</v>
      </c>
      <c r="DM39">
        <v>0</v>
      </c>
      <c r="DN39">
        <v>0</v>
      </c>
      <c r="DO39" t="str">
        <v>Fim</v>
      </c>
      <c r="DP39">
        <v>0</v>
      </c>
      <c r="DQ39">
        <v>0</v>
      </c>
      <c r="DR39" t="str">
        <v>1.3.2</v>
      </c>
      <c r="DS39">
        <v>0</v>
      </c>
      <c r="DT39">
        <v>0</v>
      </c>
      <c r="DU39" t="str">
        <v>SubAtividade</v>
      </c>
      <c r="DV39">
        <v>0</v>
      </c>
      <c r="DW39">
        <v>0</v>
      </c>
      <c r="DX39">
        <v>0</v>
      </c>
      <c r="DY39">
        <v>0</v>
      </c>
      <c r="DZ39">
        <v>0</v>
      </c>
      <c r="EA39" t="str">
        <v>Despesa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 t="str">
        <v>Categoria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 t="str">
        <v>Subcategoria</v>
      </c>
      <c r="EQ39">
        <v>0</v>
      </c>
      <c r="ER39">
        <v>0</v>
      </c>
      <c r="ES39">
        <v>0</v>
      </c>
      <c r="ET39">
        <v>0</v>
      </c>
      <c r="EU39" t="str">
        <v>Fonte*</v>
      </c>
      <c r="EV39">
        <v>0</v>
      </c>
      <c r="EW39">
        <v>0</v>
      </c>
      <c r="EX39">
        <v>0</v>
      </c>
      <c r="EY39" t="str">
        <v>Unid</v>
      </c>
      <c r="EZ39">
        <v>0</v>
      </c>
      <c r="FA39" t="str">
        <v>Valor 
Unit</v>
      </c>
      <c r="FB39">
        <v>0</v>
      </c>
      <c r="FC39">
        <v>0</v>
      </c>
      <c r="FD39" t="str">
        <v>Qtde</v>
      </c>
      <c r="FE39">
        <v>0</v>
      </c>
      <c r="FF39">
        <v>0</v>
      </c>
      <c r="FH39" t="str">
        <v>Geral</v>
      </c>
      <c r="FI39" t="str">
        <v>1.3</v>
      </c>
      <c r="FJ39">
        <v>0</v>
      </c>
      <c r="FK39" t="str">
        <v>Atividade</v>
      </c>
      <c r="FL39">
        <v>0</v>
      </c>
      <c r="FM39">
        <v>0</v>
      </c>
      <c r="FN39" t="str">
        <v>Início</v>
      </c>
      <c r="FO39">
        <v>0</v>
      </c>
      <c r="FP39">
        <v>0</v>
      </c>
      <c r="FQ39" t="str">
        <v>Fim</v>
      </c>
      <c r="FR39">
        <v>0</v>
      </c>
      <c r="FS39">
        <v>0</v>
      </c>
      <c r="FT39" t="str">
        <v>1.3.3</v>
      </c>
      <c r="FU39">
        <v>0</v>
      </c>
      <c r="FV39">
        <v>0</v>
      </c>
      <c r="FW39" t="str">
        <v>SubAtividade</v>
      </c>
      <c r="FX39">
        <v>0</v>
      </c>
      <c r="FY39">
        <v>0</v>
      </c>
      <c r="FZ39">
        <v>0</v>
      </c>
      <c r="GA39">
        <v>0</v>
      </c>
      <c r="GB39">
        <v>0</v>
      </c>
      <c r="GC39" t="str">
        <v>Despesa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 t="str">
        <v>Categoria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 t="str">
        <v>Subcategoria</v>
      </c>
      <c r="GS39">
        <v>0</v>
      </c>
      <c r="GT39">
        <v>0</v>
      </c>
      <c r="GU39">
        <v>0</v>
      </c>
      <c r="GV39">
        <v>0</v>
      </c>
      <c r="GW39" t="str">
        <v>Fonte*</v>
      </c>
      <c r="GX39">
        <v>0</v>
      </c>
      <c r="GY39">
        <v>0</v>
      </c>
      <c r="GZ39">
        <v>0</v>
      </c>
      <c r="HA39" t="str">
        <v>Unid</v>
      </c>
      <c r="HB39">
        <v>0</v>
      </c>
      <c r="HC39" t="str">
        <v>Valor 
Unit</v>
      </c>
      <c r="HD39">
        <v>0</v>
      </c>
      <c r="HE39">
        <v>0</v>
      </c>
      <c r="HF39" t="str">
        <v>Qtde</v>
      </c>
      <c r="HG39">
        <v>0</v>
      </c>
      <c r="HH39">
        <v>0</v>
      </c>
    </row>
    <row r="40" spans="1:216" x14ac:dyDescent="0.25">
      <c r="A40">
        <v>37</v>
      </c>
      <c r="B40" t="str">
        <f>'04.04_PLANO DE TRABALHO'!$Q$7</f>
        <v>Geral</v>
      </c>
      <c r="C40" t="str">
        <f>IF('04.04_PLANO DE TRABALHO'!C46="",C39,'04.04_PLANO DE TRABALHO'!C46)</f>
        <v>1.3</v>
      </c>
      <c r="D40">
        <f>IF('04.04_PLANO DE TRABALHO'!D46="",D39,'04.04_PLANO DE TRABALHO'!D46)</f>
        <v>0</v>
      </c>
      <c r="E40" t="str">
        <f>IF(OR('04.04_PLANO DE TRABALHO'!E46="",'04.04_PLANO DE TRABALHO'!E46="Planejado",'04.04_PLANO DE TRABALHO'!E46="Realizado"),E39,'04.04_PLANO DE TRABALHO'!E46)</f>
        <v>Atividade</v>
      </c>
      <c r="F40">
        <f>IF('04.04_PLANO DE TRABALHO'!F46="",F39,'04.04_PLANO DE TRABALHO'!F46)</f>
        <v>0</v>
      </c>
      <c r="G40">
        <f>IF('04.04_PLANO DE TRABALHO'!G46="",G39,'04.04_PLANO DE TRABALHO'!G46)</f>
        <v>0</v>
      </c>
      <c r="H40" t="str">
        <f>IF('04.04_PLANO DE TRABALHO'!H46="",H39,'04.04_PLANO DE TRABALHO'!H46)</f>
        <v>Início</v>
      </c>
      <c r="I40">
        <f>IF('04.04_PLANO DE TRABALHO'!I46="",I39,'04.04_PLANO DE TRABALHO'!I46)</f>
        <v>0</v>
      </c>
      <c r="J40">
        <f>IF('04.04_PLANO DE TRABALHO'!J46="",J39,'04.04_PLANO DE TRABALHO'!J46)</f>
        <v>0</v>
      </c>
      <c r="K40" t="str">
        <f>IF('04.04_PLANO DE TRABALHO'!K46="",K39,'04.04_PLANO DE TRABALHO'!K46)</f>
        <v>Fim</v>
      </c>
      <c r="L40">
        <f>IF('04.04_PLANO DE TRABALHO'!L46="",L39,'04.04_PLANO DE TRABALHO'!L46)</f>
        <v>0</v>
      </c>
      <c r="M40">
        <f>IF('04.04_PLANO DE TRABALHO'!M46="",M39,'04.04_PLANO DE TRABALHO'!M46)</f>
        <v>0</v>
      </c>
      <c r="N40" t="str">
        <f>IF('04.04_PLANO DE TRABALHO'!N46="",N39,'04.04_PLANO DE TRABALHO'!N46)</f>
        <v>1.3.1</v>
      </c>
      <c r="O40">
        <f>IF('04.04_PLANO DE TRABALHO'!O46="",O39,'04.04_PLANO DE TRABALHO'!O46)</f>
        <v>0</v>
      </c>
      <c r="P40">
        <f>IF('04.04_PLANO DE TRABALHO'!P46="",P39,'04.04_PLANO DE TRABALHO'!P46)</f>
        <v>0</v>
      </c>
      <c r="Q40" t="str">
        <f>IF('04.04_PLANO DE TRABALHO'!Q46="",Q39,'04.04_PLANO DE TRABALHO'!Q46)</f>
        <v>SubAtividade</v>
      </c>
      <c r="R40">
        <f>IF('04.04_PLANO DE TRABALHO'!R46="",R39,'04.04_PLANO DE TRABALHO'!R46)</f>
        <v>0</v>
      </c>
      <c r="S40">
        <f>IF('04.04_PLANO DE TRABALHO'!S46="",S39,'04.04_PLANO DE TRABALHO'!S46)</f>
        <v>0</v>
      </c>
      <c r="T40">
        <f>IF('04.04_PLANO DE TRABALHO'!T46="",T39,'04.04_PLANO DE TRABALHO'!T46)</f>
        <v>0</v>
      </c>
      <c r="U40">
        <f>IF('04.04_PLANO DE TRABALHO'!U46="",U39,'04.04_PLANO DE TRABALHO'!U46)</f>
        <v>0</v>
      </c>
      <c r="V40">
        <f>IF('04.04_PLANO DE TRABALHO'!V46="",V39,'04.04_PLANO DE TRABALHO'!V46)</f>
        <v>0</v>
      </c>
      <c r="W40" t="str">
        <f>IF('04.04_PLANO DE TRABALHO'!W46="",W39,'04.04_PLANO DE TRABALHO'!W46)</f>
        <v>Despesa</v>
      </c>
      <c r="X40">
        <f>IF('04.04_PLANO DE TRABALHO'!X46="",X39,'04.04_PLANO DE TRABALHO'!X46)</f>
        <v>0</v>
      </c>
      <c r="Y40">
        <f>IF('04.04_PLANO DE TRABALHO'!Y46="",Y39,'04.04_PLANO DE TRABALHO'!Y46)</f>
        <v>0</v>
      </c>
      <c r="Z40">
        <f>IF('04.04_PLANO DE TRABALHO'!Z46="",Z39,'04.04_PLANO DE TRABALHO'!Z46)</f>
        <v>0</v>
      </c>
      <c r="AA40">
        <f>IF('04.04_PLANO DE TRABALHO'!AA46="",AA39,'04.04_PLANO DE TRABALHO'!AA46)</f>
        <v>0</v>
      </c>
      <c r="AB40">
        <f>IF('04.04_PLANO DE TRABALHO'!AB46="",AB39,'04.04_PLANO DE TRABALHO'!AB46)</f>
        <v>0</v>
      </c>
      <c r="AC40">
        <f>IF('04.04_PLANO DE TRABALHO'!AC46="",AC39,'04.04_PLANO DE TRABALHO'!AC46)</f>
        <v>0</v>
      </c>
      <c r="AD40" t="str">
        <f>IF('04.04_PLANO DE TRABALHO'!AD46="",AD39,'04.04_PLANO DE TRABALHO'!AD46)</f>
        <v>Categoria</v>
      </c>
      <c r="AE40">
        <f>IF('04.04_PLANO DE TRABALHO'!AE46="",AE39,'04.04_PLANO DE TRABALHO'!AE46)</f>
        <v>0</v>
      </c>
      <c r="AF40">
        <f>IF('04.04_PLANO DE TRABALHO'!AF46="",AF39,'04.04_PLANO DE TRABALHO'!AF46)</f>
        <v>0</v>
      </c>
      <c r="AG40">
        <f>IF('04.04_PLANO DE TRABALHO'!AG46="",AG39,'04.04_PLANO DE TRABALHO'!AG46)</f>
        <v>0</v>
      </c>
      <c r="AH40">
        <f>IF('04.04_PLANO DE TRABALHO'!AH46="",AH39,'04.04_PLANO DE TRABALHO'!AH46)</f>
        <v>0</v>
      </c>
      <c r="AI40">
        <f>IF('04.04_PLANO DE TRABALHO'!AI46="",AI39,'04.04_PLANO DE TRABALHO'!AI46)</f>
        <v>0</v>
      </c>
      <c r="AJ40">
        <f>IF('04.04_PLANO DE TRABALHO'!AJ46="",AJ39,'04.04_PLANO DE TRABALHO'!AJ46)</f>
        <v>0</v>
      </c>
      <c r="AK40">
        <f>IF('04.04_PLANO DE TRABALHO'!AK46="",AK39,'04.04_PLANO DE TRABALHO'!AK46)</f>
        <v>0</v>
      </c>
      <c r="AL40" t="str">
        <f>IF('04.04_PLANO DE TRABALHO'!AL46="",AL39,'04.04_PLANO DE TRABALHO'!AL46)</f>
        <v>Subcategoria</v>
      </c>
      <c r="AM40">
        <f>IF('04.04_PLANO DE TRABALHO'!AM46="",AM39,'04.04_PLANO DE TRABALHO'!AM46)</f>
        <v>0</v>
      </c>
      <c r="AN40">
        <f>IF('04.04_PLANO DE TRABALHO'!AN46="",AN39,'04.04_PLANO DE TRABALHO'!AN46)</f>
        <v>0</v>
      </c>
      <c r="AO40">
        <f>IF('04.04_PLANO DE TRABALHO'!AO46="",AO39,'04.04_PLANO DE TRABALHO'!AO46)</f>
        <v>0</v>
      </c>
      <c r="AP40">
        <f>IF('04.04_PLANO DE TRABALHO'!AP46="",AP39,'04.04_PLANO DE TRABALHO'!AP46)</f>
        <v>0</v>
      </c>
      <c r="AQ40" t="str">
        <f>IF('04.04_PLANO DE TRABALHO'!AQ46="",AQ39,'04.04_PLANO DE TRABALHO'!AQ46)</f>
        <v>Fonte*</v>
      </c>
      <c r="AR40">
        <f>IF('04.04_PLANO DE TRABALHO'!AR46="",AR39,'04.04_PLANO DE TRABALHO'!AR46)</f>
        <v>0</v>
      </c>
      <c r="AS40">
        <f>IF('04.04_PLANO DE TRABALHO'!AS46="",AS39,'04.04_PLANO DE TRABALHO'!AS46)</f>
        <v>0</v>
      </c>
      <c r="AT40">
        <f>IF('04.04_PLANO DE TRABALHO'!AT46="",AT39,'04.04_PLANO DE TRABALHO'!AT46)</f>
        <v>0</v>
      </c>
      <c r="AU40" t="str">
        <f>IF('04.04_PLANO DE TRABALHO'!AU46="",AU39,'04.04_PLANO DE TRABALHO'!AU46)</f>
        <v>Unid</v>
      </c>
      <c r="AV40">
        <f>IF('04.04_PLANO DE TRABALHO'!AV46="",AV39,'04.04_PLANO DE TRABALHO'!AV46)</f>
        <v>0</v>
      </c>
      <c r="AW40" t="str">
        <f>IF('04.04_PLANO DE TRABALHO'!AW46="",AW39,'04.04_PLANO DE TRABALHO'!AW46)</f>
        <v>Valor 
Unit</v>
      </c>
      <c r="AX40">
        <f>IF('04.04_PLANO DE TRABALHO'!AX46="",AX39,'04.04_PLANO DE TRABALHO'!AX46)</f>
        <v>0</v>
      </c>
      <c r="AY40">
        <f>IF('04.04_PLANO DE TRABALHO'!AY46="",AY39,'04.04_PLANO DE TRABALHO'!AY46)</f>
        <v>0</v>
      </c>
      <c r="AZ40" t="str">
        <f>IF('04.04_PLANO DE TRABALHO'!AZ46="",AZ39,'04.04_PLANO DE TRABALHO'!AZ46)</f>
        <v>Qtde</v>
      </c>
      <c r="BA40">
        <f>IF('04.04_PLANO DE TRABALHO'!BA46="",BA39,'04.04_PLANO DE TRABALHO'!BA46)</f>
        <v>0</v>
      </c>
      <c r="BB40">
        <f>IF('04.04_PLANO DE TRABALHO'!BB46="",BB39,'04.04_PLANO DE TRABALHO'!BB46)</f>
        <v>0</v>
      </c>
      <c r="BD40" t="str">
        <v>Geral</v>
      </c>
      <c r="BE40" t="str">
        <v>1.3</v>
      </c>
      <c r="BF40">
        <v>0</v>
      </c>
      <c r="BG40" t="str">
        <v>Atividade</v>
      </c>
      <c r="BH40">
        <v>0</v>
      </c>
      <c r="BI40">
        <v>0</v>
      </c>
      <c r="BJ40" t="str">
        <v>Início</v>
      </c>
      <c r="BK40">
        <v>0</v>
      </c>
      <c r="BL40">
        <v>0</v>
      </c>
      <c r="BM40" t="str">
        <v>Fim</v>
      </c>
      <c r="BN40">
        <v>0</v>
      </c>
      <c r="BO40">
        <v>0</v>
      </c>
      <c r="BP40" t="str">
        <v>Total da SubAtividade:</v>
      </c>
      <c r="BQ40">
        <v>0</v>
      </c>
      <c r="BR40">
        <v>0</v>
      </c>
      <c r="BS40" t="str">
        <v>SubAtividade</v>
      </c>
      <c r="BT40">
        <v>0</v>
      </c>
      <c r="BU40">
        <v>0</v>
      </c>
      <c r="BV40">
        <v>0</v>
      </c>
      <c r="BW40">
        <v>0</v>
      </c>
      <c r="BX40">
        <v>0</v>
      </c>
      <c r="BY40" t="str">
        <v>Despesa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 t="str">
        <v>Categoria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 t="str">
        <v>Subcategoria</v>
      </c>
      <c r="CO40">
        <v>0</v>
      </c>
      <c r="CP40">
        <v>0</v>
      </c>
      <c r="CQ40">
        <v>0</v>
      </c>
      <c r="CR40">
        <v>0</v>
      </c>
      <c r="CS40" t="str">
        <v>Fonte*</v>
      </c>
      <c r="CT40">
        <v>0</v>
      </c>
      <c r="CU40">
        <v>0</v>
      </c>
      <c r="CV40">
        <v>0</v>
      </c>
      <c r="CW40" t="str">
        <v>Unid</v>
      </c>
      <c r="CX40">
        <v>0</v>
      </c>
      <c r="CY40" t="str">
        <v>Valor 
Unit</v>
      </c>
      <c r="CZ40">
        <v>0</v>
      </c>
      <c r="DA40">
        <v>0</v>
      </c>
      <c r="DB40" t="str">
        <v>Qtde</v>
      </c>
      <c r="DC40">
        <v>0</v>
      </c>
      <c r="DD40">
        <v>0</v>
      </c>
      <c r="DF40" t="str">
        <v>Geral</v>
      </c>
      <c r="DG40" t="str">
        <v>1.3</v>
      </c>
      <c r="DH40">
        <v>0</v>
      </c>
      <c r="DI40" t="str">
        <v>Atividade</v>
      </c>
      <c r="DJ40">
        <v>0</v>
      </c>
      <c r="DK40">
        <v>0</v>
      </c>
      <c r="DL40" t="str">
        <v>Início</v>
      </c>
      <c r="DM40">
        <v>0</v>
      </c>
      <c r="DN40">
        <v>0</v>
      </c>
      <c r="DO40" t="str">
        <v>Fim</v>
      </c>
      <c r="DP40">
        <v>0</v>
      </c>
      <c r="DQ40">
        <v>0</v>
      </c>
      <c r="DR40" t="str">
        <v>1.3.2</v>
      </c>
      <c r="DS40">
        <v>0</v>
      </c>
      <c r="DT40">
        <v>0</v>
      </c>
      <c r="DU40" t="str">
        <v>SubAtividade</v>
      </c>
      <c r="DV40">
        <v>0</v>
      </c>
      <c r="DW40">
        <v>0</v>
      </c>
      <c r="DX40">
        <v>0</v>
      </c>
      <c r="DY40">
        <v>0</v>
      </c>
      <c r="DZ40">
        <v>0</v>
      </c>
      <c r="EA40" t="str">
        <v>Despesa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 t="str">
        <v>Categoria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 t="str">
        <v>Subcategoria</v>
      </c>
      <c r="EQ40">
        <v>0</v>
      </c>
      <c r="ER40">
        <v>0</v>
      </c>
      <c r="ES40">
        <v>0</v>
      </c>
      <c r="ET40">
        <v>0</v>
      </c>
      <c r="EU40" t="str">
        <v>Fonte*</v>
      </c>
      <c r="EV40">
        <v>0</v>
      </c>
      <c r="EW40">
        <v>0</v>
      </c>
      <c r="EX40">
        <v>0</v>
      </c>
      <c r="EY40" t="str">
        <v>Unid</v>
      </c>
      <c r="EZ40">
        <v>0</v>
      </c>
      <c r="FA40" t="str">
        <v>Valor 
Unit</v>
      </c>
      <c r="FB40">
        <v>0</v>
      </c>
      <c r="FC40">
        <v>0</v>
      </c>
      <c r="FD40" t="str">
        <v>Qtde</v>
      </c>
      <c r="FE40">
        <v>0</v>
      </c>
      <c r="FF40">
        <v>0</v>
      </c>
      <c r="FH40" t="str">
        <v>Tesouraria</v>
      </c>
      <c r="FI40" t="str">
        <v>2.1</v>
      </c>
      <c r="FJ40">
        <v>0</v>
      </c>
      <c r="FK40" t="str">
        <v>Atividade</v>
      </c>
      <c r="FL40">
        <v>0</v>
      </c>
      <c r="FM40">
        <v>0</v>
      </c>
      <c r="FN40" t="str">
        <v>Início</v>
      </c>
      <c r="FO40">
        <v>0</v>
      </c>
      <c r="FP40">
        <v>0</v>
      </c>
      <c r="FQ40" t="str">
        <v>Fim</v>
      </c>
      <c r="FR40">
        <v>0</v>
      </c>
      <c r="FS40">
        <v>0</v>
      </c>
      <c r="FT40" t="str">
        <v>2.1.1</v>
      </c>
      <c r="FU40">
        <v>0</v>
      </c>
      <c r="FV40">
        <v>0</v>
      </c>
      <c r="FW40" t="str">
        <v>SubAtividade</v>
      </c>
      <c r="FX40">
        <v>0</v>
      </c>
      <c r="FY40">
        <v>0</v>
      </c>
      <c r="FZ40">
        <v>0</v>
      </c>
      <c r="GA40">
        <v>0</v>
      </c>
      <c r="GB40">
        <v>0</v>
      </c>
      <c r="GC40" t="str">
        <v>Despesa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 t="str">
        <v>Categoria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 t="str">
        <v>Subcategoria</v>
      </c>
      <c r="GS40">
        <v>0</v>
      </c>
      <c r="GT40">
        <v>0</v>
      </c>
      <c r="GU40">
        <v>0</v>
      </c>
      <c r="GV40">
        <v>0</v>
      </c>
      <c r="GW40" t="str">
        <v>Fonte*</v>
      </c>
      <c r="GX40">
        <v>0</v>
      </c>
      <c r="GY40">
        <v>0</v>
      </c>
      <c r="GZ40">
        <v>0</v>
      </c>
      <c r="HA40" t="str">
        <v>Unid</v>
      </c>
      <c r="HB40">
        <v>0</v>
      </c>
      <c r="HC40" t="str">
        <v>Valor 
Unit</v>
      </c>
      <c r="HD40">
        <v>0</v>
      </c>
      <c r="HE40">
        <v>0</v>
      </c>
      <c r="HF40" t="str">
        <v>Qtde</v>
      </c>
      <c r="HG40">
        <v>0</v>
      </c>
      <c r="HH40">
        <v>0</v>
      </c>
    </row>
    <row r="41" spans="1:216" x14ac:dyDescent="0.25">
      <c r="A41">
        <v>38</v>
      </c>
      <c r="B41" t="str">
        <f>'04.04_PLANO DE TRABALHO'!$Q$7</f>
        <v>Geral</v>
      </c>
      <c r="C41" t="str">
        <f>IF('04.04_PLANO DE TRABALHO'!C47="",C40,'04.04_PLANO DE TRABALHO'!C47)</f>
        <v>1.3</v>
      </c>
      <c r="D41">
        <f>IF('04.04_PLANO DE TRABALHO'!D47="",D40,'04.04_PLANO DE TRABALHO'!D47)</f>
        <v>0</v>
      </c>
      <c r="E41" t="str">
        <f>IF(OR('04.04_PLANO DE TRABALHO'!E47="",'04.04_PLANO DE TRABALHO'!E47="Planejado",'04.04_PLANO DE TRABALHO'!E47="Realizado"),E40,'04.04_PLANO DE TRABALHO'!E47)</f>
        <v>Atividade</v>
      </c>
      <c r="F41">
        <f>IF('04.04_PLANO DE TRABALHO'!F47="",F40,'04.04_PLANO DE TRABALHO'!F47)</f>
        <v>0</v>
      </c>
      <c r="G41">
        <f>IF('04.04_PLANO DE TRABALHO'!G47="",G40,'04.04_PLANO DE TRABALHO'!G47)</f>
        <v>0</v>
      </c>
      <c r="H41" t="str">
        <f>IF('04.04_PLANO DE TRABALHO'!H47="",H40,'04.04_PLANO DE TRABALHO'!H47)</f>
        <v>Início</v>
      </c>
      <c r="I41">
        <f>IF('04.04_PLANO DE TRABALHO'!I47="",I40,'04.04_PLANO DE TRABALHO'!I47)</f>
        <v>0</v>
      </c>
      <c r="J41">
        <f>IF('04.04_PLANO DE TRABALHO'!J47="",J40,'04.04_PLANO DE TRABALHO'!J47)</f>
        <v>0</v>
      </c>
      <c r="K41" t="str">
        <f>IF('04.04_PLANO DE TRABALHO'!K47="",K40,'04.04_PLANO DE TRABALHO'!K47)</f>
        <v>Fim</v>
      </c>
      <c r="L41">
        <f>IF('04.04_PLANO DE TRABALHO'!L47="",L40,'04.04_PLANO DE TRABALHO'!L47)</f>
        <v>0</v>
      </c>
      <c r="M41">
        <f>IF('04.04_PLANO DE TRABALHO'!M47="",M40,'04.04_PLANO DE TRABALHO'!M47)</f>
        <v>0</v>
      </c>
      <c r="N41" t="str">
        <f>IF('04.04_PLANO DE TRABALHO'!N47="",N40,'04.04_PLANO DE TRABALHO'!N47)</f>
        <v>1.3.1</v>
      </c>
      <c r="O41">
        <f>IF('04.04_PLANO DE TRABALHO'!O47="",O40,'04.04_PLANO DE TRABALHO'!O47)</f>
        <v>0</v>
      </c>
      <c r="P41">
        <f>IF('04.04_PLANO DE TRABALHO'!P47="",P40,'04.04_PLANO DE TRABALHO'!P47)</f>
        <v>0</v>
      </c>
      <c r="Q41" t="str">
        <f>IF('04.04_PLANO DE TRABALHO'!Q47="",Q40,'04.04_PLANO DE TRABALHO'!Q47)</f>
        <v>SubAtividade</v>
      </c>
      <c r="R41">
        <f>IF('04.04_PLANO DE TRABALHO'!R47="",R40,'04.04_PLANO DE TRABALHO'!R47)</f>
        <v>0</v>
      </c>
      <c r="S41">
        <f>IF('04.04_PLANO DE TRABALHO'!S47="",S40,'04.04_PLANO DE TRABALHO'!S47)</f>
        <v>0</v>
      </c>
      <c r="T41">
        <f>IF('04.04_PLANO DE TRABALHO'!T47="",T40,'04.04_PLANO DE TRABALHO'!T47)</f>
        <v>0</v>
      </c>
      <c r="U41">
        <f>IF('04.04_PLANO DE TRABALHO'!U47="",U40,'04.04_PLANO DE TRABALHO'!U47)</f>
        <v>0</v>
      </c>
      <c r="V41">
        <f>IF('04.04_PLANO DE TRABALHO'!V47="",V40,'04.04_PLANO DE TRABALHO'!V47)</f>
        <v>0</v>
      </c>
      <c r="W41" t="str">
        <f>IF('04.04_PLANO DE TRABALHO'!W47="",W40,'04.04_PLANO DE TRABALHO'!W47)</f>
        <v>Despesa</v>
      </c>
      <c r="X41">
        <f>IF('04.04_PLANO DE TRABALHO'!X47="",X40,'04.04_PLANO DE TRABALHO'!X47)</f>
        <v>0</v>
      </c>
      <c r="Y41">
        <f>IF('04.04_PLANO DE TRABALHO'!Y47="",Y40,'04.04_PLANO DE TRABALHO'!Y47)</f>
        <v>0</v>
      </c>
      <c r="Z41">
        <f>IF('04.04_PLANO DE TRABALHO'!Z47="",Z40,'04.04_PLANO DE TRABALHO'!Z47)</f>
        <v>0</v>
      </c>
      <c r="AA41">
        <f>IF('04.04_PLANO DE TRABALHO'!AA47="",AA40,'04.04_PLANO DE TRABALHO'!AA47)</f>
        <v>0</v>
      </c>
      <c r="AB41">
        <f>IF('04.04_PLANO DE TRABALHO'!AB47="",AB40,'04.04_PLANO DE TRABALHO'!AB47)</f>
        <v>0</v>
      </c>
      <c r="AC41">
        <f>IF('04.04_PLANO DE TRABALHO'!AC47="",AC40,'04.04_PLANO DE TRABALHO'!AC47)</f>
        <v>0</v>
      </c>
      <c r="AD41" t="str">
        <f>IF('04.04_PLANO DE TRABALHO'!AD47="",AD40,'04.04_PLANO DE TRABALHO'!AD47)</f>
        <v>Categoria</v>
      </c>
      <c r="AE41">
        <f>IF('04.04_PLANO DE TRABALHO'!AE47="",AE40,'04.04_PLANO DE TRABALHO'!AE47)</f>
        <v>0</v>
      </c>
      <c r="AF41">
        <f>IF('04.04_PLANO DE TRABALHO'!AF47="",AF40,'04.04_PLANO DE TRABALHO'!AF47)</f>
        <v>0</v>
      </c>
      <c r="AG41">
        <f>IF('04.04_PLANO DE TRABALHO'!AG47="",AG40,'04.04_PLANO DE TRABALHO'!AG47)</f>
        <v>0</v>
      </c>
      <c r="AH41">
        <f>IF('04.04_PLANO DE TRABALHO'!AH47="",AH40,'04.04_PLANO DE TRABALHO'!AH47)</f>
        <v>0</v>
      </c>
      <c r="AI41">
        <f>IF('04.04_PLANO DE TRABALHO'!AI47="",AI40,'04.04_PLANO DE TRABALHO'!AI47)</f>
        <v>0</v>
      </c>
      <c r="AJ41">
        <f>IF('04.04_PLANO DE TRABALHO'!AJ47="",AJ40,'04.04_PLANO DE TRABALHO'!AJ47)</f>
        <v>0</v>
      </c>
      <c r="AK41">
        <f>IF('04.04_PLANO DE TRABALHO'!AK47="",AK40,'04.04_PLANO DE TRABALHO'!AK47)</f>
        <v>0</v>
      </c>
      <c r="AL41" t="str">
        <f>IF('04.04_PLANO DE TRABALHO'!AL47="",AL40,'04.04_PLANO DE TRABALHO'!AL47)</f>
        <v>Subcategoria</v>
      </c>
      <c r="AM41">
        <f>IF('04.04_PLANO DE TRABALHO'!AM47="",AM40,'04.04_PLANO DE TRABALHO'!AM47)</f>
        <v>0</v>
      </c>
      <c r="AN41">
        <f>IF('04.04_PLANO DE TRABALHO'!AN47="",AN40,'04.04_PLANO DE TRABALHO'!AN47)</f>
        <v>0</v>
      </c>
      <c r="AO41">
        <f>IF('04.04_PLANO DE TRABALHO'!AO47="",AO40,'04.04_PLANO DE TRABALHO'!AO47)</f>
        <v>0</v>
      </c>
      <c r="AP41">
        <f>IF('04.04_PLANO DE TRABALHO'!AP47="",AP40,'04.04_PLANO DE TRABALHO'!AP47)</f>
        <v>0</v>
      </c>
      <c r="AQ41" t="str">
        <f>IF('04.04_PLANO DE TRABALHO'!AQ47="",AQ40,'04.04_PLANO DE TRABALHO'!AQ47)</f>
        <v>Fonte*</v>
      </c>
      <c r="AR41">
        <f>IF('04.04_PLANO DE TRABALHO'!AR47="",AR40,'04.04_PLANO DE TRABALHO'!AR47)</f>
        <v>0</v>
      </c>
      <c r="AS41">
        <f>IF('04.04_PLANO DE TRABALHO'!AS47="",AS40,'04.04_PLANO DE TRABALHO'!AS47)</f>
        <v>0</v>
      </c>
      <c r="AT41">
        <f>IF('04.04_PLANO DE TRABALHO'!AT47="",AT40,'04.04_PLANO DE TRABALHO'!AT47)</f>
        <v>0</v>
      </c>
      <c r="AU41" t="str">
        <f>IF('04.04_PLANO DE TRABALHO'!AU47="",AU40,'04.04_PLANO DE TRABALHO'!AU47)</f>
        <v>Unid</v>
      </c>
      <c r="AV41">
        <f>IF('04.04_PLANO DE TRABALHO'!AV47="",AV40,'04.04_PLANO DE TRABALHO'!AV47)</f>
        <v>0</v>
      </c>
      <c r="AW41" t="str">
        <f>IF('04.04_PLANO DE TRABALHO'!AW47="",AW40,'04.04_PLANO DE TRABALHO'!AW47)</f>
        <v>Valor 
Unit</v>
      </c>
      <c r="AX41">
        <f>IF('04.04_PLANO DE TRABALHO'!AX47="",AX40,'04.04_PLANO DE TRABALHO'!AX47)</f>
        <v>0</v>
      </c>
      <c r="AY41">
        <f>IF('04.04_PLANO DE TRABALHO'!AY47="",AY40,'04.04_PLANO DE TRABALHO'!AY47)</f>
        <v>0</v>
      </c>
      <c r="AZ41" t="str">
        <f>IF('04.04_PLANO DE TRABALHO'!AZ47="",AZ40,'04.04_PLANO DE TRABALHO'!AZ47)</f>
        <v>Qtde</v>
      </c>
      <c r="BA41">
        <f>IF('04.04_PLANO DE TRABALHO'!BA47="",BA40,'04.04_PLANO DE TRABALHO'!BA47)</f>
        <v>0</v>
      </c>
      <c r="BB41">
        <f>IF('04.04_PLANO DE TRABALHO'!BB47="",BB40,'04.04_PLANO DE TRABALHO'!BB47)</f>
        <v>0</v>
      </c>
      <c r="BD41" t="str">
        <v>Geral</v>
      </c>
      <c r="BE41" t="str">
        <v>1.3</v>
      </c>
      <c r="BF41">
        <v>0</v>
      </c>
      <c r="BG41" t="str">
        <v>Atividade</v>
      </c>
      <c r="BH41">
        <v>0</v>
      </c>
      <c r="BI41">
        <v>0</v>
      </c>
      <c r="BJ41" t="str">
        <v>Início</v>
      </c>
      <c r="BK41">
        <v>0</v>
      </c>
      <c r="BL41">
        <v>0</v>
      </c>
      <c r="BM41" t="str">
        <v>Fim</v>
      </c>
      <c r="BN41">
        <v>0</v>
      </c>
      <c r="BO41">
        <v>0</v>
      </c>
      <c r="BP41" t="str">
        <v>1.3.2</v>
      </c>
      <c r="BQ41">
        <v>0</v>
      </c>
      <c r="BR41">
        <v>0</v>
      </c>
      <c r="BS41" t="str">
        <v>SubAtividade</v>
      </c>
      <c r="BT41">
        <v>0</v>
      </c>
      <c r="BU41">
        <v>0</v>
      </c>
      <c r="BV41">
        <v>0</v>
      </c>
      <c r="BW41">
        <v>0</v>
      </c>
      <c r="BX41">
        <v>0</v>
      </c>
      <c r="BY41" t="str">
        <v>Despesa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 t="str">
        <v>Categoria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 t="str">
        <v>Subcategoria</v>
      </c>
      <c r="CO41">
        <v>0</v>
      </c>
      <c r="CP41">
        <v>0</v>
      </c>
      <c r="CQ41">
        <v>0</v>
      </c>
      <c r="CR41">
        <v>0</v>
      </c>
      <c r="CS41" t="str">
        <v>Fonte*</v>
      </c>
      <c r="CT41">
        <v>0</v>
      </c>
      <c r="CU41">
        <v>0</v>
      </c>
      <c r="CV41">
        <v>0</v>
      </c>
      <c r="CW41" t="str">
        <v>Unid</v>
      </c>
      <c r="CX41">
        <v>0</v>
      </c>
      <c r="CY41" t="str">
        <v>Valor 
Unit</v>
      </c>
      <c r="CZ41">
        <v>0</v>
      </c>
      <c r="DA41">
        <v>0</v>
      </c>
      <c r="DB41" t="str">
        <v>Qtde</v>
      </c>
      <c r="DC41">
        <v>0</v>
      </c>
      <c r="DD41">
        <v>0</v>
      </c>
      <c r="DF41" t="str">
        <v>Geral</v>
      </c>
      <c r="DG41" t="str">
        <v>1.3</v>
      </c>
      <c r="DH41">
        <v>0</v>
      </c>
      <c r="DI41" t="str">
        <v>Atividade</v>
      </c>
      <c r="DJ41">
        <v>0</v>
      </c>
      <c r="DK41">
        <v>0</v>
      </c>
      <c r="DL41" t="str">
        <v>Início</v>
      </c>
      <c r="DM41">
        <v>0</v>
      </c>
      <c r="DN41">
        <v>0</v>
      </c>
      <c r="DO41" t="str">
        <v>Fim</v>
      </c>
      <c r="DP41">
        <v>0</v>
      </c>
      <c r="DQ41">
        <v>0</v>
      </c>
      <c r="DR41" t="str">
        <v>1.3.2</v>
      </c>
      <c r="DS41">
        <v>0</v>
      </c>
      <c r="DT41">
        <v>0</v>
      </c>
      <c r="DU41" t="str">
        <v>SubAtividade</v>
      </c>
      <c r="DV41">
        <v>0</v>
      </c>
      <c r="DW41">
        <v>0</v>
      </c>
      <c r="DX41">
        <v>0</v>
      </c>
      <c r="DY41">
        <v>0</v>
      </c>
      <c r="DZ41">
        <v>0</v>
      </c>
      <c r="EA41" t="str">
        <v>Despesa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 t="str">
        <v>Categoria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 t="str">
        <v>Subcategoria</v>
      </c>
      <c r="EQ41">
        <v>0</v>
      </c>
      <c r="ER41">
        <v>0</v>
      </c>
      <c r="ES41">
        <v>0</v>
      </c>
      <c r="ET41">
        <v>0</v>
      </c>
      <c r="EU41" t="str">
        <v>Fonte*</v>
      </c>
      <c r="EV41">
        <v>0</v>
      </c>
      <c r="EW41">
        <v>0</v>
      </c>
      <c r="EX41">
        <v>0</v>
      </c>
      <c r="EY41" t="str">
        <v>Unid</v>
      </c>
      <c r="EZ41">
        <v>0</v>
      </c>
      <c r="FA41" t="str">
        <v>Valor 
Unit</v>
      </c>
      <c r="FB41">
        <v>0</v>
      </c>
      <c r="FC41">
        <v>0</v>
      </c>
      <c r="FD41" t="str">
        <v>Qtde</v>
      </c>
      <c r="FE41">
        <v>0</v>
      </c>
      <c r="FF41">
        <v>0</v>
      </c>
      <c r="FH41" t="str">
        <v>Tesouraria</v>
      </c>
      <c r="FI41" t="str">
        <v>2.1</v>
      </c>
      <c r="FJ41">
        <v>0</v>
      </c>
      <c r="FK41" t="str">
        <v>Atividade</v>
      </c>
      <c r="FL41">
        <v>0</v>
      </c>
      <c r="FM41">
        <v>0</v>
      </c>
      <c r="FN41" t="str">
        <v>Início</v>
      </c>
      <c r="FO41">
        <v>0</v>
      </c>
      <c r="FP41">
        <v>0</v>
      </c>
      <c r="FQ41" t="str">
        <v>Fim</v>
      </c>
      <c r="FR41">
        <v>0</v>
      </c>
      <c r="FS41">
        <v>0</v>
      </c>
      <c r="FT41" t="str">
        <v>2.1.1</v>
      </c>
      <c r="FU41">
        <v>0</v>
      </c>
      <c r="FV41">
        <v>0</v>
      </c>
      <c r="FW41" t="str">
        <v>SubAtividade</v>
      </c>
      <c r="FX41">
        <v>0</v>
      </c>
      <c r="FY41">
        <v>0</v>
      </c>
      <c r="FZ41">
        <v>0</v>
      </c>
      <c r="GA41">
        <v>0</v>
      </c>
      <c r="GB41">
        <v>0</v>
      </c>
      <c r="GC41" t="str">
        <v>Despesa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 t="str">
        <v>Categoria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 t="str">
        <v>Subcategoria</v>
      </c>
      <c r="GS41">
        <v>0</v>
      </c>
      <c r="GT41">
        <v>0</v>
      </c>
      <c r="GU41">
        <v>0</v>
      </c>
      <c r="GV41">
        <v>0</v>
      </c>
      <c r="GW41" t="str">
        <v>Fonte*</v>
      </c>
      <c r="GX41">
        <v>0</v>
      </c>
      <c r="GY41">
        <v>0</v>
      </c>
      <c r="GZ41">
        <v>0</v>
      </c>
      <c r="HA41" t="str">
        <v>Unid</v>
      </c>
      <c r="HB41">
        <v>0</v>
      </c>
      <c r="HC41" t="str">
        <v>Valor 
Unit</v>
      </c>
      <c r="HD41">
        <v>0</v>
      </c>
      <c r="HE41">
        <v>0</v>
      </c>
      <c r="HF41" t="str">
        <v>Qtde</v>
      </c>
      <c r="HG41">
        <v>0</v>
      </c>
      <c r="HH41">
        <v>0</v>
      </c>
    </row>
    <row r="42" spans="1:216" x14ac:dyDescent="0.25">
      <c r="A42">
        <v>39</v>
      </c>
      <c r="B42" t="str">
        <f>'04.04_PLANO DE TRABALHO'!$Q$7</f>
        <v>Geral</v>
      </c>
      <c r="C42" t="str">
        <f>IF('04.04_PLANO DE TRABALHO'!C48="",C41,'04.04_PLANO DE TRABALHO'!C48)</f>
        <v>1.3</v>
      </c>
      <c r="D42">
        <f>IF('04.04_PLANO DE TRABALHO'!D48="",D41,'04.04_PLANO DE TRABALHO'!D48)</f>
        <v>0</v>
      </c>
      <c r="E42" t="str">
        <f>IF(OR('04.04_PLANO DE TRABALHO'!E48="",'04.04_PLANO DE TRABALHO'!E48="Planejado",'04.04_PLANO DE TRABALHO'!E48="Realizado"),E41,'04.04_PLANO DE TRABALHO'!E48)</f>
        <v>Atividade</v>
      </c>
      <c r="F42">
        <f>IF('04.04_PLANO DE TRABALHO'!F48="",F41,'04.04_PLANO DE TRABALHO'!F48)</f>
        <v>0</v>
      </c>
      <c r="G42">
        <f>IF('04.04_PLANO DE TRABALHO'!G48="",G41,'04.04_PLANO DE TRABALHO'!G48)</f>
        <v>0</v>
      </c>
      <c r="H42" t="str">
        <f>IF('04.04_PLANO DE TRABALHO'!H48="",H41,'04.04_PLANO DE TRABALHO'!H48)</f>
        <v>Início</v>
      </c>
      <c r="I42">
        <f>IF('04.04_PLANO DE TRABALHO'!I48="",I41,'04.04_PLANO DE TRABALHO'!I48)</f>
        <v>0</v>
      </c>
      <c r="J42">
        <f>IF('04.04_PLANO DE TRABALHO'!J48="",J41,'04.04_PLANO DE TRABALHO'!J48)</f>
        <v>0</v>
      </c>
      <c r="K42" t="str">
        <f>IF('04.04_PLANO DE TRABALHO'!K48="",K41,'04.04_PLANO DE TRABALHO'!K48)</f>
        <v>Fim</v>
      </c>
      <c r="L42">
        <f>IF('04.04_PLANO DE TRABALHO'!L48="",L41,'04.04_PLANO DE TRABALHO'!L48)</f>
        <v>0</v>
      </c>
      <c r="M42">
        <f>IF('04.04_PLANO DE TRABALHO'!M48="",M41,'04.04_PLANO DE TRABALHO'!M48)</f>
        <v>0</v>
      </c>
      <c r="N42" t="str">
        <f>IF('04.04_PLANO DE TRABALHO'!N48="",N41,'04.04_PLANO DE TRABALHO'!N48)</f>
        <v>1.3.1</v>
      </c>
      <c r="O42">
        <f>IF('04.04_PLANO DE TRABALHO'!O48="",O41,'04.04_PLANO DE TRABALHO'!O48)</f>
        <v>0</v>
      </c>
      <c r="P42">
        <f>IF('04.04_PLANO DE TRABALHO'!P48="",P41,'04.04_PLANO DE TRABALHO'!P48)</f>
        <v>0</v>
      </c>
      <c r="Q42" t="str">
        <f>IF('04.04_PLANO DE TRABALHO'!Q48="",Q41,'04.04_PLANO DE TRABALHO'!Q48)</f>
        <v>SubAtividade</v>
      </c>
      <c r="R42">
        <f>IF('04.04_PLANO DE TRABALHO'!R48="",R41,'04.04_PLANO DE TRABALHO'!R48)</f>
        <v>0</v>
      </c>
      <c r="S42">
        <f>IF('04.04_PLANO DE TRABALHO'!S48="",S41,'04.04_PLANO DE TRABALHO'!S48)</f>
        <v>0</v>
      </c>
      <c r="T42">
        <f>IF('04.04_PLANO DE TRABALHO'!T48="",T41,'04.04_PLANO DE TRABALHO'!T48)</f>
        <v>0</v>
      </c>
      <c r="U42">
        <f>IF('04.04_PLANO DE TRABALHO'!U48="",U41,'04.04_PLANO DE TRABALHO'!U48)</f>
        <v>0</v>
      </c>
      <c r="V42">
        <f>IF('04.04_PLANO DE TRABALHO'!V48="",V41,'04.04_PLANO DE TRABALHO'!V48)</f>
        <v>0</v>
      </c>
      <c r="W42" t="str">
        <f>IF('04.04_PLANO DE TRABALHO'!W48="",W41,'04.04_PLANO DE TRABALHO'!W48)</f>
        <v>Despesa</v>
      </c>
      <c r="X42">
        <f>IF('04.04_PLANO DE TRABALHO'!X48="",X41,'04.04_PLANO DE TRABALHO'!X48)</f>
        <v>0</v>
      </c>
      <c r="Y42">
        <f>IF('04.04_PLANO DE TRABALHO'!Y48="",Y41,'04.04_PLANO DE TRABALHO'!Y48)</f>
        <v>0</v>
      </c>
      <c r="Z42">
        <f>IF('04.04_PLANO DE TRABALHO'!Z48="",Z41,'04.04_PLANO DE TRABALHO'!Z48)</f>
        <v>0</v>
      </c>
      <c r="AA42">
        <f>IF('04.04_PLANO DE TRABALHO'!AA48="",AA41,'04.04_PLANO DE TRABALHO'!AA48)</f>
        <v>0</v>
      </c>
      <c r="AB42">
        <f>IF('04.04_PLANO DE TRABALHO'!AB48="",AB41,'04.04_PLANO DE TRABALHO'!AB48)</f>
        <v>0</v>
      </c>
      <c r="AC42">
        <f>IF('04.04_PLANO DE TRABALHO'!AC48="",AC41,'04.04_PLANO DE TRABALHO'!AC48)</f>
        <v>0</v>
      </c>
      <c r="AD42" t="str">
        <f>IF('04.04_PLANO DE TRABALHO'!AD48="",AD41,'04.04_PLANO DE TRABALHO'!AD48)</f>
        <v>Categoria</v>
      </c>
      <c r="AE42">
        <f>IF('04.04_PLANO DE TRABALHO'!AE48="",AE41,'04.04_PLANO DE TRABALHO'!AE48)</f>
        <v>0</v>
      </c>
      <c r="AF42">
        <f>IF('04.04_PLANO DE TRABALHO'!AF48="",AF41,'04.04_PLANO DE TRABALHO'!AF48)</f>
        <v>0</v>
      </c>
      <c r="AG42">
        <f>IF('04.04_PLANO DE TRABALHO'!AG48="",AG41,'04.04_PLANO DE TRABALHO'!AG48)</f>
        <v>0</v>
      </c>
      <c r="AH42">
        <f>IF('04.04_PLANO DE TRABALHO'!AH48="",AH41,'04.04_PLANO DE TRABALHO'!AH48)</f>
        <v>0</v>
      </c>
      <c r="AI42">
        <f>IF('04.04_PLANO DE TRABALHO'!AI48="",AI41,'04.04_PLANO DE TRABALHO'!AI48)</f>
        <v>0</v>
      </c>
      <c r="AJ42">
        <f>IF('04.04_PLANO DE TRABALHO'!AJ48="",AJ41,'04.04_PLANO DE TRABALHO'!AJ48)</f>
        <v>0</v>
      </c>
      <c r="AK42">
        <f>IF('04.04_PLANO DE TRABALHO'!AK48="",AK41,'04.04_PLANO DE TRABALHO'!AK48)</f>
        <v>0</v>
      </c>
      <c r="AL42" t="str">
        <f>IF('04.04_PLANO DE TRABALHO'!AL48="",AL41,'04.04_PLANO DE TRABALHO'!AL48)</f>
        <v>Subcategoria</v>
      </c>
      <c r="AM42">
        <f>IF('04.04_PLANO DE TRABALHO'!AM48="",AM41,'04.04_PLANO DE TRABALHO'!AM48)</f>
        <v>0</v>
      </c>
      <c r="AN42">
        <f>IF('04.04_PLANO DE TRABALHO'!AN48="",AN41,'04.04_PLANO DE TRABALHO'!AN48)</f>
        <v>0</v>
      </c>
      <c r="AO42">
        <f>IF('04.04_PLANO DE TRABALHO'!AO48="",AO41,'04.04_PLANO DE TRABALHO'!AO48)</f>
        <v>0</v>
      </c>
      <c r="AP42">
        <f>IF('04.04_PLANO DE TRABALHO'!AP48="",AP41,'04.04_PLANO DE TRABALHO'!AP48)</f>
        <v>0</v>
      </c>
      <c r="AQ42" t="str">
        <f>IF('04.04_PLANO DE TRABALHO'!AQ48="",AQ41,'04.04_PLANO DE TRABALHO'!AQ48)</f>
        <v>Fonte*</v>
      </c>
      <c r="AR42">
        <f>IF('04.04_PLANO DE TRABALHO'!AR48="",AR41,'04.04_PLANO DE TRABALHO'!AR48)</f>
        <v>0</v>
      </c>
      <c r="AS42">
        <f>IF('04.04_PLANO DE TRABALHO'!AS48="",AS41,'04.04_PLANO DE TRABALHO'!AS48)</f>
        <v>0</v>
      </c>
      <c r="AT42">
        <f>IF('04.04_PLANO DE TRABALHO'!AT48="",AT41,'04.04_PLANO DE TRABALHO'!AT48)</f>
        <v>0</v>
      </c>
      <c r="AU42" t="str">
        <f>IF('04.04_PLANO DE TRABALHO'!AU48="",AU41,'04.04_PLANO DE TRABALHO'!AU48)</f>
        <v>Unid</v>
      </c>
      <c r="AV42">
        <f>IF('04.04_PLANO DE TRABALHO'!AV48="",AV41,'04.04_PLANO DE TRABALHO'!AV48)</f>
        <v>0</v>
      </c>
      <c r="AW42" t="str">
        <f>IF('04.04_PLANO DE TRABALHO'!AW48="",AW41,'04.04_PLANO DE TRABALHO'!AW48)</f>
        <v>Valor 
Unit</v>
      </c>
      <c r="AX42">
        <f>IF('04.04_PLANO DE TRABALHO'!AX48="",AX41,'04.04_PLANO DE TRABALHO'!AX48)</f>
        <v>0</v>
      </c>
      <c r="AY42">
        <f>IF('04.04_PLANO DE TRABALHO'!AY48="",AY41,'04.04_PLANO DE TRABALHO'!AY48)</f>
        <v>0</v>
      </c>
      <c r="AZ42" t="str">
        <f>IF('04.04_PLANO DE TRABALHO'!AZ48="",AZ41,'04.04_PLANO DE TRABALHO'!AZ48)</f>
        <v>Qtde</v>
      </c>
      <c r="BA42">
        <f>IF('04.04_PLANO DE TRABALHO'!BA48="",BA41,'04.04_PLANO DE TRABALHO'!BA48)</f>
        <v>0</v>
      </c>
      <c r="BB42">
        <f>IF('04.04_PLANO DE TRABALHO'!BB48="",BB41,'04.04_PLANO DE TRABALHO'!BB48)</f>
        <v>0</v>
      </c>
      <c r="BD42" t="str">
        <v>Geral</v>
      </c>
      <c r="BE42" t="str">
        <v>1.3</v>
      </c>
      <c r="BF42">
        <v>0</v>
      </c>
      <c r="BG42" t="str">
        <v>Atividade</v>
      </c>
      <c r="BH42">
        <v>0</v>
      </c>
      <c r="BI42">
        <v>0</v>
      </c>
      <c r="BJ42" t="str">
        <v>Início</v>
      </c>
      <c r="BK42">
        <v>0</v>
      </c>
      <c r="BL42">
        <v>0</v>
      </c>
      <c r="BM42" t="str">
        <v>Fim</v>
      </c>
      <c r="BN42">
        <v>0</v>
      </c>
      <c r="BO42">
        <v>0</v>
      </c>
      <c r="BP42" t="str">
        <v>1.3.2</v>
      </c>
      <c r="BQ42">
        <v>0</v>
      </c>
      <c r="BR42">
        <v>0</v>
      </c>
      <c r="BS42" t="str">
        <v>SubAtividade</v>
      </c>
      <c r="BT42">
        <v>0</v>
      </c>
      <c r="BU42">
        <v>0</v>
      </c>
      <c r="BV42">
        <v>0</v>
      </c>
      <c r="BW42">
        <v>0</v>
      </c>
      <c r="BX42">
        <v>0</v>
      </c>
      <c r="BY42" t="str">
        <v>Despesa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 t="str">
        <v>Categoria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 t="str">
        <v>Subcategoria</v>
      </c>
      <c r="CO42">
        <v>0</v>
      </c>
      <c r="CP42">
        <v>0</v>
      </c>
      <c r="CQ42">
        <v>0</v>
      </c>
      <c r="CR42">
        <v>0</v>
      </c>
      <c r="CS42" t="str">
        <v>Fonte*</v>
      </c>
      <c r="CT42">
        <v>0</v>
      </c>
      <c r="CU42">
        <v>0</v>
      </c>
      <c r="CV42">
        <v>0</v>
      </c>
      <c r="CW42" t="str">
        <v>Unid</v>
      </c>
      <c r="CX42">
        <v>0</v>
      </c>
      <c r="CY42" t="str">
        <v>Valor 
Unit</v>
      </c>
      <c r="CZ42">
        <v>0</v>
      </c>
      <c r="DA42">
        <v>0</v>
      </c>
      <c r="DB42" t="str">
        <v>Qtde</v>
      </c>
      <c r="DC42">
        <v>0</v>
      </c>
      <c r="DD42">
        <v>0</v>
      </c>
      <c r="DF42" t="str">
        <v>Geral</v>
      </c>
      <c r="DG42" t="str">
        <v>1.3</v>
      </c>
      <c r="DH42">
        <v>0</v>
      </c>
      <c r="DI42" t="str">
        <v>Atividade</v>
      </c>
      <c r="DJ42">
        <v>0</v>
      </c>
      <c r="DK42">
        <v>0</v>
      </c>
      <c r="DL42" t="str">
        <v>Início</v>
      </c>
      <c r="DM42">
        <v>0</v>
      </c>
      <c r="DN42">
        <v>0</v>
      </c>
      <c r="DO42" t="str">
        <v>Fim</v>
      </c>
      <c r="DP42">
        <v>0</v>
      </c>
      <c r="DQ42">
        <v>0</v>
      </c>
      <c r="DR42" t="str">
        <v>1.3.2</v>
      </c>
      <c r="DS42">
        <v>0</v>
      </c>
      <c r="DT42">
        <v>0</v>
      </c>
      <c r="DU42" t="str">
        <v>SubAtividade</v>
      </c>
      <c r="DV42">
        <v>0</v>
      </c>
      <c r="DW42">
        <v>0</v>
      </c>
      <c r="DX42">
        <v>0</v>
      </c>
      <c r="DY42">
        <v>0</v>
      </c>
      <c r="DZ42">
        <v>0</v>
      </c>
      <c r="EA42" t="str">
        <v>Despesa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 t="str">
        <v>Categoria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 t="str">
        <v>Subcategoria</v>
      </c>
      <c r="EQ42">
        <v>0</v>
      </c>
      <c r="ER42">
        <v>0</v>
      </c>
      <c r="ES42">
        <v>0</v>
      </c>
      <c r="ET42">
        <v>0</v>
      </c>
      <c r="EU42" t="str">
        <v>Fonte*</v>
      </c>
      <c r="EV42">
        <v>0</v>
      </c>
      <c r="EW42">
        <v>0</v>
      </c>
      <c r="EX42">
        <v>0</v>
      </c>
      <c r="EY42" t="str">
        <v>Unid</v>
      </c>
      <c r="EZ42">
        <v>0</v>
      </c>
      <c r="FA42" t="str">
        <v>Valor 
Unit</v>
      </c>
      <c r="FB42">
        <v>0</v>
      </c>
      <c r="FC42">
        <v>0</v>
      </c>
      <c r="FD42" t="str">
        <v>Qtde</v>
      </c>
      <c r="FE42">
        <v>0</v>
      </c>
      <c r="FF42">
        <v>0</v>
      </c>
      <c r="FH42" t="str">
        <v>Tesouraria</v>
      </c>
      <c r="FI42" t="str">
        <v>2.1</v>
      </c>
      <c r="FJ42">
        <v>0</v>
      </c>
      <c r="FK42" t="str">
        <v>Atividade</v>
      </c>
      <c r="FL42">
        <v>0</v>
      </c>
      <c r="FM42">
        <v>0</v>
      </c>
      <c r="FN42" t="str">
        <v>Início</v>
      </c>
      <c r="FO42">
        <v>0</v>
      </c>
      <c r="FP42">
        <v>0</v>
      </c>
      <c r="FQ42" t="str">
        <v>Fim</v>
      </c>
      <c r="FR42">
        <v>0</v>
      </c>
      <c r="FS42">
        <v>0</v>
      </c>
      <c r="FT42" t="str">
        <v>2.1.1</v>
      </c>
      <c r="FU42">
        <v>0</v>
      </c>
      <c r="FV42">
        <v>0</v>
      </c>
      <c r="FW42" t="str">
        <v>SubAtividade</v>
      </c>
      <c r="FX42">
        <v>0</v>
      </c>
      <c r="FY42">
        <v>0</v>
      </c>
      <c r="FZ42">
        <v>0</v>
      </c>
      <c r="GA42">
        <v>0</v>
      </c>
      <c r="GB42">
        <v>0</v>
      </c>
      <c r="GC42" t="str">
        <v>Despesa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 t="str">
        <v>Categoria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 t="str">
        <v>Subcategoria</v>
      </c>
      <c r="GS42">
        <v>0</v>
      </c>
      <c r="GT42">
        <v>0</v>
      </c>
      <c r="GU42">
        <v>0</v>
      </c>
      <c r="GV42">
        <v>0</v>
      </c>
      <c r="GW42" t="str">
        <v>Fonte*</v>
      </c>
      <c r="GX42">
        <v>0</v>
      </c>
      <c r="GY42">
        <v>0</v>
      </c>
      <c r="GZ42">
        <v>0</v>
      </c>
      <c r="HA42" t="str">
        <v>Unid</v>
      </c>
      <c r="HB42">
        <v>0</v>
      </c>
      <c r="HC42" t="str">
        <v>Valor 
Unit</v>
      </c>
      <c r="HD42">
        <v>0</v>
      </c>
      <c r="HE42">
        <v>0</v>
      </c>
      <c r="HF42" t="str">
        <v>Qtde</v>
      </c>
      <c r="HG42">
        <v>0</v>
      </c>
      <c r="HH42">
        <v>0</v>
      </c>
    </row>
    <row r="43" spans="1:216" x14ac:dyDescent="0.25">
      <c r="A43">
        <v>40</v>
      </c>
      <c r="B43" t="str">
        <f>'04.04_PLANO DE TRABALHO'!$Q$7</f>
        <v>Geral</v>
      </c>
      <c r="C43" t="str">
        <f>IF('04.04_PLANO DE TRABALHO'!C49="",C42,'04.04_PLANO DE TRABALHO'!C49)</f>
        <v>1.3</v>
      </c>
      <c r="D43">
        <f>IF('04.04_PLANO DE TRABALHO'!D49="",D42,'04.04_PLANO DE TRABALHO'!D49)</f>
        <v>0</v>
      </c>
      <c r="E43" t="str">
        <f>IF(OR('04.04_PLANO DE TRABALHO'!E49="",'04.04_PLANO DE TRABALHO'!E49="Planejado",'04.04_PLANO DE TRABALHO'!E49="Realizado"),E42,'04.04_PLANO DE TRABALHO'!E49)</f>
        <v>Atividade</v>
      </c>
      <c r="F43">
        <f>IF('04.04_PLANO DE TRABALHO'!F49="",F42,'04.04_PLANO DE TRABALHO'!F49)</f>
        <v>0</v>
      </c>
      <c r="G43">
        <f>IF('04.04_PLANO DE TRABALHO'!G49="",G42,'04.04_PLANO DE TRABALHO'!G49)</f>
        <v>0</v>
      </c>
      <c r="H43" t="str">
        <f>IF('04.04_PLANO DE TRABALHO'!H49="",H42,'04.04_PLANO DE TRABALHO'!H49)</f>
        <v>Início</v>
      </c>
      <c r="I43">
        <f>IF('04.04_PLANO DE TRABALHO'!I49="",I42,'04.04_PLANO DE TRABALHO'!I49)</f>
        <v>0</v>
      </c>
      <c r="J43">
        <f>IF('04.04_PLANO DE TRABALHO'!J49="",J42,'04.04_PLANO DE TRABALHO'!J49)</f>
        <v>0</v>
      </c>
      <c r="K43" t="str">
        <f>IF('04.04_PLANO DE TRABALHO'!K49="",K42,'04.04_PLANO DE TRABALHO'!K49)</f>
        <v>Fim</v>
      </c>
      <c r="L43">
        <f>IF('04.04_PLANO DE TRABALHO'!L49="",L42,'04.04_PLANO DE TRABALHO'!L49)</f>
        <v>0</v>
      </c>
      <c r="M43">
        <f>IF('04.04_PLANO DE TRABALHO'!M49="",M42,'04.04_PLANO DE TRABALHO'!M49)</f>
        <v>0</v>
      </c>
      <c r="N43" t="str">
        <f>IF('04.04_PLANO DE TRABALHO'!N49="",N42,'04.04_PLANO DE TRABALHO'!N49)</f>
        <v>1.3.1</v>
      </c>
      <c r="O43">
        <f>IF('04.04_PLANO DE TRABALHO'!O49="",O42,'04.04_PLANO DE TRABALHO'!O49)</f>
        <v>0</v>
      </c>
      <c r="P43">
        <f>IF('04.04_PLANO DE TRABALHO'!P49="",P42,'04.04_PLANO DE TRABALHO'!P49)</f>
        <v>0</v>
      </c>
      <c r="Q43" t="str">
        <f>IF('04.04_PLANO DE TRABALHO'!Q49="",Q42,'04.04_PLANO DE TRABALHO'!Q49)</f>
        <v>SubAtividade</v>
      </c>
      <c r="R43">
        <f>IF('04.04_PLANO DE TRABALHO'!R49="",R42,'04.04_PLANO DE TRABALHO'!R49)</f>
        <v>0</v>
      </c>
      <c r="S43">
        <f>IF('04.04_PLANO DE TRABALHO'!S49="",S42,'04.04_PLANO DE TRABALHO'!S49)</f>
        <v>0</v>
      </c>
      <c r="T43">
        <f>IF('04.04_PLANO DE TRABALHO'!T49="",T42,'04.04_PLANO DE TRABALHO'!T49)</f>
        <v>0</v>
      </c>
      <c r="U43">
        <f>IF('04.04_PLANO DE TRABALHO'!U49="",U42,'04.04_PLANO DE TRABALHO'!U49)</f>
        <v>0</v>
      </c>
      <c r="V43">
        <f>IF('04.04_PLANO DE TRABALHO'!V49="",V42,'04.04_PLANO DE TRABALHO'!V49)</f>
        <v>0</v>
      </c>
      <c r="W43" t="str">
        <f>IF('04.04_PLANO DE TRABALHO'!W49="",W42,'04.04_PLANO DE TRABALHO'!W49)</f>
        <v>Despesa</v>
      </c>
      <c r="X43">
        <f>IF('04.04_PLANO DE TRABALHO'!X49="",X42,'04.04_PLANO DE TRABALHO'!X49)</f>
        <v>0</v>
      </c>
      <c r="Y43">
        <f>IF('04.04_PLANO DE TRABALHO'!Y49="",Y42,'04.04_PLANO DE TRABALHO'!Y49)</f>
        <v>0</v>
      </c>
      <c r="Z43">
        <f>IF('04.04_PLANO DE TRABALHO'!Z49="",Z42,'04.04_PLANO DE TRABALHO'!Z49)</f>
        <v>0</v>
      </c>
      <c r="AA43">
        <f>IF('04.04_PLANO DE TRABALHO'!AA49="",AA42,'04.04_PLANO DE TRABALHO'!AA49)</f>
        <v>0</v>
      </c>
      <c r="AB43">
        <f>IF('04.04_PLANO DE TRABALHO'!AB49="",AB42,'04.04_PLANO DE TRABALHO'!AB49)</f>
        <v>0</v>
      </c>
      <c r="AC43">
        <f>IF('04.04_PLANO DE TRABALHO'!AC49="",AC42,'04.04_PLANO DE TRABALHO'!AC49)</f>
        <v>0</v>
      </c>
      <c r="AD43" t="str">
        <f>IF('04.04_PLANO DE TRABALHO'!AD49="",AD42,'04.04_PLANO DE TRABALHO'!AD49)</f>
        <v>Categoria</v>
      </c>
      <c r="AE43">
        <f>IF('04.04_PLANO DE TRABALHO'!AE49="",AE42,'04.04_PLANO DE TRABALHO'!AE49)</f>
        <v>0</v>
      </c>
      <c r="AF43">
        <f>IF('04.04_PLANO DE TRABALHO'!AF49="",AF42,'04.04_PLANO DE TRABALHO'!AF49)</f>
        <v>0</v>
      </c>
      <c r="AG43">
        <f>IF('04.04_PLANO DE TRABALHO'!AG49="",AG42,'04.04_PLANO DE TRABALHO'!AG49)</f>
        <v>0</v>
      </c>
      <c r="AH43">
        <f>IF('04.04_PLANO DE TRABALHO'!AH49="",AH42,'04.04_PLANO DE TRABALHO'!AH49)</f>
        <v>0</v>
      </c>
      <c r="AI43">
        <f>IF('04.04_PLANO DE TRABALHO'!AI49="",AI42,'04.04_PLANO DE TRABALHO'!AI49)</f>
        <v>0</v>
      </c>
      <c r="AJ43">
        <f>IF('04.04_PLANO DE TRABALHO'!AJ49="",AJ42,'04.04_PLANO DE TRABALHO'!AJ49)</f>
        <v>0</v>
      </c>
      <c r="AK43">
        <f>IF('04.04_PLANO DE TRABALHO'!AK49="",AK42,'04.04_PLANO DE TRABALHO'!AK49)</f>
        <v>0</v>
      </c>
      <c r="AL43" t="str">
        <f>IF('04.04_PLANO DE TRABALHO'!AL49="",AL42,'04.04_PLANO DE TRABALHO'!AL49)</f>
        <v>Subcategoria</v>
      </c>
      <c r="AM43">
        <f>IF('04.04_PLANO DE TRABALHO'!AM49="",AM42,'04.04_PLANO DE TRABALHO'!AM49)</f>
        <v>0</v>
      </c>
      <c r="AN43">
        <f>IF('04.04_PLANO DE TRABALHO'!AN49="",AN42,'04.04_PLANO DE TRABALHO'!AN49)</f>
        <v>0</v>
      </c>
      <c r="AO43">
        <f>IF('04.04_PLANO DE TRABALHO'!AO49="",AO42,'04.04_PLANO DE TRABALHO'!AO49)</f>
        <v>0</v>
      </c>
      <c r="AP43">
        <f>IF('04.04_PLANO DE TRABALHO'!AP49="",AP42,'04.04_PLANO DE TRABALHO'!AP49)</f>
        <v>0</v>
      </c>
      <c r="AQ43" t="str">
        <f>IF('04.04_PLANO DE TRABALHO'!AQ49="",AQ42,'04.04_PLANO DE TRABALHO'!AQ49)</f>
        <v>Fonte*</v>
      </c>
      <c r="AR43">
        <f>IF('04.04_PLANO DE TRABALHO'!AR49="",AR42,'04.04_PLANO DE TRABALHO'!AR49)</f>
        <v>0</v>
      </c>
      <c r="AS43">
        <f>IF('04.04_PLANO DE TRABALHO'!AS49="",AS42,'04.04_PLANO DE TRABALHO'!AS49)</f>
        <v>0</v>
      </c>
      <c r="AT43">
        <f>IF('04.04_PLANO DE TRABALHO'!AT49="",AT42,'04.04_PLANO DE TRABALHO'!AT49)</f>
        <v>0</v>
      </c>
      <c r="AU43" t="str">
        <f>IF('04.04_PLANO DE TRABALHO'!AU49="",AU42,'04.04_PLANO DE TRABALHO'!AU49)</f>
        <v>Unid</v>
      </c>
      <c r="AV43">
        <f>IF('04.04_PLANO DE TRABALHO'!AV49="",AV42,'04.04_PLANO DE TRABALHO'!AV49)</f>
        <v>0</v>
      </c>
      <c r="AW43" t="str">
        <f>IF('04.04_PLANO DE TRABALHO'!AW49="",AW42,'04.04_PLANO DE TRABALHO'!AW49)</f>
        <v>Valor 
Unit</v>
      </c>
      <c r="AX43">
        <f>IF('04.04_PLANO DE TRABALHO'!AX49="",AX42,'04.04_PLANO DE TRABALHO'!AX49)</f>
        <v>0</v>
      </c>
      <c r="AY43">
        <f>IF('04.04_PLANO DE TRABALHO'!AY49="",AY42,'04.04_PLANO DE TRABALHO'!AY49)</f>
        <v>0</v>
      </c>
      <c r="AZ43" t="str">
        <f>IF('04.04_PLANO DE TRABALHO'!AZ49="",AZ42,'04.04_PLANO DE TRABALHO'!AZ49)</f>
        <v>Qtde</v>
      </c>
      <c r="BA43">
        <f>IF('04.04_PLANO DE TRABALHO'!BA49="",BA42,'04.04_PLANO DE TRABALHO'!BA49)</f>
        <v>0</v>
      </c>
      <c r="BB43">
        <f>IF('04.04_PLANO DE TRABALHO'!BB49="",BB42,'04.04_PLANO DE TRABALHO'!BB49)</f>
        <v>0</v>
      </c>
      <c r="BD43" t="str">
        <v>Geral</v>
      </c>
      <c r="BE43" t="str">
        <v>1.3</v>
      </c>
      <c r="BF43">
        <v>0</v>
      </c>
      <c r="BG43" t="str">
        <v>Atividade</v>
      </c>
      <c r="BH43">
        <v>0</v>
      </c>
      <c r="BI43">
        <v>0</v>
      </c>
      <c r="BJ43" t="str">
        <v>Início</v>
      </c>
      <c r="BK43">
        <v>0</v>
      </c>
      <c r="BL43">
        <v>0</v>
      </c>
      <c r="BM43" t="str">
        <v>Fim</v>
      </c>
      <c r="BN43">
        <v>0</v>
      </c>
      <c r="BO43">
        <v>0</v>
      </c>
      <c r="BP43" t="str">
        <v>1.3.2</v>
      </c>
      <c r="BQ43">
        <v>0</v>
      </c>
      <c r="BR43">
        <v>0</v>
      </c>
      <c r="BS43" t="str">
        <v>SubAtividade</v>
      </c>
      <c r="BT43">
        <v>0</v>
      </c>
      <c r="BU43">
        <v>0</v>
      </c>
      <c r="BV43">
        <v>0</v>
      </c>
      <c r="BW43">
        <v>0</v>
      </c>
      <c r="BX43">
        <v>0</v>
      </c>
      <c r="BY43" t="str">
        <v>Despesa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 t="str">
        <v>Categoria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 t="str">
        <v>Subcategoria</v>
      </c>
      <c r="CO43">
        <v>0</v>
      </c>
      <c r="CP43">
        <v>0</v>
      </c>
      <c r="CQ43">
        <v>0</v>
      </c>
      <c r="CR43">
        <v>0</v>
      </c>
      <c r="CS43" t="str">
        <v>Fonte*</v>
      </c>
      <c r="CT43">
        <v>0</v>
      </c>
      <c r="CU43">
        <v>0</v>
      </c>
      <c r="CV43">
        <v>0</v>
      </c>
      <c r="CW43" t="str">
        <v>Unid</v>
      </c>
      <c r="CX43">
        <v>0</v>
      </c>
      <c r="CY43" t="str">
        <v>Valor 
Unit</v>
      </c>
      <c r="CZ43">
        <v>0</v>
      </c>
      <c r="DA43">
        <v>0</v>
      </c>
      <c r="DB43" t="str">
        <v>Qtde</v>
      </c>
      <c r="DC43">
        <v>0</v>
      </c>
      <c r="DD43">
        <v>0</v>
      </c>
      <c r="DF43" t="str">
        <v>Geral</v>
      </c>
      <c r="DG43" t="str">
        <v>1.3</v>
      </c>
      <c r="DH43">
        <v>0</v>
      </c>
      <c r="DI43" t="str">
        <v>Atividade</v>
      </c>
      <c r="DJ43">
        <v>0</v>
      </c>
      <c r="DK43">
        <v>0</v>
      </c>
      <c r="DL43" t="str">
        <v>Início</v>
      </c>
      <c r="DM43">
        <v>0</v>
      </c>
      <c r="DN43">
        <v>0</v>
      </c>
      <c r="DO43" t="str">
        <v>Fim</v>
      </c>
      <c r="DP43">
        <v>0</v>
      </c>
      <c r="DQ43">
        <v>0</v>
      </c>
      <c r="DR43" t="str">
        <v>Total da SubAtividade:</v>
      </c>
      <c r="DS43">
        <v>0</v>
      </c>
      <c r="DT43">
        <v>0</v>
      </c>
      <c r="DU43" t="str">
        <v>SubAtividade</v>
      </c>
      <c r="DV43">
        <v>0</v>
      </c>
      <c r="DW43">
        <v>0</v>
      </c>
      <c r="DX43">
        <v>0</v>
      </c>
      <c r="DY43">
        <v>0</v>
      </c>
      <c r="DZ43">
        <v>0</v>
      </c>
      <c r="EA43" t="str">
        <v>Despesa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 t="str">
        <v>Categoria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 t="str">
        <v>Subcategoria</v>
      </c>
      <c r="EQ43">
        <v>0</v>
      </c>
      <c r="ER43">
        <v>0</v>
      </c>
      <c r="ES43">
        <v>0</v>
      </c>
      <c r="ET43">
        <v>0</v>
      </c>
      <c r="EU43" t="str">
        <v>Fonte*</v>
      </c>
      <c r="EV43">
        <v>0</v>
      </c>
      <c r="EW43">
        <v>0</v>
      </c>
      <c r="EX43">
        <v>0</v>
      </c>
      <c r="EY43" t="str">
        <v>Unid</v>
      </c>
      <c r="EZ43">
        <v>0</v>
      </c>
      <c r="FA43" t="str">
        <v>Valor 
Unit</v>
      </c>
      <c r="FB43">
        <v>0</v>
      </c>
      <c r="FC43">
        <v>0</v>
      </c>
      <c r="FD43" t="str">
        <v>Qtde</v>
      </c>
      <c r="FE43">
        <v>0</v>
      </c>
      <c r="FF43">
        <v>0</v>
      </c>
      <c r="FH43" t="str">
        <v>Tesouraria</v>
      </c>
      <c r="FI43" t="str">
        <v>2.1</v>
      </c>
      <c r="FJ43">
        <v>0</v>
      </c>
      <c r="FK43" t="str">
        <v>Atividade</v>
      </c>
      <c r="FL43">
        <v>0</v>
      </c>
      <c r="FM43">
        <v>0</v>
      </c>
      <c r="FN43" t="str">
        <v>Início</v>
      </c>
      <c r="FO43">
        <v>0</v>
      </c>
      <c r="FP43">
        <v>0</v>
      </c>
      <c r="FQ43" t="str">
        <v>Fim</v>
      </c>
      <c r="FR43">
        <v>0</v>
      </c>
      <c r="FS43">
        <v>0</v>
      </c>
      <c r="FT43" t="str">
        <v>2.1.1</v>
      </c>
      <c r="FU43">
        <v>0</v>
      </c>
      <c r="FV43">
        <v>0</v>
      </c>
      <c r="FW43" t="str">
        <v>SubAtividade</v>
      </c>
      <c r="FX43">
        <v>0</v>
      </c>
      <c r="FY43">
        <v>0</v>
      </c>
      <c r="FZ43">
        <v>0</v>
      </c>
      <c r="GA43">
        <v>0</v>
      </c>
      <c r="GB43">
        <v>0</v>
      </c>
      <c r="GC43" t="str">
        <v>Despesa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 t="str">
        <v>Categoria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 t="str">
        <v>Subcategoria</v>
      </c>
      <c r="GS43">
        <v>0</v>
      </c>
      <c r="GT43">
        <v>0</v>
      </c>
      <c r="GU43">
        <v>0</v>
      </c>
      <c r="GV43">
        <v>0</v>
      </c>
      <c r="GW43" t="str">
        <v>Fonte*</v>
      </c>
      <c r="GX43">
        <v>0</v>
      </c>
      <c r="GY43">
        <v>0</v>
      </c>
      <c r="GZ43">
        <v>0</v>
      </c>
      <c r="HA43" t="str">
        <v>Unid</v>
      </c>
      <c r="HB43">
        <v>0</v>
      </c>
      <c r="HC43" t="str">
        <v>Valor 
Unit</v>
      </c>
      <c r="HD43">
        <v>0</v>
      </c>
      <c r="HE43">
        <v>0</v>
      </c>
      <c r="HF43" t="str">
        <v>Qtde</v>
      </c>
      <c r="HG43">
        <v>0</v>
      </c>
      <c r="HH43">
        <v>0</v>
      </c>
    </row>
    <row r="44" spans="1:216" x14ac:dyDescent="0.25">
      <c r="A44">
        <v>41</v>
      </c>
      <c r="B44" t="str">
        <f>'04.04_PLANO DE TRABALHO'!$Q$7</f>
        <v>Geral</v>
      </c>
      <c r="C44" t="str">
        <f>IF('04.04_PLANO DE TRABALHO'!C50="",C43,'04.04_PLANO DE TRABALHO'!C50)</f>
        <v>1.3</v>
      </c>
      <c r="D44">
        <f>IF('04.04_PLANO DE TRABALHO'!D50="",D43,'04.04_PLANO DE TRABALHO'!D50)</f>
        <v>0</v>
      </c>
      <c r="E44" t="str">
        <f>IF(OR('04.04_PLANO DE TRABALHO'!E50="",'04.04_PLANO DE TRABALHO'!E50="Planejado",'04.04_PLANO DE TRABALHO'!E50="Realizado"),E43,'04.04_PLANO DE TRABALHO'!E50)</f>
        <v>Atividade</v>
      </c>
      <c r="F44">
        <f>IF('04.04_PLANO DE TRABALHO'!F50="",F43,'04.04_PLANO DE TRABALHO'!F50)</f>
        <v>0</v>
      </c>
      <c r="G44">
        <f>IF('04.04_PLANO DE TRABALHO'!G50="",G43,'04.04_PLANO DE TRABALHO'!G50)</f>
        <v>0</v>
      </c>
      <c r="H44" t="str">
        <f>IF('04.04_PLANO DE TRABALHO'!H50="",H43,'04.04_PLANO DE TRABALHO'!H50)</f>
        <v>Início</v>
      </c>
      <c r="I44">
        <f>IF('04.04_PLANO DE TRABALHO'!I50="",I43,'04.04_PLANO DE TRABALHO'!I50)</f>
        <v>0</v>
      </c>
      <c r="J44">
        <f>IF('04.04_PLANO DE TRABALHO'!J50="",J43,'04.04_PLANO DE TRABALHO'!J50)</f>
        <v>0</v>
      </c>
      <c r="K44" t="str">
        <f>IF('04.04_PLANO DE TRABALHO'!K50="",K43,'04.04_PLANO DE TRABALHO'!K50)</f>
        <v>Fim</v>
      </c>
      <c r="L44">
        <f>IF('04.04_PLANO DE TRABALHO'!L50="",L43,'04.04_PLANO DE TRABALHO'!L50)</f>
        <v>0</v>
      </c>
      <c r="M44">
        <f>IF('04.04_PLANO DE TRABALHO'!M50="",M43,'04.04_PLANO DE TRABALHO'!M50)</f>
        <v>0</v>
      </c>
      <c r="N44" t="str">
        <f>IF('04.04_PLANO DE TRABALHO'!N50="",N43,'04.04_PLANO DE TRABALHO'!N50)</f>
        <v>Total da SubAtividade:</v>
      </c>
      <c r="O44">
        <f>IF('04.04_PLANO DE TRABALHO'!O50="",O43,'04.04_PLANO DE TRABALHO'!O50)</f>
        <v>0</v>
      </c>
      <c r="P44">
        <f>IF('04.04_PLANO DE TRABALHO'!P50="",P43,'04.04_PLANO DE TRABALHO'!P50)</f>
        <v>0</v>
      </c>
      <c r="Q44" t="str">
        <f>IF('04.04_PLANO DE TRABALHO'!Q50="",Q43,'04.04_PLANO DE TRABALHO'!Q50)</f>
        <v>SubAtividade</v>
      </c>
      <c r="R44">
        <f>IF('04.04_PLANO DE TRABALHO'!R50="",R43,'04.04_PLANO DE TRABALHO'!R50)</f>
        <v>0</v>
      </c>
      <c r="S44">
        <f>IF('04.04_PLANO DE TRABALHO'!S50="",S43,'04.04_PLANO DE TRABALHO'!S50)</f>
        <v>0</v>
      </c>
      <c r="T44">
        <f>IF('04.04_PLANO DE TRABALHO'!T50="",T43,'04.04_PLANO DE TRABALHO'!T50)</f>
        <v>0</v>
      </c>
      <c r="U44">
        <f>IF('04.04_PLANO DE TRABALHO'!U50="",U43,'04.04_PLANO DE TRABALHO'!U50)</f>
        <v>0</v>
      </c>
      <c r="V44">
        <f>IF('04.04_PLANO DE TRABALHO'!V50="",V43,'04.04_PLANO DE TRABALHO'!V50)</f>
        <v>0</v>
      </c>
      <c r="W44" t="str">
        <f>IF('04.04_PLANO DE TRABALHO'!W50="",W43,'04.04_PLANO DE TRABALHO'!W50)</f>
        <v>Despesa</v>
      </c>
      <c r="X44">
        <f>IF('04.04_PLANO DE TRABALHO'!X50="",X43,'04.04_PLANO DE TRABALHO'!X50)</f>
        <v>0</v>
      </c>
      <c r="Y44">
        <f>IF('04.04_PLANO DE TRABALHO'!Y50="",Y43,'04.04_PLANO DE TRABALHO'!Y50)</f>
        <v>0</v>
      </c>
      <c r="Z44">
        <f>IF('04.04_PLANO DE TRABALHO'!Z50="",Z43,'04.04_PLANO DE TRABALHO'!Z50)</f>
        <v>0</v>
      </c>
      <c r="AA44">
        <f>IF('04.04_PLANO DE TRABALHO'!AA50="",AA43,'04.04_PLANO DE TRABALHO'!AA50)</f>
        <v>0</v>
      </c>
      <c r="AB44">
        <f>IF('04.04_PLANO DE TRABALHO'!AB50="",AB43,'04.04_PLANO DE TRABALHO'!AB50)</f>
        <v>0</v>
      </c>
      <c r="AC44">
        <f>IF('04.04_PLANO DE TRABALHO'!AC50="",AC43,'04.04_PLANO DE TRABALHO'!AC50)</f>
        <v>0</v>
      </c>
      <c r="AD44" t="str">
        <f>IF('04.04_PLANO DE TRABALHO'!AD50="",AD43,'04.04_PLANO DE TRABALHO'!AD50)</f>
        <v>Categoria</v>
      </c>
      <c r="AE44">
        <f>IF('04.04_PLANO DE TRABALHO'!AE50="",AE43,'04.04_PLANO DE TRABALHO'!AE50)</f>
        <v>0</v>
      </c>
      <c r="AF44">
        <f>IF('04.04_PLANO DE TRABALHO'!AF50="",AF43,'04.04_PLANO DE TRABALHO'!AF50)</f>
        <v>0</v>
      </c>
      <c r="AG44">
        <f>IF('04.04_PLANO DE TRABALHO'!AG50="",AG43,'04.04_PLANO DE TRABALHO'!AG50)</f>
        <v>0</v>
      </c>
      <c r="AH44">
        <f>IF('04.04_PLANO DE TRABALHO'!AH50="",AH43,'04.04_PLANO DE TRABALHO'!AH50)</f>
        <v>0</v>
      </c>
      <c r="AI44">
        <f>IF('04.04_PLANO DE TRABALHO'!AI50="",AI43,'04.04_PLANO DE TRABALHO'!AI50)</f>
        <v>0</v>
      </c>
      <c r="AJ44">
        <f>IF('04.04_PLANO DE TRABALHO'!AJ50="",AJ43,'04.04_PLANO DE TRABALHO'!AJ50)</f>
        <v>0</v>
      </c>
      <c r="AK44">
        <f>IF('04.04_PLANO DE TRABALHO'!AK50="",AK43,'04.04_PLANO DE TRABALHO'!AK50)</f>
        <v>0</v>
      </c>
      <c r="AL44" t="str">
        <f>IF('04.04_PLANO DE TRABALHO'!AL50="",AL43,'04.04_PLANO DE TRABALHO'!AL50)</f>
        <v>Subcategoria</v>
      </c>
      <c r="AM44">
        <f>IF('04.04_PLANO DE TRABALHO'!AM50="",AM43,'04.04_PLANO DE TRABALHO'!AM50)</f>
        <v>0</v>
      </c>
      <c r="AN44">
        <f>IF('04.04_PLANO DE TRABALHO'!AN50="",AN43,'04.04_PLANO DE TRABALHO'!AN50)</f>
        <v>0</v>
      </c>
      <c r="AO44">
        <f>IF('04.04_PLANO DE TRABALHO'!AO50="",AO43,'04.04_PLANO DE TRABALHO'!AO50)</f>
        <v>0</v>
      </c>
      <c r="AP44">
        <f>IF('04.04_PLANO DE TRABALHO'!AP50="",AP43,'04.04_PLANO DE TRABALHO'!AP50)</f>
        <v>0</v>
      </c>
      <c r="AQ44" t="str">
        <f>IF('04.04_PLANO DE TRABALHO'!AQ50="",AQ43,'04.04_PLANO DE TRABALHO'!AQ50)</f>
        <v>Fonte*</v>
      </c>
      <c r="AR44">
        <f>IF('04.04_PLANO DE TRABALHO'!AR50="",AR43,'04.04_PLANO DE TRABALHO'!AR50)</f>
        <v>0</v>
      </c>
      <c r="AS44">
        <f>IF('04.04_PLANO DE TRABALHO'!AS50="",AS43,'04.04_PLANO DE TRABALHO'!AS50)</f>
        <v>0</v>
      </c>
      <c r="AT44">
        <f>IF('04.04_PLANO DE TRABALHO'!AT50="",AT43,'04.04_PLANO DE TRABALHO'!AT50)</f>
        <v>0</v>
      </c>
      <c r="AU44" t="str">
        <f>IF('04.04_PLANO DE TRABALHO'!AU50="",AU43,'04.04_PLANO DE TRABALHO'!AU50)</f>
        <v>Unid</v>
      </c>
      <c r="AV44">
        <f>IF('04.04_PLANO DE TRABALHO'!AV50="",AV43,'04.04_PLANO DE TRABALHO'!AV50)</f>
        <v>0</v>
      </c>
      <c r="AW44" t="str">
        <f>IF('04.04_PLANO DE TRABALHO'!AW50="",AW43,'04.04_PLANO DE TRABALHO'!AW50)</f>
        <v>Valor 
Unit</v>
      </c>
      <c r="AX44">
        <f>IF('04.04_PLANO DE TRABALHO'!AX50="",AX43,'04.04_PLANO DE TRABALHO'!AX50)</f>
        <v>0</v>
      </c>
      <c r="AY44">
        <f>IF('04.04_PLANO DE TRABALHO'!AY50="",AY43,'04.04_PLANO DE TRABALHO'!AY50)</f>
        <v>0</v>
      </c>
      <c r="AZ44" t="str">
        <f>IF('04.04_PLANO DE TRABALHO'!AZ50="",AZ43,'04.04_PLANO DE TRABALHO'!AZ50)</f>
        <v>Qtde</v>
      </c>
      <c r="BA44">
        <f>IF('04.04_PLANO DE TRABALHO'!BA50="",BA43,'04.04_PLANO DE TRABALHO'!BA50)</f>
        <v>0</v>
      </c>
      <c r="BB44">
        <f>IF('04.04_PLANO DE TRABALHO'!BB50="",BB43,'04.04_PLANO DE TRABALHO'!BB50)</f>
        <v>0</v>
      </c>
      <c r="BD44" t="str">
        <v>Geral</v>
      </c>
      <c r="BE44" t="str">
        <v>1.3</v>
      </c>
      <c r="BF44">
        <v>0</v>
      </c>
      <c r="BG44" t="str">
        <v>Atividade</v>
      </c>
      <c r="BH44">
        <v>0</v>
      </c>
      <c r="BI44">
        <v>0</v>
      </c>
      <c r="BJ44" t="str">
        <v>Início</v>
      </c>
      <c r="BK44">
        <v>0</v>
      </c>
      <c r="BL44">
        <v>0</v>
      </c>
      <c r="BM44" t="str">
        <v>Fim</v>
      </c>
      <c r="BN44">
        <v>0</v>
      </c>
      <c r="BO44">
        <v>0</v>
      </c>
      <c r="BP44" t="str">
        <v>1.3.2</v>
      </c>
      <c r="BQ44">
        <v>0</v>
      </c>
      <c r="BR44">
        <v>0</v>
      </c>
      <c r="BS44" t="str">
        <v>SubAtividade</v>
      </c>
      <c r="BT44">
        <v>0</v>
      </c>
      <c r="BU44">
        <v>0</v>
      </c>
      <c r="BV44">
        <v>0</v>
      </c>
      <c r="BW44">
        <v>0</v>
      </c>
      <c r="BX44">
        <v>0</v>
      </c>
      <c r="BY44" t="str">
        <v>Despesa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 t="str">
        <v>Categoria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 t="str">
        <v>Subcategoria</v>
      </c>
      <c r="CO44">
        <v>0</v>
      </c>
      <c r="CP44">
        <v>0</v>
      </c>
      <c r="CQ44">
        <v>0</v>
      </c>
      <c r="CR44">
        <v>0</v>
      </c>
      <c r="CS44" t="str">
        <v>Fonte*</v>
      </c>
      <c r="CT44">
        <v>0</v>
      </c>
      <c r="CU44">
        <v>0</v>
      </c>
      <c r="CV44">
        <v>0</v>
      </c>
      <c r="CW44" t="str">
        <v>Unid</v>
      </c>
      <c r="CX44">
        <v>0</v>
      </c>
      <c r="CY44" t="str">
        <v>Valor 
Unit</v>
      </c>
      <c r="CZ44">
        <v>0</v>
      </c>
      <c r="DA44">
        <v>0</v>
      </c>
      <c r="DB44" t="str">
        <v>Qtde</v>
      </c>
      <c r="DC44">
        <v>0</v>
      </c>
      <c r="DD44">
        <v>0</v>
      </c>
      <c r="DF44" t="str">
        <v>Geral</v>
      </c>
      <c r="DG44" t="str">
        <v>1.3</v>
      </c>
      <c r="DH44">
        <v>0</v>
      </c>
      <c r="DI44" t="str">
        <v>Atividade</v>
      </c>
      <c r="DJ44">
        <v>0</v>
      </c>
      <c r="DK44">
        <v>0</v>
      </c>
      <c r="DL44" t="str">
        <v>Início</v>
      </c>
      <c r="DM44">
        <v>0</v>
      </c>
      <c r="DN44">
        <v>0</v>
      </c>
      <c r="DO44" t="str">
        <v>Fim</v>
      </c>
      <c r="DP44">
        <v>0</v>
      </c>
      <c r="DQ44">
        <v>0</v>
      </c>
      <c r="DR44" t="str">
        <v>1.3.3</v>
      </c>
      <c r="DS44">
        <v>0</v>
      </c>
      <c r="DT44">
        <v>0</v>
      </c>
      <c r="DU44" t="str">
        <v>SubAtividade</v>
      </c>
      <c r="DV44">
        <v>0</v>
      </c>
      <c r="DW44">
        <v>0</v>
      </c>
      <c r="DX44">
        <v>0</v>
      </c>
      <c r="DY44">
        <v>0</v>
      </c>
      <c r="DZ44">
        <v>0</v>
      </c>
      <c r="EA44" t="str">
        <v>Despesa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 t="str">
        <v>Categoria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 t="str">
        <v>Subcategoria</v>
      </c>
      <c r="EQ44">
        <v>0</v>
      </c>
      <c r="ER44">
        <v>0</v>
      </c>
      <c r="ES44">
        <v>0</v>
      </c>
      <c r="ET44">
        <v>0</v>
      </c>
      <c r="EU44" t="str">
        <v>Fonte*</v>
      </c>
      <c r="EV44">
        <v>0</v>
      </c>
      <c r="EW44">
        <v>0</v>
      </c>
      <c r="EX44">
        <v>0</v>
      </c>
      <c r="EY44" t="str">
        <v>Unid</v>
      </c>
      <c r="EZ44">
        <v>0</v>
      </c>
      <c r="FA44" t="str">
        <v>Valor 
Unit</v>
      </c>
      <c r="FB44">
        <v>0</v>
      </c>
      <c r="FC44">
        <v>0</v>
      </c>
      <c r="FD44" t="str">
        <v>Qtde</v>
      </c>
      <c r="FE44">
        <v>0</v>
      </c>
      <c r="FF44">
        <v>0</v>
      </c>
      <c r="FH44" t="str">
        <v>Tesouraria</v>
      </c>
      <c r="FI44" t="str">
        <v>2.1</v>
      </c>
      <c r="FJ44">
        <v>0</v>
      </c>
      <c r="FK44" t="str">
        <v>Atividade</v>
      </c>
      <c r="FL44">
        <v>0</v>
      </c>
      <c r="FM44">
        <v>0</v>
      </c>
      <c r="FN44" t="str">
        <v>Início</v>
      </c>
      <c r="FO44">
        <v>0</v>
      </c>
      <c r="FP44">
        <v>0</v>
      </c>
      <c r="FQ44" t="str">
        <v>Fim</v>
      </c>
      <c r="FR44">
        <v>0</v>
      </c>
      <c r="FS44">
        <v>0</v>
      </c>
      <c r="FT44" t="str">
        <v>2.1.2</v>
      </c>
      <c r="FU44">
        <v>0</v>
      </c>
      <c r="FV44">
        <v>0</v>
      </c>
      <c r="FW44" t="str">
        <v>SubAtividade</v>
      </c>
      <c r="FX44">
        <v>0</v>
      </c>
      <c r="FY44">
        <v>0</v>
      </c>
      <c r="FZ44">
        <v>0</v>
      </c>
      <c r="GA44">
        <v>0</v>
      </c>
      <c r="GB44">
        <v>0</v>
      </c>
      <c r="GC44" t="str">
        <v>Despesa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 t="str">
        <v>Categoria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 t="str">
        <v>Subcategoria</v>
      </c>
      <c r="GS44">
        <v>0</v>
      </c>
      <c r="GT44">
        <v>0</v>
      </c>
      <c r="GU44">
        <v>0</v>
      </c>
      <c r="GV44">
        <v>0</v>
      </c>
      <c r="GW44" t="str">
        <v>Fonte*</v>
      </c>
      <c r="GX44">
        <v>0</v>
      </c>
      <c r="GY44">
        <v>0</v>
      </c>
      <c r="GZ44">
        <v>0</v>
      </c>
      <c r="HA44" t="str">
        <v>Unid</v>
      </c>
      <c r="HB44">
        <v>0</v>
      </c>
      <c r="HC44" t="str">
        <v>Valor 
Unit</v>
      </c>
      <c r="HD44">
        <v>0</v>
      </c>
      <c r="HE44">
        <v>0</v>
      </c>
      <c r="HF44" t="str">
        <v>Qtde</v>
      </c>
      <c r="HG44">
        <v>0</v>
      </c>
      <c r="HH44">
        <v>0</v>
      </c>
    </row>
    <row r="45" spans="1:216" x14ac:dyDescent="0.25">
      <c r="A45">
        <v>42</v>
      </c>
      <c r="B45" t="str">
        <f>'04.04_PLANO DE TRABALHO'!$Q$7</f>
        <v>Geral</v>
      </c>
      <c r="C45" t="str">
        <f>IF('04.04_PLANO DE TRABALHO'!C51="",C44,'04.04_PLANO DE TRABALHO'!C51)</f>
        <v>1.3</v>
      </c>
      <c r="D45">
        <f>IF('04.04_PLANO DE TRABALHO'!D51="",D44,'04.04_PLANO DE TRABALHO'!D51)</f>
        <v>0</v>
      </c>
      <c r="E45" t="str">
        <f>IF(OR('04.04_PLANO DE TRABALHO'!E51="",'04.04_PLANO DE TRABALHO'!E51="Planejado",'04.04_PLANO DE TRABALHO'!E51="Realizado"),E44,'04.04_PLANO DE TRABALHO'!E51)</f>
        <v>Atividade</v>
      </c>
      <c r="F45">
        <f>IF('04.04_PLANO DE TRABALHO'!F51="",F44,'04.04_PLANO DE TRABALHO'!F51)</f>
        <v>0</v>
      </c>
      <c r="G45">
        <f>IF('04.04_PLANO DE TRABALHO'!G51="",G44,'04.04_PLANO DE TRABALHO'!G51)</f>
        <v>0</v>
      </c>
      <c r="H45" t="str">
        <f>IF('04.04_PLANO DE TRABALHO'!H51="",H44,'04.04_PLANO DE TRABALHO'!H51)</f>
        <v>Início</v>
      </c>
      <c r="I45">
        <f>IF('04.04_PLANO DE TRABALHO'!I51="",I44,'04.04_PLANO DE TRABALHO'!I51)</f>
        <v>0</v>
      </c>
      <c r="J45">
        <f>IF('04.04_PLANO DE TRABALHO'!J51="",J44,'04.04_PLANO DE TRABALHO'!J51)</f>
        <v>0</v>
      </c>
      <c r="K45" t="str">
        <f>IF('04.04_PLANO DE TRABALHO'!K51="",K44,'04.04_PLANO DE TRABALHO'!K51)</f>
        <v>Fim</v>
      </c>
      <c r="L45">
        <f>IF('04.04_PLANO DE TRABALHO'!L51="",L44,'04.04_PLANO DE TRABALHO'!L51)</f>
        <v>0</v>
      </c>
      <c r="M45">
        <f>IF('04.04_PLANO DE TRABALHO'!M51="",M44,'04.04_PLANO DE TRABALHO'!M51)</f>
        <v>0</v>
      </c>
      <c r="N45" t="str">
        <f>IF('04.04_PLANO DE TRABALHO'!N51="",N44,'04.04_PLANO DE TRABALHO'!N51)</f>
        <v>1.3.2</v>
      </c>
      <c r="O45">
        <f>IF('04.04_PLANO DE TRABALHO'!O51="",O44,'04.04_PLANO DE TRABALHO'!O51)</f>
        <v>0</v>
      </c>
      <c r="P45">
        <f>IF('04.04_PLANO DE TRABALHO'!P51="",P44,'04.04_PLANO DE TRABALHO'!P51)</f>
        <v>0</v>
      </c>
      <c r="Q45" t="str">
        <f>IF('04.04_PLANO DE TRABALHO'!Q51="",Q44,'04.04_PLANO DE TRABALHO'!Q51)</f>
        <v>SubAtividade</v>
      </c>
      <c r="R45">
        <f>IF('04.04_PLANO DE TRABALHO'!R51="",R44,'04.04_PLANO DE TRABALHO'!R51)</f>
        <v>0</v>
      </c>
      <c r="S45">
        <f>IF('04.04_PLANO DE TRABALHO'!S51="",S44,'04.04_PLANO DE TRABALHO'!S51)</f>
        <v>0</v>
      </c>
      <c r="T45">
        <f>IF('04.04_PLANO DE TRABALHO'!T51="",T44,'04.04_PLANO DE TRABALHO'!T51)</f>
        <v>0</v>
      </c>
      <c r="U45">
        <f>IF('04.04_PLANO DE TRABALHO'!U51="",U44,'04.04_PLANO DE TRABALHO'!U51)</f>
        <v>0</v>
      </c>
      <c r="V45">
        <f>IF('04.04_PLANO DE TRABALHO'!V51="",V44,'04.04_PLANO DE TRABALHO'!V51)</f>
        <v>0</v>
      </c>
      <c r="W45" t="str">
        <f>IF('04.04_PLANO DE TRABALHO'!W51="",W44,'04.04_PLANO DE TRABALHO'!W51)</f>
        <v>Despesa</v>
      </c>
      <c r="X45">
        <f>IF('04.04_PLANO DE TRABALHO'!X51="",X44,'04.04_PLANO DE TRABALHO'!X51)</f>
        <v>0</v>
      </c>
      <c r="Y45">
        <f>IF('04.04_PLANO DE TRABALHO'!Y51="",Y44,'04.04_PLANO DE TRABALHO'!Y51)</f>
        <v>0</v>
      </c>
      <c r="Z45">
        <f>IF('04.04_PLANO DE TRABALHO'!Z51="",Z44,'04.04_PLANO DE TRABALHO'!Z51)</f>
        <v>0</v>
      </c>
      <c r="AA45">
        <f>IF('04.04_PLANO DE TRABALHO'!AA51="",AA44,'04.04_PLANO DE TRABALHO'!AA51)</f>
        <v>0</v>
      </c>
      <c r="AB45">
        <f>IF('04.04_PLANO DE TRABALHO'!AB51="",AB44,'04.04_PLANO DE TRABALHO'!AB51)</f>
        <v>0</v>
      </c>
      <c r="AC45">
        <f>IF('04.04_PLANO DE TRABALHO'!AC51="",AC44,'04.04_PLANO DE TRABALHO'!AC51)</f>
        <v>0</v>
      </c>
      <c r="AD45" t="str">
        <f>IF('04.04_PLANO DE TRABALHO'!AD51="",AD44,'04.04_PLANO DE TRABALHO'!AD51)</f>
        <v>Categoria</v>
      </c>
      <c r="AE45">
        <f>IF('04.04_PLANO DE TRABALHO'!AE51="",AE44,'04.04_PLANO DE TRABALHO'!AE51)</f>
        <v>0</v>
      </c>
      <c r="AF45">
        <f>IF('04.04_PLANO DE TRABALHO'!AF51="",AF44,'04.04_PLANO DE TRABALHO'!AF51)</f>
        <v>0</v>
      </c>
      <c r="AG45">
        <f>IF('04.04_PLANO DE TRABALHO'!AG51="",AG44,'04.04_PLANO DE TRABALHO'!AG51)</f>
        <v>0</v>
      </c>
      <c r="AH45">
        <f>IF('04.04_PLANO DE TRABALHO'!AH51="",AH44,'04.04_PLANO DE TRABALHO'!AH51)</f>
        <v>0</v>
      </c>
      <c r="AI45">
        <f>IF('04.04_PLANO DE TRABALHO'!AI51="",AI44,'04.04_PLANO DE TRABALHO'!AI51)</f>
        <v>0</v>
      </c>
      <c r="AJ45">
        <f>IF('04.04_PLANO DE TRABALHO'!AJ51="",AJ44,'04.04_PLANO DE TRABALHO'!AJ51)</f>
        <v>0</v>
      </c>
      <c r="AK45">
        <f>IF('04.04_PLANO DE TRABALHO'!AK51="",AK44,'04.04_PLANO DE TRABALHO'!AK51)</f>
        <v>0</v>
      </c>
      <c r="AL45" t="str">
        <f>IF('04.04_PLANO DE TRABALHO'!AL51="",AL44,'04.04_PLANO DE TRABALHO'!AL51)</f>
        <v>Subcategoria</v>
      </c>
      <c r="AM45">
        <f>IF('04.04_PLANO DE TRABALHO'!AM51="",AM44,'04.04_PLANO DE TRABALHO'!AM51)</f>
        <v>0</v>
      </c>
      <c r="AN45">
        <f>IF('04.04_PLANO DE TRABALHO'!AN51="",AN44,'04.04_PLANO DE TRABALHO'!AN51)</f>
        <v>0</v>
      </c>
      <c r="AO45">
        <f>IF('04.04_PLANO DE TRABALHO'!AO51="",AO44,'04.04_PLANO DE TRABALHO'!AO51)</f>
        <v>0</v>
      </c>
      <c r="AP45">
        <f>IF('04.04_PLANO DE TRABALHO'!AP51="",AP44,'04.04_PLANO DE TRABALHO'!AP51)</f>
        <v>0</v>
      </c>
      <c r="AQ45" t="str">
        <f>IF('04.04_PLANO DE TRABALHO'!AQ51="",AQ44,'04.04_PLANO DE TRABALHO'!AQ51)</f>
        <v>Fonte*</v>
      </c>
      <c r="AR45">
        <f>IF('04.04_PLANO DE TRABALHO'!AR51="",AR44,'04.04_PLANO DE TRABALHO'!AR51)</f>
        <v>0</v>
      </c>
      <c r="AS45">
        <f>IF('04.04_PLANO DE TRABALHO'!AS51="",AS44,'04.04_PLANO DE TRABALHO'!AS51)</f>
        <v>0</v>
      </c>
      <c r="AT45">
        <f>IF('04.04_PLANO DE TRABALHO'!AT51="",AT44,'04.04_PLANO DE TRABALHO'!AT51)</f>
        <v>0</v>
      </c>
      <c r="AU45" t="str">
        <f>IF('04.04_PLANO DE TRABALHO'!AU51="",AU44,'04.04_PLANO DE TRABALHO'!AU51)</f>
        <v>Unid</v>
      </c>
      <c r="AV45">
        <f>IF('04.04_PLANO DE TRABALHO'!AV51="",AV44,'04.04_PLANO DE TRABALHO'!AV51)</f>
        <v>0</v>
      </c>
      <c r="AW45" t="str">
        <f>IF('04.04_PLANO DE TRABALHO'!AW51="",AW44,'04.04_PLANO DE TRABALHO'!AW51)</f>
        <v>Valor 
Unit</v>
      </c>
      <c r="AX45">
        <f>IF('04.04_PLANO DE TRABALHO'!AX51="",AX44,'04.04_PLANO DE TRABALHO'!AX51)</f>
        <v>0</v>
      </c>
      <c r="AY45">
        <f>IF('04.04_PLANO DE TRABALHO'!AY51="",AY44,'04.04_PLANO DE TRABALHO'!AY51)</f>
        <v>0</v>
      </c>
      <c r="AZ45" t="str">
        <f>IF('04.04_PLANO DE TRABALHO'!AZ51="",AZ44,'04.04_PLANO DE TRABALHO'!AZ51)</f>
        <v>Qtde</v>
      </c>
      <c r="BA45">
        <f>IF('04.04_PLANO DE TRABALHO'!BA51="",BA44,'04.04_PLANO DE TRABALHO'!BA51)</f>
        <v>0</v>
      </c>
      <c r="BB45">
        <f>IF('04.04_PLANO DE TRABALHO'!BB51="",BB44,'04.04_PLANO DE TRABALHO'!BB51)</f>
        <v>0</v>
      </c>
      <c r="BD45" t="str">
        <v>Geral</v>
      </c>
      <c r="BE45" t="str">
        <v>1.3</v>
      </c>
      <c r="BF45">
        <v>0</v>
      </c>
      <c r="BG45" t="str">
        <v>Atividade</v>
      </c>
      <c r="BH45">
        <v>0</v>
      </c>
      <c r="BI45">
        <v>0</v>
      </c>
      <c r="BJ45" t="str">
        <v>Início</v>
      </c>
      <c r="BK45">
        <v>0</v>
      </c>
      <c r="BL45">
        <v>0</v>
      </c>
      <c r="BM45" t="str">
        <v>Fim</v>
      </c>
      <c r="BN45">
        <v>0</v>
      </c>
      <c r="BO45">
        <v>0</v>
      </c>
      <c r="BP45" t="str">
        <v>Total da SubAtividade:</v>
      </c>
      <c r="BQ45">
        <v>0</v>
      </c>
      <c r="BR45">
        <v>0</v>
      </c>
      <c r="BS45" t="str">
        <v>SubAtividade</v>
      </c>
      <c r="BT45">
        <v>0</v>
      </c>
      <c r="BU45">
        <v>0</v>
      </c>
      <c r="BV45">
        <v>0</v>
      </c>
      <c r="BW45">
        <v>0</v>
      </c>
      <c r="BX45">
        <v>0</v>
      </c>
      <c r="BY45" t="str">
        <v>Despesa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 t="str">
        <v>Categoria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 t="str">
        <v>Subcategoria</v>
      </c>
      <c r="CO45">
        <v>0</v>
      </c>
      <c r="CP45">
        <v>0</v>
      </c>
      <c r="CQ45">
        <v>0</v>
      </c>
      <c r="CR45">
        <v>0</v>
      </c>
      <c r="CS45" t="str">
        <v>Fonte*</v>
      </c>
      <c r="CT45">
        <v>0</v>
      </c>
      <c r="CU45">
        <v>0</v>
      </c>
      <c r="CV45">
        <v>0</v>
      </c>
      <c r="CW45" t="str">
        <v>Unid</v>
      </c>
      <c r="CX45">
        <v>0</v>
      </c>
      <c r="CY45" t="str">
        <v>Valor 
Unit</v>
      </c>
      <c r="CZ45">
        <v>0</v>
      </c>
      <c r="DA45">
        <v>0</v>
      </c>
      <c r="DB45" t="str">
        <v>Qtde</v>
      </c>
      <c r="DC45">
        <v>0</v>
      </c>
      <c r="DD45">
        <v>0</v>
      </c>
      <c r="DF45" t="str">
        <v>Geral</v>
      </c>
      <c r="DG45" t="str">
        <v>1.3</v>
      </c>
      <c r="DH45">
        <v>0</v>
      </c>
      <c r="DI45" t="str">
        <v>Atividade</v>
      </c>
      <c r="DJ45">
        <v>0</v>
      </c>
      <c r="DK45">
        <v>0</v>
      </c>
      <c r="DL45" t="str">
        <v>Início</v>
      </c>
      <c r="DM45">
        <v>0</v>
      </c>
      <c r="DN45">
        <v>0</v>
      </c>
      <c r="DO45" t="str">
        <v>Fim</v>
      </c>
      <c r="DP45">
        <v>0</v>
      </c>
      <c r="DQ45">
        <v>0</v>
      </c>
      <c r="DR45" t="str">
        <v>1.3.3</v>
      </c>
      <c r="DS45">
        <v>0</v>
      </c>
      <c r="DT45">
        <v>0</v>
      </c>
      <c r="DU45" t="str">
        <v>SubAtividade</v>
      </c>
      <c r="DV45">
        <v>0</v>
      </c>
      <c r="DW45">
        <v>0</v>
      </c>
      <c r="DX45">
        <v>0</v>
      </c>
      <c r="DY45">
        <v>0</v>
      </c>
      <c r="DZ45">
        <v>0</v>
      </c>
      <c r="EA45" t="str">
        <v>Despesa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 t="str">
        <v>Categoria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 t="str">
        <v>Subcategoria</v>
      </c>
      <c r="EQ45">
        <v>0</v>
      </c>
      <c r="ER45">
        <v>0</v>
      </c>
      <c r="ES45">
        <v>0</v>
      </c>
      <c r="ET45">
        <v>0</v>
      </c>
      <c r="EU45" t="str">
        <v>Fonte*</v>
      </c>
      <c r="EV45">
        <v>0</v>
      </c>
      <c r="EW45">
        <v>0</v>
      </c>
      <c r="EX45">
        <v>0</v>
      </c>
      <c r="EY45" t="str">
        <v>Unid</v>
      </c>
      <c r="EZ45">
        <v>0</v>
      </c>
      <c r="FA45" t="str">
        <v>Valor 
Unit</v>
      </c>
      <c r="FB45">
        <v>0</v>
      </c>
      <c r="FC45">
        <v>0</v>
      </c>
      <c r="FD45" t="str">
        <v>Qtde</v>
      </c>
      <c r="FE45">
        <v>0</v>
      </c>
      <c r="FF45">
        <v>0</v>
      </c>
      <c r="FH45" t="str">
        <v>Tesouraria</v>
      </c>
      <c r="FI45" t="str">
        <v>2.1</v>
      </c>
      <c r="FJ45">
        <v>0</v>
      </c>
      <c r="FK45" t="str">
        <v>Atividade</v>
      </c>
      <c r="FL45">
        <v>0</v>
      </c>
      <c r="FM45">
        <v>0</v>
      </c>
      <c r="FN45" t="str">
        <v>Início</v>
      </c>
      <c r="FO45">
        <v>0</v>
      </c>
      <c r="FP45">
        <v>0</v>
      </c>
      <c r="FQ45" t="str">
        <v>Fim</v>
      </c>
      <c r="FR45">
        <v>0</v>
      </c>
      <c r="FS45">
        <v>0</v>
      </c>
      <c r="FT45" t="str">
        <v>2.1.2</v>
      </c>
      <c r="FU45">
        <v>0</v>
      </c>
      <c r="FV45">
        <v>0</v>
      </c>
      <c r="FW45" t="str">
        <v>SubAtividade</v>
      </c>
      <c r="FX45">
        <v>0</v>
      </c>
      <c r="FY45">
        <v>0</v>
      </c>
      <c r="FZ45">
        <v>0</v>
      </c>
      <c r="GA45">
        <v>0</v>
      </c>
      <c r="GB45">
        <v>0</v>
      </c>
      <c r="GC45" t="str">
        <v>Despesa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 t="str">
        <v>Categoria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 t="str">
        <v>Subcategoria</v>
      </c>
      <c r="GS45">
        <v>0</v>
      </c>
      <c r="GT45">
        <v>0</v>
      </c>
      <c r="GU45">
        <v>0</v>
      </c>
      <c r="GV45">
        <v>0</v>
      </c>
      <c r="GW45" t="str">
        <v>Fonte*</v>
      </c>
      <c r="GX45">
        <v>0</v>
      </c>
      <c r="GY45">
        <v>0</v>
      </c>
      <c r="GZ45">
        <v>0</v>
      </c>
      <c r="HA45" t="str">
        <v>Unid</v>
      </c>
      <c r="HB45">
        <v>0</v>
      </c>
      <c r="HC45" t="str">
        <v>Valor 
Unit</v>
      </c>
      <c r="HD45">
        <v>0</v>
      </c>
      <c r="HE45">
        <v>0</v>
      </c>
      <c r="HF45" t="str">
        <v>Qtde</v>
      </c>
      <c r="HG45">
        <v>0</v>
      </c>
      <c r="HH45">
        <v>0</v>
      </c>
    </row>
    <row r="46" spans="1:216" x14ac:dyDescent="0.25">
      <c r="A46">
        <v>43</v>
      </c>
      <c r="B46" t="str">
        <f>'04.04_PLANO DE TRABALHO'!$Q$7</f>
        <v>Geral</v>
      </c>
      <c r="C46" t="str">
        <f>IF('04.04_PLANO DE TRABALHO'!C52="",C45,'04.04_PLANO DE TRABALHO'!C52)</f>
        <v>1.3</v>
      </c>
      <c r="D46">
        <f>IF('04.04_PLANO DE TRABALHO'!D52="",D45,'04.04_PLANO DE TRABALHO'!D52)</f>
        <v>0</v>
      </c>
      <c r="E46" t="str">
        <f>IF(OR('04.04_PLANO DE TRABALHO'!E52="",'04.04_PLANO DE TRABALHO'!E52="Planejado",'04.04_PLANO DE TRABALHO'!E52="Realizado"),E45,'04.04_PLANO DE TRABALHO'!E52)</f>
        <v>Atividade</v>
      </c>
      <c r="F46">
        <f>IF('04.04_PLANO DE TRABALHO'!F52="",F45,'04.04_PLANO DE TRABALHO'!F52)</f>
        <v>0</v>
      </c>
      <c r="G46">
        <f>IF('04.04_PLANO DE TRABALHO'!G52="",G45,'04.04_PLANO DE TRABALHO'!G52)</f>
        <v>0</v>
      </c>
      <c r="H46" t="str">
        <f>IF('04.04_PLANO DE TRABALHO'!H52="",H45,'04.04_PLANO DE TRABALHO'!H52)</f>
        <v>Início</v>
      </c>
      <c r="I46">
        <f>IF('04.04_PLANO DE TRABALHO'!I52="",I45,'04.04_PLANO DE TRABALHO'!I52)</f>
        <v>0</v>
      </c>
      <c r="J46">
        <f>IF('04.04_PLANO DE TRABALHO'!J52="",J45,'04.04_PLANO DE TRABALHO'!J52)</f>
        <v>0</v>
      </c>
      <c r="K46" t="str">
        <f>IF('04.04_PLANO DE TRABALHO'!K52="",K45,'04.04_PLANO DE TRABALHO'!K52)</f>
        <v>Fim</v>
      </c>
      <c r="L46">
        <f>IF('04.04_PLANO DE TRABALHO'!L52="",L45,'04.04_PLANO DE TRABALHO'!L52)</f>
        <v>0</v>
      </c>
      <c r="M46">
        <f>IF('04.04_PLANO DE TRABALHO'!M52="",M45,'04.04_PLANO DE TRABALHO'!M52)</f>
        <v>0</v>
      </c>
      <c r="N46" t="str">
        <f>IF('04.04_PLANO DE TRABALHO'!N52="",N45,'04.04_PLANO DE TRABALHO'!N52)</f>
        <v>1.3.2</v>
      </c>
      <c r="O46">
        <f>IF('04.04_PLANO DE TRABALHO'!O52="",O45,'04.04_PLANO DE TRABALHO'!O52)</f>
        <v>0</v>
      </c>
      <c r="P46">
        <f>IF('04.04_PLANO DE TRABALHO'!P52="",P45,'04.04_PLANO DE TRABALHO'!P52)</f>
        <v>0</v>
      </c>
      <c r="Q46" t="str">
        <f>IF('04.04_PLANO DE TRABALHO'!Q52="",Q45,'04.04_PLANO DE TRABALHO'!Q52)</f>
        <v>SubAtividade</v>
      </c>
      <c r="R46">
        <f>IF('04.04_PLANO DE TRABALHO'!R52="",R45,'04.04_PLANO DE TRABALHO'!R52)</f>
        <v>0</v>
      </c>
      <c r="S46">
        <f>IF('04.04_PLANO DE TRABALHO'!S52="",S45,'04.04_PLANO DE TRABALHO'!S52)</f>
        <v>0</v>
      </c>
      <c r="T46">
        <f>IF('04.04_PLANO DE TRABALHO'!T52="",T45,'04.04_PLANO DE TRABALHO'!T52)</f>
        <v>0</v>
      </c>
      <c r="U46">
        <f>IF('04.04_PLANO DE TRABALHO'!U52="",U45,'04.04_PLANO DE TRABALHO'!U52)</f>
        <v>0</v>
      </c>
      <c r="V46">
        <f>IF('04.04_PLANO DE TRABALHO'!V52="",V45,'04.04_PLANO DE TRABALHO'!V52)</f>
        <v>0</v>
      </c>
      <c r="W46" t="str">
        <f>IF('04.04_PLANO DE TRABALHO'!W52="",W45,'04.04_PLANO DE TRABALHO'!W52)</f>
        <v>Despesa</v>
      </c>
      <c r="X46">
        <f>IF('04.04_PLANO DE TRABALHO'!X52="",X45,'04.04_PLANO DE TRABALHO'!X52)</f>
        <v>0</v>
      </c>
      <c r="Y46">
        <f>IF('04.04_PLANO DE TRABALHO'!Y52="",Y45,'04.04_PLANO DE TRABALHO'!Y52)</f>
        <v>0</v>
      </c>
      <c r="Z46">
        <f>IF('04.04_PLANO DE TRABALHO'!Z52="",Z45,'04.04_PLANO DE TRABALHO'!Z52)</f>
        <v>0</v>
      </c>
      <c r="AA46">
        <f>IF('04.04_PLANO DE TRABALHO'!AA52="",AA45,'04.04_PLANO DE TRABALHO'!AA52)</f>
        <v>0</v>
      </c>
      <c r="AB46">
        <f>IF('04.04_PLANO DE TRABALHO'!AB52="",AB45,'04.04_PLANO DE TRABALHO'!AB52)</f>
        <v>0</v>
      </c>
      <c r="AC46">
        <f>IF('04.04_PLANO DE TRABALHO'!AC52="",AC45,'04.04_PLANO DE TRABALHO'!AC52)</f>
        <v>0</v>
      </c>
      <c r="AD46" t="str">
        <f>IF('04.04_PLANO DE TRABALHO'!AD52="",AD45,'04.04_PLANO DE TRABALHO'!AD52)</f>
        <v>Categoria</v>
      </c>
      <c r="AE46">
        <f>IF('04.04_PLANO DE TRABALHO'!AE52="",AE45,'04.04_PLANO DE TRABALHO'!AE52)</f>
        <v>0</v>
      </c>
      <c r="AF46">
        <f>IF('04.04_PLANO DE TRABALHO'!AF52="",AF45,'04.04_PLANO DE TRABALHO'!AF52)</f>
        <v>0</v>
      </c>
      <c r="AG46">
        <f>IF('04.04_PLANO DE TRABALHO'!AG52="",AG45,'04.04_PLANO DE TRABALHO'!AG52)</f>
        <v>0</v>
      </c>
      <c r="AH46">
        <f>IF('04.04_PLANO DE TRABALHO'!AH52="",AH45,'04.04_PLANO DE TRABALHO'!AH52)</f>
        <v>0</v>
      </c>
      <c r="AI46">
        <f>IF('04.04_PLANO DE TRABALHO'!AI52="",AI45,'04.04_PLANO DE TRABALHO'!AI52)</f>
        <v>0</v>
      </c>
      <c r="AJ46">
        <f>IF('04.04_PLANO DE TRABALHO'!AJ52="",AJ45,'04.04_PLANO DE TRABALHO'!AJ52)</f>
        <v>0</v>
      </c>
      <c r="AK46">
        <f>IF('04.04_PLANO DE TRABALHO'!AK52="",AK45,'04.04_PLANO DE TRABALHO'!AK52)</f>
        <v>0</v>
      </c>
      <c r="AL46" t="str">
        <f>IF('04.04_PLANO DE TRABALHO'!AL52="",AL45,'04.04_PLANO DE TRABALHO'!AL52)</f>
        <v>Subcategoria</v>
      </c>
      <c r="AM46">
        <f>IF('04.04_PLANO DE TRABALHO'!AM52="",AM45,'04.04_PLANO DE TRABALHO'!AM52)</f>
        <v>0</v>
      </c>
      <c r="AN46">
        <f>IF('04.04_PLANO DE TRABALHO'!AN52="",AN45,'04.04_PLANO DE TRABALHO'!AN52)</f>
        <v>0</v>
      </c>
      <c r="AO46">
        <f>IF('04.04_PLANO DE TRABALHO'!AO52="",AO45,'04.04_PLANO DE TRABALHO'!AO52)</f>
        <v>0</v>
      </c>
      <c r="AP46">
        <f>IF('04.04_PLANO DE TRABALHO'!AP52="",AP45,'04.04_PLANO DE TRABALHO'!AP52)</f>
        <v>0</v>
      </c>
      <c r="AQ46" t="str">
        <f>IF('04.04_PLANO DE TRABALHO'!AQ52="",AQ45,'04.04_PLANO DE TRABALHO'!AQ52)</f>
        <v>Fonte*</v>
      </c>
      <c r="AR46">
        <f>IF('04.04_PLANO DE TRABALHO'!AR52="",AR45,'04.04_PLANO DE TRABALHO'!AR52)</f>
        <v>0</v>
      </c>
      <c r="AS46">
        <f>IF('04.04_PLANO DE TRABALHO'!AS52="",AS45,'04.04_PLANO DE TRABALHO'!AS52)</f>
        <v>0</v>
      </c>
      <c r="AT46">
        <f>IF('04.04_PLANO DE TRABALHO'!AT52="",AT45,'04.04_PLANO DE TRABALHO'!AT52)</f>
        <v>0</v>
      </c>
      <c r="AU46" t="str">
        <f>IF('04.04_PLANO DE TRABALHO'!AU52="",AU45,'04.04_PLANO DE TRABALHO'!AU52)</f>
        <v>Unid</v>
      </c>
      <c r="AV46">
        <f>IF('04.04_PLANO DE TRABALHO'!AV52="",AV45,'04.04_PLANO DE TRABALHO'!AV52)</f>
        <v>0</v>
      </c>
      <c r="AW46" t="str">
        <f>IF('04.04_PLANO DE TRABALHO'!AW52="",AW45,'04.04_PLANO DE TRABALHO'!AW52)</f>
        <v>Valor 
Unit</v>
      </c>
      <c r="AX46">
        <f>IF('04.04_PLANO DE TRABALHO'!AX52="",AX45,'04.04_PLANO DE TRABALHO'!AX52)</f>
        <v>0</v>
      </c>
      <c r="AY46">
        <f>IF('04.04_PLANO DE TRABALHO'!AY52="",AY45,'04.04_PLANO DE TRABALHO'!AY52)</f>
        <v>0</v>
      </c>
      <c r="AZ46" t="str">
        <f>IF('04.04_PLANO DE TRABALHO'!AZ52="",AZ45,'04.04_PLANO DE TRABALHO'!AZ52)</f>
        <v>Qtde</v>
      </c>
      <c r="BA46">
        <f>IF('04.04_PLANO DE TRABALHO'!BA52="",BA45,'04.04_PLANO DE TRABALHO'!BA52)</f>
        <v>0</v>
      </c>
      <c r="BB46">
        <f>IF('04.04_PLANO DE TRABALHO'!BB52="",BB45,'04.04_PLANO DE TRABALHO'!BB52)</f>
        <v>0</v>
      </c>
      <c r="BD46" t="str">
        <v>Geral</v>
      </c>
      <c r="BE46" t="str">
        <v>1.3</v>
      </c>
      <c r="BF46">
        <v>0</v>
      </c>
      <c r="BG46" t="str">
        <v>Atividade</v>
      </c>
      <c r="BH46">
        <v>0</v>
      </c>
      <c r="BI46">
        <v>0</v>
      </c>
      <c r="BJ46" t="str">
        <v>Início</v>
      </c>
      <c r="BK46">
        <v>0</v>
      </c>
      <c r="BL46">
        <v>0</v>
      </c>
      <c r="BM46" t="str">
        <v>Fim</v>
      </c>
      <c r="BN46">
        <v>0</v>
      </c>
      <c r="BO46">
        <v>0</v>
      </c>
      <c r="BP46" t="str">
        <v>1.3.3</v>
      </c>
      <c r="BQ46">
        <v>0</v>
      </c>
      <c r="BR46">
        <v>0</v>
      </c>
      <c r="BS46" t="str">
        <v>SubAtividade</v>
      </c>
      <c r="BT46">
        <v>0</v>
      </c>
      <c r="BU46">
        <v>0</v>
      </c>
      <c r="BV46">
        <v>0</v>
      </c>
      <c r="BW46">
        <v>0</v>
      </c>
      <c r="BX46">
        <v>0</v>
      </c>
      <c r="BY46" t="str">
        <v>Despesa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 t="str">
        <v>Categoria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 t="str">
        <v>Subcategoria</v>
      </c>
      <c r="CO46">
        <v>0</v>
      </c>
      <c r="CP46">
        <v>0</v>
      </c>
      <c r="CQ46">
        <v>0</v>
      </c>
      <c r="CR46">
        <v>0</v>
      </c>
      <c r="CS46" t="str">
        <v>Fonte*</v>
      </c>
      <c r="CT46">
        <v>0</v>
      </c>
      <c r="CU46">
        <v>0</v>
      </c>
      <c r="CV46">
        <v>0</v>
      </c>
      <c r="CW46" t="str">
        <v>Unid</v>
      </c>
      <c r="CX46">
        <v>0</v>
      </c>
      <c r="CY46" t="str">
        <v>Valor 
Unit</v>
      </c>
      <c r="CZ46">
        <v>0</v>
      </c>
      <c r="DA46">
        <v>0</v>
      </c>
      <c r="DB46" t="str">
        <v>Qtde</v>
      </c>
      <c r="DC46">
        <v>0</v>
      </c>
      <c r="DD46">
        <v>0</v>
      </c>
      <c r="DF46" t="str">
        <v>Geral</v>
      </c>
      <c r="DG46" t="str">
        <v>1.3</v>
      </c>
      <c r="DH46">
        <v>0</v>
      </c>
      <c r="DI46" t="str">
        <v>Atividade</v>
      </c>
      <c r="DJ46">
        <v>0</v>
      </c>
      <c r="DK46">
        <v>0</v>
      </c>
      <c r="DL46" t="str">
        <v>Início</v>
      </c>
      <c r="DM46">
        <v>0</v>
      </c>
      <c r="DN46">
        <v>0</v>
      </c>
      <c r="DO46" t="str">
        <v>Fim</v>
      </c>
      <c r="DP46">
        <v>0</v>
      </c>
      <c r="DQ46">
        <v>0</v>
      </c>
      <c r="DR46" t="str">
        <v>1.3.3</v>
      </c>
      <c r="DS46">
        <v>0</v>
      </c>
      <c r="DT46">
        <v>0</v>
      </c>
      <c r="DU46" t="str">
        <v>SubAtividade</v>
      </c>
      <c r="DV46">
        <v>0</v>
      </c>
      <c r="DW46">
        <v>0</v>
      </c>
      <c r="DX46">
        <v>0</v>
      </c>
      <c r="DY46">
        <v>0</v>
      </c>
      <c r="DZ46">
        <v>0</v>
      </c>
      <c r="EA46" t="str">
        <v>Despesa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 t="str">
        <v>Categoria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 t="str">
        <v>Subcategoria</v>
      </c>
      <c r="EQ46">
        <v>0</v>
      </c>
      <c r="ER46">
        <v>0</v>
      </c>
      <c r="ES46">
        <v>0</v>
      </c>
      <c r="ET46">
        <v>0</v>
      </c>
      <c r="EU46" t="str">
        <v>Fonte*</v>
      </c>
      <c r="EV46">
        <v>0</v>
      </c>
      <c r="EW46">
        <v>0</v>
      </c>
      <c r="EX46">
        <v>0</v>
      </c>
      <c r="EY46" t="str">
        <v>Unid</v>
      </c>
      <c r="EZ46">
        <v>0</v>
      </c>
      <c r="FA46" t="str">
        <v>Valor 
Unit</v>
      </c>
      <c r="FB46">
        <v>0</v>
      </c>
      <c r="FC46">
        <v>0</v>
      </c>
      <c r="FD46" t="str">
        <v>Qtde</v>
      </c>
      <c r="FE46">
        <v>0</v>
      </c>
      <c r="FF46">
        <v>0</v>
      </c>
      <c r="FH46" t="str">
        <v>Tesouraria</v>
      </c>
      <c r="FI46" t="str">
        <v>2.1</v>
      </c>
      <c r="FJ46">
        <v>0</v>
      </c>
      <c r="FK46" t="str">
        <v>Atividade</v>
      </c>
      <c r="FL46">
        <v>0</v>
      </c>
      <c r="FM46">
        <v>0</v>
      </c>
      <c r="FN46" t="str">
        <v>Início</v>
      </c>
      <c r="FO46">
        <v>0</v>
      </c>
      <c r="FP46">
        <v>0</v>
      </c>
      <c r="FQ46" t="str">
        <v>Fim</v>
      </c>
      <c r="FR46">
        <v>0</v>
      </c>
      <c r="FS46">
        <v>0</v>
      </c>
      <c r="FT46" t="str">
        <v>2.1.2</v>
      </c>
      <c r="FU46">
        <v>0</v>
      </c>
      <c r="FV46">
        <v>0</v>
      </c>
      <c r="FW46" t="str">
        <v>SubAtividade</v>
      </c>
      <c r="FX46">
        <v>0</v>
      </c>
      <c r="FY46">
        <v>0</v>
      </c>
      <c r="FZ46">
        <v>0</v>
      </c>
      <c r="GA46">
        <v>0</v>
      </c>
      <c r="GB46">
        <v>0</v>
      </c>
      <c r="GC46" t="str">
        <v>Despesa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 t="str">
        <v>Categoria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 t="str">
        <v>Subcategoria</v>
      </c>
      <c r="GS46">
        <v>0</v>
      </c>
      <c r="GT46">
        <v>0</v>
      </c>
      <c r="GU46">
        <v>0</v>
      </c>
      <c r="GV46">
        <v>0</v>
      </c>
      <c r="GW46" t="str">
        <v>Fonte*</v>
      </c>
      <c r="GX46">
        <v>0</v>
      </c>
      <c r="GY46">
        <v>0</v>
      </c>
      <c r="GZ46">
        <v>0</v>
      </c>
      <c r="HA46" t="str">
        <v>Unid</v>
      </c>
      <c r="HB46">
        <v>0</v>
      </c>
      <c r="HC46" t="str">
        <v>Valor 
Unit</v>
      </c>
      <c r="HD46">
        <v>0</v>
      </c>
      <c r="HE46">
        <v>0</v>
      </c>
      <c r="HF46" t="str">
        <v>Qtde</v>
      </c>
      <c r="HG46">
        <v>0</v>
      </c>
      <c r="HH46">
        <v>0</v>
      </c>
    </row>
    <row r="47" spans="1:216" x14ac:dyDescent="0.25">
      <c r="A47">
        <v>44</v>
      </c>
      <c r="B47" t="str">
        <f>'04.04_PLANO DE TRABALHO'!$Q$7</f>
        <v>Geral</v>
      </c>
      <c r="C47" t="str">
        <f>IF('04.04_PLANO DE TRABALHO'!C53="",C46,'04.04_PLANO DE TRABALHO'!C53)</f>
        <v>1.3</v>
      </c>
      <c r="D47">
        <f>IF('04.04_PLANO DE TRABALHO'!D53="",D46,'04.04_PLANO DE TRABALHO'!D53)</f>
        <v>0</v>
      </c>
      <c r="E47" t="str">
        <f>IF(OR('04.04_PLANO DE TRABALHO'!E53="",'04.04_PLANO DE TRABALHO'!E53="Planejado",'04.04_PLANO DE TRABALHO'!E53="Realizado"),E46,'04.04_PLANO DE TRABALHO'!E53)</f>
        <v>Atividade</v>
      </c>
      <c r="F47">
        <f>IF('04.04_PLANO DE TRABALHO'!F53="",F46,'04.04_PLANO DE TRABALHO'!F53)</f>
        <v>0</v>
      </c>
      <c r="G47">
        <f>IF('04.04_PLANO DE TRABALHO'!G53="",G46,'04.04_PLANO DE TRABALHO'!G53)</f>
        <v>0</v>
      </c>
      <c r="H47" t="str">
        <f>IF('04.04_PLANO DE TRABALHO'!H53="",H46,'04.04_PLANO DE TRABALHO'!H53)</f>
        <v>Início</v>
      </c>
      <c r="I47">
        <f>IF('04.04_PLANO DE TRABALHO'!I53="",I46,'04.04_PLANO DE TRABALHO'!I53)</f>
        <v>0</v>
      </c>
      <c r="J47">
        <f>IF('04.04_PLANO DE TRABALHO'!J53="",J46,'04.04_PLANO DE TRABALHO'!J53)</f>
        <v>0</v>
      </c>
      <c r="K47" t="str">
        <f>IF('04.04_PLANO DE TRABALHO'!K53="",K46,'04.04_PLANO DE TRABALHO'!K53)</f>
        <v>Fim</v>
      </c>
      <c r="L47">
        <f>IF('04.04_PLANO DE TRABALHO'!L53="",L46,'04.04_PLANO DE TRABALHO'!L53)</f>
        <v>0</v>
      </c>
      <c r="M47">
        <f>IF('04.04_PLANO DE TRABALHO'!M53="",M46,'04.04_PLANO DE TRABALHO'!M53)</f>
        <v>0</v>
      </c>
      <c r="N47" t="str">
        <f>IF('04.04_PLANO DE TRABALHO'!N53="",N46,'04.04_PLANO DE TRABALHO'!N53)</f>
        <v>1.3.2</v>
      </c>
      <c r="O47">
        <f>IF('04.04_PLANO DE TRABALHO'!O53="",O46,'04.04_PLANO DE TRABALHO'!O53)</f>
        <v>0</v>
      </c>
      <c r="P47">
        <f>IF('04.04_PLANO DE TRABALHO'!P53="",P46,'04.04_PLANO DE TRABALHO'!P53)</f>
        <v>0</v>
      </c>
      <c r="Q47" t="str">
        <f>IF('04.04_PLANO DE TRABALHO'!Q53="",Q46,'04.04_PLANO DE TRABALHO'!Q53)</f>
        <v>SubAtividade</v>
      </c>
      <c r="R47">
        <f>IF('04.04_PLANO DE TRABALHO'!R53="",R46,'04.04_PLANO DE TRABALHO'!R53)</f>
        <v>0</v>
      </c>
      <c r="S47">
        <f>IF('04.04_PLANO DE TRABALHO'!S53="",S46,'04.04_PLANO DE TRABALHO'!S53)</f>
        <v>0</v>
      </c>
      <c r="T47">
        <f>IF('04.04_PLANO DE TRABALHO'!T53="",T46,'04.04_PLANO DE TRABALHO'!T53)</f>
        <v>0</v>
      </c>
      <c r="U47">
        <f>IF('04.04_PLANO DE TRABALHO'!U53="",U46,'04.04_PLANO DE TRABALHO'!U53)</f>
        <v>0</v>
      </c>
      <c r="V47">
        <f>IF('04.04_PLANO DE TRABALHO'!V53="",V46,'04.04_PLANO DE TRABALHO'!V53)</f>
        <v>0</v>
      </c>
      <c r="W47" t="str">
        <f>IF('04.04_PLANO DE TRABALHO'!W53="",W46,'04.04_PLANO DE TRABALHO'!W53)</f>
        <v>Despesa</v>
      </c>
      <c r="X47">
        <f>IF('04.04_PLANO DE TRABALHO'!X53="",X46,'04.04_PLANO DE TRABALHO'!X53)</f>
        <v>0</v>
      </c>
      <c r="Y47">
        <f>IF('04.04_PLANO DE TRABALHO'!Y53="",Y46,'04.04_PLANO DE TRABALHO'!Y53)</f>
        <v>0</v>
      </c>
      <c r="Z47">
        <f>IF('04.04_PLANO DE TRABALHO'!Z53="",Z46,'04.04_PLANO DE TRABALHO'!Z53)</f>
        <v>0</v>
      </c>
      <c r="AA47">
        <f>IF('04.04_PLANO DE TRABALHO'!AA53="",AA46,'04.04_PLANO DE TRABALHO'!AA53)</f>
        <v>0</v>
      </c>
      <c r="AB47">
        <f>IF('04.04_PLANO DE TRABALHO'!AB53="",AB46,'04.04_PLANO DE TRABALHO'!AB53)</f>
        <v>0</v>
      </c>
      <c r="AC47">
        <f>IF('04.04_PLANO DE TRABALHO'!AC53="",AC46,'04.04_PLANO DE TRABALHO'!AC53)</f>
        <v>0</v>
      </c>
      <c r="AD47" t="str">
        <f>IF('04.04_PLANO DE TRABALHO'!AD53="",AD46,'04.04_PLANO DE TRABALHO'!AD53)</f>
        <v>Categoria</v>
      </c>
      <c r="AE47">
        <f>IF('04.04_PLANO DE TRABALHO'!AE53="",AE46,'04.04_PLANO DE TRABALHO'!AE53)</f>
        <v>0</v>
      </c>
      <c r="AF47">
        <f>IF('04.04_PLANO DE TRABALHO'!AF53="",AF46,'04.04_PLANO DE TRABALHO'!AF53)</f>
        <v>0</v>
      </c>
      <c r="AG47">
        <f>IF('04.04_PLANO DE TRABALHO'!AG53="",AG46,'04.04_PLANO DE TRABALHO'!AG53)</f>
        <v>0</v>
      </c>
      <c r="AH47">
        <f>IF('04.04_PLANO DE TRABALHO'!AH53="",AH46,'04.04_PLANO DE TRABALHO'!AH53)</f>
        <v>0</v>
      </c>
      <c r="AI47">
        <f>IF('04.04_PLANO DE TRABALHO'!AI53="",AI46,'04.04_PLANO DE TRABALHO'!AI53)</f>
        <v>0</v>
      </c>
      <c r="AJ47">
        <f>IF('04.04_PLANO DE TRABALHO'!AJ53="",AJ46,'04.04_PLANO DE TRABALHO'!AJ53)</f>
        <v>0</v>
      </c>
      <c r="AK47">
        <f>IF('04.04_PLANO DE TRABALHO'!AK53="",AK46,'04.04_PLANO DE TRABALHO'!AK53)</f>
        <v>0</v>
      </c>
      <c r="AL47" t="str">
        <f>IF('04.04_PLANO DE TRABALHO'!AL53="",AL46,'04.04_PLANO DE TRABALHO'!AL53)</f>
        <v>Subcategoria</v>
      </c>
      <c r="AM47">
        <f>IF('04.04_PLANO DE TRABALHO'!AM53="",AM46,'04.04_PLANO DE TRABALHO'!AM53)</f>
        <v>0</v>
      </c>
      <c r="AN47">
        <f>IF('04.04_PLANO DE TRABALHO'!AN53="",AN46,'04.04_PLANO DE TRABALHO'!AN53)</f>
        <v>0</v>
      </c>
      <c r="AO47">
        <f>IF('04.04_PLANO DE TRABALHO'!AO53="",AO46,'04.04_PLANO DE TRABALHO'!AO53)</f>
        <v>0</v>
      </c>
      <c r="AP47">
        <f>IF('04.04_PLANO DE TRABALHO'!AP53="",AP46,'04.04_PLANO DE TRABALHO'!AP53)</f>
        <v>0</v>
      </c>
      <c r="AQ47" t="str">
        <f>IF('04.04_PLANO DE TRABALHO'!AQ53="",AQ46,'04.04_PLANO DE TRABALHO'!AQ53)</f>
        <v>Fonte*</v>
      </c>
      <c r="AR47">
        <f>IF('04.04_PLANO DE TRABALHO'!AR53="",AR46,'04.04_PLANO DE TRABALHO'!AR53)</f>
        <v>0</v>
      </c>
      <c r="AS47">
        <f>IF('04.04_PLANO DE TRABALHO'!AS53="",AS46,'04.04_PLANO DE TRABALHO'!AS53)</f>
        <v>0</v>
      </c>
      <c r="AT47">
        <f>IF('04.04_PLANO DE TRABALHO'!AT53="",AT46,'04.04_PLANO DE TRABALHO'!AT53)</f>
        <v>0</v>
      </c>
      <c r="AU47" t="str">
        <f>IF('04.04_PLANO DE TRABALHO'!AU53="",AU46,'04.04_PLANO DE TRABALHO'!AU53)</f>
        <v>Unid</v>
      </c>
      <c r="AV47">
        <f>IF('04.04_PLANO DE TRABALHO'!AV53="",AV46,'04.04_PLANO DE TRABALHO'!AV53)</f>
        <v>0</v>
      </c>
      <c r="AW47" t="str">
        <f>IF('04.04_PLANO DE TRABALHO'!AW53="",AW46,'04.04_PLANO DE TRABALHO'!AW53)</f>
        <v>Valor 
Unit</v>
      </c>
      <c r="AX47">
        <f>IF('04.04_PLANO DE TRABALHO'!AX53="",AX46,'04.04_PLANO DE TRABALHO'!AX53)</f>
        <v>0</v>
      </c>
      <c r="AY47">
        <f>IF('04.04_PLANO DE TRABALHO'!AY53="",AY46,'04.04_PLANO DE TRABALHO'!AY53)</f>
        <v>0</v>
      </c>
      <c r="AZ47" t="str">
        <f>IF('04.04_PLANO DE TRABALHO'!AZ53="",AZ46,'04.04_PLANO DE TRABALHO'!AZ53)</f>
        <v>Qtde</v>
      </c>
      <c r="BA47">
        <f>IF('04.04_PLANO DE TRABALHO'!BA53="",BA46,'04.04_PLANO DE TRABALHO'!BA53)</f>
        <v>0</v>
      </c>
      <c r="BB47">
        <f>IF('04.04_PLANO DE TRABALHO'!BB53="",BB46,'04.04_PLANO DE TRABALHO'!BB53)</f>
        <v>0</v>
      </c>
      <c r="BD47" t="str">
        <v>Geral</v>
      </c>
      <c r="BE47" t="str">
        <v>1.3</v>
      </c>
      <c r="BF47">
        <v>0</v>
      </c>
      <c r="BG47" t="str">
        <v>Atividade</v>
      </c>
      <c r="BH47">
        <v>0</v>
      </c>
      <c r="BI47">
        <v>0</v>
      </c>
      <c r="BJ47" t="str">
        <v>Início</v>
      </c>
      <c r="BK47">
        <v>0</v>
      </c>
      <c r="BL47">
        <v>0</v>
      </c>
      <c r="BM47" t="str">
        <v>Fim</v>
      </c>
      <c r="BN47">
        <v>0</v>
      </c>
      <c r="BO47">
        <v>0</v>
      </c>
      <c r="BP47" t="str">
        <v>1.3.3</v>
      </c>
      <c r="BQ47">
        <v>0</v>
      </c>
      <c r="BR47">
        <v>0</v>
      </c>
      <c r="BS47" t="str">
        <v>SubAtividade</v>
      </c>
      <c r="BT47">
        <v>0</v>
      </c>
      <c r="BU47">
        <v>0</v>
      </c>
      <c r="BV47">
        <v>0</v>
      </c>
      <c r="BW47">
        <v>0</v>
      </c>
      <c r="BX47">
        <v>0</v>
      </c>
      <c r="BY47" t="str">
        <v>Despesa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 t="str">
        <v>Categoria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 t="str">
        <v>Subcategoria</v>
      </c>
      <c r="CO47">
        <v>0</v>
      </c>
      <c r="CP47">
        <v>0</v>
      </c>
      <c r="CQ47">
        <v>0</v>
      </c>
      <c r="CR47">
        <v>0</v>
      </c>
      <c r="CS47" t="str">
        <v>Fonte*</v>
      </c>
      <c r="CT47">
        <v>0</v>
      </c>
      <c r="CU47">
        <v>0</v>
      </c>
      <c r="CV47">
        <v>0</v>
      </c>
      <c r="CW47" t="str">
        <v>Unid</v>
      </c>
      <c r="CX47">
        <v>0</v>
      </c>
      <c r="CY47" t="str">
        <v>Valor 
Unit</v>
      </c>
      <c r="CZ47">
        <v>0</v>
      </c>
      <c r="DA47">
        <v>0</v>
      </c>
      <c r="DB47" t="str">
        <v>Qtde</v>
      </c>
      <c r="DC47">
        <v>0</v>
      </c>
      <c r="DD47">
        <v>0</v>
      </c>
      <c r="DF47" t="str">
        <v>Geral</v>
      </c>
      <c r="DG47" t="str">
        <v>1.3</v>
      </c>
      <c r="DH47">
        <v>0</v>
      </c>
      <c r="DI47" t="str">
        <v>Atividade</v>
      </c>
      <c r="DJ47">
        <v>0</v>
      </c>
      <c r="DK47">
        <v>0</v>
      </c>
      <c r="DL47" t="str">
        <v>Início</v>
      </c>
      <c r="DM47">
        <v>0</v>
      </c>
      <c r="DN47">
        <v>0</v>
      </c>
      <c r="DO47" t="str">
        <v>Fim</v>
      </c>
      <c r="DP47">
        <v>0</v>
      </c>
      <c r="DQ47">
        <v>0</v>
      </c>
      <c r="DR47" t="str">
        <v>1.3.3</v>
      </c>
      <c r="DS47">
        <v>0</v>
      </c>
      <c r="DT47">
        <v>0</v>
      </c>
      <c r="DU47" t="str">
        <v>SubAtividade</v>
      </c>
      <c r="DV47">
        <v>0</v>
      </c>
      <c r="DW47">
        <v>0</v>
      </c>
      <c r="DX47">
        <v>0</v>
      </c>
      <c r="DY47">
        <v>0</v>
      </c>
      <c r="DZ47">
        <v>0</v>
      </c>
      <c r="EA47" t="str">
        <v>Despesa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 t="str">
        <v>Categoria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 t="str">
        <v>Subcategoria</v>
      </c>
      <c r="EQ47">
        <v>0</v>
      </c>
      <c r="ER47">
        <v>0</v>
      </c>
      <c r="ES47">
        <v>0</v>
      </c>
      <c r="ET47">
        <v>0</v>
      </c>
      <c r="EU47" t="str">
        <v>Fonte*</v>
      </c>
      <c r="EV47">
        <v>0</v>
      </c>
      <c r="EW47">
        <v>0</v>
      </c>
      <c r="EX47">
        <v>0</v>
      </c>
      <c r="EY47" t="str">
        <v>Unid</v>
      </c>
      <c r="EZ47">
        <v>0</v>
      </c>
      <c r="FA47" t="str">
        <v>Valor 
Unit</v>
      </c>
      <c r="FB47">
        <v>0</v>
      </c>
      <c r="FC47">
        <v>0</v>
      </c>
      <c r="FD47" t="str">
        <v>Qtde</v>
      </c>
      <c r="FE47">
        <v>0</v>
      </c>
      <c r="FF47">
        <v>0</v>
      </c>
      <c r="FH47" t="str">
        <v>Tesouraria</v>
      </c>
      <c r="FI47" t="str">
        <v>2.1</v>
      </c>
      <c r="FJ47">
        <v>0</v>
      </c>
      <c r="FK47" t="str">
        <v>Atividade</v>
      </c>
      <c r="FL47">
        <v>0</v>
      </c>
      <c r="FM47">
        <v>0</v>
      </c>
      <c r="FN47" t="str">
        <v>Início</v>
      </c>
      <c r="FO47">
        <v>0</v>
      </c>
      <c r="FP47">
        <v>0</v>
      </c>
      <c r="FQ47" t="str">
        <v>Fim</v>
      </c>
      <c r="FR47">
        <v>0</v>
      </c>
      <c r="FS47">
        <v>0</v>
      </c>
      <c r="FT47" t="str">
        <v>2.1.2</v>
      </c>
      <c r="FU47">
        <v>0</v>
      </c>
      <c r="FV47">
        <v>0</v>
      </c>
      <c r="FW47" t="str">
        <v>SubAtividade</v>
      </c>
      <c r="FX47">
        <v>0</v>
      </c>
      <c r="FY47">
        <v>0</v>
      </c>
      <c r="FZ47">
        <v>0</v>
      </c>
      <c r="GA47">
        <v>0</v>
      </c>
      <c r="GB47">
        <v>0</v>
      </c>
      <c r="GC47" t="str">
        <v>Despesa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 t="str">
        <v>Categoria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 t="str">
        <v>Subcategoria</v>
      </c>
      <c r="GS47">
        <v>0</v>
      </c>
      <c r="GT47">
        <v>0</v>
      </c>
      <c r="GU47">
        <v>0</v>
      </c>
      <c r="GV47">
        <v>0</v>
      </c>
      <c r="GW47" t="str">
        <v>Fonte*</v>
      </c>
      <c r="GX47">
        <v>0</v>
      </c>
      <c r="GY47">
        <v>0</v>
      </c>
      <c r="GZ47">
        <v>0</v>
      </c>
      <c r="HA47" t="str">
        <v>Unid</v>
      </c>
      <c r="HB47">
        <v>0</v>
      </c>
      <c r="HC47" t="str">
        <v>Valor 
Unit</v>
      </c>
      <c r="HD47">
        <v>0</v>
      </c>
      <c r="HE47">
        <v>0</v>
      </c>
      <c r="HF47" t="str">
        <v>Qtde</v>
      </c>
      <c r="HG47">
        <v>0</v>
      </c>
      <c r="HH47">
        <v>0</v>
      </c>
    </row>
    <row r="48" spans="1:216" x14ac:dyDescent="0.25">
      <c r="A48">
        <v>45</v>
      </c>
      <c r="B48" t="str">
        <f>'04.04_PLANO DE TRABALHO'!$Q$7</f>
        <v>Geral</v>
      </c>
      <c r="C48" t="str">
        <f>IF('04.04_PLANO DE TRABALHO'!C54="",C47,'04.04_PLANO DE TRABALHO'!C54)</f>
        <v>1.3</v>
      </c>
      <c r="D48">
        <f>IF('04.04_PLANO DE TRABALHO'!D54="",D47,'04.04_PLANO DE TRABALHO'!D54)</f>
        <v>0</v>
      </c>
      <c r="E48" t="str">
        <f>IF(OR('04.04_PLANO DE TRABALHO'!E54="",'04.04_PLANO DE TRABALHO'!E54="Planejado",'04.04_PLANO DE TRABALHO'!E54="Realizado"),E47,'04.04_PLANO DE TRABALHO'!E54)</f>
        <v>Atividade</v>
      </c>
      <c r="F48">
        <f>IF('04.04_PLANO DE TRABALHO'!F54="",F47,'04.04_PLANO DE TRABALHO'!F54)</f>
        <v>0</v>
      </c>
      <c r="G48">
        <f>IF('04.04_PLANO DE TRABALHO'!G54="",G47,'04.04_PLANO DE TRABALHO'!G54)</f>
        <v>0</v>
      </c>
      <c r="H48" t="str">
        <f>IF('04.04_PLANO DE TRABALHO'!H54="",H47,'04.04_PLANO DE TRABALHO'!H54)</f>
        <v>Início</v>
      </c>
      <c r="I48">
        <f>IF('04.04_PLANO DE TRABALHO'!I54="",I47,'04.04_PLANO DE TRABALHO'!I54)</f>
        <v>0</v>
      </c>
      <c r="J48">
        <f>IF('04.04_PLANO DE TRABALHO'!J54="",J47,'04.04_PLANO DE TRABALHO'!J54)</f>
        <v>0</v>
      </c>
      <c r="K48" t="str">
        <f>IF('04.04_PLANO DE TRABALHO'!K54="",K47,'04.04_PLANO DE TRABALHO'!K54)</f>
        <v>Fim</v>
      </c>
      <c r="L48">
        <f>IF('04.04_PLANO DE TRABALHO'!L54="",L47,'04.04_PLANO DE TRABALHO'!L54)</f>
        <v>0</v>
      </c>
      <c r="M48">
        <f>IF('04.04_PLANO DE TRABALHO'!M54="",M47,'04.04_PLANO DE TRABALHO'!M54)</f>
        <v>0</v>
      </c>
      <c r="N48" t="str">
        <f>IF('04.04_PLANO DE TRABALHO'!N54="",N47,'04.04_PLANO DE TRABALHO'!N54)</f>
        <v>1.3.2</v>
      </c>
      <c r="O48">
        <f>IF('04.04_PLANO DE TRABALHO'!O54="",O47,'04.04_PLANO DE TRABALHO'!O54)</f>
        <v>0</v>
      </c>
      <c r="P48">
        <f>IF('04.04_PLANO DE TRABALHO'!P54="",P47,'04.04_PLANO DE TRABALHO'!P54)</f>
        <v>0</v>
      </c>
      <c r="Q48" t="str">
        <f>IF('04.04_PLANO DE TRABALHO'!Q54="",Q47,'04.04_PLANO DE TRABALHO'!Q54)</f>
        <v>SubAtividade</v>
      </c>
      <c r="R48">
        <f>IF('04.04_PLANO DE TRABALHO'!R54="",R47,'04.04_PLANO DE TRABALHO'!R54)</f>
        <v>0</v>
      </c>
      <c r="S48">
        <f>IF('04.04_PLANO DE TRABALHO'!S54="",S47,'04.04_PLANO DE TRABALHO'!S54)</f>
        <v>0</v>
      </c>
      <c r="T48">
        <f>IF('04.04_PLANO DE TRABALHO'!T54="",T47,'04.04_PLANO DE TRABALHO'!T54)</f>
        <v>0</v>
      </c>
      <c r="U48">
        <f>IF('04.04_PLANO DE TRABALHO'!U54="",U47,'04.04_PLANO DE TRABALHO'!U54)</f>
        <v>0</v>
      </c>
      <c r="V48">
        <f>IF('04.04_PLANO DE TRABALHO'!V54="",V47,'04.04_PLANO DE TRABALHO'!V54)</f>
        <v>0</v>
      </c>
      <c r="W48" t="str">
        <f>IF('04.04_PLANO DE TRABALHO'!W54="",W47,'04.04_PLANO DE TRABALHO'!W54)</f>
        <v>Despesa</v>
      </c>
      <c r="X48">
        <f>IF('04.04_PLANO DE TRABALHO'!X54="",X47,'04.04_PLANO DE TRABALHO'!X54)</f>
        <v>0</v>
      </c>
      <c r="Y48">
        <f>IF('04.04_PLANO DE TRABALHO'!Y54="",Y47,'04.04_PLANO DE TRABALHO'!Y54)</f>
        <v>0</v>
      </c>
      <c r="Z48">
        <f>IF('04.04_PLANO DE TRABALHO'!Z54="",Z47,'04.04_PLANO DE TRABALHO'!Z54)</f>
        <v>0</v>
      </c>
      <c r="AA48">
        <f>IF('04.04_PLANO DE TRABALHO'!AA54="",AA47,'04.04_PLANO DE TRABALHO'!AA54)</f>
        <v>0</v>
      </c>
      <c r="AB48">
        <f>IF('04.04_PLANO DE TRABALHO'!AB54="",AB47,'04.04_PLANO DE TRABALHO'!AB54)</f>
        <v>0</v>
      </c>
      <c r="AC48">
        <f>IF('04.04_PLANO DE TRABALHO'!AC54="",AC47,'04.04_PLANO DE TRABALHO'!AC54)</f>
        <v>0</v>
      </c>
      <c r="AD48" t="str">
        <f>IF('04.04_PLANO DE TRABALHO'!AD54="",AD47,'04.04_PLANO DE TRABALHO'!AD54)</f>
        <v>Categoria</v>
      </c>
      <c r="AE48">
        <f>IF('04.04_PLANO DE TRABALHO'!AE54="",AE47,'04.04_PLANO DE TRABALHO'!AE54)</f>
        <v>0</v>
      </c>
      <c r="AF48">
        <f>IF('04.04_PLANO DE TRABALHO'!AF54="",AF47,'04.04_PLANO DE TRABALHO'!AF54)</f>
        <v>0</v>
      </c>
      <c r="AG48">
        <f>IF('04.04_PLANO DE TRABALHO'!AG54="",AG47,'04.04_PLANO DE TRABALHO'!AG54)</f>
        <v>0</v>
      </c>
      <c r="AH48">
        <f>IF('04.04_PLANO DE TRABALHO'!AH54="",AH47,'04.04_PLANO DE TRABALHO'!AH54)</f>
        <v>0</v>
      </c>
      <c r="AI48">
        <f>IF('04.04_PLANO DE TRABALHO'!AI54="",AI47,'04.04_PLANO DE TRABALHO'!AI54)</f>
        <v>0</v>
      </c>
      <c r="AJ48">
        <f>IF('04.04_PLANO DE TRABALHO'!AJ54="",AJ47,'04.04_PLANO DE TRABALHO'!AJ54)</f>
        <v>0</v>
      </c>
      <c r="AK48">
        <f>IF('04.04_PLANO DE TRABALHO'!AK54="",AK47,'04.04_PLANO DE TRABALHO'!AK54)</f>
        <v>0</v>
      </c>
      <c r="AL48" t="str">
        <f>IF('04.04_PLANO DE TRABALHO'!AL54="",AL47,'04.04_PLANO DE TRABALHO'!AL54)</f>
        <v>Subcategoria</v>
      </c>
      <c r="AM48">
        <f>IF('04.04_PLANO DE TRABALHO'!AM54="",AM47,'04.04_PLANO DE TRABALHO'!AM54)</f>
        <v>0</v>
      </c>
      <c r="AN48">
        <f>IF('04.04_PLANO DE TRABALHO'!AN54="",AN47,'04.04_PLANO DE TRABALHO'!AN54)</f>
        <v>0</v>
      </c>
      <c r="AO48">
        <f>IF('04.04_PLANO DE TRABALHO'!AO54="",AO47,'04.04_PLANO DE TRABALHO'!AO54)</f>
        <v>0</v>
      </c>
      <c r="AP48">
        <f>IF('04.04_PLANO DE TRABALHO'!AP54="",AP47,'04.04_PLANO DE TRABALHO'!AP54)</f>
        <v>0</v>
      </c>
      <c r="AQ48" t="str">
        <f>IF('04.04_PLANO DE TRABALHO'!AQ54="",AQ47,'04.04_PLANO DE TRABALHO'!AQ54)</f>
        <v>Fonte*</v>
      </c>
      <c r="AR48">
        <f>IF('04.04_PLANO DE TRABALHO'!AR54="",AR47,'04.04_PLANO DE TRABALHO'!AR54)</f>
        <v>0</v>
      </c>
      <c r="AS48">
        <f>IF('04.04_PLANO DE TRABALHO'!AS54="",AS47,'04.04_PLANO DE TRABALHO'!AS54)</f>
        <v>0</v>
      </c>
      <c r="AT48">
        <f>IF('04.04_PLANO DE TRABALHO'!AT54="",AT47,'04.04_PLANO DE TRABALHO'!AT54)</f>
        <v>0</v>
      </c>
      <c r="AU48" t="str">
        <f>IF('04.04_PLANO DE TRABALHO'!AU54="",AU47,'04.04_PLANO DE TRABALHO'!AU54)</f>
        <v>Unid</v>
      </c>
      <c r="AV48">
        <f>IF('04.04_PLANO DE TRABALHO'!AV54="",AV47,'04.04_PLANO DE TRABALHO'!AV54)</f>
        <v>0</v>
      </c>
      <c r="AW48" t="str">
        <f>IF('04.04_PLANO DE TRABALHO'!AW54="",AW47,'04.04_PLANO DE TRABALHO'!AW54)</f>
        <v>Valor 
Unit</v>
      </c>
      <c r="AX48">
        <f>IF('04.04_PLANO DE TRABALHO'!AX54="",AX47,'04.04_PLANO DE TRABALHO'!AX54)</f>
        <v>0</v>
      </c>
      <c r="AY48">
        <f>IF('04.04_PLANO DE TRABALHO'!AY54="",AY47,'04.04_PLANO DE TRABALHO'!AY54)</f>
        <v>0</v>
      </c>
      <c r="AZ48" t="str">
        <f>IF('04.04_PLANO DE TRABALHO'!AZ54="",AZ47,'04.04_PLANO DE TRABALHO'!AZ54)</f>
        <v>Qtde</v>
      </c>
      <c r="BA48">
        <f>IF('04.04_PLANO DE TRABALHO'!BA54="",BA47,'04.04_PLANO DE TRABALHO'!BA54)</f>
        <v>0</v>
      </c>
      <c r="BB48">
        <f>IF('04.04_PLANO DE TRABALHO'!BB54="",BB47,'04.04_PLANO DE TRABALHO'!BB54)</f>
        <v>0</v>
      </c>
      <c r="BD48" t="str">
        <v>Geral</v>
      </c>
      <c r="BE48" t="str">
        <v>1.3</v>
      </c>
      <c r="BF48">
        <v>0</v>
      </c>
      <c r="BG48" t="str">
        <v>Atividade</v>
      </c>
      <c r="BH48">
        <v>0</v>
      </c>
      <c r="BI48">
        <v>0</v>
      </c>
      <c r="BJ48" t="str">
        <v>Início</v>
      </c>
      <c r="BK48">
        <v>0</v>
      </c>
      <c r="BL48">
        <v>0</v>
      </c>
      <c r="BM48" t="str">
        <v>Fim</v>
      </c>
      <c r="BN48">
        <v>0</v>
      </c>
      <c r="BO48">
        <v>0</v>
      </c>
      <c r="BP48" t="str">
        <v>1.3.3</v>
      </c>
      <c r="BQ48">
        <v>0</v>
      </c>
      <c r="BR48">
        <v>0</v>
      </c>
      <c r="BS48" t="str">
        <v>SubAtividade</v>
      </c>
      <c r="BT48">
        <v>0</v>
      </c>
      <c r="BU48">
        <v>0</v>
      </c>
      <c r="BV48">
        <v>0</v>
      </c>
      <c r="BW48">
        <v>0</v>
      </c>
      <c r="BX48">
        <v>0</v>
      </c>
      <c r="BY48" t="str">
        <v>Despesa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 t="str">
        <v>Categoria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 t="str">
        <v>Subcategoria</v>
      </c>
      <c r="CO48">
        <v>0</v>
      </c>
      <c r="CP48">
        <v>0</v>
      </c>
      <c r="CQ48">
        <v>0</v>
      </c>
      <c r="CR48">
        <v>0</v>
      </c>
      <c r="CS48" t="str">
        <v>Fonte*</v>
      </c>
      <c r="CT48">
        <v>0</v>
      </c>
      <c r="CU48">
        <v>0</v>
      </c>
      <c r="CV48">
        <v>0</v>
      </c>
      <c r="CW48" t="str">
        <v>Unid</v>
      </c>
      <c r="CX48">
        <v>0</v>
      </c>
      <c r="CY48" t="str">
        <v>Valor 
Unit</v>
      </c>
      <c r="CZ48">
        <v>0</v>
      </c>
      <c r="DA48">
        <v>0</v>
      </c>
      <c r="DB48" t="str">
        <v>Qtde</v>
      </c>
      <c r="DC48">
        <v>0</v>
      </c>
      <c r="DD48">
        <v>0</v>
      </c>
      <c r="DF48" t="str">
        <v>Tesouraria</v>
      </c>
      <c r="DG48" t="str">
        <v>2.1</v>
      </c>
      <c r="DH48">
        <v>0</v>
      </c>
      <c r="DI48" t="str">
        <v>Atividade</v>
      </c>
      <c r="DJ48">
        <v>0</v>
      </c>
      <c r="DK48">
        <v>0</v>
      </c>
      <c r="DL48" t="str">
        <v>Início</v>
      </c>
      <c r="DM48">
        <v>0</v>
      </c>
      <c r="DN48">
        <v>0</v>
      </c>
      <c r="DO48" t="str">
        <v>Fim</v>
      </c>
      <c r="DP48">
        <v>0</v>
      </c>
      <c r="DQ48">
        <v>0</v>
      </c>
      <c r="DR48" t="str">
        <v>2.1.1</v>
      </c>
      <c r="DS48">
        <v>0</v>
      </c>
      <c r="DT48">
        <v>0</v>
      </c>
      <c r="DU48" t="str">
        <v>SubAtividade</v>
      </c>
      <c r="DV48">
        <v>0</v>
      </c>
      <c r="DW48">
        <v>0</v>
      </c>
      <c r="DX48">
        <v>0</v>
      </c>
      <c r="DY48">
        <v>0</v>
      </c>
      <c r="DZ48">
        <v>0</v>
      </c>
      <c r="EA48" t="str">
        <v>Despesa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 t="str">
        <v>Categoria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 t="str">
        <v>Subcategoria</v>
      </c>
      <c r="EQ48">
        <v>0</v>
      </c>
      <c r="ER48">
        <v>0</v>
      </c>
      <c r="ES48">
        <v>0</v>
      </c>
      <c r="ET48">
        <v>0</v>
      </c>
      <c r="EU48" t="str">
        <v>Fonte*</v>
      </c>
      <c r="EV48">
        <v>0</v>
      </c>
      <c r="EW48">
        <v>0</v>
      </c>
      <c r="EX48">
        <v>0</v>
      </c>
      <c r="EY48" t="str">
        <v>Unid</v>
      </c>
      <c r="EZ48">
        <v>0</v>
      </c>
      <c r="FA48" t="str">
        <v>Valor 
Unit</v>
      </c>
      <c r="FB48">
        <v>0</v>
      </c>
      <c r="FC48">
        <v>0</v>
      </c>
      <c r="FD48" t="str">
        <v>Qtde</v>
      </c>
      <c r="FE48">
        <v>0</v>
      </c>
      <c r="FF48">
        <v>0</v>
      </c>
      <c r="FH48" t="str">
        <v>Tesouraria</v>
      </c>
      <c r="FI48" t="str">
        <v>2.1</v>
      </c>
      <c r="FJ48">
        <v>0</v>
      </c>
      <c r="FK48" t="str">
        <v>Atividade</v>
      </c>
      <c r="FL48">
        <v>0</v>
      </c>
      <c r="FM48">
        <v>0</v>
      </c>
      <c r="FN48" t="str">
        <v>Início</v>
      </c>
      <c r="FO48">
        <v>0</v>
      </c>
      <c r="FP48">
        <v>0</v>
      </c>
      <c r="FQ48" t="str">
        <v>Fim</v>
      </c>
      <c r="FR48">
        <v>0</v>
      </c>
      <c r="FS48">
        <v>0</v>
      </c>
      <c r="FT48" t="str">
        <v>2.1.3</v>
      </c>
      <c r="FU48">
        <v>0</v>
      </c>
      <c r="FV48">
        <v>0</v>
      </c>
      <c r="FW48" t="str">
        <v>SubAtividade</v>
      </c>
      <c r="FX48">
        <v>0</v>
      </c>
      <c r="FY48">
        <v>0</v>
      </c>
      <c r="FZ48">
        <v>0</v>
      </c>
      <c r="GA48">
        <v>0</v>
      </c>
      <c r="GB48">
        <v>0</v>
      </c>
      <c r="GC48" t="str">
        <v>Despesa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 t="str">
        <v>Categoria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 t="str">
        <v>Subcategoria</v>
      </c>
      <c r="GS48">
        <v>0</v>
      </c>
      <c r="GT48">
        <v>0</v>
      </c>
      <c r="GU48">
        <v>0</v>
      </c>
      <c r="GV48">
        <v>0</v>
      </c>
      <c r="GW48" t="str">
        <v>Fonte*</v>
      </c>
      <c r="GX48">
        <v>0</v>
      </c>
      <c r="GY48">
        <v>0</v>
      </c>
      <c r="GZ48">
        <v>0</v>
      </c>
      <c r="HA48" t="str">
        <v>Unid</v>
      </c>
      <c r="HB48">
        <v>0</v>
      </c>
      <c r="HC48" t="str">
        <v>Valor 
Unit</v>
      </c>
      <c r="HD48">
        <v>0</v>
      </c>
      <c r="HE48">
        <v>0</v>
      </c>
      <c r="HF48" t="str">
        <v>Qtde</v>
      </c>
      <c r="HG48">
        <v>0</v>
      </c>
      <c r="HH48">
        <v>0</v>
      </c>
    </row>
    <row r="49" spans="1:216" x14ac:dyDescent="0.25">
      <c r="A49">
        <v>46</v>
      </c>
      <c r="B49" t="str">
        <f>'04.04_PLANO DE TRABALHO'!$Q$7</f>
        <v>Geral</v>
      </c>
      <c r="C49" t="str">
        <f>IF('04.04_PLANO DE TRABALHO'!C55="",C48,'04.04_PLANO DE TRABALHO'!C55)</f>
        <v>1.3</v>
      </c>
      <c r="D49">
        <f>IF('04.04_PLANO DE TRABALHO'!D55="",D48,'04.04_PLANO DE TRABALHO'!D55)</f>
        <v>0</v>
      </c>
      <c r="E49" t="str">
        <f>IF(OR('04.04_PLANO DE TRABALHO'!E55="",'04.04_PLANO DE TRABALHO'!E55="Planejado",'04.04_PLANO DE TRABALHO'!E55="Realizado"),E48,'04.04_PLANO DE TRABALHO'!E55)</f>
        <v>Atividade</v>
      </c>
      <c r="F49">
        <f>IF('04.04_PLANO DE TRABALHO'!F55="",F48,'04.04_PLANO DE TRABALHO'!F55)</f>
        <v>0</v>
      </c>
      <c r="G49">
        <f>IF('04.04_PLANO DE TRABALHO'!G55="",G48,'04.04_PLANO DE TRABALHO'!G55)</f>
        <v>0</v>
      </c>
      <c r="H49" t="str">
        <f>IF('04.04_PLANO DE TRABALHO'!H55="",H48,'04.04_PLANO DE TRABALHO'!H55)</f>
        <v>Início</v>
      </c>
      <c r="I49">
        <f>IF('04.04_PLANO DE TRABALHO'!I55="",I48,'04.04_PLANO DE TRABALHO'!I55)</f>
        <v>0</v>
      </c>
      <c r="J49">
        <f>IF('04.04_PLANO DE TRABALHO'!J55="",J48,'04.04_PLANO DE TRABALHO'!J55)</f>
        <v>0</v>
      </c>
      <c r="K49" t="str">
        <f>IF('04.04_PLANO DE TRABALHO'!K55="",K48,'04.04_PLANO DE TRABALHO'!K55)</f>
        <v>Fim</v>
      </c>
      <c r="L49">
        <f>IF('04.04_PLANO DE TRABALHO'!L55="",L48,'04.04_PLANO DE TRABALHO'!L55)</f>
        <v>0</v>
      </c>
      <c r="M49">
        <f>IF('04.04_PLANO DE TRABALHO'!M55="",M48,'04.04_PLANO DE TRABALHO'!M55)</f>
        <v>0</v>
      </c>
      <c r="N49" t="str">
        <f>IF('04.04_PLANO DE TRABALHO'!N55="",N48,'04.04_PLANO DE TRABALHO'!N55)</f>
        <v>Total da SubAtividade:</v>
      </c>
      <c r="O49">
        <f>IF('04.04_PLANO DE TRABALHO'!O55="",O48,'04.04_PLANO DE TRABALHO'!O55)</f>
        <v>0</v>
      </c>
      <c r="P49">
        <f>IF('04.04_PLANO DE TRABALHO'!P55="",P48,'04.04_PLANO DE TRABALHO'!P55)</f>
        <v>0</v>
      </c>
      <c r="Q49" t="str">
        <f>IF('04.04_PLANO DE TRABALHO'!Q55="",Q48,'04.04_PLANO DE TRABALHO'!Q55)</f>
        <v>SubAtividade</v>
      </c>
      <c r="R49">
        <f>IF('04.04_PLANO DE TRABALHO'!R55="",R48,'04.04_PLANO DE TRABALHO'!R55)</f>
        <v>0</v>
      </c>
      <c r="S49">
        <f>IF('04.04_PLANO DE TRABALHO'!S55="",S48,'04.04_PLANO DE TRABALHO'!S55)</f>
        <v>0</v>
      </c>
      <c r="T49">
        <f>IF('04.04_PLANO DE TRABALHO'!T55="",T48,'04.04_PLANO DE TRABALHO'!T55)</f>
        <v>0</v>
      </c>
      <c r="U49">
        <f>IF('04.04_PLANO DE TRABALHO'!U55="",U48,'04.04_PLANO DE TRABALHO'!U55)</f>
        <v>0</v>
      </c>
      <c r="V49">
        <f>IF('04.04_PLANO DE TRABALHO'!V55="",V48,'04.04_PLANO DE TRABALHO'!V55)</f>
        <v>0</v>
      </c>
      <c r="W49" t="str">
        <f>IF('04.04_PLANO DE TRABALHO'!W55="",W48,'04.04_PLANO DE TRABALHO'!W55)</f>
        <v>Despesa</v>
      </c>
      <c r="X49">
        <f>IF('04.04_PLANO DE TRABALHO'!X55="",X48,'04.04_PLANO DE TRABALHO'!X55)</f>
        <v>0</v>
      </c>
      <c r="Y49">
        <f>IF('04.04_PLANO DE TRABALHO'!Y55="",Y48,'04.04_PLANO DE TRABALHO'!Y55)</f>
        <v>0</v>
      </c>
      <c r="Z49">
        <f>IF('04.04_PLANO DE TRABALHO'!Z55="",Z48,'04.04_PLANO DE TRABALHO'!Z55)</f>
        <v>0</v>
      </c>
      <c r="AA49">
        <f>IF('04.04_PLANO DE TRABALHO'!AA55="",AA48,'04.04_PLANO DE TRABALHO'!AA55)</f>
        <v>0</v>
      </c>
      <c r="AB49">
        <f>IF('04.04_PLANO DE TRABALHO'!AB55="",AB48,'04.04_PLANO DE TRABALHO'!AB55)</f>
        <v>0</v>
      </c>
      <c r="AC49">
        <f>IF('04.04_PLANO DE TRABALHO'!AC55="",AC48,'04.04_PLANO DE TRABALHO'!AC55)</f>
        <v>0</v>
      </c>
      <c r="AD49" t="str">
        <f>IF('04.04_PLANO DE TRABALHO'!AD55="",AD48,'04.04_PLANO DE TRABALHO'!AD55)</f>
        <v>Categoria</v>
      </c>
      <c r="AE49">
        <f>IF('04.04_PLANO DE TRABALHO'!AE55="",AE48,'04.04_PLANO DE TRABALHO'!AE55)</f>
        <v>0</v>
      </c>
      <c r="AF49">
        <f>IF('04.04_PLANO DE TRABALHO'!AF55="",AF48,'04.04_PLANO DE TRABALHO'!AF55)</f>
        <v>0</v>
      </c>
      <c r="AG49">
        <f>IF('04.04_PLANO DE TRABALHO'!AG55="",AG48,'04.04_PLANO DE TRABALHO'!AG55)</f>
        <v>0</v>
      </c>
      <c r="AH49">
        <f>IF('04.04_PLANO DE TRABALHO'!AH55="",AH48,'04.04_PLANO DE TRABALHO'!AH55)</f>
        <v>0</v>
      </c>
      <c r="AI49">
        <f>IF('04.04_PLANO DE TRABALHO'!AI55="",AI48,'04.04_PLANO DE TRABALHO'!AI55)</f>
        <v>0</v>
      </c>
      <c r="AJ49">
        <f>IF('04.04_PLANO DE TRABALHO'!AJ55="",AJ48,'04.04_PLANO DE TRABALHO'!AJ55)</f>
        <v>0</v>
      </c>
      <c r="AK49">
        <f>IF('04.04_PLANO DE TRABALHO'!AK55="",AK48,'04.04_PLANO DE TRABALHO'!AK55)</f>
        <v>0</v>
      </c>
      <c r="AL49" t="str">
        <f>IF('04.04_PLANO DE TRABALHO'!AL55="",AL48,'04.04_PLANO DE TRABALHO'!AL55)</f>
        <v>Subcategoria</v>
      </c>
      <c r="AM49">
        <f>IF('04.04_PLANO DE TRABALHO'!AM55="",AM48,'04.04_PLANO DE TRABALHO'!AM55)</f>
        <v>0</v>
      </c>
      <c r="AN49">
        <f>IF('04.04_PLANO DE TRABALHO'!AN55="",AN48,'04.04_PLANO DE TRABALHO'!AN55)</f>
        <v>0</v>
      </c>
      <c r="AO49">
        <f>IF('04.04_PLANO DE TRABALHO'!AO55="",AO48,'04.04_PLANO DE TRABALHO'!AO55)</f>
        <v>0</v>
      </c>
      <c r="AP49">
        <f>IF('04.04_PLANO DE TRABALHO'!AP55="",AP48,'04.04_PLANO DE TRABALHO'!AP55)</f>
        <v>0</v>
      </c>
      <c r="AQ49" t="str">
        <f>IF('04.04_PLANO DE TRABALHO'!AQ55="",AQ48,'04.04_PLANO DE TRABALHO'!AQ55)</f>
        <v>Fonte*</v>
      </c>
      <c r="AR49">
        <f>IF('04.04_PLANO DE TRABALHO'!AR55="",AR48,'04.04_PLANO DE TRABALHO'!AR55)</f>
        <v>0</v>
      </c>
      <c r="AS49">
        <f>IF('04.04_PLANO DE TRABALHO'!AS55="",AS48,'04.04_PLANO DE TRABALHO'!AS55)</f>
        <v>0</v>
      </c>
      <c r="AT49">
        <f>IF('04.04_PLANO DE TRABALHO'!AT55="",AT48,'04.04_PLANO DE TRABALHO'!AT55)</f>
        <v>0</v>
      </c>
      <c r="AU49" t="str">
        <f>IF('04.04_PLANO DE TRABALHO'!AU55="",AU48,'04.04_PLANO DE TRABALHO'!AU55)</f>
        <v>Unid</v>
      </c>
      <c r="AV49">
        <f>IF('04.04_PLANO DE TRABALHO'!AV55="",AV48,'04.04_PLANO DE TRABALHO'!AV55)</f>
        <v>0</v>
      </c>
      <c r="AW49" t="str">
        <f>IF('04.04_PLANO DE TRABALHO'!AW55="",AW48,'04.04_PLANO DE TRABALHO'!AW55)</f>
        <v>Valor 
Unit</v>
      </c>
      <c r="AX49">
        <f>IF('04.04_PLANO DE TRABALHO'!AX55="",AX48,'04.04_PLANO DE TRABALHO'!AX55)</f>
        <v>0</v>
      </c>
      <c r="AY49">
        <f>IF('04.04_PLANO DE TRABALHO'!AY55="",AY48,'04.04_PLANO DE TRABALHO'!AY55)</f>
        <v>0</v>
      </c>
      <c r="AZ49" t="str">
        <f>IF('04.04_PLANO DE TRABALHO'!AZ55="",AZ48,'04.04_PLANO DE TRABALHO'!AZ55)</f>
        <v>Qtde</v>
      </c>
      <c r="BA49">
        <f>IF('04.04_PLANO DE TRABALHO'!BA55="",BA48,'04.04_PLANO DE TRABALHO'!BA55)</f>
        <v>0</v>
      </c>
      <c r="BB49">
        <f>IF('04.04_PLANO DE TRABALHO'!BB55="",BB48,'04.04_PLANO DE TRABALHO'!BB55)</f>
        <v>0</v>
      </c>
      <c r="BD49" t="str">
        <v>Geral</v>
      </c>
      <c r="BE49" t="str">
        <v>1.3</v>
      </c>
      <c r="BF49">
        <v>0</v>
      </c>
      <c r="BG49" t="str">
        <v>Atividade</v>
      </c>
      <c r="BH49">
        <v>0</v>
      </c>
      <c r="BI49">
        <v>0</v>
      </c>
      <c r="BJ49" t="str">
        <v>Início</v>
      </c>
      <c r="BK49">
        <v>0</v>
      </c>
      <c r="BL49">
        <v>0</v>
      </c>
      <c r="BM49" t="str">
        <v>Fim</v>
      </c>
      <c r="BN49">
        <v>0</v>
      </c>
      <c r="BO49">
        <v>0</v>
      </c>
      <c r="BP49" t="str">
        <v>1.3.3</v>
      </c>
      <c r="BQ49">
        <v>0</v>
      </c>
      <c r="BR49">
        <v>0</v>
      </c>
      <c r="BS49" t="str">
        <v>SubAtividade</v>
      </c>
      <c r="BT49">
        <v>0</v>
      </c>
      <c r="BU49">
        <v>0</v>
      </c>
      <c r="BV49">
        <v>0</v>
      </c>
      <c r="BW49">
        <v>0</v>
      </c>
      <c r="BX49">
        <v>0</v>
      </c>
      <c r="BY49" t="str">
        <v>Despesa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 t="str">
        <v>Categoria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 t="str">
        <v>Subcategoria</v>
      </c>
      <c r="CO49">
        <v>0</v>
      </c>
      <c r="CP49">
        <v>0</v>
      </c>
      <c r="CQ49">
        <v>0</v>
      </c>
      <c r="CR49">
        <v>0</v>
      </c>
      <c r="CS49" t="str">
        <v>Fonte*</v>
      </c>
      <c r="CT49">
        <v>0</v>
      </c>
      <c r="CU49">
        <v>0</v>
      </c>
      <c r="CV49">
        <v>0</v>
      </c>
      <c r="CW49" t="str">
        <v>Unid</v>
      </c>
      <c r="CX49">
        <v>0</v>
      </c>
      <c r="CY49" t="str">
        <v>Valor 
Unit</v>
      </c>
      <c r="CZ49">
        <v>0</v>
      </c>
      <c r="DA49">
        <v>0</v>
      </c>
      <c r="DB49" t="str">
        <v>Qtde</v>
      </c>
      <c r="DC49">
        <v>0</v>
      </c>
      <c r="DD49">
        <v>0</v>
      </c>
      <c r="DF49" t="str">
        <v>Tesouraria</v>
      </c>
      <c r="DG49" t="str">
        <v>2.1</v>
      </c>
      <c r="DH49">
        <v>0</v>
      </c>
      <c r="DI49" t="str">
        <v>Atividade</v>
      </c>
      <c r="DJ49">
        <v>0</v>
      </c>
      <c r="DK49">
        <v>0</v>
      </c>
      <c r="DL49" t="str">
        <v>Início</v>
      </c>
      <c r="DM49">
        <v>0</v>
      </c>
      <c r="DN49">
        <v>0</v>
      </c>
      <c r="DO49" t="str">
        <v>Fim</v>
      </c>
      <c r="DP49">
        <v>0</v>
      </c>
      <c r="DQ49">
        <v>0</v>
      </c>
      <c r="DR49" t="str">
        <v>2.1.1</v>
      </c>
      <c r="DS49">
        <v>0</v>
      </c>
      <c r="DT49">
        <v>0</v>
      </c>
      <c r="DU49" t="str">
        <v>SubAtividade</v>
      </c>
      <c r="DV49">
        <v>0</v>
      </c>
      <c r="DW49">
        <v>0</v>
      </c>
      <c r="DX49">
        <v>0</v>
      </c>
      <c r="DY49">
        <v>0</v>
      </c>
      <c r="DZ49">
        <v>0</v>
      </c>
      <c r="EA49" t="str">
        <v>Despesa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 t="str">
        <v>Categoria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 t="str">
        <v>Subcategoria</v>
      </c>
      <c r="EQ49">
        <v>0</v>
      </c>
      <c r="ER49">
        <v>0</v>
      </c>
      <c r="ES49">
        <v>0</v>
      </c>
      <c r="ET49">
        <v>0</v>
      </c>
      <c r="EU49" t="str">
        <v>Fonte*</v>
      </c>
      <c r="EV49">
        <v>0</v>
      </c>
      <c r="EW49">
        <v>0</v>
      </c>
      <c r="EX49">
        <v>0</v>
      </c>
      <c r="EY49" t="str">
        <v>Unid</v>
      </c>
      <c r="EZ49">
        <v>0</v>
      </c>
      <c r="FA49" t="str">
        <v>Valor 
Unit</v>
      </c>
      <c r="FB49">
        <v>0</v>
      </c>
      <c r="FC49">
        <v>0</v>
      </c>
      <c r="FD49" t="str">
        <v>Qtde</v>
      </c>
      <c r="FE49">
        <v>0</v>
      </c>
      <c r="FF49">
        <v>0</v>
      </c>
      <c r="FH49" t="str">
        <v>Tesouraria</v>
      </c>
      <c r="FI49" t="str">
        <v>2.1</v>
      </c>
      <c r="FJ49">
        <v>0</v>
      </c>
      <c r="FK49" t="str">
        <v>Atividade</v>
      </c>
      <c r="FL49">
        <v>0</v>
      </c>
      <c r="FM49">
        <v>0</v>
      </c>
      <c r="FN49" t="str">
        <v>Início</v>
      </c>
      <c r="FO49">
        <v>0</v>
      </c>
      <c r="FP49">
        <v>0</v>
      </c>
      <c r="FQ49" t="str">
        <v>Fim</v>
      </c>
      <c r="FR49">
        <v>0</v>
      </c>
      <c r="FS49">
        <v>0</v>
      </c>
      <c r="FT49" t="str">
        <v>2.1.3</v>
      </c>
      <c r="FU49">
        <v>0</v>
      </c>
      <c r="FV49">
        <v>0</v>
      </c>
      <c r="FW49" t="str">
        <v>SubAtividade</v>
      </c>
      <c r="FX49">
        <v>0</v>
      </c>
      <c r="FY49">
        <v>0</v>
      </c>
      <c r="FZ49">
        <v>0</v>
      </c>
      <c r="GA49">
        <v>0</v>
      </c>
      <c r="GB49">
        <v>0</v>
      </c>
      <c r="GC49" t="str">
        <v>Despesa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 t="str">
        <v>Categoria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 t="str">
        <v>Subcategoria</v>
      </c>
      <c r="GS49">
        <v>0</v>
      </c>
      <c r="GT49">
        <v>0</v>
      </c>
      <c r="GU49">
        <v>0</v>
      </c>
      <c r="GV49">
        <v>0</v>
      </c>
      <c r="GW49" t="str">
        <v>Fonte*</v>
      </c>
      <c r="GX49">
        <v>0</v>
      </c>
      <c r="GY49">
        <v>0</v>
      </c>
      <c r="GZ49">
        <v>0</v>
      </c>
      <c r="HA49" t="str">
        <v>Unid</v>
      </c>
      <c r="HB49">
        <v>0</v>
      </c>
      <c r="HC49" t="str">
        <v>Valor 
Unit</v>
      </c>
      <c r="HD49">
        <v>0</v>
      </c>
      <c r="HE49">
        <v>0</v>
      </c>
      <c r="HF49" t="str">
        <v>Qtde</v>
      </c>
      <c r="HG49">
        <v>0</v>
      </c>
      <c r="HH49">
        <v>0</v>
      </c>
    </row>
    <row r="50" spans="1:216" x14ac:dyDescent="0.25">
      <c r="A50">
        <v>47</v>
      </c>
      <c r="B50" t="str">
        <f>'04.04_PLANO DE TRABALHO'!$Q$7</f>
        <v>Geral</v>
      </c>
      <c r="C50" t="str">
        <f>IF('04.04_PLANO DE TRABALHO'!C56="",C49,'04.04_PLANO DE TRABALHO'!C56)</f>
        <v>1.3</v>
      </c>
      <c r="D50">
        <f>IF('04.04_PLANO DE TRABALHO'!D56="",D49,'04.04_PLANO DE TRABALHO'!D56)</f>
        <v>0</v>
      </c>
      <c r="E50" t="str">
        <f>IF(OR('04.04_PLANO DE TRABALHO'!E56="",'04.04_PLANO DE TRABALHO'!E56="Planejado",'04.04_PLANO DE TRABALHO'!E56="Realizado"),E49,'04.04_PLANO DE TRABALHO'!E56)</f>
        <v>Atividade</v>
      </c>
      <c r="F50">
        <f>IF('04.04_PLANO DE TRABALHO'!F56="",F49,'04.04_PLANO DE TRABALHO'!F56)</f>
        <v>0</v>
      </c>
      <c r="G50">
        <f>IF('04.04_PLANO DE TRABALHO'!G56="",G49,'04.04_PLANO DE TRABALHO'!G56)</f>
        <v>0</v>
      </c>
      <c r="H50" t="str">
        <f>IF('04.04_PLANO DE TRABALHO'!H56="",H49,'04.04_PLANO DE TRABALHO'!H56)</f>
        <v>Início</v>
      </c>
      <c r="I50">
        <f>IF('04.04_PLANO DE TRABALHO'!I56="",I49,'04.04_PLANO DE TRABALHO'!I56)</f>
        <v>0</v>
      </c>
      <c r="J50">
        <f>IF('04.04_PLANO DE TRABALHO'!J56="",J49,'04.04_PLANO DE TRABALHO'!J56)</f>
        <v>0</v>
      </c>
      <c r="K50" t="str">
        <f>IF('04.04_PLANO DE TRABALHO'!K56="",K49,'04.04_PLANO DE TRABALHO'!K56)</f>
        <v>Fim</v>
      </c>
      <c r="L50">
        <f>IF('04.04_PLANO DE TRABALHO'!L56="",L49,'04.04_PLANO DE TRABALHO'!L56)</f>
        <v>0</v>
      </c>
      <c r="M50">
        <f>IF('04.04_PLANO DE TRABALHO'!M56="",M49,'04.04_PLANO DE TRABALHO'!M56)</f>
        <v>0</v>
      </c>
      <c r="N50" t="str">
        <f>IF('04.04_PLANO DE TRABALHO'!N56="",N49,'04.04_PLANO DE TRABALHO'!N56)</f>
        <v>1.3.3</v>
      </c>
      <c r="O50">
        <f>IF('04.04_PLANO DE TRABALHO'!O56="",O49,'04.04_PLANO DE TRABALHO'!O56)</f>
        <v>0</v>
      </c>
      <c r="P50">
        <f>IF('04.04_PLANO DE TRABALHO'!P56="",P49,'04.04_PLANO DE TRABALHO'!P56)</f>
        <v>0</v>
      </c>
      <c r="Q50" t="str">
        <f>IF('04.04_PLANO DE TRABALHO'!Q56="",Q49,'04.04_PLANO DE TRABALHO'!Q56)</f>
        <v>SubAtividade</v>
      </c>
      <c r="R50">
        <f>IF('04.04_PLANO DE TRABALHO'!R56="",R49,'04.04_PLANO DE TRABALHO'!R56)</f>
        <v>0</v>
      </c>
      <c r="S50">
        <f>IF('04.04_PLANO DE TRABALHO'!S56="",S49,'04.04_PLANO DE TRABALHO'!S56)</f>
        <v>0</v>
      </c>
      <c r="T50">
        <f>IF('04.04_PLANO DE TRABALHO'!T56="",T49,'04.04_PLANO DE TRABALHO'!T56)</f>
        <v>0</v>
      </c>
      <c r="U50">
        <f>IF('04.04_PLANO DE TRABALHO'!U56="",U49,'04.04_PLANO DE TRABALHO'!U56)</f>
        <v>0</v>
      </c>
      <c r="V50">
        <f>IF('04.04_PLANO DE TRABALHO'!V56="",V49,'04.04_PLANO DE TRABALHO'!V56)</f>
        <v>0</v>
      </c>
      <c r="W50" t="str">
        <f>IF('04.04_PLANO DE TRABALHO'!W56="",W49,'04.04_PLANO DE TRABALHO'!W56)</f>
        <v>Despesa</v>
      </c>
      <c r="X50">
        <f>IF('04.04_PLANO DE TRABALHO'!X56="",X49,'04.04_PLANO DE TRABALHO'!X56)</f>
        <v>0</v>
      </c>
      <c r="Y50">
        <f>IF('04.04_PLANO DE TRABALHO'!Y56="",Y49,'04.04_PLANO DE TRABALHO'!Y56)</f>
        <v>0</v>
      </c>
      <c r="Z50">
        <f>IF('04.04_PLANO DE TRABALHO'!Z56="",Z49,'04.04_PLANO DE TRABALHO'!Z56)</f>
        <v>0</v>
      </c>
      <c r="AA50">
        <f>IF('04.04_PLANO DE TRABALHO'!AA56="",AA49,'04.04_PLANO DE TRABALHO'!AA56)</f>
        <v>0</v>
      </c>
      <c r="AB50">
        <f>IF('04.04_PLANO DE TRABALHO'!AB56="",AB49,'04.04_PLANO DE TRABALHO'!AB56)</f>
        <v>0</v>
      </c>
      <c r="AC50">
        <f>IF('04.04_PLANO DE TRABALHO'!AC56="",AC49,'04.04_PLANO DE TRABALHO'!AC56)</f>
        <v>0</v>
      </c>
      <c r="AD50" t="str">
        <f>IF('04.04_PLANO DE TRABALHO'!AD56="",AD49,'04.04_PLANO DE TRABALHO'!AD56)</f>
        <v>Categoria</v>
      </c>
      <c r="AE50">
        <f>IF('04.04_PLANO DE TRABALHO'!AE56="",AE49,'04.04_PLANO DE TRABALHO'!AE56)</f>
        <v>0</v>
      </c>
      <c r="AF50">
        <f>IF('04.04_PLANO DE TRABALHO'!AF56="",AF49,'04.04_PLANO DE TRABALHO'!AF56)</f>
        <v>0</v>
      </c>
      <c r="AG50">
        <f>IF('04.04_PLANO DE TRABALHO'!AG56="",AG49,'04.04_PLANO DE TRABALHO'!AG56)</f>
        <v>0</v>
      </c>
      <c r="AH50">
        <f>IF('04.04_PLANO DE TRABALHO'!AH56="",AH49,'04.04_PLANO DE TRABALHO'!AH56)</f>
        <v>0</v>
      </c>
      <c r="AI50">
        <f>IF('04.04_PLANO DE TRABALHO'!AI56="",AI49,'04.04_PLANO DE TRABALHO'!AI56)</f>
        <v>0</v>
      </c>
      <c r="AJ50">
        <f>IF('04.04_PLANO DE TRABALHO'!AJ56="",AJ49,'04.04_PLANO DE TRABALHO'!AJ56)</f>
        <v>0</v>
      </c>
      <c r="AK50">
        <f>IF('04.04_PLANO DE TRABALHO'!AK56="",AK49,'04.04_PLANO DE TRABALHO'!AK56)</f>
        <v>0</v>
      </c>
      <c r="AL50" t="str">
        <f>IF('04.04_PLANO DE TRABALHO'!AL56="",AL49,'04.04_PLANO DE TRABALHO'!AL56)</f>
        <v>Subcategoria</v>
      </c>
      <c r="AM50">
        <f>IF('04.04_PLANO DE TRABALHO'!AM56="",AM49,'04.04_PLANO DE TRABALHO'!AM56)</f>
        <v>0</v>
      </c>
      <c r="AN50">
        <f>IF('04.04_PLANO DE TRABALHO'!AN56="",AN49,'04.04_PLANO DE TRABALHO'!AN56)</f>
        <v>0</v>
      </c>
      <c r="AO50">
        <f>IF('04.04_PLANO DE TRABALHO'!AO56="",AO49,'04.04_PLANO DE TRABALHO'!AO56)</f>
        <v>0</v>
      </c>
      <c r="AP50">
        <f>IF('04.04_PLANO DE TRABALHO'!AP56="",AP49,'04.04_PLANO DE TRABALHO'!AP56)</f>
        <v>0</v>
      </c>
      <c r="AQ50" t="str">
        <f>IF('04.04_PLANO DE TRABALHO'!AQ56="",AQ49,'04.04_PLANO DE TRABALHO'!AQ56)</f>
        <v>Fonte*</v>
      </c>
      <c r="AR50">
        <f>IF('04.04_PLANO DE TRABALHO'!AR56="",AR49,'04.04_PLANO DE TRABALHO'!AR56)</f>
        <v>0</v>
      </c>
      <c r="AS50">
        <f>IF('04.04_PLANO DE TRABALHO'!AS56="",AS49,'04.04_PLANO DE TRABALHO'!AS56)</f>
        <v>0</v>
      </c>
      <c r="AT50">
        <f>IF('04.04_PLANO DE TRABALHO'!AT56="",AT49,'04.04_PLANO DE TRABALHO'!AT56)</f>
        <v>0</v>
      </c>
      <c r="AU50" t="str">
        <f>IF('04.04_PLANO DE TRABALHO'!AU56="",AU49,'04.04_PLANO DE TRABALHO'!AU56)</f>
        <v>Unid</v>
      </c>
      <c r="AV50">
        <f>IF('04.04_PLANO DE TRABALHO'!AV56="",AV49,'04.04_PLANO DE TRABALHO'!AV56)</f>
        <v>0</v>
      </c>
      <c r="AW50" t="str">
        <f>IF('04.04_PLANO DE TRABALHO'!AW56="",AW49,'04.04_PLANO DE TRABALHO'!AW56)</f>
        <v>Valor 
Unit</v>
      </c>
      <c r="AX50">
        <f>IF('04.04_PLANO DE TRABALHO'!AX56="",AX49,'04.04_PLANO DE TRABALHO'!AX56)</f>
        <v>0</v>
      </c>
      <c r="AY50">
        <f>IF('04.04_PLANO DE TRABALHO'!AY56="",AY49,'04.04_PLANO DE TRABALHO'!AY56)</f>
        <v>0</v>
      </c>
      <c r="AZ50" t="str">
        <f>IF('04.04_PLANO DE TRABALHO'!AZ56="",AZ49,'04.04_PLANO DE TRABALHO'!AZ56)</f>
        <v>Qtde</v>
      </c>
      <c r="BA50">
        <f>IF('04.04_PLANO DE TRABALHO'!BA56="",BA49,'04.04_PLANO DE TRABALHO'!BA56)</f>
        <v>0</v>
      </c>
      <c r="BB50">
        <f>IF('04.04_PLANO DE TRABALHO'!BB56="",BB49,'04.04_PLANO DE TRABALHO'!BB56)</f>
        <v>0</v>
      </c>
      <c r="BD50" t="str">
        <v>Tesouraria</v>
      </c>
      <c r="BE50" t="str">
        <v>2.1</v>
      </c>
      <c r="BF50">
        <v>0</v>
      </c>
      <c r="BG50" t="str">
        <v>Atividade</v>
      </c>
      <c r="BH50">
        <v>0</v>
      </c>
      <c r="BI50">
        <v>0</v>
      </c>
      <c r="BJ50" t="str">
        <v>Início</v>
      </c>
      <c r="BK50">
        <v>0</v>
      </c>
      <c r="BL50">
        <v>0</v>
      </c>
      <c r="BM50" t="str">
        <v>Fim</v>
      </c>
      <c r="BN50">
        <v>0</v>
      </c>
      <c r="BO50">
        <v>0</v>
      </c>
      <c r="BP50" t="str">
        <v>2.1.1</v>
      </c>
      <c r="BQ50">
        <v>0</v>
      </c>
      <c r="BR50">
        <v>0</v>
      </c>
      <c r="BS50" t="str">
        <v>SubAtividade</v>
      </c>
      <c r="BT50">
        <v>0</v>
      </c>
      <c r="BU50">
        <v>0</v>
      </c>
      <c r="BV50">
        <v>0</v>
      </c>
      <c r="BW50">
        <v>0</v>
      </c>
      <c r="BX50">
        <v>0</v>
      </c>
      <c r="BY50" t="str">
        <v>Despesa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 t="str">
        <v>Categoria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 t="str">
        <v>Subcategoria</v>
      </c>
      <c r="CO50">
        <v>0</v>
      </c>
      <c r="CP50">
        <v>0</v>
      </c>
      <c r="CQ50">
        <v>0</v>
      </c>
      <c r="CR50">
        <v>0</v>
      </c>
      <c r="CS50" t="str">
        <v>Fonte*</v>
      </c>
      <c r="CT50">
        <v>0</v>
      </c>
      <c r="CU50">
        <v>0</v>
      </c>
      <c r="CV50">
        <v>0</v>
      </c>
      <c r="CW50" t="str">
        <v>Unid</v>
      </c>
      <c r="CX50">
        <v>0</v>
      </c>
      <c r="CY50" t="str">
        <v>Valor 
Unit</v>
      </c>
      <c r="CZ50">
        <v>0</v>
      </c>
      <c r="DA50">
        <v>0</v>
      </c>
      <c r="DB50" t="str">
        <v>Qtde</v>
      </c>
      <c r="DC50">
        <v>0</v>
      </c>
      <c r="DD50">
        <v>0</v>
      </c>
      <c r="DF50" t="str">
        <v>Tesouraria</v>
      </c>
      <c r="DG50" t="str">
        <v>2.1</v>
      </c>
      <c r="DH50">
        <v>0</v>
      </c>
      <c r="DI50" t="str">
        <v>Atividade</v>
      </c>
      <c r="DJ50">
        <v>0</v>
      </c>
      <c r="DK50">
        <v>0</v>
      </c>
      <c r="DL50" t="str">
        <v>Início</v>
      </c>
      <c r="DM50">
        <v>0</v>
      </c>
      <c r="DN50">
        <v>0</v>
      </c>
      <c r="DO50" t="str">
        <v>Fim</v>
      </c>
      <c r="DP50">
        <v>0</v>
      </c>
      <c r="DQ50">
        <v>0</v>
      </c>
      <c r="DR50" t="str">
        <v>2.1.1</v>
      </c>
      <c r="DS50">
        <v>0</v>
      </c>
      <c r="DT50">
        <v>0</v>
      </c>
      <c r="DU50" t="str">
        <v>SubAtividade</v>
      </c>
      <c r="DV50">
        <v>0</v>
      </c>
      <c r="DW50">
        <v>0</v>
      </c>
      <c r="DX50">
        <v>0</v>
      </c>
      <c r="DY50">
        <v>0</v>
      </c>
      <c r="DZ50">
        <v>0</v>
      </c>
      <c r="EA50" t="str">
        <v>Despesa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 t="str">
        <v>Categoria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 t="str">
        <v>Subcategoria</v>
      </c>
      <c r="EQ50">
        <v>0</v>
      </c>
      <c r="ER50">
        <v>0</v>
      </c>
      <c r="ES50">
        <v>0</v>
      </c>
      <c r="ET50">
        <v>0</v>
      </c>
      <c r="EU50" t="str">
        <v>Fonte*</v>
      </c>
      <c r="EV50">
        <v>0</v>
      </c>
      <c r="EW50">
        <v>0</v>
      </c>
      <c r="EX50">
        <v>0</v>
      </c>
      <c r="EY50" t="str">
        <v>Unid</v>
      </c>
      <c r="EZ50">
        <v>0</v>
      </c>
      <c r="FA50" t="str">
        <v>Valor 
Unit</v>
      </c>
      <c r="FB50">
        <v>0</v>
      </c>
      <c r="FC50">
        <v>0</v>
      </c>
      <c r="FD50" t="str">
        <v>Qtde</v>
      </c>
      <c r="FE50">
        <v>0</v>
      </c>
      <c r="FF50">
        <v>0</v>
      </c>
      <c r="FH50" t="str">
        <v>Tesouraria</v>
      </c>
      <c r="FI50" t="str">
        <v>2.1</v>
      </c>
      <c r="FJ50">
        <v>0</v>
      </c>
      <c r="FK50" t="str">
        <v>Atividade</v>
      </c>
      <c r="FL50">
        <v>0</v>
      </c>
      <c r="FM50">
        <v>0</v>
      </c>
      <c r="FN50" t="str">
        <v>Início</v>
      </c>
      <c r="FO50">
        <v>0</v>
      </c>
      <c r="FP50">
        <v>0</v>
      </c>
      <c r="FQ50" t="str">
        <v>Fim</v>
      </c>
      <c r="FR50">
        <v>0</v>
      </c>
      <c r="FS50">
        <v>0</v>
      </c>
      <c r="FT50" t="str">
        <v>2.1.3</v>
      </c>
      <c r="FU50">
        <v>0</v>
      </c>
      <c r="FV50">
        <v>0</v>
      </c>
      <c r="FW50" t="str">
        <v>SubAtividade</v>
      </c>
      <c r="FX50">
        <v>0</v>
      </c>
      <c r="FY50">
        <v>0</v>
      </c>
      <c r="FZ50">
        <v>0</v>
      </c>
      <c r="GA50">
        <v>0</v>
      </c>
      <c r="GB50">
        <v>0</v>
      </c>
      <c r="GC50" t="str">
        <v>Despesa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 t="str">
        <v>Categoria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 t="str">
        <v>Subcategoria</v>
      </c>
      <c r="GS50">
        <v>0</v>
      </c>
      <c r="GT50">
        <v>0</v>
      </c>
      <c r="GU50">
        <v>0</v>
      </c>
      <c r="GV50">
        <v>0</v>
      </c>
      <c r="GW50" t="str">
        <v>Fonte*</v>
      </c>
      <c r="GX50">
        <v>0</v>
      </c>
      <c r="GY50">
        <v>0</v>
      </c>
      <c r="GZ50">
        <v>0</v>
      </c>
      <c r="HA50" t="str">
        <v>Unid</v>
      </c>
      <c r="HB50">
        <v>0</v>
      </c>
      <c r="HC50" t="str">
        <v>Valor 
Unit</v>
      </c>
      <c r="HD50">
        <v>0</v>
      </c>
      <c r="HE50">
        <v>0</v>
      </c>
      <c r="HF50" t="str">
        <v>Qtde</v>
      </c>
      <c r="HG50">
        <v>0</v>
      </c>
      <c r="HH50">
        <v>0</v>
      </c>
    </row>
    <row r="51" spans="1:216" x14ac:dyDescent="0.25">
      <c r="A51">
        <v>48</v>
      </c>
      <c r="B51" t="str">
        <f>'04.04_PLANO DE TRABALHO'!$Q$7</f>
        <v>Geral</v>
      </c>
      <c r="C51" t="str">
        <f>IF('04.04_PLANO DE TRABALHO'!C57="",C50,'04.04_PLANO DE TRABALHO'!C57)</f>
        <v>1.3</v>
      </c>
      <c r="D51">
        <f>IF('04.04_PLANO DE TRABALHO'!D57="",D50,'04.04_PLANO DE TRABALHO'!D57)</f>
        <v>0</v>
      </c>
      <c r="E51" t="str">
        <f>IF(OR('04.04_PLANO DE TRABALHO'!E57="",'04.04_PLANO DE TRABALHO'!E57="Planejado",'04.04_PLANO DE TRABALHO'!E57="Realizado"),E50,'04.04_PLANO DE TRABALHO'!E57)</f>
        <v>Atividade</v>
      </c>
      <c r="F51">
        <f>IF('04.04_PLANO DE TRABALHO'!F57="",F50,'04.04_PLANO DE TRABALHO'!F57)</f>
        <v>0</v>
      </c>
      <c r="G51">
        <f>IF('04.04_PLANO DE TRABALHO'!G57="",G50,'04.04_PLANO DE TRABALHO'!G57)</f>
        <v>0</v>
      </c>
      <c r="H51" t="str">
        <f>IF('04.04_PLANO DE TRABALHO'!H57="",H50,'04.04_PLANO DE TRABALHO'!H57)</f>
        <v>Início</v>
      </c>
      <c r="I51">
        <f>IF('04.04_PLANO DE TRABALHO'!I57="",I50,'04.04_PLANO DE TRABALHO'!I57)</f>
        <v>0</v>
      </c>
      <c r="J51">
        <f>IF('04.04_PLANO DE TRABALHO'!J57="",J50,'04.04_PLANO DE TRABALHO'!J57)</f>
        <v>0</v>
      </c>
      <c r="K51" t="str">
        <f>IF('04.04_PLANO DE TRABALHO'!K57="",K50,'04.04_PLANO DE TRABALHO'!K57)</f>
        <v>Fim</v>
      </c>
      <c r="L51">
        <f>IF('04.04_PLANO DE TRABALHO'!L57="",L50,'04.04_PLANO DE TRABALHO'!L57)</f>
        <v>0</v>
      </c>
      <c r="M51">
        <f>IF('04.04_PLANO DE TRABALHO'!M57="",M50,'04.04_PLANO DE TRABALHO'!M57)</f>
        <v>0</v>
      </c>
      <c r="N51" t="str">
        <f>IF('04.04_PLANO DE TRABALHO'!N57="",N50,'04.04_PLANO DE TRABALHO'!N57)</f>
        <v>1.3.3</v>
      </c>
      <c r="O51">
        <f>IF('04.04_PLANO DE TRABALHO'!O57="",O50,'04.04_PLANO DE TRABALHO'!O57)</f>
        <v>0</v>
      </c>
      <c r="P51">
        <f>IF('04.04_PLANO DE TRABALHO'!P57="",P50,'04.04_PLANO DE TRABALHO'!P57)</f>
        <v>0</v>
      </c>
      <c r="Q51" t="str">
        <f>IF('04.04_PLANO DE TRABALHO'!Q57="",Q50,'04.04_PLANO DE TRABALHO'!Q57)</f>
        <v>SubAtividade</v>
      </c>
      <c r="R51">
        <f>IF('04.04_PLANO DE TRABALHO'!R57="",R50,'04.04_PLANO DE TRABALHO'!R57)</f>
        <v>0</v>
      </c>
      <c r="S51">
        <f>IF('04.04_PLANO DE TRABALHO'!S57="",S50,'04.04_PLANO DE TRABALHO'!S57)</f>
        <v>0</v>
      </c>
      <c r="T51">
        <f>IF('04.04_PLANO DE TRABALHO'!T57="",T50,'04.04_PLANO DE TRABALHO'!T57)</f>
        <v>0</v>
      </c>
      <c r="U51">
        <f>IF('04.04_PLANO DE TRABALHO'!U57="",U50,'04.04_PLANO DE TRABALHO'!U57)</f>
        <v>0</v>
      </c>
      <c r="V51">
        <f>IF('04.04_PLANO DE TRABALHO'!V57="",V50,'04.04_PLANO DE TRABALHO'!V57)</f>
        <v>0</v>
      </c>
      <c r="W51" t="str">
        <f>IF('04.04_PLANO DE TRABALHO'!W57="",W50,'04.04_PLANO DE TRABALHO'!W57)</f>
        <v>Despesa</v>
      </c>
      <c r="X51">
        <f>IF('04.04_PLANO DE TRABALHO'!X57="",X50,'04.04_PLANO DE TRABALHO'!X57)</f>
        <v>0</v>
      </c>
      <c r="Y51">
        <f>IF('04.04_PLANO DE TRABALHO'!Y57="",Y50,'04.04_PLANO DE TRABALHO'!Y57)</f>
        <v>0</v>
      </c>
      <c r="Z51">
        <f>IF('04.04_PLANO DE TRABALHO'!Z57="",Z50,'04.04_PLANO DE TRABALHO'!Z57)</f>
        <v>0</v>
      </c>
      <c r="AA51">
        <f>IF('04.04_PLANO DE TRABALHO'!AA57="",AA50,'04.04_PLANO DE TRABALHO'!AA57)</f>
        <v>0</v>
      </c>
      <c r="AB51">
        <f>IF('04.04_PLANO DE TRABALHO'!AB57="",AB50,'04.04_PLANO DE TRABALHO'!AB57)</f>
        <v>0</v>
      </c>
      <c r="AC51">
        <f>IF('04.04_PLANO DE TRABALHO'!AC57="",AC50,'04.04_PLANO DE TRABALHO'!AC57)</f>
        <v>0</v>
      </c>
      <c r="AD51" t="str">
        <f>IF('04.04_PLANO DE TRABALHO'!AD57="",AD50,'04.04_PLANO DE TRABALHO'!AD57)</f>
        <v>Categoria</v>
      </c>
      <c r="AE51">
        <f>IF('04.04_PLANO DE TRABALHO'!AE57="",AE50,'04.04_PLANO DE TRABALHO'!AE57)</f>
        <v>0</v>
      </c>
      <c r="AF51">
        <f>IF('04.04_PLANO DE TRABALHO'!AF57="",AF50,'04.04_PLANO DE TRABALHO'!AF57)</f>
        <v>0</v>
      </c>
      <c r="AG51">
        <f>IF('04.04_PLANO DE TRABALHO'!AG57="",AG50,'04.04_PLANO DE TRABALHO'!AG57)</f>
        <v>0</v>
      </c>
      <c r="AH51">
        <f>IF('04.04_PLANO DE TRABALHO'!AH57="",AH50,'04.04_PLANO DE TRABALHO'!AH57)</f>
        <v>0</v>
      </c>
      <c r="AI51">
        <f>IF('04.04_PLANO DE TRABALHO'!AI57="",AI50,'04.04_PLANO DE TRABALHO'!AI57)</f>
        <v>0</v>
      </c>
      <c r="AJ51">
        <f>IF('04.04_PLANO DE TRABALHO'!AJ57="",AJ50,'04.04_PLANO DE TRABALHO'!AJ57)</f>
        <v>0</v>
      </c>
      <c r="AK51">
        <f>IF('04.04_PLANO DE TRABALHO'!AK57="",AK50,'04.04_PLANO DE TRABALHO'!AK57)</f>
        <v>0</v>
      </c>
      <c r="AL51" t="str">
        <f>IF('04.04_PLANO DE TRABALHO'!AL57="",AL50,'04.04_PLANO DE TRABALHO'!AL57)</f>
        <v>Subcategoria</v>
      </c>
      <c r="AM51">
        <f>IF('04.04_PLANO DE TRABALHO'!AM57="",AM50,'04.04_PLANO DE TRABALHO'!AM57)</f>
        <v>0</v>
      </c>
      <c r="AN51">
        <f>IF('04.04_PLANO DE TRABALHO'!AN57="",AN50,'04.04_PLANO DE TRABALHO'!AN57)</f>
        <v>0</v>
      </c>
      <c r="AO51">
        <f>IF('04.04_PLANO DE TRABALHO'!AO57="",AO50,'04.04_PLANO DE TRABALHO'!AO57)</f>
        <v>0</v>
      </c>
      <c r="AP51">
        <f>IF('04.04_PLANO DE TRABALHO'!AP57="",AP50,'04.04_PLANO DE TRABALHO'!AP57)</f>
        <v>0</v>
      </c>
      <c r="AQ51" t="str">
        <f>IF('04.04_PLANO DE TRABALHO'!AQ57="",AQ50,'04.04_PLANO DE TRABALHO'!AQ57)</f>
        <v>Fonte*</v>
      </c>
      <c r="AR51">
        <f>IF('04.04_PLANO DE TRABALHO'!AR57="",AR50,'04.04_PLANO DE TRABALHO'!AR57)</f>
        <v>0</v>
      </c>
      <c r="AS51">
        <f>IF('04.04_PLANO DE TRABALHO'!AS57="",AS50,'04.04_PLANO DE TRABALHO'!AS57)</f>
        <v>0</v>
      </c>
      <c r="AT51">
        <f>IF('04.04_PLANO DE TRABALHO'!AT57="",AT50,'04.04_PLANO DE TRABALHO'!AT57)</f>
        <v>0</v>
      </c>
      <c r="AU51" t="str">
        <f>IF('04.04_PLANO DE TRABALHO'!AU57="",AU50,'04.04_PLANO DE TRABALHO'!AU57)</f>
        <v>Unid</v>
      </c>
      <c r="AV51">
        <f>IF('04.04_PLANO DE TRABALHO'!AV57="",AV50,'04.04_PLANO DE TRABALHO'!AV57)</f>
        <v>0</v>
      </c>
      <c r="AW51" t="str">
        <f>IF('04.04_PLANO DE TRABALHO'!AW57="",AW50,'04.04_PLANO DE TRABALHO'!AW57)</f>
        <v>Valor 
Unit</v>
      </c>
      <c r="AX51">
        <f>IF('04.04_PLANO DE TRABALHO'!AX57="",AX50,'04.04_PLANO DE TRABALHO'!AX57)</f>
        <v>0</v>
      </c>
      <c r="AY51">
        <f>IF('04.04_PLANO DE TRABALHO'!AY57="",AY50,'04.04_PLANO DE TRABALHO'!AY57)</f>
        <v>0</v>
      </c>
      <c r="AZ51" t="str">
        <f>IF('04.04_PLANO DE TRABALHO'!AZ57="",AZ50,'04.04_PLANO DE TRABALHO'!AZ57)</f>
        <v>Qtde</v>
      </c>
      <c r="BA51">
        <f>IF('04.04_PLANO DE TRABALHO'!BA57="",BA50,'04.04_PLANO DE TRABALHO'!BA57)</f>
        <v>0</v>
      </c>
      <c r="BB51">
        <f>IF('04.04_PLANO DE TRABALHO'!BB57="",BB50,'04.04_PLANO DE TRABALHO'!BB57)</f>
        <v>0</v>
      </c>
      <c r="BD51" t="str">
        <v>Tesouraria</v>
      </c>
      <c r="BE51" t="str">
        <v>2.1</v>
      </c>
      <c r="BF51">
        <v>0</v>
      </c>
      <c r="BG51" t="str">
        <v>Atividade</v>
      </c>
      <c r="BH51">
        <v>0</v>
      </c>
      <c r="BI51">
        <v>0</v>
      </c>
      <c r="BJ51" t="str">
        <v>Início</v>
      </c>
      <c r="BK51">
        <v>0</v>
      </c>
      <c r="BL51">
        <v>0</v>
      </c>
      <c r="BM51" t="str">
        <v>Fim</v>
      </c>
      <c r="BN51">
        <v>0</v>
      </c>
      <c r="BO51">
        <v>0</v>
      </c>
      <c r="BP51" t="str">
        <v>2.1.1</v>
      </c>
      <c r="BQ51">
        <v>0</v>
      </c>
      <c r="BR51">
        <v>0</v>
      </c>
      <c r="BS51" t="str">
        <v>SubAtividade</v>
      </c>
      <c r="BT51">
        <v>0</v>
      </c>
      <c r="BU51">
        <v>0</v>
      </c>
      <c r="BV51">
        <v>0</v>
      </c>
      <c r="BW51">
        <v>0</v>
      </c>
      <c r="BX51">
        <v>0</v>
      </c>
      <c r="BY51" t="str">
        <v>Despesa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 t="str">
        <v>Categoria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 t="str">
        <v>Subcategoria</v>
      </c>
      <c r="CO51">
        <v>0</v>
      </c>
      <c r="CP51">
        <v>0</v>
      </c>
      <c r="CQ51">
        <v>0</v>
      </c>
      <c r="CR51">
        <v>0</v>
      </c>
      <c r="CS51" t="str">
        <v>Fonte*</v>
      </c>
      <c r="CT51">
        <v>0</v>
      </c>
      <c r="CU51">
        <v>0</v>
      </c>
      <c r="CV51">
        <v>0</v>
      </c>
      <c r="CW51" t="str">
        <v>Unid</v>
      </c>
      <c r="CX51">
        <v>0</v>
      </c>
      <c r="CY51" t="str">
        <v>Valor 
Unit</v>
      </c>
      <c r="CZ51">
        <v>0</v>
      </c>
      <c r="DA51">
        <v>0</v>
      </c>
      <c r="DB51" t="str">
        <v>Qtde</v>
      </c>
      <c r="DC51">
        <v>0</v>
      </c>
      <c r="DD51">
        <v>0</v>
      </c>
      <c r="DF51" t="str">
        <v>Tesouraria</v>
      </c>
      <c r="DG51" t="str">
        <v>2.1</v>
      </c>
      <c r="DH51">
        <v>0</v>
      </c>
      <c r="DI51" t="str">
        <v>Atividade</v>
      </c>
      <c r="DJ51">
        <v>0</v>
      </c>
      <c r="DK51">
        <v>0</v>
      </c>
      <c r="DL51" t="str">
        <v>Início</v>
      </c>
      <c r="DM51">
        <v>0</v>
      </c>
      <c r="DN51">
        <v>0</v>
      </c>
      <c r="DO51" t="str">
        <v>Fim</v>
      </c>
      <c r="DP51">
        <v>0</v>
      </c>
      <c r="DQ51">
        <v>0</v>
      </c>
      <c r="DR51" t="str">
        <v>2.1.1</v>
      </c>
      <c r="DS51">
        <v>0</v>
      </c>
      <c r="DT51">
        <v>0</v>
      </c>
      <c r="DU51" t="str">
        <v>SubAtividade</v>
      </c>
      <c r="DV51">
        <v>0</v>
      </c>
      <c r="DW51">
        <v>0</v>
      </c>
      <c r="DX51">
        <v>0</v>
      </c>
      <c r="DY51">
        <v>0</v>
      </c>
      <c r="DZ51">
        <v>0</v>
      </c>
      <c r="EA51" t="str">
        <v>Despesa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 t="str">
        <v>Categoria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 t="str">
        <v>Subcategoria</v>
      </c>
      <c r="EQ51">
        <v>0</v>
      </c>
      <c r="ER51">
        <v>0</v>
      </c>
      <c r="ES51">
        <v>0</v>
      </c>
      <c r="ET51">
        <v>0</v>
      </c>
      <c r="EU51" t="str">
        <v>Fonte*</v>
      </c>
      <c r="EV51">
        <v>0</v>
      </c>
      <c r="EW51">
        <v>0</v>
      </c>
      <c r="EX51">
        <v>0</v>
      </c>
      <c r="EY51" t="str">
        <v>Unid</v>
      </c>
      <c r="EZ51">
        <v>0</v>
      </c>
      <c r="FA51" t="str">
        <v>Valor 
Unit</v>
      </c>
      <c r="FB51">
        <v>0</v>
      </c>
      <c r="FC51">
        <v>0</v>
      </c>
      <c r="FD51" t="str">
        <v>Qtde</v>
      </c>
      <c r="FE51">
        <v>0</v>
      </c>
      <c r="FF51">
        <v>0</v>
      </c>
      <c r="FH51" t="str">
        <v>Tesouraria</v>
      </c>
      <c r="FI51" t="str">
        <v>2.1</v>
      </c>
      <c r="FJ51">
        <v>0</v>
      </c>
      <c r="FK51" t="str">
        <v>Atividade</v>
      </c>
      <c r="FL51">
        <v>0</v>
      </c>
      <c r="FM51">
        <v>0</v>
      </c>
      <c r="FN51" t="str">
        <v>Início</v>
      </c>
      <c r="FO51">
        <v>0</v>
      </c>
      <c r="FP51">
        <v>0</v>
      </c>
      <c r="FQ51" t="str">
        <v>Fim</v>
      </c>
      <c r="FR51">
        <v>0</v>
      </c>
      <c r="FS51">
        <v>0</v>
      </c>
      <c r="FT51" t="str">
        <v>2.1.3</v>
      </c>
      <c r="FU51">
        <v>0</v>
      </c>
      <c r="FV51">
        <v>0</v>
      </c>
      <c r="FW51" t="str">
        <v>SubAtividade</v>
      </c>
      <c r="FX51">
        <v>0</v>
      </c>
      <c r="FY51">
        <v>0</v>
      </c>
      <c r="FZ51">
        <v>0</v>
      </c>
      <c r="GA51">
        <v>0</v>
      </c>
      <c r="GB51">
        <v>0</v>
      </c>
      <c r="GC51" t="str">
        <v>Despesa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 t="str">
        <v>Categoria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 t="str">
        <v>Subcategoria</v>
      </c>
      <c r="GS51">
        <v>0</v>
      </c>
      <c r="GT51">
        <v>0</v>
      </c>
      <c r="GU51">
        <v>0</v>
      </c>
      <c r="GV51">
        <v>0</v>
      </c>
      <c r="GW51" t="str">
        <v>Fonte*</v>
      </c>
      <c r="GX51">
        <v>0</v>
      </c>
      <c r="GY51">
        <v>0</v>
      </c>
      <c r="GZ51">
        <v>0</v>
      </c>
      <c r="HA51" t="str">
        <v>Unid</v>
      </c>
      <c r="HB51">
        <v>0</v>
      </c>
      <c r="HC51" t="str">
        <v>Valor 
Unit</v>
      </c>
      <c r="HD51">
        <v>0</v>
      </c>
      <c r="HE51">
        <v>0</v>
      </c>
      <c r="HF51" t="str">
        <v>Qtde</v>
      </c>
      <c r="HG51">
        <v>0</v>
      </c>
      <c r="HH51">
        <v>0</v>
      </c>
    </row>
    <row r="52" spans="1:216" x14ac:dyDescent="0.25">
      <c r="A52">
        <v>49</v>
      </c>
      <c r="B52" t="str">
        <f>'04.04_PLANO DE TRABALHO'!$Q$7</f>
        <v>Geral</v>
      </c>
      <c r="C52" t="str">
        <f>IF('04.04_PLANO DE TRABALHO'!C58="",C51,'04.04_PLANO DE TRABALHO'!C58)</f>
        <v>1.3</v>
      </c>
      <c r="D52">
        <f>IF('04.04_PLANO DE TRABALHO'!D58="",D51,'04.04_PLANO DE TRABALHO'!D58)</f>
        <v>0</v>
      </c>
      <c r="E52" t="str">
        <f>IF(OR('04.04_PLANO DE TRABALHO'!E58="",'04.04_PLANO DE TRABALHO'!E58="Planejado",'04.04_PLANO DE TRABALHO'!E58="Realizado"),E51,'04.04_PLANO DE TRABALHO'!E58)</f>
        <v>Atividade</v>
      </c>
      <c r="F52">
        <f>IF('04.04_PLANO DE TRABALHO'!F58="",F51,'04.04_PLANO DE TRABALHO'!F58)</f>
        <v>0</v>
      </c>
      <c r="G52">
        <f>IF('04.04_PLANO DE TRABALHO'!G58="",G51,'04.04_PLANO DE TRABALHO'!G58)</f>
        <v>0</v>
      </c>
      <c r="H52" t="str">
        <f>IF('04.04_PLANO DE TRABALHO'!H58="",H51,'04.04_PLANO DE TRABALHO'!H58)</f>
        <v>Início</v>
      </c>
      <c r="I52">
        <f>IF('04.04_PLANO DE TRABALHO'!I58="",I51,'04.04_PLANO DE TRABALHO'!I58)</f>
        <v>0</v>
      </c>
      <c r="J52">
        <f>IF('04.04_PLANO DE TRABALHO'!J58="",J51,'04.04_PLANO DE TRABALHO'!J58)</f>
        <v>0</v>
      </c>
      <c r="K52" t="str">
        <f>IF('04.04_PLANO DE TRABALHO'!K58="",K51,'04.04_PLANO DE TRABALHO'!K58)</f>
        <v>Fim</v>
      </c>
      <c r="L52">
        <f>IF('04.04_PLANO DE TRABALHO'!L58="",L51,'04.04_PLANO DE TRABALHO'!L58)</f>
        <v>0</v>
      </c>
      <c r="M52">
        <f>IF('04.04_PLANO DE TRABALHO'!M58="",M51,'04.04_PLANO DE TRABALHO'!M58)</f>
        <v>0</v>
      </c>
      <c r="N52" t="str">
        <f>IF('04.04_PLANO DE TRABALHO'!N58="",N51,'04.04_PLANO DE TRABALHO'!N58)</f>
        <v>1.3.3</v>
      </c>
      <c r="O52">
        <f>IF('04.04_PLANO DE TRABALHO'!O58="",O51,'04.04_PLANO DE TRABALHO'!O58)</f>
        <v>0</v>
      </c>
      <c r="P52">
        <f>IF('04.04_PLANO DE TRABALHO'!P58="",P51,'04.04_PLANO DE TRABALHO'!P58)</f>
        <v>0</v>
      </c>
      <c r="Q52" t="str">
        <f>IF('04.04_PLANO DE TRABALHO'!Q58="",Q51,'04.04_PLANO DE TRABALHO'!Q58)</f>
        <v>SubAtividade</v>
      </c>
      <c r="R52">
        <f>IF('04.04_PLANO DE TRABALHO'!R58="",R51,'04.04_PLANO DE TRABALHO'!R58)</f>
        <v>0</v>
      </c>
      <c r="S52">
        <f>IF('04.04_PLANO DE TRABALHO'!S58="",S51,'04.04_PLANO DE TRABALHO'!S58)</f>
        <v>0</v>
      </c>
      <c r="T52">
        <f>IF('04.04_PLANO DE TRABALHO'!T58="",T51,'04.04_PLANO DE TRABALHO'!T58)</f>
        <v>0</v>
      </c>
      <c r="U52">
        <f>IF('04.04_PLANO DE TRABALHO'!U58="",U51,'04.04_PLANO DE TRABALHO'!U58)</f>
        <v>0</v>
      </c>
      <c r="V52">
        <f>IF('04.04_PLANO DE TRABALHO'!V58="",V51,'04.04_PLANO DE TRABALHO'!V58)</f>
        <v>0</v>
      </c>
      <c r="W52" t="str">
        <f>IF('04.04_PLANO DE TRABALHO'!W58="",W51,'04.04_PLANO DE TRABALHO'!W58)</f>
        <v>Despesa</v>
      </c>
      <c r="X52">
        <f>IF('04.04_PLANO DE TRABALHO'!X58="",X51,'04.04_PLANO DE TRABALHO'!X58)</f>
        <v>0</v>
      </c>
      <c r="Y52">
        <f>IF('04.04_PLANO DE TRABALHO'!Y58="",Y51,'04.04_PLANO DE TRABALHO'!Y58)</f>
        <v>0</v>
      </c>
      <c r="Z52">
        <f>IF('04.04_PLANO DE TRABALHO'!Z58="",Z51,'04.04_PLANO DE TRABALHO'!Z58)</f>
        <v>0</v>
      </c>
      <c r="AA52">
        <f>IF('04.04_PLANO DE TRABALHO'!AA58="",AA51,'04.04_PLANO DE TRABALHO'!AA58)</f>
        <v>0</v>
      </c>
      <c r="AB52">
        <f>IF('04.04_PLANO DE TRABALHO'!AB58="",AB51,'04.04_PLANO DE TRABALHO'!AB58)</f>
        <v>0</v>
      </c>
      <c r="AC52">
        <f>IF('04.04_PLANO DE TRABALHO'!AC58="",AC51,'04.04_PLANO DE TRABALHO'!AC58)</f>
        <v>0</v>
      </c>
      <c r="AD52" t="str">
        <f>IF('04.04_PLANO DE TRABALHO'!AD58="",AD51,'04.04_PLANO DE TRABALHO'!AD58)</f>
        <v>Categoria</v>
      </c>
      <c r="AE52">
        <f>IF('04.04_PLANO DE TRABALHO'!AE58="",AE51,'04.04_PLANO DE TRABALHO'!AE58)</f>
        <v>0</v>
      </c>
      <c r="AF52">
        <f>IF('04.04_PLANO DE TRABALHO'!AF58="",AF51,'04.04_PLANO DE TRABALHO'!AF58)</f>
        <v>0</v>
      </c>
      <c r="AG52">
        <f>IF('04.04_PLANO DE TRABALHO'!AG58="",AG51,'04.04_PLANO DE TRABALHO'!AG58)</f>
        <v>0</v>
      </c>
      <c r="AH52">
        <f>IF('04.04_PLANO DE TRABALHO'!AH58="",AH51,'04.04_PLANO DE TRABALHO'!AH58)</f>
        <v>0</v>
      </c>
      <c r="AI52">
        <f>IF('04.04_PLANO DE TRABALHO'!AI58="",AI51,'04.04_PLANO DE TRABALHO'!AI58)</f>
        <v>0</v>
      </c>
      <c r="AJ52">
        <f>IF('04.04_PLANO DE TRABALHO'!AJ58="",AJ51,'04.04_PLANO DE TRABALHO'!AJ58)</f>
        <v>0</v>
      </c>
      <c r="AK52">
        <f>IF('04.04_PLANO DE TRABALHO'!AK58="",AK51,'04.04_PLANO DE TRABALHO'!AK58)</f>
        <v>0</v>
      </c>
      <c r="AL52" t="str">
        <f>IF('04.04_PLANO DE TRABALHO'!AL58="",AL51,'04.04_PLANO DE TRABALHO'!AL58)</f>
        <v>Subcategoria</v>
      </c>
      <c r="AM52">
        <f>IF('04.04_PLANO DE TRABALHO'!AM58="",AM51,'04.04_PLANO DE TRABALHO'!AM58)</f>
        <v>0</v>
      </c>
      <c r="AN52">
        <f>IF('04.04_PLANO DE TRABALHO'!AN58="",AN51,'04.04_PLANO DE TRABALHO'!AN58)</f>
        <v>0</v>
      </c>
      <c r="AO52">
        <f>IF('04.04_PLANO DE TRABALHO'!AO58="",AO51,'04.04_PLANO DE TRABALHO'!AO58)</f>
        <v>0</v>
      </c>
      <c r="AP52">
        <f>IF('04.04_PLANO DE TRABALHO'!AP58="",AP51,'04.04_PLANO DE TRABALHO'!AP58)</f>
        <v>0</v>
      </c>
      <c r="AQ52" t="str">
        <f>IF('04.04_PLANO DE TRABALHO'!AQ58="",AQ51,'04.04_PLANO DE TRABALHO'!AQ58)</f>
        <v>Fonte*</v>
      </c>
      <c r="AR52">
        <f>IF('04.04_PLANO DE TRABALHO'!AR58="",AR51,'04.04_PLANO DE TRABALHO'!AR58)</f>
        <v>0</v>
      </c>
      <c r="AS52">
        <f>IF('04.04_PLANO DE TRABALHO'!AS58="",AS51,'04.04_PLANO DE TRABALHO'!AS58)</f>
        <v>0</v>
      </c>
      <c r="AT52">
        <f>IF('04.04_PLANO DE TRABALHO'!AT58="",AT51,'04.04_PLANO DE TRABALHO'!AT58)</f>
        <v>0</v>
      </c>
      <c r="AU52" t="str">
        <f>IF('04.04_PLANO DE TRABALHO'!AU58="",AU51,'04.04_PLANO DE TRABALHO'!AU58)</f>
        <v>Unid</v>
      </c>
      <c r="AV52">
        <f>IF('04.04_PLANO DE TRABALHO'!AV58="",AV51,'04.04_PLANO DE TRABALHO'!AV58)</f>
        <v>0</v>
      </c>
      <c r="AW52" t="str">
        <f>IF('04.04_PLANO DE TRABALHO'!AW58="",AW51,'04.04_PLANO DE TRABALHO'!AW58)</f>
        <v>Valor 
Unit</v>
      </c>
      <c r="AX52">
        <f>IF('04.04_PLANO DE TRABALHO'!AX58="",AX51,'04.04_PLANO DE TRABALHO'!AX58)</f>
        <v>0</v>
      </c>
      <c r="AY52">
        <f>IF('04.04_PLANO DE TRABALHO'!AY58="",AY51,'04.04_PLANO DE TRABALHO'!AY58)</f>
        <v>0</v>
      </c>
      <c r="AZ52" t="str">
        <f>IF('04.04_PLANO DE TRABALHO'!AZ58="",AZ51,'04.04_PLANO DE TRABALHO'!AZ58)</f>
        <v>Qtde</v>
      </c>
      <c r="BA52">
        <f>IF('04.04_PLANO DE TRABALHO'!BA58="",BA51,'04.04_PLANO DE TRABALHO'!BA58)</f>
        <v>0</v>
      </c>
      <c r="BB52">
        <f>IF('04.04_PLANO DE TRABALHO'!BB58="",BB51,'04.04_PLANO DE TRABALHO'!BB58)</f>
        <v>0</v>
      </c>
      <c r="BD52" t="str">
        <v>Tesouraria</v>
      </c>
      <c r="BE52" t="str">
        <v>2.1</v>
      </c>
      <c r="BF52">
        <v>0</v>
      </c>
      <c r="BG52" t="str">
        <v>Atividade</v>
      </c>
      <c r="BH52">
        <v>0</v>
      </c>
      <c r="BI52">
        <v>0</v>
      </c>
      <c r="BJ52" t="str">
        <v>Início</v>
      </c>
      <c r="BK52">
        <v>0</v>
      </c>
      <c r="BL52">
        <v>0</v>
      </c>
      <c r="BM52" t="str">
        <v>Fim</v>
      </c>
      <c r="BN52">
        <v>0</v>
      </c>
      <c r="BO52">
        <v>0</v>
      </c>
      <c r="BP52" t="str">
        <v>2.1.1</v>
      </c>
      <c r="BQ52">
        <v>0</v>
      </c>
      <c r="BR52">
        <v>0</v>
      </c>
      <c r="BS52" t="str">
        <v>SubAtividade</v>
      </c>
      <c r="BT52">
        <v>0</v>
      </c>
      <c r="BU52">
        <v>0</v>
      </c>
      <c r="BV52">
        <v>0</v>
      </c>
      <c r="BW52">
        <v>0</v>
      </c>
      <c r="BX52">
        <v>0</v>
      </c>
      <c r="BY52" t="str">
        <v>Despesa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 t="str">
        <v>Categoria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 t="str">
        <v>Subcategoria</v>
      </c>
      <c r="CO52">
        <v>0</v>
      </c>
      <c r="CP52">
        <v>0</v>
      </c>
      <c r="CQ52">
        <v>0</v>
      </c>
      <c r="CR52">
        <v>0</v>
      </c>
      <c r="CS52" t="str">
        <v>Fonte*</v>
      </c>
      <c r="CT52">
        <v>0</v>
      </c>
      <c r="CU52">
        <v>0</v>
      </c>
      <c r="CV52">
        <v>0</v>
      </c>
      <c r="CW52" t="str">
        <v>Unid</v>
      </c>
      <c r="CX52">
        <v>0</v>
      </c>
      <c r="CY52" t="str">
        <v>Valor 
Unit</v>
      </c>
      <c r="CZ52">
        <v>0</v>
      </c>
      <c r="DA52">
        <v>0</v>
      </c>
      <c r="DB52" t="str">
        <v>Qtde</v>
      </c>
      <c r="DC52">
        <v>0</v>
      </c>
      <c r="DD52">
        <v>0</v>
      </c>
      <c r="DF52" t="str">
        <v>Tesouraria</v>
      </c>
      <c r="DG52" t="str">
        <v>2.1</v>
      </c>
      <c r="DH52">
        <v>0</v>
      </c>
      <c r="DI52" t="str">
        <v>Atividade</v>
      </c>
      <c r="DJ52">
        <v>0</v>
      </c>
      <c r="DK52">
        <v>0</v>
      </c>
      <c r="DL52" t="str">
        <v>Início</v>
      </c>
      <c r="DM52">
        <v>0</v>
      </c>
      <c r="DN52">
        <v>0</v>
      </c>
      <c r="DO52" t="str">
        <v>Fim</v>
      </c>
      <c r="DP52">
        <v>0</v>
      </c>
      <c r="DQ52">
        <v>0</v>
      </c>
      <c r="DR52" t="str">
        <v>Total da SubAtividade:</v>
      </c>
      <c r="DS52">
        <v>0</v>
      </c>
      <c r="DT52">
        <v>0</v>
      </c>
      <c r="DU52" t="str">
        <v>SubAtividade</v>
      </c>
      <c r="DV52">
        <v>0</v>
      </c>
      <c r="DW52">
        <v>0</v>
      </c>
      <c r="DX52">
        <v>0</v>
      </c>
      <c r="DY52">
        <v>0</v>
      </c>
      <c r="DZ52">
        <v>0</v>
      </c>
      <c r="EA52" t="str">
        <v>Despesa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 t="str">
        <v>Categoria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 t="str">
        <v>Subcategoria</v>
      </c>
      <c r="EQ52">
        <v>0</v>
      </c>
      <c r="ER52">
        <v>0</v>
      </c>
      <c r="ES52">
        <v>0</v>
      </c>
      <c r="ET52">
        <v>0</v>
      </c>
      <c r="EU52" t="str">
        <v>Fonte*</v>
      </c>
      <c r="EV52">
        <v>0</v>
      </c>
      <c r="EW52">
        <v>0</v>
      </c>
      <c r="EX52">
        <v>0</v>
      </c>
      <c r="EY52" t="str">
        <v>Unid</v>
      </c>
      <c r="EZ52">
        <v>0</v>
      </c>
      <c r="FA52" t="str">
        <v>Valor 
Unit</v>
      </c>
      <c r="FB52">
        <v>0</v>
      </c>
      <c r="FC52">
        <v>0</v>
      </c>
      <c r="FD52" t="str">
        <v>Qtde</v>
      </c>
      <c r="FE52">
        <v>0</v>
      </c>
      <c r="FF52">
        <v>0</v>
      </c>
      <c r="FH52" t="str">
        <v>Tesouraria</v>
      </c>
      <c r="FI52" t="str">
        <v>2.2</v>
      </c>
      <c r="FJ52">
        <v>0</v>
      </c>
      <c r="FK52" t="str">
        <v>Atividade</v>
      </c>
      <c r="FL52">
        <v>0</v>
      </c>
      <c r="FM52">
        <v>0</v>
      </c>
      <c r="FN52" t="str">
        <v>Início</v>
      </c>
      <c r="FO52">
        <v>0</v>
      </c>
      <c r="FP52">
        <v>0</v>
      </c>
      <c r="FQ52" t="str">
        <v>Fim</v>
      </c>
      <c r="FR52">
        <v>0</v>
      </c>
      <c r="FS52">
        <v>0</v>
      </c>
      <c r="FT52" t="str">
        <v>2.2.1</v>
      </c>
      <c r="FU52">
        <v>0</v>
      </c>
      <c r="FV52">
        <v>0</v>
      </c>
      <c r="FW52" t="str">
        <v>SubAtividade</v>
      </c>
      <c r="FX52">
        <v>0</v>
      </c>
      <c r="FY52">
        <v>0</v>
      </c>
      <c r="FZ52">
        <v>0</v>
      </c>
      <c r="GA52">
        <v>0</v>
      </c>
      <c r="GB52">
        <v>0</v>
      </c>
      <c r="GC52" t="str">
        <v>Despesa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 t="str">
        <v>Categoria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 t="str">
        <v>Subcategoria</v>
      </c>
      <c r="GS52">
        <v>0</v>
      </c>
      <c r="GT52">
        <v>0</v>
      </c>
      <c r="GU52">
        <v>0</v>
      </c>
      <c r="GV52">
        <v>0</v>
      </c>
      <c r="GW52" t="str">
        <v>Fonte*</v>
      </c>
      <c r="GX52">
        <v>0</v>
      </c>
      <c r="GY52">
        <v>0</v>
      </c>
      <c r="GZ52">
        <v>0</v>
      </c>
      <c r="HA52" t="str">
        <v>Unid</v>
      </c>
      <c r="HB52">
        <v>0</v>
      </c>
      <c r="HC52" t="str">
        <v>Valor 
Unit</v>
      </c>
      <c r="HD52">
        <v>0</v>
      </c>
      <c r="HE52">
        <v>0</v>
      </c>
      <c r="HF52" t="str">
        <v>Qtde</v>
      </c>
      <c r="HG52">
        <v>0</v>
      </c>
      <c r="HH52">
        <v>0</v>
      </c>
    </row>
    <row r="53" spans="1:216" x14ac:dyDescent="0.25">
      <c r="A53">
        <v>50</v>
      </c>
      <c r="B53" t="str">
        <f>'04.04_PLANO DE TRABALHO'!$Q$7</f>
        <v>Geral</v>
      </c>
      <c r="C53" t="str">
        <f>IF('04.04_PLANO DE TRABALHO'!C59="",C52,'04.04_PLANO DE TRABALHO'!C59)</f>
        <v>1.3</v>
      </c>
      <c r="D53">
        <f>IF('04.04_PLANO DE TRABALHO'!D59="",D52,'04.04_PLANO DE TRABALHO'!D59)</f>
        <v>0</v>
      </c>
      <c r="E53" t="str">
        <f>IF(OR('04.04_PLANO DE TRABALHO'!E59="",'04.04_PLANO DE TRABALHO'!E59="Planejado",'04.04_PLANO DE TRABALHO'!E59="Realizado"),E52,'04.04_PLANO DE TRABALHO'!E59)</f>
        <v>Atividade</v>
      </c>
      <c r="F53">
        <f>IF('04.04_PLANO DE TRABALHO'!F59="",F52,'04.04_PLANO DE TRABALHO'!F59)</f>
        <v>0</v>
      </c>
      <c r="G53">
        <f>IF('04.04_PLANO DE TRABALHO'!G59="",G52,'04.04_PLANO DE TRABALHO'!G59)</f>
        <v>0</v>
      </c>
      <c r="H53" t="str">
        <f>IF('04.04_PLANO DE TRABALHO'!H59="",H52,'04.04_PLANO DE TRABALHO'!H59)</f>
        <v>Início</v>
      </c>
      <c r="I53">
        <f>IF('04.04_PLANO DE TRABALHO'!I59="",I52,'04.04_PLANO DE TRABALHO'!I59)</f>
        <v>0</v>
      </c>
      <c r="J53">
        <f>IF('04.04_PLANO DE TRABALHO'!J59="",J52,'04.04_PLANO DE TRABALHO'!J59)</f>
        <v>0</v>
      </c>
      <c r="K53" t="str">
        <f>IF('04.04_PLANO DE TRABALHO'!K59="",K52,'04.04_PLANO DE TRABALHO'!K59)</f>
        <v>Fim</v>
      </c>
      <c r="L53">
        <f>IF('04.04_PLANO DE TRABALHO'!L59="",L52,'04.04_PLANO DE TRABALHO'!L59)</f>
        <v>0</v>
      </c>
      <c r="M53">
        <f>IF('04.04_PLANO DE TRABALHO'!M59="",M52,'04.04_PLANO DE TRABALHO'!M59)</f>
        <v>0</v>
      </c>
      <c r="N53" t="str">
        <f>IF('04.04_PLANO DE TRABALHO'!N59="",N52,'04.04_PLANO DE TRABALHO'!N59)</f>
        <v>1.3.3</v>
      </c>
      <c r="O53">
        <f>IF('04.04_PLANO DE TRABALHO'!O59="",O52,'04.04_PLANO DE TRABALHO'!O59)</f>
        <v>0</v>
      </c>
      <c r="P53">
        <f>IF('04.04_PLANO DE TRABALHO'!P59="",P52,'04.04_PLANO DE TRABALHO'!P59)</f>
        <v>0</v>
      </c>
      <c r="Q53" t="str">
        <f>IF('04.04_PLANO DE TRABALHO'!Q59="",Q52,'04.04_PLANO DE TRABALHO'!Q59)</f>
        <v>SubAtividade</v>
      </c>
      <c r="R53">
        <f>IF('04.04_PLANO DE TRABALHO'!R59="",R52,'04.04_PLANO DE TRABALHO'!R59)</f>
        <v>0</v>
      </c>
      <c r="S53">
        <f>IF('04.04_PLANO DE TRABALHO'!S59="",S52,'04.04_PLANO DE TRABALHO'!S59)</f>
        <v>0</v>
      </c>
      <c r="T53">
        <f>IF('04.04_PLANO DE TRABALHO'!T59="",T52,'04.04_PLANO DE TRABALHO'!T59)</f>
        <v>0</v>
      </c>
      <c r="U53">
        <f>IF('04.04_PLANO DE TRABALHO'!U59="",U52,'04.04_PLANO DE TRABALHO'!U59)</f>
        <v>0</v>
      </c>
      <c r="V53">
        <f>IF('04.04_PLANO DE TRABALHO'!V59="",V52,'04.04_PLANO DE TRABALHO'!V59)</f>
        <v>0</v>
      </c>
      <c r="W53" t="str">
        <f>IF('04.04_PLANO DE TRABALHO'!W59="",W52,'04.04_PLANO DE TRABALHO'!W59)</f>
        <v>Despesa</v>
      </c>
      <c r="X53">
        <f>IF('04.04_PLANO DE TRABALHO'!X59="",X52,'04.04_PLANO DE TRABALHO'!X59)</f>
        <v>0</v>
      </c>
      <c r="Y53">
        <f>IF('04.04_PLANO DE TRABALHO'!Y59="",Y52,'04.04_PLANO DE TRABALHO'!Y59)</f>
        <v>0</v>
      </c>
      <c r="Z53">
        <f>IF('04.04_PLANO DE TRABALHO'!Z59="",Z52,'04.04_PLANO DE TRABALHO'!Z59)</f>
        <v>0</v>
      </c>
      <c r="AA53">
        <f>IF('04.04_PLANO DE TRABALHO'!AA59="",AA52,'04.04_PLANO DE TRABALHO'!AA59)</f>
        <v>0</v>
      </c>
      <c r="AB53">
        <f>IF('04.04_PLANO DE TRABALHO'!AB59="",AB52,'04.04_PLANO DE TRABALHO'!AB59)</f>
        <v>0</v>
      </c>
      <c r="AC53">
        <f>IF('04.04_PLANO DE TRABALHO'!AC59="",AC52,'04.04_PLANO DE TRABALHO'!AC59)</f>
        <v>0</v>
      </c>
      <c r="AD53" t="str">
        <f>IF('04.04_PLANO DE TRABALHO'!AD59="",AD52,'04.04_PLANO DE TRABALHO'!AD59)</f>
        <v>Categoria</v>
      </c>
      <c r="AE53">
        <f>IF('04.04_PLANO DE TRABALHO'!AE59="",AE52,'04.04_PLANO DE TRABALHO'!AE59)</f>
        <v>0</v>
      </c>
      <c r="AF53">
        <f>IF('04.04_PLANO DE TRABALHO'!AF59="",AF52,'04.04_PLANO DE TRABALHO'!AF59)</f>
        <v>0</v>
      </c>
      <c r="AG53">
        <f>IF('04.04_PLANO DE TRABALHO'!AG59="",AG52,'04.04_PLANO DE TRABALHO'!AG59)</f>
        <v>0</v>
      </c>
      <c r="AH53">
        <f>IF('04.04_PLANO DE TRABALHO'!AH59="",AH52,'04.04_PLANO DE TRABALHO'!AH59)</f>
        <v>0</v>
      </c>
      <c r="AI53">
        <f>IF('04.04_PLANO DE TRABALHO'!AI59="",AI52,'04.04_PLANO DE TRABALHO'!AI59)</f>
        <v>0</v>
      </c>
      <c r="AJ53">
        <f>IF('04.04_PLANO DE TRABALHO'!AJ59="",AJ52,'04.04_PLANO DE TRABALHO'!AJ59)</f>
        <v>0</v>
      </c>
      <c r="AK53">
        <f>IF('04.04_PLANO DE TRABALHO'!AK59="",AK52,'04.04_PLANO DE TRABALHO'!AK59)</f>
        <v>0</v>
      </c>
      <c r="AL53" t="str">
        <f>IF('04.04_PLANO DE TRABALHO'!AL59="",AL52,'04.04_PLANO DE TRABALHO'!AL59)</f>
        <v>Subcategoria</v>
      </c>
      <c r="AM53">
        <f>IF('04.04_PLANO DE TRABALHO'!AM59="",AM52,'04.04_PLANO DE TRABALHO'!AM59)</f>
        <v>0</v>
      </c>
      <c r="AN53">
        <f>IF('04.04_PLANO DE TRABALHO'!AN59="",AN52,'04.04_PLANO DE TRABALHO'!AN59)</f>
        <v>0</v>
      </c>
      <c r="AO53">
        <f>IF('04.04_PLANO DE TRABALHO'!AO59="",AO52,'04.04_PLANO DE TRABALHO'!AO59)</f>
        <v>0</v>
      </c>
      <c r="AP53">
        <f>IF('04.04_PLANO DE TRABALHO'!AP59="",AP52,'04.04_PLANO DE TRABALHO'!AP59)</f>
        <v>0</v>
      </c>
      <c r="AQ53" t="str">
        <f>IF('04.04_PLANO DE TRABALHO'!AQ59="",AQ52,'04.04_PLANO DE TRABALHO'!AQ59)</f>
        <v>Fonte*</v>
      </c>
      <c r="AR53">
        <f>IF('04.04_PLANO DE TRABALHO'!AR59="",AR52,'04.04_PLANO DE TRABALHO'!AR59)</f>
        <v>0</v>
      </c>
      <c r="AS53">
        <f>IF('04.04_PLANO DE TRABALHO'!AS59="",AS52,'04.04_PLANO DE TRABALHO'!AS59)</f>
        <v>0</v>
      </c>
      <c r="AT53">
        <f>IF('04.04_PLANO DE TRABALHO'!AT59="",AT52,'04.04_PLANO DE TRABALHO'!AT59)</f>
        <v>0</v>
      </c>
      <c r="AU53" t="str">
        <f>IF('04.04_PLANO DE TRABALHO'!AU59="",AU52,'04.04_PLANO DE TRABALHO'!AU59)</f>
        <v>Unid</v>
      </c>
      <c r="AV53">
        <f>IF('04.04_PLANO DE TRABALHO'!AV59="",AV52,'04.04_PLANO DE TRABALHO'!AV59)</f>
        <v>0</v>
      </c>
      <c r="AW53" t="str">
        <f>IF('04.04_PLANO DE TRABALHO'!AW59="",AW52,'04.04_PLANO DE TRABALHO'!AW59)</f>
        <v>Valor 
Unit</v>
      </c>
      <c r="AX53">
        <f>IF('04.04_PLANO DE TRABALHO'!AX59="",AX52,'04.04_PLANO DE TRABALHO'!AX59)</f>
        <v>0</v>
      </c>
      <c r="AY53">
        <f>IF('04.04_PLANO DE TRABALHO'!AY59="",AY52,'04.04_PLANO DE TRABALHO'!AY59)</f>
        <v>0</v>
      </c>
      <c r="AZ53" t="str">
        <f>IF('04.04_PLANO DE TRABALHO'!AZ59="",AZ52,'04.04_PLANO DE TRABALHO'!AZ59)</f>
        <v>Qtde</v>
      </c>
      <c r="BA53">
        <f>IF('04.04_PLANO DE TRABALHO'!BA59="",BA52,'04.04_PLANO DE TRABALHO'!BA59)</f>
        <v>0</v>
      </c>
      <c r="BB53">
        <f>IF('04.04_PLANO DE TRABALHO'!BB59="",BB52,'04.04_PLANO DE TRABALHO'!BB59)</f>
        <v>0</v>
      </c>
      <c r="BD53" t="str">
        <v>Tesouraria</v>
      </c>
      <c r="BE53" t="str">
        <v>2.1</v>
      </c>
      <c r="BF53">
        <v>0</v>
      </c>
      <c r="BG53" t="str">
        <v>Atividade</v>
      </c>
      <c r="BH53">
        <v>0</v>
      </c>
      <c r="BI53">
        <v>0</v>
      </c>
      <c r="BJ53" t="str">
        <v>Início</v>
      </c>
      <c r="BK53">
        <v>0</v>
      </c>
      <c r="BL53">
        <v>0</v>
      </c>
      <c r="BM53" t="str">
        <v>Fim</v>
      </c>
      <c r="BN53">
        <v>0</v>
      </c>
      <c r="BO53">
        <v>0</v>
      </c>
      <c r="BP53" t="str">
        <v>2.1.1</v>
      </c>
      <c r="BQ53">
        <v>0</v>
      </c>
      <c r="BR53">
        <v>0</v>
      </c>
      <c r="BS53" t="str">
        <v>SubAtividade</v>
      </c>
      <c r="BT53">
        <v>0</v>
      </c>
      <c r="BU53">
        <v>0</v>
      </c>
      <c r="BV53">
        <v>0</v>
      </c>
      <c r="BW53">
        <v>0</v>
      </c>
      <c r="BX53">
        <v>0</v>
      </c>
      <c r="BY53" t="str">
        <v>Despesa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 t="str">
        <v>Categoria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 t="str">
        <v>Subcategoria</v>
      </c>
      <c r="CO53">
        <v>0</v>
      </c>
      <c r="CP53">
        <v>0</v>
      </c>
      <c r="CQ53">
        <v>0</v>
      </c>
      <c r="CR53">
        <v>0</v>
      </c>
      <c r="CS53" t="str">
        <v>Fonte*</v>
      </c>
      <c r="CT53">
        <v>0</v>
      </c>
      <c r="CU53">
        <v>0</v>
      </c>
      <c r="CV53">
        <v>0</v>
      </c>
      <c r="CW53" t="str">
        <v>Unid</v>
      </c>
      <c r="CX53">
        <v>0</v>
      </c>
      <c r="CY53" t="str">
        <v>Valor 
Unit</v>
      </c>
      <c r="CZ53">
        <v>0</v>
      </c>
      <c r="DA53">
        <v>0</v>
      </c>
      <c r="DB53" t="str">
        <v>Qtde</v>
      </c>
      <c r="DC53">
        <v>0</v>
      </c>
      <c r="DD53">
        <v>0</v>
      </c>
      <c r="DF53" t="str">
        <v>Tesouraria</v>
      </c>
      <c r="DG53" t="str">
        <v>2.1</v>
      </c>
      <c r="DH53">
        <v>0</v>
      </c>
      <c r="DI53" t="str">
        <v>Atividade</v>
      </c>
      <c r="DJ53">
        <v>0</v>
      </c>
      <c r="DK53">
        <v>0</v>
      </c>
      <c r="DL53" t="str">
        <v>Início</v>
      </c>
      <c r="DM53">
        <v>0</v>
      </c>
      <c r="DN53">
        <v>0</v>
      </c>
      <c r="DO53" t="str">
        <v>Fim</v>
      </c>
      <c r="DP53">
        <v>0</v>
      </c>
      <c r="DQ53">
        <v>0</v>
      </c>
      <c r="DR53" t="str">
        <v>2.1.2</v>
      </c>
      <c r="DS53">
        <v>0</v>
      </c>
      <c r="DT53">
        <v>0</v>
      </c>
      <c r="DU53" t="str">
        <v>SubAtividade</v>
      </c>
      <c r="DV53">
        <v>0</v>
      </c>
      <c r="DW53">
        <v>0</v>
      </c>
      <c r="DX53">
        <v>0</v>
      </c>
      <c r="DY53">
        <v>0</v>
      </c>
      <c r="DZ53">
        <v>0</v>
      </c>
      <c r="EA53" t="str">
        <v>Despesa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 t="str">
        <v>Categoria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 t="str">
        <v>Subcategoria</v>
      </c>
      <c r="EQ53">
        <v>0</v>
      </c>
      <c r="ER53">
        <v>0</v>
      </c>
      <c r="ES53">
        <v>0</v>
      </c>
      <c r="ET53">
        <v>0</v>
      </c>
      <c r="EU53" t="str">
        <v>Fonte*</v>
      </c>
      <c r="EV53">
        <v>0</v>
      </c>
      <c r="EW53">
        <v>0</v>
      </c>
      <c r="EX53">
        <v>0</v>
      </c>
      <c r="EY53" t="str">
        <v>Unid</v>
      </c>
      <c r="EZ53">
        <v>0</v>
      </c>
      <c r="FA53" t="str">
        <v>Valor 
Unit</v>
      </c>
      <c r="FB53">
        <v>0</v>
      </c>
      <c r="FC53">
        <v>0</v>
      </c>
      <c r="FD53" t="str">
        <v>Qtde</v>
      </c>
      <c r="FE53">
        <v>0</v>
      </c>
      <c r="FF53">
        <v>0</v>
      </c>
      <c r="FH53" t="str">
        <v>Tesouraria</v>
      </c>
      <c r="FI53" t="str">
        <v>2.2</v>
      </c>
      <c r="FJ53">
        <v>0</v>
      </c>
      <c r="FK53" t="str">
        <v>Atividade</v>
      </c>
      <c r="FL53">
        <v>0</v>
      </c>
      <c r="FM53">
        <v>0</v>
      </c>
      <c r="FN53" t="str">
        <v>Início</v>
      </c>
      <c r="FO53">
        <v>0</v>
      </c>
      <c r="FP53">
        <v>0</v>
      </c>
      <c r="FQ53" t="str">
        <v>Fim</v>
      </c>
      <c r="FR53">
        <v>0</v>
      </c>
      <c r="FS53">
        <v>0</v>
      </c>
      <c r="FT53" t="str">
        <v>2.2.1</v>
      </c>
      <c r="FU53">
        <v>0</v>
      </c>
      <c r="FV53">
        <v>0</v>
      </c>
      <c r="FW53" t="str">
        <v>SubAtividade</v>
      </c>
      <c r="FX53">
        <v>0</v>
      </c>
      <c r="FY53">
        <v>0</v>
      </c>
      <c r="FZ53">
        <v>0</v>
      </c>
      <c r="GA53">
        <v>0</v>
      </c>
      <c r="GB53">
        <v>0</v>
      </c>
      <c r="GC53" t="str">
        <v>Despesa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 t="str">
        <v>Categoria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 t="str">
        <v>Subcategoria</v>
      </c>
      <c r="GS53">
        <v>0</v>
      </c>
      <c r="GT53">
        <v>0</v>
      </c>
      <c r="GU53">
        <v>0</v>
      </c>
      <c r="GV53">
        <v>0</v>
      </c>
      <c r="GW53" t="str">
        <v>Fonte*</v>
      </c>
      <c r="GX53">
        <v>0</v>
      </c>
      <c r="GY53">
        <v>0</v>
      </c>
      <c r="GZ53">
        <v>0</v>
      </c>
      <c r="HA53" t="str">
        <v>Unid</v>
      </c>
      <c r="HB53">
        <v>0</v>
      </c>
      <c r="HC53" t="str">
        <v>Valor 
Unit</v>
      </c>
      <c r="HD53">
        <v>0</v>
      </c>
      <c r="HE53">
        <v>0</v>
      </c>
      <c r="HF53" t="str">
        <v>Qtde</v>
      </c>
      <c r="HG53">
        <v>0</v>
      </c>
      <c r="HH53">
        <v>0</v>
      </c>
    </row>
    <row r="54" spans="1:216" x14ac:dyDescent="0.25">
      <c r="A54">
        <v>1</v>
      </c>
      <c r="B54" t="str">
        <f>'04.04_PLANO DE TRABALHO'!$BV$7</f>
        <v>Tesouraria</v>
      </c>
      <c r="C54" t="str">
        <f>IF('04.04_PLANO DE TRABALHO'!BH10="",C53,'04.04_PLANO DE TRABALHO'!BH10)</f>
        <v>2.1</v>
      </c>
      <c r="D54">
        <f>IF('04.04_PLANO DE TRABALHO'!BI10="",D53,'04.04_PLANO DE TRABALHO'!BI10)</f>
        <v>0</v>
      </c>
      <c r="E54" t="str">
        <f>IF(OR('04.04_PLANO DE TRABALHO'!BJ10="",'04.04_PLANO DE TRABALHO'!BJ10="Planejado",'04.04_PLANO DE TRABALHO'!BJ10="Realizado"),E53,'04.04_PLANO DE TRABALHO'!BJ10)</f>
        <v>Atividade</v>
      </c>
      <c r="F54">
        <f>IF('04.04_PLANO DE TRABALHO'!BK10="",F53,'04.04_PLANO DE TRABALHO'!BK10)</f>
        <v>0</v>
      </c>
      <c r="G54">
        <f>IF('04.04_PLANO DE TRABALHO'!BL10="",G53,'04.04_PLANO DE TRABALHO'!BL10)</f>
        <v>0</v>
      </c>
      <c r="H54" t="str">
        <f>IF('04.04_PLANO DE TRABALHO'!BM10="",H53,'04.04_PLANO DE TRABALHO'!BM10)</f>
        <v>Início</v>
      </c>
      <c r="I54">
        <f>IF('04.04_PLANO DE TRABALHO'!BN10="",I53,'04.04_PLANO DE TRABALHO'!BN10)</f>
        <v>0</v>
      </c>
      <c r="J54">
        <f>IF('04.04_PLANO DE TRABALHO'!BO10="",J53,'04.04_PLANO DE TRABALHO'!BO10)</f>
        <v>0</v>
      </c>
      <c r="K54" t="str">
        <f>IF('04.04_PLANO DE TRABALHO'!BP10="",K53,'04.04_PLANO DE TRABALHO'!BP10)</f>
        <v>Fim</v>
      </c>
      <c r="L54">
        <f>IF('04.04_PLANO DE TRABALHO'!BQ10="",L53,'04.04_PLANO DE TRABALHO'!BQ10)</f>
        <v>0</v>
      </c>
      <c r="M54">
        <f>IF('04.04_PLANO DE TRABALHO'!BR10="",M53,'04.04_PLANO DE TRABALHO'!BR10)</f>
        <v>0</v>
      </c>
      <c r="N54" t="str">
        <f>IF('04.04_PLANO DE TRABALHO'!BS10="",N53,'04.04_PLANO DE TRABALHO'!BS10)</f>
        <v>2.1.1</v>
      </c>
      <c r="O54">
        <f>IF('04.04_PLANO DE TRABALHO'!BT10="",O53,'04.04_PLANO DE TRABALHO'!BT10)</f>
        <v>0</v>
      </c>
      <c r="P54">
        <f>IF('04.04_PLANO DE TRABALHO'!BU10="",P53,'04.04_PLANO DE TRABALHO'!BU10)</f>
        <v>0</v>
      </c>
      <c r="Q54" t="str">
        <f>IF('04.04_PLANO DE TRABALHO'!BV10="",Q53,'04.04_PLANO DE TRABALHO'!BV10)</f>
        <v>SubAtividade</v>
      </c>
      <c r="R54">
        <f>IF('04.04_PLANO DE TRABALHO'!BW10="",R53,'04.04_PLANO DE TRABALHO'!BW10)</f>
        <v>0</v>
      </c>
      <c r="S54">
        <f>IF('04.04_PLANO DE TRABALHO'!BX10="",S53,'04.04_PLANO DE TRABALHO'!BX10)</f>
        <v>0</v>
      </c>
      <c r="T54">
        <f>IF('04.04_PLANO DE TRABALHO'!BY10="",T53,'04.04_PLANO DE TRABALHO'!BY10)</f>
        <v>0</v>
      </c>
      <c r="U54">
        <f>IF('04.04_PLANO DE TRABALHO'!BZ10="",U53,'04.04_PLANO DE TRABALHO'!BZ10)</f>
        <v>0</v>
      </c>
      <c r="V54">
        <f>IF('04.04_PLANO DE TRABALHO'!CA10="",V53,'04.04_PLANO DE TRABALHO'!CA10)</f>
        <v>0</v>
      </c>
      <c r="W54" t="str">
        <f>IF('04.04_PLANO DE TRABALHO'!CB10="",W53,'04.04_PLANO DE TRABALHO'!CB10)</f>
        <v>Despesa</v>
      </c>
      <c r="X54">
        <f>IF('04.04_PLANO DE TRABALHO'!CC10="",X53,'04.04_PLANO DE TRABALHO'!CC10)</f>
        <v>0</v>
      </c>
      <c r="Y54">
        <f>IF('04.04_PLANO DE TRABALHO'!CD10="",Y53,'04.04_PLANO DE TRABALHO'!CD10)</f>
        <v>0</v>
      </c>
      <c r="Z54">
        <f>IF('04.04_PLANO DE TRABALHO'!CE10="",Z53,'04.04_PLANO DE TRABALHO'!CE10)</f>
        <v>0</v>
      </c>
      <c r="AA54">
        <f>IF('04.04_PLANO DE TRABALHO'!CF10="",AA53,'04.04_PLANO DE TRABALHO'!CF10)</f>
        <v>0</v>
      </c>
      <c r="AB54">
        <f>IF('04.04_PLANO DE TRABALHO'!CG10="",AB53,'04.04_PLANO DE TRABALHO'!CG10)</f>
        <v>0</v>
      </c>
      <c r="AC54">
        <f>IF('04.04_PLANO DE TRABALHO'!CH10="",AC53,'04.04_PLANO DE TRABALHO'!CH10)</f>
        <v>0</v>
      </c>
      <c r="AD54" t="str">
        <f>IF('04.04_PLANO DE TRABALHO'!CI10="",AD53,'04.04_PLANO DE TRABALHO'!CI10)</f>
        <v>Categoria</v>
      </c>
      <c r="AE54">
        <f>IF('04.04_PLANO DE TRABALHO'!CJ10="",AE53,'04.04_PLANO DE TRABALHO'!CJ10)</f>
        <v>0</v>
      </c>
      <c r="AF54">
        <f>IF('04.04_PLANO DE TRABALHO'!CK10="",AF53,'04.04_PLANO DE TRABALHO'!CK10)</f>
        <v>0</v>
      </c>
      <c r="AG54">
        <f>IF('04.04_PLANO DE TRABALHO'!CL10="",AG53,'04.04_PLANO DE TRABALHO'!CL10)</f>
        <v>0</v>
      </c>
      <c r="AH54">
        <f>IF('04.04_PLANO DE TRABALHO'!CM10="",AH53,'04.04_PLANO DE TRABALHO'!CM10)</f>
        <v>0</v>
      </c>
      <c r="AI54">
        <f>IF('04.04_PLANO DE TRABALHO'!CN10="",AI53,'04.04_PLANO DE TRABALHO'!CN10)</f>
        <v>0</v>
      </c>
      <c r="AJ54">
        <f>IF('04.04_PLANO DE TRABALHO'!CO10="",AJ53,'04.04_PLANO DE TRABALHO'!CO10)</f>
        <v>0</v>
      </c>
      <c r="AK54">
        <f>IF('04.04_PLANO DE TRABALHO'!CP10="",AK53,'04.04_PLANO DE TRABALHO'!CP10)</f>
        <v>0</v>
      </c>
      <c r="AL54" t="str">
        <f>IF('04.04_PLANO DE TRABALHO'!CQ10="",AL53,'04.04_PLANO DE TRABALHO'!CQ10)</f>
        <v>Subcategoria</v>
      </c>
      <c r="AM54">
        <f>IF('04.04_PLANO DE TRABALHO'!CR10="",AM53,'04.04_PLANO DE TRABALHO'!CR10)</f>
        <v>0</v>
      </c>
      <c r="AN54">
        <f>IF('04.04_PLANO DE TRABALHO'!CS10="",AN53,'04.04_PLANO DE TRABALHO'!CS10)</f>
        <v>0</v>
      </c>
      <c r="AO54">
        <f>IF('04.04_PLANO DE TRABALHO'!CT10="",AO53,'04.04_PLANO DE TRABALHO'!CT10)</f>
        <v>0</v>
      </c>
      <c r="AP54">
        <f>IF('04.04_PLANO DE TRABALHO'!CU10="",AP53,'04.04_PLANO DE TRABALHO'!CU10)</f>
        <v>0</v>
      </c>
      <c r="AQ54" t="str">
        <f>IF('04.04_PLANO DE TRABALHO'!CV10="",AQ53,'04.04_PLANO DE TRABALHO'!CV10)</f>
        <v>Fonte*</v>
      </c>
      <c r="AR54">
        <f>IF('04.04_PLANO DE TRABALHO'!CW10="",AR53,'04.04_PLANO DE TRABALHO'!CW10)</f>
        <v>0</v>
      </c>
      <c r="AS54">
        <f>IF('04.04_PLANO DE TRABALHO'!CX10="",AS53,'04.04_PLANO DE TRABALHO'!CX10)</f>
        <v>0</v>
      </c>
      <c r="AT54">
        <f>IF('04.04_PLANO DE TRABALHO'!CY10="",AT53,'04.04_PLANO DE TRABALHO'!CY10)</f>
        <v>0</v>
      </c>
      <c r="AU54" t="str">
        <f>IF('04.04_PLANO DE TRABALHO'!CZ10="",AU53,'04.04_PLANO DE TRABALHO'!CZ10)</f>
        <v>Unid</v>
      </c>
      <c r="AV54">
        <f>IF('04.04_PLANO DE TRABALHO'!DA10="",AV53,'04.04_PLANO DE TRABALHO'!DA10)</f>
        <v>0</v>
      </c>
      <c r="AW54" t="str">
        <f>IF('04.04_PLANO DE TRABALHO'!DB10="",AW53,'04.04_PLANO DE TRABALHO'!DB10)</f>
        <v>Valor 
Unit</v>
      </c>
      <c r="AX54">
        <f>IF('04.04_PLANO DE TRABALHO'!DC10="",AX53,'04.04_PLANO DE TRABALHO'!DC10)</f>
        <v>0</v>
      </c>
      <c r="AY54">
        <f>IF('04.04_PLANO DE TRABALHO'!DD10="",AY53,'04.04_PLANO DE TRABALHO'!DD10)</f>
        <v>0</v>
      </c>
      <c r="AZ54" t="str">
        <f>IF('04.04_PLANO DE TRABALHO'!DE10="",AZ53,'04.04_PLANO DE TRABALHO'!DE10)</f>
        <v>Qtde</v>
      </c>
      <c r="BA54">
        <f>IF('04.04_PLANO DE TRABALHO'!DF10="",BA53,'04.04_PLANO DE TRABALHO'!DF10)</f>
        <v>0</v>
      </c>
      <c r="BB54">
        <f>IF('04.04_PLANO DE TRABALHO'!DG10="",BB53,'04.04_PLANO DE TRABALHO'!DG10)</f>
        <v>0</v>
      </c>
      <c r="BD54" t="str">
        <v>Tesouraria</v>
      </c>
      <c r="BE54" t="str">
        <v>2.1</v>
      </c>
      <c r="BF54">
        <v>0</v>
      </c>
      <c r="BG54" t="str">
        <v>Atividade</v>
      </c>
      <c r="BH54">
        <v>0</v>
      </c>
      <c r="BI54">
        <v>0</v>
      </c>
      <c r="BJ54" t="str">
        <v>Início</v>
      </c>
      <c r="BK54">
        <v>0</v>
      </c>
      <c r="BL54">
        <v>0</v>
      </c>
      <c r="BM54" t="str">
        <v>Fim</v>
      </c>
      <c r="BN54">
        <v>0</v>
      </c>
      <c r="BO54">
        <v>0</v>
      </c>
      <c r="BP54" t="str">
        <v>Total da SubAtividade:</v>
      </c>
      <c r="BQ54">
        <v>0</v>
      </c>
      <c r="BR54">
        <v>0</v>
      </c>
      <c r="BS54" t="str">
        <v>SubAtividade</v>
      </c>
      <c r="BT54">
        <v>0</v>
      </c>
      <c r="BU54">
        <v>0</v>
      </c>
      <c r="BV54">
        <v>0</v>
      </c>
      <c r="BW54">
        <v>0</v>
      </c>
      <c r="BX54">
        <v>0</v>
      </c>
      <c r="BY54" t="str">
        <v>Despesa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 t="str">
        <v>Categoria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 t="str">
        <v>Subcategoria</v>
      </c>
      <c r="CO54">
        <v>0</v>
      </c>
      <c r="CP54">
        <v>0</v>
      </c>
      <c r="CQ54">
        <v>0</v>
      </c>
      <c r="CR54">
        <v>0</v>
      </c>
      <c r="CS54" t="str">
        <v>Fonte*</v>
      </c>
      <c r="CT54">
        <v>0</v>
      </c>
      <c r="CU54">
        <v>0</v>
      </c>
      <c r="CV54">
        <v>0</v>
      </c>
      <c r="CW54" t="str">
        <v>Unid</v>
      </c>
      <c r="CX54">
        <v>0</v>
      </c>
      <c r="CY54" t="str">
        <v>Valor 
Unit</v>
      </c>
      <c r="CZ54">
        <v>0</v>
      </c>
      <c r="DA54">
        <v>0</v>
      </c>
      <c r="DB54" t="str">
        <v>Qtde</v>
      </c>
      <c r="DC54">
        <v>0</v>
      </c>
      <c r="DD54">
        <v>0</v>
      </c>
      <c r="DF54" t="str">
        <v>Tesouraria</v>
      </c>
      <c r="DG54" t="str">
        <v>2.1</v>
      </c>
      <c r="DH54">
        <v>0</v>
      </c>
      <c r="DI54" t="str">
        <v>Atividade</v>
      </c>
      <c r="DJ54">
        <v>0</v>
      </c>
      <c r="DK54">
        <v>0</v>
      </c>
      <c r="DL54" t="str">
        <v>Início</v>
      </c>
      <c r="DM54">
        <v>0</v>
      </c>
      <c r="DN54">
        <v>0</v>
      </c>
      <c r="DO54" t="str">
        <v>Fim</v>
      </c>
      <c r="DP54">
        <v>0</v>
      </c>
      <c r="DQ54">
        <v>0</v>
      </c>
      <c r="DR54" t="str">
        <v>2.1.2</v>
      </c>
      <c r="DS54">
        <v>0</v>
      </c>
      <c r="DT54">
        <v>0</v>
      </c>
      <c r="DU54" t="str">
        <v>SubAtividade</v>
      </c>
      <c r="DV54">
        <v>0</v>
      </c>
      <c r="DW54">
        <v>0</v>
      </c>
      <c r="DX54">
        <v>0</v>
      </c>
      <c r="DY54">
        <v>0</v>
      </c>
      <c r="DZ54">
        <v>0</v>
      </c>
      <c r="EA54" t="str">
        <v>Despesa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 t="str">
        <v>Categoria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 t="str">
        <v>Subcategoria</v>
      </c>
      <c r="EQ54">
        <v>0</v>
      </c>
      <c r="ER54">
        <v>0</v>
      </c>
      <c r="ES54">
        <v>0</v>
      </c>
      <c r="ET54">
        <v>0</v>
      </c>
      <c r="EU54" t="str">
        <v>Fonte*</v>
      </c>
      <c r="EV54">
        <v>0</v>
      </c>
      <c r="EW54">
        <v>0</v>
      </c>
      <c r="EX54">
        <v>0</v>
      </c>
      <c r="EY54" t="str">
        <v>Unid</v>
      </c>
      <c r="EZ54">
        <v>0</v>
      </c>
      <c r="FA54" t="str">
        <v>Valor 
Unit</v>
      </c>
      <c r="FB54">
        <v>0</v>
      </c>
      <c r="FC54">
        <v>0</v>
      </c>
      <c r="FD54" t="str">
        <v>Qtde</v>
      </c>
      <c r="FE54">
        <v>0</v>
      </c>
      <c r="FF54">
        <v>0</v>
      </c>
      <c r="FH54" t="str">
        <v>Tesouraria</v>
      </c>
      <c r="FI54" t="str">
        <v>2.2</v>
      </c>
      <c r="FJ54">
        <v>0</v>
      </c>
      <c r="FK54" t="str">
        <v>Atividade</v>
      </c>
      <c r="FL54">
        <v>0</v>
      </c>
      <c r="FM54">
        <v>0</v>
      </c>
      <c r="FN54" t="str">
        <v>Início</v>
      </c>
      <c r="FO54">
        <v>0</v>
      </c>
      <c r="FP54">
        <v>0</v>
      </c>
      <c r="FQ54" t="str">
        <v>Fim</v>
      </c>
      <c r="FR54">
        <v>0</v>
      </c>
      <c r="FS54">
        <v>0</v>
      </c>
      <c r="FT54" t="str">
        <v>2.2.1</v>
      </c>
      <c r="FU54">
        <v>0</v>
      </c>
      <c r="FV54">
        <v>0</v>
      </c>
      <c r="FW54" t="str">
        <v>SubAtividade</v>
      </c>
      <c r="FX54">
        <v>0</v>
      </c>
      <c r="FY54">
        <v>0</v>
      </c>
      <c r="FZ54">
        <v>0</v>
      </c>
      <c r="GA54">
        <v>0</v>
      </c>
      <c r="GB54">
        <v>0</v>
      </c>
      <c r="GC54" t="str">
        <v>Despesa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 t="str">
        <v>Categoria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 t="str">
        <v>Subcategoria</v>
      </c>
      <c r="GS54">
        <v>0</v>
      </c>
      <c r="GT54">
        <v>0</v>
      </c>
      <c r="GU54">
        <v>0</v>
      </c>
      <c r="GV54">
        <v>0</v>
      </c>
      <c r="GW54" t="str">
        <v>Fonte*</v>
      </c>
      <c r="GX54">
        <v>0</v>
      </c>
      <c r="GY54">
        <v>0</v>
      </c>
      <c r="GZ54">
        <v>0</v>
      </c>
      <c r="HA54" t="str">
        <v>Unid</v>
      </c>
      <c r="HB54">
        <v>0</v>
      </c>
      <c r="HC54" t="str">
        <v>Valor 
Unit</v>
      </c>
      <c r="HD54">
        <v>0</v>
      </c>
      <c r="HE54">
        <v>0</v>
      </c>
      <c r="HF54" t="str">
        <v>Qtde</v>
      </c>
      <c r="HG54">
        <v>0</v>
      </c>
      <c r="HH54">
        <v>0</v>
      </c>
    </row>
    <row r="55" spans="1:216" x14ac:dyDescent="0.25">
      <c r="A55">
        <v>2</v>
      </c>
      <c r="B55" t="str">
        <f>'04.04_PLANO DE TRABALHO'!$BV$7</f>
        <v>Tesouraria</v>
      </c>
      <c r="C55" t="str">
        <f>IF('04.04_PLANO DE TRABALHO'!BH11="",C54,'04.04_PLANO DE TRABALHO'!BH11)</f>
        <v>2.1</v>
      </c>
      <c r="D55">
        <f>IF('04.04_PLANO DE TRABALHO'!BI11="",D54,'04.04_PLANO DE TRABALHO'!BI11)</f>
        <v>0</v>
      </c>
      <c r="E55" t="str">
        <f>IF(OR('04.04_PLANO DE TRABALHO'!BJ11="",'04.04_PLANO DE TRABALHO'!BJ11="Planejado",'04.04_PLANO DE TRABALHO'!BJ11="Realizado"),E54,'04.04_PLANO DE TRABALHO'!BJ11)</f>
        <v>Atividade</v>
      </c>
      <c r="F55">
        <f>IF('04.04_PLANO DE TRABALHO'!BK11="",F54,'04.04_PLANO DE TRABALHO'!BK11)</f>
        <v>0</v>
      </c>
      <c r="G55">
        <f>IF('04.04_PLANO DE TRABALHO'!BL11="",G54,'04.04_PLANO DE TRABALHO'!BL11)</f>
        <v>0</v>
      </c>
      <c r="H55" t="str">
        <f>IF('04.04_PLANO DE TRABALHO'!BM11="",H54,'04.04_PLANO DE TRABALHO'!BM11)</f>
        <v>Início</v>
      </c>
      <c r="I55">
        <f>IF('04.04_PLANO DE TRABALHO'!BN11="",I54,'04.04_PLANO DE TRABALHO'!BN11)</f>
        <v>0</v>
      </c>
      <c r="J55">
        <f>IF('04.04_PLANO DE TRABALHO'!BO11="",J54,'04.04_PLANO DE TRABALHO'!BO11)</f>
        <v>0</v>
      </c>
      <c r="K55" t="str">
        <f>IF('04.04_PLANO DE TRABALHO'!BP11="",K54,'04.04_PLANO DE TRABALHO'!BP11)</f>
        <v>Fim</v>
      </c>
      <c r="L55">
        <f>IF('04.04_PLANO DE TRABALHO'!BQ11="",L54,'04.04_PLANO DE TRABALHO'!BQ11)</f>
        <v>0</v>
      </c>
      <c r="M55">
        <f>IF('04.04_PLANO DE TRABALHO'!BR11="",M54,'04.04_PLANO DE TRABALHO'!BR11)</f>
        <v>0</v>
      </c>
      <c r="N55" t="str">
        <f>IF('04.04_PLANO DE TRABALHO'!BS11="",N54,'04.04_PLANO DE TRABALHO'!BS11)</f>
        <v>2.1.1</v>
      </c>
      <c r="O55">
        <f>IF('04.04_PLANO DE TRABALHO'!BT11="",O54,'04.04_PLANO DE TRABALHO'!BT11)</f>
        <v>0</v>
      </c>
      <c r="P55">
        <f>IF('04.04_PLANO DE TRABALHO'!BU11="",P54,'04.04_PLANO DE TRABALHO'!BU11)</f>
        <v>0</v>
      </c>
      <c r="Q55" t="str">
        <f>IF('04.04_PLANO DE TRABALHO'!BV11="",Q54,'04.04_PLANO DE TRABALHO'!BV11)</f>
        <v>SubAtividade</v>
      </c>
      <c r="R55">
        <f>IF('04.04_PLANO DE TRABALHO'!BW11="",R54,'04.04_PLANO DE TRABALHO'!BW11)</f>
        <v>0</v>
      </c>
      <c r="S55">
        <f>IF('04.04_PLANO DE TRABALHO'!BX11="",S54,'04.04_PLANO DE TRABALHO'!BX11)</f>
        <v>0</v>
      </c>
      <c r="T55">
        <f>IF('04.04_PLANO DE TRABALHO'!BY11="",T54,'04.04_PLANO DE TRABALHO'!BY11)</f>
        <v>0</v>
      </c>
      <c r="U55">
        <f>IF('04.04_PLANO DE TRABALHO'!BZ11="",U54,'04.04_PLANO DE TRABALHO'!BZ11)</f>
        <v>0</v>
      </c>
      <c r="V55">
        <f>IF('04.04_PLANO DE TRABALHO'!CA11="",V54,'04.04_PLANO DE TRABALHO'!CA11)</f>
        <v>0</v>
      </c>
      <c r="W55" t="str">
        <f>IF('04.04_PLANO DE TRABALHO'!CB11="",W54,'04.04_PLANO DE TRABALHO'!CB11)</f>
        <v>Despesa</v>
      </c>
      <c r="X55">
        <f>IF('04.04_PLANO DE TRABALHO'!CC11="",X54,'04.04_PLANO DE TRABALHO'!CC11)</f>
        <v>0</v>
      </c>
      <c r="Y55">
        <f>IF('04.04_PLANO DE TRABALHO'!CD11="",Y54,'04.04_PLANO DE TRABALHO'!CD11)</f>
        <v>0</v>
      </c>
      <c r="Z55">
        <f>IF('04.04_PLANO DE TRABALHO'!CE11="",Z54,'04.04_PLANO DE TRABALHO'!CE11)</f>
        <v>0</v>
      </c>
      <c r="AA55">
        <f>IF('04.04_PLANO DE TRABALHO'!CF11="",AA54,'04.04_PLANO DE TRABALHO'!CF11)</f>
        <v>0</v>
      </c>
      <c r="AB55">
        <f>IF('04.04_PLANO DE TRABALHO'!CG11="",AB54,'04.04_PLANO DE TRABALHO'!CG11)</f>
        <v>0</v>
      </c>
      <c r="AC55">
        <f>IF('04.04_PLANO DE TRABALHO'!CH11="",AC54,'04.04_PLANO DE TRABALHO'!CH11)</f>
        <v>0</v>
      </c>
      <c r="AD55" t="str">
        <f>IF('04.04_PLANO DE TRABALHO'!CI11="",AD54,'04.04_PLANO DE TRABALHO'!CI11)</f>
        <v>Categoria</v>
      </c>
      <c r="AE55">
        <f>IF('04.04_PLANO DE TRABALHO'!CJ11="",AE54,'04.04_PLANO DE TRABALHO'!CJ11)</f>
        <v>0</v>
      </c>
      <c r="AF55">
        <f>IF('04.04_PLANO DE TRABALHO'!CK11="",AF54,'04.04_PLANO DE TRABALHO'!CK11)</f>
        <v>0</v>
      </c>
      <c r="AG55">
        <f>IF('04.04_PLANO DE TRABALHO'!CL11="",AG54,'04.04_PLANO DE TRABALHO'!CL11)</f>
        <v>0</v>
      </c>
      <c r="AH55">
        <f>IF('04.04_PLANO DE TRABALHO'!CM11="",AH54,'04.04_PLANO DE TRABALHO'!CM11)</f>
        <v>0</v>
      </c>
      <c r="AI55">
        <f>IF('04.04_PLANO DE TRABALHO'!CN11="",AI54,'04.04_PLANO DE TRABALHO'!CN11)</f>
        <v>0</v>
      </c>
      <c r="AJ55">
        <f>IF('04.04_PLANO DE TRABALHO'!CO11="",AJ54,'04.04_PLANO DE TRABALHO'!CO11)</f>
        <v>0</v>
      </c>
      <c r="AK55">
        <f>IF('04.04_PLANO DE TRABALHO'!CP11="",AK54,'04.04_PLANO DE TRABALHO'!CP11)</f>
        <v>0</v>
      </c>
      <c r="AL55" t="str">
        <f>IF('04.04_PLANO DE TRABALHO'!CQ11="",AL54,'04.04_PLANO DE TRABALHO'!CQ11)</f>
        <v>Subcategoria</v>
      </c>
      <c r="AM55">
        <f>IF('04.04_PLANO DE TRABALHO'!CR11="",AM54,'04.04_PLANO DE TRABALHO'!CR11)</f>
        <v>0</v>
      </c>
      <c r="AN55">
        <f>IF('04.04_PLANO DE TRABALHO'!CS11="",AN54,'04.04_PLANO DE TRABALHO'!CS11)</f>
        <v>0</v>
      </c>
      <c r="AO55">
        <f>IF('04.04_PLANO DE TRABALHO'!CT11="",AO54,'04.04_PLANO DE TRABALHO'!CT11)</f>
        <v>0</v>
      </c>
      <c r="AP55">
        <f>IF('04.04_PLANO DE TRABALHO'!CU11="",AP54,'04.04_PLANO DE TRABALHO'!CU11)</f>
        <v>0</v>
      </c>
      <c r="AQ55" t="str">
        <f>IF('04.04_PLANO DE TRABALHO'!CV11="",AQ54,'04.04_PLANO DE TRABALHO'!CV11)</f>
        <v>Fonte*</v>
      </c>
      <c r="AR55">
        <f>IF('04.04_PLANO DE TRABALHO'!CW11="",AR54,'04.04_PLANO DE TRABALHO'!CW11)</f>
        <v>0</v>
      </c>
      <c r="AS55">
        <f>IF('04.04_PLANO DE TRABALHO'!CX11="",AS54,'04.04_PLANO DE TRABALHO'!CX11)</f>
        <v>0</v>
      </c>
      <c r="AT55">
        <f>IF('04.04_PLANO DE TRABALHO'!CY11="",AT54,'04.04_PLANO DE TRABALHO'!CY11)</f>
        <v>0</v>
      </c>
      <c r="AU55" t="str">
        <f>IF('04.04_PLANO DE TRABALHO'!CZ11="",AU54,'04.04_PLANO DE TRABALHO'!CZ11)</f>
        <v>Unid</v>
      </c>
      <c r="AV55">
        <f>IF('04.04_PLANO DE TRABALHO'!DA11="",AV54,'04.04_PLANO DE TRABALHO'!DA11)</f>
        <v>0</v>
      </c>
      <c r="AW55" t="str">
        <f>IF('04.04_PLANO DE TRABALHO'!DB11="",AW54,'04.04_PLANO DE TRABALHO'!DB11)</f>
        <v>Valor 
Unit</v>
      </c>
      <c r="AX55">
        <f>IF('04.04_PLANO DE TRABALHO'!DC11="",AX54,'04.04_PLANO DE TRABALHO'!DC11)</f>
        <v>0</v>
      </c>
      <c r="AY55">
        <f>IF('04.04_PLANO DE TRABALHO'!DD11="",AY54,'04.04_PLANO DE TRABALHO'!DD11)</f>
        <v>0</v>
      </c>
      <c r="AZ55" t="str">
        <f>IF('04.04_PLANO DE TRABALHO'!DE11="",AZ54,'04.04_PLANO DE TRABALHO'!DE11)</f>
        <v>Qtde</v>
      </c>
      <c r="BA55">
        <f>IF('04.04_PLANO DE TRABALHO'!DF11="",BA54,'04.04_PLANO DE TRABALHO'!DF11)</f>
        <v>0</v>
      </c>
      <c r="BB55">
        <f>IF('04.04_PLANO DE TRABALHO'!DG11="",BB54,'04.04_PLANO DE TRABALHO'!DG11)</f>
        <v>0</v>
      </c>
      <c r="BD55" t="str">
        <v>Tesouraria</v>
      </c>
      <c r="BE55" t="str">
        <v>2.1</v>
      </c>
      <c r="BF55">
        <v>0</v>
      </c>
      <c r="BG55" t="str">
        <v>Atividade</v>
      </c>
      <c r="BH55">
        <v>0</v>
      </c>
      <c r="BI55">
        <v>0</v>
      </c>
      <c r="BJ55" t="str">
        <v>Início</v>
      </c>
      <c r="BK55">
        <v>0</v>
      </c>
      <c r="BL55">
        <v>0</v>
      </c>
      <c r="BM55" t="str">
        <v>Fim</v>
      </c>
      <c r="BN55">
        <v>0</v>
      </c>
      <c r="BO55">
        <v>0</v>
      </c>
      <c r="BP55" t="str">
        <v>2.1.2</v>
      </c>
      <c r="BQ55">
        <v>0</v>
      </c>
      <c r="BR55">
        <v>0</v>
      </c>
      <c r="BS55" t="str">
        <v>SubAtividade</v>
      </c>
      <c r="BT55">
        <v>0</v>
      </c>
      <c r="BU55">
        <v>0</v>
      </c>
      <c r="BV55">
        <v>0</v>
      </c>
      <c r="BW55">
        <v>0</v>
      </c>
      <c r="BX55">
        <v>0</v>
      </c>
      <c r="BY55" t="str">
        <v>Despesa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 t="str">
        <v>Categoria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 t="str">
        <v>Subcategoria</v>
      </c>
      <c r="CO55">
        <v>0</v>
      </c>
      <c r="CP55">
        <v>0</v>
      </c>
      <c r="CQ55">
        <v>0</v>
      </c>
      <c r="CR55">
        <v>0</v>
      </c>
      <c r="CS55" t="str">
        <v>Fonte*</v>
      </c>
      <c r="CT55">
        <v>0</v>
      </c>
      <c r="CU55">
        <v>0</v>
      </c>
      <c r="CV55">
        <v>0</v>
      </c>
      <c r="CW55" t="str">
        <v>Unid</v>
      </c>
      <c r="CX55">
        <v>0</v>
      </c>
      <c r="CY55" t="str">
        <v>Valor 
Unit</v>
      </c>
      <c r="CZ55">
        <v>0</v>
      </c>
      <c r="DA55">
        <v>0</v>
      </c>
      <c r="DB55" t="str">
        <v>Qtde</v>
      </c>
      <c r="DC55">
        <v>0</v>
      </c>
      <c r="DD55">
        <v>0</v>
      </c>
      <c r="DF55" t="str">
        <v>Tesouraria</v>
      </c>
      <c r="DG55" t="str">
        <v>2.1</v>
      </c>
      <c r="DH55">
        <v>0</v>
      </c>
      <c r="DI55" t="str">
        <v>Atividade</v>
      </c>
      <c r="DJ55">
        <v>0</v>
      </c>
      <c r="DK55">
        <v>0</v>
      </c>
      <c r="DL55" t="str">
        <v>Início</v>
      </c>
      <c r="DM55">
        <v>0</v>
      </c>
      <c r="DN55">
        <v>0</v>
      </c>
      <c r="DO55" t="str">
        <v>Fim</v>
      </c>
      <c r="DP55">
        <v>0</v>
      </c>
      <c r="DQ55">
        <v>0</v>
      </c>
      <c r="DR55" t="str">
        <v>2.1.2</v>
      </c>
      <c r="DS55">
        <v>0</v>
      </c>
      <c r="DT55">
        <v>0</v>
      </c>
      <c r="DU55" t="str">
        <v>SubAtividade</v>
      </c>
      <c r="DV55">
        <v>0</v>
      </c>
      <c r="DW55">
        <v>0</v>
      </c>
      <c r="DX55">
        <v>0</v>
      </c>
      <c r="DY55">
        <v>0</v>
      </c>
      <c r="DZ55">
        <v>0</v>
      </c>
      <c r="EA55" t="str">
        <v>Despesa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 t="str">
        <v>Categoria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 t="str">
        <v>Subcategoria</v>
      </c>
      <c r="EQ55">
        <v>0</v>
      </c>
      <c r="ER55">
        <v>0</v>
      </c>
      <c r="ES55">
        <v>0</v>
      </c>
      <c r="ET55">
        <v>0</v>
      </c>
      <c r="EU55" t="str">
        <v>Fonte*</v>
      </c>
      <c r="EV55">
        <v>0</v>
      </c>
      <c r="EW55">
        <v>0</v>
      </c>
      <c r="EX55">
        <v>0</v>
      </c>
      <c r="EY55" t="str">
        <v>Unid</v>
      </c>
      <c r="EZ55">
        <v>0</v>
      </c>
      <c r="FA55" t="str">
        <v>Valor 
Unit</v>
      </c>
      <c r="FB55">
        <v>0</v>
      </c>
      <c r="FC55">
        <v>0</v>
      </c>
      <c r="FD55" t="str">
        <v>Qtde</v>
      </c>
      <c r="FE55">
        <v>0</v>
      </c>
      <c r="FF55">
        <v>0</v>
      </c>
      <c r="FH55" t="str">
        <v>Tesouraria</v>
      </c>
      <c r="FI55" t="str">
        <v>2.2</v>
      </c>
      <c r="FJ55">
        <v>0</v>
      </c>
      <c r="FK55" t="str">
        <v>Atividade</v>
      </c>
      <c r="FL55">
        <v>0</v>
      </c>
      <c r="FM55">
        <v>0</v>
      </c>
      <c r="FN55" t="str">
        <v>Início</v>
      </c>
      <c r="FO55">
        <v>0</v>
      </c>
      <c r="FP55">
        <v>0</v>
      </c>
      <c r="FQ55" t="str">
        <v>Fim</v>
      </c>
      <c r="FR55">
        <v>0</v>
      </c>
      <c r="FS55">
        <v>0</v>
      </c>
      <c r="FT55" t="str">
        <v>2.2.1</v>
      </c>
      <c r="FU55">
        <v>0</v>
      </c>
      <c r="FV55">
        <v>0</v>
      </c>
      <c r="FW55" t="str">
        <v>SubAtividade</v>
      </c>
      <c r="FX55">
        <v>0</v>
      </c>
      <c r="FY55">
        <v>0</v>
      </c>
      <c r="FZ55">
        <v>0</v>
      </c>
      <c r="GA55">
        <v>0</v>
      </c>
      <c r="GB55">
        <v>0</v>
      </c>
      <c r="GC55" t="str">
        <v>Despesa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 t="str">
        <v>Categoria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 t="str">
        <v>Subcategoria</v>
      </c>
      <c r="GS55">
        <v>0</v>
      </c>
      <c r="GT55">
        <v>0</v>
      </c>
      <c r="GU55">
        <v>0</v>
      </c>
      <c r="GV55">
        <v>0</v>
      </c>
      <c r="GW55" t="str">
        <v>Fonte*</v>
      </c>
      <c r="GX55">
        <v>0</v>
      </c>
      <c r="GY55">
        <v>0</v>
      </c>
      <c r="GZ55">
        <v>0</v>
      </c>
      <c r="HA55" t="str">
        <v>Unid</v>
      </c>
      <c r="HB55">
        <v>0</v>
      </c>
      <c r="HC55" t="str">
        <v>Valor 
Unit</v>
      </c>
      <c r="HD55">
        <v>0</v>
      </c>
      <c r="HE55">
        <v>0</v>
      </c>
      <c r="HF55" t="str">
        <v>Qtde</v>
      </c>
      <c r="HG55">
        <v>0</v>
      </c>
      <c r="HH55">
        <v>0</v>
      </c>
    </row>
    <row r="56" spans="1:216" x14ac:dyDescent="0.25">
      <c r="A56">
        <v>3</v>
      </c>
      <c r="B56" t="str">
        <f>'04.04_PLANO DE TRABALHO'!$BV$7</f>
        <v>Tesouraria</v>
      </c>
      <c r="C56" t="str">
        <f>IF('04.04_PLANO DE TRABALHO'!BH12="",C55,'04.04_PLANO DE TRABALHO'!BH12)</f>
        <v>2.1</v>
      </c>
      <c r="D56">
        <f>IF('04.04_PLANO DE TRABALHO'!BI12="",D55,'04.04_PLANO DE TRABALHO'!BI12)</f>
        <v>0</v>
      </c>
      <c r="E56" t="str">
        <f>IF(OR('04.04_PLANO DE TRABALHO'!BJ12="",'04.04_PLANO DE TRABALHO'!BJ12="Planejado",'04.04_PLANO DE TRABALHO'!BJ12="Realizado"),E55,'04.04_PLANO DE TRABALHO'!BJ12)</f>
        <v>Atividade</v>
      </c>
      <c r="F56">
        <f>IF('04.04_PLANO DE TRABALHO'!BK12="",F55,'04.04_PLANO DE TRABALHO'!BK12)</f>
        <v>0</v>
      </c>
      <c r="G56">
        <f>IF('04.04_PLANO DE TRABALHO'!BL12="",G55,'04.04_PLANO DE TRABALHO'!BL12)</f>
        <v>0</v>
      </c>
      <c r="H56" t="str">
        <f>IF('04.04_PLANO DE TRABALHO'!BM12="",H55,'04.04_PLANO DE TRABALHO'!BM12)</f>
        <v>Início</v>
      </c>
      <c r="I56">
        <f>IF('04.04_PLANO DE TRABALHO'!BN12="",I55,'04.04_PLANO DE TRABALHO'!BN12)</f>
        <v>0</v>
      </c>
      <c r="J56">
        <f>IF('04.04_PLANO DE TRABALHO'!BO12="",J55,'04.04_PLANO DE TRABALHO'!BO12)</f>
        <v>0</v>
      </c>
      <c r="K56" t="str">
        <f>IF('04.04_PLANO DE TRABALHO'!BP12="",K55,'04.04_PLANO DE TRABALHO'!BP12)</f>
        <v>Fim</v>
      </c>
      <c r="L56">
        <f>IF('04.04_PLANO DE TRABALHO'!BQ12="",L55,'04.04_PLANO DE TRABALHO'!BQ12)</f>
        <v>0</v>
      </c>
      <c r="M56">
        <f>IF('04.04_PLANO DE TRABALHO'!BR12="",M55,'04.04_PLANO DE TRABALHO'!BR12)</f>
        <v>0</v>
      </c>
      <c r="N56" t="str">
        <f>IF('04.04_PLANO DE TRABALHO'!BS12="",N55,'04.04_PLANO DE TRABALHO'!BS12)</f>
        <v>2.1.1</v>
      </c>
      <c r="O56">
        <f>IF('04.04_PLANO DE TRABALHO'!BT12="",O55,'04.04_PLANO DE TRABALHO'!BT12)</f>
        <v>0</v>
      </c>
      <c r="P56">
        <f>IF('04.04_PLANO DE TRABALHO'!BU12="",P55,'04.04_PLANO DE TRABALHO'!BU12)</f>
        <v>0</v>
      </c>
      <c r="Q56" t="str">
        <f>IF('04.04_PLANO DE TRABALHO'!BV12="",Q55,'04.04_PLANO DE TRABALHO'!BV12)</f>
        <v>SubAtividade</v>
      </c>
      <c r="R56">
        <f>IF('04.04_PLANO DE TRABALHO'!BW12="",R55,'04.04_PLANO DE TRABALHO'!BW12)</f>
        <v>0</v>
      </c>
      <c r="S56">
        <f>IF('04.04_PLANO DE TRABALHO'!BX12="",S55,'04.04_PLANO DE TRABALHO'!BX12)</f>
        <v>0</v>
      </c>
      <c r="T56">
        <f>IF('04.04_PLANO DE TRABALHO'!BY12="",T55,'04.04_PLANO DE TRABALHO'!BY12)</f>
        <v>0</v>
      </c>
      <c r="U56">
        <f>IF('04.04_PLANO DE TRABALHO'!BZ12="",U55,'04.04_PLANO DE TRABALHO'!BZ12)</f>
        <v>0</v>
      </c>
      <c r="V56">
        <f>IF('04.04_PLANO DE TRABALHO'!CA12="",V55,'04.04_PLANO DE TRABALHO'!CA12)</f>
        <v>0</v>
      </c>
      <c r="W56" t="str">
        <f>IF('04.04_PLANO DE TRABALHO'!CB12="",W55,'04.04_PLANO DE TRABALHO'!CB12)</f>
        <v>Despesa</v>
      </c>
      <c r="X56">
        <f>IF('04.04_PLANO DE TRABALHO'!CC12="",X55,'04.04_PLANO DE TRABALHO'!CC12)</f>
        <v>0</v>
      </c>
      <c r="Y56">
        <f>IF('04.04_PLANO DE TRABALHO'!CD12="",Y55,'04.04_PLANO DE TRABALHO'!CD12)</f>
        <v>0</v>
      </c>
      <c r="Z56">
        <f>IF('04.04_PLANO DE TRABALHO'!CE12="",Z55,'04.04_PLANO DE TRABALHO'!CE12)</f>
        <v>0</v>
      </c>
      <c r="AA56">
        <f>IF('04.04_PLANO DE TRABALHO'!CF12="",AA55,'04.04_PLANO DE TRABALHO'!CF12)</f>
        <v>0</v>
      </c>
      <c r="AB56">
        <f>IF('04.04_PLANO DE TRABALHO'!CG12="",AB55,'04.04_PLANO DE TRABALHO'!CG12)</f>
        <v>0</v>
      </c>
      <c r="AC56">
        <f>IF('04.04_PLANO DE TRABALHO'!CH12="",AC55,'04.04_PLANO DE TRABALHO'!CH12)</f>
        <v>0</v>
      </c>
      <c r="AD56" t="str">
        <f>IF('04.04_PLANO DE TRABALHO'!CI12="",AD55,'04.04_PLANO DE TRABALHO'!CI12)</f>
        <v>Categoria</v>
      </c>
      <c r="AE56">
        <f>IF('04.04_PLANO DE TRABALHO'!CJ12="",AE55,'04.04_PLANO DE TRABALHO'!CJ12)</f>
        <v>0</v>
      </c>
      <c r="AF56">
        <f>IF('04.04_PLANO DE TRABALHO'!CK12="",AF55,'04.04_PLANO DE TRABALHO'!CK12)</f>
        <v>0</v>
      </c>
      <c r="AG56">
        <f>IF('04.04_PLANO DE TRABALHO'!CL12="",AG55,'04.04_PLANO DE TRABALHO'!CL12)</f>
        <v>0</v>
      </c>
      <c r="AH56">
        <f>IF('04.04_PLANO DE TRABALHO'!CM12="",AH55,'04.04_PLANO DE TRABALHO'!CM12)</f>
        <v>0</v>
      </c>
      <c r="AI56">
        <f>IF('04.04_PLANO DE TRABALHO'!CN12="",AI55,'04.04_PLANO DE TRABALHO'!CN12)</f>
        <v>0</v>
      </c>
      <c r="AJ56">
        <f>IF('04.04_PLANO DE TRABALHO'!CO12="",AJ55,'04.04_PLANO DE TRABALHO'!CO12)</f>
        <v>0</v>
      </c>
      <c r="AK56">
        <f>IF('04.04_PLANO DE TRABALHO'!CP12="",AK55,'04.04_PLANO DE TRABALHO'!CP12)</f>
        <v>0</v>
      </c>
      <c r="AL56" t="str">
        <f>IF('04.04_PLANO DE TRABALHO'!CQ12="",AL55,'04.04_PLANO DE TRABALHO'!CQ12)</f>
        <v>Subcategoria</v>
      </c>
      <c r="AM56">
        <f>IF('04.04_PLANO DE TRABALHO'!CR12="",AM55,'04.04_PLANO DE TRABALHO'!CR12)</f>
        <v>0</v>
      </c>
      <c r="AN56">
        <f>IF('04.04_PLANO DE TRABALHO'!CS12="",AN55,'04.04_PLANO DE TRABALHO'!CS12)</f>
        <v>0</v>
      </c>
      <c r="AO56">
        <f>IF('04.04_PLANO DE TRABALHO'!CT12="",AO55,'04.04_PLANO DE TRABALHO'!CT12)</f>
        <v>0</v>
      </c>
      <c r="AP56">
        <f>IF('04.04_PLANO DE TRABALHO'!CU12="",AP55,'04.04_PLANO DE TRABALHO'!CU12)</f>
        <v>0</v>
      </c>
      <c r="AQ56" t="str">
        <f>IF('04.04_PLANO DE TRABALHO'!CV12="",AQ55,'04.04_PLANO DE TRABALHO'!CV12)</f>
        <v>Fonte*</v>
      </c>
      <c r="AR56">
        <f>IF('04.04_PLANO DE TRABALHO'!CW12="",AR55,'04.04_PLANO DE TRABALHO'!CW12)</f>
        <v>0</v>
      </c>
      <c r="AS56">
        <f>IF('04.04_PLANO DE TRABALHO'!CX12="",AS55,'04.04_PLANO DE TRABALHO'!CX12)</f>
        <v>0</v>
      </c>
      <c r="AT56">
        <f>IF('04.04_PLANO DE TRABALHO'!CY12="",AT55,'04.04_PLANO DE TRABALHO'!CY12)</f>
        <v>0</v>
      </c>
      <c r="AU56" t="str">
        <f>IF('04.04_PLANO DE TRABALHO'!CZ12="",AU55,'04.04_PLANO DE TRABALHO'!CZ12)</f>
        <v>Unid</v>
      </c>
      <c r="AV56">
        <f>IF('04.04_PLANO DE TRABALHO'!DA12="",AV55,'04.04_PLANO DE TRABALHO'!DA12)</f>
        <v>0</v>
      </c>
      <c r="AW56" t="str">
        <f>IF('04.04_PLANO DE TRABALHO'!DB12="",AW55,'04.04_PLANO DE TRABALHO'!DB12)</f>
        <v>Valor 
Unit</v>
      </c>
      <c r="AX56">
        <f>IF('04.04_PLANO DE TRABALHO'!DC12="",AX55,'04.04_PLANO DE TRABALHO'!DC12)</f>
        <v>0</v>
      </c>
      <c r="AY56">
        <f>IF('04.04_PLANO DE TRABALHO'!DD12="",AY55,'04.04_PLANO DE TRABALHO'!DD12)</f>
        <v>0</v>
      </c>
      <c r="AZ56" t="str">
        <f>IF('04.04_PLANO DE TRABALHO'!DE12="",AZ55,'04.04_PLANO DE TRABALHO'!DE12)</f>
        <v>Qtde</v>
      </c>
      <c r="BA56">
        <f>IF('04.04_PLANO DE TRABALHO'!DF12="",BA55,'04.04_PLANO DE TRABALHO'!DF12)</f>
        <v>0</v>
      </c>
      <c r="BB56">
        <f>IF('04.04_PLANO DE TRABALHO'!DG12="",BB55,'04.04_PLANO DE TRABALHO'!DG12)</f>
        <v>0</v>
      </c>
      <c r="BD56" t="str">
        <v>Tesouraria</v>
      </c>
      <c r="BE56" t="str">
        <v>2.1</v>
      </c>
      <c r="BF56">
        <v>0</v>
      </c>
      <c r="BG56" t="str">
        <v>Atividade</v>
      </c>
      <c r="BH56">
        <v>0</v>
      </c>
      <c r="BI56">
        <v>0</v>
      </c>
      <c r="BJ56" t="str">
        <v>Início</v>
      </c>
      <c r="BK56">
        <v>0</v>
      </c>
      <c r="BL56">
        <v>0</v>
      </c>
      <c r="BM56" t="str">
        <v>Fim</v>
      </c>
      <c r="BN56">
        <v>0</v>
      </c>
      <c r="BO56">
        <v>0</v>
      </c>
      <c r="BP56" t="str">
        <v>2.1.2</v>
      </c>
      <c r="BQ56">
        <v>0</v>
      </c>
      <c r="BR56">
        <v>0</v>
      </c>
      <c r="BS56" t="str">
        <v>SubAtividade</v>
      </c>
      <c r="BT56">
        <v>0</v>
      </c>
      <c r="BU56">
        <v>0</v>
      </c>
      <c r="BV56">
        <v>0</v>
      </c>
      <c r="BW56">
        <v>0</v>
      </c>
      <c r="BX56">
        <v>0</v>
      </c>
      <c r="BY56" t="str">
        <v>Despesa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 t="str">
        <v>Categoria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 t="str">
        <v>Subcategoria</v>
      </c>
      <c r="CO56">
        <v>0</v>
      </c>
      <c r="CP56">
        <v>0</v>
      </c>
      <c r="CQ56">
        <v>0</v>
      </c>
      <c r="CR56">
        <v>0</v>
      </c>
      <c r="CS56" t="str">
        <v>Fonte*</v>
      </c>
      <c r="CT56">
        <v>0</v>
      </c>
      <c r="CU56">
        <v>0</v>
      </c>
      <c r="CV56">
        <v>0</v>
      </c>
      <c r="CW56" t="str">
        <v>Unid</v>
      </c>
      <c r="CX56">
        <v>0</v>
      </c>
      <c r="CY56" t="str">
        <v>Valor 
Unit</v>
      </c>
      <c r="CZ56">
        <v>0</v>
      </c>
      <c r="DA56">
        <v>0</v>
      </c>
      <c r="DB56" t="str">
        <v>Qtde</v>
      </c>
      <c r="DC56">
        <v>0</v>
      </c>
      <c r="DD56">
        <v>0</v>
      </c>
      <c r="DF56" t="str">
        <v>Tesouraria</v>
      </c>
      <c r="DG56" t="str">
        <v>2.1</v>
      </c>
      <c r="DH56">
        <v>0</v>
      </c>
      <c r="DI56" t="str">
        <v>Atividade</v>
      </c>
      <c r="DJ56">
        <v>0</v>
      </c>
      <c r="DK56">
        <v>0</v>
      </c>
      <c r="DL56" t="str">
        <v>Início</v>
      </c>
      <c r="DM56">
        <v>0</v>
      </c>
      <c r="DN56">
        <v>0</v>
      </c>
      <c r="DO56" t="str">
        <v>Fim</v>
      </c>
      <c r="DP56">
        <v>0</v>
      </c>
      <c r="DQ56">
        <v>0</v>
      </c>
      <c r="DR56" t="str">
        <v>2.1.2</v>
      </c>
      <c r="DS56">
        <v>0</v>
      </c>
      <c r="DT56">
        <v>0</v>
      </c>
      <c r="DU56" t="str">
        <v>SubAtividade</v>
      </c>
      <c r="DV56">
        <v>0</v>
      </c>
      <c r="DW56">
        <v>0</v>
      </c>
      <c r="DX56">
        <v>0</v>
      </c>
      <c r="DY56">
        <v>0</v>
      </c>
      <c r="DZ56">
        <v>0</v>
      </c>
      <c r="EA56" t="str">
        <v>Despesa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 t="str">
        <v>Categoria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 t="str">
        <v>Subcategoria</v>
      </c>
      <c r="EQ56">
        <v>0</v>
      </c>
      <c r="ER56">
        <v>0</v>
      </c>
      <c r="ES56">
        <v>0</v>
      </c>
      <c r="ET56">
        <v>0</v>
      </c>
      <c r="EU56" t="str">
        <v>Fonte*</v>
      </c>
      <c r="EV56">
        <v>0</v>
      </c>
      <c r="EW56">
        <v>0</v>
      </c>
      <c r="EX56">
        <v>0</v>
      </c>
      <c r="EY56" t="str">
        <v>Unid</v>
      </c>
      <c r="EZ56">
        <v>0</v>
      </c>
      <c r="FA56" t="str">
        <v>Valor 
Unit</v>
      </c>
      <c r="FB56">
        <v>0</v>
      </c>
      <c r="FC56">
        <v>0</v>
      </c>
      <c r="FD56" t="str">
        <v>Qtde</v>
      </c>
      <c r="FE56">
        <v>0</v>
      </c>
      <c r="FF56">
        <v>0</v>
      </c>
      <c r="FH56" t="str">
        <v>Tesouraria</v>
      </c>
      <c r="FI56" t="str">
        <v>2.2</v>
      </c>
      <c r="FJ56">
        <v>0</v>
      </c>
      <c r="FK56" t="str">
        <v>Atividade</v>
      </c>
      <c r="FL56">
        <v>0</v>
      </c>
      <c r="FM56">
        <v>0</v>
      </c>
      <c r="FN56" t="str">
        <v>Início</v>
      </c>
      <c r="FO56">
        <v>0</v>
      </c>
      <c r="FP56">
        <v>0</v>
      </c>
      <c r="FQ56" t="str">
        <v>Fim</v>
      </c>
      <c r="FR56">
        <v>0</v>
      </c>
      <c r="FS56">
        <v>0</v>
      </c>
      <c r="FT56" t="str">
        <v>2.2.2</v>
      </c>
      <c r="FU56">
        <v>0</v>
      </c>
      <c r="FV56">
        <v>0</v>
      </c>
      <c r="FW56" t="str">
        <v>SubAtividade</v>
      </c>
      <c r="FX56">
        <v>0</v>
      </c>
      <c r="FY56">
        <v>0</v>
      </c>
      <c r="FZ56">
        <v>0</v>
      </c>
      <c r="GA56">
        <v>0</v>
      </c>
      <c r="GB56">
        <v>0</v>
      </c>
      <c r="GC56" t="str">
        <v>Despesa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 t="str">
        <v>Categoria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 t="str">
        <v>Subcategoria</v>
      </c>
      <c r="GS56">
        <v>0</v>
      </c>
      <c r="GT56">
        <v>0</v>
      </c>
      <c r="GU56">
        <v>0</v>
      </c>
      <c r="GV56">
        <v>0</v>
      </c>
      <c r="GW56" t="str">
        <v>Fonte*</v>
      </c>
      <c r="GX56">
        <v>0</v>
      </c>
      <c r="GY56">
        <v>0</v>
      </c>
      <c r="GZ56">
        <v>0</v>
      </c>
      <c r="HA56" t="str">
        <v>Unid</v>
      </c>
      <c r="HB56">
        <v>0</v>
      </c>
      <c r="HC56" t="str">
        <v>Valor 
Unit</v>
      </c>
      <c r="HD56">
        <v>0</v>
      </c>
      <c r="HE56">
        <v>0</v>
      </c>
      <c r="HF56" t="str">
        <v>Qtde</v>
      </c>
      <c r="HG56">
        <v>0</v>
      </c>
      <c r="HH56">
        <v>0</v>
      </c>
    </row>
    <row r="57" spans="1:216" x14ac:dyDescent="0.25">
      <c r="A57">
        <v>4</v>
      </c>
      <c r="B57" t="str">
        <f>'04.04_PLANO DE TRABALHO'!$BV$7</f>
        <v>Tesouraria</v>
      </c>
      <c r="C57" t="str">
        <f>IF('04.04_PLANO DE TRABALHO'!BH13="",C56,'04.04_PLANO DE TRABALHO'!BH13)</f>
        <v>2.1</v>
      </c>
      <c r="D57">
        <f>IF('04.04_PLANO DE TRABALHO'!BI13="",D56,'04.04_PLANO DE TRABALHO'!BI13)</f>
        <v>0</v>
      </c>
      <c r="E57" t="str">
        <f>IF(OR('04.04_PLANO DE TRABALHO'!BJ13="",'04.04_PLANO DE TRABALHO'!BJ13="Planejado",'04.04_PLANO DE TRABALHO'!BJ13="Realizado"),E56,'04.04_PLANO DE TRABALHO'!BJ13)</f>
        <v>Atividade</v>
      </c>
      <c r="F57">
        <f>IF('04.04_PLANO DE TRABALHO'!BK13="",F56,'04.04_PLANO DE TRABALHO'!BK13)</f>
        <v>0</v>
      </c>
      <c r="G57">
        <f>IF('04.04_PLANO DE TRABALHO'!BL13="",G56,'04.04_PLANO DE TRABALHO'!BL13)</f>
        <v>0</v>
      </c>
      <c r="H57" t="str">
        <f>IF('04.04_PLANO DE TRABALHO'!BM13="",H56,'04.04_PLANO DE TRABALHO'!BM13)</f>
        <v>Início</v>
      </c>
      <c r="I57">
        <f>IF('04.04_PLANO DE TRABALHO'!BN13="",I56,'04.04_PLANO DE TRABALHO'!BN13)</f>
        <v>0</v>
      </c>
      <c r="J57">
        <f>IF('04.04_PLANO DE TRABALHO'!BO13="",J56,'04.04_PLANO DE TRABALHO'!BO13)</f>
        <v>0</v>
      </c>
      <c r="K57" t="str">
        <f>IF('04.04_PLANO DE TRABALHO'!BP13="",K56,'04.04_PLANO DE TRABALHO'!BP13)</f>
        <v>Fim</v>
      </c>
      <c r="L57">
        <f>IF('04.04_PLANO DE TRABALHO'!BQ13="",L56,'04.04_PLANO DE TRABALHO'!BQ13)</f>
        <v>0</v>
      </c>
      <c r="M57">
        <f>IF('04.04_PLANO DE TRABALHO'!BR13="",M56,'04.04_PLANO DE TRABALHO'!BR13)</f>
        <v>0</v>
      </c>
      <c r="N57" t="str">
        <f>IF('04.04_PLANO DE TRABALHO'!BS13="",N56,'04.04_PLANO DE TRABALHO'!BS13)</f>
        <v>2.1.1</v>
      </c>
      <c r="O57">
        <f>IF('04.04_PLANO DE TRABALHO'!BT13="",O56,'04.04_PLANO DE TRABALHO'!BT13)</f>
        <v>0</v>
      </c>
      <c r="P57">
        <f>IF('04.04_PLANO DE TRABALHO'!BU13="",P56,'04.04_PLANO DE TRABALHO'!BU13)</f>
        <v>0</v>
      </c>
      <c r="Q57" t="str">
        <f>IF('04.04_PLANO DE TRABALHO'!BV13="",Q56,'04.04_PLANO DE TRABALHO'!BV13)</f>
        <v>SubAtividade</v>
      </c>
      <c r="R57">
        <f>IF('04.04_PLANO DE TRABALHO'!BW13="",R56,'04.04_PLANO DE TRABALHO'!BW13)</f>
        <v>0</v>
      </c>
      <c r="S57">
        <f>IF('04.04_PLANO DE TRABALHO'!BX13="",S56,'04.04_PLANO DE TRABALHO'!BX13)</f>
        <v>0</v>
      </c>
      <c r="T57">
        <f>IF('04.04_PLANO DE TRABALHO'!BY13="",T56,'04.04_PLANO DE TRABALHO'!BY13)</f>
        <v>0</v>
      </c>
      <c r="U57">
        <f>IF('04.04_PLANO DE TRABALHO'!BZ13="",U56,'04.04_PLANO DE TRABALHO'!BZ13)</f>
        <v>0</v>
      </c>
      <c r="V57">
        <f>IF('04.04_PLANO DE TRABALHO'!CA13="",V56,'04.04_PLANO DE TRABALHO'!CA13)</f>
        <v>0</v>
      </c>
      <c r="W57" t="str">
        <f>IF('04.04_PLANO DE TRABALHO'!CB13="",W56,'04.04_PLANO DE TRABALHO'!CB13)</f>
        <v>Despesa</v>
      </c>
      <c r="X57">
        <f>IF('04.04_PLANO DE TRABALHO'!CC13="",X56,'04.04_PLANO DE TRABALHO'!CC13)</f>
        <v>0</v>
      </c>
      <c r="Y57">
        <f>IF('04.04_PLANO DE TRABALHO'!CD13="",Y56,'04.04_PLANO DE TRABALHO'!CD13)</f>
        <v>0</v>
      </c>
      <c r="Z57">
        <f>IF('04.04_PLANO DE TRABALHO'!CE13="",Z56,'04.04_PLANO DE TRABALHO'!CE13)</f>
        <v>0</v>
      </c>
      <c r="AA57">
        <f>IF('04.04_PLANO DE TRABALHO'!CF13="",AA56,'04.04_PLANO DE TRABALHO'!CF13)</f>
        <v>0</v>
      </c>
      <c r="AB57">
        <f>IF('04.04_PLANO DE TRABALHO'!CG13="",AB56,'04.04_PLANO DE TRABALHO'!CG13)</f>
        <v>0</v>
      </c>
      <c r="AC57">
        <f>IF('04.04_PLANO DE TRABALHO'!CH13="",AC56,'04.04_PLANO DE TRABALHO'!CH13)</f>
        <v>0</v>
      </c>
      <c r="AD57" t="str">
        <f>IF('04.04_PLANO DE TRABALHO'!CI13="",AD56,'04.04_PLANO DE TRABALHO'!CI13)</f>
        <v>Categoria</v>
      </c>
      <c r="AE57">
        <f>IF('04.04_PLANO DE TRABALHO'!CJ13="",AE56,'04.04_PLANO DE TRABALHO'!CJ13)</f>
        <v>0</v>
      </c>
      <c r="AF57">
        <f>IF('04.04_PLANO DE TRABALHO'!CK13="",AF56,'04.04_PLANO DE TRABALHO'!CK13)</f>
        <v>0</v>
      </c>
      <c r="AG57">
        <f>IF('04.04_PLANO DE TRABALHO'!CL13="",AG56,'04.04_PLANO DE TRABALHO'!CL13)</f>
        <v>0</v>
      </c>
      <c r="AH57">
        <f>IF('04.04_PLANO DE TRABALHO'!CM13="",AH56,'04.04_PLANO DE TRABALHO'!CM13)</f>
        <v>0</v>
      </c>
      <c r="AI57">
        <f>IF('04.04_PLANO DE TRABALHO'!CN13="",AI56,'04.04_PLANO DE TRABALHO'!CN13)</f>
        <v>0</v>
      </c>
      <c r="AJ57">
        <f>IF('04.04_PLANO DE TRABALHO'!CO13="",AJ56,'04.04_PLANO DE TRABALHO'!CO13)</f>
        <v>0</v>
      </c>
      <c r="AK57">
        <f>IF('04.04_PLANO DE TRABALHO'!CP13="",AK56,'04.04_PLANO DE TRABALHO'!CP13)</f>
        <v>0</v>
      </c>
      <c r="AL57" t="str">
        <f>IF('04.04_PLANO DE TRABALHO'!CQ13="",AL56,'04.04_PLANO DE TRABALHO'!CQ13)</f>
        <v>Subcategoria</v>
      </c>
      <c r="AM57">
        <f>IF('04.04_PLANO DE TRABALHO'!CR13="",AM56,'04.04_PLANO DE TRABALHO'!CR13)</f>
        <v>0</v>
      </c>
      <c r="AN57">
        <f>IF('04.04_PLANO DE TRABALHO'!CS13="",AN56,'04.04_PLANO DE TRABALHO'!CS13)</f>
        <v>0</v>
      </c>
      <c r="AO57">
        <f>IF('04.04_PLANO DE TRABALHO'!CT13="",AO56,'04.04_PLANO DE TRABALHO'!CT13)</f>
        <v>0</v>
      </c>
      <c r="AP57">
        <f>IF('04.04_PLANO DE TRABALHO'!CU13="",AP56,'04.04_PLANO DE TRABALHO'!CU13)</f>
        <v>0</v>
      </c>
      <c r="AQ57" t="str">
        <f>IF('04.04_PLANO DE TRABALHO'!CV13="",AQ56,'04.04_PLANO DE TRABALHO'!CV13)</f>
        <v>Fonte*</v>
      </c>
      <c r="AR57">
        <f>IF('04.04_PLANO DE TRABALHO'!CW13="",AR56,'04.04_PLANO DE TRABALHO'!CW13)</f>
        <v>0</v>
      </c>
      <c r="AS57">
        <f>IF('04.04_PLANO DE TRABALHO'!CX13="",AS56,'04.04_PLANO DE TRABALHO'!CX13)</f>
        <v>0</v>
      </c>
      <c r="AT57">
        <f>IF('04.04_PLANO DE TRABALHO'!CY13="",AT56,'04.04_PLANO DE TRABALHO'!CY13)</f>
        <v>0</v>
      </c>
      <c r="AU57" t="str">
        <f>IF('04.04_PLANO DE TRABALHO'!CZ13="",AU56,'04.04_PLANO DE TRABALHO'!CZ13)</f>
        <v>Unid</v>
      </c>
      <c r="AV57">
        <f>IF('04.04_PLANO DE TRABALHO'!DA13="",AV56,'04.04_PLANO DE TRABALHO'!DA13)</f>
        <v>0</v>
      </c>
      <c r="AW57" t="str">
        <f>IF('04.04_PLANO DE TRABALHO'!DB13="",AW56,'04.04_PLANO DE TRABALHO'!DB13)</f>
        <v>Valor 
Unit</v>
      </c>
      <c r="AX57">
        <f>IF('04.04_PLANO DE TRABALHO'!DC13="",AX56,'04.04_PLANO DE TRABALHO'!DC13)</f>
        <v>0</v>
      </c>
      <c r="AY57">
        <f>IF('04.04_PLANO DE TRABALHO'!DD13="",AY56,'04.04_PLANO DE TRABALHO'!DD13)</f>
        <v>0</v>
      </c>
      <c r="AZ57" t="str">
        <f>IF('04.04_PLANO DE TRABALHO'!DE13="",AZ56,'04.04_PLANO DE TRABALHO'!DE13)</f>
        <v>Qtde</v>
      </c>
      <c r="BA57">
        <f>IF('04.04_PLANO DE TRABALHO'!DF13="",BA56,'04.04_PLANO DE TRABALHO'!DF13)</f>
        <v>0</v>
      </c>
      <c r="BB57">
        <f>IF('04.04_PLANO DE TRABALHO'!DG13="",BB56,'04.04_PLANO DE TRABALHO'!DG13)</f>
        <v>0</v>
      </c>
      <c r="BD57" t="str">
        <v>Tesouraria</v>
      </c>
      <c r="BE57" t="str">
        <v>2.1</v>
      </c>
      <c r="BF57">
        <v>0</v>
      </c>
      <c r="BG57" t="str">
        <v>Atividade</v>
      </c>
      <c r="BH57">
        <v>0</v>
      </c>
      <c r="BI57">
        <v>0</v>
      </c>
      <c r="BJ57" t="str">
        <v>Início</v>
      </c>
      <c r="BK57">
        <v>0</v>
      </c>
      <c r="BL57">
        <v>0</v>
      </c>
      <c r="BM57" t="str">
        <v>Fim</v>
      </c>
      <c r="BN57">
        <v>0</v>
      </c>
      <c r="BO57">
        <v>0</v>
      </c>
      <c r="BP57" t="str">
        <v>2.1.2</v>
      </c>
      <c r="BQ57">
        <v>0</v>
      </c>
      <c r="BR57">
        <v>0</v>
      </c>
      <c r="BS57" t="str">
        <v>SubAtividade</v>
      </c>
      <c r="BT57">
        <v>0</v>
      </c>
      <c r="BU57">
        <v>0</v>
      </c>
      <c r="BV57">
        <v>0</v>
      </c>
      <c r="BW57">
        <v>0</v>
      </c>
      <c r="BX57">
        <v>0</v>
      </c>
      <c r="BY57" t="str">
        <v>Despesa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 t="str">
        <v>Categoria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 t="str">
        <v>Subcategoria</v>
      </c>
      <c r="CO57">
        <v>0</v>
      </c>
      <c r="CP57">
        <v>0</v>
      </c>
      <c r="CQ57">
        <v>0</v>
      </c>
      <c r="CR57">
        <v>0</v>
      </c>
      <c r="CS57" t="str">
        <v>Fonte*</v>
      </c>
      <c r="CT57">
        <v>0</v>
      </c>
      <c r="CU57">
        <v>0</v>
      </c>
      <c r="CV57">
        <v>0</v>
      </c>
      <c r="CW57" t="str">
        <v>Unid</v>
      </c>
      <c r="CX57">
        <v>0</v>
      </c>
      <c r="CY57" t="str">
        <v>Valor 
Unit</v>
      </c>
      <c r="CZ57">
        <v>0</v>
      </c>
      <c r="DA57">
        <v>0</v>
      </c>
      <c r="DB57" t="str">
        <v>Qtde</v>
      </c>
      <c r="DC57">
        <v>0</v>
      </c>
      <c r="DD57">
        <v>0</v>
      </c>
      <c r="DF57" t="str">
        <v>Tesouraria</v>
      </c>
      <c r="DG57" t="str">
        <v>2.1</v>
      </c>
      <c r="DH57">
        <v>0</v>
      </c>
      <c r="DI57" t="str">
        <v>Atividade</v>
      </c>
      <c r="DJ57">
        <v>0</v>
      </c>
      <c r="DK57">
        <v>0</v>
      </c>
      <c r="DL57" t="str">
        <v>Início</v>
      </c>
      <c r="DM57">
        <v>0</v>
      </c>
      <c r="DN57">
        <v>0</v>
      </c>
      <c r="DO57" t="str">
        <v>Fim</v>
      </c>
      <c r="DP57">
        <v>0</v>
      </c>
      <c r="DQ57">
        <v>0</v>
      </c>
      <c r="DR57" t="str">
        <v>Total da SubAtividade:</v>
      </c>
      <c r="DS57">
        <v>0</v>
      </c>
      <c r="DT57">
        <v>0</v>
      </c>
      <c r="DU57" t="str">
        <v>SubAtividade</v>
      </c>
      <c r="DV57">
        <v>0</v>
      </c>
      <c r="DW57">
        <v>0</v>
      </c>
      <c r="DX57">
        <v>0</v>
      </c>
      <c r="DY57">
        <v>0</v>
      </c>
      <c r="DZ57">
        <v>0</v>
      </c>
      <c r="EA57" t="str">
        <v>Despesa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 t="str">
        <v>Categoria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 t="str">
        <v>Subcategoria</v>
      </c>
      <c r="EQ57">
        <v>0</v>
      </c>
      <c r="ER57">
        <v>0</v>
      </c>
      <c r="ES57">
        <v>0</v>
      </c>
      <c r="ET57">
        <v>0</v>
      </c>
      <c r="EU57" t="str">
        <v>Fonte*</v>
      </c>
      <c r="EV57">
        <v>0</v>
      </c>
      <c r="EW57">
        <v>0</v>
      </c>
      <c r="EX57">
        <v>0</v>
      </c>
      <c r="EY57" t="str">
        <v>Unid</v>
      </c>
      <c r="EZ57">
        <v>0</v>
      </c>
      <c r="FA57" t="str">
        <v>Valor 
Unit</v>
      </c>
      <c r="FB57">
        <v>0</v>
      </c>
      <c r="FC57">
        <v>0</v>
      </c>
      <c r="FD57" t="str">
        <v>Qtde</v>
      </c>
      <c r="FE57">
        <v>0</v>
      </c>
      <c r="FF57">
        <v>0</v>
      </c>
      <c r="FH57" t="str">
        <v>Tesouraria</v>
      </c>
      <c r="FI57" t="str">
        <v>2.2</v>
      </c>
      <c r="FJ57">
        <v>0</v>
      </c>
      <c r="FK57" t="str">
        <v>Atividade</v>
      </c>
      <c r="FL57">
        <v>0</v>
      </c>
      <c r="FM57">
        <v>0</v>
      </c>
      <c r="FN57" t="str">
        <v>Início</v>
      </c>
      <c r="FO57">
        <v>0</v>
      </c>
      <c r="FP57">
        <v>0</v>
      </c>
      <c r="FQ57" t="str">
        <v>Fim</v>
      </c>
      <c r="FR57">
        <v>0</v>
      </c>
      <c r="FS57">
        <v>0</v>
      </c>
      <c r="FT57" t="str">
        <v>2.2.2</v>
      </c>
      <c r="FU57">
        <v>0</v>
      </c>
      <c r="FV57">
        <v>0</v>
      </c>
      <c r="FW57" t="str">
        <v>SubAtividade</v>
      </c>
      <c r="FX57">
        <v>0</v>
      </c>
      <c r="FY57">
        <v>0</v>
      </c>
      <c r="FZ57">
        <v>0</v>
      </c>
      <c r="GA57">
        <v>0</v>
      </c>
      <c r="GB57">
        <v>0</v>
      </c>
      <c r="GC57" t="str">
        <v>Despesa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 t="str">
        <v>Categoria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 t="str">
        <v>Subcategoria</v>
      </c>
      <c r="GS57">
        <v>0</v>
      </c>
      <c r="GT57">
        <v>0</v>
      </c>
      <c r="GU57">
        <v>0</v>
      </c>
      <c r="GV57">
        <v>0</v>
      </c>
      <c r="GW57" t="str">
        <v>Fonte*</v>
      </c>
      <c r="GX57">
        <v>0</v>
      </c>
      <c r="GY57">
        <v>0</v>
      </c>
      <c r="GZ57">
        <v>0</v>
      </c>
      <c r="HA57" t="str">
        <v>Unid</v>
      </c>
      <c r="HB57">
        <v>0</v>
      </c>
      <c r="HC57" t="str">
        <v>Valor 
Unit</v>
      </c>
      <c r="HD57">
        <v>0</v>
      </c>
      <c r="HE57">
        <v>0</v>
      </c>
      <c r="HF57" t="str">
        <v>Qtde</v>
      </c>
      <c r="HG57">
        <v>0</v>
      </c>
      <c r="HH57">
        <v>0</v>
      </c>
    </row>
    <row r="58" spans="1:216" x14ac:dyDescent="0.25">
      <c r="A58">
        <v>5</v>
      </c>
      <c r="B58" t="str">
        <f>'04.04_PLANO DE TRABALHO'!$BV$7</f>
        <v>Tesouraria</v>
      </c>
      <c r="C58" t="str">
        <f>IF('04.04_PLANO DE TRABALHO'!BH14="",C57,'04.04_PLANO DE TRABALHO'!BH14)</f>
        <v>2.1</v>
      </c>
      <c r="D58">
        <f>IF('04.04_PLANO DE TRABALHO'!BI14="",D57,'04.04_PLANO DE TRABALHO'!BI14)</f>
        <v>0</v>
      </c>
      <c r="E58" t="str">
        <f>IF(OR('04.04_PLANO DE TRABALHO'!BJ14="",'04.04_PLANO DE TRABALHO'!BJ14="Planejado",'04.04_PLANO DE TRABALHO'!BJ14="Realizado"),E57,'04.04_PLANO DE TRABALHO'!BJ14)</f>
        <v>Atividade</v>
      </c>
      <c r="F58">
        <f>IF('04.04_PLANO DE TRABALHO'!BK14="",F57,'04.04_PLANO DE TRABALHO'!BK14)</f>
        <v>0</v>
      </c>
      <c r="G58">
        <f>IF('04.04_PLANO DE TRABALHO'!BL14="",G57,'04.04_PLANO DE TRABALHO'!BL14)</f>
        <v>0</v>
      </c>
      <c r="H58" t="str">
        <f>IF('04.04_PLANO DE TRABALHO'!BM14="",H57,'04.04_PLANO DE TRABALHO'!BM14)</f>
        <v>Início</v>
      </c>
      <c r="I58">
        <f>IF('04.04_PLANO DE TRABALHO'!BN14="",I57,'04.04_PLANO DE TRABALHO'!BN14)</f>
        <v>0</v>
      </c>
      <c r="J58">
        <f>IF('04.04_PLANO DE TRABALHO'!BO14="",J57,'04.04_PLANO DE TRABALHO'!BO14)</f>
        <v>0</v>
      </c>
      <c r="K58" t="str">
        <f>IF('04.04_PLANO DE TRABALHO'!BP14="",K57,'04.04_PLANO DE TRABALHO'!BP14)</f>
        <v>Fim</v>
      </c>
      <c r="L58">
        <f>IF('04.04_PLANO DE TRABALHO'!BQ14="",L57,'04.04_PLANO DE TRABALHO'!BQ14)</f>
        <v>0</v>
      </c>
      <c r="M58">
        <f>IF('04.04_PLANO DE TRABALHO'!BR14="",M57,'04.04_PLANO DE TRABALHO'!BR14)</f>
        <v>0</v>
      </c>
      <c r="N58" t="str">
        <f>IF('04.04_PLANO DE TRABALHO'!BS14="",N57,'04.04_PLANO DE TRABALHO'!BS14)</f>
        <v>Total da SubAtividade:</v>
      </c>
      <c r="O58">
        <f>IF('04.04_PLANO DE TRABALHO'!BT14="",O57,'04.04_PLANO DE TRABALHO'!BT14)</f>
        <v>0</v>
      </c>
      <c r="P58">
        <f>IF('04.04_PLANO DE TRABALHO'!BU14="",P57,'04.04_PLANO DE TRABALHO'!BU14)</f>
        <v>0</v>
      </c>
      <c r="Q58" t="str">
        <f>IF('04.04_PLANO DE TRABALHO'!BV14="",Q57,'04.04_PLANO DE TRABALHO'!BV14)</f>
        <v>SubAtividade</v>
      </c>
      <c r="R58">
        <f>IF('04.04_PLANO DE TRABALHO'!BW14="",R57,'04.04_PLANO DE TRABALHO'!BW14)</f>
        <v>0</v>
      </c>
      <c r="S58">
        <f>IF('04.04_PLANO DE TRABALHO'!BX14="",S57,'04.04_PLANO DE TRABALHO'!BX14)</f>
        <v>0</v>
      </c>
      <c r="T58">
        <f>IF('04.04_PLANO DE TRABALHO'!BY14="",T57,'04.04_PLANO DE TRABALHO'!BY14)</f>
        <v>0</v>
      </c>
      <c r="U58">
        <f>IF('04.04_PLANO DE TRABALHO'!BZ14="",U57,'04.04_PLANO DE TRABALHO'!BZ14)</f>
        <v>0</v>
      </c>
      <c r="V58">
        <f>IF('04.04_PLANO DE TRABALHO'!CA14="",V57,'04.04_PLANO DE TRABALHO'!CA14)</f>
        <v>0</v>
      </c>
      <c r="W58" t="str">
        <f>IF('04.04_PLANO DE TRABALHO'!CB14="",W57,'04.04_PLANO DE TRABALHO'!CB14)</f>
        <v>Despesa</v>
      </c>
      <c r="X58">
        <f>IF('04.04_PLANO DE TRABALHO'!CC14="",X57,'04.04_PLANO DE TRABALHO'!CC14)</f>
        <v>0</v>
      </c>
      <c r="Y58">
        <f>IF('04.04_PLANO DE TRABALHO'!CD14="",Y57,'04.04_PLANO DE TRABALHO'!CD14)</f>
        <v>0</v>
      </c>
      <c r="Z58">
        <f>IF('04.04_PLANO DE TRABALHO'!CE14="",Z57,'04.04_PLANO DE TRABALHO'!CE14)</f>
        <v>0</v>
      </c>
      <c r="AA58">
        <f>IF('04.04_PLANO DE TRABALHO'!CF14="",AA57,'04.04_PLANO DE TRABALHO'!CF14)</f>
        <v>0</v>
      </c>
      <c r="AB58">
        <f>IF('04.04_PLANO DE TRABALHO'!CG14="",AB57,'04.04_PLANO DE TRABALHO'!CG14)</f>
        <v>0</v>
      </c>
      <c r="AC58">
        <f>IF('04.04_PLANO DE TRABALHO'!CH14="",AC57,'04.04_PLANO DE TRABALHO'!CH14)</f>
        <v>0</v>
      </c>
      <c r="AD58" t="str">
        <f>IF('04.04_PLANO DE TRABALHO'!CI14="",AD57,'04.04_PLANO DE TRABALHO'!CI14)</f>
        <v>Categoria</v>
      </c>
      <c r="AE58">
        <f>IF('04.04_PLANO DE TRABALHO'!CJ14="",AE57,'04.04_PLANO DE TRABALHO'!CJ14)</f>
        <v>0</v>
      </c>
      <c r="AF58">
        <f>IF('04.04_PLANO DE TRABALHO'!CK14="",AF57,'04.04_PLANO DE TRABALHO'!CK14)</f>
        <v>0</v>
      </c>
      <c r="AG58">
        <f>IF('04.04_PLANO DE TRABALHO'!CL14="",AG57,'04.04_PLANO DE TRABALHO'!CL14)</f>
        <v>0</v>
      </c>
      <c r="AH58">
        <f>IF('04.04_PLANO DE TRABALHO'!CM14="",AH57,'04.04_PLANO DE TRABALHO'!CM14)</f>
        <v>0</v>
      </c>
      <c r="AI58">
        <f>IF('04.04_PLANO DE TRABALHO'!CN14="",AI57,'04.04_PLANO DE TRABALHO'!CN14)</f>
        <v>0</v>
      </c>
      <c r="AJ58">
        <f>IF('04.04_PLANO DE TRABALHO'!CO14="",AJ57,'04.04_PLANO DE TRABALHO'!CO14)</f>
        <v>0</v>
      </c>
      <c r="AK58">
        <f>IF('04.04_PLANO DE TRABALHO'!CP14="",AK57,'04.04_PLANO DE TRABALHO'!CP14)</f>
        <v>0</v>
      </c>
      <c r="AL58" t="str">
        <f>IF('04.04_PLANO DE TRABALHO'!CQ14="",AL57,'04.04_PLANO DE TRABALHO'!CQ14)</f>
        <v>Subcategoria</v>
      </c>
      <c r="AM58">
        <f>IF('04.04_PLANO DE TRABALHO'!CR14="",AM57,'04.04_PLANO DE TRABALHO'!CR14)</f>
        <v>0</v>
      </c>
      <c r="AN58">
        <f>IF('04.04_PLANO DE TRABALHO'!CS14="",AN57,'04.04_PLANO DE TRABALHO'!CS14)</f>
        <v>0</v>
      </c>
      <c r="AO58">
        <f>IF('04.04_PLANO DE TRABALHO'!CT14="",AO57,'04.04_PLANO DE TRABALHO'!CT14)</f>
        <v>0</v>
      </c>
      <c r="AP58">
        <f>IF('04.04_PLANO DE TRABALHO'!CU14="",AP57,'04.04_PLANO DE TRABALHO'!CU14)</f>
        <v>0</v>
      </c>
      <c r="AQ58" t="str">
        <f>IF('04.04_PLANO DE TRABALHO'!CV14="",AQ57,'04.04_PLANO DE TRABALHO'!CV14)</f>
        <v>Fonte*</v>
      </c>
      <c r="AR58">
        <f>IF('04.04_PLANO DE TRABALHO'!CW14="",AR57,'04.04_PLANO DE TRABALHO'!CW14)</f>
        <v>0</v>
      </c>
      <c r="AS58">
        <f>IF('04.04_PLANO DE TRABALHO'!CX14="",AS57,'04.04_PLANO DE TRABALHO'!CX14)</f>
        <v>0</v>
      </c>
      <c r="AT58">
        <f>IF('04.04_PLANO DE TRABALHO'!CY14="",AT57,'04.04_PLANO DE TRABALHO'!CY14)</f>
        <v>0</v>
      </c>
      <c r="AU58" t="str">
        <f>IF('04.04_PLANO DE TRABALHO'!CZ14="",AU57,'04.04_PLANO DE TRABALHO'!CZ14)</f>
        <v>Unid</v>
      </c>
      <c r="AV58">
        <f>IF('04.04_PLANO DE TRABALHO'!DA14="",AV57,'04.04_PLANO DE TRABALHO'!DA14)</f>
        <v>0</v>
      </c>
      <c r="AW58" t="str">
        <f>IF('04.04_PLANO DE TRABALHO'!DB14="",AW57,'04.04_PLANO DE TRABALHO'!DB14)</f>
        <v>Valor 
Unit</v>
      </c>
      <c r="AX58">
        <f>IF('04.04_PLANO DE TRABALHO'!DC14="",AX57,'04.04_PLANO DE TRABALHO'!DC14)</f>
        <v>0</v>
      </c>
      <c r="AY58">
        <f>IF('04.04_PLANO DE TRABALHO'!DD14="",AY57,'04.04_PLANO DE TRABALHO'!DD14)</f>
        <v>0</v>
      </c>
      <c r="AZ58" t="str">
        <f>IF('04.04_PLANO DE TRABALHO'!DE14="",AZ57,'04.04_PLANO DE TRABALHO'!DE14)</f>
        <v>Qtde</v>
      </c>
      <c r="BA58">
        <f>IF('04.04_PLANO DE TRABALHO'!DF14="",BA57,'04.04_PLANO DE TRABALHO'!DF14)</f>
        <v>0</v>
      </c>
      <c r="BB58">
        <f>IF('04.04_PLANO DE TRABALHO'!DG14="",BB57,'04.04_PLANO DE TRABALHO'!DG14)</f>
        <v>0</v>
      </c>
      <c r="BD58" t="str">
        <v>Tesouraria</v>
      </c>
      <c r="BE58" t="str">
        <v>2.1</v>
      </c>
      <c r="BF58">
        <v>0</v>
      </c>
      <c r="BG58" t="str">
        <v>Atividade</v>
      </c>
      <c r="BH58">
        <v>0</v>
      </c>
      <c r="BI58">
        <v>0</v>
      </c>
      <c r="BJ58" t="str">
        <v>Início</v>
      </c>
      <c r="BK58">
        <v>0</v>
      </c>
      <c r="BL58">
        <v>0</v>
      </c>
      <c r="BM58" t="str">
        <v>Fim</v>
      </c>
      <c r="BN58">
        <v>0</v>
      </c>
      <c r="BO58">
        <v>0</v>
      </c>
      <c r="BP58" t="str">
        <v>2.1.2</v>
      </c>
      <c r="BQ58">
        <v>0</v>
      </c>
      <c r="BR58">
        <v>0</v>
      </c>
      <c r="BS58" t="str">
        <v>SubAtividade</v>
      </c>
      <c r="BT58">
        <v>0</v>
      </c>
      <c r="BU58">
        <v>0</v>
      </c>
      <c r="BV58">
        <v>0</v>
      </c>
      <c r="BW58">
        <v>0</v>
      </c>
      <c r="BX58">
        <v>0</v>
      </c>
      <c r="BY58" t="str">
        <v>Despesa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 t="str">
        <v>Categoria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 t="str">
        <v>Subcategoria</v>
      </c>
      <c r="CO58">
        <v>0</v>
      </c>
      <c r="CP58">
        <v>0</v>
      </c>
      <c r="CQ58">
        <v>0</v>
      </c>
      <c r="CR58">
        <v>0</v>
      </c>
      <c r="CS58" t="str">
        <v>Fonte*</v>
      </c>
      <c r="CT58">
        <v>0</v>
      </c>
      <c r="CU58">
        <v>0</v>
      </c>
      <c r="CV58">
        <v>0</v>
      </c>
      <c r="CW58" t="str">
        <v>Unid</v>
      </c>
      <c r="CX58">
        <v>0</v>
      </c>
      <c r="CY58" t="str">
        <v>Valor 
Unit</v>
      </c>
      <c r="CZ58">
        <v>0</v>
      </c>
      <c r="DA58">
        <v>0</v>
      </c>
      <c r="DB58" t="str">
        <v>Qtde</v>
      </c>
      <c r="DC58">
        <v>0</v>
      </c>
      <c r="DD58">
        <v>0</v>
      </c>
      <c r="DF58" t="str">
        <v>Tesouraria</v>
      </c>
      <c r="DG58" t="str">
        <v>2.1</v>
      </c>
      <c r="DH58">
        <v>0</v>
      </c>
      <c r="DI58" t="str">
        <v>Atividade</v>
      </c>
      <c r="DJ58">
        <v>0</v>
      </c>
      <c r="DK58">
        <v>0</v>
      </c>
      <c r="DL58" t="str">
        <v>Início</v>
      </c>
      <c r="DM58">
        <v>0</v>
      </c>
      <c r="DN58">
        <v>0</v>
      </c>
      <c r="DO58" t="str">
        <v>Fim</v>
      </c>
      <c r="DP58">
        <v>0</v>
      </c>
      <c r="DQ58">
        <v>0</v>
      </c>
      <c r="DR58" t="str">
        <v>2.1.3</v>
      </c>
      <c r="DS58">
        <v>0</v>
      </c>
      <c r="DT58">
        <v>0</v>
      </c>
      <c r="DU58" t="str">
        <v>SubAtividade</v>
      </c>
      <c r="DV58">
        <v>0</v>
      </c>
      <c r="DW58">
        <v>0</v>
      </c>
      <c r="DX58">
        <v>0</v>
      </c>
      <c r="DY58">
        <v>0</v>
      </c>
      <c r="DZ58">
        <v>0</v>
      </c>
      <c r="EA58" t="str">
        <v>Despesa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 t="str">
        <v>Categoria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 t="str">
        <v>Subcategoria</v>
      </c>
      <c r="EQ58">
        <v>0</v>
      </c>
      <c r="ER58">
        <v>0</v>
      </c>
      <c r="ES58">
        <v>0</v>
      </c>
      <c r="ET58">
        <v>0</v>
      </c>
      <c r="EU58" t="str">
        <v>Fonte*</v>
      </c>
      <c r="EV58">
        <v>0</v>
      </c>
      <c r="EW58">
        <v>0</v>
      </c>
      <c r="EX58">
        <v>0</v>
      </c>
      <c r="EY58" t="str">
        <v>Unid</v>
      </c>
      <c r="EZ58">
        <v>0</v>
      </c>
      <c r="FA58" t="str">
        <v>Valor 
Unit</v>
      </c>
      <c r="FB58">
        <v>0</v>
      </c>
      <c r="FC58">
        <v>0</v>
      </c>
      <c r="FD58" t="str">
        <v>Qtde</v>
      </c>
      <c r="FE58">
        <v>0</v>
      </c>
      <c r="FF58">
        <v>0</v>
      </c>
      <c r="FH58" t="str">
        <v>Tesouraria</v>
      </c>
      <c r="FI58" t="str">
        <v>2.2</v>
      </c>
      <c r="FJ58">
        <v>0</v>
      </c>
      <c r="FK58" t="str">
        <v>Atividade</v>
      </c>
      <c r="FL58">
        <v>0</v>
      </c>
      <c r="FM58">
        <v>0</v>
      </c>
      <c r="FN58" t="str">
        <v>Início</v>
      </c>
      <c r="FO58">
        <v>0</v>
      </c>
      <c r="FP58">
        <v>0</v>
      </c>
      <c r="FQ58" t="str">
        <v>Fim</v>
      </c>
      <c r="FR58">
        <v>0</v>
      </c>
      <c r="FS58">
        <v>0</v>
      </c>
      <c r="FT58" t="str">
        <v>2.2.2</v>
      </c>
      <c r="FU58">
        <v>0</v>
      </c>
      <c r="FV58">
        <v>0</v>
      </c>
      <c r="FW58" t="str">
        <v>SubAtividade</v>
      </c>
      <c r="FX58">
        <v>0</v>
      </c>
      <c r="FY58">
        <v>0</v>
      </c>
      <c r="FZ58">
        <v>0</v>
      </c>
      <c r="GA58">
        <v>0</v>
      </c>
      <c r="GB58">
        <v>0</v>
      </c>
      <c r="GC58" t="str">
        <v>Despesa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 t="str">
        <v>Categoria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 t="str">
        <v>Subcategoria</v>
      </c>
      <c r="GS58">
        <v>0</v>
      </c>
      <c r="GT58">
        <v>0</v>
      </c>
      <c r="GU58">
        <v>0</v>
      </c>
      <c r="GV58">
        <v>0</v>
      </c>
      <c r="GW58" t="str">
        <v>Fonte*</v>
      </c>
      <c r="GX58">
        <v>0</v>
      </c>
      <c r="GY58">
        <v>0</v>
      </c>
      <c r="GZ58">
        <v>0</v>
      </c>
      <c r="HA58" t="str">
        <v>Unid</v>
      </c>
      <c r="HB58">
        <v>0</v>
      </c>
      <c r="HC58" t="str">
        <v>Valor 
Unit</v>
      </c>
      <c r="HD58">
        <v>0</v>
      </c>
      <c r="HE58">
        <v>0</v>
      </c>
      <c r="HF58" t="str">
        <v>Qtde</v>
      </c>
      <c r="HG58">
        <v>0</v>
      </c>
      <c r="HH58">
        <v>0</v>
      </c>
    </row>
    <row r="59" spans="1:216" x14ac:dyDescent="0.25">
      <c r="A59">
        <v>6</v>
      </c>
      <c r="B59" t="str">
        <f>'04.04_PLANO DE TRABALHO'!$BV$7</f>
        <v>Tesouraria</v>
      </c>
      <c r="C59" t="str">
        <f>IF('04.04_PLANO DE TRABALHO'!BH15="",C58,'04.04_PLANO DE TRABALHO'!BH15)</f>
        <v>2.1</v>
      </c>
      <c r="D59">
        <f>IF('04.04_PLANO DE TRABALHO'!BI15="",D58,'04.04_PLANO DE TRABALHO'!BI15)</f>
        <v>0</v>
      </c>
      <c r="E59" t="str">
        <f>IF(OR('04.04_PLANO DE TRABALHO'!BJ15="",'04.04_PLANO DE TRABALHO'!BJ15="Planejado",'04.04_PLANO DE TRABALHO'!BJ15="Realizado"),E58,'04.04_PLANO DE TRABALHO'!BJ15)</f>
        <v>Atividade</v>
      </c>
      <c r="F59">
        <f>IF('04.04_PLANO DE TRABALHO'!BK15="",F58,'04.04_PLANO DE TRABALHO'!BK15)</f>
        <v>0</v>
      </c>
      <c r="G59">
        <f>IF('04.04_PLANO DE TRABALHO'!BL15="",G58,'04.04_PLANO DE TRABALHO'!BL15)</f>
        <v>0</v>
      </c>
      <c r="H59" t="str">
        <f>IF('04.04_PLANO DE TRABALHO'!BM15="",H58,'04.04_PLANO DE TRABALHO'!BM15)</f>
        <v>Início</v>
      </c>
      <c r="I59">
        <f>IF('04.04_PLANO DE TRABALHO'!BN15="",I58,'04.04_PLANO DE TRABALHO'!BN15)</f>
        <v>0</v>
      </c>
      <c r="J59">
        <f>IF('04.04_PLANO DE TRABALHO'!BO15="",J58,'04.04_PLANO DE TRABALHO'!BO15)</f>
        <v>0</v>
      </c>
      <c r="K59" t="str">
        <f>IF('04.04_PLANO DE TRABALHO'!BP15="",K58,'04.04_PLANO DE TRABALHO'!BP15)</f>
        <v>Fim</v>
      </c>
      <c r="L59">
        <f>IF('04.04_PLANO DE TRABALHO'!BQ15="",L58,'04.04_PLANO DE TRABALHO'!BQ15)</f>
        <v>0</v>
      </c>
      <c r="M59">
        <f>IF('04.04_PLANO DE TRABALHO'!BR15="",M58,'04.04_PLANO DE TRABALHO'!BR15)</f>
        <v>0</v>
      </c>
      <c r="N59" t="str">
        <f>IF('04.04_PLANO DE TRABALHO'!BS15="",N58,'04.04_PLANO DE TRABALHO'!BS15)</f>
        <v>2.1.2</v>
      </c>
      <c r="O59">
        <f>IF('04.04_PLANO DE TRABALHO'!BT15="",O58,'04.04_PLANO DE TRABALHO'!BT15)</f>
        <v>0</v>
      </c>
      <c r="P59">
        <f>IF('04.04_PLANO DE TRABALHO'!BU15="",P58,'04.04_PLANO DE TRABALHO'!BU15)</f>
        <v>0</v>
      </c>
      <c r="Q59" t="str">
        <f>IF('04.04_PLANO DE TRABALHO'!BV15="",Q58,'04.04_PLANO DE TRABALHO'!BV15)</f>
        <v>SubAtividade</v>
      </c>
      <c r="R59">
        <f>IF('04.04_PLANO DE TRABALHO'!BW15="",R58,'04.04_PLANO DE TRABALHO'!BW15)</f>
        <v>0</v>
      </c>
      <c r="S59">
        <f>IF('04.04_PLANO DE TRABALHO'!BX15="",S58,'04.04_PLANO DE TRABALHO'!BX15)</f>
        <v>0</v>
      </c>
      <c r="T59">
        <f>IF('04.04_PLANO DE TRABALHO'!BY15="",T58,'04.04_PLANO DE TRABALHO'!BY15)</f>
        <v>0</v>
      </c>
      <c r="U59">
        <f>IF('04.04_PLANO DE TRABALHO'!BZ15="",U58,'04.04_PLANO DE TRABALHO'!BZ15)</f>
        <v>0</v>
      </c>
      <c r="V59">
        <f>IF('04.04_PLANO DE TRABALHO'!CA15="",V58,'04.04_PLANO DE TRABALHO'!CA15)</f>
        <v>0</v>
      </c>
      <c r="W59" t="str">
        <f>IF('04.04_PLANO DE TRABALHO'!CB15="",W58,'04.04_PLANO DE TRABALHO'!CB15)</f>
        <v>Despesa</v>
      </c>
      <c r="X59">
        <f>IF('04.04_PLANO DE TRABALHO'!CC15="",X58,'04.04_PLANO DE TRABALHO'!CC15)</f>
        <v>0</v>
      </c>
      <c r="Y59">
        <f>IF('04.04_PLANO DE TRABALHO'!CD15="",Y58,'04.04_PLANO DE TRABALHO'!CD15)</f>
        <v>0</v>
      </c>
      <c r="Z59">
        <f>IF('04.04_PLANO DE TRABALHO'!CE15="",Z58,'04.04_PLANO DE TRABALHO'!CE15)</f>
        <v>0</v>
      </c>
      <c r="AA59">
        <f>IF('04.04_PLANO DE TRABALHO'!CF15="",AA58,'04.04_PLANO DE TRABALHO'!CF15)</f>
        <v>0</v>
      </c>
      <c r="AB59">
        <f>IF('04.04_PLANO DE TRABALHO'!CG15="",AB58,'04.04_PLANO DE TRABALHO'!CG15)</f>
        <v>0</v>
      </c>
      <c r="AC59">
        <f>IF('04.04_PLANO DE TRABALHO'!CH15="",AC58,'04.04_PLANO DE TRABALHO'!CH15)</f>
        <v>0</v>
      </c>
      <c r="AD59" t="str">
        <f>IF('04.04_PLANO DE TRABALHO'!CI15="",AD58,'04.04_PLANO DE TRABALHO'!CI15)</f>
        <v>Categoria</v>
      </c>
      <c r="AE59">
        <f>IF('04.04_PLANO DE TRABALHO'!CJ15="",AE58,'04.04_PLANO DE TRABALHO'!CJ15)</f>
        <v>0</v>
      </c>
      <c r="AF59">
        <f>IF('04.04_PLANO DE TRABALHO'!CK15="",AF58,'04.04_PLANO DE TRABALHO'!CK15)</f>
        <v>0</v>
      </c>
      <c r="AG59">
        <f>IF('04.04_PLANO DE TRABALHO'!CL15="",AG58,'04.04_PLANO DE TRABALHO'!CL15)</f>
        <v>0</v>
      </c>
      <c r="AH59">
        <f>IF('04.04_PLANO DE TRABALHO'!CM15="",AH58,'04.04_PLANO DE TRABALHO'!CM15)</f>
        <v>0</v>
      </c>
      <c r="AI59">
        <f>IF('04.04_PLANO DE TRABALHO'!CN15="",AI58,'04.04_PLANO DE TRABALHO'!CN15)</f>
        <v>0</v>
      </c>
      <c r="AJ59">
        <f>IF('04.04_PLANO DE TRABALHO'!CO15="",AJ58,'04.04_PLANO DE TRABALHO'!CO15)</f>
        <v>0</v>
      </c>
      <c r="AK59">
        <f>IF('04.04_PLANO DE TRABALHO'!CP15="",AK58,'04.04_PLANO DE TRABALHO'!CP15)</f>
        <v>0</v>
      </c>
      <c r="AL59" t="str">
        <f>IF('04.04_PLANO DE TRABALHO'!CQ15="",AL58,'04.04_PLANO DE TRABALHO'!CQ15)</f>
        <v>Subcategoria</v>
      </c>
      <c r="AM59">
        <f>IF('04.04_PLANO DE TRABALHO'!CR15="",AM58,'04.04_PLANO DE TRABALHO'!CR15)</f>
        <v>0</v>
      </c>
      <c r="AN59">
        <f>IF('04.04_PLANO DE TRABALHO'!CS15="",AN58,'04.04_PLANO DE TRABALHO'!CS15)</f>
        <v>0</v>
      </c>
      <c r="AO59">
        <f>IF('04.04_PLANO DE TRABALHO'!CT15="",AO58,'04.04_PLANO DE TRABALHO'!CT15)</f>
        <v>0</v>
      </c>
      <c r="AP59">
        <f>IF('04.04_PLANO DE TRABALHO'!CU15="",AP58,'04.04_PLANO DE TRABALHO'!CU15)</f>
        <v>0</v>
      </c>
      <c r="AQ59" t="str">
        <f>IF('04.04_PLANO DE TRABALHO'!CV15="",AQ58,'04.04_PLANO DE TRABALHO'!CV15)</f>
        <v>Fonte*</v>
      </c>
      <c r="AR59">
        <f>IF('04.04_PLANO DE TRABALHO'!CW15="",AR58,'04.04_PLANO DE TRABALHO'!CW15)</f>
        <v>0</v>
      </c>
      <c r="AS59">
        <f>IF('04.04_PLANO DE TRABALHO'!CX15="",AS58,'04.04_PLANO DE TRABALHO'!CX15)</f>
        <v>0</v>
      </c>
      <c r="AT59">
        <f>IF('04.04_PLANO DE TRABALHO'!CY15="",AT58,'04.04_PLANO DE TRABALHO'!CY15)</f>
        <v>0</v>
      </c>
      <c r="AU59" t="str">
        <f>IF('04.04_PLANO DE TRABALHO'!CZ15="",AU58,'04.04_PLANO DE TRABALHO'!CZ15)</f>
        <v>Unid</v>
      </c>
      <c r="AV59">
        <f>IF('04.04_PLANO DE TRABALHO'!DA15="",AV58,'04.04_PLANO DE TRABALHO'!DA15)</f>
        <v>0</v>
      </c>
      <c r="AW59" t="str">
        <f>IF('04.04_PLANO DE TRABALHO'!DB15="",AW58,'04.04_PLANO DE TRABALHO'!DB15)</f>
        <v>Valor 
Unit</v>
      </c>
      <c r="AX59">
        <f>IF('04.04_PLANO DE TRABALHO'!DC15="",AX58,'04.04_PLANO DE TRABALHO'!DC15)</f>
        <v>0</v>
      </c>
      <c r="AY59">
        <f>IF('04.04_PLANO DE TRABALHO'!DD15="",AY58,'04.04_PLANO DE TRABALHO'!DD15)</f>
        <v>0</v>
      </c>
      <c r="AZ59" t="str">
        <f>IF('04.04_PLANO DE TRABALHO'!DE15="",AZ58,'04.04_PLANO DE TRABALHO'!DE15)</f>
        <v>Qtde</v>
      </c>
      <c r="BA59">
        <f>IF('04.04_PLANO DE TRABALHO'!DF15="",BA58,'04.04_PLANO DE TRABALHO'!DF15)</f>
        <v>0</v>
      </c>
      <c r="BB59">
        <f>IF('04.04_PLANO DE TRABALHO'!DG15="",BB58,'04.04_PLANO DE TRABALHO'!DG15)</f>
        <v>0</v>
      </c>
      <c r="BD59" t="str">
        <v>Tesouraria</v>
      </c>
      <c r="BE59" t="str">
        <v>2.1</v>
      </c>
      <c r="BF59">
        <v>0</v>
      </c>
      <c r="BG59" t="str">
        <v>Atividade</v>
      </c>
      <c r="BH59">
        <v>0</v>
      </c>
      <c r="BI59">
        <v>0</v>
      </c>
      <c r="BJ59" t="str">
        <v>Início</v>
      </c>
      <c r="BK59">
        <v>0</v>
      </c>
      <c r="BL59">
        <v>0</v>
      </c>
      <c r="BM59" t="str">
        <v>Fim</v>
      </c>
      <c r="BN59">
        <v>0</v>
      </c>
      <c r="BO59">
        <v>0</v>
      </c>
      <c r="BP59" t="str">
        <v>Total da SubAtividade:</v>
      </c>
      <c r="BQ59">
        <v>0</v>
      </c>
      <c r="BR59">
        <v>0</v>
      </c>
      <c r="BS59" t="str">
        <v>SubAtividade</v>
      </c>
      <c r="BT59">
        <v>0</v>
      </c>
      <c r="BU59">
        <v>0</v>
      </c>
      <c r="BV59">
        <v>0</v>
      </c>
      <c r="BW59">
        <v>0</v>
      </c>
      <c r="BX59">
        <v>0</v>
      </c>
      <c r="BY59" t="str">
        <v>Despesa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 t="str">
        <v>Categoria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 t="str">
        <v>Subcategoria</v>
      </c>
      <c r="CO59">
        <v>0</v>
      </c>
      <c r="CP59">
        <v>0</v>
      </c>
      <c r="CQ59">
        <v>0</v>
      </c>
      <c r="CR59">
        <v>0</v>
      </c>
      <c r="CS59" t="str">
        <v>Fonte*</v>
      </c>
      <c r="CT59">
        <v>0</v>
      </c>
      <c r="CU59">
        <v>0</v>
      </c>
      <c r="CV59">
        <v>0</v>
      </c>
      <c r="CW59" t="str">
        <v>Unid</v>
      </c>
      <c r="CX59">
        <v>0</v>
      </c>
      <c r="CY59" t="str">
        <v>Valor 
Unit</v>
      </c>
      <c r="CZ59">
        <v>0</v>
      </c>
      <c r="DA59">
        <v>0</v>
      </c>
      <c r="DB59" t="str">
        <v>Qtde</v>
      </c>
      <c r="DC59">
        <v>0</v>
      </c>
      <c r="DD59">
        <v>0</v>
      </c>
      <c r="DF59" t="str">
        <v>Tesouraria</v>
      </c>
      <c r="DG59" t="str">
        <v>2.1</v>
      </c>
      <c r="DH59">
        <v>0</v>
      </c>
      <c r="DI59" t="str">
        <v>Atividade</v>
      </c>
      <c r="DJ59">
        <v>0</v>
      </c>
      <c r="DK59">
        <v>0</v>
      </c>
      <c r="DL59" t="str">
        <v>Início</v>
      </c>
      <c r="DM59">
        <v>0</v>
      </c>
      <c r="DN59">
        <v>0</v>
      </c>
      <c r="DO59" t="str">
        <v>Fim</v>
      </c>
      <c r="DP59">
        <v>0</v>
      </c>
      <c r="DQ59">
        <v>0</v>
      </c>
      <c r="DR59" t="str">
        <v>2.1.3</v>
      </c>
      <c r="DS59">
        <v>0</v>
      </c>
      <c r="DT59">
        <v>0</v>
      </c>
      <c r="DU59" t="str">
        <v>SubAtividade</v>
      </c>
      <c r="DV59">
        <v>0</v>
      </c>
      <c r="DW59">
        <v>0</v>
      </c>
      <c r="DX59">
        <v>0</v>
      </c>
      <c r="DY59">
        <v>0</v>
      </c>
      <c r="DZ59">
        <v>0</v>
      </c>
      <c r="EA59" t="str">
        <v>Despesa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 t="str">
        <v>Categoria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 t="str">
        <v>Subcategoria</v>
      </c>
      <c r="EQ59">
        <v>0</v>
      </c>
      <c r="ER59">
        <v>0</v>
      </c>
      <c r="ES59">
        <v>0</v>
      </c>
      <c r="ET59">
        <v>0</v>
      </c>
      <c r="EU59" t="str">
        <v>Fonte*</v>
      </c>
      <c r="EV59">
        <v>0</v>
      </c>
      <c r="EW59">
        <v>0</v>
      </c>
      <c r="EX59">
        <v>0</v>
      </c>
      <c r="EY59" t="str">
        <v>Unid</v>
      </c>
      <c r="EZ59">
        <v>0</v>
      </c>
      <c r="FA59" t="str">
        <v>Valor 
Unit</v>
      </c>
      <c r="FB59">
        <v>0</v>
      </c>
      <c r="FC59">
        <v>0</v>
      </c>
      <c r="FD59" t="str">
        <v>Qtde</v>
      </c>
      <c r="FE59">
        <v>0</v>
      </c>
      <c r="FF59">
        <v>0</v>
      </c>
      <c r="FH59" t="str">
        <v>Tesouraria</v>
      </c>
      <c r="FI59" t="str">
        <v>2.2</v>
      </c>
      <c r="FJ59">
        <v>0</v>
      </c>
      <c r="FK59" t="str">
        <v>Atividade</v>
      </c>
      <c r="FL59">
        <v>0</v>
      </c>
      <c r="FM59">
        <v>0</v>
      </c>
      <c r="FN59" t="str">
        <v>Início</v>
      </c>
      <c r="FO59">
        <v>0</v>
      </c>
      <c r="FP59">
        <v>0</v>
      </c>
      <c r="FQ59" t="str">
        <v>Fim</v>
      </c>
      <c r="FR59">
        <v>0</v>
      </c>
      <c r="FS59">
        <v>0</v>
      </c>
      <c r="FT59" t="str">
        <v>2.2.2</v>
      </c>
      <c r="FU59">
        <v>0</v>
      </c>
      <c r="FV59">
        <v>0</v>
      </c>
      <c r="FW59" t="str">
        <v>SubAtividade</v>
      </c>
      <c r="FX59">
        <v>0</v>
      </c>
      <c r="FY59">
        <v>0</v>
      </c>
      <c r="FZ59">
        <v>0</v>
      </c>
      <c r="GA59">
        <v>0</v>
      </c>
      <c r="GB59">
        <v>0</v>
      </c>
      <c r="GC59" t="str">
        <v>Despesa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 t="str">
        <v>Categoria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 t="str">
        <v>Subcategoria</v>
      </c>
      <c r="GS59">
        <v>0</v>
      </c>
      <c r="GT59">
        <v>0</v>
      </c>
      <c r="GU59">
        <v>0</v>
      </c>
      <c r="GV59">
        <v>0</v>
      </c>
      <c r="GW59" t="str">
        <v>Fonte*</v>
      </c>
      <c r="GX59">
        <v>0</v>
      </c>
      <c r="GY59">
        <v>0</v>
      </c>
      <c r="GZ59">
        <v>0</v>
      </c>
      <c r="HA59" t="str">
        <v>Unid</v>
      </c>
      <c r="HB59">
        <v>0</v>
      </c>
      <c r="HC59" t="str">
        <v>Valor 
Unit</v>
      </c>
      <c r="HD59">
        <v>0</v>
      </c>
      <c r="HE59">
        <v>0</v>
      </c>
      <c r="HF59" t="str">
        <v>Qtde</v>
      </c>
      <c r="HG59">
        <v>0</v>
      </c>
      <c r="HH59">
        <v>0</v>
      </c>
    </row>
    <row r="60" spans="1:216" x14ac:dyDescent="0.25">
      <c r="A60">
        <v>7</v>
      </c>
      <c r="B60" t="str">
        <f>'04.04_PLANO DE TRABALHO'!$BV$7</f>
        <v>Tesouraria</v>
      </c>
      <c r="C60" t="str">
        <f>IF('04.04_PLANO DE TRABALHO'!BH16="",C59,'04.04_PLANO DE TRABALHO'!BH16)</f>
        <v>2.1</v>
      </c>
      <c r="D60">
        <f>IF('04.04_PLANO DE TRABALHO'!BI16="",D59,'04.04_PLANO DE TRABALHO'!BI16)</f>
        <v>0</v>
      </c>
      <c r="E60" t="str">
        <f>IF(OR('04.04_PLANO DE TRABALHO'!BJ16="",'04.04_PLANO DE TRABALHO'!BJ16="Planejado",'04.04_PLANO DE TRABALHO'!BJ16="Realizado"),E59,'04.04_PLANO DE TRABALHO'!BJ16)</f>
        <v>Atividade</v>
      </c>
      <c r="F60">
        <f>IF('04.04_PLANO DE TRABALHO'!BK16="",F59,'04.04_PLANO DE TRABALHO'!BK16)</f>
        <v>0</v>
      </c>
      <c r="G60">
        <f>IF('04.04_PLANO DE TRABALHO'!BL16="",G59,'04.04_PLANO DE TRABALHO'!BL16)</f>
        <v>0</v>
      </c>
      <c r="H60" t="str">
        <f>IF('04.04_PLANO DE TRABALHO'!BM16="",H59,'04.04_PLANO DE TRABALHO'!BM16)</f>
        <v>Início</v>
      </c>
      <c r="I60">
        <f>IF('04.04_PLANO DE TRABALHO'!BN16="",I59,'04.04_PLANO DE TRABALHO'!BN16)</f>
        <v>0</v>
      </c>
      <c r="J60">
        <f>IF('04.04_PLANO DE TRABALHO'!BO16="",J59,'04.04_PLANO DE TRABALHO'!BO16)</f>
        <v>0</v>
      </c>
      <c r="K60" t="str">
        <f>IF('04.04_PLANO DE TRABALHO'!BP16="",K59,'04.04_PLANO DE TRABALHO'!BP16)</f>
        <v>Fim</v>
      </c>
      <c r="L60">
        <f>IF('04.04_PLANO DE TRABALHO'!BQ16="",L59,'04.04_PLANO DE TRABALHO'!BQ16)</f>
        <v>0</v>
      </c>
      <c r="M60">
        <f>IF('04.04_PLANO DE TRABALHO'!BR16="",M59,'04.04_PLANO DE TRABALHO'!BR16)</f>
        <v>0</v>
      </c>
      <c r="N60" t="str">
        <f>IF('04.04_PLANO DE TRABALHO'!BS16="",N59,'04.04_PLANO DE TRABALHO'!BS16)</f>
        <v>2.1.2</v>
      </c>
      <c r="O60">
        <f>IF('04.04_PLANO DE TRABALHO'!BT16="",O59,'04.04_PLANO DE TRABALHO'!BT16)</f>
        <v>0</v>
      </c>
      <c r="P60">
        <f>IF('04.04_PLANO DE TRABALHO'!BU16="",P59,'04.04_PLANO DE TRABALHO'!BU16)</f>
        <v>0</v>
      </c>
      <c r="Q60" t="str">
        <f>IF('04.04_PLANO DE TRABALHO'!BV16="",Q59,'04.04_PLANO DE TRABALHO'!BV16)</f>
        <v>SubAtividade</v>
      </c>
      <c r="R60">
        <f>IF('04.04_PLANO DE TRABALHO'!BW16="",R59,'04.04_PLANO DE TRABALHO'!BW16)</f>
        <v>0</v>
      </c>
      <c r="S60">
        <f>IF('04.04_PLANO DE TRABALHO'!BX16="",S59,'04.04_PLANO DE TRABALHO'!BX16)</f>
        <v>0</v>
      </c>
      <c r="T60">
        <f>IF('04.04_PLANO DE TRABALHO'!BY16="",T59,'04.04_PLANO DE TRABALHO'!BY16)</f>
        <v>0</v>
      </c>
      <c r="U60">
        <f>IF('04.04_PLANO DE TRABALHO'!BZ16="",U59,'04.04_PLANO DE TRABALHO'!BZ16)</f>
        <v>0</v>
      </c>
      <c r="V60">
        <f>IF('04.04_PLANO DE TRABALHO'!CA16="",V59,'04.04_PLANO DE TRABALHO'!CA16)</f>
        <v>0</v>
      </c>
      <c r="W60" t="str">
        <f>IF('04.04_PLANO DE TRABALHO'!CB16="",W59,'04.04_PLANO DE TRABALHO'!CB16)</f>
        <v>Despesa</v>
      </c>
      <c r="X60">
        <f>IF('04.04_PLANO DE TRABALHO'!CC16="",X59,'04.04_PLANO DE TRABALHO'!CC16)</f>
        <v>0</v>
      </c>
      <c r="Y60">
        <f>IF('04.04_PLANO DE TRABALHO'!CD16="",Y59,'04.04_PLANO DE TRABALHO'!CD16)</f>
        <v>0</v>
      </c>
      <c r="Z60">
        <f>IF('04.04_PLANO DE TRABALHO'!CE16="",Z59,'04.04_PLANO DE TRABALHO'!CE16)</f>
        <v>0</v>
      </c>
      <c r="AA60">
        <f>IF('04.04_PLANO DE TRABALHO'!CF16="",AA59,'04.04_PLANO DE TRABALHO'!CF16)</f>
        <v>0</v>
      </c>
      <c r="AB60">
        <f>IF('04.04_PLANO DE TRABALHO'!CG16="",AB59,'04.04_PLANO DE TRABALHO'!CG16)</f>
        <v>0</v>
      </c>
      <c r="AC60">
        <f>IF('04.04_PLANO DE TRABALHO'!CH16="",AC59,'04.04_PLANO DE TRABALHO'!CH16)</f>
        <v>0</v>
      </c>
      <c r="AD60" t="str">
        <f>IF('04.04_PLANO DE TRABALHO'!CI16="",AD59,'04.04_PLANO DE TRABALHO'!CI16)</f>
        <v>Categoria</v>
      </c>
      <c r="AE60">
        <f>IF('04.04_PLANO DE TRABALHO'!CJ16="",AE59,'04.04_PLANO DE TRABALHO'!CJ16)</f>
        <v>0</v>
      </c>
      <c r="AF60">
        <f>IF('04.04_PLANO DE TRABALHO'!CK16="",AF59,'04.04_PLANO DE TRABALHO'!CK16)</f>
        <v>0</v>
      </c>
      <c r="AG60">
        <f>IF('04.04_PLANO DE TRABALHO'!CL16="",AG59,'04.04_PLANO DE TRABALHO'!CL16)</f>
        <v>0</v>
      </c>
      <c r="AH60">
        <f>IF('04.04_PLANO DE TRABALHO'!CM16="",AH59,'04.04_PLANO DE TRABALHO'!CM16)</f>
        <v>0</v>
      </c>
      <c r="AI60">
        <f>IF('04.04_PLANO DE TRABALHO'!CN16="",AI59,'04.04_PLANO DE TRABALHO'!CN16)</f>
        <v>0</v>
      </c>
      <c r="AJ60">
        <f>IF('04.04_PLANO DE TRABALHO'!CO16="",AJ59,'04.04_PLANO DE TRABALHO'!CO16)</f>
        <v>0</v>
      </c>
      <c r="AK60">
        <f>IF('04.04_PLANO DE TRABALHO'!CP16="",AK59,'04.04_PLANO DE TRABALHO'!CP16)</f>
        <v>0</v>
      </c>
      <c r="AL60" t="str">
        <f>IF('04.04_PLANO DE TRABALHO'!CQ16="",AL59,'04.04_PLANO DE TRABALHO'!CQ16)</f>
        <v>Subcategoria</v>
      </c>
      <c r="AM60">
        <f>IF('04.04_PLANO DE TRABALHO'!CR16="",AM59,'04.04_PLANO DE TRABALHO'!CR16)</f>
        <v>0</v>
      </c>
      <c r="AN60">
        <f>IF('04.04_PLANO DE TRABALHO'!CS16="",AN59,'04.04_PLANO DE TRABALHO'!CS16)</f>
        <v>0</v>
      </c>
      <c r="AO60">
        <f>IF('04.04_PLANO DE TRABALHO'!CT16="",AO59,'04.04_PLANO DE TRABALHO'!CT16)</f>
        <v>0</v>
      </c>
      <c r="AP60">
        <f>IF('04.04_PLANO DE TRABALHO'!CU16="",AP59,'04.04_PLANO DE TRABALHO'!CU16)</f>
        <v>0</v>
      </c>
      <c r="AQ60" t="str">
        <f>IF('04.04_PLANO DE TRABALHO'!CV16="",AQ59,'04.04_PLANO DE TRABALHO'!CV16)</f>
        <v>Fonte*</v>
      </c>
      <c r="AR60">
        <f>IF('04.04_PLANO DE TRABALHO'!CW16="",AR59,'04.04_PLANO DE TRABALHO'!CW16)</f>
        <v>0</v>
      </c>
      <c r="AS60">
        <f>IF('04.04_PLANO DE TRABALHO'!CX16="",AS59,'04.04_PLANO DE TRABALHO'!CX16)</f>
        <v>0</v>
      </c>
      <c r="AT60">
        <f>IF('04.04_PLANO DE TRABALHO'!CY16="",AT59,'04.04_PLANO DE TRABALHO'!CY16)</f>
        <v>0</v>
      </c>
      <c r="AU60" t="str">
        <f>IF('04.04_PLANO DE TRABALHO'!CZ16="",AU59,'04.04_PLANO DE TRABALHO'!CZ16)</f>
        <v>Unid</v>
      </c>
      <c r="AV60">
        <f>IF('04.04_PLANO DE TRABALHO'!DA16="",AV59,'04.04_PLANO DE TRABALHO'!DA16)</f>
        <v>0</v>
      </c>
      <c r="AW60" t="str">
        <f>IF('04.04_PLANO DE TRABALHO'!DB16="",AW59,'04.04_PLANO DE TRABALHO'!DB16)</f>
        <v>Valor 
Unit</v>
      </c>
      <c r="AX60">
        <f>IF('04.04_PLANO DE TRABALHO'!DC16="",AX59,'04.04_PLANO DE TRABALHO'!DC16)</f>
        <v>0</v>
      </c>
      <c r="AY60">
        <f>IF('04.04_PLANO DE TRABALHO'!DD16="",AY59,'04.04_PLANO DE TRABALHO'!DD16)</f>
        <v>0</v>
      </c>
      <c r="AZ60" t="str">
        <f>IF('04.04_PLANO DE TRABALHO'!DE16="",AZ59,'04.04_PLANO DE TRABALHO'!DE16)</f>
        <v>Qtde</v>
      </c>
      <c r="BA60">
        <f>IF('04.04_PLANO DE TRABALHO'!DF16="",BA59,'04.04_PLANO DE TRABALHO'!DF16)</f>
        <v>0</v>
      </c>
      <c r="BB60">
        <f>IF('04.04_PLANO DE TRABALHO'!DG16="",BB59,'04.04_PLANO DE TRABALHO'!DG16)</f>
        <v>0</v>
      </c>
      <c r="BD60" t="str">
        <v>Tesouraria</v>
      </c>
      <c r="BE60" t="str">
        <v>2.1</v>
      </c>
      <c r="BF60">
        <v>0</v>
      </c>
      <c r="BG60" t="str">
        <v>Atividade</v>
      </c>
      <c r="BH60">
        <v>0</v>
      </c>
      <c r="BI60">
        <v>0</v>
      </c>
      <c r="BJ60" t="str">
        <v>Início</v>
      </c>
      <c r="BK60">
        <v>0</v>
      </c>
      <c r="BL60">
        <v>0</v>
      </c>
      <c r="BM60" t="str">
        <v>Fim</v>
      </c>
      <c r="BN60">
        <v>0</v>
      </c>
      <c r="BO60">
        <v>0</v>
      </c>
      <c r="BP60" t="str">
        <v>2.1.3</v>
      </c>
      <c r="BQ60">
        <v>0</v>
      </c>
      <c r="BR60">
        <v>0</v>
      </c>
      <c r="BS60" t="str">
        <v>SubAtividade</v>
      </c>
      <c r="BT60">
        <v>0</v>
      </c>
      <c r="BU60">
        <v>0</v>
      </c>
      <c r="BV60">
        <v>0</v>
      </c>
      <c r="BW60">
        <v>0</v>
      </c>
      <c r="BX60">
        <v>0</v>
      </c>
      <c r="BY60" t="str">
        <v>Despesa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 t="str">
        <v>Categoria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 t="str">
        <v>Subcategoria</v>
      </c>
      <c r="CO60">
        <v>0</v>
      </c>
      <c r="CP60">
        <v>0</v>
      </c>
      <c r="CQ60">
        <v>0</v>
      </c>
      <c r="CR60">
        <v>0</v>
      </c>
      <c r="CS60" t="str">
        <v>Fonte*</v>
      </c>
      <c r="CT60">
        <v>0</v>
      </c>
      <c r="CU60">
        <v>0</v>
      </c>
      <c r="CV60">
        <v>0</v>
      </c>
      <c r="CW60" t="str">
        <v>Unid</v>
      </c>
      <c r="CX60">
        <v>0</v>
      </c>
      <c r="CY60" t="str">
        <v>Valor 
Unit</v>
      </c>
      <c r="CZ60">
        <v>0</v>
      </c>
      <c r="DA60">
        <v>0</v>
      </c>
      <c r="DB60" t="str">
        <v>Qtde</v>
      </c>
      <c r="DC60">
        <v>0</v>
      </c>
      <c r="DD60">
        <v>0</v>
      </c>
      <c r="DF60" t="str">
        <v>Tesouraria</v>
      </c>
      <c r="DG60" t="str">
        <v>2.1</v>
      </c>
      <c r="DH60">
        <v>0</v>
      </c>
      <c r="DI60" t="str">
        <v>Atividade</v>
      </c>
      <c r="DJ60">
        <v>0</v>
      </c>
      <c r="DK60">
        <v>0</v>
      </c>
      <c r="DL60" t="str">
        <v>Início</v>
      </c>
      <c r="DM60">
        <v>0</v>
      </c>
      <c r="DN60">
        <v>0</v>
      </c>
      <c r="DO60" t="str">
        <v>Fim</v>
      </c>
      <c r="DP60">
        <v>0</v>
      </c>
      <c r="DQ60">
        <v>0</v>
      </c>
      <c r="DR60" t="str">
        <v>2.1.3</v>
      </c>
      <c r="DS60">
        <v>0</v>
      </c>
      <c r="DT60">
        <v>0</v>
      </c>
      <c r="DU60" t="str">
        <v>SubAtividade</v>
      </c>
      <c r="DV60">
        <v>0</v>
      </c>
      <c r="DW60">
        <v>0</v>
      </c>
      <c r="DX60">
        <v>0</v>
      </c>
      <c r="DY60">
        <v>0</v>
      </c>
      <c r="DZ60">
        <v>0</v>
      </c>
      <c r="EA60" t="str">
        <v>Despesa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 t="str">
        <v>Categoria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 t="str">
        <v>Subcategoria</v>
      </c>
      <c r="EQ60">
        <v>0</v>
      </c>
      <c r="ER60">
        <v>0</v>
      </c>
      <c r="ES60">
        <v>0</v>
      </c>
      <c r="ET60">
        <v>0</v>
      </c>
      <c r="EU60" t="str">
        <v>Fonte*</v>
      </c>
      <c r="EV60">
        <v>0</v>
      </c>
      <c r="EW60">
        <v>0</v>
      </c>
      <c r="EX60">
        <v>0</v>
      </c>
      <c r="EY60" t="str">
        <v>Unid</v>
      </c>
      <c r="EZ60">
        <v>0</v>
      </c>
      <c r="FA60" t="str">
        <v>Valor 
Unit</v>
      </c>
      <c r="FB60">
        <v>0</v>
      </c>
      <c r="FC60">
        <v>0</v>
      </c>
      <c r="FD60" t="str">
        <v>Qtde</v>
      </c>
      <c r="FE60">
        <v>0</v>
      </c>
      <c r="FF60">
        <v>0</v>
      </c>
      <c r="FH60" t="str">
        <v>Tesouraria</v>
      </c>
      <c r="FI60" t="str">
        <v>2.2</v>
      </c>
      <c r="FJ60">
        <v>0</v>
      </c>
      <c r="FK60" t="str">
        <v>Atividade</v>
      </c>
      <c r="FL60">
        <v>0</v>
      </c>
      <c r="FM60">
        <v>0</v>
      </c>
      <c r="FN60" t="str">
        <v>Início</v>
      </c>
      <c r="FO60">
        <v>0</v>
      </c>
      <c r="FP60">
        <v>0</v>
      </c>
      <c r="FQ60" t="str">
        <v>Fim</v>
      </c>
      <c r="FR60">
        <v>0</v>
      </c>
      <c r="FS60">
        <v>0</v>
      </c>
      <c r="FT60" t="str">
        <v>2.2.3</v>
      </c>
      <c r="FU60">
        <v>0</v>
      </c>
      <c r="FV60">
        <v>0</v>
      </c>
      <c r="FW60" t="str">
        <v>SubAtividade</v>
      </c>
      <c r="FX60">
        <v>0</v>
      </c>
      <c r="FY60">
        <v>0</v>
      </c>
      <c r="FZ60">
        <v>0</v>
      </c>
      <c r="GA60">
        <v>0</v>
      </c>
      <c r="GB60">
        <v>0</v>
      </c>
      <c r="GC60" t="str">
        <v>Despesa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 t="str">
        <v>Categoria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 t="str">
        <v>Subcategoria</v>
      </c>
      <c r="GS60">
        <v>0</v>
      </c>
      <c r="GT60">
        <v>0</v>
      </c>
      <c r="GU60">
        <v>0</v>
      </c>
      <c r="GV60">
        <v>0</v>
      </c>
      <c r="GW60" t="str">
        <v>Fonte*</v>
      </c>
      <c r="GX60">
        <v>0</v>
      </c>
      <c r="GY60">
        <v>0</v>
      </c>
      <c r="GZ60">
        <v>0</v>
      </c>
      <c r="HA60" t="str">
        <v>Unid</v>
      </c>
      <c r="HB60">
        <v>0</v>
      </c>
      <c r="HC60" t="str">
        <v>Valor 
Unit</v>
      </c>
      <c r="HD60">
        <v>0</v>
      </c>
      <c r="HE60">
        <v>0</v>
      </c>
      <c r="HF60" t="str">
        <v>Qtde</v>
      </c>
      <c r="HG60">
        <v>0</v>
      </c>
      <c r="HH60">
        <v>0</v>
      </c>
    </row>
    <row r="61" spans="1:216" x14ac:dyDescent="0.25">
      <c r="A61">
        <v>8</v>
      </c>
      <c r="B61" t="str">
        <f>'04.04_PLANO DE TRABALHO'!$BV$7</f>
        <v>Tesouraria</v>
      </c>
      <c r="C61" t="str">
        <f>IF('04.04_PLANO DE TRABALHO'!BH17="",C60,'04.04_PLANO DE TRABALHO'!BH17)</f>
        <v>2.1</v>
      </c>
      <c r="D61">
        <f>IF('04.04_PLANO DE TRABALHO'!BI17="",D60,'04.04_PLANO DE TRABALHO'!BI17)</f>
        <v>0</v>
      </c>
      <c r="E61" t="str">
        <f>IF(OR('04.04_PLANO DE TRABALHO'!BJ17="",'04.04_PLANO DE TRABALHO'!BJ17="Planejado",'04.04_PLANO DE TRABALHO'!BJ17="Realizado"),E60,'04.04_PLANO DE TRABALHO'!BJ17)</f>
        <v>Atividade</v>
      </c>
      <c r="F61">
        <f>IF('04.04_PLANO DE TRABALHO'!BK17="",F60,'04.04_PLANO DE TRABALHO'!BK17)</f>
        <v>0</v>
      </c>
      <c r="G61">
        <f>IF('04.04_PLANO DE TRABALHO'!BL17="",G60,'04.04_PLANO DE TRABALHO'!BL17)</f>
        <v>0</v>
      </c>
      <c r="H61" t="str">
        <f>IF('04.04_PLANO DE TRABALHO'!BM17="",H60,'04.04_PLANO DE TRABALHO'!BM17)</f>
        <v>Início</v>
      </c>
      <c r="I61">
        <f>IF('04.04_PLANO DE TRABALHO'!BN17="",I60,'04.04_PLANO DE TRABALHO'!BN17)</f>
        <v>0</v>
      </c>
      <c r="J61">
        <f>IF('04.04_PLANO DE TRABALHO'!BO17="",J60,'04.04_PLANO DE TRABALHO'!BO17)</f>
        <v>0</v>
      </c>
      <c r="K61" t="str">
        <f>IF('04.04_PLANO DE TRABALHO'!BP17="",K60,'04.04_PLANO DE TRABALHO'!BP17)</f>
        <v>Fim</v>
      </c>
      <c r="L61">
        <f>IF('04.04_PLANO DE TRABALHO'!BQ17="",L60,'04.04_PLANO DE TRABALHO'!BQ17)</f>
        <v>0</v>
      </c>
      <c r="M61">
        <f>IF('04.04_PLANO DE TRABALHO'!BR17="",M60,'04.04_PLANO DE TRABALHO'!BR17)</f>
        <v>0</v>
      </c>
      <c r="N61" t="str">
        <f>IF('04.04_PLANO DE TRABALHO'!BS17="",N60,'04.04_PLANO DE TRABALHO'!BS17)</f>
        <v>2.1.2</v>
      </c>
      <c r="O61">
        <f>IF('04.04_PLANO DE TRABALHO'!BT17="",O60,'04.04_PLANO DE TRABALHO'!BT17)</f>
        <v>0</v>
      </c>
      <c r="P61">
        <f>IF('04.04_PLANO DE TRABALHO'!BU17="",P60,'04.04_PLANO DE TRABALHO'!BU17)</f>
        <v>0</v>
      </c>
      <c r="Q61" t="str">
        <f>IF('04.04_PLANO DE TRABALHO'!BV17="",Q60,'04.04_PLANO DE TRABALHO'!BV17)</f>
        <v>SubAtividade</v>
      </c>
      <c r="R61">
        <f>IF('04.04_PLANO DE TRABALHO'!BW17="",R60,'04.04_PLANO DE TRABALHO'!BW17)</f>
        <v>0</v>
      </c>
      <c r="S61">
        <f>IF('04.04_PLANO DE TRABALHO'!BX17="",S60,'04.04_PLANO DE TRABALHO'!BX17)</f>
        <v>0</v>
      </c>
      <c r="T61">
        <f>IF('04.04_PLANO DE TRABALHO'!BY17="",T60,'04.04_PLANO DE TRABALHO'!BY17)</f>
        <v>0</v>
      </c>
      <c r="U61">
        <f>IF('04.04_PLANO DE TRABALHO'!BZ17="",U60,'04.04_PLANO DE TRABALHO'!BZ17)</f>
        <v>0</v>
      </c>
      <c r="V61">
        <f>IF('04.04_PLANO DE TRABALHO'!CA17="",V60,'04.04_PLANO DE TRABALHO'!CA17)</f>
        <v>0</v>
      </c>
      <c r="W61" t="str">
        <f>IF('04.04_PLANO DE TRABALHO'!CB17="",W60,'04.04_PLANO DE TRABALHO'!CB17)</f>
        <v>Despesa</v>
      </c>
      <c r="X61">
        <f>IF('04.04_PLANO DE TRABALHO'!CC17="",X60,'04.04_PLANO DE TRABALHO'!CC17)</f>
        <v>0</v>
      </c>
      <c r="Y61">
        <f>IF('04.04_PLANO DE TRABALHO'!CD17="",Y60,'04.04_PLANO DE TRABALHO'!CD17)</f>
        <v>0</v>
      </c>
      <c r="Z61">
        <f>IF('04.04_PLANO DE TRABALHO'!CE17="",Z60,'04.04_PLANO DE TRABALHO'!CE17)</f>
        <v>0</v>
      </c>
      <c r="AA61">
        <f>IF('04.04_PLANO DE TRABALHO'!CF17="",AA60,'04.04_PLANO DE TRABALHO'!CF17)</f>
        <v>0</v>
      </c>
      <c r="AB61">
        <f>IF('04.04_PLANO DE TRABALHO'!CG17="",AB60,'04.04_PLANO DE TRABALHO'!CG17)</f>
        <v>0</v>
      </c>
      <c r="AC61">
        <f>IF('04.04_PLANO DE TRABALHO'!CH17="",AC60,'04.04_PLANO DE TRABALHO'!CH17)</f>
        <v>0</v>
      </c>
      <c r="AD61" t="str">
        <f>IF('04.04_PLANO DE TRABALHO'!CI17="",AD60,'04.04_PLANO DE TRABALHO'!CI17)</f>
        <v>Categoria</v>
      </c>
      <c r="AE61">
        <f>IF('04.04_PLANO DE TRABALHO'!CJ17="",AE60,'04.04_PLANO DE TRABALHO'!CJ17)</f>
        <v>0</v>
      </c>
      <c r="AF61">
        <f>IF('04.04_PLANO DE TRABALHO'!CK17="",AF60,'04.04_PLANO DE TRABALHO'!CK17)</f>
        <v>0</v>
      </c>
      <c r="AG61">
        <f>IF('04.04_PLANO DE TRABALHO'!CL17="",AG60,'04.04_PLANO DE TRABALHO'!CL17)</f>
        <v>0</v>
      </c>
      <c r="AH61">
        <f>IF('04.04_PLANO DE TRABALHO'!CM17="",AH60,'04.04_PLANO DE TRABALHO'!CM17)</f>
        <v>0</v>
      </c>
      <c r="AI61">
        <f>IF('04.04_PLANO DE TRABALHO'!CN17="",AI60,'04.04_PLANO DE TRABALHO'!CN17)</f>
        <v>0</v>
      </c>
      <c r="AJ61">
        <f>IF('04.04_PLANO DE TRABALHO'!CO17="",AJ60,'04.04_PLANO DE TRABALHO'!CO17)</f>
        <v>0</v>
      </c>
      <c r="AK61">
        <f>IF('04.04_PLANO DE TRABALHO'!CP17="",AK60,'04.04_PLANO DE TRABALHO'!CP17)</f>
        <v>0</v>
      </c>
      <c r="AL61" t="str">
        <f>IF('04.04_PLANO DE TRABALHO'!CQ17="",AL60,'04.04_PLANO DE TRABALHO'!CQ17)</f>
        <v>Subcategoria</v>
      </c>
      <c r="AM61">
        <f>IF('04.04_PLANO DE TRABALHO'!CR17="",AM60,'04.04_PLANO DE TRABALHO'!CR17)</f>
        <v>0</v>
      </c>
      <c r="AN61">
        <f>IF('04.04_PLANO DE TRABALHO'!CS17="",AN60,'04.04_PLANO DE TRABALHO'!CS17)</f>
        <v>0</v>
      </c>
      <c r="AO61">
        <f>IF('04.04_PLANO DE TRABALHO'!CT17="",AO60,'04.04_PLANO DE TRABALHO'!CT17)</f>
        <v>0</v>
      </c>
      <c r="AP61">
        <f>IF('04.04_PLANO DE TRABALHO'!CU17="",AP60,'04.04_PLANO DE TRABALHO'!CU17)</f>
        <v>0</v>
      </c>
      <c r="AQ61" t="str">
        <f>IF('04.04_PLANO DE TRABALHO'!CV17="",AQ60,'04.04_PLANO DE TRABALHO'!CV17)</f>
        <v>Fonte*</v>
      </c>
      <c r="AR61">
        <f>IF('04.04_PLANO DE TRABALHO'!CW17="",AR60,'04.04_PLANO DE TRABALHO'!CW17)</f>
        <v>0</v>
      </c>
      <c r="AS61">
        <f>IF('04.04_PLANO DE TRABALHO'!CX17="",AS60,'04.04_PLANO DE TRABALHO'!CX17)</f>
        <v>0</v>
      </c>
      <c r="AT61">
        <f>IF('04.04_PLANO DE TRABALHO'!CY17="",AT60,'04.04_PLANO DE TRABALHO'!CY17)</f>
        <v>0</v>
      </c>
      <c r="AU61" t="str">
        <f>IF('04.04_PLANO DE TRABALHO'!CZ17="",AU60,'04.04_PLANO DE TRABALHO'!CZ17)</f>
        <v>Unid</v>
      </c>
      <c r="AV61">
        <f>IF('04.04_PLANO DE TRABALHO'!DA17="",AV60,'04.04_PLANO DE TRABALHO'!DA17)</f>
        <v>0</v>
      </c>
      <c r="AW61" t="str">
        <f>IF('04.04_PLANO DE TRABALHO'!DB17="",AW60,'04.04_PLANO DE TRABALHO'!DB17)</f>
        <v>Valor 
Unit</v>
      </c>
      <c r="AX61">
        <f>IF('04.04_PLANO DE TRABALHO'!DC17="",AX60,'04.04_PLANO DE TRABALHO'!DC17)</f>
        <v>0</v>
      </c>
      <c r="AY61">
        <f>IF('04.04_PLANO DE TRABALHO'!DD17="",AY60,'04.04_PLANO DE TRABALHO'!DD17)</f>
        <v>0</v>
      </c>
      <c r="AZ61" t="str">
        <f>IF('04.04_PLANO DE TRABALHO'!DE17="",AZ60,'04.04_PLANO DE TRABALHO'!DE17)</f>
        <v>Qtde</v>
      </c>
      <c r="BA61">
        <f>IF('04.04_PLANO DE TRABALHO'!DF17="",BA60,'04.04_PLANO DE TRABALHO'!DF17)</f>
        <v>0</v>
      </c>
      <c r="BB61">
        <f>IF('04.04_PLANO DE TRABALHO'!DG17="",BB60,'04.04_PLANO DE TRABALHO'!DG17)</f>
        <v>0</v>
      </c>
      <c r="BD61" t="str">
        <v>Tesouraria</v>
      </c>
      <c r="BE61" t="str">
        <v>2.1</v>
      </c>
      <c r="BF61">
        <v>0</v>
      </c>
      <c r="BG61" t="str">
        <v>Atividade</v>
      </c>
      <c r="BH61">
        <v>0</v>
      </c>
      <c r="BI61">
        <v>0</v>
      </c>
      <c r="BJ61" t="str">
        <v>Início</v>
      </c>
      <c r="BK61">
        <v>0</v>
      </c>
      <c r="BL61">
        <v>0</v>
      </c>
      <c r="BM61" t="str">
        <v>Fim</v>
      </c>
      <c r="BN61">
        <v>0</v>
      </c>
      <c r="BO61">
        <v>0</v>
      </c>
      <c r="BP61" t="str">
        <v>2.1.3</v>
      </c>
      <c r="BQ61">
        <v>0</v>
      </c>
      <c r="BR61">
        <v>0</v>
      </c>
      <c r="BS61" t="str">
        <v>SubAtividade</v>
      </c>
      <c r="BT61">
        <v>0</v>
      </c>
      <c r="BU61">
        <v>0</v>
      </c>
      <c r="BV61">
        <v>0</v>
      </c>
      <c r="BW61">
        <v>0</v>
      </c>
      <c r="BX61">
        <v>0</v>
      </c>
      <c r="BY61" t="str">
        <v>Despesa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 t="str">
        <v>Categoria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 t="str">
        <v>Subcategoria</v>
      </c>
      <c r="CO61">
        <v>0</v>
      </c>
      <c r="CP61">
        <v>0</v>
      </c>
      <c r="CQ61">
        <v>0</v>
      </c>
      <c r="CR61">
        <v>0</v>
      </c>
      <c r="CS61" t="str">
        <v>Fonte*</v>
      </c>
      <c r="CT61">
        <v>0</v>
      </c>
      <c r="CU61">
        <v>0</v>
      </c>
      <c r="CV61">
        <v>0</v>
      </c>
      <c r="CW61" t="str">
        <v>Unid</v>
      </c>
      <c r="CX61">
        <v>0</v>
      </c>
      <c r="CY61" t="str">
        <v>Valor 
Unit</v>
      </c>
      <c r="CZ61">
        <v>0</v>
      </c>
      <c r="DA61">
        <v>0</v>
      </c>
      <c r="DB61" t="str">
        <v>Qtde</v>
      </c>
      <c r="DC61">
        <v>0</v>
      </c>
      <c r="DD61">
        <v>0</v>
      </c>
      <c r="DF61" t="str">
        <v>Tesouraria</v>
      </c>
      <c r="DG61" t="str">
        <v>2.1</v>
      </c>
      <c r="DH61">
        <v>0</v>
      </c>
      <c r="DI61" t="str">
        <v>Atividade</v>
      </c>
      <c r="DJ61">
        <v>0</v>
      </c>
      <c r="DK61">
        <v>0</v>
      </c>
      <c r="DL61" t="str">
        <v>Início</v>
      </c>
      <c r="DM61">
        <v>0</v>
      </c>
      <c r="DN61">
        <v>0</v>
      </c>
      <c r="DO61" t="str">
        <v>Fim</v>
      </c>
      <c r="DP61">
        <v>0</v>
      </c>
      <c r="DQ61">
        <v>0</v>
      </c>
      <c r="DR61" t="str">
        <v>2.1.3</v>
      </c>
      <c r="DS61">
        <v>0</v>
      </c>
      <c r="DT61">
        <v>0</v>
      </c>
      <c r="DU61" t="str">
        <v>SubAtividade</v>
      </c>
      <c r="DV61">
        <v>0</v>
      </c>
      <c r="DW61">
        <v>0</v>
      </c>
      <c r="DX61">
        <v>0</v>
      </c>
      <c r="DY61">
        <v>0</v>
      </c>
      <c r="DZ61">
        <v>0</v>
      </c>
      <c r="EA61" t="str">
        <v>Despesa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 t="str">
        <v>Categoria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 t="str">
        <v>Subcategoria</v>
      </c>
      <c r="EQ61">
        <v>0</v>
      </c>
      <c r="ER61">
        <v>0</v>
      </c>
      <c r="ES61">
        <v>0</v>
      </c>
      <c r="ET61">
        <v>0</v>
      </c>
      <c r="EU61" t="str">
        <v>Fonte*</v>
      </c>
      <c r="EV61">
        <v>0</v>
      </c>
      <c r="EW61">
        <v>0</v>
      </c>
      <c r="EX61">
        <v>0</v>
      </c>
      <c r="EY61" t="str">
        <v>Unid</v>
      </c>
      <c r="EZ61">
        <v>0</v>
      </c>
      <c r="FA61" t="str">
        <v>Valor 
Unit</v>
      </c>
      <c r="FB61">
        <v>0</v>
      </c>
      <c r="FC61">
        <v>0</v>
      </c>
      <c r="FD61" t="str">
        <v>Qtde</v>
      </c>
      <c r="FE61">
        <v>0</v>
      </c>
      <c r="FF61">
        <v>0</v>
      </c>
      <c r="FH61" t="str">
        <v>Tesouraria</v>
      </c>
      <c r="FI61" t="str">
        <v>2.2</v>
      </c>
      <c r="FJ61">
        <v>0</v>
      </c>
      <c r="FK61" t="str">
        <v>Atividade</v>
      </c>
      <c r="FL61">
        <v>0</v>
      </c>
      <c r="FM61">
        <v>0</v>
      </c>
      <c r="FN61" t="str">
        <v>Início</v>
      </c>
      <c r="FO61">
        <v>0</v>
      </c>
      <c r="FP61">
        <v>0</v>
      </c>
      <c r="FQ61" t="str">
        <v>Fim</v>
      </c>
      <c r="FR61">
        <v>0</v>
      </c>
      <c r="FS61">
        <v>0</v>
      </c>
      <c r="FT61" t="str">
        <v>2.2.3</v>
      </c>
      <c r="FU61">
        <v>0</v>
      </c>
      <c r="FV61">
        <v>0</v>
      </c>
      <c r="FW61" t="str">
        <v>SubAtividade</v>
      </c>
      <c r="FX61">
        <v>0</v>
      </c>
      <c r="FY61">
        <v>0</v>
      </c>
      <c r="FZ61">
        <v>0</v>
      </c>
      <c r="GA61">
        <v>0</v>
      </c>
      <c r="GB61">
        <v>0</v>
      </c>
      <c r="GC61" t="str">
        <v>Despesa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 t="str">
        <v>Categoria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 t="str">
        <v>Subcategoria</v>
      </c>
      <c r="GS61">
        <v>0</v>
      </c>
      <c r="GT61">
        <v>0</v>
      </c>
      <c r="GU61">
        <v>0</v>
      </c>
      <c r="GV61">
        <v>0</v>
      </c>
      <c r="GW61" t="str">
        <v>Fonte*</v>
      </c>
      <c r="GX61">
        <v>0</v>
      </c>
      <c r="GY61">
        <v>0</v>
      </c>
      <c r="GZ61">
        <v>0</v>
      </c>
      <c r="HA61" t="str">
        <v>Unid</v>
      </c>
      <c r="HB61">
        <v>0</v>
      </c>
      <c r="HC61" t="str">
        <v>Valor 
Unit</v>
      </c>
      <c r="HD61">
        <v>0</v>
      </c>
      <c r="HE61">
        <v>0</v>
      </c>
      <c r="HF61" t="str">
        <v>Qtde</v>
      </c>
      <c r="HG61">
        <v>0</v>
      </c>
      <c r="HH61">
        <v>0</v>
      </c>
    </row>
    <row r="62" spans="1:216" x14ac:dyDescent="0.25">
      <c r="A62">
        <v>9</v>
      </c>
      <c r="B62" t="str">
        <f>'04.04_PLANO DE TRABALHO'!$BV$7</f>
        <v>Tesouraria</v>
      </c>
      <c r="C62" t="str">
        <f>IF('04.04_PLANO DE TRABALHO'!BH18="",C61,'04.04_PLANO DE TRABALHO'!BH18)</f>
        <v>2.1</v>
      </c>
      <c r="D62">
        <f>IF('04.04_PLANO DE TRABALHO'!BI18="",D61,'04.04_PLANO DE TRABALHO'!BI18)</f>
        <v>0</v>
      </c>
      <c r="E62" t="str">
        <f>IF(OR('04.04_PLANO DE TRABALHO'!BJ18="",'04.04_PLANO DE TRABALHO'!BJ18="Planejado",'04.04_PLANO DE TRABALHO'!BJ18="Realizado"),E61,'04.04_PLANO DE TRABALHO'!BJ18)</f>
        <v>Atividade</v>
      </c>
      <c r="F62">
        <f>IF('04.04_PLANO DE TRABALHO'!BK18="",F61,'04.04_PLANO DE TRABALHO'!BK18)</f>
        <v>0</v>
      </c>
      <c r="G62">
        <f>IF('04.04_PLANO DE TRABALHO'!BL18="",G61,'04.04_PLANO DE TRABALHO'!BL18)</f>
        <v>0</v>
      </c>
      <c r="H62" t="str">
        <f>IF('04.04_PLANO DE TRABALHO'!BM18="",H61,'04.04_PLANO DE TRABALHO'!BM18)</f>
        <v>Início</v>
      </c>
      <c r="I62">
        <f>IF('04.04_PLANO DE TRABALHO'!BN18="",I61,'04.04_PLANO DE TRABALHO'!BN18)</f>
        <v>0</v>
      </c>
      <c r="J62">
        <f>IF('04.04_PLANO DE TRABALHO'!BO18="",J61,'04.04_PLANO DE TRABALHO'!BO18)</f>
        <v>0</v>
      </c>
      <c r="K62" t="str">
        <f>IF('04.04_PLANO DE TRABALHO'!BP18="",K61,'04.04_PLANO DE TRABALHO'!BP18)</f>
        <v>Fim</v>
      </c>
      <c r="L62">
        <f>IF('04.04_PLANO DE TRABALHO'!BQ18="",L61,'04.04_PLANO DE TRABALHO'!BQ18)</f>
        <v>0</v>
      </c>
      <c r="M62">
        <f>IF('04.04_PLANO DE TRABALHO'!BR18="",M61,'04.04_PLANO DE TRABALHO'!BR18)</f>
        <v>0</v>
      </c>
      <c r="N62" t="str">
        <f>IF('04.04_PLANO DE TRABALHO'!BS18="",N61,'04.04_PLANO DE TRABALHO'!BS18)</f>
        <v>2.1.2</v>
      </c>
      <c r="O62">
        <f>IF('04.04_PLANO DE TRABALHO'!BT18="",O61,'04.04_PLANO DE TRABALHO'!BT18)</f>
        <v>0</v>
      </c>
      <c r="P62">
        <f>IF('04.04_PLANO DE TRABALHO'!BU18="",P61,'04.04_PLANO DE TRABALHO'!BU18)</f>
        <v>0</v>
      </c>
      <c r="Q62" t="str">
        <f>IF('04.04_PLANO DE TRABALHO'!BV18="",Q61,'04.04_PLANO DE TRABALHO'!BV18)</f>
        <v>SubAtividade</v>
      </c>
      <c r="R62">
        <f>IF('04.04_PLANO DE TRABALHO'!BW18="",R61,'04.04_PLANO DE TRABALHO'!BW18)</f>
        <v>0</v>
      </c>
      <c r="S62">
        <f>IF('04.04_PLANO DE TRABALHO'!BX18="",S61,'04.04_PLANO DE TRABALHO'!BX18)</f>
        <v>0</v>
      </c>
      <c r="T62">
        <f>IF('04.04_PLANO DE TRABALHO'!BY18="",T61,'04.04_PLANO DE TRABALHO'!BY18)</f>
        <v>0</v>
      </c>
      <c r="U62">
        <f>IF('04.04_PLANO DE TRABALHO'!BZ18="",U61,'04.04_PLANO DE TRABALHO'!BZ18)</f>
        <v>0</v>
      </c>
      <c r="V62">
        <f>IF('04.04_PLANO DE TRABALHO'!CA18="",V61,'04.04_PLANO DE TRABALHO'!CA18)</f>
        <v>0</v>
      </c>
      <c r="W62" t="str">
        <f>IF('04.04_PLANO DE TRABALHO'!CB18="",W61,'04.04_PLANO DE TRABALHO'!CB18)</f>
        <v>Despesa</v>
      </c>
      <c r="X62">
        <f>IF('04.04_PLANO DE TRABALHO'!CC18="",X61,'04.04_PLANO DE TRABALHO'!CC18)</f>
        <v>0</v>
      </c>
      <c r="Y62">
        <f>IF('04.04_PLANO DE TRABALHO'!CD18="",Y61,'04.04_PLANO DE TRABALHO'!CD18)</f>
        <v>0</v>
      </c>
      <c r="Z62">
        <f>IF('04.04_PLANO DE TRABALHO'!CE18="",Z61,'04.04_PLANO DE TRABALHO'!CE18)</f>
        <v>0</v>
      </c>
      <c r="AA62">
        <f>IF('04.04_PLANO DE TRABALHO'!CF18="",AA61,'04.04_PLANO DE TRABALHO'!CF18)</f>
        <v>0</v>
      </c>
      <c r="AB62">
        <f>IF('04.04_PLANO DE TRABALHO'!CG18="",AB61,'04.04_PLANO DE TRABALHO'!CG18)</f>
        <v>0</v>
      </c>
      <c r="AC62">
        <f>IF('04.04_PLANO DE TRABALHO'!CH18="",AC61,'04.04_PLANO DE TRABALHO'!CH18)</f>
        <v>0</v>
      </c>
      <c r="AD62" t="str">
        <f>IF('04.04_PLANO DE TRABALHO'!CI18="",AD61,'04.04_PLANO DE TRABALHO'!CI18)</f>
        <v>Categoria</v>
      </c>
      <c r="AE62">
        <f>IF('04.04_PLANO DE TRABALHO'!CJ18="",AE61,'04.04_PLANO DE TRABALHO'!CJ18)</f>
        <v>0</v>
      </c>
      <c r="AF62">
        <f>IF('04.04_PLANO DE TRABALHO'!CK18="",AF61,'04.04_PLANO DE TRABALHO'!CK18)</f>
        <v>0</v>
      </c>
      <c r="AG62">
        <f>IF('04.04_PLANO DE TRABALHO'!CL18="",AG61,'04.04_PLANO DE TRABALHO'!CL18)</f>
        <v>0</v>
      </c>
      <c r="AH62">
        <f>IF('04.04_PLANO DE TRABALHO'!CM18="",AH61,'04.04_PLANO DE TRABALHO'!CM18)</f>
        <v>0</v>
      </c>
      <c r="AI62">
        <f>IF('04.04_PLANO DE TRABALHO'!CN18="",AI61,'04.04_PLANO DE TRABALHO'!CN18)</f>
        <v>0</v>
      </c>
      <c r="AJ62">
        <f>IF('04.04_PLANO DE TRABALHO'!CO18="",AJ61,'04.04_PLANO DE TRABALHO'!CO18)</f>
        <v>0</v>
      </c>
      <c r="AK62">
        <f>IF('04.04_PLANO DE TRABALHO'!CP18="",AK61,'04.04_PLANO DE TRABALHO'!CP18)</f>
        <v>0</v>
      </c>
      <c r="AL62" t="str">
        <f>IF('04.04_PLANO DE TRABALHO'!CQ18="",AL61,'04.04_PLANO DE TRABALHO'!CQ18)</f>
        <v>Subcategoria</v>
      </c>
      <c r="AM62">
        <f>IF('04.04_PLANO DE TRABALHO'!CR18="",AM61,'04.04_PLANO DE TRABALHO'!CR18)</f>
        <v>0</v>
      </c>
      <c r="AN62">
        <f>IF('04.04_PLANO DE TRABALHO'!CS18="",AN61,'04.04_PLANO DE TRABALHO'!CS18)</f>
        <v>0</v>
      </c>
      <c r="AO62">
        <f>IF('04.04_PLANO DE TRABALHO'!CT18="",AO61,'04.04_PLANO DE TRABALHO'!CT18)</f>
        <v>0</v>
      </c>
      <c r="AP62">
        <f>IF('04.04_PLANO DE TRABALHO'!CU18="",AP61,'04.04_PLANO DE TRABALHO'!CU18)</f>
        <v>0</v>
      </c>
      <c r="AQ62" t="str">
        <f>IF('04.04_PLANO DE TRABALHO'!CV18="",AQ61,'04.04_PLANO DE TRABALHO'!CV18)</f>
        <v>Fonte*</v>
      </c>
      <c r="AR62">
        <f>IF('04.04_PLANO DE TRABALHO'!CW18="",AR61,'04.04_PLANO DE TRABALHO'!CW18)</f>
        <v>0</v>
      </c>
      <c r="AS62">
        <f>IF('04.04_PLANO DE TRABALHO'!CX18="",AS61,'04.04_PLANO DE TRABALHO'!CX18)</f>
        <v>0</v>
      </c>
      <c r="AT62">
        <f>IF('04.04_PLANO DE TRABALHO'!CY18="",AT61,'04.04_PLANO DE TRABALHO'!CY18)</f>
        <v>0</v>
      </c>
      <c r="AU62" t="str">
        <f>IF('04.04_PLANO DE TRABALHO'!CZ18="",AU61,'04.04_PLANO DE TRABALHO'!CZ18)</f>
        <v>Unid</v>
      </c>
      <c r="AV62">
        <f>IF('04.04_PLANO DE TRABALHO'!DA18="",AV61,'04.04_PLANO DE TRABALHO'!DA18)</f>
        <v>0</v>
      </c>
      <c r="AW62" t="str">
        <f>IF('04.04_PLANO DE TRABALHO'!DB18="",AW61,'04.04_PLANO DE TRABALHO'!DB18)</f>
        <v>Valor 
Unit</v>
      </c>
      <c r="AX62">
        <f>IF('04.04_PLANO DE TRABALHO'!DC18="",AX61,'04.04_PLANO DE TRABALHO'!DC18)</f>
        <v>0</v>
      </c>
      <c r="AY62">
        <f>IF('04.04_PLANO DE TRABALHO'!DD18="",AY61,'04.04_PLANO DE TRABALHO'!DD18)</f>
        <v>0</v>
      </c>
      <c r="AZ62" t="str">
        <f>IF('04.04_PLANO DE TRABALHO'!DE18="",AZ61,'04.04_PLANO DE TRABALHO'!DE18)</f>
        <v>Qtde</v>
      </c>
      <c r="BA62">
        <f>IF('04.04_PLANO DE TRABALHO'!DF18="",BA61,'04.04_PLANO DE TRABALHO'!DF18)</f>
        <v>0</v>
      </c>
      <c r="BB62">
        <f>IF('04.04_PLANO DE TRABALHO'!DG18="",BB61,'04.04_PLANO DE TRABALHO'!DG18)</f>
        <v>0</v>
      </c>
      <c r="BD62" t="str">
        <v>Tesouraria</v>
      </c>
      <c r="BE62" t="str">
        <v>2.1</v>
      </c>
      <c r="BF62">
        <v>0</v>
      </c>
      <c r="BG62" t="str">
        <v>Atividade</v>
      </c>
      <c r="BH62">
        <v>0</v>
      </c>
      <c r="BI62">
        <v>0</v>
      </c>
      <c r="BJ62" t="str">
        <v>Início</v>
      </c>
      <c r="BK62">
        <v>0</v>
      </c>
      <c r="BL62">
        <v>0</v>
      </c>
      <c r="BM62" t="str">
        <v>Fim</v>
      </c>
      <c r="BN62">
        <v>0</v>
      </c>
      <c r="BO62">
        <v>0</v>
      </c>
      <c r="BP62" t="str">
        <v>2.1.3</v>
      </c>
      <c r="BQ62">
        <v>0</v>
      </c>
      <c r="BR62">
        <v>0</v>
      </c>
      <c r="BS62" t="str">
        <v>SubAtividade</v>
      </c>
      <c r="BT62">
        <v>0</v>
      </c>
      <c r="BU62">
        <v>0</v>
      </c>
      <c r="BV62">
        <v>0</v>
      </c>
      <c r="BW62">
        <v>0</v>
      </c>
      <c r="BX62">
        <v>0</v>
      </c>
      <c r="BY62" t="str">
        <v>Despesa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 t="str">
        <v>Categoria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 t="str">
        <v>Subcategoria</v>
      </c>
      <c r="CO62">
        <v>0</v>
      </c>
      <c r="CP62">
        <v>0</v>
      </c>
      <c r="CQ62">
        <v>0</v>
      </c>
      <c r="CR62">
        <v>0</v>
      </c>
      <c r="CS62" t="str">
        <v>Fonte*</v>
      </c>
      <c r="CT62">
        <v>0</v>
      </c>
      <c r="CU62">
        <v>0</v>
      </c>
      <c r="CV62">
        <v>0</v>
      </c>
      <c r="CW62" t="str">
        <v>Unid</v>
      </c>
      <c r="CX62">
        <v>0</v>
      </c>
      <c r="CY62" t="str">
        <v>Valor 
Unit</v>
      </c>
      <c r="CZ62">
        <v>0</v>
      </c>
      <c r="DA62">
        <v>0</v>
      </c>
      <c r="DB62" t="str">
        <v>Qtde</v>
      </c>
      <c r="DC62">
        <v>0</v>
      </c>
      <c r="DD62">
        <v>0</v>
      </c>
      <c r="DF62" t="str">
        <v>Tesouraria</v>
      </c>
      <c r="DG62" t="str">
        <v>2.1</v>
      </c>
      <c r="DH62">
        <v>0</v>
      </c>
      <c r="DI62" t="str">
        <v>Atividade</v>
      </c>
      <c r="DJ62">
        <v>0</v>
      </c>
      <c r="DK62">
        <v>0</v>
      </c>
      <c r="DL62" t="str">
        <v>Início</v>
      </c>
      <c r="DM62">
        <v>0</v>
      </c>
      <c r="DN62">
        <v>0</v>
      </c>
      <c r="DO62" t="str">
        <v>Fim</v>
      </c>
      <c r="DP62">
        <v>0</v>
      </c>
      <c r="DQ62">
        <v>0</v>
      </c>
      <c r="DR62" t="str">
        <v>Total da SubAtividade:</v>
      </c>
      <c r="DS62">
        <v>0</v>
      </c>
      <c r="DT62">
        <v>0</v>
      </c>
      <c r="DU62" t="str">
        <v>SubAtividade</v>
      </c>
      <c r="DV62">
        <v>0</v>
      </c>
      <c r="DW62">
        <v>0</v>
      </c>
      <c r="DX62">
        <v>0</v>
      </c>
      <c r="DY62">
        <v>0</v>
      </c>
      <c r="DZ62">
        <v>0</v>
      </c>
      <c r="EA62" t="str">
        <v>Despesa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 t="str">
        <v>Categoria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 t="str">
        <v>Subcategoria</v>
      </c>
      <c r="EQ62">
        <v>0</v>
      </c>
      <c r="ER62">
        <v>0</v>
      </c>
      <c r="ES62">
        <v>0</v>
      </c>
      <c r="ET62">
        <v>0</v>
      </c>
      <c r="EU62" t="str">
        <v>Fonte*</v>
      </c>
      <c r="EV62">
        <v>0</v>
      </c>
      <c r="EW62">
        <v>0</v>
      </c>
      <c r="EX62">
        <v>0</v>
      </c>
      <c r="EY62" t="str">
        <v>Unid</v>
      </c>
      <c r="EZ62">
        <v>0</v>
      </c>
      <c r="FA62" t="str">
        <v>Valor 
Unit</v>
      </c>
      <c r="FB62">
        <v>0</v>
      </c>
      <c r="FC62">
        <v>0</v>
      </c>
      <c r="FD62" t="str">
        <v>Qtde</v>
      </c>
      <c r="FE62">
        <v>0</v>
      </c>
      <c r="FF62">
        <v>0</v>
      </c>
      <c r="FH62" t="str">
        <v>Tesouraria</v>
      </c>
      <c r="FI62" t="str">
        <v>2.2</v>
      </c>
      <c r="FJ62">
        <v>0</v>
      </c>
      <c r="FK62" t="str">
        <v>Atividade</v>
      </c>
      <c r="FL62">
        <v>0</v>
      </c>
      <c r="FM62">
        <v>0</v>
      </c>
      <c r="FN62" t="str">
        <v>Início</v>
      </c>
      <c r="FO62">
        <v>0</v>
      </c>
      <c r="FP62">
        <v>0</v>
      </c>
      <c r="FQ62" t="str">
        <v>Fim</v>
      </c>
      <c r="FR62">
        <v>0</v>
      </c>
      <c r="FS62">
        <v>0</v>
      </c>
      <c r="FT62" t="str">
        <v>2.2.3</v>
      </c>
      <c r="FU62">
        <v>0</v>
      </c>
      <c r="FV62">
        <v>0</v>
      </c>
      <c r="FW62" t="str">
        <v>SubAtividade</v>
      </c>
      <c r="FX62">
        <v>0</v>
      </c>
      <c r="FY62">
        <v>0</v>
      </c>
      <c r="FZ62">
        <v>0</v>
      </c>
      <c r="GA62">
        <v>0</v>
      </c>
      <c r="GB62">
        <v>0</v>
      </c>
      <c r="GC62" t="str">
        <v>Despesa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 t="str">
        <v>Categoria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 t="str">
        <v>Subcategoria</v>
      </c>
      <c r="GS62">
        <v>0</v>
      </c>
      <c r="GT62">
        <v>0</v>
      </c>
      <c r="GU62">
        <v>0</v>
      </c>
      <c r="GV62">
        <v>0</v>
      </c>
      <c r="GW62" t="str">
        <v>Fonte*</v>
      </c>
      <c r="GX62">
        <v>0</v>
      </c>
      <c r="GY62">
        <v>0</v>
      </c>
      <c r="GZ62">
        <v>0</v>
      </c>
      <c r="HA62" t="str">
        <v>Unid</v>
      </c>
      <c r="HB62">
        <v>0</v>
      </c>
      <c r="HC62" t="str">
        <v>Valor 
Unit</v>
      </c>
      <c r="HD62">
        <v>0</v>
      </c>
      <c r="HE62">
        <v>0</v>
      </c>
      <c r="HF62" t="str">
        <v>Qtde</v>
      </c>
      <c r="HG62">
        <v>0</v>
      </c>
      <c r="HH62">
        <v>0</v>
      </c>
    </row>
    <row r="63" spans="1:216" x14ac:dyDescent="0.25">
      <c r="A63">
        <v>10</v>
      </c>
      <c r="B63" t="str">
        <f>'04.04_PLANO DE TRABALHO'!$BV$7</f>
        <v>Tesouraria</v>
      </c>
      <c r="C63" t="str">
        <f>IF('04.04_PLANO DE TRABALHO'!BH19="",C62,'04.04_PLANO DE TRABALHO'!BH19)</f>
        <v>2.1</v>
      </c>
      <c r="D63">
        <f>IF('04.04_PLANO DE TRABALHO'!BI19="",D62,'04.04_PLANO DE TRABALHO'!BI19)</f>
        <v>0</v>
      </c>
      <c r="E63" t="str">
        <f>IF(OR('04.04_PLANO DE TRABALHO'!BJ19="",'04.04_PLANO DE TRABALHO'!BJ19="Planejado",'04.04_PLANO DE TRABALHO'!BJ19="Realizado"),E62,'04.04_PLANO DE TRABALHO'!BJ19)</f>
        <v>Atividade</v>
      </c>
      <c r="F63">
        <f>IF('04.04_PLANO DE TRABALHO'!BK19="",F62,'04.04_PLANO DE TRABALHO'!BK19)</f>
        <v>0</v>
      </c>
      <c r="G63">
        <f>IF('04.04_PLANO DE TRABALHO'!BL19="",G62,'04.04_PLANO DE TRABALHO'!BL19)</f>
        <v>0</v>
      </c>
      <c r="H63" t="str">
        <f>IF('04.04_PLANO DE TRABALHO'!BM19="",H62,'04.04_PLANO DE TRABALHO'!BM19)</f>
        <v>Início</v>
      </c>
      <c r="I63">
        <f>IF('04.04_PLANO DE TRABALHO'!BN19="",I62,'04.04_PLANO DE TRABALHO'!BN19)</f>
        <v>0</v>
      </c>
      <c r="J63">
        <f>IF('04.04_PLANO DE TRABALHO'!BO19="",J62,'04.04_PLANO DE TRABALHO'!BO19)</f>
        <v>0</v>
      </c>
      <c r="K63" t="str">
        <f>IF('04.04_PLANO DE TRABALHO'!BP19="",K62,'04.04_PLANO DE TRABALHO'!BP19)</f>
        <v>Fim</v>
      </c>
      <c r="L63">
        <f>IF('04.04_PLANO DE TRABALHO'!BQ19="",L62,'04.04_PLANO DE TRABALHO'!BQ19)</f>
        <v>0</v>
      </c>
      <c r="M63">
        <f>IF('04.04_PLANO DE TRABALHO'!BR19="",M62,'04.04_PLANO DE TRABALHO'!BR19)</f>
        <v>0</v>
      </c>
      <c r="N63" t="str">
        <f>IF('04.04_PLANO DE TRABALHO'!BS19="",N62,'04.04_PLANO DE TRABALHO'!BS19)</f>
        <v>Total da SubAtividade:</v>
      </c>
      <c r="O63">
        <f>IF('04.04_PLANO DE TRABALHO'!BT19="",O62,'04.04_PLANO DE TRABALHO'!BT19)</f>
        <v>0</v>
      </c>
      <c r="P63">
        <f>IF('04.04_PLANO DE TRABALHO'!BU19="",P62,'04.04_PLANO DE TRABALHO'!BU19)</f>
        <v>0</v>
      </c>
      <c r="Q63" t="str">
        <f>IF('04.04_PLANO DE TRABALHO'!BV19="",Q62,'04.04_PLANO DE TRABALHO'!BV19)</f>
        <v>SubAtividade</v>
      </c>
      <c r="R63">
        <f>IF('04.04_PLANO DE TRABALHO'!BW19="",R62,'04.04_PLANO DE TRABALHO'!BW19)</f>
        <v>0</v>
      </c>
      <c r="S63">
        <f>IF('04.04_PLANO DE TRABALHO'!BX19="",S62,'04.04_PLANO DE TRABALHO'!BX19)</f>
        <v>0</v>
      </c>
      <c r="T63">
        <f>IF('04.04_PLANO DE TRABALHO'!BY19="",T62,'04.04_PLANO DE TRABALHO'!BY19)</f>
        <v>0</v>
      </c>
      <c r="U63">
        <f>IF('04.04_PLANO DE TRABALHO'!BZ19="",U62,'04.04_PLANO DE TRABALHO'!BZ19)</f>
        <v>0</v>
      </c>
      <c r="V63">
        <f>IF('04.04_PLANO DE TRABALHO'!CA19="",V62,'04.04_PLANO DE TRABALHO'!CA19)</f>
        <v>0</v>
      </c>
      <c r="W63" t="str">
        <f>IF('04.04_PLANO DE TRABALHO'!CB19="",W62,'04.04_PLANO DE TRABALHO'!CB19)</f>
        <v>Despesa</v>
      </c>
      <c r="X63">
        <f>IF('04.04_PLANO DE TRABALHO'!CC19="",X62,'04.04_PLANO DE TRABALHO'!CC19)</f>
        <v>0</v>
      </c>
      <c r="Y63">
        <f>IF('04.04_PLANO DE TRABALHO'!CD19="",Y62,'04.04_PLANO DE TRABALHO'!CD19)</f>
        <v>0</v>
      </c>
      <c r="Z63">
        <f>IF('04.04_PLANO DE TRABALHO'!CE19="",Z62,'04.04_PLANO DE TRABALHO'!CE19)</f>
        <v>0</v>
      </c>
      <c r="AA63">
        <f>IF('04.04_PLANO DE TRABALHO'!CF19="",AA62,'04.04_PLANO DE TRABALHO'!CF19)</f>
        <v>0</v>
      </c>
      <c r="AB63">
        <f>IF('04.04_PLANO DE TRABALHO'!CG19="",AB62,'04.04_PLANO DE TRABALHO'!CG19)</f>
        <v>0</v>
      </c>
      <c r="AC63">
        <f>IF('04.04_PLANO DE TRABALHO'!CH19="",AC62,'04.04_PLANO DE TRABALHO'!CH19)</f>
        <v>0</v>
      </c>
      <c r="AD63" t="str">
        <f>IF('04.04_PLANO DE TRABALHO'!CI19="",AD62,'04.04_PLANO DE TRABALHO'!CI19)</f>
        <v>Categoria</v>
      </c>
      <c r="AE63">
        <f>IF('04.04_PLANO DE TRABALHO'!CJ19="",AE62,'04.04_PLANO DE TRABALHO'!CJ19)</f>
        <v>0</v>
      </c>
      <c r="AF63">
        <f>IF('04.04_PLANO DE TRABALHO'!CK19="",AF62,'04.04_PLANO DE TRABALHO'!CK19)</f>
        <v>0</v>
      </c>
      <c r="AG63">
        <f>IF('04.04_PLANO DE TRABALHO'!CL19="",AG62,'04.04_PLANO DE TRABALHO'!CL19)</f>
        <v>0</v>
      </c>
      <c r="AH63">
        <f>IF('04.04_PLANO DE TRABALHO'!CM19="",AH62,'04.04_PLANO DE TRABALHO'!CM19)</f>
        <v>0</v>
      </c>
      <c r="AI63">
        <f>IF('04.04_PLANO DE TRABALHO'!CN19="",AI62,'04.04_PLANO DE TRABALHO'!CN19)</f>
        <v>0</v>
      </c>
      <c r="AJ63">
        <f>IF('04.04_PLANO DE TRABALHO'!CO19="",AJ62,'04.04_PLANO DE TRABALHO'!CO19)</f>
        <v>0</v>
      </c>
      <c r="AK63">
        <f>IF('04.04_PLANO DE TRABALHO'!CP19="",AK62,'04.04_PLANO DE TRABALHO'!CP19)</f>
        <v>0</v>
      </c>
      <c r="AL63" t="str">
        <f>IF('04.04_PLANO DE TRABALHO'!CQ19="",AL62,'04.04_PLANO DE TRABALHO'!CQ19)</f>
        <v>Subcategoria</v>
      </c>
      <c r="AM63">
        <f>IF('04.04_PLANO DE TRABALHO'!CR19="",AM62,'04.04_PLANO DE TRABALHO'!CR19)</f>
        <v>0</v>
      </c>
      <c r="AN63">
        <f>IF('04.04_PLANO DE TRABALHO'!CS19="",AN62,'04.04_PLANO DE TRABALHO'!CS19)</f>
        <v>0</v>
      </c>
      <c r="AO63">
        <f>IF('04.04_PLANO DE TRABALHO'!CT19="",AO62,'04.04_PLANO DE TRABALHO'!CT19)</f>
        <v>0</v>
      </c>
      <c r="AP63">
        <f>IF('04.04_PLANO DE TRABALHO'!CU19="",AP62,'04.04_PLANO DE TRABALHO'!CU19)</f>
        <v>0</v>
      </c>
      <c r="AQ63" t="str">
        <f>IF('04.04_PLANO DE TRABALHO'!CV19="",AQ62,'04.04_PLANO DE TRABALHO'!CV19)</f>
        <v>Fonte*</v>
      </c>
      <c r="AR63">
        <f>IF('04.04_PLANO DE TRABALHO'!CW19="",AR62,'04.04_PLANO DE TRABALHO'!CW19)</f>
        <v>0</v>
      </c>
      <c r="AS63">
        <f>IF('04.04_PLANO DE TRABALHO'!CX19="",AS62,'04.04_PLANO DE TRABALHO'!CX19)</f>
        <v>0</v>
      </c>
      <c r="AT63">
        <f>IF('04.04_PLANO DE TRABALHO'!CY19="",AT62,'04.04_PLANO DE TRABALHO'!CY19)</f>
        <v>0</v>
      </c>
      <c r="AU63" t="str">
        <f>IF('04.04_PLANO DE TRABALHO'!CZ19="",AU62,'04.04_PLANO DE TRABALHO'!CZ19)</f>
        <v>Unid</v>
      </c>
      <c r="AV63">
        <f>IF('04.04_PLANO DE TRABALHO'!DA19="",AV62,'04.04_PLANO DE TRABALHO'!DA19)</f>
        <v>0</v>
      </c>
      <c r="AW63" t="str">
        <f>IF('04.04_PLANO DE TRABALHO'!DB19="",AW62,'04.04_PLANO DE TRABALHO'!DB19)</f>
        <v>Valor 
Unit</v>
      </c>
      <c r="AX63">
        <f>IF('04.04_PLANO DE TRABALHO'!DC19="",AX62,'04.04_PLANO DE TRABALHO'!DC19)</f>
        <v>0</v>
      </c>
      <c r="AY63">
        <f>IF('04.04_PLANO DE TRABALHO'!DD19="",AY62,'04.04_PLANO DE TRABALHO'!DD19)</f>
        <v>0</v>
      </c>
      <c r="AZ63" t="str">
        <f>IF('04.04_PLANO DE TRABALHO'!DE19="",AZ62,'04.04_PLANO DE TRABALHO'!DE19)</f>
        <v>Qtde</v>
      </c>
      <c r="BA63">
        <f>IF('04.04_PLANO DE TRABALHO'!DF19="",BA62,'04.04_PLANO DE TRABALHO'!DF19)</f>
        <v>0</v>
      </c>
      <c r="BB63">
        <f>IF('04.04_PLANO DE TRABALHO'!DG19="",BB62,'04.04_PLANO DE TRABALHO'!DG19)</f>
        <v>0</v>
      </c>
      <c r="BD63" t="str">
        <v>Tesouraria</v>
      </c>
      <c r="BE63" t="str">
        <v>2.1</v>
      </c>
      <c r="BF63">
        <v>0</v>
      </c>
      <c r="BG63" t="str">
        <v>Atividade</v>
      </c>
      <c r="BH63">
        <v>0</v>
      </c>
      <c r="BI63">
        <v>0</v>
      </c>
      <c r="BJ63" t="str">
        <v>Início</v>
      </c>
      <c r="BK63">
        <v>0</v>
      </c>
      <c r="BL63">
        <v>0</v>
      </c>
      <c r="BM63" t="str">
        <v>Fim</v>
      </c>
      <c r="BN63">
        <v>0</v>
      </c>
      <c r="BO63">
        <v>0</v>
      </c>
      <c r="BP63" t="str">
        <v>2.1.3</v>
      </c>
      <c r="BQ63">
        <v>0</v>
      </c>
      <c r="BR63">
        <v>0</v>
      </c>
      <c r="BS63" t="str">
        <v>SubAtividade</v>
      </c>
      <c r="BT63">
        <v>0</v>
      </c>
      <c r="BU63">
        <v>0</v>
      </c>
      <c r="BV63">
        <v>0</v>
      </c>
      <c r="BW63">
        <v>0</v>
      </c>
      <c r="BX63">
        <v>0</v>
      </c>
      <c r="BY63" t="str">
        <v>Despesa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 t="str">
        <v>Categoria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 t="str">
        <v>Subcategoria</v>
      </c>
      <c r="CO63">
        <v>0</v>
      </c>
      <c r="CP63">
        <v>0</v>
      </c>
      <c r="CQ63">
        <v>0</v>
      </c>
      <c r="CR63">
        <v>0</v>
      </c>
      <c r="CS63" t="str">
        <v>Fonte*</v>
      </c>
      <c r="CT63">
        <v>0</v>
      </c>
      <c r="CU63">
        <v>0</v>
      </c>
      <c r="CV63">
        <v>0</v>
      </c>
      <c r="CW63" t="str">
        <v>Unid</v>
      </c>
      <c r="CX63">
        <v>0</v>
      </c>
      <c r="CY63" t="str">
        <v>Valor 
Unit</v>
      </c>
      <c r="CZ63">
        <v>0</v>
      </c>
      <c r="DA63">
        <v>0</v>
      </c>
      <c r="DB63" t="str">
        <v>Qtde</v>
      </c>
      <c r="DC63">
        <v>0</v>
      </c>
      <c r="DD63">
        <v>0</v>
      </c>
      <c r="DF63" t="str">
        <v>Tesouraria</v>
      </c>
      <c r="DG63" t="str">
        <v>2.2</v>
      </c>
      <c r="DH63">
        <v>0</v>
      </c>
      <c r="DI63" t="str">
        <v>Atividade</v>
      </c>
      <c r="DJ63">
        <v>0</v>
      </c>
      <c r="DK63">
        <v>0</v>
      </c>
      <c r="DL63" t="str">
        <v>Início</v>
      </c>
      <c r="DM63">
        <v>0</v>
      </c>
      <c r="DN63">
        <v>0</v>
      </c>
      <c r="DO63" t="str">
        <v>Fim</v>
      </c>
      <c r="DP63">
        <v>0</v>
      </c>
      <c r="DQ63">
        <v>0</v>
      </c>
      <c r="DR63" t="str">
        <v>2.2.1</v>
      </c>
      <c r="DS63">
        <v>0</v>
      </c>
      <c r="DT63">
        <v>0</v>
      </c>
      <c r="DU63" t="str">
        <v>SubAtividade</v>
      </c>
      <c r="DV63">
        <v>0</v>
      </c>
      <c r="DW63">
        <v>0</v>
      </c>
      <c r="DX63">
        <v>0</v>
      </c>
      <c r="DY63">
        <v>0</v>
      </c>
      <c r="DZ63">
        <v>0</v>
      </c>
      <c r="EA63" t="str">
        <v>Despesa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 t="str">
        <v>Categoria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 t="str">
        <v>Subcategoria</v>
      </c>
      <c r="EQ63">
        <v>0</v>
      </c>
      <c r="ER63">
        <v>0</v>
      </c>
      <c r="ES63">
        <v>0</v>
      </c>
      <c r="ET63">
        <v>0</v>
      </c>
      <c r="EU63" t="str">
        <v>Fonte*</v>
      </c>
      <c r="EV63">
        <v>0</v>
      </c>
      <c r="EW63">
        <v>0</v>
      </c>
      <c r="EX63">
        <v>0</v>
      </c>
      <c r="EY63" t="str">
        <v>Unid</v>
      </c>
      <c r="EZ63">
        <v>0</v>
      </c>
      <c r="FA63" t="str">
        <v>Valor 
Unit</v>
      </c>
      <c r="FB63">
        <v>0</v>
      </c>
      <c r="FC63">
        <v>0</v>
      </c>
      <c r="FD63" t="str">
        <v>Qtde</v>
      </c>
      <c r="FE63">
        <v>0</v>
      </c>
      <c r="FF63">
        <v>0</v>
      </c>
      <c r="FH63" t="str">
        <v>Tesouraria</v>
      </c>
      <c r="FI63" t="str">
        <v>2.2</v>
      </c>
      <c r="FJ63">
        <v>0</v>
      </c>
      <c r="FK63" t="str">
        <v>Atividade</v>
      </c>
      <c r="FL63">
        <v>0</v>
      </c>
      <c r="FM63">
        <v>0</v>
      </c>
      <c r="FN63" t="str">
        <v>Início</v>
      </c>
      <c r="FO63">
        <v>0</v>
      </c>
      <c r="FP63">
        <v>0</v>
      </c>
      <c r="FQ63" t="str">
        <v>Fim</v>
      </c>
      <c r="FR63">
        <v>0</v>
      </c>
      <c r="FS63">
        <v>0</v>
      </c>
      <c r="FT63" t="str">
        <v>2.2.3</v>
      </c>
      <c r="FU63">
        <v>0</v>
      </c>
      <c r="FV63">
        <v>0</v>
      </c>
      <c r="FW63" t="str">
        <v>SubAtividade</v>
      </c>
      <c r="FX63">
        <v>0</v>
      </c>
      <c r="FY63">
        <v>0</v>
      </c>
      <c r="FZ63">
        <v>0</v>
      </c>
      <c r="GA63">
        <v>0</v>
      </c>
      <c r="GB63">
        <v>0</v>
      </c>
      <c r="GC63" t="str">
        <v>Despesa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 t="str">
        <v>Categoria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 t="str">
        <v>Subcategoria</v>
      </c>
      <c r="GS63">
        <v>0</v>
      </c>
      <c r="GT63">
        <v>0</v>
      </c>
      <c r="GU63">
        <v>0</v>
      </c>
      <c r="GV63">
        <v>0</v>
      </c>
      <c r="GW63" t="str">
        <v>Fonte*</v>
      </c>
      <c r="GX63">
        <v>0</v>
      </c>
      <c r="GY63">
        <v>0</v>
      </c>
      <c r="GZ63">
        <v>0</v>
      </c>
      <c r="HA63" t="str">
        <v>Unid</v>
      </c>
      <c r="HB63">
        <v>0</v>
      </c>
      <c r="HC63" t="str">
        <v>Valor 
Unit</v>
      </c>
      <c r="HD63">
        <v>0</v>
      </c>
      <c r="HE63">
        <v>0</v>
      </c>
      <c r="HF63" t="str">
        <v>Qtde</v>
      </c>
      <c r="HG63">
        <v>0</v>
      </c>
      <c r="HH63">
        <v>0</v>
      </c>
    </row>
    <row r="64" spans="1:216" x14ac:dyDescent="0.25">
      <c r="A64">
        <v>11</v>
      </c>
      <c r="B64" t="str">
        <f>'04.04_PLANO DE TRABALHO'!$BV$7</f>
        <v>Tesouraria</v>
      </c>
      <c r="C64" t="str">
        <f>IF('04.04_PLANO DE TRABALHO'!BH20="",C63,'04.04_PLANO DE TRABALHO'!BH20)</f>
        <v>2.1</v>
      </c>
      <c r="D64">
        <f>IF('04.04_PLANO DE TRABALHO'!BI20="",D63,'04.04_PLANO DE TRABALHO'!BI20)</f>
        <v>0</v>
      </c>
      <c r="E64" t="str">
        <f>IF(OR('04.04_PLANO DE TRABALHO'!BJ20="",'04.04_PLANO DE TRABALHO'!BJ20="Planejado",'04.04_PLANO DE TRABALHO'!BJ20="Realizado"),E63,'04.04_PLANO DE TRABALHO'!BJ20)</f>
        <v>Atividade</v>
      </c>
      <c r="F64">
        <f>IF('04.04_PLANO DE TRABALHO'!BK20="",F63,'04.04_PLANO DE TRABALHO'!BK20)</f>
        <v>0</v>
      </c>
      <c r="G64">
        <f>IF('04.04_PLANO DE TRABALHO'!BL20="",G63,'04.04_PLANO DE TRABALHO'!BL20)</f>
        <v>0</v>
      </c>
      <c r="H64" t="str">
        <f>IF('04.04_PLANO DE TRABALHO'!BM20="",H63,'04.04_PLANO DE TRABALHO'!BM20)</f>
        <v>Início</v>
      </c>
      <c r="I64">
        <f>IF('04.04_PLANO DE TRABALHO'!BN20="",I63,'04.04_PLANO DE TRABALHO'!BN20)</f>
        <v>0</v>
      </c>
      <c r="J64">
        <f>IF('04.04_PLANO DE TRABALHO'!BO20="",J63,'04.04_PLANO DE TRABALHO'!BO20)</f>
        <v>0</v>
      </c>
      <c r="K64" t="str">
        <f>IF('04.04_PLANO DE TRABALHO'!BP20="",K63,'04.04_PLANO DE TRABALHO'!BP20)</f>
        <v>Fim</v>
      </c>
      <c r="L64">
        <f>IF('04.04_PLANO DE TRABALHO'!BQ20="",L63,'04.04_PLANO DE TRABALHO'!BQ20)</f>
        <v>0</v>
      </c>
      <c r="M64">
        <f>IF('04.04_PLANO DE TRABALHO'!BR20="",M63,'04.04_PLANO DE TRABALHO'!BR20)</f>
        <v>0</v>
      </c>
      <c r="N64" t="str">
        <f>IF('04.04_PLANO DE TRABALHO'!BS20="",N63,'04.04_PLANO DE TRABALHO'!BS20)</f>
        <v>2.1.3</v>
      </c>
      <c r="O64">
        <f>IF('04.04_PLANO DE TRABALHO'!BT20="",O63,'04.04_PLANO DE TRABALHO'!BT20)</f>
        <v>0</v>
      </c>
      <c r="P64">
        <f>IF('04.04_PLANO DE TRABALHO'!BU20="",P63,'04.04_PLANO DE TRABALHO'!BU20)</f>
        <v>0</v>
      </c>
      <c r="Q64" t="str">
        <f>IF('04.04_PLANO DE TRABALHO'!BV20="",Q63,'04.04_PLANO DE TRABALHO'!BV20)</f>
        <v>SubAtividade</v>
      </c>
      <c r="R64">
        <f>IF('04.04_PLANO DE TRABALHO'!BW20="",R63,'04.04_PLANO DE TRABALHO'!BW20)</f>
        <v>0</v>
      </c>
      <c r="S64">
        <f>IF('04.04_PLANO DE TRABALHO'!BX20="",S63,'04.04_PLANO DE TRABALHO'!BX20)</f>
        <v>0</v>
      </c>
      <c r="T64">
        <f>IF('04.04_PLANO DE TRABALHO'!BY20="",T63,'04.04_PLANO DE TRABALHO'!BY20)</f>
        <v>0</v>
      </c>
      <c r="U64">
        <f>IF('04.04_PLANO DE TRABALHO'!BZ20="",U63,'04.04_PLANO DE TRABALHO'!BZ20)</f>
        <v>0</v>
      </c>
      <c r="V64">
        <f>IF('04.04_PLANO DE TRABALHO'!CA20="",V63,'04.04_PLANO DE TRABALHO'!CA20)</f>
        <v>0</v>
      </c>
      <c r="W64" t="str">
        <f>IF('04.04_PLANO DE TRABALHO'!CB20="",W63,'04.04_PLANO DE TRABALHO'!CB20)</f>
        <v>Despesa</v>
      </c>
      <c r="X64">
        <f>IF('04.04_PLANO DE TRABALHO'!CC20="",X63,'04.04_PLANO DE TRABALHO'!CC20)</f>
        <v>0</v>
      </c>
      <c r="Y64">
        <f>IF('04.04_PLANO DE TRABALHO'!CD20="",Y63,'04.04_PLANO DE TRABALHO'!CD20)</f>
        <v>0</v>
      </c>
      <c r="Z64">
        <f>IF('04.04_PLANO DE TRABALHO'!CE20="",Z63,'04.04_PLANO DE TRABALHO'!CE20)</f>
        <v>0</v>
      </c>
      <c r="AA64">
        <f>IF('04.04_PLANO DE TRABALHO'!CF20="",AA63,'04.04_PLANO DE TRABALHO'!CF20)</f>
        <v>0</v>
      </c>
      <c r="AB64">
        <f>IF('04.04_PLANO DE TRABALHO'!CG20="",AB63,'04.04_PLANO DE TRABALHO'!CG20)</f>
        <v>0</v>
      </c>
      <c r="AC64">
        <f>IF('04.04_PLANO DE TRABALHO'!CH20="",AC63,'04.04_PLANO DE TRABALHO'!CH20)</f>
        <v>0</v>
      </c>
      <c r="AD64" t="str">
        <f>IF('04.04_PLANO DE TRABALHO'!CI20="",AD63,'04.04_PLANO DE TRABALHO'!CI20)</f>
        <v>Categoria</v>
      </c>
      <c r="AE64">
        <f>IF('04.04_PLANO DE TRABALHO'!CJ20="",AE63,'04.04_PLANO DE TRABALHO'!CJ20)</f>
        <v>0</v>
      </c>
      <c r="AF64">
        <f>IF('04.04_PLANO DE TRABALHO'!CK20="",AF63,'04.04_PLANO DE TRABALHO'!CK20)</f>
        <v>0</v>
      </c>
      <c r="AG64">
        <f>IF('04.04_PLANO DE TRABALHO'!CL20="",AG63,'04.04_PLANO DE TRABALHO'!CL20)</f>
        <v>0</v>
      </c>
      <c r="AH64">
        <f>IF('04.04_PLANO DE TRABALHO'!CM20="",AH63,'04.04_PLANO DE TRABALHO'!CM20)</f>
        <v>0</v>
      </c>
      <c r="AI64">
        <f>IF('04.04_PLANO DE TRABALHO'!CN20="",AI63,'04.04_PLANO DE TRABALHO'!CN20)</f>
        <v>0</v>
      </c>
      <c r="AJ64">
        <f>IF('04.04_PLANO DE TRABALHO'!CO20="",AJ63,'04.04_PLANO DE TRABALHO'!CO20)</f>
        <v>0</v>
      </c>
      <c r="AK64">
        <f>IF('04.04_PLANO DE TRABALHO'!CP20="",AK63,'04.04_PLANO DE TRABALHO'!CP20)</f>
        <v>0</v>
      </c>
      <c r="AL64" t="str">
        <f>IF('04.04_PLANO DE TRABALHO'!CQ20="",AL63,'04.04_PLANO DE TRABALHO'!CQ20)</f>
        <v>Subcategoria</v>
      </c>
      <c r="AM64">
        <f>IF('04.04_PLANO DE TRABALHO'!CR20="",AM63,'04.04_PLANO DE TRABALHO'!CR20)</f>
        <v>0</v>
      </c>
      <c r="AN64">
        <f>IF('04.04_PLANO DE TRABALHO'!CS20="",AN63,'04.04_PLANO DE TRABALHO'!CS20)</f>
        <v>0</v>
      </c>
      <c r="AO64">
        <f>IF('04.04_PLANO DE TRABALHO'!CT20="",AO63,'04.04_PLANO DE TRABALHO'!CT20)</f>
        <v>0</v>
      </c>
      <c r="AP64">
        <f>IF('04.04_PLANO DE TRABALHO'!CU20="",AP63,'04.04_PLANO DE TRABALHO'!CU20)</f>
        <v>0</v>
      </c>
      <c r="AQ64" t="str">
        <f>IF('04.04_PLANO DE TRABALHO'!CV20="",AQ63,'04.04_PLANO DE TRABALHO'!CV20)</f>
        <v>Fonte*</v>
      </c>
      <c r="AR64">
        <f>IF('04.04_PLANO DE TRABALHO'!CW20="",AR63,'04.04_PLANO DE TRABALHO'!CW20)</f>
        <v>0</v>
      </c>
      <c r="AS64">
        <f>IF('04.04_PLANO DE TRABALHO'!CX20="",AS63,'04.04_PLANO DE TRABALHO'!CX20)</f>
        <v>0</v>
      </c>
      <c r="AT64">
        <f>IF('04.04_PLANO DE TRABALHO'!CY20="",AT63,'04.04_PLANO DE TRABALHO'!CY20)</f>
        <v>0</v>
      </c>
      <c r="AU64" t="str">
        <f>IF('04.04_PLANO DE TRABALHO'!CZ20="",AU63,'04.04_PLANO DE TRABALHO'!CZ20)</f>
        <v>Unid</v>
      </c>
      <c r="AV64">
        <f>IF('04.04_PLANO DE TRABALHO'!DA20="",AV63,'04.04_PLANO DE TRABALHO'!DA20)</f>
        <v>0</v>
      </c>
      <c r="AW64" t="str">
        <f>IF('04.04_PLANO DE TRABALHO'!DB20="",AW63,'04.04_PLANO DE TRABALHO'!DB20)</f>
        <v>Valor 
Unit</v>
      </c>
      <c r="AX64">
        <f>IF('04.04_PLANO DE TRABALHO'!DC20="",AX63,'04.04_PLANO DE TRABALHO'!DC20)</f>
        <v>0</v>
      </c>
      <c r="AY64">
        <f>IF('04.04_PLANO DE TRABALHO'!DD20="",AY63,'04.04_PLANO DE TRABALHO'!DD20)</f>
        <v>0</v>
      </c>
      <c r="AZ64" t="str">
        <f>IF('04.04_PLANO DE TRABALHO'!DE20="",AZ63,'04.04_PLANO DE TRABALHO'!DE20)</f>
        <v>Qtde</v>
      </c>
      <c r="BA64">
        <f>IF('04.04_PLANO DE TRABALHO'!DF20="",BA63,'04.04_PLANO DE TRABALHO'!DF20)</f>
        <v>0</v>
      </c>
      <c r="BB64">
        <f>IF('04.04_PLANO DE TRABALHO'!DG20="",BB63,'04.04_PLANO DE TRABALHO'!DG20)</f>
        <v>0</v>
      </c>
      <c r="BD64" t="str">
        <v>Tesouraria</v>
      </c>
      <c r="BE64" t="str">
        <v>2.1</v>
      </c>
      <c r="BF64">
        <v>0</v>
      </c>
      <c r="BG64" t="str">
        <v>Atividade</v>
      </c>
      <c r="BH64">
        <v>0</v>
      </c>
      <c r="BI64">
        <v>0</v>
      </c>
      <c r="BJ64" t="str">
        <v>Início</v>
      </c>
      <c r="BK64">
        <v>0</v>
      </c>
      <c r="BL64">
        <v>0</v>
      </c>
      <c r="BM64" t="str">
        <v>Fim</v>
      </c>
      <c r="BN64">
        <v>0</v>
      </c>
      <c r="BO64">
        <v>0</v>
      </c>
      <c r="BP64" t="str">
        <v>Total da SubAtividade:</v>
      </c>
      <c r="BQ64">
        <v>0</v>
      </c>
      <c r="BR64">
        <v>0</v>
      </c>
      <c r="BS64" t="str">
        <v>SubAtividade</v>
      </c>
      <c r="BT64">
        <v>0</v>
      </c>
      <c r="BU64">
        <v>0</v>
      </c>
      <c r="BV64">
        <v>0</v>
      </c>
      <c r="BW64">
        <v>0</v>
      </c>
      <c r="BX64">
        <v>0</v>
      </c>
      <c r="BY64" t="str">
        <v>Despesa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 t="str">
        <v>Categoria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 t="str">
        <v>Subcategoria</v>
      </c>
      <c r="CO64">
        <v>0</v>
      </c>
      <c r="CP64">
        <v>0</v>
      </c>
      <c r="CQ64">
        <v>0</v>
      </c>
      <c r="CR64">
        <v>0</v>
      </c>
      <c r="CS64" t="str">
        <v>Fonte*</v>
      </c>
      <c r="CT64">
        <v>0</v>
      </c>
      <c r="CU64">
        <v>0</v>
      </c>
      <c r="CV64">
        <v>0</v>
      </c>
      <c r="CW64" t="str">
        <v>Unid</v>
      </c>
      <c r="CX64">
        <v>0</v>
      </c>
      <c r="CY64" t="str">
        <v>Valor 
Unit</v>
      </c>
      <c r="CZ64">
        <v>0</v>
      </c>
      <c r="DA64">
        <v>0</v>
      </c>
      <c r="DB64" t="str">
        <v>Qtde</v>
      </c>
      <c r="DC64">
        <v>0</v>
      </c>
      <c r="DD64">
        <v>0</v>
      </c>
      <c r="DF64" t="str">
        <v>Tesouraria</v>
      </c>
      <c r="DG64" t="str">
        <v>2.2</v>
      </c>
      <c r="DH64">
        <v>0</v>
      </c>
      <c r="DI64" t="str">
        <v>Atividade</v>
      </c>
      <c r="DJ64">
        <v>0</v>
      </c>
      <c r="DK64">
        <v>0</v>
      </c>
      <c r="DL64" t="str">
        <v>Início</v>
      </c>
      <c r="DM64">
        <v>0</v>
      </c>
      <c r="DN64">
        <v>0</v>
      </c>
      <c r="DO64" t="str">
        <v>Fim</v>
      </c>
      <c r="DP64">
        <v>0</v>
      </c>
      <c r="DQ64">
        <v>0</v>
      </c>
      <c r="DR64" t="str">
        <v>2.2.1</v>
      </c>
      <c r="DS64">
        <v>0</v>
      </c>
      <c r="DT64">
        <v>0</v>
      </c>
      <c r="DU64" t="str">
        <v>SubAtividade</v>
      </c>
      <c r="DV64">
        <v>0</v>
      </c>
      <c r="DW64">
        <v>0</v>
      </c>
      <c r="DX64">
        <v>0</v>
      </c>
      <c r="DY64">
        <v>0</v>
      </c>
      <c r="DZ64">
        <v>0</v>
      </c>
      <c r="EA64" t="str">
        <v>Despesa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 t="str">
        <v>Categoria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 t="str">
        <v>Subcategoria</v>
      </c>
      <c r="EQ64">
        <v>0</v>
      </c>
      <c r="ER64">
        <v>0</v>
      </c>
      <c r="ES64">
        <v>0</v>
      </c>
      <c r="ET64">
        <v>0</v>
      </c>
      <c r="EU64" t="str">
        <v>Fonte*</v>
      </c>
      <c r="EV64">
        <v>0</v>
      </c>
      <c r="EW64">
        <v>0</v>
      </c>
      <c r="EX64">
        <v>0</v>
      </c>
      <c r="EY64" t="str">
        <v>Unid</v>
      </c>
      <c r="EZ64">
        <v>0</v>
      </c>
      <c r="FA64" t="str">
        <v>Valor 
Unit</v>
      </c>
      <c r="FB64">
        <v>0</v>
      </c>
      <c r="FC64">
        <v>0</v>
      </c>
      <c r="FD64" t="str">
        <v>Qtde</v>
      </c>
      <c r="FE64">
        <v>0</v>
      </c>
      <c r="FF64">
        <v>0</v>
      </c>
      <c r="FH64" t="str">
        <v>Tesouraria</v>
      </c>
      <c r="FI64" t="str">
        <v>2.3</v>
      </c>
      <c r="FJ64">
        <v>0</v>
      </c>
      <c r="FK64" t="str">
        <v>Atividade</v>
      </c>
      <c r="FL64">
        <v>0</v>
      </c>
      <c r="FM64">
        <v>0</v>
      </c>
      <c r="FN64" t="str">
        <v>Início</v>
      </c>
      <c r="FO64">
        <v>0</v>
      </c>
      <c r="FP64">
        <v>0</v>
      </c>
      <c r="FQ64" t="str">
        <v>Fim</v>
      </c>
      <c r="FR64">
        <v>0</v>
      </c>
      <c r="FS64">
        <v>0</v>
      </c>
      <c r="FT64" t="str">
        <v>2.3.1</v>
      </c>
      <c r="FU64">
        <v>0</v>
      </c>
      <c r="FV64">
        <v>0</v>
      </c>
      <c r="FW64" t="str">
        <v>SubAtividade</v>
      </c>
      <c r="FX64">
        <v>0</v>
      </c>
      <c r="FY64">
        <v>0</v>
      </c>
      <c r="FZ64">
        <v>0</v>
      </c>
      <c r="GA64">
        <v>0</v>
      </c>
      <c r="GB64">
        <v>0</v>
      </c>
      <c r="GC64" t="str">
        <v>Despesa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 t="str">
        <v>Categoria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 t="str">
        <v>Subcategoria</v>
      </c>
      <c r="GS64">
        <v>0</v>
      </c>
      <c r="GT64">
        <v>0</v>
      </c>
      <c r="GU64">
        <v>0</v>
      </c>
      <c r="GV64">
        <v>0</v>
      </c>
      <c r="GW64" t="str">
        <v>Fonte*</v>
      </c>
      <c r="GX64">
        <v>0</v>
      </c>
      <c r="GY64">
        <v>0</v>
      </c>
      <c r="GZ64">
        <v>0</v>
      </c>
      <c r="HA64" t="str">
        <v>Unid</v>
      </c>
      <c r="HB64">
        <v>0</v>
      </c>
      <c r="HC64" t="str">
        <v>Valor 
Unit</v>
      </c>
      <c r="HD64">
        <v>0</v>
      </c>
      <c r="HE64">
        <v>0</v>
      </c>
      <c r="HF64" t="str">
        <v>Qtde</v>
      </c>
      <c r="HG64">
        <v>0</v>
      </c>
      <c r="HH64">
        <v>0</v>
      </c>
    </row>
    <row r="65" spans="1:216" x14ac:dyDescent="0.25">
      <c r="A65">
        <v>12</v>
      </c>
      <c r="B65" t="str">
        <f>'04.04_PLANO DE TRABALHO'!$BV$7</f>
        <v>Tesouraria</v>
      </c>
      <c r="C65" t="str">
        <f>IF('04.04_PLANO DE TRABALHO'!BH21="",C64,'04.04_PLANO DE TRABALHO'!BH21)</f>
        <v>2.1</v>
      </c>
      <c r="D65">
        <f>IF('04.04_PLANO DE TRABALHO'!BI21="",D64,'04.04_PLANO DE TRABALHO'!BI21)</f>
        <v>0</v>
      </c>
      <c r="E65" t="str">
        <f>IF(OR('04.04_PLANO DE TRABALHO'!BJ21="",'04.04_PLANO DE TRABALHO'!BJ21="Planejado",'04.04_PLANO DE TRABALHO'!BJ21="Realizado"),E64,'04.04_PLANO DE TRABALHO'!BJ21)</f>
        <v>Atividade</v>
      </c>
      <c r="F65">
        <f>IF('04.04_PLANO DE TRABALHO'!BK21="",F64,'04.04_PLANO DE TRABALHO'!BK21)</f>
        <v>0</v>
      </c>
      <c r="G65">
        <f>IF('04.04_PLANO DE TRABALHO'!BL21="",G64,'04.04_PLANO DE TRABALHO'!BL21)</f>
        <v>0</v>
      </c>
      <c r="H65" t="str">
        <f>IF('04.04_PLANO DE TRABALHO'!BM21="",H64,'04.04_PLANO DE TRABALHO'!BM21)</f>
        <v>Início</v>
      </c>
      <c r="I65">
        <f>IF('04.04_PLANO DE TRABALHO'!BN21="",I64,'04.04_PLANO DE TRABALHO'!BN21)</f>
        <v>0</v>
      </c>
      <c r="J65">
        <f>IF('04.04_PLANO DE TRABALHO'!BO21="",J64,'04.04_PLANO DE TRABALHO'!BO21)</f>
        <v>0</v>
      </c>
      <c r="K65" t="str">
        <f>IF('04.04_PLANO DE TRABALHO'!BP21="",K64,'04.04_PLANO DE TRABALHO'!BP21)</f>
        <v>Fim</v>
      </c>
      <c r="L65">
        <f>IF('04.04_PLANO DE TRABALHO'!BQ21="",L64,'04.04_PLANO DE TRABALHO'!BQ21)</f>
        <v>0</v>
      </c>
      <c r="M65">
        <f>IF('04.04_PLANO DE TRABALHO'!BR21="",M64,'04.04_PLANO DE TRABALHO'!BR21)</f>
        <v>0</v>
      </c>
      <c r="N65" t="str">
        <f>IF('04.04_PLANO DE TRABALHO'!BS21="",N64,'04.04_PLANO DE TRABALHO'!BS21)</f>
        <v>2.1.3</v>
      </c>
      <c r="O65">
        <f>IF('04.04_PLANO DE TRABALHO'!BT21="",O64,'04.04_PLANO DE TRABALHO'!BT21)</f>
        <v>0</v>
      </c>
      <c r="P65">
        <f>IF('04.04_PLANO DE TRABALHO'!BU21="",P64,'04.04_PLANO DE TRABALHO'!BU21)</f>
        <v>0</v>
      </c>
      <c r="Q65" t="str">
        <f>IF('04.04_PLANO DE TRABALHO'!BV21="",Q64,'04.04_PLANO DE TRABALHO'!BV21)</f>
        <v>SubAtividade</v>
      </c>
      <c r="R65">
        <f>IF('04.04_PLANO DE TRABALHO'!BW21="",R64,'04.04_PLANO DE TRABALHO'!BW21)</f>
        <v>0</v>
      </c>
      <c r="S65">
        <f>IF('04.04_PLANO DE TRABALHO'!BX21="",S64,'04.04_PLANO DE TRABALHO'!BX21)</f>
        <v>0</v>
      </c>
      <c r="T65">
        <f>IF('04.04_PLANO DE TRABALHO'!BY21="",T64,'04.04_PLANO DE TRABALHO'!BY21)</f>
        <v>0</v>
      </c>
      <c r="U65">
        <f>IF('04.04_PLANO DE TRABALHO'!BZ21="",U64,'04.04_PLANO DE TRABALHO'!BZ21)</f>
        <v>0</v>
      </c>
      <c r="V65">
        <f>IF('04.04_PLANO DE TRABALHO'!CA21="",V64,'04.04_PLANO DE TRABALHO'!CA21)</f>
        <v>0</v>
      </c>
      <c r="W65" t="str">
        <f>IF('04.04_PLANO DE TRABALHO'!CB21="",W64,'04.04_PLANO DE TRABALHO'!CB21)</f>
        <v>Despesa</v>
      </c>
      <c r="X65">
        <f>IF('04.04_PLANO DE TRABALHO'!CC21="",X64,'04.04_PLANO DE TRABALHO'!CC21)</f>
        <v>0</v>
      </c>
      <c r="Y65">
        <f>IF('04.04_PLANO DE TRABALHO'!CD21="",Y64,'04.04_PLANO DE TRABALHO'!CD21)</f>
        <v>0</v>
      </c>
      <c r="Z65">
        <f>IF('04.04_PLANO DE TRABALHO'!CE21="",Z64,'04.04_PLANO DE TRABALHO'!CE21)</f>
        <v>0</v>
      </c>
      <c r="AA65">
        <f>IF('04.04_PLANO DE TRABALHO'!CF21="",AA64,'04.04_PLANO DE TRABALHO'!CF21)</f>
        <v>0</v>
      </c>
      <c r="AB65">
        <f>IF('04.04_PLANO DE TRABALHO'!CG21="",AB64,'04.04_PLANO DE TRABALHO'!CG21)</f>
        <v>0</v>
      </c>
      <c r="AC65">
        <f>IF('04.04_PLANO DE TRABALHO'!CH21="",AC64,'04.04_PLANO DE TRABALHO'!CH21)</f>
        <v>0</v>
      </c>
      <c r="AD65" t="str">
        <f>IF('04.04_PLANO DE TRABALHO'!CI21="",AD64,'04.04_PLANO DE TRABALHO'!CI21)</f>
        <v>Categoria</v>
      </c>
      <c r="AE65">
        <f>IF('04.04_PLANO DE TRABALHO'!CJ21="",AE64,'04.04_PLANO DE TRABALHO'!CJ21)</f>
        <v>0</v>
      </c>
      <c r="AF65">
        <f>IF('04.04_PLANO DE TRABALHO'!CK21="",AF64,'04.04_PLANO DE TRABALHO'!CK21)</f>
        <v>0</v>
      </c>
      <c r="AG65">
        <f>IF('04.04_PLANO DE TRABALHO'!CL21="",AG64,'04.04_PLANO DE TRABALHO'!CL21)</f>
        <v>0</v>
      </c>
      <c r="AH65">
        <f>IF('04.04_PLANO DE TRABALHO'!CM21="",AH64,'04.04_PLANO DE TRABALHO'!CM21)</f>
        <v>0</v>
      </c>
      <c r="AI65">
        <f>IF('04.04_PLANO DE TRABALHO'!CN21="",AI64,'04.04_PLANO DE TRABALHO'!CN21)</f>
        <v>0</v>
      </c>
      <c r="AJ65">
        <f>IF('04.04_PLANO DE TRABALHO'!CO21="",AJ64,'04.04_PLANO DE TRABALHO'!CO21)</f>
        <v>0</v>
      </c>
      <c r="AK65">
        <f>IF('04.04_PLANO DE TRABALHO'!CP21="",AK64,'04.04_PLANO DE TRABALHO'!CP21)</f>
        <v>0</v>
      </c>
      <c r="AL65" t="str">
        <f>IF('04.04_PLANO DE TRABALHO'!CQ21="",AL64,'04.04_PLANO DE TRABALHO'!CQ21)</f>
        <v>Subcategoria</v>
      </c>
      <c r="AM65">
        <f>IF('04.04_PLANO DE TRABALHO'!CR21="",AM64,'04.04_PLANO DE TRABALHO'!CR21)</f>
        <v>0</v>
      </c>
      <c r="AN65">
        <f>IF('04.04_PLANO DE TRABALHO'!CS21="",AN64,'04.04_PLANO DE TRABALHO'!CS21)</f>
        <v>0</v>
      </c>
      <c r="AO65">
        <f>IF('04.04_PLANO DE TRABALHO'!CT21="",AO64,'04.04_PLANO DE TRABALHO'!CT21)</f>
        <v>0</v>
      </c>
      <c r="AP65">
        <f>IF('04.04_PLANO DE TRABALHO'!CU21="",AP64,'04.04_PLANO DE TRABALHO'!CU21)</f>
        <v>0</v>
      </c>
      <c r="AQ65" t="str">
        <f>IF('04.04_PLANO DE TRABALHO'!CV21="",AQ64,'04.04_PLANO DE TRABALHO'!CV21)</f>
        <v>Fonte*</v>
      </c>
      <c r="AR65">
        <f>IF('04.04_PLANO DE TRABALHO'!CW21="",AR64,'04.04_PLANO DE TRABALHO'!CW21)</f>
        <v>0</v>
      </c>
      <c r="AS65">
        <f>IF('04.04_PLANO DE TRABALHO'!CX21="",AS64,'04.04_PLANO DE TRABALHO'!CX21)</f>
        <v>0</v>
      </c>
      <c r="AT65">
        <f>IF('04.04_PLANO DE TRABALHO'!CY21="",AT64,'04.04_PLANO DE TRABALHO'!CY21)</f>
        <v>0</v>
      </c>
      <c r="AU65" t="str">
        <f>IF('04.04_PLANO DE TRABALHO'!CZ21="",AU64,'04.04_PLANO DE TRABALHO'!CZ21)</f>
        <v>Unid</v>
      </c>
      <c r="AV65">
        <f>IF('04.04_PLANO DE TRABALHO'!DA21="",AV64,'04.04_PLANO DE TRABALHO'!DA21)</f>
        <v>0</v>
      </c>
      <c r="AW65" t="str">
        <f>IF('04.04_PLANO DE TRABALHO'!DB21="",AW64,'04.04_PLANO DE TRABALHO'!DB21)</f>
        <v>Valor 
Unit</v>
      </c>
      <c r="AX65">
        <f>IF('04.04_PLANO DE TRABALHO'!DC21="",AX64,'04.04_PLANO DE TRABALHO'!DC21)</f>
        <v>0</v>
      </c>
      <c r="AY65">
        <f>IF('04.04_PLANO DE TRABALHO'!DD21="",AY64,'04.04_PLANO DE TRABALHO'!DD21)</f>
        <v>0</v>
      </c>
      <c r="AZ65" t="str">
        <f>IF('04.04_PLANO DE TRABALHO'!DE21="",AZ64,'04.04_PLANO DE TRABALHO'!DE21)</f>
        <v>Qtde</v>
      </c>
      <c r="BA65">
        <f>IF('04.04_PLANO DE TRABALHO'!DF21="",BA64,'04.04_PLANO DE TRABALHO'!DF21)</f>
        <v>0</v>
      </c>
      <c r="BB65">
        <f>IF('04.04_PLANO DE TRABALHO'!DG21="",BB64,'04.04_PLANO DE TRABALHO'!DG21)</f>
        <v>0</v>
      </c>
      <c r="BD65" t="str">
        <v>Tesouraria</v>
      </c>
      <c r="BE65" t="str">
        <v>Cod</v>
      </c>
      <c r="BF65">
        <v>0</v>
      </c>
      <c r="BG65" t="str">
        <v>Atividade</v>
      </c>
      <c r="BH65">
        <v>0</v>
      </c>
      <c r="BI65">
        <v>0</v>
      </c>
      <c r="BJ65" t="str">
        <v>Início</v>
      </c>
      <c r="BK65">
        <v>0</v>
      </c>
      <c r="BL65">
        <v>0</v>
      </c>
      <c r="BM65" t="str">
        <v>Fim</v>
      </c>
      <c r="BN65">
        <v>0</v>
      </c>
      <c r="BO65">
        <v>0</v>
      </c>
      <c r="BP65" t="str">
        <v>Cod</v>
      </c>
      <c r="BQ65">
        <v>0</v>
      </c>
      <c r="BR65">
        <v>0</v>
      </c>
      <c r="BS65" t="str">
        <v>SubAtividade</v>
      </c>
      <c r="BT65">
        <v>0</v>
      </c>
      <c r="BU65">
        <v>0</v>
      </c>
      <c r="BV65">
        <v>0</v>
      </c>
      <c r="BW65">
        <v>0</v>
      </c>
      <c r="BX65">
        <v>0</v>
      </c>
      <c r="BY65" t="str">
        <v>Despesa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 t="str">
        <v>Categoria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 t="str">
        <v>Subcategoria</v>
      </c>
      <c r="CO65">
        <v>0</v>
      </c>
      <c r="CP65">
        <v>0</v>
      </c>
      <c r="CQ65">
        <v>0</v>
      </c>
      <c r="CR65">
        <v>0</v>
      </c>
      <c r="CS65" t="str">
        <v>Fonte*</v>
      </c>
      <c r="CT65">
        <v>0</v>
      </c>
      <c r="CU65">
        <v>0</v>
      </c>
      <c r="CV65">
        <v>0</v>
      </c>
      <c r="CW65" t="str">
        <v>Unid</v>
      </c>
      <c r="CX65">
        <v>0</v>
      </c>
      <c r="CY65" t="str">
        <v>Valor 
Unit</v>
      </c>
      <c r="CZ65">
        <v>0</v>
      </c>
      <c r="DA65">
        <v>0</v>
      </c>
      <c r="DB65" t="str">
        <v>Qtde</v>
      </c>
      <c r="DC65">
        <v>0</v>
      </c>
      <c r="DD65" t="str">
        <v>Valor Total</v>
      </c>
      <c r="DF65" t="str">
        <v>Tesouraria</v>
      </c>
      <c r="DG65" t="str">
        <v>2.2</v>
      </c>
      <c r="DH65">
        <v>0</v>
      </c>
      <c r="DI65" t="str">
        <v>Atividade</v>
      </c>
      <c r="DJ65">
        <v>0</v>
      </c>
      <c r="DK65">
        <v>0</v>
      </c>
      <c r="DL65" t="str">
        <v>Início</v>
      </c>
      <c r="DM65">
        <v>0</v>
      </c>
      <c r="DN65">
        <v>0</v>
      </c>
      <c r="DO65" t="str">
        <v>Fim</v>
      </c>
      <c r="DP65">
        <v>0</v>
      </c>
      <c r="DQ65">
        <v>0</v>
      </c>
      <c r="DR65" t="str">
        <v>2.2.1</v>
      </c>
      <c r="DS65">
        <v>0</v>
      </c>
      <c r="DT65">
        <v>0</v>
      </c>
      <c r="DU65" t="str">
        <v>SubAtividade</v>
      </c>
      <c r="DV65">
        <v>0</v>
      </c>
      <c r="DW65">
        <v>0</v>
      </c>
      <c r="DX65">
        <v>0</v>
      </c>
      <c r="DY65">
        <v>0</v>
      </c>
      <c r="DZ65">
        <v>0</v>
      </c>
      <c r="EA65" t="str">
        <v>Despesa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 t="str">
        <v>Categoria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 t="str">
        <v>Subcategoria</v>
      </c>
      <c r="EQ65">
        <v>0</v>
      </c>
      <c r="ER65">
        <v>0</v>
      </c>
      <c r="ES65">
        <v>0</v>
      </c>
      <c r="ET65">
        <v>0</v>
      </c>
      <c r="EU65" t="str">
        <v>Fonte*</v>
      </c>
      <c r="EV65">
        <v>0</v>
      </c>
      <c r="EW65">
        <v>0</v>
      </c>
      <c r="EX65">
        <v>0</v>
      </c>
      <c r="EY65" t="str">
        <v>Unid</v>
      </c>
      <c r="EZ65">
        <v>0</v>
      </c>
      <c r="FA65" t="str">
        <v>Valor 
Unit</v>
      </c>
      <c r="FB65">
        <v>0</v>
      </c>
      <c r="FC65">
        <v>0</v>
      </c>
      <c r="FD65" t="str">
        <v>Qtde</v>
      </c>
      <c r="FE65">
        <v>0</v>
      </c>
      <c r="FF65">
        <v>0</v>
      </c>
      <c r="FH65" t="str">
        <v>Tesouraria</v>
      </c>
      <c r="FI65" t="str">
        <v>2.3</v>
      </c>
      <c r="FJ65">
        <v>0</v>
      </c>
      <c r="FK65" t="str">
        <v>Atividade</v>
      </c>
      <c r="FL65">
        <v>0</v>
      </c>
      <c r="FM65">
        <v>0</v>
      </c>
      <c r="FN65" t="str">
        <v>Início</v>
      </c>
      <c r="FO65">
        <v>0</v>
      </c>
      <c r="FP65">
        <v>0</v>
      </c>
      <c r="FQ65" t="str">
        <v>Fim</v>
      </c>
      <c r="FR65">
        <v>0</v>
      </c>
      <c r="FS65">
        <v>0</v>
      </c>
      <c r="FT65" t="str">
        <v>2.3.1</v>
      </c>
      <c r="FU65">
        <v>0</v>
      </c>
      <c r="FV65">
        <v>0</v>
      </c>
      <c r="FW65" t="str">
        <v>SubAtividade</v>
      </c>
      <c r="FX65">
        <v>0</v>
      </c>
      <c r="FY65">
        <v>0</v>
      </c>
      <c r="FZ65">
        <v>0</v>
      </c>
      <c r="GA65">
        <v>0</v>
      </c>
      <c r="GB65">
        <v>0</v>
      </c>
      <c r="GC65" t="str">
        <v>Despesa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 t="str">
        <v>Categoria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 t="str">
        <v>Subcategoria</v>
      </c>
      <c r="GS65">
        <v>0</v>
      </c>
      <c r="GT65">
        <v>0</v>
      </c>
      <c r="GU65">
        <v>0</v>
      </c>
      <c r="GV65">
        <v>0</v>
      </c>
      <c r="GW65" t="str">
        <v>Fonte*</v>
      </c>
      <c r="GX65">
        <v>0</v>
      </c>
      <c r="GY65">
        <v>0</v>
      </c>
      <c r="GZ65">
        <v>0</v>
      </c>
      <c r="HA65" t="str">
        <v>Unid</v>
      </c>
      <c r="HB65">
        <v>0</v>
      </c>
      <c r="HC65" t="str">
        <v>Valor 
Unit</v>
      </c>
      <c r="HD65">
        <v>0</v>
      </c>
      <c r="HE65">
        <v>0</v>
      </c>
      <c r="HF65" t="str">
        <v>Qtde</v>
      </c>
      <c r="HG65">
        <v>0</v>
      </c>
      <c r="HH65">
        <v>0</v>
      </c>
    </row>
    <row r="66" spans="1:216" x14ac:dyDescent="0.25">
      <c r="A66">
        <v>13</v>
      </c>
      <c r="B66" t="str">
        <f>'04.04_PLANO DE TRABALHO'!$BV$7</f>
        <v>Tesouraria</v>
      </c>
      <c r="C66" t="str">
        <f>IF('04.04_PLANO DE TRABALHO'!BH22="",C65,'04.04_PLANO DE TRABALHO'!BH22)</f>
        <v>2.1</v>
      </c>
      <c r="D66">
        <f>IF('04.04_PLANO DE TRABALHO'!BI22="",D65,'04.04_PLANO DE TRABALHO'!BI22)</f>
        <v>0</v>
      </c>
      <c r="E66" t="str">
        <f>IF(OR('04.04_PLANO DE TRABALHO'!BJ22="",'04.04_PLANO DE TRABALHO'!BJ22="Planejado",'04.04_PLANO DE TRABALHO'!BJ22="Realizado"),E65,'04.04_PLANO DE TRABALHO'!BJ22)</f>
        <v>Atividade</v>
      </c>
      <c r="F66">
        <f>IF('04.04_PLANO DE TRABALHO'!BK22="",F65,'04.04_PLANO DE TRABALHO'!BK22)</f>
        <v>0</v>
      </c>
      <c r="G66">
        <f>IF('04.04_PLANO DE TRABALHO'!BL22="",G65,'04.04_PLANO DE TRABALHO'!BL22)</f>
        <v>0</v>
      </c>
      <c r="H66" t="str">
        <f>IF('04.04_PLANO DE TRABALHO'!BM22="",H65,'04.04_PLANO DE TRABALHO'!BM22)</f>
        <v>Início</v>
      </c>
      <c r="I66">
        <f>IF('04.04_PLANO DE TRABALHO'!BN22="",I65,'04.04_PLANO DE TRABALHO'!BN22)</f>
        <v>0</v>
      </c>
      <c r="J66">
        <f>IF('04.04_PLANO DE TRABALHO'!BO22="",J65,'04.04_PLANO DE TRABALHO'!BO22)</f>
        <v>0</v>
      </c>
      <c r="K66" t="str">
        <f>IF('04.04_PLANO DE TRABALHO'!BP22="",K65,'04.04_PLANO DE TRABALHO'!BP22)</f>
        <v>Fim</v>
      </c>
      <c r="L66">
        <f>IF('04.04_PLANO DE TRABALHO'!BQ22="",L65,'04.04_PLANO DE TRABALHO'!BQ22)</f>
        <v>0</v>
      </c>
      <c r="M66">
        <f>IF('04.04_PLANO DE TRABALHO'!BR22="",M65,'04.04_PLANO DE TRABALHO'!BR22)</f>
        <v>0</v>
      </c>
      <c r="N66" t="str">
        <f>IF('04.04_PLANO DE TRABALHO'!BS22="",N65,'04.04_PLANO DE TRABALHO'!BS22)</f>
        <v>2.1.3</v>
      </c>
      <c r="O66">
        <f>IF('04.04_PLANO DE TRABALHO'!BT22="",O65,'04.04_PLANO DE TRABALHO'!BT22)</f>
        <v>0</v>
      </c>
      <c r="P66">
        <f>IF('04.04_PLANO DE TRABALHO'!BU22="",P65,'04.04_PLANO DE TRABALHO'!BU22)</f>
        <v>0</v>
      </c>
      <c r="Q66" t="str">
        <f>IF('04.04_PLANO DE TRABALHO'!BV22="",Q65,'04.04_PLANO DE TRABALHO'!BV22)</f>
        <v>SubAtividade</v>
      </c>
      <c r="R66">
        <f>IF('04.04_PLANO DE TRABALHO'!BW22="",R65,'04.04_PLANO DE TRABALHO'!BW22)</f>
        <v>0</v>
      </c>
      <c r="S66">
        <f>IF('04.04_PLANO DE TRABALHO'!BX22="",S65,'04.04_PLANO DE TRABALHO'!BX22)</f>
        <v>0</v>
      </c>
      <c r="T66">
        <f>IF('04.04_PLANO DE TRABALHO'!BY22="",T65,'04.04_PLANO DE TRABALHO'!BY22)</f>
        <v>0</v>
      </c>
      <c r="U66">
        <f>IF('04.04_PLANO DE TRABALHO'!BZ22="",U65,'04.04_PLANO DE TRABALHO'!BZ22)</f>
        <v>0</v>
      </c>
      <c r="V66">
        <f>IF('04.04_PLANO DE TRABALHO'!CA22="",V65,'04.04_PLANO DE TRABALHO'!CA22)</f>
        <v>0</v>
      </c>
      <c r="W66" t="str">
        <f>IF('04.04_PLANO DE TRABALHO'!CB22="",W65,'04.04_PLANO DE TRABALHO'!CB22)</f>
        <v>Despesa</v>
      </c>
      <c r="X66">
        <f>IF('04.04_PLANO DE TRABALHO'!CC22="",X65,'04.04_PLANO DE TRABALHO'!CC22)</f>
        <v>0</v>
      </c>
      <c r="Y66">
        <f>IF('04.04_PLANO DE TRABALHO'!CD22="",Y65,'04.04_PLANO DE TRABALHO'!CD22)</f>
        <v>0</v>
      </c>
      <c r="Z66">
        <f>IF('04.04_PLANO DE TRABALHO'!CE22="",Z65,'04.04_PLANO DE TRABALHO'!CE22)</f>
        <v>0</v>
      </c>
      <c r="AA66">
        <f>IF('04.04_PLANO DE TRABALHO'!CF22="",AA65,'04.04_PLANO DE TRABALHO'!CF22)</f>
        <v>0</v>
      </c>
      <c r="AB66">
        <f>IF('04.04_PLANO DE TRABALHO'!CG22="",AB65,'04.04_PLANO DE TRABALHO'!CG22)</f>
        <v>0</v>
      </c>
      <c r="AC66">
        <f>IF('04.04_PLANO DE TRABALHO'!CH22="",AC65,'04.04_PLANO DE TRABALHO'!CH22)</f>
        <v>0</v>
      </c>
      <c r="AD66" t="str">
        <f>IF('04.04_PLANO DE TRABALHO'!CI22="",AD65,'04.04_PLANO DE TRABALHO'!CI22)</f>
        <v>Categoria</v>
      </c>
      <c r="AE66">
        <f>IF('04.04_PLANO DE TRABALHO'!CJ22="",AE65,'04.04_PLANO DE TRABALHO'!CJ22)</f>
        <v>0</v>
      </c>
      <c r="AF66">
        <f>IF('04.04_PLANO DE TRABALHO'!CK22="",AF65,'04.04_PLANO DE TRABALHO'!CK22)</f>
        <v>0</v>
      </c>
      <c r="AG66">
        <f>IF('04.04_PLANO DE TRABALHO'!CL22="",AG65,'04.04_PLANO DE TRABALHO'!CL22)</f>
        <v>0</v>
      </c>
      <c r="AH66">
        <f>IF('04.04_PLANO DE TRABALHO'!CM22="",AH65,'04.04_PLANO DE TRABALHO'!CM22)</f>
        <v>0</v>
      </c>
      <c r="AI66">
        <f>IF('04.04_PLANO DE TRABALHO'!CN22="",AI65,'04.04_PLANO DE TRABALHO'!CN22)</f>
        <v>0</v>
      </c>
      <c r="AJ66">
        <f>IF('04.04_PLANO DE TRABALHO'!CO22="",AJ65,'04.04_PLANO DE TRABALHO'!CO22)</f>
        <v>0</v>
      </c>
      <c r="AK66">
        <f>IF('04.04_PLANO DE TRABALHO'!CP22="",AK65,'04.04_PLANO DE TRABALHO'!CP22)</f>
        <v>0</v>
      </c>
      <c r="AL66" t="str">
        <f>IF('04.04_PLANO DE TRABALHO'!CQ22="",AL65,'04.04_PLANO DE TRABALHO'!CQ22)</f>
        <v>Subcategoria</v>
      </c>
      <c r="AM66">
        <f>IF('04.04_PLANO DE TRABALHO'!CR22="",AM65,'04.04_PLANO DE TRABALHO'!CR22)</f>
        <v>0</v>
      </c>
      <c r="AN66">
        <f>IF('04.04_PLANO DE TRABALHO'!CS22="",AN65,'04.04_PLANO DE TRABALHO'!CS22)</f>
        <v>0</v>
      </c>
      <c r="AO66">
        <f>IF('04.04_PLANO DE TRABALHO'!CT22="",AO65,'04.04_PLANO DE TRABALHO'!CT22)</f>
        <v>0</v>
      </c>
      <c r="AP66">
        <f>IF('04.04_PLANO DE TRABALHO'!CU22="",AP65,'04.04_PLANO DE TRABALHO'!CU22)</f>
        <v>0</v>
      </c>
      <c r="AQ66" t="str">
        <f>IF('04.04_PLANO DE TRABALHO'!CV22="",AQ65,'04.04_PLANO DE TRABALHO'!CV22)</f>
        <v>Fonte*</v>
      </c>
      <c r="AR66">
        <f>IF('04.04_PLANO DE TRABALHO'!CW22="",AR65,'04.04_PLANO DE TRABALHO'!CW22)</f>
        <v>0</v>
      </c>
      <c r="AS66">
        <f>IF('04.04_PLANO DE TRABALHO'!CX22="",AS65,'04.04_PLANO DE TRABALHO'!CX22)</f>
        <v>0</v>
      </c>
      <c r="AT66">
        <f>IF('04.04_PLANO DE TRABALHO'!CY22="",AT65,'04.04_PLANO DE TRABALHO'!CY22)</f>
        <v>0</v>
      </c>
      <c r="AU66" t="str">
        <f>IF('04.04_PLANO DE TRABALHO'!CZ22="",AU65,'04.04_PLANO DE TRABALHO'!CZ22)</f>
        <v>Unid</v>
      </c>
      <c r="AV66">
        <f>IF('04.04_PLANO DE TRABALHO'!DA22="",AV65,'04.04_PLANO DE TRABALHO'!DA22)</f>
        <v>0</v>
      </c>
      <c r="AW66" t="str">
        <f>IF('04.04_PLANO DE TRABALHO'!DB22="",AW65,'04.04_PLANO DE TRABALHO'!DB22)</f>
        <v>Valor 
Unit</v>
      </c>
      <c r="AX66">
        <f>IF('04.04_PLANO DE TRABALHO'!DC22="",AX65,'04.04_PLANO DE TRABALHO'!DC22)</f>
        <v>0</v>
      </c>
      <c r="AY66">
        <f>IF('04.04_PLANO DE TRABALHO'!DD22="",AY65,'04.04_PLANO DE TRABALHO'!DD22)</f>
        <v>0</v>
      </c>
      <c r="AZ66" t="str">
        <f>IF('04.04_PLANO DE TRABALHO'!DE22="",AZ65,'04.04_PLANO DE TRABALHO'!DE22)</f>
        <v>Qtde</v>
      </c>
      <c r="BA66">
        <f>IF('04.04_PLANO DE TRABALHO'!DF22="",BA65,'04.04_PLANO DE TRABALHO'!DF22)</f>
        <v>0</v>
      </c>
      <c r="BB66">
        <f>IF('04.04_PLANO DE TRABALHO'!DG22="",BB65,'04.04_PLANO DE TRABALHO'!DG22)</f>
        <v>0</v>
      </c>
      <c r="BD66" t="str">
        <v>Tesouraria</v>
      </c>
      <c r="BE66" t="str">
        <v>2.2</v>
      </c>
      <c r="BF66">
        <v>0</v>
      </c>
      <c r="BG66" t="str">
        <v>Atividade</v>
      </c>
      <c r="BH66">
        <v>0</v>
      </c>
      <c r="BI66">
        <v>0</v>
      </c>
      <c r="BJ66" t="str">
        <v>Início</v>
      </c>
      <c r="BK66">
        <v>0</v>
      </c>
      <c r="BL66">
        <v>0</v>
      </c>
      <c r="BM66" t="str">
        <v>Fim</v>
      </c>
      <c r="BN66">
        <v>0</v>
      </c>
      <c r="BO66">
        <v>0</v>
      </c>
      <c r="BP66" t="str">
        <v>2.2.1</v>
      </c>
      <c r="BQ66">
        <v>0</v>
      </c>
      <c r="BR66">
        <v>0</v>
      </c>
      <c r="BS66" t="str">
        <v>SubAtividade</v>
      </c>
      <c r="BT66">
        <v>0</v>
      </c>
      <c r="BU66">
        <v>0</v>
      </c>
      <c r="BV66">
        <v>0</v>
      </c>
      <c r="BW66">
        <v>0</v>
      </c>
      <c r="BX66">
        <v>0</v>
      </c>
      <c r="BY66" t="str">
        <v>Despesa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 t="str">
        <v>Categoria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 t="str">
        <v>Subcategoria</v>
      </c>
      <c r="CO66">
        <v>0</v>
      </c>
      <c r="CP66">
        <v>0</v>
      </c>
      <c r="CQ66">
        <v>0</v>
      </c>
      <c r="CR66">
        <v>0</v>
      </c>
      <c r="CS66" t="str">
        <v>Fonte*</v>
      </c>
      <c r="CT66">
        <v>0</v>
      </c>
      <c r="CU66">
        <v>0</v>
      </c>
      <c r="CV66">
        <v>0</v>
      </c>
      <c r="CW66" t="str">
        <v>Unid</v>
      </c>
      <c r="CX66">
        <v>0</v>
      </c>
      <c r="CY66" t="str">
        <v>Valor 
Unit</v>
      </c>
      <c r="CZ66">
        <v>0</v>
      </c>
      <c r="DA66">
        <v>0</v>
      </c>
      <c r="DB66" t="str">
        <v>Qtde</v>
      </c>
      <c r="DC66">
        <v>0</v>
      </c>
      <c r="DD66">
        <v>0</v>
      </c>
      <c r="DF66" t="str">
        <v>Tesouraria</v>
      </c>
      <c r="DG66" t="str">
        <v>2.2</v>
      </c>
      <c r="DH66">
        <v>0</v>
      </c>
      <c r="DI66" t="str">
        <v>Atividade</v>
      </c>
      <c r="DJ66">
        <v>0</v>
      </c>
      <c r="DK66">
        <v>0</v>
      </c>
      <c r="DL66" t="str">
        <v>Início</v>
      </c>
      <c r="DM66">
        <v>0</v>
      </c>
      <c r="DN66">
        <v>0</v>
      </c>
      <c r="DO66" t="str">
        <v>Fim</v>
      </c>
      <c r="DP66">
        <v>0</v>
      </c>
      <c r="DQ66">
        <v>0</v>
      </c>
      <c r="DR66" t="str">
        <v>2.2.1</v>
      </c>
      <c r="DS66">
        <v>0</v>
      </c>
      <c r="DT66">
        <v>0</v>
      </c>
      <c r="DU66" t="str">
        <v>SubAtividade</v>
      </c>
      <c r="DV66">
        <v>0</v>
      </c>
      <c r="DW66">
        <v>0</v>
      </c>
      <c r="DX66">
        <v>0</v>
      </c>
      <c r="DY66">
        <v>0</v>
      </c>
      <c r="DZ66">
        <v>0</v>
      </c>
      <c r="EA66" t="str">
        <v>Despesa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 t="str">
        <v>Categoria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 t="str">
        <v>Subcategoria</v>
      </c>
      <c r="EQ66">
        <v>0</v>
      </c>
      <c r="ER66">
        <v>0</v>
      </c>
      <c r="ES66">
        <v>0</v>
      </c>
      <c r="ET66">
        <v>0</v>
      </c>
      <c r="EU66" t="str">
        <v>Fonte*</v>
      </c>
      <c r="EV66">
        <v>0</v>
      </c>
      <c r="EW66">
        <v>0</v>
      </c>
      <c r="EX66">
        <v>0</v>
      </c>
      <c r="EY66" t="str">
        <v>Unid</v>
      </c>
      <c r="EZ66">
        <v>0</v>
      </c>
      <c r="FA66" t="str">
        <v>Valor 
Unit</v>
      </c>
      <c r="FB66">
        <v>0</v>
      </c>
      <c r="FC66">
        <v>0</v>
      </c>
      <c r="FD66" t="str">
        <v>Qtde</v>
      </c>
      <c r="FE66">
        <v>0</v>
      </c>
      <c r="FF66">
        <v>0</v>
      </c>
      <c r="FH66" t="str">
        <v>Tesouraria</v>
      </c>
      <c r="FI66" t="str">
        <v>2.3</v>
      </c>
      <c r="FJ66">
        <v>0</v>
      </c>
      <c r="FK66" t="str">
        <v>Atividade</v>
      </c>
      <c r="FL66">
        <v>0</v>
      </c>
      <c r="FM66">
        <v>0</v>
      </c>
      <c r="FN66" t="str">
        <v>Início</v>
      </c>
      <c r="FO66">
        <v>0</v>
      </c>
      <c r="FP66">
        <v>0</v>
      </c>
      <c r="FQ66" t="str">
        <v>Fim</v>
      </c>
      <c r="FR66">
        <v>0</v>
      </c>
      <c r="FS66">
        <v>0</v>
      </c>
      <c r="FT66" t="str">
        <v>2.3.1</v>
      </c>
      <c r="FU66">
        <v>0</v>
      </c>
      <c r="FV66">
        <v>0</v>
      </c>
      <c r="FW66" t="str">
        <v>SubAtividade</v>
      </c>
      <c r="FX66">
        <v>0</v>
      </c>
      <c r="FY66">
        <v>0</v>
      </c>
      <c r="FZ66">
        <v>0</v>
      </c>
      <c r="GA66">
        <v>0</v>
      </c>
      <c r="GB66">
        <v>0</v>
      </c>
      <c r="GC66" t="str">
        <v>Despesa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 t="str">
        <v>Categoria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 t="str">
        <v>Subcategoria</v>
      </c>
      <c r="GS66">
        <v>0</v>
      </c>
      <c r="GT66">
        <v>0</v>
      </c>
      <c r="GU66">
        <v>0</v>
      </c>
      <c r="GV66">
        <v>0</v>
      </c>
      <c r="GW66" t="str">
        <v>Fonte*</v>
      </c>
      <c r="GX66">
        <v>0</v>
      </c>
      <c r="GY66">
        <v>0</v>
      </c>
      <c r="GZ66">
        <v>0</v>
      </c>
      <c r="HA66" t="str">
        <v>Unid</v>
      </c>
      <c r="HB66">
        <v>0</v>
      </c>
      <c r="HC66" t="str">
        <v>Valor 
Unit</v>
      </c>
      <c r="HD66">
        <v>0</v>
      </c>
      <c r="HE66">
        <v>0</v>
      </c>
      <c r="HF66" t="str">
        <v>Qtde</v>
      </c>
      <c r="HG66">
        <v>0</v>
      </c>
      <c r="HH66">
        <v>0</v>
      </c>
    </row>
    <row r="67" spans="1:216" x14ac:dyDescent="0.25">
      <c r="A67">
        <v>14</v>
      </c>
      <c r="B67" t="str">
        <f>'04.04_PLANO DE TRABALHO'!$BV$7</f>
        <v>Tesouraria</v>
      </c>
      <c r="C67" t="str">
        <f>IF('04.04_PLANO DE TRABALHO'!BH23="",C66,'04.04_PLANO DE TRABALHO'!BH23)</f>
        <v>2.1</v>
      </c>
      <c r="D67">
        <f>IF('04.04_PLANO DE TRABALHO'!BI23="",D66,'04.04_PLANO DE TRABALHO'!BI23)</f>
        <v>0</v>
      </c>
      <c r="E67" t="str">
        <f>IF(OR('04.04_PLANO DE TRABALHO'!BJ23="",'04.04_PLANO DE TRABALHO'!BJ23="Planejado",'04.04_PLANO DE TRABALHO'!BJ23="Realizado"),E66,'04.04_PLANO DE TRABALHO'!BJ23)</f>
        <v>Atividade</v>
      </c>
      <c r="F67">
        <f>IF('04.04_PLANO DE TRABALHO'!BK23="",F66,'04.04_PLANO DE TRABALHO'!BK23)</f>
        <v>0</v>
      </c>
      <c r="G67">
        <f>IF('04.04_PLANO DE TRABALHO'!BL23="",G66,'04.04_PLANO DE TRABALHO'!BL23)</f>
        <v>0</v>
      </c>
      <c r="H67" t="str">
        <f>IF('04.04_PLANO DE TRABALHO'!BM23="",H66,'04.04_PLANO DE TRABALHO'!BM23)</f>
        <v>Início</v>
      </c>
      <c r="I67">
        <f>IF('04.04_PLANO DE TRABALHO'!BN23="",I66,'04.04_PLANO DE TRABALHO'!BN23)</f>
        <v>0</v>
      </c>
      <c r="J67">
        <f>IF('04.04_PLANO DE TRABALHO'!BO23="",J66,'04.04_PLANO DE TRABALHO'!BO23)</f>
        <v>0</v>
      </c>
      <c r="K67" t="str">
        <f>IF('04.04_PLANO DE TRABALHO'!BP23="",K66,'04.04_PLANO DE TRABALHO'!BP23)</f>
        <v>Fim</v>
      </c>
      <c r="L67">
        <f>IF('04.04_PLANO DE TRABALHO'!BQ23="",L66,'04.04_PLANO DE TRABALHO'!BQ23)</f>
        <v>0</v>
      </c>
      <c r="M67">
        <f>IF('04.04_PLANO DE TRABALHO'!BR23="",M66,'04.04_PLANO DE TRABALHO'!BR23)</f>
        <v>0</v>
      </c>
      <c r="N67" t="str">
        <f>IF('04.04_PLANO DE TRABALHO'!BS23="",N66,'04.04_PLANO DE TRABALHO'!BS23)</f>
        <v>2.1.3</v>
      </c>
      <c r="O67">
        <f>IF('04.04_PLANO DE TRABALHO'!BT23="",O66,'04.04_PLANO DE TRABALHO'!BT23)</f>
        <v>0</v>
      </c>
      <c r="P67">
        <f>IF('04.04_PLANO DE TRABALHO'!BU23="",P66,'04.04_PLANO DE TRABALHO'!BU23)</f>
        <v>0</v>
      </c>
      <c r="Q67" t="str">
        <f>IF('04.04_PLANO DE TRABALHO'!BV23="",Q66,'04.04_PLANO DE TRABALHO'!BV23)</f>
        <v>SubAtividade</v>
      </c>
      <c r="R67">
        <f>IF('04.04_PLANO DE TRABALHO'!BW23="",R66,'04.04_PLANO DE TRABALHO'!BW23)</f>
        <v>0</v>
      </c>
      <c r="S67">
        <f>IF('04.04_PLANO DE TRABALHO'!BX23="",S66,'04.04_PLANO DE TRABALHO'!BX23)</f>
        <v>0</v>
      </c>
      <c r="T67">
        <f>IF('04.04_PLANO DE TRABALHO'!BY23="",T66,'04.04_PLANO DE TRABALHO'!BY23)</f>
        <v>0</v>
      </c>
      <c r="U67">
        <f>IF('04.04_PLANO DE TRABALHO'!BZ23="",U66,'04.04_PLANO DE TRABALHO'!BZ23)</f>
        <v>0</v>
      </c>
      <c r="V67">
        <f>IF('04.04_PLANO DE TRABALHO'!CA23="",V66,'04.04_PLANO DE TRABALHO'!CA23)</f>
        <v>0</v>
      </c>
      <c r="W67" t="str">
        <f>IF('04.04_PLANO DE TRABALHO'!CB23="",W66,'04.04_PLANO DE TRABALHO'!CB23)</f>
        <v>Despesa</v>
      </c>
      <c r="X67">
        <f>IF('04.04_PLANO DE TRABALHO'!CC23="",X66,'04.04_PLANO DE TRABALHO'!CC23)</f>
        <v>0</v>
      </c>
      <c r="Y67">
        <f>IF('04.04_PLANO DE TRABALHO'!CD23="",Y66,'04.04_PLANO DE TRABALHO'!CD23)</f>
        <v>0</v>
      </c>
      <c r="Z67">
        <f>IF('04.04_PLANO DE TRABALHO'!CE23="",Z66,'04.04_PLANO DE TRABALHO'!CE23)</f>
        <v>0</v>
      </c>
      <c r="AA67">
        <f>IF('04.04_PLANO DE TRABALHO'!CF23="",AA66,'04.04_PLANO DE TRABALHO'!CF23)</f>
        <v>0</v>
      </c>
      <c r="AB67">
        <f>IF('04.04_PLANO DE TRABALHO'!CG23="",AB66,'04.04_PLANO DE TRABALHO'!CG23)</f>
        <v>0</v>
      </c>
      <c r="AC67">
        <f>IF('04.04_PLANO DE TRABALHO'!CH23="",AC66,'04.04_PLANO DE TRABALHO'!CH23)</f>
        <v>0</v>
      </c>
      <c r="AD67" t="str">
        <f>IF('04.04_PLANO DE TRABALHO'!CI23="",AD66,'04.04_PLANO DE TRABALHO'!CI23)</f>
        <v>Categoria</v>
      </c>
      <c r="AE67">
        <f>IF('04.04_PLANO DE TRABALHO'!CJ23="",AE66,'04.04_PLANO DE TRABALHO'!CJ23)</f>
        <v>0</v>
      </c>
      <c r="AF67">
        <f>IF('04.04_PLANO DE TRABALHO'!CK23="",AF66,'04.04_PLANO DE TRABALHO'!CK23)</f>
        <v>0</v>
      </c>
      <c r="AG67">
        <f>IF('04.04_PLANO DE TRABALHO'!CL23="",AG66,'04.04_PLANO DE TRABALHO'!CL23)</f>
        <v>0</v>
      </c>
      <c r="AH67">
        <f>IF('04.04_PLANO DE TRABALHO'!CM23="",AH66,'04.04_PLANO DE TRABALHO'!CM23)</f>
        <v>0</v>
      </c>
      <c r="AI67">
        <f>IF('04.04_PLANO DE TRABALHO'!CN23="",AI66,'04.04_PLANO DE TRABALHO'!CN23)</f>
        <v>0</v>
      </c>
      <c r="AJ67">
        <f>IF('04.04_PLANO DE TRABALHO'!CO23="",AJ66,'04.04_PLANO DE TRABALHO'!CO23)</f>
        <v>0</v>
      </c>
      <c r="AK67">
        <f>IF('04.04_PLANO DE TRABALHO'!CP23="",AK66,'04.04_PLANO DE TRABALHO'!CP23)</f>
        <v>0</v>
      </c>
      <c r="AL67" t="str">
        <f>IF('04.04_PLANO DE TRABALHO'!CQ23="",AL66,'04.04_PLANO DE TRABALHO'!CQ23)</f>
        <v>Subcategoria</v>
      </c>
      <c r="AM67">
        <f>IF('04.04_PLANO DE TRABALHO'!CR23="",AM66,'04.04_PLANO DE TRABALHO'!CR23)</f>
        <v>0</v>
      </c>
      <c r="AN67">
        <f>IF('04.04_PLANO DE TRABALHO'!CS23="",AN66,'04.04_PLANO DE TRABALHO'!CS23)</f>
        <v>0</v>
      </c>
      <c r="AO67">
        <f>IF('04.04_PLANO DE TRABALHO'!CT23="",AO66,'04.04_PLANO DE TRABALHO'!CT23)</f>
        <v>0</v>
      </c>
      <c r="AP67">
        <f>IF('04.04_PLANO DE TRABALHO'!CU23="",AP66,'04.04_PLANO DE TRABALHO'!CU23)</f>
        <v>0</v>
      </c>
      <c r="AQ67" t="str">
        <f>IF('04.04_PLANO DE TRABALHO'!CV23="",AQ66,'04.04_PLANO DE TRABALHO'!CV23)</f>
        <v>Fonte*</v>
      </c>
      <c r="AR67">
        <f>IF('04.04_PLANO DE TRABALHO'!CW23="",AR66,'04.04_PLANO DE TRABALHO'!CW23)</f>
        <v>0</v>
      </c>
      <c r="AS67">
        <f>IF('04.04_PLANO DE TRABALHO'!CX23="",AS66,'04.04_PLANO DE TRABALHO'!CX23)</f>
        <v>0</v>
      </c>
      <c r="AT67">
        <f>IF('04.04_PLANO DE TRABALHO'!CY23="",AT66,'04.04_PLANO DE TRABALHO'!CY23)</f>
        <v>0</v>
      </c>
      <c r="AU67" t="str">
        <f>IF('04.04_PLANO DE TRABALHO'!CZ23="",AU66,'04.04_PLANO DE TRABALHO'!CZ23)</f>
        <v>Unid</v>
      </c>
      <c r="AV67">
        <f>IF('04.04_PLANO DE TRABALHO'!DA23="",AV66,'04.04_PLANO DE TRABALHO'!DA23)</f>
        <v>0</v>
      </c>
      <c r="AW67" t="str">
        <f>IF('04.04_PLANO DE TRABALHO'!DB23="",AW66,'04.04_PLANO DE TRABALHO'!DB23)</f>
        <v>Valor 
Unit</v>
      </c>
      <c r="AX67">
        <f>IF('04.04_PLANO DE TRABALHO'!DC23="",AX66,'04.04_PLANO DE TRABALHO'!DC23)</f>
        <v>0</v>
      </c>
      <c r="AY67">
        <f>IF('04.04_PLANO DE TRABALHO'!DD23="",AY66,'04.04_PLANO DE TRABALHO'!DD23)</f>
        <v>0</v>
      </c>
      <c r="AZ67" t="str">
        <f>IF('04.04_PLANO DE TRABALHO'!DE23="",AZ66,'04.04_PLANO DE TRABALHO'!DE23)</f>
        <v>Qtde</v>
      </c>
      <c r="BA67">
        <f>IF('04.04_PLANO DE TRABALHO'!DF23="",BA66,'04.04_PLANO DE TRABALHO'!DF23)</f>
        <v>0</v>
      </c>
      <c r="BB67">
        <f>IF('04.04_PLANO DE TRABALHO'!DG23="",BB66,'04.04_PLANO DE TRABALHO'!DG23)</f>
        <v>0</v>
      </c>
      <c r="BD67" t="str">
        <v>Tesouraria</v>
      </c>
      <c r="BE67" t="str">
        <v>2.2</v>
      </c>
      <c r="BF67">
        <v>0</v>
      </c>
      <c r="BG67" t="str">
        <v>Atividade</v>
      </c>
      <c r="BH67">
        <v>0</v>
      </c>
      <c r="BI67">
        <v>0</v>
      </c>
      <c r="BJ67" t="str">
        <v>Início</v>
      </c>
      <c r="BK67">
        <v>0</v>
      </c>
      <c r="BL67">
        <v>0</v>
      </c>
      <c r="BM67" t="str">
        <v>Fim</v>
      </c>
      <c r="BN67">
        <v>0</v>
      </c>
      <c r="BO67">
        <v>0</v>
      </c>
      <c r="BP67" t="str">
        <v>2.2.1</v>
      </c>
      <c r="BQ67">
        <v>0</v>
      </c>
      <c r="BR67">
        <v>0</v>
      </c>
      <c r="BS67" t="str">
        <v>SubAtividade</v>
      </c>
      <c r="BT67">
        <v>0</v>
      </c>
      <c r="BU67">
        <v>0</v>
      </c>
      <c r="BV67">
        <v>0</v>
      </c>
      <c r="BW67">
        <v>0</v>
      </c>
      <c r="BX67">
        <v>0</v>
      </c>
      <c r="BY67" t="str">
        <v>Despesa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 t="str">
        <v>Categoria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 t="str">
        <v>Subcategoria</v>
      </c>
      <c r="CO67">
        <v>0</v>
      </c>
      <c r="CP67">
        <v>0</v>
      </c>
      <c r="CQ67">
        <v>0</v>
      </c>
      <c r="CR67">
        <v>0</v>
      </c>
      <c r="CS67" t="str">
        <v>Fonte*</v>
      </c>
      <c r="CT67">
        <v>0</v>
      </c>
      <c r="CU67">
        <v>0</v>
      </c>
      <c r="CV67">
        <v>0</v>
      </c>
      <c r="CW67" t="str">
        <v>Unid</v>
      </c>
      <c r="CX67">
        <v>0</v>
      </c>
      <c r="CY67" t="str">
        <v>Valor 
Unit</v>
      </c>
      <c r="CZ67">
        <v>0</v>
      </c>
      <c r="DA67">
        <v>0</v>
      </c>
      <c r="DB67" t="str">
        <v>Qtde</v>
      </c>
      <c r="DC67">
        <v>0</v>
      </c>
      <c r="DD67">
        <v>0</v>
      </c>
      <c r="DF67" t="str">
        <v>Tesouraria</v>
      </c>
      <c r="DG67" t="str">
        <v>2.2</v>
      </c>
      <c r="DH67">
        <v>0</v>
      </c>
      <c r="DI67" t="str">
        <v>Atividade</v>
      </c>
      <c r="DJ67">
        <v>0</v>
      </c>
      <c r="DK67">
        <v>0</v>
      </c>
      <c r="DL67" t="str">
        <v>Início</v>
      </c>
      <c r="DM67">
        <v>0</v>
      </c>
      <c r="DN67">
        <v>0</v>
      </c>
      <c r="DO67" t="str">
        <v>Fim</v>
      </c>
      <c r="DP67">
        <v>0</v>
      </c>
      <c r="DQ67">
        <v>0</v>
      </c>
      <c r="DR67" t="str">
        <v>Total da SubAtividade:</v>
      </c>
      <c r="DS67">
        <v>0</v>
      </c>
      <c r="DT67">
        <v>0</v>
      </c>
      <c r="DU67" t="str">
        <v>SubAtividade</v>
      </c>
      <c r="DV67">
        <v>0</v>
      </c>
      <c r="DW67">
        <v>0</v>
      </c>
      <c r="DX67">
        <v>0</v>
      </c>
      <c r="DY67">
        <v>0</v>
      </c>
      <c r="DZ67">
        <v>0</v>
      </c>
      <c r="EA67" t="str">
        <v>Despesa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 t="str">
        <v>Categoria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 t="str">
        <v>Subcategoria</v>
      </c>
      <c r="EQ67">
        <v>0</v>
      </c>
      <c r="ER67">
        <v>0</v>
      </c>
      <c r="ES67">
        <v>0</v>
      </c>
      <c r="ET67">
        <v>0</v>
      </c>
      <c r="EU67" t="str">
        <v>Fonte*</v>
      </c>
      <c r="EV67">
        <v>0</v>
      </c>
      <c r="EW67">
        <v>0</v>
      </c>
      <c r="EX67">
        <v>0</v>
      </c>
      <c r="EY67" t="str">
        <v>Unid</v>
      </c>
      <c r="EZ67">
        <v>0</v>
      </c>
      <c r="FA67" t="str">
        <v>Valor 
Unit</v>
      </c>
      <c r="FB67">
        <v>0</v>
      </c>
      <c r="FC67">
        <v>0</v>
      </c>
      <c r="FD67" t="str">
        <v>Qtde</v>
      </c>
      <c r="FE67">
        <v>0</v>
      </c>
      <c r="FF67">
        <v>0</v>
      </c>
      <c r="FH67" t="str">
        <v>Tesouraria</v>
      </c>
      <c r="FI67" t="str">
        <v>2.3</v>
      </c>
      <c r="FJ67">
        <v>0</v>
      </c>
      <c r="FK67" t="str">
        <v>Atividade</v>
      </c>
      <c r="FL67">
        <v>0</v>
      </c>
      <c r="FM67">
        <v>0</v>
      </c>
      <c r="FN67" t="str">
        <v>Início</v>
      </c>
      <c r="FO67">
        <v>0</v>
      </c>
      <c r="FP67">
        <v>0</v>
      </c>
      <c r="FQ67" t="str">
        <v>Fim</v>
      </c>
      <c r="FR67">
        <v>0</v>
      </c>
      <c r="FS67">
        <v>0</v>
      </c>
      <c r="FT67" t="str">
        <v>2.3.1</v>
      </c>
      <c r="FU67">
        <v>0</v>
      </c>
      <c r="FV67">
        <v>0</v>
      </c>
      <c r="FW67" t="str">
        <v>SubAtividade</v>
      </c>
      <c r="FX67">
        <v>0</v>
      </c>
      <c r="FY67">
        <v>0</v>
      </c>
      <c r="FZ67">
        <v>0</v>
      </c>
      <c r="GA67">
        <v>0</v>
      </c>
      <c r="GB67">
        <v>0</v>
      </c>
      <c r="GC67" t="str">
        <v>Despesa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 t="str">
        <v>Categoria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 t="str">
        <v>Subcategoria</v>
      </c>
      <c r="GS67">
        <v>0</v>
      </c>
      <c r="GT67">
        <v>0</v>
      </c>
      <c r="GU67">
        <v>0</v>
      </c>
      <c r="GV67">
        <v>0</v>
      </c>
      <c r="GW67" t="str">
        <v>Fonte*</v>
      </c>
      <c r="GX67">
        <v>0</v>
      </c>
      <c r="GY67">
        <v>0</v>
      </c>
      <c r="GZ67">
        <v>0</v>
      </c>
      <c r="HA67" t="str">
        <v>Unid</v>
      </c>
      <c r="HB67">
        <v>0</v>
      </c>
      <c r="HC67" t="str">
        <v>Valor 
Unit</v>
      </c>
      <c r="HD67">
        <v>0</v>
      </c>
      <c r="HE67">
        <v>0</v>
      </c>
      <c r="HF67" t="str">
        <v>Qtde</v>
      </c>
      <c r="HG67">
        <v>0</v>
      </c>
      <c r="HH67">
        <v>0</v>
      </c>
    </row>
    <row r="68" spans="1:216" x14ac:dyDescent="0.25">
      <c r="A68">
        <v>15</v>
      </c>
      <c r="B68" t="str">
        <f>'04.04_PLANO DE TRABALHO'!$BV$7</f>
        <v>Tesouraria</v>
      </c>
      <c r="C68" t="str">
        <f>IF('04.04_PLANO DE TRABALHO'!BH24="",C67,'04.04_PLANO DE TRABALHO'!BH24)</f>
        <v>2.1</v>
      </c>
      <c r="D68">
        <f>IF('04.04_PLANO DE TRABALHO'!BI24="",D67,'04.04_PLANO DE TRABALHO'!BI24)</f>
        <v>0</v>
      </c>
      <c r="E68" t="str">
        <f>IF(OR('04.04_PLANO DE TRABALHO'!BJ24="",'04.04_PLANO DE TRABALHO'!BJ24="Planejado",'04.04_PLANO DE TRABALHO'!BJ24="Realizado"),E67,'04.04_PLANO DE TRABALHO'!BJ24)</f>
        <v>Atividade</v>
      </c>
      <c r="F68">
        <f>IF('04.04_PLANO DE TRABALHO'!BK24="",F67,'04.04_PLANO DE TRABALHO'!BK24)</f>
        <v>0</v>
      </c>
      <c r="G68">
        <f>IF('04.04_PLANO DE TRABALHO'!BL24="",G67,'04.04_PLANO DE TRABALHO'!BL24)</f>
        <v>0</v>
      </c>
      <c r="H68" t="str">
        <f>IF('04.04_PLANO DE TRABALHO'!BM24="",H67,'04.04_PLANO DE TRABALHO'!BM24)</f>
        <v>Início</v>
      </c>
      <c r="I68">
        <f>IF('04.04_PLANO DE TRABALHO'!BN24="",I67,'04.04_PLANO DE TRABALHO'!BN24)</f>
        <v>0</v>
      </c>
      <c r="J68">
        <f>IF('04.04_PLANO DE TRABALHO'!BO24="",J67,'04.04_PLANO DE TRABALHO'!BO24)</f>
        <v>0</v>
      </c>
      <c r="K68" t="str">
        <f>IF('04.04_PLANO DE TRABALHO'!BP24="",K67,'04.04_PLANO DE TRABALHO'!BP24)</f>
        <v>Fim</v>
      </c>
      <c r="L68">
        <f>IF('04.04_PLANO DE TRABALHO'!BQ24="",L67,'04.04_PLANO DE TRABALHO'!BQ24)</f>
        <v>0</v>
      </c>
      <c r="M68">
        <f>IF('04.04_PLANO DE TRABALHO'!BR24="",M67,'04.04_PLANO DE TRABALHO'!BR24)</f>
        <v>0</v>
      </c>
      <c r="N68" t="str">
        <f>IF('04.04_PLANO DE TRABALHO'!BS24="",N67,'04.04_PLANO DE TRABALHO'!BS24)</f>
        <v>Total da SubAtividade:</v>
      </c>
      <c r="O68">
        <f>IF('04.04_PLANO DE TRABALHO'!BT24="",O67,'04.04_PLANO DE TRABALHO'!BT24)</f>
        <v>0</v>
      </c>
      <c r="P68">
        <f>IF('04.04_PLANO DE TRABALHO'!BU24="",P67,'04.04_PLANO DE TRABALHO'!BU24)</f>
        <v>0</v>
      </c>
      <c r="Q68" t="str">
        <f>IF('04.04_PLANO DE TRABALHO'!BV24="",Q67,'04.04_PLANO DE TRABALHO'!BV24)</f>
        <v>SubAtividade</v>
      </c>
      <c r="R68">
        <f>IF('04.04_PLANO DE TRABALHO'!BW24="",R67,'04.04_PLANO DE TRABALHO'!BW24)</f>
        <v>0</v>
      </c>
      <c r="S68">
        <f>IF('04.04_PLANO DE TRABALHO'!BX24="",S67,'04.04_PLANO DE TRABALHO'!BX24)</f>
        <v>0</v>
      </c>
      <c r="T68">
        <f>IF('04.04_PLANO DE TRABALHO'!BY24="",T67,'04.04_PLANO DE TRABALHO'!BY24)</f>
        <v>0</v>
      </c>
      <c r="U68">
        <f>IF('04.04_PLANO DE TRABALHO'!BZ24="",U67,'04.04_PLANO DE TRABALHO'!BZ24)</f>
        <v>0</v>
      </c>
      <c r="V68">
        <f>IF('04.04_PLANO DE TRABALHO'!CA24="",V67,'04.04_PLANO DE TRABALHO'!CA24)</f>
        <v>0</v>
      </c>
      <c r="W68" t="str">
        <f>IF('04.04_PLANO DE TRABALHO'!CB24="",W67,'04.04_PLANO DE TRABALHO'!CB24)</f>
        <v>Despesa</v>
      </c>
      <c r="X68">
        <f>IF('04.04_PLANO DE TRABALHO'!CC24="",X67,'04.04_PLANO DE TRABALHO'!CC24)</f>
        <v>0</v>
      </c>
      <c r="Y68">
        <f>IF('04.04_PLANO DE TRABALHO'!CD24="",Y67,'04.04_PLANO DE TRABALHO'!CD24)</f>
        <v>0</v>
      </c>
      <c r="Z68">
        <f>IF('04.04_PLANO DE TRABALHO'!CE24="",Z67,'04.04_PLANO DE TRABALHO'!CE24)</f>
        <v>0</v>
      </c>
      <c r="AA68">
        <f>IF('04.04_PLANO DE TRABALHO'!CF24="",AA67,'04.04_PLANO DE TRABALHO'!CF24)</f>
        <v>0</v>
      </c>
      <c r="AB68">
        <f>IF('04.04_PLANO DE TRABALHO'!CG24="",AB67,'04.04_PLANO DE TRABALHO'!CG24)</f>
        <v>0</v>
      </c>
      <c r="AC68">
        <f>IF('04.04_PLANO DE TRABALHO'!CH24="",AC67,'04.04_PLANO DE TRABALHO'!CH24)</f>
        <v>0</v>
      </c>
      <c r="AD68" t="str">
        <f>IF('04.04_PLANO DE TRABALHO'!CI24="",AD67,'04.04_PLANO DE TRABALHO'!CI24)</f>
        <v>Categoria</v>
      </c>
      <c r="AE68">
        <f>IF('04.04_PLANO DE TRABALHO'!CJ24="",AE67,'04.04_PLANO DE TRABALHO'!CJ24)</f>
        <v>0</v>
      </c>
      <c r="AF68">
        <f>IF('04.04_PLANO DE TRABALHO'!CK24="",AF67,'04.04_PLANO DE TRABALHO'!CK24)</f>
        <v>0</v>
      </c>
      <c r="AG68">
        <f>IF('04.04_PLANO DE TRABALHO'!CL24="",AG67,'04.04_PLANO DE TRABALHO'!CL24)</f>
        <v>0</v>
      </c>
      <c r="AH68">
        <f>IF('04.04_PLANO DE TRABALHO'!CM24="",AH67,'04.04_PLANO DE TRABALHO'!CM24)</f>
        <v>0</v>
      </c>
      <c r="AI68">
        <f>IF('04.04_PLANO DE TRABALHO'!CN24="",AI67,'04.04_PLANO DE TRABALHO'!CN24)</f>
        <v>0</v>
      </c>
      <c r="AJ68">
        <f>IF('04.04_PLANO DE TRABALHO'!CO24="",AJ67,'04.04_PLANO DE TRABALHO'!CO24)</f>
        <v>0</v>
      </c>
      <c r="AK68">
        <f>IF('04.04_PLANO DE TRABALHO'!CP24="",AK67,'04.04_PLANO DE TRABALHO'!CP24)</f>
        <v>0</v>
      </c>
      <c r="AL68" t="str">
        <f>IF('04.04_PLANO DE TRABALHO'!CQ24="",AL67,'04.04_PLANO DE TRABALHO'!CQ24)</f>
        <v>Subcategoria</v>
      </c>
      <c r="AM68">
        <f>IF('04.04_PLANO DE TRABALHO'!CR24="",AM67,'04.04_PLANO DE TRABALHO'!CR24)</f>
        <v>0</v>
      </c>
      <c r="AN68">
        <f>IF('04.04_PLANO DE TRABALHO'!CS24="",AN67,'04.04_PLANO DE TRABALHO'!CS24)</f>
        <v>0</v>
      </c>
      <c r="AO68">
        <f>IF('04.04_PLANO DE TRABALHO'!CT24="",AO67,'04.04_PLANO DE TRABALHO'!CT24)</f>
        <v>0</v>
      </c>
      <c r="AP68">
        <f>IF('04.04_PLANO DE TRABALHO'!CU24="",AP67,'04.04_PLANO DE TRABALHO'!CU24)</f>
        <v>0</v>
      </c>
      <c r="AQ68" t="str">
        <f>IF('04.04_PLANO DE TRABALHO'!CV24="",AQ67,'04.04_PLANO DE TRABALHO'!CV24)</f>
        <v>Fonte*</v>
      </c>
      <c r="AR68">
        <f>IF('04.04_PLANO DE TRABALHO'!CW24="",AR67,'04.04_PLANO DE TRABALHO'!CW24)</f>
        <v>0</v>
      </c>
      <c r="AS68">
        <f>IF('04.04_PLANO DE TRABALHO'!CX24="",AS67,'04.04_PLANO DE TRABALHO'!CX24)</f>
        <v>0</v>
      </c>
      <c r="AT68">
        <f>IF('04.04_PLANO DE TRABALHO'!CY24="",AT67,'04.04_PLANO DE TRABALHO'!CY24)</f>
        <v>0</v>
      </c>
      <c r="AU68" t="str">
        <f>IF('04.04_PLANO DE TRABALHO'!CZ24="",AU67,'04.04_PLANO DE TRABALHO'!CZ24)</f>
        <v>Unid</v>
      </c>
      <c r="AV68">
        <f>IF('04.04_PLANO DE TRABALHO'!DA24="",AV67,'04.04_PLANO DE TRABALHO'!DA24)</f>
        <v>0</v>
      </c>
      <c r="AW68" t="str">
        <f>IF('04.04_PLANO DE TRABALHO'!DB24="",AW67,'04.04_PLANO DE TRABALHO'!DB24)</f>
        <v>Valor 
Unit</v>
      </c>
      <c r="AX68">
        <f>IF('04.04_PLANO DE TRABALHO'!DC24="",AX67,'04.04_PLANO DE TRABALHO'!DC24)</f>
        <v>0</v>
      </c>
      <c r="AY68">
        <f>IF('04.04_PLANO DE TRABALHO'!DD24="",AY67,'04.04_PLANO DE TRABALHO'!DD24)</f>
        <v>0</v>
      </c>
      <c r="AZ68" t="str">
        <f>IF('04.04_PLANO DE TRABALHO'!DE24="",AZ67,'04.04_PLANO DE TRABALHO'!DE24)</f>
        <v>Qtde</v>
      </c>
      <c r="BA68">
        <f>IF('04.04_PLANO DE TRABALHO'!DF24="",BA67,'04.04_PLANO DE TRABALHO'!DF24)</f>
        <v>0</v>
      </c>
      <c r="BB68">
        <f>IF('04.04_PLANO DE TRABALHO'!DG24="",BB67,'04.04_PLANO DE TRABALHO'!DG24)</f>
        <v>0</v>
      </c>
      <c r="BD68" t="str">
        <v>Tesouraria</v>
      </c>
      <c r="BE68" t="str">
        <v>2.2</v>
      </c>
      <c r="BF68">
        <v>0</v>
      </c>
      <c r="BG68" t="str">
        <v>Atividade</v>
      </c>
      <c r="BH68">
        <v>0</v>
      </c>
      <c r="BI68">
        <v>0</v>
      </c>
      <c r="BJ68" t="str">
        <v>Início</v>
      </c>
      <c r="BK68">
        <v>0</v>
      </c>
      <c r="BL68">
        <v>0</v>
      </c>
      <c r="BM68" t="str">
        <v>Fim</v>
      </c>
      <c r="BN68">
        <v>0</v>
      </c>
      <c r="BO68">
        <v>0</v>
      </c>
      <c r="BP68" t="str">
        <v>2.2.1</v>
      </c>
      <c r="BQ68">
        <v>0</v>
      </c>
      <c r="BR68">
        <v>0</v>
      </c>
      <c r="BS68" t="str">
        <v>SubAtividade</v>
      </c>
      <c r="BT68">
        <v>0</v>
      </c>
      <c r="BU68">
        <v>0</v>
      </c>
      <c r="BV68">
        <v>0</v>
      </c>
      <c r="BW68">
        <v>0</v>
      </c>
      <c r="BX68">
        <v>0</v>
      </c>
      <c r="BY68" t="str">
        <v>Despesa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 t="str">
        <v>Categoria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 t="str">
        <v>Subcategoria</v>
      </c>
      <c r="CO68">
        <v>0</v>
      </c>
      <c r="CP68">
        <v>0</v>
      </c>
      <c r="CQ68">
        <v>0</v>
      </c>
      <c r="CR68">
        <v>0</v>
      </c>
      <c r="CS68" t="str">
        <v>Fonte*</v>
      </c>
      <c r="CT68">
        <v>0</v>
      </c>
      <c r="CU68">
        <v>0</v>
      </c>
      <c r="CV68">
        <v>0</v>
      </c>
      <c r="CW68" t="str">
        <v>Unid</v>
      </c>
      <c r="CX68">
        <v>0</v>
      </c>
      <c r="CY68" t="str">
        <v>Valor 
Unit</v>
      </c>
      <c r="CZ68">
        <v>0</v>
      </c>
      <c r="DA68">
        <v>0</v>
      </c>
      <c r="DB68" t="str">
        <v>Qtde</v>
      </c>
      <c r="DC68">
        <v>0</v>
      </c>
      <c r="DD68">
        <v>0</v>
      </c>
      <c r="DF68" t="str">
        <v>Tesouraria</v>
      </c>
      <c r="DG68" t="str">
        <v>2.2</v>
      </c>
      <c r="DH68">
        <v>0</v>
      </c>
      <c r="DI68" t="str">
        <v>Atividade</v>
      </c>
      <c r="DJ68">
        <v>0</v>
      </c>
      <c r="DK68">
        <v>0</v>
      </c>
      <c r="DL68" t="str">
        <v>Início</v>
      </c>
      <c r="DM68">
        <v>0</v>
      </c>
      <c r="DN68">
        <v>0</v>
      </c>
      <c r="DO68" t="str">
        <v>Fim</v>
      </c>
      <c r="DP68">
        <v>0</v>
      </c>
      <c r="DQ68">
        <v>0</v>
      </c>
      <c r="DR68" t="str">
        <v>2.2.2</v>
      </c>
      <c r="DS68">
        <v>0</v>
      </c>
      <c r="DT68">
        <v>0</v>
      </c>
      <c r="DU68" t="str">
        <v>SubAtividade</v>
      </c>
      <c r="DV68">
        <v>0</v>
      </c>
      <c r="DW68">
        <v>0</v>
      </c>
      <c r="DX68">
        <v>0</v>
      </c>
      <c r="DY68">
        <v>0</v>
      </c>
      <c r="DZ68">
        <v>0</v>
      </c>
      <c r="EA68" t="str">
        <v>Despesa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 t="str">
        <v>Categoria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 t="str">
        <v>Subcategoria</v>
      </c>
      <c r="EQ68">
        <v>0</v>
      </c>
      <c r="ER68">
        <v>0</v>
      </c>
      <c r="ES68">
        <v>0</v>
      </c>
      <c r="ET68">
        <v>0</v>
      </c>
      <c r="EU68" t="str">
        <v>Fonte*</v>
      </c>
      <c r="EV68">
        <v>0</v>
      </c>
      <c r="EW68">
        <v>0</v>
      </c>
      <c r="EX68">
        <v>0</v>
      </c>
      <c r="EY68" t="str">
        <v>Unid</v>
      </c>
      <c r="EZ68">
        <v>0</v>
      </c>
      <c r="FA68" t="str">
        <v>Valor 
Unit</v>
      </c>
      <c r="FB68">
        <v>0</v>
      </c>
      <c r="FC68">
        <v>0</v>
      </c>
      <c r="FD68" t="str">
        <v>Qtde</v>
      </c>
      <c r="FE68">
        <v>0</v>
      </c>
      <c r="FF68">
        <v>0</v>
      </c>
      <c r="FH68" t="str">
        <v>Tesouraria</v>
      </c>
      <c r="FI68" t="str">
        <v>2.3</v>
      </c>
      <c r="FJ68">
        <v>0</v>
      </c>
      <c r="FK68" t="str">
        <v>Atividade</v>
      </c>
      <c r="FL68">
        <v>0</v>
      </c>
      <c r="FM68">
        <v>0</v>
      </c>
      <c r="FN68" t="str">
        <v>Início</v>
      </c>
      <c r="FO68">
        <v>0</v>
      </c>
      <c r="FP68">
        <v>0</v>
      </c>
      <c r="FQ68" t="str">
        <v>Fim</v>
      </c>
      <c r="FR68">
        <v>0</v>
      </c>
      <c r="FS68">
        <v>0</v>
      </c>
      <c r="FT68" t="str">
        <v>2.3.2</v>
      </c>
      <c r="FU68">
        <v>0</v>
      </c>
      <c r="FV68">
        <v>0</v>
      </c>
      <c r="FW68" t="str">
        <v>SubAtividade</v>
      </c>
      <c r="FX68">
        <v>0</v>
      </c>
      <c r="FY68">
        <v>0</v>
      </c>
      <c r="FZ68">
        <v>0</v>
      </c>
      <c r="GA68">
        <v>0</v>
      </c>
      <c r="GB68">
        <v>0</v>
      </c>
      <c r="GC68" t="str">
        <v>Despesa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 t="str">
        <v>Categoria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 t="str">
        <v>Subcategoria</v>
      </c>
      <c r="GS68">
        <v>0</v>
      </c>
      <c r="GT68">
        <v>0</v>
      </c>
      <c r="GU68">
        <v>0</v>
      </c>
      <c r="GV68">
        <v>0</v>
      </c>
      <c r="GW68" t="str">
        <v>Fonte*</v>
      </c>
      <c r="GX68">
        <v>0</v>
      </c>
      <c r="GY68">
        <v>0</v>
      </c>
      <c r="GZ68">
        <v>0</v>
      </c>
      <c r="HA68" t="str">
        <v>Unid</v>
      </c>
      <c r="HB68">
        <v>0</v>
      </c>
      <c r="HC68" t="str">
        <v>Valor 
Unit</v>
      </c>
      <c r="HD68">
        <v>0</v>
      </c>
      <c r="HE68">
        <v>0</v>
      </c>
      <c r="HF68" t="str">
        <v>Qtde</v>
      </c>
      <c r="HG68">
        <v>0</v>
      </c>
      <c r="HH68">
        <v>0</v>
      </c>
    </row>
    <row r="69" spans="1:216" x14ac:dyDescent="0.25">
      <c r="A69">
        <v>16</v>
      </c>
      <c r="B69" t="str">
        <f>'04.04_PLANO DE TRABALHO'!$BV$7</f>
        <v>Tesouraria</v>
      </c>
      <c r="C69" t="str">
        <f>IF('04.04_PLANO DE TRABALHO'!BH25="",C68,'04.04_PLANO DE TRABALHO'!BH25)</f>
        <v>Total da Atividade:</v>
      </c>
      <c r="D69">
        <f>IF('04.04_PLANO DE TRABALHO'!BI25="",D68,'04.04_PLANO DE TRABALHO'!BI25)</f>
        <v>0</v>
      </c>
      <c r="E69" t="str">
        <f>IF(OR('04.04_PLANO DE TRABALHO'!BJ25="",'04.04_PLANO DE TRABALHO'!BJ25="Planejado",'04.04_PLANO DE TRABALHO'!BJ25="Realizado"),E68,'04.04_PLANO DE TRABALHO'!BJ25)</f>
        <v>Atividade</v>
      </c>
      <c r="F69">
        <f>IF('04.04_PLANO DE TRABALHO'!BK25="",F68,'04.04_PLANO DE TRABALHO'!BK25)</f>
        <v>0</v>
      </c>
      <c r="G69">
        <f>IF('04.04_PLANO DE TRABALHO'!BL25="",G68,'04.04_PLANO DE TRABALHO'!BL25)</f>
        <v>0</v>
      </c>
      <c r="H69" t="str">
        <f>IF('04.04_PLANO DE TRABALHO'!BM25="",H68,'04.04_PLANO DE TRABALHO'!BM25)</f>
        <v>Início</v>
      </c>
      <c r="I69">
        <f>IF('04.04_PLANO DE TRABALHO'!BN25="",I68,'04.04_PLANO DE TRABALHO'!BN25)</f>
        <v>0</v>
      </c>
      <c r="J69">
        <f>IF('04.04_PLANO DE TRABALHO'!BO25="",J68,'04.04_PLANO DE TRABALHO'!BO25)</f>
        <v>0</v>
      </c>
      <c r="K69" t="str">
        <f>IF('04.04_PLANO DE TRABALHO'!BP25="",K68,'04.04_PLANO DE TRABALHO'!BP25)</f>
        <v>Fim</v>
      </c>
      <c r="L69">
        <f>IF('04.04_PLANO DE TRABALHO'!BQ25="",L68,'04.04_PLANO DE TRABALHO'!BQ25)</f>
        <v>0</v>
      </c>
      <c r="M69">
        <f>IF('04.04_PLANO DE TRABALHO'!BR25="",M68,'04.04_PLANO DE TRABALHO'!BR25)</f>
        <v>0</v>
      </c>
      <c r="N69" t="str">
        <f>IF('04.04_PLANO DE TRABALHO'!BS25="",N68,'04.04_PLANO DE TRABALHO'!BS25)</f>
        <v>Total da SubAtividade:</v>
      </c>
      <c r="O69">
        <f>IF('04.04_PLANO DE TRABALHO'!BT25="",O68,'04.04_PLANO DE TRABALHO'!BT25)</f>
        <v>0</v>
      </c>
      <c r="P69">
        <f>IF('04.04_PLANO DE TRABALHO'!BU25="",P68,'04.04_PLANO DE TRABALHO'!BU25)</f>
        <v>0</v>
      </c>
      <c r="Q69" t="str">
        <f>IF('04.04_PLANO DE TRABALHO'!BV25="",Q68,'04.04_PLANO DE TRABALHO'!BV25)</f>
        <v>SubAtividade</v>
      </c>
      <c r="R69">
        <f>IF('04.04_PLANO DE TRABALHO'!BW25="",R68,'04.04_PLANO DE TRABALHO'!BW25)</f>
        <v>0</v>
      </c>
      <c r="S69">
        <f>IF('04.04_PLANO DE TRABALHO'!BX25="",S68,'04.04_PLANO DE TRABALHO'!BX25)</f>
        <v>0</v>
      </c>
      <c r="T69">
        <f>IF('04.04_PLANO DE TRABALHO'!BY25="",T68,'04.04_PLANO DE TRABALHO'!BY25)</f>
        <v>0</v>
      </c>
      <c r="U69">
        <f>IF('04.04_PLANO DE TRABALHO'!BZ25="",U68,'04.04_PLANO DE TRABALHO'!BZ25)</f>
        <v>0</v>
      </c>
      <c r="V69">
        <f>IF('04.04_PLANO DE TRABALHO'!CA25="",V68,'04.04_PLANO DE TRABALHO'!CA25)</f>
        <v>0</v>
      </c>
      <c r="W69" t="str">
        <f>IF('04.04_PLANO DE TRABALHO'!CB25="",W68,'04.04_PLANO DE TRABALHO'!CB25)</f>
        <v>Despesa</v>
      </c>
      <c r="X69">
        <f>IF('04.04_PLANO DE TRABALHO'!CC25="",X68,'04.04_PLANO DE TRABALHO'!CC25)</f>
        <v>0</v>
      </c>
      <c r="Y69">
        <f>IF('04.04_PLANO DE TRABALHO'!CD25="",Y68,'04.04_PLANO DE TRABALHO'!CD25)</f>
        <v>0</v>
      </c>
      <c r="Z69">
        <f>IF('04.04_PLANO DE TRABALHO'!CE25="",Z68,'04.04_PLANO DE TRABALHO'!CE25)</f>
        <v>0</v>
      </c>
      <c r="AA69">
        <f>IF('04.04_PLANO DE TRABALHO'!CF25="",AA68,'04.04_PLANO DE TRABALHO'!CF25)</f>
        <v>0</v>
      </c>
      <c r="AB69">
        <f>IF('04.04_PLANO DE TRABALHO'!CG25="",AB68,'04.04_PLANO DE TRABALHO'!CG25)</f>
        <v>0</v>
      </c>
      <c r="AC69">
        <f>IF('04.04_PLANO DE TRABALHO'!CH25="",AC68,'04.04_PLANO DE TRABALHO'!CH25)</f>
        <v>0</v>
      </c>
      <c r="AD69" t="str">
        <f>IF('04.04_PLANO DE TRABALHO'!CI25="",AD68,'04.04_PLANO DE TRABALHO'!CI25)</f>
        <v>Categoria</v>
      </c>
      <c r="AE69">
        <f>IF('04.04_PLANO DE TRABALHO'!CJ25="",AE68,'04.04_PLANO DE TRABALHO'!CJ25)</f>
        <v>0</v>
      </c>
      <c r="AF69">
        <f>IF('04.04_PLANO DE TRABALHO'!CK25="",AF68,'04.04_PLANO DE TRABALHO'!CK25)</f>
        <v>0</v>
      </c>
      <c r="AG69">
        <f>IF('04.04_PLANO DE TRABALHO'!CL25="",AG68,'04.04_PLANO DE TRABALHO'!CL25)</f>
        <v>0</v>
      </c>
      <c r="AH69">
        <f>IF('04.04_PLANO DE TRABALHO'!CM25="",AH68,'04.04_PLANO DE TRABALHO'!CM25)</f>
        <v>0</v>
      </c>
      <c r="AI69">
        <f>IF('04.04_PLANO DE TRABALHO'!CN25="",AI68,'04.04_PLANO DE TRABALHO'!CN25)</f>
        <v>0</v>
      </c>
      <c r="AJ69">
        <f>IF('04.04_PLANO DE TRABALHO'!CO25="",AJ68,'04.04_PLANO DE TRABALHO'!CO25)</f>
        <v>0</v>
      </c>
      <c r="AK69">
        <f>IF('04.04_PLANO DE TRABALHO'!CP25="",AK68,'04.04_PLANO DE TRABALHO'!CP25)</f>
        <v>0</v>
      </c>
      <c r="AL69" t="str">
        <f>IF('04.04_PLANO DE TRABALHO'!CQ25="",AL68,'04.04_PLANO DE TRABALHO'!CQ25)</f>
        <v>Subcategoria</v>
      </c>
      <c r="AM69">
        <f>IF('04.04_PLANO DE TRABALHO'!CR25="",AM68,'04.04_PLANO DE TRABALHO'!CR25)</f>
        <v>0</v>
      </c>
      <c r="AN69">
        <f>IF('04.04_PLANO DE TRABALHO'!CS25="",AN68,'04.04_PLANO DE TRABALHO'!CS25)</f>
        <v>0</v>
      </c>
      <c r="AO69">
        <f>IF('04.04_PLANO DE TRABALHO'!CT25="",AO68,'04.04_PLANO DE TRABALHO'!CT25)</f>
        <v>0</v>
      </c>
      <c r="AP69">
        <f>IF('04.04_PLANO DE TRABALHO'!CU25="",AP68,'04.04_PLANO DE TRABALHO'!CU25)</f>
        <v>0</v>
      </c>
      <c r="AQ69" t="str">
        <f>IF('04.04_PLANO DE TRABALHO'!CV25="",AQ68,'04.04_PLANO DE TRABALHO'!CV25)</f>
        <v>Fonte*</v>
      </c>
      <c r="AR69">
        <f>IF('04.04_PLANO DE TRABALHO'!CW25="",AR68,'04.04_PLANO DE TRABALHO'!CW25)</f>
        <v>0</v>
      </c>
      <c r="AS69">
        <f>IF('04.04_PLANO DE TRABALHO'!CX25="",AS68,'04.04_PLANO DE TRABALHO'!CX25)</f>
        <v>0</v>
      </c>
      <c r="AT69">
        <f>IF('04.04_PLANO DE TRABALHO'!CY25="",AT68,'04.04_PLANO DE TRABALHO'!CY25)</f>
        <v>0</v>
      </c>
      <c r="AU69" t="str">
        <f>IF('04.04_PLANO DE TRABALHO'!CZ25="",AU68,'04.04_PLANO DE TRABALHO'!CZ25)</f>
        <v>Unid</v>
      </c>
      <c r="AV69">
        <f>IF('04.04_PLANO DE TRABALHO'!DA25="",AV68,'04.04_PLANO DE TRABALHO'!DA25)</f>
        <v>0</v>
      </c>
      <c r="AW69" t="str">
        <f>IF('04.04_PLANO DE TRABALHO'!DB25="",AW68,'04.04_PLANO DE TRABALHO'!DB25)</f>
        <v>Valor 
Unit</v>
      </c>
      <c r="AX69">
        <f>IF('04.04_PLANO DE TRABALHO'!DC25="",AX68,'04.04_PLANO DE TRABALHO'!DC25)</f>
        <v>0</v>
      </c>
      <c r="AY69">
        <f>IF('04.04_PLANO DE TRABALHO'!DD25="",AY68,'04.04_PLANO DE TRABALHO'!DD25)</f>
        <v>0</v>
      </c>
      <c r="AZ69" t="str">
        <f>IF('04.04_PLANO DE TRABALHO'!DE25="",AZ68,'04.04_PLANO DE TRABALHO'!DE25)</f>
        <v>Qtde</v>
      </c>
      <c r="BA69">
        <f>IF('04.04_PLANO DE TRABALHO'!DF25="",BA68,'04.04_PLANO DE TRABALHO'!DF25)</f>
        <v>0</v>
      </c>
      <c r="BB69">
        <f>IF('04.04_PLANO DE TRABALHO'!DG25="",BB68,'04.04_PLANO DE TRABALHO'!DG25)</f>
        <v>0</v>
      </c>
      <c r="BD69" t="str">
        <v>Tesouraria</v>
      </c>
      <c r="BE69" t="str">
        <v>2.2</v>
      </c>
      <c r="BF69">
        <v>0</v>
      </c>
      <c r="BG69" t="str">
        <v>Atividade</v>
      </c>
      <c r="BH69">
        <v>0</v>
      </c>
      <c r="BI69">
        <v>0</v>
      </c>
      <c r="BJ69" t="str">
        <v>Início</v>
      </c>
      <c r="BK69">
        <v>0</v>
      </c>
      <c r="BL69">
        <v>0</v>
      </c>
      <c r="BM69" t="str">
        <v>Fim</v>
      </c>
      <c r="BN69">
        <v>0</v>
      </c>
      <c r="BO69">
        <v>0</v>
      </c>
      <c r="BP69" t="str">
        <v>2.2.1</v>
      </c>
      <c r="BQ69">
        <v>0</v>
      </c>
      <c r="BR69">
        <v>0</v>
      </c>
      <c r="BS69" t="str">
        <v>SubAtividade</v>
      </c>
      <c r="BT69">
        <v>0</v>
      </c>
      <c r="BU69">
        <v>0</v>
      </c>
      <c r="BV69">
        <v>0</v>
      </c>
      <c r="BW69">
        <v>0</v>
      </c>
      <c r="BX69">
        <v>0</v>
      </c>
      <c r="BY69" t="str">
        <v>Despesa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 t="str">
        <v>Categoria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 t="str">
        <v>Subcategoria</v>
      </c>
      <c r="CO69">
        <v>0</v>
      </c>
      <c r="CP69">
        <v>0</v>
      </c>
      <c r="CQ69">
        <v>0</v>
      </c>
      <c r="CR69">
        <v>0</v>
      </c>
      <c r="CS69" t="str">
        <v>Fonte*</v>
      </c>
      <c r="CT69">
        <v>0</v>
      </c>
      <c r="CU69">
        <v>0</v>
      </c>
      <c r="CV69">
        <v>0</v>
      </c>
      <c r="CW69" t="str">
        <v>Unid</v>
      </c>
      <c r="CX69">
        <v>0</v>
      </c>
      <c r="CY69" t="str">
        <v>Valor 
Unit</v>
      </c>
      <c r="CZ69">
        <v>0</v>
      </c>
      <c r="DA69">
        <v>0</v>
      </c>
      <c r="DB69" t="str">
        <v>Qtde</v>
      </c>
      <c r="DC69">
        <v>0</v>
      </c>
      <c r="DD69">
        <v>0</v>
      </c>
      <c r="DF69" t="str">
        <v>Tesouraria</v>
      </c>
      <c r="DG69" t="str">
        <v>2.2</v>
      </c>
      <c r="DH69">
        <v>0</v>
      </c>
      <c r="DI69" t="str">
        <v>Atividade</v>
      </c>
      <c r="DJ69">
        <v>0</v>
      </c>
      <c r="DK69">
        <v>0</v>
      </c>
      <c r="DL69" t="str">
        <v>Início</v>
      </c>
      <c r="DM69">
        <v>0</v>
      </c>
      <c r="DN69">
        <v>0</v>
      </c>
      <c r="DO69" t="str">
        <v>Fim</v>
      </c>
      <c r="DP69">
        <v>0</v>
      </c>
      <c r="DQ69">
        <v>0</v>
      </c>
      <c r="DR69" t="str">
        <v>2.2.2</v>
      </c>
      <c r="DS69">
        <v>0</v>
      </c>
      <c r="DT69">
        <v>0</v>
      </c>
      <c r="DU69" t="str">
        <v>SubAtividade</v>
      </c>
      <c r="DV69">
        <v>0</v>
      </c>
      <c r="DW69">
        <v>0</v>
      </c>
      <c r="DX69">
        <v>0</v>
      </c>
      <c r="DY69">
        <v>0</v>
      </c>
      <c r="DZ69">
        <v>0</v>
      </c>
      <c r="EA69" t="str">
        <v>Despesa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 t="str">
        <v>Categoria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 t="str">
        <v>Subcategoria</v>
      </c>
      <c r="EQ69">
        <v>0</v>
      </c>
      <c r="ER69">
        <v>0</v>
      </c>
      <c r="ES69">
        <v>0</v>
      </c>
      <c r="ET69">
        <v>0</v>
      </c>
      <c r="EU69" t="str">
        <v>Fonte*</v>
      </c>
      <c r="EV69">
        <v>0</v>
      </c>
      <c r="EW69">
        <v>0</v>
      </c>
      <c r="EX69">
        <v>0</v>
      </c>
      <c r="EY69" t="str">
        <v>Unid</v>
      </c>
      <c r="EZ69">
        <v>0</v>
      </c>
      <c r="FA69" t="str">
        <v>Valor 
Unit</v>
      </c>
      <c r="FB69">
        <v>0</v>
      </c>
      <c r="FC69">
        <v>0</v>
      </c>
      <c r="FD69" t="str">
        <v>Qtde</v>
      </c>
      <c r="FE69">
        <v>0</v>
      </c>
      <c r="FF69">
        <v>0</v>
      </c>
      <c r="FH69" t="str">
        <v>Tesouraria</v>
      </c>
      <c r="FI69" t="str">
        <v>2.3</v>
      </c>
      <c r="FJ69">
        <v>0</v>
      </c>
      <c r="FK69" t="str">
        <v>Atividade</v>
      </c>
      <c r="FL69">
        <v>0</v>
      </c>
      <c r="FM69">
        <v>0</v>
      </c>
      <c r="FN69" t="str">
        <v>Início</v>
      </c>
      <c r="FO69">
        <v>0</v>
      </c>
      <c r="FP69">
        <v>0</v>
      </c>
      <c r="FQ69" t="str">
        <v>Fim</v>
      </c>
      <c r="FR69">
        <v>0</v>
      </c>
      <c r="FS69">
        <v>0</v>
      </c>
      <c r="FT69" t="str">
        <v>2.3.2</v>
      </c>
      <c r="FU69">
        <v>0</v>
      </c>
      <c r="FV69">
        <v>0</v>
      </c>
      <c r="FW69" t="str">
        <v>SubAtividade</v>
      </c>
      <c r="FX69">
        <v>0</v>
      </c>
      <c r="FY69">
        <v>0</v>
      </c>
      <c r="FZ69">
        <v>0</v>
      </c>
      <c r="GA69">
        <v>0</v>
      </c>
      <c r="GB69">
        <v>0</v>
      </c>
      <c r="GC69" t="str">
        <v>Despesa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 t="str">
        <v>Categoria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 t="str">
        <v>Subcategoria</v>
      </c>
      <c r="GS69">
        <v>0</v>
      </c>
      <c r="GT69">
        <v>0</v>
      </c>
      <c r="GU69">
        <v>0</v>
      </c>
      <c r="GV69">
        <v>0</v>
      </c>
      <c r="GW69" t="str">
        <v>Fonte*</v>
      </c>
      <c r="GX69">
        <v>0</v>
      </c>
      <c r="GY69">
        <v>0</v>
      </c>
      <c r="GZ69">
        <v>0</v>
      </c>
      <c r="HA69" t="str">
        <v>Unid</v>
      </c>
      <c r="HB69">
        <v>0</v>
      </c>
      <c r="HC69" t="str">
        <v>Valor 
Unit</v>
      </c>
      <c r="HD69">
        <v>0</v>
      </c>
      <c r="HE69">
        <v>0</v>
      </c>
      <c r="HF69" t="str">
        <v>Qtde</v>
      </c>
      <c r="HG69">
        <v>0</v>
      </c>
      <c r="HH69">
        <v>0</v>
      </c>
    </row>
    <row r="70" spans="1:216" x14ac:dyDescent="0.25">
      <c r="A70">
        <v>17</v>
      </c>
      <c r="B70" t="str">
        <f>'04.04_PLANO DE TRABALHO'!$BV$7</f>
        <v>Tesouraria</v>
      </c>
      <c r="C70" t="str">
        <f>IF('04.04_PLANO DE TRABALHO'!BH26="",C69,'04.04_PLANO DE TRABALHO'!BH26)</f>
        <v>Total da Atividade:</v>
      </c>
      <c r="D70">
        <f>IF('04.04_PLANO DE TRABALHO'!BI26="",D69,'04.04_PLANO DE TRABALHO'!BI26)</f>
        <v>0</v>
      </c>
      <c r="E70" t="str">
        <f>IF(OR('04.04_PLANO DE TRABALHO'!BJ26="",'04.04_PLANO DE TRABALHO'!BJ26="Planejado",'04.04_PLANO DE TRABALHO'!BJ26="Realizado"),E69,'04.04_PLANO DE TRABALHO'!BJ26)</f>
        <v>Atividade</v>
      </c>
      <c r="F70">
        <f>IF('04.04_PLANO DE TRABALHO'!BK26="",F69,'04.04_PLANO DE TRABALHO'!BK26)</f>
        <v>0</v>
      </c>
      <c r="G70">
        <f>IF('04.04_PLANO DE TRABALHO'!BL26="",G69,'04.04_PLANO DE TRABALHO'!BL26)</f>
        <v>0</v>
      </c>
      <c r="H70" t="str">
        <f>IF('04.04_PLANO DE TRABALHO'!BM26="",H69,'04.04_PLANO DE TRABALHO'!BM26)</f>
        <v>Início</v>
      </c>
      <c r="I70">
        <f>IF('04.04_PLANO DE TRABALHO'!BN26="",I69,'04.04_PLANO DE TRABALHO'!BN26)</f>
        <v>0</v>
      </c>
      <c r="J70">
        <f>IF('04.04_PLANO DE TRABALHO'!BO26="",J69,'04.04_PLANO DE TRABALHO'!BO26)</f>
        <v>0</v>
      </c>
      <c r="K70" t="str">
        <f>IF('04.04_PLANO DE TRABALHO'!BP26="",K69,'04.04_PLANO DE TRABALHO'!BP26)</f>
        <v>Fim</v>
      </c>
      <c r="L70">
        <f>IF('04.04_PLANO DE TRABALHO'!BQ26="",L69,'04.04_PLANO DE TRABALHO'!BQ26)</f>
        <v>0</v>
      </c>
      <c r="M70">
        <f>IF('04.04_PLANO DE TRABALHO'!BR26="",M69,'04.04_PLANO DE TRABALHO'!BR26)</f>
        <v>0</v>
      </c>
      <c r="N70" t="str">
        <f>IF('04.04_PLANO DE TRABALHO'!BS26="",N69,'04.04_PLANO DE TRABALHO'!BS26)</f>
        <v>Total da SubAtividade:</v>
      </c>
      <c r="O70">
        <f>IF('04.04_PLANO DE TRABALHO'!BT26="",O69,'04.04_PLANO DE TRABALHO'!BT26)</f>
        <v>0</v>
      </c>
      <c r="P70">
        <f>IF('04.04_PLANO DE TRABALHO'!BU26="",P69,'04.04_PLANO DE TRABALHO'!BU26)</f>
        <v>0</v>
      </c>
      <c r="Q70" t="str">
        <f>IF('04.04_PLANO DE TRABALHO'!BV26="",Q69,'04.04_PLANO DE TRABALHO'!BV26)</f>
        <v>SubAtividade</v>
      </c>
      <c r="R70">
        <f>IF('04.04_PLANO DE TRABALHO'!BW26="",R69,'04.04_PLANO DE TRABALHO'!BW26)</f>
        <v>0</v>
      </c>
      <c r="S70">
        <f>IF('04.04_PLANO DE TRABALHO'!BX26="",S69,'04.04_PLANO DE TRABALHO'!BX26)</f>
        <v>0</v>
      </c>
      <c r="T70">
        <f>IF('04.04_PLANO DE TRABALHO'!BY26="",T69,'04.04_PLANO DE TRABALHO'!BY26)</f>
        <v>0</v>
      </c>
      <c r="U70">
        <f>IF('04.04_PLANO DE TRABALHO'!BZ26="",U69,'04.04_PLANO DE TRABALHO'!BZ26)</f>
        <v>0</v>
      </c>
      <c r="V70">
        <f>IF('04.04_PLANO DE TRABALHO'!CA26="",V69,'04.04_PLANO DE TRABALHO'!CA26)</f>
        <v>0</v>
      </c>
      <c r="W70" t="str">
        <f>IF('04.04_PLANO DE TRABALHO'!CB26="",W69,'04.04_PLANO DE TRABALHO'!CB26)</f>
        <v>Despesa</v>
      </c>
      <c r="X70">
        <f>IF('04.04_PLANO DE TRABALHO'!CC26="",X69,'04.04_PLANO DE TRABALHO'!CC26)</f>
        <v>0</v>
      </c>
      <c r="Y70">
        <f>IF('04.04_PLANO DE TRABALHO'!CD26="",Y69,'04.04_PLANO DE TRABALHO'!CD26)</f>
        <v>0</v>
      </c>
      <c r="Z70">
        <f>IF('04.04_PLANO DE TRABALHO'!CE26="",Z69,'04.04_PLANO DE TRABALHO'!CE26)</f>
        <v>0</v>
      </c>
      <c r="AA70">
        <f>IF('04.04_PLANO DE TRABALHO'!CF26="",AA69,'04.04_PLANO DE TRABALHO'!CF26)</f>
        <v>0</v>
      </c>
      <c r="AB70">
        <f>IF('04.04_PLANO DE TRABALHO'!CG26="",AB69,'04.04_PLANO DE TRABALHO'!CG26)</f>
        <v>0</v>
      </c>
      <c r="AC70">
        <f>IF('04.04_PLANO DE TRABALHO'!CH26="",AC69,'04.04_PLANO DE TRABALHO'!CH26)</f>
        <v>0</v>
      </c>
      <c r="AD70" t="str">
        <f>IF('04.04_PLANO DE TRABALHO'!CI26="",AD69,'04.04_PLANO DE TRABALHO'!CI26)</f>
        <v>Categoria</v>
      </c>
      <c r="AE70">
        <f>IF('04.04_PLANO DE TRABALHO'!CJ26="",AE69,'04.04_PLANO DE TRABALHO'!CJ26)</f>
        <v>0</v>
      </c>
      <c r="AF70">
        <f>IF('04.04_PLANO DE TRABALHO'!CK26="",AF69,'04.04_PLANO DE TRABALHO'!CK26)</f>
        <v>0</v>
      </c>
      <c r="AG70">
        <f>IF('04.04_PLANO DE TRABALHO'!CL26="",AG69,'04.04_PLANO DE TRABALHO'!CL26)</f>
        <v>0</v>
      </c>
      <c r="AH70">
        <f>IF('04.04_PLANO DE TRABALHO'!CM26="",AH69,'04.04_PLANO DE TRABALHO'!CM26)</f>
        <v>0</v>
      </c>
      <c r="AI70">
        <f>IF('04.04_PLANO DE TRABALHO'!CN26="",AI69,'04.04_PLANO DE TRABALHO'!CN26)</f>
        <v>0</v>
      </c>
      <c r="AJ70">
        <f>IF('04.04_PLANO DE TRABALHO'!CO26="",AJ69,'04.04_PLANO DE TRABALHO'!CO26)</f>
        <v>0</v>
      </c>
      <c r="AK70">
        <f>IF('04.04_PLANO DE TRABALHO'!CP26="",AK69,'04.04_PLANO DE TRABALHO'!CP26)</f>
        <v>0</v>
      </c>
      <c r="AL70" t="str">
        <f>IF('04.04_PLANO DE TRABALHO'!CQ26="",AL69,'04.04_PLANO DE TRABALHO'!CQ26)</f>
        <v>Subcategoria</v>
      </c>
      <c r="AM70">
        <f>IF('04.04_PLANO DE TRABALHO'!CR26="",AM69,'04.04_PLANO DE TRABALHO'!CR26)</f>
        <v>0</v>
      </c>
      <c r="AN70">
        <f>IF('04.04_PLANO DE TRABALHO'!CS26="",AN69,'04.04_PLANO DE TRABALHO'!CS26)</f>
        <v>0</v>
      </c>
      <c r="AO70">
        <f>IF('04.04_PLANO DE TRABALHO'!CT26="",AO69,'04.04_PLANO DE TRABALHO'!CT26)</f>
        <v>0</v>
      </c>
      <c r="AP70">
        <f>IF('04.04_PLANO DE TRABALHO'!CU26="",AP69,'04.04_PLANO DE TRABALHO'!CU26)</f>
        <v>0</v>
      </c>
      <c r="AQ70" t="str">
        <f>IF('04.04_PLANO DE TRABALHO'!CV26="",AQ69,'04.04_PLANO DE TRABALHO'!CV26)</f>
        <v>Fonte*</v>
      </c>
      <c r="AR70">
        <f>IF('04.04_PLANO DE TRABALHO'!CW26="",AR69,'04.04_PLANO DE TRABALHO'!CW26)</f>
        <v>0</v>
      </c>
      <c r="AS70">
        <f>IF('04.04_PLANO DE TRABALHO'!CX26="",AS69,'04.04_PLANO DE TRABALHO'!CX26)</f>
        <v>0</v>
      </c>
      <c r="AT70">
        <f>IF('04.04_PLANO DE TRABALHO'!CY26="",AT69,'04.04_PLANO DE TRABALHO'!CY26)</f>
        <v>0</v>
      </c>
      <c r="AU70" t="str">
        <f>IF('04.04_PLANO DE TRABALHO'!CZ26="",AU69,'04.04_PLANO DE TRABALHO'!CZ26)</f>
        <v>Unid</v>
      </c>
      <c r="AV70">
        <f>IF('04.04_PLANO DE TRABALHO'!DA26="",AV69,'04.04_PLANO DE TRABALHO'!DA26)</f>
        <v>0</v>
      </c>
      <c r="AW70" t="str">
        <f>IF('04.04_PLANO DE TRABALHO'!DB26="",AW69,'04.04_PLANO DE TRABALHO'!DB26)</f>
        <v>Valor 
Unit</v>
      </c>
      <c r="AX70">
        <f>IF('04.04_PLANO DE TRABALHO'!DC26="",AX69,'04.04_PLANO DE TRABALHO'!DC26)</f>
        <v>0</v>
      </c>
      <c r="AY70">
        <f>IF('04.04_PLANO DE TRABALHO'!DD26="",AY69,'04.04_PLANO DE TRABALHO'!DD26)</f>
        <v>0</v>
      </c>
      <c r="AZ70" t="str">
        <f>IF('04.04_PLANO DE TRABALHO'!DE26="",AZ69,'04.04_PLANO DE TRABALHO'!DE26)</f>
        <v>Qtde</v>
      </c>
      <c r="BA70">
        <f>IF('04.04_PLANO DE TRABALHO'!DF26="",BA69,'04.04_PLANO DE TRABALHO'!DF26)</f>
        <v>0</v>
      </c>
      <c r="BB70">
        <f>IF('04.04_PLANO DE TRABALHO'!DG26="",BB69,'04.04_PLANO DE TRABALHO'!DG26)</f>
        <v>0</v>
      </c>
      <c r="BD70" t="str">
        <v>Tesouraria</v>
      </c>
      <c r="BE70" t="str">
        <v>2.2</v>
      </c>
      <c r="BF70">
        <v>0</v>
      </c>
      <c r="BG70" t="str">
        <v>Atividade</v>
      </c>
      <c r="BH70">
        <v>0</v>
      </c>
      <c r="BI70">
        <v>0</v>
      </c>
      <c r="BJ70" t="str">
        <v>Início</v>
      </c>
      <c r="BK70">
        <v>0</v>
      </c>
      <c r="BL70">
        <v>0</v>
      </c>
      <c r="BM70" t="str">
        <v>Fim</v>
      </c>
      <c r="BN70">
        <v>0</v>
      </c>
      <c r="BO70">
        <v>0</v>
      </c>
      <c r="BP70" t="str">
        <v>Total da SubAtividade:</v>
      </c>
      <c r="BQ70">
        <v>0</v>
      </c>
      <c r="BR70">
        <v>0</v>
      </c>
      <c r="BS70" t="str">
        <v>SubAtividade</v>
      </c>
      <c r="BT70">
        <v>0</v>
      </c>
      <c r="BU70">
        <v>0</v>
      </c>
      <c r="BV70">
        <v>0</v>
      </c>
      <c r="BW70">
        <v>0</v>
      </c>
      <c r="BX70">
        <v>0</v>
      </c>
      <c r="BY70" t="str">
        <v>Despesa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 t="str">
        <v>Categoria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 t="str">
        <v>Subcategoria</v>
      </c>
      <c r="CO70">
        <v>0</v>
      </c>
      <c r="CP70">
        <v>0</v>
      </c>
      <c r="CQ70">
        <v>0</v>
      </c>
      <c r="CR70">
        <v>0</v>
      </c>
      <c r="CS70" t="str">
        <v>Fonte*</v>
      </c>
      <c r="CT70">
        <v>0</v>
      </c>
      <c r="CU70">
        <v>0</v>
      </c>
      <c r="CV70">
        <v>0</v>
      </c>
      <c r="CW70" t="str">
        <v>Unid</v>
      </c>
      <c r="CX70">
        <v>0</v>
      </c>
      <c r="CY70" t="str">
        <v>Valor 
Unit</v>
      </c>
      <c r="CZ70">
        <v>0</v>
      </c>
      <c r="DA70">
        <v>0</v>
      </c>
      <c r="DB70" t="str">
        <v>Qtde</v>
      </c>
      <c r="DC70">
        <v>0</v>
      </c>
      <c r="DD70">
        <v>0</v>
      </c>
      <c r="DF70" t="str">
        <v>Tesouraria</v>
      </c>
      <c r="DG70" t="str">
        <v>2.2</v>
      </c>
      <c r="DH70">
        <v>0</v>
      </c>
      <c r="DI70" t="str">
        <v>Atividade</v>
      </c>
      <c r="DJ70">
        <v>0</v>
      </c>
      <c r="DK70">
        <v>0</v>
      </c>
      <c r="DL70" t="str">
        <v>Início</v>
      </c>
      <c r="DM70">
        <v>0</v>
      </c>
      <c r="DN70">
        <v>0</v>
      </c>
      <c r="DO70" t="str">
        <v>Fim</v>
      </c>
      <c r="DP70">
        <v>0</v>
      </c>
      <c r="DQ70">
        <v>0</v>
      </c>
      <c r="DR70" t="str">
        <v>2.2.2</v>
      </c>
      <c r="DS70">
        <v>0</v>
      </c>
      <c r="DT70">
        <v>0</v>
      </c>
      <c r="DU70" t="str">
        <v>SubAtividade</v>
      </c>
      <c r="DV70">
        <v>0</v>
      </c>
      <c r="DW70">
        <v>0</v>
      </c>
      <c r="DX70">
        <v>0</v>
      </c>
      <c r="DY70">
        <v>0</v>
      </c>
      <c r="DZ70">
        <v>0</v>
      </c>
      <c r="EA70" t="str">
        <v>Despesa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 t="str">
        <v>Categoria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 t="str">
        <v>Subcategoria</v>
      </c>
      <c r="EQ70">
        <v>0</v>
      </c>
      <c r="ER70">
        <v>0</v>
      </c>
      <c r="ES70">
        <v>0</v>
      </c>
      <c r="ET70">
        <v>0</v>
      </c>
      <c r="EU70" t="str">
        <v>Fonte*</v>
      </c>
      <c r="EV70">
        <v>0</v>
      </c>
      <c r="EW70">
        <v>0</v>
      </c>
      <c r="EX70">
        <v>0</v>
      </c>
      <c r="EY70" t="str">
        <v>Unid</v>
      </c>
      <c r="EZ70">
        <v>0</v>
      </c>
      <c r="FA70" t="str">
        <v>Valor 
Unit</v>
      </c>
      <c r="FB70">
        <v>0</v>
      </c>
      <c r="FC70">
        <v>0</v>
      </c>
      <c r="FD70" t="str">
        <v>Qtde</v>
      </c>
      <c r="FE70">
        <v>0</v>
      </c>
      <c r="FF70">
        <v>0</v>
      </c>
      <c r="FH70" t="str">
        <v>Tesouraria</v>
      </c>
      <c r="FI70" t="str">
        <v>2.3</v>
      </c>
      <c r="FJ70">
        <v>0</v>
      </c>
      <c r="FK70" t="str">
        <v>Atividade</v>
      </c>
      <c r="FL70">
        <v>0</v>
      </c>
      <c r="FM70">
        <v>0</v>
      </c>
      <c r="FN70" t="str">
        <v>Início</v>
      </c>
      <c r="FO70">
        <v>0</v>
      </c>
      <c r="FP70">
        <v>0</v>
      </c>
      <c r="FQ70" t="str">
        <v>Fim</v>
      </c>
      <c r="FR70">
        <v>0</v>
      </c>
      <c r="FS70">
        <v>0</v>
      </c>
      <c r="FT70" t="str">
        <v>2.3.2</v>
      </c>
      <c r="FU70">
        <v>0</v>
      </c>
      <c r="FV70">
        <v>0</v>
      </c>
      <c r="FW70" t="str">
        <v>SubAtividade</v>
      </c>
      <c r="FX70">
        <v>0</v>
      </c>
      <c r="FY70">
        <v>0</v>
      </c>
      <c r="FZ70">
        <v>0</v>
      </c>
      <c r="GA70">
        <v>0</v>
      </c>
      <c r="GB70">
        <v>0</v>
      </c>
      <c r="GC70" t="str">
        <v>Despesa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 t="str">
        <v>Categoria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 t="str">
        <v>Subcategoria</v>
      </c>
      <c r="GS70">
        <v>0</v>
      </c>
      <c r="GT70">
        <v>0</v>
      </c>
      <c r="GU70">
        <v>0</v>
      </c>
      <c r="GV70">
        <v>0</v>
      </c>
      <c r="GW70" t="str">
        <v>Fonte*</v>
      </c>
      <c r="GX70">
        <v>0</v>
      </c>
      <c r="GY70">
        <v>0</v>
      </c>
      <c r="GZ70">
        <v>0</v>
      </c>
      <c r="HA70" t="str">
        <v>Unid</v>
      </c>
      <c r="HB70">
        <v>0</v>
      </c>
      <c r="HC70" t="str">
        <v>Valor 
Unit</v>
      </c>
      <c r="HD70">
        <v>0</v>
      </c>
      <c r="HE70">
        <v>0</v>
      </c>
      <c r="HF70" t="str">
        <v>Qtde</v>
      </c>
      <c r="HG70">
        <v>0</v>
      </c>
      <c r="HH70">
        <v>0</v>
      </c>
    </row>
    <row r="71" spans="1:216" x14ac:dyDescent="0.25">
      <c r="A71">
        <v>18</v>
      </c>
      <c r="B71" t="str">
        <f>'04.04_PLANO DE TRABALHO'!$BV$7</f>
        <v>Tesouraria</v>
      </c>
      <c r="C71" t="str">
        <f>IF('04.04_PLANO DE TRABALHO'!BH27="",C70,'04.04_PLANO DE TRABALHO'!BH27)</f>
        <v>Cod</v>
      </c>
      <c r="D71">
        <f>IF('04.04_PLANO DE TRABALHO'!BI27="",D70,'04.04_PLANO DE TRABALHO'!BI27)</f>
        <v>0</v>
      </c>
      <c r="E71" t="str">
        <f>IF(OR('04.04_PLANO DE TRABALHO'!BJ27="",'04.04_PLANO DE TRABALHO'!BJ27="Planejado",'04.04_PLANO DE TRABALHO'!BJ27="Realizado"),E70,'04.04_PLANO DE TRABALHO'!BJ27)</f>
        <v>Atividade</v>
      </c>
      <c r="F71">
        <f>IF('04.04_PLANO DE TRABALHO'!BK27="",F70,'04.04_PLANO DE TRABALHO'!BK27)</f>
        <v>0</v>
      </c>
      <c r="G71">
        <f>IF('04.04_PLANO DE TRABALHO'!BL27="",G70,'04.04_PLANO DE TRABALHO'!BL27)</f>
        <v>0</v>
      </c>
      <c r="H71" t="str">
        <f>IF('04.04_PLANO DE TRABALHO'!BM27="",H70,'04.04_PLANO DE TRABALHO'!BM27)</f>
        <v>Início</v>
      </c>
      <c r="I71">
        <f>IF('04.04_PLANO DE TRABALHO'!BN27="",I70,'04.04_PLANO DE TRABALHO'!BN27)</f>
        <v>0</v>
      </c>
      <c r="J71">
        <f>IF('04.04_PLANO DE TRABALHO'!BO27="",J70,'04.04_PLANO DE TRABALHO'!BO27)</f>
        <v>0</v>
      </c>
      <c r="K71" t="str">
        <f>IF('04.04_PLANO DE TRABALHO'!BP27="",K70,'04.04_PLANO DE TRABALHO'!BP27)</f>
        <v>Fim</v>
      </c>
      <c r="L71">
        <f>IF('04.04_PLANO DE TRABALHO'!BQ27="",L70,'04.04_PLANO DE TRABALHO'!BQ27)</f>
        <v>0</v>
      </c>
      <c r="M71">
        <f>IF('04.04_PLANO DE TRABALHO'!BR27="",M70,'04.04_PLANO DE TRABALHO'!BR27)</f>
        <v>0</v>
      </c>
      <c r="N71" t="str">
        <f>IF('04.04_PLANO DE TRABALHO'!BS27="",N70,'04.04_PLANO DE TRABALHO'!BS27)</f>
        <v>Cod</v>
      </c>
      <c r="O71">
        <f>IF('04.04_PLANO DE TRABALHO'!BT27="",O70,'04.04_PLANO DE TRABALHO'!BT27)</f>
        <v>0</v>
      </c>
      <c r="P71">
        <f>IF('04.04_PLANO DE TRABALHO'!BU27="",P70,'04.04_PLANO DE TRABALHO'!BU27)</f>
        <v>0</v>
      </c>
      <c r="Q71" t="str">
        <f>IF('04.04_PLANO DE TRABALHO'!BV27="",Q70,'04.04_PLANO DE TRABALHO'!BV27)</f>
        <v>SubAtividade</v>
      </c>
      <c r="R71">
        <f>IF('04.04_PLANO DE TRABALHO'!BW27="",R70,'04.04_PLANO DE TRABALHO'!BW27)</f>
        <v>0</v>
      </c>
      <c r="S71">
        <f>IF('04.04_PLANO DE TRABALHO'!BX27="",S70,'04.04_PLANO DE TRABALHO'!BX27)</f>
        <v>0</v>
      </c>
      <c r="T71">
        <f>IF('04.04_PLANO DE TRABALHO'!BY27="",T70,'04.04_PLANO DE TRABALHO'!BY27)</f>
        <v>0</v>
      </c>
      <c r="U71">
        <f>IF('04.04_PLANO DE TRABALHO'!BZ27="",U70,'04.04_PLANO DE TRABALHO'!BZ27)</f>
        <v>0</v>
      </c>
      <c r="V71">
        <f>IF('04.04_PLANO DE TRABALHO'!CA27="",V70,'04.04_PLANO DE TRABALHO'!CA27)</f>
        <v>0</v>
      </c>
      <c r="W71" t="str">
        <f>IF('04.04_PLANO DE TRABALHO'!CB27="",W70,'04.04_PLANO DE TRABALHO'!CB27)</f>
        <v>Despesa</v>
      </c>
      <c r="X71">
        <f>IF('04.04_PLANO DE TRABALHO'!CC27="",X70,'04.04_PLANO DE TRABALHO'!CC27)</f>
        <v>0</v>
      </c>
      <c r="Y71">
        <f>IF('04.04_PLANO DE TRABALHO'!CD27="",Y70,'04.04_PLANO DE TRABALHO'!CD27)</f>
        <v>0</v>
      </c>
      <c r="Z71">
        <f>IF('04.04_PLANO DE TRABALHO'!CE27="",Z70,'04.04_PLANO DE TRABALHO'!CE27)</f>
        <v>0</v>
      </c>
      <c r="AA71">
        <f>IF('04.04_PLANO DE TRABALHO'!CF27="",AA70,'04.04_PLANO DE TRABALHO'!CF27)</f>
        <v>0</v>
      </c>
      <c r="AB71">
        <f>IF('04.04_PLANO DE TRABALHO'!CG27="",AB70,'04.04_PLANO DE TRABALHO'!CG27)</f>
        <v>0</v>
      </c>
      <c r="AC71">
        <f>IF('04.04_PLANO DE TRABALHO'!CH27="",AC70,'04.04_PLANO DE TRABALHO'!CH27)</f>
        <v>0</v>
      </c>
      <c r="AD71" t="str">
        <f>IF('04.04_PLANO DE TRABALHO'!CI27="",AD70,'04.04_PLANO DE TRABALHO'!CI27)</f>
        <v>Categoria</v>
      </c>
      <c r="AE71">
        <f>IF('04.04_PLANO DE TRABALHO'!CJ27="",AE70,'04.04_PLANO DE TRABALHO'!CJ27)</f>
        <v>0</v>
      </c>
      <c r="AF71">
        <f>IF('04.04_PLANO DE TRABALHO'!CK27="",AF70,'04.04_PLANO DE TRABALHO'!CK27)</f>
        <v>0</v>
      </c>
      <c r="AG71">
        <f>IF('04.04_PLANO DE TRABALHO'!CL27="",AG70,'04.04_PLANO DE TRABALHO'!CL27)</f>
        <v>0</v>
      </c>
      <c r="AH71">
        <f>IF('04.04_PLANO DE TRABALHO'!CM27="",AH70,'04.04_PLANO DE TRABALHO'!CM27)</f>
        <v>0</v>
      </c>
      <c r="AI71">
        <f>IF('04.04_PLANO DE TRABALHO'!CN27="",AI70,'04.04_PLANO DE TRABALHO'!CN27)</f>
        <v>0</v>
      </c>
      <c r="AJ71">
        <f>IF('04.04_PLANO DE TRABALHO'!CO27="",AJ70,'04.04_PLANO DE TRABALHO'!CO27)</f>
        <v>0</v>
      </c>
      <c r="AK71">
        <f>IF('04.04_PLANO DE TRABALHO'!CP27="",AK70,'04.04_PLANO DE TRABALHO'!CP27)</f>
        <v>0</v>
      </c>
      <c r="AL71" t="str">
        <f>IF('04.04_PLANO DE TRABALHO'!CQ27="",AL70,'04.04_PLANO DE TRABALHO'!CQ27)</f>
        <v>Subcategoria</v>
      </c>
      <c r="AM71">
        <f>IF('04.04_PLANO DE TRABALHO'!CR27="",AM70,'04.04_PLANO DE TRABALHO'!CR27)</f>
        <v>0</v>
      </c>
      <c r="AN71">
        <f>IF('04.04_PLANO DE TRABALHO'!CS27="",AN70,'04.04_PLANO DE TRABALHO'!CS27)</f>
        <v>0</v>
      </c>
      <c r="AO71">
        <f>IF('04.04_PLANO DE TRABALHO'!CT27="",AO70,'04.04_PLANO DE TRABALHO'!CT27)</f>
        <v>0</v>
      </c>
      <c r="AP71">
        <f>IF('04.04_PLANO DE TRABALHO'!CU27="",AP70,'04.04_PLANO DE TRABALHO'!CU27)</f>
        <v>0</v>
      </c>
      <c r="AQ71" t="str">
        <f>IF('04.04_PLANO DE TRABALHO'!CV27="",AQ70,'04.04_PLANO DE TRABALHO'!CV27)</f>
        <v>Fonte*</v>
      </c>
      <c r="AR71">
        <f>IF('04.04_PLANO DE TRABALHO'!CW27="",AR70,'04.04_PLANO DE TRABALHO'!CW27)</f>
        <v>0</v>
      </c>
      <c r="AS71">
        <f>IF('04.04_PLANO DE TRABALHO'!CX27="",AS70,'04.04_PLANO DE TRABALHO'!CX27)</f>
        <v>0</v>
      </c>
      <c r="AT71">
        <f>IF('04.04_PLANO DE TRABALHO'!CY27="",AT70,'04.04_PLANO DE TRABALHO'!CY27)</f>
        <v>0</v>
      </c>
      <c r="AU71" t="str">
        <f>IF('04.04_PLANO DE TRABALHO'!CZ27="",AU70,'04.04_PLANO DE TRABALHO'!CZ27)</f>
        <v>Unid</v>
      </c>
      <c r="AV71">
        <f>IF('04.04_PLANO DE TRABALHO'!DA27="",AV70,'04.04_PLANO DE TRABALHO'!DA27)</f>
        <v>0</v>
      </c>
      <c r="AW71" t="str">
        <f>IF('04.04_PLANO DE TRABALHO'!DB27="",AW70,'04.04_PLANO DE TRABALHO'!DB27)</f>
        <v>Valor 
Unit</v>
      </c>
      <c r="AX71">
        <f>IF('04.04_PLANO DE TRABALHO'!DC27="",AX70,'04.04_PLANO DE TRABALHO'!DC27)</f>
        <v>0</v>
      </c>
      <c r="AY71">
        <f>IF('04.04_PLANO DE TRABALHO'!DD27="",AY70,'04.04_PLANO DE TRABALHO'!DD27)</f>
        <v>0</v>
      </c>
      <c r="AZ71" t="str">
        <f>IF('04.04_PLANO DE TRABALHO'!DE27="",AZ70,'04.04_PLANO DE TRABALHO'!DE27)</f>
        <v>Qtde</v>
      </c>
      <c r="BA71">
        <f>IF('04.04_PLANO DE TRABALHO'!DF27="",BA70,'04.04_PLANO DE TRABALHO'!DF27)</f>
        <v>0</v>
      </c>
      <c r="BB71" t="str">
        <f>IF('04.04_PLANO DE TRABALHO'!DG27="",BB70,'04.04_PLANO DE TRABALHO'!DG27)</f>
        <v>Valor Total</v>
      </c>
      <c r="BD71" t="str">
        <v>Tesouraria</v>
      </c>
      <c r="BE71" t="str">
        <v>2.2</v>
      </c>
      <c r="BF71">
        <v>0</v>
      </c>
      <c r="BG71" t="str">
        <v>Atividade</v>
      </c>
      <c r="BH71">
        <v>0</v>
      </c>
      <c r="BI71">
        <v>0</v>
      </c>
      <c r="BJ71" t="str">
        <v>Início</v>
      </c>
      <c r="BK71">
        <v>0</v>
      </c>
      <c r="BL71">
        <v>0</v>
      </c>
      <c r="BM71" t="str">
        <v>Fim</v>
      </c>
      <c r="BN71">
        <v>0</v>
      </c>
      <c r="BO71">
        <v>0</v>
      </c>
      <c r="BP71" t="str">
        <v>2.2.2</v>
      </c>
      <c r="BQ71">
        <v>0</v>
      </c>
      <c r="BR71">
        <v>0</v>
      </c>
      <c r="BS71" t="str">
        <v>SubAtividade</v>
      </c>
      <c r="BT71">
        <v>0</v>
      </c>
      <c r="BU71">
        <v>0</v>
      </c>
      <c r="BV71">
        <v>0</v>
      </c>
      <c r="BW71">
        <v>0</v>
      </c>
      <c r="BX71">
        <v>0</v>
      </c>
      <c r="BY71" t="str">
        <v>Despesa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 t="str">
        <v>Categoria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 t="str">
        <v>Subcategoria</v>
      </c>
      <c r="CO71">
        <v>0</v>
      </c>
      <c r="CP71">
        <v>0</v>
      </c>
      <c r="CQ71">
        <v>0</v>
      </c>
      <c r="CR71">
        <v>0</v>
      </c>
      <c r="CS71" t="str">
        <v>Fonte*</v>
      </c>
      <c r="CT71">
        <v>0</v>
      </c>
      <c r="CU71">
        <v>0</v>
      </c>
      <c r="CV71">
        <v>0</v>
      </c>
      <c r="CW71" t="str">
        <v>Unid</v>
      </c>
      <c r="CX71">
        <v>0</v>
      </c>
      <c r="CY71" t="str">
        <v>Valor 
Unit</v>
      </c>
      <c r="CZ71">
        <v>0</v>
      </c>
      <c r="DA71">
        <v>0</v>
      </c>
      <c r="DB71" t="str">
        <v>Qtde</v>
      </c>
      <c r="DC71">
        <v>0</v>
      </c>
      <c r="DD71">
        <v>0</v>
      </c>
      <c r="DF71" t="str">
        <v>Tesouraria</v>
      </c>
      <c r="DG71" t="str">
        <v>2.2</v>
      </c>
      <c r="DH71">
        <v>0</v>
      </c>
      <c r="DI71" t="str">
        <v>Atividade</v>
      </c>
      <c r="DJ71">
        <v>0</v>
      </c>
      <c r="DK71">
        <v>0</v>
      </c>
      <c r="DL71" t="str">
        <v>Início</v>
      </c>
      <c r="DM71">
        <v>0</v>
      </c>
      <c r="DN71">
        <v>0</v>
      </c>
      <c r="DO71" t="str">
        <v>Fim</v>
      </c>
      <c r="DP71">
        <v>0</v>
      </c>
      <c r="DQ71">
        <v>0</v>
      </c>
      <c r="DR71" t="str">
        <v>2.2.2</v>
      </c>
      <c r="DS71">
        <v>0</v>
      </c>
      <c r="DT71">
        <v>0</v>
      </c>
      <c r="DU71" t="str">
        <v>SubAtividade</v>
      </c>
      <c r="DV71">
        <v>0</v>
      </c>
      <c r="DW71">
        <v>0</v>
      </c>
      <c r="DX71">
        <v>0</v>
      </c>
      <c r="DY71">
        <v>0</v>
      </c>
      <c r="DZ71">
        <v>0</v>
      </c>
      <c r="EA71" t="str">
        <v>Despesa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 t="str">
        <v>Categoria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 t="str">
        <v>Subcategoria</v>
      </c>
      <c r="EQ71">
        <v>0</v>
      </c>
      <c r="ER71">
        <v>0</v>
      </c>
      <c r="ES71">
        <v>0</v>
      </c>
      <c r="ET71">
        <v>0</v>
      </c>
      <c r="EU71" t="str">
        <v>Fonte*</v>
      </c>
      <c r="EV71">
        <v>0</v>
      </c>
      <c r="EW71">
        <v>0</v>
      </c>
      <c r="EX71">
        <v>0</v>
      </c>
      <c r="EY71" t="str">
        <v>Unid</v>
      </c>
      <c r="EZ71">
        <v>0</v>
      </c>
      <c r="FA71" t="str">
        <v>Valor 
Unit</v>
      </c>
      <c r="FB71">
        <v>0</v>
      </c>
      <c r="FC71">
        <v>0</v>
      </c>
      <c r="FD71" t="str">
        <v>Qtde</v>
      </c>
      <c r="FE71">
        <v>0</v>
      </c>
      <c r="FF71">
        <v>0</v>
      </c>
      <c r="FH71" t="str">
        <v>Tesouraria</v>
      </c>
      <c r="FI71" t="str">
        <v>2.3</v>
      </c>
      <c r="FJ71">
        <v>0</v>
      </c>
      <c r="FK71" t="str">
        <v>Atividade</v>
      </c>
      <c r="FL71">
        <v>0</v>
      </c>
      <c r="FM71">
        <v>0</v>
      </c>
      <c r="FN71" t="str">
        <v>Início</v>
      </c>
      <c r="FO71">
        <v>0</v>
      </c>
      <c r="FP71">
        <v>0</v>
      </c>
      <c r="FQ71" t="str">
        <v>Fim</v>
      </c>
      <c r="FR71">
        <v>0</v>
      </c>
      <c r="FS71">
        <v>0</v>
      </c>
      <c r="FT71" t="str">
        <v>2.3.2</v>
      </c>
      <c r="FU71">
        <v>0</v>
      </c>
      <c r="FV71">
        <v>0</v>
      </c>
      <c r="FW71" t="str">
        <v>SubAtividade</v>
      </c>
      <c r="FX71">
        <v>0</v>
      </c>
      <c r="FY71">
        <v>0</v>
      </c>
      <c r="FZ71">
        <v>0</v>
      </c>
      <c r="GA71">
        <v>0</v>
      </c>
      <c r="GB71">
        <v>0</v>
      </c>
      <c r="GC71" t="str">
        <v>Despesa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 t="str">
        <v>Categoria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 t="str">
        <v>Subcategoria</v>
      </c>
      <c r="GS71">
        <v>0</v>
      </c>
      <c r="GT71">
        <v>0</v>
      </c>
      <c r="GU71">
        <v>0</v>
      </c>
      <c r="GV71">
        <v>0</v>
      </c>
      <c r="GW71" t="str">
        <v>Fonte*</v>
      </c>
      <c r="GX71">
        <v>0</v>
      </c>
      <c r="GY71">
        <v>0</v>
      </c>
      <c r="GZ71">
        <v>0</v>
      </c>
      <c r="HA71" t="str">
        <v>Unid</v>
      </c>
      <c r="HB71">
        <v>0</v>
      </c>
      <c r="HC71" t="str">
        <v>Valor 
Unit</v>
      </c>
      <c r="HD71">
        <v>0</v>
      </c>
      <c r="HE71">
        <v>0</v>
      </c>
      <c r="HF71" t="str">
        <v>Qtde</v>
      </c>
      <c r="HG71">
        <v>0</v>
      </c>
      <c r="HH71">
        <v>0</v>
      </c>
    </row>
    <row r="72" spans="1:216" x14ac:dyDescent="0.25">
      <c r="A72">
        <v>19</v>
      </c>
      <c r="B72" t="str">
        <f>'04.04_PLANO DE TRABALHO'!$BV$7</f>
        <v>Tesouraria</v>
      </c>
      <c r="C72" t="str">
        <f>IF('04.04_PLANO DE TRABALHO'!BH28="",C71,'04.04_PLANO DE TRABALHO'!BH28)</f>
        <v>2.2</v>
      </c>
      <c r="D72">
        <f>IF('04.04_PLANO DE TRABALHO'!BI28="",D71,'04.04_PLANO DE TRABALHO'!BI28)</f>
        <v>0</v>
      </c>
      <c r="E72" t="str">
        <f>IF(OR('04.04_PLANO DE TRABALHO'!BJ28="",'04.04_PLANO DE TRABALHO'!BJ28="Planejado",'04.04_PLANO DE TRABALHO'!BJ28="Realizado"),E71,'04.04_PLANO DE TRABALHO'!BJ28)</f>
        <v>Atividade</v>
      </c>
      <c r="F72">
        <f>IF('04.04_PLANO DE TRABALHO'!BK28="",F71,'04.04_PLANO DE TRABALHO'!BK28)</f>
        <v>0</v>
      </c>
      <c r="G72">
        <f>IF('04.04_PLANO DE TRABALHO'!BL28="",G71,'04.04_PLANO DE TRABALHO'!BL28)</f>
        <v>0</v>
      </c>
      <c r="H72" t="str">
        <f>IF('04.04_PLANO DE TRABALHO'!BM28="",H71,'04.04_PLANO DE TRABALHO'!BM28)</f>
        <v>Início</v>
      </c>
      <c r="I72">
        <f>IF('04.04_PLANO DE TRABALHO'!BN28="",I71,'04.04_PLANO DE TRABALHO'!BN28)</f>
        <v>0</v>
      </c>
      <c r="J72">
        <f>IF('04.04_PLANO DE TRABALHO'!BO28="",J71,'04.04_PLANO DE TRABALHO'!BO28)</f>
        <v>0</v>
      </c>
      <c r="K72" t="str">
        <f>IF('04.04_PLANO DE TRABALHO'!BP28="",K71,'04.04_PLANO DE TRABALHO'!BP28)</f>
        <v>Fim</v>
      </c>
      <c r="L72">
        <f>IF('04.04_PLANO DE TRABALHO'!BQ28="",L71,'04.04_PLANO DE TRABALHO'!BQ28)</f>
        <v>0</v>
      </c>
      <c r="M72">
        <f>IF('04.04_PLANO DE TRABALHO'!BR28="",M71,'04.04_PLANO DE TRABALHO'!BR28)</f>
        <v>0</v>
      </c>
      <c r="N72" t="str">
        <f>IF('04.04_PLANO DE TRABALHO'!BS28="",N71,'04.04_PLANO DE TRABALHO'!BS28)</f>
        <v>2.2.1</v>
      </c>
      <c r="O72">
        <f>IF('04.04_PLANO DE TRABALHO'!BT28="",O71,'04.04_PLANO DE TRABALHO'!BT28)</f>
        <v>0</v>
      </c>
      <c r="P72">
        <f>IF('04.04_PLANO DE TRABALHO'!BU28="",P71,'04.04_PLANO DE TRABALHO'!BU28)</f>
        <v>0</v>
      </c>
      <c r="Q72" t="str">
        <f>IF('04.04_PLANO DE TRABALHO'!BV28="",Q71,'04.04_PLANO DE TRABALHO'!BV28)</f>
        <v>SubAtividade</v>
      </c>
      <c r="R72">
        <f>IF('04.04_PLANO DE TRABALHO'!BW28="",R71,'04.04_PLANO DE TRABALHO'!BW28)</f>
        <v>0</v>
      </c>
      <c r="S72">
        <f>IF('04.04_PLANO DE TRABALHO'!BX28="",S71,'04.04_PLANO DE TRABALHO'!BX28)</f>
        <v>0</v>
      </c>
      <c r="T72">
        <f>IF('04.04_PLANO DE TRABALHO'!BY28="",T71,'04.04_PLANO DE TRABALHO'!BY28)</f>
        <v>0</v>
      </c>
      <c r="U72">
        <f>IF('04.04_PLANO DE TRABALHO'!BZ28="",U71,'04.04_PLANO DE TRABALHO'!BZ28)</f>
        <v>0</v>
      </c>
      <c r="V72">
        <f>IF('04.04_PLANO DE TRABALHO'!CA28="",V71,'04.04_PLANO DE TRABALHO'!CA28)</f>
        <v>0</v>
      </c>
      <c r="W72" t="str">
        <f>IF('04.04_PLANO DE TRABALHO'!CB28="",W71,'04.04_PLANO DE TRABALHO'!CB28)</f>
        <v>Despesa</v>
      </c>
      <c r="X72">
        <f>IF('04.04_PLANO DE TRABALHO'!CC28="",X71,'04.04_PLANO DE TRABALHO'!CC28)</f>
        <v>0</v>
      </c>
      <c r="Y72">
        <f>IF('04.04_PLANO DE TRABALHO'!CD28="",Y71,'04.04_PLANO DE TRABALHO'!CD28)</f>
        <v>0</v>
      </c>
      <c r="Z72">
        <f>IF('04.04_PLANO DE TRABALHO'!CE28="",Z71,'04.04_PLANO DE TRABALHO'!CE28)</f>
        <v>0</v>
      </c>
      <c r="AA72">
        <f>IF('04.04_PLANO DE TRABALHO'!CF28="",AA71,'04.04_PLANO DE TRABALHO'!CF28)</f>
        <v>0</v>
      </c>
      <c r="AB72">
        <f>IF('04.04_PLANO DE TRABALHO'!CG28="",AB71,'04.04_PLANO DE TRABALHO'!CG28)</f>
        <v>0</v>
      </c>
      <c r="AC72">
        <f>IF('04.04_PLANO DE TRABALHO'!CH28="",AC71,'04.04_PLANO DE TRABALHO'!CH28)</f>
        <v>0</v>
      </c>
      <c r="AD72" t="str">
        <f>IF('04.04_PLANO DE TRABALHO'!CI28="",AD71,'04.04_PLANO DE TRABALHO'!CI28)</f>
        <v>Categoria</v>
      </c>
      <c r="AE72">
        <f>IF('04.04_PLANO DE TRABALHO'!CJ28="",AE71,'04.04_PLANO DE TRABALHO'!CJ28)</f>
        <v>0</v>
      </c>
      <c r="AF72">
        <f>IF('04.04_PLANO DE TRABALHO'!CK28="",AF71,'04.04_PLANO DE TRABALHO'!CK28)</f>
        <v>0</v>
      </c>
      <c r="AG72">
        <f>IF('04.04_PLANO DE TRABALHO'!CL28="",AG71,'04.04_PLANO DE TRABALHO'!CL28)</f>
        <v>0</v>
      </c>
      <c r="AH72">
        <f>IF('04.04_PLANO DE TRABALHO'!CM28="",AH71,'04.04_PLANO DE TRABALHO'!CM28)</f>
        <v>0</v>
      </c>
      <c r="AI72">
        <f>IF('04.04_PLANO DE TRABALHO'!CN28="",AI71,'04.04_PLANO DE TRABALHO'!CN28)</f>
        <v>0</v>
      </c>
      <c r="AJ72">
        <f>IF('04.04_PLANO DE TRABALHO'!CO28="",AJ71,'04.04_PLANO DE TRABALHO'!CO28)</f>
        <v>0</v>
      </c>
      <c r="AK72">
        <f>IF('04.04_PLANO DE TRABALHO'!CP28="",AK71,'04.04_PLANO DE TRABALHO'!CP28)</f>
        <v>0</v>
      </c>
      <c r="AL72" t="str">
        <f>IF('04.04_PLANO DE TRABALHO'!CQ28="",AL71,'04.04_PLANO DE TRABALHO'!CQ28)</f>
        <v>Subcategoria</v>
      </c>
      <c r="AM72">
        <f>IF('04.04_PLANO DE TRABALHO'!CR28="",AM71,'04.04_PLANO DE TRABALHO'!CR28)</f>
        <v>0</v>
      </c>
      <c r="AN72">
        <f>IF('04.04_PLANO DE TRABALHO'!CS28="",AN71,'04.04_PLANO DE TRABALHO'!CS28)</f>
        <v>0</v>
      </c>
      <c r="AO72">
        <f>IF('04.04_PLANO DE TRABALHO'!CT28="",AO71,'04.04_PLANO DE TRABALHO'!CT28)</f>
        <v>0</v>
      </c>
      <c r="AP72">
        <f>IF('04.04_PLANO DE TRABALHO'!CU28="",AP71,'04.04_PLANO DE TRABALHO'!CU28)</f>
        <v>0</v>
      </c>
      <c r="AQ72" t="str">
        <f>IF('04.04_PLANO DE TRABALHO'!CV28="",AQ71,'04.04_PLANO DE TRABALHO'!CV28)</f>
        <v>Fonte*</v>
      </c>
      <c r="AR72">
        <f>IF('04.04_PLANO DE TRABALHO'!CW28="",AR71,'04.04_PLANO DE TRABALHO'!CW28)</f>
        <v>0</v>
      </c>
      <c r="AS72">
        <f>IF('04.04_PLANO DE TRABALHO'!CX28="",AS71,'04.04_PLANO DE TRABALHO'!CX28)</f>
        <v>0</v>
      </c>
      <c r="AT72">
        <f>IF('04.04_PLANO DE TRABALHO'!CY28="",AT71,'04.04_PLANO DE TRABALHO'!CY28)</f>
        <v>0</v>
      </c>
      <c r="AU72" t="str">
        <f>IF('04.04_PLANO DE TRABALHO'!CZ28="",AU71,'04.04_PLANO DE TRABALHO'!CZ28)</f>
        <v>Unid</v>
      </c>
      <c r="AV72">
        <f>IF('04.04_PLANO DE TRABALHO'!DA28="",AV71,'04.04_PLANO DE TRABALHO'!DA28)</f>
        <v>0</v>
      </c>
      <c r="AW72" t="str">
        <f>IF('04.04_PLANO DE TRABALHO'!DB28="",AW71,'04.04_PLANO DE TRABALHO'!DB28)</f>
        <v>Valor 
Unit</v>
      </c>
      <c r="AX72">
        <f>IF('04.04_PLANO DE TRABALHO'!DC28="",AX71,'04.04_PLANO DE TRABALHO'!DC28)</f>
        <v>0</v>
      </c>
      <c r="AY72">
        <f>IF('04.04_PLANO DE TRABALHO'!DD28="",AY71,'04.04_PLANO DE TRABALHO'!DD28)</f>
        <v>0</v>
      </c>
      <c r="AZ72" t="str">
        <f>IF('04.04_PLANO DE TRABALHO'!DE28="",AZ71,'04.04_PLANO DE TRABALHO'!DE28)</f>
        <v>Qtde</v>
      </c>
      <c r="BA72">
        <f>IF('04.04_PLANO DE TRABALHO'!DF28="",BA71,'04.04_PLANO DE TRABALHO'!DF28)</f>
        <v>0</v>
      </c>
      <c r="BB72">
        <f>IF('04.04_PLANO DE TRABALHO'!DG28="",BB71,'04.04_PLANO DE TRABALHO'!DG28)</f>
        <v>0</v>
      </c>
      <c r="BD72" t="str">
        <v>Tesouraria</v>
      </c>
      <c r="BE72" t="str">
        <v>2.2</v>
      </c>
      <c r="BF72">
        <v>0</v>
      </c>
      <c r="BG72" t="str">
        <v>Atividade</v>
      </c>
      <c r="BH72">
        <v>0</v>
      </c>
      <c r="BI72">
        <v>0</v>
      </c>
      <c r="BJ72" t="str">
        <v>Início</v>
      </c>
      <c r="BK72">
        <v>0</v>
      </c>
      <c r="BL72">
        <v>0</v>
      </c>
      <c r="BM72" t="str">
        <v>Fim</v>
      </c>
      <c r="BN72">
        <v>0</v>
      </c>
      <c r="BO72">
        <v>0</v>
      </c>
      <c r="BP72" t="str">
        <v>2.2.2</v>
      </c>
      <c r="BQ72">
        <v>0</v>
      </c>
      <c r="BR72">
        <v>0</v>
      </c>
      <c r="BS72" t="str">
        <v>SubAtividade</v>
      </c>
      <c r="BT72">
        <v>0</v>
      </c>
      <c r="BU72">
        <v>0</v>
      </c>
      <c r="BV72">
        <v>0</v>
      </c>
      <c r="BW72">
        <v>0</v>
      </c>
      <c r="BX72">
        <v>0</v>
      </c>
      <c r="BY72" t="str">
        <v>Despesa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 t="str">
        <v>Categoria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 t="str">
        <v>Subcategoria</v>
      </c>
      <c r="CO72">
        <v>0</v>
      </c>
      <c r="CP72">
        <v>0</v>
      </c>
      <c r="CQ72">
        <v>0</v>
      </c>
      <c r="CR72">
        <v>0</v>
      </c>
      <c r="CS72" t="str">
        <v>Fonte*</v>
      </c>
      <c r="CT72">
        <v>0</v>
      </c>
      <c r="CU72">
        <v>0</v>
      </c>
      <c r="CV72">
        <v>0</v>
      </c>
      <c r="CW72" t="str">
        <v>Unid</v>
      </c>
      <c r="CX72">
        <v>0</v>
      </c>
      <c r="CY72" t="str">
        <v>Valor 
Unit</v>
      </c>
      <c r="CZ72">
        <v>0</v>
      </c>
      <c r="DA72">
        <v>0</v>
      </c>
      <c r="DB72" t="str">
        <v>Qtde</v>
      </c>
      <c r="DC72">
        <v>0</v>
      </c>
      <c r="DD72">
        <v>0</v>
      </c>
      <c r="DF72" t="str">
        <v>Tesouraria</v>
      </c>
      <c r="DG72" t="str">
        <v>2.2</v>
      </c>
      <c r="DH72">
        <v>0</v>
      </c>
      <c r="DI72" t="str">
        <v>Atividade</v>
      </c>
      <c r="DJ72">
        <v>0</v>
      </c>
      <c r="DK72">
        <v>0</v>
      </c>
      <c r="DL72" t="str">
        <v>Início</v>
      </c>
      <c r="DM72">
        <v>0</v>
      </c>
      <c r="DN72">
        <v>0</v>
      </c>
      <c r="DO72" t="str">
        <v>Fim</v>
      </c>
      <c r="DP72">
        <v>0</v>
      </c>
      <c r="DQ72">
        <v>0</v>
      </c>
      <c r="DR72" t="str">
        <v>Total da SubAtividade:</v>
      </c>
      <c r="DS72">
        <v>0</v>
      </c>
      <c r="DT72">
        <v>0</v>
      </c>
      <c r="DU72" t="str">
        <v>SubAtividade</v>
      </c>
      <c r="DV72">
        <v>0</v>
      </c>
      <c r="DW72">
        <v>0</v>
      </c>
      <c r="DX72">
        <v>0</v>
      </c>
      <c r="DY72">
        <v>0</v>
      </c>
      <c r="DZ72">
        <v>0</v>
      </c>
      <c r="EA72" t="str">
        <v>Despesa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 t="str">
        <v>Categoria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 t="str">
        <v>Subcategoria</v>
      </c>
      <c r="EQ72">
        <v>0</v>
      </c>
      <c r="ER72">
        <v>0</v>
      </c>
      <c r="ES72">
        <v>0</v>
      </c>
      <c r="ET72">
        <v>0</v>
      </c>
      <c r="EU72" t="str">
        <v>Fonte*</v>
      </c>
      <c r="EV72">
        <v>0</v>
      </c>
      <c r="EW72">
        <v>0</v>
      </c>
      <c r="EX72">
        <v>0</v>
      </c>
      <c r="EY72" t="str">
        <v>Unid</v>
      </c>
      <c r="EZ72">
        <v>0</v>
      </c>
      <c r="FA72" t="str">
        <v>Valor 
Unit</v>
      </c>
      <c r="FB72">
        <v>0</v>
      </c>
      <c r="FC72">
        <v>0</v>
      </c>
      <c r="FD72" t="str">
        <v>Qtde</v>
      </c>
      <c r="FE72">
        <v>0</v>
      </c>
      <c r="FF72">
        <v>0</v>
      </c>
      <c r="FH72" t="str">
        <v>Tesouraria</v>
      </c>
      <c r="FI72" t="str">
        <v>2.3</v>
      </c>
      <c r="FJ72">
        <v>0</v>
      </c>
      <c r="FK72" t="str">
        <v>Atividade</v>
      </c>
      <c r="FL72">
        <v>0</v>
      </c>
      <c r="FM72">
        <v>0</v>
      </c>
      <c r="FN72" t="str">
        <v>Início</v>
      </c>
      <c r="FO72">
        <v>0</v>
      </c>
      <c r="FP72">
        <v>0</v>
      </c>
      <c r="FQ72" t="str">
        <v>Fim</v>
      </c>
      <c r="FR72">
        <v>0</v>
      </c>
      <c r="FS72">
        <v>0</v>
      </c>
      <c r="FT72" t="str">
        <v>2.3.3</v>
      </c>
      <c r="FU72">
        <v>0</v>
      </c>
      <c r="FV72">
        <v>0</v>
      </c>
      <c r="FW72" t="str">
        <v>SubAtividade</v>
      </c>
      <c r="FX72">
        <v>0</v>
      </c>
      <c r="FY72">
        <v>0</v>
      </c>
      <c r="FZ72">
        <v>0</v>
      </c>
      <c r="GA72">
        <v>0</v>
      </c>
      <c r="GB72">
        <v>0</v>
      </c>
      <c r="GC72" t="str">
        <v>Despesa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 t="str">
        <v>Categoria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 t="str">
        <v>Subcategoria</v>
      </c>
      <c r="GS72">
        <v>0</v>
      </c>
      <c r="GT72">
        <v>0</v>
      </c>
      <c r="GU72">
        <v>0</v>
      </c>
      <c r="GV72">
        <v>0</v>
      </c>
      <c r="GW72" t="str">
        <v>Fonte*</v>
      </c>
      <c r="GX72">
        <v>0</v>
      </c>
      <c r="GY72">
        <v>0</v>
      </c>
      <c r="GZ72">
        <v>0</v>
      </c>
      <c r="HA72" t="str">
        <v>Unid</v>
      </c>
      <c r="HB72">
        <v>0</v>
      </c>
      <c r="HC72" t="str">
        <v>Valor 
Unit</v>
      </c>
      <c r="HD72">
        <v>0</v>
      </c>
      <c r="HE72">
        <v>0</v>
      </c>
      <c r="HF72" t="str">
        <v>Qtde</v>
      </c>
      <c r="HG72">
        <v>0</v>
      </c>
      <c r="HH72">
        <v>0</v>
      </c>
    </row>
    <row r="73" spans="1:216" x14ac:dyDescent="0.25">
      <c r="A73">
        <v>20</v>
      </c>
      <c r="B73" t="str">
        <f>'04.04_PLANO DE TRABALHO'!$BV$7</f>
        <v>Tesouraria</v>
      </c>
      <c r="C73" t="str">
        <f>IF('04.04_PLANO DE TRABALHO'!BH29="",C72,'04.04_PLANO DE TRABALHO'!BH29)</f>
        <v>2.2</v>
      </c>
      <c r="D73">
        <f>IF('04.04_PLANO DE TRABALHO'!BI29="",D72,'04.04_PLANO DE TRABALHO'!BI29)</f>
        <v>0</v>
      </c>
      <c r="E73" t="str">
        <f>IF(OR('04.04_PLANO DE TRABALHO'!BJ29="",'04.04_PLANO DE TRABALHO'!BJ29="Planejado",'04.04_PLANO DE TRABALHO'!BJ29="Realizado"),E72,'04.04_PLANO DE TRABALHO'!BJ29)</f>
        <v>Atividade</v>
      </c>
      <c r="F73">
        <f>IF('04.04_PLANO DE TRABALHO'!BK29="",F72,'04.04_PLANO DE TRABALHO'!BK29)</f>
        <v>0</v>
      </c>
      <c r="G73">
        <f>IF('04.04_PLANO DE TRABALHO'!BL29="",G72,'04.04_PLANO DE TRABALHO'!BL29)</f>
        <v>0</v>
      </c>
      <c r="H73" t="str">
        <f>IF('04.04_PLANO DE TRABALHO'!BM29="",H72,'04.04_PLANO DE TRABALHO'!BM29)</f>
        <v>Início</v>
      </c>
      <c r="I73">
        <f>IF('04.04_PLANO DE TRABALHO'!BN29="",I72,'04.04_PLANO DE TRABALHO'!BN29)</f>
        <v>0</v>
      </c>
      <c r="J73">
        <f>IF('04.04_PLANO DE TRABALHO'!BO29="",J72,'04.04_PLANO DE TRABALHO'!BO29)</f>
        <v>0</v>
      </c>
      <c r="K73" t="str">
        <f>IF('04.04_PLANO DE TRABALHO'!BP29="",K72,'04.04_PLANO DE TRABALHO'!BP29)</f>
        <v>Fim</v>
      </c>
      <c r="L73">
        <f>IF('04.04_PLANO DE TRABALHO'!BQ29="",L72,'04.04_PLANO DE TRABALHO'!BQ29)</f>
        <v>0</v>
      </c>
      <c r="M73">
        <f>IF('04.04_PLANO DE TRABALHO'!BR29="",M72,'04.04_PLANO DE TRABALHO'!BR29)</f>
        <v>0</v>
      </c>
      <c r="N73" t="str">
        <f>IF('04.04_PLANO DE TRABALHO'!BS29="",N72,'04.04_PLANO DE TRABALHO'!BS29)</f>
        <v>2.2.1</v>
      </c>
      <c r="O73">
        <f>IF('04.04_PLANO DE TRABALHO'!BT29="",O72,'04.04_PLANO DE TRABALHO'!BT29)</f>
        <v>0</v>
      </c>
      <c r="P73">
        <f>IF('04.04_PLANO DE TRABALHO'!BU29="",P72,'04.04_PLANO DE TRABALHO'!BU29)</f>
        <v>0</v>
      </c>
      <c r="Q73" t="str">
        <f>IF('04.04_PLANO DE TRABALHO'!BV29="",Q72,'04.04_PLANO DE TRABALHO'!BV29)</f>
        <v>SubAtividade</v>
      </c>
      <c r="R73">
        <f>IF('04.04_PLANO DE TRABALHO'!BW29="",R72,'04.04_PLANO DE TRABALHO'!BW29)</f>
        <v>0</v>
      </c>
      <c r="S73">
        <f>IF('04.04_PLANO DE TRABALHO'!BX29="",S72,'04.04_PLANO DE TRABALHO'!BX29)</f>
        <v>0</v>
      </c>
      <c r="T73">
        <f>IF('04.04_PLANO DE TRABALHO'!BY29="",T72,'04.04_PLANO DE TRABALHO'!BY29)</f>
        <v>0</v>
      </c>
      <c r="U73">
        <f>IF('04.04_PLANO DE TRABALHO'!BZ29="",U72,'04.04_PLANO DE TRABALHO'!BZ29)</f>
        <v>0</v>
      </c>
      <c r="V73">
        <f>IF('04.04_PLANO DE TRABALHO'!CA29="",V72,'04.04_PLANO DE TRABALHO'!CA29)</f>
        <v>0</v>
      </c>
      <c r="W73" t="str">
        <f>IF('04.04_PLANO DE TRABALHO'!CB29="",W72,'04.04_PLANO DE TRABALHO'!CB29)</f>
        <v>Despesa</v>
      </c>
      <c r="X73">
        <f>IF('04.04_PLANO DE TRABALHO'!CC29="",X72,'04.04_PLANO DE TRABALHO'!CC29)</f>
        <v>0</v>
      </c>
      <c r="Y73">
        <f>IF('04.04_PLANO DE TRABALHO'!CD29="",Y72,'04.04_PLANO DE TRABALHO'!CD29)</f>
        <v>0</v>
      </c>
      <c r="Z73">
        <f>IF('04.04_PLANO DE TRABALHO'!CE29="",Z72,'04.04_PLANO DE TRABALHO'!CE29)</f>
        <v>0</v>
      </c>
      <c r="AA73">
        <f>IF('04.04_PLANO DE TRABALHO'!CF29="",AA72,'04.04_PLANO DE TRABALHO'!CF29)</f>
        <v>0</v>
      </c>
      <c r="AB73">
        <f>IF('04.04_PLANO DE TRABALHO'!CG29="",AB72,'04.04_PLANO DE TRABALHO'!CG29)</f>
        <v>0</v>
      </c>
      <c r="AC73">
        <f>IF('04.04_PLANO DE TRABALHO'!CH29="",AC72,'04.04_PLANO DE TRABALHO'!CH29)</f>
        <v>0</v>
      </c>
      <c r="AD73" t="str">
        <f>IF('04.04_PLANO DE TRABALHO'!CI29="",AD72,'04.04_PLANO DE TRABALHO'!CI29)</f>
        <v>Categoria</v>
      </c>
      <c r="AE73">
        <f>IF('04.04_PLANO DE TRABALHO'!CJ29="",AE72,'04.04_PLANO DE TRABALHO'!CJ29)</f>
        <v>0</v>
      </c>
      <c r="AF73">
        <f>IF('04.04_PLANO DE TRABALHO'!CK29="",AF72,'04.04_PLANO DE TRABALHO'!CK29)</f>
        <v>0</v>
      </c>
      <c r="AG73">
        <f>IF('04.04_PLANO DE TRABALHO'!CL29="",AG72,'04.04_PLANO DE TRABALHO'!CL29)</f>
        <v>0</v>
      </c>
      <c r="AH73">
        <f>IF('04.04_PLANO DE TRABALHO'!CM29="",AH72,'04.04_PLANO DE TRABALHO'!CM29)</f>
        <v>0</v>
      </c>
      <c r="AI73">
        <f>IF('04.04_PLANO DE TRABALHO'!CN29="",AI72,'04.04_PLANO DE TRABALHO'!CN29)</f>
        <v>0</v>
      </c>
      <c r="AJ73">
        <f>IF('04.04_PLANO DE TRABALHO'!CO29="",AJ72,'04.04_PLANO DE TRABALHO'!CO29)</f>
        <v>0</v>
      </c>
      <c r="AK73">
        <f>IF('04.04_PLANO DE TRABALHO'!CP29="",AK72,'04.04_PLANO DE TRABALHO'!CP29)</f>
        <v>0</v>
      </c>
      <c r="AL73" t="str">
        <f>IF('04.04_PLANO DE TRABALHO'!CQ29="",AL72,'04.04_PLANO DE TRABALHO'!CQ29)</f>
        <v>Subcategoria</v>
      </c>
      <c r="AM73">
        <f>IF('04.04_PLANO DE TRABALHO'!CR29="",AM72,'04.04_PLANO DE TRABALHO'!CR29)</f>
        <v>0</v>
      </c>
      <c r="AN73">
        <f>IF('04.04_PLANO DE TRABALHO'!CS29="",AN72,'04.04_PLANO DE TRABALHO'!CS29)</f>
        <v>0</v>
      </c>
      <c r="AO73">
        <f>IF('04.04_PLANO DE TRABALHO'!CT29="",AO72,'04.04_PLANO DE TRABALHO'!CT29)</f>
        <v>0</v>
      </c>
      <c r="AP73">
        <f>IF('04.04_PLANO DE TRABALHO'!CU29="",AP72,'04.04_PLANO DE TRABALHO'!CU29)</f>
        <v>0</v>
      </c>
      <c r="AQ73" t="str">
        <f>IF('04.04_PLANO DE TRABALHO'!CV29="",AQ72,'04.04_PLANO DE TRABALHO'!CV29)</f>
        <v>Fonte*</v>
      </c>
      <c r="AR73">
        <f>IF('04.04_PLANO DE TRABALHO'!CW29="",AR72,'04.04_PLANO DE TRABALHO'!CW29)</f>
        <v>0</v>
      </c>
      <c r="AS73">
        <f>IF('04.04_PLANO DE TRABALHO'!CX29="",AS72,'04.04_PLANO DE TRABALHO'!CX29)</f>
        <v>0</v>
      </c>
      <c r="AT73">
        <f>IF('04.04_PLANO DE TRABALHO'!CY29="",AT72,'04.04_PLANO DE TRABALHO'!CY29)</f>
        <v>0</v>
      </c>
      <c r="AU73" t="str">
        <f>IF('04.04_PLANO DE TRABALHO'!CZ29="",AU72,'04.04_PLANO DE TRABALHO'!CZ29)</f>
        <v>Unid</v>
      </c>
      <c r="AV73">
        <f>IF('04.04_PLANO DE TRABALHO'!DA29="",AV72,'04.04_PLANO DE TRABALHO'!DA29)</f>
        <v>0</v>
      </c>
      <c r="AW73" t="str">
        <f>IF('04.04_PLANO DE TRABALHO'!DB29="",AW72,'04.04_PLANO DE TRABALHO'!DB29)</f>
        <v>Valor 
Unit</v>
      </c>
      <c r="AX73">
        <f>IF('04.04_PLANO DE TRABALHO'!DC29="",AX72,'04.04_PLANO DE TRABALHO'!DC29)</f>
        <v>0</v>
      </c>
      <c r="AY73">
        <f>IF('04.04_PLANO DE TRABALHO'!DD29="",AY72,'04.04_PLANO DE TRABALHO'!DD29)</f>
        <v>0</v>
      </c>
      <c r="AZ73" t="str">
        <f>IF('04.04_PLANO DE TRABALHO'!DE29="",AZ72,'04.04_PLANO DE TRABALHO'!DE29)</f>
        <v>Qtde</v>
      </c>
      <c r="BA73">
        <f>IF('04.04_PLANO DE TRABALHO'!DF29="",BA72,'04.04_PLANO DE TRABALHO'!DF29)</f>
        <v>0</v>
      </c>
      <c r="BB73">
        <f>IF('04.04_PLANO DE TRABALHO'!DG29="",BB72,'04.04_PLANO DE TRABALHO'!DG29)</f>
        <v>0</v>
      </c>
      <c r="BD73" t="str">
        <v>Tesouraria</v>
      </c>
      <c r="BE73" t="str">
        <v>2.2</v>
      </c>
      <c r="BF73">
        <v>0</v>
      </c>
      <c r="BG73" t="str">
        <v>Atividade</v>
      </c>
      <c r="BH73">
        <v>0</v>
      </c>
      <c r="BI73">
        <v>0</v>
      </c>
      <c r="BJ73" t="str">
        <v>Início</v>
      </c>
      <c r="BK73">
        <v>0</v>
      </c>
      <c r="BL73">
        <v>0</v>
      </c>
      <c r="BM73" t="str">
        <v>Fim</v>
      </c>
      <c r="BN73">
        <v>0</v>
      </c>
      <c r="BO73">
        <v>0</v>
      </c>
      <c r="BP73" t="str">
        <v>2.2.2</v>
      </c>
      <c r="BQ73">
        <v>0</v>
      </c>
      <c r="BR73">
        <v>0</v>
      </c>
      <c r="BS73" t="str">
        <v>SubAtividade</v>
      </c>
      <c r="BT73">
        <v>0</v>
      </c>
      <c r="BU73">
        <v>0</v>
      </c>
      <c r="BV73">
        <v>0</v>
      </c>
      <c r="BW73">
        <v>0</v>
      </c>
      <c r="BX73">
        <v>0</v>
      </c>
      <c r="BY73" t="str">
        <v>Despesa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 t="str">
        <v>Categoria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 t="str">
        <v>Subcategoria</v>
      </c>
      <c r="CO73">
        <v>0</v>
      </c>
      <c r="CP73">
        <v>0</v>
      </c>
      <c r="CQ73">
        <v>0</v>
      </c>
      <c r="CR73">
        <v>0</v>
      </c>
      <c r="CS73" t="str">
        <v>Fonte*</v>
      </c>
      <c r="CT73">
        <v>0</v>
      </c>
      <c r="CU73">
        <v>0</v>
      </c>
      <c r="CV73">
        <v>0</v>
      </c>
      <c r="CW73" t="str">
        <v>Unid</v>
      </c>
      <c r="CX73">
        <v>0</v>
      </c>
      <c r="CY73" t="str">
        <v>Valor 
Unit</v>
      </c>
      <c r="CZ73">
        <v>0</v>
      </c>
      <c r="DA73">
        <v>0</v>
      </c>
      <c r="DB73" t="str">
        <v>Qtde</v>
      </c>
      <c r="DC73">
        <v>0</v>
      </c>
      <c r="DD73">
        <v>0</v>
      </c>
      <c r="DF73" t="str">
        <v>Tesouraria</v>
      </c>
      <c r="DG73" t="str">
        <v>2.2</v>
      </c>
      <c r="DH73">
        <v>0</v>
      </c>
      <c r="DI73" t="str">
        <v>Atividade</v>
      </c>
      <c r="DJ73">
        <v>0</v>
      </c>
      <c r="DK73">
        <v>0</v>
      </c>
      <c r="DL73" t="str">
        <v>Início</v>
      </c>
      <c r="DM73">
        <v>0</v>
      </c>
      <c r="DN73">
        <v>0</v>
      </c>
      <c r="DO73" t="str">
        <v>Fim</v>
      </c>
      <c r="DP73">
        <v>0</v>
      </c>
      <c r="DQ73">
        <v>0</v>
      </c>
      <c r="DR73" t="str">
        <v>2.2.3</v>
      </c>
      <c r="DS73">
        <v>0</v>
      </c>
      <c r="DT73">
        <v>0</v>
      </c>
      <c r="DU73" t="str">
        <v>SubAtividade</v>
      </c>
      <c r="DV73">
        <v>0</v>
      </c>
      <c r="DW73">
        <v>0</v>
      </c>
      <c r="DX73">
        <v>0</v>
      </c>
      <c r="DY73">
        <v>0</v>
      </c>
      <c r="DZ73">
        <v>0</v>
      </c>
      <c r="EA73" t="str">
        <v>Despesa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 t="str">
        <v>Categoria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 t="str">
        <v>Subcategoria</v>
      </c>
      <c r="EQ73">
        <v>0</v>
      </c>
      <c r="ER73">
        <v>0</v>
      </c>
      <c r="ES73">
        <v>0</v>
      </c>
      <c r="ET73">
        <v>0</v>
      </c>
      <c r="EU73" t="str">
        <v>Fonte*</v>
      </c>
      <c r="EV73">
        <v>0</v>
      </c>
      <c r="EW73">
        <v>0</v>
      </c>
      <c r="EX73">
        <v>0</v>
      </c>
      <c r="EY73" t="str">
        <v>Unid</v>
      </c>
      <c r="EZ73">
        <v>0</v>
      </c>
      <c r="FA73" t="str">
        <v>Valor 
Unit</v>
      </c>
      <c r="FB73">
        <v>0</v>
      </c>
      <c r="FC73">
        <v>0</v>
      </c>
      <c r="FD73" t="str">
        <v>Qtde</v>
      </c>
      <c r="FE73">
        <v>0</v>
      </c>
      <c r="FF73">
        <v>0</v>
      </c>
      <c r="FH73" t="str">
        <v>Tesouraria</v>
      </c>
      <c r="FI73" t="str">
        <v>2.3</v>
      </c>
      <c r="FJ73">
        <v>0</v>
      </c>
      <c r="FK73" t="str">
        <v>Atividade</v>
      </c>
      <c r="FL73">
        <v>0</v>
      </c>
      <c r="FM73">
        <v>0</v>
      </c>
      <c r="FN73" t="str">
        <v>Início</v>
      </c>
      <c r="FO73">
        <v>0</v>
      </c>
      <c r="FP73">
        <v>0</v>
      </c>
      <c r="FQ73" t="str">
        <v>Fim</v>
      </c>
      <c r="FR73">
        <v>0</v>
      </c>
      <c r="FS73">
        <v>0</v>
      </c>
      <c r="FT73" t="str">
        <v>2.3.3</v>
      </c>
      <c r="FU73">
        <v>0</v>
      </c>
      <c r="FV73">
        <v>0</v>
      </c>
      <c r="FW73" t="str">
        <v>SubAtividade</v>
      </c>
      <c r="FX73">
        <v>0</v>
      </c>
      <c r="FY73">
        <v>0</v>
      </c>
      <c r="FZ73">
        <v>0</v>
      </c>
      <c r="GA73">
        <v>0</v>
      </c>
      <c r="GB73">
        <v>0</v>
      </c>
      <c r="GC73" t="str">
        <v>Despesa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 t="str">
        <v>Categoria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 t="str">
        <v>Subcategoria</v>
      </c>
      <c r="GS73">
        <v>0</v>
      </c>
      <c r="GT73">
        <v>0</v>
      </c>
      <c r="GU73">
        <v>0</v>
      </c>
      <c r="GV73">
        <v>0</v>
      </c>
      <c r="GW73" t="str">
        <v>Fonte*</v>
      </c>
      <c r="GX73">
        <v>0</v>
      </c>
      <c r="GY73">
        <v>0</v>
      </c>
      <c r="GZ73">
        <v>0</v>
      </c>
      <c r="HA73" t="str">
        <v>Unid</v>
      </c>
      <c r="HB73">
        <v>0</v>
      </c>
      <c r="HC73" t="str">
        <v>Valor 
Unit</v>
      </c>
      <c r="HD73">
        <v>0</v>
      </c>
      <c r="HE73">
        <v>0</v>
      </c>
      <c r="HF73" t="str">
        <v>Qtde</v>
      </c>
      <c r="HG73">
        <v>0</v>
      </c>
      <c r="HH73">
        <v>0</v>
      </c>
    </row>
    <row r="74" spans="1:216" x14ac:dyDescent="0.25">
      <c r="A74">
        <v>21</v>
      </c>
      <c r="B74" t="str">
        <f>'04.04_PLANO DE TRABALHO'!$BV$7</f>
        <v>Tesouraria</v>
      </c>
      <c r="C74" t="str">
        <f>IF('04.04_PLANO DE TRABALHO'!BH30="",C73,'04.04_PLANO DE TRABALHO'!BH30)</f>
        <v>2.2</v>
      </c>
      <c r="D74">
        <f>IF('04.04_PLANO DE TRABALHO'!BI30="",D73,'04.04_PLANO DE TRABALHO'!BI30)</f>
        <v>0</v>
      </c>
      <c r="E74" t="str">
        <f>IF(OR('04.04_PLANO DE TRABALHO'!BJ30="",'04.04_PLANO DE TRABALHO'!BJ30="Planejado",'04.04_PLANO DE TRABALHO'!BJ30="Realizado"),E73,'04.04_PLANO DE TRABALHO'!BJ30)</f>
        <v>Atividade</v>
      </c>
      <c r="F74">
        <f>IF('04.04_PLANO DE TRABALHO'!BK30="",F73,'04.04_PLANO DE TRABALHO'!BK30)</f>
        <v>0</v>
      </c>
      <c r="G74">
        <f>IF('04.04_PLANO DE TRABALHO'!BL30="",G73,'04.04_PLANO DE TRABALHO'!BL30)</f>
        <v>0</v>
      </c>
      <c r="H74" t="str">
        <f>IF('04.04_PLANO DE TRABALHO'!BM30="",H73,'04.04_PLANO DE TRABALHO'!BM30)</f>
        <v>Início</v>
      </c>
      <c r="I74">
        <f>IF('04.04_PLANO DE TRABALHO'!BN30="",I73,'04.04_PLANO DE TRABALHO'!BN30)</f>
        <v>0</v>
      </c>
      <c r="J74">
        <f>IF('04.04_PLANO DE TRABALHO'!BO30="",J73,'04.04_PLANO DE TRABALHO'!BO30)</f>
        <v>0</v>
      </c>
      <c r="K74" t="str">
        <f>IF('04.04_PLANO DE TRABALHO'!BP30="",K73,'04.04_PLANO DE TRABALHO'!BP30)</f>
        <v>Fim</v>
      </c>
      <c r="L74">
        <f>IF('04.04_PLANO DE TRABALHO'!BQ30="",L73,'04.04_PLANO DE TRABALHO'!BQ30)</f>
        <v>0</v>
      </c>
      <c r="M74">
        <f>IF('04.04_PLANO DE TRABALHO'!BR30="",M73,'04.04_PLANO DE TRABALHO'!BR30)</f>
        <v>0</v>
      </c>
      <c r="N74" t="str">
        <f>IF('04.04_PLANO DE TRABALHO'!BS30="",N73,'04.04_PLANO DE TRABALHO'!BS30)</f>
        <v>2.2.1</v>
      </c>
      <c r="O74">
        <f>IF('04.04_PLANO DE TRABALHO'!BT30="",O73,'04.04_PLANO DE TRABALHO'!BT30)</f>
        <v>0</v>
      </c>
      <c r="P74">
        <f>IF('04.04_PLANO DE TRABALHO'!BU30="",P73,'04.04_PLANO DE TRABALHO'!BU30)</f>
        <v>0</v>
      </c>
      <c r="Q74" t="str">
        <f>IF('04.04_PLANO DE TRABALHO'!BV30="",Q73,'04.04_PLANO DE TRABALHO'!BV30)</f>
        <v>SubAtividade</v>
      </c>
      <c r="R74">
        <f>IF('04.04_PLANO DE TRABALHO'!BW30="",R73,'04.04_PLANO DE TRABALHO'!BW30)</f>
        <v>0</v>
      </c>
      <c r="S74">
        <f>IF('04.04_PLANO DE TRABALHO'!BX30="",S73,'04.04_PLANO DE TRABALHO'!BX30)</f>
        <v>0</v>
      </c>
      <c r="T74">
        <f>IF('04.04_PLANO DE TRABALHO'!BY30="",T73,'04.04_PLANO DE TRABALHO'!BY30)</f>
        <v>0</v>
      </c>
      <c r="U74">
        <f>IF('04.04_PLANO DE TRABALHO'!BZ30="",U73,'04.04_PLANO DE TRABALHO'!BZ30)</f>
        <v>0</v>
      </c>
      <c r="V74">
        <f>IF('04.04_PLANO DE TRABALHO'!CA30="",V73,'04.04_PLANO DE TRABALHO'!CA30)</f>
        <v>0</v>
      </c>
      <c r="W74" t="str">
        <f>IF('04.04_PLANO DE TRABALHO'!CB30="",W73,'04.04_PLANO DE TRABALHO'!CB30)</f>
        <v>Despesa</v>
      </c>
      <c r="X74">
        <f>IF('04.04_PLANO DE TRABALHO'!CC30="",X73,'04.04_PLANO DE TRABALHO'!CC30)</f>
        <v>0</v>
      </c>
      <c r="Y74">
        <f>IF('04.04_PLANO DE TRABALHO'!CD30="",Y73,'04.04_PLANO DE TRABALHO'!CD30)</f>
        <v>0</v>
      </c>
      <c r="Z74">
        <f>IF('04.04_PLANO DE TRABALHO'!CE30="",Z73,'04.04_PLANO DE TRABALHO'!CE30)</f>
        <v>0</v>
      </c>
      <c r="AA74">
        <f>IF('04.04_PLANO DE TRABALHO'!CF30="",AA73,'04.04_PLANO DE TRABALHO'!CF30)</f>
        <v>0</v>
      </c>
      <c r="AB74">
        <f>IF('04.04_PLANO DE TRABALHO'!CG30="",AB73,'04.04_PLANO DE TRABALHO'!CG30)</f>
        <v>0</v>
      </c>
      <c r="AC74">
        <f>IF('04.04_PLANO DE TRABALHO'!CH30="",AC73,'04.04_PLANO DE TRABALHO'!CH30)</f>
        <v>0</v>
      </c>
      <c r="AD74" t="str">
        <f>IF('04.04_PLANO DE TRABALHO'!CI30="",AD73,'04.04_PLANO DE TRABALHO'!CI30)</f>
        <v>Categoria</v>
      </c>
      <c r="AE74">
        <f>IF('04.04_PLANO DE TRABALHO'!CJ30="",AE73,'04.04_PLANO DE TRABALHO'!CJ30)</f>
        <v>0</v>
      </c>
      <c r="AF74">
        <f>IF('04.04_PLANO DE TRABALHO'!CK30="",AF73,'04.04_PLANO DE TRABALHO'!CK30)</f>
        <v>0</v>
      </c>
      <c r="AG74">
        <f>IF('04.04_PLANO DE TRABALHO'!CL30="",AG73,'04.04_PLANO DE TRABALHO'!CL30)</f>
        <v>0</v>
      </c>
      <c r="AH74">
        <f>IF('04.04_PLANO DE TRABALHO'!CM30="",AH73,'04.04_PLANO DE TRABALHO'!CM30)</f>
        <v>0</v>
      </c>
      <c r="AI74">
        <f>IF('04.04_PLANO DE TRABALHO'!CN30="",AI73,'04.04_PLANO DE TRABALHO'!CN30)</f>
        <v>0</v>
      </c>
      <c r="AJ74">
        <f>IF('04.04_PLANO DE TRABALHO'!CO30="",AJ73,'04.04_PLANO DE TRABALHO'!CO30)</f>
        <v>0</v>
      </c>
      <c r="AK74">
        <f>IF('04.04_PLANO DE TRABALHO'!CP30="",AK73,'04.04_PLANO DE TRABALHO'!CP30)</f>
        <v>0</v>
      </c>
      <c r="AL74" t="str">
        <f>IF('04.04_PLANO DE TRABALHO'!CQ30="",AL73,'04.04_PLANO DE TRABALHO'!CQ30)</f>
        <v>Subcategoria</v>
      </c>
      <c r="AM74">
        <f>IF('04.04_PLANO DE TRABALHO'!CR30="",AM73,'04.04_PLANO DE TRABALHO'!CR30)</f>
        <v>0</v>
      </c>
      <c r="AN74">
        <f>IF('04.04_PLANO DE TRABALHO'!CS30="",AN73,'04.04_PLANO DE TRABALHO'!CS30)</f>
        <v>0</v>
      </c>
      <c r="AO74">
        <f>IF('04.04_PLANO DE TRABALHO'!CT30="",AO73,'04.04_PLANO DE TRABALHO'!CT30)</f>
        <v>0</v>
      </c>
      <c r="AP74">
        <f>IF('04.04_PLANO DE TRABALHO'!CU30="",AP73,'04.04_PLANO DE TRABALHO'!CU30)</f>
        <v>0</v>
      </c>
      <c r="AQ74" t="str">
        <f>IF('04.04_PLANO DE TRABALHO'!CV30="",AQ73,'04.04_PLANO DE TRABALHO'!CV30)</f>
        <v>Fonte*</v>
      </c>
      <c r="AR74">
        <f>IF('04.04_PLANO DE TRABALHO'!CW30="",AR73,'04.04_PLANO DE TRABALHO'!CW30)</f>
        <v>0</v>
      </c>
      <c r="AS74">
        <f>IF('04.04_PLANO DE TRABALHO'!CX30="",AS73,'04.04_PLANO DE TRABALHO'!CX30)</f>
        <v>0</v>
      </c>
      <c r="AT74">
        <f>IF('04.04_PLANO DE TRABALHO'!CY30="",AT73,'04.04_PLANO DE TRABALHO'!CY30)</f>
        <v>0</v>
      </c>
      <c r="AU74" t="str">
        <f>IF('04.04_PLANO DE TRABALHO'!CZ30="",AU73,'04.04_PLANO DE TRABALHO'!CZ30)</f>
        <v>Unid</v>
      </c>
      <c r="AV74">
        <f>IF('04.04_PLANO DE TRABALHO'!DA30="",AV73,'04.04_PLANO DE TRABALHO'!DA30)</f>
        <v>0</v>
      </c>
      <c r="AW74" t="str">
        <f>IF('04.04_PLANO DE TRABALHO'!DB30="",AW73,'04.04_PLANO DE TRABALHO'!DB30)</f>
        <v>Valor 
Unit</v>
      </c>
      <c r="AX74">
        <f>IF('04.04_PLANO DE TRABALHO'!DC30="",AX73,'04.04_PLANO DE TRABALHO'!DC30)</f>
        <v>0</v>
      </c>
      <c r="AY74">
        <f>IF('04.04_PLANO DE TRABALHO'!DD30="",AY73,'04.04_PLANO DE TRABALHO'!DD30)</f>
        <v>0</v>
      </c>
      <c r="AZ74" t="str">
        <f>IF('04.04_PLANO DE TRABALHO'!DE30="",AZ73,'04.04_PLANO DE TRABALHO'!DE30)</f>
        <v>Qtde</v>
      </c>
      <c r="BA74">
        <f>IF('04.04_PLANO DE TRABALHO'!DF30="",BA73,'04.04_PLANO DE TRABALHO'!DF30)</f>
        <v>0</v>
      </c>
      <c r="BB74">
        <f>IF('04.04_PLANO DE TRABALHO'!DG30="",BB73,'04.04_PLANO DE TRABALHO'!DG30)</f>
        <v>0</v>
      </c>
      <c r="BD74" t="str">
        <v>Tesouraria</v>
      </c>
      <c r="BE74" t="str">
        <v>2.2</v>
      </c>
      <c r="BF74">
        <v>0</v>
      </c>
      <c r="BG74" t="str">
        <v>Atividade</v>
      </c>
      <c r="BH74">
        <v>0</v>
      </c>
      <c r="BI74">
        <v>0</v>
      </c>
      <c r="BJ74" t="str">
        <v>Início</v>
      </c>
      <c r="BK74">
        <v>0</v>
      </c>
      <c r="BL74">
        <v>0</v>
      </c>
      <c r="BM74" t="str">
        <v>Fim</v>
      </c>
      <c r="BN74">
        <v>0</v>
      </c>
      <c r="BO74">
        <v>0</v>
      </c>
      <c r="BP74" t="str">
        <v>2.2.2</v>
      </c>
      <c r="BQ74">
        <v>0</v>
      </c>
      <c r="BR74">
        <v>0</v>
      </c>
      <c r="BS74" t="str">
        <v>SubAtividade</v>
      </c>
      <c r="BT74">
        <v>0</v>
      </c>
      <c r="BU74">
        <v>0</v>
      </c>
      <c r="BV74">
        <v>0</v>
      </c>
      <c r="BW74">
        <v>0</v>
      </c>
      <c r="BX74">
        <v>0</v>
      </c>
      <c r="BY74" t="str">
        <v>Despesa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 t="str">
        <v>Categoria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 t="str">
        <v>Subcategoria</v>
      </c>
      <c r="CO74">
        <v>0</v>
      </c>
      <c r="CP74">
        <v>0</v>
      </c>
      <c r="CQ74">
        <v>0</v>
      </c>
      <c r="CR74">
        <v>0</v>
      </c>
      <c r="CS74" t="str">
        <v>Fonte*</v>
      </c>
      <c r="CT74">
        <v>0</v>
      </c>
      <c r="CU74">
        <v>0</v>
      </c>
      <c r="CV74">
        <v>0</v>
      </c>
      <c r="CW74" t="str">
        <v>Unid</v>
      </c>
      <c r="CX74">
        <v>0</v>
      </c>
      <c r="CY74" t="str">
        <v>Valor 
Unit</v>
      </c>
      <c r="CZ74">
        <v>0</v>
      </c>
      <c r="DA74">
        <v>0</v>
      </c>
      <c r="DB74" t="str">
        <v>Qtde</v>
      </c>
      <c r="DC74">
        <v>0</v>
      </c>
      <c r="DD74">
        <v>0</v>
      </c>
      <c r="DF74" t="str">
        <v>Tesouraria</v>
      </c>
      <c r="DG74" t="str">
        <v>2.2</v>
      </c>
      <c r="DH74">
        <v>0</v>
      </c>
      <c r="DI74" t="str">
        <v>Atividade</v>
      </c>
      <c r="DJ74">
        <v>0</v>
      </c>
      <c r="DK74">
        <v>0</v>
      </c>
      <c r="DL74" t="str">
        <v>Início</v>
      </c>
      <c r="DM74">
        <v>0</v>
      </c>
      <c r="DN74">
        <v>0</v>
      </c>
      <c r="DO74" t="str">
        <v>Fim</v>
      </c>
      <c r="DP74">
        <v>0</v>
      </c>
      <c r="DQ74">
        <v>0</v>
      </c>
      <c r="DR74" t="str">
        <v>2.2.3</v>
      </c>
      <c r="DS74">
        <v>0</v>
      </c>
      <c r="DT74">
        <v>0</v>
      </c>
      <c r="DU74" t="str">
        <v>SubAtividade</v>
      </c>
      <c r="DV74">
        <v>0</v>
      </c>
      <c r="DW74">
        <v>0</v>
      </c>
      <c r="DX74">
        <v>0</v>
      </c>
      <c r="DY74">
        <v>0</v>
      </c>
      <c r="DZ74">
        <v>0</v>
      </c>
      <c r="EA74" t="str">
        <v>Despesa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 t="str">
        <v>Categoria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 t="str">
        <v>Subcategoria</v>
      </c>
      <c r="EQ74">
        <v>0</v>
      </c>
      <c r="ER74">
        <v>0</v>
      </c>
      <c r="ES74">
        <v>0</v>
      </c>
      <c r="ET74">
        <v>0</v>
      </c>
      <c r="EU74" t="str">
        <v>Fonte*</v>
      </c>
      <c r="EV74">
        <v>0</v>
      </c>
      <c r="EW74">
        <v>0</v>
      </c>
      <c r="EX74">
        <v>0</v>
      </c>
      <c r="EY74" t="str">
        <v>Unid</v>
      </c>
      <c r="EZ74">
        <v>0</v>
      </c>
      <c r="FA74" t="str">
        <v>Valor 
Unit</v>
      </c>
      <c r="FB74">
        <v>0</v>
      </c>
      <c r="FC74">
        <v>0</v>
      </c>
      <c r="FD74" t="str">
        <v>Qtde</v>
      </c>
      <c r="FE74">
        <v>0</v>
      </c>
      <c r="FF74">
        <v>0</v>
      </c>
      <c r="FH74" t="str">
        <v>Tesouraria</v>
      </c>
      <c r="FI74" t="str">
        <v>2.3</v>
      </c>
      <c r="FJ74">
        <v>0</v>
      </c>
      <c r="FK74" t="str">
        <v>Atividade</v>
      </c>
      <c r="FL74">
        <v>0</v>
      </c>
      <c r="FM74">
        <v>0</v>
      </c>
      <c r="FN74" t="str">
        <v>Início</v>
      </c>
      <c r="FO74">
        <v>0</v>
      </c>
      <c r="FP74">
        <v>0</v>
      </c>
      <c r="FQ74" t="str">
        <v>Fim</v>
      </c>
      <c r="FR74">
        <v>0</v>
      </c>
      <c r="FS74">
        <v>0</v>
      </c>
      <c r="FT74" t="str">
        <v>2.3.3</v>
      </c>
      <c r="FU74">
        <v>0</v>
      </c>
      <c r="FV74">
        <v>0</v>
      </c>
      <c r="FW74" t="str">
        <v>SubAtividade</v>
      </c>
      <c r="FX74">
        <v>0</v>
      </c>
      <c r="FY74">
        <v>0</v>
      </c>
      <c r="FZ74">
        <v>0</v>
      </c>
      <c r="GA74">
        <v>0</v>
      </c>
      <c r="GB74">
        <v>0</v>
      </c>
      <c r="GC74" t="str">
        <v>Despesa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 t="str">
        <v>Categoria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 t="str">
        <v>Subcategoria</v>
      </c>
      <c r="GS74">
        <v>0</v>
      </c>
      <c r="GT74">
        <v>0</v>
      </c>
      <c r="GU74">
        <v>0</v>
      </c>
      <c r="GV74">
        <v>0</v>
      </c>
      <c r="GW74" t="str">
        <v>Fonte*</v>
      </c>
      <c r="GX74">
        <v>0</v>
      </c>
      <c r="GY74">
        <v>0</v>
      </c>
      <c r="GZ74">
        <v>0</v>
      </c>
      <c r="HA74" t="str">
        <v>Unid</v>
      </c>
      <c r="HB74">
        <v>0</v>
      </c>
      <c r="HC74" t="str">
        <v>Valor 
Unit</v>
      </c>
      <c r="HD74">
        <v>0</v>
      </c>
      <c r="HE74">
        <v>0</v>
      </c>
      <c r="HF74" t="str">
        <v>Qtde</v>
      </c>
      <c r="HG74">
        <v>0</v>
      </c>
      <c r="HH74">
        <v>0</v>
      </c>
    </row>
    <row r="75" spans="1:216" x14ac:dyDescent="0.25">
      <c r="A75">
        <v>22</v>
      </c>
      <c r="B75" t="str">
        <f>'04.04_PLANO DE TRABALHO'!$BV$7</f>
        <v>Tesouraria</v>
      </c>
      <c r="C75" t="str">
        <f>IF('04.04_PLANO DE TRABALHO'!BH31="",C74,'04.04_PLANO DE TRABALHO'!BH31)</f>
        <v>2.2</v>
      </c>
      <c r="D75">
        <f>IF('04.04_PLANO DE TRABALHO'!BI31="",D74,'04.04_PLANO DE TRABALHO'!BI31)</f>
        <v>0</v>
      </c>
      <c r="E75" t="str">
        <f>IF(OR('04.04_PLANO DE TRABALHO'!BJ31="",'04.04_PLANO DE TRABALHO'!BJ31="Planejado",'04.04_PLANO DE TRABALHO'!BJ31="Realizado"),E74,'04.04_PLANO DE TRABALHO'!BJ31)</f>
        <v>Atividade</v>
      </c>
      <c r="F75">
        <f>IF('04.04_PLANO DE TRABALHO'!BK31="",F74,'04.04_PLANO DE TRABALHO'!BK31)</f>
        <v>0</v>
      </c>
      <c r="G75">
        <f>IF('04.04_PLANO DE TRABALHO'!BL31="",G74,'04.04_PLANO DE TRABALHO'!BL31)</f>
        <v>0</v>
      </c>
      <c r="H75" t="str">
        <f>IF('04.04_PLANO DE TRABALHO'!BM31="",H74,'04.04_PLANO DE TRABALHO'!BM31)</f>
        <v>Início</v>
      </c>
      <c r="I75">
        <f>IF('04.04_PLANO DE TRABALHO'!BN31="",I74,'04.04_PLANO DE TRABALHO'!BN31)</f>
        <v>0</v>
      </c>
      <c r="J75">
        <f>IF('04.04_PLANO DE TRABALHO'!BO31="",J74,'04.04_PLANO DE TRABALHO'!BO31)</f>
        <v>0</v>
      </c>
      <c r="K75" t="str">
        <f>IF('04.04_PLANO DE TRABALHO'!BP31="",K74,'04.04_PLANO DE TRABALHO'!BP31)</f>
        <v>Fim</v>
      </c>
      <c r="L75">
        <f>IF('04.04_PLANO DE TRABALHO'!BQ31="",L74,'04.04_PLANO DE TRABALHO'!BQ31)</f>
        <v>0</v>
      </c>
      <c r="M75">
        <f>IF('04.04_PLANO DE TRABALHO'!BR31="",M74,'04.04_PLANO DE TRABALHO'!BR31)</f>
        <v>0</v>
      </c>
      <c r="N75" t="str">
        <f>IF('04.04_PLANO DE TRABALHO'!BS31="",N74,'04.04_PLANO DE TRABALHO'!BS31)</f>
        <v>2.2.1</v>
      </c>
      <c r="O75">
        <f>IF('04.04_PLANO DE TRABALHO'!BT31="",O74,'04.04_PLANO DE TRABALHO'!BT31)</f>
        <v>0</v>
      </c>
      <c r="P75">
        <f>IF('04.04_PLANO DE TRABALHO'!BU31="",P74,'04.04_PLANO DE TRABALHO'!BU31)</f>
        <v>0</v>
      </c>
      <c r="Q75" t="str">
        <f>IF('04.04_PLANO DE TRABALHO'!BV31="",Q74,'04.04_PLANO DE TRABALHO'!BV31)</f>
        <v>SubAtividade</v>
      </c>
      <c r="R75">
        <f>IF('04.04_PLANO DE TRABALHO'!BW31="",R74,'04.04_PLANO DE TRABALHO'!BW31)</f>
        <v>0</v>
      </c>
      <c r="S75">
        <f>IF('04.04_PLANO DE TRABALHO'!BX31="",S74,'04.04_PLANO DE TRABALHO'!BX31)</f>
        <v>0</v>
      </c>
      <c r="T75">
        <f>IF('04.04_PLANO DE TRABALHO'!BY31="",T74,'04.04_PLANO DE TRABALHO'!BY31)</f>
        <v>0</v>
      </c>
      <c r="U75">
        <f>IF('04.04_PLANO DE TRABALHO'!BZ31="",U74,'04.04_PLANO DE TRABALHO'!BZ31)</f>
        <v>0</v>
      </c>
      <c r="V75">
        <f>IF('04.04_PLANO DE TRABALHO'!CA31="",V74,'04.04_PLANO DE TRABALHO'!CA31)</f>
        <v>0</v>
      </c>
      <c r="W75" t="str">
        <f>IF('04.04_PLANO DE TRABALHO'!CB31="",W74,'04.04_PLANO DE TRABALHO'!CB31)</f>
        <v>Despesa</v>
      </c>
      <c r="X75">
        <f>IF('04.04_PLANO DE TRABALHO'!CC31="",X74,'04.04_PLANO DE TRABALHO'!CC31)</f>
        <v>0</v>
      </c>
      <c r="Y75">
        <f>IF('04.04_PLANO DE TRABALHO'!CD31="",Y74,'04.04_PLANO DE TRABALHO'!CD31)</f>
        <v>0</v>
      </c>
      <c r="Z75">
        <f>IF('04.04_PLANO DE TRABALHO'!CE31="",Z74,'04.04_PLANO DE TRABALHO'!CE31)</f>
        <v>0</v>
      </c>
      <c r="AA75">
        <f>IF('04.04_PLANO DE TRABALHO'!CF31="",AA74,'04.04_PLANO DE TRABALHO'!CF31)</f>
        <v>0</v>
      </c>
      <c r="AB75">
        <f>IF('04.04_PLANO DE TRABALHO'!CG31="",AB74,'04.04_PLANO DE TRABALHO'!CG31)</f>
        <v>0</v>
      </c>
      <c r="AC75">
        <f>IF('04.04_PLANO DE TRABALHO'!CH31="",AC74,'04.04_PLANO DE TRABALHO'!CH31)</f>
        <v>0</v>
      </c>
      <c r="AD75" t="str">
        <f>IF('04.04_PLANO DE TRABALHO'!CI31="",AD74,'04.04_PLANO DE TRABALHO'!CI31)</f>
        <v>Categoria</v>
      </c>
      <c r="AE75">
        <f>IF('04.04_PLANO DE TRABALHO'!CJ31="",AE74,'04.04_PLANO DE TRABALHO'!CJ31)</f>
        <v>0</v>
      </c>
      <c r="AF75">
        <f>IF('04.04_PLANO DE TRABALHO'!CK31="",AF74,'04.04_PLANO DE TRABALHO'!CK31)</f>
        <v>0</v>
      </c>
      <c r="AG75">
        <f>IF('04.04_PLANO DE TRABALHO'!CL31="",AG74,'04.04_PLANO DE TRABALHO'!CL31)</f>
        <v>0</v>
      </c>
      <c r="AH75">
        <f>IF('04.04_PLANO DE TRABALHO'!CM31="",AH74,'04.04_PLANO DE TRABALHO'!CM31)</f>
        <v>0</v>
      </c>
      <c r="AI75">
        <f>IF('04.04_PLANO DE TRABALHO'!CN31="",AI74,'04.04_PLANO DE TRABALHO'!CN31)</f>
        <v>0</v>
      </c>
      <c r="AJ75">
        <f>IF('04.04_PLANO DE TRABALHO'!CO31="",AJ74,'04.04_PLANO DE TRABALHO'!CO31)</f>
        <v>0</v>
      </c>
      <c r="AK75">
        <f>IF('04.04_PLANO DE TRABALHO'!CP31="",AK74,'04.04_PLANO DE TRABALHO'!CP31)</f>
        <v>0</v>
      </c>
      <c r="AL75" t="str">
        <f>IF('04.04_PLANO DE TRABALHO'!CQ31="",AL74,'04.04_PLANO DE TRABALHO'!CQ31)</f>
        <v>Subcategoria</v>
      </c>
      <c r="AM75">
        <f>IF('04.04_PLANO DE TRABALHO'!CR31="",AM74,'04.04_PLANO DE TRABALHO'!CR31)</f>
        <v>0</v>
      </c>
      <c r="AN75">
        <f>IF('04.04_PLANO DE TRABALHO'!CS31="",AN74,'04.04_PLANO DE TRABALHO'!CS31)</f>
        <v>0</v>
      </c>
      <c r="AO75">
        <f>IF('04.04_PLANO DE TRABALHO'!CT31="",AO74,'04.04_PLANO DE TRABALHO'!CT31)</f>
        <v>0</v>
      </c>
      <c r="AP75">
        <f>IF('04.04_PLANO DE TRABALHO'!CU31="",AP74,'04.04_PLANO DE TRABALHO'!CU31)</f>
        <v>0</v>
      </c>
      <c r="AQ75" t="str">
        <f>IF('04.04_PLANO DE TRABALHO'!CV31="",AQ74,'04.04_PLANO DE TRABALHO'!CV31)</f>
        <v>Fonte*</v>
      </c>
      <c r="AR75">
        <f>IF('04.04_PLANO DE TRABALHO'!CW31="",AR74,'04.04_PLANO DE TRABALHO'!CW31)</f>
        <v>0</v>
      </c>
      <c r="AS75">
        <f>IF('04.04_PLANO DE TRABALHO'!CX31="",AS74,'04.04_PLANO DE TRABALHO'!CX31)</f>
        <v>0</v>
      </c>
      <c r="AT75">
        <f>IF('04.04_PLANO DE TRABALHO'!CY31="",AT74,'04.04_PLANO DE TRABALHO'!CY31)</f>
        <v>0</v>
      </c>
      <c r="AU75" t="str">
        <f>IF('04.04_PLANO DE TRABALHO'!CZ31="",AU74,'04.04_PLANO DE TRABALHO'!CZ31)</f>
        <v>Unid</v>
      </c>
      <c r="AV75">
        <f>IF('04.04_PLANO DE TRABALHO'!DA31="",AV74,'04.04_PLANO DE TRABALHO'!DA31)</f>
        <v>0</v>
      </c>
      <c r="AW75" t="str">
        <f>IF('04.04_PLANO DE TRABALHO'!DB31="",AW74,'04.04_PLANO DE TRABALHO'!DB31)</f>
        <v>Valor 
Unit</v>
      </c>
      <c r="AX75">
        <f>IF('04.04_PLANO DE TRABALHO'!DC31="",AX74,'04.04_PLANO DE TRABALHO'!DC31)</f>
        <v>0</v>
      </c>
      <c r="AY75">
        <f>IF('04.04_PLANO DE TRABALHO'!DD31="",AY74,'04.04_PLANO DE TRABALHO'!DD31)</f>
        <v>0</v>
      </c>
      <c r="AZ75" t="str">
        <f>IF('04.04_PLANO DE TRABALHO'!DE31="",AZ74,'04.04_PLANO DE TRABALHO'!DE31)</f>
        <v>Qtde</v>
      </c>
      <c r="BA75">
        <f>IF('04.04_PLANO DE TRABALHO'!DF31="",BA74,'04.04_PLANO DE TRABALHO'!DF31)</f>
        <v>0</v>
      </c>
      <c r="BB75">
        <f>IF('04.04_PLANO DE TRABALHO'!DG31="",BB74,'04.04_PLANO DE TRABALHO'!DG31)</f>
        <v>0</v>
      </c>
      <c r="BD75" t="str">
        <v>Tesouraria</v>
      </c>
      <c r="BE75" t="str">
        <v>2.2</v>
      </c>
      <c r="BF75">
        <v>0</v>
      </c>
      <c r="BG75" t="str">
        <v>Atividade</v>
      </c>
      <c r="BH75">
        <v>0</v>
      </c>
      <c r="BI75">
        <v>0</v>
      </c>
      <c r="BJ75" t="str">
        <v>Início</v>
      </c>
      <c r="BK75">
        <v>0</v>
      </c>
      <c r="BL75">
        <v>0</v>
      </c>
      <c r="BM75" t="str">
        <v>Fim</v>
      </c>
      <c r="BN75">
        <v>0</v>
      </c>
      <c r="BO75">
        <v>0</v>
      </c>
      <c r="BP75" t="str">
        <v>Total da SubAtividade:</v>
      </c>
      <c r="BQ75">
        <v>0</v>
      </c>
      <c r="BR75">
        <v>0</v>
      </c>
      <c r="BS75" t="str">
        <v>SubAtividade</v>
      </c>
      <c r="BT75">
        <v>0</v>
      </c>
      <c r="BU75">
        <v>0</v>
      </c>
      <c r="BV75">
        <v>0</v>
      </c>
      <c r="BW75">
        <v>0</v>
      </c>
      <c r="BX75">
        <v>0</v>
      </c>
      <c r="BY75" t="str">
        <v>Despesa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 t="str">
        <v>Categoria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 t="str">
        <v>Subcategoria</v>
      </c>
      <c r="CO75">
        <v>0</v>
      </c>
      <c r="CP75">
        <v>0</v>
      </c>
      <c r="CQ75">
        <v>0</v>
      </c>
      <c r="CR75">
        <v>0</v>
      </c>
      <c r="CS75" t="str">
        <v>Fonte*</v>
      </c>
      <c r="CT75">
        <v>0</v>
      </c>
      <c r="CU75">
        <v>0</v>
      </c>
      <c r="CV75">
        <v>0</v>
      </c>
      <c r="CW75" t="str">
        <v>Unid</v>
      </c>
      <c r="CX75">
        <v>0</v>
      </c>
      <c r="CY75" t="str">
        <v>Valor 
Unit</v>
      </c>
      <c r="CZ75">
        <v>0</v>
      </c>
      <c r="DA75">
        <v>0</v>
      </c>
      <c r="DB75" t="str">
        <v>Qtde</v>
      </c>
      <c r="DC75">
        <v>0</v>
      </c>
      <c r="DD75">
        <v>0</v>
      </c>
      <c r="DF75" t="str">
        <v>Tesouraria</v>
      </c>
      <c r="DG75" t="str">
        <v>2.2</v>
      </c>
      <c r="DH75">
        <v>0</v>
      </c>
      <c r="DI75" t="str">
        <v>Atividade</v>
      </c>
      <c r="DJ75">
        <v>0</v>
      </c>
      <c r="DK75">
        <v>0</v>
      </c>
      <c r="DL75" t="str">
        <v>Início</v>
      </c>
      <c r="DM75">
        <v>0</v>
      </c>
      <c r="DN75">
        <v>0</v>
      </c>
      <c r="DO75" t="str">
        <v>Fim</v>
      </c>
      <c r="DP75">
        <v>0</v>
      </c>
      <c r="DQ75">
        <v>0</v>
      </c>
      <c r="DR75" t="str">
        <v>2.2.3</v>
      </c>
      <c r="DS75">
        <v>0</v>
      </c>
      <c r="DT75">
        <v>0</v>
      </c>
      <c r="DU75" t="str">
        <v>SubAtividade</v>
      </c>
      <c r="DV75">
        <v>0</v>
      </c>
      <c r="DW75">
        <v>0</v>
      </c>
      <c r="DX75">
        <v>0</v>
      </c>
      <c r="DY75">
        <v>0</v>
      </c>
      <c r="DZ75">
        <v>0</v>
      </c>
      <c r="EA75" t="str">
        <v>Despesa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 t="str">
        <v>Categoria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 t="str">
        <v>Subcategoria</v>
      </c>
      <c r="EQ75">
        <v>0</v>
      </c>
      <c r="ER75">
        <v>0</v>
      </c>
      <c r="ES75">
        <v>0</v>
      </c>
      <c r="ET75">
        <v>0</v>
      </c>
      <c r="EU75" t="str">
        <v>Fonte*</v>
      </c>
      <c r="EV75">
        <v>0</v>
      </c>
      <c r="EW75">
        <v>0</v>
      </c>
      <c r="EX75">
        <v>0</v>
      </c>
      <c r="EY75" t="str">
        <v>Unid</v>
      </c>
      <c r="EZ75">
        <v>0</v>
      </c>
      <c r="FA75" t="str">
        <v>Valor 
Unit</v>
      </c>
      <c r="FB75">
        <v>0</v>
      </c>
      <c r="FC75">
        <v>0</v>
      </c>
      <c r="FD75" t="str">
        <v>Qtde</v>
      </c>
      <c r="FE75">
        <v>0</v>
      </c>
      <c r="FF75">
        <v>0</v>
      </c>
      <c r="FH75" t="str">
        <v>Tesouraria</v>
      </c>
      <c r="FI75" t="str">
        <v>2.3</v>
      </c>
      <c r="FJ75">
        <v>0</v>
      </c>
      <c r="FK75" t="str">
        <v>Atividade</v>
      </c>
      <c r="FL75">
        <v>0</v>
      </c>
      <c r="FM75">
        <v>0</v>
      </c>
      <c r="FN75" t="str">
        <v>Início</v>
      </c>
      <c r="FO75">
        <v>0</v>
      </c>
      <c r="FP75">
        <v>0</v>
      </c>
      <c r="FQ75" t="str">
        <v>Fim</v>
      </c>
      <c r="FR75">
        <v>0</v>
      </c>
      <c r="FS75">
        <v>0</v>
      </c>
      <c r="FT75" t="str">
        <v>2.3.3</v>
      </c>
      <c r="FU75">
        <v>0</v>
      </c>
      <c r="FV75">
        <v>0</v>
      </c>
      <c r="FW75" t="str">
        <v>SubAtividade</v>
      </c>
      <c r="FX75">
        <v>0</v>
      </c>
      <c r="FY75">
        <v>0</v>
      </c>
      <c r="FZ75">
        <v>0</v>
      </c>
      <c r="GA75">
        <v>0</v>
      </c>
      <c r="GB75">
        <v>0</v>
      </c>
      <c r="GC75" t="str">
        <v>Despesa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 t="str">
        <v>Categoria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 t="str">
        <v>Subcategoria</v>
      </c>
      <c r="GS75">
        <v>0</v>
      </c>
      <c r="GT75">
        <v>0</v>
      </c>
      <c r="GU75">
        <v>0</v>
      </c>
      <c r="GV75">
        <v>0</v>
      </c>
      <c r="GW75" t="str">
        <v>Fonte*</v>
      </c>
      <c r="GX75">
        <v>0</v>
      </c>
      <c r="GY75">
        <v>0</v>
      </c>
      <c r="GZ75">
        <v>0</v>
      </c>
      <c r="HA75" t="str">
        <v>Unid</v>
      </c>
      <c r="HB75">
        <v>0</v>
      </c>
      <c r="HC75" t="str">
        <v>Valor 
Unit</v>
      </c>
      <c r="HD75">
        <v>0</v>
      </c>
      <c r="HE75">
        <v>0</v>
      </c>
      <c r="HF75" t="str">
        <v>Qtde</v>
      </c>
      <c r="HG75">
        <v>0</v>
      </c>
      <c r="HH75">
        <v>0</v>
      </c>
    </row>
    <row r="76" spans="1:216" x14ac:dyDescent="0.25">
      <c r="A76">
        <v>23</v>
      </c>
      <c r="B76" t="str">
        <f>'04.04_PLANO DE TRABALHO'!$BV$7</f>
        <v>Tesouraria</v>
      </c>
      <c r="C76" t="str">
        <f>IF('04.04_PLANO DE TRABALHO'!BH32="",C75,'04.04_PLANO DE TRABALHO'!BH32)</f>
        <v>2.2</v>
      </c>
      <c r="D76">
        <f>IF('04.04_PLANO DE TRABALHO'!BI32="",D75,'04.04_PLANO DE TRABALHO'!BI32)</f>
        <v>0</v>
      </c>
      <c r="E76" t="str">
        <f>IF(OR('04.04_PLANO DE TRABALHO'!BJ32="",'04.04_PLANO DE TRABALHO'!BJ32="Planejado",'04.04_PLANO DE TRABALHO'!BJ32="Realizado"),E75,'04.04_PLANO DE TRABALHO'!BJ32)</f>
        <v>Atividade</v>
      </c>
      <c r="F76">
        <f>IF('04.04_PLANO DE TRABALHO'!BK32="",F75,'04.04_PLANO DE TRABALHO'!BK32)</f>
        <v>0</v>
      </c>
      <c r="G76">
        <f>IF('04.04_PLANO DE TRABALHO'!BL32="",G75,'04.04_PLANO DE TRABALHO'!BL32)</f>
        <v>0</v>
      </c>
      <c r="H76" t="str">
        <f>IF('04.04_PLANO DE TRABALHO'!BM32="",H75,'04.04_PLANO DE TRABALHO'!BM32)</f>
        <v>Início</v>
      </c>
      <c r="I76">
        <f>IF('04.04_PLANO DE TRABALHO'!BN32="",I75,'04.04_PLANO DE TRABALHO'!BN32)</f>
        <v>0</v>
      </c>
      <c r="J76">
        <f>IF('04.04_PLANO DE TRABALHO'!BO32="",J75,'04.04_PLANO DE TRABALHO'!BO32)</f>
        <v>0</v>
      </c>
      <c r="K76" t="str">
        <f>IF('04.04_PLANO DE TRABALHO'!BP32="",K75,'04.04_PLANO DE TRABALHO'!BP32)</f>
        <v>Fim</v>
      </c>
      <c r="L76">
        <f>IF('04.04_PLANO DE TRABALHO'!BQ32="",L75,'04.04_PLANO DE TRABALHO'!BQ32)</f>
        <v>0</v>
      </c>
      <c r="M76">
        <f>IF('04.04_PLANO DE TRABALHO'!BR32="",M75,'04.04_PLANO DE TRABALHO'!BR32)</f>
        <v>0</v>
      </c>
      <c r="N76" t="str">
        <f>IF('04.04_PLANO DE TRABALHO'!BS32="",N75,'04.04_PLANO DE TRABALHO'!BS32)</f>
        <v>Total da SubAtividade:</v>
      </c>
      <c r="O76">
        <f>IF('04.04_PLANO DE TRABALHO'!BT32="",O75,'04.04_PLANO DE TRABALHO'!BT32)</f>
        <v>0</v>
      </c>
      <c r="P76">
        <f>IF('04.04_PLANO DE TRABALHO'!BU32="",P75,'04.04_PLANO DE TRABALHO'!BU32)</f>
        <v>0</v>
      </c>
      <c r="Q76" t="str">
        <f>IF('04.04_PLANO DE TRABALHO'!BV32="",Q75,'04.04_PLANO DE TRABALHO'!BV32)</f>
        <v>SubAtividade</v>
      </c>
      <c r="R76">
        <f>IF('04.04_PLANO DE TRABALHO'!BW32="",R75,'04.04_PLANO DE TRABALHO'!BW32)</f>
        <v>0</v>
      </c>
      <c r="S76">
        <f>IF('04.04_PLANO DE TRABALHO'!BX32="",S75,'04.04_PLANO DE TRABALHO'!BX32)</f>
        <v>0</v>
      </c>
      <c r="T76">
        <f>IF('04.04_PLANO DE TRABALHO'!BY32="",T75,'04.04_PLANO DE TRABALHO'!BY32)</f>
        <v>0</v>
      </c>
      <c r="U76">
        <f>IF('04.04_PLANO DE TRABALHO'!BZ32="",U75,'04.04_PLANO DE TRABALHO'!BZ32)</f>
        <v>0</v>
      </c>
      <c r="V76">
        <f>IF('04.04_PLANO DE TRABALHO'!CA32="",V75,'04.04_PLANO DE TRABALHO'!CA32)</f>
        <v>0</v>
      </c>
      <c r="W76" t="str">
        <f>IF('04.04_PLANO DE TRABALHO'!CB32="",W75,'04.04_PLANO DE TRABALHO'!CB32)</f>
        <v>Despesa</v>
      </c>
      <c r="X76">
        <f>IF('04.04_PLANO DE TRABALHO'!CC32="",X75,'04.04_PLANO DE TRABALHO'!CC32)</f>
        <v>0</v>
      </c>
      <c r="Y76">
        <f>IF('04.04_PLANO DE TRABALHO'!CD32="",Y75,'04.04_PLANO DE TRABALHO'!CD32)</f>
        <v>0</v>
      </c>
      <c r="Z76">
        <f>IF('04.04_PLANO DE TRABALHO'!CE32="",Z75,'04.04_PLANO DE TRABALHO'!CE32)</f>
        <v>0</v>
      </c>
      <c r="AA76">
        <f>IF('04.04_PLANO DE TRABALHO'!CF32="",AA75,'04.04_PLANO DE TRABALHO'!CF32)</f>
        <v>0</v>
      </c>
      <c r="AB76">
        <f>IF('04.04_PLANO DE TRABALHO'!CG32="",AB75,'04.04_PLANO DE TRABALHO'!CG32)</f>
        <v>0</v>
      </c>
      <c r="AC76">
        <f>IF('04.04_PLANO DE TRABALHO'!CH32="",AC75,'04.04_PLANO DE TRABALHO'!CH32)</f>
        <v>0</v>
      </c>
      <c r="AD76" t="str">
        <f>IF('04.04_PLANO DE TRABALHO'!CI32="",AD75,'04.04_PLANO DE TRABALHO'!CI32)</f>
        <v>Categoria</v>
      </c>
      <c r="AE76">
        <f>IF('04.04_PLANO DE TRABALHO'!CJ32="",AE75,'04.04_PLANO DE TRABALHO'!CJ32)</f>
        <v>0</v>
      </c>
      <c r="AF76">
        <f>IF('04.04_PLANO DE TRABALHO'!CK32="",AF75,'04.04_PLANO DE TRABALHO'!CK32)</f>
        <v>0</v>
      </c>
      <c r="AG76">
        <f>IF('04.04_PLANO DE TRABALHO'!CL32="",AG75,'04.04_PLANO DE TRABALHO'!CL32)</f>
        <v>0</v>
      </c>
      <c r="AH76">
        <f>IF('04.04_PLANO DE TRABALHO'!CM32="",AH75,'04.04_PLANO DE TRABALHO'!CM32)</f>
        <v>0</v>
      </c>
      <c r="AI76">
        <f>IF('04.04_PLANO DE TRABALHO'!CN32="",AI75,'04.04_PLANO DE TRABALHO'!CN32)</f>
        <v>0</v>
      </c>
      <c r="AJ76">
        <f>IF('04.04_PLANO DE TRABALHO'!CO32="",AJ75,'04.04_PLANO DE TRABALHO'!CO32)</f>
        <v>0</v>
      </c>
      <c r="AK76">
        <f>IF('04.04_PLANO DE TRABALHO'!CP32="",AK75,'04.04_PLANO DE TRABALHO'!CP32)</f>
        <v>0</v>
      </c>
      <c r="AL76" t="str">
        <f>IF('04.04_PLANO DE TRABALHO'!CQ32="",AL75,'04.04_PLANO DE TRABALHO'!CQ32)</f>
        <v>Subcategoria</v>
      </c>
      <c r="AM76">
        <f>IF('04.04_PLANO DE TRABALHO'!CR32="",AM75,'04.04_PLANO DE TRABALHO'!CR32)</f>
        <v>0</v>
      </c>
      <c r="AN76">
        <f>IF('04.04_PLANO DE TRABALHO'!CS32="",AN75,'04.04_PLANO DE TRABALHO'!CS32)</f>
        <v>0</v>
      </c>
      <c r="AO76">
        <f>IF('04.04_PLANO DE TRABALHO'!CT32="",AO75,'04.04_PLANO DE TRABALHO'!CT32)</f>
        <v>0</v>
      </c>
      <c r="AP76">
        <f>IF('04.04_PLANO DE TRABALHO'!CU32="",AP75,'04.04_PLANO DE TRABALHO'!CU32)</f>
        <v>0</v>
      </c>
      <c r="AQ76" t="str">
        <f>IF('04.04_PLANO DE TRABALHO'!CV32="",AQ75,'04.04_PLANO DE TRABALHO'!CV32)</f>
        <v>Fonte*</v>
      </c>
      <c r="AR76">
        <f>IF('04.04_PLANO DE TRABALHO'!CW32="",AR75,'04.04_PLANO DE TRABALHO'!CW32)</f>
        <v>0</v>
      </c>
      <c r="AS76">
        <f>IF('04.04_PLANO DE TRABALHO'!CX32="",AS75,'04.04_PLANO DE TRABALHO'!CX32)</f>
        <v>0</v>
      </c>
      <c r="AT76">
        <f>IF('04.04_PLANO DE TRABALHO'!CY32="",AT75,'04.04_PLANO DE TRABALHO'!CY32)</f>
        <v>0</v>
      </c>
      <c r="AU76" t="str">
        <f>IF('04.04_PLANO DE TRABALHO'!CZ32="",AU75,'04.04_PLANO DE TRABALHO'!CZ32)</f>
        <v>Unid</v>
      </c>
      <c r="AV76">
        <f>IF('04.04_PLANO DE TRABALHO'!DA32="",AV75,'04.04_PLANO DE TRABALHO'!DA32)</f>
        <v>0</v>
      </c>
      <c r="AW76" t="str">
        <f>IF('04.04_PLANO DE TRABALHO'!DB32="",AW75,'04.04_PLANO DE TRABALHO'!DB32)</f>
        <v>Valor 
Unit</v>
      </c>
      <c r="AX76">
        <f>IF('04.04_PLANO DE TRABALHO'!DC32="",AX75,'04.04_PLANO DE TRABALHO'!DC32)</f>
        <v>0</v>
      </c>
      <c r="AY76">
        <f>IF('04.04_PLANO DE TRABALHO'!DD32="",AY75,'04.04_PLANO DE TRABALHO'!DD32)</f>
        <v>0</v>
      </c>
      <c r="AZ76" t="str">
        <f>IF('04.04_PLANO DE TRABALHO'!DE32="",AZ75,'04.04_PLANO DE TRABALHO'!DE32)</f>
        <v>Qtde</v>
      </c>
      <c r="BA76">
        <f>IF('04.04_PLANO DE TRABALHO'!DF32="",BA75,'04.04_PLANO DE TRABALHO'!DF32)</f>
        <v>0</v>
      </c>
      <c r="BB76">
        <f>IF('04.04_PLANO DE TRABALHO'!DG32="",BB75,'04.04_PLANO DE TRABALHO'!DG32)</f>
        <v>0</v>
      </c>
      <c r="BD76" t="str">
        <v>Tesouraria</v>
      </c>
      <c r="BE76" t="str">
        <v>2.2</v>
      </c>
      <c r="BF76">
        <v>0</v>
      </c>
      <c r="BG76" t="str">
        <v>Atividade</v>
      </c>
      <c r="BH76">
        <v>0</v>
      </c>
      <c r="BI76">
        <v>0</v>
      </c>
      <c r="BJ76" t="str">
        <v>Início</v>
      </c>
      <c r="BK76">
        <v>0</v>
      </c>
      <c r="BL76">
        <v>0</v>
      </c>
      <c r="BM76" t="str">
        <v>Fim</v>
      </c>
      <c r="BN76">
        <v>0</v>
      </c>
      <c r="BO76">
        <v>0</v>
      </c>
      <c r="BP76" t="str">
        <v>2.2.3</v>
      </c>
      <c r="BQ76">
        <v>0</v>
      </c>
      <c r="BR76">
        <v>0</v>
      </c>
      <c r="BS76" t="str">
        <v>SubAtividade</v>
      </c>
      <c r="BT76">
        <v>0</v>
      </c>
      <c r="BU76">
        <v>0</v>
      </c>
      <c r="BV76">
        <v>0</v>
      </c>
      <c r="BW76">
        <v>0</v>
      </c>
      <c r="BX76">
        <v>0</v>
      </c>
      <c r="BY76" t="str">
        <v>Despesa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 t="str">
        <v>Categoria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 t="str">
        <v>Subcategoria</v>
      </c>
      <c r="CO76">
        <v>0</v>
      </c>
      <c r="CP76">
        <v>0</v>
      </c>
      <c r="CQ76">
        <v>0</v>
      </c>
      <c r="CR76">
        <v>0</v>
      </c>
      <c r="CS76" t="str">
        <v>Fonte*</v>
      </c>
      <c r="CT76">
        <v>0</v>
      </c>
      <c r="CU76">
        <v>0</v>
      </c>
      <c r="CV76">
        <v>0</v>
      </c>
      <c r="CW76" t="str">
        <v>Unid</v>
      </c>
      <c r="CX76">
        <v>0</v>
      </c>
      <c r="CY76" t="str">
        <v>Valor 
Unit</v>
      </c>
      <c r="CZ76">
        <v>0</v>
      </c>
      <c r="DA76">
        <v>0</v>
      </c>
      <c r="DB76" t="str">
        <v>Qtde</v>
      </c>
      <c r="DC76">
        <v>0</v>
      </c>
      <c r="DD76">
        <v>0</v>
      </c>
      <c r="DF76" t="str">
        <v>Tesouraria</v>
      </c>
      <c r="DG76" t="str">
        <v>2.2</v>
      </c>
      <c r="DH76">
        <v>0</v>
      </c>
      <c r="DI76" t="str">
        <v>Atividade</v>
      </c>
      <c r="DJ76">
        <v>0</v>
      </c>
      <c r="DK76">
        <v>0</v>
      </c>
      <c r="DL76" t="str">
        <v>Início</v>
      </c>
      <c r="DM76">
        <v>0</v>
      </c>
      <c r="DN76">
        <v>0</v>
      </c>
      <c r="DO76" t="str">
        <v>Fim</v>
      </c>
      <c r="DP76">
        <v>0</v>
      </c>
      <c r="DQ76">
        <v>0</v>
      </c>
      <c r="DR76" t="str">
        <v>2.2.3</v>
      </c>
      <c r="DS76">
        <v>0</v>
      </c>
      <c r="DT76">
        <v>0</v>
      </c>
      <c r="DU76" t="str">
        <v>SubAtividade</v>
      </c>
      <c r="DV76">
        <v>0</v>
      </c>
      <c r="DW76">
        <v>0</v>
      </c>
      <c r="DX76">
        <v>0</v>
      </c>
      <c r="DY76">
        <v>0</v>
      </c>
      <c r="DZ76">
        <v>0</v>
      </c>
      <c r="EA76" t="str">
        <v>Despesa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 t="str">
        <v>Categoria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 t="str">
        <v>Subcategoria</v>
      </c>
      <c r="EQ76">
        <v>0</v>
      </c>
      <c r="ER76">
        <v>0</v>
      </c>
      <c r="ES76">
        <v>0</v>
      </c>
      <c r="ET76">
        <v>0</v>
      </c>
      <c r="EU76" t="str">
        <v>Fonte*</v>
      </c>
      <c r="EV76">
        <v>0</v>
      </c>
      <c r="EW76">
        <v>0</v>
      </c>
      <c r="EX76">
        <v>0</v>
      </c>
      <c r="EY76" t="str">
        <v>Unid</v>
      </c>
      <c r="EZ76">
        <v>0</v>
      </c>
      <c r="FA76" t="str">
        <v>Valor 
Unit</v>
      </c>
      <c r="FB76">
        <v>0</v>
      </c>
      <c r="FC76">
        <v>0</v>
      </c>
      <c r="FD76" t="str">
        <v>Qtde</v>
      </c>
      <c r="FE76">
        <v>0</v>
      </c>
      <c r="FF76">
        <v>0</v>
      </c>
      <c r="FH76" t="str">
        <v>Território e Parcerias</v>
      </c>
      <c r="FI76" t="str">
        <v>3.1</v>
      </c>
      <c r="FJ76">
        <v>0</v>
      </c>
      <c r="FK76" t="str">
        <v>Atividade</v>
      </c>
      <c r="FL76">
        <v>0</v>
      </c>
      <c r="FM76">
        <v>0</v>
      </c>
      <c r="FN76" t="str">
        <v>Início</v>
      </c>
      <c r="FO76">
        <v>0</v>
      </c>
      <c r="FP76">
        <v>0</v>
      </c>
      <c r="FQ76" t="str">
        <v>Fim</v>
      </c>
      <c r="FR76">
        <v>0</v>
      </c>
      <c r="FS76">
        <v>0</v>
      </c>
      <c r="FT76" t="str">
        <v>3.1.1</v>
      </c>
      <c r="FU76">
        <v>0</v>
      </c>
      <c r="FV76">
        <v>0</v>
      </c>
      <c r="FW76" t="str">
        <v>SubAtividade</v>
      </c>
      <c r="FX76">
        <v>0</v>
      </c>
      <c r="FY76">
        <v>0</v>
      </c>
      <c r="FZ76">
        <v>0</v>
      </c>
      <c r="GA76">
        <v>0</v>
      </c>
      <c r="GB76">
        <v>0</v>
      </c>
      <c r="GC76" t="str">
        <v>Despesa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 t="str">
        <v>Categoria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 t="str">
        <v>Subcategoria</v>
      </c>
      <c r="GS76">
        <v>0</v>
      </c>
      <c r="GT76">
        <v>0</v>
      </c>
      <c r="GU76">
        <v>0</v>
      </c>
      <c r="GV76">
        <v>0</v>
      </c>
      <c r="GW76" t="str">
        <v>Fonte*</v>
      </c>
      <c r="GX76">
        <v>0</v>
      </c>
      <c r="GY76">
        <v>0</v>
      </c>
      <c r="GZ76">
        <v>0</v>
      </c>
      <c r="HA76" t="str">
        <v>Unid</v>
      </c>
      <c r="HB76">
        <v>0</v>
      </c>
      <c r="HC76" t="str">
        <v>Valor 
Unit</v>
      </c>
      <c r="HD76">
        <v>0</v>
      </c>
      <c r="HE76">
        <v>0</v>
      </c>
      <c r="HF76" t="str">
        <v>Qtde</v>
      </c>
      <c r="HG76">
        <v>0</v>
      </c>
      <c r="HH76">
        <v>0</v>
      </c>
    </row>
    <row r="77" spans="1:216" x14ac:dyDescent="0.25">
      <c r="A77">
        <v>24</v>
      </c>
      <c r="B77" t="str">
        <f>'04.04_PLANO DE TRABALHO'!$BV$7</f>
        <v>Tesouraria</v>
      </c>
      <c r="C77" t="str">
        <f>IF('04.04_PLANO DE TRABALHO'!BH33="",C76,'04.04_PLANO DE TRABALHO'!BH33)</f>
        <v>2.2</v>
      </c>
      <c r="D77">
        <f>IF('04.04_PLANO DE TRABALHO'!BI33="",D76,'04.04_PLANO DE TRABALHO'!BI33)</f>
        <v>0</v>
      </c>
      <c r="E77" t="str">
        <f>IF(OR('04.04_PLANO DE TRABALHO'!BJ33="",'04.04_PLANO DE TRABALHO'!BJ33="Planejado",'04.04_PLANO DE TRABALHO'!BJ33="Realizado"),E76,'04.04_PLANO DE TRABALHO'!BJ33)</f>
        <v>Atividade</v>
      </c>
      <c r="F77">
        <f>IF('04.04_PLANO DE TRABALHO'!BK33="",F76,'04.04_PLANO DE TRABALHO'!BK33)</f>
        <v>0</v>
      </c>
      <c r="G77">
        <f>IF('04.04_PLANO DE TRABALHO'!BL33="",G76,'04.04_PLANO DE TRABALHO'!BL33)</f>
        <v>0</v>
      </c>
      <c r="H77" t="str">
        <f>IF('04.04_PLANO DE TRABALHO'!BM33="",H76,'04.04_PLANO DE TRABALHO'!BM33)</f>
        <v>Início</v>
      </c>
      <c r="I77">
        <f>IF('04.04_PLANO DE TRABALHO'!BN33="",I76,'04.04_PLANO DE TRABALHO'!BN33)</f>
        <v>0</v>
      </c>
      <c r="J77">
        <f>IF('04.04_PLANO DE TRABALHO'!BO33="",J76,'04.04_PLANO DE TRABALHO'!BO33)</f>
        <v>0</v>
      </c>
      <c r="K77" t="str">
        <f>IF('04.04_PLANO DE TRABALHO'!BP33="",K76,'04.04_PLANO DE TRABALHO'!BP33)</f>
        <v>Fim</v>
      </c>
      <c r="L77">
        <f>IF('04.04_PLANO DE TRABALHO'!BQ33="",L76,'04.04_PLANO DE TRABALHO'!BQ33)</f>
        <v>0</v>
      </c>
      <c r="M77">
        <f>IF('04.04_PLANO DE TRABALHO'!BR33="",M76,'04.04_PLANO DE TRABALHO'!BR33)</f>
        <v>0</v>
      </c>
      <c r="N77" t="str">
        <f>IF('04.04_PLANO DE TRABALHO'!BS33="",N76,'04.04_PLANO DE TRABALHO'!BS33)</f>
        <v>2.2.2</v>
      </c>
      <c r="O77">
        <f>IF('04.04_PLANO DE TRABALHO'!BT33="",O76,'04.04_PLANO DE TRABALHO'!BT33)</f>
        <v>0</v>
      </c>
      <c r="P77">
        <f>IF('04.04_PLANO DE TRABALHO'!BU33="",P76,'04.04_PLANO DE TRABALHO'!BU33)</f>
        <v>0</v>
      </c>
      <c r="Q77" t="str">
        <f>IF('04.04_PLANO DE TRABALHO'!BV33="",Q76,'04.04_PLANO DE TRABALHO'!BV33)</f>
        <v>SubAtividade</v>
      </c>
      <c r="R77">
        <f>IF('04.04_PLANO DE TRABALHO'!BW33="",R76,'04.04_PLANO DE TRABALHO'!BW33)</f>
        <v>0</v>
      </c>
      <c r="S77">
        <f>IF('04.04_PLANO DE TRABALHO'!BX33="",S76,'04.04_PLANO DE TRABALHO'!BX33)</f>
        <v>0</v>
      </c>
      <c r="T77">
        <f>IF('04.04_PLANO DE TRABALHO'!BY33="",T76,'04.04_PLANO DE TRABALHO'!BY33)</f>
        <v>0</v>
      </c>
      <c r="U77">
        <f>IF('04.04_PLANO DE TRABALHO'!BZ33="",U76,'04.04_PLANO DE TRABALHO'!BZ33)</f>
        <v>0</v>
      </c>
      <c r="V77">
        <f>IF('04.04_PLANO DE TRABALHO'!CA33="",V76,'04.04_PLANO DE TRABALHO'!CA33)</f>
        <v>0</v>
      </c>
      <c r="W77" t="str">
        <f>IF('04.04_PLANO DE TRABALHO'!CB33="",W76,'04.04_PLANO DE TRABALHO'!CB33)</f>
        <v>Despesa</v>
      </c>
      <c r="X77">
        <f>IF('04.04_PLANO DE TRABALHO'!CC33="",X76,'04.04_PLANO DE TRABALHO'!CC33)</f>
        <v>0</v>
      </c>
      <c r="Y77">
        <f>IF('04.04_PLANO DE TRABALHO'!CD33="",Y76,'04.04_PLANO DE TRABALHO'!CD33)</f>
        <v>0</v>
      </c>
      <c r="Z77">
        <f>IF('04.04_PLANO DE TRABALHO'!CE33="",Z76,'04.04_PLANO DE TRABALHO'!CE33)</f>
        <v>0</v>
      </c>
      <c r="AA77">
        <f>IF('04.04_PLANO DE TRABALHO'!CF33="",AA76,'04.04_PLANO DE TRABALHO'!CF33)</f>
        <v>0</v>
      </c>
      <c r="AB77">
        <f>IF('04.04_PLANO DE TRABALHO'!CG33="",AB76,'04.04_PLANO DE TRABALHO'!CG33)</f>
        <v>0</v>
      </c>
      <c r="AC77">
        <f>IF('04.04_PLANO DE TRABALHO'!CH33="",AC76,'04.04_PLANO DE TRABALHO'!CH33)</f>
        <v>0</v>
      </c>
      <c r="AD77" t="str">
        <f>IF('04.04_PLANO DE TRABALHO'!CI33="",AD76,'04.04_PLANO DE TRABALHO'!CI33)</f>
        <v>Categoria</v>
      </c>
      <c r="AE77">
        <f>IF('04.04_PLANO DE TRABALHO'!CJ33="",AE76,'04.04_PLANO DE TRABALHO'!CJ33)</f>
        <v>0</v>
      </c>
      <c r="AF77">
        <f>IF('04.04_PLANO DE TRABALHO'!CK33="",AF76,'04.04_PLANO DE TRABALHO'!CK33)</f>
        <v>0</v>
      </c>
      <c r="AG77">
        <f>IF('04.04_PLANO DE TRABALHO'!CL33="",AG76,'04.04_PLANO DE TRABALHO'!CL33)</f>
        <v>0</v>
      </c>
      <c r="AH77">
        <f>IF('04.04_PLANO DE TRABALHO'!CM33="",AH76,'04.04_PLANO DE TRABALHO'!CM33)</f>
        <v>0</v>
      </c>
      <c r="AI77">
        <f>IF('04.04_PLANO DE TRABALHO'!CN33="",AI76,'04.04_PLANO DE TRABALHO'!CN33)</f>
        <v>0</v>
      </c>
      <c r="AJ77">
        <f>IF('04.04_PLANO DE TRABALHO'!CO33="",AJ76,'04.04_PLANO DE TRABALHO'!CO33)</f>
        <v>0</v>
      </c>
      <c r="AK77">
        <f>IF('04.04_PLANO DE TRABALHO'!CP33="",AK76,'04.04_PLANO DE TRABALHO'!CP33)</f>
        <v>0</v>
      </c>
      <c r="AL77" t="str">
        <f>IF('04.04_PLANO DE TRABALHO'!CQ33="",AL76,'04.04_PLANO DE TRABALHO'!CQ33)</f>
        <v>Subcategoria</v>
      </c>
      <c r="AM77">
        <f>IF('04.04_PLANO DE TRABALHO'!CR33="",AM76,'04.04_PLANO DE TRABALHO'!CR33)</f>
        <v>0</v>
      </c>
      <c r="AN77">
        <f>IF('04.04_PLANO DE TRABALHO'!CS33="",AN76,'04.04_PLANO DE TRABALHO'!CS33)</f>
        <v>0</v>
      </c>
      <c r="AO77">
        <f>IF('04.04_PLANO DE TRABALHO'!CT33="",AO76,'04.04_PLANO DE TRABALHO'!CT33)</f>
        <v>0</v>
      </c>
      <c r="AP77">
        <f>IF('04.04_PLANO DE TRABALHO'!CU33="",AP76,'04.04_PLANO DE TRABALHO'!CU33)</f>
        <v>0</v>
      </c>
      <c r="AQ77" t="str">
        <f>IF('04.04_PLANO DE TRABALHO'!CV33="",AQ76,'04.04_PLANO DE TRABALHO'!CV33)</f>
        <v>Fonte*</v>
      </c>
      <c r="AR77">
        <f>IF('04.04_PLANO DE TRABALHO'!CW33="",AR76,'04.04_PLANO DE TRABALHO'!CW33)</f>
        <v>0</v>
      </c>
      <c r="AS77">
        <f>IF('04.04_PLANO DE TRABALHO'!CX33="",AS76,'04.04_PLANO DE TRABALHO'!CX33)</f>
        <v>0</v>
      </c>
      <c r="AT77">
        <f>IF('04.04_PLANO DE TRABALHO'!CY33="",AT76,'04.04_PLANO DE TRABALHO'!CY33)</f>
        <v>0</v>
      </c>
      <c r="AU77" t="str">
        <f>IF('04.04_PLANO DE TRABALHO'!CZ33="",AU76,'04.04_PLANO DE TRABALHO'!CZ33)</f>
        <v>Unid</v>
      </c>
      <c r="AV77">
        <f>IF('04.04_PLANO DE TRABALHO'!DA33="",AV76,'04.04_PLANO DE TRABALHO'!DA33)</f>
        <v>0</v>
      </c>
      <c r="AW77" t="str">
        <f>IF('04.04_PLANO DE TRABALHO'!DB33="",AW76,'04.04_PLANO DE TRABALHO'!DB33)</f>
        <v>Valor 
Unit</v>
      </c>
      <c r="AX77">
        <f>IF('04.04_PLANO DE TRABALHO'!DC33="",AX76,'04.04_PLANO DE TRABALHO'!DC33)</f>
        <v>0</v>
      </c>
      <c r="AY77">
        <f>IF('04.04_PLANO DE TRABALHO'!DD33="",AY76,'04.04_PLANO DE TRABALHO'!DD33)</f>
        <v>0</v>
      </c>
      <c r="AZ77" t="str">
        <f>IF('04.04_PLANO DE TRABALHO'!DE33="",AZ76,'04.04_PLANO DE TRABALHO'!DE33)</f>
        <v>Qtde</v>
      </c>
      <c r="BA77">
        <f>IF('04.04_PLANO DE TRABALHO'!DF33="",BA76,'04.04_PLANO DE TRABALHO'!DF33)</f>
        <v>0</v>
      </c>
      <c r="BB77">
        <f>IF('04.04_PLANO DE TRABALHO'!DG33="",BB76,'04.04_PLANO DE TRABALHO'!DG33)</f>
        <v>0</v>
      </c>
      <c r="BD77" t="str">
        <v>Tesouraria</v>
      </c>
      <c r="BE77" t="str">
        <v>2.2</v>
      </c>
      <c r="BF77">
        <v>0</v>
      </c>
      <c r="BG77" t="str">
        <v>Atividade</v>
      </c>
      <c r="BH77">
        <v>0</v>
      </c>
      <c r="BI77">
        <v>0</v>
      </c>
      <c r="BJ77" t="str">
        <v>Início</v>
      </c>
      <c r="BK77">
        <v>0</v>
      </c>
      <c r="BL77">
        <v>0</v>
      </c>
      <c r="BM77" t="str">
        <v>Fim</v>
      </c>
      <c r="BN77">
        <v>0</v>
      </c>
      <c r="BO77">
        <v>0</v>
      </c>
      <c r="BP77" t="str">
        <v>2.2.3</v>
      </c>
      <c r="BQ77">
        <v>0</v>
      </c>
      <c r="BR77">
        <v>0</v>
      </c>
      <c r="BS77" t="str">
        <v>SubAtividade</v>
      </c>
      <c r="BT77">
        <v>0</v>
      </c>
      <c r="BU77">
        <v>0</v>
      </c>
      <c r="BV77">
        <v>0</v>
      </c>
      <c r="BW77">
        <v>0</v>
      </c>
      <c r="BX77">
        <v>0</v>
      </c>
      <c r="BY77" t="str">
        <v>Despesa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 t="str">
        <v>Categoria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 t="str">
        <v>Subcategoria</v>
      </c>
      <c r="CO77">
        <v>0</v>
      </c>
      <c r="CP77">
        <v>0</v>
      </c>
      <c r="CQ77">
        <v>0</v>
      </c>
      <c r="CR77">
        <v>0</v>
      </c>
      <c r="CS77" t="str">
        <v>Fonte*</v>
      </c>
      <c r="CT77">
        <v>0</v>
      </c>
      <c r="CU77">
        <v>0</v>
      </c>
      <c r="CV77">
        <v>0</v>
      </c>
      <c r="CW77" t="str">
        <v>Unid</v>
      </c>
      <c r="CX77">
        <v>0</v>
      </c>
      <c r="CY77" t="str">
        <v>Valor 
Unit</v>
      </c>
      <c r="CZ77">
        <v>0</v>
      </c>
      <c r="DA77">
        <v>0</v>
      </c>
      <c r="DB77" t="str">
        <v>Qtde</v>
      </c>
      <c r="DC77">
        <v>0</v>
      </c>
      <c r="DD77">
        <v>0</v>
      </c>
      <c r="DF77" t="str">
        <v>Tesouraria</v>
      </c>
      <c r="DG77" t="str">
        <v>2.2</v>
      </c>
      <c r="DH77">
        <v>0</v>
      </c>
      <c r="DI77" t="str">
        <v>Atividade</v>
      </c>
      <c r="DJ77">
        <v>0</v>
      </c>
      <c r="DK77">
        <v>0</v>
      </c>
      <c r="DL77" t="str">
        <v>Início</v>
      </c>
      <c r="DM77">
        <v>0</v>
      </c>
      <c r="DN77">
        <v>0</v>
      </c>
      <c r="DO77" t="str">
        <v>Fim</v>
      </c>
      <c r="DP77">
        <v>0</v>
      </c>
      <c r="DQ77">
        <v>0</v>
      </c>
      <c r="DR77" t="str">
        <v>Total da SubAtividade:</v>
      </c>
      <c r="DS77">
        <v>0</v>
      </c>
      <c r="DT77">
        <v>0</v>
      </c>
      <c r="DU77" t="str">
        <v>SubAtividade</v>
      </c>
      <c r="DV77">
        <v>0</v>
      </c>
      <c r="DW77">
        <v>0</v>
      </c>
      <c r="DX77">
        <v>0</v>
      </c>
      <c r="DY77">
        <v>0</v>
      </c>
      <c r="DZ77">
        <v>0</v>
      </c>
      <c r="EA77" t="str">
        <v>Despesa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 t="str">
        <v>Categoria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 t="str">
        <v>Subcategoria</v>
      </c>
      <c r="EQ77">
        <v>0</v>
      </c>
      <c r="ER77">
        <v>0</v>
      </c>
      <c r="ES77">
        <v>0</v>
      </c>
      <c r="ET77">
        <v>0</v>
      </c>
      <c r="EU77" t="str">
        <v>Fonte*</v>
      </c>
      <c r="EV77">
        <v>0</v>
      </c>
      <c r="EW77">
        <v>0</v>
      </c>
      <c r="EX77">
        <v>0</v>
      </c>
      <c r="EY77" t="str">
        <v>Unid</v>
      </c>
      <c r="EZ77">
        <v>0</v>
      </c>
      <c r="FA77" t="str">
        <v>Valor 
Unit</v>
      </c>
      <c r="FB77">
        <v>0</v>
      </c>
      <c r="FC77">
        <v>0</v>
      </c>
      <c r="FD77" t="str">
        <v>Qtde</v>
      </c>
      <c r="FE77">
        <v>0</v>
      </c>
      <c r="FF77">
        <v>0</v>
      </c>
      <c r="FH77" t="str">
        <v>Território e Parcerias</v>
      </c>
      <c r="FI77" t="str">
        <v>3.1</v>
      </c>
      <c r="FJ77">
        <v>0</v>
      </c>
      <c r="FK77" t="str">
        <v>Atividade</v>
      </c>
      <c r="FL77">
        <v>0</v>
      </c>
      <c r="FM77">
        <v>0</v>
      </c>
      <c r="FN77" t="str">
        <v>Início</v>
      </c>
      <c r="FO77">
        <v>0</v>
      </c>
      <c r="FP77">
        <v>0</v>
      </c>
      <c r="FQ77" t="str">
        <v>Fim</v>
      </c>
      <c r="FR77">
        <v>0</v>
      </c>
      <c r="FS77">
        <v>0</v>
      </c>
      <c r="FT77" t="str">
        <v>3.1.1</v>
      </c>
      <c r="FU77">
        <v>0</v>
      </c>
      <c r="FV77">
        <v>0</v>
      </c>
      <c r="FW77" t="str">
        <v>SubAtividade</v>
      </c>
      <c r="FX77">
        <v>0</v>
      </c>
      <c r="FY77">
        <v>0</v>
      </c>
      <c r="FZ77">
        <v>0</v>
      </c>
      <c r="GA77">
        <v>0</v>
      </c>
      <c r="GB77">
        <v>0</v>
      </c>
      <c r="GC77" t="str">
        <v>Despesa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 t="str">
        <v>Categoria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 t="str">
        <v>Subcategoria</v>
      </c>
      <c r="GS77">
        <v>0</v>
      </c>
      <c r="GT77">
        <v>0</v>
      </c>
      <c r="GU77">
        <v>0</v>
      </c>
      <c r="GV77">
        <v>0</v>
      </c>
      <c r="GW77" t="str">
        <v>Fonte*</v>
      </c>
      <c r="GX77">
        <v>0</v>
      </c>
      <c r="GY77">
        <v>0</v>
      </c>
      <c r="GZ77">
        <v>0</v>
      </c>
      <c r="HA77" t="str">
        <v>Unid</v>
      </c>
      <c r="HB77">
        <v>0</v>
      </c>
      <c r="HC77" t="str">
        <v>Valor 
Unit</v>
      </c>
      <c r="HD77">
        <v>0</v>
      </c>
      <c r="HE77">
        <v>0</v>
      </c>
      <c r="HF77" t="str">
        <v>Qtde</v>
      </c>
      <c r="HG77">
        <v>0</v>
      </c>
      <c r="HH77">
        <v>0</v>
      </c>
    </row>
    <row r="78" spans="1:216" x14ac:dyDescent="0.25">
      <c r="A78">
        <v>25</v>
      </c>
      <c r="B78" t="str">
        <f>'04.04_PLANO DE TRABALHO'!$BV$7</f>
        <v>Tesouraria</v>
      </c>
      <c r="C78" t="str">
        <f>IF('04.04_PLANO DE TRABALHO'!BH34="",C77,'04.04_PLANO DE TRABALHO'!BH34)</f>
        <v>2.2</v>
      </c>
      <c r="D78">
        <f>IF('04.04_PLANO DE TRABALHO'!BI34="",D77,'04.04_PLANO DE TRABALHO'!BI34)</f>
        <v>0</v>
      </c>
      <c r="E78" t="str">
        <f>IF(OR('04.04_PLANO DE TRABALHO'!BJ34="",'04.04_PLANO DE TRABALHO'!BJ34="Planejado",'04.04_PLANO DE TRABALHO'!BJ34="Realizado"),E77,'04.04_PLANO DE TRABALHO'!BJ34)</f>
        <v>Atividade</v>
      </c>
      <c r="F78">
        <f>IF('04.04_PLANO DE TRABALHO'!BK34="",F77,'04.04_PLANO DE TRABALHO'!BK34)</f>
        <v>0</v>
      </c>
      <c r="G78">
        <f>IF('04.04_PLANO DE TRABALHO'!BL34="",G77,'04.04_PLANO DE TRABALHO'!BL34)</f>
        <v>0</v>
      </c>
      <c r="H78" t="str">
        <f>IF('04.04_PLANO DE TRABALHO'!BM34="",H77,'04.04_PLANO DE TRABALHO'!BM34)</f>
        <v>Início</v>
      </c>
      <c r="I78">
        <f>IF('04.04_PLANO DE TRABALHO'!BN34="",I77,'04.04_PLANO DE TRABALHO'!BN34)</f>
        <v>0</v>
      </c>
      <c r="J78">
        <f>IF('04.04_PLANO DE TRABALHO'!BO34="",J77,'04.04_PLANO DE TRABALHO'!BO34)</f>
        <v>0</v>
      </c>
      <c r="K78" t="str">
        <f>IF('04.04_PLANO DE TRABALHO'!BP34="",K77,'04.04_PLANO DE TRABALHO'!BP34)</f>
        <v>Fim</v>
      </c>
      <c r="L78">
        <f>IF('04.04_PLANO DE TRABALHO'!BQ34="",L77,'04.04_PLANO DE TRABALHO'!BQ34)</f>
        <v>0</v>
      </c>
      <c r="M78">
        <f>IF('04.04_PLANO DE TRABALHO'!BR34="",M77,'04.04_PLANO DE TRABALHO'!BR34)</f>
        <v>0</v>
      </c>
      <c r="N78" t="str">
        <f>IF('04.04_PLANO DE TRABALHO'!BS34="",N77,'04.04_PLANO DE TRABALHO'!BS34)</f>
        <v>2.2.2</v>
      </c>
      <c r="O78">
        <f>IF('04.04_PLANO DE TRABALHO'!BT34="",O77,'04.04_PLANO DE TRABALHO'!BT34)</f>
        <v>0</v>
      </c>
      <c r="P78">
        <f>IF('04.04_PLANO DE TRABALHO'!BU34="",P77,'04.04_PLANO DE TRABALHO'!BU34)</f>
        <v>0</v>
      </c>
      <c r="Q78" t="str">
        <f>IF('04.04_PLANO DE TRABALHO'!BV34="",Q77,'04.04_PLANO DE TRABALHO'!BV34)</f>
        <v>SubAtividade</v>
      </c>
      <c r="R78">
        <f>IF('04.04_PLANO DE TRABALHO'!BW34="",R77,'04.04_PLANO DE TRABALHO'!BW34)</f>
        <v>0</v>
      </c>
      <c r="S78">
        <f>IF('04.04_PLANO DE TRABALHO'!BX34="",S77,'04.04_PLANO DE TRABALHO'!BX34)</f>
        <v>0</v>
      </c>
      <c r="T78">
        <f>IF('04.04_PLANO DE TRABALHO'!BY34="",T77,'04.04_PLANO DE TRABALHO'!BY34)</f>
        <v>0</v>
      </c>
      <c r="U78">
        <f>IF('04.04_PLANO DE TRABALHO'!BZ34="",U77,'04.04_PLANO DE TRABALHO'!BZ34)</f>
        <v>0</v>
      </c>
      <c r="V78">
        <f>IF('04.04_PLANO DE TRABALHO'!CA34="",V77,'04.04_PLANO DE TRABALHO'!CA34)</f>
        <v>0</v>
      </c>
      <c r="W78" t="str">
        <f>IF('04.04_PLANO DE TRABALHO'!CB34="",W77,'04.04_PLANO DE TRABALHO'!CB34)</f>
        <v>Despesa</v>
      </c>
      <c r="X78">
        <f>IF('04.04_PLANO DE TRABALHO'!CC34="",X77,'04.04_PLANO DE TRABALHO'!CC34)</f>
        <v>0</v>
      </c>
      <c r="Y78">
        <f>IF('04.04_PLANO DE TRABALHO'!CD34="",Y77,'04.04_PLANO DE TRABALHO'!CD34)</f>
        <v>0</v>
      </c>
      <c r="Z78">
        <f>IF('04.04_PLANO DE TRABALHO'!CE34="",Z77,'04.04_PLANO DE TRABALHO'!CE34)</f>
        <v>0</v>
      </c>
      <c r="AA78">
        <f>IF('04.04_PLANO DE TRABALHO'!CF34="",AA77,'04.04_PLANO DE TRABALHO'!CF34)</f>
        <v>0</v>
      </c>
      <c r="AB78">
        <f>IF('04.04_PLANO DE TRABALHO'!CG34="",AB77,'04.04_PLANO DE TRABALHO'!CG34)</f>
        <v>0</v>
      </c>
      <c r="AC78">
        <f>IF('04.04_PLANO DE TRABALHO'!CH34="",AC77,'04.04_PLANO DE TRABALHO'!CH34)</f>
        <v>0</v>
      </c>
      <c r="AD78" t="str">
        <f>IF('04.04_PLANO DE TRABALHO'!CI34="",AD77,'04.04_PLANO DE TRABALHO'!CI34)</f>
        <v>Categoria</v>
      </c>
      <c r="AE78">
        <f>IF('04.04_PLANO DE TRABALHO'!CJ34="",AE77,'04.04_PLANO DE TRABALHO'!CJ34)</f>
        <v>0</v>
      </c>
      <c r="AF78">
        <f>IF('04.04_PLANO DE TRABALHO'!CK34="",AF77,'04.04_PLANO DE TRABALHO'!CK34)</f>
        <v>0</v>
      </c>
      <c r="AG78">
        <f>IF('04.04_PLANO DE TRABALHO'!CL34="",AG77,'04.04_PLANO DE TRABALHO'!CL34)</f>
        <v>0</v>
      </c>
      <c r="AH78">
        <f>IF('04.04_PLANO DE TRABALHO'!CM34="",AH77,'04.04_PLANO DE TRABALHO'!CM34)</f>
        <v>0</v>
      </c>
      <c r="AI78">
        <f>IF('04.04_PLANO DE TRABALHO'!CN34="",AI77,'04.04_PLANO DE TRABALHO'!CN34)</f>
        <v>0</v>
      </c>
      <c r="AJ78">
        <f>IF('04.04_PLANO DE TRABALHO'!CO34="",AJ77,'04.04_PLANO DE TRABALHO'!CO34)</f>
        <v>0</v>
      </c>
      <c r="AK78">
        <f>IF('04.04_PLANO DE TRABALHO'!CP34="",AK77,'04.04_PLANO DE TRABALHO'!CP34)</f>
        <v>0</v>
      </c>
      <c r="AL78" t="str">
        <f>IF('04.04_PLANO DE TRABALHO'!CQ34="",AL77,'04.04_PLANO DE TRABALHO'!CQ34)</f>
        <v>Subcategoria</v>
      </c>
      <c r="AM78">
        <f>IF('04.04_PLANO DE TRABALHO'!CR34="",AM77,'04.04_PLANO DE TRABALHO'!CR34)</f>
        <v>0</v>
      </c>
      <c r="AN78">
        <f>IF('04.04_PLANO DE TRABALHO'!CS34="",AN77,'04.04_PLANO DE TRABALHO'!CS34)</f>
        <v>0</v>
      </c>
      <c r="AO78">
        <f>IF('04.04_PLANO DE TRABALHO'!CT34="",AO77,'04.04_PLANO DE TRABALHO'!CT34)</f>
        <v>0</v>
      </c>
      <c r="AP78">
        <f>IF('04.04_PLANO DE TRABALHO'!CU34="",AP77,'04.04_PLANO DE TRABALHO'!CU34)</f>
        <v>0</v>
      </c>
      <c r="AQ78" t="str">
        <f>IF('04.04_PLANO DE TRABALHO'!CV34="",AQ77,'04.04_PLANO DE TRABALHO'!CV34)</f>
        <v>Fonte*</v>
      </c>
      <c r="AR78">
        <f>IF('04.04_PLANO DE TRABALHO'!CW34="",AR77,'04.04_PLANO DE TRABALHO'!CW34)</f>
        <v>0</v>
      </c>
      <c r="AS78">
        <f>IF('04.04_PLANO DE TRABALHO'!CX34="",AS77,'04.04_PLANO DE TRABALHO'!CX34)</f>
        <v>0</v>
      </c>
      <c r="AT78">
        <f>IF('04.04_PLANO DE TRABALHO'!CY34="",AT77,'04.04_PLANO DE TRABALHO'!CY34)</f>
        <v>0</v>
      </c>
      <c r="AU78" t="str">
        <f>IF('04.04_PLANO DE TRABALHO'!CZ34="",AU77,'04.04_PLANO DE TRABALHO'!CZ34)</f>
        <v>Unid</v>
      </c>
      <c r="AV78">
        <f>IF('04.04_PLANO DE TRABALHO'!DA34="",AV77,'04.04_PLANO DE TRABALHO'!DA34)</f>
        <v>0</v>
      </c>
      <c r="AW78" t="str">
        <f>IF('04.04_PLANO DE TRABALHO'!DB34="",AW77,'04.04_PLANO DE TRABALHO'!DB34)</f>
        <v>Valor 
Unit</v>
      </c>
      <c r="AX78">
        <f>IF('04.04_PLANO DE TRABALHO'!DC34="",AX77,'04.04_PLANO DE TRABALHO'!DC34)</f>
        <v>0</v>
      </c>
      <c r="AY78">
        <f>IF('04.04_PLANO DE TRABALHO'!DD34="",AY77,'04.04_PLANO DE TRABALHO'!DD34)</f>
        <v>0</v>
      </c>
      <c r="AZ78" t="str">
        <f>IF('04.04_PLANO DE TRABALHO'!DE34="",AZ77,'04.04_PLANO DE TRABALHO'!DE34)</f>
        <v>Qtde</v>
      </c>
      <c r="BA78">
        <f>IF('04.04_PLANO DE TRABALHO'!DF34="",BA77,'04.04_PLANO DE TRABALHO'!DF34)</f>
        <v>0</v>
      </c>
      <c r="BB78">
        <f>IF('04.04_PLANO DE TRABALHO'!DG34="",BB77,'04.04_PLANO DE TRABALHO'!DG34)</f>
        <v>0</v>
      </c>
      <c r="BD78" t="str">
        <v>Tesouraria</v>
      </c>
      <c r="BE78" t="str">
        <v>2.2</v>
      </c>
      <c r="BF78">
        <v>0</v>
      </c>
      <c r="BG78" t="str">
        <v>Atividade</v>
      </c>
      <c r="BH78">
        <v>0</v>
      </c>
      <c r="BI78">
        <v>0</v>
      </c>
      <c r="BJ78" t="str">
        <v>Início</v>
      </c>
      <c r="BK78">
        <v>0</v>
      </c>
      <c r="BL78">
        <v>0</v>
      </c>
      <c r="BM78" t="str">
        <v>Fim</v>
      </c>
      <c r="BN78">
        <v>0</v>
      </c>
      <c r="BO78">
        <v>0</v>
      </c>
      <c r="BP78" t="str">
        <v>2.2.3</v>
      </c>
      <c r="BQ78">
        <v>0</v>
      </c>
      <c r="BR78">
        <v>0</v>
      </c>
      <c r="BS78" t="str">
        <v>SubAtividade</v>
      </c>
      <c r="BT78">
        <v>0</v>
      </c>
      <c r="BU78">
        <v>0</v>
      </c>
      <c r="BV78">
        <v>0</v>
      </c>
      <c r="BW78">
        <v>0</v>
      </c>
      <c r="BX78">
        <v>0</v>
      </c>
      <c r="BY78" t="str">
        <v>Despesa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 t="str">
        <v>Categoria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 t="str">
        <v>Subcategoria</v>
      </c>
      <c r="CO78">
        <v>0</v>
      </c>
      <c r="CP78">
        <v>0</v>
      </c>
      <c r="CQ78">
        <v>0</v>
      </c>
      <c r="CR78">
        <v>0</v>
      </c>
      <c r="CS78" t="str">
        <v>Fonte*</v>
      </c>
      <c r="CT78">
        <v>0</v>
      </c>
      <c r="CU78">
        <v>0</v>
      </c>
      <c r="CV78">
        <v>0</v>
      </c>
      <c r="CW78" t="str">
        <v>Unid</v>
      </c>
      <c r="CX78">
        <v>0</v>
      </c>
      <c r="CY78" t="str">
        <v>Valor 
Unit</v>
      </c>
      <c r="CZ78">
        <v>0</v>
      </c>
      <c r="DA78">
        <v>0</v>
      </c>
      <c r="DB78" t="str">
        <v>Qtde</v>
      </c>
      <c r="DC78">
        <v>0</v>
      </c>
      <c r="DD78">
        <v>0</v>
      </c>
      <c r="DF78" t="str">
        <v>Tesouraria</v>
      </c>
      <c r="DG78" t="str">
        <v>2.3</v>
      </c>
      <c r="DH78">
        <v>0</v>
      </c>
      <c r="DI78" t="str">
        <v>Atividade</v>
      </c>
      <c r="DJ78">
        <v>0</v>
      </c>
      <c r="DK78">
        <v>0</v>
      </c>
      <c r="DL78" t="str">
        <v>Início</v>
      </c>
      <c r="DM78">
        <v>0</v>
      </c>
      <c r="DN78">
        <v>0</v>
      </c>
      <c r="DO78" t="str">
        <v>Fim</v>
      </c>
      <c r="DP78">
        <v>0</v>
      </c>
      <c r="DQ78">
        <v>0</v>
      </c>
      <c r="DR78" t="str">
        <v>2.3.1</v>
      </c>
      <c r="DS78">
        <v>0</v>
      </c>
      <c r="DT78">
        <v>0</v>
      </c>
      <c r="DU78" t="str">
        <v>SubAtividade</v>
      </c>
      <c r="DV78">
        <v>0</v>
      </c>
      <c r="DW78">
        <v>0</v>
      </c>
      <c r="DX78">
        <v>0</v>
      </c>
      <c r="DY78">
        <v>0</v>
      </c>
      <c r="DZ78">
        <v>0</v>
      </c>
      <c r="EA78" t="str">
        <v>Despesa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 t="str">
        <v>Categoria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 t="str">
        <v>Subcategoria</v>
      </c>
      <c r="EQ78">
        <v>0</v>
      </c>
      <c r="ER78">
        <v>0</v>
      </c>
      <c r="ES78">
        <v>0</v>
      </c>
      <c r="ET78">
        <v>0</v>
      </c>
      <c r="EU78" t="str">
        <v>Fonte*</v>
      </c>
      <c r="EV78">
        <v>0</v>
      </c>
      <c r="EW78">
        <v>0</v>
      </c>
      <c r="EX78">
        <v>0</v>
      </c>
      <c r="EY78" t="str">
        <v>Unid</v>
      </c>
      <c r="EZ78">
        <v>0</v>
      </c>
      <c r="FA78" t="str">
        <v>Valor 
Unit</v>
      </c>
      <c r="FB78">
        <v>0</v>
      </c>
      <c r="FC78">
        <v>0</v>
      </c>
      <c r="FD78" t="str">
        <v>Qtde</v>
      </c>
      <c r="FE78">
        <v>0</v>
      </c>
      <c r="FF78">
        <v>0</v>
      </c>
      <c r="FH78" t="str">
        <v>Território e Parcerias</v>
      </c>
      <c r="FI78" t="str">
        <v>3.1</v>
      </c>
      <c r="FJ78">
        <v>0</v>
      </c>
      <c r="FK78" t="str">
        <v>Atividade</v>
      </c>
      <c r="FL78">
        <v>0</v>
      </c>
      <c r="FM78">
        <v>0</v>
      </c>
      <c r="FN78" t="str">
        <v>Início</v>
      </c>
      <c r="FO78">
        <v>0</v>
      </c>
      <c r="FP78">
        <v>0</v>
      </c>
      <c r="FQ78" t="str">
        <v>Fim</v>
      </c>
      <c r="FR78">
        <v>0</v>
      </c>
      <c r="FS78">
        <v>0</v>
      </c>
      <c r="FT78" t="str">
        <v>3.1.1</v>
      </c>
      <c r="FU78">
        <v>0</v>
      </c>
      <c r="FV78">
        <v>0</v>
      </c>
      <c r="FW78" t="str">
        <v>SubAtividade</v>
      </c>
      <c r="FX78">
        <v>0</v>
      </c>
      <c r="FY78">
        <v>0</v>
      </c>
      <c r="FZ78">
        <v>0</v>
      </c>
      <c r="GA78">
        <v>0</v>
      </c>
      <c r="GB78">
        <v>0</v>
      </c>
      <c r="GC78" t="str">
        <v>Despesa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 t="str">
        <v>Categoria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 t="str">
        <v>Subcategoria</v>
      </c>
      <c r="GS78">
        <v>0</v>
      </c>
      <c r="GT78">
        <v>0</v>
      </c>
      <c r="GU78">
        <v>0</v>
      </c>
      <c r="GV78">
        <v>0</v>
      </c>
      <c r="GW78" t="str">
        <v>Fonte*</v>
      </c>
      <c r="GX78">
        <v>0</v>
      </c>
      <c r="GY78">
        <v>0</v>
      </c>
      <c r="GZ78">
        <v>0</v>
      </c>
      <c r="HA78" t="str">
        <v>Unid</v>
      </c>
      <c r="HB78">
        <v>0</v>
      </c>
      <c r="HC78" t="str">
        <v>Valor 
Unit</v>
      </c>
      <c r="HD78">
        <v>0</v>
      </c>
      <c r="HE78">
        <v>0</v>
      </c>
      <c r="HF78" t="str">
        <v>Qtde</v>
      </c>
      <c r="HG78">
        <v>0</v>
      </c>
      <c r="HH78">
        <v>0</v>
      </c>
    </row>
    <row r="79" spans="1:216" x14ac:dyDescent="0.25">
      <c r="A79">
        <v>26</v>
      </c>
      <c r="B79" t="str">
        <f>'04.04_PLANO DE TRABALHO'!$BV$7</f>
        <v>Tesouraria</v>
      </c>
      <c r="C79" t="str">
        <f>IF('04.04_PLANO DE TRABALHO'!BH35="",C78,'04.04_PLANO DE TRABALHO'!BH35)</f>
        <v>2.2</v>
      </c>
      <c r="D79">
        <f>IF('04.04_PLANO DE TRABALHO'!BI35="",D78,'04.04_PLANO DE TRABALHO'!BI35)</f>
        <v>0</v>
      </c>
      <c r="E79" t="str">
        <f>IF(OR('04.04_PLANO DE TRABALHO'!BJ35="",'04.04_PLANO DE TRABALHO'!BJ35="Planejado",'04.04_PLANO DE TRABALHO'!BJ35="Realizado"),E78,'04.04_PLANO DE TRABALHO'!BJ35)</f>
        <v>Atividade</v>
      </c>
      <c r="F79">
        <f>IF('04.04_PLANO DE TRABALHO'!BK35="",F78,'04.04_PLANO DE TRABALHO'!BK35)</f>
        <v>0</v>
      </c>
      <c r="G79">
        <f>IF('04.04_PLANO DE TRABALHO'!BL35="",G78,'04.04_PLANO DE TRABALHO'!BL35)</f>
        <v>0</v>
      </c>
      <c r="H79" t="str">
        <f>IF('04.04_PLANO DE TRABALHO'!BM35="",H78,'04.04_PLANO DE TRABALHO'!BM35)</f>
        <v>Início</v>
      </c>
      <c r="I79">
        <f>IF('04.04_PLANO DE TRABALHO'!BN35="",I78,'04.04_PLANO DE TRABALHO'!BN35)</f>
        <v>0</v>
      </c>
      <c r="J79">
        <f>IF('04.04_PLANO DE TRABALHO'!BO35="",J78,'04.04_PLANO DE TRABALHO'!BO35)</f>
        <v>0</v>
      </c>
      <c r="K79" t="str">
        <f>IF('04.04_PLANO DE TRABALHO'!BP35="",K78,'04.04_PLANO DE TRABALHO'!BP35)</f>
        <v>Fim</v>
      </c>
      <c r="L79">
        <f>IF('04.04_PLANO DE TRABALHO'!BQ35="",L78,'04.04_PLANO DE TRABALHO'!BQ35)</f>
        <v>0</v>
      </c>
      <c r="M79">
        <f>IF('04.04_PLANO DE TRABALHO'!BR35="",M78,'04.04_PLANO DE TRABALHO'!BR35)</f>
        <v>0</v>
      </c>
      <c r="N79" t="str">
        <f>IF('04.04_PLANO DE TRABALHO'!BS35="",N78,'04.04_PLANO DE TRABALHO'!BS35)</f>
        <v>2.2.2</v>
      </c>
      <c r="O79">
        <f>IF('04.04_PLANO DE TRABALHO'!BT35="",O78,'04.04_PLANO DE TRABALHO'!BT35)</f>
        <v>0</v>
      </c>
      <c r="P79">
        <f>IF('04.04_PLANO DE TRABALHO'!BU35="",P78,'04.04_PLANO DE TRABALHO'!BU35)</f>
        <v>0</v>
      </c>
      <c r="Q79" t="str">
        <f>IF('04.04_PLANO DE TRABALHO'!BV35="",Q78,'04.04_PLANO DE TRABALHO'!BV35)</f>
        <v>SubAtividade</v>
      </c>
      <c r="R79">
        <f>IF('04.04_PLANO DE TRABALHO'!BW35="",R78,'04.04_PLANO DE TRABALHO'!BW35)</f>
        <v>0</v>
      </c>
      <c r="S79">
        <f>IF('04.04_PLANO DE TRABALHO'!BX35="",S78,'04.04_PLANO DE TRABALHO'!BX35)</f>
        <v>0</v>
      </c>
      <c r="T79">
        <f>IF('04.04_PLANO DE TRABALHO'!BY35="",T78,'04.04_PLANO DE TRABALHO'!BY35)</f>
        <v>0</v>
      </c>
      <c r="U79">
        <f>IF('04.04_PLANO DE TRABALHO'!BZ35="",U78,'04.04_PLANO DE TRABALHO'!BZ35)</f>
        <v>0</v>
      </c>
      <c r="V79">
        <f>IF('04.04_PLANO DE TRABALHO'!CA35="",V78,'04.04_PLANO DE TRABALHO'!CA35)</f>
        <v>0</v>
      </c>
      <c r="W79" t="str">
        <f>IF('04.04_PLANO DE TRABALHO'!CB35="",W78,'04.04_PLANO DE TRABALHO'!CB35)</f>
        <v>Despesa</v>
      </c>
      <c r="X79">
        <f>IF('04.04_PLANO DE TRABALHO'!CC35="",X78,'04.04_PLANO DE TRABALHO'!CC35)</f>
        <v>0</v>
      </c>
      <c r="Y79">
        <f>IF('04.04_PLANO DE TRABALHO'!CD35="",Y78,'04.04_PLANO DE TRABALHO'!CD35)</f>
        <v>0</v>
      </c>
      <c r="Z79">
        <f>IF('04.04_PLANO DE TRABALHO'!CE35="",Z78,'04.04_PLANO DE TRABALHO'!CE35)</f>
        <v>0</v>
      </c>
      <c r="AA79">
        <f>IF('04.04_PLANO DE TRABALHO'!CF35="",AA78,'04.04_PLANO DE TRABALHO'!CF35)</f>
        <v>0</v>
      </c>
      <c r="AB79">
        <f>IF('04.04_PLANO DE TRABALHO'!CG35="",AB78,'04.04_PLANO DE TRABALHO'!CG35)</f>
        <v>0</v>
      </c>
      <c r="AC79">
        <f>IF('04.04_PLANO DE TRABALHO'!CH35="",AC78,'04.04_PLANO DE TRABALHO'!CH35)</f>
        <v>0</v>
      </c>
      <c r="AD79" t="str">
        <f>IF('04.04_PLANO DE TRABALHO'!CI35="",AD78,'04.04_PLANO DE TRABALHO'!CI35)</f>
        <v>Categoria</v>
      </c>
      <c r="AE79">
        <f>IF('04.04_PLANO DE TRABALHO'!CJ35="",AE78,'04.04_PLANO DE TRABALHO'!CJ35)</f>
        <v>0</v>
      </c>
      <c r="AF79">
        <f>IF('04.04_PLANO DE TRABALHO'!CK35="",AF78,'04.04_PLANO DE TRABALHO'!CK35)</f>
        <v>0</v>
      </c>
      <c r="AG79">
        <f>IF('04.04_PLANO DE TRABALHO'!CL35="",AG78,'04.04_PLANO DE TRABALHO'!CL35)</f>
        <v>0</v>
      </c>
      <c r="AH79">
        <f>IF('04.04_PLANO DE TRABALHO'!CM35="",AH78,'04.04_PLANO DE TRABALHO'!CM35)</f>
        <v>0</v>
      </c>
      <c r="AI79">
        <f>IF('04.04_PLANO DE TRABALHO'!CN35="",AI78,'04.04_PLANO DE TRABALHO'!CN35)</f>
        <v>0</v>
      </c>
      <c r="AJ79">
        <f>IF('04.04_PLANO DE TRABALHO'!CO35="",AJ78,'04.04_PLANO DE TRABALHO'!CO35)</f>
        <v>0</v>
      </c>
      <c r="AK79">
        <f>IF('04.04_PLANO DE TRABALHO'!CP35="",AK78,'04.04_PLANO DE TRABALHO'!CP35)</f>
        <v>0</v>
      </c>
      <c r="AL79" t="str">
        <f>IF('04.04_PLANO DE TRABALHO'!CQ35="",AL78,'04.04_PLANO DE TRABALHO'!CQ35)</f>
        <v>Subcategoria</v>
      </c>
      <c r="AM79">
        <f>IF('04.04_PLANO DE TRABALHO'!CR35="",AM78,'04.04_PLANO DE TRABALHO'!CR35)</f>
        <v>0</v>
      </c>
      <c r="AN79">
        <f>IF('04.04_PLANO DE TRABALHO'!CS35="",AN78,'04.04_PLANO DE TRABALHO'!CS35)</f>
        <v>0</v>
      </c>
      <c r="AO79">
        <f>IF('04.04_PLANO DE TRABALHO'!CT35="",AO78,'04.04_PLANO DE TRABALHO'!CT35)</f>
        <v>0</v>
      </c>
      <c r="AP79">
        <f>IF('04.04_PLANO DE TRABALHO'!CU35="",AP78,'04.04_PLANO DE TRABALHO'!CU35)</f>
        <v>0</v>
      </c>
      <c r="AQ79" t="str">
        <f>IF('04.04_PLANO DE TRABALHO'!CV35="",AQ78,'04.04_PLANO DE TRABALHO'!CV35)</f>
        <v>Fonte*</v>
      </c>
      <c r="AR79">
        <f>IF('04.04_PLANO DE TRABALHO'!CW35="",AR78,'04.04_PLANO DE TRABALHO'!CW35)</f>
        <v>0</v>
      </c>
      <c r="AS79">
        <f>IF('04.04_PLANO DE TRABALHO'!CX35="",AS78,'04.04_PLANO DE TRABALHO'!CX35)</f>
        <v>0</v>
      </c>
      <c r="AT79">
        <f>IF('04.04_PLANO DE TRABALHO'!CY35="",AT78,'04.04_PLANO DE TRABALHO'!CY35)</f>
        <v>0</v>
      </c>
      <c r="AU79" t="str">
        <f>IF('04.04_PLANO DE TRABALHO'!CZ35="",AU78,'04.04_PLANO DE TRABALHO'!CZ35)</f>
        <v>Unid</v>
      </c>
      <c r="AV79">
        <f>IF('04.04_PLANO DE TRABALHO'!DA35="",AV78,'04.04_PLANO DE TRABALHO'!DA35)</f>
        <v>0</v>
      </c>
      <c r="AW79" t="str">
        <f>IF('04.04_PLANO DE TRABALHO'!DB35="",AW78,'04.04_PLANO DE TRABALHO'!DB35)</f>
        <v>Valor 
Unit</v>
      </c>
      <c r="AX79">
        <f>IF('04.04_PLANO DE TRABALHO'!DC35="",AX78,'04.04_PLANO DE TRABALHO'!DC35)</f>
        <v>0</v>
      </c>
      <c r="AY79">
        <f>IF('04.04_PLANO DE TRABALHO'!DD35="",AY78,'04.04_PLANO DE TRABALHO'!DD35)</f>
        <v>0</v>
      </c>
      <c r="AZ79" t="str">
        <f>IF('04.04_PLANO DE TRABALHO'!DE35="",AZ78,'04.04_PLANO DE TRABALHO'!DE35)</f>
        <v>Qtde</v>
      </c>
      <c r="BA79">
        <f>IF('04.04_PLANO DE TRABALHO'!DF35="",BA78,'04.04_PLANO DE TRABALHO'!DF35)</f>
        <v>0</v>
      </c>
      <c r="BB79">
        <f>IF('04.04_PLANO DE TRABALHO'!DG35="",BB78,'04.04_PLANO DE TRABALHO'!DG35)</f>
        <v>0</v>
      </c>
      <c r="BD79" t="str">
        <v>Tesouraria</v>
      </c>
      <c r="BE79" t="str">
        <v>2.2</v>
      </c>
      <c r="BF79">
        <v>0</v>
      </c>
      <c r="BG79" t="str">
        <v>Atividade</v>
      </c>
      <c r="BH79">
        <v>0</v>
      </c>
      <c r="BI79">
        <v>0</v>
      </c>
      <c r="BJ79" t="str">
        <v>Início</v>
      </c>
      <c r="BK79">
        <v>0</v>
      </c>
      <c r="BL79">
        <v>0</v>
      </c>
      <c r="BM79" t="str">
        <v>Fim</v>
      </c>
      <c r="BN79">
        <v>0</v>
      </c>
      <c r="BO79">
        <v>0</v>
      </c>
      <c r="BP79" t="str">
        <v>2.2.3</v>
      </c>
      <c r="BQ79">
        <v>0</v>
      </c>
      <c r="BR79">
        <v>0</v>
      </c>
      <c r="BS79" t="str">
        <v>SubAtividade</v>
      </c>
      <c r="BT79">
        <v>0</v>
      </c>
      <c r="BU79">
        <v>0</v>
      </c>
      <c r="BV79">
        <v>0</v>
      </c>
      <c r="BW79">
        <v>0</v>
      </c>
      <c r="BX79">
        <v>0</v>
      </c>
      <c r="BY79" t="str">
        <v>Despesa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 t="str">
        <v>Categoria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 t="str">
        <v>Subcategoria</v>
      </c>
      <c r="CO79">
        <v>0</v>
      </c>
      <c r="CP79">
        <v>0</v>
      </c>
      <c r="CQ79">
        <v>0</v>
      </c>
      <c r="CR79">
        <v>0</v>
      </c>
      <c r="CS79" t="str">
        <v>Fonte*</v>
      </c>
      <c r="CT79">
        <v>0</v>
      </c>
      <c r="CU79">
        <v>0</v>
      </c>
      <c r="CV79">
        <v>0</v>
      </c>
      <c r="CW79" t="str">
        <v>Unid</v>
      </c>
      <c r="CX79">
        <v>0</v>
      </c>
      <c r="CY79" t="str">
        <v>Valor 
Unit</v>
      </c>
      <c r="CZ79">
        <v>0</v>
      </c>
      <c r="DA79">
        <v>0</v>
      </c>
      <c r="DB79" t="str">
        <v>Qtde</v>
      </c>
      <c r="DC79">
        <v>0</v>
      </c>
      <c r="DD79">
        <v>0</v>
      </c>
      <c r="DF79" t="str">
        <v>Tesouraria</v>
      </c>
      <c r="DG79" t="str">
        <v>2.3</v>
      </c>
      <c r="DH79">
        <v>0</v>
      </c>
      <c r="DI79" t="str">
        <v>Atividade</v>
      </c>
      <c r="DJ79">
        <v>0</v>
      </c>
      <c r="DK79">
        <v>0</v>
      </c>
      <c r="DL79" t="str">
        <v>Início</v>
      </c>
      <c r="DM79">
        <v>0</v>
      </c>
      <c r="DN79">
        <v>0</v>
      </c>
      <c r="DO79" t="str">
        <v>Fim</v>
      </c>
      <c r="DP79">
        <v>0</v>
      </c>
      <c r="DQ79">
        <v>0</v>
      </c>
      <c r="DR79" t="str">
        <v>2.3.1</v>
      </c>
      <c r="DS79">
        <v>0</v>
      </c>
      <c r="DT79">
        <v>0</v>
      </c>
      <c r="DU79" t="str">
        <v>SubAtividade</v>
      </c>
      <c r="DV79">
        <v>0</v>
      </c>
      <c r="DW79">
        <v>0</v>
      </c>
      <c r="DX79">
        <v>0</v>
      </c>
      <c r="DY79">
        <v>0</v>
      </c>
      <c r="DZ79">
        <v>0</v>
      </c>
      <c r="EA79" t="str">
        <v>Despesa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 t="str">
        <v>Categoria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 t="str">
        <v>Subcategoria</v>
      </c>
      <c r="EQ79">
        <v>0</v>
      </c>
      <c r="ER79">
        <v>0</v>
      </c>
      <c r="ES79">
        <v>0</v>
      </c>
      <c r="ET79">
        <v>0</v>
      </c>
      <c r="EU79" t="str">
        <v>Fonte*</v>
      </c>
      <c r="EV79">
        <v>0</v>
      </c>
      <c r="EW79">
        <v>0</v>
      </c>
      <c r="EX79">
        <v>0</v>
      </c>
      <c r="EY79" t="str">
        <v>Unid</v>
      </c>
      <c r="EZ79">
        <v>0</v>
      </c>
      <c r="FA79" t="str">
        <v>Valor 
Unit</v>
      </c>
      <c r="FB79">
        <v>0</v>
      </c>
      <c r="FC79">
        <v>0</v>
      </c>
      <c r="FD79" t="str">
        <v>Qtde</v>
      </c>
      <c r="FE79">
        <v>0</v>
      </c>
      <c r="FF79">
        <v>0</v>
      </c>
      <c r="FH79" t="str">
        <v>Território e Parcerias</v>
      </c>
      <c r="FI79" t="str">
        <v>3.1</v>
      </c>
      <c r="FJ79">
        <v>0</v>
      </c>
      <c r="FK79" t="str">
        <v>Atividade</v>
      </c>
      <c r="FL79">
        <v>0</v>
      </c>
      <c r="FM79">
        <v>0</v>
      </c>
      <c r="FN79" t="str">
        <v>Início</v>
      </c>
      <c r="FO79">
        <v>0</v>
      </c>
      <c r="FP79">
        <v>0</v>
      </c>
      <c r="FQ79" t="str">
        <v>Fim</v>
      </c>
      <c r="FR79">
        <v>0</v>
      </c>
      <c r="FS79">
        <v>0</v>
      </c>
      <c r="FT79" t="str">
        <v>3.1.1</v>
      </c>
      <c r="FU79">
        <v>0</v>
      </c>
      <c r="FV79">
        <v>0</v>
      </c>
      <c r="FW79" t="str">
        <v>SubAtividade</v>
      </c>
      <c r="FX79">
        <v>0</v>
      </c>
      <c r="FY79">
        <v>0</v>
      </c>
      <c r="FZ79">
        <v>0</v>
      </c>
      <c r="GA79">
        <v>0</v>
      </c>
      <c r="GB79">
        <v>0</v>
      </c>
      <c r="GC79" t="str">
        <v>Despesa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 t="str">
        <v>Categoria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 t="str">
        <v>Subcategoria</v>
      </c>
      <c r="GS79">
        <v>0</v>
      </c>
      <c r="GT79">
        <v>0</v>
      </c>
      <c r="GU79">
        <v>0</v>
      </c>
      <c r="GV79">
        <v>0</v>
      </c>
      <c r="GW79" t="str">
        <v>Fonte*</v>
      </c>
      <c r="GX79">
        <v>0</v>
      </c>
      <c r="GY79">
        <v>0</v>
      </c>
      <c r="GZ79">
        <v>0</v>
      </c>
      <c r="HA79" t="str">
        <v>Unid</v>
      </c>
      <c r="HB79">
        <v>0</v>
      </c>
      <c r="HC79" t="str">
        <v>Valor 
Unit</v>
      </c>
      <c r="HD79">
        <v>0</v>
      </c>
      <c r="HE79">
        <v>0</v>
      </c>
      <c r="HF79" t="str">
        <v>Qtde</v>
      </c>
      <c r="HG79">
        <v>0</v>
      </c>
      <c r="HH79">
        <v>0</v>
      </c>
    </row>
    <row r="80" spans="1:216" x14ac:dyDescent="0.25">
      <c r="A80">
        <v>27</v>
      </c>
      <c r="B80" t="str">
        <f>'04.04_PLANO DE TRABALHO'!$BV$7</f>
        <v>Tesouraria</v>
      </c>
      <c r="C80" t="str">
        <f>IF('04.04_PLANO DE TRABALHO'!BH36="",C79,'04.04_PLANO DE TRABALHO'!BH36)</f>
        <v>2.2</v>
      </c>
      <c r="D80">
        <f>IF('04.04_PLANO DE TRABALHO'!BI36="",D79,'04.04_PLANO DE TRABALHO'!BI36)</f>
        <v>0</v>
      </c>
      <c r="E80" t="str">
        <f>IF(OR('04.04_PLANO DE TRABALHO'!BJ36="",'04.04_PLANO DE TRABALHO'!BJ36="Planejado",'04.04_PLANO DE TRABALHO'!BJ36="Realizado"),E79,'04.04_PLANO DE TRABALHO'!BJ36)</f>
        <v>Atividade</v>
      </c>
      <c r="F80">
        <f>IF('04.04_PLANO DE TRABALHO'!BK36="",F79,'04.04_PLANO DE TRABALHO'!BK36)</f>
        <v>0</v>
      </c>
      <c r="G80">
        <f>IF('04.04_PLANO DE TRABALHO'!BL36="",G79,'04.04_PLANO DE TRABALHO'!BL36)</f>
        <v>0</v>
      </c>
      <c r="H80" t="str">
        <f>IF('04.04_PLANO DE TRABALHO'!BM36="",H79,'04.04_PLANO DE TRABALHO'!BM36)</f>
        <v>Início</v>
      </c>
      <c r="I80">
        <f>IF('04.04_PLANO DE TRABALHO'!BN36="",I79,'04.04_PLANO DE TRABALHO'!BN36)</f>
        <v>0</v>
      </c>
      <c r="J80">
        <f>IF('04.04_PLANO DE TRABALHO'!BO36="",J79,'04.04_PLANO DE TRABALHO'!BO36)</f>
        <v>0</v>
      </c>
      <c r="K80" t="str">
        <f>IF('04.04_PLANO DE TRABALHO'!BP36="",K79,'04.04_PLANO DE TRABALHO'!BP36)</f>
        <v>Fim</v>
      </c>
      <c r="L80">
        <f>IF('04.04_PLANO DE TRABALHO'!BQ36="",L79,'04.04_PLANO DE TRABALHO'!BQ36)</f>
        <v>0</v>
      </c>
      <c r="M80">
        <f>IF('04.04_PLANO DE TRABALHO'!BR36="",M79,'04.04_PLANO DE TRABALHO'!BR36)</f>
        <v>0</v>
      </c>
      <c r="N80" t="str">
        <f>IF('04.04_PLANO DE TRABALHO'!BS36="",N79,'04.04_PLANO DE TRABALHO'!BS36)</f>
        <v>2.2.2</v>
      </c>
      <c r="O80">
        <f>IF('04.04_PLANO DE TRABALHO'!BT36="",O79,'04.04_PLANO DE TRABALHO'!BT36)</f>
        <v>0</v>
      </c>
      <c r="P80">
        <f>IF('04.04_PLANO DE TRABALHO'!BU36="",P79,'04.04_PLANO DE TRABALHO'!BU36)</f>
        <v>0</v>
      </c>
      <c r="Q80" t="str">
        <f>IF('04.04_PLANO DE TRABALHO'!BV36="",Q79,'04.04_PLANO DE TRABALHO'!BV36)</f>
        <v>SubAtividade</v>
      </c>
      <c r="R80">
        <f>IF('04.04_PLANO DE TRABALHO'!BW36="",R79,'04.04_PLANO DE TRABALHO'!BW36)</f>
        <v>0</v>
      </c>
      <c r="S80">
        <f>IF('04.04_PLANO DE TRABALHO'!BX36="",S79,'04.04_PLANO DE TRABALHO'!BX36)</f>
        <v>0</v>
      </c>
      <c r="T80">
        <f>IF('04.04_PLANO DE TRABALHO'!BY36="",T79,'04.04_PLANO DE TRABALHO'!BY36)</f>
        <v>0</v>
      </c>
      <c r="U80">
        <f>IF('04.04_PLANO DE TRABALHO'!BZ36="",U79,'04.04_PLANO DE TRABALHO'!BZ36)</f>
        <v>0</v>
      </c>
      <c r="V80">
        <f>IF('04.04_PLANO DE TRABALHO'!CA36="",V79,'04.04_PLANO DE TRABALHO'!CA36)</f>
        <v>0</v>
      </c>
      <c r="W80" t="str">
        <f>IF('04.04_PLANO DE TRABALHO'!CB36="",W79,'04.04_PLANO DE TRABALHO'!CB36)</f>
        <v>Despesa</v>
      </c>
      <c r="X80">
        <f>IF('04.04_PLANO DE TRABALHO'!CC36="",X79,'04.04_PLANO DE TRABALHO'!CC36)</f>
        <v>0</v>
      </c>
      <c r="Y80">
        <f>IF('04.04_PLANO DE TRABALHO'!CD36="",Y79,'04.04_PLANO DE TRABALHO'!CD36)</f>
        <v>0</v>
      </c>
      <c r="Z80">
        <f>IF('04.04_PLANO DE TRABALHO'!CE36="",Z79,'04.04_PLANO DE TRABALHO'!CE36)</f>
        <v>0</v>
      </c>
      <c r="AA80">
        <f>IF('04.04_PLANO DE TRABALHO'!CF36="",AA79,'04.04_PLANO DE TRABALHO'!CF36)</f>
        <v>0</v>
      </c>
      <c r="AB80">
        <f>IF('04.04_PLANO DE TRABALHO'!CG36="",AB79,'04.04_PLANO DE TRABALHO'!CG36)</f>
        <v>0</v>
      </c>
      <c r="AC80">
        <f>IF('04.04_PLANO DE TRABALHO'!CH36="",AC79,'04.04_PLANO DE TRABALHO'!CH36)</f>
        <v>0</v>
      </c>
      <c r="AD80" t="str">
        <f>IF('04.04_PLANO DE TRABALHO'!CI36="",AD79,'04.04_PLANO DE TRABALHO'!CI36)</f>
        <v>Categoria</v>
      </c>
      <c r="AE80">
        <f>IF('04.04_PLANO DE TRABALHO'!CJ36="",AE79,'04.04_PLANO DE TRABALHO'!CJ36)</f>
        <v>0</v>
      </c>
      <c r="AF80">
        <f>IF('04.04_PLANO DE TRABALHO'!CK36="",AF79,'04.04_PLANO DE TRABALHO'!CK36)</f>
        <v>0</v>
      </c>
      <c r="AG80">
        <f>IF('04.04_PLANO DE TRABALHO'!CL36="",AG79,'04.04_PLANO DE TRABALHO'!CL36)</f>
        <v>0</v>
      </c>
      <c r="AH80">
        <f>IF('04.04_PLANO DE TRABALHO'!CM36="",AH79,'04.04_PLANO DE TRABALHO'!CM36)</f>
        <v>0</v>
      </c>
      <c r="AI80">
        <f>IF('04.04_PLANO DE TRABALHO'!CN36="",AI79,'04.04_PLANO DE TRABALHO'!CN36)</f>
        <v>0</v>
      </c>
      <c r="AJ80">
        <f>IF('04.04_PLANO DE TRABALHO'!CO36="",AJ79,'04.04_PLANO DE TRABALHO'!CO36)</f>
        <v>0</v>
      </c>
      <c r="AK80">
        <f>IF('04.04_PLANO DE TRABALHO'!CP36="",AK79,'04.04_PLANO DE TRABALHO'!CP36)</f>
        <v>0</v>
      </c>
      <c r="AL80" t="str">
        <f>IF('04.04_PLANO DE TRABALHO'!CQ36="",AL79,'04.04_PLANO DE TRABALHO'!CQ36)</f>
        <v>Subcategoria</v>
      </c>
      <c r="AM80">
        <f>IF('04.04_PLANO DE TRABALHO'!CR36="",AM79,'04.04_PLANO DE TRABALHO'!CR36)</f>
        <v>0</v>
      </c>
      <c r="AN80">
        <f>IF('04.04_PLANO DE TRABALHO'!CS36="",AN79,'04.04_PLANO DE TRABALHO'!CS36)</f>
        <v>0</v>
      </c>
      <c r="AO80">
        <f>IF('04.04_PLANO DE TRABALHO'!CT36="",AO79,'04.04_PLANO DE TRABALHO'!CT36)</f>
        <v>0</v>
      </c>
      <c r="AP80">
        <f>IF('04.04_PLANO DE TRABALHO'!CU36="",AP79,'04.04_PLANO DE TRABALHO'!CU36)</f>
        <v>0</v>
      </c>
      <c r="AQ80" t="str">
        <f>IF('04.04_PLANO DE TRABALHO'!CV36="",AQ79,'04.04_PLANO DE TRABALHO'!CV36)</f>
        <v>Fonte*</v>
      </c>
      <c r="AR80">
        <f>IF('04.04_PLANO DE TRABALHO'!CW36="",AR79,'04.04_PLANO DE TRABALHO'!CW36)</f>
        <v>0</v>
      </c>
      <c r="AS80">
        <f>IF('04.04_PLANO DE TRABALHO'!CX36="",AS79,'04.04_PLANO DE TRABALHO'!CX36)</f>
        <v>0</v>
      </c>
      <c r="AT80">
        <f>IF('04.04_PLANO DE TRABALHO'!CY36="",AT79,'04.04_PLANO DE TRABALHO'!CY36)</f>
        <v>0</v>
      </c>
      <c r="AU80" t="str">
        <f>IF('04.04_PLANO DE TRABALHO'!CZ36="",AU79,'04.04_PLANO DE TRABALHO'!CZ36)</f>
        <v>Unid</v>
      </c>
      <c r="AV80">
        <f>IF('04.04_PLANO DE TRABALHO'!DA36="",AV79,'04.04_PLANO DE TRABALHO'!DA36)</f>
        <v>0</v>
      </c>
      <c r="AW80" t="str">
        <f>IF('04.04_PLANO DE TRABALHO'!DB36="",AW79,'04.04_PLANO DE TRABALHO'!DB36)</f>
        <v>Valor 
Unit</v>
      </c>
      <c r="AX80">
        <f>IF('04.04_PLANO DE TRABALHO'!DC36="",AX79,'04.04_PLANO DE TRABALHO'!DC36)</f>
        <v>0</v>
      </c>
      <c r="AY80">
        <f>IF('04.04_PLANO DE TRABALHO'!DD36="",AY79,'04.04_PLANO DE TRABALHO'!DD36)</f>
        <v>0</v>
      </c>
      <c r="AZ80" t="str">
        <f>IF('04.04_PLANO DE TRABALHO'!DE36="",AZ79,'04.04_PLANO DE TRABALHO'!DE36)</f>
        <v>Qtde</v>
      </c>
      <c r="BA80">
        <f>IF('04.04_PLANO DE TRABALHO'!DF36="",BA79,'04.04_PLANO DE TRABALHO'!DF36)</f>
        <v>0</v>
      </c>
      <c r="BB80">
        <f>IF('04.04_PLANO DE TRABALHO'!DG36="",BB79,'04.04_PLANO DE TRABALHO'!DG36)</f>
        <v>0</v>
      </c>
      <c r="BD80" t="str">
        <v>Tesouraria</v>
      </c>
      <c r="BE80" t="str">
        <v>2.2</v>
      </c>
      <c r="BF80">
        <v>0</v>
      </c>
      <c r="BG80" t="str">
        <v>Atividade</v>
      </c>
      <c r="BH80">
        <v>0</v>
      </c>
      <c r="BI80">
        <v>0</v>
      </c>
      <c r="BJ80" t="str">
        <v>Início</v>
      </c>
      <c r="BK80">
        <v>0</v>
      </c>
      <c r="BL80">
        <v>0</v>
      </c>
      <c r="BM80" t="str">
        <v>Fim</v>
      </c>
      <c r="BN80">
        <v>0</v>
      </c>
      <c r="BO80">
        <v>0</v>
      </c>
      <c r="BP80" t="str">
        <v>Total da SubAtividade:</v>
      </c>
      <c r="BQ80">
        <v>0</v>
      </c>
      <c r="BR80">
        <v>0</v>
      </c>
      <c r="BS80" t="str">
        <v>SubAtividade</v>
      </c>
      <c r="BT80">
        <v>0</v>
      </c>
      <c r="BU80">
        <v>0</v>
      </c>
      <c r="BV80">
        <v>0</v>
      </c>
      <c r="BW80">
        <v>0</v>
      </c>
      <c r="BX80">
        <v>0</v>
      </c>
      <c r="BY80" t="str">
        <v>Despesa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 t="str">
        <v>Categoria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 t="str">
        <v>Subcategoria</v>
      </c>
      <c r="CO80">
        <v>0</v>
      </c>
      <c r="CP80">
        <v>0</v>
      </c>
      <c r="CQ80">
        <v>0</v>
      </c>
      <c r="CR80">
        <v>0</v>
      </c>
      <c r="CS80" t="str">
        <v>Fonte*</v>
      </c>
      <c r="CT80">
        <v>0</v>
      </c>
      <c r="CU80">
        <v>0</v>
      </c>
      <c r="CV80">
        <v>0</v>
      </c>
      <c r="CW80" t="str">
        <v>Unid</v>
      </c>
      <c r="CX80">
        <v>0</v>
      </c>
      <c r="CY80" t="str">
        <v>Valor 
Unit</v>
      </c>
      <c r="CZ80">
        <v>0</v>
      </c>
      <c r="DA80">
        <v>0</v>
      </c>
      <c r="DB80" t="str">
        <v>Qtde</v>
      </c>
      <c r="DC80">
        <v>0</v>
      </c>
      <c r="DD80">
        <v>0</v>
      </c>
      <c r="DF80" t="str">
        <v>Tesouraria</v>
      </c>
      <c r="DG80" t="str">
        <v>2.3</v>
      </c>
      <c r="DH80">
        <v>0</v>
      </c>
      <c r="DI80" t="str">
        <v>Atividade</v>
      </c>
      <c r="DJ80">
        <v>0</v>
      </c>
      <c r="DK80">
        <v>0</v>
      </c>
      <c r="DL80" t="str">
        <v>Início</v>
      </c>
      <c r="DM80">
        <v>0</v>
      </c>
      <c r="DN80">
        <v>0</v>
      </c>
      <c r="DO80" t="str">
        <v>Fim</v>
      </c>
      <c r="DP80">
        <v>0</v>
      </c>
      <c r="DQ80">
        <v>0</v>
      </c>
      <c r="DR80" t="str">
        <v>2.3.1</v>
      </c>
      <c r="DS80">
        <v>0</v>
      </c>
      <c r="DT80">
        <v>0</v>
      </c>
      <c r="DU80" t="str">
        <v>SubAtividade</v>
      </c>
      <c r="DV80">
        <v>0</v>
      </c>
      <c r="DW80">
        <v>0</v>
      </c>
      <c r="DX80">
        <v>0</v>
      </c>
      <c r="DY80">
        <v>0</v>
      </c>
      <c r="DZ80">
        <v>0</v>
      </c>
      <c r="EA80" t="str">
        <v>Despesa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 t="str">
        <v>Categoria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 t="str">
        <v>Subcategoria</v>
      </c>
      <c r="EQ80">
        <v>0</v>
      </c>
      <c r="ER80">
        <v>0</v>
      </c>
      <c r="ES80">
        <v>0</v>
      </c>
      <c r="ET80">
        <v>0</v>
      </c>
      <c r="EU80" t="str">
        <v>Fonte*</v>
      </c>
      <c r="EV80">
        <v>0</v>
      </c>
      <c r="EW80">
        <v>0</v>
      </c>
      <c r="EX80">
        <v>0</v>
      </c>
      <c r="EY80" t="str">
        <v>Unid</v>
      </c>
      <c r="EZ80">
        <v>0</v>
      </c>
      <c r="FA80" t="str">
        <v>Valor 
Unit</v>
      </c>
      <c r="FB80">
        <v>0</v>
      </c>
      <c r="FC80">
        <v>0</v>
      </c>
      <c r="FD80" t="str">
        <v>Qtde</v>
      </c>
      <c r="FE80">
        <v>0</v>
      </c>
      <c r="FF80">
        <v>0</v>
      </c>
      <c r="FH80" t="str">
        <v>Território e Parcerias</v>
      </c>
      <c r="FI80" t="str">
        <v>3.1</v>
      </c>
      <c r="FJ80">
        <v>0</v>
      </c>
      <c r="FK80" t="str">
        <v>Atividade</v>
      </c>
      <c r="FL80">
        <v>0</v>
      </c>
      <c r="FM80">
        <v>0</v>
      </c>
      <c r="FN80" t="str">
        <v>Início</v>
      </c>
      <c r="FO80">
        <v>0</v>
      </c>
      <c r="FP80">
        <v>0</v>
      </c>
      <c r="FQ80" t="str">
        <v>Fim</v>
      </c>
      <c r="FR80">
        <v>0</v>
      </c>
      <c r="FS80">
        <v>0</v>
      </c>
      <c r="FT80" t="str">
        <v>3.1.2</v>
      </c>
      <c r="FU80">
        <v>0</v>
      </c>
      <c r="FV80">
        <v>0</v>
      </c>
      <c r="FW80" t="str">
        <v>SubAtividade</v>
      </c>
      <c r="FX80">
        <v>0</v>
      </c>
      <c r="FY80">
        <v>0</v>
      </c>
      <c r="FZ80">
        <v>0</v>
      </c>
      <c r="GA80">
        <v>0</v>
      </c>
      <c r="GB80">
        <v>0</v>
      </c>
      <c r="GC80" t="str">
        <v>Despesa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 t="str">
        <v>Categoria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 t="str">
        <v>Subcategoria</v>
      </c>
      <c r="GS80">
        <v>0</v>
      </c>
      <c r="GT80">
        <v>0</v>
      </c>
      <c r="GU80">
        <v>0</v>
      </c>
      <c r="GV80">
        <v>0</v>
      </c>
      <c r="GW80" t="str">
        <v>Fonte*</v>
      </c>
      <c r="GX80">
        <v>0</v>
      </c>
      <c r="GY80">
        <v>0</v>
      </c>
      <c r="GZ80">
        <v>0</v>
      </c>
      <c r="HA80" t="str">
        <v>Unid</v>
      </c>
      <c r="HB80">
        <v>0</v>
      </c>
      <c r="HC80" t="str">
        <v>Valor 
Unit</v>
      </c>
      <c r="HD80">
        <v>0</v>
      </c>
      <c r="HE80">
        <v>0</v>
      </c>
      <c r="HF80" t="str">
        <v>Qtde</v>
      </c>
      <c r="HG80">
        <v>0</v>
      </c>
      <c r="HH80">
        <v>0</v>
      </c>
    </row>
    <row r="81" spans="1:216" x14ac:dyDescent="0.25">
      <c r="A81">
        <v>28</v>
      </c>
      <c r="B81" t="str">
        <f>'04.04_PLANO DE TRABALHO'!$BV$7</f>
        <v>Tesouraria</v>
      </c>
      <c r="C81" t="str">
        <f>IF('04.04_PLANO DE TRABALHO'!BH37="",C80,'04.04_PLANO DE TRABALHO'!BH37)</f>
        <v>2.2</v>
      </c>
      <c r="D81">
        <f>IF('04.04_PLANO DE TRABALHO'!BI37="",D80,'04.04_PLANO DE TRABALHO'!BI37)</f>
        <v>0</v>
      </c>
      <c r="E81" t="str">
        <f>IF(OR('04.04_PLANO DE TRABALHO'!BJ37="",'04.04_PLANO DE TRABALHO'!BJ37="Planejado",'04.04_PLANO DE TRABALHO'!BJ37="Realizado"),E80,'04.04_PLANO DE TRABALHO'!BJ37)</f>
        <v>Atividade</v>
      </c>
      <c r="F81">
        <f>IF('04.04_PLANO DE TRABALHO'!BK37="",F80,'04.04_PLANO DE TRABALHO'!BK37)</f>
        <v>0</v>
      </c>
      <c r="G81">
        <f>IF('04.04_PLANO DE TRABALHO'!BL37="",G80,'04.04_PLANO DE TRABALHO'!BL37)</f>
        <v>0</v>
      </c>
      <c r="H81" t="str">
        <f>IF('04.04_PLANO DE TRABALHO'!BM37="",H80,'04.04_PLANO DE TRABALHO'!BM37)</f>
        <v>Início</v>
      </c>
      <c r="I81">
        <f>IF('04.04_PLANO DE TRABALHO'!BN37="",I80,'04.04_PLANO DE TRABALHO'!BN37)</f>
        <v>0</v>
      </c>
      <c r="J81">
        <f>IF('04.04_PLANO DE TRABALHO'!BO37="",J80,'04.04_PLANO DE TRABALHO'!BO37)</f>
        <v>0</v>
      </c>
      <c r="K81" t="str">
        <f>IF('04.04_PLANO DE TRABALHO'!BP37="",K80,'04.04_PLANO DE TRABALHO'!BP37)</f>
        <v>Fim</v>
      </c>
      <c r="L81">
        <f>IF('04.04_PLANO DE TRABALHO'!BQ37="",L80,'04.04_PLANO DE TRABALHO'!BQ37)</f>
        <v>0</v>
      </c>
      <c r="M81">
        <f>IF('04.04_PLANO DE TRABALHO'!BR37="",M80,'04.04_PLANO DE TRABALHO'!BR37)</f>
        <v>0</v>
      </c>
      <c r="N81" t="str">
        <f>IF('04.04_PLANO DE TRABALHO'!BS37="",N80,'04.04_PLANO DE TRABALHO'!BS37)</f>
        <v>Total da SubAtividade:</v>
      </c>
      <c r="O81">
        <f>IF('04.04_PLANO DE TRABALHO'!BT37="",O80,'04.04_PLANO DE TRABALHO'!BT37)</f>
        <v>0</v>
      </c>
      <c r="P81">
        <f>IF('04.04_PLANO DE TRABALHO'!BU37="",P80,'04.04_PLANO DE TRABALHO'!BU37)</f>
        <v>0</v>
      </c>
      <c r="Q81" t="str">
        <f>IF('04.04_PLANO DE TRABALHO'!BV37="",Q80,'04.04_PLANO DE TRABALHO'!BV37)</f>
        <v>SubAtividade</v>
      </c>
      <c r="R81">
        <f>IF('04.04_PLANO DE TRABALHO'!BW37="",R80,'04.04_PLANO DE TRABALHO'!BW37)</f>
        <v>0</v>
      </c>
      <c r="S81">
        <f>IF('04.04_PLANO DE TRABALHO'!BX37="",S80,'04.04_PLANO DE TRABALHO'!BX37)</f>
        <v>0</v>
      </c>
      <c r="T81">
        <f>IF('04.04_PLANO DE TRABALHO'!BY37="",T80,'04.04_PLANO DE TRABALHO'!BY37)</f>
        <v>0</v>
      </c>
      <c r="U81">
        <f>IF('04.04_PLANO DE TRABALHO'!BZ37="",U80,'04.04_PLANO DE TRABALHO'!BZ37)</f>
        <v>0</v>
      </c>
      <c r="V81">
        <f>IF('04.04_PLANO DE TRABALHO'!CA37="",V80,'04.04_PLANO DE TRABALHO'!CA37)</f>
        <v>0</v>
      </c>
      <c r="W81" t="str">
        <f>IF('04.04_PLANO DE TRABALHO'!CB37="",W80,'04.04_PLANO DE TRABALHO'!CB37)</f>
        <v>Despesa</v>
      </c>
      <c r="X81">
        <f>IF('04.04_PLANO DE TRABALHO'!CC37="",X80,'04.04_PLANO DE TRABALHO'!CC37)</f>
        <v>0</v>
      </c>
      <c r="Y81">
        <f>IF('04.04_PLANO DE TRABALHO'!CD37="",Y80,'04.04_PLANO DE TRABALHO'!CD37)</f>
        <v>0</v>
      </c>
      <c r="Z81">
        <f>IF('04.04_PLANO DE TRABALHO'!CE37="",Z80,'04.04_PLANO DE TRABALHO'!CE37)</f>
        <v>0</v>
      </c>
      <c r="AA81">
        <f>IF('04.04_PLANO DE TRABALHO'!CF37="",AA80,'04.04_PLANO DE TRABALHO'!CF37)</f>
        <v>0</v>
      </c>
      <c r="AB81">
        <f>IF('04.04_PLANO DE TRABALHO'!CG37="",AB80,'04.04_PLANO DE TRABALHO'!CG37)</f>
        <v>0</v>
      </c>
      <c r="AC81">
        <f>IF('04.04_PLANO DE TRABALHO'!CH37="",AC80,'04.04_PLANO DE TRABALHO'!CH37)</f>
        <v>0</v>
      </c>
      <c r="AD81" t="str">
        <f>IF('04.04_PLANO DE TRABALHO'!CI37="",AD80,'04.04_PLANO DE TRABALHO'!CI37)</f>
        <v>Categoria</v>
      </c>
      <c r="AE81">
        <f>IF('04.04_PLANO DE TRABALHO'!CJ37="",AE80,'04.04_PLANO DE TRABALHO'!CJ37)</f>
        <v>0</v>
      </c>
      <c r="AF81">
        <f>IF('04.04_PLANO DE TRABALHO'!CK37="",AF80,'04.04_PLANO DE TRABALHO'!CK37)</f>
        <v>0</v>
      </c>
      <c r="AG81">
        <f>IF('04.04_PLANO DE TRABALHO'!CL37="",AG80,'04.04_PLANO DE TRABALHO'!CL37)</f>
        <v>0</v>
      </c>
      <c r="AH81">
        <f>IF('04.04_PLANO DE TRABALHO'!CM37="",AH80,'04.04_PLANO DE TRABALHO'!CM37)</f>
        <v>0</v>
      </c>
      <c r="AI81">
        <f>IF('04.04_PLANO DE TRABALHO'!CN37="",AI80,'04.04_PLANO DE TRABALHO'!CN37)</f>
        <v>0</v>
      </c>
      <c r="AJ81">
        <f>IF('04.04_PLANO DE TRABALHO'!CO37="",AJ80,'04.04_PLANO DE TRABALHO'!CO37)</f>
        <v>0</v>
      </c>
      <c r="AK81">
        <f>IF('04.04_PLANO DE TRABALHO'!CP37="",AK80,'04.04_PLANO DE TRABALHO'!CP37)</f>
        <v>0</v>
      </c>
      <c r="AL81" t="str">
        <f>IF('04.04_PLANO DE TRABALHO'!CQ37="",AL80,'04.04_PLANO DE TRABALHO'!CQ37)</f>
        <v>Subcategoria</v>
      </c>
      <c r="AM81">
        <f>IF('04.04_PLANO DE TRABALHO'!CR37="",AM80,'04.04_PLANO DE TRABALHO'!CR37)</f>
        <v>0</v>
      </c>
      <c r="AN81">
        <f>IF('04.04_PLANO DE TRABALHO'!CS37="",AN80,'04.04_PLANO DE TRABALHO'!CS37)</f>
        <v>0</v>
      </c>
      <c r="AO81">
        <f>IF('04.04_PLANO DE TRABALHO'!CT37="",AO80,'04.04_PLANO DE TRABALHO'!CT37)</f>
        <v>0</v>
      </c>
      <c r="AP81">
        <f>IF('04.04_PLANO DE TRABALHO'!CU37="",AP80,'04.04_PLANO DE TRABALHO'!CU37)</f>
        <v>0</v>
      </c>
      <c r="AQ81" t="str">
        <f>IF('04.04_PLANO DE TRABALHO'!CV37="",AQ80,'04.04_PLANO DE TRABALHO'!CV37)</f>
        <v>Fonte*</v>
      </c>
      <c r="AR81">
        <f>IF('04.04_PLANO DE TRABALHO'!CW37="",AR80,'04.04_PLANO DE TRABALHO'!CW37)</f>
        <v>0</v>
      </c>
      <c r="AS81">
        <f>IF('04.04_PLANO DE TRABALHO'!CX37="",AS80,'04.04_PLANO DE TRABALHO'!CX37)</f>
        <v>0</v>
      </c>
      <c r="AT81">
        <f>IF('04.04_PLANO DE TRABALHO'!CY37="",AT80,'04.04_PLANO DE TRABALHO'!CY37)</f>
        <v>0</v>
      </c>
      <c r="AU81" t="str">
        <f>IF('04.04_PLANO DE TRABALHO'!CZ37="",AU80,'04.04_PLANO DE TRABALHO'!CZ37)</f>
        <v>Unid</v>
      </c>
      <c r="AV81">
        <f>IF('04.04_PLANO DE TRABALHO'!DA37="",AV80,'04.04_PLANO DE TRABALHO'!DA37)</f>
        <v>0</v>
      </c>
      <c r="AW81" t="str">
        <f>IF('04.04_PLANO DE TRABALHO'!DB37="",AW80,'04.04_PLANO DE TRABALHO'!DB37)</f>
        <v>Valor 
Unit</v>
      </c>
      <c r="AX81">
        <f>IF('04.04_PLANO DE TRABALHO'!DC37="",AX80,'04.04_PLANO DE TRABALHO'!DC37)</f>
        <v>0</v>
      </c>
      <c r="AY81">
        <f>IF('04.04_PLANO DE TRABALHO'!DD37="",AY80,'04.04_PLANO DE TRABALHO'!DD37)</f>
        <v>0</v>
      </c>
      <c r="AZ81" t="str">
        <f>IF('04.04_PLANO DE TRABALHO'!DE37="",AZ80,'04.04_PLANO DE TRABALHO'!DE37)</f>
        <v>Qtde</v>
      </c>
      <c r="BA81">
        <f>IF('04.04_PLANO DE TRABALHO'!DF37="",BA80,'04.04_PLANO DE TRABALHO'!DF37)</f>
        <v>0</v>
      </c>
      <c r="BB81">
        <f>IF('04.04_PLANO DE TRABALHO'!DG37="",BB80,'04.04_PLANO DE TRABALHO'!DG37)</f>
        <v>0</v>
      </c>
      <c r="BD81" t="str">
        <v>Tesouraria</v>
      </c>
      <c r="BE81" t="str">
        <v>Cod</v>
      </c>
      <c r="BF81">
        <v>0</v>
      </c>
      <c r="BG81" t="str">
        <v>Atividade</v>
      </c>
      <c r="BH81">
        <v>0</v>
      </c>
      <c r="BI81">
        <v>0</v>
      </c>
      <c r="BJ81" t="str">
        <v>Início</v>
      </c>
      <c r="BK81">
        <v>0</v>
      </c>
      <c r="BL81">
        <v>0</v>
      </c>
      <c r="BM81" t="str">
        <v>Fim</v>
      </c>
      <c r="BN81">
        <v>0</v>
      </c>
      <c r="BO81">
        <v>0</v>
      </c>
      <c r="BP81" t="str">
        <v>Cod</v>
      </c>
      <c r="BQ81">
        <v>0</v>
      </c>
      <c r="BR81">
        <v>0</v>
      </c>
      <c r="BS81" t="str">
        <v>SubAtividade</v>
      </c>
      <c r="BT81">
        <v>0</v>
      </c>
      <c r="BU81">
        <v>0</v>
      </c>
      <c r="BV81">
        <v>0</v>
      </c>
      <c r="BW81">
        <v>0</v>
      </c>
      <c r="BX81">
        <v>0</v>
      </c>
      <c r="BY81" t="str">
        <v>Despesa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 t="str">
        <v>Categoria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 t="str">
        <v>Subcategoria</v>
      </c>
      <c r="CO81">
        <v>0</v>
      </c>
      <c r="CP81">
        <v>0</v>
      </c>
      <c r="CQ81">
        <v>0</v>
      </c>
      <c r="CR81">
        <v>0</v>
      </c>
      <c r="CS81" t="str">
        <v>Fonte*</v>
      </c>
      <c r="CT81">
        <v>0</v>
      </c>
      <c r="CU81">
        <v>0</v>
      </c>
      <c r="CV81">
        <v>0</v>
      </c>
      <c r="CW81" t="str">
        <v>Unid</v>
      </c>
      <c r="CX81">
        <v>0</v>
      </c>
      <c r="CY81" t="str">
        <v>Valor 
Unit</v>
      </c>
      <c r="CZ81">
        <v>0</v>
      </c>
      <c r="DA81">
        <v>0</v>
      </c>
      <c r="DB81" t="str">
        <v>Qtde</v>
      </c>
      <c r="DC81">
        <v>0</v>
      </c>
      <c r="DD81" t="str">
        <v>Valor Total</v>
      </c>
      <c r="DF81" t="str">
        <v>Tesouraria</v>
      </c>
      <c r="DG81" t="str">
        <v>2.3</v>
      </c>
      <c r="DH81">
        <v>0</v>
      </c>
      <c r="DI81" t="str">
        <v>Atividade</v>
      </c>
      <c r="DJ81">
        <v>0</v>
      </c>
      <c r="DK81">
        <v>0</v>
      </c>
      <c r="DL81" t="str">
        <v>Início</v>
      </c>
      <c r="DM81">
        <v>0</v>
      </c>
      <c r="DN81">
        <v>0</v>
      </c>
      <c r="DO81" t="str">
        <v>Fim</v>
      </c>
      <c r="DP81">
        <v>0</v>
      </c>
      <c r="DQ81">
        <v>0</v>
      </c>
      <c r="DR81" t="str">
        <v>2.3.1</v>
      </c>
      <c r="DS81">
        <v>0</v>
      </c>
      <c r="DT81">
        <v>0</v>
      </c>
      <c r="DU81" t="str">
        <v>SubAtividade</v>
      </c>
      <c r="DV81">
        <v>0</v>
      </c>
      <c r="DW81">
        <v>0</v>
      </c>
      <c r="DX81">
        <v>0</v>
      </c>
      <c r="DY81">
        <v>0</v>
      </c>
      <c r="DZ81">
        <v>0</v>
      </c>
      <c r="EA81" t="str">
        <v>Despesa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 t="str">
        <v>Categoria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 t="str">
        <v>Subcategoria</v>
      </c>
      <c r="EQ81">
        <v>0</v>
      </c>
      <c r="ER81">
        <v>0</v>
      </c>
      <c r="ES81">
        <v>0</v>
      </c>
      <c r="ET81">
        <v>0</v>
      </c>
      <c r="EU81" t="str">
        <v>Fonte*</v>
      </c>
      <c r="EV81">
        <v>0</v>
      </c>
      <c r="EW81">
        <v>0</v>
      </c>
      <c r="EX81">
        <v>0</v>
      </c>
      <c r="EY81" t="str">
        <v>Unid</v>
      </c>
      <c r="EZ81">
        <v>0</v>
      </c>
      <c r="FA81" t="str">
        <v>Valor 
Unit</v>
      </c>
      <c r="FB81">
        <v>0</v>
      </c>
      <c r="FC81">
        <v>0</v>
      </c>
      <c r="FD81" t="str">
        <v>Qtde</v>
      </c>
      <c r="FE81">
        <v>0</v>
      </c>
      <c r="FF81">
        <v>0</v>
      </c>
      <c r="FH81" t="str">
        <v>Território e Parcerias</v>
      </c>
      <c r="FI81" t="str">
        <v>3.1</v>
      </c>
      <c r="FJ81">
        <v>0</v>
      </c>
      <c r="FK81" t="str">
        <v>Atividade</v>
      </c>
      <c r="FL81">
        <v>0</v>
      </c>
      <c r="FM81">
        <v>0</v>
      </c>
      <c r="FN81" t="str">
        <v>Início</v>
      </c>
      <c r="FO81">
        <v>0</v>
      </c>
      <c r="FP81">
        <v>0</v>
      </c>
      <c r="FQ81" t="str">
        <v>Fim</v>
      </c>
      <c r="FR81">
        <v>0</v>
      </c>
      <c r="FS81">
        <v>0</v>
      </c>
      <c r="FT81" t="str">
        <v>3.1.2</v>
      </c>
      <c r="FU81">
        <v>0</v>
      </c>
      <c r="FV81">
        <v>0</v>
      </c>
      <c r="FW81" t="str">
        <v>SubAtividade</v>
      </c>
      <c r="FX81">
        <v>0</v>
      </c>
      <c r="FY81">
        <v>0</v>
      </c>
      <c r="FZ81">
        <v>0</v>
      </c>
      <c r="GA81">
        <v>0</v>
      </c>
      <c r="GB81">
        <v>0</v>
      </c>
      <c r="GC81" t="str">
        <v>Despesa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 t="str">
        <v>Categoria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 t="str">
        <v>Subcategoria</v>
      </c>
      <c r="GS81">
        <v>0</v>
      </c>
      <c r="GT81">
        <v>0</v>
      </c>
      <c r="GU81">
        <v>0</v>
      </c>
      <c r="GV81">
        <v>0</v>
      </c>
      <c r="GW81" t="str">
        <v>Fonte*</v>
      </c>
      <c r="GX81">
        <v>0</v>
      </c>
      <c r="GY81">
        <v>0</v>
      </c>
      <c r="GZ81">
        <v>0</v>
      </c>
      <c r="HA81" t="str">
        <v>Unid</v>
      </c>
      <c r="HB81">
        <v>0</v>
      </c>
      <c r="HC81" t="str">
        <v>Valor 
Unit</v>
      </c>
      <c r="HD81">
        <v>0</v>
      </c>
      <c r="HE81">
        <v>0</v>
      </c>
      <c r="HF81" t="str">
        <v>Qtde</v>
      </c>
      <c r="HG81">
        <v>0</v>
      </c>
      <c r="HH81">
        <v>0</v>
      </c>
    </row>
    <row r="82" spans="1:216" x14ac:dyDescent="0.25">
      <c r="A82">
        <v>29</v>
      </c>
      <c r="B82" t="str">
        <f>'04.04_PLANO DE TRABALHO'!$BV$7</f>
        <v>Tesouraria</v>
      </c>
      <c r="C82" t="str">
        <f>IF('04.04_PLANO DE TRABALHO'!BH38="",C81,'04.04_PLANO DE TRABALHO'!BH38)</f>
        <v>2.2</v>
      </c>
      <c r="D82">
        <f>IF('04.04_PLANO DE TRABALHO'!BI38="",D81,'04.04_PLANO DE TRABALHO'!BI38)</f>
        <v>0</v>
      </c>
      <c r="E82" t="str">
        <f>IF(OR('04.04_PLANO DE TRABALHO'!BJ38="",'04.04_PLANO DE TRABALHO'!BJ38="Planejado",'04.04_PLANO DE TRABALHO'!BJ38="Realizado"),E81,'04.04_PLANO DE TRABALHO'!BJ38)</f>
        <v>Atividade</v>
      </c>
      <c r="F82">
        <f>IF('04.04_PLANO DE TRABALHO'!BK38="",F81,'04.04_PLANO DE TRABALHO'!BK38)</f>
        <v>0</v>
      </c>
      <c r="G82">
        <f>IF('04.04_PLANO DE TRABALHO'!BL38="",G81,'04.04_PLANO DE TRABALHO'!BL38)</f>
        <v>0</v>
      </c>
      <c r="H82" t="str">
        <f>IF('04.04_PLANO DE TRABALHO'!BM38="",H81,'04.04_PLANO DE TRABALHO'!BM38)</f>
        <v>Início</v>
      </c>
      <c r="I82">
        <f>IF('04.04_PLANO DE TRABALHO'!BN38="",I81,'04.04_PLANO DE TRABALHO'!BN38)</f>
        <v>0</v>
      </c>
      <c r="J82">
        <f>IF('04.04_PLANO DE TRABALHO'!BO38="",J81,'04.04_PLANO DE TRABALHO'!BO38)</f>
        <v>0</v>
      </c>
      <c r="K82" t="str">
        <f>IF('04.04_PLANO DE TRABALHO'!BP38="",K81,'04.04_PLANO DE TRABALHO'!BP38)</f>
        <v>Fim</v>
      </c>
      <c r="L82">
        <f>IF('04.04_PLANO DE TRABALHO'!BQ38="",L81,'04.04_PLANO DE TRABALHO'!BQ38)</f>
        <v>0</v>
      </c>
      <c r="M82">
        <f>IF('04.04_PLANO DE TRABALHO'!BR38="",M81,'04.04_PLANO DE TRABALHO'!BR38)</f>
        <v>0</v>
      </c>
      <c r="N82" t="str">
        <f>IF('04.04_PLANO DE TRABALHO'!BS38="",N81,'04.04_PLANO DE TRABALHO'!BS38)</f>
        <v>2.2.3</v>
      </c>
      <c r="O82">
        <f>IF('04.04_PLANO DE TRABALHO'!BT38="",O81,'04.04_PLANO DE TRABALHO'!BT38)</f>
        <v>0</v>
      </c>
      <c r="P82">
        <f>IF('04.04_PLANO DE TRABALHO'!BU38="",P81,'04.04_PLANO DE TRABALHO'!BU38)</f>
        <v>0</v>
      </c>
      <c r="Q82" t="str">
        <f>IF('04.04_PLANO DE TRABALHO'!BV38="",Q81,'04.04_PLANO DE TRABALHO'!BV38)</f>
        <v>SubAtividade</v>
      </c>
      <c r="R82">
        <f>IF('04.04_PLANO DE TRABALHO'!BW38="",R81,'04.04_PLANO DE TRABALHO'!BW38)</f>
        <v>0</v>
      </c>
      <c r="S82">
        <f>IF('04.04_PLANO DE TRABALHO'!BX38="",S81,'04.04_PLANO DE TRABALHO'!BX38)</f>
        <v>0</v>
      </c>
      <c r="T82">
        <f>IF('04.04_PLANO DE TRABALHO'!BY38="",T81,'04.04_PLANO DE TRABALHO'!BY38)</f>
        <v>0</v>
      </c>
      <c r="U82">
        <f>IF('04.04_PLANO DE TRABALHO'!BZ38="",U81,'04.04_PLANO DE TRABALHO'!BZ38)</f>
        <v>0</v>
      </c>
      <c r="V82">
        <f>IF('04.04_PLANO DE TRABALHO'!CA38="",V81,'04.04_PLANO DE TRABALHO'!CA38)</f>
        <v>0</v>
      </c>
      <c r="W82" t="str">
        <f>IF('04.04_PLANO DE TRABALHO'!CB38="",W81,'04.04_PLANO DE TRABALHO'!CB38)</f>
        <v>Despesa</v>
      </c>
      <c r="X82">
        <f>IF('04.04_PLANO DE TRABALHO'!CC38="",X81,'04.04_PLANO DE TRABALHO'!CC38)</f>
        <v>0</v>
      </c>
      <c r="Y82">
        <f>IF('04.04_PLANO DE TRABALHO'!CD38="",Y81,'04.04_PLANO DE TRABALHO'!CD38)</f>
        <v>0</v>
      </c>
      <c r="Z82">
        <f>IF('04.04_PLANO DE TRABALHO'!CE38="",Z81,'04.04_PLANO DE TRABALHO'!CE38)</f>
        <v>0</v>
      </c>
      <c r="AA82">
        <f>IF('04.04_PLANO DE TRABALHO'!CF38="",AA81,'04.04_PLANO DE TRABALHO'!CF38)</f>
        <v>0</v>
      </c>
      <c r="AB82">
        <f>IF('04.04_PLANO DE TRABALHO'!CG38="",AB81,'04.04_PLANO DE TRABALHO'!CG38)</f>
        <v>0</v>
      </c>
      <c r="AC82">
        <f>IF('04.04_PLANO DE TRABALHO'!CH38="",AC81,'04.04_PLANO DE TRABALHO'!CH38)</f>
        <v>0</v>
      </c>
      <c r="AD82" t="str">
        <f>IF('04.04_PLANO DE TRABALHO'!CI38="",AD81,'04.04_PLANO DE TRABALHO'!CI38)</f>
        <v>Categoria</v>
      </c>
      <c r="AE82">
        <f>IF('04.04_PLANO DE TRABALHO'!CJ38="",AE81,'04.04_PLANO DE TRABALHO'!CJ38)</f>
        <v>0</v>
      </c>
      <c r="AF82">
        <f>IF('04.04_PLANO DE TRABALHO'!CK38="",AF81,'04.04_PLANO DE TRABALHO'!CK38)</f>
        <v>0</v>
      </c>
      <c r="AG82">
        <f>IF('04.04_PLANO DE TRABALHO'!CL38="",AG81,'04.04_PLANO DE TRABALHO'!CL38)</f>
        <v>0</v>
      </c>
      <c r="AH82">
        <f>IF('04.04_PLANO DE TRABALHO'!CM38="",AH81,'04.04_PLANO DE TRABALHO'!CM38)</f>
        <v>0</v>
      </c>
      <c r="AI82">
        <f>IF('04.04_PLANO DE TRABALHO'!CN38="",AI81,'04.04_PLANO DE TRABALHO'!CN38)</f>
        <v>0</v>
      </c>
      <c r="AJ82">
        <f>IF('04.04_PLANO DE TRABALHO'!CO38="",AJ81,'04.04_PLANO DE TRABALHO'!CO38)</f>
        <v>0</v>
      </c>
      <c r="AK82">
        <f>IF('04.04_PLANO DE TRABALHO'!CP38="",AK81,'04.04_PLANO DE TRABALHO'!CP38)</f>
        <v>0</v>
      </c>
      <c r="AL82" t="str">
        <f>IF('04.04_PLANO DE TRABALHO'!CQ38="",AL81,'04.04_PLANO DE TRABALHO'!CQ38)</f>
        <v>Subcategoria</v>
      </c>
      <c r="AM82">
        <f>IF('04.04_PLANO DE TRABALHO'!CR38="",AM81,'04.04_PLANO DE TRABALHO'!CR38)</f>
        <v>0</v>
      </c>
      <c r="AN82">
        <f>IF('04.04_PLANO DE TRABALHO'!CS38="",AN81,'04.04_PLANO DE TRABALHO'!CS38)</f>
        <v>0</v>
      </c>
      <c r="AO82">
        <f>IF('04.04_PLANO DE TRABALHO'!CT38="",AO81,'04.04_PLANO DE TRABALHO'!CT38)</f>
        <v>0</v>
      </c>
      <c r="AP82">
        <f>IF('04.04_PLANO DE TRABALHO'!CU38="",AP81,'04.04_PLANO DE TRABALHO'!CU38)</f>
        <v>0</v>
      </c>
      <c r="AQ82" t="str">
        <f>IF('04.04_PLANO DE TRABALHO'!CV38="",AQ81,'04.04_PLANO DE TRABALHO'!CV38)</f>
        <v>Fonte*</v>
      </c>
      <c r="AR82">
        <f>IF('04.04_PLANO DE TRABALHO'!CW38="",AR81,'04.04_PLANO DE TRABALHO'!CW38)</f>
        <v>0</v>
      </c>
      <c r="AS82">
        <f>IF('04.04_PLANO DE TRABALHO'!CX38="",AS81,'04.04_PLANO DE TRABALHO'!CX38)</f>
        <v>0</v>
      </c>
      <c r="AT82">
        <f>IF('04.04_PLANO DE TRABALHO'!CY38="",AT81,'04.04_PLANO DE TRABALHO'!CY38)</f>
        <v>0</v>
      </c>
      <c r="AU82" t="str">
        <f>IF('04.04_PLANO DE TRABALHO'!CZ38="",AU81,'04.04_PLANO DE TRABALHO'!CZ38)</f>
        <v>Unid</v>
      </c>
      <c r="AV82">
        <f>IF('04.04_PLANO DE TRABALHO'!DA38="",AV81,'04.04_PLANO DE TRABALHO'!DA38)</f>
        <v>0</v>
      </c>
      <c r="AW82" t="str">
        <f>IF('04.04_PLANO DE TRABALHO'!DB38="",AW81,'04.04_PLANO DE TRABALHO'!DB38)</f>
        <v>Valor 
Unit</v>
      </c>
      <c r="AX82">
        <f>IF('04.04_PLANO DE TRABALHO'!DC38="",AX81,'04.04_PLANO DE TRABALHO'!DC38)</f>
        <v>0</v>
      </c>
      <c r="AY82">
        <f>IF('04.04_PLANO DE TRABALHO'!DD38="",AY81,'04.04_PLANO DE TRABALHO'!DD38)</f>
        <v>0</v>
      </c>
      <c r="AZ82" t="str">
        <f>IF('04.04_PLANO DE TRABALHO'!DE38="",AZ81,'04.04_PLANO DE TRABALHO'!DE38)</f>
        <v>Qtde</v>
      </c>
      <c r="BA82">
        <f>IF('04.04_PLANO DE TRABALHO'!DF38="",BA81,'04.04_PLANO DE TRABALHO'!DF38)</f>
        <v>0</v>
      </c>
      <c r="BB82">
        <f>IF('04.04_PLANO DE TRABALHO'!DG38="",BB81,'04.04_PLANO DE TRABALHO'!DG38)</f>
        <v>0</v>
      </c>
      <c r="BD82" t="str">
        <v>Tesouraria</v>
      </c>
      <c r="BE82" t="str">
        <v>2.3</v>
      </c>
      <c r="BF82">
        <v>0</v>
      </c>
      <c r="BG82" t="str">
        <v>Atividade</v>
      </c>
      <c r="BH82">
        <v>0</v>
      </c>
      <c r="BI82">
        <v>0</v>
      </c>
      <c r="BJ82" t="str">
        <v>Início</v>
      </c>
      <c r="BK82">
        <v>0</v>
      </c>
      <c r="BL82">
        <v>0</v>
      </c>
      <c r="BM82" t="str">
        <v>Fim</v>
      </c>
      <c r="BN82">
        <v>0</v>
      </c>
      <c r="BO82">
        <v>0</v>
      </c>
      <c r="BP82" t="str">
        <v>2.3.1</v>
      </c>
      <c r="BQ82">
        <v>0</v>
      </c>
      <c r="BR82">
        <v>0</v>
      </c>
      <c r="BS82" t="str">
        <v>SubAtividade</v>
      </c>
      <c r="BT82">
        <v>0</v>
      </c>
      <c r="BU82">
        <v>0</v>
      </c>
      <c r="BV82">
        <v>0</v>
      </c>
      <c r="BW82">
        <v>0</v>
      </c>
      <c r="BX82">
        <v>0</v>
      </c>
      <c r="BY82" t="str">
        <v>Despesa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 t="str">
        <v>Categoria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 t="str">
        <v>Subcategoria</v>
      </c>
      <c r="CO82">
        <v>0</v>
      </c>
      <c r="CP82">
        <v>0</v>
      </c>
      <c r="CQ82">
        <v>0</v>
      </c>
      <c r="CR82">
        <v>0</v>
      </c>
      <c r="CS82" t="str">
        <v>Fonte*</v>
      </c>
      <c r="CT82">
        <v>0</v>
      </c>
      <c r="CU82">
        <v>0</v>
      </c>
      <c r="CV82">
        <v>0</v>
      </c>
      <c r="CW82" t="str">
        <v>Unid</v>
      </c>
      <c r="CX82">
        <v>0</v>
      </c>
      <c r="CY82" t="str">
        <v>Valor 
Unit</v>
      </c>
      <c r="CZ82">
        <v>0</v>
      </c>
      <c r="DA82">
        <v>0</v>
      </c>
      <c r="DB82" t="str">
        <v>Qtde</v>
      </c>
      <c r="DC82">
        <v>0</v>
      </c>
      <c r="DD82">
        <v>0</v>
      </c>
      <c r="DF82" t="str">
        <v>Tesouraria</v>
      </c>
      <c r="DG82" t="str">
        <v>2.3</v>
      </c>
      <c r="DH82">
        <v>0</v>
      </c>
      <c r="DI82" t="str">
        <v>Atividade</v>
      </c>
      <c r="DJ82">
        <v>0</v>
      </c>
      <c r="DK82">
        <v>0</v>
      </c>
      <c r="DL82" t="str">
        <v>Início</v>
      </c>
      <c r="DM82">
        <v>0</v>
      </c>
      <c r="DN82">
        <v>0</v>
      </c>
      <c r="DO82" t="str">
        <v>Fim</v>
      </c>
      <c r="DP82">
        <v>0</v>
      </c>
      <c r="DQ82">
        <v>0</v>
      </c>
      <c r="DR82" t="str">
        <v>Total da SubAtividade:</v>
      </c>
      <c r="DS82">
        <v>0</v>
      </c>
      <c r="DT82">
        <v>0</v>
      </c>
      <c r="DU82" t="str">
        <v>SubAtividade</v>
      </c>
      <c r="DV82">
        <v>0</v>
      </c>
      <c r="DW82">
        <v>0</v>
      </c>
      <c r="DX82">
        <v>0</v>
      </c>
      <c r="DY82">
        <v>0</v>
      </c>
      <c r="DZ82">
        <v>0</v>
      </c>
      <c r="EA82" t="str">
        <v>Despesa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 t="str">
        <v>Categoria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 t="str">
        <v>Subcategoria</v>
      </c>
      <c r="EQ82">
        <v>0</v>
      </c>
      <c r="ER82">
        <v>0</v>
      </c>
      <c r="ES82">
        <v>0</v>
      </c>
      <c r="ET82">
        <v>0</v>
      </c>
      <c r="EU82" t="str">
        <v>Fonte*</v>
      </c>
      <c r="EV82">
        <v>0</v>
      </c>
      <c r="EW82">
        <v>0</v>
      </c>
      <c r="EX82">
        <v>0</v>
      </c>
      <c r="EY82" t="str">
        <v>Unid</v>
      </c>
      <c r="EZ82">
        <v>0</v>
      </c>
      <c r="FA82" t="str">
        <v>Valor 
Unit</v>
      </c>
      <c r="FB82">
        <v>0</v>
      </c>
      <c r="FC82">
        <v>0</v>
      </c>
      <c r="FD82" t="str">
        <v>Qtde</v>
      </c>
      <c r="FE82">
        <v>0</v>
      </c>
      <c r="FF82">
        <v>0</v>
      </c>
      <c r="FH82" t="str">
        <v>Território e Parcerias</v>
      </c>
      <c r="FI82" t="str">
        <v>3.1</v>
      </c>
      <c r="FJ82">
        <v>0</v>
      </c>
      <c r="FK82" t="str">
        <v>Atividade</v>
      </c>
      <c r="FL82">
        <v>0</v>
      </c>
      <c r="FM82">
        <v>0</v>
      </c>
      <c r="FN82" t="str">
        <v>Início</v>
      </c>
      <c r="FO82">
        <v>0</v>
      </c>
      <c r="FP82">
        <v>0</v>
      </c>
      <c r="FQ82" t="str">
        <v>Fim</v>
      </c>
      <c r="FR82">
        <v>0</v>
      </c>
      <c r="FS82">
        <v>0</v>
      </c>
      <c r="FT82" t="str">
        <v>3.1.2</v>
      </c>
      <c r="FU82">
        <v>0</v>
      </c>
      <c r="FV82">
        <v>0</v>
      </c>
      <c r="FW82" t="str">
        <v>SubAtividade</v>
      </c>
      <c r="FX82">
        <v>0</v>
      </c>
      <c r="FY82">
        <v>0</v>
      </c>
      <c r="FZ82">
        <v>0</v>
      </c>
      <c r="GA82">
        <v>0</v>
      </c>
      <c r="GB82">
        <v>0</v>
      </c>
      <c r="GC82" t="str">
        <v>Despesa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 t="str">
        <v>Categoria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 t="str">
        <v>Subcategoria</v>
      </c>
      <c r="GS82">
        <v>0</v>
      </c>
      <c r="GT82">
        <v>0</v>
      </c>
      <c r="GU82">
        <v>0</v>
      </c>
      <c r="GV82">
        <v>0</v>
      </c>
      <c r="GW82" t="str">
        <v>Fonte*</v>
      </c>
      <c r="GX82">
        <v>0</v>
      </c>
      <c r="GY82">
        <v>0</v>
      </c>
      <c r="GZ82">
        <v>0</v>
      </c>
      <c r="HA82" t="str">
        <v>Unid</v>
      </c>
      <c r="HB82">
        <v>0</v>
      </c>
      <c r="HC82" t="str">
        <v>Valor 
Unit</v>
      </c>
      <c r="HD82">
        <v>0</v>
      </c>
      <c r="HE82">
        <v>0</v>
      </c>
      <c r="HF82" t="str">
        <v>Qtde</v>
      </c>
      <c r="HG82">
        <v>0</v>
      </c>
      <c r="HH82">
        <v>0</v>
      </c>
    </row>
    <row r="83" spans="1:216" x14ac:dyDescent="0.25">
      <c r="A83">
        <v>30</v>
      </c>
      <c r="B83" t="str">
        <f>'04.04_PLANO DE TRABALHO'!$BV$7</f>
        <v>Tesouraria</v>
      </c>
      <c r="C83" t="str">
        <f>IF('04.04_PLANO DE TRABALHO'!BH39="",C82,'04.04_PLANO DE TRABALHO'!BH39)</f>
        <v>2.2</v>
      </c>
      <c r="D83">
        <f>IF('04.04_PLANO DE TRABALHO'!BI39="",D82,'04.04_PLANO DE TRABALHO'!BI39)</f>
        <v>0</v>
      </c>
      <c r="E83" t="str">
        <f>IF(OR('04.04_PLANO DE TRABALHO'!BJ39="",'04.04_PLANO DE TRABALHO'!BJ39="Planejado",'04.04_PLANO DE TRABALHO'!BJ39="Realizado"),E82,'04.04_PLANO DE TRABALHO'!BJ39)</f>
        <v>Atividade</v>
      </c>
      <c r="F83">
        <f>IF('04.04_PLANO DE TRABALHO'!BK39="",F82,'04.04_PLANO DE TRABALHO'!BK39)</f>
        <v>0</v>
      </c>
      <c r="G83">
        <f>IF('04.04_PLANO DE TRABALHO'!BL39="",G82,'04.04_PLANO DE TRABALHO'!BL39)</f>
        <v>0</v>
      </c>
      <c r="H83" t="str">
        <f>IF('04.04_PLANO DE TRABALHO'!BM39="",H82,'04.04_PLANO DE TRABALHO'!BM39)</f>
        <v>Início</v>
      </c>
      <c r="I83">
        <f>IF('04.04_PLANO DE TRABALHO'!BN39="",I82,'04.04_PLANO DE TRABALHO'!BN39)</f>
        <v>0</v>
      </c>
      <c r="J83">
        <f>IF('04.04_PLANO DE TRABALHO'!BO39="",J82,'04.04_PLANO DE TRABALHO'!BO39)</f>
        <v>0</v>
      </c>
      <c r="K83" t="str">
        <f>IF('04.04_PLANO DE TRABALHO'!BP39="",K82,'04.04_PLANO DE TRABALHO'!BP39)</f>
        <v>Fim</v>
      </c>
      <c r="L83">
        <f>IF('04.04_PLANO DE TRABALHO'!BQ39="",L82,'04.04_PLANO DE TRABALHO'!BQ39)</f>
        <v>0</v>
      </c>
      <c r="M83">
        <f>IF('04.04_PLANO DE TRABALHO'!BR39="",M82,'04.04_PLANO DE TRABALHO'!BR39)</f>
        <v>0</v>
      </c>
      <c r="N83" t="str">
        <f>IF('04.04_PLANO DE TRABALHO'!BS39="",N82,'04.04_PLANO DE TRABALHO'!BS39)</f>
        <v>2.2.3</v>
      </c>
      <c r="O83">
        <f>IF('04.04_PLANO DE TRABALHO'!BT39="",O82,'04.04_PLANO DE TRABALHO'!BT39)</f>
        <v>0</v>
      </c>
      <c r="P83">
        <f>IF('04.04_PLANO DE TRABALHO'!BU39="",P82,'04.04_PLANO DE TRABALHO'!BU39)</f>
        <v>0</v>
      </c>
      <c r="Q83" t="str">
        <f>IF('04.04_PLANO DE TRABALHO'!BV39="",Q82,'04.04_PLANO DE TRABALHO'!BV39)</f>
        <v>SubAtividade</v>
      </c>
      <c r="R83">
        <f>IF('04.04_PLANO DE TRABALHO'!BW39="",R82,'04.04_PLANO DE TRABALHO'!BW39)</f>
        <v>0</v>
      </c>
      <c r="S83">
        <f>IF('04.04_PLANO DE TRABALHO'!BX39="",S82,'04.04_PLANO DE TRABALHO'!BX39)</f>
        <v>0</v>
      </c>
      <c r="T83">
        <f>IF('04.04_PLANO DE TRABALHO'!BY39="",T82,'04.04_PLANO DE TRABALHO'!BY39)</f>
        <v>0</v>
      </c>
      <c r="U83">
        <f>IF('04.04_PLANO DE TRABALHO'!BZ39="",U82,'04.04_PLANO DE TRABALHO'!BZ39)</f>
        <v>0</v>
      </c>
      <c r="V83">
        <f>IF('04.04_PLANO DE TRABALHO'!CA39="",V82,'04.04_PLANO DE TRABALHO'!CA39)</f>
        <v>0</v>
      </c>
      <c r="W83" t="str">
        <f>IF('04.04_PLANO DE TRABALHO'!CB39="",W82,'04.04_PLANO DE TRABALHO'!CB39)</f>
        <v>Despesa</v>
      </c>
      <c r="X83">
        <f>IF('04.04_PLANO DE TRABALHO'!CC39="",X82,'04.04_PLANO DE TRABALHO'!CC39)</f>
        <v>0</v>
      </c>
      <c r="Y83">
        <f>IF('04.04_PLANO DE TRABALHO'!CD39="",Y82,'04.04_PLANO DE TRABALHO'!CD39)</f>
        <v>0</v>
      </c>
      <c r="Z83">
        <f>IF('04.04_PLANO DE TRABALHO'!CE39="",Z82,'04.04_PLANO DE TRABALHO'!CE39)</f>
        <v>0</v>
      </c>
      <c r="AA83">
        <f>IF('04.04_PLANO DE TRABALHO'!CF39="",AA82,'04.04_PLANO DE TRABALHO'!CF39)</f>
        <v>0</v>
      </c>
      <c r="AB83">
        <f>IF('04.04_PLANO DE TRABALHO'!CG39="",AB82,'04.04_PLANO DE TRABALHO'!CG39)</f>
        <v>0</v>
      </c>
      <c r="AC83">
        <f>IF('04.04_PLANO DE TRABALHO'!CH39="",AC82,'04.04_PLANO DE TRABALHO'!CH39)</f>
        <v>0</v>
      </c>
      <c r="AD83" t="str">
        <f>IF('04.04_PLANO DE TRABALHO'!CI39="",AD82,'04.04_PLANO DE TRABALHO'!CI39)</f>
        <v>Categoria</v>
      </c>
      <c r="AE83">
        <f>IF('04.04_PLANO DE TRABALHO'!CJ39="",AE82,'04.04_PLANO DE TRABALHO'!CJ39)</f>
        <v>0</v>
      </c>
      <c r="AF83">
        <f>IF('04.04_PLANO DE TRABALHO'!CK39="",AF82,'04.04_PLANO DE TRABALHO'!CK39)</f>
        <v>0</v>
      </c>
      <c r="AG83">
        <f>IF('04.04_PLANO DE TRABALHO'!CL39="",AG82,'04.04_PLANO DE TRABALHO'!CL39)</f>
        <v>0</v>
      </c>
      <c r="AH83">
        <f>IF('04.04_PLANO DE TRABALHO'!CM39="",AH82,'04.04_PLANO DE TRABALHO'!CM39)</f>
        <v>0</v>
      </c>
      <c r="AI83">
        <f>IF('04.04_PLANO DE TRABALHO'!CN39="",AI82,'04.04_PLANO DE TRABALHO'!CN39)</f>
        <v>0</v>
      </c>
      <c r="AJ83">
        <f>IF('04.04_PLANO DE TRABALHO'!CO39="",AJ82,'04.04_PLANO DE TRABALHO'!CO39)</f>
        <v>0</v>
      </c>
      <c r="AK83">
        <f>IF('04.04_PLANO DE TRABALHO'!CP39="",AK82,'04.04_PLANO DE TRABALHO'!CP39)</f>
        <v>0</v>
      </c>
      <c r="AL83" t="str">
        <f>IF('04.04_PLANO DE TRABALHO'!CQ39="",AL82,'04.04_PLANO DE TRABALHO'!CQ39)</f>
        <v>Subcategoria</v>
      </c>
      <c r="AM83">
        <f>IF('04.04_PLANO DE TRABALHO'!CR39="",AM82,'04.04_PLANO DE TRABALHO'!CR39)</f>
        <v>0</v>
      </c>
      <c r="AN83">
        <f>IF('04.04_PLANO DE TRABALHO'!CS39="",AN82,'04.04_PLANO DE TRABALHO'!CS39)</f>
        <v>0</v>
      </c>
      <c r="AO83">
        <f>IF('04.04_PLANO DE TRABALHO'!CT39="",AO82,'04.04_PLANO DE TRABALHO'!CT39)</f>
        <v>0</v>
      </c>
      <c r="AP83">
        <f>IF('04.04_PLANO DE TRABALHO'!CU39="",AP82,'04.04_PLANO DE TRABALHO'!CU39)</f>
        <v>0</v>
      </c>
      <c r="AQ83" t="str">
        <f>IF('04.04_PLANO DE TRABALHO'!CV39="",AQ82,'04.04_PLANO DE TRABALHO'!CV39)</f>
        <v>Fonte*</v>
      </c>
      <c r="AR83">
        <f>IF('04.04_PLANO DE TRABALHO'!CW39="",AR82,'04.04_PLANO DE TRABALHO'!CW39)</f>
        <v>0</v>
      </c>
      <c r="AS83">
        <f>IF('04.04_PLANO DE TRABALHO'!CX39="",AS82,'04.04_PLANO DE TRABALHO'!CX39)</f>
        <v>0</v>
      </c>
      <c r="AT83">
        <f>IF('04.04_PLANO DE TRABALHO'!CY39="",AT82,'04.04_PLANO DE TRABALHO'!CY39)</f>
        <v>0</v>
      </c>
      <c r="AU83" t="str">
        <f>IF('04.04_PLANO DE TRABALHO'!CZ39="",AU82,'04.04_PLANO DE TRABALHO'!CZ39)</f>
        <v>Unid</v>
      </c>
      <c r="AV83">
        <f>IF('04.04_PLANO DE TRABALHO'!DA39="",AV82,'04.04_PLANO DE TRABALHO'!DA39)</f>
        <v>0</v>
      </c>
      <c r="AW83" t="str">
        <f>IF('04.04_PLANO DE TRABALHO'!DB39="",AW82,'04.04_PLANO DE TRABALHO'!DB39)</f>
        <v>Valor 
Unit</v>
      </c>
      <c r="AX83">
        <f>IF('04.04_PLANO DE TRABALHO'!DC39="",AX82,'04.04_PLANO DE TRABALHO'!DC39)</f>
        <v>0</v>
      </c>
      <c r="AY83">
        <f>IF('04.04_PLANO DE TRABALHO'!DD39="",AY82,'04.04_PLANO DE TRABALHO'!DD39)</f>
        <v>0</v>
      </c>
      <c r="AZ83" t="str">
        <f>IF('04.04_PLANO DE TRABALHO'!DE39="",AZ82,'04.04_PLANO DE TRABALHO'!DE39)</f>
        <v>Qtde</v>
      </c>
      <c r="BA83">
        <f>IF('04.04_PLANO DE TRABALHO'!DF39="",BA82,'04.04_PLANO DE TRABALHO'!DF39)</f>
        <v>0</v>
      </c>
      <c r="BB83">
        <f>IF('04.04_PLANO DE TRABALHO'!DG39="",BB82,'04.04_PLANO DE TRABALHO'!DG39)</f>
        <v>0</v>
      </c>
      <c r="BD83" t="str">
        <v>Tesouraria</v>
      </c>
      <c r="BE83" t="str">
        <v>2.3</v>
      </c>
      <c r="BF83">
        <v>0</v>
      </c>
      <c r="BG83" t="str">
        <v>Atividade</v>
      </c>
      <c r="BH83">
        <v>0</v>
      </c>
      <c r="BI83">
        <v>0</v>
      </c>
      <c r="BJ83" t="str">
        <v>Início</v>
      </c>
      <c r="BK83">
        <v>0</v>
      </c>
      <c r="BL83">
        <v>0</v>
      </c>
      <c r="BM83" t="str">
        <v>Fim</v>
      </c>
      <c r="BN83">
        <v>0</v>
      </c>
      <c r="BO83">
        <v>0</v>
      </c>
      <c r="BP83" t="str">
        <v>2.3.1</v>
      </c>
      <c r="BQ83">
        <v>0</v>
      </c>
      <c r="BR83">
        <v>0</v>
      </c>
      <c r="BS83" t="str">
        <v>SubAtividade</v>
      </c>
      <c r="BT83">
        <v>0</v>
      </c>
      <c r="BU83">
        <v>0</v>
      </c>
      <c r="BV83">
        <v>0</v>
      </c>
      <c r="BW83">
        <v>0</v>
      </c>
      <c r="BX83">
        <v>0</v>
      </c>
      <c r="BY83" t="str">
        <v>Despesa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 t="str">
        <v>Categoria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 t="str">
        <v>Subcategoria</v>
      </c>
      <c r="CO83">
        <v>0</v>
      </c>
      <c r="CP83">
        <v>0</v>
      </c>
      <c r="CQ83">
        <v>0</v>
      </c>
      <c r="CR83">
        <v>0</v>
      </c>
      <c r="CS83" t="str">
        <v>Fonte*</v>
      </c>
      <c r="CT83">
        <v>0</v>
      </c>
      <c r="CU83">
        <v>0</v>
      </c>
      <c r="CV83">
        <v>0</v>
      </c>
      <c r="CW83" t="str">
        <v>Unid</v>
      </c>
      <c r="CX83">
        <v>0</v>
      </c>
      <c r="CY83" t="str">
        <v>Valor 
Unit</v>
      </c>
      <c r="CZ83">
        <v>0</v>
      </c>
      <c r="DA83">
        <v>0</v>
      </c>
      <c r="DB83" t="str">
        <v>Qtde</v>
      </c>
      <c r="DC83">
        <v>0</v>
      </c>
      <c r="DD83">
        <v>0</v>
      </c>
      <c r="DF83" t="str">
        <v>Tesouraria</v>
      </c>
      <c r="DG83" t="str">
        <v>2.3</v>
      </c>
      <c r="DH83">
        <v>0</v>
      </c>
      <c r="DI83" t="str">
        <v>Atividade</v>
      </c>
      <c r="DJ83">
        <v>0</v>
      </c>
      <c r="DK83">
        <v>0</v>
      </c>
      <c r="DL83" t="str">
        <v>Início</v>
      </c>
      <c r="DM83">
        <v>0</v>
      </c>
      <c r="DN83">
        <v>0</v>
      </c>
      <c r="DO83" t="str">
        <v>Fim</v>
      </c>
      <c r="DP83">
        <v>0</v>
      </c>
      <c r="DQ83">
        <v>0</v>
      </c>
      <c r="DR83" t="str">
        <v>2.3.2</v>
      </c>
      <c r="DS83">
        <v>0</v>
      </c>
      <c r="DT83">
        <v>0</v>
      </c>
      <c r="DU83" t="str">
        <v>SubAtividade</v>
      </c>
      <c r="DV83">
        <v>0</v>
      </c>
      <c r="DW83">
        <v>0</v>
      </c>
      <c r="DX83">
        <v>0</v>
      </c>
      <c r="DY83">
        <v>0</v>
      </c>
      <c r="DZ83">
        <v>0</v>
      </c>
      <c r="EA83" t="str">
        <v>Despesa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 t="str">
        <v>Categoria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 t="str">
        <v>Subcategoria</v>
      </c>
      <c r="EQ83">
        <v>0</v>
      </c>
      <c r="ER83">
        <v>0</v>
      </c>
      <c r="ES83">
        <v>0</v>
      </c>
      <c r="ET83">
        <v>0</v>
      </c>
      <c r="EU83" t="str">
        <v>Fonte*</v>
      </c>
      <c r="EV83">
        <v>0</v>
      </c>
      <c r="EW83">
        <v>0</v>
      </c>
      <c r="EX83">
        <v>0</v>
      </c>
      <c r="EY83" t="str">
        <v>Unid</v>
      </c>
      <c r="EZ83">
        <v>0</v>
      </c>
      <c r="FA83" t="str">
        <v>Valor 
Unit</v>
      </c>
      <c r="FB83">
        <v>0</v>
      </c>
      <c r="FC83">
        <v>0</v>
      </c>
      <c r="FD83" t="str">
        <v>Qtde</v>
      </c>
      <c r="FE83">
        <v>0</v>
      </c>
      <c r="FF83">
        <v>0</v>
      </c>
      <c r="FH83" t="str">
        <v>Território e Parcerias</v>
      </c>
      <c r="FI83" t="str">
        <v>3.1</v>
      </c>
      <c r="FJ83">
        <v>0</v>
      </c>
      <c r="FK83" t="str">
        <v>Atividade</v>
      </c>
      <c r="FL83">
        <v>0</v>
      </c>
      <c r="FM83">
        <v>0</v>
      </c>
      <c r="FN83" t="str">
        <v>Início</v>
      </c>
      <c r="FO83">
        <v>0</v>
      </c>
      <c r="FP83">
        <v>0</v>
      </c>
      <c r="FQ83" t="str">
        <v>Fim</v>
      </c>
      <c r="FR83">
        <v>0</v>
      </c>
      <c r="FS83">
        <v>0</v>
      </c>
      <c r="FT83" t="str">
        <v>3.1.2</v>
      </c>
      <c r="FU83">
        <v>0</v>
      </c>
      <c r="FV83">
        <v>0</v>
      </c>
      <c r="FW83" t="str">
        <v>SubAtividade</v>
      </c>
      <c r="FX83">
        <v>0</v>
      </c>
      <c r="FY83">
        <v>0</v>
      </c>
      <c r="FZ83">
        <v>0</v>
      </c>
      <c r="GA83">
        <v>0</v>
      </c>
      <c r="GB83">
        <v>0</v>
      </c>
      <c r="GC83" t="str">
        <v>Despesa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 t="str">
        <v>Categoria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 t="str">
        <v>Subcategoria</v>
      </c>
      <c r="GS83">
        <v>0</v>
      </c>
      <c r="GT83">
        <v>0</v>
      </c>
      <c r="GU83">
        <v>0</v>
      </c>
      <c r="GV83">
        <v>0</v>
      </c>
      <c r="GW83" t="str">
        <v>Fonte*</v>
      </c>
      <c r="GX83">
        <v>0</v>
      </c>
      <c r="GY83">
        <v>0</v>
      </c>
      <c r="GZ83">
        <v>0</v>
      </c>
      <c r="HA83" t="str">
        <v>Unid</v>
      </c>
      <c r="HB83">
        <v>0</v>
      </c>
      <c r="HC83" t="str">
        <v>Valor 
Unit</v>
      </c>
      <c r="HD83">
        <v>0</v>
      </c>
      <c r="HE83">
        <v>0</v>
      </c>
      <c r="HF83" t="str">
        <v>Qtde</v>
      </c>
      <c r="HG83">
        <v>0</v>
      </c>
      <c r="HH83">
        <v>0</v>
      </c>
    </row>
    <row r="84" spans="1:216" x14ac:dyDescent="0.25">
      <c r="A84">
        <v>31</v>
      </c>
      <c r="B84" t="str">
        <f>'04.04_PLANO DE TRABALHO'!$BV$7</f>
        <v>Tesouraria</v>
      </c>
      <c r="C84" t="str">
        <f>IF('04.04_PLANO DE TRABALHO'!BH40="",C83,'04.04_PLANO DE TRABALHO'!BH40)</f>
        <v>2.2</v>
      </c>
      <c r="D84">
        <f>IF('04.04_PLANO DE TRABALHO'!BI40="",D83,'04.04_PLANO DE TRABALHO'!BI40)</f>
        <v>0</v>
      </c>
      <c r="E84" t="str">
        <f>IF(OR('04.04_PLANO DE TRABALHO'!BJ40="",'04.04_PLANO DE TRABALHO'!BJ40="Planejado",'04.04_PLANO DE TRABALHO'!BJ40="Realizado"),E83,'04.04_PLANO DE TRABALHO'!BJ40)</f>
        <v>Atividade</v>
      </c>
      <c r="F84">
        <f>IF('04.04_PLANO DE TRABALHO'!BK40="",F83,'04.04_PLANO DE TRABALHO'!BK40)</f>
        <v>0</v>
      </c>
      <c r="G84">
        <f>IF('04.04_PLANO DE TRABALHO'!BL40="",G83,'04.04_PLANO DE TRABALHO'!BL40)</f>
        <v>0</v>
      </c>
      <c r="H84" t="str">
        <f>IF('04.04_PLANO DE TRABALHO'!BM40="",H83,'04.04_PLANO DE TRABALHO'!BM40)</f>
        <v>Início</v>
      </c>
      <c r="I84">
        <f>IF('04.04_PLANO DE TRABALHO'!BN40="",I83,'04.04_PLANO DE TRABALHO'!BN40)</f>
        <v>0</v>
      </c>
      <c r="J84">
        <f>IF('04.04_PLANO DE TRABALHO'!BO40="",J83,'04.04_PLANO DE TRABALHO'!BO40)</f>
        <v>0</v>
      </c>
      <c r="K84" t="str">
        <f>IF('04.04_PLANO DE TRABALHO'!BP40="",K83,'04.04_PLANO DE TRABALHO'!BP40)</f>
        <v>Fim</v>
      </c>
      <c r="L84">
        <f>IF('04.04_PLANO DE TRABALHO'!BQ40="",L83,'04.04_PLANO DE TRABALHO'!BQ40)</f>
        <v>0</v>
      </c>
      <c r="M84">
        <f>IF('04.04_PLANO DE TRABALHO'!BR40="",M83,'04.04_PLANO DE TRABALHO'!BR40)</f>
        <v>0</v>
      </c>
      <c r="N84" t="str">
        <f>IF('04.04_PLANO DE TRABALHO'!BS40="",N83,'04.04_PLANO DE TRABALHO'!BS40)</f>
        <v>2.2.3</v>
      </c>
      <c r="O84">
        <f>IF('04.04_PLANO DE TRABALHO'!BT40="",O83,'04.04_PLANO DE TRABALHO'!BT40)</f>
        <v>0</v>
      </c>
      <c r="P84">
        <f>IF('04.04_PLANO DE TRABALHO'!BU40="",P83,'04.04_PLANO DE TRABALHO'!BU40)</f>
        <v>0</v>
      </c>
      <c r="Q84" t="str">
        <f>IF('04.04_PLANO DE TRABALHO'!BV40="",Q83,'04.04_PLANO DE TRABALHO'!BV40)</f>
        <v>SubAtividade</v>
      </c>
      <c r="R84">
        <f>IF('04.04_PLANO DE TRABALHO'!BW40="",R83,'04.04_PLANO DE TRABALHO'!BW40)</f>
        <v>0</v>
      </c>
      <c r="S84">
        <f>IF('04.04_PLANO DE TRABALHO'!BX40="",S83,'04.04_PLANO DE TRABALHO'!BX40)</f>
        <v>0</v>
      </c>
      <c r="T84">
        <f>IF('04.04_PLANO DE TRABALHO'!BY40="",T83,'04.04_PLANO DE TRABALHO'!BY40)</f>
        <v>0</v>
      </c>
      <c r="U84">
        <f>IF('04.04_PLANO DE TRABALHO'!BZ40="",U83,'04.04_PLANO DE TRABALHO'!BZ40)</f>
        <v>0</v>
      </c>
      <c r="V84">
        <f>IF('04.04_PLANO DE TRABALHO'!CA40="",V83,'04.04_PLANO DE TRABALHO'!CA40)</f>
        <v>0</v>
      </c>
      <c r="W84" t="str">
        <f>IF('04.04_PLANO DE TRABALHO'!CB40="",W83,'04.04_PLANO DE TRABALHO'!CB40)</f>
        <v>Despesa</v>
      </c>
      <c r="X84">
        <f>IF('04.04_PLANO DE TRABALHO'!CC40="",X83,'04.04_PLANO DE TRABALHO'!CC40)</f>
        <v>0</v>
      </c>
      <c r="Y84">
        <f>IF('04.04_PLANO DE TRABALHO'!CD40="",Y83,'04.04_PLANO DE TRABALHO'!CD40)</f>
        <v>0</v>
      </c>
      <c r="Z84">
        <f>IF('04.04_PLANO DE TRABALHO'!CE40="",Z83,'04.04_PLANO DE TRABALHO'!CE40)</f>
        <v>0</v>
      </c>
      <c r="AA84">
        <f>IF('04.04_PLANO DE TRABALHO'!CF40="",AA83,'04.04_PLANO DE TRABALHO'!CF40)</f>
        <v>0</v>
      </c>
      <c r="AB84">
        <f>IF('04.04_PLANO DE TRABALHO'!CG40="",AB83,'04.04_PLANO DE TRABALHO'!CG40)</f>
        <v>0</v>
      </c>
      <c r="AC84">
        <f>IF('04.04_PLANO DE TRABALHO'!CH40="",AC83,'04.04_PLANO DE TRABALHO'!CH40)</f>
        <v>0</v>
      </c>
      <c r="AD84" t="str">
        <f>IF('04.04_PLANO DE TRABALHO'!CI40="",AD83,'04.04_PLANO DE TRABALHO'!CI40)</f>
        <v>Categoria</v>
      </c>
      <c r="AE84">
        <f>IF('04.04_PLANO DE TRABALHO'!CJ40="",AE83,'04.04_PLANO DE TRABALHO'!CJ40)</f>
        <v>0</v>
      </c>
      <c r="AF84">
        <f>IF('04.04_PLANO DE TRABALHO'!CK40="",AF83,'04.04_PLANO DE TRABALHO'!CK40)</f>
        <v>0</v>
      </c>
      <c r="AG84">
        <f>IF('04.04_PLANO DE TRABALHO'!CL40="",AG83,'04.04_PLANO DE TRABALHO'!CL40)</f>
        <v>0</v>
      </c>
      <c r="AH84">
        <f>IF('04.04_PLANO DE TRABALHO'!CM40="",AH83,'04.04_PLANO DE TRABALHO'!CM40)</f>
        <v>0</v>
      </c>
      <c r="AI84">
        <f>IF('04.04_PLANO DE TRABALHO'!CN40="",AI83,'04.04_PLANO DE TRABALHO'!CN40)</f>
        <v>0</v>
      </c>
      <c r="AJ84">
        <f>IF('04.04_PLANO DE TRABALHO'!CO40="",AJ83,'04.04_PLANO DE TRABALHO'!CO40)</f>
        <v>0</v>
      </c>
      <c r="AK84">
        <f>IF('04.04_PLANO DE TRABALHO'!CP40="",AK83,'04.04_PLANO DE TRABALHO'!CP40)</f>
        <v>0</v>
      </c>
      <c r="AL84" t="str">
        <f>IF('04.04_PLANO DE TRABALHO'!CQ40="",AL83,'04.04_PLANO DE TRABALHO'!CQ40)</f>
        <v>Subcategoria</v>
      </c>
      <c r="AM84">
        <f>IF('04.04_PLANO DE TRABALHO'!CR40="",AM83,'04.04_PLANO DE TRABALHO'!CR40)</f>
        <v>0</v>
      </c>
      <c r="AN84">
        <f>IF('04.04_PLANO DE TRABALHO'!CS40="",AN83,'04.04_PLANO DE TRABALHO'!CS40)</f>
        <v>0</v>
      </c>
      <c r="AO84">
        <f>IF('04.04_PLANO DE TRABALHO'!CT40="",AO83,'04.04_PLANO DE TRABALHO'!CT40)</f>
        <v>0</v>
      </c>
      <c r="AP84">
        <f>IF('04.04_PLANO DE TRABALHO'!CU40="",AP83,'04.04_PLANO DE TRABALHO'!CU40)</f>
        <v>0</v>
      </c>
      <c r="AQ84" t="str">
        <f>IF('04.04_PLANO DE TRABALHO'!CV40="",AQ83,'04.04_PLANO DE TRABALHO'!CV40)</f>
        <v>Fonte*</v>
      </c>
      <c r="AR84">
        <f>IF('04.04_PLANO DE TRABALHO'!CW40="",AR83,'04.04_PLANO DE TRABALHO'!CW40)</f>
        <v>0</v>
      </c>
      <c r="AS84">
        <f>IF('04.04_PLANO DE TRABALHO'!CX40="",AS83,'04.04_PLANO DE TRABALHO'!CX40)</f>
        <v>0</v>
      </c>
      <c r="AT84">
        <f>IF('04.04_PLANO DE TRABALHO'!CY40="",AT83,'04.04_PLANO DE TRABALHO'!CY40)</f>
        <v>0</v>
      </c>
      <c r="AU84" t="str">
        <f>IF('04.04_PLANO DE TRABALHO'!CZ40="",AU83,'04.04_PLANO DE TRABALHO'!CZ40)</f>
        <v>Unid</v>
      </c>
      <c r="AV84">
        <f>IF('04.04_PLANO DE TRABALHO'!DA40="",AV83,'04.04_PLANO DE TRABALHO'!DA40)</f>
        <v>0</v>
      </c>
      <c r="AW84" t="str">
        <f>IF('04.04_PLANO DE TRABALHO'!DB40="",AW83,'04.04_PLANO DE TRABALHO'!DB40)</f>
        <v>Valor 
Unit</v>
      </c>
      <c r="AX84">
        <f>IF('04.04_PLANO DE TRABALHO'!DC40="",AX83,'04.04_PLANO DE TRABALHO'!DC40)</f>
        <v>0</v>
      </c>
      <c r="AY84">
        <f>IF('04.04_PLANO DE TRABALHO'!DD40="",AY83,'04.04_PLANO DE TRABALHO'!DD40)</f>
        <v>0</v>
      </c>
      <c r="AZ84" t="str">
        <f>IF('04.04_PLANO DE TRABALHO'!DE40="",AZ83,'04.04_PLANO DE TRABALHO'!DE40)</f>
        <v>Qtde</v>
      </c>
      <c r="BA84">
        <f>IF('04.04_PLANO DE TRABALHO'!DF40="",BA83,'04.04_PLANO DE TRABALHO'!DF40)</f>
        <v>0</v>
      </c>
      <c r="BB84">
        <f>IF('04.04_PLANO DE TRABALHO'!DG40="",BB83,'04.04_PLANO DE TRABALHO'!DG40)</f>
        <v>0</v>
      </c>
      <c r="BD84" t="str">
        <v>Tesouraria</v>
      </c>
      <c r="BE84" t="str">
        <v>2.3</v>
      </c>
      <c r="BF84">
        <v>0</v>
      </c>
      <c r="BG84" t="str">
        <v>Atividade</v>
      </c>
      <c r="BH84">
        <v>0</v>
      </c>
      <c r="BI84">
        <v>0</v>
      </c>
      <c r="BJ84" t="str">
        <v>Início</v>
      </c>
      <c r="BK84">
        <v>0</v>
      </c>
      <c r="BL84">
        <v>0</v>
      </c>
      <c r="BM84" t="str">
        <v>Fim</v>
      </c>
      <c r="BN84">
        <v>0</v>
      </c>
      <c r="BO84">
        <v>0</v>
      </c>
      <c r="BP84" t="str">
        <v>2.3.1</v>
      </c>
      <c r="BQ84">
        <v>0</v>
      </c>
      <c r="BR84">
        <v>0</v>
      </c>
      <c r="BS84" t="str">
        <v>SubAtividade</v>
      </c>
      <c r="BT84">
        <v>0</v>
      </c>
      <c r="BU84">
        <v>0</v>
      </c>
      <c r="BV84">
        <v>0</v>
      </c>
      <c r="BW84">
        <v>0</v>
      </c>
      <c r="BX84">
        <v>0</v>
      </c>
      <c r="BY84" t="str">
        <v>Despesa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 t="str">
        <v>Categoria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 t="str">
        <v>Subcategoria</v>
      </c>
      <c r="CO84">
        <v>0</v>
      </c>
      <c r="CP84">
        <v>0</v>
      </c>
      <c r="CQ84">
        <v>0</v>
      </c>
      <c r="CR84">
        <v>0</v>
      </c>
      <c r="CS84" t="str">
        <v>Fonte*</v>
      </c>
      <c r="CT84">
        <v>0</v>
      </c>
      <c r="CU84">
        <v>0</v>
      </c>
      <c r="CV84">
        <v>0</v>
      </c>
      <c r="CW84" t="str">
        <v>Unid</v>
      </c>
      <c r="CX84">
        <v>0</v>
      </c>
      <c r="CY84" t="str">
        <v>Valor 
Unit</v>
      </c>
      <c r="CZ84">
        <v>0</v>
      </c>
      <c r="DA84">
        <v>0</v>
      </c>
      <c r="DB84" t="str">
        <v>Qtde</v>
      </c>
      <c r="DC84">
        <v>0</v>
      </c>
      <c r="DD84">
        <v>0</v>
      </c>
      <c r="DF84" t="str">
        <v>Tesouraria</v>
      </c>
      <c r="DG84" t="str">
        <v>2.3</v>
      </c>
      <c r="DH84">
        <v>0</v>
      </c>
      <c r="DI84" t="str">
        <v>Atividade</v>
      </c>
      <c r="DJ84">
        <v>0</v>
      </c>
      <c r="DK84">
        <v>0</v>
      </c>
      <c r="DL84" t="str">
        <v>Início</v>
      </c>
      <c r="DM84">
        <v>0</v>
      </c>
      <c r="DN84">
        <v>0</v>
      </c>
      <c r="DO84" t="str">
        <v>Fim</v>
      </c>
      <c r="DP84">
        <v>0</v>
      </c>
      <c r="DQ84">
        <v>0</v>
      </c>
      <c r="DR84" t="str">
        <v>2.3.2</v>
      </c>
      <c r="DS84">
        <v>0</v>
      </c>
      <c r="DT84">
        <v>0</v>
      </c>
      <c r="DU84" t="str">
        <v>SubAtividade</v>
      </c>
      <c r="DV84">
        <v>0</v>
      </c>
      <c r="DW84">
        <v>0</v>
      </c>
      <c r="DX84">
        <v>0</v>
      </c>
      <c r="DY84">
        <v>0</v>
      </c>
      <c r="DZ84">
        <v>0</v>
      </c>
      <c r="EA84" t="str">
        <v>Despesa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 t="str">
        <v>Categoria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 t="str">
        <v>Subcategoria</v>
      </c>
      <c r="EQ84">
        <v>0</v>
      </c>
      <c r="ER84">
        <v>0</v>
      </c>
      <c r="ES84">
        <v>0</v>
      </c>
      <c r="ET84">
        <v>0</v>
      </c>
      <c r="EU84" t="str">
        <v>Fonte*</v>
      </c>
      <c r="EV84">
        <v>0</v>
      </c>
      <c r="EW84">
        <v>0</v>
      </c>
      <c r="EX84">
        <v>0</v>
      </c>
      <c r="EY84" t="str">
        <v>Unid</v>
      </c>
      <c r="EZ84">
        <v>0</v>
      </c>
      <c r="FA84" t="str">
        <v>Valor 
Unit</v>
      </c>
      <c r="FB84">
        <v>0</v>
      </c>
      <c r="FC84">
        <v>0</v>
      </c>
      <c r="FD84" t="str">
        <v>Qtde</v>
      </c>
      <c r="FE84">
        <v>0</v>
      </c>
      <c r="FF84">
        <v>0</v>
      </c>
      <c r="FH84" t="str">
        <v>Território e Parcerias</v>
      </c>
      <c r="FI84" t="str">
        <v>3.1</v>
      </c>
      <c r="FJ84">
        <v>0</v>
      </c>
      <c r="FK84" t="str">
        <v>Atividade</v>
      </c>
      <c r="FL84">
        <v>0</v>
      </c>
      <c r="FM84">
        <v>0</v>
      </c>
      <c r="FN84" t="str">
        <v>Início</v>
      </c>
      <c r="FO84">
        <v>0</v>
      </c>
      <c r="FP84">
        <v>0</v>
      </c>
      <c r="FQ84" t="str">
        <v>Fim</v>
      </c>
      <c r="FR84">
        <v>0</v>
      </c>
      <c r="FS84">
        <v>0</v>
      </c>
      <c r="FT84" t="str">
        <v>3.1.3</v>
      </c>
      <c r="FU84">
        <v>0</v>
      </c>
      <c r="FV84">
        <v>0</v>
      </c>
      <c r="FW84" t="str">
        <v>SubAtividade</v>
      </c>
      <c r="FX84">
        <v>0</v>
      </c>
      <c r="FY84">
        <v>0</v>
      </c>
      <c r="FZ84">
        <v>0</v>
      </c>
      <c r="GA84">
        <v>0</v>
      </c>
      <c r="GB84">
        <v>0</v>
      </c>
      <c r="GC84" t="str">
        <v>Despesa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 t="str">
        <v>Categoria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 t="str">
        <v>Subcategoria</v>
      </c>
      <c r="GS84">
        <v>0</v>
      </c>
      <c r="GT84">
        <v>0</v>
      </c>
      <c r="GU84">
        <v>0</v>
      </c>
      <c r="GV84">
        <v>0</v>
      </c>
      <c r="GW84" t="str">
        <v>Fonte*</v>
      </c>
      <c r="GX84">
        <v>0</v>
      </c>
      <c r="GY84">
        <v>0</v>
      </c>
      <c r="GZ84">
        <v>0</v>
      </c>
      <c r="HA84" t="str">
        <v>Unid</v>
      </c>
      <c r="HB84">
        <v>0</v>
      </c>
      <c r="HC84" t="str">
        <v>Valor 
Unit</v>
      </c>
      <c r="HD84">
        <v>0</v>
      </c>
      <c r="HE84">
        <v>0</v>
      </c>
      <c r="HF84" t="str">
        <v>Qtde</v>
      </c>
      <c r="HG84">
        <v>0</v>
      </c>
      <c r="HH84">
        <v>0</v>
      </c>
    </row>
    <row r="85" spans="1:216" x14ac:dyDescent="0.25">
      <c r="A85">
        <v>32</v>
      </c>
      <c r="B85" t="str">
        <f>'04.04_PLANO DE TRABALHO'!$BV$7</f>
        <v>Tesouraria</v>
      </c>
      <c r="C85" t="str">
        <f>IF('04.04_PLANO DE TRABALHO'!BH41="",C84,'04.04_PLANO DE TRABALHO'!BH41)</f>
        <v>2.2</v>
      </c>
      <c r="D85">
        <f>IF('04.04_PLANO DE TRABALHO'!BI41="",D84,'04.04_PLANO DE TRABALHO'!BI41)</f>
        <v>0</v>
      </c>
      <c r="E85" t="str">
        <f>IF(OR('04.04_PLANO DE TRABALHO'!BJ41="",'04.04_PLANO DE TRABALHO'!BJ41="Planejado",'04.04_PLANO DE TRABALHO'!BJ41="Realizado"),E84,'04.04_PLANO DE TRABALHO'!BJ41)</f>
        <v>Atividade</v>
      </c>
      <c r="F85">
        <f>IF('04.04_PLANO DE TRABALHO'!BK41="",F84,'04.04_PLANO DE TRABALHO'!BK41)</f>
        <v>0</v>
      </c>
      <c r="G85">
        <f>IF('04.04_PLANO DE TRABALHO'!BL41="",G84,'04.04_PLANO DE TRABALHO'!BL41)</f>
        <v>0</v>
      </c>
      <c r="H85" t="str">
        <f>IF('04.04_PLANO DE TRABALHO'!BM41="",H84,'04.04_PLANO DE TRABALHO'!BM41)</f>
        <v>Início</v>
      </c>
      <c r="I85">
        <f>IF('04.04_PLANO DE TRABALHO'!BN41="",I84,'04.04_PLANO DE TRABALHO'!BN41)</f>
        <v>0</v>
      </c>
      <c r="J85">
        <f>IF('04.04_PLANO DE TRABALHO'!BO41="",J84,'04.04_PLANO DE TRABALHO'!BO41)</f>
        <v>0</v>
      </c>
      <c r="K85" t="str">
        <f>IF('04.04_PLANO DE TRABALHO'!BP41="",K84,'04.04_PLANO DE TRABALHO'!BP41)</f>
        <v>Fim</v>
      </c>
      <c r="L85">
        <f>IF('04.04_PLANO DE TRABALHO'!BQ41="",L84,'04.04_PLANO DE TRABALHO'!BQ41)</f>
        <v>0</v>
      </c>
      <c r="M85">
        <f>IF('04.04_PLANO DE TRABALHO'!BR41="",M84,'04.04_PLANO DE TRABALHO'!BR41)</f>
        <v>0</v>
      </c>
      <c r="N85" t="str">
        <f>IF('04.04_PLANO DE TRABALHO'!BS41="",N84,'04.04_PLANO DE TRABALHO'!BS41)</f>
        <v>2.2.3</v>
      </c>
      <c r="O85">
        <f>IF('04.04_PLANO DE TRABALHO'!BT41="",O84,'04.04_PLANO DE TRABALHO'!BT41)</f>
        <v>0</v>
      </c>
      <c r="P85">
        <f>IF('04.04_PLANO DE TRABALHO'!BU41="",P84,'04.04_PLANO DE TRABALHO'!BU41)</f>
        <v>0</v>
      </c>
      <c r="Q85" t="str">
        <f>IF('04.04_PLANO DE TRABALHO'!BV41="",Q84,'04.04_PLANO DE TRABALHO'!BV41)</f>
        <v>SubAtividade</v>
      </c>
      <c r="R85">
        <f>IF('04.04_PLANO DE TRABALHO'!BW41="",R84,'04.04_PLANO DE TRABALHO'!BW41)</f>
        <v>0</v>
      </c>
      <c r="S85">
        <f>IF('04.04_PLANO DE TRABALHO'!BX41="",S84,'04.04_PLANO DE TRABALHO'!BX41)</f>
        <v>0</v>
      </c>
      <c r="T85">
        <f>IF('04.04_PLANO DE TRABALHO'!BY41="",T84,'04.04_PLANO DE TRABALHO'!BY41)</f>
        <v>0</v>
      </c>
      <c r="U85">
        <f>IF('04.04_PLANO DE TRABALHO'!BZ41="",U84,'04.04_PLANO DE TRABALHO'!BZ41)</f>
        <v>0</v>
      </c>
      <c r="V85">
        <f>IF('04.04_PLANO DE TRABALHO'!CA41="",V84,'04.04_PLANO DE TRABALHO'!CA41)</f>
        <v>0</v>
      </c>
      <c r="W85" t="str">
        <f>IF('04.04_PLANO DE TRABALHO'!CB41="",W84,'04.04_PLANO DE TRABALHO'!CB41)</f>
        <v>Despesa</v>
      </c>
      <c r="X85">
        <f>IF('04.04_PLANO DE TRABALHO'!CC41="",X84,'04.04_PLANO DE TRABALHO'!CC41)</f>
        <v>0</v>
      </c>
      <c r="Y85">
        <f>IF('04.04_PLANO DE TRABALHO'!CD41="",Y84,'04.04_PLANO DE TRABALHO'!CD41)</f>
        <v>0</v>
      </c>
      <c r="Z85">
        <f>IF('04.04_PLANO DE TRABALHO'!CE41="",Z84,'04.04_PLANO DE TRABALHO'!CE41)</f>
        <v>0</v>
      </c>
      <c r="AA85">
        <f>IF('04.04_PLANO DE TRABALHO'!CF41="",AA84,'04.04_PLANO DE TRABALHO'!CF41)</f>
        <v>0</v>
      </c>
      <c r="AB85">
        <f>IF('04.04_PLANO DE TRABALHO'!CG41="",AB84,'04.04_PLANO DE TRABALHO'!CG41)</f>
        <v>0</v>
      </c>
      <c r="AC85">
        <f>IF('04.04_PLANO DE TRABALHO'!CH41="",AC84,'04.04_PLANO DE TRABALHO'!CH41)</f>
        <v>0</v>
      </c>
      <c r="AD85" t="str">
        <f>IF('04.04_PLANO DE TRABALHO'!CI41="",AD84,'04.04_PLANO DE TRABALHO'!CI41)</f>
        <v>Categoria</v>
      </c>
      <c r="AE85">
        <f>IF('04.04_PLANO DE TRABALHO'!CJ41="",AE84,'04.04_PLANO DE TRABALHO'!CJ41)</f>
        <v>0</v>
      </c>
      <c r="AF85">
        <f>IF('04.04_PLANO DE TRABALHO'!CK41="",AF84,'04.04_PLANO DE TRABALHO'!CK41)</f>
        <v>0</v>
      </c>
      <c r="AG85">
        <f>IF('04.04_PLANO DE TRABALHO'!CL41="",AG84,'04.04_PLANO DE TRABALHO'!CL41)</f>
        <v>0</v>
      </c>
      <c r="AH85">
        <f>IF('04.04_PLANO DE TRABALHO'!CM41="",AH84,'04.04_PLANO DE TRABALHO'!CM41)</f>
        <v>0</v>
      </c>
      <c r="AI85">
        <f>IF('04.04_PLANO DE TRABALHO'!CN41="",AI84,'04.04_PLANO DE TRABALHO'!CN41)</f>
        <v>0</v>
      </c>
      <c r="AJ85">
        <f>IF('04.04_PLANO DE TRABALHO'!CO41="",AJ84,'04.04_PLANO DE TRABALHO'!CO41)</f>
        <v>0</v>
      </c>
      <c r="AK85">
        <f>IF('04.04_PLANO DE TRABALHO'!CP41="",AK84,'04.04_PLANO DE TRABALHO'!CP41)</f>
        <v>0</v>
      </c>
      <c r="AL85" t="str">
        <f>IF('04.04_PLANO DE TRABALHO'!CQ41="",AL84,'04.04_PLANO DE TRABALHO'!CQ41)</f>
        <v>Subcategoria</v>
      </c>
      <c r="AM85">
        <f>IF('04.04_PLANO DE TRABALHO'!CR41="",AM84,'04.04_PLANO DE TRABALHO'!CR41)</f>
        <v>0</v>
      </c>
      <c r="AN85">
        <f>IF('04.04_PLANO DE TRABALHO'!CS41="",AN84,'04.04_PLANO DE TRABALHO'!CS41)</f>
        <v>0</v>
      </c>
      <c r="AO85">
        <f>IF('04.04_PLANO DE TRABALHO'!CT41="",AO84,'04.04_PLANO DE TRABALHO'!CT41)</f>
        <v>0</v>
      </c>
      <c r="AP85">
        <f>IF('04.04_PLANO DE TRABALHO'!CU41="",AP84,'04.04_PLANO DE TRABALHO'!CU41)</f>
        <v>0</v>
      </c>
      <c r="AQ85" t="str">
        <f>IF('04.04_PLANO DE TRABALHO'!CV41="",AQ84,'04.04_PLANO DE TRABALHO'!CV41)</f>
        <v>Fonte*</v>
      </c>
      <c r="AR85">
        <f>IF('04.04_PLANO DE TRABALHO'!CW41="",AR84,'04.04_PLANO DE TRABALHO'!CW41)</f>
        <v>0</v>
      </c>
      <c r="AS85">
        <f>IF('04.04_PLANO DE TRABALHO'!CX41="",AS84,'04.04_PLANO DE TRABALHO'!CX41)</f>
        <v>0</v>
      </c>
      <c r="AT85">
        <f>IF('04.04_PLANO DE TRABALHO'!CY41="",AT84,'04.04_PLANO DE TRABALHO'!CY41)</f>
        <v>0</v>
      </c>
      <c r="AU85" t="str">
        <f>IF('04.04_PLANO DE TRABALHO'!CZ41="",AU84,'04.04_PLANO DE TRABALHO'!CZ41)</f>
        <v>Unid</v>
      </c>
      <c r="AV85">
        <f>IF('04.04_PLANO DE TRABALHO'!DA41="",AV84,'04.04_PLANO DE TRABALHO'!DA41)</f>
        <v>0</v>
      </c>
      <c r="AW85" t="str">
        <f>IF('04.04_PLANO DE TRABALHO'!DB41="",AW84,'04.04_PLANO DE TRABALHO'!DB41)</f>
        <v>Valor 
Unit</v>
      </c>
      <c r="AX85">
        <f>IF('04.04_PLANO DE TRABALHO'!DC41="",AX84,'04.04_PLANO DE TRABALHO'!DC41)</f>
        <v>0</v>
      </c>
      <c r="AY85">
        <f>IF('04.04_PLANO DE TRABALHO'!DD41="",AY84,'04.04_PLANO DE TRABALHO'!DD41)</f>
        <v>0</v>
      </c>
      <c r="AZ85" t="str">
        <f>IF('04.04_PLANO DE TRABALHO'!DE41="",AZ84,'04.04_PLANO DE TRABALHO'!DE41)</f>
        <v>Qtde</v>
      </c>
      <c r="BA85">
        <f>IF('04.04_PLANO DE TRABALHO'!DF41="",BA84,'04.04_PLANO DE TRABALHO'!DF41)</f>
        <v>0</v>
      </c>
      <c r="BB85">
        <f>IF('04.04_PLANO DE TRABALHO'!DG41="",BB84,'04.04_PLANO DE TRABALHO'!DG41)</f>
        <v>0</v>
      </c>
      <c r="BD85" t="str">
        <v>Tesouraria</v>
      </c>
      <c r="BE85" t="str">
        <v>2.3</v>
      </c>
      <c r="BF85">
        <v>0</v>
      </c>
      <c r="BG85" t="str">
        <v>Atividade</v>
      </c>
      <c r="BH85">
        <v>0</v>
      </c>
      <c r="BI85">
        <v>0</v>
      </c>
      <c r="BJ85" t="str">
        <v>Início</v>
      </c>
      <c r="BK85">
        <v>0</v>
      </c>
      <c r="BL85">
        <v>0</v>
      </c>
      <c r="BM85" t="str">
        <v>Fim</v>
      </c>
      <c r="BN85">
        <v>0</v>
      </c>
      <c r="BO85">
        <v>0</v>
      </c>
      <c r="BP85" t="str">
        <v>2.3.1</v>
      </c>
      <c r="BQ85">
        <v>0</v>
      </c>
      <c r="BR85">
        <v>0</v>
      </c>
      <c r="BS85" t="str">
        <v>SubAtividade</v>
      </c>
      <c r="BT85">
        <v>0</v>
      </c>
      <c r="BU85">
        <v>0</v>
      </c>
      <c r="BV85">
        <v>0</v>
      </c>
      <c r="BW85">
        <v>0</v>
      </c>
      <c r="BX85">
        <v>0</v>
      </c>
      <c r="BY85" t="str">
        <v>Despesa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 t="str">
        <v>Categoria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 t="str">
        <v>Subcategoria</v>
      </c>
      <c r="CO85">
        <v>0</v>
      </c>
      <c r="CP85">
        <v>0</v>
      </c>
      <c r="CQ85">
        <v>0</v>
      </c>
      <c r="CR85">
        <v>0</v>
      </c>
      <c r="CS85" t="str">
        <v>Fonte*</v>
      </c>
      <c r="CT85">
        <v>0</v>
      </c>
      <c r="CU85">
        <v>0</v>
      </c>
      <c r="CV85">
        <v>0</v>
      </c>
      <c r="CW85" t="str">
        <v>Unid</v>
      </c>
      <c r="CX85">
        <v>0</v>
      </c>
      <c r="CY85" t="str">
        <v>Valor 
Unit</v>
      </c>
      <c r="CZ85">
        <v>0</v>
      </c>
      <c r="DA85">
        <v>0</v>
      </c>
      <c r="DB85" t="str">
        <v>Qtde</v>
      </c>
      <c r="DC85">
        <v>0</v>
      </c>
      <c r="DD85">
        <v>0</v>
      </c>
      <c r="DF85" t="str">
        <v>Tesouraria</v>
      </c>
      <c r="DG85" t="str">
        <v>2.3</v>
      </c>
      <c r="DH85">
        <v>0</v>
      </c>
      <c r="DI85" t="str">
        <v>Atividade</v>
      </c>
      <c r="DJ85">
        <v>0</v>
      </c>
      <c r="DK85">
        <v>0</v>
      </c>
      <c r="DL85" t="str">
        <v>Início</v>
      </c>
      <c r="DM85">
        <v>0</v>
      </c>
      <c r="DN85">
        <v>0</v>
      </c>
      <c r="DO85" t="str">
        <v>Fim</v>
      </c>
      <c r="DP85">
        <v>0</v>
      </c>
      <c r="DQ85">
        <v>0</v>
      </c>
      <c r="DR85" t="str">
        <v>2.3.2</v>
      </c>
      <c r="DS85">
        <v>0</v>
      </c>
      <c r="DT85">
        <v>0</v>
      </c>
      <c r="DU85" t="str">
        <v>SubAtividade</v>
      </c>
      <c r="DV85">
        <v>0</v>
      </c>
      <c r="DW85">
        <v>0</v>
      </c>
      <c r="DX85">
        <v>0</v>
      </c>
      <c r="DY85">
        <v>0</v>
      </c>
      <c r="DZ85">
        <v>0</v>
      </c>
      <c r="EA85" t="str">
        <v>Despesa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 t="str">
        <v>Categoria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 t="str">
        <v>Subcategoria</v>
      </c>
      <c r="EQ85">
        <v>0</v>
      </c>
      <c r="ER85">
        <v>0</v>
      </c>
      <c r="ES85">
        <v>0</v>
      </c>
      <c r="ET85">
        <v>0</v>
      </c>
      <c r="EU85" t="str">
        <v>Fonte*</v>
      </c>
      <c r="EV85">
        <v>0</v>
      </c>
      <c r="EW85">
        <v>0</v>
      </c>
      <c r="EX85">
        <v>0</v>
      </c>
      <c r="EY85" t="str">
        <v>Unid</v>
      </c>
      <c r="EZ85">
        <v>0</v>
      </c>
      <c r="FA85" t="str">
        <v>Valor 
Unit</v>
      </c>
      <c r="FB85">
        <v>0</v>
      </c>
      <c r="FC85">
        <v>0</v>
      </c>
      <c r="FD85" t="str">
        <v>Qtde</v>
      </c>
      <c r="FE85">
        <v>0</v>
      </c>
      <c r="FF85">
        <v>0</v>
      </c>
      <c r="FH85" t="str">
        <v>Território e Parcerias</v>
      </c>
      <c r="FI85" t="str">
        <v>3.1</v>
      </c>
      <c r="FJ85">
        <v>0</v>
      </c>
      <c r="FK85" t="str">
        <v>Atividade</v>
      </c>
      <c r="FL85">
        <v>0</v>
      </c>
      <c r="FM85">
        <v>0</v>
      </c>
      <c r="FN85" t="str">
        <v>Início</v>
      </c>
      <c r="FO85">
        <v>0</v>
      </c>
      <c r="FP85">
        <v>0</v>
      </c>
      <c r="FQ85" t="str">
        <v>Fim</v>
      </c>
      <c r="FR85">
        <v>0</v>
      </c>
      <c r="FS85">
        <v>0</v>
      </c>
      <c r="FT85" t="str">
        <v>3.1.3</v>
      </c>
      <c r="FU85">
        <v>0</v>
      </c>
      <c r="FV85">
        <v>0</v>
      </c>
      <c r="FW85" t="str">
        <v>SubAtividade</v>
      </c>
      <c r="FX85">
        <v>0</v>
      </c>
      <c r="FY85">
        <v>0</v>
      </c>
      <c r="FZ85">
        <v>0</v>
      </c>
      <c r="GA85">
        <v>0</v>
      </c>
      <c r="GB85">
        <v>0</v>
      </c>
      <c r="GC85" t="str">
        <v>Despesa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 t="str">
        <v>Categoria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 t="str">
        <v>Subcategoria</v>
      </c>
      <c r="GS85">
        <v>0</v>
      </c>
      <c r="GT85">
        <v>0</v>
      </c>
      <c r="GU85">
        <v>0</v>
      </c>
      <c r="GV85">
        <v>0</v>
      </c>
      <c r="GW85" t="str">
        <v>Fonte*</v>
      </c>
      <c r="GX85">
        <v>0</v>
      </c>
      <c r="GY85">
        <v>0</v>
      </c>
      <c r="GZ85">
        <v>0</v>
      </c>
      <c r="HA85" t="str">
        <v>Unid</v>
      </c>
      <c r="HB85">
        <v>0</v>
      </c>
      <c r="HC85" t="str">
        <v>Valor 
Unit</v>
      </c>
      <c r="HD85">
        <v>0</v>
      </c>
      <c r="HE85">
        <v>0</v>
      </c>
      <c r="HF85" t="str">
        <v>Qtde</v>
      </c>
      <c r="HG85">
        <v>0</v>
      </c>
      <c r="HH85">
        <v>0</v>
      </c>
    </row>
    <row r="86" spans="1:216" x14ac:dyDescent="0.25">
      <c r="A86">
        <v>33</v>
      </c>
      <c r="B86" t="str">
        <f>'04.04_PLANO DE TRABALHO'!$BV$7</f>
        <v>Tesouraria</v>
      </c>
      <c r="C86" t="str">
        <f>IF('04.04_PLANO DE TRABALHO'!BH42="",C85,'04.04_PLANO DE TRABALHO'!BH42)</f>
        <v>2.2</v>
      </c>
      <c r="D86">
        <f>IF('04.04_PLANO DE TRABALHO'!BI42="",D85,'04.04_PLANO DE TRABALHO'!BI42)</f>
        <v>0</v>
      </c>
      <c r="E86" t="str">
        <f>IF(OR('04.04_PLANO DE TRABALHO'!BJ42="",'04.04_PLANO DE TRABALHO'!BJ42="Planejado",'04.04_PLANO DE TRABALHO'!BJ42="Realizado"),E85,'04.04_PLANO DE TRABALHO'!BJ42)</f>
        <v>Atividade</v>
      </c>
      <c r="F86">
        <f>IF('04.04_PLANO DE TRABALHO'!BK42="",F85,'04.04_PLANO DE TRABALHO'!BK42)</f>
        <v>0</v>
      </c>
      <c r="G86">
        <f>IF('04.04_PLANO DE TRABALHO'!BL42="",G85,'04.04_PLANO DE TRABALHO'!BL42)</f>
        <v>0</v>
      </c>
      <c r="H86" t="str">
        <f>IF('04.04_PLANO DE TRABALHO'!BM42="",H85,'04.04_PLANO DE TRABALHO'!BM42)</f>
        <v>Início</v>
      </c>
      <c r="I86">
        <f>IF('04.04_PLANO DE TRABALHO'!BN42="",I85,'04.04_PLANO DE TRABALHO'!BN42)</f>
        <v>0</v>
      </c>
      <c r="J86">
        <f>IF('04.04_PLANO DE TRABALHO'!BO42="",J85,'04.04_PLANO DE TRABALHO'!BO42)</f>
        <v>0</v>
      </c>
      <c r="K86" t="str">
        <f>IF('04.04_PLANO DE TRABALHO'!BP42="",K85,'04.04_PLANO DE TRABALHO'!BP42)</f>
        <v>Fim</v>
      </c>
      <c r="L86">
        <f>IF('04.04_PLANO DE TRABALHO'!BQ42="",L85,'04.04_PLANO DE TRABALHO'!BQ42)</f>
        <v>0</v>
      </c>
      <c r="M86">
        <f>IF('04.04_PLANO DE TRABALHO'!BR42="",M85,'04.04_PLANO DE TRABALHO'!BR42)</f>
        <v>0</v>
      </c>
      <c r="N86" t="str">
        <f>IF('04.04_PLANO DE TRABALHO'!BS42="",N85,'04.04_PLANO DE TRABALHO'!BS42)</f>
        <v>Total da SubAtividade:</v>
      </c>
      <c r="O86">
        <f>IF('04.04_PLANO DE TRABALHO'!BT42="",O85,'04.04_PLANO DE TRABALHO'!BT42)</f>
        <v>0</v>
      </c>
      <c r="P86">
        <f>IF('04.04_PLANO DE TRABALHO'!BU42="",P85,'04.04_PLANO DE TRABALHO'!BU42)</f>
        <v>0</v>
      </c>
      <c r="Q86" t="str">
        <f>IF('04.04_PLANO DE TRABALHO'!BV42="",Q85,'04.04_PLANO DE TRABALHO'!BV42)</f>
        <v>SubAtividade</v>
      </c>
      <c r="R86">
        <f>IF('04.04_PLANO DE TRABALHO'!BW42="",R85,'04.04_PLANO DE TRABALHO'!BW42)</f>
        <v>0</v>
      </c>
      <c r="S86">
        <f>IF('04.04_PLANO DE TRABALHO'!BX42="",S85,'04.04_PLANO DE TRABALHO'!BX42)</f>
        <v>0</v>
      </c>
      <c r="T86">
        <f>IF('04.04_PLANO DE TRABALHO'!BY42="",T85,'04.04_PLANO DE TRABALHO'!BY42)</f>
        <v>0</v>
      </c>
      <c r="U86">
        <f>IF('04.04_PLANO DE TRABALHO'!BZ42="",U85,'04.04_PLANO DE TRABALHO'!BZ42)</f>
        <v>0</v>
      </c>
      <c r="V86">
        <f>IF('04.04_PLANO DE TRABALHO'!CA42="",V85,'04.04_PLANO DE TRABALHO'!CA42)</f>
        <v>0</v>
      </c>
      <c r="W86" t="str">
        <f>IF('04.04_PLANO DE TRABALHO'!CB42="",W85,'04.04_PLANO DE TRABALHO'!CB42)</f>
        <v>Despesa</v>
      </c>
      <c r="X86">
        <f>IF('04.04_PLANO DE TRABALHO'!CC42="",X85,'04.04_PLANO DE TRABALHO'!CC42)</f>
        <v>0</v>
      </c>
      <c r="Y86">
        <f>IF('04.04_PLANO DE TRABALHO'!CD42="",Y85,'04.04_PLANO DE TRABALHO'!CD42)</f>
        <v>0</v>
      </c>
      <c r="Z86">
        <f>IF('04.04_PLANO DE TRABALHO'!CE42="",Z85,'04.04_PLANO DE TRABALHO'!CE42)</f>
        <v>0</v>
      </c>
      <c r="AA86">
        <f>IF('04.04_PLANO DE TRABALHO'!CF42="",AA85,'04.04_PLANO DE TRABALHO'!CF42)</f>
        <v>0</v>
      </c>
      <c r="AB86">
        <f>IF('04.04_PLANO DE TRABALHO'!CG42="",AB85,'04.04_PLANO DE TRABALHO'!CG42)</f>
        <v>0</v>
      </c>
      <c r="AC86">
        <f>IF('04.04_PLANO DE TRABALHO'!CH42="",AC85,'04.04_PLANO DE TRABALHO'!CH42)</f>
        <v>0</v>
      </c>
      <c r="AD86" t="str">
        <f>IF('04.04_PLANO DE TRABALHO'!CI42="",AD85,'04.04_PLANO DE TRABALHO'!CI42)</f>
        <v>Categoria</v>
      </c>
      <c r="AE86">
        <f>IF('04.04_PLANO DE TRABALHO'!CJ42="",AE85,'04.04_PLANO DE TRABALHO'!CJ42)</f>
        <v>0</v>
      </c>
      <c r="AF86">
        <f>IF('04.04_PLANO DE TRABALHO'!CK42="",AF85,'04.04_PLANO DE TRABALHO'!CK42)</f>
        <v>0</v>
      </c>
      <c r="AG86">
        <f>IF('04.04_PLANO DE TRABALHO'!CL42="",AG85,'04.04_PLANO DE TRABALHO'!CL42)</f>
        <v>0</v>
      </c>
      <c r="AH86">
        <f>IF('04.04_PLANO DE TRABALHO'!CM42="",AH85,'04.04_PLANO DE TRABALHO'!CM42)</f>
        <v>0</v>
      </c>
      <c r="AI86">
        <f>IF('04.04_PLANO DE TRABALHO'!CN42="",AI85,'04.04_PLANO DE TRABALHO'!CN42)</f>
        <v>0</v>
      </c>
      <c r="AJ86">
        <f>IF('04.04_PLANO DE TRABALHO'!CO42="",AJ85,'04.04_PLANO DE TRABALHO'!CO42)</f>
        <v>0</v>
      </c>
      <c r="AK86">
        <f>IF('04.04_PLANO DE TRABALHO'!CP42="",AK85,'04.04_PLANO DE TRABALHO'!CP42)</f>
        <v>0</v>
      </c>
      <c r="AL86" t="str">
        <f>IF('04.04_PLANO DE TRABALHO'!CQ42="",AL85,'04.04_PLANO DE TRABALHO'!CQ42)</f>
        <v>Subcategoria</v>
      </c>
      <c r="AM86">
        <f>IF('04.04_PLANO DE TRABALHO'!CR42="",AM85,'04.04_PLANO DE TRABALHO'!CR42)</f>
        <v>0</v>
      </c>
      <c r="AN86">
        <f>IF('04.04_PLANO DE TRABALHO'!CS42="",AN85,'04.04_PLANO DE TRABALHO'!CS42)</f>
        <v>0</v>
      </c>
      <c r="AO86">
        <f>IF('04.04_PLANO DE TRABALHO'!CT42="",AO85,'04.04_PLANO DE TRABALHO'!CT42)</f>
        <v>0</v>
      </c>
      <c r="AP86">
        <f>IF('04.04_PLANO DE TRABALHO'!CU42="",AP85,'04.04_PLANO DE TRABALHO'!CU42)</f>
        <v>0</v>
      </c>
      <c r="AQ86" t="str">
        <f>IF('04.04_PLANO DE TRABALHO'!CV42="",AQ85,'04.04_PLANO DE TRABALHO'!CV42)</f>
        <v>Fonte*</v>
      </c>
      <c r="AR86">
        <f>IF('04.04_PLANO DE TRABALHO'!CW42="",AR85,'04.04_PLANO DE TRABALHO'!CW42)</f>
        <v>0</v>
      </c>
      <c r="AS86">
        <f>IF('04.04_PLANO DE TRABALHO'!CX42="",AS85,'04.04_PLANO DE TRABALHO'!CX42)</f>
        <v>0</v>
      </c>
      <c r="AT86">
        <f>IF('04.04_PLANO DE TRABALHO'!CY42="",AT85,'04.04_PLANO DE TRABALHO'!CY42)</f>
        <v>0</v>
      </c>
      <c r="AU86" t="str">
        <f>IF('04.04_PLANO DE TRABALHO'!CZ42="",AU85,'04.04_PLANO DE TRABALHO'!CZ42)</f>
        <v>Unid</v>
      </c>
      <c r="AV86">
        <f>IF('04.04_PLANO DE TRABALHO'!DA42="",AV85,'04.04_PLANO DE TRABALHO'!DA42)</f>
        <v>0</v>
      </c>
      <c r="AW86" t="str">
        <f>IF('04.04_PLANO DE TRABALHO'!DB42="",AW85,'04.04_PLANO DE TRABALHO'!DB42)</f>
        <v>Valor 
Unit</v>
      </c>
      <c r="AX86">
        <f>IF('04.04_PLANO DE TRABALHO'!DC42="",AX85,'04.04_PLANO DE TRABALHO'!DC42)</f>
        <v>0</v>
      </c>
      <c r="AY86">
        <f>IF('04.04_PLANO DE TRABALHO'!DD42="",AY85,'04.04_PLANO DE TRABALHO'!DD42)</f>
        <v>0</v>
      </c>
      <c r="AZ86" t="str">
        <f>IF('04.04_PLANO DE TRABALHO'!DE42="",AZ85,'04.04_PLANO DE TRABALHO'!DE42)</f>
        <v>Qtde</v>
      </c>
      <c r="BA86">
        <f>IF('04.04_PLANO DE TRABALHO'!DF42="",BA85,'04.04_PLANO DE TRABALHO'!DF42)</f>
        <v>0</v>
      </c>
      <c r="BB86">
        <f>IF('04.04_PLANO DE TRABALHO'!DG42="",BB85,'04.04_PLANO DE TRABALHO'!DG42)</f>
        <v>0</v>
      </c>
      <c r="BD86" t="str">
        <v>Tesouraria</v>
      </c>
      <c r="BE86" t="str">
        <v>2.3</v>
      </c>
      <c r="BF86">
        <v>0</v>
      </c>
      <c r="BG86" t="str">
        <v>Atividade</v>
      </c>
      <c r="BH86">
        <v>0</v>
      </c>
      <c r="BI86">
        <v>0</v>
      </c>
      <c r="BJ86" t="str">
        <v>Início</v>
      </c>
      <c r="BK86">
        <v>0</v>
      </c>
      <c r="BL86">
        <v>0</v>
      </c>
      <c r="BM86" t="str">
        <v>Fim</v>
      </c>
      <c r="BN86">
        <v>0</v>
      </c>
      <c r="BO86">
        <v>0</v>
      </c>
      <c r="BP86" t="str">
        <v>Total da SubAtividade:</v>
      </c>
      <c r="BQ86">
        <v>0</v>
      </c>
      <c r="BR86">
        <v>0</v>
      </c>
      <c r="BS86" t="str">
        <v>SubAtividade</v>
      </c>
      <c r="BT86">
        <v>0</v>
      </c>
      <c r="BU86">
        <v>0</v>
      </c>
      <c r="BV86">
        <v>0</v>
      </c>
      <c r="BW86">
        <v>0</v>
      </c>
      <c r="BX86">
        <v>0</v>
      </c>
      <c r="BY86" t="str">
        <v>Despesa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 t="str">
        <v>Categoria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 t="str">
        <v>Subcategoria</v>
      </c>
      <c r="CO86">
        <v>0</v>
      </c>
      <c r="CP86">
        <v>0</v>
      </c>
      <c r="CQ86">
        <v>0</v>
      </c>
      <c r="CR86">
        <v>0</v>
      </c>
      <c r="CS86" t="str">
        <v>Fonte*</v>
      </c>
      <c r="CT86">
        <v>0</v>
      </c>
      <c r="CU86">
        <v>0</v>
      </c>
      <c r="CV86">
        <v>0</v>
      </c>
      <c r="CW86" t="str">
        <v>Unid</v>
      </c>
      <c r="CX86">
        <v>0</v>
      </c>
      <c r="CY86" t="str">
        <v>Valor 
Unit</v>
      </c>
      <c r="CZ86">
        <v>0</v>
      </c>
      <c r="DA86">
        <v>0</v>
      </c>
      <c r="DB86" t="str">
        <v>Qtde</v>
      </c>
      <c r="DC86">
        <v>0</v>
      </c>
      <c r="DD86">
        <v>0</v>
      </c>
      <c r="DF86" t="str">
        <v>Tesouraria</v>
      </c>
      <c r="DG86" t="str">
        <v>2.3</v>
      </c>
      <c r="DH86">
        <v>0</v>
      </c>
      <c r="DI86" t="str">
        <v>Atividade</v>
      </c>
      <c r="DJ86">
        <v>0</v>
      </c>
      <c r="DK86">
        <v>0</v>
      </c>
      <c r="DL86" t="str">
        <v>Início</v>
      </c>
      <c r="DM86">
        <v>0</v>
      </c>
      <c r="DN86">
        <v>0</v>
      </c>
      <c r="DO86" t="str">
        <v>Fim</v>
      </c>
      <c r="DP86">
        <v>0</v>
      </c>
      <c r="DQ86">
        <v>0</v>
      </c>
      <c r="DR86" t="str">
        <v>2.3.2</v>
      </c>
      <c r="DS86">
        <v>0</v>
      </c>
      <c r="DT86">
        <v>0</v>
      </c>
      <c r="DU86" t="str">
        <v>SubAtividade</v>
      </c>
      <c r="DV86">
        <v>0</v>
      </c>
      <c r="DW86">
        <v>0</v>
      </c>
      <c r="DX86">
        <v>0</v>
      </c>
      <c r="DY86">
        <v>0</v>
      </c>
      <c r="DZ86">
        <v>0</v>
      </c>
      <c r="EA86" t="str">
        <v>Despesa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 t="str">
        <v>Categoria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 t="str">
        <v>Subcategoria</v>
      </c>
      <c r="EQ86">
        <v>0</v>
      </c>
      <c r="ER86">
        <v>0</v>
      </c>
      <c r="ES86">
        <v>0</v>
      </c>
      <c r="ET86">
        <v>0</v>
      </c>
      <c r="EU86" t="str">
        <v>Fonte*</v>
      </c>
      <c r="EV86">
        <v>0</v>
      </c>
      <c r="EW86">
        <v>0</v>
      </c>
      <c r="EX86">
        <v>0</v>
      </c>
      <c r="EY86" t="str">
        <v>Unid</v>
      </c>
      <c r="EZ86">
        <v>0</v>
      </c>
      <c r="FA86" t="str">
        <v>Valor 
Unit</v>
      </c>
      <c r="FB86">
        <v>0</v>
      </c>
      <c r="FC86">
        <v>0</v>
      </c>
      <c r="FD86" t="str">
        <v>Qtde</v>
      </c>
      <c r="FE86">
        <v>0</v>
      </c>
      <c r="FF86">
        <v>0</v>
      </c>
      <c r="FH86" t="str">
        <v>Território e Parcerias</v>
      </c>
      <c r="FI86" t="str">
        <v>3.1</v>
      </c>
      <c r="FJ86">
        <v>0</v>
      </c>
      <c r="FK86" t="str">
        <v>Atividade</v>
      </c>
      <c r="FL86">
        <v>0</v>
      </c>
      <c r="FM86">
        <v>0</v>
      </c>
      <c r="FN86" t="str">
        <v>Início</v>
      </c>
      <c r="FO86">
        <v>0</v>
      </c>
      <c r="FP86">
        <v>0</v>
      </c>
      <c r="FQ86" t="str">
        <v>Fim</v>
      </c>
      <c r="FR86">
        <v>0</v>
      </c>
      <c r="FS86">
        <v>0</v>
      </c>
      <c r="FT86" t="str">
        <v>3.1.3</v>
      </c>
      <c r="FU86">
        <v>0</v>
      </c>
      <c r="FV86">
        <v>0</v>
      </c>
      <c r="FW86" t="str">
        <v>SubAtividade</v>
      </c>
      <c r="FX86">
        <v>0</v>
      </c>
      <c r="FY86">
        <v>0</v>
      </c>
      <c r="FZ86">
        <v>0</v>
      </c>
      <c r="GA86">
        <v>0</v>
      </c>
      <c r="GB86">
        <v>0</v>
      </c>
      <c r="GC86" t="str">
        <v>Despesa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 t="str">
        <v>Categoria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 t="str">
        <v>Subcategoria</v>
      </c>
      <c r="GS86">
        <v>0</v>
      </c>
      <c r="GT86">
        <v>0</v>
      </c>
      <c r="GU86">
        <v>0</v>
      </c>
      <c r="GV86">
        <v>0</v>
      </c>
      <c r="GW86" t="str">
        <v>Fonte*</v>
      </c>
      <c r="GX86">
        <v>0</v>
      </c>
      <c r="GY86">
        <v>0</v>
      </c>
      <c r="GZ86">
        <v>0</v>
      </c>
      <c r="HA86" t="str">
        <v>Unid</v>
      </c>
      <c r="HB86">
        <v>0</v>
      </c>
      <c r="HC86" t="str">
        <v>Valor 
Unit</v>
      </c>
      <c r="HD86">
        <v>0</v>
      </c>
      <c r="HE86">
        <v>0</v>
      </c>
      <c r="HF86" t="str">
        <v>Qtde</v>
      </c>
      <c r="HG86">
        <v>0</v>
      </c>
      <c r="HH86">
        <v>0</v>
      </c>
    </row>
    <row r="87" spans="1:216" x14ac:dyDescent="0.25">
      <c r="A87">
        <v>34</v>
      </c>
      <c r="B87" t="str">
        <f>'04.04_PLANO DE TRABALHO'!$BV$7</f>
        <v>Tesouraria</v>
      </c>
      <c r="C87" t="str">
        <f>IF('04.04_PLANO DE TRABALHO'!BH43="",C86,'04.04_PLANO DE TRABALHO'!BH43)</f>
        <v>Total da Atividade:</v>
      </c>
      <c r="D87">
        <f>IF('04.04_PLANO DE TRABALHO'!BI43="",D86,'04.04_PLANO DE TRABALHO'!BI43)</f>
        <v>0</v>
      </c>
      <c r="E87" t="str">
        <f>IF(OR('04.04_PLANO DE TRABALHO'!BJ43="",'04.04_PLANO DE TRABALHO'!BJ43="Planejado",'04.04_PLANO DE TRABALHO'!BJ43="Realizado"),E86,'04.04_PLANO DE TRABALHO'!BJ43)</f>
        <v>Atividade</v>
      </c>
      <c r="F87">
        <f>IF('04.04_PLANO DE TRABALHO'!BK43="",F86,'04.04_PLANO DE TRABALHO'!BK43)</f>
        <v>0</v>
      </c>
      <c r="G87">
        <f>IF('04.04_PLANO DE TRABALHO'!BL43="",G86,'04.04_PLANO DE TRABALHO'!BL43)</f>
        <v>0</v>
      </c>
      <c r="H87" t="str">
        <f>IF('04.04_PLANO DE TRABALHO'!BM43="",H86,'04.04_PLANO DE TRABALHO'!BM43)</f>
        <v>Início</v>
      </c>
      <c r="I87">
        <f>IF('04.04_PLANO DE TRABALHO'!BN43="",I86,'04.04_PLANO DE TRABALHO'!BN43)</f>
        <v>0</v>
      </c>
      <c r="J87">
        <f>IF('04.04_PLANO DE TRABALHO'!BO43="",J86,'04.04_PLANO DE TRABALHO'!BO43)</f>
        <v>0</v>
      </c>
      <c r="K87" t="str">
        <f>IF('04.04_PLANO DE TRABALHO'!BP43="",K86,'04.04_PLANO DE TRABALHO'!BP43)</f>
        <v>Fim</v>
      </c>
      <c r="L87">
        <f>IF('04.04_PLANO DE TRABALHO'!BQ43="",L86,'04.04_PLANO DE TRABALHO'!BQ43)</f>
        <v>0</v>
      </c>
      <c r="M87">
        <f>IF('04.04_PLANO DE TRABALHO'!BR43="",M86,'04.04_PLANO DE TRABALHO'!BR43)</f>
        <v>0</v>
      </c>
      <c r="N87" t="str">
        <f>IF('04.04_PLANO DE TRABALHO'!BS43="",N86,'04.04_PLANO DE TRABALHO'!BS43)</f>
        <v>Total da SubAtividade:</v>
      </c>
      <c r="O87">
        <f>IF('04.04_PLANO DE TRABALHO'!BT43="",O86,'04.04_PLANO DE TRABALHO'!BT43)</f>
        <v>0</v>
      </c>
      <c r="P87">
        <f>IF('04.04_PLANO DE TRABALHO'!BU43="",P86,'04.04_PLANO DE TRABALHO'!BU43)</f>
        <v>0</v>
      </c>
      <c r="Q87" t="str">
        <f>IF('04.04_PLANO DE TRABALHO'!BV43="",Q86,'04.04_PLANO DE TRABALHO'!BV43)</f>
        <v>SubAtividade</v>
      </c>
      <c r="R87">
        <f>IF('04.04_PLANO DE TRABALHO'!BW43="",R86,'04.04_PLANO DE TRABALHO'!BW43)</f>
        <v>0</v>
      </c>
      <c r="S87">
        <f>IF('04.04_PLANO DE TRABALHO'!BX43="",S86,'04.04_PLANO DE TRABALHO'!BX43)</f>
        <v>0</v>
      </c>
      <c r="T87">
        <f>IF('04.04_PLANO DE TRABALHO'!BY43="",T86,'04.04_PLANO DE TRABALHO'!BY43)</f>
        <v>0</v>
      </c>
      <c r="U87">
        <f>IF('04.04_PLANO DE TRABALHO'!BZ43="",U86,'04.04_PLANO DE TRABALHO'!BZ43)</f>
        <v>0</v>
      </c>
      <c r="V87">
        <f>IF('04.04_PLANO DE TRABALHO'!CA43="",V86,'04.04_PLANO DE TRABALHO'!CA43)</f>
        <v>0</v>
      </c>
      <c r="W87" t="str">
        <f>IF('04.04_PLANO DE TRABALHO'!CB43="",W86,'04.04_PLANO DE TRABALHO'!CB43)</f>
        <v>Despesa</v>
      </c>
      <c r="X87">
        <f>IF('04.04_PLANO DE TRABALHO'!CC43="",X86,'04.04_PLANO DE TRABALHO'!CC43)</f>
        <v>0</v>
      </c>
      <c r="Y87">
        <f>IF('04.04_PLANO DE TRABALHO'!CD43="",Y86,'04.04_PLANO DE TRABALHO'!CD43)</f>
        <v>0</v>
      </c>
      <c r="Z87">
        <f>IF('04.04_PLANO DE TRABALHO'!CE43="",Z86,'04.04_PLANO DE TRABALHO'!CE43)</f>
        <v>0</v>
      </c>
      <c r="AA87">
        <f>IF('04.04_PLANO DE TRABALHO'!CF43="",AA86,'04.04_PLANO DE TRABALHO'!CF43)</f>
        <v>0</v>
      </c>
      <c r="AB87">
        <f>IF('04.04_PLANO DE TRABALHO'!CG43="",AB86,'04.04_PLANO DE TRABALHO'!CG43)</f>
        <v>0</v>
      </c>
      <c r="AC87">
        <f>IF('04.04_PLANO DE TRABALHO'!CH43="",AC86,'04.04_PLANO DE TRABALHO'!CH43)</f>
        <v>0</v>
      </c>
      <c r="AD87" t="str">
        <f>IF('04.04_PLANO DE TRABALHO'!CI43="",AD86,'04.04_PLANO DE TRABALHO'!CI43)</f>
        <v>Categoria</v>
      </c>
      <c r="AE87">
        <f>IF('04.04_PLANO DE TRABALHO'!CJ43="",AE86,'04.04_PLANO DE TRABALHO'!CJ43)</f>
        <v>0</v>
      </c>
      <c r="AF87">
        <f>IF('04.04_PLANO DE TRABALHO'!CK43="",AF86,'04.04_PLANO DE TRABALHO'!CK43)</f>
        <v>0</v>
      </c>
      <c r="AG87">
        <f>IF('04.04_PLANO DE TRABALHO'!CL43="",AG86,'04.04_PLANO DE TRABALHO'!CL43)</f>
        <v>0</v>
      </c>
      <c r="AH87">
        <f>IF('04.04_PLANO DE TRABALHO'!CM43="",AH86,'04.04_PLANO DE TRABALHO'!CM43)</f>
        <v>0</v>
      </c>
      <c r="AI87">
        <f>IF('04.04_PLANO DE TRABALHO'!CN43="",AI86,'04.04_PLANO DE TRABALHO'!CN43)</f>
        <v>0</v>
      </c>
      <c r="AJ87">
        <f>IF('04.04_PLANO DE TRABALHO'!CO43="",AJ86,'04.04_PLANO DE TRABALHO'!CO43)</f>
        <v>0</v>
      </c>
      <c r="AK87">
        <f>IF('04.04_PLANO DE TRABALHO'!CP43="",AK86,'04.04_PLANO DE TRABALHO'!CP43)</f>
        <v>0</v>
      </c>
      <c r="AL87" t="str">
        <f>IF('04.04_PLANO DE TRABALHO'!CQ43="",AL86,'04.04_PLANO DE TRABALHO'!CQ43)</f>
        <v>Subcategoria</v>
      </c>
      <c r="AM87">
        <f>IF('04.04_PLANO DE TRABALHO'!CR43="",AM86,'04.04_PLANO DE TRABALHO'!CR43)</f>
        <v>0</v>
      </c>
      <c r="AN87">
        <f>IF('04.04_PLANO DE TRABALHO'!CS43="",AN86,'04.04_PLANO DE TRABALHO'!CS43)</f>
        <v>0</v>
      </c>
      <c r="AO87">
        <f>IF('04.04_PLANO DE TRABALHO'!CT43="",AO86,'04.04_PLANO DE TRABALHO'!CT43)</f>
        <v>0</v>
      </c>
      <c r="AP87">
        <f>IF('04.04_PLANO DE TRABALHO'!CU43="",AP86,'04.04_PLANO DE TRABALHO'!CU43)</f>
        <v>0</v>
      </c>
      <c r="AQ87" t="str">
        <f>IF('04.04_PLANO DE TRABALHO'!CV43="",AQ86,'04.04_PLANO DE TRABALHO'!CV43)</f>
        <v>Fonte*</v>
      </c>
      <c r="AR87">
        <f>IF('04.04_PLANO DE TRABALHO'!CW43="",AR86,'04.04_PLANO DE TRABALHO'!CW43)</f>
        <v>0</v>
      </c>
      <c r="AS87">
        <f>IF('04.04_PLANO DE TRABALHO'!CX43="",AS86,'04.04_PLANO DE TRABALHO'!CX43)</f>
        <v>0</v>
      </c>
      <c r="AT87">
        <f>IF('04.04_PLANO DE TRABALHO'!CY43="",AT86,'04.04_PLANO DE TRABALHO'!CY43)</f>
        <v>0</v>
      </c>
      <c r="AU87" t="str">
        <f>IF('04.04_PLANO DE TRABALHO'!CZ43="",AU86,'04.04_PLANO DE TRABALHO'!CZ43)</f>
        <v>Unid</v>
      </c>
      <c r="AV87">
        <f>IF('04.04_PLANO DE TRABALHO'!DA43="",AV86,'04.04_PLANO DE TRABALHO'!DA43)</f>
        <v>0</v>
      </c>
      <c r="AW87" t="str">
        <f>IF('04.04_PLANO DE TRABALHO'!DB43="",AW86,'04.04_PLANO DE TRABALHO'!DB43)</f>
        <v>Valor 
Unit</v>
      </c>
      <c r="AX87">
        <f>IF('04.04_PLANO DE TRABALHO'!DC43="",AX86,'04.04_PLANO DE TRABALHO'!DC43)</f>
        <v>0</v>
      </c>
      <c r="AY87">
        <f>IF('04.04_PLANO DE TRABALHO'!DD43="",AY86,'04.04_PLANO DE TRABALHO'!DD43)</f>
        <v>0</v>
      </c>
      <c r="AZ87" t="str">
        <f>IF('04.04_PLANO DE TRABALHO'!DE43="",AZ86,'04.04_PLANO DE TRABALHO'!DE43)</f>
        <v>Qtde</v>
      </c>
      <c r="BA87">
        <f>IF('04.04_PLANO DE TRABALHO'!DF43="",BA86,'04.04_PLANO DE TRABALHO'!DF43)</f>
        <v>0</v>
      </c>
      <c r="BB87">
        <f>IF('04.04_PLANO DE TRABALHO'!DG43="",BB86,'04.04_PLANO DE TRABALHO'!DG43)</f>
        <v>0</v>
      </c>
      <c r="BD87" t="str">
        <v>Tesouraria</v>
      </c>
      <c r="BE87" t="str">
        <v>2.3</v>
      </c>
      <c r="BF87">
        <v>0</v>
      </c>
      <c r="BG87" t="str">
        <v>Atividade</v>
      </c>
      <c r="BH87">
        <v>0</v>
      </c>
      <c r="BI87">
        <v>0</v>
      </c>
      <c r="BJ87" t="str">
        <v>Início</v>
      </c>
      <c r="BK87">
        <v>0</v>
      </c>
      <c r="BL87">
        <v>0</v>
      </c>
      <c r="BM87" t="str">
        <v>Fim</v>
      </c>
      <c r="BN87">
        <v>0</v>
      </c>
      <c r="BO87">
        <v>0</v>
      </c>
      <c r="BP87" t="str">
        <v>2.3.2</v>
      </c>
      <c r="BQ87">
        <v>0</v>
      </c>
      <c r="BR87">
        <v>0</v>
      </c>
      <c r="BS87" t="str">
        <v>SubAtividade</v>
      </c>
      <c r="BT87">
        <v>0</v>
      </c>
      <c r="BU87">
        <v>0</v>
      </c>
      <c r="BV87">
        <v>0</v>
      </c>
      <c r="BW87">
        <v>0</v>
      </c>
      <c r="BX87">
        <v>0</v>
      </c>
      <c r="BY87" t="str">
        <v>Despesa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 t="str">
        <v>Categoria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 t="str">
        <v>Subcategoria</v>
      </c>
      <c r="CO87">
        <v>0</v>
      </c>
      <c r="CP87">
        <v>0</v>
      </c>
      <c r="CQ87">
        <v>0</v>
      </c>
      <c r="CR87">
        <v>0</v>
      </c>
      <c r="CS87" t="str">
        <v>Fonte*</v>
      </c>
      <c r="CT87">
        <v>0</v>
      </c>
      <c r="CU87">
        <v>0</v>
      </c>
      <c r="CV87">
        <v>0</v>
      </c>
      <c r="CW87" t="str">
        <v>Unid</v>
      </c>
      <c r="CX87">
        <v>0</v>
      </c>
      <c r="CY87" t="str">
        <v>Valor 
Unit</v>
      </c>
      <c r="CZ87">
        <v>0</v>
      </c>
      <c r="DA87">
        <v>0</v>
      </c>
      <c r="DB87" t="str">
        <v>Qtde</v>
      </c>
      <c r="DC87">
        <v>0</v>
      </c>
      <c r="DD87">
        <v>0</v>
      </c>
      <c r="DF87" t="str">
        <v>Tesouraria</v>
      </c>
      <c r="DG87" t="str">
        <v>2.3</v>
      </c>
      <c r="DH87">
        <v>0</v>
      </c>
      <c r="DI87" t="str">
        <v>Atividade</v>
      </c>
      <c r="DJ87">
        <v>0</v>
      </c>
      <c r="DK87">
        <v>0</v>
      </c>
      <c r="DL87" t="str">
        <v>Início</v>
      </c>
      <c r="DM87">
        <v>0</v>
      </c>
      <c r="DN87">
        <v>0</v>
      </c>
      <c r="DO87" t="str">
        <v>Fim</v>
      </c>
      <c r="DP87">
        <v>0</v>
      </c>
      <c r="DQ87">
        <v>0</v>
      </c>
      <c r="DR87" t="str">
        <v>Total da SubAtividade:</v>
      </c>
      <c r="DS87">
        <v>0</v>
      </c>
      <c r="DT87">
        <v>0</v>
      </c>
      <c r="DU87" t="str">
        <v>SubAtividade</v>
      </c>
      <c r="DV87">
        <v>0</v>
      </c>
      <c r="DW87">
        <v>0</v>
      </c>
      <c r="DX87">
        <v>0</v>
      </c>
      <c r="DY87">
        <v>0</v>
      </c>
      <c r="DZ87">
        <v>0</v>
      </c>
      <c r="EA87" t="str">
        <v>Despesa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 t="str">
        <v>Categoria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 t="str">
        <v>Subcategoria</v>
      </c>
      <c r="EQ87">
        <v>0</v>
      </c>
      <c r="ER87">
        <v>0</v>
      </c>
      <c r="ES87">
        <v>0</v>
      </c>
      <c r="ET87">
        <v>0</v>
      </c>
      <c r="EU87" t="str">
        <v>Fonte*</v>
      </c>
      <c r="EV87">
        <v>0</v>
      </c>
      <c r="EW87">
        <v>0</v>
      </c>
      <c r="EX87">
        <v>0</v>
      </c>
      <c r="EY87" t="str">
        <v>Unid</v>
      </c>
      <c r="EZ87">
        <v>0</v>
      </c>
      <c r="FA87" t="str">
        <v>Valor 
Unit</v>
      </c>
      <c r="FB87">
        <v>0</v>
      </c>
      <c r="FC87">
        <v>0</v>
      </c>
      <c r="FD87" t="str">
        <v>Qtde</v>
      </c>
      <c r="FE87">
        <v>0</v>
      </c>
      <c r="FF87">
        <v>0</v>
      </c>
      <c r="FH87" t="str">
        <v>Território e Parcerias</v>
      </c>
      <c r="FI87" t="str">
        <v>3.1</v>
      </c>
      <c r="FJ87">
        <v>0</v>
      </c>
      <c r="FK87" t="str">
        <v>Atividade</v>
      </c>
      <c r="FL87">
        <v>0</v>
      </c>
      <c r="FM87">
        <v>0</v>
      </c>
      <c r="FN87" t="str">
        <v>Início</v>
      </c>
      <c r="FO87">
        <v>0</v>
      </c>
      <c r="FP87">
        <v>0</v>
      </c>
      <c r="FQ87" t="str">
        <v>Fim</v>
      </c>
      <c r="FR87">
        <v>0</v>
      </c>
      <c r="FS87">
        <v>0</v>
      </c>
      <c r="FT87" t="str">
        <v>3.1.3</v>
      </c>
      <c r="FU87">
        <v>0</v>
      </c>
      <c r="FV87">
        <v>0</v>
      </c>
      <c r="FW87" t="str">
        <v>SubAtividade</v>
      </c>
      <c r="FX87">
        <v>0</v>
      </c>
      <c r="FY87">
        <v>0</v>
      </c>
      <c r="FZ87">
        <v>0</v>
      </c>
      <c r="GA87">
        <v>0</v>
      </c>
      <c r="GB87">
        <v>0</v>
      </c>
      <c r="GC87" t="str">
        <v>Despesa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 t="str">
        <v>Categoria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 t="str">
        <v>Subcategoria</v>
      </c>
      <c r="GS87">
        <v>0</v>
      </c>
      <c r="GT87">
        <v>0</v>
      </c>
      <c r="GU87">
        <v>0</v>
      </c>
      <c r="GV87">
        <v>0</v>
      </c>
      <c r="GW87" t="str">
        <v>Fonte*</v>
      </c>
      <c r="GX87">
        <v>0</v>
      </c>
      <c r="GY87">
        <v>0</v>
      </c>
      <c r="GZ87">
        <v>0</v>
      </c>
      <c r="HA87" t="str">
        <v>Unid</v>
      </c>
      <c r="HB87">
        <v>0</v>
      </c>
      <c r="HC87" t="str">
        <v>Valor 
Unit</v>
      </c>
      <c r="HD87">
        <v>0</v>
      </c>
      <c r="HE87">
        <v>0</v>
      </c>
      <c r="HF87" t="str">
        <v>Qtde</v>
      </c>
      <c r="HG87">
        <v>0</v>
      </c>
      <c r="HH87">
        <v>0</v>
      </c>
    </row>
    <row r="88" spans="1:216" x14ac:dyDescent="0.25">
      <c r="A88">
        <v>35</v>
      </c>
      <c r="B88" t="str">
        <f>'04.04_PLANO DE TRABALHO'!$BV$7</f>
        <v>Tesouraria</v>
      </c>
      <c r="C88" t="str">
        <f>IF('04.04_PLANO DE TRABALHO'!BH44="",C87,'04.04_PLANO DE TRABALHO'!BH44)</f>
        <v>Total da Atividade:</v>
      </c>
      <c r="D88">
        <f>IF('04.04_PLANO DE TRABALHO'!BI44="",D87,'04.04_PLANO DE TRABALHO'!BI44)</f>
        <v>0</v>
      </c>
      <c r="E88" t="str">
        <f>IF(OR('04.04_PLANO DE TRABALHO'!BJ44="",'04.04_PLANO DE TRABALHO'!BJ44="Planejado",'04.04_PLANO DE TRABALHO'!BJ44="Realizado"),E87,'04.04_PLANO DE TRABALHO'!BJ44)</f>
        <v>Atividade</v>
      </c>
      <c r="F88">
        <f>IF('04.04_PLANO DE TRABALHO'!BK44="",F87,'04.04_PLANO DE TRABALHO'!BK44)</f>
        <v>0</v>
      </c>
      <c r="G88">
        <f>IF('04.04_PLANO DE TRABALHO'!BL44="",G87,'04.04_PLANO DE TRABALHO'!BL44)</f>
        <v>0</v>
      </c>
      <c r="H88" t="str">
        <f>IF('04.04_PLANO DE TRABALHO'!BM44="",H87,'04.04_PLANO DE TRABALHO'!BM44)</f>
        <v>Início</v>
      </c>
      <c r="I88">
        <f>IF('04.04_PLANO DE TRABALHO'!BN44="",I87,'04.04_PLANO DE TRABALHO'!BN44)</f>
        <v>0</v>
      </c>
      <c r="J88">
        <f>IF('04.04_PLANO DE TRABALHO'!BO44="",J87,'04.04_PLANO DE TRABALHO'!BO44)</f>
        <v>0</v>
      </c>
      <c r="K88" t="str">
        <f>IF('04.04_PLANO DE TRABALHO'!BP44="",K87,'04.04_PLANO DE TRABALHO'!BP44)</f>
        <v>Fim</v>
      </c>
      <c r="L88">
        <f>IF('04.04_PLANO DE TRABALHO'!BQ44="",L87,'04.04_PLANO DE TRABALHO'!BQ44)</f>
        <v>0</v>
      </c>
      <c r="M88">
        <f>IF('04.04_PLANO DE TRABALHO'!BR44="",M87,'04.04_PLANO DE TRABALHO'!BR44)</f>
        <v>0</v>
      </c>
      <c r="N88" t="str">
        <f>IF('04.04_PLANO DE TRABALHO'!BS44="",N87,'04.04_PLANO DE TRABALHO'!BS44)</f>
        <v>Total da SubAtividade:</v>
      </c>
      <c r="O88">
        <f>IF('04.04_PLANO DE TRABALHO'!BT44="",O87,'04.04_PLANO DE TRABALHO'!BT44)</f>
        <v>0</v>
      </c>
      <c r="P88">
        <f>IF('04.04_PLANO DE TRABALHO'!BU44="",P87,'04.04_PLANO DE TRABALHO'!BU44)</f>
        <v>0</v>
      </c>
      <c r="Q88" t="str">
        <f>IF('04.04_PLANO DE TRABALHO'!BV44="",Q87,'04.04_PLANO DE TRABALHO'!BV44)</f>
        <v>SubAtividade</v>
      </c>
      <c r="R88">
        <f>IF('04.04_PLANO DE TRABALHO'!BW44="",R87,'04.04_PLANO DE TRABALHO'!BW44)</f>
        <v>0</v>
      </c>
      <c r="S88">
        <f>IF('04.04_PLANO DE TRABALHO'!BX44="",S87,'04.04_PLANO DE TRABALHO'!BX44)</f>
        <v>0</v>
      </c>
      <c r="T88">
        <f>IF('04.04_PLANO DE TRABALHO'!BY44="",T87,'04.04_PLANO DE TRABALHO'!BY44)</f>
        <v>0</v>
      </c>
      <c r="U88">
        <f>IF('04.04_PLANO DE TRABALHO'!BZ44="",U87,'04.04_PLANO DE TRABALHO'!BZ44)</f>
        <v>0</v>
      </c>
      <c r="V88">
        <f>IF('04.04_PLANO DE TRABALHO'!CA44="",V87,'04.04_PLANO DE TRABALHO'!CA44)</f>
        <v>0</v>
      </c>
      <c r="W88" t="str">
        <f>IF('04.04_PLANO DE TRABALHO'!CB44="",W87,'04.04_PLANO DE TRABALHO'!CB44)</f>
        <v>Despesa</v>
      </c>
      <c r="X88">
        <f>IF('04.04_PLANO DE TRABALHO'!CC44="",X87,'04.04_PLANO DE TRABALHO'!CC44)</f>
        <v>0</v>
      </c>
      <c r="Y88">
        <f>IF('04.04_PLANO DE TRABALHO'!CD44="",Y87,'04.04_PLANO DE TRABALHO'!CD44)</f>
        <v>0</v>
      </c>
      <c r="Z88">
        <f>IF('04.04_PLANO DE TRABALHO'!CE44="",Z87,'04.04_PLANO DE TRABALHO'!CE44)</f>
        <v>0</v>
      </c>
      <c r="AA88">
        <f>IF('04.04_PLANO DE TRABALHO'!CF44="",AA87,'04.04_PLANO DE TRABALHO'!CF44)</f>
        <v>0</v>
      </c>
      <c r="AB88">
        <f>IF('04.04_PLANO DE TRABALHO'!CG44="",AB87,'04.04_PLANO DE TRABALHO'!CG44)</f>
        <v>0</v>
      </c>
      <c r="AC88">
        <f>IF('04.04_PLANO DE TRABALHO'!CH44="",AC87,'04.04_PLANO DE TRABALHO'!CH44)</f>
        <v>0</v>
      </c>
      <c r="AD88" t="str">
        <f>IF('04.04_PLANO DE TRABALHO'!CI44="",AD87,'04.04_PLANO DE TRABALHO'!CI44)</f>
        <v>Categoria</v>
      </c>
      <c r="AE88">
        <f>IF('04.04_PLANO DE TRABALHO'!CJ44="",AE87,'04.04_PLANO DE TRABALHO'!CJ44)</f>
        <v>0</v>
      </c>
      <c r="AF88">
        <f>IF('04.04_PLANO DE TRABALHO'!CK44="",AF87,'04.04_PLANO DE TRABALHO'!CK44)</f>
        <v>0</v>
      </c>
      <c r="AG88">
        <f>IF('04.04_PLANO DE TRABALHO'!CL44="",AG87,'04.04_PLANO DE TRABALHO'!CL44)</f>
        <v>0</v>
      </c>
      <c r="AH88">
        <f>IF('04.04_PLANO DE TRABALHO'!CM44="",AH87,'04.04_PLANO DE TRABALHO'!CM44)</f>
        <v>0</v>
      </c>
      <c r="AI88">
        <f>IF('04.04_PLANO DE TRABALHO'!CN44="",AI87,'04.04_PLANO DE TRABALHO'!CN44)</f>
        <v>0</v>
      </c>
      <c r="AJ88">
        <f>IF('04.04_PLANO DE TRABALHO'!CO44="",AJ87,'04.04_PLANO DE TRABALHO'!CO44)</f>
        <v>0</v>
      </c>
      <c r="AK88">
        <f>IF('04.04_PLANO DE TRABALHO'!CP44="",AK87,'04.04_PLANO DE TRABALHO'!CP44)</f>
        <v>0</v>
      </c>
      <c r="AL88" t="str">
        <f>IF('04.04_PLANO DE TRABALHO'!CQ44="",AL87,'04.04_PLANO DE TRABALHO'!CQ44)</f>
        <v>Subcategoria</v>
      </c>
      <c r="AM88">
        <f>IF('04.04_PLANO DE TRABALHO'!CR44="",AM87,'04.04_PLANO DE TRABALHO'!CR44)</f>
        <v>0</v>
      </c>
      <c r="AN88">
        <f>IF('04.04_PLANO DE TRABALHO'!CS44="",AN87,'04.04_PLANO DE TRABALHO'!CS44)</f>
        <v>0</v>
      </c>
      <c r="AO88">
        <f>IF('04.04_PLANO DE TRABALHO'!CT44="",AO87,'04.04_PLANO DE TRABALHO'!CT44)</f>
        <v>0</v>
      </c>
      <c r="AP88">
        <f>IF('04.04_PLANO DE TRABALHO'!CU44="",AP87,'04.04_PLANO DE TRABALHO'!CU44)</f>
        <v>0</v>
      </c>
      <c r="AQ88" t="str">
        <f>IF('04.04_PLANO DE TRABALHO'!CV44="",AQ87,'04.04_PLANO DE TRABALHO'!CV44)</f>
        <v>Fonte*</v>
      </c>
      <c r="AR88">
        <f>IF('04.04_PLANO DE TRABALHO'!CW44="",AR87,'04.04_PLANO DE TRABALHO'!CW44)</f>
        <v>0</v>
      </c>
      <c r="AS88">
        <f>IF('04.04_PLANO DE TRABALHO'!CX44="",AS87,'04.04_PLANO DE TRABALHO'!CX44)</f>
        <v>0</v>
      </c>
      <c r="AT88">
        <f>IF('04.04_PLANO DE TRABALHO'!CY44="",AT87,'04.04_PLANO DE TRABALHO'!CY44)</f>
        <v>0</v>
      </c>
      <c r="AU88" t="str">
        <f>IF('04.04_PLANO DE TRABALHO'!CZ44="",AU87,'04.04_PLANO DE TRABALHO'!CZ44)</f>
        <v>Unid</v>
      </c>
      <c r="AV88">
        <f>IF('04.04_PLANO DE TRABALHO'!DA44="",AV87,'04.04_PLANO DE TRABALHO'!DA44)</f>
        <v>0</v>
      </c>
      <c r="AW88" t="str">
        <f>IF('04.04_PLANO DE TRABALHO'!DB44="",AW87,'04.04_PLANO DE TRABALHO'!DB44)</f>
        <v>Valor 
Unit</v>
      </c>
      <c r="AX88">
        <f>IF('04.04_PLANO DE TRABALHO'!DC44="",AX87,'04.04_PLANO DE TRABALHO'!DC44)</f>
        <v>0</v>
      </c>
      <c r="AY88">
        <f>IF('04.04_PLANO DE TRABALHO'!DD44="",AY87,'04.04_PLANO DE TRABALHO'!DD44)</f>
        <v>0</v>
      </c>
      <c r="AZ88" t="str">
        <f>IF('04.04_PLANO DE TRABALHO'!DE44="",AZ87,'04.04_PLANO DE TRABALHO'!DE44)</f>
        <v>Qtde</v>
      </c>
      <c r="BA88">
        <f>IF('04.04_PLANO DE TRABALHO'!DF44="",BA87,'04.04_PLANO DE TRABALHO'!DF44)</f>
        <v>0</v>
      </c>
      <c r="BB88">
        <f>IF('04.04_PLANO DE TRABALHO'!DG44="",BB87,'04.04_PLANO DE TRABALHO'!DG44)</f>
        <v>0</v>
      </c>
      <c r="BD88" t="str">
        <v>Tesouraria</v>
      </c>
      <c r="BE88" t="str">
        <v>2.3</v>
      </c>
      <c r="BF88">
        <v>0</v>
      </c>
      <c r="BG88" t="str">
        <v>Atividade</v>
      </c>
      <c r="BH88">
        <v>0</v>
      </c>
      <c r="BI88">
        <v>0</v>
      </c>
      <c r="BJ88" t="str">
        <v>Início</v>
      </c>
      <c r="BK88">
        <v>0</v>
      </c>
      <c r="BL88">
        <v>0</v>
      </c>
      <c r="BM88" t="str">
        <v>Fim</v>
      </c>
      <c r="BN88">
        <v>0</v>
      </c>
      <c r="BO88">
        <v>0</v>
      </c>
      <c r="BP88" t="str">
        <v>2.3.2</v>
      </c>
      <c r="BQ88">
        <v>0</v>
      </c>
      <c r="BR88">
        <v>0</v>
      </c>
      <c r="BS88" t="str">
        <v>SubAtividade</v>
      </c>
      <c r="BT88">
        <v>0</v>
      </c>
      <c r="BU88">
        <v>0</v>
      </c>
      <c r="BV88">
        <v>0</v>
      </c>
      <c r="BW88">
        <v>0</v>
      </c>
      <c r="BX88">
        <v>0</v>
      </c>
      <c r="BY88" t="str">
        <v>Despesa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 t="str">
        <v>Categoria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 t="str">
        <v>Subcategoria</v>
      </c>
      <c r="CO88">
        <v>0</v>
      </c>
      <c r="CP88">
        <v>0</v>
      </c>
      <c r="CQ88">
        <v>0</v>
      </c>
      <c r="CR88">
        <v>0</v>
      </c>
      <c r="CS88" t="str">
        <v>Fonte*</v>
      </c>
      <c r="CT88">
        <v>0</v>
      </c>
      <c r="CU88">
        <v>0</v>
      </c>
      <c r="CV88">
        <v>0</v>
      </c>
      <c r="CW88" t="str">
        <v>Unid</v>
      </c>
      <c r="CX88">
        <v>0</v>
      </c>
      <c r="CY88" t="str">
        <v>Valor 
Unit</v>
      </c>
      <c r="CZ88">
        <v>0</v>
      </c>
      <c r="DA88">
        <v>0</v>
      </c>
      <c r="DB88" t="str">
        <v>Qtde</v>
      </c>
      <c r="DC88">
        <v>0</v>
      </c>
      <c r="DD88">
        <v>0</v>
      </c>
      <c r="DF88" t="str">
        <v>Tesouraria</v>
      </c>
      <c r="DG88" t="str">
        <v>2.3</v>
      </c>
      <c r="DH88">
        <v>0</v>
      </c>
      <c r="DI88" t="str">
        <v>Atividade</v>
      </c>
      <c r="DJ88">
        <v>0</v>
      </c>
      <c r="DK88">
        <v>0</v>
      </c>
      <c r="DL88" t="str">
        <v>Início</v>
      </c>
      <c r="DM88">
        <v>0</v>
      </c>
      <c r="DN88">
        <v>0</v>
      </c>
      <c r="DO88" t="str">
        <v>Fim</v>
      </c>
      <c r="DP88">
        <v>0</v>
      </c>
      <c r="DQ88">
        <v>0</v>
      </c>
      <c r="DR88" t="str">
        <v>2.3.3</v>
      </c>
      <c r="DS88">
        <v>0</v>
      </c>
      <c r="DT88">
        <v>0</v>
      </c>
      <c r="DU88" t="str">
        <v>SubAtividade</v>
      </c>
      <c r="DV88">
        <v>0</v>
      </c>
      <c r="DW88">
        <v>0</v>
      </c>
      <c r="DX88">
        <v>0</v>
      </c>
      <c r="DY88">
        <v>0</v>
      </c>
      <c r="DZ88">
        <v>0</v>
      </c>
      <c r="EA88" t="str">
        <v>Despesa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 t="str">
        <v>Categoria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 t="str">
        <v>Subcategoria</v>
      </c>
      <c r="EQ88">
        <v>0</v>
      </c>
      <c r="ER88">
        <v>0</v>
      </c>
      <c r="ES88">
        <v>0</v>
      </c>
      <c r="ET88">
        <v>0</v>
      </c>
      <c r="EU88" t="str">
        <v>Fonte*</v>
      </c>
      <c r="EV88">
        <v>0</v>
      </c>
      <c r="EW88">
        <v>0</v>
      </c>
      <c r="EX88">
        <v>0</v>
      </c>
      <c r="EY88" t="str">
        <v>Unid</v>
      </c>
      <c r="EZ88">
        <v>0</v>
      </c>
      <c r="FA88" t="str">
        <v>Valor 
Unit</v>
      </c>
      <c r="FB88">
        <v>0</v>
      </c>
      <c r="FC88">
        <v>0</v>
      </c>
      <c r="FD88" t="str">
        <v>Qtde</v>
      </c>
      <c r="FE88">
        <v>0</v>
      </c>
      <c r="FF88">
        <v>0</v>
      </c>
      <c r="FH88" t="str">
        <v>Território e Parcerias</v>
      </c>
      <c r="FI88" t="str">
        <v>3.2</v>
      </c>
      <c r="FJ88">
        <v>0</v>
      </c>
      <c r="FK88" t="str">
        <v>Atividade</v>
      </c>
      <c r="FL88">
        <v>0</v>
      </c>
      <c r="FM88">
        <v>0</v>
      </c>
      <c r="FN88" t="str">
        <v>Início</v>
      </c>
      <c r="FO88">
        <v>0</v>
      </c>
      <c r="FP88">
        <v>0</v>
      </c>
      <c r="FQ88" t="str">
        <v>Fim</v>
      </c>
      <c r="FR88">
        <v>0</v>
      </c>
      <c r="FS88">
        <v>0</v>
      </c>
      <c r="FT88" t="str">
        <v>3.2.1</v>
      </c>
      <c r="FU88">
        <v>0</v>
      </c>
      <c r="FV88">
        <v>0</v>
      </c>
      <c r="FW88" t="str">
        <v>SubAtividade</v>
      </c>
      <c r="FX88">
        <v>0</v>
      </c>
      <c r="FY88">
        <v>0</v>
      </c>
      <c r="FZ88">
        <v>0</v>
      </c>
      <c r="GA88">
        <v>0</v>
      </c>
      <c r="GB88">
        <v>0</v>
      </c>
      <c r="GC88" t="str">
        <v>Despesa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 t="str">
        <v>Categoria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 t="str">
        <v>Subcategoria</v>
      </c>
      <c r="GS88">
        <v>0</v>
      </c>
      <c r="GT88">
        <v>0</v>
      </c>
      <c r="GU88">
        <v>0</v>
      </c>
      <c r="GV88">
        <v>0</v>
      </c>
      <c r="GW88" t="str">
        <v>Fonte*</v>
      </c>
      <c r="GX88">
        <v>0</v>
      </c>
      <c r="GY88">
        <v>0</v>
      </c>
      <c r="GZ88">
        <v>0</v>
      </c>
      <c r="HA88" t="str">
        <v>Unid</v>
      </c>
      <c r="HB88">
        <v>0</v>
      </c>
      <c r="HC88" t="str">
        <v>Valor 
Unit</v>
      </c>
      <c r="HD88">
        <v>0</v>
      </c>
      <c r="HE88">
        <v>0</v>
      </c>
      <c r="HF88" t="str">
        <v>Qtde</v>
      </c>
      <c r="HG88">
        <v>0</v>
      </c>
      <c r="HH88">
        <v>0</v>
      </c>
    </row>
    <row r="89" spans="1:216" x14ac:dyDescent="0.25">
      <c r="A89">
        <v>36</v>
      </c>
      <c r="B89" t="str">
        <f>'04.04_PLANO DE TRABALHO'!$BV$7</f>
        <v>Tesouraria</v>
      </c>
      <c r="C89" t="str">
        <f>IF('04.04_PLANO DE TRABALHO'!BH45="",C88,'04.04_PLANO DE TRABALHO'!BH45)</f>
        <v>Cod</v>
      </c>
      <c r="D89">
        <f>IF('04.04_PLANO DE TRABALHO'!BI45="",D88,'04.04_PLANO DE TRABALHO'!BI45)</f>
        <v>0</v>
      </c>
      <c r="E89" t="str">
        <f>IF(OR('04.04_PLANO DE TRABALHO'!BJ45="",'04.04_PLANO DE TRABALHO'!BJ45="Planejado",'04.04_PLANO DE TRABALHO'!BJ45="Realizado"),E88,'04.04_PLANO DE TRABALHO'!BJ45)</f>
        <v>Atividade</v>
      </c>
      <c r="F89">
        <f>IF('04.04_PLANO DE TRABALHO'!BK45="",F88,'04.04_PLANO DE TRABALHO'!BK45)</f>
        <v>0</v>
      </c>
      <c r="G89">
        <f>IF('04.04_PLANO DE TRABALHO'!BL45="",G88,'04.04_PLANO DE TRABALHO'!BL45)</f>
        <v>0</v>
      </c>
      <c r="H89" t="str">
        <f>IF('04.04_PLANO DE TRABALHO'!BM45="",H88,'04.04_PLANO DE TRABALHO'!BM45)</f>
        <v>Início</v>
      </c>
      <c r="I89">
        <f>IF('04.04_PLANO DE TRABALHO'!BN45="",I88,'04.04_PLANO DE TRABALHO'!BN45)</f>
        <v>0</v>
      </c>
      <c r="J89">
        <f>IF('04.04_PLANO DE TRABALHO'!BO45="",J88,'04.04_PLANO DE TRABALHO'!BO45)</f>
        <v>0</v>
      </c>
      <c r="K89" t="str">
        <f>IF('04.04_PLANO DE TRABALHO'!BP45="",K88,'04.04_PLANO DE TRABALHO'!BP45)</f>
        <v>Fim</v>
      </c>
      <c r="L89">
        <f>IF('04.04_PLANO DE TRABALHO'!BQ45="",L88,'04.04_PLANO DE TRABALHO'!BQ45)</f>
        <v>0</v>
      </c>
      <c r="M89">
        <f>IF('04.04_PLANO DE TRABALHO'!BR45="",M88,'04.04_PLANO DE TRABALHO'!BR45)</f>
        <v>0</v>
      </c>
      <c r="N89" t="str">
        <f>IF('04.04_PLANO DE TRABALHO'!BS45="",N88,'04.04_PLANO DE TRABALHO'!BS45)</f>
        <v>Cod</v>
      </c>
      <c r="O89">
        <f>IF('04.04_PLANO DE TRABALHO'!BT45="",O88,'04.04_PLANO DE TRABALHO'!BT45)</f>
        <v>0</v>
      </c>
      <c r="P89">
        <f>IF('04.04_PLANO DE TRABALHO'!BU45="",P88,'04.04_PLANO DE TRABALHO'!BU45)</f>
        <v>0</v>
      </c>
      <c r="Q89" t="str">
        <f>IF('04.04_PLANO DE TRABALHO'!BV45="",Q88,'04.04_PLANO DE TRABALHO'!BV45)</f>
        <v>SubAtividade</v>
      </c>
      <c r="R89">
        <f>IF('04.04_PLANO DE TRABALHO'!BW45="",R88,'04.04_PLANO DE TRABALHO'!BW45)</f>
        <v>0</v>
      </c>
      <c r="S89">
        <f>IF('04.04_PLANO DE TRABALHO'!BX45="",S88,'04.04_PLANO DE TRABALHO'!BX45)</f>
        <v>0</v>
      </c>
      <c r="T89">
        <f>IF('04.04_PLANO DE TRABALHO'!BY45="",T88,'04.04_PLANO DE TRABALHO'!BY45)</f>
        <v>0</v>
      </c>
      <c r="U89">
        <f>IF('04.04_PLANO DE TRABALHO'!BZ45="",U88,'04.04_PLANO DE TRABALHO'!BZ45)</f>
        <v>0</v>
      </c>
      <c r="V89">
        <f>IF('04.04_PLANO DE TRABALHO'!CA45="",V88,'04.04_PLANO DE TRABALHO'!CA45)</f>
        <v>0</v>
      </c>
      <c r="W89" t="str">
        <f>IF('04.04_PLANO DE TRABALHO'!CB45="",W88,'04.04_PLANO DE TRABALHO'!CB45)</f>
        <v>Despesa</v>
      </c>
      <c r="X89">
        <f>IF('04.04_PLANO DE TRABALHO'!CC45="",X88,'04.04_PLANO DE TRABALHO'!CC45)</f>
        <v>0</v>
      </c>
      <c r="Y89">
        <f>IF('04.04_PLANO DE TRABALHO'!CD45="",Y88,'04.04_PLANO DE TRABALHO'!CD45)</f>
        <v>0</v>
      </c>
      <c r="Z89">
        <f>IF('04.04_PLANO DE TRABALHO'!CE45="",Z88,'04.04_PLANO DE TRABALHO'!CE45)</f>
        <v>0</v>
      </c>
      <c r="AA89">
        <f>IF('04.04_PLANO DE TRABALHO'!CF45="",AA88,'04.04_PLANO DE TRABALHO'!CF45)</f>
        <v>0</v>
      </c>
      <c r="AB89">
        <f>IF('04.04_PLANO DE TRABALHO'!CG45="",AB88,'04.04_PLANO DE TRABALHO'!CG45)</f>
        <v>0</v>
      </c>
      <c r="AC89">
        <f>IF('04.04_PLANO DE TRABALHO'!CH45="",AC88,'04.04_PLANO DE TRABALHO'!CH45)</f>
        <v>0</v>
      </c>
      <c r="AD89" t="str">
        <f>IF('04.04_PLANO DE TRABALHO'!CI45="",AD88,'04.04_PLANO DE TRABALHO'!CI45)</f>
        <v>Categoria</v>
      </c>
      <c r="AE89">
        <f>IF('04.04_PLANO DE TRABALHO'!CJ45="",AE88,'04.04_PLANO DE TRABALHO'!CJ45)</f>
        <v>0</v>
      </c>
      <c r="AF89">
        <f>IF('04.04_PLANO DE TRABALHO'!CK45="",AF88,'04.04_PLANO DE TRABALHO'!CK45)</f>
        <v>0</v>
      </c>
      <c r="AG89">
        <f>IF('04.04_PLANO DE TRABALHO'!CL45="",AG88,'04.04_PLANO DE TRABALHO'!CL45)</f>
        <v>0</v>
      </c>
      <c r="AH89">
        <f>IF('04.04_PLANO DE TRABALHO'!CM45="",AH88,'04.04_PLANO DE TRABALHO'!CM45)</f>
        <v>0</v>
      </c>
      <c r="AI89">
        <f>IF('04.04_PLANO DE TRABALHO'!CN45="",AI88,'04.04_PLANO DE TRABALHO'!CN45)</f>
        <v>0</v>
      </c>
      <c r="AJ89">
        <f>IF('04.04_PLANO DE TRABALHO'!CO45="",AJ88,'04.04_PLANO DE TRABALHO'!CO45)</f>
        <v>0</v>
      </c>
      <c r="AK89">
        <f>IF('04.04_PLANO DE TRABALHO'!CP45="",AK88,'04.04_PLANO DE TRABALHO'!CP45)</f>
        <v>0</v>
      </c>
      <c r="AL89" t="str">
        <f>IF('04.04_PLANO DE TRABALHO'!CQ45="",AL88,'04.04_PLANO DE TRABALHO'!CQ45)</f>
        <v>Subcategoria</v>
      </c>
      <c r="AM89">
        <f>IF('04.04_PLANO DE TRABALHO'!CR45="",AM88,'04.04_PLANO DE TRABALHO'!CR45)</f>
        <v>0</v>
      </c>
      <c r="AN89">
        <f>IF('04.04_PLANO DE TRABALHO'!CS45="",AN88,'04.04_PLANO DE TRABALHO'!CS45)</f>
        <v>0</v>
      </c>
      <c r="AO89">
        <f>IF('04.04_PLANO DE TRABALHO'!CT45="",AO88,'04.04_PLANO DE TRABALHO'!CT45)</f>
        <v>0</v>
      </c>
      <c r="AP89">
        <f>IF('04.04_PLANO DE TRABALHO'!CU45="",AP88,'04.04_PLANO DE TRABALHO'!CU45)</f>
        <v>0</v>
      </c>
      <c r="AQ89" t="str">
        <f>IF('04.04_PLANO DE TRABALHO'!CV45="",AQ88,'04.04_PLANO DE TRABALHO'!CV45)</f>
        <v>Fonte*</v>
      </c>
      <c r="AR89">
        <f>IF('04.04_PLANO DE TRABALHO'!CW45="",AR88,'04.04_PLANO DE TRABALHO'!CW45)</f>
        <v>0</v>
      </c>
      <c r="AS89">
        <f>IF('04.04_PLANO DE TRABALHO'!CX45="",AS88,'04.04_PLANO DE TRABALHO'!CX45)</f>
        <v>0</v>
      </c>
      <c r="AT89">
        <f>IF('04.04_PLANO DE TRABALHO'!CY45="",AT88,'04.04_PLANO DE TRABALHO'!CY45)</f>
        <v>0</v>
      </c>
      <c r="AU89" t="str">
        <f>IF('04.04_PLANO DE TRABALHO'!CZ45="",AU88,'04.04_PLANO DE TRABALHO'!CZ45)</f>
        <v>Unid</v>
      </c>
      <c r="AV89">
        <f>IF('04.04_PLANO DE TRABALHO'!DA45="",AV88,'04.04_PLANO DE TRABALHO'!DA45)</f>
        <v>0</v>
      </c>
      <c r="AW89" t="str">
        <f>IF('04.04_PLANO DE TRABALHO'!DB45="",AW88,'04.04_PLANO DE TRABALHO'!DB45)</f>
        <v>Valor 
Unit</v>
      </c>
      <c r="AX89">
        <f>IF('04.04_PLANO DE TRABALHO'!DC45="",AX88,'04.04_PLANO DE TRABALHO'!DC45)</f>
        <v>0</v>
      </c>
      <c r="AY89">
        <f>IF('04.04_PLANO DE TRABALHO'!DD45="",AY88,'04.04_PLANO DE TRABALHO'!DD45)</f>
        <v>0</v>
      </c>
      <c r="AZ89" t="str">
        <f>IF('04.04_PLANO DE TRABALHO'!DE45="",AZ88,'04.04_PLANO DE TRABALHO'!DE45)</f>
        <v>Qtde</v>
      </c>
      <c r="BA89">
        <f>IF('04.04_PLANO DE TRABALHO'!DF45="",BA88,'04.04_PLANO DE TRABALHO'!DF45)</f>
        <v>0</v>
      </c>
      <c r="BB89" t="str">
        <f>IF('04.04_PLANO DE TRABALHO'!DG45="",BB88,'04.04_PLANO DE TRABALHO'!DG45)</f>
        <v>Valor Total</v>
      </c>
      <c r="BD89" t="str">
        <v>Tesouraria</v>
      </c>
      <c r="BE89" t="str">
        <v>2.3</v>
      </c>
      <c r="BF89">
        <v>0</v>
      </c>
      <c r="BG89" t="str">
        <v>Atividade</v>
      </c>
      <c r="BH89">
        <v>0</v>
      </c>
      <c r="BI89">
        <v>0</v>
      </c>
      <c r="BJ89" t="str">
        <v>Início</v>
      </c>
      <c r="BK89">
        <v>0</v>
      </c>
      <c r="BL89">
        <v>0</v>
      </c>
      <c r="BM89" t="str">
        <v>Fim</v>
      </c>
      <c r="BN89">
        <v>0</v>
      </c>
      <c r="BO89">
        <v>0</v>
      </c>
      <c r="BP89" t="str">
        <v>2.3.2</v>
      </c>
      <c r="BQ89">
        <v>0</v>
      </c>
      <c r="BR89">
        <v>0</v>
      </c>
      <c r="BS89" t="str">
        <v>SubAtividade</v>
      </c>
      <c r="BT89">
        <v>0</v>
      </c>
      <c r="BU89">
        <v>0</v>
      </c>
      <c r="BV89">
        <v>0</v>
      </c>
      <c r="BW89">
        <v>0</v>
      </c>
      <c r="BX89">
        <v>0</v>
      </c>
      <c r="BY89" t="str">
        <v>Despesa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 t="str">
        <v>Categoria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 t="str">
        <v>Subcategoria</v>
      </c>
      <c r="CO89">
        <v>0</v>
      </c>
      <c r="CP89">
        <v>0</v>
      </c>
      <c r="CQ89">
        <v>0</v>
      </c>
      <c r="CR89">
        <v>0</v>
      </c>
      <c r="CS89" t="str">
        <v>Fonte*</v>
      </c>
      <c r="CT89">
        <v>0</v>
      </c>
      <c r="CU89">
        <v>0</v>
      </c>
      <c r="CV89">
        <v>0</v>
      </c>
      <c r="CW89" t="str">
        <v>Unid</v>
      </c>
      <c r="CX89">
        <v>0</v>
      </c>
      <c r="CY89" t="str">
        <v>Valor 
Unit</v>
      </c>
      <c r="CZ89">
        <v>0</v>
      </c>
      <c r="DA89">
        <v>0</v>
      </c>
      <c r="DB89" t="str">
        <v>Qtde</v>
      </c>
      <c r="DC89">
        <v>0</v>
      </c>
      <c r="DD89">
        <v>0</v>
      </c>
      <c r="DF89" t="str">
        <v>Tesouraria</v>
      </c>
      <c r="DG89" t="str">
        <v>2.3</v>
      </c>
      <c r="DH89">
        <v>0</v>
      </c>
      <c r="DI89" t="str">
        <v>Atividade</v>
      </c>
      <c r="DJ89">
        <v>0</v>
      </c>
      <c r="DK89">
        <v>0</v>
      </c>
      <c r="DL89" t="str">
        <v>Início</v>
      </c>
      <c r="DM89">
        <v>0</v>
      </c>
      <c r="DN89">
        <v>0</v>
      </c>
      <c r="DO89" t="str">
        <v>Fim</v>
      </c>
      <c r="DP89">
        <v>0</v>
      </c>
      <c r="DQ89">
        <v>0</v>
      </c>
      <c r="DR89" t="str">
        <v>2.3.3</v>
      </c>
      <c r="DS89">
        <v>0</v>
      </c>
      <c r="DT89">
        <v>0</v>
      </c>
      <c r="DU89" t="str">
        <v>SubAtividade</v>
      </c>
      <c r="DV89">
        <v>0</v>
      </c>
      <c r="DW89">
        <v>0</v>
      </c>
      <c r="DX89">
        <v>0</v>
      </c>
      <c r="DY89">
        <v>0</v>
      </c>
      <c r="DZ89">
        <v>0</v>
      </c>
      <c r="EA89" t="str">
        <v>Despesa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 t="str">
        <v>Categoria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 t="str">
        <v>Subcategoria</v>
      </c>
      <c r="EQ89">
        <v>0</v>
      </c>
      <c r="ER89">
        <v>0</v>
      </c>
      <c r="ES89">
        <v>0</v>
      </c>
      <c r="ET89">
        <v>0</v>
      </c>
      <c r="EU89" t="str">
        <v>Fonte*</v>
      </c>
      <c r="EV89">
        <v>0</v>
      </c>
      <c r="EW89">
        <v>0</v>
      </c>
      <c r="EX89">
        <v>0</v>
      </c>
      <c r="EY89" t="str">
        <v>Unid</v>
      </c>
      <c r="EZ89">
        <v>0</v>
      </c>
      <c r="FA89" t="str">
        <v>Valor 
Unit</v>
      </c>
      <c r="FB89">
        <v>0</v>
      </c>
      <c r="FC89">
        <v>0</v>
      </c>
      <c r="FD89" t="str">
        <v>Qtde</v>
      </c>
      <c r="FE89">
        <v>0</v>
      </c>
      <c r="FF89">
        <v>0</v>
      </c>
      <c r="FH89" t="str">
        <v>Território e Parcerias</v>
      </c>
      <c r="FI89" t="str">
        <v>3.2</v>
      </c>
      <c r="FJ89">
        <v>0</v>
      </c>
      <c r="FK89" t="str">
        <v>Atividade</v>
      </c>
      <c r="FL89">
        <v>0</v>
      </c>
      <c r="FM89">
        <v>0</v>
      </c>
      <c r="FN89" t="str">
        <v>Início</v>
      </c>
      <c r="FO89">
        <v>0</v>
      </c>
      <c r="FP89">
        <v>0</v>
      </c>
      <c r="FQ89" t="str">
        <v>Fim</v>
      </c>
      <c r="FR89">
        <v>0</v>
      </c>
      <c r="FS89">
        <v>0</v>
      </c>
      <c r="FT89" t="str">
        <v>3.2.1</v>
      </c>
      <c r="FU89">
        <v>0</v>
      </c>
      <c r="FV89">
        <v>0</v>
      </c>
      <c r="FW89" t="str">
        <v>SubAtividade</v>
      </c>
      <c r="FX89">
        <v>0</v>
      </c>
      <c r="FY89">
        <v>0</v>
      </c>
      <c r="FZ89">
        <v>0</v>
      </c>
      <c r="GA89">
        <v>0</v>
      </c>
      <c r="GB89">
        <v>0</v>
      </c>
      <c r="GC89" t="str">
        <v>Despesa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 t="str">
        <v>Categoria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 t="str">
        <v>Subcategoria</v>
      </c>
      <c r="GS89">
        <v>0</v>
      </c>
      <c r="GT89">
        <v>0</v>
      </c>
      <c r="GU89">
        <v>0</v>
      </c>
      <c r="GV89">
        <v>0</v>
      </c>
      <c r="GW89" t="str">
        <v>Fonte*</v>
      </c>
      <c r="GX89">
        <v>0</v>
      </c>
      <c r="GY89">
        <v>0</v>
      </c>
      <c r="GZ89">
        <v>0</v>
      </c>
      <c r="HA89" t="str">
        <v>Unid</v>
      </c>
      <c r="HB89">
        <v>0</v>
      </c>
      <c r="HC89" t="str">
        <v>Valor 
Unit</v>
      </c>
      <c r="HD89">
        <v>0</v>
      </c>
      <c r="HE89">
        <v>0</v>
      </c>
      <c r="HF89" t="str">
        <v>Qtde</v>
      </c>
      <c r="HG89">
        <v>0</v>
      </c>
      <c r="HH89">
        <v>0</v>
      </c>
    </row>
    <row r="90" spans="1:216" x14ac:dyDescent="0.25">
      <c r="A90">
        <v>37</v>
      </c>
      <c r="B90" t="str">
        <f>'04.04_PLANO DE TRABALHO'!$BV$7</f>
        <v>Tesouraria</v>
      </c>
      <c r="C90" t="str">
        <f>IF('04.04_PLANO DE TRABALHO'!BH46="",C89,'04.04_PLANO DE TRABALHO'!BH46)</f>
        <v>2.3</v>
      </c>
      <c r="D90">
        <f>IF('04.04_PLANO DE TRABALHO'!BI46="",D89,'04.04_PLANO DE TRABALHO'!BI46)</f>
        <v>0</v>
      </c>
      <c r="E90" t="str">
        <f>IF(OR('04.04_PLANO DE TRABALHO'!BJ46="",'04.04_PLANO DE TRABALHO'!BJ46="Planejado",'04.04_PLANO DE TRABALHO'!BJ46="Realizado"),E89,'04.04_PLANO DE TRABALHO'!BJ46)</f>
        <v>Atividade</v>
      </c>
      <c r="F90">
        <f>IF('04.04_PLANO DE TRABALHO'!BK46="",F89,'04.04_PLANO DE TRABALHO'!BK46)</f>
        <v>0</v>
      </c>
      <c r="G90">
        <f>IF('04.04_PLANO DE TRABALHO'!BL46="",G89,'04.04_PLANO DE TRABALHO'!BL46)</f>
        <v>0</v>
      </c>
      <c r="H90" t="str">
        <f>IF('04.04_PLANO DE TRABALHO'!BM46="",H89,'04.04_PLANO DE TRABALHO'!BM46)</f>
        <v>Início</v>
      </c>
      <c r="I90">
        <f>IF('04.04_PLANO DE TRABALHO'!BN46="",I89,'04.04_PLANO DE TRABALHO'!BN46)</f>
        <v>0</v>
      </c>
      <c r="J90">
        <f>IF('04.04_PLANO DE TRABALHO'!BO46="",J89,'04.04_PLANO DE TRABALHO'!BO46)</f>
        <v>0</v>
      </c>
      <c r="K90" t="str">
        <f>IF('04.04_PLANO DE TRABALHO'!BP46="",K89,'04.04_PLANO DE TRABALHO'!BP46)</f>
        <v>Fim</v>
      </c>
      <c r="L90">
        <f>IF('04.04_PLANO DE TRABALHO'!BQ46="",L89,'04.04_PLANO DE TRABALHO'!BQ46)</f>
        <v>0</v>
      </c>
      <c r="M90">
        <f>IF('04.04_PLANO DE TRABALHO'!BR46="",M89,'04.04_PLANO DE TRABALHO'!BR46)</f>
        <v>0</v>
      </c>
      <c r="N90" t="str">
        <f>IF('04.04_PLANO DE TRABALHO'!BS46="",N89,'04.04_PLANO DE TRABALHO'!BS46)</f>
        <v>2.3.1</v>
      </c>
      <c r="O90">
        <f>IF('04.04_PLANO DE TRABALHO'!BT46="",O89,'04.04_PLANO DE TRABALHO'!BT46)</f>
        <v>0</v>
      </c>
      <c r="P90">
        <f>IF('04.04_PLANO DE TRABALHO'!BU46="",P89,'04.04_PLANO DE TRABALHO'!BU46)</f>
        <v>0</v>
      </c>
      <c r="Q90" t="str">
        <f>IF('04.04_PLANO DE TRABALHO'!BV46="",Q89,'04.04_PLANO DE TRABALHO'!BV46)</f>
        <v>SubAtividade</v>
      </c>
      <c r="R90">
        <f>IF('04.04_PLANO DE TRABALHO'!BW46="",R89,'04.04_PLANO DE TRABALHO'!BW46)</f>
        <v>0</v>
      </c>
      <c r="S90">
        <f>IF('04.04_PLANO DE TRABALHO'!BX46="",S89,'04.04_PLANO DE TRABALHO'!BX46)</f>
        <v>0</v>
      </c>
      <c r="T90">
        <f>IF('04.04_PLANO DE TRABALHO'!BY46="",T89,'04.04_PLANO DE TRABALHO'!BY46)</f>
        <v>0</v>
      </c>
      <c r="U90">
        <f>IF('04.04_PLANO DE TRABALHO'!BZ46="",U89,'04.04_PLANO DE TRABALHO'!BZ46)</f>
        <v>0</v>
      </c>
      <c r="V90">
        <f>IF('04.04_PLANO DE TRABALHO'!CA46="",V89,'04.04_PLANO DE TRABALHO'!CA46)</f>
        <v>0</v>
      </c>
      <c r="W90" t="str">
        <f>IF('04.04_PLANO DE TRABALHO'!CB46="",W89,'04.04_PLANO DE TRABALHO'!CB46)</f>
        <v>Despesa</v>
      </c>
      <c r="X90">
        <f>IF('04.04_PLANO DE TRABALHO'!CC46="",X89,'04.04_PLANO DE TRABALHO'!CC46)</f>
        <v>0</v>
      </c>
      <c r="Y90">
        <f>IF('04.04_PLANO DE TRABALHO'!CD46="",Y89,'04.04_PLANO DE TRABALHO'!CD46)</f>
        <v>0</v>
      </c>
      <c r="Z90">
        <f>IF('04.04_PLANO DE TRABALHO'!CE46="",Z89,'04.04_PLANO DE TRABALHO'!CE46)</f>
        <v>0</v>
      </c>
      <c r="AA90">
        <f>IF('04.04_PLANO DE TRABALHO'!CF46="",AA89,'04.04_PLANO DE TRABALHO'!CF46)</f>
        <v>0</v>
      </c>
      <c r="AB90">
        <f>IF('04.04_PLANO DE TRABALHO'!CG46="",AB89,'04.04_PLANO DE TRABALHO'!CG46)</f>
        <v>0</v>
      </c>
      <c r="AC90">
        <f>IF('04.04_PLANO DE TRABALHO'!CH46="",AC89,'04.04_PLANO DE TRABALHO'!CH46)</f>
        <v>0</v>
      </c>
      <c r="AD90" t="str">
        <f>IF('04.04_PLANO DE TRABALHO'!CI46="",AD89,'04.04_PLANO DE TRABALHO'!CI46)</f>
        <v>Categoria</v>
      </c>
      <c r="AE90">
        <f>IF('04.04_PLANO DE TRABALHO'!CJ46="",AE89,'04.04_PLANO DE TRABALHO'!CJ46)</f>
        <v>0</v>
      </c>
      <c r="AF90">
        <f>IF('04.04_PLANO DE TRABALHO'!CK46="",AF89,'04.04_PLANO DE TRABALHO'!CK46)</f>
        <v>0</v>
      </c>
      <c r="AG90">
        <f>IF('04.04_PLANO DE TRABALHO'!CL46="",AG89,'04.04_PLANO DE TRABALHO'!CL46)</f>
        <v>0</v>
      </c>
      <c r="AH90">
        <f>IF('04.04_PLANO DE TRABALHO'!CM46="",AH89,'04.04_PLANO DE TRABALHO'!CM46)</f>
        <v>0</v>
      </c>
      <c r="AI90">
        <f>IF('04.04_PLANO DE TRABALHO'!CN46="",AI89,'04.04_PLANO DE TRABALHO'!CN46)</f>
        <v>0</v>
      </c>
      <c r="AJ90">
        <f>IF('04.04_PLANO DE TRABALHO'!CO46="",AJ89,'04.04_PLANO DE TRABALHO'!CO46)</f>
        <v>0</v>
      </c>
      <c r="AK90">
        <f>IF('04.04_PLANO DE TRABALHO'!CP46="",AK89,'04.04_PLANO DE TRABALHO'!CP46)</f>
        <v>0</v>
      </c>
      <c r="AL90" t="str">
        <f>IF('04.04_PLANO DE TRABALHO'!CQ46="",AL89,'04.04_PLANO DE TRABALHO'!CQ46)</f>
        <v>Subcategoria</v>
      </c>
      <c r="AM90">
        <f>IF('04.04_PLANO DE TRABALHO'!CR46="",AM89,'04.04_PLANO DE TRABALHO'!CR46)</f>
        <v>0</v>
      </c>
      <c r="AN90">
        <f>IF('04.04_PLANO DE TRABALHO'!CS46="",AN89,'04.04_PLANO DE TRABALHO'!CS46)</f>
        <v>0</v>
      </c>
      <c r="AO90">
        <f>IF('04.04_PLANO DE TRABALHO'!CT46="",AO89,'04.04_PLANO DE TRABALHO'!CT46)</f>
        <v>0</v>
      </c>
      <c r="AP90">
        <f>IF('04.04_PLANO DE TRABALHO'!CU46="",AP89,'04.04_PLANO DE TRABALHO'!CU46)</f>
        <v>0</v>
      </c>
      <c r="AQ90" t="str">
        <f>IF('04.04_PLANO DE TRABALHO'!CV46="",AQ89,'04.04_PLANO DE TRABALHO'!CV46)</f>
        <v>Fonte*</v>
      </c>
      <c r="AR90">
        <f>IF('04.04_PLANO DE TRABALHO'!CW46="",AR89,'04.04_PLANO DE TRABALHO'!CW46)</f>
        <v>0</v>
      </c>
      <c r="AS90">
        <f>IF('04.04_PLANO DE TRABALHO'!CX46="",AS89,'04.04_PLANO DE TRABALHO'!CX46)</f>
        <v>0</v>
      </c>
      <c r="AT90">
        <f>IF('04.04_PLANO DE TRABALHO'!CY46="",AT89,'04.04_PLANO DE TRABALHO'!CY46)</f>
        <v>0</v>
      </c>
      <c r="AU90" t="str">
        <f>IF('04.04_PLANO DE TRABALHO'!CZ46="",AU89,'04.04_PLANO DE TRABALHO'!CZ46)</f>
        <v>Unid</v>
      </c>
      <c r="AV90">
        <f>IF('04.04_PLANO DE TRABALHO'!DA46="",AV89,'04.04_PLANO DE TRABALHO'!DA46)</f>
        <v>0</v>
      </c>
      <c r="AW90" t="str">
        <f>IF('04.04_PLANO DE TRABALHO'!DB46="",AW89,'04.04_PLANO DE TRABALHO'!DB46)</f>
        <v>Valor 
Unit</v>
      </c>
      <c r="AX90">
        <f>IF('04.04_PLANO DE TRABALHO'!DC46="",AX89,'04.04_PLANO DE TRABALHO'!DC46)</f>
        <v>0</v>
      </c>
      <c r="AY90">
        <f>IF('04.04_PLANO DE TRABALHO'!DD46="",AY89,'04.04_PLANO DE TRABALHO'!DD46)</f>
        <v>0</v>
      </c>
      <c r="AZ90" t="str">
        <f>IF('04.04_PLANO DE TRABALHO'!DE46="",AZ89,'04.04_PLANO DE TRABALHO'!DE46)</f>
        <v>Qtde</v>
      </c>
      <c r="BA90">
        <f>IF('04.04_PLANO DE TRABALHO'!DF46="",BA89,'04.04_PLANO DE TRABALHO'!DF46)</f>
        <v>0</v>
      </c>
      <c r="BB90">
        <f>IF('04.04_PLANO DE TRABALHO'!DG46="",BB89,'04.04_PLANO DE TRABALHO'!DG46)</f>
        <v>0</v>
      </c>
      <c r="BD90" t="str">
        <v>Tesouraria</v>
      </c>
      <c r="BE90" t="str">
        <v>2.3</v>
      </c>
      <c r="BF90">
        <v>0</v>
      </c>
      <c r="BG90" t="str">
        <v>Atividade</v>
      </c>
      <c r="BH90">
        <v>0</v>
      </c>
      <c r="BI90">
        <v>0</v>
      </c>
      <c r="BJ90" t="str">
        <v>Início</v>
      </c>
      <c r="BK90">
        <v>0</v>
      </c>
      <c r="BL90">
        <v>0</v>
      </c>
      <c r="BM90" t="str">
        <v>Fim</v>
      </c>
      <c r="BN90">
        <v>0</v>
      </c>
      <c r="BO90">
        <v>0</v>
      </c>
      <c r="BP90" t="str">
        <v>2.3.2</v>
      </c>
      <c r="BQ90">
        <v>0</v>
      </c>
      <c r="BR90">
        <v>0</v>
      </c>
      <c r="BS90" t="str">
        <v>SubAtividade</v>
      </c>
      <c r="BT90">
        <v>0</v>
      </c>
      <c r="BU90">
        <v>0</v>
      </c>
      <c r="BV90">
        <v>0</v>
      </c>
      <c r="BW90">
        <v>0</v>
      </c>
      <c r="BX90">
        <v>0</v>
      </c>
      <c r="BY90" t="str">
        <v>Despesa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 t="str">
        <v>Categoria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 t="str">
        <v>Subcategoria</v>
      </c>
      <c r="CO90">
        <v>0</v>
      </c>
      <c r="CP90">
        <v>0</v>
      </c>
      <c r="CQ90">
        <v>0</v>
      </c>
      <c r="CR90">
        <v>0</v>
      </c>
      <c r="CS90" t="str">
        <v>Fonte*</v>
      </c>
      <c r="CT90">
        <v>0</v>
      </c>
      <c r="CU90">
        <v>0</v>
      </c>
      <c r="CV90">
        <v>0</v>
      </c>
      <c r="CW90" t="str">
        <v>Unid</v>
      </c>
      <c r="CX90">
        <v>0</v>
      </c>
      <c r="CY90" t="str">
        <v>Valor 
Unit</v>
      </c>
      <c r="CZ90">
        <v>0</v>
      </c>
      <c r="DA90">
        <v>0</v>
      </c>
      <c r="DB90" t="str">
        <v>Qtde</v>
      </c>
      <c r="DC90">
        <v>0</v>
      </c>
      <c r="DD90">
        <v>0</v>
      </c>
      <c r="DF90" t="str">
        <v>Tesouraria</v>
      </c>
      <c r="DG90" t="str">
        <v>2.3</v>
      </c>
      <c r="DH90">
        <v>0</v>
      </c>
      <c r="DI90" t="str">
        <v>Atividade</v>
      </c>
      <c r="DJ90">
        <v>0</v>
      </c>
      <c r="DK90">
        <v>0</v>
      </c>
      <c r="DL90" t="str">
        <v>Início</v>
      </c>
      <c r="DM90">
        <v>0</v>
      </c>
      <c r="DN90">
        <v>0</v>
      </c>
      <c r="DO90" t="str">
        <v>Fim</v>
      </c>
      <c r="DP90">
        <v>0</v>
      </c>
      <c r="DQ90">
        <v>0</v>
      </c>
      <c r="DR90" t="str">
        <v>2.3.3</v>
      </c>
      <c r="DS90">
        <v>0</v>
      </c>
      <c r="DT90">
        <v>0</v>
      </c>
      <c r="DU90" t="str">
        <v>SubAtividade</v>
      </c>
      <c r="DV90">
        <v>0</v>
      </c>
      <c r="DW90">
        <v>0</v>
      </c>
      <c r="DX90">
        <v>0</v>
      </c>
      <c r="DY90">
        <v>0</v>
      </c>
      <c r="DZ90">
        <v>0</v>
      </c>
      <c r="EA90" t="str">
        <v>Despesa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 t="str">
        <v>Categoria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 t="str">
        <v>Subcategoria</v>
      </c>
      <c r="EQ90">
        <v>0</v>
      </c>
      <c r="ER90">
        <v>0</v>
      </c>
      <c r="ES90">
        <v>0</v>
      </c>
      <c r="ET90">
        <v>0</v>
      </c>
      <c r="EU90" t="str">
        <v>Fonte*</v>
      </c>
      <c r="EV90">
        <v>0</v>
      </c>
      <c r="EW90">
        <v>0</v>
      </c>
      <c r="EX90">
        <v>0</v>
      </c>
      <c r="EY90" t="str">
        <v>Unid</v>
      </c>
      <c r="EZ90">
        <v>0</v>
      </c>
      <c r="FA90" t="str">
        <v>Valor 
Unit</v>
      </c>
      <c r="FB90">
        <v>0</v>
      </c>
      <c r="FC90">
        <v>0</v>
      </c>
      <c r="FD90" t="str">
        <v>Qtde</v>
      </c>
      <c r="FE90">
        <v>0</v>
      </c>
      <c r="FF90">
        <v>0</v>
      </c>
      <c r="FH90" t="str">
        <v>Território e Parcerias</v>
      </c>
      <c r="FI90" t="str">
        <v>3.2</v>
      </c>
      <c r="FJ90">
        <v>0</v>
      </c>
      <c r="FK90" t="str">
        <v>Atividade</v>
      </c>
      <c r="FL90">
        <v>0</v>
      </c>
      <c r="FM90">
        <v>0</v>
      </c>
      <c r="FN90" t="str">
        <v>Início</v>
      </c>
      <c r="FO90">
        <v>0</v>
      </c>
      <c r="FP90">
        <v>0</v>
      </c>
      <c r="FQ90" t="str">
        <v>Fim</v>
      </c>
      <c r="FR90">
        <v>0</v>
      </c>
      <c r="FS90">
        <v>0</v>
      </c>
      <c r="FT90" t="str">
        <v>3.2.1</v>
      </c>
      <c r="FU90">
        <v>0</v>
      </c>
      <c r="FV90">
        <v>0</v>
      </c>
      <c r="FW90" t="str">
        <v>SubAtividade</v>
      </c>
      <c r="FX90">
        <v>0</v>
      </c>
      <c r="FY90">
        <v>0</v>
      </c>
      <c r="FZ90">
        <v>0</v>
      </c>
      <c r="GA90">
        <v>0</v>
      </c>
      <c r="GB90">
        <v>0</v>
      </c>
      <c r="GC90" t="str">
        <v>Despesa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 t="str">
        <v>Categoria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 t="str">
        <v>Subcategoria</v>
      </c>
      <c r="GS90">
        <v>0</v>
      </c>
      <c r="GT90">
        <v>0</v>
      </c>
      <c r="GU90">
        <v>0</v>
      </c>
      <c r="GV90">
        <v>0</v>
      </c>
      <c r="GW90" t="str">
        <v>Fonte*</v>
      </c>
      <c r="GX90">
        <v>0</v>
      </c>
      <c r="GY90">
        <v>0</v>
      </c>
      <c r="GZ90">
        <v>0</v>
      </c>
      <c r="HA90" t="str">
        <v>Unid</v>
      </c>
      <c r="HB90">
        <v>0</v>
      </c>
      <c r="HC90" t="str">
        <v>Valor 
Unit</v>
      </c>
      <c r="HD90">
        <v>0</v>
      </c>
      <c r="HE90">
        <v>0</v>
      </c>
      <c r="HF90" t="str">
        <v>Qtde</v>
      </c>
      <c r="HG90">
        <v>0</v>
      </c>
      <c r="HH90">
        <v>0</v>
      </c>
    </row>
    <row r="91" spans="1:216" x14ac:dyDescent="0.25">
      <c r="A91">
        <v>38</v>
      </c>
      <c r="B91" t="str">
        <f>'04.04_PLANO DE TRABALHO'!$BV$7</f>
        <v>Tesouraria</v>
      </c>
      <c r="C91" t="str">
        <f>IF('04.04_PLANO DE TRABALHO'!BH47="",C90,'04.04_PLANO DE TRABALHO'!BH47)</f>
        <v>2.3</v>
      </c>
      <c r="D91">
        <f>IF('04.04_PLANO DE TRABALHO'!BI47="",D90,'04.04_PLANO DE TRABALHO'!BI47)</f>
        <v>0</v>
      </c>
      <c r="E91" t="str">
        <f>IF(OR('04.04_PLANO DE TRABALHO'!BJ47="",'04.04_PLANO DE TRABALHO'!BJ47="Planejado",'04.04_PLANO DE TRABALHO'!BJ47="Realizado"),E90,'04.04_PLANO DE TRABALHO'!BJ47)</f>
        <v>Atividade</v>
      </c>
      <c r="F91">
        <f>IF('04.04_PLANO DE TRABALHO'!BK47="",F90,'04.04_PLANO DE TRABALHO'!BK47)</f>
        <v>0</v>
      </c>
      <c r="G91">
        <f>IF('04.04_PLANO DE TRABALHO'!BL47="",G90,'04.04_PLANO DE TRABALHO'!BL47)</f>
        <v>0</v>
      </c>
      <c r="H91" t="str">
        <f>IF('04.04_PLANO DE TRABALHO'!BM47="",H90,'04.04_PLANO DE TRABALHO'!BM47)</f>
        <v>Início</v>
      </c>
      <c r="I91">
        <f>IF('04.04_PLANO DE TRABALHO'!BN47="",I90,'04.04_PLANO DE TRABALHO'!BN47)</f>
        <v>0</v>
      </c>
      <c r="J91">
        <f>IF('04.04_PLANO DE TRABALHO'!BO47="",J90,'04.04_PLANO DE TRABALHO'!BO47)</f>
        <v>0</v>
      </c>
      <c r="K91" t="str">
        <f>IF('04.04_PLANO DE TRABALHO'!BP47="",K90,'04.04_PLANO DE TRABALHO'!BP47)</f>
        <v>Fim</v>
      </c>
      <c r="L91">
        <f>IF('04.04_PLANO DE TRABALHO'!BQ47="",L90,'04.04_PLANO DE TRABALHO'!BQ47)</f>
        <v>0</v>
      </c>
      <c r="M91">
        <f>IF('04.04_PLANO DE TRABALHO'!BR47="",M90,'04.04_PLANO DE TRABALHO'!BR47)</f>
        <v>0</v>
      </c>
      <c r="N91" t="str">
        <f>IF('04.04_PLANO DE TRABALHO'!BS47="",N90,'04.04_PLANO DE TRABALHO'!BS47)</f>
        <v>2.3.1</v>
      </c>
      <c r="O91">
        <f>IF('04.04_PLANO DE TRABALHO'!BT47="",O90,'04.04_PLANO DE TRABALHO'!BT47)</f>
        <v>0</v>
      </c>
      <c r="P91">
        <f>IF('04.04_PLANO DE TRABALHO'!BU47="",P90,'04.04_PLANO DE TRABALHO'!BU47)</f>
        <v>0</v>
      </c>
      <c r="Q91" t="str">
        <f>IF('04.04_PLANO DE TRABALHO'!BV47="",Q90,'04.04_PLANO DE TRABALHO'!BV47)</f>
        <v>SubAtividade</v>
      </c>
      <c r="R91">
        <f>IF('04.04_PLANO DE TRABALHO'!BW47="",R90,'04.04_PLANO DE TRABALHO'!BW47)</f>
        <v>0</v>
      </c>
      <c r="S91">
        <f>IF('04.04_PLANO DE TRABALHO'!BX47="",S90,'04.04_PLANO DE TRABALHO'!BX47)</f>
        <v>0</v>
      </c>
      <c r="T91">
        <f>IF('04.04_PLANO DE TRABALHO'!BY47="",T90,'04.04_PLANO DE TRABALHO'!BY47)</f>
        <v>0</v>
      </c>
      <c r="U91">
        <f>IF('04.04_PLANO DE TRABALHO'!BZ47="",U90,'04.04_PLANO DE TRABALHO'!BZ47)</f>
        <v>0</v>
      </c>
      <c r="V91">
        <f>IF('04.04_PLANO DE TRABALHO'!CA47="",V90,'04.04_PLANO DE TRABALHO'!CA47)</f>
        <v>0</v>
      </c>
      <c r="W91" t="str">
        <f>IF('04.04_PLANO DE TRABALHO'!CB47="",W90,'04.04_PLANO DE TRABALHO'!CB47)</f>
        <v>Despesa</v>
      </c>
      <c r="X91">
        <f>IF('04.04_PLANO DE TRABALHO'!CC47="",X90,'04.04_PLANO DE TRABALHO'!CC47)</f>
        <v>0</v>
      </c>
      <c r="Y91">
        <f>IF('04.04_PLANO DE TRABALHO'!CD47="",Y90,'04.04_PLANO DE TRABALHO'!CD47)</f>
        <v>0</v>
      </c>
      <c r="Z91">
        <f>IF('04.04_PLANO DE TRABALHO'!CE47="",Z90,'04.04_PLANO DE TRABALHO'!CE47)</f>
        <v>0</v>
      </c>
      <c r="AA91">
        <f>IF('04.04_PLANO DE TRABALHO'!CF47="",AA90,'04.04_PLANO DE TRABALHO'!CF47)</f>
        <v>0</v>
      </c>
      <c r="AB91">
        <f>IF('04.04_PLANO DE TRABALHO'!CG47="",AB90,'04.04_PLANO DE TRABALHO'!CG47)</f>
        <v>0</v>
      </c>
      <c r="AC91">
        <f>IF('04.04_PLANO DE TRABALHO'!CH47="",AC90,'04.04_PLANO DE TRABALHO'!CH47)</f>
        <v>0</v>
      </c>
      <c r="AD91" t="str">
        <f>IF('04.04_PLANO DE TRABALHO'!CI47="",AD90,'04.04_PLANO DE TRABALHO'!CI47)</f>
        <v>Categoria</v>
      </c>
      <c r="AE91">
        <f>IF('04.04_PLANO DE TRABALHO'!CJ47="",AE90,'04.04_PLANO DE TRABALHO'!CJ47)</f>
        <v>0</v>
      </c>
      <c r="AF91">
        <f>IF('04.04_PLANO DE TRABALHO'!CK47="",AF90,'04.04_PLANO DE TRABALHO'!CK47)</f>
        <v>0</v>
      </c>
      <c r="AG91">
        <f>IF('04.04_PLANO DE TRABALHO'!CL47="",AG90,'04.04_PLANO DE TRABALHO'!CL47)</f>
        <v>0</v>
      </c>
      <c r="AH91">
        <f>IF('04.04_PLANO DE TRABALHO'!CM47="",AH90,'04.04_PLANO DE TRABALHO'!CM47)</f>
        <v>0</v>
      </c>
      <c r="AI91">
        <f>IF('04.04_PLANO DE TRABALHO'!CN47="",AI90,'04.04_PLANO DE TRABALHO'!CN47)</f>
        <v>0</v>
      </c>
      <c r="AJ91">
        <f>IF('04.04_PLANO DE TRABALHO'!CO47="",AJ90,'04.04_PLANO DE TRABALHO'!CO47)</f>
        <v>0</v>
      </c>
      <c r="AK91">
        <f>IF('04.04_PLANO DE TRABALHO'!CP47="",AK90,'04.04_PLANO DE TRABALHO'!CP47)</f>
        <v>0</v>
      </c>
      <c r="AL91" t="str">
        <f>IF('04.04_PLANO DE TRABALHO'!CQ47="",AL90,'04.04_PLANO DE TRABALHO'!CQ47)</f>
        <v>Subcategoria</v>
      </c>
      <c r="AM91">
        <f>IF('04.04_PLANO DE TRABALHO'!CR47="",AM90,'04.04_PLANO DE TRABALHO'!CR47)</f>
        <v>0</v>
      </c>
      <c r="AN91">
        <f>IF('04.04_PLANO DE TRABALHO'!CS47="",AN90,'04.04_PLANO DE TRABALHO'!CS47)</f>
        <v>0</v>
      </c>
      <c r="AO91">
        <f>IF('04.04_PLANO DE TRABALHO'!CT47="",AO90,'04.04_PLANO DE TRABALHO'!CT47)</f>
        <v>0</v>
      </c>
      <c r="AP91">
        <f>IF('04.04_PLANO DE TRABALHO'!CU47="",AP90,'04.04_PLANO DE TRABALHO'!CU47)</f>
        <v>0</v>
      </c>
      <c r="AQ91" t="str">
        <f>IF('04.04_PLANO DE TRABALHO'!CV47="",AQ90,'04.04_PLANO DE TRABALHO'!CV47)</f>
        <v>Fonte*</v>
      </c>
      <c r="AR91">
        <f>IF('04.04_PLANO DE TRABALHO'!CW47="",AR90,'04.04_PLANO DE TRABALHO'!CW47)</f>
        <v>0</v>
      </c>
      <c r="AS91">
        <f>IF('04.04_PLANO DE TRABALHO'!CX47="",AS90,'04.04_PLANO DE TRABALHO'!CX47)</f>
        <v>0</v>
      </c>
      <c r="AT91">
        <f>IF('04.04_PLANO DE TRABALHO'!CY47="",AT90,'04.04_PLANO DE TRABALHO'!CY47)</f>
        <v>0</v>
      </c>
      <c r="AU91" t="str">
        <f>IF('04.04_PLANO DE TRABALHO'!CZ47="",AU90,'04.04_PLANO DE TRABALHO'!CZ47)</f>
        <v>Unid</v>
      </c>
      <c r="AV91">
        <f>IF('04.04_PLANO DE TRABALHO'!DA47="",AV90,'04.04_PLANO DE TRABALHO'!DA47)</f>
        <v>0</v>
      </c>
      <c r="AW91" t="str">
        <f>IF('04.04_PLANO DE TRABALHO'!DB47="",AW90,'04.04_PLANO DE TRABALHO'!DB47)</f>
        <v>Valor 
Unit</v>
      </c>
      <c r="AX91">
        <f>IF('04.04_PLANO DE TRABALHO'!DC47="",AX90,'04.04_PLANO DE TRABALHO'!DC47)</f>
        <v>0</v>
      </c>
      <c r="AY91">
        <f>IF('04.04_PLANO DE TRABALHO'!DD47="",AY90,'04.04_PLANO DE TRABALHO'!DD47)</f>
        <v>0</v>
      </c>
      <c r="AZ91" t="str">
        <f>IF('04.04_PLANO DE TRABALHO'!DE47="",AZ90,'04.04_PLANO DE TRABALHO'!DE47)</f>
        <v>Qtde</v>
      </c>
      <c r="BA91">
        <f>IF('04.04_PLANO DE TRABALHO'!DF47="",BA90,'04.04_PLANO DE TRABALHO'!DF47)</f>
        <v>0</v>
      </c>
      <c r="BB91">
        <f>IF('04.04_PLANO DE TRABALHO'!DG47="",BB90,'04.04_PLANO DE TRABALHO'!DG47)</f>
        <v>0</v>
      </c>
      <c r="BD91" t="str">
        <v>Tesouraria</v>
      </c>
      <c r="BE91" t="str">
        <v>2.3</v>
      </c>
      <c r="BF91">
        <v>0</v>
      </c>
      <c r="BG91" t="str">
        <v>Atividade</v>
      </c>
      <c r="BH91">
        <v>0</v>
      </c>
      <c r="BI91">
        <v>0</v>
      </c>
      <c r="BJ91" t="str">
        <v>Início</v>
      </c>
      <c r="BK91">
        <v>0</v>
      </c>
      <c r="BL91">
        <v>0</v>
      </c>
      <c r="BM91" t="str">
        <v>Fim</v>
      </c>
      <c r="BN91">
        <v>0</v>
      </c>
      <c r="BO91">
        <v>0</v>
      </c>
      <c r="BP91" t="str">
        <v>Total da SubAtividade:</v>
      </c>
      <c r="BQ91">
        <v>0</v>
      </c>
      <c r="BR91">
        <v>0</v>
      </c>
      <c r="BS91" t="str">
        <v>SubAtividade</v>
      </c>
      <c r="BT91">
        <v>0</v>
      </c>
      <c r="BU91">
        <v>0</v>
      </c>
      <c r="BV91">
        <v>0</v>
      </c>
      <c r="BW91">
        <v>0</v>
      </c>
      <c r="BX91">
        <v>0</v>
      </c>
      <c r="BY91" t="str">
        <v>Despesa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 t="str">
        <v>Categoria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 t="str">
        <v>Subcategoria</v>
      </c>
      <c r="CO91">
        <v>0</v>
      </c>
      <c r="CP91">
        <v>0</v>
      </c>
      <c r="CQ91">
        <v>0</v>
      </c>
      <c r="CR91">
        <v>0</v>
      </c>
      <c r="CS91" t="str">
        <v>Fonte*</v>
      </c>
      <c r="CT91">
        <v>0</v>
      </c>
      <c r="CU91">
        <v>0</v>
      </c>
      <c r="CV91">
        <v>0</v>
      </c>
      <c r="CW91" t="str">
        <v>Unid</v>
      </c>
      <c r="CX91">
        <v>0</v>
      </c>
      <c r="CY91" t="str">
        <v>Valor 
Unit</v>
      </c>
      <c r="CZ91">
        <v>0</v>
      </c>
      <c r="DA91">
        <v>0</v>
      </c>
      <c r="DB91" t="str">
        <v>Qtde</v>
      </c>
      <c r="DC91">
        <v>0</v>
      </c>
      <c r="DD91">
        <v>0</v>
      </c>
      <c r="DF91" t="str">
        <v>Tesouraria</v>
      </c>
      <c r="DG91" t="str">
        <v>2.3</v>
      </c>
      <c r="DH91">
        <v>0</v>
      </c>
      <c r="DI91" t="str">
        <v>Atividade</v>
      </c>
      <c r="DJ91">
        <v>0</v>
      </c>
      <c r="DK91">
        <v>0</v>
      </c>
      <c r="DL91" t="str">
        <v>Início</v>
      </c>
      <c r="DM91">
        <v>0</v>
      </c>
      <c r="DN91">
        <v>0</v>
      </c>
      <c r="DO91" t="str">
        <v>Fim</v>
      </c>
      <c r="DP91">
        <v>0</v>
      </c>
      <c r="DQ91">
        <v>0</v>
      </c>
      <c r="DR91" t="str">
        <v>2.3.3</v>
      </c>
      <c r="DS91">
        <v>0</v>
      </c>
      <c r="DT91">
        <v>0</v>
      </c>
      <c r="DU91" t="str">
        <v>SubAtividade</v>
      </c>
      <c r="DV91">
        <v>0</v>
      </c>
      <c r="DW91">
        <v>0</v>
      </c>
      <c r="DX91">
        <v>0</v>
      </c>
      <c r="DY91">
        <v>0</v>
      </c>
      <c r="DZ91">
        <v>0</v>
      </c>
      <c r="EA91" t="str">
        <v>Despesa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 t="str">
        <v>Categoria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 t="str">
        <v>Subcategoria</v>
      </c>
      <c r="EQ91">
        <v>0</v>
      </c>
      <c r="ER91">
        <v>0</v>
      </c>
      <c r="ES91">
        <v>0</v>
      </c>
      <c r="ET91">
        <v>0</v>
      </c>
      <c r="EU91" t="str">
        <v>Fonte*</v>
      </c>
      <c r="EV91">
        <v>0</v>
      </c>
      <c r="EW91">
        <v>0</v>
      </c>
      <c r="EX91">
        <v>0</v>
      </c>
      <c r="EY91" t="str">
        <v>Unid</v>
      </c>
      <c r="EZ91">
        <v>0</v>
      </c>
      <c r="FA91" t="str">
        <v>Valor 
Unit</v>
      </c>
      <c r="FB91">
        <v>0</v>
      </c>
      <c r="FC91">
        <v>0</v>
      </c>
      <c r="FD91" t="str">
        <v>Qtde</v>
      </c>
      <c r="FE91">
        <v>0</v>
      </c>
      <c r="FF91">
        <v>0</v>
      </c>
      <c r="FH91" t="str">
        <v>Território e Parcerias</v>
      </c>
      <c r="FI91" t="str">
        <v>3.2</v>
      </c>
      <c r="FJ91">
        <v>0</v>
      </c>
      <c r="FK91" t="str">
        <v>Atividade</v>
      </c>
      <c r="FL91">
        <v>0</v>
      </c>
      <c r="FM91">
        <v>0</v>
      </c>
      <c r="FN91" t="str">
        <v>Início</v>
      </c>
      <c r="FO91">
        <v>0</v>
      </c>
      <c r="FP91">
        <v>0</v>
      </c>
      <c r="FQ91" t="str">
        <v>Fim</v>
      </c>
      <c r="FR91">
        <v>0</v>
      </c>
      <c r="FS91">
        <v>0</v>
      </c>
      <c r="FT91" t="str">
        <v>3.2.1</v>
      </c>
      <c r="FU91">
        <v>0</v>
      </c>
      <c r="FV91">
        <v>0</v>
      </c>
      <c r="FW91" t="str">
        <v>SubAtividade</v>
      </c>
      <c r="FX91">
        <v>0</v>
      </c>
      <c r="FY91">
        <v>0</v>
      </c>
      <c r="FZ91">
        <v>0</v>
      </c>
      <c r="GA91">
        <v>0</v>
      </c>
      <c r="GB91">
        <v>0</v>
      </c>
      <c r="GC91" t="str">
        <v>Despesa</v>
      </c>
      <c r="GD91">
        <v>0</v>
      </c>
      <c r="GE91">
        <v>0</v>
      </c>
      <c r="GF91">
        <v>0</v>
      </c>
      <c r="GG91">
        <v>0</v>
      </c>
      <c r="GH91">
        <v>0</v>
      </c>
      <c r="GI91">
        <v>0</v>
      </c>
      <c r="GJ91" t="str">
        <v>Categoria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 t="str">
        <v>Subcategoria</v>
      </c>
      <c r="GS91">
        <v>0</v>
      </c>
      <c r="GT91">
        <v>0</v>
      </c>
      <c r="GU91">
        <v>0</v>
      </c>
      <c r="GV91">
        <v>0</v>
      </c>
      <c r="GW91" t="str">
        <v>Fonte*</v>
      </c>
      <c r="GX91">
        <v>0</v>
      </c>
      <c r="GY91">
        <v>0</v>
      </c>
      <c r="GZ91">
        <v>0</v>
      </c>
      <c r="HA91" t="str">
        <v>Unid</v>
      </c>
      <c r="HB91">
        <v>0</v>
      </c>
      <c r="HC91" t="str">
        <v>Valor 
Unit</v>
      </c>
      <c r="HD91">
        <v>0</v>
      </c>
      <c r="HE91">
        <v>0</v>
      </c>
      <c r="HF91" t="str">
        <v>Qtde</v>
      </c>
      <c r="HG91">
        <v>0</v>
      </c>
      <c r="HH91">
        <v>0</v>
      </c>
    </row>
    <row r="92" spans="1:216" x14ac:dyDescent="0.25">
      <c r="A92">
        <v>39</v>
      </c>
      <c r="B92" t="str">
        <f>'04.04_PLANO DE TRABALHO'!$BV$7</f>
        <v>Tesouraria</v>
      </c>
      <c r="C92" t="str">
        <f>IF('04.04_PLANO DE TRABALHO'!BH48="",C91,'04.04_PLANO DE TRABALHO'!BH48)</f>
        <v>2.3</v>
      </c>
      <c r="D92">
        <f>IF('04.04_PLANO DE TRABALHO'!BI48="",D91,'04.04_PLANO DE TRABALHO'!BI48)</f>
        <v>0</v>
      </c>
      <c r="E92" t="str">
        <f>IF(OR('04.04_PLANO DE TRABALHO'!BJ48="",'04.04_PLANO DE TRABALHO'!BJ48="Planejado",'04.04_PLANO DE TRABALHO'!BJ48="Realizado"),E91,'04.04_PLANO DE TRABALHO'!BJ48)</f>
        <v>Atividade</v>
      </c>
      <c r="F92">
        <f>IF('04.04_PLANO DE TRABALHO'!BK48="",F91,'04.04_PLANO DE TRABALHO'!BK48)</f>
        <v>0</v>
      </c>
      <c r="G92">
        <f>IF('04.04_PLANO DE TRABALHO'!BL48="",G91,'04.04_PLANO DE TRABALHO'!BL48)</f>
        <v>0</v>
      </c>
      <c r="H92" t="str">
        <f>IF('04.04_PLANO DE TRABALHO'!BM48="",H91,'04.04_PLANO DE TRABALHO'!BM48)</f>
        <v>Início</v>
      </c>
      <c r="I92">
        <f>IF('04.04_PLANO DE TRABALHO'!BN48="",I91,'04.04_PLANO DE TRABALHO'!BN48)</f>
        <v>0</v>
      </c>
      <c r="J92">
        <f>IF('04.04_PLANO DE TRABALHO'!BO48="",J91,'04.04_PLANO DE TRABALHO'!BO48)</f>
        <v>0</v>
      </c>
      <c r="K92" t="str">
        <f>IF('04.04_PLANO DE TRABALHO'!BP48="",K91,'04.04_PLANO DE TRABALHO'!BP48)</f>
        <v>Fim</v>
      </c>
      <c r="L92">
        <f>IF('04.04_PLANO DE TRABALHO'!BQ48="",L91,'04.04_PLANO DE TRABALHO'!BQ48)</f>
        <v>0</v>
      </c>
      <c r="M92">
        <f>IF('04.04_PLANO DE TRABALHO'!BR48="",M91,'04.04_PLANO DE TRABALHO'!BR48)</f>
        <v>0</v>
      </c>
      <c r="N92" t="str">
        <f>IF('04.04_PLANO DE TRABALHO'!BS48="",N91,'04.04_PLANO DE TRABALHO'!BS48)</f>
        <v>2.3.1</v>
      </c>
      <c r="O92">
        <f>IF('04.04_PLANO DE TRABALHO'!BT48="",O91,'04.04_PLANO DE TRABALHO'!BT48)</f>
        <v>0</v>
      </c>
      <c r="P92">
        <f>IF('04.04_PLANO DE TRABALHO'!BU48="",P91,'04.04_PLANO DE TRABALHO'!BU48)</f>
        <v>0</v>
      </c>
      <c r="Q92" t="str">
        <f>IF('04.04_PLANO DE TRABALHO'!BV48="",Q91,'04.04_PLANO DE TRABALHO'!BV48)</f>
        <v>SubAtividade</v>
      </c>
      <c r="R92">
        <f>IF('04.04_PLANO DE TRABALHO'!BW48="",R91,'04.04_PLANO DE TRABALHO'!BW48)</f>
        <v>0</v>
      </c>
      <c r="S92">
        <f>IF('04.04_PLANO DE TRABALHO'!BX48="",S91,'04.04_PLANO DE TRABALHO'!BX48)</f>
        <v>0</v>
      </c>
      <c r="T92">
        <f>IF('04.04_PLANO DE TRABALHO'!BY48="",T91,'04.04_PLANO DE TRABALHO'!BY48)</f>
        <v>0</v>
      </c>
      <c r="U92">
        <f>IF('04.04_PLANO DE TRABALHO'!BZ48="",U91,'04.04_PLANO DE TRABALHO'!BZ48)</f>
        <v>0</v>
      </c>
      <c r="V92">
        <f>IF('04.04_PLANO DE TRABALHO'!CA48="",V91,'04.04_PLANO DE TRABALHO'!CA48)</f>
        <v>0</v>
      </c>
      <c r="W92" t="str">
        <f>IF('04.04_PLANO DE TRABALHO'!CB48="",W91,'04.04_PLANO DE TRABALHO'!CB48)</f>
        <v>Despesa</v>
      </c>
      <c r="X92">
        <f>IF('04.04_PLANO DE TRABALHO'!CC48="",X91,'04.04_PLANO DE TRABALHO'!CC48)</f>
        <v>0</v>
      </c>
      <c r="Y92">
        <f>IF('04.04_PLANO DE TRABALHO'!CD48="",Y91,'04.04_PLANO DE TRABALHO'!CD48)</f>
        <v>0</v>
      </c>
      <c r="Z92">
        <f>IF('04.04_PLANO DE TRABALHO'!CE48="",Z91,'04.04_PLANO DE TRABALHO'!CE48)</f>
        <v>0</v>
      </c>
      <c r="AA92">
        <f>IF('04.04_PLANO DE TRABALHO'!CF48="",AA91,'04.04_PLANO DE TRABALHO'!CF48)</f>
        <v>0</v>
      </c>
      <c r="AB92">
        <f>IF('04.04_PLANO DE TRABALHO'!CG48="",AB91,'04.04_PLANO DE TRABALHO'!CG48)</f>
        <v>0</v>
      </c>
      <c r="AC92">
        <f>IF('04.04_PLANO DE TRABALHO'!CH48="",AC91,'04.04_PLANO DE TRABALHO'!CH48)</f>
        <v>0</v>
      </c>
      <c r="AD92" t="str">
        <f>IF('04.04_PLANO DE TRABALHO'!CI48="",AD91,'04.04_PLANO DE TRABALHO'!CI48)</f>
        <v>Categoria</v>
      </c>
      <c r="AE92">
        <f>IF('04.04_PLANO DE TRABALHO'!CJ48="",AE91,'04.04_PLANO DE TRABALHO'!CJ48)</f>
        <v>0</v>
      </c>
      <c r="AF92">
        <f>IF('04.04_PLANO DE TRABALHO'!CK48="",AF91,'04.04_PLANO DE TRABALHO'!CK48)</f>
        <v>0</v>
      </c>
      <c r="AG92">
        <f>IF('04.04_PLANO DE TRABALHO'!CL48="",AG91,'04.04_PLANO DE TRABALHO'!CL48)</f>
        <v>0</v>
      </c>
      <c r="AH92">
        <f>IF('04.04_PLANO DE TRABALHO'!CM48="",AH91,'04.04_PLANO DE TRABALHO'!CM48)</f>
        <v>0</v>
      </c>
      <c r="AI92">
        <f>IF('04.04_PLANO DE TRABALHO'!CN48="",AI91,'04.04_PLANO DE TRABALHO'!CN48)</f>
        <v>0</v>
      </c>
      <c r="AJ92">
        <f>IF('04.04_PLANO DE TRABALHO'!CO48="",AJ91,'04.04_PLANO DE TRABALHO'!CO48)</f>
        <v>0</v>
      </c>
      <c r="AK92">
        <f>IF('04.04_PLANO DE TRABALHO'!CP48="",AK91,'04.04_PLANO DE TRABALHO'!CP48)</f>
        <v>0</v>
      </c>
      <c r="AL92" t="str">
        <f>IF('04.04_PLANO DE TRABALHO'!CQ48="",AL91,'04.04_PLANO DE TRABALHO'!CQ48)</f>
        <v>Subcategoria</v>
      </c>
      <c r="AM92">
        <f>IF('04.04_PLANO DE TRABALHO'!CR48="",AM91,'04.04_PLANO DE TRABALHO'!CR48)</f>
        <v>0</v>
      </c>
      <c r="AN92">
        <f>IF('04.04_PLANO DE TRABALHO'!CS48="",AN91,'04.04_PLANO DE TRABALHO'!CS48)</f>
        <v>0</v>
      </c>
      <c r="AO92">
        <f>IF('04.04_PLANO DE TRABALHO'!CT48="",AO91,'04.04_PLANO DE TRABALHO'!CT48)</f>
        <v>0</v>
      </c>
      <c r="AP92">
        <f>IF('04.04_PLANO DE TRABALHO'!CU48="",AP91,'04.04_PLANO DE TRABALHO'!CU48)</f>
        <v>0</v>
      </c>
      <c r="AQ92" t="str">
        <f>IF('04.04_PLANO DE TRABALHO'!CV48="",AQ91,'04.04_PLANO DE TRABALHO'!CV48)</f>
        <v>Fonte*</v>
      </c>
      <c r="AR92">
        <f>IF('04.04_PLANO DE TRABALHO'!CW48="",AR91,'04.04_PLANO DE TRABALHO'!CW48)</f>
        <v>0</v>
      </c>
      <c r="AS92">
        <f>IF('04.04_PLANO DE TRABALHO'!CX48="",AS91,'04.04_PLANO DE TRABALHO'!CX48)</f>
        <v>0</v>
      </c>
      <c r="AT92">
        <f>IF('04.04_PLANO DE TRABALHO'!CY48="",AT91,'04.04_PLANO DE TRABALHO'!CY48)</f>
        <v>0</v>
      </c>
      <c r="AU92" t="str">
        <f>IF('04.04_PLANO DE TRABALHO'!CZ48="",AU91,'04.04_PLANO DE TRABALHO'!CZ48)</f>
        <v>Unid</v>
      </c>
      <c r="AV92">
        <f>IF('04.04_PLANO DE TRABALHO'!DA48="",AV91,'04.04_PLANO DE TRABALHO'!DA48)</f>
        <v>0</v>
      </c>
      <c r="AW92" t="str">
        <f>IF('04.04_PLANO DE TRABALHO'!DB48="",AW91,'04.04_PLANO DE TRABALHO'!DB48)</f>
        <v>Valor 
Unit</v>
      </c>
      <c r="AX92">
        <f>IF('04.04_PLANO DE TRABALHO'!DC48="",AX91,'04.04_PLANO DE TRABALHO'!DC48)</f>
        <v>0</v>
      </c>
      <c r="AY92">
        <f>IF('04.04_PLANO DE TRABALHO'!DD48="",AY91,'04.04_PLANO DE TRABALHO'!DD48)</f>
        <v>0</v>
      </c>
      <c r="AZ92" t="str">
        <f>IF('04.04_PLANO DE TRABALHO'!DE48="",AZ91,'04.04_PLANO DE TRABALHO'!DE48)</f>
        <v>Qtde</v>
      </c>
      <c r="BA92">
        <f>IF('04.04_PLANO DE TRABALHO'!DF48="",BA91,'04.04_PLANO DE TRABALHO'!DF48)</f>
        <v>0</v>
      </c>
      <c r="BB92">
        <f>IF('04.04_PLANO DE TRABALHO'!DG48="",BB91,'04.04_PLANO DE TRABALHO'!DG48)</f>
        <v>0</v>
      </c>
      <c r="BD92" t="str">
        <v>Tesouraria</v>
      </c>
      <c r="BE92" t="str">
        <v>2.3</v>
      </c>
      <c r="BF92">
        <v>0</v>
      </c>
      <c r="BG92" t="str">
        <v>Atividade</v>
      </c>
      <c r="BH92">
        <v>0</v>
      </c>
      <c r="BI92">
        <v>0</v>
      </c>
      <c r="BJ92" t="str">
        <v>Início</v>
      </c>
      <c r="BK92">
        <v>0</v>
      </c>
      <c r="BL92">
        <v>0</v>
      </c>
      <c r="BM92" t="str">
        <v>Fim</v>
      </c>
      <c r="BN92">
        <v>0</v>
      </c>
      <c r="BO92">
        <v>0</v>
      </c>
      <c r="BP92" t="str">
        <v>2.3.3</v>
      </c>
      <c r="BQ92">
        <v>0</v>
      </c>
      <c r="BR92">
        <v>0</v>
      </c>
      <c r="BS92" t="str">
        <v>SubAtividade</v>
      </c>
      <c r="BT92">
        <v>0</v>
      </c>
      <c r="BU92">
        <v>0</v>
      </c>
      <c r="BV92">
        <v>0</v>
      </c>
      <c r="BW92">
        <v>0</v>
      </c>
      <c r="BX92">
        <v>0</v>
      </c>
      <c r="BY92" t="str">
        <v>Despesa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 t="str">
        <v>Categoria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 t="str">
        <v>Subcategoria</v>
      </c>
      <c r="CO92">
        <v>0</v>
      </c>
      <c r="CP92">
        <v>0</v>
      </c>
      <c r="CQ92">
        <v>0</v>
      </c>
      <c r="CR92">
        <v>0</v>
      </c>
      <c r="CS92" t="str">
        <v>Fonte*</v>
      </c>
      <c r="CT92">
        <v>0</v>
      </c>
      <c r="CU92">
        <v>0</v>
      </c>
      <c r="CV92">
        <v>0</v>
      </c>
      <c r="CW92" t="str">
        <v>Unid</v>
      </c>
      <c r="CX92">
        <v>0</v>
      </c>
      <c r="CY92" t="str">
        <v>Valor 
Unit</v>
      </c>
      <c r="CZ92">
        <v>0</v>
      </c>
      <c r="DA92">
        <v>0</v>
      </c>
      <c r="DB92" t="str">
        <v>Qtde</v>
      </c>
      <c r="DC92">
        <v>0</v>
      </c>
      <c r="DD92">
        <v>0</v>
      </c>
      <c r="DF92" t="str">
        <v>Território e Parcerias</v>
      </c>
      <c r="DG92" t="str">
        <v>3.1</v>
      </c>
      <c r="DH92">
        <v>0</v>
      </c>
      <c r="DI92" t="str">
        <v>Atividade</v>
      </c>
      <c r="DJ92">
        <v>0</v>
      </c>
      <c r="DK92">
        <v>0</v>
      </c>
      <c r="DL92" t="str">
        <v>Início</v>
      </c>
      <c r="DM92">
        <v>0</v>
      </c>
      <c r="DN92">
        <v>0</v>
      </c>
      <c r="DO92" t="str">
        <v>Fim</v>
      </c>
      <c r="DP92">
        <v>0</v>
      </c>
      <c r="DQ92">
        <v>0</v>
      </c>
      <c r="DR92" t="str">
        <v>3.1.1</v>
      </c>
      <c r="DS92">
        <v>0</v>
      </c>
      <c r="DT92">
        <v>0</v>
      </c>
      <c r="DU92" t="str">
        <v>SubAtividade</v>
      </c>
      <c r="DV92">
        <v>0</v>
      </c>
      <c r="DW92">
        <v>0</v>
      </c>
      <c r="DX92">
        <v>0</v>
      </c>
      <c r="DY92">
        <v>0</v>
      </c>
      <c r="DZ92">
        <v>0</v>
      </c>
      <c r="EA92" t="str">
        <v>Despesa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 t="str">
        <v>Categoria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 t="str">
        <v>Subcategoria</v>
      </c>
      <c r="EQ92">
        <v>0</v>
      </c>
      <c r="ER92">
        <v>0</v>
      </c>
      <c r="ES92">
        <v>0</v>
      </c>
      <c r="ET92">
        <v>0</v>
      </c>
      <c r="EU92" t="str">
        <v>Fonte*</v>
      </c>
      <c r="EV92">
        <v>0</v>
      </c>
      <c r="EW92">
        <v>0</v>
      </c>
      <c r="EX92">
        <v>0</v>
      </c>
      <c r="EY92" t="str">
        <v>Unid</v>
      </c>
      <c r="EZ92">
        <v>0</v>
      </c>
      <c r="FA92" t="str">
        <v>Valor 
Unit</v>
      </c>
      <c r="FB92">
        <v>0</v>
      </c>
      <c r="FC92">
        <v>0</v>
      </c>
      <c r="FD92" t="str">
        <v>Qtde</v>
      </c>
      <c r="FE92">
        <v>0</v>
      </c>
      <c r="FF92">
        <v>0</v>
      </c>
      <c r="FH92" t="str">
        <v>Território e Parcerias</v>
      </c>
      <c r="FI92" t="str">
        <v>3.2</v>
      </c>
      <c r="FJ92">
        <v>0</v>
      </c>
      <c r="FK92" t="str">
        <v>Atividade</v>
      </c>
      <c r="FL92">
        <v>0</v>
      </c>
      <c r="FM92">
        <v>0</v>
      </c>
      <c r="FN92" t="str">
        <v>Início</v>
      </c>
      <c r="FO92">
        <v>0</v>
      </c>
      <c r="FP92">
        <v>0</v>
      </c>
      <c r="FQ92" t="str">
        <v>Fim</v>
      </c>
      <c r="FR92">
        <v>0</v>
      </c>
      <c r="FS92">
        <v>0</v>
      </c>
      <c r="FT92" t="str">
        <v>3.2.2</v>
      </c>
      <c r="FU92">
        <v>0</v>
      </c>
      <c r="FV92">
        <v>0</v>
      </c>
      <c r="FW92" t="str">
        <v>SubAtividade</v>
      </c>
      <c r="FX92">
        <v>0</v>
      </c>
      <c r="FY92">
        <v>0</v>
      </c>
      <c r="FZ92">
        <v>0</v>
      </c>
      <c r="GA92">
        <v>0</v>
      </c>
      <c r="GB92">
        <v>0</v>
      </c>
      <c r="GC92" t="str">
        <v>Despesa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 t="str">
        <v>Categoria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 t="str">
        <v>Subcategoria</v>
      </c>
      <c r="GS92">
        <v>0</v>
      </c>
      <c r="GT92">
        <v>0</v>
      </c>
      <c r="GU92">
        <v>0</v>
      </c>
      <c r="GV92">
        <v>0</v>
      </c>
      <c r="GW92" t="str">
        <v>Fonte*</v>
      </c>
      <c r="GX92">
        <v>0</v>
      </c>
      <c r="GY92">
        <v>0</v>
      </c>
      <c r="GZ92">
        <v>0</v>
      </c>
      <c r="HA92" t="str">
        <v>Unid</v>
      </c>
      <c r="HB92">
        <v>0</v>
      </c>
      <c r="HC92" t="str">
        <v>Valor 
Unit</v>
      </c>
      <c r="HD92">
        <v>0</v>
      </c>
      <c r="HE92">
        <v>0</v>
      </c>
      <c r="HF92" t="str">
        <v>Qtde</v>
      </c>
      <c r="HG92">
        <v>0</v>
      </c>
      <c r="HH92">
        <v>0</v>
      </c>
    </row>
    <row r="93" spans="1:216" x14ac:dyDescent="0.25">
      <c r="A93">
        <v>40</v>
      </c>
      <c r="B93" t="str">
        <f>'04.04_PLANO DE TRABALHO'!$BV$7</f>
        <v>Tesouraria</v>
      </c>
      <c r="C93" t="str">
        <f>IF('04.04_PLANO DE TRABALHO'!BH49="",C92,'04.04_PLANO DE TRABALHO'!BH49)</f>
        <v>2.3</v>
      </c>
      <c r="D93">
        <f>IF('04.04_PLANO DE TRABALHO'!BI49="",D92,'04.04_PLANO DE TRABALHO'!BI49)</f>
        <v>0</v>
      </c>
      <c r="E93" t="str">
        <f>IF(OR('04.04_PLANO DE TRABALHO'!BJ49="",'04.04_PLANO DE TRABALHO'!BJ49="Planejado",'04.04_PLANO DE TRABALHO'!BJ49="Realizado"),E92,'04.04_PLANO DE TRABALHO'!BJ49)</f>
        <v>Atividade</v>
      </c>
      <c r="F93">
        <f>IF('04.04_PLANO DE TRABALHO'!BK49="",F92,'04.04_PLANO DE TRABALHO'!BK49)</f>
        <v>0</v>
      </c>
      <c r="G93">
        <f>IF('04.04_PLANO DE TRABALHO'!BL49="",G92,'04.04_PLANO DE TRABALHO'!BL49)</f>
        <v>0</v>
      </c>
      <c r="H93" t="str">
        <f>IF('04.04_PLANO DE TRABALHO'!BM49="",H92,'04.04_PLANO DE TRABALHO'!BM49)</f>
        <v>Início</v>
      </c>
      <c r="I93">
        <f>IF('04.04_PLANO DE TRABALHO'!BN49="",I92,'04.04_PLANO DE TRABALHO'!BN49)</f>
        <v>0</v>
      </c>
      <c r="J93">
        <f>IF('04.04_PLANO DE TRABALHO'!BO49="",J92,'04.04_PLANO DE TRABALHO'!BO49)</f>
        <v>0</v>
      </c>
      <c r="K93" t="str">
        <f>IF('04.04_PLANO DE TRABALHO'!BP49="",K92,'04.04_PLANO DE TRABALHO'!BP49)</f>
        <v>Fim</v>
      </c>
      <c r="L93">
        <f>IF('04.04_PLANO DE TRABALHO'!BQ49="",L92,'04.04_PLANO DE TRABALHO'!BQ49)</f>
        <v>0</v>
      </c>
      <c r="M93">
        <f>IF('04.04_PLANO DE TRABALHO'!BR49="",M92,'04.04_PLANO DE TRABALHO'!BR49)</f>
        <v>0</v>
      </c>
      <c r="N93" t="str">
        <f>IF('04.04_PLANO DE TRABALHO'!BS49="",N92,'04.04_PLANO DE TRABALHO'!BS49)</f>
        <v>2.3.1</v>
      </c>
      <c r="O93">
        <f>IF('04.04_PLANO DE TRABALHO'!BT49="",O92,'04.04_PLANO DE TRABALHO'!BT49)</f>
        <v>0</v>
      </c>
      <c r="P93">
        <f>IF('04.04_PLANO DE TRABALHO'!BU49="",P92,'04.04_PLANO DE TRABALHO'!BU49)</f>
        <v>0</v>
      </c>
      <c r="Q93" t="str">
        <f>IF('04.04_PLANO DE TRABALHO'!BV49="",Q92,'04.04_PLANO DE TRABALHO'!BV49)</f>
        <v>SubAtividade</v>
      </c>
      <c r="R93">
        <f>IF('04.04_PLANO DE TRABALHO'!BW49="",R92,'04.04_PLANO DE TRABALHO'!BW49)</f>
        <v>0</v>
      </c>
      <c r="S93">
        <f>IF('04.04_PLANO DE TRABALHO'!BX49="",S92,'04.04_PLANO DE TRABALHO'!BX49)</f>
        <v>0</v>
      </c>
      <c r="T93">
        <f>IF('04.04_PLANO DE TRABALHO'!BY49="",T92,'04.04_PLANO DE TRABALHO'!BY49)</f>
        <v>0</v>
      </c>
      <c r="U93">
        <f>IF('04.04_PLANO DE TRABALHO'!BZ49="",U92,'04.04_PLANO DE TRABALHO'!BZ49)</f>
        <v>0</v>
      </c>
      <c r="V93">
        <f>IF('04.04_PLANO DE TRABALHO'!CA49="",V92,'04.04_PLANO DE TRABALHO'!CA49)</f>
        <v>0</v>
      </c>
      <c r="W93" t="str">
        <f>IF('04.04_PLANO DE TRABALHO'!CB49="",W92,'04.04_PLANO DE TRABALHO'!CB49)</f>
        <v>Despesa</v>
      </c>
      <c r="X93">
        <f>IF('04.04_PLANO DE TRABALHO'!CC49="",X92,'04.04_PLANO DE TRABALHO'!CC49)</f>
        <v>0</v>
      </c>
      <c r="Y93">
        <f>IF('04.04_PLANO DE TRABALHO'!CD49="",Y92,'04.04_PLANO DE TRABALHO'!CD49)</f>
        <v>0</v>
      </c>
      <c r="Z93">
        <f>IF('04.04_PLANO DE TRABALHO'!CE49="",Z92,'04.04_PLANO DE TRABALHO'!CE49)</f>
        <v>0</v>
      </c>
      <c r="AA93">
        <f>IF('04.04_PLANO DE TRABALHO'!CF49="",AA92,'04.04_PLANO DE TRABALHO'!CF49)</f>
        <v>0</v>
      </c>
      <c r="AB93">
        <f>IF('04.04_PLANO DE TRABALHO'!CG49="",AB92,'04.04_PLANO DE TRABALHO'!CG49)</f>
        <v>0</v>
      </c>
      <c r="AC93">
        <f>IF('04.04_PLANO DE TRABALHO'!CH49="",AC92,'04.04_PLANO DE TRABALHO'!CH49)</f>
        <v>0</v>
      </c>
      <c r="AD93" t="str">
        <f>IF('04.04_PLANO DE TRABALHO'!CI49="",AD92,'04.04_PLANO DE TRABALHO'!CI49)</f>
        <v>Categoria</v>
      </c>
      <c r="AE93">
        <f>IF('04.04_PLANO DE TRABALHO'!CJ49="",AE92,'04.04_PLANO DE TRABALHO'!CJ49)</f>
        <v>0</v>
      </c>
      <c r="AF93">
        <f>IF('04.04_PLANO DE TRABALHO'!CK49="",AF92,'04.04_PLANO DE TRABALHO'!CK49)</f>
        <v>0</v>
      </c>
      <c r="AG93">
        <f>IF('04.04_PLANO DE TRABALHO'!CL49="",AG92,'04.04_PLANO DE TRABALHO'!CL49)</f>
        <v>0</v>
      </c>
      <c r="AH93">
        <f>IF('04.04_PLANO DE TRABALHO'!CM49="",AH92,'04.04_PLANO DE TRABALHO'!CM49)</f>
        <v>0</v>
      </c>
      <c r="AI93">
        <f>IF('04.04_PLANO DE TRABALHO'!CN49="",AI92,'04.04_PLANO DE TRABALHO'!CN49)</f>
        <v>0</v>
      </c>
      <c r="AJ93">
        <f>IF('04.04_PLANO DE TRABALHO'!CO49="",AJ92,'04.04_PLANO DE TRABALHO'!CO49)</f>
        <v>0</v>
      </c>
      <c r="AK93">
        <f>IF('04.04_PLANO DE TRABALHO'!CP49="",AK92,'04.04_PLANO DE TRABALHO'!CP49)</f>
        <v>0</v>
      </c>
      <c r="AL93" t="str">
        <f>IF('04.04_PLANO DE TRABALHO'!CQ49="",AL92,'04.04_PLANO DE TRABALHO'!CQ49)</f>
        <v>Subcategoria</v>
      </c>
      <c r="AM93">
        <f>IF('04.04_PLANO DE TRABALHO'!CR49="",AM92,'04.04_PLANO DE TRABALHO'!CR49)</f>
        <v>0</v>
      </c>
      <c r="AN93">
        <f>IF('04.04_PLANO DE TRABALHO'!CS49="",AN92,'04.04_PLANO DE TRABALHO'!CS49)</f>
        <v>0</v>
      </c>
      <c r="AO93">
        <f>IF('04.04_PLANO DE TRABALHO'!CT49="",AO92,'04.04_PLANO DE TRABALHO'!CT49)</f>
        <v>0</v>
      </c>
      <c r="AP93">
        <f>IF('04.04_PLANO DE TRABALHO'!CU49="",AP92,'04.04_PLANO DE TRABALHO'!CU49)</f>
        <v>0</v>
      </c>
      <c r="AQ93" t="str">
        <f>IF('04.04_PLANO DE TRABALHO'!CV49="",AQ92,'04.04_PLANO DE TRABALHO'!CV49)</f>
        <v>Fonte*</v>
      </c>
      <c r="AR93">
        <f>IF('04.04_PLANO DE TRABALHO'!CW49="",AR92,'04.04_PLANO DE TRABALHO'!CW49)</f>
        <v>0</v>
      </c>
      <c r="AS93">
        <f>IF('04.04_PLANO DE TRABALHO'!CX49="",AS92,'04.04_PLANO DE TRABALHO'!CX49)</f>
        <v>0</v>
      </c>
      <c r="AT93">
        <f>IF('04.04_PLANO DE TRABALHO'!CY49="",AT92,'04.04_PLANO DE TRABALHO'!CY49)</f>
        <v>0</v>
      </c>
      <c r="AU93" t="str">
        <f>IF('04.04_PLANO DE TRABALHO'!CZ49="",AU92,'04.04_PLANO DE TRABALHO'!CZ49)</f>
        <v>Unid</v>
      </c>
      <c r="AV93">
        <f>IF('04.04_PLANO DE TRABALHO'!DA49="",AV92,'04.04_PLANO DE TRABALHO'!DA49)</f>
        <v>0</v>
      </c>
      <c r="AW93" t="str">
        <f>IF('04.04_PLANO DE TRABALHO'!DB49="",AW92,'04.04_PLANO DE TRABALHO'!DB49)</f>
        <v>Valor 
Unit</v>
      </c>
      <c r="AX93">
        <f>IF('04.04_PLANO DE TRABALHO'!DC49="",AX92,'04.04_PLANO DE TRABALHO'!DC49)</f>
        <v>0</v>
      </c>
      <c r="AY93">
        <f>IF('04.04_PLANO DE TRABALHO'!DD49="",AY92,'04.04_PLANO DE TRABALHO'!DD49)</f>
        <v>0</v>
      </c>
      <c r="AZ93" t="str">
        <f>IF('04.04_PLANO DE TRABALHO'!DE49="",AZ92,'04.04_PLANO DE TRABALHO'!DE49)</f>
        <v>Qtde</v>
      </c>
      <c r="BA93">
        <f>IF('04.04_PLANO DE TRABALHO'!DF49="",BA92,'04.04_PLANO DE TRABALHO'!DF49)</f>
        <v>0</v>
      </c>
      <c r="BB93">
        <f>IF('04.04_PLANO DE TRABALHO'!DG49="",BB92,'04.04_PLANO DE TRABALHO'!DG49)</f>
        <v>0</v>
      </c>
      <c r="BD93" t="str">
        <v>Tesouraria</v>
      </c>
      <c r="BE93" t="str">
        <v>2.3</v>
      </c>
      <c r="BF93">
        <v>0</v>
      </c>
      <c r="BG93" t="str">
        <v>Atividade</v>
      </c>
      <c r="BH93">
        <v>0</v>
      </c>
      <c r="BI93">
        <v>0</v>
      </c>
      <c r="BJ93" t="str">
        <v>Início</v>
      </c>
      <c r="BK93">
        <v>0</v>
      </c>
      <c r="BL93">
        <v>0</v>
      </c>
      <c r="BM93" t="str">
        <v>Fim</v>
      </c>
      <c r="BN93">
        <v>0</v>
      </c>
      <c r="BO93">
        <v>0</v>
      </c>
      <c r="BP93" t="str">
        <v>2.3.3</v>
      </c>
      <c r="BQ93">
        <v>0</v>
      </c>
      <c r="BR93">
        <v>0</v>
      </c>
      <c r="BS93" t="str">
        <v>SubAtividade</v>
      </c>
      <c r="BT93">
        <v>0</v>
      </c>
      <c r="BU93">
        <v>0</v>
      </c>
      <c r="BV93">
        <v>0</v>
      </c>
      <c r="BW93">
        <v>0</v>
      </c>
      <c r="BX93">
        <v>0</v>
      </c>
      <c r="BY93" t="str">
        <v>Despesa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 t="str">
        <v>Categoria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 t="str">
        <v>Subcategoria</v>
      </c>
      <c r="CO93">
        <v>0</v>
      </c>
      <c r="CP93">
        <v>0</v>
      </c>
      <c r="CQ93">
        <v>0</v>
      </c>
      <c r="CR93">
        <v>0</v>
      </c>
      <c r="CS93" t="str">
        <v>Fonte*</v>
      </c>
      <c r="CT93">
        <v>0</v>
      </c>
      <c r="CU93">
        <v>0</v>
      </c>
      <c r="CV93">
        <v>0</v>
      </c>
      <c r="CW93" t="str">
        <v>Unid</v>
      </c>
      <c r="CX93">
        <v>0</v>
      </c>
      <c r="CY93" t="str">
        <v>Valor 
Unit</v>
      </c>
      <c r="CZ93">
        <v>0</v>
      </c>
      <c r="DA93">
        <v>0</v>
      </c>
      <c r="DB93" t="str">
        <v>Qtde</v>
      </c>
      <c r="DC93">
        <v>0</v>
      </c>
      <c r="DD93">
        <v>0</v>
      </c>
      <c r="DF93" t="str">
        <v>Território e Parcerias</v>
      </c>
      <c r="DG93" t="str">
        <v>3.1</v>
      </c>
      <c r="DH93">
        <v>0</v>
      </c>
      <c r="DI93" t="str">
        <v>Atividade</v>
      </c>
      <c r="DJ93">
        <v>0</v>
      </c>
      <c r="DK93">
        <v>0</v>
      </c>
      <c r="DL93" t="str">
        <v>Início</v>
      </c>
      <c r="DM93">
        <v>0</v>
      </c>
      <c r="DN93">
        <v>0</v>
      </c>
      <c r="DO93" t="str">
        <v>Fim</v>
      </c>
      <c r="DP93">
        <v>0</v>
      </c>
      <c r="DQ93">
        <v>0</v>
      </c>
      <c r="DR93" t="str">
        <v>3.1.1</v>
      </c>
      <c r="DS93">
        <v>0</v>
      </c>
      <c r="DT93">
        <v>0</v>
      </c>
      <c r="DU93" t="str">
        <v>SubAtividade</v>
      </c>
      <c r="DV93">
        <v>0</v>
      </c>
      <c r="DW93">
        <v>0</v>
      </c>
      <c r="DX93">
        <v>0</v>
      </c>
      <c r="DY93">
        <v>0</v>
      </c>
      <c r="DZ93">
        <v>0</v>
      </c>
      <c r="EA93" t="str">
        <v>Despesa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 t="str">
        <v>Categoria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 t="str">
        <v>Subcategoria</v>
      </c>
      <c r="EQ93">
        <v>0</v>
      </c>
      <c r="ER93">
        <v>0</v>
      </c>
      <c r="ES93">
        <v>0</v>
      </c>
      <c r="ET93">
        <v>0</v>
      </c>
      <c r="EU93" t="str">
        <v>Fonte*</v>
      </c>
      <c r="EV93">
        <v>0</v>
      </c>
      <c r="EW93">
        <v>0</v>
      </c>
      <c r="EX93">
        <v>0</v>
      </c>
      <c r="EY93" t="str">
        <v>Unid</v>
      </c>
      <c r="EZ93">
        <v>0</v>
      </c>
      <c r="FA93" t="str">
        <v>Valor 
Unit</v>
      </c>
      <c r="FB93">
        <v>0</v>
      </c>
      <c r="FC93">
        <v>0</v>
      </c>
      <c r="FD93" t="str">
        <v>Qtde</v>
      </c>
      <c r="FE93">
        <v>0</v>
      </c>
      <c r="FF93">
        <v>0</v>
      </c>
      <c r="FH93" t="str">
        <v>Território e Parcerias</v>
      </c>
      <c r="FI93" t="str">
        <v>3.2</v>
      </c>
      <c r="FJ93">
        <v>0</v>
      </c>
      <c r="FK93" t="str">
        <v>Atividade</v>
      </c>
      <c r="FL93">
        <v>0</v>
      </c>
      <c r="FM93">
        <v>0</v>
      </c>
      <c r="FN93" t="str">
        <v>Início</v>
      </c>
      <c r="FO93">
        <v>0</v>
      </c>
      <c r="FP93">
        <v>0</v>
      </c>
      <c r="FQ93" t="str">
        <v>Fim</v>
      </c>
      <c r="FR93">
        <v>0</v>
      </c>
      <c r="FS93">
        <v>0</v>
      </c>
      <c r="FT93" t="str">
        <v>3.2.2</v>
      </c>
      <c r="FU93">
        <v>0</v>
      </c>
      <c r="FV93">
        <v>0</v>
      </c>
      <c r="FW93" t="str">
        <v>SubAtividade</v>
      </c>
      <c r="FX93">
        <v>0</v>
      </c>
      <c r="FY93">
        <v>0</v>
      </c>
      <c r="FZ93">
        <v>0</v>
      </c>
      <c r="GA93">
        <v>0</v>
      </c>
      <c r="GB93">
        <v>0</v>
      </c>
      <c r="GC93" t="str">
        <v>Despesa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 t="str">
        <v>Categoria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 t="str">
        <v>Subcategoria</v>
      </c>
      <c r="GS93">
        <v>0</v>
      </c>
      <c r="GT93">
        <v>0</v>
      </c>
      <c r="GU93">
        <v>0</v>
      </c>
      <c r="GV93">
        <v>0</v>
      </c>
      <c r="GW93" t="str">
        <v>Fonte*</v>
      </c>
      <c r="GX93">
        <v>0</v>
      </c>
      <c r="GY93">
        <v>0</v>
      </c>
      <c r="GZ93">
        <v>0</v>
      </c>
      <c r="HA93" t="str">
        <v>Unid</v>
      </c>
      <c r="HB93">
        <v>0</v>
      </c>
      <c r="HC93" t="str">
        <v>Valor 
Unit</v>
      </c>
      <c r="HD93">
        <v>0</v>
      </c>
      <c r="HE93">
        <v>0</v>
      </c>
      <c r="HF93" t="str">
        <v>Qtde</v>
      </c>
      <c r="HG93">
        <v>0</v>
      </c>
      <c r="HH93">
        <v>0</v>
      </c>
    </row>
    <row r="94" spans="1:216" x14ac:dyDescent="0.25">
      <c r="A94">
        <v>41</v>
      </c>
      <c r="B94" t="str">
        <f>'04.04_PLANO DE TRABALHO'!$BV$7</f>
        <v>Tesouraria</v>
      </c>
      <c r="C94" t="str">
        <f>IF('04.04_PLANO DE TRABALHO'!BH50="",C93,'04.04_PLANO DE TRABALHO'!BH50)</f>
        <v>2.3</v>
      </c>
      <c r="D94">
        <f>IF('04.04_PLANO DE TRABALHO'!BI50="",D93,'04.04_PLANO DE TRABALHO'!BI50)</f>
        <v>0</v>
      </c>
      <c r="E94" t="str">
        <f>IF(OR('04.04_PLANO DE TRABALHO'!BJ50="",'04.04_PLANO DE TRABALHO'!BJ50="Planejado",'04.04_PLANO DE TRABALHO'!BJ50="Realizado"),E93,'04.04_PLANO DE TRABALHO'!BJ50)</f>
        <v>Atividade</v>
      </c>
      <c r="F94">
        <f>IF('04.04_PLANO DE TRABALHO'!BK50="",F93,'04.04_PLANO DE TRABALHO'!BK50)</f>
        <v>0</v>
      </c>
      <c r="G94">
        <f>IF('04.04_PLANO DE TRABALHO'!BL50="",G93,'04.04_PLANO DE TRABALHO'!BL50)</f>
        <v>0</v>
      </c>
      <c r="H94" t="str">
        <f>IF('04.04_PLANO DE TRABALHO'!BM50="",H93,'04.04_PLANO DE TRABALHO'!BM50)</f>
        <v>Início</v>
      </c>
      <c r="I94">
        <f>IF('04.04_PLANO DE TRABALHO'!BN50="",I93,'04.04_PLANO DE TRABALHO'!BN50)</f>
        <v>0</v>
      </c>
      <c r="J94">
        <f>IF('04.04_PLANO DE TRABALHO'!BO50="",J93,'04.04_PLANO DE TRABALHO'!BO50)</f>
        <v>0</v>
      </c>
      <c r="K94" t="str">
        <f>IF('04.04_PLANO DE TRABALHO'!BP50="",K93,'04.04_PLANO DE TRABALHO'!BP50)</f>
        <v>Fim</v>
      </c>
      <c r="L94">
        <f>IF('04.04_PLANO DE TRABALHO'!BQ50="",L93,'04.04_PLANO DE TRABALHO'!BQ50)</f>
        <v>0</v>
      </c>
      <c r="M94">
        <f>IF('04.04_PLANO DE TRABALHO'!BR50="",M93,'04.04_PLANO DE TRABALHO'!BR50)</f>
        <v>0</v>
      </c>
      <c r="N94" t="str">
        <f>IF('04.04_PLANO DE TRABALHO'!BS50="",N93,'04.04_PLANO DE TRABALHO'!BS50)</f>
        <v>Total da SubAtividade:</v>
      </c>
      <c r="O94">
        <f>IF('04.04_PLANO DE TRABALHO'!BT50="",O93,'04.04_PLANO DE TRABALHO'!BT50)</f>
        <v>0</v>
      </c>
      <c r="P94">
        <f>IF('04.04_PLANO DE TRABALHO'!BU50="",P93,'04.04_PLANO DE TRABALHO'!BU50)</f>
        <v>0</v>
      </c>
      <c r="Q94" t="str">
        <f>IF('04.04_PLANO DE TRABALHO'!BV50="",Q93,'04.04_PLANO DE TRABALHO'!BV50)</f>
        <v>SubAtividade</v>
      </c>
      <c r="R94">
        <f>IF('04.04_PLANO DE TRABALHO'!BW50="",R93,'04.04_PLANO DE TRABALHO'!BW50)</f>
        <v>0</v>
      </c>
      <c r="S94">
        <f>IF('04.04_PLANO DE TRABALHO'!BX50="",S93,'04.04_PLANO DE TRABALHO'!BX50)</f>
        <v>0</v>
      </c>
      <c r="T94">
        <f>IF('04.04_PLANO DE TRABALHO'!BY50="",T93,'04.04_PLANO DE TRABALHO'!BY50)</f>
        <v>0</v>
      </c>
      <c r="U94">
        <f>IF('04.04_PLANO DE TRABALHO'!BZ50="",U93,'04.04_PLANO DE TRABALHO'!BZ50)</f>
        <v>0</v>
      </c>
      <c r="V94">
        <f>IF('04.04_PLANO DE TRABALHO'!CA50="",V93,'04.04_PLANO DE TRABALHO'!CA50)</f>
        <v>0</v>
      </c>
      <c r="W94" t="str">
        <f>IF('04.04_PLANO DE TRABALHO'!CB50="",W93,'04.04_PLANO DE TRABALHO'!CB50)</f>
        <v>Despesa</v>
      </c>
      <c r="X94">
        <f>IF('04.04_PLANO DE TRABALHO'!CC50="",X93,'04.04_PLANO DE TRABALHO'!CC50)</f>
        <v>0</v>
      </c>
      <c r="Y94">
        <f>IF('04.04_PLANO DE TRABALHO'!CD50="",Y93,'04.04_PLANO DE TRABALHO'!CD50)</f>
        <v>0</v>
      </c>
      <c r="Z94">
        <f>IF('04.04_PLANO DE TRABALHO'!CE50="",Z93,'04.04_PLANO DE TRABALHO'!CE50)</f>
        <v>0</v>
      </c>
      <c r="AA94">
        <f>IF('04.04_PLANO DE TRABALHO'!CF50="",AA93,'04.04_PLANO DE TRABALHO'!CF50)</f>
        <v>0</v>
      </c>
      <c r="AB94">
        <f>IF('04.04_PLANO DE TRABALHO'!CG50="",AB93,'04.04_PLANO DE TRABALHO'!CG50)</f>
        <v>0</v>
      </c>
      <c r="AC94">
        <f>IF('04.04_PLANO DE TRABALHO'!CH50="",AC93,'04.04_PLANO DE TRABALHO'!CH50)</f>
        <v>0</v>
      </c>
      <c r="AD94" t="str">
        <f>IF('04.04_PLANO DE TRABALHO'!CI50="",AD93,'04.04_PLANO DE TRABALHO'!CI50)</f>
        <v>Categoria</v>
      </c>
      <c r="AE94">
        <f>IF('04.04_PLANO DE TRABALHO'!CJ50="",AE93,'04.04_PLANO DE TRABALHO'!CJ50)</f>
        <v>0</v>
      </c>
      <c r="AF94">
        <f>IF('04.04_PLANO DE TRABALHO'!CK50="",AF93,'04.04_PLANO DE TRABALHO'!CK50)</f>
        <v>0</v>
      </c>
      <c r="AG94">
        <f>IF('04.04_PLANO DE TRABALHO'!CL50="",AG93,'04.04_PLANO DE TRABALHO'!CL50)</f>
        <v>0</v>
      </c>
      <c r="AH94">
        <f>IF('04.04_PLANO DE TRABALHO'!CM50="",AH93,'04.04_PLANO DE TRABALHO'!CM50)</f>
        <v>0</v>
      </c>
      <c r="AI94">
        <f>IF('04.04_PLANO DE TRABALHO'!CN50="",AI93,'04.04_PLANO DE TRABALHO'!CN50)</f>
        <v>0</v>
      </c>
      <c r="AJ94">
        <f>IF('04.04_PLANO DE TRABALHO'!CO50="",AJ93,'04.04_PLANO DE TRABALHO'!CO50)</f>
        <v>0</v>
      </c>
      <c r="AK94">
        <f>IF('04.04_PLANO DE TRABALHO'!CP50="",AK93,'04.04_PLANO DE TRABALHO'!CP50)</f>
        <v>0</v>
      </c>
      <c r="AL94" t="str">
        <f>IF('04.04_PLANO DE TRABALHO'!CQ50="",AL93,'04.04_PLANO DE TRABALHO'!CQ50)</f>
        <v>Subcategoria</v>
      </c>
      <c r="AM94">
        <f>IF('04.04_PLANO DE TRABALHO'!CR50="",AM93,'04.04_PLANO DE TRABALHO'!CR50)</f>
        <v>0</v>
      </c>
      <c r="AN94">
        <f>IF('04.04_PLANO DE TRABALHO'!CS50="",AN93,'04.04_PLANO DE TRABALHO'!CS50)</f>
        <v>0</v>
      </c>
      <c r="AO94">
        <f>IF('04.04_PLANO DE TRABALHO'!CT50="",AO93,'04.04_PLANO DE TRABALHO'!CT50)</f>
        <v>0</v>
      </c>
      <c r="AP94">
        <f>IF('04.04_PLANO DE TRABALHO'!CU50="",AP93,'04.04_PLANO DE TRABALHO'!CU50)</f>
        <v>0</v>
      </c>
      <c r="AQ94" t="str">
        <f>IF('04.04_PLANO DE TRABALHO'!CV50="",AQ93,'04.04_PLANO DE TRABALHO'!CV50)</f>
        <v>Fonte*</v>
      </c>
      <c r="AR94">
        <f>IF('04.04_PLANO DE TRABALHO'!CW50="",AR93,'04.04_PLANO DE TRABALHO'!CW50)</f>
        <v>0</v>
      </c>
      <c r="AS94">
        <f>IF('04.04_PLANO DE TRABALHO'!CX50="",AS93,'04.04_PLANO DE TRABALHO'!CX50)</f>
        <v>0</v>
      </c>
      <c r="AT94">
        <f>IF('04.04_PLANO DE TRABALHO'!CY50="",AT93,'04.04_PLANO DE TRABALHO'!CY50)</f>
        <v>0</v>
      </c>
      <c r="AU94" t="str">
        <f>IF('04.04_PLANO DE TRABALHO'!CZ50="",AU93,'04.04_PLANO DE TRABALHO'!CZ50)</f>
        <v>Unid</v>
      </c>
      <c r="AV94">
        <f>IF('04.04_PLANO DE TRABALHO'!DA50="",AV93,'04.04_PLANO DE TRABALHO'!DA50)</f>
        <v>0</v>
      </c>
      <c r="AW94" t="str">
        <f>IF('04.04_PLANO DE TRABALHO'!DB50="",AW93,'04.04_PLANO DE TRABALHO'!DB50)</f>
        <v>Valor 
Unit</v>
      </c>
      <c r="AX94">
        <f>IF('04.04_PLANO DE TRABALHO'!DC50="",AX93,'04.04_PLANO DE TRABALHO'!DC50)</f>
        <v>0</v>
      </c>
      <c r="AY94">
        <f>IF('04.04_PLANO DE TRABALHO'!DD50="",AY93,'04.04_PLANO DE TRABALHO'!DD50)</f>
        <v>0</v>
      </c>
      <c r="AZ94" t="str">
        <f>IF('04.04_PLANO DE TRABALHO'!DE50="",AZ93,'04.04_PLANO DE TRABALHO'!DE50)</f>
        <v>Qtde</v>
      </c>
      <c r="BA94">
        <f>IF('04.04_PLANO DE TRABALHO'!DF50="",BA93,'04.04_PLANO DE TRABALHO'!DF50)</f>
        <v>0</v>
      </c>
      <c r="BB94">
        <f>IF('04.04_PLANO DE TRABALHO'!DG50="",BB93,'04.04_PLANO DE TRABALHO'!DG50)</f>
        <v>0</v>
      </c>
      <c r="BD94" t="str">
        <v>Tesouraria</v>
      </c>
      <c r="BE94" t="str">
        <v>2.3</v>
      </c>
      <c r="BF94">
        <v>0</v>
      </c>
      <c r="BG94" t="str">
        <v>Atividade</v>
      </c>
      <c r="BH94">
        <v>0</v>
      </c>
      <c r="BI94">
        <v>0</v>
      </c>
      <c r="BJ94" t="str">
        <v>Início</v>
      </c>
      <c r="BK94">
        <v>0</v>
      </c>
      <c r="BL94">
        <v>0</v>
      </c>
      <c r="BM94" t="str">
        <v>Fim</v>
      </c>
      <c r="BN94">
        <v>0</v>
      </c>
      <c r="BO94">
        <v>0</v>
      </c>
      <c r="BP94" t="str">
        <v>2.3.3</v>
      </c>
      <c r="BQ94">
        <v>0</v>
      </c>
      <c r="BR94">
        <v>0</v>
      </c>
      <c r="BS94" t="str">
        <v>SubAtividade</v>
      </c>
      <c r="BT94">
        <v>0</v>
      </c>
      <c r="BU94">
        <v>0</v>
      </c>
      <c r="BV94">
        <v>0</v>
      </c>
      <c r="BW94">
        <v>0</v>
      </c>
      <c r="BX94">
        <v>0</v>
      </c>
      <c r="BY94" t="str">
        <v>Despesa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 t="str">
        <v>Categoria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 t="str">
        <v>Subcategoria</v>
      </c>
      <c r="CO94">
        <v>0</v>
      </c>
      <c r="CP94">
        <v>0</v>
      </c>
      <c r="CQ94">
        <v>0</v>
      </c>
      <c r="CR94">
        <v>0</v>
      </c>
      <c r="CS94" t="str">
        <v>Fonte*</v>
      </c>
      <c r="CT94">
        <v>0</v>
      </c>
      <c r="CU94">
        <v>0</v>
      </c>
      <c r="CV94">
        <v>0</v>
      </c>
      <c r="CW94" t="str">
        <v>Unid</v>
      </c>
      <c r="CX94">
        <v>0</v>
      </c>
      <c r="CY94" t="str">
        <v>Valor 
Unit</v>
      </c>
      <c r="CZ94">
        <v>0</v>
      </c>
      <c r="DA94">
        <v>0</v>
      </c>
      <c r="DB94" t="str">
        <v>Qtde</v>
      </c>
      <c r="DC94">
        <v>0</v>
      </c>
      <c r="DD94">
        <v>0</v>
      </c>
      <c r="DF94" t="str">
        <v>Território e Parcerias</v>
      </c>
      <c r="DG94" t="str">
        <v>3.1</v>
      </c>
      <c r="DH94">
        <v>0</v>
      </c>
      <c r="DI94" t="str">
        <v>Atividade</v>
      </c>
      <c r="DJ94">
        <v>0</v>
      </c>
      <c r="DK94">
        <v>0</v>
      </c>
      <c r="DL94" t="str">
        <v>Início</v>
      </c>
      <c r="DM94">
        <v>0</v>
      </c>
      <c r="DN94">
        <v>0</v>
      </c>
      <c r="DO94" t="str">
        <v>Fim</v>
      </c>
      <c r="DP94">
        <v>0</v>
      </c>
      <c r="DQ94">
        <v>0</v>
      </c>
      <c r="DR94" t="str">
        <v>3.1.1</v>
      </c>
      <c r="DS94">
        <v>0</v>
      </c>
      <c r="DT94">
        <v>0</v>
      </c>
      <c r="DU94" t="str">
        <v>SubAtividade</v>
      </c>
      <c r="DV94">
        <v>0</v>
      </c>
      <c r="DW94">
        <v>0</v>
      </c>
      <c r="DX94">
        <v>0</v>
      </c>
      <c r="DY94">
        <v>0</v>
      </c>
      <c r="DZ94">
        <v>0</v>
      </c>
      <c r="EA94" t="str">
        <v>Despesa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 t="str">
        <v>Categoria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 t="str">
        <v>Subcategoria</v>
      </c>
      <c r="EQ94">
        <v>0</v>
      </c>
      <c r="ER94">
        <v>0</v>
      </c>
      <c r="ES94">
        <v>0</v>
      </c>
      <c r="ET94">
        <v>0</v>
      </c>
      <c r="EU94" t="str">
        <v>Fonte*</v>
      </c>
      <c r="EV94">
        <v>0</v>
      </c>
      <c r="EW94">
        <v>0</v>
      </c>
      <c r="EX94">
        <v>0</v>
      </c>
      <c r="EY94" t="str">
        <v>Unid</v>
      </c>
      <c r="EZ94">
        <v>0</v>
      </c>
      <c r="FA94" t="str">
        <v>Valor 
Unit</v>
      </c>
      <c r="FB94">
        <v>0</v>
      </c>
      <c r="FC94">
        <v>0</v>
      </c>
      <c r="FD94" t="str">
        <v>Qtde</v>
      </c>
      <c r="FE94">
        <v>0</v>
      </c>
      <c r="FF94">
        <v>0</v>
      </c>
      <c r="FH94" t="str">
        <v>Território e Parcerias</v>
      </c>
      <c r="FI94" t="str">
        <v>3.2</v>
      </c>
      <c r="FJ94">
        <v>0</v>
      </c>
      <c r="FK94" t="str">
        <v>Atividade</v>
      </c>
      <c r="FL94">
        <v>0</v>
      </c>
      <c r="FM94">
        <v>0</v>
      </c>
      <c r="FN94" t="str">
        <v>Início</v>
      </c>
      <c r="FO94">
        <v>0</v>
      </c>
      <c r="FP94">
        <v>0</v>
      </c>
      <c r="FQ94" t="str">
        <v>Fim</v>
      </c>
      <c r="FR94">
        <v>0</v>
      </c>
      <c r="FS94">
        <v>0</v>
      </c>
      <c r="FT94" t="str">
        <v>3.2.2</v>
      </c>
      <c r="FU94">
        <v>0</v>
      </c>
      <c r="FV94">
        <v>0</v>
      </c>
      <c r="FW94" t="str">
        <v>SubAtividade</v>
      </c>
      <c r="FX94">
        <v>0</v>
      </c>
      <c r="FY94">
        <v>0</v>
      </c>
      <c r="FZ94">
        <v>0</v>
      </c>
      <c r="GA94">
        <v>0</v>
      </c>
      <c r="GB94">
        <v>0</v>
      </c>
      <c r="GC94" t="str">
        <v>Despesa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 t="str">
        <v>Categoria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 t="str">
        <v>Subcategoria</v>
      </c>
      <c r="GS94">
        <v>0</v>
      </c>
      <c r="GT94">
        <v>0</v>
      </c>
      <c r="GU94">
        <v>0</v>
      </c>
      <c r="GV94">
        <v>0</v>
      </c>
      <c r="GW94" t="str">
        <v>Fonte*</v>
      </c>
      <c r="GX94">
        <v>0</v>
      </c>
      <c r="GY94">
        <v>0</v>
      </c>
      <c r="GZ94">
        <v>0</v>
      </c>
      <c r="HA94" t="str">
        <v>Unid</v>
      </c>
      <c r="HB94">
        <v>0</v>
      </c>
      <c r="HC94" t="str">
        <v>Valor 
Unit</v>
      </c>
      <c r="HD94">
        <v>0</v>
      </c>
      <c r="HE94">
        <v>0</v>
      </c>
      <c r="HF94" t="str">
        <v>Qtde</v>
      </c>
      <c r="HG94">
        <v>0</v>
      </c>
      <c r="HH94">
        <v>0</v>
      </c>
    </row>
    <row r="95" spans="1:216" x14ac:dyDescent="0.25">
      <c r="A95">
        <v>42</v>
      </c>
      <c r="B95" t="str">
        <f>'04.04_PLANO DE TRABALHO'!$BV$7</f>
        <v>Tesouraria</v>
      </c>
      <c r="C95" t="str">
        <f>IF('04.04_PLANO DE TRABALHO'!BH51="",C94,'04.04_PLANO DE TRABALHO'!BH51)</f>
        <v>2.3</v>
      </c>
      <c r="D95">
        <f>IF('04.04_PLANO DE TRABALHO'!BI51="",D94,'04.04_PLANO DE TRABALHO'!BI51)</f>
        <v>0</v>
      </c>
      <c r="E95" t="str">
        <f>IF(OR('04.04_PLANO DE TRABALHO'!BJ51="",'04.04_PLANO DE TRABALHO'!BJ51="Planejado",'04.04_PLANO DE TRABALHO'!BJ51="Realizado"),E94,'04.04_PLANO DE TRABALHO'!BJ51)</f>
        <v>Atividade</v>
      </c>
      <c r="F95">
        <f>IF('04.04_PLANO DE TRABALHO'!BK51="",F94,'04.04_PLANO DE TRABALHO'!BK51)</f>
        <v>0</v>
      </c>
      <c r="G95">
        <f>IF('04.04_PLANO DE TRABALHO'!BL51="",G94,'04.04_PLANO DE TRABALHO'!BL51)</f>
        <v>0</v>
      </c>
      <c r="H95" t="str">
        <f>IF('04.04_PLANO DE TRABALHO'!BM51="",H94,'04.04_PLANO DE TRABALHO'!BM51)</f>
        <v>Início</v>
      </c>
      <c r="I95">
        <f>IF('04.04_PLANO DE TRABALHO'!BN51="",I94,'04.04_PLANO DE TRABALHO'!BN51)</f>
        <v>0</v>
      </c>
      <c r="J95">
        <f>IF('04.04_PLANO DE TRABALHO'!BO51="",J94,'04.04_PLANO DE TRABALHO'!BO51)</f>
        <v>0</v>
      </c>
      <c r="K95" t="str">
        <f>IF('04.04_PLANO DE TRABALHO'!BP51="",K94,'04.04_PLANO DE TRABALHO'!BP51)</f>
        <v>Fim</v>
      </c>
      <c r="L95">
        <f>IF('04.04_PLANO DE TRABALHO'!BQ51="",L94,'04.04_PLANO DE TRABALHO'!BQ51)</f>
        <v>0</v>
      </c>
      <c r="M95">
        <f>IF('04.04_PLANO DE TRABALHO'!BR51="",M94,'04.04_PLANO DE TRABALHO'!BR51)</f>
        <v>0</v>
      </c>
      <c r="N95" t="str">
        <f>IF('04.04_PLANO DE TRABALHO'!BS51="",N94,'04.04_PLANO DE TRABALHO'!BS51)</f>
        <v>2.3.2</v>
      </c>
      <c r="O95">
        <f>IF('04.04_PLANO DE TRABALHO'!BT51="",O94,'04.04_PLANO DE TRABALHO'!BT51)</f>
        <v>0</v>
      </c>
      <c r="P95">
        <f>IF('04.04_PLANO DE TRABALHO'!BU51="",P94,'04.04_PLANO DE TRABALHO'!BU51)</f>
        <v>0</v>
      </c>
      <c r="Q95" t="str">
        <f>IF('04.04_PLANO DE TRABALHO'!BV51="",Q94,'04.04_PLANO DE TRABALHO'!BV51)</f>
        <v>SubAtividade</v>
      </c>
      <c r="R95">
        <f>IF('04.04_PLANO DE TRABALHO'!BW51="",R94,'04.04_PLANO DE TRABALHO'!BW51)</f>
        <v>0</v>
      </c>
      <c r="S95">
        <f>IF('04.04_PLANO DE TRABALHO'!BX51="",S94,'04.04_PLANO DE TRABALHO'!BX51)</f>
        <v>0</v>
      </c>
      <c r="T95">
        <f>IF('04.04_PLANO DE TRABALHO'!BY51="",T94,'04.04_PLANO DE TRABALHO'!BY51)</f>
        <v>0</v>
      </c>
      <c r="U95">
        <f>IF('04.04_PLANO DE TRABALHO'!BZ51="",U94,'04.04_PLANO DE TRABALHO'!BZ51)</f>
        <v>0</v>
      </c>
      <c r="V95">
        <f>IF('04.04_PLANO DE TRABALHO'!CA51="",V94,'04.04_PLANO DE TRABALHO'!CA51)</f>
        <v>0</v>
      </c>
      <c r="W95" t="str">
        <f>IF('04.04_PLANO DE TRABALHO'!CB51="",W94,'04.04_PLANO DE TRABALHO'!CB51)</f>
        <v>Despesa</v>
      </c>
      <c r="X95">
        <f>IF('04.04_PLANO DE TRABALHO'!CC51="",X94,'04.04_PLANO DE TRABALHO'!CC51)</f>
        <v>0</v>
      </c>
      <c r="Y95">
        <f>IF('04.04_PLANO DE TRABALHO'!CD51="",Y94,'04.04_PLANO DE TRABALHO'!CD51)</f>
        <v>0</v>
      </c>
      <c r="Z95">
        <f>IF('04.04_PLANO DE TRABALHO'!CE51="",Z94,'04.04_PLANO DE TRABALHO'!CE51)</f>
        <v>0</v>
      </c>
      <c r="AA95">
        <f>IF('04.04_PLANO DE TRABALHO'!CF51="",AA94,'04.04_PLANO DE TRABALHO'!CF51)</f>
        <v>0</v>
      </c>
      <c r="AB95">
        <f>IF('04.04_PLANO DE TRABALHO'!CG51="",AB94,'04.04_PLANO DE TRABALHO'!CG51)</f>
        <v>0</v>
      </c>
      <c r="AC95">
        <f>IF('04.04_PLANO DE TRABALHO'!CH51="",AC94,'04.04_PLANO DE TRABALHO'!CH51)</f>
        <v>0</v>
      </c>
      <c r="AD95" t="str">
        <f>IF('04.04_PLANO DE TRABALHO'!CI51="",AD94,'04.04_PLANO DE TRABALHO'!CI51)</f>
        <v>Categoria</v>
      </c>
      <c r="AE95">
        <f>IF('04.04_PLANO DE TRABALHO'!CJ51="",AE94,'04.04_PLANO DE TRABALHO'!CJ51)</f>
        <v>0</v>
      </c>
      <c r="AF95">
        <f>IF('04.04_PLANO DE TRABALHO'!CK51="",AF94,'04.04_PLANO DE TRABALHO'!CK51)</f>
        <v>0</v>
      </c>
      <c r="AG95">
        <f>IF('04.04_PLANO DE TRABALHO'!CL51="",AG94,'04.04_PLANO DE TRABALHO'!CL51)</f>
        <v>0</v>
      </c>
      <c r="AH95">
        <f>IF('04.04_PLANO DE TRABALHO'!CM51="",AH94,'04.04_PLANO DE TRABALHO'!CM51)</f>
        <v>0</v>
      </c>
      <c r="AI95">
        <f>IF('04.04_PLANO DE TRABALHO'!CN51="",AI94,'04.04_PLANO DE TRABALHO'!CN51)</f>
        <v>0</v>
      </c>
      <c r="AJ95">
        <f>IF('04.04_PLANO DE TRABALHO'!CO51="",AJ94,'04.04_PLANO DE TRABALHO'!CO51)</f>
        <v>0</v>
      </c>
      <c r="AK95">
        <f>IF('04.04_PLANO DE TRABALHO'!CP51="",AK94,'04.04_PLANO DE TRABALHO'!CP51)</f>
        <v>0</v>
      </c>
      <c r="AL95" t="str">
        <f>IF('04.04_PLANO DE TRABALHO'!CQ51="",AL94,'04.04_PLANO DE TRABALHO'!CQ51)</f>
        <v>Subcategoria</v>
      </c>
      <c r="AM95">
        <f>IF('04.04_PLANO DE TRABALHO'!CR51="",AM94,'04.04_PLANO DE TRABALHO'!CR51)</f>
        <v>0</v>
      </c>
      <c r="AN95">
        <f>IF('04.04_PLANO DE TRABALHO'!CS51="",AN94,'04.04_PLANO DE TRABALHO'!CS51)</f>
        <v>0</v>
      </c>
      <c r="AO95">
        <f>IF('04.04_PLANO DE TRABALHO'!CT51="",AO94,'04.04_PLANO DE TRABALHO'!CT51)</f>
        <v>0</v>
      </c>
      <c r="AP95">
        <f>IF('04.04_PLANO DE TRABALHO'!CU51="",AP94,'04.04_PLANO DE TRABALHO'!CU51)</f>
        <v>0</v>
      </c>
      <c r="AQ95" t="str">
        <f>IF('04.04_PLANO DE TRABALHO'!CV51="",AQ94,'04.04_PLANO DE TRABALHO'!CV51)</f>
        <v>Fonte*</v>
      </c>
      <c r="AR95">
        <f>IF('04.04_PLANO DE TRABALHO'!CW51="",AR94,'04.04_PLANO DE TRABALHO'!CW51)</f>
        <v>0</v>
      </c>
      <c r="AS95">
        <f>IF('04.04_PLANO DE TRABALHO'!CX51="",AS94,'04.04_PLANO DE TRABALHO'!CX51)</f>
        <v>0</v>
      </c>
      <c r="AT95">
        <f>IF('04.04_PLANO DE TRABALHO'!CY51="",AT94,'04.04_PLANO DE TRABALHO'!CY51)</f>
        <v>0</v>
      </c>
      <c r="AU95" t="str">
        <f>IF('04.04_PLANO DE TRABALHO'!CZ51="",AU94,'04.04_PLANO DE TRABALHO'!CZ51)</f>
        <v>Unid</v>
      </c>
      <c r="AV95">
        <f>IF('04.04_PLANO DE TRABALHO'!DA51="",AV94,'04.04_PLANO DE TRABALHO'!DA51)</f>
        <v>0</v>
      </c>
      <c r="AW95" t="str">
        <f>IF('04.04_PLANO DE TRABALHO'!DB51="",AW94,'04.04_PLANO DE TRABALHO'!DB51)</f>
        <v>Valor 
Unit</v>
      </c>
      <c r="AX95">
        <f>IF('04.04_PLANO DE TRABALHO'!DC51="",AX94,'04.04_PLANO DE TRABALHO'!DC51)</f>
        <v>0</v>
      </c>
      <c r="AY95">
        <f>IF('04.04_PLANO DE TRABALHO'!DD51="",AY94,'04.04_PLANO DE TRABALHO'!DD51)</f>
        <v>0</v>
      </c>
      <c r="AZ95" t="str">
        <f>IF('04.04_PLANO DE TRABALHO'!DE51="",AZ94,'04.04_PLANO DE TRABALHO'!DE51)</f>
        <v>Qtde</v>
      </c>
      <c r="BA95">
        <f>IF('04.04_PLANO DE TRABALHO'!DF51="",BA94,'04.04_PLANO DE TRABALHO'!DF51)</f>
        <v>0</v>
      </c>
      <c r="BB95">
        <f>IF('04.04_PLANO DE TRABALHO'!DG51="",BB94,'04.04_PLANO DE TRABALHO'!DG51)</f>
        <v>0</v>
      </c>
      <c r="BD95" t="str">
        <v>Tesouraria</v>
      </c>
      <c r="BE95" t="str">
        <v>2.3</v>
      </c>
      <c r="BF95">
        <v>0</v>
      </c>
      <c r="BG95" t="str">
        <v>Atividade</v>
      </c>
      <c r="BH95">
        <v>0</v>
      </c>
      <c r="BI95">
        <v>0</v>
      </c>
      <c r="BJ95" t="str">
        <v>Início</v>
      </c>
      <c r="BK95">
        <v>0</v>
      </c>
      <c r="BL95">
        <v>0</v>
      </c>
      <c r="BM95" t="str">
        <v>Fim</v>
      </c>
      <c r="BN95">
        <v>0</v>
      </c>
      <c r="BO95">
        <v>0</v>
      </c>
      <c r="BP95" t="str">
        <v>2.3.3</v>
      </c>
      <c r="BQ95">
        <v>0</v>
      </c>
      <c r="BR95">
        <v>0</v>
      </c>
      <c r="BS95" t="str">
        <v>SubAtividade</v>
      </c>
      <c r="BT95">
        <v>0</v>
      </c>
      <c r="BU95">
        <v>0</v>
      </c>
      <c r="BV95">
        <v>0</v>
      </c>
      <c r="BW95">
        <v>0</v>
      </c>
      <c r="BX95">
        <v>0</v>
      </c>
      <c r="BY95" t="str">
        <v>Despesa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 t="str">
        <v>Categoria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 t="str">
        <v>Subcategoria</v>
      </c>
      <c r="CO95">
        <v>0</v>
      </c>
      <c r="CP95">
        <v>0</v>
      </c>
      <c r="CQ95">
        <v>0</v>
      </c>
      <c r="CR95">
        <v>0</v>
      </c>
      <c r="CS95" t="str">
        <v>Fonte*</v>
      </c>
      <c r="CT95">
        <v>0</v>
      </c>
      <c r="CU95">
        <v>0</v>
      </c>
      <c r="CV95">
        <v>0</v>
      </c>
      <c r="CW95" t="str">
        <v>Unid</v>
      </c>
      <c r="CX95">
        <v>0</v>
      </c>
      <c r="CY95" t="str">
        <v>Valor 
Unit</v>
      </c>
      <c r="CZ95">
        <v>0</v>
      </c>
      <c r="DA95">
        <v>0</v>
      </c>
      <c r="DB95" t="str">
        <v>Qtde</v>
      </c>
      <c r="DC95">
        <v>0</v>
      </c>
      <c r="DD95">
        <v>0</v>
      </c>
      <c r="DF95" t="str">
        <v>Território e Parcerias</v>
      </c>
      <c r="DG95" t="str">
        <v>3.1</v>
      </c>
      <c r="DH95">
        <v>0</v>
      </c>
      <c r="DI95" t="str">
        <v>Atividade</v>
      </c>
      <c r="DJ95">
        <v>0</v>
      </c>
      <c r="DK95">
        <v>0</v>
      </c>
      <c r="DL95" t="str">
        <v>Início</v>
      </c>
      <c r="DM95">
        <v>0</v>
      </c>
      <c r="DN95">
        <v>0</v>
      </c>
      <c r="DO95" t="str">
        <v>Fim</v>
      </c>
      <c r="DP95">
        <v>0</v>
      </c>
      <c r="DQ95">
        <v>0</v>
      </c>
      <c r="DR95" t="str">
        <v>3.1.1</v>
      </c>
      <c r="DS95">
        <v>0</v>
      </c>
      <c r="DT95">
        <v>0</v>
      </c>
      <c r="DU95" t="str">
        <v>SubAtividade</v>
      </c>
      <c r="DV95">
        <v>0</v>
      </c>
      <c r="DW95">
        <v>0</v>
      </c>
      <c r="DX95">
        <v>0</v>
      </c>
      <c r="DY95">
        <v>0</v>
      </c>
      <c r="DZ95">
        <v>0</v>
      </c>
      <c r="EA95" t="str">
        <v>Despesa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 t="str">
        <v>Categoria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 t="str">
        <v>Subcategoria</v>
      </c>
      <c r="EQ95">
        <v>0</v>
      </c>
      <c r="ER95">
        <v>0</v>
      </c>
      <c r="ES95">
        <v>0</v>
      </c>
      <c r="ET95">
        <v>0</v>
      </c>
      <c r="EU95" t="str">
        <v>Fonte*</v>
      </c>
      <c r="EV95">
        <v>0</v>
      </c>
      <c r="EW95">
        <v>0</v>
      </c>
      <c r="EX95">
        <v>0</v>
      </c>
      <c r="EY95" t="str">
        <v>Unid</v>
      </c>
      <c r="EZ95">
        <v>0</v>
      </c>
      <c r="FA95" t="str">
        <v>Valor 
Unit</v>
      </c>
      <c r="FB95">
        <v>0</v>
      </c>
      <c r="FC95">
        <v>0</v>
      </c>
      <c r="FD95" t="str">
        <v>Qtde</v>
      </c>
      <c r="FE95">
        <v>0</v>
      </c>
      <c r="FF95">
        <v>0</v>
      </c>
      <c r="FH95" t="str">
        <v>Território e Parcerias</v>
      </c>
      <c r="FI95" t="str">
        <v>3.2</v>
      </c>
      <c r="FJ95">
        <v>0</v>
      </c>
      <c r="FK95" t="str">
        <v>Atividade</v>
      </c>
      <c r="FL95">
        <v>0</v>
      </c>
      <c r="FM95">
        <v>0</v>
      </c>
      <c r="FN95" t="str">
        <v>Início</v>
      </c>
      <c r="FO95">
        <v>0</v>
      </c>
      <c r="FP95">
        <v>0</v>
      </c>
      <c r="FQ95" t="str">
        <v>Fim</v>
      </c>
      <c r="FR95">
        <v>0</v>
      </c>
      <c r="FS95">
        <v>0</v>
      </c>
      <c r="FT95" t="str">
        <v>3.2.2</v>
      </c>
      <c r="FU95">
        <v>0</v>
      </c>
      <c r="FV95">
        <v>0</v>
      </c>
      <c r="FW95" t="str">
        <v>SubAtividade</v>
      </c>
      <c r="FX95">
        <v>0</v>
      </c>
      <c r="FY95">
        <v>0</v>
      </c>
      <c r="FZ95">
        <v>0</v>
      </c>
      <c r="GA95">
        <v>0</v>
      </c>
      <c r="GB95">
        <v>0</v>
      </c>
      <c r="GC95" t="str">
        <v>Despesa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 t="str">
        <v>Categoria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 t="str">
        <v>Subcategoria</v>
      </c>
      <c r="GS95">
        <v>0</v>
      </c>
      <c r="GT95">
        <v>0</v>
      </c>
      <c r="GU95">
        <v>0</v>
      </c>
      <c r="GV95">
        <v>0</v>
      </c>
      <c r="GW95" t="str">
        <v>Fonte*</v>
      </c>
      <c r="GX95">
        <v>0</v>
      </c>
      <c r="GY95">
        <v>0</v>
      </c>
      <c r="GZ95">
        <v>0</v>
      </c>
      <c r="HA95" t="str">
        <v>Unid</v>
      </c>
      <c r="HB95">
        <v>0</v>
      </c>
      <c r="HC95" t="str">
        <v>Valor 
Unit</v>
      </c>
      <c r="HD95">
        <v>0</v>
      </c>
      <c r="HE95">
        <v>0</v>
      </c>
      <c r="HF95" t="str">
        <v>Qtde</v>
      </c>
      <c r="HG95">
        <v>0</v>
      </c>
      <c r="HH95">
        <v>0</v>
      </c>
    </row>
    <row r="96" spans="1:216" x14ac:dyDescent="0.25">
      <c r="A96">
        <v>43</v>
      </c>
      <c r="B96" t="str">
        <f>'04.04_PLANO DE TRABALHO'!$BV$7</f>
        <v>Tesouraria</v>
      </c>
      <c r="C96" t="str">
        <f>IF('04.04_PLANO DE TRABALHO'!BH52="",C95,'04.04_PLANO DE TRABALHO'!BH52)</f>
        <v>2.3</v>
      </c>
      <c r="D96">
        <f>IF('04.04_PLANO DE TRABALHO'!BI52="",D95,'04.04_PLANO DE TRABALHO'!BI52)</f>
        <v>0</v>
      </c>
      <c r="E96" t="str">
        <f>IF(OR('04.04_PLANO DE TRABALHO'!BJ52="",'04.04_PLANO DE TRABALHO'!BJ52="Planejado",'04.04_PLANO DE TRABALHO'!BJ52="Realizado"),E95,'04.04_PLANO DE TRABALHO'!BJ52)</f>
        <v>Atividade</v>
      </c>
      <c r="F96">
        <f>IF('04.04_PLANO DE TRABALHO'!BK52="",F95,'04.04_PLANO DE TRABALHO'!BK52)</f>
        <v>0</v>
      </c>
      <c r="G96">
        <f>IF('04.04_PLANO DE TRABALHO'!BL52="",G95,'04.04_PLANO DE TRABALHO'!BL52)</f>
        <v>0</v>
      </c>
      <c r="H96" t="str">
        <f>IF('04.04_PLANO DE TRABALHO'!BM52="",H95,'04.04_PLANO DE TRABALHO'!BM52)</f>
        <v>Início</v>
      </c>
      <c r="I96">
        <f>IF('04.04_PLANO DE TRABALHO'!BN52="",I95,'04.04_PLANO DE TRABALHO'!BN52)</f>
        <v>0</v>
      </c>
      <c r="J96">
        <f>IF('04.04_PLANO DE TRABALHO'!BO52="",J95,'04.04_PLANO DE TRABALHO'!BO52)</f>
        <v>0</v>
      </c>
      <c r="K96" t="str">
        <f>IF('04.04_PLANO DE TRABALHO'!BP52="",K95,'04.04_PLANO DE TRABALHO'!BP52)</f>
        <v>Fim</v>
      </c>
      <c r="L96">
        <f>IF('04.04_PLANO DE TRABALHO'!BQ52="",L95,'04.04_PLANO DE TRABALHO'!BQ52)</f>
        <v>0</v>
      </c>
      <c r="M96">
        <f>IF('04.04_PLANO DE TRABALHO'!BR52="",M95,'04.04_PLANO DE TRABALHO'!BR52)</f>
        <v>0</v>
      </c>
      <c r="N96" t="str">
        <f>IF('04.04_PLANO DE TRABALHO'!BS52="",N95,'04.04_PLANO DE TRABALHO'!BS52)</f>
        <v>2.3.2</v>
      </c>
      <c r="O96">
        <f>IF('04.04_PLANO DE TRABALHO'!BT52="",O95,'04.04_PLANO DE TRABALHO'!BT52)</f>
        <v>0</v>
      </c>
      <c r="P96">
        <f>IF('04.04_PLANO DE TRABALHO'!BU52="",P95,'04.04_PLANO DE TRABALHO'!BU52)</f>
        <v>0</v>
      </c>
      <c r="Q96" t="str">
        <f>IF('04.04_PLANO DE TRABALHO'!BV52="",Q95,'04.04_PLANO DE TRABALHO'!BV52)</f>
        <v>SubAtividade</v>
      </c>
      <c r="R96">
        <f>IF('04.04_PLANO DE TRABALHO'!BW52="",R95,'04.04_PLANO DE TRABALHO'!BW52)</f>
        <v>0</v>
      </c>
      <c r="S96">
        <f>IF('04.04_PLANO DE TRABALHO'!BX52="",S95,'04.04_PLANO DE TRABALHO'!BX52)</f>
        <v>0</v>
      </c>
      <c r="T96">
        <f>IF('04.04_PLANO DE TRABALHO'!BY52="",T95,'04.04_PLANO DE TRABALHO'!BY52)</f>
        <v>0</v>
      </c>
      <c r="U96">
        <f>IF('04.04_PLANO DE TRABALHO'!BZ52="",U95,'04.04_PLANO DE TRABALHO'!BZ52)</f>
        <v>0</v>
      </c>
      <c r="V96">
        <f>IF('04.04_PLANO DE TRABALHO'!CA52="",V95,'04.04_PLANO DE TRABALHO'!CA52)</f>
        <v>0</v>
      </c>
      <c r="W96" t="str">
        <f>IF('04.04_PLANO DE TRABALHO'!CB52="",W95,'04.04_PLANO DE TRABALHO'!CB52)</f>
        <v>Despesa</v>
      </c>
      <c r="X96">
        <f>IF('04.04_PLANO DE TRABALHO'!CC52="",X95,'04.04_PLANO DE TRABALHO'!CC52)</f>
        <v>0</v>
      </c>
      <c r="Y96">
        <f>IF('04.04_PLANO DE TRABALHO'!CD52="",Y95,'04.04_PLANO DE TRABALHO'!CD52)</f>
        <v>0</v>
      </c>
      <c r="Z96">
        <f>IF('04.04_PLANO DE TRABALHO'!CE52="",Z95,'04.04_PLANO DE TRABALHO'!CE52)</f>
        <v>0</v>
      </c>
      <c r="AA96">
        <f>IF('04.04_PLANO DE TRABALHO'!CF52="",AA95,'04.04_PLANO DE TRABALHO'!CF52)</f>
        <v>0</v>
      </c>
      <c r="AB96">
        <f>IF('04.04_PLANO DE TRABALHO'!CG52="",AB95,'04.04_PLANO DE TRABALHO'!CG52)</f>
        <v>0</v>
      </c>
      <c r="AC96">
        <f>IF('04.04_PLANO DE TRABALHO'!CH52="",AC95,'04.04_PLANO DE TRABALHO'!CH52)</f>
        <v>0</v>
      </c>
      <c r="AD96" t="str">
        <f>IF('04.04_PLANO DE TRABALHO'!CI52="",AD95,'04.04_PLANO DE TRABALHO'!CI52)</f>
        <v>Categoria</v>
      </c>
      <c r="AE96">
        <f>IF('04.04_PLANO DE TRABALHO'!CJ52="",AE95,'04.04_PLANO DE TRABALHO'!CJ52)</f>
        <v>0</v>
      </c>
      <c r="AF96">
        <f>IF('04.04_PLANO DE TRABALHO'!CK52="",AF95,'04.04_PLANO DE TRABALHO'!CK52)</f>
        <v>0</v>
      </c>
      <c r="AG96">
        <f>IF('04.04_PLANO DE TRABALHO'!CL52="",AG95,'04.04_PLANO DE TRABALHO'!CL52)</f>
        <v>0</v>
      </c>
      <c r="AH96">
        <f>IF('04.04_PLANO DE TRABALHO'!CM52="",AH95,'04.04_PLANO DE TRABALHO'!CM52)</f>
        <v>0</v>
      </c>
      <c r="AI96">
        <f>IF('04.04_PLANO DE TRABALHO'!CN52="",AI95,'04.04_PLANO DE TRABALHO'!CN52)</f>
        <v>0</v>
      </c>
      <c r="AJ96">
        <f>IF('04.04_PLANO DE TRABALHO'!CO52="",AJ95,'04.04_PLANO DE TRABALHO'!CO52)</f>
        <v>0</v>
      </c>
      <c r="AK96">
        <f>IF('04.04_PLANO DE TRABALHO'!CP52="",AK95,'04.04_PLANO DE TRABALHO'!CP52)</f>
        <v>0</v>
      </c>
      <c r="AL96" t="str">
        <f>IF('04.04_PLANO DE TRABALHO'!CQ52="",AL95,'04.04_PLANO DE TRABALHO'!CQ52)</f>
        <v>Subcategoria</v>
      </c>
      <c r="AM96">
        <f>IF('04.04_PLANO DE TRABALHO'!CR52="",AM95,'04.04_PLANO DE TRABALHO'!CR52)</f>
        <v>0</v>
      </c>
      <c r="AN96">
        <f>IF('04.04_PLANO DE TRABALHO'!CS52="",AN95,'04.04_PLANO DE TRABALHO'!CS52)</f>
        <v>0</v>
      </c>
      <c r="AO96">
        <f>IF('04.04_PLANO DE TRABALHO'!CT52="",AO95,'04.04_PLANO DE TRABALHO'!CT52)</f>
        <v>0</v>
      </c>
      <c r="AP96">
        <f>IF('04.04_PLANO DE TRABALHO'!CU52="",AP95,'04.04_PLANO DE TRABALHO'!CU52)</f>
        <v>0</v>
      </c>
      <c r="AQ96" t="str">
        <f>IF('04.04_PLANO DE TRABALHO'!CV52="",AQ95,'04.04_PLANO DE TRABALHO'!CV52)</f>
        <v>Fonte*</v>
      </c>
      <c r="AR96">
        <f>IF('04.04_PLANO DE TRABALHO'!CW52="",AR95,'04.04_PLANO DE TRABALHO'!CW52)</f>
        <v>0</v>
      </c>
      <c r="AS96">
        <f>IF('04.04_PLANO DE TRABALHO'!CX52="",AS95,'04.04_PLANO DE TRABALHO'!CX52)</f>
        <v>0</v>
      </c>
      <c r="AT96">
        <f>IF('04.04_PLANO DE TRABALHO'!CY52="",AT95,'04.04_PLANO DE TRABALHO'!CY52)</f>
        <v>0</v>
      </c>
      <c r="AU96" t="str">
        <f>IF('04.04_PLANO DE TRABALHO'!CZ52="",AU95,'04.04_PLANO DE TRABALHO'!CZ52)</f>
        <v>Unid</v>
      </c>
      <c r="AV96">
        <f>IF('04.04_PLANO DE TRABALHO'!DA52="",AV95,'04.04_PLANO DE TRABALHO'!DA52)</f>
        <v>0</v>
      </c>
      <c r="AW96" t="str">
        <f>IF('04.04_PLANO DE TRABALHO'!DB52="",AW95,'04.04_PLANO DE TRABALHO'!DB52)</f>
        <v>Valor 
Unit</v>
      </c>
      <c r="AX96">
        <f>IF('04.04_PLANO DE TRABALHO'!DC52="",AX95,'04.04_PLANO DE TRABALHO'!DC52)</f>
        <v>0</v>
      </c>
      <c r="AY96">
        <f>IF('04.04_PLANO DE TRABALHO'!DD52="",AY95,'04.04_PLANO DE TRABALHO'!DD52)</f>
        <v>0</v>
      </c>
      <c r="AZ96" t="str">
        <f>IF('04.04_PLANO DE TRABALHO'!DE52="",AZ95,'04.04_PLANO DE TRABALHO'!DE52)</f>
        <v>Qtde</v>
      </c>
      <c r="BA96">
        <f>IF('04.04_PLANO DE TRABALHO'!DF52="",BA95,'04.04_PLANO DE TRABALHO'!DF52)</f>
        <v>0</v>
      </c>
      <c r="BB96">
        <f>IF('04.04_PLANO DE TRABALHO'!DG52="",BB95,'04.04_PLANO DE TRABALHO'!DG52)</f>
        <v>0</v>
      </c>
      <c r="BD96" t="str">
        <v>Território e Parcerias</v>
      </c>
      <c r="BE96" t="str">
        <v>3.1</v>
      </c>
      <c r="BF96">
        <v>0</v>
      </c>
      <c r="BG96" t="str">
        <v>Atividade</v>
      </c>
      <c r="BH96">
        <v>0</v>
      </c>
      <c r="BI96">
        <v>0</v>
      </c>
      <c r="BJ96" t="str">
        <v>Início</v>
      </c>
      <c r="BK96">
        <v>0</v>
      </c>
      <c r="BL96">
        <v>0</v>
      </c>
      <c r="BM96" t="str">
        <v>Fim</v>
      </c>
      <c r="BN96">
        <v>0</v>
      </c>
      <c r="BO96">
        <v>0</v>
      </c>
      <c r="BP96" t="str">
        <v>3.1.1</v>
      </c>
      <c r="BQ96">
        <v>0</v>
      </c>
      <c r="BR96">
        <v>0</v>
      </c>
      <c r="BS96" t="str">
        <v>SubAtividade</v>
      </c>
      <c r="BT96">
        <v>0</v>
      </c>
      <c r="BU96">
        <v>0</v>
      </c>
      <c r="BV96">
        <v>0</v>
      </c>
      <c r="BW96">
        <v>0</v>
      </c>
      <c r="BX96">
        <v>0</v>
      </c>
      <c r="BY96" t="str">
        <v>Despesa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 t="str">
        <v>Categoria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 t="str">
        <v>Subcategoria</v>
      </c>
      <c r="CO96">
        <v>0</v>
      </c>
      <c r="CP96">
        <v>0</v>
      </c>
      <c r="CQ96">
        <v>0</v>
      </c>
      <c r="CR96">
        <v>0</v>
      </c>
      <c r="CS96" t="str">
        <v>Fonte*</v>
      </c>
      <c r="CT96">
        <v>0</v>
      </c>
      <c r="CU96">
        <v>0</v>
      </c>
      <c r="CV96">
        <v>0</v>
      </c>
      <c r="CW96" t="str">
        <v>Unid</v>
      </c>
      <c r="CX96">
        <v>0</v>
      </c>
      <c r="CY96" t="str">
        <v>Valor 
Unit</v>
      </c>
      <c r="CZ96">
        <v>0</v>
      </c>
      <c r="DA96">
        <v>0</v>
      </c>
      <c r="DB96" t="str">
        <v>Qtde</v>
      </c>
      <c r="DC96">
        <v>0</v>
      </c>
      <c r="DD96">
        <v>0</v>
      </c>
      <c r="DF96" t="str">
        <v>Território e Parcerias</v>
      </c>
      <c r="DG96" t="str">
        <v>3.1</v>
      </c>
      <c r="DH96">
        <v>0</v>
      </c>
      <c r="DI96" t="str">
        <v>Atividade</v>
      </c>
      <c r="DJ96">
        <v>0</v>
      </c>
      <c r="DK96">
        <v>0</v>
      </c>
      <c r="DL96" t="str">
        <v>Início</v>
      </c>
      <c r="DM96">
        <v>0</v>
      </c>
      <c r="DN96">
        <v>0</v>
      </c>
      <c r="DO96" t="str">
        <v>Fim</v>
      </c>
      <c r="DP96">
        <v>0</v>
      </c>
      <c r="DQ96">
        <v>0</v>
      </c>
      <c r="DR96" t="str">
        <v>Total da SubAtividade:</v>
      </c>
      <c r="DS96">
        <v>0</v>
      </c>
      <c r="DT96">
        <v>0</v>
      </c>
      <c r="DU96" t="str">
        <v>SubAtividade</v>
      </c>
      <c r="DV96">
        <v>0</v>
      </c>
      <c r="DW96">
        <v>0</v>
      </c>
      <c r="DX96">
        <v>0</v>
      </c>
      <c r="DY96">
        <v>0</v>
      </c>
      <c r="DZ96">
        <v>0</v>
      </c>
      <c r="EA96" t="str">
        <v>Despesa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 t="str">
        <v>Categoria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 t="str">
        <v>Subcategoria</v>
      </c>
      <c r="EQ96">
        <v>0</v>
      </c>
      <c r="ER96">
        <v>0</v>
      </c>
      <c r="ES96">
        <v>0</v>
      </c>
      <c r="ET96">
        <v>0</v>
      </c>
      <c r="EU96" t="str">
        <v>Fonte*</v>
      </c>
      <c r="EV96">
        <v>0</v>
      </c>
      <c r="EW96">
        <v>0</v>
      </c>
      <c r="EX96">
        <v>0</v>
      </c>
      <c r="EY96" t="str">
        <v>Unid</v>
      </c>
      <c r="EZ96">
        <v>0</v>
      </c>
      <c r="FA96" t="str">
        <v>Valor 
Unit</v>
      </c>
      <c r="FB96">
        <v>0</v>
      </c>
      <c r="FC96">
        <v>0</v>
      </c>
      <c r="FD96" t="str">
        <v>Qtde</v>
      </c>
      <c r="FE96">
        <v>0</v>
      </c>
      <c r="FF96">
        <v>0</v>
      </c>
      <c r="FH96" t="str">
        <v>Território e Parcerias</v>
      </c>
      <c r="FI96" t="str">
        <v>3.2</v>
      </c>
      <c r="FJ96">
        <v>0</v>
      </c>
      <c r="FK96" t="str">
        <v>Atividade</v>
      </c>
      <c r="FL96">
        <v>0</v>
      </c>
      <c r="FM96">
        <v>0</v>
      </c>
      <c r="FN96" t="str">
        <v>Início</v>
      </c>
      <c r="FO96">
        <v>0</v>
      </c>
      <c r="FP96">
        <v>0</v>
      </c>
      <c r="FQ96" t="str">
        <v>Fim</v>
      </c>
      <c r="FR96">
        <v>0</v>
      </c>
      <c r="FS96">
        <v>0</v>
      </c>
      <c r="FT96" t="str">
        <v>3.2.3</v>
      </c>
      <c r="FU96">
        <v>0</v>
      </c>
      <c r="FV96">
        <v>0</v>
      </c>
      <c r="FW96" t="str">
        <v>SubAtividade</v>
      </c>
      <c r="FX96">
        <v>0</v>
      </c>
      <c r="FY96">
        <v>0</v>
      </c>
      <c r="FZ96">
        <v>0</v>
      </c>
      <c r="GA96">
        <v>0</v>
      </c>
      <c r="GB96">
        <v>0</v>
      </c>
      <c r="GC96" t="str">
        <v>Despesa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 t="str">
        <v>Categoria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 t="str">
        <v>Subcategoria</v>
      </c>
      <c r="GS96">
        <v>0</v>
      </c>
      <c r="GT96">
        <v>0</v>
      </c>
      <c r="GU96">
        <v>0</v>
      </c>
      <c r="GV96">
        <v>0</v>
      </c>
      <c r="GW96" t="str">
        <v>Fonte*</v>
      </c>
      <c r="GX96">
        <v>0</v>
      </c>
      <c r="GY96">
        <v>0</v>
      </c>
      <c r="GZ96">
        <v>0</v>
      </c>
      <c r="HA96" t="str">
        <v>Unid</v>
      </c>
      <c r="HB96">
        <v>0</v>
      </c>
      <c r="HC96" t="str">
        <v>Valor 
Unit</v>
      </c>
      <c r="HD96">
        <v>0</v>
      </c>
      <c r="HE96">
        <v>0</v>
      </c>
      <c r="HF96" t="str">
        <v>Qtde</v>
      </c>
      <c r="HG96">
        <v>0</v>
      </c>
      <c r="HH96">
        <v>0</v>
      </c>
    </row>
    <row r="97" spans="1:216" x14ac:dyDescent="0.25">
      <c r="A97">
        <v>44</v>
      </c>
      <c r="B97" t="str">
        <f>'04.04_PLANO DE TRABALHO'!$BV$7</f>
        <v>Tesouraria</v>
      </c>
      <c r="C97" t="str">
        <f>IF('04.04_PLANO DE TRABALHO'!BH53="",C96,'04.04_PLANO DE TRABALHO'!BH53)</f>
        <v>2.3</v>
      </c>
      <c r="D97">
        <f>IF('04.04_PLANO DE TRABALHO'!BI53="",D96,'04.04_PLANO DE TRABALHO'!BI53)</f>
        <v>0</v>
      </c>
      <c r="E97" t="str">
        <f>IF(OR('04.04_PLANO DE TRABALHO'!BJ53="",'04.04_PLANO DE TRABALHO'!BJ53="Planejado",'04.04_PLANO DE TRABALHO'!BJ53="Realizado"),E96,'04.04_PLANO DE TRABALHO'!BJ53)</f>
        <v>Atividade</v>
      </c>
      <c r="F97">
        <f>IF('04.04_PLANO DE TRABALHO'!BK53="",F96,'04.04_PLANO DE TRABALHO'!BK53)</f>
        <v>0</v>
      </c>
      <c r="G97">
        <f>IF('04.04_PLANO DE TRABALHO'!BL53="",G96,'04.04_PLANO DE TRABALHO'!BL53)</f>
        <v>0</v>
      </c>
      <c r="H97" t="str">
        <f>IF('04.04_PLANO DE TRABALHO'!BM53="",H96,'04.04_PLANO DE TRABALHO'!BM53)</f>
        <v>Início</v>
      </c>
      <c r="I97">
        <f>IF('04.04_PLANO DE TRABALHO'!BN53="",I96,'04.04_PLANO DE TRABALHO'!BN53)</f>
        <v>0</v>
      </c>
      <c r="J97">
        <f>IF('04.04_PLANO DE TRABALHO'!BO53="",J96,'04.04_PLANO DE TRABALHO'!BO53)</f>
        <v>0</v>
      </c>
      <c r="K97" t="str">
        <f>IF('04.04_PLANO DE TRABALHO'!BP53="",K96,'04.04_PLANO DE TRABALHO'!BP53)</f>
        <v>Fim</v>
      </c>
      <c r="L97">
        <f>IF('04.04_PLANO DE TRABALHO'!BQ53="",L96,'04.04_PLANO DE TRABALHO'!BQ53)</f>
        <v>0</v>
      </c>
      <c r="M97">
        <f>IF('04.04_PLANO DE TRABALHO'!BR53="",M96,'04.04_PLANO DE TRABALHO'!BR53)</f>
        <v>0</v>
      </c>
      <c r="N97" t="str">
        <f>IF('04.04_PLANO DE TRABALHO'!BS53="",N96,'04.04_PLANO DE TRABALHO'!BS53)</f>
        <v>2.3.2</v>
      </c>
      <c r="O97">
        <f>IF('04.04_PLANO DE TRABALHO'!BT53="",O96,'04.04_PLANO DE TRABALHO'!BT53)</f>
        <v>0</v>
      </c>
      <c r="P97">
        <f>IF('04.04_PLANO DE TRABALHO'!BU53="",P96,'04.04_PLANO DE TRABALHO'!BU53)</f>
        <v>0</v>
      </c>
      <c r="Q97" t="str">
        <f>IF('04.04_PLANO DE TRABALHO'!BV53="",Q96,'04.04_PLANO DE TRABALHO'!BV53)</f>
        <v>SubAtividade</v>
      </c>
      <c r="R97">
        <f>IF('04.04_PLANO DE TRABALHO'!BW53="",R96,'04.04_PLANO DE TRABALHO'!BW53)</f>
        <v>0</v>
      </c>
      <c r="S97">
        <f>IF('04.04_PLANO DE TRABALHO'!BX53="",S96,'04.04_PLANO DE TRABALHO'!BX53)</f>
        <v>0</v>
      </c>
      <c r="T97">
        <f>IF('04.04_PLANO DE TRABALHO'!BY53="",T96,'04.04_PLANO DE TRABALHO'!BY53)</f>
        <v>0</v>
      </c>
      <c r="U97">
        <f>IF('04.04_PLANO DE TRABALHO'!BZ53="",U96,'04.04_PLANO DE TRABALHO'!BZ53)</f>
        <v>0</v>
      </c>
      <c r="V97">
        <f>IF('04.04_PLANO DE TRABALHO'!CA53="",V96,'04.04_PLANO DE TRABALHO'!CA53)</f>
        <v>0</v>
      </c>
      <c r="W97" t="str">
        <f>IF('04.04_PLANO DE TRABALHO'!CB53="",W96,'04.04_PLANO DE TRABALHO'!CB53)</f>
        <v>Despesa</v>
      </c>
      <c r="X97">
        <f>IF('04.04_PLANO DE TRABALHO'!CC53="",X96,'04.04_PLANO DE TRABALHO'!CC53)</f>
        <v>0</v>
      </c>
      <c r="Y97">
        <f>IF('04.04_PLANO DE TRABALHO'!CD53="",Y96,'04.04_PLANO DE TRABALHO'!CD53)</f>
        <v>0</v>
      </c>
      <c r="Z97">
        <f>IF('04.04_PLANO DE TRABALHO'!CE53="",Z96,'04.04_PLANO DE TRABALHO'!CE53)</f>
        <v>0</v>
      </c>
      <c r="AA97">
        <f>IF('04.04_PLANO DE TRABALHO'!CF53="",AA96,'04.04_PLANO DE TRABALHO'!CF53)</f>
        <v>0</v>
      </c>
      <c r="AB97">
        <f>IF('04.04_PLANO DE TRABALHO'!CG53="",AB96,'04.04_PLANO DE TRABALHO'!CG53)</f>
        <v>0</v>
      </c>
      <c r="AC97">
        <f>IF('04.04_PLANO DE TRABALHO'!CH53="",AC96,'04.04_PLANO DE TRABALHO'!CH53)</f>
        <v>0</v>
      </c>
      <c r="AD97" t="str">
        <f>IF('04.04_PLANO DE TRABALHO'!CI53="",AD96,'04.04_PLANO DE TRABALHO'!CI53)</f>
        <v>Categoria</v>
      </c>
      <c r="AE97">
        <f>IF('04.04_PLANO DE TRABALHO'!CJ53="",AE96,'04.04_PLANO DE TRABALHO'!CJ53)</f>
        <v>0</v>
      </c>
      <c r="AF97">
        <f>IF('04.04_PLANO DE TRABALHO'!CK53="",AF96,'04.04_PLANO DE TRABALHO'!CK53)</f>
        <v>0</v>
      </c>
      <c r="AG97">
        <f>IF('04.04_PLANO DE TRABALHO'!CL53="",AG96,'04.04_PLANO DE TRABALHO'!CL53)</f>
        <v>0</v>
      </c>
      <c r="AH97">
        <f>IF('04.04_PLANO DE TRABALHO'!CM53="",AH96,'04.04_PLANO DE TRABALHO'!CM53)</f>
        <v>0</v>
      </c>
      <c r="AI97">
        <f>IF('04.04_PLANO DE TRABALHO'!CN53="",AI96,'04.04_PLANO DE TRABALHO'!CN53)</f>
        <v>0</v>
      </c>
      <c r="AJ97">
        <f>IF('04.04_PLANO DE TRABALHO'!CO53="",AJ96,'04.04_PLANO DE TRABALHO'!CO53)</f>
        <v>0</v>
      </c>
      <c r="AK97">
        <f>IF('04.04_PLANO DE TRABALHO'!CP53="",AK96,'04.04_PLANO DE TRABALHO'!CP53)</f>
        <v>0</v>
      </c>
      <c r="AL97" t="str">
        <f>IF('04.04_PLANO DE TRABALHO'!CQ53="",AL96,'04.04_PLANO DE TRABALHO'!CQ53)</f>
        <v>Subcategoria</v>
      </c>
      <c r="AM97">
        <f>IF('04.04_PLANO DE TRABALHO'!CR53="",AM96,'04.04_PLANO DE TRABALHO'!CR53)</f>
        <v>0</v>
      </c>
      <c r="AN97">
        <f>IF('04.04_PLANO DE TRABALHO'!CS53="",AN96,'04.04_PLANO DE TRABALHO'!CS53)</f>
        <v>0</v>
      </c>
      <c r="AO97">
        <f>IF('04.04_PLANO DE TRABALHO'!CT53="",AO96,'04.04_PLANO DE TRABALHO'!CT53)</f>
        <v>0</v>
      </c>
      <c r="AP97">
        <f>IF('04.04_PLANO DE TRABALHO'!CU53="",AP96,'04.04_PLANO DE TRABALHO'!CU53)</f>
        <v>0</v>
      </c>
      <c r="AQ97" t="str">
        <f>IF('04.04_PLANO DE TRABALHO'!CV53="",AQ96,'04.04_PLANO DE TRABALHO'!CV53)</f>
        <v>Fonte*</v>
      </c>
      <c r="AR97">
        <f>IF('04.04_PLANO DE TRABALHO'!CW53="",AR96,'04.04_PLANO DE TRABALHO'!CW53)</f>
        <v>0</v>
      </c>
      <c r="AS97">
        <f>IF('04.04_PLANO DE TRABALHO'!CX53="",AS96,'04.04_PLANO DE TRABALHO'!CX53)</f>
        <v>0</v>
      </c>
      <c r="AT97">
        <f>IF('04.04_PLANO DE TRABALHO'!CY53="",AT96,'04.04_PLANO DE TRABALHO'!CY53)</f>
        <v>0</v>
      </c>
      <c r="AU97" t="str">
        <f>IF('04.04_PLANO DE TRABALHO'!CZ53="",AU96,'04.04_PLANO DE TRABALHO'!CZ53)</f>
        <v>Unid</v>
      </c>
      <c r="AV97">
        <f>IF('04.04_PLANO DE TRABALHO'!DA53="",AV96,'04.04_PLANO DE TRABALHO'!DA53)</f>
        <v>0</v>
      </c>
      <c r="AW97" t="str">
        <f>IF('04.04_PLANO DE TRABALHO'!DB53="",AW96,'04.04_PLANO DE TRABALHO'!DB53)</f>
        <v>Valor 
Unit</v>
      </c>
      <c r="AX97">
        <f>IF('04.04_PLANO DE TRABALHO'!DC53="",AX96,'04.04_PLANO DE TRABALHO'!DC53)</f>
        <v>0</v>
      </c>
      <c r="AY97">
        <f>IF('04.04_PLANO DE TRABALHO'!DD53="",AY96,'04.04_PLANO DE TRABALHO'!DD53)</f>
        <v>0</v>
      </c>
      <c r="AZ97" t="str">
        <f>IF('04.04_PLANO DE TRABALHO'!DE53="",AZ96,'04.04_PLANO DE TRABALHO'!DE53)</f>
        <v>Qtde</v>
      </c>
      <c r="BA97">
        <f>IF('04.04_PLANO DE TRABALHO'!DF53="",BA96,'04.04_PLANO DE TRABALHO'!DF53)</f>
        <v>0</v>
      </c>
      <c r="BB97">
        <f>IF('04.04_PLANO DE TRABALHO'!DG53="",BB96,'04.04_PLANO DE TRABALHO'!DG53)</f>
        <v>0</v>
      </c>
      <c r="BD97" t="str">
        <v>Território e Parcerias</v>
      </c>
      <c r="BE97" t="str">
        <v>3.1</v>
      </c>
      <c r="BF97">
        <v>0</v>
      </c>
      <c r="BG97" t="str">
        <v>Atividade</v>
      </c>
      <c r="BH97">
        <v>0</v>
      </c>
      <c r="BI97">
        <v>0</v>
      </c>
      <c r="BJ97" t="str">
        <v>Início</v>
      </c>
      <c r="BK97">
        <v>0</v>
      </c>
      <c r="BL97">
        <v>0</v>
      </c>
      <c r="BM97" t="str">
        <v>Fim</v>
      </c>
      <c r="BN97">
        <v>0</v>
      </c>
      <c r="BO97">
        <v>0</v>
      </c>
      <c r="BP97" t="str">
        <v>3.1.1</v>
      </c>
      <c r="BQ97">
        <v>0</v>
      </c>
      <c r="BR97">
        <v>0</v>
      </c>
      <c r="BS97" t="str">
        <v>SubAtividade</v>
      </c>
      <c r="BT97">
        <v>0</v>
      </c>
      <c r="BU97">
        <v>0</v>
      </c>
      <c r="BV97">
        <v>0</v>
      </c>
      <c r="BW97">
        <v>0</v>
      </c>
      <c r="BX97">
        <v>0</v>
      </c>
      <c r="BY97" t="str">
        <v>Despesa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 t="str">
        <v>Categoria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 t="str">
        <v>Subcategoria</v>
      </c>
      <c r="CO97">
        <v>0</v>
      </c>
      <c r="CP97">
        <v>0</v>
      </c>
      <c r="CQ97">
        <v>0</v>
      </c>
      <c r="CR97">
        <v>0</v>
      </c>
      <c r="CS97" t="str">
        <v>Fonte*</v>
      </c>
      <c r="CT97">
        <v>0</v>
      </c>
      <c r="CU97">
        <v>0</v>
      </c>
      <c r="CV97">
        <v>0</v>
      </c>
      <c r="CW97" t="str">
        <v>Unid</v>
      </c>
      <c r="CX97">
        <v>0</v>
      </c>
      <c r="CY97" t="str">
        <v>Valor 
Unit</v>
      </c>
      <c r="CZ97">
        <v>0</v>
      </c>
      <c r="DA97">
        <v>0</v>
      </c>
      <c r="DB97" t="str">
        <v>Qtde</v>
      </c>
      <c r="DC97">
        <v>0</v>
      </c>
      <c r="DD97">
        <v>0</v>
      </c>
      <c r="DF97" t="str">
        <v>Território e Parcerias</v>
      </c>
      <c r="DG97" t="str">
        <v>3.1</v>
      </c>
      <c r="DH97">
        <v>0</v>
      </c>
      <c r="DI97" t="str">
        <v>Atividade</v>
      </c>
      <c r="DJ97">
        <v>0</v>
      </c>
      <c r="DK97">
        <v>0</v>
      </c>
      <c r="DL97" t="str">
        <v>Início</v>
      </c>
      <c r="DM97">
        <v>0</v>
      </c>
      <c r="DN97">
        <v>0</v>
      </c>
      <c r="DO97" t="str">
        <v>Fim</v>
      </c>
      <c r="DP97">
        <v>0</v>
      </c>
      <c r="DQ97">
        <v>0</v>
      </c>
      <c r="DR97" t="str">
        <v>3.1.2</v>
      </c>
      <c r="DS97">
        <v>0</v>
      </c>
      <c r="DT97">
        <v>0</v>
      </c>
      <c r="DU97" t="str">
        <v>SubAtividade</v>
      </c>
      <c r="DV97">
        <v>0</v>
      </c>
      <c r="DW97">
        <v>0</v>
      </c>
      <c r="DX97">
        <v>0</v>
      </c>
      <c r="DY97">
        <v>0</v>
      </c>
      <c r="DZ97">
        <v>0</v>
      </c>
      <c r="EA97" t="str">
        <v>Despesa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 t="str">
        <v>Categoria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 t="str">
        <v>Subcategoria</v>
      </c>
      <c r="EQ97">
        <v>0</v>
      </c>
      <c r="ER97">
        <v>0</v>
      </c>
      <c r="ES97">
        <v>0</v>
      </c>
      <c r="ET97">
        <v>0</v>
      </c>
      <c r="EU97" t="str">
        <v>Fonte*</v>
      </c>
      <c r="EV97">
        <v>0</v>
      </c>
      <c r="EW97">
        <v>0</v>
      </c>
      <c r="EX97">
        <v>0</v>
      </c>
      <c r="EY97" t="str">
        <v>Unid</v>
      </c>
      <c r="EZ97">
        <v>0</v>
      </c>
      <c r="FA97" t="str">
        <v>Valor 
Unit</v>
      </c>
      <c r="FB97">
        <v>0</v>
      </c>
      <c r="FC97">
        <v>0</v>
      </c>
      <c r="FD97" t="str">
        <v>Qtde</v>
      </c>
      <c r="FE97">
        <v>0</v>
      </c>
      <c r="FF97">
        <v>0</v>
      </c>
      <c r="FH97" t="str">
        <v>Território e Parcerias</v>
      </c>
      <c r="FI97" t="str">
        <v>3.2</v>
      </c>
      <c r="FJ97">
        <v>0</v>
      </c>
      <c r="FK97" t="str">
        <v>Atividade</v>
      </c>
      <c r="FL97">
        <v>0</v>
      </c>
      <c r="FM97">
        <v>0</v>
      </c>
      <c r="FN97" t="str">
        <v>Início</v>
      </c>
      <c r="FO97">
        <v>0</v>
      </c>
      <c r="FP97">
        <v>0</v>
      </c>
      <c r="FQ97" t="str">
        <v>Fim</v>
      </c>
      <c r="FR97">
        <v>0</v>
      </c>
      <c r="FS97">
        <v>0</v>
      </c>
      <c r="FT97" t="str">
        <v>3.2.3</v>
      </c>
      <c r="FU97">
        <v>0</v>
      </c>
      <c r="FV97">
        <v>0</v>
      </c>
      <c r="FW97" t="str">
        <v>SubAtividade</v>
      </c>
      <c r="FX97">
        <v>0</v>
      </c>
      <c r="FY97">
        <v>0</v>
      </c>
      <c r="FZ97">
        <v>0</v>
      </c>
      <c r="GA97">
        <v>0</v>
      </c>
      <c r="GB97">
        <v>0</v>
      </c>
      <c r="GC97" t="str">
        <v>Despesa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 t="str">
        <v>Categoria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 t="str">
        <v>Subcategoria</v>
      </c>
      <c r="GS97">
        <v>0</v>
      </c>
      <c r="GT97">
        <v>0</v>
      </c>
      <c r="GU97">
        <v>0</v>
      </c>
      <c r="GV97">
        <v>0</v>
      </c>
      <c r="GW97" t="str">
        <v>Fonte*</v>
      </c>
      <c r="GX97">
        <v>0</v>
      </c>
      <c r="GY97">
        <v>0</v>
      </c>
      <c r="GZ97">
        <v>0</v>
      </c>
      <c r="HA97" t="str">
        <v>Unid</v>
      </c>
      <c r="HB97">
        <v>0</v>
      </c>
      <c r="HC97" t="str">
        <v>Valor 
Unit</v>
      </c>
      <c r="HD97">
        <v>0</v>
      </c>
      <c r="HE97">
        <v>0</v>
      </c>
      <c r="HF97" t="str">
        <v>Qtde</v>
      </c>
      <c r="HG97">
        <v>0</v>
      </c>
      <c r="HH97">
        <v>0</v>
      </c>
    </row>
    <row r="98" spans="1:216" x14ac:dyDescent="0.25">
      <c r="A98">
        <v>45</v>
      </c>
      <c r="B98" t="str">
        <f>'04.04_PLANO DE TRABALHO'!$BV$7</f>
        <v>Tesouraria</v>
      </c>
      <c r="C98" t="str">
        <f>IF('04.04_PLANO DE TRABALHO'!BH54="",C97,'04.04_PLANO DE TRABALHO'!BH54)</f>
        <v>2.3</v>
      </c>
      <c r="D98">
        <f>IF('04.04_PLANO DE TRABALHO'!BI54="",D97,'04.04_PLANO DE TRABALHO'!BI54)</f>
        <v>0</v>
      </c>
      <c r="E98" t="str">
        <f>IF(OR('04.04_PLANO DE TRABALHO'!BJ54="",'04.04_PLANO DE TRABALHO'!BJ54="Planejado",'04.04_PLANO DE TRABALHO'!BJ54="Realizado"),E97,'04.04_PLANO DE TRABALHO'!BJ54)</f>
        <v>Atividade</v>
      </c>
      <c r="F98">
        <f>IF('04.04_PLANO DE TRABALHO'!BK54="",F97,'04.04_PLANO DE TRABALHO'!BK54)</f>
        <v>0</v>
      </c>
      <c r="G98">
        <f>IF('04.04_PLANO DE TRABALHO'!BL54="",G97,'04.04_PLANO DE TRABALHO'!BL54)</f>
        <v>0</v>
      </c>
      <c r="H98" t="str">
        <f>IF('04.04_PLANO DE TRABALHO'!BM54="",H97,'04.04_PLANO DE TRABALHO'!BM54)</f>
        <v>Início</v>
      </c>
      <c r="I98">
        <f>IF('04.04_PLANO DE TRABALHO'!BN54="",I97,'04.04_PLANO DE TRABALHO'!BN54)</f>
        <v>0</v>
      </c>
      <c r="J98">
        <f>IF('04.04_PLANO DE TRABALHO'!BO54="",J97,'04.04_PLANO DE TRABALHO'!BO54)</f>
        <v>0</v>
      </c>
      <c r="K98" t="str">
        <f>IF('04.04_PLANO DE TRABALHO'!BP54="",K97,'04.04_PLANO DE TRABALHO'!BP54)</f>
        <v>Fim</v>
      </c>
      <c r="L98">
        <f>IF('04.04_PLANO DE TRABALHO'!BQ54="",L97,'04.04_PLANO DE TRABALHO'!BQ54)</f>
        <v>0</v>
      </c>
      <c r="M98">
        <f>IF('04.04_PLANO DE TRABALHO'!BR54="",M97,'04.04_PLANO DE TRABALHO'!BR54)</f>
        <v>0</v>
      </c>
      <c r="N98" t="str">
        <f>IF('04.04_PLANO DE TRABALHO'!BS54="",N97,'04.04_PLANO DE TRABALHO'!BS54)</f>
        <v>2.3.2</v>
      </c>
      <c r="O98">
        <f>IF('04.04_PLANO DE TRABALHO'!BT54="",O97,'04.04_PLANO DE TRABALHO'!BT54)</f>
        <v>0</v>
      </c>
      <c r="P98">
        <f>IF('04.04_PLANO DE TRABALHO'!BU54="",P97,'04.04_PLANO DE TRABALHO'!BU54)</f>
        <v>0</v>
      </c>
      <c r="Q98" t="str">
        <f>IF('04.04_PLANO DE TRABALHO'!BV54="",Q97,'04.04_PLANO DE TRABALHO'!BV54)</f>
        <v>SubAtividade</v>
      </c>
      <c r="R98">
        <f>IF('04.04_PLANO DE TRABALHO'!BW54="",R97,'04.04_PLANO DE TRABALHO'!BW54)</f>
        <v>0</v>
      </c>
      <c r="S98">
        <f>IF('04.04_PLANO DE TRABALHO'!BX54="",S97,'04.04_PLANO DE TRABALHO'!BX54)</f>
        <v>0</v>
      </c>
      <c r="T98">
        <f>IF('04.04_PLANO DE TRABALHO'!BY54="",T97,'04.04_PLANO DE TRABALHO'!BY54)</f>
        <v>0</v>
      </c>
      <c r="U98">
        <f>IF('04.04_PLANO DE TRABALHO'!BZ54="",U97,'04.04_PLANO DE TRABALHO'!BZ54)</f>
        <v>0</v>
      </c>
      <c r="V98">
        <f>IF('04.04_PLANO DE TRABALHO'!CA54="",V97,'04.04_PLANO DE TRABALHO'!CA54)</f>
        <v>0</v>
      </c>
      <c r="W98" t="str">
        <f>IF('04.04_PLANO DE TRABALHO'!CB54="",W97,'04.04_PLANO DE TRABALHO'!CB54)</f>
        <v>Despesa</v>
      </c>
      <c r="X98">
        <f>IF('04.04_PLANO DE TRABALHO'!CC54="",X97,'04.04_PLANO DE TRABALHO'!CC54)</f>
        <v>0</v>
      </c>
      <c r="Y98">
        <f>IF('04.04_PLANO DE TRABALHO'!CD54="",Y97,'04.04_PLANO DE TRABALHO'!CD54)</f>
        <v>0</v>
      </c>
      <c r="Z98">
        <f>IF('04.04_PLANO DE TRABALHO'!CE54="",Z97,'04.04_PLANO DE TRABALHO'!CE54)</f>
        <v>0</v>
      </c>
      <c r="AA98">
        <f>IF('04.04_PLANO DE TRABALHO'!CF54="",AA97,'04.04_PLANO DE TRABALHO'!CF54)</f>
        <v>0</v>
      </c>
      <c r="AB98">
        <f>IF('04.04_PLANO DE TRABALHO'!CG54="",AB97,'04.04_PLANO DE TRABALHO'!CG54)</f>
        <v>0</v>
      </c>
      <c r="AC98">
        <f>IF('04.04_PLANO DE TRABALHO'!CH54="",AC97,'04.04_PLANO DE TRABALHO'!CH54)</f>
        <v>0</v>
      </c>
      <c r="AD98" t="str">
        <f>IF('04.04_PLANO DE TRABALHO'!CI54="",AD97,'04.04_PLANO DE TRABALHO'!CI54)</f>
        <v>Categoria</v>
      </c>
      <c r="AE98">
        <f>IF('04.04_PLANO DE TRABALHO'!CJ54="",AE97,'04.04_PLANO DE TRABALHO'!CJ54)</f>
        <v>0</v>
      </c>
      <c r="AF98">
        <f>IF('04.04_PLANO DE TRABALHO'!CK54="",AF97,'04.04_PLANO DE TRABALHO'!CK54)</f>
        <v>0</v>
      </c>
      <c r="AG98">
        <f>IF('04.04_PLANO DE TRABALHO'!CL54="",AG97,'04.04_PLANO DE TRABALHO'!CL54)</f>
        <v>0</v>
      </c>
      <c r="AH98">
        <f>IF('04.04_PLANO DE TRABALHO'!CM54="",AH97,'04.04_PLANO DE TRABALHO'!CM54)</f>
        <v>0</v>
      </c>
      <c r="AI98">
        <f>IF('04.04_PLANO DE TRABALHO'!CN54="",AI97,'04.04_PLANO DE TRABALHO'!CN54)</f>
        <v>0</v>
      </c>
      <c r="AJ98">
        <f>IF('04.04_PLANO DE TRABALHO'!CO54="",AJ97,'04.04_PLANO DE TRABALHO'!CO54)</f>
        <v>0</v>
      </c>
      <c r="AK98">
        <f>IF('04.04_PLANO DE TRABALHO'!CP54="",AK97,'04.04_PLANO DE TRABALHO'!CP54)</f>
        <v>0</v>
      </c>
      <c r="AL98" t="str">
        <f>IF('04.04_PLANO DE TRABALHO'!CQ54="",AL97,'04.04_PLANO DE TRABALHO'!CQ54)</f>
        <v>Subcategoria</v>
      </c>
      <c r="AM98">
        <f>IF('04.04_PLANO DE TRABALHO'!CR54="",AM97,'04.04_PLANO DE TRABALHO'!CR54)</f>
        <v>0</v>
      </c>
      <c r="AN98">
        <f>IF('04.04_PLANO DE TRABALHO'!CS54="",AN97,'04.04_PLANO DE TRABALHO'!CS54)</f>
        <v>0</v>
      </c>
      <c r="AO98">
        <f>IF('04.04_PLANO DE TRABALHO'!CT54="",AO97,'04.04_PLANO DE TRABALHO'!CT54)</f>
        <v>0</v>
      </c>
      <c r="AP98">
        <f>IF('04.04_PLANO DE TRABALHO'!CU54="",AP97,'04.04_PLANO DE TRABALHO'!CU54)</f>
        <v>0</v>
      </c>
      <c r="AQ98" t="str">
        <f>IF('04.04_PLANO DE TRABALHO'!CV54="",AQ97,'04.04_PLANO DE TRABALHO'!CV54)</f>
        <v>Fonte*</v>
      </c>
      <c r="AR98">
        <f>IF('04.04_PLANO DE TRABALHO'!CW54="",AR97,'04.04_PLANO DE TRABALHO'!CW54)</f>
        <v>0</v>
      </c>
      <c r="AS98">
        <f>IF('04.04_PLANO DE TRABALHO'!CX54="",AS97,'04.04_PLANO DE TRABALHO'!CX54)</f>
        <v>0</v>
      </c>
      <c r="AT98">
        <f>IF('04.04_PLANO DE TRABALHO'!CY54="",AT97,'04.04_PLANO DE TRABALHO'!CY54)</f>
        <v>0</v>
      </c>
      <c r="AU98" t="str">
        <f>IF('04.04_PLANO DE TRABALHO'!CZ54="",AU97,'04.04_PLANO DE TRABALHO'!CZ54)</f>
        <v>Unid</v>
      </c>
      <c r="AV98">
        <f>IF('04.04_PLANO DE TRABALHO'!DA54="",AV97,'04.04_PLANO DE TRABALHO'!DA54)</f>
        <v>0</v>
      </c>
      <c r="AW98" t="str">
        <f>IF('04.04_PLANO DE TRABALHO'!DB54="",AW97,'04.04_PLANO DE TRABALHO'!DB54)</f>
        <v>Valor 
Unit</v>
      </c>
      <c r="AX98">
        <f>IF('04.04_PLANO DE TRABALHO'!DC54="",AX97,'04.04_PLANO DE TRABALHO'!DC54)</f>
        <v>0</v>
      </c>
      <c r="AY98">
        <f>IF('04.04_PLANO DE TRABALHO'!DD54="",AY97,'04.04_PLANO DE TRABALHO'!DD54)</f>
        <v>0</v>
      </c>
      <c r="AZ98" t="str">
        <f>IF('04.04_PLANO DE TRABALHO'!DE54="",AZ97,'04.04_PLANO DE TRABALHO'!DE54)</f>
        <v>Qtde</v>
      </c>
      <c r="BA98">
        <f>IF('04.04_PLANO DE TRABALHO'!DF54="",BA97,'04.04_PLANO DE TRABALHO'!DF54)</f>
        <v>0</v>
      </c>
      <c r="BB98">
        <f>IF('04.04_PLANO DE TRABALHO'!DG54="",BB97,'04.04_PLANO DE TRABALHO'!DG54)</f>
        <v>0</v>
      </c>
      <c r="BD98" t="str">
        <v>Território e Parcerias</v>
      </c>
      <c r="BE98" t="str">
        <v>3.1</v>
      </c>
      <c r="BF98">
        <v>0</v>
      </c>
      <c r="BG98" t="str">
        <v>Atividade</v>
      </c>
      <c r="BH98">
        <v>0</v>
      </c>
      <c r="BI98">
        <v>0</v>
      </c>
      <c r="BJ98" t="str">
        <v>Início</v>
      </c>
      <c r="BK98">
        <v>0</v>
      </c>
      <c r="BL98">
        <v>0</v>
      </c>
      <c r="BM98" t="str">
        <v>Fim</v>
      </c>
      <c r="BN98">
        <v>0</v>
      </c>
      <c r="BO98">
        <v>0</v>
      </c>
      <c r="BP98" t="str">
        <v>3.1.1</v>
      </c>
      <c r="BQ98">
        <v>0</v>
      </c>
      <c r="BR98">
        <v>0</v>
      </c>
      <c r="BS98" t="str">
        <v>SubAtividade</v>
      </c>
      <c r="BT98">
        <v>0</v>
      </c>
      <c r="BU98">
        <v>0</v>
      </c>
      <c r="BV98">
        <v>0</v>
      </c>
      <c r="BW98">
        <v>0</v>
      </c>
      <c r="BX98">
        <v>0</v>
      </c>
      <c r="BY98" t="str">
        <v>Despesa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 t="str">
        <v>Categoria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 t="str">
        <v>Subcategoria</v>
      </c>
      <c r="CO98">
        <v>0</v>
      </c>
      <c r="CP98">
        <v>0</v>
      </c>
      <c r="CQ98">
        <v>0</v>
      </c>
      <c r="CR98">
        <v>0</v>
      </c>
      <c r="CS98" t="str">
        <v>Fonte*</v>
      </c>
      <c r="CT98">
        <v>0</v>
      </c>
      <c r="CU98">
        <v>0</v>
      </c>
      <c r="CV98">
        <v>0</v>
      </c>
      <c r="CW98" t="str">
        <v>Unid</v>
      </c>
      <c r="CX98">
        <v>0</v>
      </c>
      <c r="CY98" t="str">
        <v>Valor 
Unit</v>
      </c>
      <c r="CZ98">
        <v>0</v>
      </c>
      <c r="DA98">
        <v>0</v>
      </c>
      <c r="DB98" t="str">
        <v>Qtde</v>
      </c>
      <c r="DC98">
        <v>0</v>
      </c>
      <c r="DD98">
        <v>0</v>
      </c>
      <c r="DF98" t="str">
        <v>Território e Parcerias</v>
      </c>
      <c r="DG98" t="str">
        <v>3.1</v>
      </c>
      <c r="DH98">
        <v>0</v>
      </c>
      <c r="DI98" t="str">
        <v>Atividade</v>
      </c>
      <c r="DJ98">
        <v>0</v>
      </c>
      <c r="DK98">
        <v>0</v>
      </c>
      <c r="DL98" t="str">
        <v>Início</v>
      </c>
      <c r="DM98">
        <v>0</v>
      </c>
      <c r="DN98">
        <v>0</v>
      </c>
      <c r="DO98" t="str">
        <v>Fim</v>
      </c>
      <c r="DP98">
        <v>0</v>
      </c>
      <c r="DQ98">
        <v>0</v>
      </c>
      <c r="DR98" t="str">
        <v>3.1.2</v>
      </c>
      <c r="DS98">
        <v>0</v>
      </c>
      <c r="DT98">
        <v>0</v>
      </c>
      <c r="DU98" t="str">
        <v>SubAtividade</v>
      </c>
      <c r="DV98">
        <v>0</v>
      </c>
      <c r="DW98">
        <v>0</v>
      </c>
      <c r="DX98">
        <v>0</v>
      </c>
      <c r="DY98">
        <v>0</v>
      </c>
      <c r="DZ98">
        <v>0</v>
      </c>
      <c r="EA98" t="str">
        <v>Despesa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 t="str">
        <v>Categoria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 t="str">
        <v>Subcategoria</v>
      </c>
      <c r="EQ98">
        <v>0</v>
      </c>
      <c r="ER98">
        <v>0</v>
      </c>
      <c r="ES98">
        <v>0</v>
      </c>
      <c r="ET98">
        <v>0</v>
      </c>
      <c r="EU98" t="str">
        <v>Fonte*</v>
      </c>
      <c r="EV98">
        <v>0</v>
      </c>
      <c r="EW98">
        <v>0</v>
      </c>
      <c r="EX98">
        <v>0</v>
      </c>
      <c r="EY98" t="str">
        <v>Unid</v>
      </c>
      <c r="EZ98">
        <v>0</v>
      </c>
      <c r="FA98" t="str">
        <v>Valor 
Unit</v>
      </c>
      <c r="FB98">
        <v>0</v>
      </c>
      <c r="FC98">
        <v>0</v>
      </c>
      <c r="FD98" t="str">
        <v>Qtde</v>
      </c>
      <c r="FE98">
        <v>0</v>
      </c>
      <c r="FF98">
        <v>0</v>
      </c>
      <c r="FH98" t="str">
        <v>Território e Parcerias</v>
      </c>
      <c r="FI98" t="str">
        <v>3.2</v>
      </c>
      <c r="FJ98">
        <v>0</v>
      </c>
      <c r="FK98" t="str">
        <v>Atividade</v>
      </c>
      <c r="FL98">
        <v>0</v>
      </c>
      <c r="FM98">
        <v>0</v>
      </c>
      <c r="FN98" t="str">
        <v>Início</v>
      </c>
      <c r="FO98">
        <v>0</v>
      </c>
      <c r="FP98">
        <v>0</v>
      </c>
      <c r="FQ98" t="str">
        <v>Fim</v>
      </c>
      <c r="FR98">
        <v>0</v>
      </c>
      <c r="FS98">
        <v>0</v>
      </c>
      <c r="FT98" t="str">
        <v>3.2.3</v>
      </c>
      <c r="FU98">
        <v>0</v>
      </c>
      <c r="FV98">
        <v>0</v>
      </c>
      <c r="FW98" t="str">
        <v>SubAtividade</v>
      </c>
      <c r="FX98">
        <v>0</v>
      </c>
      <c r="FY98">
        <v>0</v>
      </c>
      <c r="FZ98">
        <v>0</v>
      </c>
      <c r="GA98">
        <v>0</v>
      </c>
      <c r="GB98">
        <v>0</v>
      </c>
      <c r="GC98" t="str">
        <v>Despesa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 t="str">
        <v>Categoria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 t="str">
        <v>Subcategoria</v>
      </c>
      <c r="GS98">
        <v>0</v>
      </c>
      <c r="GT98">
        <v>0</v>
      </c>
      <c r="GU98">
        <v>0</v>
      </c>
      <c r="GV98">
        <v>0</v>
      </c>
      <c r="GW98" t="str">
        <v>Fonte*</v>
      </c>
      <c r="GX98">
        <v>0</v>
      </c>
      <c r="GY98">
        <v>0</v>
      </c>
      <c r="GZ98">
        <v>0</v>
      </c>
      <c r="HA98" t="str">
        <v>Unid</v>
      </c>
      <c r="HB98">
        <v>0</v>
      </c>
      <c r="HC98" t="str">
        <v>Valor 
Unit</v>
      </c>
      <c r="HD98">
        <v>0</v>
      </c>
      <c r="HE98">
        <v>0</v>
      </c>
      <c r="HF98" t="str">
        <v>Qtde</v>
      </c>
      <c r="HG98">
        <v>0</v>
      </c>
      <c r="HH98">
        <v>0</v>
      </c>
    </row>
    <row r="99" spans="1:216" x14ac:dyDescent="0.25">
      <c r="A99">
        <v>46</v>
      </c>
      <c r="B99" t="str">
        <f>'04.04_PLANO DE TRABALHO'!$BV$7</f>
        <v>Tesouraria</v>
      </c>
      <c r="C99" t="str">
        <f>IF('04.04_PLANO DE TRABALHO'!BH55="",C98,'04.04_PLANO DE TRABALHO'!BH55)</f>
        <v>2.3</v>
      </c>
      <c r="D99">
        <f>IF('04.04_PLANO DE TRABALHO'!BI55="",D98,'04.04_PLANO DE TRABALHO'!BI55)</f>
        <v>0</v>
      </c>
      <c r="E99" t="str">
        <f>IF(OR('04.04_PLANO DE TRABALHO'!BJ55="",'04.04_PLANO DE TRABALHO'!BJ55="Planejado",'04.04_PLANO DE TRABALHO'!BJ55="Realizado"),E98,'04.04_PLANO DE TRABALHO'!BJ55)</f>
        <v>Atividade</v>
      </c>
      <c r="F99">
        <f>IF('04.04_PLANO DE TRABALHO'!BK55="",F98,'04.04_PLANO DE TRABALHO'!BK55)</f>
        <v>0</v>
      </c>
      <c r="G99">
        <f>IF('04.04_PLANO DE TRABALHO'!BL55="",G98,'04.04_PLANO DE TRABALHO'!BL55)</f>
        <v>0</v>
      </c>
      <c r="H99" t="str">
        <f>IF('04.04_PLANO DE TRABALHO'!BM55="",H98,'04.04_PLANO DE TRABALHO'!BM55)</f>
        <v>Início</v>
      </c>
      <c r="I99">
        <f>IF('04.04_PLANO DE TRABALHO'!BN55="",I98,'04.04_PLANO DE TRABALHO'!BN55)</f>
        <v>0</v>
      </c>
      <c r="J99">
        <f>IF('04.04_PLANO DE TRABALHO'!BO55="",J98,'04.04_PLANO DE TRABALHO'!BO55)</f>
        <v>0</v>
      </c>
      <c r="K99" t="str">
        <f>IF('04.04_PLANO DE TRABALHO'!BP55="",K98,'04.04_PLANO DE TRABALHO'!BP55)</f>
        <v>Fim</v>
      </c>
      <c r="L99">
        <f>IF('04.04_PLANO DE TRABALHO'!BQ55="",L98,'04.04_PLANO DE TRABALHO'!BQ55)</f>
        <v>0</v>
      </c>
      <c r="M99">
        <f>IF('04.04_PLANO DE TRABALHO'!BR55="",M98,'04.04_PLANO DE TRABALHO'!BR55)</f>
        <v>0</v>
      </c>
      <c r="N99" t="str">
        <f>IF('04.04_PLANO DE TRABALHO'!BS55="",N98,'04.04_PLANO DE TRABALHO'!BS55)</f>
        <v>Total da SubAtividade:</v>
      </c>
      <c r="O99">
        <f>IF('04.04_PLANO DE TRABALHO'!BT55="",O98,'04.04_PLANO DE TRABALHO'!BT55)</f>
        <v>0</v>
      </c>
      <c r="P99">
        <f>IF('04.04_PLANO DE TRABALHO'!BU55="",P98,'04.04_PLANO DE TRABALHO'!BU55)</f>
        <v>0</v>
      </c>
      <c r="Q99" t="str">
        <f>IF('04.04_PLANO DE TRABALHO'!BV55="",Q98,'04.04_PLANO DE TRABALHO'!BV55)</f>
        <v>SubAtividade</v>
      </c>
      <c r="R99">
        <f>IF('04.04_PLANO DE TRABALHO'!BW55="",R98,'04.04_PLANO DE TRABALHO'!BW55)</f>
        <v>0</v>
      </c>
      <c r="S99">
        <f>IF('04.04_PLANO DE TRABALHO'!BX55="",S98,'04.04_PLANO DE TRABALHO'!BX55)</f>
        <v>0</v>
      </c>
      <c r="T99">
        <f>IF('04.04_PLANO DE TRABALHO'!BY55="",T98,'04.04_PLANO DE TRABALHO'!BY55)</f>
        <v>0</v>
      </c>
      <c r="U99">
        <f>IF('04.04_PLANO DE TRABALHO'!BZ55="",U98,'04.04_PLANO DE TRABALHO'!BZ55)</f>
        <v>0</v>
      </c>
      <c r="V99">
        <f>IF('04.04_PLANO DE TRABALHO'!CA55="",V98,'04.04_PLANO DE TRABALHO'!CA55)</f>
        <v>0</v>
      </c>
      <c r="W99" t="str">
        <f>IF('04.04_PLANO DE TRABALHO'!CB55="",W98,'04.04_PLANO DE TRABALHO'!CB55)</f>
        <v>Despesa</v>
      </c>
      <c r="X99">
        <f>IF('04.04_PLANO DE TRABALHO'!CC55="",X98,'04.04_PLANO DE TRABALHO'!CC55)</f>
        <v>0</v>
      </c>
      <c r="Y99">
        <f>IF('04.04_PLANO DE TRABALHO'!CD55="",Y98,'04.04_PLANO DE TRABALHO'!CD55)</f>
        <v>0</v>
      </c>
      <c r="Z99">
        <f>IF('04.04_PLANO DE TRABALHO'!CE55="",Z98,'04.04_PLANO DE TRABALHO'!CE55)</f>
        <v>0</v>
      </c>
      <c r="AA99">
        <f>IF('04.04_PLANO DE TRABALHO'!CF55="",AA98,'04.04_PLANO DE TRABALHO'!CF55)</f>
        <v>0</v>
      </c>
      <c r="AB99">
        <f>IF('04.04_PLANO DE TRABALHO'!CG55="",AB98,'04.04_PLANO DE TRABALHO'!CG55)</f>
        <v>0</v>
      </c>
      <c r="AC99">
        <f>IF('04.04_PLANO DE TRABALHO'!CH55="",AC98,'04.04_PLANO DE TRABALHO'!CH55)</f>
        <v>0</v>
      </c>
      <c r="AD99" t="str">
        <f>IF('04.04_PLANO DE TRABALHO'!CI55="",AD98,'04.04_PLANO DE TRABALHO'!CI55)</f>
        <v>Categoria</v>
      </c>
      <c r="AE99">
        <f>IF('04.04_PLANO DE TRABALHO'!CJ55="",AE98,'04.04_PLANO DE TRABALHO'!CJ55)</f>
        <v>0</v>
      </c>
      <c r="AF99">
        <f>IF('04.04_PLANO DE TRABALHO'!CK55="",AF98,'04.04_PLANO DE TRABALHO'!CK55)</f>
        <v>0</v>
      </c>
      <c r="AG99">
        <f>IF('04.04_PLANO DE TRABALHO'!CL55="",AG98,'04.04_PLANO DE TRABALHO'!CL55)</f>
        <v>0</v>
      </c>
      <c r="AH99">
        <f>IF('04.04_PLANO DE TRABALHO'!CM55="",AH98,'04.04_PLANO DE TRABALHO'!CM55)</f>
        <v>0</v>
      </c>
      <c r="AI99">
        <f>IF('04.04_PLANO DE TRABALHO'!CN55="",AI98,'04.04_PLANO DE TRABALHO'!CN55)</f>
        <v>0</v>
      </c>
      <c r="AJ99">
        <f>IF('04.04_PLANO DE TRABALHO'!CO55="",AJ98,'04.04_PLANO DE TRABALHO'!CO55)</f>
        <v>0</v>
      </c>
      <c r="AK99">
        <f>IF('04.04_PLANO DE TRABALHO'!CP55="",AK98,'04.04_PLANO DE TRABALHO'!CP55)</f>
        <v>0</v>
      </c>
      <c r="AL99" t="str">
        <f>IF('04.04_PLANO DE TRABALHO'!CQ55="",AL98,'04.04_PLANO DE TRABALHO'!CQ55)</f>
        <v>Subcategoria</v>
      </c>
      <c r="AM99">
        <f>IF('04.04_PLANO DE TRABALHO'!CR55="",AM98,'04.04_PLANO DE TRABALHO'!CR55)</f>
        <v>0</v>
      </c>
      <c r="AN99">
        <f>IF('04.04_PLANO DE TRABALHO'!CS55="",AN98,'04.04_PLANO DE TRABALHO'!CS55)</f>
        <v>0</v>
      </c>
      <c r="AO99">
        <f>IF('04.04_PLANO DE TRABALHO'!CT55="",AO98,'04.04_PLANO DE TRABALHO'!CT55)</f>
        <v>0</v>
      </c>
      <c r="AP99">
        <f>IF('04.04_PLANO DE TRABALHO'!CU55="",AP98,'04.04_PLANO DE TRABALHO'!CU55)</f>
        <v>0</v>
      </c>
      <c r="AQ99" t="str">
        <f>IF('04.04_PLANO DE TRABALHO'!CV55="",AQ98,'04.04_PLANO DE TRABALHO'!CV55)</f>
        <v>Fonte*</v>
      </c>
      <c r="AR99">
        <f>IF('04.04_PLANO DE TRABALHO'!CW55="",AR98,'04.04_PLANO DE TRABALHO'!CW55)</f>
        <v>0</v>
      </c>
      <c r="AS99">
        <f>IF('04.04_PLANO DE TRABALHO'!CX55="",AS98,'04.04_PLANO DE TRABALHO'!CX55)</f>
        <v>0</v>
      </c>
      <c r="AT99">
        <f>IF('04.04_PLANO DE TRABALHO'!CY55="",AT98,'04.04_PLANO DE TRABALHO'!CY55)</f>
        <v>0</v>
      </c>
      <c r="AU99" t="str">
        <f>IF('04.04_PLANO DE TRABALHO'!CZ55="",AU98,'04.04_PLANO DE TRABALHO'!CZ55)</f>
        <v>Unid</v>
      </c>
      <c r="AV99">
        <f>IF('04.04_PLANO DE TRABALHO'!DA55="",AV98,'04.04_PLANO DE TRABALHO'!DA55)</f>
        <v>0</v>
      </c>
      <c r="AW99" t="str">
        <f>IF('04.04_PLANO DE TRABALHO'!DB55="",AW98,'04.04_PLANO DE TRABALHO'!DB55)</f>
        <v>Valor 
Unit</v>
      </c>
      <c r="AX99">
        <f>IF('04.04_PLANO DE TRABALHO'!DC55="",AX98,'04.04_PLANO DE TRABALHO'!DC55)</f>
        <v>0</v>
      </c>
      <c r="AY99">
        <f>IF('04.04_PLANO DE TRABALHO'!DD55="",AY98,'04.04_PLANO DE TRABALHO'!DD55)</f>
        <v>0</v>
      </c>
      <c r="AZ99" t="str">
        <f>IF('04.04_PLANO DE TRABALHO'!DE55="",AZ98,'04.04_PLANO DE TRABALHO'!DE55)</f>
        <v>Qtde</v>
      </c>
      <c r="BA99">
        <f>IF('04.04_PLANO DE TRABALHO'!DF55="",BA98,'04.04_PLANO DE TRABALHO'!DF55)</f>
        <v>0</v>
      </c>
      <c r="BB99">
        <f>IF('04.04_PLANO DE TRABALHO'!DG55="",BB98,'04.04_PLANO DE TRABALHO'!DG55)</f>
        <v>0</v>
      </c>
      <c r="BD99" t="str">
        <v>Território e Parcerias</v>
      </c>
      <c r="BE99" t="str">
        <v>3.1</v>
      </c>
      <c r="BF99">
        <v>0</v>
      </c>
      <c r="BG99" t="str">
        <v>Atividade</v>
      </c>
      <c r="BH99">
        <v>0</v>
      </c>
      <c r="BI99">
        <v>0</v>
      </c>
      <c r="BJ99" t="str">
        <v>Início</v>
      </c>
      <c r="BK99">
        <v>0</v>
      </c>
      <c r="BL99">
        <v>0</v>
      </c>
      <c r="BM99" t="str">
        <v>Fim</v>
      </c>
      <c r="BN99">
        <v>0</v>
      </c>
      <c r="BO99">
        <v>0</v>
      </c>
      <c r="BP99" t="str">
        <v>3.1.1</v>
      </c>
      <c r="BQ99">
        <v>0</v>
      </c>
      <c r="BR99">
        <v>0</v>
      </c>
      <c r="BS99" t="str">
        <v>SubAtividade</v>
      </c>
      <c r="BT99">
        <v>0</v>
      </c>
      <c r="BU99">
        <v>0</v>
      </c>
      <c r="BV99">
        <v>0</v>
      </c>
      <c r="BW99">
        <v>0</v>
      </c>
      <c r="BX99">
        <v>0</v>
      </c>
      <c r="BY99" t="str">
        <v>Despesa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 t="str">
        <v>Categoria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 t="str">
        <v>Subcategoria</v>
      </c>
      <c r="CO99">
        <v>0</v>
      </c>
      <c r="CP99">
        <v>0</v>
      </c>
      <c r="CQ99">
        <v>0</v>
      </c>
      <c r="CR99">
        <v>0</v>
      </c>
      <c r="CS99" t="str">
        <v>Fonte*</v>
      </c>
      <c r="CT99">
        <v>0</v>
      </c>
      <c r="CU99">
        <v>0</v>
      </c>
      <c r="CV99">
        <v>0</v>
      </c>
      <c r="CW99" t="str">
        <v>Unid</v>
      </c>
      <c r="CX99">
        <v>0</v>
      </c>
      <c r="CY99" t="str">
        <v>Valor 
Unit</v>
      </c>
      <c r="CZ99">
        <v>0</v>
      </c>
      <c r="DA99">
        <v>0</v>
      </c>
      <c r="DB99" t="str">
        <v>Qtde</v>
      </c>
      <c r="DC99">
        <v>0</v>
      </c>
      <c r="DD99">
        <v>0</v>
      </c>
      <c r="DF99" t="str">
        <v>Território e Parcerias</v>
      </c>
      <c r="DG99" t="str">
        <v>3.1</v>
      </c>
      <c r="DH99">
        <v>0</v>
      </c>
      <c r="DI99" t="str">
        <v>Atividade</v>
      </c>
      <c r="DJ99">
        <v>0</v>
      </c>
      <c r="DK99">
        <v>0</v>
      </c>
      <c r="DL99" t="str">
        <v>Início</v>
      </c>
      <c r="DM99">
        <v>0</v>
      </c>
      <c r="DN99">
        <v>0</v>
      </c>
      <c r="DO99" t="str">
        <v>Fim</v>
      </c>
      <c r="DP99">
        <v>0</v>
      </c>
      <c r="DQ99">
        <v>0</v>
      </c>
      <c r="DR99" t="str">
        <v>3.1.2</v>
      </c>
      <c r="DS99">
        <v>0</v>
      </c>
      <c r="DT99">
        <v>0</v>
      </c>
      <c r="DU99" t="str">
        <v>SubAtividade</v>
      </c>
      <c r="DV99">
        <v>0</v>
      </c>
      <c r="DW99">
        <v>0</v>
      </c>
      <c r="DX99">
        <v>0</v>
      </c>
      <c r="DY99">
        <v>0</v>
      </c>
      <c r="DZ99">
        <v>0</v>
      </c>
      <c r="EA99" t="str">
        <v>Despesa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 t="str">
        <v>Categoria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 t="str">
        <v>Subcategoria</v>
      </c>
      <c r="EQ99">
        <v>0</v>
      </c>
      <c r="ER99">
        <v>0</v>
      </c>
      <c r="ES99">
        <v>0</v>
      </c>
      <c r="ET99">
        <v>0</v>
      </c>
      <c r="EU99" t="str">
        <v>Fonte*</v>
      </c>
      <c r="EV99">
        <v>0</v>
      </c>
      <c r="EW99">
        <v>0</v>
      </c>
      <c r="EX99">
        <v>0</v>
      </c>
      <c r="EY99" t="str">
        <v>Unid</v>
      </c>
      <c r="EZ99">
        <v>0</v>
      </c>
      <c r="FA99" t="str">
        <v>Valor 
Unit</v>
      </c>
      <c r="FB99">
        <v>0</v>
      </c>
      <c r="FC99">
        <v>0</v>
      </c>
      <c r="FD99" t="str">
        <v>Qtde</v>
      </c>
      <c r="FE99">
        <v>0</v>
      </c>
      <c r="FF99">
        <v>0</v>
      </c>
      <c r="FH99" t="str">
        <v>Território e Parcerias</v>
      </c>
      <c r="FI99" t="str">
        <v>3.2</v>
      </c>
      <c r="FJ99">
        <v>0</v>
      </c>
      <c r="FK99" t="str">
        <v>Atividade</v>
      </c>
      <c r="FL99">
        <v>0</v>
      </c>
      <c r="FM99">
        <v>0</v>
      </c>
      <c r="FN99" t="str">
        <v>Início</v>
      </c>
      <c r="FO99">
        <v>0</v>
      </c>
      <c r="FP99">
        <v>0</v>
      </c>
      <c r="FQ99" t="str">
        <v>Fim</v>
      </c>
      <c r="FR99">
        <v>0</v>
      </c>
      <c r="FS99">
        <v>0</v>
      </c>
      <c r="FT99" t="str">
        <v>3.2.3</v>
      </c>
      <c r="FU99">
        <v>0</v>
      </c>
      <c r="FV99">
        <v>0</v>
      </c>
      <c r="FW99" t="str">
        <v>SubAtividade</v>
      </c>
      <c r="FX99">
        <v>0</v>
      </c>
      <c r="FY99">
        <v>0</v>
      </c>
      <c r="FZ99">
        <v>0</v>
      </c>
      <c r="GA99">
        <v>0</v>
      </c>
      <c r="GB99">
        <v>0</v>
      </c>
      <c r="GC99" t="str">
        <v>Despesa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 t="str">
        <v>Categoria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 t="str">
        <v>Subcategoria</v>
      </c>
      <c r="GS99">
        <v>0</v>
      </c>
      <c r="GT99">
        <v>0</v>
      </c>
      <c r="GU99">
        <v>0</v>
      </c>
      <c r="GV99">
        <v>0</v>
      </c>
      <c r="GW99" t="str">
        <v>Fonte*</v>
      </c>
      <c r="GX99">
        <v>0</v>
      </c>
      <c r="GY99">
        <v>0</v>
      </c>
      <c r="GZ99">
        <v>0</v>
      </c>
      <c r="HA99" t="str">
        <v>Unid</v>
      </c>
      <c r="HB99">
        <v>0</v>
      </c>
      <c r="HC99" t="str">
        <v>Valor 
Unit</v>
      </c>
      <c r="HD99">
        <v>0</v>
      </c>
      <c r="HE99">
        <v>0</v>
      </c>
      <c r="HF99" t="str">
        <v>Qtde</v>
      </c>
      <c r="HG99">
        <v>0</v>
      </c>
      <c r="HH99">
        <v>0</v>
      </c>
    </row>
    <row r="100" spans="1:216" x14ac:dyDescent="0.25">
      <c r="A100">
        <v>47</v>
      </c>
      <c r="B100" t="str">
        <f>'04.04_PLANO DE TRABALHO'!$BV$7</f>
        <v>Tesouraria</v>
      </c>
      <c r="C100" t="str">
        <f>IF('04.04_PLANO DE TRABALHO'!BH56="",C99,'04.04_PLANO DE TRABALHO'!BH56)</f>
        <v>2.3</v>
      </c>
      <c r="D100">
        <f>IF('04.04_PLANO DE TRABALHO'!BI56="",D99,'04.04_PLANO DE TRABALHO'!BI56)</f>
        <v>0</v>
      </c>
      <c r="E100" t="str">
        <f>IF(OR('04.04_PLANO DE TRABALHO'!BJ56="",'04.04_PLANO DE TRABALHO'!BJ56="Planejado",'04.04_PLANO DE TRABALHO'!BJ56="Realizado"),E99,'04.04_PLANO DE TRABALHO'!BJ56)</f>
        <v>Atividade</v>
      </c>
      <c r="F100">
        <f>IF('04.04_PLANO DE TRABALHO'!BK56="",F99,'04.04_PLANO DE TRABALHO'!BK56)</f>
        <v>0</v>
      </c>
      <c r="G100">
        <f>IF('04.04_PLANO DE TRABALHO'!BL56="",G99,'04.04_PLANO DE TRABALHO'!BL56)</f>
        <v>0</v>
      </c>
      <c r="H100" t="str">
        <f>IF('04.04_PLANO DE TRABALHO'!BM56="",H99,'04.04_PLANO DE TRABALHO'!BM56)</f>
        <v>Início</v>
      </c>
      <c r="I100">
        <f>IF('04.04_PLANO DE TRABALHO'!BN56="",I99,'04.04_PLANO DE TRABALHO'!BN56)</f>
        <v>0</v>
      </c>
      <c r="J100">
        <f>IF('04.04_PLANO DE TRABALHO'!BO56="",J99,'04.04_PLANO DE TRABALHO'!BO56)</f>
        <v>0</v>
      </c>
      <c r="K100" t="str">
        <f>IF('04.04_PLANO DE TRABALHO'!BP56="",K99,'04.04_PLANO DE TRABALHO'!BP56)</f>
        <v>Fim</v>
      </c>
      <c r="L100">
        <f>IF('04.04_PLANO DE TRABALHO'!BQ56="",L99,'04.04_PLANO DE TRABALHO'!BQ56)</f>
        <v>0</v>
      </c>
      <c r="M100">
        <f>IF('04.04_PLANO DE TRABALHO'!BR56="",M99,'04.04_PLANO DE TRABALHO'!BR56)</f>
        <v>0</v>
      </c>
      <c r="N100" t="str">
        <f>IF('04.04_PLANO DE TRABALHO'!BS56="",N99,'04.04_PLANO DE TRABALHO'!BS56)</f>
        <v>2.3.3</v>
      </c>
      <c r="O100">
        <f>IF('04.04_PLANO DE TRABALHO'!BT56="",O99,'04.04_PLANO DE TRABALHO'!BT56)</f>
        <v>0</v>
      </c>
      <c r="P100">
        <f>IF('04.04_PLANO DE TRABALHO'!BU56="",P99,'04.04_PLANO DE TRABALHO'!BU56)</f>
        <v>0</v>
      </c>
      <c r="Q100" t="str">
        <f>IF('04.04_PLANO DE TRABALHO'!BV56="",Q99,'04.04_PLANO DE TRABALHO'!BV56)</f>
        <v>SubAtividade</v>
      </c>
      <c r="R100">
        <f>IF('04.04_PLANO DE TRABALHO'!BW56="",R99,'04.04_PLANO DE TRABALHO'!BW56)</f>
        <v>0</v>
      </c>
      <c r="S100">
        <f>IF('04.04_PLANO DE TRABALHO'!BX56="",S99,'04.04_PLANO DE TRABALHO'!BX56)</f>
        <v>0</v>
      </c>
      <c r="T100">
        <f>IF('04.04_PLANO DE TRABALHO'!BY56="",T99,'04.04_PLANO DE TRABALHO'!BY56)</f>
        <v>0</v>
      </c>
      <c r="U100">
        <f>IF('04.04_PLANO DE TRABALHO'!BZ56="",U99,'04.04_PLANO DE TRABALHO'!BZ56)</f>
        <v>0</v>
      </c>
      <c r="V100">
        <f>IF('04.04_PLANO DE TRABALHO'!CA56="",V99,'04.04_PLANO DE TRABALHO'!CA56)</f>
        <v>0</v>
      </c>
      <c r="W100" t="str">
        <f>IF('04.04_PLANO DE TRABALHO'!CB56="",W99,'04.04_PLANO DE TRABALHO'!CB56)</f>
        <v>Despesa</v>
      </c>
      <c r="X100">
        <f>IF('04.04_PLANO DE TRABALHO'!CC56="",X99,'04.04_PLANO DE TRABALHO'!CC56)</f>
        <v>0</v>
      </c>
      <c r="Y100">
        <f>IF('04.04_PLANO DE TRABALHO'!CD56="",Y99,'04.04_PLANO DE TRABALHO'!CD56)</f>
        <v>0</v>
      </c>
      <c r="Z100">
        <f>IF('04.04_PLANO DE TRABALHO'!CE56="",Z99,'04.04_PLANO DE TRABALHO'!CE56)</f>
        <v>0</v>
      </c>
      <c r="AA100">
        <f>IF('04.04_PLANO DE TRABALHO'!CF56="",AA99,'04.04_PLANO DE TRABALHO'!CF56)</f>
        <v>0</v>
      </c>
      <c r="AB100">
        <f>IF('04.04_PLANO DE TRABALHO'!CG56="",AB99,'04.04_PLANO DE TRABALHO'!CG56)</f>
        <v>0</v>
      </c>
      <c r="AC100">
        <f>IF('04.04_PLANO DE TRABALHO'!CH56="",AC99,'04.04_PLANO DE TRABALHO'!CH56)</f>
        <v>0</v>
      </c>
      <c r="AD100" t="str">
        <f>IF('04.04_PLANO DE TRABALHO'!CI56="",AD99,'04.04_PLANO DE TRABALHO'!CI56)</f>
        <v>Categoria</v>
      </c>
      <c r="AE100">
        <f>IF('04.04_PLANO DE TRABALHO'!CJ56="",AE99,'04.04_PLANO DE TRABALHO'!CJ56)</f>
        <v>0</v>
      </c>
      <c r="AF100">
        <f>IF('04.04_PLANO DE TRABALHO'!CK56="",AF99,'04.04_PLANO DE TRABALHO'!CK56)</f>
        <v>0</v>
      </c>
      <c r="AG100">
        <f>IF('04.04_PLANO DE TRABALHO'!CL56="",AG99,'04.04_PLANO DE TRABALHO'!CL56)</f>
        <v>0</v>
      </c>
      <c r="AH100">
        <f>IF('04.04_PLANO DE TRABALHO'!CM56="",AH99,'04.04_PLANO DE TRABALHO'!CM56)</f>
        <v>0</v>
      </c>
      <c r="AI100">
        <f>IF('04.04_PLANO DE TRABALHO'!CN56="",AI99,'04.04_PLANO DE TRABALHO'!CN56)</f>
        <v>0</v>
      </c>
      <c r="AJ100">
        <f>IF('04.04_PLANO DE TRABALHO'!CO56="",AJ99,'04.04_PLANO DE TRABALHO'!CO56)</f>
        <v>0</v>
      </c>
      <c r="AK100">
        <f>IF('04.04_PLANO DE TRABALHO'!CP56="",AK99,'04.04_PLANO DE TRABALHO'!CP56)</f>
        <v>0</v>
      </c>
      <c r="AL100" t="str">
        <f>IF('04.04_PLANO DE TRABALHO'!CQ56="",AL99,'04.04_PLANO DE TRABALHO'!CQ56)</f>
        <v>Subcategoria</v>
      </c>
      <c r="AM100">
        <f>IF('04.04_PLANO DE TRABALHO'!CR56="",AM99,'04.04_PLANO DE TRABALHO'!CR56)</f>
        <v>0</v>
      </c>
      <c r="AN100">
        <f>IF('04.04_PLANO DE TRABALHO'!CS56="",AN99,'04.04_PLANO DE TRABALHO'!CS56)</f>
        <v>0</v>
      </c>
      <c r="AO100">
        <f>IF('04.04_PLANO DE TRABALHO'!CT56="",AO99,'04.04_PLANO DE TRABALHO'!CT56)</f>
        <v>0</v>
      </c>
      <c r="AP100">
        <f>IF('04.04_PLANO DE TRABALHO'!CU56="",AP99,'04.04_PLANO DE TRABALHO'!CU56)</f>
        <v>0</v>
      </c>
      <c r="AQ100" t="str">
        <f>IF('04.04_PLANO DE TRABALHO'!CV56="",AQ99,'04.04_PLANO DE TRABALHO'!CV56)</f>
        <v>Fonte*</v>
      </c>
      <c r="AR100">
        <f>IF('04.04_PLANO DE TRABALHO'!CW56="",AR99,'04.04_PLANO DE TRABALHO'!CW56)</f>
        <v>0</v>
      </c>
      <c r="AS100">
        <f>IF('04.04_PLANO DE TRABALHO'!CX56="",AS99,'04.04_PLANO DE TRABALHO'!CX56)</f>
        <v>0</v>
      </c>
      <c r="AT100">
        <f>IF('04.04_PLANO DE TRABALHO'!CY56="",AT99,'04.04_PLANO DE TRABALHO'!CY56)</f>
        <v>0</v>
      </c>
      <c r="AU100" t="str">
        <f>IF('04.04_PLANO DE TRABALHO'!CZ56="",AU99,'04.04_PLANO DE TRABALHO'!CZ56)</f>
        <v>Unid</v>
      </c>
      <c r="AV100">
        <f>IF('04.04_PLANO DE TRABALHO'!DA56="",AV99,'04.04_PLANO DE TRABALHO'!DA56)</f>
        <v>0</v>
      </c>
      <c r="AW100" t="str">
        <f>IF('04.04_PLANO DE TRABALHO'!DB56="",AW99,'04.04_PLANO DE TRABALHO'!DB56)</f>
        <v>Valor 
Unit</v>
      </c>
      <c r="AX100">
        <f>IF('04.04_PLANO DE TRABALHO'!DC56="",AX99,'04.04_PLANO DE TRABALHO'!DC56)</f>
        <v>0</v>
      </c>
      <c r="AY100">
        <f>IF('04.04_PLANO DE TRABALHO'!DD56="",AY99,'04.04_PLANO DE TRABALHO'!DD56)</f>
        <v>0</v>
      </c>
      <c r="AZ100" t="str">
        <f>IF('04.04_PLANO DE TRABALHO'!DE56="",AZ99,'04.04_PLANO DE TRABALHO'!DE56)</f>
        <v>Qtde</v>
      </c>
      <c r="BA100">
        <f>IF('04.04_PLANO DE TRABALHO'!DF56="",BA99,'04.04_PLANO DE TRABALHO'!DF56)</f>
        <v>0</v>
      </c>
      <c r="BB100">
        <f>IF('04.04_PLANO DE TRABALHO'!DG56="",BB99,'04.04_PLANO DE TRABALHO'!DG56)</f>
        <v>0</v>
      </c>
      <c r="BD100" t="str">
        <v>Território e Parcerias</v>
      </c>
      <c r="BE100" t="str">
        <v>3.1</v>
      </c>
      <c r="BF100">
        <v>0</v>
      </c>
      <c r="BG100" t="str">
        <v>Atividade</v>
      </c>
      <c r="BH100">
        <v>0</v>
      </c>
      <c r="BI100">
        <v>0</v>
      </c>
      <c r="BJ100" t="str">
        <v>Início</v>
      </c>
      <c r="BK100">
        <v>0</v>
      </c>
      <c r="BL100">
        <v>0</v>
      </c>
      <c r="BM100" t="str">
        <v>Fim</v>
      </c>
      <c r="BN100">
        <v>0</v>
      </c>
      <c r="BO100">
        <v>0</v>
      </c>
      <c r="BP100" t="str">
        <v>Total da SubAtividade:</v>
      </c>
      <c r="BQ100">
        <v>0</v>
      </c>
      <c r="BR100">
        <v>0</v>
      </c>
      <c r="BS100" t="str">
        <v>SubAtividade</v>
      </c>
      <c r="BT100">
        <v>0</v>
      </c>
      <c r="BU100">
        <v>0</v>
      </c>
      <c r="BV100">
        <v>0</v>
      </c>
      <c r="BW100">
        <v>0</v>
      </c>
      <c r="BX100">
        <v>0</v>
      </c>
      <c r="BY100" t="str">
        <v>Despesa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 t="str">
        <v>Categoria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 t="str">
        <v>Subcategoria</v>
      </c>
      <c r="CO100">
        <v>0</v>
      </c>
      <c r="CP100">
        <v>0</v>
      </c>
      <c r="CQ100">
        <v>0</v>
      </c>
      <c r="CR100">
        <v>0</v>
      </c>
      <c r="CS100" t="str">
        <v>Fonte*</v>
      </c>
      <c r="CT100">
        <v>0</v>
      </c>
      <c r="CU100">
        <v>0</v>
      </c>
      <c r="CV100">
        <v>0</v>
      </c>
      <c r="CW100" t="str">
        <v>Unid</v>
      </c>
      <c r="CX100">
        <v>0</v>
      </c>
      <c r="CY100" t="str">
        <v>Valor 
Unit</v>
      </c>
      <c r="CZ100">
        <v>0</v>
      </c>
      <c r="DA100">
        <v>0</v>
      </c>
      <c r="DB100" t="str">
        <v>Qtde</v>
      </c>
      <c r="DC100">
        <v>0</v>
      </c>
      <c r="DD100">
        <v>0</v>
      </c>
      <c r="DF100" t="str">
        <v>Território e Parcerias</v>
      </c>
      <c r="DG100" t="str">
        <v>3.1</v>
      </c>
      <c r="DH100">
        <v>0</v>
      </c>
      <c r="DI100" t="str">
        <v>Atividade</v>
      </c>
      <c r="DJ100">
        <v>0</v>
      </c>
      <c r="DK100">
        <v>0</v>
      </c>
      <c r="DL100" t="str">
        <v>Início</v>
      </c>
      <c r="DM100">
        <v>0</v>
      </c>
      <c r="DN100">
        <v>0</v>
      </c>
      <c r="DO100" t="str">
        <v>Fim</v>
      </c>
      <c r="DP100">
        <v>0</v>
      </c>
      <c r="DQ100">
        <v>0</v>
      </c>
      <c r="DR100" t="str">
        <v>3.1.2</v>
      </c>
      <c r="DS100">
        <v>0</v>
      </c>
      <c r="DT100">
        <v>0</v>
      </c>
      <c r="DU100" t="str">
        <v>SubAtividade</v>
      </c>
      <c r="DV100">
        <v>0</v>
      </c>
      <c r="DW100">
        <v>0</v>
      </c>
      <c r="DX100">
        <v>0</v>
      </c>
      <c r="DY100">
        <v>0</v>
      </c>
      <c r="DZ100">
        <v>0</v>
      </c>
      <c r="EA100" t="str">
        <v>Despesa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 t="str">
        <v>Categoria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 t="str">
        <v>Subcategoria</v>
      </c>
      <c r="EQ100">
        <v>0</v>
      </c>
      <c r="ER100">
        <v>0</v>
      </c>
      <c r="ES100">
        <v>0</v>
      </c>
      <c r="ET100">
        <v>0</v>
      </c>
      <c r="EU100" t="str">
        <v>Fonte*</v>
      </c>
      <c r="EV100">
        <v>0</v>
      </c>
      <c r="EW100">
        <v>0</v>
      </c>
      <c r="EX100">
        <v>0</v>
      </c>
      <c r="EY100" t="str">
        <v>Unid</v>
      </c>
      <c r="EZ100">
        <v>0</v>
      </c>
      <c r="FA100" t="str">
        <v>Valor 
Unit</v>
      </c>
      <c r="FB100">
        <v>0</v>
      </c>
      <c r="FC100">
        <v>0</v>
      </c>
      <c r="FD100" t="str">
        <v>Qtde</v>
      </c>
      <c r="FE100">
        <v>0</v>
      </c>
      <c r="FF100">
        <v>0</v>
      </c>
      <c r="FH100" t="str">
        <v>Território e Parcerias</v>
      </c>
      <c r="FI100" t="str">
        <v>3.3</v>
      </c>
      <c r="FJ100">
        <v>0</v>
      </c>
      <c r="FK100" t="str">
        <v>Atividade</v>
      </c>
      <c r="FL100">
        <v>0</v>
      </c>
      <c r="FM100">
        <v>0</v>
      </c>
      <c r="FN100" t="str">
        <v>Início</v>
      </c>
      <c r="FO100">
        <v>0</v>
      </c>
      <c r="FP100">
        <v>0</v>
      </c>
      <c r="FQ100" t="str">
        <v>Fim</v>
      </c>
      <c r="FR100">
        <v>0</v>
      </c>
      <c r="FS100">
        <v>0</v>
      </c>
      <c r="FT100" t="str">
        <v>3.3.1</v>
      </c>
      <c r="FU100">
        <v>0</v>
      </c>
      <c r="FV100">
        <v>0</v>
      </c>
      <c r="FW100" t="str">
        <v>SubAtividade</v>
      </c>
      <c r="FX100">
        <v>0</v>
      </c>
      <c r="FY100">
        <v>0</v>
      </c>
      <c r="FZ100">
        <v>0</v>
      </c>
      <c r="GA100">
        <v>0</v>
      </c>
      <c r="GB100">
        <v>0</v>
      </c>
      <c r="GC100" t="str">
        <v>Despesa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 t="str">
        <v>Categoria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 t="str">
        <v>Subcategoria</v>
      </c>
      <c r="GS100">
        <v>0</v>
      </c>
      <c r="GT100">
        <v>0</v>
      </c>
      <c r="GU100">
        <v>0</v>
      </c>
      <c r="GV100">
        <v>0</v>
      </c>
      <c r="GW100" t="str">
        <v>Fonte*</v>
      </c>
      <c r="GX100">
        <v>0</v>
      </c>
      <c r="GY100">
        <v>0</v>
      </c>
      <c r="GZ100">
        <v>0</v>
      </c>
      <c r="HA100" t="str">
        <v>Unid</v>
      </c>
      <c r="HB100">
        <v>0</v>
      </c>
      <c r="HC100" t="str">
        <v>Valor 
Unit</v>
      </c>
      <c r="HD100">
        <v>0</v>
      </c>
      <c r="HE100">
        <v>0</v>
      </c>
      <c r="HF100" t="str">
        <v>Qtde</v>
      </c>
      <c r="HG100">
        <v>0</v>
      </c>
      <c r="HH100">
        <v>0</v>
      </c>
    </row>
    <row r="101" spans="1:216" x14ac:dyDescent="0.25">
      <c r="A101">
        <v>48</v>
      </c>
      <c r="B101" t="str">
        <f>'04.04_PLANO DE TRABALHO'!$BV$7</f>
        <v>Tesouraria</v>
      </c>
      <c r="C101" t="str">
        <f>IF('04.04_PLANO DE TRABALHO'!BH57="",C100,'04.04_PLANO DE TRABALHO'!BH57)</f>
        <v>2.3</v>
      </c>
      <c r="D101">
        <f>IF('04.04_PLANO DE TRABALHO'!BI57="",D100,'04.04_PLANO DE TRABALHO'!BI57)</f>
        <v>0</v>
      </c>
      <c r="E101" t="str">
        <f>IF(OR('04.04_PLANO DE TRABALHO'!BJ57="",'04.04_PLANO DE TRABALHO'!BJ57="Planejado",'04.04_PLANO DE TRABALHO'!BJ57="Realizado"),E100,'04.04_PLANO DE TRABALHO'!BJ57)</f>
        <v>Atividade</v>
      </c>
      <c r="F101">
        <f>IF('04.04_PLANO DE TRABALHO'!BK57="",F100,'04.04_PLANO DE TRABALHO'!BK57)</f>
        <v>0</v>
      </c>
      <c r="G101">
        <f>IF('04.04_PLANO DE TRABALHO'!BL57="",G100,'04.04_PLANO DE TRABALHO'!BL57)</f>
        <v>0</v>
      </c>
      <c r="H101" t="str">
        <f>IF('04.04_PLANO DE TRABALHO'!BM57="",H100,'04.04_PLANO DE TRABALHO'!BM57)</f>
        <v>Início</v>
      </c>
      <c r="I101">
        <f>IF('04.04_PLANO DE TRABALHO'!BN57="",I100,'04.04_PLANO DE TRABALHO'!BN57)</f>
        <v>0</v>
      </c>
      <c r="J101">
        <f>IF('04.04_PLANO DE TRABALHO'!BO57="",J100,'04.04_PLANO DE TRABALHO'!BO57)</f>
        <v>0</v>
      </c>
      <c r="K101" t="str">
        <f>IF('04.04_PLANO DE TRABALHO'!BP57="",K100,'04.04_PLANO DE TRABALHO'!BP57)</f>
        <v>Fim</v>
      </c>
      <c r="L101">
        <f>IF('04.04_PLANO DE TRABALHO'!BQ57="",L100,'04.04_PLANO DE TRABALHO'!BQ57)</f>
        <v>0</v>
      </c>
      <c r="M101">
        <f>IF('04.04_PLANO DE TRABALHO'!BR57="",M100,'04.04_PLANO DE TRABALHO'!BR57)</f>
        <v>0</v>
      </c>
      <c r="N101" t="str">
        <f>IF('04.04_PLANO DE TRABALHO'!BS57="",N100,'04.04_PLANO DE TRABALHO'!BS57)</f>
        <v>2.3.3</v>
      </c>
      <c r="O101">
        <f>IF('04.04_PLANO DE TRABALHO'!BT57="",O100,'04.04_PLANO DE TRABALHO'!BT57)</f>
        <v>0</v>
      </c>
      <c r="P101">
        <f>IF('04.04_PLANO DE TRABALHO'!BU57="",P100,'04.04_PLANO DE TRABALHO'!BU57)</f>
        <v>0</v>
      </c>
      <c r="Q101" t="str">
        <f>IF('04.04_PLANO DE TRABALHO'!BV57="",Q100,'04.04_PLANO DE TRABALHO'!BV57)</f>
        <v>SubAtividade</v>
      </c>
      <c r="R101">
        <f>IF('04.04_PLANO DE TRABALHO'!BW57="",R100,'04.04_PLANO DE TRABALHO'!BW57)</f>
        <v>0</v>
      </c>
      <c r="S101">
        <f>IF('04.04_PLANO DE TRABALHO'!BX57="",S100,'04.04_PLANO DE TRABALHO'!BX57)</f>
        <v>0</v>
      </c>
      <c r="T101">
        <f>IF('04.04_PLANO DE TRABALHO'!BY57="",T100,'04.04_PLANO DE TRABALHO'!BY57)</f>
        <v>0</v>
      </c>
      <c r="U101">
        <f>IF('04.04_PLANO DE TRABALHO'!BZ57="",U100,'04.04_PLANO DE TRABALHO'!BZ57)</f>
        <v>0</v>
      </c>
      <c r="V101">
        <f>IF('04.04_PLANO DE TRABALHO'!CA57="",V100,'04.04_PLANO DE TRABALHO'!CA57)</f>
        <v>0</v>
      </c>
      <c r="W101" t="str">
        <f>IF('04.04_PLANO DE TRABALHO'!CB57="",W100,'04.04_PLANO DE TRABALHO'!CB57)</f>
        <v>Despesa</v>
      </c>
      <c r="X101">
        <f>IF('04.04_PLANO DE TRABALHO'!CC57="",X100,'04.04_PLANO DE TRABALHO'!CC57)</f>
        <v>0</v>
      </c>
      <c r="Y101">
        <f>IF('04.04_PLANO DE TRABALHO'!CD57="",Y100,'04.04_PLANO DE TRABALHO'!CD57)</f>
        <v>0</v>
      </c>
      <c r="Z101">
        <f>IF('04.04_PLANO DE TRABALHO'!CE57="",Z100,'04.04_PLANO DE TRABALHO'!CE57)</f>
        <v>0</v>
      </c>
      <c r="AA101">
        <f>IF('04.04_PLANO DE TRABALHO'!CF57="",AA100,'04.04_PLANO DE TRABALHO'!CF57)</f>
        <v>0</v>
      </c>
      <c r="AB101">
        <f>IF('04.04_PLANO DE TRABALHO'!CG57="",AB100,'04.04_PLANO DE TRABALHO'!CG57)</f>
        <v>0</v>
      </c>
      <c r="AC101">
        <f>IF('04.04_PLANO DE TRABALHO'!CH57="",AC100,'04.04_PLANO DE TRABALHO'!CH57)</f>
        <v>0</v>
      </c>
      <c r="AD101" t="str">
        <f>IF('04.04_PLANO DE TRABALHO'!CI57="",AD100,'04.04_PLANO DE TRABALHO'!CI57)</f>
        <v>Categoria</v>
      </c>
      <c r="AE101">
        <f>IF('04.04_PLANO DE TRABALHO'!CJ57="",AE100,'04.04_PLANO DE TRABALHO'!CJ57)</f>
        <v>0</v>
      </c>
      <c r="AF101">
        <f>IF('04.04_PLANO DE TRABALHO'!CK57="",AF100,'04.04_PLANO DE TRABALHO'!CK57)</f>
        <v>0</v>
      </c>
      <c r="AG101">
        <f>IF('04.04_PLANO DE TRABALHO'!CL57="",AG100,'04.04_PLANO DE TRABALHO'!CL57)</f>
        <v>0</v>
      </c>
      <c r="AH101">
        <f>IF('04.04_PLANO DE TRABALHO'!CM57="",AH100,'04.04_PLANO DE TRABALHO'!CM57)</f>
        <v>0</v>
      </c>
      <c r="AI101">
        <f>IF('04.04_PLANO DE TRABALHO'!CN57="",AI100,'04.04_PLANO DE TRABALHO'!CN57)</f>
        <v>0</v>
      </c>
      <c r="AJ101">
        <f>IF('04.04_PLANO DE TRABALHO'!CO57="",AJ100,'04.04_PLANO DE TRABALHO'!CO57)</f>
        <v>0</v>
      </c>
      <c r="AK101">
        <f>IF('04.04_PLANO DE TRABALHO'!CP57="",AK100,'04.04_PLANO DE TRABALHO'!CP57)</f>
        <v>0</v>
      </c>
      <c r="AL101" t="str">
        <f>IF('04.04_PLANO DE TRABALHO'!CQ57="",AL100,'04.04_PLANO DE TRABALHO'!CQ57)</f>
        <v>Subcategoria</v>
      </c>
      <c r="AM101">
        <f>IF('04.04_PLANO DE TRABALHO'!CR57="",AM100,'04.04_PLANO DE TRABALHO'!CR57)</f>
        <v>0</v>
      </c>
      <c r="AN101">
        <f>IF('04.04_PLANO DE TRABALHO'!CS57="",AN100,'04.04_PLANO DE TRABALHO'!CS57)</f>
        <v>0</v>
      </c>
      <c r="AO101">
        <f>IF('04.04_PLANO DE TRABALHO'!CT57="",AO100,'04.04_PLANO DE TRABALHO'!CT57)</f>
        <v>0</v>
      </c>
      <c r="AP101">
        <f>IF('04.04_PLANO DE TRABALHO'!CU57="",AP100,'04.04_PLANO DE TRABALHO'!CU57)</f>
        <v>0</v>
      </c>
      <c r="AQ101" t="str">
        <f>IF('04.04_PLANO DE TRABALHO'!CV57="",AQ100,'04.04_PLANO DE TRABALHO'!CV57)</f>
        <v>Fonte*</v>
      </c>
      <c r="AR101">
        <f>IF('04.04_PLANO DE TRABALHO'!CW57="",AR100,'04.04_PLANO DE TRABALHO'!CW57)</f>
        <v>0</v>
      </c>
      <c r="AS101">
        <f>IF('04.04_PLANO DE TRABALHO'!CX57="",AS100,'04.04_PLANO DE TRABALHO'!CX57)</f>
        <v>0</v>
      </c>
      <c r="AT101">
        <f>IF('04.04_PLANO DE TRABALHO'!CY57="",AT100,'04.04_PLANO DE TRABALHO'!CY57)</f>
        <v>0</v>
      </c>
      <c r="AU101" t="str">
        <f>IF('04.04_PLANO DE TRABALHO'!CZ57="",AU100,'04.04_PLANO DE TRABALHO'!CZ57)</f>
        <v>Unid</v>
      </c>
      <c r="AV101">
        <f>IF('04.04_PLANO DE TRABALHO'!DA57="",AV100,'04.04_PLANO DE TRABALHO'!DA57)</f>
        <v>0</v>
      </c>
      <c r="AW101" t="str">
        <f>IF('04.04_PLANO DE TRABALHO'!DB57="",AW100,'04.04_PLANO DE TRABALHO'!DB57)</f>
        <v>Valor 
Unit</v>
      </c>
      <c r="AX101">
        <f>IF('04.04_PLANO DE TRABALHO'!DC57="",AX100,'04.04_PLANO DE TRABALHO'!DC57)</f>
        <v>0</v>
      </c>
      <c r="AY101">
        <f>IF('04.04_PLANO DE TRABALHO'!DD57="",AY100,'04.04_PLANO DE TRABALHO'!DD57)</f>
        <v>0</v>
      </c>
      <c r="AZ101" t="str">
        <f>IF('04.04_PLANO DE TRABALHO'!DE57="",AZ100,'04.04_PLANO DE TRABALHO'!DE57)</f>
        <v>Qtde</v>
      </c>
      <c r="BA101">
        <f>IF('04.04_PLANO DE TRABALHO'!DF57="",BA100,'04.04_PLANO DE TRABALHO'!DF57)</f>
        <v>0</v>
      </c>
      <c r="BB101">
        <f>IF('04.04_PLANO DE TRABALHO'!DG57="",BB100,'04.04_PLANO DE TRABALHO'!DG57)</f>
        <v>0</v>
      </c>
      <c r="BD101" t="str">
        <v>Território e Parcerias</v>
      </c>
      <c r="BE101" t="str">
        <v>3.1</v>
      </c>
      <c r="BF101">
        <v>0</v>
      </c>
      <c r="BG101" t="str">
        <v>Atividade</v>
      </c>
      <c r="BH101">
        <v>0</v>
      </c>
      <c r="BI101">
        <v>0</v>
      </c>
      <c r="BJ101" t="str">
        <v>Início</v>
      </c>
      <c r="BK101">
        <v>0</v>
      </c>
      <c r="BL101">
        <v>0</v>
      </c>
      <c r="BM101" t="str">
        <v>Fim</v>
      </c>
      <c r="BN101">
        <v>0</v>
      </c>
      <c r="BO101">
        <v>0</v>
      </c>
      <c r="BP101" t="str">
        <v>3.1.2</v>
      </c>
      <c r="BQ101">
        <v>0</v>
      </c>
      <c r="BR101">
        <v>0</v>
      </c>
      <c r="BS101" t="str">
        <v>SubAtividade</v>
      </c>
      <c r="BT101">
        <v>0</v>
      </c>
      <c r="BU101">
        <v>0</v>
      </c>
      <c r="BV101">
        <v>0</v>
      </c>
      <c r="BW101">
        <v>0</v>
      </c>
      <c r="BX101">
        <v>0</v>
      </c>
      <c r="BY101" t="str">
        <v>Despesa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 t="str">
        <v>Categoria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 t="str">
        <v>Subcategoria</v>
      </c>
      <c r="CO101">
        <v>0</v>
      </c>
      <c r="CP101">
        <v>0</v>
      </c>
      <c r="CQ101">
        <v>0</v>
      </c>
      <c r="CR101">
        <v>0</v>
      </c>
      <c r="CS101" t="str">
        <v>Fonte*</v>
      </c>
      <c r="CT101">
        <v>0</v>
      </c>
      <c r="CU101">
        <v>0</v>
      </c>
      <c r="CV101">
        <v>0</v>
      </c>
      <c r="CW101" t="str">
        <v>Unid</v>
      </c>
      <c r="CX101">
        <v>0</v>
      </c>
      <c r="CY101" t="str">
        <v>Valor 
Unit</v>
      </c>
      <c r="CZ101">
        <v>0</v>
      </c>
      <c r="DA101">
        <v>0</v>
      </c>
      <c r="DB101" t="str">
        <v>Qtde</v>
      </c>
      <c r="DC101">
        <v>0</v>
      </c>
      <c r="DD101">
        <v>0</v>
      </c>
      <c r="DF101" t="str">
        <v>Território e Parcerias</v>
      </c>
      <c r="DG101" t="str">
        <v>3.1</v>
      </c>
      <c r="DH101">
        <v>0</v>
      </c>
      <c r="DI101" t="str">
        <v>Atividade</v>
      </c>
      <c r="DJ101">
        <v>0</v>
      </c>
      <c r="DK101">
        <v>0</v>
      </c>
      <c r="DL101" t="str">
        <v>Início</v>
      </c>
      <c r="DM101">
        <v>0</v>
      </c>
      <c r="DN101">
        <v>0</v>
      </c>
      <c r="DO101" t="str">
        <v>Fim</v>
      </c>
      <c r="DP101">
        <v>0</v>
      </c>
      <c r="DQ101">
        <v>0</v>
      </c>
      <c r="DR101" t="str">
        <v>Total da SubAtividade:</v>
      </c>
      <c r="DS101">
        <v>0</v>
      </c>
      <c r="DT101">
        <v>0</v>
      </c>
      <c r="DU101" t="str">
        <v>SubAtividade</v>
      </c>
      <c r="DV101">
        <v>0</v>
      </c>
      <c r="DW101">
        <v>0</v>
      </c>
      <c r="DX101">
        <v>0</v>
      </c>
      <c r="DY101">
        <v>0</v>
      </c>
      <c r="DZ101">
        <v>0</v>
      </c>
      <c r="EA101" t="str">
        <v>Despesa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 t="str">
        <v>Categoria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 t="str">
        <v>Subcategoria</v>
      </c>
      <c r="EQ101">
        <v>0</v>
      </c>
      <c r="ER101">
        <v>0</v>
      </c>
      <c r="ES101">
        <v>0</v>
      </c>
      <c r="ET101">
        <v>0</v>
      </c>
      <c r="EU101" t="str">
        <v>Fonte*</v>
      </c>
      <c r="EV101">
        <v>0</v>
      </c>
      <c r="EW101">
        <v>0</v>
      </c>
      <c r="EX101">
        <v>0</v>
      </c>
      <c r="EY101" t="str">
        <v>Unid</v>
      </c>
      <c r="EZ101">
        <v>0</v>
      </c>
      <c r="FA101" t="str">
        <v>Valor 
Unit</v>
      </c>
      <c r="FB101">
        <v>0</v>
      </c>
      <c r="FC101">
        <v>0</v>
      </c>
      <c r="FD101" t="str">
        <v>Qtde</v>
      </c>
      <c r="FE101">
        <v>0</v>
      </c>
      <c r="FF101">
        <v>0</v>
      </c>
      <c r="FH101" t="str">
        <v>Território e Parcerias</v>
      </c>
      <c r="FI101" t="str">
        <v>3.3</v>
      </c>
      <c r="FJ101">
        <v>0</v>
      </c>
      <c r="FK101" t="str">
        <v>Atividade</v>
      </c>
      <c r="FL101">
        <v>0</v>
      </c>
      <c r="FM101">
        <v>0</v>
      </c>
      <c r="FN101" t="str">
        <v>Início</v>
      </c>
      <c r="FO101">
        <v>0</v>
      </c>
      <c r="FP101">
        <v>0</v>
      </c>
      <c r="FQ101" t="str">
        <v>Fim</v>
      </c>
      <c r="FR101">
        <v>0</v>
      </c>
      <c r="FS101">
        <v>0</v>
      </c>
      <c r="FT101" t="str">
        <v>3.3.1</v>
      </c>
      <c r="FU101">
        <v>0</v>
      </c>
      <c r="FV101">
        <v>0</v>
      </c>
      <c r="FW101" t="str">
        <v>SubAtividade</v>
      </c>
      <c r="FX101">
        <v>0</v>
      </c>
      <c r="FY101">
        <v>0</v>
      </c>
      <c r="FZ101">
        <v>0</v>
      </c>
      <c r="GA101">
        <v>0</v>
      </c>
      <c r="GB101">
        <v>0</v>
      </c>
      <c r="GC101" t="str">
        <v>Despesa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 t="str">
        <v>Categoria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 t="str">
        <v>Subcategoria</v>
      </c>
      <c r="GS101">
        <v>0</v>
      </c>
      <c r="GT101">
        <v>0</v>
      </c>
      <c r="GU101">
        <v>0</v>
      </c>
      <c r="GV101">
        <v>0</v>
      </c>
      <c r="GW101" t="str">
        <v>Fonte*</v>
      </c>
      <c r="GX101">
        <v>0</v>
      </c>
      <c r="GY101">
        <v>0</v>
      </c>
      <c r="GZ101">
        <v>0</v>
      </c>
      <c r="HA101" t="str">
        <v>Unid</v>
      </c>
      <c r="HB101">
        <v>0</v>
      </c>
      <c r="HC101" t="str">
        <v>Valor 
Unit</v>
      </c>
      <c r="HD101">
        <v>0</v>
      </c>
      <c r="HE101">
        <v>0</v>
      </c>
      <c r="HF101" t="str">
        <v>Qtde</v>
      </c>
      <c r="HG101">
        <v>0</v>
      </c>
      <c r="HH101">
        <v>0</v>
      </c>
    </row>
    <row r="102" spans="1:216" x14ac:dyDescent="0.25">
      <c r="A102">
        <v>49</v>
      </c>
      <c r="B102" t="str">
        <f>'04.04_PLANO DE TRABALHO'!$BV$7</f>
        <v>Tesouraria</v>
      </c>
      <c r="C102" t="str">
        <f>IF('04.04_PLANO DE TRABALHO'!BH58="",C101,'04.04_PLANO DE TRABALHO'!BH58)</f>
        <v>2.3</v>
      </c>
      <c r="D102">
        <f>IF('04.04_PLANO DE TRABALHO'!BI58="",D101,'04.04_PLANO DE TRABALHO'!BI58)</f>
        <v>0</v>
      </c>
      <c r="E102" t="str">
        <f>IF(OR('04.04_PLANO DE TRABALHO'!BJ58="",'04.04_PLANO DE TRABALHO'!BJ58="Planejado",'04.04_PLANO DE TRABALHO'!BJ58="Realizado"),E101,'04.04_PLANO DE TRABALHO'!BJ58)</f>
        <v>Atividade</v>
      </c>
      <c r="F102">
        <f>IF('04.04_PLANO DE TRABALHO'!BK58="",F101,'04.04_PLANO DE TRABALHO'!BK58)</f>
        <v>0</v>
      </c>
      <c r="G102">
        <f>IF('04.04_PLANO DE TRABALHO'!BL58="",G101,'04.04_PLANO DE TRABALHO'!BL58)</f>
        <v>0</v>
      </c>
      <c r="H102" t="str">
        <f>IF('04.04_PLANO DE TRABALHO'!BM58="",H101,'04.04_PLANO DE TRABALHO'!BM58)</f>
        <v>Início</v>
      </c>
      <c r="I102">
        <f>IF('04.04_PLANO DE TRABALHO'!BN58="",I101,'04.04_PLANO DE TRABALHO'!BN58)</f>
        <v>0</v>
      </c>
      <c r="J102">
        <f>IF('04.04_PLANO DE TRABALHO'!BO58="",J101,'04.04_PLANO DE TRABALHO'!BO58)</f>
        <v>0</v>
      </c>
      <c r="K102" t="str">
        <f>IF('04.04_PLANO DE TRABALHO'!BP58="",K101,'04.04_PLANO DE TRABALHO'!BP58)</f>
        <v>Fim</v>
      </c>
      <c r="L102">
        <f>IF('04.04_PLANO DE TRABALHO'!BQ58="",L101,'04.04_PLANO DE TRABALHO'!BQ58)</f>
        <v>0</v>
      </c>
      <c r="M102">
        <f>IF('04.04_PLANO DE TRABALHO'!BR58="",M101,'04.04_PLANO DE TRABALHO'!BR58)</f>
        <v>0</v>
      </c>
      <c r="N102" t="str">
        <f>IF('04.04_PLANO DE TRABALHO'!BS58="",N101,'04.04_PLANO DE TRABALHO'!BS58)</f>
        <v>2.3.3</v>
      </c>
      <c r="O102">
        <f>IF('04.04_PLANO DE TRABALHO'!BT58="",O101,'04.04_PLANO DE TRABALHO'!BT58)</f>
        <v>0</v>
      </c>
      <c r="P102">
        <f>IF('04.04_PLANO DE TRABALHO'!BU58="",P101,'04.04_PLANO DE TRABALHO'!BU58)</f>
        <v>0</v>
      </c>
      <c r="Q102" t="str">
        <f>IF('04.04_PLANO DE TRABALHO'!BV58="",Q101,'04.04_PLANO DE TRABALHO'!BV58)</f>
        <v>SubAtividade</v>
      </c>
      <c r="R102">
        <f>IF('04.04_PLANO DE TRABALHO'!BW58="",R101,'04.04_PLANO DE TRABALHO'!BW58)</f>
        <v>0</v>
      </c>
      <c r="S102">
        <f>IF('04.04_PLANO DE TRABALHO'!BX58="",S101,'04.04_PLANO DE TRABALHO'!BX58)</f>
        <v>0</v>
      </c>
      <c r="T102">
        <f>IF('04.04_PLANO DE TRABALHO'!BY58="",T101,'04.04_PLANO DE TRABALHO'!BY58)</f>
        <v>0</v>
      </c>
      <c r="U102">
        <f>IF('04.04_PLANO DE TRABALHO'!BZ58="",U101,'04.04_PLANO DE TRABALHO'!BZ58)</f>
        <v>0</v>
      </c>
      <c r="V102">
        <f>IF('04.04_PLANO DE TRABALHO'!CA58="",V101,'04.04_PLANO DE TRABALHO'!CA58)</f>
        <v>0</v>
      </c>
      <c r="W102" t="str">
        <f>IF('04.04_PLANO DE TRABALHO'!CB58="",W101,'04.04_PLANO DE TRABALHO'!CB58)</f>
        <v>Despesa</v>
      </c>
      <c r="X102">
        <f>IF('04.04_PLANO DE TRABALHO'!CC58="",X101,'04.04_PLANO DE TRABALHO'!CC58)</f>
        <v>0</v>
      </c>
      <c r="Y102">
        <f>IF('04.04_PLANO DE TRABALHO'!CD58="",Y101,'04.04_PLANO DE TRABALHO'!CD58)</f>
        <v>0</v>
      </c>
      <c r="Z102">
        <f>IF('04.04_PLANO DE TRABALHO'!CE58="",Z101,'04.04_PLANO DE TRABALHO'!CE58)</f>
        <v>0</v>
      </c>
      <c r="AA102">
        <f>IF('04.04_PLANO DE TRABALHO'!CF58="",AA101,'04.04_PLANO DE TRABALHO'!CF58)</f>
        <v>0</v>
      </c>
      <c r="AB102">
        <f>IF('04.04_PLANO DE TRABALHO'!CG58="",AB101,'04.04_PLANO DE TRABALHO'!CG58)</f>
        <v>0</v>
      </c>
      <c r="AC102">
        <f>IF('04.04_PLANO DE TRABALHO'!CH58="",AC101,'04.04_PLANO DE TRABALHO'!CH58)</f>
        <v>0</v>
      </c>
      <c r="AD102" t="str">
        <f>IF('04.04_PLANO DE TRABALHO'!CI58="",AD101,'04.04_PLANO DE TRABALHO'!CI58)</f>
        <v>Categoria</v>
      </c>
      <c r="AE102">
        <f>IF('04.04_PLANO DE TRABALHO'!CJ58="",AE101,'04.04_PLANO DE TRABALHO'!CJ58)</f>
        <v>0</v>
      </c>
      <c r="AF102">
        <f>IF('04.04_PLANO DE TRABALHO'!CK58="",AF101,'04.04_PLANO DE TRABALHO'!CK58)</f>
        <v>0</v>
      </c>
      <c r="AG102">
        <f>IF('04.04_PLANO DE TRABALHO'!CL58="",AG101,'04.04_PLANO DE TRABALHO'!CL58)</f>
        <v>0</v>
      </c>
      <c r="AH102">
        <f>IF('04.04_PLANO DE TRABALHO'!CM58="",AH101,'04.04_PLANO DE TRABALHO'!CM58)</f>
        <v>0</v>
      </c>
      <c r="AI102">
        <f>IF('04.04_PLANO DE TRABALHO'!CN58="",AI101,'04.04_PLANO DE TRABALHO'!CN58)</f>
        <v>0</v>
      </c>
      <c r="AJ102">
        <f>IF('04.04_PLANO DE TRABALHO'!CO58="",AJ101,'04.04_PLANO DE TRABALHO'!CO58)</f>
        <v>0</v>
      </c>
      <c r="AK102">
        <f>IF('04.04_PLANO DE TRABALHO'!CP58="",AK101,'04.04_PLANO DE TRABALHO'!CP58)</f>
        <v>0</v>
      </c>
      <c r="AL102" t="str">
        <f>IF('04.04_PLANO DE TRABALHO'!CQ58="",AL101,'04.04_PLANO DE TRABALHO'!CQ58)</f>
        <v>Subcategoria</v>
      </c>
      <c r="AM102">
        <f>IF('04.04_PLANO DE TRABALHO'!CR58="",AM101,'04.04_PLANO DE TRABALHO'!CR58)</f>
        <v>0</v>
      </c>
      <c r="AN102">
        <f>IF('04.04_PLANO DE TRABALHO'!CS58="",AN101,'04.04_PLANO DE TRABALHO'!CS58)</f>
        <v>0</v>
      </c>
      <c r="AO102">
        <f>IF('04.04_PLANO DE TRABALHO'!CT58="",AO101,'04.04_PLANO DE TRABALHO'!CT58)</f>
        <v>0</v>
      </c>
      <c r="AP102">
        <f>IF('04.04_PLANO DE TRABALHO'!CU58="",AP101,'04.04_PLANO DE TRABALHO'!CU58)</f>
        <v>0</v>
      </c>
      <c r="AQ102" t="str">
        <f>IF('04.04_PLANO DE TRABALHO'!CV58="",AQ101,'04.04_PLANO DE TRABALHO'!CV58)</f>
        <v>Fonte*</v>
      </c>
      <c r="AR102">
        <f>IF('04.04_PLANO DE TRABALHO'!CW58="",AR101,'04.04_PLANO DE TRABALHO'!CW58)</f>
        <v>0</v>
      </c>
      <c r="AS102">
        <f>IF('04.04_PLANO DE TRABALHO'!CX58="",AS101,'04.04_PLANO DE TRABALHO'!CX58)</f>
        <v>0</v>
      </c>
      <c r="AT102">
        <f>IF('04.04_PLANO DE TRABALHO'!CY58="",AT101,'04.04_PLANO DE TRABALHO'!CY58)</f>
        <v>0</v>
      </c>
      <c r="AU102" t="str">
        <f>IF('04.04_PLANO DE TRABALHO'!CZ58="",AU101,'04.04_PLANO DE TRABALHO'!CZ58)</f>
        <v>Unid</v>
      </c>
      <c r="AV102">
        <f>IF('04.04_PLANO DE TRABALHO'!DA58="",AV101,'04.04_PLANO DE TRABALHO'!DA58)</f>
        <v>0</v>
      </c>
      <c r="AW102" t="str">
        <f>IF('04.04_PLANO DE TRABALHO'!DB58="",AW101,'04.04_PLANO DE TRABALHO'!DB58)</f>
        <v>Valor 
Unit</v>
      </c>
      <c r="AX102">
        <f>IF('04.04_PLANO DE TRABALHO'!DC58="",AX101,'04.04_PLANO DE TRABALHO'!DC58)</f>
        <v>0</v>
      </c>
      <c r="AY102">
        <f>IF('04.04_PLANO DE TRABALHO'!DD58="",AY101,'04.04_PLANO DE TRABALHO'!DD58)</f>
        <v>0</v>
      </c>
      <c r="AZ102" t="str">
        <f>IF('04.04_PLANO DE TRABALHO'!DE58="",AZ101,'04.04_PLANO DE TRABALHO'!DE58)</f>
        <v>Qtde</v>
      </c>
      <c r="BA102">
        <f>IF('04.04_PLANO DE TRABALHO'!DF58="",BA101,'04.04_PLANO DE TRABALHO'!DF58)</f>
        <v>0</v>
      </c>
      <c r="BB102">
        <f>IF('04.04_PLANO DE TRABALHO'!DG58="",BB101,'04.04_PLANO DE TRABALHO'!DG58)</f>
        <v>0</v>
      </c>
      <c r="BD102" t="str">
        <v>Território e Parcerias</v>
      </c>
      <c r="BE102" t="str">
        <v>3.1</v>
      </c>
      <c r="BF102">
        <v>0</v>
      </c>
      <c r="BG102" t="str">
        <v>Atividade</v>
      </c>
      <c r="BH102">
        <v>0</v>
      </c>
      <c r="BI102">
        <v>0</v>
      </c>
      <c r="BJ102" t="str">
        <v>Início</v>
      </c>
      <c r="BK102">
        <v>0</v>
      </c>
      <c r="BL102">
        <v>0</v>
      </c>
      <c r="BM102" t="str">
        <v>Fim</v>
      </c>
      <c r="BN102">
        <v>0</v>
      </c>
      <c r="BO102">
        <v>0</v>
      </c>
      <c r="BP102" t="str">
        <v>3.1.2</v>
      </c>
      <c r="BQ102">
        <v>0</v>
      </c>
      <c r="BR102">
        <v>0</v>
      </c>
      <c r="BS102" t="str">
        <v>SubAtividade</v>
      </c>
      <c r="BT102">
        <v>0</v>
      </c>
      <c r="BU102">
        <v>0</v>
      </c>
      <c r="BV102">
        <v>0</v>
      </c>
      <c r="BW102">
        <v>0</v>
      </c>
      <c r="BX102">
        <v>0</v>
      </c>
      <c r="BY102" t="str">
        <v>Despesa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 t="str">
        <v>Categoria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 t="str">
        <v>Subcategoria</v>
      </c>
      <c r="CO102">
        <v>0</v>
      </c>
      <c r="CP102">
        <v>0</v>
      </c>
      <c r="CQ102">
        <v>0</v>
      </c>
      <c r="CR102">
        <v>0</v>
      </c>
      <c r="CS102" t="str">
        <v>Fonte*</v>
      </c>
      <c r="CT102">
        <v>0</v>
      </c>
      <c r="CU102">
        <v>0</v>
      </c>
      <c r="CV102">
        <v>0</v>
      </c>
      <c r="CW102" t="str">
        <v>Unid</v>
      </c>
      <c r="CX102">
        <v>0</v>
      </c>
      <c r="CY102" t="str">
        <v>Valor 
Unit</v>
      </c>
      <c r="CZ102">
        <v>0</v>
      </c>
      <c r="DA102">
        <v>0</v>
      </c>
      <c r="DB102" t="str">
        <v>Qtde</v>
      </c>
      <c r="DC102">
        <v>0</v>
      </c>
      <c r="DD102">
        <v>0</v>
      </c>
      <c r="DF102" t="str">
        <v>Território e Parcerias</v>
      </c>
      <c r="DG102" t="str">
        <v>3.1</v>
      </c>
      <c r="DH102">
        <v>0</v>
      </c>
      <c r="DI102" t="str">
        <v>Atividade</v>
      </c>
      <c r="DJ102">
        <v>0</v>
      </c>
      <c r="DK102">
        <v>0</v>
      </c>
      <c r="DL102" t="str">
        <v>Início</v>
      </c>
      <c r="DM102">
        <v>0</v>
      </c>
      <c r="DN102">
        <v>0</v>
      </c>
      <c r="DO102" t="str">
        <v>Fim</v>
      </c>
      <c r="DP102">
        <v>0</v>
      </c>
      <c r="DQ102">
        <v>0</v>
      </c>
      <c r="DR102" t="str">
        <v>3.1.3</v>
      </c>
      <c r="DS102">
        <v>0</v>
      </c>
      <c r="DT102">
        <v>0</v>
      </c>
      <c r="DU102" t="str">
        <v>SubAtividade</v>
      </c>
      <c r="DV102">
        <v>0</v>
      </c>
      <c r="DW102">
        <v>0</v>
      </c>
      <c r="DX102">
        <v>0</v>
      </c>
      <c r="DY102">
        <v>0</v>
      </c>
      <c r="DZ102">
        <v>0</v>
      </c>
      <c r="EA102" t="str">
        <v>Despesa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 t="str">
        <v>Categoria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 t="str">
        <v>Subcategoria</v>
      </c>
      <c r="EQ102">
        <v>0</v>
      </c>
      <c r="ER102">
        <v>0</v>
      </c>
      <c r="ES102">
        <v>0</v>
      </c>
      <c r="ET102">
        <v>0</v>
      </c>
      <c r="EU102" t="str">
        <v>Fonte*</v>
      </c>
      <c r="EV102">
        <v>0</v>
      </c>
      <c r="EW102">
        <v>0</v>
      </c>
      <c r="EX102">
        <v>0</v>
      </c>
      <c r="EY102" t="str">
        <v>Unid</v>
      </c>
      <c r="EZ102">
        <v>0</v>
      </c>
      <c r="FA102" t="str">
        <v>Valor 
Unit</v>
      </c>
      <c r="FB102">
        <v>0</v>
      </c>
      <c r="FC102">
        <v>0</v>
      </c>
      <c r="FD102" t="str">
        <v>Qtde</v>
      </c>
      <c r="FE102">
        <v>0</v>
      </c>
      <c r="FF102">
        <v>0</v>
      </c>
      <c r="FH102" t="str">
        <v>Território e Parcerias</v>
      </c>
      <c r="FI102" t="str">
        <v>3.3</v>
      </c>
      <c r="FJ102">
        <v>0</v>
      </c>
      <c r="FK102" t="str">
        <v>Atividade</v>
      </c>
      <c r="FL102">
        <v>0</v>
      </c>
      <c r="FM102">
        <v>0</v>
      </c>
      <c r="FN102" t="str">
        <v>Início</v>
      </c>
      <c r="FO102">
        <v>0</v>
      </c>
      <c r="FP102">
        <v>0</v>
      </c>
      <c r="FQ102" t="str">
        <v>Fim</v>
      </c>
      <c r="FR102">
        <v>0</v>
      </c>
      <c r="FS102">
        <v>0</v>
      </c>
      <c r="FT102" t="str">
        <v>3.3.1</v>
      </c>
      <c r="FU102">
        <v>0</v>
      </c>
      <c r="FV102">
        <v>0</v>
      </c>
      <c r="FW102" t="str">
        <v>SubAtividade</v>
      </c>
      <c r="FX102">
        <v>0</v>
      </c>
      <c r="FY102">
        <v>0</v>
      </c>
      <c r="FZ102">
        <v>0</v>
      </c>
      <c r="GA102">
        <v>0</v>
      </c>
      <c r="GB102">
        <v>0</v>
      </c>
      <c r="GC102" t="str">
        <v>Despesa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 t="str">
        <v>Categoria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 t="str">
        <v>Subcategoria</v>
      </c>
      <c r="GS102">
        <v>0</v>
      </c>
      <c r="GT102">
        <v>0</v>
      </c>
      <c r="GU102">
        <v>0</v>
      </c>
      <c r="GV102">
        <v>0</v>
      </c>
      <c r="GW102" t="str">
        <v>Fonte*</v>
      </c>
      <c r="GX102">
        <v>0</v>
      </c>
      <c r="GY102">
        <v>0</v>
      </c>
      <c r="GZ102">
        <v>0</v>
      </c>
      <c r="HA102" t="str">
        <v>Unid</v>
      </c>
      <c r="HB102">
        <v>0</v>
      </c>
      <c r="HC102" t="str">
        <v>Valor 
Unit</v>
      </c>
      <c r="HD102">
        <v>0</v>
      </c>
      <c r="HE102">
        <v>0</v>
      </c>
      <c r="HF102" t="str">
        <v>Qtde</v>
      </c>
      <c r="HG102">
        <v>0</v>
      </c>
      <c r="HH102">
        <v>0</v>
      </c>
    </row>
    <row r="103" spans="1:216" x14ac:dyDescent="0.25">
      <c r="A103">
        <v>50</v>
      </c>
      <c r="B103" t="str">
        <f>'04.04_PLANO DE TRABALHO'!$BV$7</f>
        <v>Tesouraria</v>
      </c>
      <c r="C103" t="str">
        <f>IF('04.04_PLANO DE TRABALHO'!BH59="",C102,'04.04_PLANO DE TRABALHO'!BH59)</f>
        <v>2.3</v>
      </c>
      <c r="D103">
        <f>IF('04.04_PLANO DE TRABALHO'!BI59="",D102,'04.04_PLANO DE TRABALHO'!BI59)</f>
        <v>0</v>
      </c>
      <c r="E103" t="str">
        <f>IF(OR('04.04_PLANO DE TRABALHO'!BJ59="",'04.04_PLANO DE TRABALHO'!BJ59="Planejado",'04.04_PLANO DE TRABALHO'!BJ59="Realizado"),E102,'04.04_PLANO DE TRABALHO'!BJ59)</f>
        <v>Atividade</v>
      </c>
      <c r="F103">
        <f>IF('04.04_PLANO DE TRABALHO'!BK59="",F102,'04.04_PLANO DE TRABALHO'!BK59)</f>
        <v>0</v>
      </c>
      <c r="G103">
        <f>IF('04.04_PLANO DE TRABALHO'!BL59="",G102,'04.04_PLANO DE TRABALHO'!BL59)</f>
        <v>0</v>
      </c>
      <c r="H103" t="str">
        <f>IF('04.04_PLANO DE TRABALHO'!BM59="",H102,'04.04_PLANO DE TRABALHO'!BM59)</f>
        <v>Início</v>
      </c>
      <c r="I103">
        <f>IF('04.04_PLANO DE TRABALHO'!BN59="",I102,'04.04_PLANO DE TRABALHO'!BN59)</f>
        <v>0</v>
      </c>
      <c r="J103">
        <f>IF('04.04_PLANO DE TRABALHO'!BO59="",J102,'04.04_PLANO DE TRABALHO'!BO59)</f>
        <v>0</v>
      </c>
      <c r="K103" t="str">
        <f>IF('04.04_PLANO DE TRABALHO'!BP59="",K102,'04.04_PLANO DE TRABALHO'!BP59)</f>
        <v>Fim</v>
      </c>
      <c r="L103">
        <f>IF('04.04_PLANO DE TRABALHO'!BQ59="",L102,'04.04_PLANO DE TRABALHO'!BQ59)</f>
        <v>0</v>
      </c>
      <c r="M103">
        <f>IF('04.04_PLANO DE TRABALHO'!BR59="",M102,'04.04_PLANO DE TRABALHO'!BR59)</f>
        <v>0</v>
      </c>
      <c r="N103" t="str">
        <f>IF('04.04_PLANO DE TRABALHO'!BS59="",N102,'04.04_PLANO DE TRABALHO'!BS59)</f>
        <v>2.3.3</v>
      </c>
      <c r="O103">
        <f>IF('04.04_PLANO DE TRABALHO'!BT59="",O102,'04.04_PLANO DE TRABALHO'!BT59)</f>
        <v>0</v>
      </c>
      <c r="P103">
        <f>IF('04.04_PLANO DE TRABALHO'!BU59="",P102,'04.04_PLANO DE TRABALHO'!BU59)</f>
        <v>0</v>
      </c>
      <c r="Q103" t="str">
        <f>IF('04.04_PLANO DE TRABALHO'!BV59="",Q102,'04.04_PLANO DE TRABALHO'!BV59)</f>
        <v>SubAtividade</v>
      </c>
      <c r="R103">
        <f>IF('04.04_PLANO DE TRABALHO'!BW59="",R102,'04.04_PLANO DE TRABALHO'!BW59)</f>
        <v>0</v>
      </c>
      <c r="S103">
        <f>IF('04.04_PLANO DE TRABALHO'!BX59="",S102,'04.04_PLANO DE TRABALHO'!BX59)</f>
        <v>0</v>
      </c>
      <c r="T103">
        <f>IF('04.04_PLANO DE TRABALHO'!BY59="",T102,'04.04_PLANO DE TRABALHO'!BY59)</f>
        <v>0</v>
      </c>
      <c r="U103">
        <f>IF('04.04_PLANO DE TRABALHO'!BZ59="",U102,'04.04_PLANO DE TRABALHO'!BZ59)</f>
        <v>0</v>
      </c>
      <c r="V103">
        <f>IF('04.04_PLANO DE TRABALHO'!CA59="",V102,'04.04_PLANO DE TRABALHO'!CA59)</f>
        <v>0</v>
      </c>
      <c r="W103" t="str">
        <f>IF('04.04_PLANO DE TRABALHO'!CB59="",W102,'04.04_PLANO DE TRABALHO'!CB59)</f>
        <v>Despesa</v>
      </c>
      <c r="X103">
        <f>IF('04.04_PLANO DE TRABALHO'!CC59="",X102,'04.04_PLANO DE TRABALHO'!CC59)</f>
        <v>0</v>
      </c>
      <c r="Y103">
        <f>IF('04.04_PLANO DE TRABALHO'!CD59="",Y102,'04.04_PLANO DE TRABALHO'!CD59)</f>
        <v>0</v>
      </c>
      <c r="Z103">
        <f>IF('04.04_PLANO DE TRABALHO'!CE59="",Z102,'04.04_PLANO DE TRABALHO'!CE59)</f>
        <v>0</v>
      </c>
      <c r="AA103">
        <f>IF('04.04_PLANO DE TRABALHO'!CF59="",AA102,'04.04_PLANO DE TRABALHO'!CF59)</f>
        <v>0</v>
      </c>
      <c r="AB103">
        <f>IF('04.04_PLANO DE TRABALHO'!CG59="",AB102,'04.04_PLANO DE TRABALHO'!CG59)</f>
        <v>0</v>
      </c>
      <c r="AC103">
        <f>IF('04.04_PLANO DE TRABALHO'!CH59="",AC102,'04.04_PLANO DE TRABALHO'!CH59)</f>
        <v>0</v>
      </c>
      <c r="AD103" t="str">
        <f>IF('04.04_PLANO DE TRABALHO'!CI59="",AD102,'04.04_PLANO DE TRABALHO'!CI59)</f>
        <v>Categoria</v>
      </c>
      <c r="AE103">
        <f>IF('04.04_PLANO DE TRABALHO'!CJ59="",AE102,'04.04_PLANO DE TRABALHO'!CJ59)</f>
        <v>0</v>
      </c>
      <c r="AF103">
        <f>IF('04.04_PLANO DE TRABALHO'!CK59="",AF102,'04.04_PLANO DE TRABALHO'!CK59)</f>
        <v>0</v>
      </c>
      <c r="AG103">
        <f>IF('04.04_PLANO DE TRABALHO'!CL59="",AG102,'04.04_PLANO DE TRABALHO'!CL59)</f>
        <v>0</v>
      </c>
      <c r="AH103">
        <f>IF('04.04_PLANO DE TRABALHO'!CM59="",AH102,'04.04_PLANO DE TRABALHO'!CM59)</f>
        <v>0</v>
      </c>
      <c r="AI103">
        <f>IF('04.04_PLANO DE TRABALHO'!CN59="",AI102,'04.04_PLANO DE TRABALHO'!CN59)</f>
        <v>0</v>
      </c>
      <c r="AJ103">
        <f>IF('04.04_PLANO DE TRABALHO'!CO59="",AJ102,'04.04_PLANO DE TRABALHO'!CO59)</f>
        <v>0</v>
      </c>
      <c r="AK103">
        <f>IF('04.04_PLANO DE TRABALHO'!CP59="",AK102,'04.04_PLANO DE TRABALHO'!CP59)</f>
        <v>0</v>
      </c>
      <c r="AL103" t="str">
        <f>IF('04.04_PLANO DE TRABALHO'!CQ59="",AL102,'04.04_PLANO DE TRABALHO'!CQ59)</f>
        <v>Subcategoria</v>
      </c>
      <c r="AM103">
        <f>IF('04.04_PLANO DE TRABALHO'!CR59="",AM102,'04.04_PLANO DE TRABALHO'!CR59)</f>
        <v>0</v>
      </c>
      <c r="AN103">
        <f>IF('04.04_PLANO DE TRABALHO'!CS59="",AN102,'04.04_PLANO DE TRABALHO'!CS59)</f>
        <v>0</v>
      </c>
      <c r="AO103">
        <f>IF('04.04_PLANO DE TRABALHO'!CT59="",AO102,'04.04_PLANO DE TRABALHO'!CT59)</f>
        <v>0</v>
      </c>
      <c r="AP103">
        <f>IF('04.04_PLANO DE TRABALHO'!CU59="",AP102,'04.04_PLANO DE TRABALHO'!CU59)</f>
        <v>0</v>
      </c>
      <c r="AQ103" t="str">
        <f>IF('04.04_PLANO DE TRABALHO'!CV59="",AQ102,'04.04_PLANO DE TRABALHO'!CV59)</f>
        <v>Fonte*</v>
      </c>
      <c r="AR103">
        <f>IF('04.04_PLANO DE TRABALHO'!CW59="",AR102,'04.04_PLANO DE TRABALHO'!CW59)</f>
        <v>0</v>
      </c>
      <c r="AS103">
        <f>IF('04.04_PLANO DE TRABALHO'!CX59="",AS102,'04.04_PLANO DE TRABALHO'!CX59)</f>
        <v>0</v>
      </c>
      <c r="AT103">
        <f>IF('04.04_PLANO DE TRABALHO'!CY59="",AT102,'04.04_PLANO DE TRABALHO'!CY59)</f>
        <v>0</v>
      </c>
      <c r="AU103" t="str">
        <f>IF('04.04_PLANO DE TRABALHO'!CZ59="",AU102,'04.04_PLANO DE TRABALHO'!CZ59)</f>
        <v>Unid</v>
      </c>
      <c r="AV103">
        <f>IF('04.04_PLANO DE TRABALHO'!DA59="",AV102,'04.04_PLANO DE TRABALHO'!DA59)</f>
        <v>0</v>
      </c>
      <c r="AW103" t="str">
        <f>IF('04.04_PLANO DE TRABALHO'!DB59="",AW102,'04.04_PLANO DE TRABALHO'!DB59)</f>
        <v>Valor 
Unit</v>
      </c>
      <c r="AX103">
        <f>IF('04.04_PLANO DE TRABALHO'!DC59="",AX102,'04.04_PLANO DE TRABALHO'!DC59)</f>
        <v>0</v>
      </c>
      <c r="AY103">
        <f>IF('04.04_PLANO DE TRABALHO'!DD59="",AY102,'04.04_PLANO DE TRABALHO'!DD59)</f>
        <v>0</v>
      </c>
      <c r="AZ103" t="str">
        <f>IF('04.04_PLANO DE TRABALHO'!DE59="",AZ102,'04.04_PLANO DE TRABALHO'!DE59)</f>
        <v>Qtde</v>
      </c>
      <c r="BA103">
        <f>IF('04.04_PLANO DE TRABALHO'!DF59="",BA102,'04.04_PLANO DE TRABALHO'!DF59)</f>
        <v>0</v>
      </c>
      <c r="BB103">
        <f>IF('04.04_PLANO DE TRABALHO'!DG59="",BB102,'04.04_PLANO DE TRABALHO'!DG59)</f>
        <v>0</v>
      </c>
      <c r="BD103" t="str">
        <v>Território e Parcerias</v>
      </c>
      <c r="BE103" t="str">
        <v>3.1</v>
      </c>
      <c r="BF103">
        <v>0</v>
      </c>
      <c r="BG103" t="str">
        <v>Atividade</v>
      </c>
      <c r="BH103">
        <v>0</v>
      </c>
      <c r="BI103">
        <v>0</v>
      </c>
      <c r="BJ103" t="str">
        <v>Início</v>
      </c>
      <c r="BK103">
        <v>0</v>
      </c>
      <c r="BL103">
        <v>0</v>
      </c>
      <c r="BM103" t="str">
        <v>Fim</v>
      </c>
      <c r="BN103">
        <v>0</v>
      </c>
      <c r="BO103">
        <v>0</v>
      </c>
      <c r="BP103" t="str">
        <v>3.1.2</v>
      </c>
      <c r="BQ103">
        <v>0</v>
      </c>
      <c r="BR103">
        <v>0</v>
      </c>
      <c r="BS103" t="str">
        <v>SubAtividade</v>
      </c>
      <c r="BT103">
        <v>0</v>
      </c>
      <c r="BU103">
        <v>0</v>
      </c>
      <c r="BV103">
        <v>0</v>
      </c>
      <c r="BW103">
        <v>0</v>
      </c>
      <c r="BX103">
        <v>0</v>
      </c>
      <c r="BY103" t="str">
        <v>Despesa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 t="str">
        <v>Categoria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 t="str">
        <v>Subcategoria</v>
      </c>
      <c r="CO103">
        <v>0</v>
      </c>
      <c r="CP103">
        <v>0</v>
      </c>
      <c r="CQ103">
        <v>0</v>
      </c>
      <c r="CR103">
        <v>0</v>
      </c>
      <c r="CS103" t="str">
        <v>Fonte*</v>
      </c>
      <c r="CT103">
        <v>0</v>
      </c>
      <c r="CU103">
        <v>0</v>
      </c>
      <c r="CV103">
        <v>0</v>
      </c>
      <c r="CW103" t="str">
        <v>Unid</v>
      </c>
      <c r="CX103">
        <v>0</v>
      </c>
      <c r="CY103" t="str">
        <v>Valor 
Unit</v>
      </c>
      <c r="CZ103">
        <v>0</v>
      </c>
      <c r="DA103">
        <v>0</v>
      </c>
      <c r="DB103" t="str">
        <v>Qtde</v>
      </c>
      <c r="DC103">
        <v>0</v>
      </c>
      <c r="DD103">
        <v>0</v>
      </c>
      <c r="DF103" t="str">
        <v>Território e Parcerias</v>
      </c>
      <c r="DG103" t="str">
        <v>3.1</v>
      </c>
      <c r="DH103">
        <v>0</v>
      </c>
      <c r="DI103" t="str">
        <v>Atividade</v>
      </c>
      <c r="DJ103">
        <v>0</v>
      </c>
      <c r="DK103">
        <v>0</v>
      </c>
      <c r="DL103" t="str">
        <v>Início</v>
      </c>
      <c r="DM103">
        <v>0</v>
      </c>
      <c r="DN103">
        <v>0</v>
      </c>
      <c r="DO103" t="str">
        <v>Fim</v>
      </c>
      <c r="DP103">
        <v>0</v>
      </c>
      <c r="DQ103">
        <v>0</v>
      </c>
      <c r="DR103" t="str">
        <v>3.1.3</v>
      </c>
      <c r="DS103">
        <v>0</v>
      </c>
      <c r="DT103">
        <v>0</v>
      </c>
      <c r="DU103" t="str">
        <v>SubAtividade</v>
      </c>
      <c r="DV103">
        <v>0</v>
      </c>
      <c r="DW103">
        <v>0</v>
      </c>
      <c r="DX103">
        <v>0</v>
      </c>
      <c r="DY103">
        <v>0</v>
      </c>
      <c r="DZ103">
        <v>0</v>
      </c>
      <c r="EA103" t="str">
        <v>Despesa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 t="str">
        <v>Categoria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 t="str">
        <v>Subcategoria</v>
      </c>
      <c r="EQ103">
        <v>0</v>
      </c>
      <c r="ER103">
        <v>0</v>
      </c>
      <c r="ES103">
        <v>0</v>
      </c>
      <c r="ET103">
        <v>0</v>
      </c>
      <c r="EU103" t="str">
        <v>Fonte*</v>
      </c>
      <c r="EV103">
        <v>0</v>
      </c>
      <c r="EW103">
        <v>0</v>
      </c>
      <c r="EX103">
        <v>0</v>
      </c>
      <c r="EY103" t="str">
        <v>Unid</v>
      </c>
      <c r="EZ103">
        <v>0</v>
      </c>
      <c r="FA103" t="str">
        <v>Valor 
Unit</v>
      </c>
      <c r="FB103">
        <v>0</v>
      </c>
      <c r="FC103">
        <v>0</v>
      </c>
      <c r="FD103" t="str">
        <v>Qtde</v>
      </c>
      <c r="FE103">
        <v>0</v>
      </c>
      <c r="FF103">
        <v>0</v>
      </c>
      <c r="FH103" t="str">
        <v>Território e Parcerias</v>
      </c>
      <c r="FI103" t="str">
        <v>3.3</v>
      </c>
      <c r="FJ103">
        <v>0</v>
      </c>
      <c r="FK103" t="str">
        <v>Atividade</v>
      </c>
      <c r="FL103">
        <v>0</v>
      </c>
      <c r="FM103">
        <v>0</v>
      </c>
      <c r="FN103" t="str">
        <v>Início</v>
      </c>
      <c r="FO103">
        <v>0</v>
      </c>
      <c r="FP103">
        <v>0</v>
      </c>
      <c r="FQ103" t="str">
        <v>Fim</v>
      </c>
      <c r="FR103">
        <v>0</v>
      </c>
      <c r="FS103">
        <v>0</v>
      </c>
      <c r="FT103" t="str">
        <v>3.3.1</v>
      </c>
      <c r="FU103">
        <v>0</v>
      </c>
      <c r="FV103">
        <v>0</v>
      </c>
      <c r="FW103" t="str">
        <v>SubAtividade</v>
      </c>
      <c r="FX103">
        <v>0</v>
      </c>
      <c r="FY103">
        <v>0</v>
      </c>
      <c r="FZ103">
        <v>0</v>
      </c>
      <c r="GA103">
        <v>0</v>
      </c>
      <c r="GB103">
        <v>0</v>
      </c>
      <c r="GC103" t="str">
        <v>Despesa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 t="str">
        <v>Categoria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 t="str">
        <v>Subcategoria</v>
      </c>
      <c r="GS103">
        <v>0</v>
      </c>
      <c r="GT103">
        <v>0</v>
      </c>
      <c r="GU103">
        <v>0</v>
      </c>
      <c r="GV103">
        <v>0</v>
      </c>
      <c r="GW103" t="str">
        <v>Fonte*</v>
      </c>
      <c r="GX103">
        <v>0</v>
      </c>
      <c r="GY103">
        <v>0</v>
      </c>
      <c r="GZ103">
        <v>0</v>
      </c>
      <c r="HA103" t="str">
        <v>Unid</v>
      </c>
      <c r="HB103">
        <v>0</v>
      </c>
      <c r="HC103" t="str">
        <v>Valor 
Unit</v>
      </c>
      <c r="HD103">
        <v>0</v>
      </c>
      <c r="HE103">
        <v>0</v>
      </c>
      <c r="HF103" t="str">
        <v>Qtde</v>
      </c>
      <c r="HG103">
        <v>0</v>
      </c>
      <c r="HH103">
        <v>0</v>
      </c>
    </row>
    <row r="104" spans="1:216" x14ac:dyDescent="0.25">
      <c r="A104">
        <v>1</v>
      </c>
      <c r="B104" t="str">
        <f>'04.04_PLANO DE TRABALHO'!$EA$7</f>
        <v>Território e Parcerias</v>
      </c>
      <c r="C104" t="str">
        <f>IF('04.04_PLANO DE TRABALHO'!DM10="",C103,'04.04_PLANO DE TRABALHO'!DM10)</f>
        <v>3.1</v>
      </c>
      <c r="D104">
        <f>IF('04.04_PLANO DE TRABALHO'!DN10="",D103,'04.04_PLANO DE TRABALHO'!DN10)</f>
        <v>0</v>
      </c>
      <c r="E104" t="str">
        <f>IF(OR('04.04_PLANO DE TRABALHO'!DO10="",'04.04_PLANO DE TRABALHO'!DO10="Realizado",'04.04_PLANO DE TRABALHO'!DO10="Planejado"),E103,'04.04_PLANO DE TRABALHO'!DO10)</f>
        <v>Atividade</v>
      </c>
      <c r="F104">
        <f>IF('04.04_PLANO DE TRABALHO'!DP10="",F103,'04.04_PLANO DE TRABALHO'!DP10)</f>
        <v>0</v>
      </c>
      <c r="G104">
        <f>IF('04.04_PLANO DE TRABALHO'!DQ10="",G103,'04.04_PLANO DE TRABALHO'!DQ10)</f>
        <v>0</v>
      </c>
      <c r="H104" t="str">
        <f>IF('04.04_PLANO DE TRABALHO'!DR10="",H103,'04.04_PLANO DE TRABALHO'!DR10)</f>
        <v>Início</v>
      </c>
      <c r="I104">
        <f>IF('04.04_PLANO DE TRABALHO'!DS10="",I103,'04.04_PLANO DE TRABALHO'!DS10)</f>
        <v>0</v>
      </c>
      <c r="J104">
        <f>IF('04.04_PLANO DE TRABALHO'!DT10="",J103,'04.04_PLANO DE TRABALHO'!DT10)</f>
        <v>0</v>
      </c>
      <c r="K104" t="str">
        <f>IF('04.04_PLANO DE TRABALHO'!DU10="",K103,'04.04_PLANO DE TRABALHO'!DU10)</f>
        <v>Fim</v>
      </c>
      <c r="L104">
        <f>IF('04.04_PLANO DE TRABALHO'!DV10="",L103,'04.04_PLANO DE TRABALHO'!DV10)</f>
        <v>0</v>
      </c>
      <c r="M104">
        <f>IF('04.04_PLANO DE TRABALHO'!DW10="",M103,'04.04_PLANO DE TRABALHO'!DW10)</f>
        <v>0</v>
      </c>
      <c r="N104" t="str">
        <f>IF('04.04_PLANO DE TRABALHO'!DX10="",N103,'04.04_PLANO DE TRABALHO'!DX10)</f>
        <v>3.1.1</v>
      </c>
      <c r="O104">
        <f>IF('04.04_PLANO DE TRABALHO'!DY10="",O103,'04.04_PLANO DE TRABALHO'!DY10)</f>
        <v>0</v>
      </c>
      <c r="P104">
        <f>IF('04.04_PLANO DE TRABALHO'!DZ10="",P103,'04.04_PLANO DE TRABALHO'!DZ10)</f>
        <v>0</v>
      </c>
      <c r="Q104" t="str">
        <f>IF('04.04_PLANO DE TRABALHO'!EA10="",Q103,'04.04_PLANO DE TRABALHO'!EA10)</f>
        <v>SubAtividade</v>
      </c>
      <c r="R104">
        <f>IF('04.04_PLANO DE TRABALHO'!EB10="",R103,'04.04_PLANO DE TRABALHO'!EB10)</f>
        <v>0</v>
      </c>
      <c r="S104">
        <f>IF('04.04_PLANO DE TRABALHO'!EC10="",S103,'04.04_PLANO DE TRABALHO'!EC10)</f>
        <v>0</v>
      </c>
      <c r="T104">
        <f>IF('04.04_PLANO DE TRABALHO'!ED10="",T103,'04.04_PLANO DE TRABALHO'!ED10)</f>
        <v>0</v>
      </c>
      <c r="U104">
        <f>IF('04.04_PLANO DE TRABALHO'!EE10="",U103,'04.04_PLANO DE TRABALHO'!EE10)</f>
        <v>0</v>
      </c>
      <c r="V104">
        <f>IF('04.04_PLANO DE TRABALHO'!EF10="",V103,'04.04_PLANO DE TRABALHO'!EF10)</f>
        <v>0</v>
      </c>
      <c r="W104" t="str">
        <f>IF('04.04_PLANO DE TRABALHO'!EG10="",W103,'04.04_PLANO DE TRABALHO'!EG10)</f>
        <v>Despesa</v>
      </c>
      <c r="X104">
        <f>IF('04.04_PLANO DE TRABALHO'!EH10="",X103,'04.04_PLANO DE TRABALHO'!EH10)</f>
        <v>0</v>
      </c>
      <c r="Y104">
        <f>IF('04.04_PLANO DE TRABALHO'!EI10="",Y103,'04.04_PLANO DE TRABALHO'!EI10)</f>
        <v>0</v>
      </c>
      <c r="Z104">
        <f>IF('04.04_PLANO DE TRABALHO'!EJ10="",Z103,'04.04_PLANO DE TRABALHO'!EJ10)</f>
        <v>0</v>
      </c>
      <c r="AA104">
        <f>IF('04.04_PLANO DE TRABALHO'!EK10="",AA103,'04.04_PLANO DE TRABALHO'!EK10)</f>
        <v>0</v>
      </c>
      <c r="AB104">
        <f>IF('04.04_PLANO DE TRABALHO'!EL10="",AB103,'04.04_PLANO DE TRABALHO'!EL10)</f>
        <v>0</v>
      </c>
      <c r="AC104">
        <f>IF('04.04_PLANO DE TRABALHO'!EM10="",AC103,'04.04_PLANO DE TRABALHO'!EM10)</f>
        <v>0</v>
      </c>
      <c r="AD104" t="str">
        <f>IF('04.04_PLANO DE TRABALHO'!EN10="",AD103,'04.04_PLANO DE TRABALHO'!EN10)</f>
        <v>Categoria</v>
      </c>
      <c r="AE104">
        <f>IF('04.04_PLANO DE TRABALHO'!EO10="",AE103,'04.04_PLANO DE TRABALHO'!EO10)</f>
        <v>0</v>
      </c>
      <c r="AF104">
        <f>IF('04.04_PLANO DE TRABALHO'!EP10="",AF103,'04.04_PLANO DE TRABALHO'!EP10)</f>
        <v>0</v>
      </c>
      <c r="AG104">
        <f>IF('04.04_PLANO DE TRABALHO'!EQ10="",AG103,'04.04_PLANO DE TRABALHO'!EQ10)</f>
        <v>0</v>
      </c>
      <c r="AH104">
        <f>IF('04.04_PLANO DE TRABALHO'!ER10="",AH103,'04.04_PLANO DE TRABALHO'!ER10)</f>
        <v>0</v>
      </c>
      <c r="AI104">
        <f>IF('04.04_PLANO DE TRABALHO'!ES10="",AI103,'04.04_PLANO DE TRABALHO'!ES10)</f>
        <v>0</v>
      </c>
      <c r="AJ104">
        <f>IF('04.04_PLANO DE TRABALHO'!ET10="",AJ103,'04.04_PLANO DE TRABALHO'!ET10)</f>
        <v>0</v>
      </c>
      <c r="AK104">
        <f>IF('04.04_PLANO DE TRABALHO'!EU10="",AK103,'04.04_PLANO DE TRABALHO'!EU10)</f>
        <v>0</v>
      </c>
      <c r="AL104" t="str">
        <f>IF('04.04_PLANO DE TRABALHO'!EV10="",AL103,'04.04_PLANO DE TRABALHO'!EV10)</f>
        <v>Subcategoria</v>
      </c>
      <c r="AM104">
        <f>IF('04.04_PLANO DE TRABALHO'!EW10="",AM103,'04.04_PLANO DE TRABALHO'!EW10)</f>
        <v>0</v>
      </c>
      <c r="AN104">
        <f>IF('04.04_PLANO DE TRABALHO'!EX10="",AN103,'04.04_PLANO DE TRABALHO'!EX10)</f>
        <v>0</v>
      </c>
      <c r="AO104">
        <f>IF('04.04_PLANO DE TRABALHO'!EY10="",AO103,'04.04_PLANO DE TRABALHO'!EY10)</f>
        <v>0</v>
      </c>
      <c r="AP104">
        <f>IF('04.04_PLANO DE TRABALHO'!EZ10="",AP103,'04.04_PLANO DE TRABALHO'!EZ10)</f>
        <v>0</v>
      </c>
      <c r="AQ104" t="str">
        <f>IF('04.04_PLANO DE TRABALHO'!FA10="",AQ103,'04.04_PLANO DE TRABALHO'!FA10)</f>
        <v>Fonte*</v>
      </c>
      <c r="AR104">
        <f>IF('04.04_PLANO DE TRABALHO'!FB10="",AR103,'04.04_PLANO DE TRABALHO'!FB10)</f>
        <v>0</v>
      </c>
      <c r="AS104">
        <f>IF('04.04_PLANO DE TRABALHO'!FC10="",AS103,'04.04_PLANO DE TRABALHO'!FC10)</f>
        <v>0</v>
      </c>
      <c r="AT104">
        <f>IF('04.04_PLANO DE TRABALHO'!FD10="",AT103,'04.04_PLANO DE TRABALHO'!FD10)</f>
        <v>0</v>
      </c>
      <c r="AU104" t="str">
        <f>IF('04.04_PLANO DE TRABALHO'!FE10="",AU103,'04.04_PLANO DE TRABALHO'!FE10)</f>
        <v>Unid</v>
      </c>
      <c r="AV104">
        <f>IF('04.04_PLANO DE TRABALHO'!FF10="",AV103,'04.04_PLANO DE TRABALHO'!FF10)</f>
        <v>0</v>
      </c>
      <c r="AW104" t="str">
        <f>IF('04.04_PLANO DE TRABALHO'!FG10="",AW103,'04.04_PLANO DE TRABALHO'!FG10)</f>
        <v>Valor 
Unit</v>
      </c>
      <c r="AX104">
        <f>IF('04.04_PLANO DE TRABALHO'!FH10="",AX103,'04.04_PLANO DE TRABALHO'!FH10)</f>
        <v>0</v>
      </c>
      <c r="AY104">
        <f>IF('04.04_PLANO DE TRABALHO'!FI10="",AY103,'04.04_PLANO DE TRABALHO'!FI10)</f>
        <v>0</v>
      </c>
      <c r="AZ104" t="str">
        <f>IF('04.04_PLANO DE TRABALHO'!FJ10="",AZ103,'04.04_PLANO DE TRABALHO'!FJ10)</f>
        <v>Qtde</v>
      </c>
      <c r="BA104">
        <f>IF('04.04_PLANO DE TRABALHO'!FK10="",BA103,'04.04_PLANO DE TRABALHO'!FK10)</f>
        <v>0</v>
      </c>
      <c r="BB104">
        <f>IF('04.04_PLANO DE TRABALHO'!FL10="",BB103,'04.04_PLANO DE TRABALHO'!FL10)</f>
        <v>0</v>
      </c>
      <c r="BD104" t="str">
        <v>Território e Parcerias</v>
      </c>
      <c r="BE104" t="str">
        <v>3.1</v>
      </c>
      <c r="BF104">
        <v>0</v>
      </c>
      <c r="BG104" t="str">
        <v>Atividade</v>
      </c>
      <c r="BH104">
        <v>0</v>
      </c>
      <c r="BI104">
        <v>0</v>
      </c>
      <c r="BJ104" t="str">
        <v>Início</v>
      </c>
      <c r="BK104">
        <v>0</v>
      </c>
      <c r="BL104">
        <v>0</v>
      </c>
      <c r="BM104" t="str">
        <v>Fim</v>
      </c>
      <c r="BN104">
        <v>0</v>
      </c>
      <c r="BO104">
        <v>0</v>
      </c>
      <c r="BP104" t="str">
        <v>3.1.2</v>
      </c>
      <c r="BQ104">
        <v>0</v>
      </c>
      <c r="BR104">
        <v>0</v>
      </c>
      <c r="BS104" t="str">
        <v>SubAtividade</v>
      </c>
      <c r="BT104">
        <v>0</v>
      </c>
      <c r="BU104">
        <v>0</v>
      </c>
      <c r="BV104">
        <v>0</v>
      </c>
      <c r="BW104">
        <v>0</v>
      </c>
      <c r="BX104">
        <v>0</v>
      </c>
      <c r="BY104" t="str">
        <v>Despesa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 t="str">
        <v>Categoria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 t="str">
        <v>Subcategoria</v>
      </c>
      <c r="CO104">
        <v>0</v>
      </c>
      <c r="CP104">
        <v>0</v>
      </c>
      <c r="CQ104">
        <v>0</v>
      </c>
      <c r="CR104">
        <v>0</v>
      </c>
      <c r="CS104" t="str">
        <v>Fonte*</v>
      </c>
      <c r="CT104">
        <v>0</v>
      </c>
      <c r="CU104">
        <v>0</v>
      </c>
      <c r="CV104">
        <v>0</v>
      </c>
      <c r="CW104" t="str">
        <v>Unid</v>
      </c>
      <c r="CX104">
        <v>0</v>
      </c>
      <c r="CY104" t="str">
        <v>Valor 
Unit</v>
      </c>
      <c r="CZ104">
        <v>0</v>
      </c>
      <c r="DA104">
        <v>0</v>
      </c>
      <c r="DB104" t="str">
        <v>Qtde</v>
      </c>
      <c r="DC104">
        <v>0</v>
      </c>
      <c r="DD104">
        <v>0</v>
      </c>
      <c r="DF104" t="str">
        <v>Território e Parcerias</v>
      </c>
      <c r="DG104" t="str">
        <v>3.1</v>
      </c>
      <c r="DH104">
        <v>0</v>
      </c>
      <c r="DI104" t="str">
        <v>Atividade</v>
      </c>
      <c r="DJ104">
        <v>0</v>
      </c>
      <c r="DK104">
        <v>0</v>
      </c>
      <c r="DL104" t="str">
        <v>Início</v>
      </c>
      <c r="DM104">
        <v>0</v>
      </c>
      <c r="DN104">
        <v>0</v>
      </c>
      <c r="DO104" t="str">
        <v>Fim</v>
      </c>
      <c r="DP104">
        <v>0</v>
      </c>
      <c r="DQ104">
        <v>0</v>
      </c>
      <c r="DR104" t="str">
        <v>3.1.3</v>
      </c>
      <c r="DS104">
        <v>0</v>
      </c>
      <c r="DT104">
        <v>0</v>
      </c>
      <c r="DU104" t="str">
        <v>SubAtividade</v>
      </c>
      <c r="DV104">
        <v>0</v>
      </c>
      <c r="DW104">
        <v>0</v>
      </c>
      <c r="DX104">
        <v>0</v>
      </c>
      <c r="DY104">
        <v>0</v>
      </c>
      <c r="DZ104">
        <v>0</v>
      </c>
      <c r="EA104" t="str">
        <v>Despesa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 t="str">
        <v>Categoria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 t="str">
        <v>Subcategoria</v>
      </c>
      <c r="EQ104">
        <v>0</v>
      </c>
      <c r="ER104">
        <v>0</v>
      </c>
      <c r="ES104">
        <v>0</v>
      </c>
      <c r="ET104">
        <v>0</v>
      </c>
      <c r="EU104" t="str">
        <v>Fonte*</v>
      </c>
      <c r="EV104">
        <v>0</v>
      </c>
      <c r="EW104">
        <v>0</v>
      </c>
      <c r="EX104">
        <v>0</v>
      </c>
      <c r="EY104" t="str">
        <v>Unid</v>
      </c>
      <c r="EZ104">
        <v>0</v>
      </c>
      <c r="FA104" t="str">
        <v>Valor 
Unit</v>
      </c>
      <c r="FB104">
        <v>0</v>
      </c>
      <c r="FC104">
        <v>0</v>
      </c>
      <c r="FD104" t="str">
        <v>Qtde</v>
      </c>
      <c r="FE104">
        <v>0</v>
      </c>
      <c r="FF104">
        <v>0</v>
      </c>
      <c r="FH104" t="str">
        <v>Território e Parcerias</v>
      </c>
      <c r="FI104" t="str">
        <v>3.3</v>
      </c>
      <c r="FJ104">
        <v>0</v>
      </c>
      <c r="FK104" t="str">
        <v>Atividade</v>
      </c>
      <c r="FL104">
        <v>0</v>
      </c>
      <c r="FM104">
        <v>0</v>
      </c>
      <c r="FN104" t="str">
        <v>Início</v>
      </c>
      <c r="FO104">
        <v>0</v>
      </c>
      <c r="FP104">
        <v>0</v>
      </c>
      <c r="FQ104" t="str">
        <v>Fim</v>
      </c>
      <c r="FR104">
        <v>0</v>
      </c>
      <c r="FS104">
        <v>0</v>
      </c>
      <c r="FT104" t="str">
        <v>3.3.2</v>
      </c>
      <c r="FU104">
        <v>0</v>
      </c>
      <c r="FV104">
        <v>0</v>
      </c>
      <c r="FW104" t="str">
        <v>SubAtividade</v>
      </c>
      <c r="FX104">
        <v>0</v>
      </c>
      <c r="FY104">
        <v>0</v>
      </c>
      <c r="FZ104">
        <v>0</v>
      </c>
      <c r="GA104">
        <v>0</v>
      </c>
      <c r="GB104">
        <v>0</v>
      </c>
      <c r="GC104" t="str">
        <v>Despesa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 t="str">
        <v>Categoria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 t="str">
        <v>Subcategoria</v>
      </c>
      <c r="GS104">
        <v>0</v>
      </c>
      <c r="GT104">
        <v>0</v>
      </c>
      <c r="GU104">
        <v>0</v>
      </c>
      <c r="GV104">
        <v>0</v>
      </c>
      <c r="GW104" t="str">
        <v>Fonte*</v>
      </c>
      <c r="GX104">
        <v>0</v>
      </c>
      <c r="GY104">
        <v>0</v>
      </c>
      <c r="GZ104">
        <v>0</v>
      </c>
      <c r="HA104" t="str">
        <v>Unid</v>
      </c>
      <c r="HB104">
        <v>0</v>
      </c>
      <c r="HC104" t="str">
        <v>Valor 
Unit</v>
      </c>
      <c r="HD104">
        <v>0</v>
      </c>
      <c r="HE104">
        <v>0</v>
      </c>
      <c r="HF104" t="str">
        <v>Qtde</v>
      </c>
      <c r="HG104">
        <v>0</v>
      </c>
      <c r="HH104">
        <v>0</v>
      </c>
    </row>
    <row r="105" spans="1:216" x14ac:dyDescent="0.25">
      <c r="A105">
        <v>2</v>
      </c>
      <c r="B105" t="str">
        <f>'04.04_PLANO DE TRABALHO'!$EA$7</f>
        <v>Território e Parcerias</v>
      </c>
      <c r="C105" t="str">
        <f>IF('04.04_PLANO DE TRABALHO'!DM11="",C104,'04.04_PLANO DE TRABALHO'!DM11)</f>
        <v>3.1</v>
      </c>
      <c r="D105">
        <f>IF('04.04_PLANO DE TRABALHO'!DN11="",D104,'04.04_PLANO DE TRABALHO'!DN11)</f>
        <v>0</v>
      </c>
      <c r="E105" t="str">
        <f>IF(OR('04.04_PLANO DE TRABALHO'!DO11="",'04.04_PLANO DE TRABALHO'!DO11="Realizado",'04.04_PLANO DE TRABALHO'!DO11="Planejado"),E104,'04.04_PLANO DE TRABALHO'!DO11)</f>
        <v>Atividade</v>
      </c>
      <c r="F105">
        <f>IF('04.04_PLANO DE TRABALHO'!DP11="",F104,'04.04_PLANO DE TRABALHO'!DP11)</f>
        <v>0</v>
      </c>
      <c r="G105">
        <f>IF('04.04_PLANO DE TRABALHO'!DQ11="",G104,'04.04_PLANO DE TRABALHO'!DQ11)</f>
        <v>0</v>
      </c>
      <c r="H105" t="str">
        <f>IF('04.04_PLANO DE TRABALHO'!DR11="",H104,'04.04_PLANO DE TRABALHO'!DR11)</f>
        <v>Início</v>
      </c>
      <c r="I105">
        <f>IF('04.04_PLANO DE TRABALHO'!DS11="",I104,'04.04_PLANO DE TRABALHO'!DS11)</f>
        <v>0</v>
      </c>
      <c r="J105">
        <f>IF('04.04_PLANO DE TRABALHO'!DT11="",J104,'04.04_PLANO DE TRABALHO'!DT11)</f>
        <v>0</v>
      </c>
      <c r="K105" t="str">
        <f>IF('04.04_PLANO DE TRABALHO'!DU11="",K104,'04.04_PLANO DE TRABALHO'!DU11)</f>
        <v>Fim</v>
      </c>
      <c r="L105">
        <f>IF('04.04_PLANO DE TRABALHO'!DV11="",L104,'04.04_PLANO DE TRABALHO'!DV11)</f>
        <v>0</v>
      </c>
      <c r="M105">
        <f>IF('04.04_PLANO DE TRABALHO'!DW11="",M104,'04.04_PLANO DE TRABALHO'!DW11)</f>
        <v>0</v>
      </c>
      <c r="N105" t="str">
        <f>IF('04.04_PLANO DE TRABALHO'!DX11="",N104,'04.04_PLANO DE TRABALHO'!DX11)</f>
        <v>3.1.1</v>
      </c>
      <c r="O105">
        <f>IF('04.04_PLANO DE TRABALHO'!DY11="",O104,'04.04_PLANO DE TRABALHO'!DY11)</f>
        <v>0</v>
      </c>
      <c r="P105">
        <f>IF('04.04_PLANO DE TRABALHO'!DZ11="",P104,'04.04_PLANO DE TRABALHO'!DZ11)</f>
        <v>0</v>
      </c>
      <c r="Q105" t="str">
        <f>IF('04.04_PLANO DE TRABALHO'!EA11="",Q104,'04.04_PLANO DE TRABALHO'!EA11)</f>
        <v>SubAtividade</v>
      </c>
      <c r="R105">
        <f>IF('04.04_PLANO DE TRABALHO'!EB11="",R104,'04.04_PLANO DE TRABALHO'!EB11)</f>
        <v>0</v>
      </c>
      <c r="S105">
        <f>IF('04.04_PLANO DE TRABALHO'!EC11="",S104,'04.04_PLANO DE TRABALHO'!EC11)</f>
        <v>0</v>
      </c>
      <c r="T105">
        <f>IF('04.04_PLANO DE TRABALHO'!ED11="",T104,'04.04_PLANO DE TRABALHO'!ED11)</f>
        <v>0</v>
      </c>
      <c r="U105">
        <f>IF('04.04_PLANO DE TRABALHO'!EE11="",U104,'04.04_PLANO DE TRABALHO'!EE11)</f>
        <v>0</v>
      </c>
      <c r="V105">
        <f>IF('04.04_PLANO DE TRABALHO'!EF11="",V104,'04.04_PLANO DE TRABALHO'!EF11)</f>
        <v>0</v>
      </c>
      <c r="W105" t="str">
        <f>IF('04.04_PLANO DE TRABALHO'!EG11="",W104,'04.04_PLANO DE TRABALHO'!EG11)</f>
        <v>Despesa</v>
      </c>
      <c r="X105">
        <f>IF('04.04_PLANO DE TRABALHO'!EH11="",X104,'04.04_PLANO DE TRABALHO'!EH11)</f>
        <v>0</v>
      </c>
      <c r="Y105">
        <f>IF('04.04_PLANO DE TRABALHO'!EI11="",Y104,'04.04_PLANO DE TRABALHO'!EI11)</f>
        <v>0</v>
      </c>
      <c r="Z105">
        <f>IF('04.04_PLANO DE TRABALHO'!EJ11="",Z104,'04.04_PLANO DE TRABALHO'!EJ11)</f>
        <v>0</v>
      </c>
      <c r="AA105">
        <f>IF('04.04_PLANO DE TRABALHO'!EK11="",AA104,'04.04_PLANO DE TRABALHO'!EK11)</f>
        <v>0</v>
      </c>
      <c r="AB105">
        <f>IF('04.04_PLANO DE TRABALHO'!EL11="",AB104,'04.04_PLANO DE TRABALHO'!EL11)</f>
        <v>0</v>
      </c>
      <c r="AC105">
        <f>IF('04.04_PLANO DE TRABALHO'!EM11="",AC104,'04.04_PLANO DE TRABALHO'!EM11)</f>
        <v>0</v>
      </c>
      <c r="AD105" t="str">
        <f>IF('04.04_PLANO DE TRABALHO'!EN11="",AD104,'04.04_PLANO DE TRABALHO'!EN11)</f>
        <v>Categoria</v>
      </c>
      <c r="AE105">
        <f>IF('04.04_PLANO DE TRABALHO'!EO11="",AE104,'04.04_PLANO DE TRABALHO'!EO11)</f>
        <v>0</v>
      </c>
      <c r="AF105">
        <f>IF('04.04_PLANO DE TRABALHO'!EP11="",AF104,'04.04_PLANO DE TRABALHO'!EP11)</f>
        <v>0</v>
      </c>
      <c r="AG105">
        <f>IF('04.04_PLANO DE TRABALHO'!EQ11="",AG104,'04.04_PLANO DE TRABALHO'!EQ11)</f>
        <v>0</v>
      </c>
      <c r="AH105">
        <f>IF('04.04_PLANO DE TRABALHO'!ER11="",AH104,'04.04_PLANO DE TRABALHO'!ER11)</f>
        <v>0</v>
      </c>
      <c r="AI105">
        <f>IF('04.04_PLANO DE TRABALHO'!ES11="",AI104,'04.04_PLANO DE TRABALHO'!ES11)</f>
        <v>0</v>
      </c>
      <c r="AJ105">
        <f>IF('04.04_PLANO DE TRABALHO'!ET11="",AJ104,'04.04_PLANO DE TRABALHO'!ET11)</f>
        <v>0</v>
      </c>
      <c r="AK105">
        <f>IF('04.04_PLANO DE TRABALHO'!EU11="",AK104,'04.04_PLANO DE TRABALHO'!EU11)</f>
        <v>0</v>
      </c>
      <c r="AL105" t="str">
        <f>IF('04.04_PLANO DE TRABALHO'!EV11="",AL104,'04.04_PLANO DE TRABALHO'!EV11)</f>
        <v>Subcategoria</v>
      </c>
      <c r="AM105">
        <f>IF('04.04_PLANO DE TRABALHO'!EW11="",AM104,'04.04_PLANO DE TRABALHO'!EW11)</f>
        <v>0</v>
      </c>
      <c r="AN105">
        <f>IF('04.04_PLANO DE TRABALHO'!EX11="",AN104,'04.04_PLANO DE TRABALHO'!EX11)</f>
        <v>0</v>
      </c>
      <c r="AO105">
        <f>IF('04.04_PLANO DE TRABALHO'!EY11="",AO104,'04.04_PLANO DE TRABALHO'!EY11)</f>
        <v>0</v>
      </c>
      <c r="AP105">
        <f>IF('04.04_PLANO DE TRABALHO'!EZ11="",AP104,'04.04_PLANO DE TRABALHO'!EZ11)</f>
        <v>0</v>
      </c>
      <c r="AQ105" t="str">
        <f>IF('04.04_PLANO DE TRABALHO'!FA11="",AQ104,'04.04_PLANO DE TRABALHO'!FA11)</f>
        <v>Fonte*</v>
      </c>
      <c r="AR105">
        <f>IF('04.04_PLANO DE TRABALHO'!FB11="",AR104,'04.04_PLANO DE TRABALHO'!FB11)</f>
        <v>0</v>
      </c>
      <c r="AS105">
        <f>IF('04.04_PLANO DE TRABALHO'!FC11="",AS104,'04.04_PLANO DE TRABALHO'!FC11)</f>
        <v>0</v>
      </c>
      <c r="AT105">
        <f>IF('04.04_PLANO DE TRABALHO'!FD11="",AT104,'04.04_PLANO DE TRABALHO'!FD11)</f>
        <v>0</v>
      </c>
      <c r="AU105" t="str">
        <f>IF('04.04_PLANO DE TRABALHO'!FE11="",AU104,'04.04_PLANO DE TRABALHO'!FE11)</f>
        <v>Unid</v>
      </c>
      <c r="AV105">
        <f>IF('04.04_PLANO DE TRABALHO'!FF11="",AV104,'04.04_PLANO DE TRABALHO'!FF11)</f>
        <v>0</v>
      </c>
      <c r="AW105" t="str">
        <f>IF('04.04_PLANO DE TRABALHO'!FG11="",AW104,'04.04_PLANO DE TRABALHO'!FG11)</f>
        <v>Valor 
Unit</v>
      </c>
      <c r="AX105">
        <f>IF('04.04_PLANO DE TRABALHO'!FH11="",AX104,'04.04_PLANO DE TRABALHO'!FH11)</f>
        <v>0</v>
      </c>
      <c r="AY105">
        <f>IF('04.04_PLANO DE TRABALHO'!FI11="",AY104,'04.04_PLANO DE TRABALHO'!FI11)</f>
        <v>0</v>
      </c>
      <c r="AZ105" t="str">
        <f>IF('04.04_PLANO DE TRABALHO'!FJ11="",AZ104,'04.04_PLANO DE TRABALHO'!FJ11)</f>
        <v>Qtde</v>
      </c>
      <c r="BA105">
        <f>IF('04.04_PLANO DE TRABALHO'!FK11="",BA104,'04.04_PLANO DE TRABALHO'!FK11)</f>
        <v>0</v>
      </c>
      <c r="BB105">
        <f>IF('04.04_PLANO DE TRABALHO'!FL11="",BB104,'04.04_PLANO DE TRABALHO'!FL11)</f>
        <v>0</v>
      </c>
      <c r="BD105" t="str">
        <v>Território e Parcerias</v>
      </c>
      <c r="BE105" t="str">
        <v>3.1</v>
      </c>
      <c r="BF105">
        <v>0</v>
      </c>
      <c r="BG105" t="str">
        <v>Atividade</v>
      </c>
      <c r="BH105">
        <v>0</v>
      </c>
      <c r="BI105">
        <v>0</v>
      </c>
      <c r="BJ105" t="str">
        <v>Início</v>
      </c>
      <c r="BK105">
        <v>0</v>
      </c>
      <c r="BL105">
        <v>0</v>
      </c>
      <c r="BM105" t="str">
        <v>Fim</v>
      </c>
      <c r="BN105">
        <v>0</v>
      </c>
      <c r="BO105">
        <v>0</v>
      </c>
      <c r="BP105" t="str">
        <v>Total da SubAtividade:</v>
      </c>
      <c r="BQ105">
        <v>0</v>
      </c>
      <c r="BR105">
        <v>0</v>
      </c>
      <c r="BS105" t="str">
        <v>SubAtividade</v>
      </c>
      <c r="BT105">
        <v>0</v>
      </c>
      <c r="BU105">
        <v>0</v>
      </c>
      <c r="BV105">
        <v>0</v>
      </c>
      <c r="BW105">
        <v>0</v>
      </c>
      <c r="BX105">
        <v>0</v>
      </c>
      <c r="BY105" t="str">
        <v>Despesa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 t="str">
        <v>Categoria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 t="str">
        <v>Subcategoria</v>
      </c>
      <c r="CO105">
        <v>0</v>
      </c>
      <c r="CP105">
        <v>0</v>
      </c>
      <c r="CQ105">
        <v>0</v>
      </c>
      <c r="CR105">
        <v>0</v>
      </c>
      <c r="CS105" t="str">
        <v>Fonte*</v>
      </c>
      <c r="CT105">
        <v>0</v>
      </c>
      <c r="CU105">
        <v>0</v>
      </c>
      <c r="CV105">
        <v>0</v>
      </c>
      <c r="CW105" t="str">
        <v>Unid</v>
      </c>
      <c r="CX105">
        <v>0</v>
      </c>
      <c r="CY105" t="str">
        <v>Valor 
Unit</v>
      </c>
      <c r="CZ105">
        <v>0</v>
      </c>
      <c r="DA105">
        <v>0</v>
      </c>
      <c r="DB105" t="str">
        <v>Qtde</v>
      </c>
      <c r="DC105">
        <v>0</v>
      </c>
      <c r="DD105">
        <v>0</v>
      </c>
      <c r="DF105" t="str">
        <v>Território e Parcerias</v>
      </c>
      <c r="DG105" t="str">
        <v>3.1</v>
      </c>
      <c r="DH105">
        <v>0</v>
      </c>
      <c r="DI105" t="str">
        <v>Atividade</v>
      </c>
      <c r="DJ105">
        <v>0</v>
      </c>
      <c r="DK105">
        <v>0</v>
      </c>
      <c r="DL105" t="str">
        <v>Início</v>
      </c>
      <c r="DM105">
        <v>0</v>
      </c>
      <c r="DN105">
        <v>0</v>
      </c>
      <c r="DO105" t="str">
        <v>Fim</v>
      </c>
      <c r="DP105">
        <v>0</v>
      </c>
      <c r="DQ105">
        <v>0</v>
      </c>
      <c r="DR105" t="str">
        <v>3.1.3</v>
      </c>
      <c r="DS105">
        <v>0</v>
      </c>
      <c r="DT105">
        <v>0</v>
      </c>
      <c r="DU105" t="str">
        <v>SubAtividade</v>
      </c>
      <c r="DV105">
        <v>0</v>
      </c>
      <c r="DW105">
        <v>0</v>
      </c>
      <c r="DX105">
        <v>0</v>
      </c>
      <c r="DY105">
        <v>0</v>
      </c>
      <c r="DZ105">
        <v>0</v>
      </c>
      <c r="EA105" t="str">
        <v>Despesa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 t="str">
        <v>Categoria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 t="str">
        <v>Subcategoria</v>
      </c>
      <c r="EQ105">
        <v>0</v>
      </c>
      <c r="ER105">
        <v>0</v>
      </c>
      <c r="ES105">
        <v>0</v>
      </c>
      <c r="ET105">
        <v>0</v>
      </c>
      <c r="EU105" t="str">
        <v>Fonte*</v>
      </c>
      <c r="EV105">
        <v>0</v>
      </c>
      <c r="EW105">
        <v>0</v>
      </c>
      <c r="EX105">
        <v>0</v>
      </c>
      <c r="EY105" t="str">
        <v>Unid</v>
      </c>
      <c r="EZ105">
        <v>0</v>
      </c>
      <c r="FA105" t="str">
        <v>Valor 
Unit</v>
      </c>
      <c r="FB105">
        <v>0</v>
      </c>
      <c r="FC105">
        <v>0</v>
      </c>
      <c r="FD105" t="str">
        <v>Qtde</v>
      </c>
      <c r="FE105">
        <v>0</v>
      </c>
      <c r="FF105">
        <v>0</v>
      </c>
      <c r="FH105" t="str">
        <v>Território e Parcerias</v>
      </c>
      <c r="FI105" t="str">
        <v>3.3</v>
      </c>
      <c r="FJ105">
        <v>0</v>
      </c>
      <c r="FK105" t="str">
        <v>Atividade</v>
      </c>
      <c r="FL105">
        <v>0</v>
      </c>
      <c r="FM105">
        <v>0</v>
      </c>
      <c r="FN105" t="str">
        <v>Início</v>
      </c>
      <c r="FO105">
        <v>0</v>
      </c>
      <c r="FP105">
        <v>0</v>
      </c>
      <c r="FQ105" t="str">
        <v>Fim</v>
      </c>
      <c r="FR105">
        <v>0</v>
      </c>
      <c r="FS105">
        <v>0</v>
      </c>
      <c r="FT105" t="str">
        <v>3.3.2</v>
      </c>
      <c r="FU105">
        <v>0</v>
      </c>
      <c r="FV105">
        <v>0</v>
      </c>
      <c r="FW105" t="str">
        <v>SubAtividade</v>
      </c>
      <c r="FX105">
        <v>0</v>
      </c>
      <c r="FY105">
        <v>0</v>
      </c>
      <c r="FZ105">
        <v>0</v>
      </c>
      <c r="GA105">
        <v>0</v>
      </c>
      <c r="GB105">
        <v>0</v>
      </c>
      <c r="GC105" t="str">
        <v>Despesa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 t="str">
        <v>Categoria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 t="str">
        <v>Subcategoria</v>
      </c>
      <c r="GS105">
        <v>0</v>
      </c>
      <c r="GT105">
        <v>0</v>
      </c>
      <c r="GU105">
        <v>0</v>
      </c>
      <c r="GV105">
        <v>0</v>
      </c>
      <c r="GW105" t="str">
        <v>Fonte*</v>
      </c>
      <c r="GX105">
        <v>0</v>
      </c>
      <c r="GY105">
        <v>0</v>
      </c>
      <c r="GZ105">
        <v>0</v>
      </c>
      <c r="HA105" t="str">
        <v>Unid</v>
      </c>
      <c r="HB105">
        <v>0</v>
      </c>
      <c r="HC105" t="str">
        <v>Valor 
Unit</v>
      </c>
      <c r="HD105">
        <v>0</v>
      </c>
      <c r="HE105">
        <v>0</v>
      </c>
      <c r="HF105" t="str">
        <v>Qtde</v>
      </c>
      <c r="HG105">
        <v>0</v>
      </c>
      <c r="HH105">
        <v>0</v>
      </c>
    </row>
    <row r="106" spans="1:216" x14ac:dyDescent="0.25">
      <c r="A106">
        <v>3</v>
      </c>
      <c r="B106" t="str">
        <f>'04.04_PLANO DE TRABALHO'!$EA$7</f>
        <v>Território e Parcerias</v>
      </c>
      <c r="C106" t="str">
        <f>IF('04.04_PLANO DE TRABALHO'!DM12="",C105,'04.04_PLANO DE TRABALHO'!DM12)</f>
        <v>3.1</v>
      </c>
      <c r="D106">
        <f>IF('04.04_PLANO DE TRABALHO'!DN12="",D105,'04.04_PLANO DE TRABALHO'!DN12)</f>
        <v>0</v>
      </c>
      <c r="E106" t="str">
        <f>IF(OR('04.04_PLANO DE TRABALHO'!DO12="",'04.04_PLANO DE TRABALHO'!DO12="Realizado",'04.04_PLANO DE TRABALHO'!DO12="Planejado"),E105,'04.04_PLANO DE TRABALHO'!DO12)</f>
        <v>Atividade</v>
      </c>
      <c r="F106">
        <f>IF('04.04_PLANO DE TRABALHO'!DP12="",F105,'04.04_PLANO DE TRABALHO'!DP12)</f>
        <v>0</v>
      </c>
      <c r="G106">
        <f>IF('04.04_PLANO DE TRABALHO'!DQ12="",G105,'04.04_PLANO DE TRABALHO'!DQ12)</f>
        <v>0</v>
      </c>
      <c r="H106" t="str">
        <f>IF('04.04_PLANO DE TRABALHO'!DR12="",H105,'04.04_PLANO DE TRABALHO'!DR12)</f>
        <v>Início</v>
      </c>
      <c r="I106">
        <f>IF('04.04_PLANO DE TRABALHO'!DS12="",I105,'04.04_PLANO DE TRABALHO'!DS12)</f>
        <v>0</v>
      </c>
      <c r="J106">
        <f>IF('04.04_PLANO DE TRABALHO'!DT12="",J105,'04.04_PLANO DE TRABALHO'!DT12)</f>
        <v>0</v>
      </c>
      <c r="K106" t="str">
        <f>IF('04.04_PLANO DE TRABALHO'!DU12="",K105,'04.04_PLANO DE TRABALHO'!DU12)</f>
        <v>Fim</v>
      </c>
      <c r="L106">
        <f>IF('04.04_PLANO DE TRABALHO'!DV12="",L105,'04.04_PLANO DE TRABALHO'!DV12)</f>
        <v>0</v>
      </c>
      <c r="M106">
        <f>IF('04.04_PLANO DE TRABALHO'!DW12="",M105,'04.04_PLANO DE TRABALHO'!DW12)</f>
        <v>0</v>
      </c>
      <c r="N106" t="str">
        <f>IF('04.04_PLANO DE TRABALHO'!DX12="",N105,'04.04_PLANO DE TRABALHO'!DX12)</f>
        <v>3.1.1</v>
      </c>
      <c r="O106">
        <f>IF('04.04_PLANO DE TRABALHO'!DY12="",O105,'04.04_PLANO DE TRABALHO'!DY12)</f>
        <v>0</v>
      </c>
      <c r="P106">
        <f>IF('04.04_PLANO DE TRABALHO'!DZ12="",P105,'04.04_PLANO DE TRABALHO'!DZ12)</f>
        <v>0</v>
      </c>
      <c r="Q106" t="str">
        <f>IF('04.04_PLANO DE TRABALHO'!EA12="",Q105,'04.04_PLANO DE TRABALHO'!EA12)</f>
        <v>SubAtividade</v>
      </c>
      <c r="R106">
        <f>IF('04.04_PLANO DE TRABALHO'!EB12="",R105,'04.04_PLANO DE TRABALHO'!EB12)</f>
        <v>0</v>
      </c>
      <c r="S106">
        <f>IF('04.04_PLANO DE TRABALHO'!EC12="",S105,'04.04_PLANO DE TRABALHO'!EC12)</f>
        <v>0</v>
      </c>
      <c r="T106">
        <f>IF('04.04_PLANO DE TRABALHO'!ED12="",T105,'04.04_PLANO DE TRABALHO'!ED12)</f>
        <v>0</v>
      </c>
      <c r="U106">
        <f>IF('04.04_PLANO DE TRABALHO'!EE12="",U105,'04.04_PLANO DE TRABALHO'!EE12)</f>
        <v>0</v>
      </c>
      <c r="V106">
        <f>IF('04.04_PLANO DE TRABALHO'!EF12="",V105,'04.04_PLANO DE TRABALHO'!EF12)</f>
        <v>0</v>
      </c>
      <c r="W106" t="str">
        <f>IF('04.04_PLANO DE TRABALHO'!EG12="",W105,'04.04_PLANO DE TRABALHO'!EG12)</f>
        <v>Despesa</v>
      </c>
      <c r="X106">
        <f>IF('04.04_PLANO DE TRABALHO'!EH12="",X105,'04.04_PLANO DE TRABALHO'!EH12)</f>
        <v>0</v>
      </c>
      <c r="Y106">
        <f>IF('04.04_PLANO DE TRABALHO'!EI12="",Y105,'04.04_PLANO DE TRABALHO'!EI12)</f>
        <v>0</v>
      </c>
      <c r="Z106">
        <f>IF('04.04_PLANO DE TRABALHO'!EJ12="",Z105,'04.04_PLANO DE TRABALHO'!EJ12)</f>
        <v>0</v>
      </c>
      <c r="AA106">
        <f>IF('04.04_PLANO DE TRABALHO'!EK12="",AA105,'04.04_PLANO DE TRABALHO'!EK12)</f>
        <v>0</v>
      </c>
      <c r="AB106">
        <f>IF('04.04_PLANO DE TRABALHO'!EL12="",AB105,'04.04_PLANO DE TRABALHO'!EL12)</f>
        <v>0</v>
      </c>
      <c r="AC106">
        <f>IF('04.04_PLANO DE TRABALHO'!EM12="",AC105,'04.04_PLANO DE TRABALHO'!EM12)</f>
        <v>0</v>
      </c>
      <c r="AD106" t="str">
        <f>IF('04.04_PLANO DE TRABALHO'!EN12="",AD105,'04.04_PLANO DE TRABALHO'!EN12)</f>
        <v>Categoria</v>
      </c>
      <c r="AE106">
        <f>IF('04.04_PLANO DE TRABALHO'!EO12="",AE105,'04.04_PLANO DE TRABALHO'!EO12)</f>
        <v>0</v>
      </c>
      <c r="AF106">
        <f>IF('04.04_PLANO DE TRABALHO'!EP12="",AF105,'04.04_PLANO DE TRABALHO'!EP12)</f>
        <v>0</v>
      </c>
      <c r="AG106">
        <f>IF('04.04_PLANO DE TRABALHO'!EQ12="",AG105,'04.04_PLANO DE TRABALHO'!EQ12)</f>
        <v>0</v>
      </c>
      <c r="AH106">
        <f>IF('04.04_PLANO DE TRABALHO'!ER12="",AH105,'04.04_PLANO DE TRABALHO'!ER12)</f>
        <v>0</v>
      </c>
      <c r="AI106">
        <f>IF('04.04_PLANO DE TRABALHO'!ES12="",AI105,'04.04_PLANO DE TRABALHO'!ES12)</f>
        <v>0</v>
      </c>
      <c r="AJ106">
        <f>IF('04.04_PLANO DE TRABALHO'!ET12="",AJ105,'04.04_PLANO DE TRABALHO'!ET12)</f>
        <v>0</v>
      </c>
      <c r="AK106">
        <f>IF('04.04_PLANO DE TRABALHO'!EU12="",AK105,'04.04_PLANO DE TRABALHO'!EU12)</f>
        <v>0</v>
      </c>
      <c r="AL106" t="str">
        <f>IF('04.04_PLANO DE TRABALHO'!EV12="",AL105,'04.04_PLANO DE TRABALHO'!EV12)</f>
        <v>Subcategoria</v>
      </c>
      <c r="AM106">
        <f>IF('04.04_PLANO DE TRABALHO'!EW12="",AM105,'04.04_PLANO DE TRABALHO'!EW12)</f>
        <v>0</v>
      </c>
      <c r="AN106">
        <f>IF('04.04_PLANO DE TRABALHO'!EX12="",AN105,'04.04_PLANO DE TRABALHO'!EX12)</f>
        <v>0</v>
      </c>
      <c r="AO106">
        <f>IF('04.04_PLANO DE TRABALHO'!EY12="",AO105,'04.04_PLANO DE TRABALHO'!EY12)</f>
        <v>0</v>
      </c>
      <c r="AP106">
        <f>IF('04.04_PLANO DE TRABALHO'!EZ12="",AP105,'04.04_PLANO DE TRABALHO'!EZ12)</f>
        <v>0</v>
      </c>
      <c r="AQ106" t="str">
        <f>IF('04.04_PLANO DE TRABALHO'!FA12="",AQ105,'04.04_PLANO DE TRABALHO'!FA12)</f>
        <v>Fonte*</v>
      </c>
      <c r="AR106">
        <f>IF('04.04_PLANO DE TRABALHO'!FB12="",AR105,'04.04_PLANO DE TRABALHO'!FB12)</f>
        <v>0</v>
      </c>
      <c r="AS106">
        <f>IF('04.04_PLANO DE TRABALHO'!FC12="",AS105,'04.04_PLANO DE TRABALHO'!FC12)</f>
        <v>0</v>
      </c>
      <c r="AT106">
        <f>IF('04.04_PLANO DE TRABALHO'!FD12="",AT105,'04.04_PLANO DE TRABALHO'!FD12)</f>
        <v>0</v>
      </c>
      <c r="AU106" t="str">
        <f>IF('04.04_PLANO DE TRABALHO'!FE12="",AU105,'04.04_PLANO DE TRABALHO'!FE12)</f>
        <v>Unid</v>
      </c>
      <c r="AV106">
        <f>IF('04.04_PLANO DE TRABALHO'!FF12="",AV105,'04.04_PLANO DE TRABALHO'!FF12)</f>
        <v>0</v>
      </c>
      <c r="AW106" t="str">
        <f>IF('04.04_PLANO DE TRABALHO'!FG12="",AW105,'04.04_PLANO DE TRABALHO'!FG12)</f>
        <v>Valor 
Unit</v>
      </c>
      <c r="AX106">
        <f>IF('04.04_PLANO DE TRABALHO'!FH12="",AX105,'04.04_PLANO DE TRABALHO'!FH12)</f>
        <v>0</v>
      </c>
      <c r="AY106">
        <f>IF('04.04_PLANO DE TRABALHO'!FI12="",AY105,'04.04_PLANO DE TRABALHO'!FI12)</f>
        <v>0</v>
      </c>
      <c r="AZ106" t="str">
        <f>IF('04.04_PLANO DE TRABALHO'!FJ12="",AZ105,'04.04_PLANO DE TRABALHO'!FJ12)</f>
        <v>Qtde</v>
      </c>
      <c r="BA106">
        <f>IF('04.04_PLANO DE TRABALHO'!FK12="",BA105,'04.04_PLANO DE TRABALHO'!FK12)</f>
        <v>0</v>
      </c>
      <c r="BB106">
        <f>IF('04.04_PLANO DE TRABALHO'!FL12="",BB105,'04.04_PLANO DE TRABALHO'!FL12)</f>
        <v>0</v>
      </c>
      <c r="BD106" t="str">
        <v>Território e Parcerias</v>
      </c>
      <c r="BE106" t="str">
        <v>3.1</v>
      </c>
      <c r="BF106">
        <v>0</v>
      </c>
      <c r="BG106" t="str">
        <v>Atividade</v>
      </c>
      <c r="BH106">
        <v>0</v>
      </c>
      <c r="BI106">
        <v>0</v>
      </c>
      <c r="BJ106" t="str">
        <v>Início</v>
      </c>
      <c r="BK106">
        <v>0</v>
      </c>
      <c r="BL106">
        <v>0</v>
      </c>
      <c r="BM106" t="str">
        <v>Fim</v>
      </c>
      <c r="BN106">
        <v>0</v>
      </c>
      <c r="BO106">
        <v>0</v>
      </c>
      <c r="BP106" t="str">
        <v>3.1.3</v>
      </c>
      <c r="BQ106">
        <v>0</v>
      </c>
      <c r="BR106">
        <v>0</v>
      </c>
      <c r="BS106" t="str">
        <v>SubAtividade</v>
      </c>
      <c r="BT106">
        <v>0</v>
      </c>
      <c r="BU106">
        <v>0</v>
      </c>
      <c r="BV106">
        <v>0</v>
      </c>
      <c r="BW106">
        <v>0</v>
      </c>
      <c r="BX106">
        <v>0</v>
      </c>
      <c r="BY106" t="str">
        <v>Despesa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 t="str">
        <v>Categoria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 t="str">
        <v>Subcategoria</v>
      </c>
      <c r="CO106">
        <v>0</v>
      </c>
      <c r="CP106">
        <v>0</v>
      </c>
      <c r="CQ106">
        <v>0</v>
      </c>
      <c r="CR106">
        <v>0</v>
      </c>
      <c r="CS106" t="str">
        <v>Fonte*</v>
      </c>
      <c r="CT106">
        <v>0</v>
      </c>
      <c r="CU106">
        <v>0</v>
      </c>
      <c r="CV106">
        <v>0</v>
      </c>
      <c r="CW106" t="str">
        <v>Unid</v>
      </c>
      <c r="CX106">
        <v>0</v>
      </c>
      <c r="CY106" t="str">
        <v>Valor 
Unit</v>
      </c>
      <c r="CZ106">
        <v>0</v>
      </c>
      <c r="DA106">
        <v>0</v>
      </c>
      <c r="DB106" t="str">
        <v>Qtde</v>
      </c>
      <c r="DC106">
        <v>0</v>
      </c>
      <c r="DD106">
        <v>0</v>
      </c>
      <c r="DF106" t="str">
        <v>Território e Parcerias</v>
      </c>
      <c r="DG106" t="str">
        <v>3.1</v>
      </c>
      <c r="DH106">
        <v>0</v>
      </c>
      <c r="DI106" t="str">
        <v>Atividade</v>
      </c>
      <c r="DJ106">
        <v>0</v>
      </c>
      <c r="DK106">
        <v>0</v>
      </c>
      <c r="DL106" t="str">
        <v>Início</v>
      </c>
      <c r="DM106">
        <v>0</v>
      </c>
      <c r="DN106">
        <v>0</v>
      </c>
      <c r="DO106" t="str">
        <v>Fim</v>
      </c>
      <c r="DP106">
        <v>0</v>
      </c>
      <c r="DQ106">
        <v>0</v>
      </c>
      <c r="DR106" t="str">
        <v>Total da SubAtividade:</v>
      </c>
      <c r="DS106">
        <v>0</v>
      </c>
      <c r="DT106">
        <v>0</v>
      </c>
      <c r="DU106" t="str">
        <v>SubAtividade</v>
      </c>
      <c r="DV106">
        <v>0</v>
      </c>
      <c r="DW106">
        <v>0</v>
      </c>
      <c r="DX106">
        <v>0</v>
      </c>
      <c r="DY106">
        <v>0</v>
      </c>
      <c r="DZ106">
        <v>0</v>
      </c>
      <c r="EA106" t="str">
        <v>Despesa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 t="str">
        <v>Categoria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 t="str">
        <v>Subcategoria</v>
      </c>
      <c r="EQ106">
        <v>0</v>
      </c>
      <c r="ER106">
        <v>0</v>
      </c>
      <c r="ES106">
        <v>0</v>
      </c>
      <c r="ET106">
        <v>0</v>
      </c>
      <c r="EU106" t="str">
        <v>Fonte*</v>
      </c>
      <c r="EV106">
        <v>0</v>
      </c>
      <c r="EW106">
        <v>0</v>
      </c>
      <c r="EX106">
        <v>0</v>
      </c>
      <c r="EY106" t="str">
        <v>Unid</v>
      </c>
      <c r="EZ106">
        <v>0</v>
      </c>
      <c r="FA106" t="str">
        <v>Valor 
Unit</v>
      </c>
      <c r="FB106">
        <v>0</v>
      </c>
      <c r="FC106">
        <v>0</v>
      </c>
      <c r="FD106" t="str">
        <v>Qtde</v>
      </c>
      <c r="FE106">
        <v>0</v>
      </c>
      <c r="FF106">
        <v>0</v>
      </c>
      <c r="FH106" t="str">
        <v>Território e Parcerias</v>
      </c>
      <c r="FI106" t="str">
        <v>3.3</v>
      </c>
      <c r="FJ106">
        <v>0</v>
      </c>
      <c r="FK106" t="str">
        <v>Atividade</v>
      </c>
      <c r="FL106">
        <v>0</v>
      </c>
      <c r="FM106">
        <v>0</v>
      </c>
      <c r="FN106" t="str">
        <v>Início</v>
      </c>
      <c r="FO106">
        <v>0</v>
      </c>
      <c r="FP106">
        <v>0</v>
      </c>
      <c r="FQ106" t="str">
        <v>Fim</v>
      </c>
      <c r="FR106">
        <v>0</v>
      </c>
      <c r="FS106">
        <v>0</v>
      </c>
      <c r="FT106" t="str">
        <v>3.3.2</v>
      </c>
      <c r="FU106">
        <v>0</v>
      </c>
      <c r="FV106">
        <v>0</v>
      </c>
      <c r="FW106" t="str">
        <v>SubAtividade</v>
      </c>
      <c r="FX106">
        <v>0</v>
      </c>
      <c r="FY106">
        <v>0</v>
      </c>
      <c r="FZ106">
        <v>0</v>
      </c>
      <c r="GA106">
        <v>0</v>
      </c>
      <c r="GB106">
        <v>0</v>
      </c>
      <c r="GC106" t="str">
        <v>Despesa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 t="str">
        <v>Categoria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 t="str">
        <v>Subcategoria</v>
      </c>
      <c r="GS106">
        <v>0</v>
      </c>
      <c r="GT106">
        <v>0</v>
      </c>
      <c r="GU106">
        <v>0</v>
      </c>
      <c r="GV106">
        <v>0</v>
      </c>
      <c r="GW106" t="str">
        <v>Fonte*</v>
      </c>
      <c r="GX106">
        <v>0</v>
      </c>
      <c r="GY106">
        <v>0</v>
      </c>
      <c r="GZ106">
        <v>0</v>
      </c>
      <c r="HA106" t="str">
        <v>Unid</v>
      </c>
      <c r="HB106">
        <v>0</v>
      </c>
      <c r="HC106" t="str">
        <v>Valor 
Unit</v>
      </c>
      <c r="HD106">
        <v>0</v>
      </c>
      <c r="HE106">
        <v>0</v>
      </c>
      <c r="HF106" t="str">
        <v>Qtde</v>
      </c>
      <c r="HG106">
        <v>0</v>
      </c>
      <c r="HH106">
        <v>0</v>
      </c>
    </row>
    <row r="107" spans="1:216" x14ac:dyDescent="0.25">
      <c r="A107">
        <v>4</v>
      </c>
      <c r="B107" t="str">
        <f>'04.04_PLANO DE TRABALHO'!$EA$7</f>
        <v>Território e Parcerias</v>
      </c>
      <c r="C107" t="str">
        <f>IF('04.04_PLANO DE TRABALHO'!DM13="",C106,'04.04_PLANO DE TRABALHO'!DM13)</f>
        <v>3.1</v>
      </c>
      <c r="D107">
        <f>IF('04.04_PLANO DE TRABALHO'!DN13="",D106,'04.04_PLANO DE TRABALHO'!DN13)</f>
        <v>0</v>
      </c>
      <c r="E107" t="str">
        <f>IF(OR('04.04_PLANO DE TRABALHO'!DO13="",'04.04_PLANO DE TRABALHO'!DO13="Realizado",'04.04_PLANO DE TRABALHO'!DO13="Planejado"),E106,'04.04_PLANO DE TRABALHO'!DO13)</f>
        <v>Atividade</v>
      </c>
      <c r="F107">
        <f>IF('04.04_PLANO DE TRABALHO'!DP13="",F106,'04.04_PLANO DE TRABALHO'!DP13)</f>
        <v>0</v>
      </c>
      <c r="G107">
        <f>IF('04.04_PLANO DE TRABALHO'!DQ13="",G106,'04.04_PLANO DE TRABALHO'!DQ13)</f>
        <v>0</v>
      </c>
      <c r="H107" t="str">
        <f>IF('04.04_PLANO DE TRABALHO'!DR13="",H106,'04.04_PLANO DE TRABALHO'!DR13)</f>
        <v>Início</v>
      </c>
      <c r="I107">
        <f>IF('04.04_PLANO DE TRABALHO'!DS13="",I106,'04.04_PLANO DE TRABALHO'!DS13)</f>
        <v>0</v>
      </c>
      <c r="J107">
        <f>IF('04.04_PLANO DE TRABALHO'!DT13="",J106,'04.04_PLANO DE TRABALHO'!DT13)</f>
        <v>0</v>
      </c>
      <c r="K107" t="str">
        <f>IF('04.04_PLANO DE TRABALHO'!DU13="",K106,'04.04_PLANO DE TRABALHO'!DU13)</f>
        <v>Fim</v>
      </c>
      <c r="L107">
        <f>IF('04.04_PLANO DE TRABALHO'!DV13="",L106,'04.04_PLANO DE TRABALHO'!DV13)</f>
        <v>0</v>
      </c>
      <c r="M107">
        <f>IF('04.04_PLANO DE TRABALHO'!DW13="",M106,'04.04_PLANO DE TRABALHO'!DW13)</f>
        <v>0</v>
      </c>
      <c r="N107" t="str">
        <f>IF('04.04_PLANO DE TRABALHO'!DX13="",N106,'04.04_PLANO DE TRABALHO'!DX13)</f>
        <v>3.1.1</v>
      </c>
      <c r="O107">
        <f>IF('04.04_PLANO DE TRABALHO'!DY13="",O106,'04.04_PLANO DE TRABALHO'!DY13)</f>
        <v>0</v>
      </c>
      <c r="P107">
        <f>IF('04.04_PLANO DE TRABALHO'!DZ13="",P106,'04.04_PLANO DE TRABALHO'!DZ13)</f>
        <v>0</v>
      </c>
      <c r="Q107" t="str">
        <f>IF('04.04_PLANO DE TRABALHO'!EA13="",Q106,'04.04_PLANO DE TRABALHO'!EA13)</f>
        <v>SubAtividade</v>
      </c>
      <c r="R107">
        <f>IF('04.04_PLANO DE TRABALHO'!EB13="",R106,'04.04_PLANO DE TRABALHO'!EB13)</f>
        <v>0</v>
      </c>
      <c r="S107">
        <f>IF('04.04_PLANO DE TRABALHO'!EC13="",S106,'04.04_PLANO DE TRABALHO'!EC13)</f>
        <v>0</v>
      </c>
      <c r="T107">
        <f>IF('04.04_PLANO DE TRABALHO'!ED13="",T106,'04.04_PLANO DE TRABALHO'!ED13)</f>
        <v>0</v>
      </c>
      <c r="U107">
        <f>IF('04.04_PLANO DE TRABALHO'!EE13="",U106,'04.04_PLANO DE TRABALHO'!EE13)</f>
        <v>0</v>
      </c>
      <c r="V107">
        <f>IF('04.04_PLANO DE TRABALHO'!EF13="",V106,'04.04_PLANO DE TRABALHO'!EF13)</f>
        <v>0</v>
      </c>
      <c r="W107" t="str">
        <f>IF('04.04_PLANO DE TRABALHO'!EG13="",W106,'04.04_PLANO DE TRABALHO'!EG13)</f>
        <v>Despesa</v>
      </c>
      <c r="X107">
        <f>IF('04.04_PLANO DE TRABALHO'!EH13="",X106,'04.04_PLANO DE TRABALHO'!EH13)</f>
        <v>0</v>
      </c>
      <c r="Y107">
        <f>IF('04.04_PLANO DE TRABALHO'!EI13="",Y106,'04.04_PLANO DE TRABALHO'!EI13)</f>
        <v>0</v>
      </c>
      <c r="Z107">
        <f>IF('04.04_PLANO DE TRABALHO'!EJ13="",Z106,'04.04_PLANO DE TRABALHO'!EJ13)</f>
        <v>0</v>
      </c>
      <c r="AA107">
        <f>IF('04.04_PLANO DE TRABALHO'!EK13="",AA106,'04.04_PLANO DE TRABALHO'!EK13)</f>
        <v>0</v>
      </c>
      <c r="AB107">
        <f>IF('04.04_PLANO DE TRABALHO'!EL13="",AB106,'04.04_PLANO DE TRABALHO'!EL13)</f>
        <v>0</v>
      </c>
      <c r="AC107">
        <f>IF('04.04_PLANO DE TRABALHO'!EM13="",AC106,'04.04_PLANO DE TRABALHO'!EM13)</f>
        <v>0</v>
      </c>
      <c r="AD107" t="str">
        <f>IF('04.04_PLANO DE TRABALHO'!EN13="",AD106,'04.04_PLANO DE TRABALHO'!EN13)</f>
        <v>Categoria</v>
      </c>
      <c r="AE107">
        <f>IF('04.04_PLANO DE TRABALHO'!EO13="",AE106,'04.04_PLANO DE TRABALHO'!EO13)</f>
        <v>0</v>
      </c>
      <c r="AF107">
        <f>IF('04.04_PLANO DE TRABALHO'!EP13="",AF106,'04.04_PLANO DE TRABALHO'!EP13)</f>
        <v>0</v>
      </c>
      <c r="AG107">
        <f>IF('04.04_PLANO DE TRABALHO'!EQ13="",AG106,'04.04_PLANO DE TRABALHO'!EQ13)</f>
        <v>0</v>
      </c>
      <c r="AH107">
        <f>IF('04.04_PLANO DE TRABALHO'!ER13="",AH106,'04.04_PLANO DE TRABALHO'!ER13)</f>
        <v>0</v>
      </c>
      <c r="AI107">
        <f>IF('04.04_PLANO DE TRABALHO'!ES13="",AI106,'04.04_PLANO DE TRABALHO'!ES13)</f>
        <v>0</v>
      </c>
      <c r="AJ107">
        <f>IF('04.04_PLANO DE TRABALHO'!ET13="",AJ106,'04.04_PLANO DE TRABALHO'!ET13)</f>
        <v>0</v>
      </c>
      <c r="AK107">
        <f>IF('04.04_PLANO DE TRABALHO'!EU13="",AK106,'04.04_PLANO DE TRABALHO'!EU13)</f>
        <v>0</v>
      </c>
      <c r="AL107" t="str">
        <f>IF('04.04_PLANO DE TRABALHO'!EV13="",AL106,'04.04_PLANO DE TRABALHO'!EV13)</f>
        <v>Subcategoria</v>
      </c>
      <c r="AM107">
        <f>IF('04.04_PLANO DE TRABALHO'!EW13="",AM106,'04.04_PLANO DE TRABALHO'!EW13)</f>
        <v>0</v>
      </c>
      <c r="AN107">
        <f>IF('04.04_PLANO DE TRABALHO'!EX13="",AN106,'04.04_PLANO DE TRABALHO'!EX13)</f>
        <v>0</v>
      </c>
      <c r="AO107">
        <f>IF('04.04_PLANO DE TRABALHO'!EY13="",AO106,'04.04_PLANO DE TRABALHO'!EY13)</f>
        <v>0</v>
      </c>
      <c r="AP107">
        <f>IF('04.04_PLANO DE TRABALHO'!EZ13="",AP106,'04.04_PLANO DE TRABALHO'!EZ13)</f>
        <v>0</v>
      </c>
      <c r="AQ107" t="str">
        <f>IF('04.04_PLANO DE TRABALHO'!FA13="",AQ106,'04.04_PLANO DE TRABALHO'!FA13)</f>
        <v>Fonte*</v>
      </c>
      <c r="AR107">
        <f>IF('04.04_PLANO DE TRABALHO'!FB13="",AR106,'04.04_PLANO DE TRABALHO'!FB13)</f>
        <v>0</v>
      </c>
      <c r="AS107">
        <f>IF('04.04_PLANO DE TRABALHO'!FC13="",AS106,'04.04_PLANO DE TRABALHO'!FC13)</f>
        <v>0</v>
      </c>
      <c r="AT107">
        <f>IF('04.04_PLANO DE TRABALHO'!FD13="",AT106,'04.04_PLANO DE TRABALHO'!FD13)</f>
        <v>0</v>
      </c>
      <c r="AU107" t="str">
        <f>IF('04.04_PLANO DE TRABALHO'!FE13="",AU106,'04.04_PLANO DE TRABALHO'!FE13)</f>
        <v>Unid</v>
      </c>
      <c r="AV107">
        <f>IF('04.04_PLANO DE TRABALHO'!FF13="",AV106,'04.04_PLANO DE TRABALHO'!FF13)</f>
        <v>0</v>
      </c>
      <c r="AW107" t="str">
        <f>IF('04.04_PLANO DE TRABALHO'!FG13="",AW106,'04.04_PLANO DE TRABALHO'!FG13)</f>
        <v>Valor 
Unit</v>
      </c>
      <c r="AX107">
        <f>IF('04.04_PLANO DE TRABALHO'!FH13="",AX106,'04.04_PLANO DE TRABALHO'!FH13)</f>
        <v>0</v>
      </c>
      <c r="AY107">
        <f>IF('04.04_PLANO DE TRABALHO'!FI13="",AY106,'04.04_PLANO DE TRABALHO'!FI13)</f>
        <v>0</v>
      </c>
      <c r="AZ107" t="str">
        <f>IF('04.04_PLANO DE TRABALHO'!FJ13="",AZ106,'04.04_PLANO DE TRABALHO'!FJ13)</f>
        <v>Qtde</v>
      </c>
      <c r="BA107">
        <f>IF('04.04_PLANO DE TRABALHO'!FK13="",BA106,'04.04_PLANO DE TRABALHO'!FK13)</f>
        <v>0</v>
      </c>
      <c r="BB107">
        <f>IF('04.04_PLANO DE TRABALHO'!FL13="",BB106,'04.04_PLANO DE TRABALHO'!FL13)</f>
        <v>0</v>
      </c>
      <c r="BD107" t="str">
        <v>Território e Parcerias</v>
      </c>
      <c r="BE107" t="str">
        <v>3.1</v>
      </c>
      <c r="BF107">
        <v>0</v>
      </c>
      <c r="BG107" t="str">
        <v>Atividade</v>
      </c>
      <c r="BH107">
        <v>0</v>
      </c>
      <c r="BI107">
        <v>0</v>
      </c>
      <c r="BJ107" t="str">
        <v>Início</v>
      </c>
      <c r="BK107">
        <v>0</v>
      </c>
      <c r="BL107">
        <v>0</v>
      </c>
      <c r="BM107" t="str">
        <v>Fim</v>
      </c>
      <c r="BN107">
        <v>0</v>
      </c>
      <c r="BO107">
        <v>0</v>
      </c>
      <c r="BP107" t="str">
        <v>3.1.3</v>
      </c>
      <c r="BQ107">
        <v>0</v>
      </c>
      <c r="BR107">
        <v>0</v>
      </c>
      <c r="BS107" t="str">
        <v>SubAtividade</v>
      </c>
      <c r="BT107">
        <v>0</v>
      </c>
      <c r="BU107">
        <v>0</v>
      </c>
      <c r="BV107">
        <v>0</v>
      </c>
      <c r="BW107">
        <v>0</v>
      </c>
      <c r="BX107">
        <v>0</v>
      </c>
      <c r="BY107" t="str">
        <v>Despesa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 t="str">
        <v>Categoria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 t="str">
        <v>Subcategoria</v>
      </c>
      <c r="CO107">
        <v>0</v>
      </c>
      <c r="CP107">
        <v>0</v>
      </c>
      <c r="CQ107">
        <v>0</v>
      </c>
      <c r="CR107">
        <v>0</v>
      </c>
      <c r="CS107" t="str">
        <v>Fonte*</v>
      </c>
      <c r="CT107">
        <v>0</v>
      </c>
      <c r="CU107">
        <v>0</v>
      </c>
      <c r="CV107">
        <v>0</v>
      </c>
      <c r="CW107" t="str">
        <v>Unid</v>
      </c>
      <c r="CX107">
        <v>0</v>
      </c>
      <c r="CY107" t="str">
        <v>Valor 
Unit</v>
      </c>
      <c r="CZ107">
        <v>0</v>
      </c>
      <c r="DA107">
        <v>0</v>
      </c>
      <c r="DB107" t="str">
        <v>Qtde</v>
      </c>
      <c r="DC107">
        <v>0</v>
      </c>
      <c r="DD107">
        <v>0</v>
      </c>
      <c r="DF107" t="str">
        <v>Território e Parcerias</v>
      </c>
      <c r="DG107" t="str">
        <v>3.2</v>
      </c>
      <c r="DH107">
        <v>0</v>
      </c>
      <c r="DI107" t="str">
        <v>Atividade</v>
      </c>
      <c r="DJ107">
        <v>0</v>
      </c>
      <c r="DK107">
        <v>0</v>
      </c>
      <c r="DL107" t="str">
        <v>Início</v>
      </c>
      <c r="DM107">
        <v>0</v>
      </c>
      <c r="DN107">
        <v>0</v>
      </c>
      <c r="DO107" t="str">
        <v>Fim</v>
      </c>
      <c r="DP107">
        <v>0</v>
      </c>
      <c r="DQ107">
        <v>0</v>
      </c>
      <c r="DR107" t="str">
        <v>3.2.1</v>
      </c>
      <c r="DS107">
        <v>0</v>
      </c>
      <c r="DT107">
        <v>0</v>
      </c>
      <c r="DU107" t="str">
        <v>SubAtividade</v>
      </c>
      <c r="DV107">
        <v>0</v>
      </c>
      <c r="DW107">
        <v>0</v>
      </c>
      <c r="DX107">
        <v>0</v>
      </c>
      <c r="DY107">
        <v>0</v>
      </c>
      <c r="DZ107">
        <v>0</v>
      </c>
      <c r="EA107" t="str">
        <v>Despesa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 t="str">
        <v>Categoria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 t="str">
        <v>Subcategoria</v>
      </c>
      <c r="EQ107">
        <v>0</v>
      </c>
      <c r="ER107">
        <v>0</v>
      </c>
      <c r="ES107">
        <v>0</v>
      </c>
      <c r="ET107">
        <v>0</v>
      </c>
      <c r="EU107" t="str">
        <v>Fonte*</v>
      </c>
      <c r="EV107">
        <v>0</v>
      </c>
      <c r="EW107">
        <v>0</v>
      </c>
      <c r="EX107">
        <v>0</v>
      </c>
      <c r="EY107" t="str">
        <v>Unid</v>
      </c>
      <c r="EZ107">
        <v>0</v>
      </c>
      <c r="FA107" t="str">
        <v>Valor 
Unit</v>
      </c>
      <c r="FB107">
        <v>0</v>
      </c>
      <c r="FC107">
        <v>0</v>
      </c>
      <c r="FD107" t="str">
        <v>Qtde</v>
      </c>
      <c r="FE107">
        <v>0</v>
      </c>
      <c r="FF107">
        <v>0</v>
      </c>
      <c r="FH107" t="str">
        <v>Território e Parcerias</v>
      </c>
      <c r="FI107" t="str">
        <v>3.3</v>
      </c>
      <c r="FJ107">
        <v>0</v>
      </c>
      <c r="FK107" t="str">
        <v>Atividade</v>
      </c>
      <c r="FL107">
        <v>0</v>
      </c>
      <c r="FM107">
        <v>0</v>
      </c>
      <c r="FN107" t="str">
        <v>Início</v>
      </c>
      <c r="FO107">
        <v>0</v>
      </c>
      <c r="FP107">
        <v>0</v>
      </c>
      <c r="FQ107" t="str">
        <v>Fim</v>
      </c>
      <c r="FR107">
        <v>0</v>
      </c>
      <c r="FS107">
        <v>0</v>
      </c>
      <c r="FT107" t="str">
        <v>3.3.2</v>
      </c>
      <c r="FU107">
        <v>0</v>
      </c>
      <c r="FV107">
        <v>0</v>
      </c>
      <c r="FW107" t="str">
        <v>SubAtividade</v>
      </c>
      <c r="FX107">
        <v>0</v>
      </c>
      <c r="FY107">
        <v>0</v>
      </c>
      <c r="FZ107">
        <v>0</v>
      </c>
      <c r="GA107">
        <v>0</v>
      </c>
      <c r="GB107">
        <v>0</v>
      </c>
      <c r="GC107" t="str">
        <v>Despesa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 t="str">
        <v>Categoria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 t="str">
        <v>Subcategoria</v>
      </c>
      <c r="GS107">
        <v>0</v>
      </c>
      <c r="GT107">
        <v>0</v>
      </c>
      <c r="GU107">
        <v>0</v>
      </c>
      <c r="GV107">
        <v>0</v>
      </c>
      <c r="GW107" t="str">
        <v>Fonte*</v>
      </c>
      <c r="GX107">
        <v>0</v>
      </c>
      <c r="GY107">
        <v>0</v>
      </c>
      <c r="GZ107">
        <v>0</v>
      </c>
      <c r="HA107" t="str">
        <v>Unid</v>
      </c>
      <c r="HB107">
        <v>0</v>
      </c>
      <c r="HC107" t="str">
        <v>Valor 
Unit</v>
      </c>
      <c r="HD107">
        <v>0</v>
      </c>
      <c r="HE107">
        <v>0</v>
      </c>
      <c r="HF107" t="str">
        <v>Qtde</v>
      </c>
      <c r="HG107">
        <v>0</v>
      </c>
      <c r="HH107">
        <v>0</v>
      </c>
    </row>
    <row r="108" spans="1:216" x14ac:dyDescent="0.25">
      <c r="A108">
        <v>5</v>
      </c>
      <c r="B108" t="str">
        <f>'04.04_PLANO DE TRABALHO'!$EA$7</f>
        <v>Território e Parcerias</v>
      </c>
      <c r="C108" t="str">
        <f>IF('04.04_PLANO DE TRABALHO'!DM14="",C107,'04.04_PLANO DE TRABALHO'!DM14)</f>
        <v>3.1</v>
      </c>
      <c r="D108">
        <f>IF('04.04_PLANO DE TRABALHO'!DN14="",D107,'04.04_PLANO DE TRABALHO'!DN14)</f>
        <v>0</v>
      </c>
      <c r="E108" t="str">
        <f>IF(OR('04.04_PLANO DE TRABALHO'!DO14="",'04.04_PLANO DE TRABALHO'!DO14="Realizado",'04.04_PLANO DE TRABALHO'!DO14="Planejado"),E107,'04.04_PLANO DE TRABALHO'!DO14)</f>
        <v>Atividade</v>
      </c>
      <c r="F108">
        <f>IF('04.04_PLANO DE TRABALHO'!DP14="",F107,'04.04_PLANO DE TRABALHO'!DP14)</f>
        <v>0</v>
      </c>
      <c r="G108">
        <f>IF('04.04_PLANO DE TRABALHO'!DQ14="",G107,'04.04_PLANO DE TRABALHO'!DQ14)</f>
        <v>0</v>
      </c>
      <c r="H108" t="str">
        <f>IF('04.04_PLANO DE TRABALHO'!DR14="",H107,'04.04_PLANO DE TRABALHO'!DR14)</f>
        <v>Início</v>
      </c>
      <c r="I108">
        <f>IF('04.04_PLANO DE TRABALHO'!DS14="",I107,'04.04_PLANO DE TRABALHO'!DS14)</f>
        <v>0</v>
      </c>
      <c r="J108">
        <f>IF('04.04_PLANO DE TRABALHO'!DT14="",J107,'04.04_PLANO DE TRABALHO'!DT14)</f>
        <v>0</v>
      </c>
      <c r="K108" t="str">
        <f>IF('04.04_PLANO DE TRABALHO'!DU14="",K107,'04.04_PLANO DE TRABALHO'!DU14)</f>
        <v>Fim</v>
      </c>
      <c r="L108">
        <f>IF('04.04_PLANO DE TRABALHO'!DV14="",L107,'04.04_PLANO DE TRABALHO'!DV14)</f>
        <v>0</v>
      </c>
      <c r="M108">
        <f>IF('04.04_PLANO DE TRABALHO'!DW14="",M107,'04.04_PLANO DE TRABALHO'!DW14)</f>
        <v>0</v>
      </c>
      <c r="N108" t="str">
        <f>IF('04.04_PLANO DE TRABALHO'!DX14="",N107,'04.04_PLANO DE TRABALHO'!DX14)</f>
        <v>Total da SubAtividade:</v>
      </c>
      <c r="O108">
        <f>IF('04.04_PLANO DE TRABALHO'!DY14="",O107,'04.04_PLANO DE TRABALHO'!DY14)</f>
        <v>0</v>
      </c>
      <c r="P108">
        <f>IF('04.04_PLANO DE TRABALHO'!DZ14="",P107,'04.04_PLANO DE TRABALHO'!DZ14)</f>
        <v>0</v>
      </c>
      <c r="Q108" t="str">
        <f>IF('04.04_PLANO DE TRABALHO'!EA14="",Q107,'04.04_PLANO DE TRABALHO'!EA14)</f>
        <v>SubAtividade</v>
      </c>
      <c r="R108">
        <f>IF('04.04_PLANO DE TRABALHO'!EB14="",R107,'04.04_PLANO DE TRABALHO'!EB14)</f>
        <v>0</v>
      </c>
      <c r="S108">
        <f>IF('04.04_PLANO DE TRABALHO'!EC14="",S107,'04.04_PLANO DE TRABALHO'!EC14)</f>
        <v>0</v>
      </c>
      <c r="T108">
        <f>IF('04.04_PLANO DE TRABALHO'!ED14="",T107,'04.04_PLANO DE TRABALHO'!ED14)</f>
        <v>0</v>
      </c>
      <c r="U108">
        <f>IF('04.04_PLANO DE TRABALHO'!EE14="",U107,'04.04_PLANO DE TRABALHO'!EE14)</f>
        <v>0</v>
      </c>
      <c r="V108">
        <f>IF('04.04_PLANO DE TRABALHO'!EF14="",V107,'04.04_PLANO DE TRABALHO'!EF14)</f>
        <v>0</v>
      </c>
      <c r="W108" t="str">
        <f>IF('04.04_PLANO DE TRABALHO'!EG14="",W107,'04.04_PLANO DE TRABALHO'!EG14)</f>
        <v>Despesa</v>
      </c>
      <c r="X108">
        <f>IF('04.04_PLANO DE TRABALHO'!EH14="",X107,'04.04_PLANO DE TRABALHO'!EH14)</f>
        <v>0</v>
      </c>
      <c r="Y108">
        <f>IF('04.04_PLANO DE TRABALHO'!EI14="",Y107,'04.04_PLANO DE TRABALHO'!EI14)</f>
        <v>0</v>
      </c>
      <c r="Z108">
        <f>IF('04.04_PLANO DE TRABALHO'!EJ14="",Z107,'04.04_PLANO DE TRABALHO'!EJ14)</f>
        <v>0</v>
      </c>
      <c r="AA108">
        <f>IF('04.04_PLANO DE TRABALHO'!EK14="",AA107,'04.04_PLANO DE TRABALHO'!EK14)</f>
        <v>0</v>
      </c>
      <c r="AB108">
        <f>IF('04.04_PLANO DE TRABALHO'!EL14="",AB107,'04.04_PLANO DE TRABALHO'!EL14)</f>
        <v>0</v>
      </c>
      <c r="AC108">
        <f>IF('04.04_PLANO DE TRABALHO'!EM14="",AC107,'04.04_PLANO DE TRABALHO'!EM14)</f>
        <v>0</v>
      </c>
      <c r="AD108" t="str">
        <f>IF('04.04_PLANO DE TRABALHO'!EN14="",AD107,'04.04_PLANO DE TRABALHO'!EN14)</f>
        <v>Categoria</v>
      </c>
      <c r="AE108">
        <f>IF('04.04_PLANO DE TRABALHO'!EO14="",AE107,'04.04_PLANO DE TRABALHO'!EO14)</f>
        <v>0</v>
      </c>
      <c r="AF108">
        <f>IF('04.04_PLANO DE TRABALHO'!EP14="",AF107,'04.04_PLANO DE TRABALHO'!EP14)</f>
        <v>0</v>
      </c>
      <c r="AG108">
        <f>IF('04.04_PLANO DE TRABALHO'!EQ14="",AG107,'04.04_PLANO DE TRABALHO'!EQ14)</f>
        <v>0</v>
      </c>
      <c r="AH108">
        <f>IF('04.04_PLANO DE TRABALHO'!ER14="",AH107,'04.04_PLANO DE TRABALHO'!ER14)</f>
        <v>0</v>
      </c>
      <c r="AI108">
        <f>IF('04.04_PLANO DE TRABALHO'!ES14="",AI107,'04.04_PLANO DE TRABALHO'!ES14)</f>
        <v>0</v>
      </c>
      <c r="AJ108">
        <f>IF('04.04_PLANO DE TRABALHO'!ET14="",AJ107,'04.04_PLANO DE TRABALHO'!ET14)</f>
        <v>0</v>
      </c>
      <c r="AK108">
        <f>IF('04.04_PLANO DE TRABALHO'!EU14="",AK107,'04.04_PLANO DE TRABALHO'!EU14)</f>
        <v>0</v>
      </c>
      <c r="AL108" t="str">
        <f>IF('04.04_PLANO DE TRABALHO'!EV14="",AL107,'04.04_PLANO DE TRABALHO'!EV14)</f>
        <v>Subcategoria</v>
      </c>
      <c r="AM108">
        <f>IF('04.04_PLANO DE TRABALHO'!EW14="",AM107,'04.04_PLANO DE TRABALHO'!EW14)</f>
        <v>0</v>
      </c>
      <c r="AN108">
        <f>IF('04.04_PLANO DE TRABALHO'!EX14="",AN107,'04.04_PLANO DE TRABALHO'!EX14)</f>
        <v>0</v>
      </c>
      <c r="AO108">
        <f>IF('04.04_PLANO DE TRABALHO'!EY14="",AO107,'04.04_PLANO DE TRABALHO'!EY14)</f>
        <v>0</v>
      </c>
      <c r="AP108">
        <f>IF('04.04_PLANO DE TRABALHO'!EZ14="",AP107,'04.04_PLANO DE TRABALHO'!EZ14)</f>
        <v>0</v>
      </c>
      <c r="AQ108" t="str">
        <f>IF('04.04_PLANO DE TRABALHO'!FA14="",AQ107,'04.04_PLANO DE TRABALHO'!FA14)</f>
        <v>Fonte*</v>
      </c>
      <c r="AR108">
        <f>IF('04.04_PLANO DE TRABALHO'!FB14="",AR107,'04.04_PLANO DE TRABALHO'!FB14)</f>
        <v>0</v>
      </c>
      <c r="AS108">
        <f>IF('04.04_PLANO DE TRABALHO'!FC14="",AS107,'04.04_PLANO DE TRABALHO'!FC14)</f>
        <v>0</v>
      </c>
      <c r="AT108">
        <f>IF('04.04_PLANO DE TRABALHO'!FD14="",AT107,'04.04_PLANO DE TRABALHO'!FD14)</f>
        <v>0</v>
      </c>
      <c r="AU108" t="str">
        <f>IF('04.04_PLANO DE TRABALHO'!FE14="",AU107,'04.04_PLANO DE TRABALHO'!FE14)</f>
        <v>Unid</v>
      </c>
      <c r="AV108">
        <f>IF('04.04_PLANO DE TRABALHO'!FF14="",AV107,'04.04_PLANO DE TRABALHO'!FF14)</f>
        <v>0</v>
      </c>
      <c r="AW108" t="str">
        <f>IF('04.04_PLANO DE TRABALHO'!FG14="",AW107,'04.04_PLANO DE TRABALHO'!FG14)</f>
        <v>Valor 
Unit</v>
      </c>
      <c r="AX108">
        <f>IF('04.04_PLANO DE TRABALHO'!FH14="",AX107,'04.04_PLANO DE TRABALHO'!FH14)</f>
        <v>0</v>
      </c>
      <c r="AY108">
        <f>IF('04.04_PLANO DE TRABALHO'!FI14="",AY107,'04.04_PLANO DE TRABALHO'!FI14)</f>
        <v>0</v>
      </c>
      <c r="AZ108" t="str">
        <f>IF('04.04_PLANO DE TRABALHO'!FJ14="",AZ107,'04.04_PLANO DE TRABALHO'!FJ14)</f>
        <v>Qtde</v>
      </c>
      <c r="BA108">
        <f>IF('04.04_PLANO DE TRABALHO'!FK14="",BA107,'04.04_PLANO DE TRABALHO'!FK14)</f>
        <v>0</v>
      </c>
      <c r="BB108">
        <f>IF('04.04_PLANO DE TRABALHO'!FL14="",BB107,'04.04_PLANO DE TRABALHO'!FL14)</f>
        <v>0</v>
      </c>
      <c r="BD108" t="str">
        <v>Território e Parcerias</v>
      </c>
      <c r="BE108" t="str">
        <v>3.1</v>
      </c>
      <c r="BF108">
        <v>0</v>
      </c>
      <c r="BG108" t="str">
        <v>Atividade</v>
      </c>
      <c r="BH108">
        <v>0</v>
      </c>
      <c r="BI108">
        <v>0</v>
      </c>
      <c r="BJ108" t="str">
        <v>Início</v>
      </c>
      <c r="BK108">
        <v>0</v>
      </c>
      <c r="BL108">
        <v>0</v>
      </c>
      <c r="BM108" t="str">
        <v>Fim</v>
      </c>
      <c r="BN108">
        <v>0</v>
      </c>
      <c r="BO108">
        <v>0</v>
      </c>
      <c r="BP108" t="str">
        <v>3.1.3</v>
      </c>
      <c r="BQ108">
        <v>0</v>
      </c>
      <c r="BR108">
        <v>0</v>
      </c>
      <c r="BS108" t="str">
        <v>SubAtividade</v>
      </c>
      <c r="BT108">
        <v>0</v>
      </c>
      <c r="BU108">
        <v>0</v>
      </c>
      <c r="BV108">
        <v>0</v>
      </c>
      <c r="BW108">
        <v>0</v>
      </c>
      <c r="BX108">
        <v>0</v>
      </c>
      <c r="BY108" t="str">
        <v>Despesa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 t="str">
        <v>Categoria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 t="str">
        <v>Subcategoria</v>
      </c>
      <c r="CO108">
        <v>0</v>
      </c>
      <c r="CP108">
        <v>0</v>
      </c>
      <c r="CQ108">
        <v>0</v>
      </c>
      <c r="CR108">
        <v>0</v>
      </c>
      <c r="CS108" t="str">
        <v>Fonte*</v>
      </c>
      <c r="CT108">
        <v>0</v>
      </c>
      <c r="CU108">
        <v>0</v>
      </c>
      <c r="CV108">
        <v>0</v>
      </c>
      <c r="CW108" t="str">
        <v>Unid</v>
      </c>
      <c r="CX108">
        <v>0</v>
      </c>
      <c r="CY108" t="str">
        <v>Valor 
Unit</v>
      </c>
      <c r="CZ108">
        <v>0</v>
      </c>
      <c r="DA108">
        <v>0</v>
      </c>
      <c r="DB108" t="str">
        <v>Qtde</v>
      </c>
      <c r="DC108">
        <v>0</v>
      </c>
      <c r="DD108">
        <v>0</v>
      </c>
      <c r="DF108" t="str">
        <v>Território e Parcerias</v>
      </c>
      <c r="DG108" t="str">
        <v>3.2</v>
      </c>
      <c r="DH108">
        <v>0</v>
      </c>
      <c r="DI108" t="str">
        <v>Atividade</v>
      </c>
      <c r="DJ108">
        <v>0</v>
      </c>
      <c r="DK108">
        <v>0</v>
      </c>
      <c r="DL108" t="str">
        <v>Início</v>
      </c>
      <c r="DM108">
        <v>0</v>
      </c>
      <c r="DN108">
        <v>0</v>
      </c>
      <c r="DO108" t="str">
        <v>Fim</v>
      </c>
      <c r="DP108">
        <v>0</v>
      </c>
      <c r="DQ108">
        <v>0</v>
      </c>
      <c r="DR108" t="str">
        <v>3.2.1</v>
      </c>
      <c r="DS108">
        <v>0</v>
      </c>
      <c r="DT108">
        <v>0</v>
      </c>
      <c r="DU108" t="str">
        <v>SubAtividade</v>
      </c>
      <c r="DV108">
        <v>0</v>
      </c>
      <c r="DW108">
        <v>0</v>
      </c>
      <c r="DX108">
        <v>0</v>
      </c>
      <c r="DY108">
        <v>0</v>
      </c>
      <c r="DZ108">
        <v>0</v>
      </c>
      <c r="EA108" t="str">
        <v>Despesa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 t="str">
        <v>Categoria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 t="str">
        <v>Subcategoria</v>
      </c>
      <c r="EQ108">
        <v>0</v>
      </c>
      <c r="ER108">
        <v>0</v>
      </c>
      <c r="ES108">
        <v>0</v>
      </c>
      <c r="ET108">
        <v>0</v>
      </c>
      <c r="EU108" t="str">
        <v>Fonte*</v>
      </c>
      <c r="EV108">
        <v>0</v>
      </c>
      <c r="EW108">
        <v>0</v>
      </c>
      <c r="EX108">
        <v>0</v>
      </c>
      <c r="EY108" t="str">
        <v>Unid</v>
      </c>
      <c r="EZ108">
        <v>0</v>
      </c>
      <c r="FA108" t="str">
        <v>Valor 
Unit</v>
      </c>
      <c r="FB108">
        <v>0</v>
      </c>
      <c r="FC108">
        <v>0</v>
      </c>
      <c r="FD108" t="str">
        <v>Qtde</v>
      </c>
      <c r="FE108">
        <v>0</v>
      </c>
      <c r="FF108">
        <v>0</v>
      </c>
      <c r="FH108" t="str">
        <v>Território e Parcerias</v>
      </c>
      <c r="FI108" t="str">
        <v>3.3</v>
      </c>
      <c r="FJ108">
        <v>0</v>
      </c>
      <c r="FK108" t="str">
        <v>Atividade</v>
      </c>
      <c r="FL108">
        <v>0</v>
      </c>
      <c r="FM108">
        <v>0</v>
      </c>
      <c r="FN108" t="str">
        <v>Início</v>
      </c>
      <c r="FO108">
        <v>0</v>
      </c>
      <c r="FP108">
        <v>0</v>
      </c>
      <c r="FQ108" t="str">
        <v>Fim</v>
      </c>
      <c r="FR108">
        <v>0</v>
      </c>
      <c r="FS108">
        <v>0</v>
      </c>
      <c r="FT108" t="str">
        <v>3.3.3</v>
      </c>
      <c r="FU108">
        <v>0</v>
      </c>
      <c r="FV108">
        <v>0</v>
      </c>
      <c r="FW108" t="str">
        <v>SubAtividade</v>
      </c>
      <c r="FX108">
        <v>0</v>
      </c>
      <c r="FY108">
        <v>0</v>
      </c>
      <c r="FZ108">
        <v>0</v>
      </c>
      <c r="GA108">
        <v>0</v>
      </c>
      <c r="GB108">
        <v>0</v>
      </c>
      <c r="GC108" t="str">
        <v>Despesa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 t="str">
        <v>Categoria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 t="str">
        <v>Subcategoria</v>
      </c>
      <c r="GS108">
        <v>0</v>
      </c>
      <c r="GT108">
        <v>0</v>
      </c>
      <c r="GU108">
        <v>0</v>
      </c>
      <c r="GV108">
        <v>0</v>
      </c>
      <c r="GW108" t="str">
        <v>Fonte*</v>
      </c>
      <c r="GX108">
        <v>0</v>
      </c>
      <c r="GY108">
        <v>0</v>
      </c>
      <c r="GZ108">
        <v>0</v>
      </c>
      <c r="HA108" t="str">
        <v>Unid</v>
      </c>
      <c r="HB108">
        <v>0</v>
      </c>
      <c r="HC108" t="str">
        <v>Valor 
Unit</v>
      </c>
      <c r="HD108">
        <v>0</v>
      </c>
      <c r="HE108">
        <v>0</v>
      </c>
      <c r="HF108" t="str">
        <v>Qtde</v>
      </c>
      <c r="HG108">
        <v>0</v>
      </c>
      <c r="HH108">
        <v>0</v>
      </c>
    </row>
    <row r="109" spans="1:216" x14ac:dyDescent="0.25">
      <c r="A109">
        <v>6</v>
      </c>
      <c r="B109" t="str">
        <f>'04.04_PLANO DE TRABALHO'!$EA$7</f>
        <v>Território e Parcerias</v>
      </c>
      <c r="C109" t="str">
        <f>IF('04.04_PLANO DE TRABALHO'!DM15="",C108,'04.04_PLANO DE TRABALHO'!DM15)</f>
        <v>3.1</v>
      </c>
      <c r="D109">
        <f>IF('04.04_PLANO DE TRABALHO'!DN15="",D108,'04.04_PLANO DE TRABALHO'!DN15)</f>
        <v>0</v>
      </c>
      <c r="E109" t="str">
        <f>IF(OR('04.04_PLANO DE TRABALHO'!DO15="",'04.04_PLANO DE TRABALHO'!DO15="Realizado",'04.04_PLANO DE TRABALHO'!DO15="Planejado"),E108,'04.04_PLANO DE TRABALHO'!DO15)</f>
        <v>Atividade</v>
      </c>
      <c r="F109">
        <f>IF('04.04_PLANO DE TRABALHO'!DP15="",F108,'04.04_PLANO DE TRABALHO'!DP15)</f>
        <v>0</v>
      </c>
      <c r="G109">
        <f>IF('04.04_PLANO DE TRABALHO'!DQ15="",G108,'04.04_PLANO DE TRABALHO'!DQ15)</f>
        <v>0</v>
      </c>
      <c r="H109" t="str">
        <f>IF('04.04_PLANO DE TRABALHO'!DR15="",H108,'04.04_PLANO DE TRABALHO'!DR15)</f>
        <v>Início</v>
      </c>
      <c r="I109">
        <f>IF('04.04_PLANO DE TRABALHO'!DS15="",I108,'04.04_PLANO DE TRABALHO'!DS15)</f>
        <v>0</v>
      </c>
      <c r="J109">
        <f>IF('04.04_PLANO DE TRABALHO'!DT15="",J108,'04.04_PLANO DE TRABALHO'!DT15)</f>
        <v>0</v>
      </c>
      <c r="K109" t="str">
        <f>IF('04.04_PLANO DE TRABALHO'!DU15="",K108,'04.04_PLANO DE TRABALHO'!DU15)</f>
        <v>Fim</v>
      </c>
      <c r="L109">
        <f>IF('04.04_PLANO DE TRABALHO'!DV15="",L108,'04.04_PLANO DE TRABALHO'!DV15)</f>
        <v>0</v>
      </c>
      <c r="M109">
        <f>IF('04.04_PLANO DE TRABALHO'!DW15="",M108,'04.04_PLANO DE TRABALHO'!DW15)</f>
        <v>0</v>
      </c>
      <c r="N109" t="str">
        <f>IF('04.04_PLANO DE TRABALHO'!DX15="",N108,'04.04_PLANO DE TRABALHO'!DX15)</f>
        <v>3.1.2</v>
      </c>
      <c r="O109">
        <f>IF('04.04_PLANO DE TRABALHO'!DY15="",O108,'04.04_PLANO DE TRABALHO'!DY15)</f>
        <v>0</v>
      </c>
      <c r="P109">
        <f>IF('04.04_PLANO DE TRABALHO'!DZ15="",P108,'04.04_PLANO DE TRABALHO'!DZ15)</f>
        <v>0</v>
      </c>
      <c r="Q109" t="str">
        <f>IF('04.04_PLANO DE TRABALHO'!EA15="",Q108,'04.04_PLANO DE TRABALHO'!EA15)</f>
        <v>SubAtividade</v>
      </c>
      <c r="R109">
        <f>IF('04.04_PLANO DE TRABALHO'!EB15="",R108,'04.04_PLANO DE TRABALHO'!EB15)</f>
        <v>0</v>
      </c>
      <c r="S109">
        <f>IF('04.04_PLANO DE TRABALHO'!EC15="",S108,'04.04_PLANO DE TRABALHO'!EC15)</f>
        <v>0</v>
      </c>
      <c r="T109">
        <f>IF('04.04_PLANO DE TRABALHO'!ED15="",T108,'04.04_PLANO DE TRABALHO'!ED15)</f>
        <v>0</v>
      </c>
      <c r="U109">
        <f>IF('04.04_PLANO DE TRABALHO'!EE15="",U108,'04.04_PLANO DE TRABALHO'!EE15)</f>
        <v>0</v>
      </c>
      <c r="V109">
        <f>IF('04.04_PLANO DE TRABALHO'!EF15="",V108,'04.04_PLANO DE TRABALHO'!EF15)</f>
        <v>0</v>
      </c>
      <c r="W109" t="str">
        <f>IF('04.04_PLANO DE TRABALHO'!EG15="",W108,'04.04_PLANO DE TRABALHO'!EG15)</f>
        <v>Despesa</v>
      </c>
      <c r="X109">
        <f>IF('04.04_PLANO DE TRABALHO'!EH15="",X108,'04.04_PLANO DE TRABALHO'!EH15)</f>
        <v>0</v>
      </c>
      <c r="Y109">
        <f>IF('04.04_PLANO DE TRABALHO'!EI15="",Y108,'04.04_PLANO DE TRABALHO'!EI15)</f>
        <v>0</v>
      </c>
      <c r="Z109">
        <f>IF('04.04_PLANO DE TRABALHO'!EJ15="",Z108,'04.04_PLANO DE TRABALHO'!EJ15)</f>
        <v>0</v>
      </c>
      <c r="AA109">
        <f>IF('04.04_PLANO DE TRABALHO'!EK15="",AA108,'04.04_PLANO DE TRABALHO'!EK15)</f>
        <v>0</v>
      </c>
      <c r="AB109">
        <f>IF('04.04_PLANO DE TRABALHO'!EL15="",AB108,'04.04_PLANO DE TRABALHO'!EL15)</f>
        <v>0</v>
      </c>
      <c r="AC109">
        <f>IF('04.04_PLANO DE TRABALHO'!EM15="",AC108,'04.04_PLANO DE TRABALHO'!EM15)</f>
        <v>0</v>
      </c>
      <c r="AD109" t="str">
        <f>IF('04.04_PLANO DE TRABALHO'!EN15="",AD108,'04.04_PLANO DE TRABALHO'!EN15)</f>
        <v>Categoria</v>
      </c>
      <c r="AE109">
        <f>IF('04.04_PLANO DE TRABALHO'!EO15="",AE108,'04.04_PLANO DE TRABALHO'!EO15)</f>
        <v>0</v>
      </c>
      <c r="AF109">
        <f>IF('04.04_PLANO DE TRABALHO'!EP15="",AF108,'04.04_PLANO DE TRABALHO'!EP15)</f>
        <v>0</v>
      </c>
      <c r="AG109">
        <f>IF('04.04_PLANO DE TRABALHO'!EQ15="",AG108,'04.04_PLANO DE TRABALHO'!EQ15)</f>
        <v>0</v>
      </c>
      <c r="AH109">
        <f>IF('04.04_PLANO DE TRABALHO'!ER15="",AH108,'04.04_PLANO DE TRABALHO'!ER15)</f>
        <v>0</v>
      </c>
      <c r="AI109">
        <f>IF('04.04_PLANO DE TRABALHO'!ES15="",AI108,'04.04_PLANO DE TRABALHO'!ES15)</f>
        <v>0</v>
      </c>
      <c r="AJ109">
        <f>IF('04.04_PLANO DE TRABALHO'!ET15="",AJ108,'04.04_PLANO DE TRABALHO'!ET15)</f>
        <v>0</v>
      </c>
      <c r="AK109">
        <f>IF('04.04_PLANO DE TRABALHO'!EU15="",AK108,'04.04_PLANO DE TRABALHO'!EU15)</f>
        <v>0</v>
      </c>
      <c r="AL109" t="str">
        <f>IF('04.04_PLANO DE TRABALHO'!EV15="",AL108,'04.04_PLANO DE TRABALHO'!EV15)</f>
        <v>Subcategoria</v>
      </c>
      <c r="AM109">
        <f>IF('04.04_PLANO DE TRABALHO'!EW15="",AM108,'04.04_PLANO DE TRABALHO'!EW15)</f>
        <v>0</v>
      </c>
      <c r="AN109">
        <f>IF('04.04_PLANO DE TRABALHO'!EX15="",AN108,'04.04_PLANO DE TRABALHO'!EX15)</f>
        <v>0</v>
      </c>
      <c r="AO109">
        <f>IF('04.04_PLANO DE TRABALHO'!EY15="",AO108,'04.04_PLANO DE TRABALHO'!EY15)</f>
        <v>0</v>
      </c>
      <c r="AP109">
        <f>IF('04.04_PLANO DE TRABALHO'!EZ15="",AP108,'04.04_PLANO DE TRABALHO'!EZ15)</f>
        <v>0</v>
      </c>
      <c r="AQ109" t="str">
        <f>IF('04.04_PLANO DE TRABALHO'!FA15="",AQ108,'04.04_PLANO DE TRABALHO'!FA15)</f>
        <v>Fonte*</v>
      </c>
      <c r="AR109">
        <f>IF('04.04_PLANO DE TRABALHO'!FB15="",AR108,'04.04_PLANO DE TRABALHO'!FB15)</f>
        <v>0</v>
      </c>
      <c r="AS109">
        <f>IF('04.04_PLANO DE TRABALHO'!FC15="",AS108,'04.04_PLANO DE TRABALHO'!FC15)</f>
        <v>0</v>
      </c>
      <c r="AT109">
        <f>IF('04.04_PLANO DE TRABALHO'!FD15="",AT108,'04.04_PLANO DE TRABALHO'!FD15)</f>
        <v>0</v>
      </c>
      <c r="AU109" t="str">
        <f>IF('04.04_PLANO DE TRABALHO'!FE15="",AU108,'04.04_PLANO DE TRABALHO'!FE15)</f>
        <v>Unid</v>
      </c>
      <c r="AV109">
        <f>IF('04.04_PLANO DE TRABALHO'!FF15="",AV108,'04.04_PLANO DE TRABALHO'!FF15)</f>
        <v>0</v>
      </c>
      <c r="AW109" t="str">
        <f>IF('04.04_PLANO DE TRABALHO'!FG15="",AW108,'04.04_PLANO DE TRABALHO'!FG15)</f>
        <v>Valor 
Unit</v>
      </c>
      <c r="AX109">
        <f>IF('04.04_PLANO DE TRABALHO'!FH15="",AX108,'04.04_PLANO DE TRABALHO'!FH15)</f>
        <v>0</v>
      </c>
      <c r="AY109">
        <f>IF('04.04_PLANO DE TRABALHO'!FI15="",AY108,'04.04_PLANO DE TRABALHO'!FI15)</f>
        <v>0</v>
      </c>
      <c r="AZ109" t="str">
        <f>IF('04.04_PLANO DE TRABALHO'!FJ15="",AZ108,'04.04_PLANO DE TRABALHO'!FJ15)</f>
        <v>Qtde</v>
      </c>
      <c r="BA109">
        <f>IF('04.04_PLANO DE TRABALHO'!FK15="",BA108,'04.04_PLANO DE TRABALHO'!FK15)</f>
        <v>0</v>
      </c>
      <c r="BB109">
        <f>IF('04.04_PLANO DE TRABALHO'!FL15="",BB108,'04.04_PLANO DE TRABALHO'!FL15)</f>
        <v>0</v>
      </c>
      <c r="BD109" t="str">
        <v>Território e Parcerias</v>
      </c>
      <c r="BE109" t="str">
        <v>3.1</v>
      </c>
      <c r="BF109">
        <v>0</v>
      </c>
      <c r="BG109" t="str">
        <v>Atividade</v>
      </c>
      <c r="BH109">
        <v>0</v>
      </c>
      <c r="BI109">
        <v>0</v>
      </c>
      <c r="BJ109" t="str">
        <v>Início</v>
      </c>
      <c r="BK109">
        <v>0</v>
      </c>
      <c r="BL109">
        <v>0</v>
      </c>
      <c r="BM109" t="str">
        <v>Fim</v>
      </c>
      <c r="BN109">
        <v>0</v>
      </c>
      <c r="BO109">
        <v>0</v>
      </c>
      <c r="BP109" t="str">
        <v>3.1.3</v>
      </c>
      <c r="BQ109">
        <v>0</v>
      </c>
      <c r="BR109">
        <v>0</v>
      </c>
      <c r="BS109" t="str">
        <v>SubAtividade</v>
      </c>
      <c r="BT109">
        <v>0</v>
      </c>
      <c r="BU109">
        <v>0</v>
      </c>
      <c r="BV109">
        <v>0</v>
      </c>
      <c r="BW109">
        <v>0</v>
      </c>
      <c r="BX109">
        <v>0</v>
      </c>
      <c r="BY109" t="str">
        <v>Despesa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 t="str">
        <v>Categoria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 t="str">
        <v>Subcategoria</v>
      </c>
      <c r="CO109">
        <v>0</v>
      </c>
      <c r="CP109">
        <v>0</v>
      </c>
      <c r="CQ109">
        <v>0</v>
      </c>
      <c r="CR109">
        <v>0</v>
      </c>
      <c r="CS109" t="str">
        <v>Fonte*</v>
      </c>
      <c r="CT109">
        <v>0</v>
      </c>
      <c r="CU109">
        <v>0</v>
      </c>
      <c r="CV109">
        <v>0</v>
      </c>
      <c r="CW109" t="str">
        <v>Unid</v>
      </c>
      <c r="CX109">
        <v>0</v>
      </c>
      <c r="CY109" t="str">
        <v>Valor 
Unit</v>
      </c>
      <c r="CZ109">
        <v>0</v>
      </c>
      <c r="DA109">
        <v>0</v>
      </c>
      <c r="DB109" t="str">
        <v>Qtde</v>
      </c>
      <c r="DC109">
        <v>0</v>
      </c>
      <c r="DD109">
        <v>0</v>
      </c>
      <c r="DF109" t="str">
        <v>Território e Parcerias</v>
      </c>
      <c r="DG109" t="str">
        <v>3.2</v>
      </c>
      <c r="DH109">
        <v>0</v>
      </c>
      <c r="DI109" t="str">
        <v>Atividade</v>
      </c>
      <c r="DJ109">
        <v>0</v>
      </c>
      <c r="DK109">
        <v>0</v>
      </c>
      <c r="DL109" t="str">
        <v>Início</v>
      </c>
      <c r="DM109">
        <v>0</v>
      </c>
      <c r="DN109">
        <v>0</v>
      </c>
      <c r="DO109" t="str">
        <v>Fim</v>
      </c>
      <c r="DP109">
        <v>0</v>
      </c>
      <c r="DQ109">
        <v>0</v>
      </c>
      <c r="DR109" t="str">
        <v>3.2.1</v>
      </c>
      <c r="DS109">
        <v>0</v>
      </c>
      <c r="DT109">
        <v>0</v>
      </c>
      <c r="DU109" t="str">
        <v>SubAtividade</v>
      </c>
      <c r="DV109">
        <v>0</v>
      </c>
      <c r="DW109">
        <v>0</v>
      </c>
      <c r="DX109">
        <v>0</v>
      </c>
      <c r="DY109">
        <v>0</v>
      </c>
      <c r="DZ109">
        <v>0</v>
      </c>
      <c r="EA109" t="str">
        <v>Despesa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 t="str">
        <v>Categoria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 t="str">
        <v>Subcategoria</v>
      </c>
      <c r="EQ109">
        <v>0</v>
      </c>
      <c r="ER109">
        <v>0</v>
      </c>
      <c r="ES109">
        <v>0</v>
      </c>
      <c r="ET109">
        <v>0</v>
      </c>
      <c r="EU109" t="str">
        <v>Fonte*</v>
      </c>
      <c r="EV109">
        <v>0</v>
      </c>
      <c r="EW109">
        <v>0</v>
      </c>
      <c r="EX109">
        <v>0</v>
      </c>
      <c r="EY109" t="str">
        <v>Unid</v>
      </c>
      <c r="EZ109">
        <v>0</v>
      </c>
      <c r="FA109" t="str">
        <v>Valor 
Unit</v>
      </c>
      <c r="FB109">
        <v>0</v>
      </c>
      <c r="FC109">
        <v>0</v>
      </c>
      <c r="FD109" t="str">
        <v>Qtde</v>
      </c>
      <c r="FE109">
        <v>0</v>
      </c>
      <c r="FF109">
        <v>0</v>
      </c>
      <c r="FH109" t="str">
        <v>Território e Parcerias</v>
      </c>
      <c r="FI109" t="str">
        <v>3.3</v>
      </c>
      <c r="FJ109">
        <v>0</v>
      </c>
      <c r="FK109" t="str">
        <v>Atividade</v>
      </c>
      <c r="FL109">
        <v>0</v>
      </c>
      <c r="FM109">
        <v>0</v>
      </c>
      <c r="FN109" t="str">
        <v>Início</v>
      </c>
      <c r="FO109">
        <v>0</v>
      </c>
      <c r="FP109">
        <v>0</v>
      </c>
      <c r="FQ109" t="str">
        <v>Fim</v>
      </c>
      <c r="FR109">
        <v>0</v>
      </c>
      <c r="FS109">
        <v>0</v>
      </c>
      <c r="FT109" t="str">
        <v>3.3.3</v>
      </c>
      <c r="FU109">
        <v>0</v>
      </c>
      <c r="FV109">
        <v>0</v>
      </c>
      <c r="FW109" t="str">
        <v>SubAtividade</v>
      </c>
      <c r="FX109">
        <v>0</v>
      </c>
      <c r="FY109">
        <v>0</v>
      </c>
      <c r="FZ109">
        <v>0</v>
      </c>
      <c r="GA109">
        <v>0</v>
      </c>
      <c r="GB109">
        <v>0</v>
      </c>
      <c r="GC109" t="str">
        <v>Despesa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 t="str">
        <v>Categoria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 t="str">
        <v>Subcategoria</v>
      </c>
      <c r="GS109">
        <v>0</v>
      </c>
      <c r="GT109">
        <v>0</v>
      </c>
      <c r="GU109">
        <v>0</v>
      </c>
      <c r="GV109">
        <v>0</v>
      </c>
      <c r="GW109" t="str">
        <v>Fonte*</v>
      </c>
      <c r="GX109">
        <v>0</v>
      </c>
      <c r="GY109">
        <v>0</v>
      </c>
      <c r="GZ109">
        <v>0</v>
      </c>
      <c r="HA109" t="str">
        <v>Unid</v>
      </c>
      <c r="HB109">
        <v>0</v>
      </c>
      <c r="HC109" t="str">
        <v>Valor 
Unit</v>
      </c>
      <c r="HD109">
        <v>0</v>
      </c>
      <c r="HE109">
        <v>0</v>
      </c>
      <c r="HF109" t="str">
        <v>Qtde</v>
      </c>
      <c r="HG109">
        <v>0</v>
      </c>
      <c r="HH109">
        <v>0</v>
      </c>
    </row>
    <row r="110" spans="1:216" x14ac:dyDescent="0.25">
      <c r="A110">
        <v>7</v>
      </c>
      <c r="B110" t="str">
        <f>'04.04_PLANO DE TRABALHO'!$EA$7</f>
        <v>Território e Parcerias</v>
      </c>
      <c r="C110" t="str">
        <f>IF('04.04_PLANO DE TRABALHO'!DM16="",C109,'04.04_PLANO DE TRABALHO'!DM16)</f>
        <v>3.1</v>
      </c>
      <c r="D110">
        <f>IF('04.04_PLANO DE TRABALHO'!DN16="",D109,'04.04_PLANO DE TRABALHO'!DN16)</f>
        <v>0</v>
      </c>
      <c r="E110" t="str">
        <f>IF(OR('04.04_PLANO DE TRABALHO'!DO16="",'04.04_PLANO DE TRABALHO'!DO16="Realizado",'04.04_PLANO DE TRABALHO'!DO16="Planejado"),E109,'04.04_PLANO DE TRABALHO'!DO16)</f>
        <v>Atividade</v>
      </c>
      <c r="F110">
        <f>IF('04.04_PLANO DE TRABALHO'!DP16="",F109,'04.04_PLANO DE TRABALHO'!DP16)</f>
        <v>0</v>
      </c>
      <c r="G110">
        <f>IF('04.04_PLANO DE TRABALHO'!DQ16="",G109,'04.04_PLANO DE TRABALHO'!DQ16)</f>
        <v>0</v>
      </c>
      <c r="H110" t="str">
        <f>IF('04.04_PLANO DE TRABALHO'!DR16="",H109,'04.04_PLANO DE TRABALHO'!DR16)</f>
        <v>Início</v>
      </c>
      <c r="I110">
        <f>IF('04.04_PLANO DE TRABALHO'!DS16="",I109,'04.04_PLANO DE TRABALHO'!DS16)</f>
        <v>0</v>
      </c>
      <c r="J110">
        <f>IF('04.04_PLANO DE TRABALHO'!DT16="",J109,'04.04_PLANO DE TRABALHO'!DT16)</f>
        <v>0</v>
      </c>
      <c r="K110" t="str">
        <f>IF('04.04_PLANO DE TRABALHO'!DU16="",K109,'04.04_PLANO DE TRABALHO'!DU16)</f>
        <v>Fim</v>
      </c>
      <c r="L110">
        <f>IF('04.04_PLANO DE TRABALHO'!DV16="",L109,'04.04_PLANO DE TRABALHO'!DV16)</f>
        <v>0</v>
      </c>
      <c r="M110">
        <f>IF('04.04_PLANO DE TRABALHO'!DW16="",M109,'04.04_PLANO DE TRABALHO'!DW16)</f>
        <v>0</v>
      </c>
      <c r="N110" t="str">
        <f>IF('04.04_PLANO DE TRABALHO'!DX16="",N109,'04.04_PLANO DE TRABALHO'!DX16)</f>
        <v>3.1.2</v>
      </c>
      <c r="O110">
        <f>IF('04.04_PLANO DE TRABALHO'!DY16="",O109,'04.04_PLANO DE TRABALHO'!DY16)</f>
        <v>0</v>
      </c>
      <c r="P110">
        <f>IF('04.04_PLANO DE TRABALHO'!DZ16="",P109,'04.04_PLANO DE TRABALHO'!DZ16)</f>
        <v>0</v>
      </c>
      <c r="Q110" t="str">
        <f>IF('04.04_PLANO DE TRABALHO'!EA16="",Q109,'04.04_PLANO DE TRABALHO'!EA16)</f>
        <v>SubAtividade</v>
      </c>
      <c r="R110">
        <f>IF('04.04_PLANO DE TRABALHO'!EB16="",R109,'04.04_PLANO DE TRABALHO'!EB16)</f>
        <v>0</v>
      </c>
      <c r="S110">
        <f>IF('04.04_PLANO DE TRABALHO'!EC16="",S109,'04.04_PLANO DE TRABALHO'!EC16)</f>
        <v>0</v>
      </c>
      <c r="T110">
        <f>IF('04.04_PLANO DE TRABALHO'!ED16="",T109,'04.04_PLANO DE TRABALHO'!ED16)</f>
        <v>0</v>
      </c>
      <c r="U110">
        <f>IF('04.04_PLANO DE TRABALHO'!EE16="",U109,'04.04_PLANO DE TRABALHO'!EE16)</f>
        <v>0</v>
      </c>
      <c r="V110">
        <f>IF('04.04_PLANO DE TRABALHO'!EF16="",V109,'04.04_PLANO DE TRABALHO'!EF16)</f>
        <v>0</v>
      </c>
      <c r="W110" t="str">
        <f>IF('04.04_PLANO DE TRABALHO'!EG16="",W109,'04.04_PLANO DE TRABALHO'!EG16)</f>
        <v>Despesa</v>
      </c>
      <c r="X110">
        <f>IF('04.04_PLANO DE TRABALHO'!EH16="",X109,'04.04_PLANO DE TRABALHO'!EH16)</f>
        <v>0</v>
      </c>
      <c r="Y110">
        <f>IF('04.04_PLANO DE TRABALHO'!EI16="",Y109,'04.04_PLANO DE TRABALHO'!EI16)</f>
        <v>0</v>
      </c>
      <c r="Z110">
        <f>IF('04.04_PLANO DE TRABALHO'!EJ16="",Z109,'04.04_PLANO DE TRABALHO'!EJ16)</f>
        <v>0</v>
      </c>
      <c r="AA110">
        <f>IF('04.04_PLANO DE TRABALHO'!EK16="",AA109,'04.04_PLANO DE TRABALHO'!EK16)</f>
        <v>0</v>
      </c>
      <c r="AB110">
        <f>IF('04.04_PLANO DE TRABALHO'!EL16="",AB109,'04.04_PLANO DE TRABALHO'!EL16)</f>
        <v>0</v>
      </c>
      <c r="AC110">
        <f>IF('04.04_PLANO DE TRABALHO'!EM16="",AC109,'04.04_PLANO DE TRABALHO'!EM16)</f>
        <v>0</v>
      </c>
      <c r="AD110" t="str">
        <f>IF('04.04_PLANO DE TRABALHO'!EN16="",AD109,'04.04_PLANO DE TRABALHO'!EN16)</f>
        <v>Categoria</v>
      </c>
      <c r="AE110">
        <f>IF('04.04_PLANO DE TRABALHO'!EO16="",AE109,'04.04_PLANO DE TRABALHO'!EO16)</f>
        <v>0</v>
      </c>
      <c r="AF110">
        <f>IF('04.04_PLANO DE TRABALHO'!EP16="",AF109,'04.04_PLANO DE TRABALHO'!EP16)</f>
        <v>0</v>
      </c>
      <c r="AG110">
        <f>IF('04.04_PLANO DE TRABALHO'!EQ16="",AG109,'04.04_PLANO DE TRABALHO'!EQ16)</f>
        <v>0</v>
      </c>
      <c r="AH110">
        <f>IF('04.04_PLANO DE TRABALHO'!ER16="",AH109,'04.04_PLANO DE TRABALHO'!ER16)</f>
        <v>0</v>
      </c>
      <c r="AI110">
        <f>IF('04.04_PLANO DE TRABALHO'!ES16="",AI109,'04.04_PLANO DE TRABALHO'!ES16)</f>
        <v>0</v>
      </c>
      <c r="AJ110">
        <f>IF('04.04_PLANO DE TRABALHO'!ET16="",AJ109,'04.04_PLANO DE TRABALHO'!ET16)</f>
        <v>0</v>
      </c>
      <c r="AK110">
        <f>IF('04.04_PLANO DE TRABALHO'!EU16="",AK109,'04.04_PLANO DE TRABALHO'!EU16)</f>
        <v>0</v>
      </c>
      <c r="AL110" t="str">
        <f>IF('04.04_PLANO DE TRABALHO'!EV16="",AL109,'04.04_PLANO DE TRABALHO'!EV16)</f>
        <v>Subcategoria</v>
      </c>
      <c r="AM110">
        <f>IF('04.04_PLANO DE TRABALHO'!EW16="",AM109,'04.04_PLANO DE TRABALHO'!EW16)</f>
        <v>0</v>
      </c>
      <c r="AN110">
        <f>IF('04.04_PLANO DE TRABALHO'!EX16="",AN109,'04.04_PLANO DE TRABALHO'!EX16)</f>
        <v>0</v>
      </c>
      <c r="AO110">
        <f>IF('04.04_PLANO DE TRABALHO'!EY16="",AO109,'04.04_PLANO DE TRABALHO'!EY16)</f>
        <v>0</v>
      </c>
      <c r="AP110">
        <f>IF('04.04_PLANO DE TRABALHO'!EZ16="",AP109,'04.04_PLANO DE TRABALHO'!EZ16)</f>
        <v>0</v>
      </c>
      <c r="AQ110" t="str">
        <f>IF('04.04_PLANO DE TRABALHO'!FA16="",AQ109,'04.04_PLANO DE TRABALHO'!FA16)</f>
        <v>Fonte*</v>
      </c>
      <c r="AR110">
        <f>IF('04.04_PLANO DE TRABALHO'!FB16="",AR109,'04.04_PLANO DE TRABALHO'!FB16)</f>
        <v>0</v>
      </c>
      <c r="AS110">
        <f>IF('04.04_PLANO DE TRABALHO'!FC16="",AS109,'04.04_PLANO DE TRABALHO'!FC16)</f>
        <v>0</v>
      </c>
      <c r="AT110">
        <f>IF('04.04_PLANO DE TRABALHO'!FD16="",AT109,'04.04_PLANO DE TRABALHO'!FD16)</f>
        <v>0</v>
      </c>
      <c r="AU110" t="str">
        <f>IF('04.04_PLANO DE TRABALHO'!FE16="",AU109,'04.04_PLANO DE TRABALHO'!FE16)</f>
        <v>Unid</v>
      </c>
      <c r="AV110">
        <f>IF('04.04_PLANO DE TRABALHO'!FF16="",AV109,'04.04_PLANO DE TRABALHO'!FF16)</f>
        <v>0</v>
      </c>
      <c r="AW110" t="str">
        <f>IF('04.04_PLANO DE TRABALHO'!FG16="",AW109,'04.04_PLANO DE TRABALHO'!FG16)</f>
        <v>Valor 
Unit</v>
      </c>
      <c r="AX110">
        <f>IF('04.04_PLANO DE TRABALHO'!FH16="",AX109,'04.04_PLANO DE TRABALHO'!FH16)</f>
        <v>0</v>
      </c>
      <c r="AY110">
        <f>IF('04.04_PLANO DE TRABALHO'!FI16="",AY109,'04.04_PLANO DE TRABALHO'!FI16)</f>
        <v>0</v>
      </c>
      <c r="AZ110" t="str">
        <f>IF('04.04_PLANO DE TRABALHO'!FJ16="",AZ109,'04.04_PLANO DE TRABALHO'!FJ16)</f>
        <v>Qtde</v>
      </c>
      <c r="BA110">
        <f>IF('04.04_PLANO DE TRABALHO'!FK16="",BA109,'04.04_PLANO DE TRABALHO'!FK16)</f>
        <v>0</v>
      </c>
      <c r="BB110">
        <f>IF('04.04_PLANO DE TRABALHO'!FL16="",BB109,'04.04_PLANO DE TRABALHO'!FL16)</f>
        <v>0</v>
      </c>
      <c r="BD110" t="str">
        <v>Território e Parcerias</v>
      </c>
      <c r="BE110" t="str">
        <v>3.1</v>
      </c>
      <c r="BF110">
        <v>0</v>
      </c>
      <c r="BG110" t="str">
        <v>Atividade</v>
      </c>
      <c r="BH110">
        <v>0</v>
      </c>
      <c r="BI110">
        <v>0</v>
      </c>
      <c r="BJ110" t="str">
        <v>Início</v>
      </c>
      <c r="BK110">
        <v>0</v>
      </c>
      <c r="BL110">
        <v>0</v>
      </c>
      <c r="BM110" t="str">
        <v>Fim</v>
      </c>
      <c r="BN110">
        <v>0</v>
      </c>
      <c r="BO110">
        <v>0</v>
      </c>
      <c r="BP110" t="str">
        <v>Total da SubAtividade:</v>
      </c>
      <c r="BQ110">
        <v>0</v>
      </c>
      <c r="BR110">
        <v>0</v>
      </c>
      <c r="BS110" t="str">
        <v>SubAtividade</v>
      </c>
      <c r="BT110">
        <v>0</v>
      </c>
      <c r="BU110">
        <v>0</v>
      </c>
      <c r="BV110">
        <v>0</v>
      </c>
      <c r="BW110">
        <v>0</v>
      </c>
      <c r="BX110">
        <v>0</v>
      </c>
      <c r="BY110" t="str">
        <v>Despesa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 t="str">
        <v>Categoria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 t="str">
        <v>Subcategoria</v>
      </c>
      <c r="CO110">
        <v>0</v>
      </c>
      <c r="CP110">
        <v>0</v>
      </c>
      <c r="CQ110">
        <v>0</v>
      </c>
      <c r="CR110">
        <v>0</v>
      </c>
      <c r="CS110" t="str">
        <v>Fonte*</v>
      </c>
      <c r="CT110">
        <v>0</v>
      </c>
      <c r="CU110">
        <v>0</v>
      </c>
      <c r="CV110">
        <v>0</v>
      </c>
      <c r="CW110" t="str">
        <v>Unid</v>
      </c>
      <c r="CX110">
        <v>0</v>
      </c>
      <c r="CY110" t="str">
        <v>Valor 
Unit</v>
      </c>
      <c r="CZ110">
        <v>0</v>
      </c>
      <c r="DA110">
        <v>0</v>
      </c>
      <c r="DB110" t="str">
        <v>Qtde</v>
      </c>
      <c r="DC110">
        <v>0</v>
      </c>
      <c r="DD110">
        <v>0</v>
      </c>
      <c r="DF110" t="str">
        <v>Território e Parcerias</v>
      </c>
      <c r="DG110" t="str">
        <v>3.2</v>
      </c>
      <c r="DH110">
        <v>0</v>
      </c>
      <c r="DI110" t="str">
        <v>Atividade</v>
      </c>
      <c r="DJ110">
        <v>0</v>
      </c>
      <c r="DK110">
        <v>0</v>
      </c>
      <c r="DL110" t="str">
        <v>Início</v>
      </c>
      <c r="DM110">
        <v>0</v>
      </c>
      <c r="DN110">
        <v>0</v>
      </c>
      <c r="DO110" t="str">
        <v>Fim</v>
      </c>
      <c r="DP110">
        <v>0</v>
      </c>
      <c r="DQ110">
        <v>0</v>
      </c>
      <c r="DR110" t="str">
        <v>3.2.1</v>
      </c>
      <c r="DS110">
        <v>0</v>
      </c>
      <c r="DT110">
        <v>0</v>
      </c>
      <c r="DU110" t="str">
        <v>SubAtividade</v>
      </c>
      <c r="DV110">
        <v>0</v>
      </c>
      <c r="DW110">
        <v>0</v>
      </c>
      <c r="DX110">
        <v>0</v>
      </c>
      <c r="DY110">
        <v>0</v>
      </c>
      <c r="DZ110">
        <v>0</v>
      </c>
      <c r="EA110" t="str">
        <v>Despesa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 t="str">
        <v>Categoria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 t="str">
        <v>Subcategoria</v>
      </c>
      <c r="EQ110">
        <v>0</v>
      </c>
      <c r="ER110">
        <v>0</v>
      </c>
      <c r="ES110">
        <v>0</v>
      </c>
      <c r="ET110">
        <v>0</v>
      </c>
      <c r="EU110" t="str">
        <v>Fonte*</v>
      </c>
      <c r="EV110">
        <v>0</v>
      </c>
      <c r="EW110">
        <v>0</v>
      </c>
      <c r="EX110">
        <v>0</v>
      </c>
      <c r="EY110" t="str">
        <v>Unid</v>
      </c>
      <c r="EZ110">
        <v>0</v>
      </c>
      <c r="FA110" t="str">
        <v>Valor 
Unit</v>
      </c>
      <c r="FB110">
        <v>0</v>
      </c>
      <c r="FC110">
        <v>0</v>
      </c>
      <c r="FD110" t="str">
        <v>Qtde</v>
      </c>
      <c r="FE110">
        <v>0</v>
      </c>
      <c r="FF110">
        <v>0</v>
      </c>
      <c r="FH110" t="str">
        <v>Território e Parcerias</v>
      </c>
      <c r="FI110" t="str">
        <v>3.3</v>
      </c>
      <c r="FJ110">
        <v>0</v>
      </c>
      <c r="FK110" t="str">
        <v>Atividade</v>
      </c>
      <c r="FL110">
        <v>0</v>
      </c>
      <c r="FM110">
        <v>0</v>
      </c>
      <c r="FN110" t="str">
        <v>Início</v>
      </c>
      <c r="FO110">
        <v>0</v>
      </c>
      <c r="FP110">
        <v>0</v>
      </c>
      <c r="FQ110" t="str">
        <v>Fim</v>
      </c>
      <c r="FR110">
        <v>0</v>
      </c>
      <c r="FS110">
        <v>0</v>
      </c>
      <c r="FT110" t="str">
        <v>3.3.3</v>
      </c>
      <c r="FU110">
        <v>0</v>
      </c>
      <c r="FV110">
        <v>0</v>
      </c>
      <c r="FW110" t="str">
        <v>SubAtividade</v>
      </c>
      <c r="FX110">
        <v>0</v>
      </c>
      <c r="FY110">
        <v>0</v>
      </c>
      <c r="FZ110">
        <v>0</v>
      </c>
      <c r="GA110">
        <v>0</v>
      </c>
      <c r="GB110">
        <v>0</v>
      </c>
      <c r="GC110" t="str">
        <v>Despesa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 t="str">
        <v>Categoria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0</v>
      </c>
      <c r="GR110" t="str">
        <v>Subcategoria</v>
      </c>
      <c r="GS110">
        <v>0</v>
      </c>
      <c r="GT110">
        <v>0</v>
      </c>
      <c r="GU110">
        <v>0</v>
      </c>
      <c r="GV110">
        <v>0</v>
      </c>
      <c r="GW110" t="str">
        <v>Fonte*</v>
      </c>
      <c r="GX110">
        <v>0</v>
      </c>
      <c r="GY110">
        <v>0</v>
      </c>
      <c r="GZ110">
        <v>0</v>
      </c>
      <c r="HA110" t="str">
        <v>Unid</v>
      </c>
      <c r="HB110">
        <v>0</v>
      </c>
      <c r="HC110" t="str">
        <v>Valor 
Unit</v>
      </c>
      <c r="HD110">
        <v>0</v>
      </c>
      <c r="HE110">
        <v>0</v>
      </c>
      <c r="HF110" t="str">
        <v>Qtde</v>
      </c>
      <c r="HG110">
        <v>0</v>
      </c>
      <c r="HH110">
        <v>0</v>
      </c>
    </row>
    <row r="111" spans="1:216" x14ac:dyDescent="0.25">
      <c r="A111">
        <v>8</v>
      </c>
      <c r="B111" t="str">
        <f>'04.04_PLANO DE TRABALHO'!$EA$7</f>
        <v>Território e Parcerias</v>
      </c>
      <c r="C111" t="str">
        <f>IF('04.04_PLANO DE TRABALHO'!DM17="",C110,'04.04_PLANO DE TRABALHO'!DM17)</f>
        <v>3.1</v>
      </c>
      <c r="D111">
        <f>IF('04.04_PLANO DE TRABALHO'!DN17="",D110,'04.04_PLANO DE TRABALHO'!DN17)</f>
        <v>0</v>
      </c>
      <c r="E111" t="str">
        <f>IF(OR('04.04_PLANO DE TRABALHO'!DO17="",'04.04_PLANO DE TRABALHO'!DO17="Realizado",'04.04_PLANO DE TRABALHO'!DO17="Planejado"),E110,'04.04_PLANO DE TRABALHO'!DO17)</f>
        <v>Atividade</v>
      </c>
      <c r="F111">
        <f>IF('04.04_PLANO DE TRABALHO'!DP17="",F110,'04.04_PLANO DE TRABALHO'!DP17)</f>
        <v>0</v>
      </c>
      <c r="G111">
        <f>IF('04.04_PLANO DE TRABALHO'!DQ17="",G110,'04.04_PLANO DE TRABALHO'!DQ17)</f>
        <v>0</v>
      </c>
      <c r="H111" t="str">
        <f>IF('04.04_PLANO DE TRABALHO'!DR17="",H110,'04.04_PLANO DE TRABALHO'!DR17)</f>
        <v>Início</v>
      </c>
      <c r="I111">
        <f>IF('04.04_PLANO DE TRABALHO'!DS17="",I110,'04.04_PLANO DE TRABALHO'!DS17)</f>
        <v>0</v>
      </c>
      <c r="J111">
        <f>IF('04.04_PLANO DE TRABALHO'!DT17="",J110,'04.04_PLANO DE TRABALHO'!DT17)</f>
        <v>0</v>
      </c>
      <c r="K111" t="str">
        <f>IF('04.04_PLANO DE TRABALHO'!DU17="",K110,'04.04_PLANO DE TRABALHO'!DU17)</f>
        <v>Fim</v>
      </c>
      <c r="L111">
        <f>IF('04.04_PLANO DE TRABALHO'!DV17="",L110,'04.04_PLANO DE TRABALHO'!DV17)</f>
        <v>0</v>
      </c>
      <c r="M111">
        <f>IF('04.04_PLANO DE TRABALHO'!DW17="",M110,'04.04_PLANO DE TRABALHO'!DW17)</f>
        <v>0</v>
      </c>
      <c r="N111" t="str">
        <f>IF('04.04_PLANO DE TRABALHO'!DX17="",N110,'04.04_PLANO DE TRABALHO'!DX17)</f>
        <v>3.1.2</v>
      </c>
      <c r="O111">
        <f>IF('04.04_PLANO DE TRABALHO'!DY17="",O110,'04.04_PLANO DE TRABALHO'!DY17)</f>
        <v>0</v>
      </c>
      <c r="P111">
        <f>IF('04.04_PLANO DE TRABALHO'!DZ17="",P110,'04.04_PLANO DE TRABALHO'!DZ17)</f>
        <v>0</v>
      </c>
      <c r="Q111" t="str">
        <f>IF('04.04_PLANO DE TRABALHO'!EA17="",Q110,'04.04_PLANO DE TRABALHO'!EA17)</f>
        <v>SubAtividade</v>
      </c>
      <c r="R111">
        <f>IF('04.04_PLANO DE TRABALHO'!EB17="",R110,'04.04_PLANO DE TRABALHO'!EB17)</f>
        <v>0</v>
      </c>
      <c r="S111">
        <f>IF('04.04_PLANO DE TRABALHO'!EC17="",S110,'04.04_PLANO DE TRABALHO'!EC17)</f>
        <v>0</v>
      </c>
      <c r="T111">
        <f>IF('04.04_PLANO DE TRABALHO'!ED17="",T110,'04.04_PLANO DE TRABALHO'!ED17)</f>
        <v>0</v>
      </c>
      <c r="U111">
        <f>IF('04.04_PLANO DE TRABALHO'!EE17="",U110,'04.04_PLANO DE TRABALHO'!EE17)</f>
        <v>0</v>
      </c>
      <c r="V111">
        <f>IF('04.04_PLANO DE TRABALHO'!EF17="",V110,'04.04_PLANO DE TRABALHO'!EF17)</f>
        <v>0</v>
      </c>
      <c r="W111" t="str">
        <f>IF('04.04_PLANO DE TRABALHO'!EG17="",W110,'04.04_PLANO DE TRABALHO'!EG17)</f>
        <v>Despesa</v>
      </c>
      <c r="X111">
        <f>IF('04.04_PLANO DE TRABALHO'!EH17="",X110,'04.04_PLANO DE TRABALHO'!EH17)</f>
        <v>0</v>
      </c>
      <c r="Y111">
        <f>IF('04.04_PLANO DE TRABALHO'!EI17="",Y110,'04.04_PLANO DE TRABALHO'!EI17)</f>
        <v>0</v>
      </c>
      <c r="Z111">
        <f>IF('04.04_PLANO DE TRABALHO'!EJ17="",Z110,'04.04_PLANO DE TRABALHO'!EJ17)</f>
        <v>0</v>
      </c>
      <c r="AA111">
        <f>IF('04.04_PLANO DE TRABALHO'!EK17="",AA110,'04.04_PLANO DE TRABALHO'!EK17)</f>
        <v>0</v>
      </c>
      <c r="AB111">
        <f>IF('04.04_PLANO DE TRABALHO'!EL17="",AB110,'04.04_PLANO DE TRABALHO'!EL17)</f>
        <v>0</v>
      </c>
      <c r="AC111">
        <f>IF('04.04_PLANO DE TRABALHO'!EM17="",AC110,'04.04_PLANO DE TRABALHO'!EM17)</f>
        <v>0</v>
      </c>
      <c r="AD111" t="str">
        <f>IF('04.04_PLANO DE TRABALHO'!EN17="",AD110,'04.04_PLANO DE TRABALHO'!EN17)</f>
        <v>Categoria</v>
      </c>
      <c r="AE111">
        <f>IF('04.04_PLANO DE TRABALHO'!EO17="",AE110,'04.04_PLANO DE TRABALHO'!EO17)</f>
        <v>0</v>
      </c>
      <c r="AF111">
        <f>IF('04.04_PLANO DE TRABALHO'!EP17="",AF110,'04.04_PLANO DE TRABALHO'!EP17)</f>
        <v>0</v>
      </c>
      <c r="AG111">
        <f>IF('04.04_PLANO DE TRABALHO'!EQ17="",AG110,'04.04_PLANO DE TRABALHO'!EQ17)</f>
        <v>0</v>
      </c>
      <c r="AH111">
        <f>IF('04.04_PLANO DE TRABALHO'!ER17="",AH110,'04.04_PLANO DE TRABALHO'!ER17)</f>
        <v>0</v>
      </c>
      <c r="AI111">
        <f>IF('04.04_PLANO DE TRABALHO'!ES17="",AI110,'04.04_PLANO DE TRABALHO'!ES17)</f>
        <v>0</v>
      </c>
      <c r="AJ111">
        <f>IF('04.04_PLANO DE TRABALHO'!ET17="",AJ110,'04.04_PLANO DE TRABALHO'!ET17)</f>
        <v>0</v>
      </c>
      <c r="AK111">
        <f>IF('04.04_PLANO DE TRABALHO'!EU17="",AK110,'04.04_PLANO DE TRABALHO'!EU17)</f>
        <v>0</v>
      </c>
      <c r="AL111" t="str">
        <f>IF('04.04_PLANO DE TRABALHO'!EV17="",AL110,'04.04_PLANO DE TRABALHO'!EV17)</f>
        <v>Subcategoria</v>
      </c>
      <c r="AM111">
        <f>IF('04.04_PLANO DE TRABALHO'!EW17="",AM110,'04.04_PLANO DE TRABALHO'!EW17)</f>
        <v>0</v>
      </c>
      <c r="AN111">
        <f>IF('04.04_PLANO DE TRABALHO'!EX17="",AN110,'04.04_PLANO DE TRABALHO'!EX17)</f>
        <v>0</v>
      </c>
      <c r="AO111">
        <f>IF('04.04_PLANO DE TRABALHO'!EY17="",AO110,'04.04_PLANO DE TRABALHO'!EY17)</f>
        <v>0</v>
      </c>
      <c r="AP111">
        <f>IF('04.04_PLANO DE TRABALHO'!EZ17="",AP110,'04.04_PLANO DE TRABALHO'!EZ17)</f>
        <v>0</v>
      </c>
      <c r="AQ111" t="str">
        <f>IF('04.04_PLANO DE TRABALHO'!FA17="",AQ110,'04.04_PLANO DE TRABALHO'!FA17)</f>
        <v>Fonte*</v>
      </c>
      <c r="AR111">
        <f>IF('04.04_PLANO DE TRABALHO'!FB17="",AR110,'04.04_PLANO DE TRABALHO'!FB17)</f>
        <v>0</v>
      </c>
      <c r="AS111">
        <f>IF('04.04_PLANO DE TRABALHO'!FC17="",AS110,'04.04_PLANO DE TRABALHO'!FC17)</f>
        <v>0</v>
      </c>
      <c r="AT111">
        <f>IF('04.04_PLANO DE TRABALHO'!FD17="",AT110,'04.04_PLANO DE TRABALHO'!FD17)</f>
        <v>0</v>
      </c>
      <c r="AU111" t="str">
        <f>IF('04.04_PLANO DE TRABALHO'!FE17="",AU110,'04.04_PLANO DE TRABALHO'!FE17)</f>
        <v>Unid</v>
      </c>
      <c r="AV111">
        <f>IF('04.04_PLANO DE TRABALHO'!FF17="",AV110,'04.04_PLANO DE TRABALHO'!FF17)</f>
        <v>0</v>
      </c>
      <c r="AW111" t="str">
        <f>IF('04.04_PLANO DE TRABALHO'!FG17="",AW110,'04.04_PLANO DE TRABALHO'!FG17)</f>
        <v>Valor 
Unit</v>
      </c>
      <c r="AX111">
        <f>IF('04.04_PLANO DE TRABALHO'!FH17="",AX110,'04.04_PLANO DE TRABALHO'!FH17)</f>
        <v>0</v>
      </c>
      <c r="AY111">
        <f>IF('04.04_PLANO DE TRABALHO'!FI17="",AY110,'04.04_PLANO DE TRABALHO'!FI17)</f>
        <v>0</v>
      </c>
      <c r="AZ111" t="str">
        <f>IF('04.04_PLANO DE TRABALHO'!FJ17="",AZ110,'04.04_PLANO DE TRABALHO'!FJ17)</f>
        <v>Qtde</v>
      </c>
      <c r="BA111">
        <f>IF('04.04_PLANO DE TRABALHO'!FK17="",BA110,'04.04_PLANO DE TRABALHO'!FK17)</f>
        <v>0</v>
      </c>
      <c r="BB111">
        <f>IF('04.04_PLANO DE TRABALHO'!FL17="",BB110,'04.04_PLANO DE TRABALHO'!FL17)</f>
        <v>0</v>
      </c>
      <c r="BD111" t="str">
        <v>Território e Parcerias</v>
      </c>
      <c r="BE111" t="str">
        <v>Cod</v>
      </c>
      <c r="BF111">
        <v>0</v>
      </c>
      <c r="BG111" t="str">
        <v>Atividade</v>
      </c>
      <c r="BH111">
        <v>0</v>
      </c>
      <c r="BI111">
        <v>0</v>
      </c>
      <c r="BJ111" t="str">
        <v>Início</v>
      </c>
      <c r="BK111">
        <v>0</v>
      </c>
      <c r="BL111">
        <v>0</v>
      </c>
      <c r="BM111" t="str">
        <v>Fim</v>
      </c>
      <c r="BN111">
        <v>0</v>
      </c>
      <c r="BO111">
        <v>0</v>
      </c>
      <c r="BP111" t="str">
        <v>Cod</v>
      </c>
      <c r="BQ111">
        <v>0</v>
      </c>
      <c r="BR111">
        <v>0</v>
      </c>
      <c r="BS111" t="str">
        <v>SubAtividade</v>
      </c>
      <c r="BT111">
        <v>0</v>
      </c>
      <c r="BU111">
        <v>0</v>
      </c>
      <c r="BV111">
        <v>0</v>
      </c>
      <c r="BW111">
        <v>0</v>
      </c>
      <c r="BX111">
        <v>0</v>
      </c>
      <c r="BY111" t="str">
        <v>Despesa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 t="str">
        <v>Categoria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 t="str">
        <v>Subcategoria</v>
      </c>
      <c r="CO111">
        <v>0</v>
      </c>
      <c r="CP111">
        <v>0</v>
      </c>
      <c r="CQ111">
        <v>0</v>
      </c>
      <c r="CR111">
        <v>0</v>
      </c>
      <c r="CS111" t="str">
        <v>Fonte*</v>
      </c>
      <c r="CT111">
        <v>0</v>
      </c>
      <c r="CU111">
        <v>0</v>
      </c>
      <c r="CV111">
        <v>0</v>
      </c>
      <c r="CW111" t="str">
        <v>Unid</v>
      </c>
      <c r="CX111">
        <v>0</v>
      </c>
      <c r="CY111" t="str">
        <v>Valor 
Unit</v>
      </c>
      <c r="CZ111">
        <v>0</v>
      </c>
      <c r="DA111">
        <v>0</v>
      </c>
      <c r="DB111" t="str">
        <v>Qtde</v>
      </c>
      <c r="DC111">
        <v>0</v>
      </c>
      <c r="DD111" t="str">
        <v>Valor Total</v>
      </c>
      <c r="DF111" t="str">
        <v>Território e Parcerias</v>
      </c>
      <c r="DG111" t="str">
        <v>3.2</v>
      </c>
      <c r="DH111">
        <v>0</v>
      </c>
      <c r="DI111" t="str">
        <v>Atividade</v>
      </c>
      <c r="DJ111">
        <v>0</v>
      </c>
      <c r="DK111">
        <v>0</v>
      </c>
      <c r="DL111" t="str">
        <v>Início</v>
      </c>
      <c r="DM111">
        <v>0</v>
      </c>
      <c r="DN111">
        <v>0</v>
      </c>
      <c r="DO111" t="str">
        <v>Fim</v>
      </c>
      <c r="DP111">
        <v>0</v>
      </c>
      <c r="DQ111">
        <v>0</v>
      </c>
      <c r="DR111" t="str">
        <v>Total da SubAtividade:</v>
      </c>
      <c r="DS111">
        <v>0</v>
      </c>
      <c r="DT111">
        <v>0</v>
      </c>
      <c r="DU111" t="str">
        <v>SubAtividade</v>
      </c>
      <c r="DV111">
        <v>0</v>
      </c>
      <c r="DW111">
        <v>0</v>
      </c>
      <c r="DX111">
        <v>0</v>
      </c>
      <c r="DY111">
        <v>0</v>
      </c>
      <c r="DZ111">
        <v>0</v>
      </c>
      <c r="EA111" t="str">
        <v>Despesa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 t="str">
        <v>Categoria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 t="str">
        <v>Subcategoria</v>
      </c>
      <c r="EQ111">
        <v>0</v>
      </c>
      <c r="ER111">
        <v>0</v>
      </c>
      <c r="ES111">
        <v>0</v>
      </c>
      <c r="ET111">
        <v>0</v>
      </c>
      <c r="EU111" t="str">
        <v>Fonte*</v>
      </c>
      <c r="EV111">
        <v>0</v>
      </c>
      <c r="EW111">
        <v>0</v>
      </c>
      <c r="EX111">
        <v>0</v>
      </c>
      <c r="EY111" t="str">
        <v>Unid</v>
      </c>
      <c r="EZ111">
        <v>0</v>
      </c>
      <c r="FA111" t="str">
        <v>Valor 
Unit</v>
      </c>
      <c r="FB111">
        <v>0</v>
      </c>
      <c r="FC111">
        <v>0</v>
      </c>
      <c r="FD111" t="str">
        <v>Qtde</v>
      </c>
      <c r="FE111">
        <v>0</v>
      </c>
      <c r="FF111">
        <v>0</v>
      </c>
      <c r="FH111" t="str">
        <v>Território e Parcerias</v>
      </c>
      <c r="FI111" t="str">
        <v>3.3</v>
      </c>
      <c r="FJ111">
        <v>0</v>
      </c>
      <c r="FK111" t="str">
        <v>Atividade</v>
      </c>
      <c r="FL111">
        <v>0</v>
      </c>
      <c r="FM111">
        <v>0</v>
      </c>
      <c r="FN111" t="str">
        <v>Início</v>
      </c>
      <c r="FO111">
        <v>0</v>
      </c>
      <c r="FP111">
        <v>0</v>
      </c>
      <c r="FQ111" t="str">
        <v>Fim</v>
      </c>
      <c r="FR111">
        <v>0</v>
      </c>
      <c r="FS111">
        <v>0</v>
      </c>
      <c r="FT111" t="str">
        <v>3.3.3</v>
      </c>
      <c r="FU111">
        <v>0</v>
      </c>
      <c r="FV111">
        <v>0</v>
      </c>
      <c r="FW111" t="str">
        <v>SubAtividade</v>
      </c>
      <c r="FX111">
        <v>0</v>
      </c>
      <c r="FY111">
        <v>0</v>
      </c>
      <c r="FZ111">
        <v>0</v>
      </c>
      <c r="GA111">
        <v>0</v>
      </c>
      <c r="GB111">
        <v>0</v>
      </c>
      <c r="GC111" t="str">
        <v>Despesa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 t="str">
        <v>Categoria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 t="str">
        <v>Subcategoria</v>
      </c>
      <c r="GS111">
        <v>0</v>
      </c>
      <c r="GT111">
        <v>0</v>
      </c>
      <c r="GU111">
        <v>0</v>
      </c>
      <c r="GV111">
        <v>0</v>
      </c>
      <c r="GW111" t="str">
        <v>Fonte*</v>
      </c>
      <c r="GX111">
        <v>0</v>
      </c>
      <c r="GY111">
        <v>0</v>
      </c>
      <c r="GZ111">
        <v>0</v>
      </c>
      <c r="HA111" t="str">
        <v>Unid</v>
      </c>
      <c r="HB111">
        <v>0</v>
      </c>
      <c r="HC111" t="str">
        <v>Valor 
Unit</v>
      </c>
      <c r="HD111">
        <v>0</v>
      </c>
      <c r="HE111">
        <v>0</v>
      </c>
      <c r="HF111" t="str">
        <v>Qtde</v>
      </c>
      <c r="HG111">
        <v>0</v>
      </c>
      <c r="HH111">
        <v>0</v>
      </c>
    </row>
    <row r="112" spans="1:216" x14ac:dyDescent="0.25">
      <c r="A112">
        <v>9</v>
      </c>
      <c r="B112" t="str">
        <f>'04.04_PLANO DE TRABALHO'!$EA$7</f>
        <v>Território e Parcerias</v>
      </c>
      <c r="C112" t="str">
        <f>IF('04.04_PLANO DE TRABALHO'!DM18="",C111,'04.04_PLANO DE TRABALHO'!DM18)</f>
        <v>3.1</v>
      </c>
      <c r="D112">
        <f>IF('04.04_PLANO DE TRABALHO'!DN18="",D111,'04.04_PLANO DE TRABALHO'!DN18)</f>
        <v>0</v>
      </c>
      <c r="E112" t="str">
        <f>IF(OR('04.04_PLANO DE TRABALHO'!DO18="",'04.04_PLANO DE TRABALHO'!DO18="Realizado",'04.04_PLANO DE TRABALHO'!DO18="Planejado"),E111,'04.04_PLANO DE TRABALHO'!DO18)</f>
        <v>Atividade</v>
      </c>
      <c r="F112">
        <f>IF('04.04_PLANO DE TRABALHO'!DP18="",F111,'04.04_PLANO DE TRABALHO'!DP18)</f>
        <v>0</v>
      </c>
      <c r="G112">
        <f>IF('04.04_PLANO DE TRABALHO'!DQ18="",G111,'04.04_PLANO DE TRABALHO'!DQ18)</f>
        <v>0</v>
      </c>
      <c r="H112" t="str">
        <f>IF('04.04_PLANO DE TRABALHO'!DR18="",H111,'04.04_PLANO DE TRABALHO'!DR18)</f>
        <v>Início</v>
      </c>
      <c r="I112">
        <f>IF('04.04_PLANO DE TRABALHO'!DS18="",I111,'04.04_PLANO DE TRABALHO'!DS18)</f>
        <v>0</v>
      </c>
      <c r="J112">
        <f>IF('04.04_PLANO DE TRABALHO'!DT18="",J111,'04.04_PLANO DE TRABALHO'!DT18)</f>
        <v>0</v>
      </c>
      <c r="K112" t="str">
        <f>IF('04.04_PLANO DE TRABALHO'!DU18="",K111,'04.04_PLANO DE TRABALHO'!DU18)</f>
        <v>Fim</v>
      </c>
      <c r="L112">
        <f>IF('04.04_PLANO DE TRABALHO'!DV18="",L111,'04.04_PLANO DE TRABALHO'!DV18)</f>
        <v>0</v>
      </c>
      <c r="M112">
        <f>IF('04.04_PLANO DE TRABALHO'!DW18="",M111,'04.04_PLANO DE TRABALHO'!DW18)</f>
        <v>0</v>
      </c>
      <c r="N112" t="str">
        <f>IF('04.04_PLANO DE TRABALHO'!DX18="",N111,'04.04_PLANO DE TRABALHO'!DX18)</f>
        <v>3.1.2</v>
      </c>
      <c r="O112">
        <f>IF('04.04_PLANO DE TRABALHO'!DY18="",O111,'04.04_PLANO DE TRABALHO'!DY18)</f>
        <v>0</v>
      </c>
      <c r="P112">
        <f>IF('04.04_PLANO DE TRABALHO'!DZ18="",P111,'04.04_PLANO DE TRABALHO'!DZ18)</f>
        <v>0</v>
      </c>
      <c r="Q112" t="str">
        <f>IF('04.04_PLANO DE TRABALHO'!EA18="",Q111,'04.04_PLANO DE TRABALHO'!EA18)</f>
        <v>SubAtividade</v>
      </c>
      <c r="R112">
        <f>IF('04.04_PLANO DE TRABALHO'!EB18="",R111,'04.04_PLANO DE TRABALHO'!EB18)</f>
        <v>0</v>
      </c>
      <c r="S112">
        <f>IF('04.04_PLANO DE TRABALHO'!EC18="",S111,'04.04_PLANO DE TRABALHO'!EC18)</f>
        <v>0</v>
      </c>
      <c r="T112">
        <f>IF('04.04_PLANO DE TRABALHO'!ED18="",T111,'04.04_PLANO DE TRABALHO'!ED18)</f>
        <v>0</v>
      </c>
      <c r="U112">
        <f>IF('04.04_PLANO DE TRABALHO'!EE18="",U111,'04.04_PLANO DE TRABALHO'!EE18)</f>
        <v>0</v>
      </c>
      <c r="V112">
        <f>IF('04.04_PLANO DE TRABALHO'!EF18="",V111,'04.04_PLANO DE TRABALHO'!EF18)</f>
        <v>0</v>
      </c>
      <c r="W112" t="str">
        <f>IF('04.04_PLANO DE TRABALHO'!EG18="",W111,'04.04_PLANO DE TRABALHO'!EG18)</f>
        <v>Despesa</v>
      </c>
      <c r="X112">
        <f>IF('04.04_PLANO DE TRABALHO'!EH18="",X111,'04.04_PLANO DE TRABALHO'!EH18)</f>
        <v>0</v>
      </c>
      <c r="Y112">
        <f>IF('04.04_PLANO DE TRABALHO'!EI18="",Y111,'04.04_PLANO DE TRABALHO'!EI18)</f>
        <v>0</v>
      </c>
      <c r="Z112">
        <f>IF('04.04_PLANO DE TRABALHO'!EJ18="",Z111,'04.04_PLANO DE TRABALHO'!EJ18)</f>
        <v>0</v>
      </c>
      <c r="AA112">
        <f>IF('04.04_PLANO DE TRABALHO'!EK18="",AA111,'04.04_PLANO DE TRABALHO'!EK18)</f>
        <v>0</v>
      </c>
      <c r="AB112">
        <f>IF('04.04_PLANO DE TRABALHO'!EL18="",AB111,'04.04_PLANO DE TRABALHO'!EL18)</f>
        <v>0</v>
      </c>
      <c r="AC112">
        <f>IF('04.04_PLANO DE TRABALHO'!EM18="",AC111,'04.04_PLANO DE TRABALHO'!EM18)</f>
        <v>0</v>
      </c>
      <c r="AD112" t="str">
        <f>IF('04.04_PLANO DE TRABALHO'!EN18="",AD111,'04.04_PLANO DE TRABALHO'!EN18)</f>
        <v>Categoria</v>
      </c>
      <c r="AE112">
        <f>IF('04.04_PLANO DE TRABALHO'!EO18="",AE111,'04.04_PLANO DE TRABALHO'!EO18)</f>
        <v>0</v>
      </c>
      <c r="AF112">
        <f>IF('04.04_PLANO DE TRABALHO'!EP18="",AF111,'04.04_PLANO DE TRABALHO'!EP18)</f>
        <v>0</v>
      </c>
      <c r="AG112">
        <f>IF('04.04_PLANO DE TRABALHO'!EQ18="",AG111,'04.04_PLANO DE TRABALHO'!EQ18)</f>
        <v>0</v>
      </c>
      <c r="AH112">
        <f>IF('04.04_PLANO DE TRABALHO'!ER18="",AH111,'04.04_PLANO DE TRABALHO'!ER18)</f>
        <v>0</v>
      </c>
      <c r="AI112">
        <f>IF('04.04_PLANO DE TRABALHO'!ES18="",AI111,'04.04_PLANO DE TRABALHO'!ES18)</f>
        <v>0</v>
      </c>
      <c r="AJ112">
        <f>IF('04.04_PLANO DE TRABALHO'!ET18="",AJ111,'04.04_PLANO DE TRABALHO'!ET18)</f>
        <v>0</v>
      </c>
      <c r="AK112">
        <f>IF('04.04_PLANO DE TRABALHO'!EU18="",AK111,'04.04_PLANO DE TRABALHO'!EU18)</f>
        <v>0</v>
      </c>
      <c r="AL112" t="str">
        <f>IF('04.04_PLANO DE TRABALHO'!EV18="",AL111,'04.04_PLANO DE TRABALHO'!EV18)</f>
        <v>Subcategoria</v>
      </c>
      <c r="AM112">
        <f>IF('04.04_PLANO DE TRABALHO'!EW18="",AM111,'04.04_PLANO DE TRABALHO'!EW18)</f>
        <v>0</v>
      </c>
      <c r="AN112">
        <f>IF('04.04_PLANO DE TRABALHO'!EX18="",AN111,'04.04_PLANO DE TRABALHO'!EX18)</f>
        <v>0</v>
      </c>
      <c r="AO112">
        <f>IF('04.04_PLANO DE TRABALHO'!EY18="",AO111,'04.04_PLANO DE TRABALHO'!EY18)</f>
        <v>0</v>
      </c>
      <c r="AP112">
        <f>IF('04.04_PLANO DE TRABALHO'!EZ18="",AP111,'04.04_PLANO DE TRABALHO'!EZ18)</f>
        <v>0</v>
      </c>
      <c r="AQ112" t="str">
        <f>IF('04.04_PLANO DE TRABALHO'!FA18="",AQ111,'04.04_PLANO DE TRABALHO'!FA18)</f>
        <v>Fonte*</v>
      </c>
      <c r="AR112">
        <f>IF('04.04_PLANO DE TRABALHO'!FB18="",AR111,'04.04_PLANO DE TRABALHO'!FB18)</f>
        <v>0</v>
      </c>
      <c r="AS112">
        <f>IF('04.04_PLANO DE TRABALHO'!FC18="",AS111,'04.04_PLANO DE TRABALHO'!FC18)</f>
        <v>0</v>
      </c>
      <c r="AT112">
        <f>IF('04.04_PLANO DE TRABALHO'!FD18="",AT111,'04.04_PLANO DE TRABALHO'!FD18)</f>
        <v>0</v>
      </c>
      <c r="AU112" t="str">
        <f>IF('04.04_PLANO DE TRABALHO'!FE18="",AU111,'04.04_PLANO DE TRABALHO'!FE18)</f>
        <v>Unid</v>
      </c>
      <c r="AV112">
        <f>IF('04.04_PLANO DE TRABALHO'!FF18="",AV111,'04.04_PLANO DE TRABALHO'!FF18)</f>
        <v>0</v>
      </c>
      <c r="AW112" t="str">
        <f>IF('04.04_PLANO DE TRABALHO'!FG18="",AW111,'04.04_PLANO DE TRABALHO'!FG18)</f>
        <v>Valor 
Unit</v>
      </c>
      <c r="AX112">
        <f>IF('04.04_PLANO DE TRABALHO'!FH18="",AX111,'04.04_PLANO DE TRABALHO'!FH18)</f>
        <v>0</v>
      </c>
      <c r="AY112">
        <f>IF('04.04_PLANO DE TRABALHO'!FI18="",AY111,'04.04_PLANO DE TRABALHO'!FI18)</f>
        <v>0</v>
      </c>
      <c r="AZ112" t="str">
        <f>IF('04.04_PLANO DE TRABALHO'!FJ18="",AZ111,'04.04_PLANO DE TRABALHO'!FJ18)</f>
        <v>Qtde</v>
      </c>
      <c r="BA112">
        <f>IF('04.04_PLANO DE TRABALHO'!FK18="",BA111,'04.04_PLANO DE TRABALHO'!FK18)</f>
        <v>0</v>
      </c>
      <c r="BB112">
        <f>IF('04.04_PLANO DE TRABALHO'!FL18="",BB111,'04.04_PLANO DE TRABALHO'!FL18)</f>
        <v>0</v>
      </c>
      <c r="BD112" t="str">
        <v>Território e Parcerias</v>
      </c>
      <c r="BE112" t="str">
        <v>3.2</v>
      </c>
      <c r="BF112">
        <v>0</v>
      </c>
      <c r="BG112" t="str">
        <v>Atividade</v>
      </c>
      <c r="BH112">
        <v>0</v>
      </c>
      <c r="BI112">
        <v>0</v>
      </c>
      <c r="BJ112" t="str">
        <v>Início</v>
      </c>
      <c r="BK112">
        <v>0</v>
      </c>
      <c r="BL112">
        <v>0</v>
      </c>
      <c r="BM112" t="str">
        <v>Fim</v>
      </c>
      <c r="BN112">
        <v>0</v>
      </c>
      <c r="BO112">
        <v>0</v>
      </c>
      <c r="BP112" t="str">
        <v>3.2.1</v>
      </c>
      <c r="BQ112">
        <v>0</v>
      </c>
      <c r="BR112">
        <v>0</v>
      </c>
      <c r="BS112" t="str">
        <v>SubAtividade</v>
      </c>
      <c r="BT112">
        <v>0</v>
      </c>
      <c r="BU112">
        <v>0</v>
      </c>
      <c r="BV112">
        <v>0</v>
      </c>
      <c r="BW112">
        <v>0</v>
      </c>
      <c r="BX112">
        <v>0</v>
      </c>
      <c r="BY112" t="str">
        <v>Despesa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 t="str">
        <v>Categoria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 t="str">
        <v>Subcategoria</v>
      </c>
      <c r="CO112">
        <v>0</v>
      </c>
      <c r="CP112">
        <v>0</v>
      </c>
      <c r="CQ112">
        <v>0</v>
      </c>
      <c r="CR112">
        <v>0</v>
      </c>
      <c r="CS112" t="str">
        <v>Fonte*</v>
      </c>
      <c r="CT112">
        <v>0</v>
      </c>
      <c r="CU112">
        <v>0</v>
      </c>
      <c r="CV112">
        <v>0</v>
      </c>
      <c r="CW112" t="str">
        <v>Unid</v>
      </c>
      <c r="CX112">
        <v>0</v>
      </c>
      <c r="CY112" t="str">
        <v>Valor 
Unit</v>
      </c>
      <c r="CZ112">
        <v>0</v>
      </c>
      <c r="DA112">
        <v>0</v>
      </c>
      <c r="DB112" t="str">
        <v>Qtde</v>
      </c>
      <c r="DC112">
        <v>0</v>
      </c>
      <c r="DD112">
        <v>0</v>
      </c>
      <c r="DF112" t="str">
        <v>Território e Parcerias</v>
      </c>
      <c r="DG112" t="str">
        <v>3.2</v>
      </c>
      <c r="DH112">
        <v>0</v>
      </c>
      <c r="DI112" t="str">
        <v>Atividade</v>
      </c>
      <c r="DJ112">
        <v>0</v>
      </c>
      <c r="DK112">
        <v>0</v>
      </c>
      <c r="DL112" t="str">
        <v>Início</v>
      </c>
      <c r="DM112">
        <v>0</v>
      </c>
      <c r="DN112">
        <v>0</v>
      </c>
      <c r="DO112" t="str">
        <v>Fim</v>
      </c>
      <c r="DP112">
        <v>0</v>
      </c>
      <c r="DQ112">
        <v>0</v>
      </c>
      <c r="DR112" t="str">
        <v>3.2.2</v>
      </c>
      <c r="DS112">
        <v>0</v>
      </c>
      <c r="DT112">
        <v>0</v>
      </c>
      <c r="DU112" t="str">
        <v>SubAtividade</v>
      </c>
      <c r="DV112">
        <v>0</v>
      </c>
      <c r="DW112">
        <v>0</v>
      </c>
      <c r="DX112">
        <v>0</v>
      </c>
      <c r="DY112">
        <v>0</v>
      </c>
      <c r="DZ112">
        <v>0</v>
      </c>
      <c r="EA112" t="str">
        <v>Despesa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 t="str">
        <v>Categoria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 t="str">
        <v>Subcategoria</v>
      </c>
      <c r="EQ112">
        <v>0</v>
      </c>
      <c r="ER112">
        <v>0</v>
      </c>
      <c r="ES112">
        <v>0</v>
      </c>
      <c r="ET112">
        <v>0</v>
      </c>
      <c r="EU112" t="str">
        <v>Fonte*</v>
      </c>
      <c r="EV112">
        <v>0</v>
      </c>
      <c r="EW112">
        <v>0</v>
      </c>
      <c r="EX112">
        <v>0</v>
      </c>
      <c r="EY112" t="str">
        <v>Unid</v>
      </c>
      <c r="EZ112">
        <v>0</v>
      </c>
      <c r="FA112" t="str">
        <v>Valor 
Unit</v>
      </c>
      <c r="FB112">
        <v>0</v>
      </c>
      <c r="FC112">
        <v>0</v>
      </c>
      <c r="FD112" t="str">
        <v>Qtde</v>
      </c>
      <c r="FE112">
        <v>0</v>
      </c>
      <c r="FF112">
        <v>0</v>
      </c>
      <c r="FH112" t="str">
        <v>Esportes, corpo e movimento</v>
      </c>
      <c r="FI112" t="str">
        <v>4.1</v>
      </c>
      <c r="FJ112">
        <v>0</v>
      </c>
      <c r="FK112" t="str">
        <v>Atividade</v>
      </c>
      <c r="FL112">
        <v>0</v>
      </c>
      <c r="FM112">
        <v>0</v>
      </c>
      <c r="FN112" t="str">
        <v>Início</v>
      </c>
      <c r="FO112">
        <v>0</v>
      </c>
      <c r="FP112">
        <v>0</v>
      </c>
      <c r="FQ112" t="str">
        <v>Fim</v>
      </c>
      <c r="FR112">
        <v>0</v>
      </c>
      <c r="FS112">
        <v>0</v>
      </c>
      <c r="FT112" t="str">
        <v>4.1.1</v>
      </c>
      <c r="FU112">
        <v>0</v>
      </c>
      <c r="FV112">
        <v>0</v>
      </c>
      <c r="FW112" t="str">
        <v>SubAtividade</v>
      </c>
      <c r="FX112">
        <v>0</v>
      </c>
      <c r="FY112">
        <v>0</v>
      </c>
      <c r="FZ112">
        <v>0</v>
      </c>
      <c r="GA112">
        <v>0</v>
      </c>
      <c r="GB112">
        <v>0</v>
      </c>
      <c r="GC112" t="str">
        <v>Despesa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 t="str">
        <v>Categoria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 t="str">
        <v>Subcategoria</v>
      </c>
      <c r="GS112">
        <v>0</v>
      </c>
      <c r="GT112">
        <v>0</v>
      </c>
      <c r="GU112">
        <v>0</v>
      </c>
      <c r="GV112">
        <v>0</v>
      </c>
      <c r="GW112" t="str">
        <v>Fonte*</v>
      </c>
      <c r="GX112">
        <v>0</v>
      </c>
      <c r="GY112">
        <v>0</v>
      </c>
      <c r="GZ112">
        <v>0</v>
      </c>
      <c r="HA112" t="str">
        <v>Unid</v>
      </c>
      <c r="HB112">
        <v>0</v>
      </c>
      <c r="HC112" t="str">
        <v>Valor 
Unit</v>
      </c>
      <c r="HD112">
        <v>0</v>
      </c>
      <c r="HE112">
        <v>0</v>
      </c>
      <c r="HF112" t="str">
        <v>Qtde</v>
      </c>
      <c r="HG112">
        <v>0</v>
      </c>
      <c r="HH112">
        <v>0</v>
      </c>
    </row>
    <row r="113" spans="1:216" x14ac:dyDescent="0.25">
      <c r="A113">
        <v>10</v>
      </c>
      <c r="B113" t="str">
        <f>'04.04_PLANO DE TRABALHO'!$EA$7</f>
        <v>Território e Parcerias</v>
      </c>
      <c r="C113" t="str">
        <f>IF('04.04_PLANO DE TRABALHO'!DM19="",C112,'04.04_PLANO DE TRABALHO'!DM19)</f>
        <v>3.1</v>
      </c>
      <c r="D113">
        <f>IF('04.04_PLANO DE TRABALHO'!DN19="",D112,'04.04_PLANO DE TRABALHO'!DN19)</f>
        <v>0</v>
      </c>
      <c r="E113" t="str">
        <f>IF(OR('04.04_PLANO DE TRABALHO'!DO19="",'04.04_PLANO DE TRABALHO'!DO19="Realizado",'04.04_PLANO DE TRABALHO'!DO19="Planejado"),E112,'04.04_PLANO DE TRABALHO'!DO19)</f>
        <v>Atividade</v>
      </c>
      <c r="F113">
        <f>IF('04.04_PLANO DE TRABALHO'!DP19="",F112,'04.04_PLANO DE TRABALHO'!DP19)</f>
        <v>0</v>
      </c>
      <c r="G113">
        <f>IF('04.04_PLANO DE TRABALHO'!DQ19="",G112,'04.04_PLANO DE TRABALHO'!DQ19)</f>
        <v>0</v>
      </c>
      <c r="H113" t="str">
        <f>IF('04.04_PLANO DE TRABALHO'!DR19="",H112,'04.04_PLANO DE TRABALHO'!DR19)</f>
        <v>Início</v>
      </c>
      <c r="I113">
        <f>IF('04.04_PLANO DE TRABALHO'!DS19="",I112,'04.04_PLANO DE TRABALHO'!DS19)</f>
        <v>0</v>
      </c>
      <c r="J113">
        <f>IF('04.04_PLANO DE TRABALHO'!DT19="",J112,'04.04_PLANO DE TRABALHO'!DT19)</f>
        <v>0</v>
      </c>
      <c r="K113" t="str">
        <f>IF('04.04_PLANO DE TRABALHO'!DU19="",K112,'04.04_PLANO DE TRABALHO'!DU19)</f>
        <v>Fim</v>
      </c>
      <c r="L113">
        <f>IF('04.04_PLANO DE TRABALHO'!DV19="",L112,'04.04_PLANO DE TRABALHO'!DV19)</f>
        <v>0</v>
      </c>
      <c r="M113">
        <f>IF('04.04_PLANO DE TRABALHO'!DW19="",M112,'04.04_PLANO DE TRABALHO'!DW19)</f>
        <v>0</v>
      </c>
      <c r="N113" t="str">
        <f>IF('04.04_PLANO DE TRABALHO'!DX19="",N112,'04.04_PLANO DE TRABALHO'!DX19)</f>
        <v>Total da SubAtividade:</v>
      </c>
      <c r="O113">
        <f>IF('04.04_PLANO DE TRABALHO'!DY19="",O112,'04.04_PLANO DE TRABALHO'!DY19)</f>
        <v>0</v>
      </c>
      <c r="P113">
        <f>IF('04.04_PLANO DE TRABALHO'!DZ19="",P112,'04.04_PLANO DE TRABALHO'!DZ19)</f>
        <v>0</v>
      </c>
      <c r="Q113" t="str">
        <f>IF('04.04_PLANO DE TRABALHO'!EA19="",Q112,'04.04_PLANO DE TRABALHO'!EA19)</f>
        <v>SubAtividade</v>
      </c>
      <c r="R113">
        <f>IF('04.04_PLANO DE TRABALHO'!EB19="",R112,'04.04_PLANO DE TRABALHO'!EB19)</f>
        <v>0</v>
      </c>
      <c r="S113">
        <f>IF('04.04_PLANO DE TRABALHO'!EC19="",S112,'04.04_PLANO DE TRABALHO'!EC19)</f>
        <v>0</v>
      </c>
      <c r="T113">
        <f>IF('04.04_PLANO DE TRABALHO'!ED19="",T112,'04.04_PLANO DE TRABALHO'!ED19)</f>
        <v>0</v>
      </c>
      <c r="U113">
        <f>IF('04.04_PLANO DE TRABALHO'!EE19="",U112,'04.04_PLANO DE TRABALHO'!EE19)</f>
        <v>0</v>
      </c>
      <c r="V113">
        <f>IF('04.04_PLANO DE TRABALHO'!EF19="",V112,'04.04_PLANO DE TRABALHO'!EF19)</f>
        <v>0</v>
      </c>
      <c r="W113" t="str">
        <f>IF('04.04_PLANO DE TRABALHO'!EG19="",W112,'04.04_PLANO DE TRABALHO'!EG19)</f>
        <v>Despesa</v>
      </c>
      <c r="X113">
        <f>IF('04.04_PLANO DE TRABALHO'!EH19="",X112,'04.04_PLANO DE TRABALHO'!EH19)</f>
        <v>0</v>
      </c>
      <c r="Y113">
        <f>IF('04.04_PLANO DE TRABALHO'!EI19="",Y112,'04.04_PLANO DE TRABALHO'!EI19)</f>
        <v>0</v>
      </c>
      <c r="Z113">
        <f>IF('04.04_PLANO DE TRABALHO'!EJ19="",Z112,'04.04_PLANO DE TRABALHO'!EJ19)</f>
        <v>0</v>
      </c>
      <c r="AA113">
        <f>IF('04.04_PLANO DE TRABALHO'!EK19="",AA112,'04.04_PLANO DE TRABALHO'!EK19)</f>
        <v>0</v>
      </c>
      <c r="AB113">
        <f>IF('04.04_PLANO DE TRABALHO'!EL19="",AB112,'04.04_PLANO DE TRABALHO'!EL19)</f>
        <v>0</v>
      </c>
      <c r="AC113">
        <f>IF('04.04_PLANO DE TRABALHO'!EM19="",AC112,'04.04_PLANO DE TRABALHO'!EM19)</f>
        <v>0</v>
      </c>
      <c r="AD113" t="str">
        <f>IF('04.04_PLANO DE TRABALHO'!EN19="",AD112,'04.04_PLANO DE TRABALHO'!EN19)</f>
        <v>Categoria</v>
      </c>
      <c r="AE113">
        <f>IF('04.04_PLANO DE TRABALHO'!EO19="",AE112,'04.04_PLANO DE TRABALHO'!EO19)</f>
        <v>0</v>
      </c>
      <c r="AF113">
        <f>IF('04.04_PLANO DE TRABALHO'!EP19="",AF112,'04.04_PLANO DE TRABALHO'!EP19)</f>
        <v>0</v>
      </c>
      <c r="AG113">
        <f>IF('04.04_PLANO DE TRABALHO'!EQ19="",AG112,'04.04_PLANO DE TRABALHO'!EQ19)</f>
        <v>0</v>
      </c>
      <c r="AH113">
        <f>IF('04.04_PLANO DE TRABALHO'!ER19="",AH112,'04.04_PLANO DE TRABALHO'!ER19)</f>
        <v>0</v>
      </c>
      <c r="AI113">
        <f>IF('04.04_PLANO DE TRABALHO'!ES19="",AI112,'04.04_PLANO DE TRABALHO'!ES19)</f>
        <v>0</v>
      </c>
      <c r="AJ113">
        <f>IF('04.04_PLANO DE TRABALHO'!ET19="",AJ112,'04.04_PLANO DE TRABALHO'!ET19)</f>
        <v>0</v>
      </c>
      <c r="AK113">
        <f>IF('04.04_PLANO DE TRABALHO'!EU19="",AK112,'04.04_PLANO DE TRABALHO'!EU19)</f>
        <v>0</v>
      </c>
      <c r="AL113" t="str">
        <f>IF('04.04_PLANO DE TRABALHO'!EV19="",AL112,'04.04_PLANO DE TRABALHO'!EV19)</f>
        <v>Subcategoria</v>
      </c>
      <c r="AM113">
        <f>IF('04.04_PLANO DE TRABALHO'!EW19="",AM112,'04.04_PLANO DE TRABALHO'!EW19)</f>
        <v>0</v>
      </c>
      <c r="AN113">
        <f>IF('04.04_PLANO DE TRABALHO'!EX19="",AN112,'04.04_PLANO DE TRABALHO'!EX19)</f>
        <v>0</v>
      </c>
      <c r="AO113">
        <f>IF('04.04_PLANO DE TRABALHO'!EY19="",AO112,'04.04_PLANO DE TRABALHO'!EY19)</f>
        <v>0</v>
      </c>
      <c r="AP113">
        <f>IF('04.04_PLANO DE TRABALHO'!EZ19="",AP112,'04.04_PLANO DE TRABALHO'!EZ19)</f>
        <v>0</v>
      </c>
      <c r="AQ113" t="str">
        <f>IF('04.04_PLANO DE TRABALHO'!FA19="",AQ112,'04.04_PLANO DE TRABALHO'!FA19)</f>
        <v>Fonte*</v>
      </c>
      <c r="AR113">
        <f>IF('04.04_PLANO DE TRABALHO'!FB19="",AR112,'04.04_PLANO DE TRABALHO'!FB19)</f>
        <v>0</v>
      </c>
      <c r="AS113">
        <f>IF('04.04_PLANO DE TRABALHO'!FC19="",AS112,'04.04_PLANO DE TRABALHO'!FC19)</f>
        <v>0</v>
      </c>
      <c r="AT113">
        <f>IF('04.04_PLANO DE TRABALHO'!FD19="",AT112,'04.04_PLANO DE TRABALHO'!FD19)</f>
        <v>0</v>
      </c>
      <c r="AU113" t="str">
        <f>IF('04.04_PLANO DE TRABALHO'!FE19="",AU112,'04.04_PLANO DE TRABALHO'!FE19)</f>
        <v>Unid</v>
      </c>
      <c r="AV113">
        <f>IF('04.04_PLANO DE TRABALHO'!FF19="",AV112,'04.04_PLANO DE TRABALHO'!FF19)</f>
        <v>0</v>
      </c>
      <c r="AW113" t="str">
        <f>IF('04.04_PLANO DE TRABALHO'!FG19="",AW112,'04.04_PLANO DE TRABALHO'!FG19)</f>
        <v>Valor 
Unit</v>
      </c>
      <c r="AX113">
        <f>IF('04.04_PLANO DE TRABALHO'!FH19="",AX112,'04.04_PLANO DE TRABALHO'!FH19)</f>
        <v>0</v>
      </c>
      <c r="AY113">
        <f>IF('04.04_PLANO DE TRABALHO'!FI19="",AY112,'04.04_PLANO DE TRABALHO'!FI19)</f>
        <v>0</v>
      </c>
      <c r="AZ113" t="str">
        <f>IF('04.04_PLANO DE TRABALHO'!FJ19="",AZ112,'04.04_PLANO DE TRABALHO'!FJ19)</f>
        <v>Qtde</v>
      </c>
      <c r="BA113">
        <f>IF('04.04_PLANO DE TRABALHO'!FK19="",BA112,'04.04_PLANO DE TRABALHO'!FK19)</f>
        <v>0</v>
      </c>
      <c r="BB113">
        <f>IF('04.04_PLANO DE TRABALHO'!FL19="",BB112,'04.04_PLANO DE TRABALHO'!FL19)</f>
        <v>0</v>
      </c>
      <c r="BD113" t="str">
        <v>Território e Parcerias</v>
      </c>
      <c r="BE113" t="str">
        <v>3.2</v>
      </c>
      <c r="BF113">
        <v>0</v>
      </c>
      <c r="BG113" t="str">
        <v>Atividade</v>
      </c>
      <c r="BH113">
        <v>0</v>
      </c>
      <c r="BI113">
        <v>0</v>
      </c>
      <c r="BJ113" t="str">
        <v>Início</v>
      </c>
      <c r="BK113">
        <v>0</v>
      </c>
      <c r="BL113">
        <v>0</v>
      </c>
      <c r="BM113" t="str">
        <v>Fim</v>
      </c>
      <c r="BN113">
        <v>0</v>
      </c>
      <c r="BO113">
        <v>0</v>
      </c>
      <c r="BP113" t="str">
        <v>3.2.1</v>
      </c>
      <c r="BQ113">
        <v>0</v>
      </c>
      <c r="BR113">
        <v>0</v>
      </c>
      <c r="BS113" t="str">
        <v>SubAtividade</v>
      </c>
      <c r="BT113">
        <v>0</v>
      </c>
      <c r="BU113">
        <v>0</v>
      </c>
      <c r="BV113">
        <v>0</v>
      </c>
      <c r="BW113">
        <v>0</v>
      </c>
      <c r="BX113">
        <v>0</v>
      </c>
      <c r="BY113" t="str">
        <v>Despesa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 t="str">
        <v>Categoria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 t="str">
        <v>Subcategoria</v>
      </c>
      <c r="CO113">
        <v>0</v>
      </c>
      <c r="CP113">
        <v>0</v>
      </c>
      <c r="CQ113">
        <v>0</v>
      </c>
      <c r="CR113">
        <v>0</v>
      </c>
      <c r="CS113" t="str">
        <v>Fonte*</v>
      </c>
      <c r="CT113">
        <v>0</v>
      </c>
      <c r="CU113">
        <v>0</v>
      </c>
      <c r="CV113">
        <v>0</v>
      </c>
      <c r="CW113" t="str">
        <v>Unid</v>
      </c>
      <c r="CX113">
        <v>0</v>
      </c>
      <c r="CY113" t="str">
        <v>Valor 
Unit</v>
      </c>
      <c r="CZ113">
        <v>0</v>
      </c>
      <c r="DA113">
        <v>0</v>
      </c>
      <c r="DB113" t="str">
        <v>Qtde</v>
      </c>
      <c r="DC113">
        <v>0</v>
      </c>
      <c r="DD113">
        <v>0</v>
      </c>
      <c r="DF113" t="str">
        <v>Território e Parcerias</v>
      </c>
      <c r="DG113" t="str">
        <v>3.2</v>
      </c>
      <c r="DH113">
        <v>0</v>
      </c>
      <c r="DI113" t="str">
        <v>Atividade</v>
      </c>
      <c r="DJ113">
        <v>0</v>
      </c>
      <c r="DK113">
        <v>0</v>
      </c>
      <c r="DL113" t="str">
        <v>Início</v>
      </c>
      <c r="DM113">
        <v>0</v>
      </c>
      <c r="DN113">
        <v>0</v>
      </c>
      <c r="DO113" t="str">
        <v>Fim</v>
      </c>
      <c r="DP113">
        <v>0</v>
      </c>
      <c r="DQ113">
        <v>0</v>
      </c>
      <c r="DR113" t="str">
        <v>3.2.2</v>
      </c>
      <c r="DS113">
        <v>0</v>
      </c>
      <c r="DT113">
        <v>0</v>
      </c>
      <c r="DU113" t="str">
        <v>SubAtividade</v>
      </c>
      <c r="DV113">
        <v>0</v>
      </c>
      <c r="DW113">
        <v>0</v>
      </c>
      <c r="DX113">
        <v>0</v>
      </c>
      <c r="DY113">
        <v>0</v>
      </c>
      <c r="DZ113">
        <v>0</v>
      </c>
      <c r="EA113" t="str">
        <v>Despesa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 t="str">
        <v>Categoria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 t="str">
        <v>Subcategoria</v>
      </c>
      <c r="EQ113">
        <v>0</v>
      </c>
      <c r="ER113">
        <v>0</v>
      </c>
      <c r="ES113">
        <v>0</v>
      </c>
      <c r="ET113">
        <v>0</v>
      </c>
      <c r="EU113" t="str">
        <v>Fonte*</v>
      </c>
      <c r="EV113">
        <v>0</v>
      </c>
      <c r="EW113">
        <v>0</v>
      </c>
      <c r="EX113">
        <v>0</v>
      </c>
      <c r="EY113" t="str">
        <v>Unid</v>
      </c>
      <c r="EZ113">
        <v>0</v>
      </c>
      <c r="FA113" t="str">
        <v>Valor 
Unit</v>
      </c>
      <c r="FB113">
        <v>0</v>
      </c>
      <c r="FC113">
        <v>0</v>
      </c>
      <c r="FD113" t="str">
        <v>Qtde</v>
      </c>
      <c r="FE113">
        <v>0</v>
      </c>
      <c r="FF113">
        <v>0</v>
      </c>
      <c r="FH113" t="str">
        <v>Esportes, corpo e movimento</v>
      </c>
      <c r="FI113" t="str">
        <v>4.1</v>
      </c>
      <c r="FJ113">
        <v>0</v>
      </c>
      <c r="FK113" t="str">
        <v>Atividade</v>
      </c>
      <c r="FL113">
        <v>0</v>
      </c>
      <c r="FM113">
        <v>0</v>
      </c>
      <c r="FN113" t="str">
        <v>Início</v>
      </c>
      <c r="FO113">
        <v>0</v>
      </c>
      <c r="FP113">
        <v>0</v>
      </c>
      <c r="FQ113" t="str">
        <v>Fim</v>
      </c>
      <c r="FR113">
        <v>0</v>
      </c>
      <c r="FS113">
        <v>0</v>
      </c>
      <c r="FT113" t="str">
        <v>4.1.1</v>
      </c>
      <c r="FU113">
        <v>0</v>
      </c>
      <c r="FV113">
        <v>0</v>
      </c>
      <c r="FW113" t="str">
        <v>SubAtividade</v>
      </c>
      <c r="FX113">
        <v>0</v>
      </c>
      <c r="FY113">
        <v>0</v>
      </c>
      <c r="FZ113">
        <v>0</v>
      </c>
      <c r="GA113">
        <v>0</v>
      </c>
      <c r="GB113">
        <v>0</v>
      </c>
      <c r="GC113" t="str">
        <v>Despesa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 t="str">
        <v>Categoria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 t="str">
        <v>Subcategoria</v>
      </c>
      <c r="GS113">
        <v>0</v>
      </c>
      <c r="GT113">
        <v>0</v>
      </c>
      <c r="GU113">
        <v>0</v>
      </c>
      <c r="GV113">
        <v>0</v>
      </c>
      <c r="GW113" t="str">
        <v>Fonte*</v>
      </c>
      <c r="GX113">
        <v>0</v>
      </c>
      <c r="GY113">
        <v>0</v>
      </c>
      <c r="GZ113">
        <v>0</v>
      </c>
      <c r="HA113" t="str">
        <v>Unid</v>
      </c>
      <c r="HB113">
        <v>0</v>
      </c>
      <c r="HC113" t="str">
        <v>Valor 
Unit</v>
      </c>
      <c r="HD113">
        <v>0</v>
      </c>
      <c r="HE113">
        <v>0</v>
      </c>
      <c r="HF113" t="str">
        <v>Qtde</v>
      </c>
      <c r="HG113">
        <v>0</v>
      </c>
      <c r="HH113">
        <v>0</v>
      </c>
    </row>
    <row r="114" spans="1:216" x14ac:dyDescent="0.25">
      <c r="A114">
        <v>11</v>
      </c>
      <c r="B114" t="str">
        <f>'04.04_PLANO DE TRABALHO'!$EA$7</f>
        <v>Território e Parcerias</v>
      </c>
      <c r="C114" t="str">
        <f>IF('04.04_PLANO DE TRABALHO'!DM20="",C113,'04.04_PLANO DE TRABALHO'!DM20)</f>
        <v>3.1</v>
      </c>
      <c r="D114">
        <f>IF('04.04_PLANO DE TRABALHO'!DN20="",D113,'04.04_PLANO DE TRABALHO'!DN20)</f>
        <v>0</v>
      </c>
      <c r="E114" t="str">
        <f>IF(OR('04.04_PLANO DE TRABALHO'!DO20="",'04.04_PLANO DE TRABALHO'!DO20="Realizado",'04.04_PLANO DE TRABALHO'!DO20="Planejado"),E113,'04.04_PLANO DE TRABALHO'!DO20)</f>
        <v>Atividade</v>
      </c>
      <c r="F114">
        <f>IF('04.04_PLANO DE TRABALHO'!DP20="",F113,'04.04_PLANO DE TRABALHO'!DP20)</f>
        <v>0</v>
      </c>
      <c r="G114">
        <f>IF('04.04_PLANO DE TRABALHO'!DQ20="",G113,'04.04_PLANO DE TRABALHO'!DQ20)</f>
        <v>0</v>
      </c>
      <c r="H114" t="str">
        <f>IF('04.04_PLANO DE TRABALHO'!DR20="",H113,'04.04_PLANO DE TRABALHO'!DR20)</f>
        <v>Início</v>
      </c>
      <c r="I114">
        <f>IF('04.04_PLANO DE TRABALHO'!DS20="",I113,'04.04_PLANO DE TRABALHO'!DS20)</f>
        <v>0</v>
      </c>
      <c r="J114">
        <f>IF('04.04_PLANO DE TRABALHO'!DT20="",J113,'04.04_PLANO DE TRABALHO'!DT20)</f>
        <v>0</v>
      </c>
      <c r="K114" t="str">
        <f>IF('04.04_PLANO DE TRABALHO'!DU20="",K113,'04.04_PLANO DE TRABALHO'!DU20)</f>
        <v>Fim</v>
      </c>
      <c r="L114">
        <f>IF('04.04_PLANO DE TRABALHO'!DV20="",L113,'04.04_PLANO DE TRABALHO'!DV20)</f>
        <v>0</v>
      </c>
      <c r="M114">
        <f>IF('04.04_PLANO DE TRABALHO'!DW20="",M113,'04.04_PLANO DE TRABALHO'!DW20)</f>
        <v>0</v>
      </c>
      <c r="N114" t="str">
        <f>IF('04.04_PLANO DE TRABALHO'!DX20="",N113,'04.04_PLANO DE TRABALHO'!DX20)</f>
        <v>3.1.3</v>
      </c>
      <c r="O114">
        <f>IF('04.04_PLANO DE TRABALHO'!DY20="",O113,'04.04_PLANO DE TRABALHO'!DY20)</f>
        <v>0</v>
      </c>
      <c r="P114">
        <f>IF('04.04_PLANO DE TRABALHO'!DZ20="",P113,'04.04_PLANO DE TRABALHO'!DZ20)</f>
        <v>0</v>
      </c>
      <c r="Q114" t="str">
        <f>IF('04.04_PLANO DE TRABALHO'!EA20="",Q113,'04.04_PLANO DE TRABALHO'!EA20)</f>
        <v>SubAtividade</v>
      </c>
      <c r="R114">
        <f>IF('04.04_PLANO DE TRABALHO'!EB20="",R113,'04.04_PLANO DE TRABALHO'!EB20)</f>
        <v>0</v>
      </c>
      <c r="S114">
        <f>IF('04.04_PLANO DE TRABALHO'!EC20="",S113,'04.04_PLANO DE TRABALHO'!EC20)</f>
        <v>0</v>
      </c>
      <c r="T114">
        <f>IF('04.04_PLANO DE TRABALHO'!ED20="",T113,'04.04_PLANO DE TRABALHO'!ED20)</f>
        <v>0</v>
      </c>
      <c r="U114">
        <f>IF('04.04_PLANO DE TRABALHO'!EE20="",U113,'04.04_PLANO DE TRABALHO'!EE20)</f>
        <v>0</v>
      </c>
      <c r="V114">
        <f>IF('04.04_PLANO DE TRABALHO'!EF20="",V113,'04.04_PLANO DE TRABALHO'!EF20)</f>
        <v>0</v>
      </c>
      <c r="W114" t="str">
        <f>IF('04.04_PLANO DE TRABALHO'!EG20="",W113,'04.04_PLANO DE TRABALHO'!EG20)</f>
        <v>Despesa</v>
      </c>
      <c r="X114">
        <f>IF('04.04_PLANO DE TRABALHO'!EH20="",X113,'04.04_PLANO DE TRABALHO'!EH20)</f>
        <v>0</v>
      </c>
      <c r="Y114">
        <f>IF('04.04_PLANO DE TRABALHO'!EI20="",Y113,'04.04_PLANO DE TRABALHO'!EI20)</f>
        <v>0</v>
      </c>
      <c r="Z114">
        <f>IF('04.04_PLANO DE TRABALHO'!EJ20="",Z113,'04.04_PLANO DE TRABALHO'!EJ20)</f>
        <v>0</v>
      </c>
      <c r="AA114">
        <f>IF('04.04_PLANO DE TRABALHO'!EK20="",AA113,'04.04_PLANO DE TRABALHO'!EK20)</f>
        <v>0</v>
      </c>
      <c r="AB114">
        <f>IF('04.04_PLANO DE TRABALHO'!EL20="",AB113,'04.04_PLANO DE TRABALHO'!EL20)</f>
        <v>0</v>
      </c>
      <c r="AC114">
        <f>IF('04.04_PLANO DE TRABALHO'!EM20="",AC113,'04.04_PLANO DE TRABALHO'!EM20)</f>
        <v>0</v>
      </c>
      <c r="AD114" t="str">
        <f>IF('04.04_PLANO DE TRABALHO'!EN20="",AD113,'04.04_PLANO DE TRABALHO'!EN20)</f>
        <v>Categoria</v>
      </c>
      <c r="AE114">
        <f>IF('04.04_PLANO DE TRABALHO'!EO20="",AE113,'04.04_PLANO DE TRABALHO'!EO20)</f>
        <v>0</v>
      </c>
      <c r="AF114">
        <f>IF('04.04_PLANO DE TRABALHO'!EP20="",AF113,'04.04_PLANO DE TRABALHO'!EP20)</f>
        <v>0</v>
      </c>
      <c r="AG114">
        <f>IF('04.04_PLANO DE TRABALHO'!EQ20="",AG113,'04.04_PLANO DE TRABALHO'!EQ20)</f>
        <v>0</v>
      </c>
      <c r="AH114">
        <f>IF('04.04_PLANO DE TRABALHO'!ER20="",AH113,'04.04_PLANO DE TRABALHO'!ER20)</f>
        <v>0</v>
      </c>
      <c r="AI114">
        <f>IF('04.04_PLANO DE TRABALHO'!ES20="",AI113,'04.04_PLANO DE TRABALHO'!ES20)</f>
        <v>0</v>
      </c>
      <c r="AJ114">
        <f>IF('04.04_PLANO DE TRABALHO'!ET20="",AJ113,'04.04_PLANO DE TRABALHO'!ET20)</f>
        <v>0</v>
      </c>
      <c r="AK114">
        <f>IF('04.04_PLANO DE TRABALHO'!EU20="",AK113,'04.04_PLANO DE TRABALHO'!EU20)</f>
        <v>0</v>
      </c>
      <c r="AL114" t="str">
        <f>IF('04.04_PLANO DE TRABALHO'!EV20="",AL113,'04.04_PLANO DE TRABALHO'!EV20)</f>
        <v>Subcategoria</v>
      </c>
      <c r="AM114">
        <f>IF('04.04_PLANO DE TRABALHO'!EW20="",AM113,'04.04_PLANO DE TRABALHO'!EW20)</f>
        <v>0</v>
      </c>
      <c r="AN114">
        <f>IF('04.04_PLANO DE TRABALHO'!EX20="",AN113,'04.04_PLANO DE TRABALHO'!EX20)</f>
        <v>0</v>
      </c>
      <c r="AO114">
        <f>IF('04.04_PLANO DE TRABALHO'!EY20="",AO113,'04.04_PLANO DE TRABALHO'!EY20)</f>
        <v>0</v>
      </c>
      <c r="AP114">
        <f>IF('04.04_PLANO DE TRABALHO'!EZ20="",AP113,'04.04_PLANO DE TRABALHO'!EZ20)</f>
        <v>0</v>
      </c>
      <c r="AQ114" t="str">
        <f>IF('04.04_PLANO DE TRABALHO'!FA20="",AQ113,'04.04_PLANO DE TRABALHO'!FA20)</f>
        <v>Fonte*</v>
      </c>
      <c r="AR114">
        <f>IF('04.04_PLANO DE TRABALHO'!FB20="",AR113,'04.04_PLANO DE TRABALHO'!FB20)</f>
        <v>0</v>
      </c>
      <c r="AS114">
        <f>IF('04.04_PLANO DE TRABALHO'!FC20="",AS113,'04.04_PLANO DE TRABALHO'!FC20)</f>
        <v>0</v>
      </c>
      <c r="AT114">
        <f>IF('04.04_PLANO DE TRABALHO'!FD20="",AT113,'04.04_PLANO DE TRABALHO'!FD20)</f>
        <v>0</v>
      </c>
      <c r="AU114" t="str">
        <f>IF('04.04_PLANO DE TRABALHO'!FE20="",AU113,'04.04_PLANO DE TRABALHO'!FE20)</f>
        <v>Unid</v>
      </c>
      <c r="AV114">
        <f>IF('04.04_PLANO DE TRABALHO'!FF20="",AV113,'04.04_PLANO DE TRABALHO'!FF20)</f>
        <v>0</v>
      </c>
      <c r="AW114" t="str">
        <f>IF('04.04_PLANO DE TRABALHO'!FG20="",AW113,'04.04_PLANO DE TRABALHO'!FG20)</f>
        <v>Valor 
Unit</v>
      </c>
      <c r="AX114">
        <f>IF('04.04_PLANO DE TRABALHO'!FH20="",AX113,'04.04_PLANO DE TRABALHO'!FH20)</f>
        <v>0</v>
      </c>
      <c r="AY114">
        <f>IF('04.04_PLANO DE TRABALHO'!FI20="",AY113,'04.04_PLANO DE TRABALHO'!FI20)</f>
        <v>0</v>
      </c>
      <c r="AZ114" t="str">
        <f>IF('04.04_PLANO DE TRABALHO'!FJ20="",AZ113,'04.04_PLANO DE TRABALHO'!FJ20)</f>
        <v>Qtde</v>
      </c>
      <c r="BA114">
        <f>IF('04.04_PLANO DE TRABALHO'!FK20="",BA113,'04.04_PLANO DE TRABALHO'!FK20)</f>
        <v>0</v>
      </c>
      <c r="BB114">
        <f>IF('04.04_PLANO DE TRABALHO'!FL20="",BB113,'04.04_PLANO DE TRABALHO'!FL20)</f>
        <v>0</v>
      </c>
      <c r="BD114" t="str">
        <v>Território e Parcerias</v>
      </c>
      <c r="BE114" t="str">
        <v>3.2</v>
      </c>
      <c r="BF114">
        <v>0</v>
      </c>
      <c r="BG114" t="str">
        <v>Atividade</v>
      </c>
      <c r="BH114">
        <v>0</v>
      </c>
      <c r="BI114">
        <v>0</v>
      </c>
      <c r="BJ114" t="str">
        <v>Início</v>
      </c>
      <c r="BK114">
        <v>0</v>
      </c>
      <c r="BL114">
        <v>0</v>
      </c>
      <c r="BM114" t="str">
        <v>Fim</v>
      </c>
      <c r="BN114">
        <v>0</v>
      </c>
      <c r="BO114">
        <v>0</v>
      </c>
      <c r="BP114" t="str">
        <v>3.2.1</v>
      </c>
      <c r="BQ114">
        <v>0</v>
      </c>
      <c r="BR114">
        <v>0</v>
      </c>
      <c r="BS114" t="str">
        <v>SubAtividade</v>
      </c>
      <c r="BT114">
        <v>0</v>
      </c>
      <c r="BU114">
        <v>0</v>
      </c>
      <c r="BV114">
        <v>0</v>
      </c>
      <c r="BW114">
        <v>0</v>
      </c>
      <c r="BX114">
        <v>0</v>
      </c>
      <c r="BY114" t="str">
        <v>Despesa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 t="str">
        <v>Categoria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 t="str">
        <v>Subcategoria</v>
      </c>
      <c r="CO114">
        <v>0</v>
      </c>
      <c r="CP114">
        <v>0</v>
      </c>
      <c r="CQ114">
        <v>0</v>
      </c>
      <c r="CR114">
        <v>0</v>
      </c>
      <c r="CS114" t="str">
        <v>Fonte*</v>
      </c>
      <c r="CT114">
        <v>0</v>
      </c>
      <c r="CU114">
        <v>0</v>
      </c>
      <c r="CV114">
        <v>0</v>
      </c>
      <c r="CW114" t="str">
        <v>Unid</v>
      </c>
      <c r="CX114">
        <v>0</v>
      </c>
      <c r="CY114" t="str">
        <v>Valor 
Unit</v>
      </c>
      <c r="CZ114">
        <v>0</v>
      </c>
      <c r="DA114">
        <v>0</v>
      </c>
      <c r="DB114" t="str">
        <v>Qtde</v>
      </c>
      <c r="DC114">
        <v>0</v>
      </c>
      <c r="DD114">
        <v>0</v>
      </c>
      <c r="DF114" t="str">
        <v>Território e Parcerias</v>
      </c>
      <c r="DG114" t="str">
        <v>3.2</v>
      </c>
      <c r="DH114">
        <v>0</v>
      </c>
      <c r="DI114" t="str">
        <v>Atividade</v>
      </c>
      <c r="DJ114">
        <v>0</v>
      </c>
      <c r="DK114">
        <v>0</v>
      </c>
      <c r="DL114" t="str">
        <v>Início</v>
      </c>
      <c r="DM114">
        <v>0</v>
      </c>
      <c r="DN114">
        <v>0</v>
      </c>
      <c r="DO114" t="str">
        <v>Fim</v>
      </c>
      <c r="DP114">
        <v>0</v>
      </c>
      <c r="DQ114">
        <v>0</v>
      </c>
      <c r="DR114" t="str">
        <v>3.2.2</v>
      </c>
      <c r="DS114">
        <v>0</v>
      </c>
      <c r="DT114">
        <v>0</v>
      </c>
      <c r="DU114" t="str">
        <v>SubAtividade</v>
      </c>
      <c r="DV114">
        <v>0</v>
      </c>
      <c r="DW114">
        <v>0</v>
      </c>
      <c r="DX114">
        <v>0</v>
      </c>
      <c r="DY114">
        <v>0</v>
      </c>
      <c r="DZ114">
        <v>0</v>
      </c>
      <c r="EA114" t="str">
        <v>Despesa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 t="str">
        <v>Categoria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 t="str">
        <v>Subcategoria</v>
      </c>
      <c r="EQ114">
        <v>0</v>
      </c>
      <c r="ER114">
        <v>0</v>
      </c>
      <c r="ES114">
        <v>0</v>
      </c>
      <c r="ET114">
        <v>0</v>
      </c>
      <c r="EU114" t="str">
        <v>Fonte*</v>
      </c>
      <c r="EV114">
        <v>0</v>
      </c>
      <c r="EW114">
        <v>0</v>
      </c>
      <c r="EX114">
        <v>0</v>
      </c>
      <c r="EY114" t="str">
        <v>Unid</v>
      </c>
      <c r="EZ114">
        <v>0</v>
      </c>
      <c r="FA114" t="str">
        <v>Valor 
Unit</v>
      </c>
      <c r="FB114">
        <v>0</v>
      </c>
      <c r="FC114">
        <v>0</v>
      </c>
      <c r="FD114" t="str">
        <v>Qtde</v>
      </c>
      <c r="FE114">
        <v>0</v>
      </c>
      <c r="FF114">
        <v>0</v>
      </c>
      <c r="FH114" t="str">
        <v>Esportes, corpo e movimento</v>
      </c>
      <c r="FI114" t="str">
        <v>4.1</v>
      </c>
      <c r="FJ114">
        <v>0</v>
      </c>
      <c r="FK114" t="str">
        <v>Atividade</v>
      </c>
      <c r="FL114">
        <v>0</v>
      </c>
      <c r="FM114">
        <v>0</v>
      </c>
      <c r="FN114" t="str">
        <v>Início</v>
      </c>
      <c r="FO114">
        <v>0</v>
      </c>
      <c r="FP114">
        <v>0</v>
      </c>
      <c r="FQ114" t="str">
        <v>Fim</v>
      </c>
      <c r="FR114">
        <v>0</v>
      </c>
      <c r="FS114">
        <v>0</v>
      </c>
      <c r="FT114" t="str">
        <v>4.1.1</v>
      </c>
      <c r="FU114">
        <v>0</v>
      </c>
      <c r="FV114">
        <v>0</v>
      </c>
      <c r="FW114" t="str">
        <v>SubAtividade</v>
      </c>
      <c r="FX114">
        <v>0</v>
      </c>
      <c r="FY114">
        <v>0</v>
      </c>
      <c r="FZ114">
        <v>0</v>
      </c>
      <c r="GA114">
        <v>0</v>
      </c>
      <c r="GB114">
        <v>0</v>
      </c>
      <c r="GC114" t="str">
        <v>Despesa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 t="str">
        <v>Categoria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 t="str">
        <v>Subcategoria</v>
      </c>
      <c r="GS114">
        <v>0</v>
      </c>
      <c r="GT114">
        <v>0</v>
      </c>
      <c r="GU114">
        <v>0</v>
      </c>
      <c r="GV114">
        <v>0</v>
      </c>
      <c r="GW114" t="str">
        <v>Fonte*</v>
      </c>
      <c r="GX114">
        <v>0</v>
      </c>
      <c r="GY114">
        <v>0</v>
      </c>
      <c r="GZ114">
        <v>0</v>
      </c>
      <c r="HA114" t="str">
        <v>Unid</v>
      </c>
      <c r="HB114">
        <v>0</v>
      </c>
      <c r="HC114" t="str">
        <v>Valor 
Unit</v>
      </c>
      <c r="HD114">
        <v>0</v>
      </c>
      <c r="HE114">
        <v>0</v>
      </c>
      <c r="HF114" t="str">
        <v>Qtde</v>
      </c>
      <c r="HG114">
        <v>0</v>
      </c>
      <c r="HH114">
        <v>0</v>
      </c>
    </row>
    <row r="115" spans="1:216" x14ac:dyDescent="0.25">
      <c r="A115">
        <v>12</v>
      </c>
      <c r="B115" t="str">
        <f>'04.04_PLANO DE TRABALHO'!$EA$7</f>
        <v>Território e Parcerias</v>
      </c>
      <c r="C115" t="str">
        <f>IF('04.04_PLANO DE TRABALHO'!DM21="",C114,'04.04_PLANO DE TRABALHO'!DM21)</f>
        <v>3.1</v>
      </c>
      <c r="D115">
        <f>IF('04.04_PLANO DE TRABALHO'!DN21="",D114,'04.04_PLANO DE TRABALHO'!DN21)</f>
        <v>0</v>
      </c>
      <c r="E115" t="str">
        <f>IF(OR('04.04_PLANO DE TRABALHO'!DO21="",'04.04_PLANO DE TRABALHO'!DO21="Realizado",'04.04_PLANO DE TRABALHO'!DO21="Planejado"),E114,'04.04_PLANO DE TRABALHO'!DO21)</f>
        <v>Atividade</v>
      </c>
      <c r="F115">
        <f>IF('04.04_PLANO DE TRABALHO'!DP21="",F114,'04.04_PLANO DE TRABALHO'!DP21)</f>
        <v>0</v>
      </c>
      <c r="G115">
        <f>IF('04.04_PLANO DE TRABALHO'!DQ21="",G114,'04.04_PLANO DE TRABALHO'!DQ21)</f>
        <v>0</v>
      </c>
      <c r="H115" t="str">
        <f>IF('04.04_PLANO DE TRABALHO'!DR21="",H114,'04.04_PLANO DE TRABALHO'!DR21)</f>
        <v>Início</v>
      </c>
      <c r="I115">
        <f>IF('04.04_PLANO DE TRABALHO'!DS21="",I114,'04.04_PLANO DE TRABALHO'!DS21)</f>
        <v>0</v>
      </c>
      <c r="J115">
        <f>IF('04.04_PLANO DE TRABALHO'!DT21="",J114,'04.04_PLANO DE TRABALHO'!DT21)</f>
        <v>0</v>
      </c>
      <c r="K115" t="str">
        <f>IF('04.04_PLANO DE TRABALHO'!DU21="",K114,'04.04_PLANO DE TRABALHO'!DU21)</f>
        <v>Fim</v>
      </c>
      <c r="L115">
        <f>IF('04.04_PLANO DE TRABALHO'!DV21="",L114,'04.04_PLANO DE TRABALHO'!DV21)</f>
        <v>0</v>
      </c>
      <c r="M115">
        <f>IF('04.04_PLANO DE TRABALHO'!DW21="",M114,'04.04_PLANO DE TRABALHO'!DW21)</f>
        <v>0</v>
      </c>
      <c r="N115" t="str">
        <f>IF('04.04_PLANO DE TRABALHO'!DX21="",N114,'04.04_PLANO DE TRABALHO'!DX21)</f>
        <v>3.1.3</v>
      </c>
      <c r="O115">
        <f>IF('04.04_PLANO DE TRABALHO'!DY21="",O114,'04.04_PLANO DE TRABALHO'!DY21)</f>
        <v>0</v>
      </c>
      <c r="P115">
        <f>IF('04.04_PLANO DE TRABALHO'!DZ21="",P114,'04.04_PLANO DE TRABALHO'!DZ21)</f>
        <v>0</v>
      </c>
      <c r="Q115" t="str">
        <f>IF('04.04_PLANO DE TRABALHO'!EA21="",Q114,'04.04_PLANO DE TRABALHO'!EA21)</f>
        <v>SubAtividade</v>
      </c>
      <c r="R115">
        <f>IF('04.04_PLANO DE TRABALHO'!EB21="",R114,'04.04_PLANO DE TRABALHO'!EB21)</f>
        <v>0</v>
      </c>
      <c r="S115">
        <f>IF('04.04_PLANO DE TRABALHO'!EC21="",S114,'04.04_PLANO DE TRABALHO'!EC21)</f>
        <v>0</v>
      </c>
      <c r="T115">
        <f>IF('04.04_PLANO DE TRABALHO'!ED21="",T114,'04.04_PLANO DE TRABALHO'!ED21)</f>
        <v>0</v>
      </c>
      <c r="U115">
        <f>IF('04.04_PLANO DE TRABALHO'!EE21="",U114,'04.04_PLANO DE TRABALHO'!EE21)</f>
        <v>0</v>
      </c>
      <c r="V115">
        <f>IF('04.04_PLANO DE TRABALHO'!EF21="",V114,'04.04_PLANO DE TRABALHO'!EF21)</f>
        <v>0</v>
      </c>
      <c r="W115" t="str">
        <f>IF('04.04_PLANO DE TRABALHO'!EG21="",W114,'04.04_PLANO DE TRABALHO'!EG21)</f>
        <v>Despesa</v>
      </c>
      <c r="X115">
        <f>IF('04.04_PLANO DE TRABALHO'!EH21="",X114,'04.04_PLANO DE TRABALHO'!EH21)</f>
        <v>0</v>
      </c>
      <c r="Y115">
        <f>IF('04.04_PLANO DE TRABALHO'!EI21="",Y114,'04.04_PLANO DE TRABALHO'!EI21)</f>
        <v>0</v>
      </c>
      <c r="Z115">
        <f>IF('04.04_PLANO DE TRABALHO'!EJ21="",Z114,'04.04_PLANO DE TRABALHO'!EJ21)</f>
        <v>0</v>
      </c>
      <c r="AA115">
        <f>IF('04.04_PLANO DE TRABALHO'!EK21="",AA114,'04.04_PLANO DE TRABALHO'!EK21)</f>
        <v>0</v>
      </c>
      <c r="AB115">
        <f>IF('04.04_PLANO DE TRABALHO'!EL21="",AB114,'04.04_PLANO DE TRABALHO'!EL21)</f>
        <v>0</v>
      </c>
      <c r="AC115">
        <f>IF('04.04_PLANO DE TRABALHO'!EM21="",AC114,'04.04_PLANO DE TRABALHO'!EM21)</f>
        <v>0</v>
      </c>
      <c r="AD115" t="str">
        <f>IF('04.04_PLANO DE TRABALHO'!EN21="",AD114,'04.04_PLANO DE TRABALHO'!EN21)</f>
        <v>Categoria</v>
      </c>
      <c r="AE115">
        <f>IF('04.04_PLANO DE TRABALHO'!EO21="",AE114,'04.04_PLANO DE TRABALHO'!EO21)</f>
        <v>0</v>
      </c>
      <c r="AF115">
        <f>IF('04.04_PLANO DE TRABALHO'!EP21="",AF114,'04.04_PLANO DE TRABALHO'!EP21)</f>
        <v>0</v>
      </c>
      <c r="AG115">
        <f>IF('04.04_PLANO DE TRABALHO'!EQ21="",AG114,'04.04_PLANO DE TRABALHO'!EQ21)</f>
        <v>0</v>
      </c>
      <c r="AH115">
        <f>IF('04.04_PLANO DE TRABALHO'!ER21="",AH114,'04.04_PLANO DE TRABALHO'!ER21)</f>
        <v>0</v>
      </c>
      <c r="AI115">
        <f>IF('04.04_PLANO DE TRABALHO'!ES21="",AI114,'04.04_PLANO DE TRABALHO'!ES21)</f>
        <v>0</v>
      </c>
      <c r="AJ115">
        <f>IF('04.04_PLANO DE TRABALHO'!ET21="",AJ114,'04.04_PLANO DE TRABALHO'!ET21)</f>
        <v>0</v>
      </c>
      <c r="AK115">
        <f>IF('04.04_PLANO DE TRABALHO'!EU21="",AK114,'04.04_PLANO DE TRABALHO'!EU21)</f>
        <v>0</v>
      </c>
      <c r="AL115" t="str">
        <f>IF('04.04_PLANO DE TRABALHO'!EV21="",AL114,'04.04_PLANO DE TRABALHO'!EV21)</f>
        <v>Subcategoria</v>
      </c>
      <c r="AM115">
        <f>IF('04.04_PLANO DE TRABALHO'!EW21="",AM114,'04.04_PLANO DE TRABALHO'!EW21)</f>
        <v>0</v>
      </c>
      <c r="AN115">
        <f>IF('04.04_PLANO DE TRABALHO'!EX21="",AN114,'04.04_PLANO DE TRABALHO'!EX21)</f>
        <v>0</v>
      </c>
      <c r="AO115">
        <f>IF('04.04_PLANO DE TRABALHO'!EY21="",AO114,'04.04_PLANO DE TRABALHO'!EY21)</f>
        <v>0</v>
      </c>
      <c r="AP115">
        <f>IF('04.04_PLANO DE TRABALHO'!EZ21="",AP114,'04.04_PLANO DE TRABALHO'!EZ21)</f>
        <v>0</v>
      </c>
      <c r="AQ115" t="str">
        <f>IF('04.04_PLANO DE TRABALHO'!FA21="",AQ114,'04.04_PLANO DE TRABALHO'!FA21)</f>
        <v>Fonte*</v>
      </c>
      <c r="AR115">
        <f>IF('04.04_PLANO DE TRABALHO'!FB21="",AR114,'04.04_PLANO DE TRABALHO'!FB21)</f>
        <v>0</v>
      </c>
      <c r="AS115">
        <f>IF('04.04_PLANO DE TRABALHO'!FC21="",AS114,'04.04_PLANO DE TRABALHO'!FC21)</f>
        <v>0</v>
      </c>
      <c r="AT115">
        <f>IF('04.04_PLANO DE TRABALHO'!FD21="",AT114,'04.04_PLANO DE TRABALHO'!FD21)</f>
        <v>0</v>
      </c>
      <c r="AU115" t="str">
        <f>IF('04.04_PLANO DE TRABALHO'!FE21="",AU114,'04.04_PLANO DE TRABALHO'!FE21)</f>
        <v>Unid</v>
      </c>
      <c r="AV115">
        <f>IF('04.04_PLANO DE TRABALHO'!FF21="",AV114,'04.04_PLANO DE TRABALHO'!FF21)</f>
        <v>0</v>
      </c>
      <c r="AW115" t="str">
        <f>IF('04.04_PLANO DE TRABALHO'!FG21="",AW114,'04.04_PLANO DE TRABALHO'!FG21)</f>
        <v>Valor 
Unit</v>
      </c>
      <c r="AX115">
        <f>IF('04.04_PLANO DE TRABALHO'!FH21="",AX114,'04.04_PLANO DE TRABALHO'!FH21)</f>
        <v>0</v>
      </c>
      <c r="AY115">
        <f>IF('04.04_PLANO DE TRABALHO'!FI21="",AY114,'04.04_PLANO DE TRABALHO'!FI21)</f>
        <v>0</v>
      </c>
      <c r="AZ115" t="str">
        <f>IF('04.04_PLANO DE TRABALHO'!FJ21="",AZ114,'04.04_PLANO DE TRABALHO'!FJ21)</f>
        <v>Qtde</v>
      </c>
      <c r="BA115">
        <f>IF('04.04_PLANO DE TRABALHO'!FK21="",BA114,'04.04_PLANO DE TRABALHO'!FK21)</f>
        <v>0</v>
      </c>
      <c r="BB115">
        <f>IF('04.04_PLANO DE TRABALHO'!FL21="",BB114,'04.04_PLANO DE TRABALHO'!FL21)</f>
        <v>0</v>
      </c>
      <c r="BD115" t="str">
        <v>Território e Parcerias</v>
      </c>
      <c r="BE115" t="str">
        <v>3.2</v>
      </c>
      <c r="BF115">
        <v>0</v>
      </c>
      <c r="BG115" t="str">
        <v>Atividade</v>
      </c>
      <c r="BH115">
        <v>0</v>
      </c>
      <c r="BI115">
        <v>0</v>
      </c>
      <c r="BJ115" t="str">
        <v>Início</v>
      </c>
      <c r="BK115">
        <v>0</v>
      </c>
      <c r="BL115">
        <v>0</v>
      </c>
      <c r="BM115" t="str">
        <v>Fim</v>
      </c>
      <c r="BN115">
        <v>0</v>
      </c>
      <c r="BO115">
        <v>0</v>
      </c>
      <c r="BP115" t="str">
        <v>3.2.1</v>
      </c>
      <c r="BQ115">
        <v>0</v>
      </c>
      <c r="BR115">
        <v>0</v>
      </c>
      <c r="BS115" t="str">
        <v>SubAtividade</v>
      </c>
      <c r="BT115">
        <v>0</v>
      </c>
      <c r="BU115">
        <v>0</v>
      </c>
      <c r="BV115">
        <v>0</v>
      </c>
      <c r="BW115">
        <v>0</v>
      </c>
      <c r="BX115">
        <v>0</v>
      </c>
      <c r="BY115" t="str">
        <v>Despesa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 t="str">
        <v>Categoria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 t="str">
        <v>Subcategoria</v>
      </c>
      <c r="CO115">
        <v>0</v>
      </c>
      <c r="CP115">
        <v>0</v>
      </c>
      <c r="CQ115">
        <v>0</v>
      </c>
      <c r="CR115">
        <v>0</v>
      </c>
      <c r="CS115" t="str">
        <v>Fonte*</v>
      </c>
      <c r="CT115">
        <v>0</v>
      </c>
      <c r="CU115">
        <v>0</v>
      </c>
      <c r="CV115">
        <v>0</v>
      </c>
      <c r="CW115" t="str">
        <v>Unid</v>
      </c>
      <c r="CX115">
        <v>0</v>
      </c>
      <c r="CY115" t="str">
        <v>Valor 
Unit</v>
      </c>
      <c r="CZ115">
        <v>0</v>
      </c>
      <c r="DA115">
        <v>0</v>
      </c>
      <c r="DB115" t="str">
        <v>Qtde</v>
      </c>
      <c r="DC115">
        <v>0</v>
      </c>
      <c r="DD115">
        <v>0</v>
      </c>
      <c r="DF115" t="str">
        <v>Território e Parcerias</v>
      </c>
      <c r="DG115" t="str">
        <v>3.2</v>
      </c>
      <c r="DH115">
        <v>0</v>
      </c>
      <c r="DI115" t="str">
        <v>Atividade</v>
      </c>
      <c r="DJ115">
        <v>0</v>
      </c>
      <c r="DK115">
        <v>0</v>
      </c>
      <c r="DL115" t="str">
        <v>Início</v>
      </c>
      <c r="DM115">
        <v>0</v>
      </c>
      <c r="DN115">
        <v>0</v>
      </c>
      <c r="DO115" t="str">
        <v>Fim</v>
      </c>
      <c r="DP115">
        <v>0</v>
      </c>
      <c r="DQ115">
        <v>0</v>
      </c>
      <c r="DR115" t="str">
        <v>3.2.2</v>
      </c>
      <c r="DS115">
        <v>0</v>
      </c>
      <c r="DT115">
        <v>0</v>
      </c>
      <c r="DU115" t="str">
        <v>SubAtividade</v>
      </c>
      <c r="DV115">
        <v>0</v>
      </c>
      <c r="DW115">
        <v>0</v>
      </c>
      <c r="DX115">
        <v>0</v>
      </c>
      <c r="DY115">
        <v>0</v>
      </c>
      <c r="DZ115">
        <v>0</v>
      </c>
      <c r="EA115" t="str">
        <v>Despesa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 t="str">
        <v>Categoria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 t="str">
        <v>Subcategoria</v>
      </c>
      <c r="EQ115">
        <v>0</v>
      </c>
      <c r="ER115">
        <v>0</v>
      </c>
      <c r="ES115">
        <v>0</v>
      </c>
      <c r="ET115">
        <v>0</v>
      </c>
      <c r="EU115" t="str">
        <v>Fonte*</v>
      </c>
      <c r="EV115">
        <v>0</v>
      </c>
      <c r="EW115">
        <v>0</v>
      </c>
      <c r="EX115">
        <v>0</v>
      </c>
      <c r="EY115" t="str">
        <v>Unid</v>
      </c>
      <c r="EZ115">
        <v>0</v>
      </c>
      <c r="FA115" t="str">
        <v>Valor 
Unit</v>
      </c>
      <c r="FB115">
        <v>0</v>
      </c>
      <c r="FC115">
        <v>0</v>
      </c>
      <c r="FD115" t="str">
        <v>Qtde</v>
      </c>
      <c r="FE115">
        <v>0</v>
      </c>
      <c r="FF115">
        <v>0</v>
      </c>
      <c r="FH115" t="str">
        <v>Esportes, corpo e movimento</v>
      </c>
      <c r="FI115" t="str">
        <v>4.1</v>
      </c>
      <c r="FJ115">
        <v>0</v>
      </c>
      <c r="FK115" t="str">
        <v>Atividade</v>
      </c>
      <c r="FL115">
        <v>0</v>
      </c>
      <c r="FM115">
        <v>0</v>
      </c>
      <c r="FN115" t="str">
        <v>Início</v>
      </c>
      <c r="FO115">
        <v>0</v>
      </c>
      <c r="FP115">
        <v>0</v>
      </c>
      <c r="FQ115" t="str">
        <v>Fim</v>
      </c>
      <c r="FR115">
        <v>0</v>
      </c>
      <c r="FS115">
        <v>0</v>
      </c>
      <c r="FT115" t="str">
        <v>4.1.1</v>
      </c>
      <c r="FU115">
        <v>0</v>
      </c>
      <c r="FV115">
        <v>0</v>
      </c>
      <c r="FW115" t="str">
        <v>SubAtividade</v>
      </c>
      <c r="FX115">
        <v>0</v>
      </c>
      <c r="FY115">
        <v>0</v>
      </c>
      <c r="FZ115">
        <v>0</v>
      </c>
      <c r="GA115">
        <v>0</v>
      </c>
      <c r="GB115">
        <v>0</v>
      </c>
      <c r="GC115" t="str">
        <v>Despesa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 t="str">
        <v>Categoria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 t="str">
        <v>Subcategoria</v>
      </c>
      <c r="GS115">
        <v>0</v>
      </c>
      <c r="GT115">
        <v>0</v>
      </c>
      <c r="GU115">
        <v>0</v>
      </c>
      <c r="GV115">
        <v>0</v>
      </c>
      <c r="GW115" t="str">
        <v>Fonte*</v>
      </c>
      <c r="GX115">
        <v>0</v>
      </c>
      <c r="GY115">
        <v>0</v>
      </c>
      <c r="GZ115">
        <v>0</v>
      </c>
      <c r="HA115" t="str">
        <v>Unid</v>
      </c>
      <c r="HB115">
        <v>0</v>
      </c>
      <c r="HC115" t="str">
        <v>Valor 
Unit</v>
      </c>
      <c r="HD115">
        <v>0</v>
      </c>
      <c r="HE115">
        <v>0</v>
      </c>
      <c r="HF115" t="str">
        <v>Qtde</v>
      </c>
      <c r="HG115">
        <v>0</v>
      </c>
      <c r="HH115">
        <v>0</v>
      </c>
    </row>
    <row r="116" spans="1:216" x14ac:dyDescent="0.25">
      <c r="A116">
        <v>13</v>
      </c>
      <c r="B116" t="str">
        <f>'04.04_PLANO DE TRABALHO'!$EA$7</f>
        <v>Território e Parcerias</v>
      </c>
      <c r="C116" t="str">
        <f>IF('04.04_PLANO DE TRABALHO'!DM22="",C115,'04.04_PLANO DE TRABALHO'!DM22)</f>
        <v>3.1</v>
      </c>
      <c r="D116">
        <f>IF('04.04_PLANO DE TRABALHO'!DN22="",D115,'04.04_PLANO DE TRABALHO'!DN22)</f>
        <v>0</v>
      </c>
      <c r="E116" t="str">
        <f>IF(OR('04.04_PLANO DE TRABALHO'!DO22="",'04.04_PLANO DE TRABALHO'!DO22="Realizado",'04.04_PLANO DE TRABALHO'!DO22="Planejado"),E115,'04.04_PLANO DE TRABALHO'!DO22)</f>
        <v>Atividade</v>
      </c>
      <c r="F116">
        <f>IF('04.04_PLANO DE TRABALHO'!DP22="",F115,'04.04_PLANO DE TRABALHO'!DP22)</f>
        <v>0</v>
      </c>
      <c r="G116">
        <f>IF('04.04_PLANO DE TRABALHO'!DQ22="",G115,'04.04_PLANO DE TRABALHO'!DQ22)</f>
        <v>0</v>
      </c>
      <c r="H116" t="str">
        <f>IF('04.04_PLANO DE TRABALHO'!DR22="",H115,'04.04_PLANO DE TRABALHO'!DR22)</f>
        <v>Início</v>
      </c>
      <c r="I116">
        <f>IF('04.04_PLANO DE TRABALHO'!DS22="",I115,'04.04_PLANO DE TRABALHO'!DS22)</f>
        <v>0</v>
      </c>
      <c r="J116">
        <f>IF('04.04_PLANO DE TRABALHO'!DT22="",J115,'04.04_PLANO DE TRABALHO'!DT22)</f>
        <v>0</v>
      </c>
      <c r="K116" t="str">
        <f>IF('04.04_PLANO DE TRABALHO'!DU22="",K115,'04.04_PLANO DE TRABALHO'!DU22)</f>
        <v>Fim</v>
      </c>
      <c r="L116">
        <f>IF('04.04_PLANO DE TRABALHO'!DV22="",L115,'04.04_PLANO DE TRABALHO'!DV22)</f>
        <v>0</v>
      </c>
      <c r="M116">
        <f>IF('04.04_PLANO DE TRABALHO'!DW22="",M115,'04.04_PLANO DE TRABALHO'!DW22)</f>
        <v>0</v>
      </c>
      <c r="N116" t="str">
        <f>IF('04.04_PLANO DE TRABALHO'!DX22="",N115,'04.04_PLANO DE TRABALHO'!DX22)</f>
        <v>3.1.3</v>
      </c>
      <c r="O116">
        <f>IF('04.04_PLANO DE TRABALHO'!DY22="",O115,'04.04_PLANO DE TRABALHO'!DY22)</f>
        <v>0</v>
      </c>
      <c r="P116">
        <f>IF('04.04_PLANO DE TRABALHO'!DZ22="",P115,'04.04_PLANO DE TRABALHO'!DZ22)</f>
        <v>0</v>
      </c>
      <c r="Q116" t="str">
        <f>IF('04.04_PLANO DE TRABALHO'!EA22="",Q115,'04.04_PLANO DE TRABALHO'!EA22)</f>
        <v>SubAtividade</v>
      </c>
      <c r="R116">
        <f>IF('04.04_PLANO DE TRABALHO'!EB22="",R115,'04.04_PLANO DE TRABALHO'!EB22)</f>
        <v>0</v>
      </c>
      <c r="S116">
        <f>IF('04.04_PLANO DE TRABALHO'!EC22="",S115,'04.04_PLANO DE TRABALHO'!EC22)</f>
        <v>0</v>
      </c>
      <c r="T116">
        <f>IF('04.04_PLANO DE TRABALHO'!ED22="",T115,'04.04_PLANO DE TRABALHO'!ED22)</f>
        <v>0</v>
      </c>
      <c r="U116">
        <f>IF('04.04_PLANO DE TRABALHO'!EE22="",U115,'04.04_PLANO DE TRABALHO'!EE22)</f>
        <v>0</v>
      </c>
      <c r="V116">
        <f>IF('04.04_PLANO DE TRABALHO'!EF22="",V115,'04.04_PLANO DE TRABALHO'!EF22)</f>
        <v>0</v>
      </c>
      <c r="W116" t="str">
        <f>IF('04.04_PLANO DE TRABALHO'!EG22="",W115,'04.04_PLANO DE TRABALHO'!EG22)</f>
        <v>Despesa</v>
      </c>
      <c r="X116">
        <f>IF('04.04_PLANO DE TRABALHO'!EH22="",X115,'04.04_PLANO DE TRABALHO'!EH22)</f>
        <v>0</v>
      </c>
      <c r="Y116">
        <f>IF('04.04_PLANO DE TRABALHO'!EI22="",Y115,'04.04_PLANO DE TRABALHO'!EI22)</f>
        <v>0</v>
      </c>
      <c r="Z116">
        <f>IF('04.04_PLANO DE TRABALHO'!EJ22="",Z115,'04.04_PLANO DE TRABALHO'!EJ22)</f>
        <v>0</v>
      </c>
      <c r="AA116">
        <f>IF('04.04_PLANO DE TRABALHO'!EK22="",AA115,'04.04_PLANO DE TRABALHO'!EK22)</f>
        <v>0</v>
      </c>
      <c r="AB116">
        <f>IF('04.04_PLANO DE TRABALHO'!EL22="",AB115,'04.04_PLANO DE TRABALHO'!EL22)</f>
        <v>0</v>
      </c>
      <c r="AC116">
        <f>IF('04.04_PLANO DE TRABALHO'!EM22="",AC115,'04.04_PLANO DE TRABALHO'!EM22)</f>
        <v>0</v>
      </c>
      <c r="AD116" t="str">
        <f>IF('04.04_PLANO DE TRABALHO'!EN22="",AD115,'04.04_PLANO DE TRABALHO'!EN22)</f>
        <v>Categoria</v>
      </c>
      <c r="AE116">
        <f>IF('04.04_PLANO DE TRABALHO'!EO22="",AE115,'04.04_PLANO DE TRABALHO'!EO22)</f>
        <v>0</v>
      </c>
      <c r="AF116">
        <f>IF('04.04_PLANO DE TRABALHO'!EP22="",AF115,'04.04_PLANO DE TRABALHO'!EP22)</f>
        <v>0</v>
      </c>
      <c r="AG116">
        <f>IF('04.04_PLANO DE TRABALHO'!EQ22="",AG115,'04.04_PLANO DE TRABALHO'!EQ22)</f>
        <v>0</v>
      </c>
      <c r="AH116">
        <f>IF('04.04_PLANO DE TRABALHO'!ER22="",AH115,'04.04_PLANO DE TRABALHO'!ER22)</f>
        <v>0</v>
      </c>
      <c r="AI116">
        <f>IF('04.04_PLANO DE TRABALHO'!ES22="",AI115,'04.04_PLANO DE TRABALHO'!ES22)</f>
        <v>0</v>
      </c>
      <c r="AJ116">
        <f>IF('04.04_PLANO DE TRABALHO'!ET22="",AJ115,'04.04_PLANO DE TRABALHO'!ET22)</f>
        <v>0</v>
      </c>
      <c r="AK116">
        <f>IF('04.04_PLANO DE TRABALHO'!EU22="",AK115,'04.04_PLANO DE TRABALHO'!EU22)</f>
        <v>0</v>
      </c>
      <c r="AL116" t="str">
        <f>IF('04.04_PLANO DE TRABALHO'!EV22="",AL115,'04.04_PLANO DE TRABALHO'!EV22)</f>
        <v>Subcategoria</v>
      </c>
      <c r="AM116">
        <f>IF('04.04_PLANO DE TRABALHO'!EW22="",AM115,'04.04_PLANO DE TRABALHO'!EW22)</f>
        <v>0</v>
      </c>
      <c r="AN116">
        <f>IF('04.04_PLANO DE TRABALHO'!EX22="",AN115,'04.04_PLANO DE TRABALHO'!EX22)</f>
        <v>0</v>
      </c>
      <c r="AO116">
        <f>IF('04.04_PLANO DE TRABALHO'!EY22="",AO115,'04.04_PLANO DE TRABALHO'!EY22)</f>
        <v>0</v>
      </c>
      <c r="AP116">
        <f>IF('04.04_PLANO DE TRABALHO'!EZ22="",AP115,'04.04_PLANO DE TRABALHO'!EZ22)</f>
        <v>0</v>
      </c>
      <c r="AQ116" t="str">
        <f>IF('04.04_PLANO DE TRABALHO'!FA22="",AQ115,'04.04_PLANO DE TRABALHO'!FA22)</f>
        <v>Fonte*</v>
      </c>
      <c r="AR116">
        <f>IF('04.04_PLANO DE TRABALHO'!FB22="",AR115,'04.04_PLANO DE TRABALHO'!FB22)</f>
        <v>0</v>
      </c>
      <c r="AS116">
        <f>IF('04.04_PLANO DE TRABALHO'!FC22="",AS115,'04.04_PLANO DE TRABALHO'!FC22)</f>
        <v>0</v>
      </c>
      <c r="AT116">
        <f>IF('04.04_PLANO DE TRABALHO'!FD22="",AT115,'04.04_PLANO DE TRABALHO'!FD22)</f>
        <v>0</v>
      </c>
      <c r="AU116" t="str">
        <f>IF('04.04_PLANO DE TRABALHO'!FE22="",AU115,'04.04_PLANO DE TRABALHO'!FE22)</f>
        <v>Unid</v>
      </c>
      <c r="AV116">
        <f>IF('04.04_PLANO DE TRABALHO'!FF22="",AV115,'04.04_PLANO DE TRABALHO'!FF22)</f>
        <v>0</v>
      </c>
      <c r="AW116" t="str">
        <f>IF('04.04_PLANO DE TRABALHO'!FG22="",AW115,'04.04_PLANO DE TRABALHO'!FG22)</f>
        <v>Valor 
Unit</v>
      </c>
      <c r="AX116">
        <f>IF('04.04_PLANO DE TRABALHO'!FH22="",AX115,'04.04_PLANO DE TRABALHO'!FH22)</f>
        <v>0</v>
      </c>
      <c r="AY116">
        <f>IF('04.04_PLANO DE TRABALHO'!FI22="",AY115,'04.04_PLANO DE TRABALHO'!FI22)</f>
        <v>0</v>
      </c>
      <c r="AZ116" t="str">
        <f>IF('04.04_PLANO DE TRABALHO'!FJ22="",AZ115,'04.04_PLANO DE TRABALHO'!FJ22)</f>
        <v>Qtde</v>
      </c>
      <c r="BA116">
        <f>IF('04.04_PLANO DE TRABALHO'!FK22="",BA115,'04.04_PLANO DE TRABALHO'!FK22)</f>
        <v>0</v>
      </c>
      <c r="BB116">
        <f>IF('04.04_PLANO DE TRABALHO'!FL22="",BB115,'04.04_PLANO DE TRABALHO'!FL22)</f>
        <v>0</v>
      </c>
      <c r="BD116" t="str">
        <v>Território e Parcerias</v>
      </c>
      <c r="BE116" t="str">
        <v>3.2</v>
      </c>
      <c r="BF116">
        <v>0</v>
      </c>
      <c r="BG116" t="str">
        <v>Atividade</v>
      </c>
      <c r="BH116">
        <v>0</v>
      </c>
      <c r="BI116">
        <v>0</v>
      </c>
      <c r="BJ116" t="str">
        <v>Início</v>
      </c>
      <c r="BK116">
        <v>0</v>
      </c>
      <c r="BL116">
        <v>0</v>
      </c>
      <c r="BM116" t="str">
        <v>Fim</v>
      </c>
      <c r="BN116">
        <v>0</v>
      </c>
      <c r="BO116">
        <v>0</v>
      </c>
      <c r="BP116" t="str">
        <v>Total da SubAtividade:</v>
      </c>
      <c r="BQ116">
        <v>0</v>
      </c>
      <c r="BR116">
        <v>0</v>
      </c>
      <c r="BS116" t="str">
        <v>SubAtividade</v>
      </c>
      <c r="BT116">
        <v>0</v>
      </c>
      <c r="BU116">
        <v>0</v>
      </c>
      <c r="BV116">
        <v>0</v>
      </c>
      <c r="BW116">
        <v>0</v>
      </c>
      <c r="BX116">
        <v>0</v>
      </c>
      <c r="BY116" t="str">
        <v>Despesa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 t="str">
        <v>Categoria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 t="str">
        <v>Subcategoria</v>
      </c>
      <c r="CO116">
        <v>0</v>
      </c>
      <c r="CP116">
        <v>0</v>
      </c>
      <c r="CQ116">
        <v>0</v>
      </c>
      <c r="CR116">
        <v>0</v>
      </c>
      <c r="CS116" t="str">
        <v>Fonte*</v>
      </c>
      <c r="CT116">
        <v>0</v>
      </c>
      <c r="CU116">
        <v>0</v>
      </c>
      <c r="CV116">
        <v>0</v>
      </c>
      <c r="CW116" t="str">
        <v>Unid</v>
      </c>
      <c r="CX116">
        <v>0</v>
      </c>
      <c r="CY116" t="str">
        <v>Valor 
Unit</v>
      </c>
      <c r="CZ116">
        <v>0</v>
      </c>
      <c r="DA116">
        <v>0</v>
      </c>
      <c r="DB116" t="str">
        <v>Qtde</v>
      </c>
      <c r="DC116">
        <v>0</v>
      </c>
      <c r="DD116">
        <v>0</v>
      </c>
      <c r="DF116" t="str">
        <v>Território e Parcerias</v>
      </c>
      <c r="DG116" t="str">
        <v>3.2</v>
      </c>
      <c r="DH116">
        <v>0</v>
      </c>
      <c r="DI116" t="str">
        <v>Atividade</v>
      </c>
      <c r="DJ116">
        <v>0</v>
      </c>
      <c r="DK116">
        <v>0</v>
      </c>
      <c r="DL116" t="str">
        <v>Início</v>
      </c>
      <c r="DM116">
        <v>0</v>
      </c>
      <c r="DN116">
        <v>0</v>
      </c>
      <c r="DO116" t="str">
        <v>Fim</v>
      </c>
      <c r="DP116">
        <v>0</v>
      </c>
      <c r="DQ116">
        <v>0</v>
      </c>
      <c r="DR116" t="str">
        <v>Total da SubAtividade:</v>
      </c>
      <c r="DS116">
        <v>0</v>
      </c>
      <c r="DT116">
        <v>0</v>
      </c>
      <c r="DU116" t="str">
        <v>SubAtividade</v>
      </c>
      <c r="DV116">
        <v>0</v>
      </c>
      <c r="DW116">
        <v>0</v>
      </c>
      <c r="DX116">
        <v>0</v>
      </c>
      <c r="DY116">
        <v>0</v>
      </c>
      <c r="DZ116">
        <v>0</v>
      </c>
      <c r="EA116" t="str">
        <v>Despesa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 t="str">
        <v>Categoria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 t="str">
        <v>Subcategoria</v>
      </c>
      <c r="EQ116">
        <v>0</v>
      </c>
      <c r="ER116">
        <v>0</v>
      </c>
      <c r="ES116">
        <v>0</v>
      </c>
      <c r="ET116">
        <v>0</v>
      </c>
      <c r="EU116" t="str">
        <v>Fonte*</v>
      </c>
      <c r="EV116">
        <v>0</v>
      </c>
      <c r="EW116">
        <v>0</v>
      </c>
      <c r="EX116">
        <v>0</v>
      </c>
      <c r="EY116" t="str">
        <v>Unid</v>
      </c>
      <c r="EZ116">
        <v>0</v>
      </c>
      <c r="FA116" t="str">
        <v>Valor 
Unit</v>
      </c>
      <c r="FB116">
        <v>0</v>
      </c>
      <c r="FC116">
        <v>0</v>
      </c>
      <c r="FD116" t="str">
        <v>Qtde</v>
      </c>
      <c r="FE116">
        <v>0</v>
      </c>
      <c r="FF116">
        <v>0</v>
      </c>
      <c r="FH116" t="str">
        <v>Esportes, corpo e movimento</v>
      </c>
      <c r="FI116" t="str">
        <v>4.1</v>
      </c>
      <c r="FJ116">
        <v>0</v>
      </c>
      <c r="FK116" t="str">
        <v>Atividade</v>
      </c>
      <c r="FL116">
        <v>0</v>
      </c>
      <c r="FM116">
        <v>0</v>
      </c>
      <c r="FN116" t="str">
        <v>Início</v>
      </c>
      <c r="FO116">
        <v>0</v>
      </c>
      <c r="FP116">
        <v>0</v>
      </c>
      <c r="FQ116" t="str">
        <v>Fim</v>
      </c>
      <c r="FR116">
        <v>0</v>
      </c>
      <c r="FS116">
        <v>0</v>
      </c>
      <c r="FT116" t="str">
        <v>4.1.2</v>
      </c>
      <c r="FU116">
        <v>0</v>
      </c>
      <c r="FV116">
        <v>0</v>
      </c>
      <c r="FW116" t="str">
        <v>SubAtividade</v>
      </c>
      <c r="FX116">
        <v>0</v>
      </c>
      <c r="FY116">
        <v>0</v>
      </c>
      <c r="FZ116">
        <v>0</v>
      </c>
      <c r="GA116">
        <v>0</v>
      </c>
      <c r="GB116">
        <v>0</v>
      </c>
      <c r="GC116" t="str">
        <v>Despesa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 t="str">
        <v>Categoria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 t="str">
        <v>Subcategoria</v>
      </c>
      <c r="GS116">
        <v>0</v>
      </c>
      <c r="GT116">
        <v>0</v>
      </c>
      <c r="GU116">
        <v>0</v>
      </c>
      <c r="GV116">
        <v>0</v>
      </c>
      <c r="GW116" t="str">
        <v>Fonte*</v>
      </c>
      <c r="GX116">
        <v>0</v>
      </c>
      <c r="GY116">
        <v>0</v>
      </c>
      <c r="GZ116">
        <v>0</v>
      </c>
      <c r="HA116" t="str">
        <v>Unid</v>
      </c>
      <c r="HB116">
        <v>0</v>
      </c>
      <c r="HC116" t="str">
        <v>Valor 
Unit</v>
      </c>
      <c r="HD116">
        <v>0</v>
      </c>
      <c r="HE116">
        <v>0</v>
      </c>
      <c r="HF116" t="str">
        <v>Qtde</v>
      </c>
      <c r="HG116">
        <v>0</v>
      </c>
      <c r="HH116">
        <v>0</v>
      </c>
    </row>
    <row r="117" spans="1:216" x14ac:dyDescent="0.25">
      <c r="A117">
        <v>14</v>
      </c>
      <c r="B117" t="str">
        <f>'04.04_PLANO DE TRABALHO'!$EA$7</f>
        <v>Território e Parcerias</v>
      </c>
      <c r="C117" t="str">
        <f>IF('04.04_PLANO DE TRABALHO'!DM23="",C116,'04.04_PLANO DE TRABALHO'!DM23)</f>
        <v>3.1</v>
      </c>
      <c r="D117">
        <f>IF('04.04_PLANO DE TRABALHO'!DN23="",D116,'04.04_PLANO DE TRABALHO'!DN23)</f>
        <v>0</v>
      </c>
      <c r="E117" t="str">
        <f>IF(OR('04.04_PLANO DE TRABALHO'!DO23="",'04.04_PLANO DE TRABALHO'!DO23="Realizado",'04.04_PLANO DE TRABALHO'!DO23="Planejado"),E116,'04.04_PLANO DE TRABALHO'!DO23)</f>
        <v>Atividade</v>
      </c>
      <c r="F117">
        <f>IF('04.04_PLANO DE TRABALHO'!DP23="",F116,'04.04_PLANO DE TRABALHO'!DP23)</f>
        <v>0</v>
      </c>
      <c r="G117">
        <f>IF('04.04_PLANO DE TRABALHO'!DQ23="",G116,'04.04_PLANO DE TRABALHO'!DQ23)</f>
        <v>0</v>
      </c>
      <c r="H117" t="str">
        <f>IF('04.04_PLANO DE TRABALHO'!DR23="",H116,'04.04_PLANO DE TRABALHO'!DR23)</f>
        <v>Início</v>
      </c>
      <c r="I117">
        <f>IF('04.04_PLANO DE TRABALHO'!DS23="",I116,'04.04_PLANO DE TRABALHO'!DS23)</f>
        <v>0</v>
      </c>
      <c r="J117">
        <f>IF('04.04_PLANO DE TRABALHO'!DT23="",J116,'04.04_PLANO DE TRABALHO'!DT23)</f>
        <v>0</v>
      </c>
      <c r="K117" t="str">
        <f>IF('04.04_PLANO DE TRABALHO'!DU23="",K116,'04.04_PLANO DE TRABALHO'!DU23)</f>
        <v>Fim</v>
      </c>
      <c r="L117">
        <f>IF('04.04_PLANO DE TRABALHO'!DV23="",L116,'04.04_PLANO DE TRABALHO'!DV23)</f>
        <v>0</v>
      </c>
      <c r="M117">
        <f>IF('04.04_PLANO DE TRABALHO'!DW23="",M116,'04.04_PLANO DE TRABALHO'!DW23)</f>
        <v>0</v>
      </c>
      <c r="N117" t="str">
        <f>IF('04.04_PLANO DE TRABALHO'!DX23="",N116,'04.04_PLANO DE TRABALHO'!DX23)</f>
        <v>3.1.3</v>
      </c>
      <c r="O117">
        <f>IF('04.04_PLANO DE TRABALHO'!DY23="",O116,'04.04_PLANO DE TRABALHO'!DY23)</f>
        <v>0</v>
      </c>
      <c r="P117">
        <f>IF('04.04_PLANO DE TRABALHO'!DZ23="",P116,'04.04_PLANO DE TRABALHO'!DZ23)</f>
        <v>0</v>
      </c>
      <c r="Q117" t="str">
        <f>IF('04.04_PLANO DE TRABALHO'!EA23="",Q116,'04.04_PLANO DE TRABALHO'!EA23)</f>
        <v>SubAtividade</v>
      </c>
      <c r="R117">
        <f>IF('04.04_PLANO DE TRABALHO'!EB23="",R116,'04.04_PLANO DE TRABALHO'!EB23)</f>
        <v>0</v>
      </c>
      <c r="S117">
        <f>IF('04.04_PLANO DE TRABALHO'!EC23="",S116,'04.04_PLANO DE TRABALHO'!EC23)</f>
        <v>0</v>
      </c>
      <c r="T117">
        <f>IF('04.04_PLANO DE TRABALHO'!ED23="",T116,'04.04_PLANO DE TRABALHO'!ED23)</f>
        <v>0</v>
      </c>
      <c r="U117">
        <f>IF('04.04_PLANO DE TRABALHO'!EE23="",U116,'04.04_PLANO DE TRABALHO'!EE23)</f>
        <v>0</v>
      </c>
      <c r="V117">
        <f>IF('04.04_PLANO DE TRABALHO'!EF23="",V116,'04.04_PLANO DE TRABALHO'!EF23)</f>
        <v>0</v>
      </c>
      <c r="W117" t="str">
        <f>IF('04.04_PLANO DE TRABALHO'!EG23="",W116,'04.04_PLANO DE TRABALHO'!EG23)</f>
        <v>Despesa</v>
      </c>
      <c r="X117">
        <f>IF('04.04_PLANO DE TRABALHO'!EH23="",X116,'04.04_PLANO DE TRABALHO'!EH23)</f>
        <v>0</v>
      </c>
      <c r="Y117">
        <f>IF('04.04_PLANO DE TRABALHO'!EI23="",Y116,'04.04_PLANO DE TRABALHO'!EI23)</f>
        <v>0</v>
      </c>
      <c r="Z117">
        <f>IF('04.04_PLANO DE TRABALHO'!EJ23="",Z116,'04.04_PLANO DE TRABALHO'!EJ23)</f>
        <v>0</v>
      </c>
      <c r="AA117">
        <f>IF('04.04_PLANO DE TRABALHO'!EK23="",AA116,'04.04_PLANO DE TRABALHO'!EK23)</f>
        <v>0</v>
      </c>
      <c r="AB117">
        <f>IF('04.04_PLANO DE TRABALHO'!EL23="",AB116,'04.04_PLANO DE TRABALHO'!EL23)</f>
        <v>0</v>
      </c>
      <c r="AC117">
        <f>IF('04.04_PLANO DE TRABALHO'!EM23="",AC116,'04.04_PLANO DE TRABALHO'!EM23)</f>
        <v>0</v>
      </c>
      <c r="AD117" t="str">
        <f>IF('04.04_PLANO DE TRABALHO'!EN23="",AD116,'04.04_PLANO DE TRABALHO'!EN23)</f>
        <v>Categoria</v>
      </c>
      <c r="AE117">
        <f>IF('04.04_PLANO DE TRABALHO'!EO23="",AE116,'04.04_PLANO DE TRABALHO'!EO23)</f>
        <v>0</v>
      </c>
      <c r="AF117">
        <f>IF('04.04_PLANO DE TRABALHO'!EP23="",AF116,'04.04_PLANO DE TRABALHO'!EP23)</f>
        <v>0</v>
      </c>
      <c r="AG117">
        <f>IF('04.04_PLANO DE TRABALHO'!EQ23="",AG116,'04.04_PLANO DE TRABALHO'!EQ23)</f>
        <v>0</v>
      </c>
      <c r="AH117">
        <f>IF('04.04_PLANO DE TRABALHO'!ER23="",AH116,'04.04_PLANO DE TRABALHO'!ER23)</f>
        <v>0</v>
      </c>
      <c r="AI117">
        <f>IF('04.04_PLANO DE TRABALHO'!ES23="",AI116,'04.04_PLANO DE TRABALHO'!ES23)</f>
        <v>0</v>
      </c>
      <c r="AJ117">
        <f>IF('04.04_PLANO DE TRABALHO'!ET23="",AJ116,'04.04_PLANO DE TRABALHO'!ET23)</f>
        <v>0</v>
      </c>
      <c r="AK117">
        <f>IF('04.04_PLANO DE TRABALHO'!EU23="",AK116,'04.04_PLANO DE TRABALHO'!EU23)</f>
        <v>0</v>
      </c>
      <c r="AL117" t="str">
        <f>IF('04.04_PLANO DE TRABALHO'!EV23="",AL116,'04.04_PLANO DE TRABALHO'!EV23)</f>
        <v>Subcategoria</v>
      </c>
      <c r="AM117">
        <f>IF('04.04_PLANO DE TRABALHO'!EW23="",AM116,'04.04_PLANO DE TRABALHO'!EW23)</f>
        <v>0</v>
      </c>
      <c r="AN117">
        <f>IF('04.04_PLANO DE TRABALHO'!EX23="",AN116,'04.04_PLANO DE TRABALHO'!EX23)</f>
        <v>0</v>
      </c>
      <c r="AO117">
        <f>IF('04.04_PLANO DE TRABALHO'!EY23="",AO116,'04.04_PLANO DE TRABALHO'!EY23)</f>
        <v>0</v>
      </c>
      <c r="AP117">
        <f>IF('04.04_PLANO DE TRABALHO'!EZ23="",AP116,'04.04_PLANO DE TRABALHO'!EZ23)</f>
        <v>0</v>
      </c>
      <c r="AQ117" t="str">
        <f>IF('04.04_PLANO DE TRABALHO'!FA23="",AQ116,'04.04_PLANO DE TRABALHO'!FA23)</f>
        <v>Fonte*</v>
      </c>
      <c r="AR117">
        <f>IF('04.04_PLANO DE TRABALHO'!FB23="",AR116,'04.04_PLANO DE TRABALHO'!FB23)</f>
        <v>0</v>
      </c>
      <c r="AS117">
        <f>IF('04.04_PLANO DE TRABALHO'!FC23="",AS116,'04.04_PLANO DE TRABALHO'!FC23)</f>
        <v>0</v>
      </c>
      <c r="AT117">
        <f>IF('04.04_PLANO DE TRABALHO'!FD23="",AT116,'04.04_PLANO DE TRABALHO'!FD23)</f>
        <v>0</v>
      </c>
      <c r="AU117" t="str">
        <f>IF('04.04_PLANO DE TRABALHO'!FE23="",AU116,'04.04_PLANO DE TRABALHO'!FE23)</f>
        <v>Unid</v>
      </c>
      <c r="AV117">
        <f>IF('04.04_PLANO DE TRABALHO'!FF23="",AV116,'04.04_PLANO DE TRABALHO'!FF23)</f>
        <v>0</v>
      </c>
      <c r="AW117" t="str">
        <f>IF('04.04_PLANO DE TRABALHO'!FG23="",AW116,'04.04_PLANO DE TRABALHO'!FG23)</f>
        <v>Valor 
Unit</v>
      </c>
      <c r="AX117">
        <f>IF('04.04_PLANO DE TRABALHO'!FH23="",AX116,'04.04_PLANO DE TRABALHO'!FH23)</f>
        <v>0</v>
      </c>
      <c r="AY117">
        <f>IF('04.04_PLANO DE TRABALHO'!FI23="",AY116,'04.04_PLANO DE TRABALHO'!FI23)</f>
        <v>0</v>
      </c>
      <c r="AZ117" t="str">
        <f>IF('04.04_PLANO DE TRABALHO'!FJ23="",AZ116,'04.04_PLANO DE TRABALHO'!FJ23)</f>
        <v>Qtde</v>
      </c>
      <c r="BA117">
        <f>IF('04.04_PLANO DE TRABALHO'!FK23="",BA116,'04.04_PLANO DE TRABALHO'!FK23)</f>
        <v>0</v>
      </c>
      <c r="BB117">
        <f>IF('04.04_PLANO DE TRABALHO'!FL23="",BB116,'04.04_PLANO DE TRABALHO'!FL23)</f>
        <v>0</v>
      </c>
      <c r="BD117" t="str">
        <v>Território e Parcerias</v>
      </c>
      <c r="BE117" t="str">
        <v>3.2</v>
      </c>
      <c r="BF117">
        <v>0</v>
      </c>
      <c r="BG117" t="str">
        <v>Atividade</v>
      </c>
      <c r="BH117">
        <v>0</v>
      </c>
      <c r="BI117">
        <v>0</v>
      </c>
      <c r="BJ117" t="str">
        <v>Início</v>
      </c>
      <c r="BK117">
        <v>0</v>
      </c>
      <c r="BL117">
        <v>0</v>
      </c>
      <c r="BM117" t="str">
        <v>Fim</v>
      </c>
      <c r="BN117">
        <v>0</v>
      </c>
      <c r="BO117">
        <v>0</v>
      </c>
      <c r="BP117" t="str">
        <v>3.2.2</v>
      </c>
      <c r="BQ117">
        <v>0</v>
      </c>
      <c r="BR117">
        <v>0</v>
      </c>
      <c r="BS117" t="str">
        <v>SubAtividade</v>
      </c>
      <c r="BT117">
        <v>0</v>
      </c>
      <c r="BU117">
        <v>0</v>
      </c>
      <c r="BV117">
        <v>0</v>
      </c>
      <c r="BW117">
        <v>0</v>
      </c>
      <c r="BX117">
        <v>0</v>
      </c>
      <c r="BY117" t="str">
        <v>Despesa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 t="str">
        <v>Categoria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 t="str">
        <v>Subcategoria</v>
      </c>
      <c r="CO117">
        <v>0</v>
      </c>
      <c r="CP117">
        <v>0</v>
      </c>
      <c r="CQ117">
        <v>0</v>
      </c>
      <c r="CR117">
        <v>0</v>
      </c>
      <c r="CS117" t="str">
        <v>Fonte*</v>
      </c>
      <c r="CT117">
        <v>0</v>
      </c>
      <c r="CU117">
        <v>0</v>
      </c>
      <c r="CV117">
        <v>0</v>
      </c>
      <c r="CW117" t="str">
        <v>Unid</v>
      </c>
      <c r="CX117">
        <v>0</v>
      </c>
      <c r="CY117" t="str">
        <v>Valor 
Unit</v>
      </c>
      <c r="CZ117">
        <v>0</v>
      </c>
      <c r="DA117">
        <v>0</v>
      </c>
      <c r="DB117" t="str">
        <v>Qtde</v>
      </c>
      <c r="DC117">
        <v>0</v>
      </c>
      <c r="DD117">
        <v>0</v>
      </c>
      <c r="DF117" t="str">
        <v>Território e Parcerias</v>
      </c>
      <c r="DG117" t="str">
        <v>3.2</v>
      </c>
      <c r="DH117">
        <v>0</v>
      </c>
      <c r="DI117" t="str">
        <v>Atividade</v>
      </c>
      <c r="DJ117">
        <v>0</v>
      </c>
      <c r="DK117">
        <v>0</v>
      </c>
      <c r="DL117" t="str">
        <v>Início</v>
      </c>
      <c r="DM117">
        <v>0</v>
      </c>
      <c r="DN117">
        <v>0</v>
      </c>
      <c r="DO117" t="str">
        <v>Fim</v>
      </c>
      <c r="DP117">
        <v>0</v>
      </c>
      <c r="DQ117">
        <v>0</v>
      </c>
      <c r="DR117" t="str">
        <v>3.2.3</v>
      </c>
      <c r="DS117">
        <v>0</v>
      </c>
      <c r="DT117">
        <v>0</v>
      </c>
      <c r="DU117" t="str">
        <v>SubAtividade</v>
      </c>
      <c r="DV117">
        <v>0</v>
      </c>
      <c r="DW117">
        <v>0</v>
      </c>
      <c r="DX117">
        <v>0</v>
      </c>
      <c r="DY117">
        <v>0</v>
      </c>
      <c r="DZ117">
        <v>0</v>
      </c>
      <c r="EA117" t="str">
        <v>Despesa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 t="str">
        <v>Categoria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 t="str">
        <v>Subcategoria</v>
      </c>
      <c r="EQ117">
        <v>0</v>
      </c>
      <c r="ER117">
        <v>0</v>
      </c>
      <c r="ES117">
        <v>0</v>
      </c>
      <c r="ET117">
        <v>0</v>
      </c>
      <c r="EU117" t="str">
        <v>Fonte*</v>
      </c>
      <c r="EV117">
        <v>0</v>
      </c>
      <c r="EW117">
        <v>0</v>
      </c>
      <c r="EX117">
        <v>0</v>
      </c>
      <c r="EY117" t="str">
        <v>Unid</v>
      </c>
      <c r="EZ117">
        <v>0</v>
      </c>
      <c r="FA117" t="str">
        <v>Valor 
Unit</v>
      </c>
      <c r="FB117">
        <v>0</v>
      </c>
      <c r="FC117">
        <v>0</v>
      </c>
      <c r="FD117" t="str">
        <v>Qtde</v>
      </c>
      <c r="FE117">
        <v>0</v>
      </c>
      <c r="FF117">
        <v>0</v>
      </c>
      <c r="FH117" t="str">
        <v>Esportes, corpo e movimento</v>
      </c>
      <c r="FI117" t="str">
        <v>4.1</v>
      </c>
      <c r="FJ117">
        <v>0</v>
      </c>
      <c r="FK117" t="str">
        <v>Atividade</v>
      </c>
      <c r="FL117">
        <v>0</v>
      </c>
      <c r="FM117">
        <v>0</v>
      </c>
      <c r="FN117" t="str">
        <v>Início</v>
      </c>
      <c r="FO117">
        <v>0</v>
      </c>
      <c r="FP117">
        <v>0</v>
      </c>
      <c r="FQ117" t="str">
        <v>Fim</v>
      </c>
      <c r="FR117">
        <v>0</v>
      </c>
      <c r="FS117">
        <v>0</v>
      </c>
      <c r="FT117" t="str">
        <v>4.1.2</v>
      </c>
      <c r="FU117">
        <v>0</v>
      </c>
      <c r="FV117">
        <v>0</v>
      </c>
      <c r="FW117" t="str">
        <v>SubAtividade</v>
      </c>
      <c r="FX117">
        <v>0</v>
      </c>
      <c r="FY117">
        <v>0</v>
      </c>
      <c r="FZ117">
        <v>0</v>
      </c>
      <c r="GA117">
        <v>0</v>
      </c>
      <c r="GB117">
        <v>0</v>
      </c>
      <c r="GC117" t="str">
        <v>Despesa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 t="str">
        <v>Categoria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 t="str">
        <v>Subcategoria</v>
      </c>
      <c r="GS117">
        <v>0</v>
      </c>
      <c r="GT117">
        <v>0</v>
      </c>
      <c r="GU117">
        <v>0</v>
      </c>
      <c r="GV117">
        <v>0</v>
      </c>
      <c r="GW117" t="str">
        <v>Fonte*</v>
      </c>
      <c r="GX117">
        <v>0</v>
      </c>
      <c r="GY117">
        <v>0</v>
      </c>
      <c r="GZ117">
        <v>0</v>
      </c>
      <c r="HA117" t="str">
        <v>Unid</v>
      </c>
      <c r="HB117">
        <v>0</v>
      </c>
      <c r="HC117" t="str">
        <v>Valor 
Unit</v>
      </c>
      <c r="HD117">
        <v>0</v>
      </c>
      <c r="HE117">
        <v>0</v>
      </c>
      <c r="HF117" t="str">
        <v>Qtde</v>
      </c>
      <c r="HG117">
        <v>0</v>
      </c>
      <c r="HH117">
        <v>0</v>
      </c>
    </row>
    <row r="118" spans="1:216" x14ac:dyDescent="0.25">
      <c r="A118">
        <v>15</v>
      </c>
      <c r="B118" t="str">
        <f>'04.04_PLANO DE TRABALHO'!$EA$7</f>
        <v>Território e Parcerias</v>
      </c>
      <c r="C118" t="str">
        <f>IF('04.04_PLANO DE TRABALHO'!DM24="",C117,'04.04_PLANO DE TRABALHO'!DM24)</f>
        <v>3.1</v>
      </c>
      <c r="D118">
        <f>IF('04.04_PLANO DE TRABALHO'!DN24="",D117,'04.04_PLANO DE TRABALHO'!DN24)</f>
        <v>0</v>
      </c>
      <c r="E118" t="str">
        <f>IF(OR('04.04_PLANO DE TRABALHO'!DO24="",'04.04_PLANO DE TRABALHO'!DO24="Realizado",'04.04_PLANO DE TRABALHO'!DO24="Planejado"),E117,'04.04_PLANO DE TRABALHO'!DO24)</f>
        <v>Atividade</v>
      </c>
      <c r="F118">
        <f>IF('04.04_PLANO DE TRABALHO'!DP24="",F117,'04.04_PLANO DE TRABALHO'!DP24)</f>
        <v>0</v>
      </c>
      <c r="G118">
        <f>IF('04.04_PLANO DE TRABALHO'!DQ24="",G117,'04.04_PLANO DE TRABALHO'!DQ24)</f>
        <v>0</v>
      </c>
      <c r="H118" t="str">
        <f>IF('04.04_PLANO DE TRABALHO'!DR24="",H117,'04.04_PLANO DE TRABALHO'!DR24)</f>
        <v>Início</v>
      </c>
      <c r="I118">
        <f>IF('04.04_PLANO DE TRABALHO'!DS24="",I117,'04.04_PLANO DE TRABALHO'!DS24)</f>
        <v>0</v>
      </c>
      <c r="J118">
        <f>IF('04.04_PLANO DE TRABALHO'!DT24="",J117,'04.04_PLANO DE TRABALHO'!DT24)</f>
        <v>0</v>
      </c>
      <c r="K118" t="str">
        <f>IF('04.04_PLANO DE TRABALHO'!DU24="",K117,'04.04_PLANO DE TRABALHO'!DU24)</f>
        <v>Fim</v>
      </c>
      <c r="L118">
        <f>IF('04.04_PLANO DE TRABALHO'!DV24="",L117,'04.04_PLANO DE TRABALHO'!DV24)</f>
        <v>0</v>
      </c>
      <c r="M118">
        <f>IF('04.04_PLANO DE TRABALHO'!DW24="",M117,'04.04_PLANO DE TRABALHO'!DW24)</f>
        <v>0</v>
      </c>
      <c r="N118" t="str">
        <f>IF('04.04_PLANO DE TRABALHO'!DX24="",N117,'04.04_PLANO DE TRABALHO'!DX24)</f>
        <v>Total da SubAtividade:</v>
      </c>
      <c r="O118">
        <f>IF('04.04_PLANO DE TRABALHO'!DY24="",O117,'04.04_PLANO DE TRABALHO'!DY24)</f>
        <v>0</v>
      </c>
      <c r="P118">
        <f>IF('04.04_PLANO DE TRABALHO'!DZ24="",P117,'04.04_PLANO DE TRABALHO'!DZ24)</f>
        <v>0</v>
      </c>
      <c r="Q118" t="str">
        <f>IF('04.04_PLANO DE TRABALHO'!EA24="",Q117,'04.04_PLANO DE TRABALHO'!EA24)</f>
        <v>SubAtividade</v>
      </c>
      <c r="R118">
        <f>IF('04.04_PLANO DE TRABALHO'!EB24="",R117,'04.04_PLANO DE TRABALHO'!EB24)</f>
        <v>0</v>
      </c>
      <c r="S118">
        <f>IF('04.04_PLANO DE TRABALHO'!EC24="",S117,'04.04_PLANO DE TRABALHO'!EC24)</f>
        <v>0</v>
      </c>
      <c r="T118">
        <f>IF('04.04_PLANO DE TRABALHO'!ED24="",T117,'04.04_PLANO DE TRABALHO'!ED24)</f>
        <v>0</v>
      </c>
      <c r="U118">
        <f>IF('04.04_PLANO DE TRABALHO'!EE24="",U117,'04.04_PLANO DE TRABALHO'!EE24)</f>
        <v>0</v>
      </c>
      <c r="V118">
        <f>IF('04.04_PLANO DE TRABALHO'!EF24="",V117,'04.04_PLANO DE TRABALHO'!EF24)</f>
        <v>0</v>
      </c>
      <c r="W118" t="str">
        <f>IF('04.04_PLANO DE TRABALHO'!EG24="",W117,'04.04_PLANO DE TRABALHO'!EG24)</f>
        <v>Despesa</v>
      </c>
      <c r="X118">
        <f>IF('04.04_PLANO DE TRABALHO'!EH24="",X117,'04.04_PLANO DE TRABALHO'!EH24)</f>
        <v>0</v>
      </c>
      <c r="Y118">
        <f>IF('04.04_PLANO DE TRABALHO'!EI24="",Y117,'04.04_PLANO DE TRABALHO'!EI24)</f>
        <v>0</v>
      </c>
      <c r="Z118">
        <f>IF('04.04_PLANO DE TRABALHO'!EJ24="",Z117,'04.04_PLANO DE TRABALHO'!EJ24)</f>
        <v>0</v>
      </c>
      <c r="AA118">
        <f>IF('04.04_PLANO DE TRABALHO'!EK24="",AA117,'04.04_PLANO DE TRABALHO'!EK24)</f>
        <v>0</v>
      </c>
      <c r="AB118">
        <f>IF('04.04_PLANO DE TRABALHO'!EL24="",AB117,'04.04_PLANO DE TRABALHO'!EL24)</f>
        <v>0</v>
      </c>
      <c r="AC118">
        <f>IF('04.04_PLANO DE TRABALHO'!EM24="",AC117,'04.04_PLANO DE TRABALHO'!EM24)</f>
        <v>0</v>
      </c>
      <c r="AD118" t="str">
        <f>IF('04.04_PLANO DE TRABALHO'!EN24="",AD117,'04.04_PLANO DE TRABALHO'!EN24)</f>
        <v>Categoria</v>
      </c>
      <c r="AE118">
        <f>IF('04.04_PLANO DE TRABALHO'!EO24="",AE117,'04.04_PLANO DE TRABALHO'!EO24)</f>
        <v>0</v>
      </c>
      <c r="AF118">
        <f>IF('04.04_PLANO DE TRABALHO'!EP24="",AF117,'04.04_PLANO DE TRABALHO'!EP24)</f>
        <v>0</v>
      </c>
      <c r="AG118">
        <f>IF('04.04_PLANO DE TRABALHO'!EQ24="",AG117,'04.04_PLANO DE TRABALHO'!EQ24)</f>
        <v>0</v>
      </c>
      <c r="AH118">
        <f>IF('04.04_PLANO DE TRABALHO'!ER24="",AH117,'04.04_PLANO DE TRABALHO'!ER24)</f>
        <v>0</v>
      </c>
      <c r="AI118">
        <f>IF('04.04_PLANO DE TRABALHO'!ES24="",AI117,'04.04_PLANO DE TRABALHO'!ES24)</f>
        <v>0</v>
      </c>
      <c r="AJ118">
        <f>IF('04.04_PLANO DE TRABALHO'!ET24="",AJ117,'04.04_PLANO DE TRABALHO'!ET24)</f>
        <v>0</v>
      </c>
      <c r="AK118">
        <f>IF('04.04_PLANO DE TRABALHO'!EU24="",AK117,'04.04_PLANO DE TRABALHO'!EU24)</f>
        <v>0</v>
      </c>
      <c r="AL118" t="str">
        <f>IF('04.04_PLANO DE TRABALHO'!EV24="",AL117,'04.04_PLANO DE TRABALHO'!EV24)</f>
        <v>Subcategoria</v>
      </c>
      <c r="AM118">
        <f>IF('04.04_PLANO DE TRABALHO'!EW24="",AM117,'04.04_PLANO DE TRABALHO'!EW24)</f>
        <v>0</v>
      </c>
      <c r="AN118">
        <f>IF('04.04_PLANO DE TRABALHO'!EX24="",AN117,'04.04_PLANO DE TRABALHO'!EX24)</f>
        <v>0</v>
      </c>
      <c r="AO118">
        <f>IF('04.04_PLANO DE TRABALHO'!EY24="",AO117,'04.04_PLANO DE TRABALHO'!EY24)</f>
        <v>0</v>
      </c>
      <c r="AP118">
        <f>IF('04.04_PLANO DE TRABALHO'!EZ24="",AP117,'04.04_PLANO DE TRABALHO'!EZ24)</f>
        <v>0</v>
      </c>
      <c r="AQ118" t="str">
        <f>IF('04.04_PLANO DE TRABALHO'!FA24="",AQ117,'04.04_PLANO DE TRABALHO'!FA24)</f>
        <v>Fonte*</v>
      </c>
      <c r="AR118">
        <f>IF('04.04_PLANO DE TRABALHO'!FB24="",AR117,'04.04_PLANO DE TRABALHO'!FB24)</f>
        <v>0</v>
      </c>
      <c r="AS118">
        <f>IF('04.04_PLANO DE TRABALHO'!FC24="",AS117,'04.04_PLANO DE TRABALHO'!FC24)</f>
        <v>0</v>
      </c>
      <c r="AT118">
        <f>IF('04.04_PLANO DE TRABALHO'!FD24="",AT117,'04.04_PLANO DE TRABALHO'!FD24)</f>
        <v>0</v>
      </c>
      <c r="AU118" t="str">
        <f>IF('04.04_PLANO DE TRABALHO'!FE24="",AU117,'04.04_PLANO DE TRABALHO'!FE24)</f>
        <v>Unid</v>
      </c>
      <c r="AV118">
        <f>IF('04.04_PLANO DE TRABALHO'!FF24="",AV117,'04.04_PLANO DE TRABALHO'!FF24)</f>
        <v>0</v>
      </c>
      <c r="AW118" t="str">
        <f>IF('04.04_PLANO DE TRABALHO'!FG24="",AW117,'04.04_PLANO DE TRABALHO'!FG24)</f>
        <v>Valor 
Unit</v>
      </c>
      <c r="AX118">
        <f>IF('04.04_PLANO DE TRABALHO'!FH24="",AX117,'04.04_PLANO DE TRABALHO'!FH24)</f>
        <v>0</v>
      </c>
      <c r="AY118">
        <f>IF('04.04_PLANO DE TRABALHO'!FI24="",AY117,'04.04_PLANO DE TRABALHO'!FI24)</f>
        <v>0</v>
      </c>
      <c r="AZ118" t="str">
        <f>IF('04.04_PLANO DE TRABALHO'!FJ24="",AZ117,'04.04_PLANO DE TRABALHO'!FJ24)</f>
        <v>Qtde</v>
      </c>
      <c r="BA118">
        <f>IF('04.04_PLANO DE TRABALHO'!FK24="",BA117,'04.04_PLANO DE TRABALHO'!FK24)</f>
        <v>0</v>
      </c>
      <c r="BB118">
        <f>IF('04.04_PLANO DE TRABALHO'!FL24="",BB117,'04.04_PLANO DE TRABALHO'!FL24)</f>
        <v>0</v>
      </c>
      <c r="BD118" t="str">
        <v>Território e Parcerias</v>
      </c>
      <c r="BE118" t="str">
        <v>3.2</v>
      </c>
      <c r="BF118">
        <v>0</v>
      </c>
      <c r="BG118" t="str">
        <v>Atividade</v>
      </c>
      <c r="BH118">
        <v>0</v>
      </c>
      <c r="BI118">
        <v>0</v>
      </c>
      <c r="BJ118" t="str">
        <v>Início</v>
      </c>
      <c r="BK118">
        <v>0</v>
      </c>
      <c r="BL118">
        <v>0</v>
      </c>
      <c r="BM118" t="str">
        <v>Fim</v>
      </c>
      <c r="BN118">
        <v>0</v>
      </c>
      <c r="BO118">
        <v>0</v>
      </c>
      <c r="BP118" t="str">
        <v>3.2.2</v>
      </c>
      <c r="BQ118">
        <v>0</v>
      </c>
      <c r="BR118">
        <v>0</v>
      </c>
      <c r="BS118" t="str">
        <v>SubAtividade</v>
      </c>
      <c r="BT118">
        <v>0</v>
      </c>
      <c r="BU118">
        <v>0</v>
      </c>
      <c r="BV118">
        <v>0</v>
      </c>
      <c r="BW118">
        <v>0</v>
      </c>
      <c r="BX118">
        <v>0</v>
      </c>
      <c r="BY118" t="str">
        <v>Despesa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 t="str">
        <v>Categoria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 t="str">
        <v>Subcategoria</v>
      </c>
      <c r="CO118">
        <v>0</v>
      </c>
      <c r="CP118">
        <v>0</v>
      </c>
      <c r="CQ118">
        <v>0</v>
      </c>
      <c r="CR118">
        <v>0</v>
      </c>
      <c r="CS118" t="str">
        <v>Fonte*</v>
      </c>
      <c r="CT118">
        <v>0</v>
      </c>
      <c r="CU118">
        <v>0</v>
      </c>
      <c r="CV118">
        <v>0</v>
      </c>
      <c r="CW118" t="str">
        <v>Unid</v>
      </c>
      <c r="CX118">
        <v>0</v>
      </c>
      <c r="CY118" t="str">
        <v>Valor 
Unit</v>
      </c>
      <c r="CZ118">
        <v>0</v>
      </c>
      <c r="DA118">
        <v>0</v>
      </c>
      <c r="DB118" t="str">
        <v>Qtde</v>
      </c>
      <c r="DC118">
        <v>0</v>
      </c>
      <c r="DD118">
        <v>0</v>
      </c>
      <c r="DF118" t="str">
        <v>Território e Parcerias</v>
      </c>
      <c r="DG118" t="str">
        <v>3.2</v>
      </c>
      <c r="DH118">
        <v>0</v>
      </c>
      <c r="DI118" t="str">
        <v>Atividade</v>
      </c>
      <c r="DJ118">
        <v>0</v>
      </c>
      <c r="DK118">
        <v>0</v>
      </c>
      <c r="DL118" t="str">
        <v>Início</v>
      </c>
      <c r="DM118">
        <v>0</v>
      </c>
      <c r="DN118">
        <v>0</v>
      </c>
      <c r="DO118" t="str">
        <v>Fim</v>
      </c>
      <c r="DP118">
        <v>0</v>
      </c>
      <c r="DQ118">
        <v>0</v>
      </c>
      <c r="DR118" t="str">
        <v>3.2.3</v>
      </c>
      <c r="DS118">
        <v>0</v>
      </c>
      <c r="DT118">
        <v>0</v>
      </c>
      <c r="DU118" t="str">
        <v>SubAtividade</v>
      </c>
      <c r="DV118">
        <v>0</v>
      </c>
      <c r="DW118">
        <v>0</v>
      </c>
      <c r="DX118">
        <v>0</v>
      </c>
      <c r="DY118">
        <v>0</v>
      </c>
      <c r="DZ118">
        <v>0</v>
      </c>
      <c r="EA118" t="str">
        <v>Despesa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 t="str">
        <v>Categoria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 t="str">
        <v>Subcategoria</v>
      </c>
      <c r="EQ118">
        <v>0</v>
      </c>
      <c r="ER118">
        <v>0</v>
      </c>
      <c r="ES118">
        <v>0</v>
      </c>
      <c r="ET118">
        <v>0</v>
      </c>
      <c r="EU118" t="str">
        <v>Fonte*</v>
      </c>
      <c r="EV118">
        <v>0</v>
      </c>
      <c r="EW118">
        <v>0</v>
      </c>
      <c r="EX118">
        <v>0</v>
      </c>
      <c r="EY118" t="str">
        <v>Unid</v>
      </c>
      <c r="EZ118">
        <v>0</v>
      </c>
      <c r="FA118" t="str">
        <v>Valor 
Unit</v>
      </c>
      <c r="FB118">
        <v>0</v>
      </c>
      <c r="FC118">
        <v>0</v>
      </c>
      <c r="FD118" t="str">
        <v>Qtde</v>
      </c>
      <c r="FE118">
        <v>0</v>
      </c>
      <c r="FF118">
        <v>0</v>
      </c>
      <c r="FH118" t="str">
        <v>Esportes, corpo e movimento</v>
      </c>
      <c r="FI118" t="str">
        <v>4.1</v>
      </c>
      <c r="FJ118">
        <v>0</v>
      </c>
      <c r="FK118" t="str">
        <v>Atividade</v>
      </c>
      <c r="FL118">
        <v>0</v>
      </c>
      <c r="FM118">
        <v>0</v>
      </c>
      <c r="FN118" t="str">
        <v>Início</v>
      </c>
      <c r="FO118">
        <v>0</v>
      </c>
      <c r="FP118">
        <v>0</v>
      </c>
      <c r="FQ118" t="str">
        <v>Fim</v>
      </c>
      <c r="FR118">
        <v>0</v>
      </c>
      <c r="FS118">
        <v>0</v>
      </c>
      <c r="FT118" t="str">
        <v>4.1.2</v>
      </c>
      <c r="FU118">
        <v>0</v>
      </c>
      <c r="FV118">
        <v>0</v>
      </c>
      <c r="FW118" t="str">
        <v>SubAtividade</v>
      </c>
      <c r="FX118">
        <v>0</v>
      </c>
      <c r="FY118">
        <v>0</v>
      </c>
      <c r="FZ118">
        <v>0</v>
      </c>
      <c r="GA118">
        <v>0</v>
      </c>
      <c r="GB118">
        <v>0</v>
      </c>
      <c r="GC118" t="str">
        <v>Despesa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0</v>
      </c>
      <c r="GJ118" t="str">
        <v>Categoria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0</v>
      </c>
      <c r="GR118" t="str">
        <v>Subcategoria</v>
      </c>
      <c r="GS118">
        <v>0</v>
      </c>
      <c r="GT118">
        <v>0</v>
      </c>
      <c r="GU118">
        <v>0</v>
      </c>
      <c r="GV118">
        <v>0</v>
      </c>
      <c r="GW118" t="str">
        <v>Fonte*</v>
      </c>
      <c r="GX118">
        <v>0</v>
      </c>
      <c r="GY118">
        <v>0</v>
      </c>
      <c r="GZ118">
        <v>0</v>
      </c>
      <c r="HA118" t="str">
        <v>Unid</v>
      </c>
      <c r="HB118">
        <v>0</v>
      </c>
      <c r="HC118" t="str">
        <v>Valor 
Unit</v>
      </c>
      <c r="HD118">
        <v>0</v>
      </c>
      <c r="HE118">
        <v>0</v>
      </c>
      <c r="HF118" t="str">
        <v>Qtde</v>
      </c>
      <c r="HG118">
        <v>0</v>
      </c>
      <c r="HH118">
        <v>0</v>
      </c>
    </row>
    <row r="119" spans="1:216" x14ac:dyDescent="0.25">
      <c r="A119">
        <v>16</v>
      </c>
      <c r="B119" t="str">
        <f>'04.04_PLANO DE TRABALHO'!$EA$7</f>
        <v>Território e Parcerias</v>
      </c>
      <c r="C119" t="str">
        <f>IF('04.04_PLANO DE TRABALHO'!DM25="",C118,'04.04_PLANO DE TRABALHO'!DM25)</f>
        <v>Total da Atividade:</v>
      </c>
      <c r="D119">
        <f>IF('04.04_PLANO DE TRABALHO'!DN25="",D118,'04.04_PLANO DE TRABALHO'!DN25)</f>
        <v>0</v>
      </c>
      <c r="E119" t="str">
        <f>IF(OR('04.04_PLANO DE TRABALHO'!DO25="",'04.04_PLANO DE TRABALHO'!DO25="Realizado",'04.04_PLANO DE TRABALHO'!DO25="Planejado"),E118,'04.04_PLANO DE TRABALHO'!DO25)</f>
        <v>Atividade</v>
      </c>
      <c r="F119">
        <f>IF('04.04_PLANO DE TRABALHO'!DP25="",F118,'04.04_PLANO DE TRABALHO'!DP25)</f>
        <v>0</v>
      </c>
      <c r="G119">
        <f>IF('04.04_PLANO DE TRABALHO'!DQ25="",G118,'04.04_PLANO DE TRABALHO'!DQ25)</f>
        <v>0</v>
      </c>
      <c r="H119" t="str">
        <f>IF('04.04_PLANO DE TRABALHO'!DR25="",H118,'04.04_PLANO DE TRABALHO'!DR25)</f>
        <v>Início</v>
      </c>
      <c r="I119">
        <f>IF('04.04_PLANO DE TRABALHO'!DS25="",I118,'04.04_PLANO DE TRABALHO'!DS25)</f>
        <v>0</v>
      </c>
      <c r="J119">
        <f>IF('04.04_PLANO DE TRABALHO'!DT25="",J118,'04.04_PLANO DE TRABALHO'!DT25)</f>
        <v>0</v>
      </c>
      <c r="K119" t="str">
        <f>IF('04.04_PLANO DE TRABALHO'!DU25="",K118,'04.04_PLANO DE TRABALHO'!DU25)</f>
        <v>Fim</v>
      </c>
      <c r="L119">
        <f>IF('04.04_PLANO DE TRABALHO'!DV25="",L118,'04.04_PLANO DE TRABALHO'!DV25)</f>
        <v>0</v>
      </c>
      <c r="M119">
        <f>IF('04.04_PLANO DE TRABALHO'!DW25="",M118,'04.04_PLANO DE TRABALHO'!DW25)</f>
        <v>0</v>
      </c>
      <c r="N119" t="str">
        <f>IF('04.04_PLANO DE TRABALHO'!DX25="",N118,'04.04_PLANO DE TRABALHO'!DX25)</f>
        <v>Total da SubAtividade:</v>
      </c>
      <c r="O119">
        <f>IF('04.04_PLANO DE TRABALHO'!DY25="",O118,'04.04_PLANO DE TRABALHO'!DY25)</f>
        <v>0</v>
      </c>
      <c r="P119">
        <f>IF('04.04_PLANO DE TRABALHO'!DZ25="",P118,'04.04_PLANO DE TRABALHO'!DZ25)</f>
        <v>0</v>
      </c>
      <c r="Q119" t="str">
        <f>IF('04.04_PLANO DE TRABALHO'!EA25="",Q118,'04.04_PLANO DE TRABALHO'!EA25)</f>
        <v>SubAtividade</v>
      </c>
      <c r="R119">
        <f>IF('04.04_PLANO DE TRABALHO'!EB25="",R118,'04.04_PLANO DE TRABALHO'!EB25)</f>
        <v>0</v>
      </c>
      <c r="S119">
        <f>IF('04.04_PLANO DE TRABALHO'!EC25="",S118,'04.04_PLANO DE TRABALHO'!EC25)</f>
        <v>0</v>
      </c>
      <c r="T119">
        <f>IF('04.04_PLANO DE TRABALHO'!ED25="",T118,'04.04_PLANO DE TRABALHO'!ED25)</f>
        <v>0</v>
      </c>
      <c r="U119">
        <f>IF('04.04_PLANO DE TRABALHO'!EE25="",U118,'04.04_PLANO DE TRABALHO'!EE25)</f>
        <v>0</v>
      </c>
      <c r="V119">
        <f>IF('04.04_PLANO DE TRABALHO'!EF25="",V118,'04.04_PLANO DE TRABALHO'!EF25)</f>
        <v>0</v>
      </c>
      <c r="W119" t="str">
        <f>IF('04.04_PLANO DE TRABALHO'!EG25="",W118,'04.04_PLANO DE TRABALHO'!EG25)</f>
        <v>Despesa</v>
      </c>
      <c r="X119">
        <f>IF('04.04_PLANO DE TRABALHO'!EH25="",X118,'04.04_PLANO DE TRABALHO'!EH25)</f>
        <v>0</v>
      </c>
      <c r="Y119">
        <f>IF('04.04_PLANO DE TRABALHO'!EI25="",Y118,'04.04_PLANO DE TRABALHO'!EI25)</f>
        <v>0</v>
      </c>
      <c r="Z119">
        <f>IF('04.04_PLANO DE TRABALHO'!EJ25="",Z118,'04.04_PLANO DE TRABALHO'!EJ25)</f>
        <v>0</v>
      </c>
      <c r="AA119">
        <f>IF('04.04_PLANO DE TRABALHO'!EK25="",AA118,'04.04_PLANO DE TRABALHO'!EK25)</f>
        <v>0</v>
      </c>
      <c r="AB119">
        <f>IF('04.04_PLANO DE TRABALHO'!EL25="",AB118,'04.04_PLANO DE TRABALHO'!EL25)</f>
        <v>0</v>
      </c>
      <c r="AC119">
        <f>IF('04.04_PLANO DE TRABALHO'!EM25="",AC118,'04.04_PLANO DE TRABALHO'!EM25)</f>
        <v>0</v>
      </c>
      <c r="AD119" t="str">
        <f>IF('04.04_PLANO DE TRABALHO'!EN25="",AD118,'04.04_PLANO DE TRABALHO'!EN25)</f>
        <v>Categoria</v>
      </c>
      <c r="AE119">
        <f>IF('04.04_PLANO DE TRABALHO'!EO25="",AE118,'04.04_PLANO DE TRABALHO'!EO25)</f>
        <v>0</v>
      </c>
      <c r="AF119">
        <f>IF('04.04_PLANO DE TRABALHO'!EP25="",AF118,'04.04_PLANO DE TRABALHO'!EP25)</f>
        <v>0</v>
      </c>
      <c r="AG119">
        <f>IF('04.04_PLANO DE TRABALHO'!EQ25="",AG118,'04.04_PLANO DE TRABALHO'!EQ25)</f>
        <v>0</v>
      </c>
      <c r="AH119">
        <f>IF('04.04_PLANO DE TRABALHO'!ER25="",AH118,'04.04_PLANO DE TRABALHO'!ER25)</f>
        <v>0</v>
      </c>
      <c r="AI119">
        <f>IF('04.04_PLANO DE TRABALHO'!ES25="",AI118,'04.04_PLANO DE TRABALHO'!ES25)</f>
        <v>0</v>
      </c>
      <c r="AJ119">
        <f>IF('04.04_PLANO DE TRABALHO'!ET25="",AJ118,'04.04_PLANO DE TRABALHO'!ET25)</f>
        <v>0</v>
      </c>
      <c r="AK119">
        <f>IF('04.04_PLANO DE TRABALHO'!EU25="",AK118,'04.04_PLANO DE TRABALHO'!EU25)</f>
        <v>0</v>
      </c>
      <c r="AL119" t="str">
        <f>IF('04.04_PLANO DE TRABALHO'!EV25="",AL118,'04.04_PLANO DE TRABALHO'!EV25)</f>
        <v>Subcategoria</v>
      </c>
      <c r="AM119">
        <f>IF('04.04_PLANO DE TRABALHO'!EW25="",AM118,'04.04_PLANO DE TRABALHO'!EW25)</f>
        <v>0</v>
      </c>
      <c r="AN119">
        <f>IF('04.04_PLANO DE TRABALHO'!EX25="",AN118,'04.04_PLANO DE TRABALHO'!EX25)</f>
        <v>0</v>
      </c>
      <c r="AO119">
        <f>IF('04.04_PLANO DE TRABALHO'!EY25="",AO118,'04.04_PLANO DE TRABALHO'!EY25)</f>
        <v>0</v>
      </c>
      <c r="AP119">
        <f>IF('04.04_PLANO DE TRABALHO'!EZ25="",AP118,'04.04_PLANO DE TRABALHO'!EZ25)</f>
        <v>0</v>
      </c>
      <c r="AQ119" t="str">
        <f>IF('04.04_PLANO DE TRABALHO'!FA25="",AQ118,'04.04_PLANO DE TRABALHO'!FA25)</f>
        <v>Fonte*</v>
      </c>
      <c r="AR119">
        <f>IF('04.04_PLANO DE TRABALHO'!FB25="",AR118,'04.04_PLANO DE TRABALHO'!FB25)</f>
        <v>0</v>
      </c>
      <c r="AS119">
        <f>IF('04.04_PLANO DE TRABALHO'!FC25="",AS118,'04.04_PLANO DE TRABALHO'!FC25)</f>
        <v>0</v>
      </c>
      <c r="AT119">
        <f>IF('04.04_PLANO DE TRABALHO'!FD25="",AT118,'04.04_PLANO DE TRABALHO'!FD25)</f>
        <v>0</v>
      </c>
      <c r="AU119" t="str">
        <f>IF('04.04_PLANO DE TRABALHO'!FE25="",AU118,'04.04_PLANO DE TRABALHO'!FE25)</f>
        <v>Unid</v>
      </c>
      <c r="AV119">
        <f>IF('04.04_PLANO DE TRABALHO'!FF25="",AV118,'04.04_PLANO DE TRABALHO'!FF25)</f>
        <v>0</v>
      </c>
      <c r="AW119" t="str">
        <f>IF('04.04_PLANO DE TRABALHO'!FG25="",AW118,'04.04_PLANO DE TRABALHO'!FG25)</f>
        <v>Valor 
Unit</v>
      </c>
      <c r="AX119">
        <f>IF('04.04_PLANO DE TRABALHO'!FH25="",AX118,'04.04_PLANO DE TRABALHO'!FH25)</f>
        <v>0</v>
      </c>
      <c r="AY119">
        <f>IF('04.04_PLANO DE TRABALHO'!FI25="",AY118,'04.04_PLANO DE TRABALHO'!FI25)</f>
        <v>0</v>
      </c>
      <c r="AZ119" t="str">
        <f>IF('04.04_PLANO DE TRABALHO'!FJ25="",AZ118,'04.04_PLANO DE TRABALHO'!FJ25)</f>
        <v>Qtde</v>
      </c>
      <c r="BA119">
        <f>IF('04.04_PLANO DE TRABALHO'!FK25="",BA118,'04.04_PLANO DE TRABALHO'!FK25)</f>
        <v>0</v>
      </c>
      <c r="BB119">
        <f>IF('04.04_PLANO DE TRABALHO'!FL25="",BB118,'04.04_PLANO DE TRABALHO'!FL25)</f>
        <v>0</v>
      </c>
      <c r="BD119" t="str">
        <v>Território e Parcerias</v>
      </c>
      <c r="BE119" t="str">
        <v>3.2</v>
      </c>
      <c r="BF119">
        <v>0</v>
      </c>
      <c r="BG119" t="str">
        <v>Atividade</v>
      </c>
      <c r="BH119">
        <v>0</v>
      </c>
      <c r="BI119">
        <v>0</v>
      </c>
      <c r="BJ119" t="str">
        <v>Início</v>
      </c>
      <c r="BK119">
        <v>0</v>
      </c>
      <c r="BL119">
        <v>0</v>
      </c>
      <c r="BM119" t="str">
        <v>Fim</v>
      </c>
      <c r="BN119">
        <v>0</v>
      </c>
      <c r="BO119">
        <v>0</v>
      </c>
      <c r="BP119" t="str">
        <v>3.2.2</v>
      </c>
      <c r="BQ119">
        <v>0</v>
      </c>
      <c r="BR119">
        <v>0</v>
      </c>
      <c r="BS119" t="str">
        <v>SubAtividade</v>
      </c>
      <c r="BT119">
        <v>0</v>
      </c>
      <c r="BU119">
        <v>0</v>
      </c>
      <c r="BV119">
        <v>0</v>
      </c>
      <c r="BW119">
        <v>0</v>
      </c>
      <c r="BX119">
        <v>0</v>
      </c>
      <c r="BY119" t="str">
        <v>Despesa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 t="str">
        <v>Categoria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 t="str">
        <v>Subcategoria</v>
      </c>
      <c r="CO119">
        <v>0</v>
      </c>
      <c r="CP119">
        <v>0</v>
      </c>
      <c r="CQ119">
        <v>0</v>
      </c>
      <c r="CR119">
        <v>0</v>
      </c>
      <c r="CS119" t="str">
        <v>Fonte*</v>
      </c>
      <c r="CT119">
        <v>0</v>
      </c>
      <c r="CU119">
        <v>0</v>
      </c>
      <c r="CV119">
        <v>0</v>
      </c>
      <c r="CW119" t="str">
        <v>Unid</v>
      </c>
      <c r="CX119">
        <v>0</v>
      </c>
      <c r="CY119" t="str">
        <v>Valor 
Unit</v>
      </c>
      <c r="CZ119">
        <v>0</v>
      </c>
      <c r="DA119">
        <v>0</v>
      </c>
      <c r="DB119" t="str">
        <v>Qtde</v>
      </c>
      <c r="DC119">
        <v>0</v>
      </c>
      <c r="DD119">
        <v>0</v>
      </c>
      <c r="DF119" t="str">
        <v>Território e Parcerias</v>
      </c>
      <c r="DG119" t="str">
        <v>3.2</v>
      </c>
      <c r="DH119">
        <v>0</v>
      </c>
      <c r="DI119" t="str">
        <v>Atividade</v>
      </c>
      <c r="DJ119">
        <v>0</v>
      </c>
      <c r="DK119">
        <v>0</v>
      </c>
      <c r="DL119" t="str">
        <v>Início</v>
      </c>
      <c r="DM119">
        <v>0</v>
      </c>
      <c r="DN119">
        <v>0</v>
      </c>
      <c r="DO119" t="str">
        <v>Fim</v>
      </c>
      <c r="DP119">
        <v>0</v>
      </c>
      <c r="DQ119">
        <v>0</v>
      </c>
      <c r="DR119" t="str">
        <v>3.2.3</v>
      </c>
      <c r="DS119">
        <v>0</v>
      </c>
      <c r="DT119">
        <v>0</v>
      </c>
      <c r="DU119" t="str">
        <v>SubAtividade</v>
      </c>
      <c r="DV119">
        <v>0</v>
      </c>
      <c r="DW119">
        <v>0</v>
      </c>
      <c r="DX119">
        <v>0</v>
      </c>
      <c r="DY119">
        <v>0</v>
      </c>
      <c r="DZ119">
        <v>0</v>
      </c>
      <c r="EA119" t="str">
        <v>Despesa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 t="str">
        <v>Categoria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 t="str">
        <v>Subcategoria</v>
      </c>
      <c r="EQ119">
        <v>0</v>
      </c>
      <c r="ER119">
        <v>0</v>
      </c>
      <c r="ES119">
        <v>0</v>
      </c>
      <c r="ET119">
        <v>0</v>
      </c>
      <c r="EU119" t="str">
        <v>Fonte*</v>
      </c>
      <c r="EV119">
        <v>0</v>
      </c>
      <c r="EW119">
        <v>0</v>
      </c>
      <c r="EX119">
        <v>0</v>
      </c>
      <c r="EY119" t="str">
        <v>Unid</v>
      </c>
      <c r="EZ119">
        <v>0</v>
      </c>
      <c r="FA119" t="str">
        <v>Valor 
Unit</v>
      </c>
      <c r="FB119">
        <v>0</v>
      </c>
      <c r="FC119">
        <v>0</v>
      </c>
      <c r="FD119" t="str">
        <v>Qtde</v>
      </c>
      <c r="FE119">
        <v>0</v>
      </c>
      <c r="FF119">
        <v>0</v>
      </c>
      <c r="FH119" t="str">
        <v>Esportes, corpo e movimento</v>
      </c>
      <c r="FI119" t="str">
        <v>4.1</v>
      </c>
      <c r="FJ119">
        <v>0</v>
      </c>
      <c r="FK119" t="str">
        <v>Atividade</v>
      </c>
      <c r="FL119">
        <v>0</v>
      </c>
      <c r="FM119">
        <v>0</v>
      </c>
      <c r="FN119" t="str">
        <v>Início</v>
      </c>
      <c r="FO119">
        <v>0</v>
      </c>
      <c r="FP119">
        <v>0</v>
      </c>
      <c r="FQ119" t="str">
        <v>Fim</v>
      </c>
      <c r="FR119">
        <v>0</v>
      </c>
      <c r="FS119">
        <v>0</v>
      </c>
      <c r="FT119" t="str">
        <v>4.1.2</v>
      </c>
      <c r="FU119">
        <v>0</v>
      </c>
      <c r="FV119">
        <v>0</v>
      </c>
      <c r="FW119" t="str">
        <v>SubAtividade</v>
      </c>
      <c r="FX119">
        <v>0</v>
      </c>
      <c r="FY119">
        <v>0</v>
      </c>
      <c r="FZ119">
        <v>0</v>
      </c>
      <c r="GA119">
        <v>0</v>
      </c>
      <c r="GB119">
        <v>0</v>
      </c>
      <c r="GC119" t="str">
        <v>Despesa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 t="str">
        <v>Categoria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 t="str">
        <v>Subcategoria</v>
      </c>
      <c r="GS119">
        <v>0</v>
      </c>
      <c r="GT119">
        <v>0</v>
      </c>
      <c r="GU119">
        <v>0</v>
      </c>
      <c r="GV119">
        <v>0</v>
      </c>
      <c r="GW119" t="str">
        <v>Fonte*</v>
      </c>
      <c r="GX119">
        <v>0</v>
      </c>
      <c r="GY119">
        <v>0</v>
      </c>
      <c r="GZ119">
        <v>0</v>
      </c>
      <c r="HA119" t="str">
        <v>Unid</v>
      </c>
      <c r="HB119">
        <v>0</v>
      </c>
      <c r="HC119" t="str">
        <v>Valor 
Unit</v>
      </c>
      <c r="HD119">
        <v>0</v>
      </c>
      <c r="HE119">
        <v>0</v>
      </c>
      <c r="HF119" t="str">
        <v>Qtde</v>
      </c>
      <c r="HG119">
        <v>0</v>
      </c>
      <c r="HH119">
        <v>0</v>
      </c>
    </row>
    <row r="120" spans="1:216" x14ac:dyDescent="0.25">
      <c r="A120">
        <v>17</v>
      </c>
      <c r="B120" t="str">
        <f>'04.04_PLANO DE TRABALHO'!$EA$7</f>
        <v>Território e Parcerias</v>
      </c>
      <c r="C120" t="str">
        <f>IF('04.04_PLANO DE TRABALHO'!DM26="",C119,'04.04_PLANO DE TRABALHO'!DM26)</f>
        <v>Total da Atividade:</v>
      </c>
      <c r="D120">
        <f>IF('04.04_PLANO DE TRABALHO'!DN26="",D119,'04.04_PLANO DE TRABALHO'!DN26)</f>
        <v>0</v>
      </c>
      <c r="E120" t="str">
        <f>IF(OR('04.04_PLANO DE TRABALHO'!DO26="",'04.04_PLANO DE TRABALHO'!DO26="Realizado",'04.04_PLANO DE TRABALHO'!DO26="Planejado"),E119,'04.04_PLANO DE TRABALHO'!DO26)</f>
        <v>Atividade</v>
      </c>
      <c r="F120">
        <f>IF('04.04_PLANO DE TRABALHO'!DP26="",F119,'04.04_PLANO DE TRABALHO'!DP26)</f>
        <v>0</v>
      </c>
      <c r="G120">
        <f>IF('04.04_PLANO DE TRABALHO'!DQ26="",G119,'04.04_PLANO DE TRABALHO'!DQ26)</f>
        <v>0</v>
      </c>
      <c r="H120" t="str">
        <f>IF('04.04_PLANO DE TRABALHO'!DR26="",H119,'04.04_PLANO DE TRABALHO'!DR26)</f>
        <v>Início</v>
      </c>
      <c r="I120">
        <f>IF('04.04_PLANO DE TRABALHO'!DS26="",I119,'04.04_PLANO DE TRABALHO'!DS26)</f>
        <v>0</v>
      </c>
      <c r="J120">
        <f>IF('04.04_PLANO DE TRABALHO'!DT26="",J119,'04.04_PLANO DE TRABALHO'!DT26)</f>
        <v>0</v>
      </c>
      <c r="K120" t="str">
        <f>IF('04.04_PLANO DE TRABALHO'!DU26="",K119,'04.04_PLANO DE TRABALHO'!DU26)</f>
        <v>Fim</v>
      </c>
      <c r="L120">
        <f>IF('04.04_PLANO DE TRABALHO'!DV26="",L119,'04.04_PLANO DE TRABALHO'!DV26)</f>
        <v>0</v>
      </c>
      <c r="M120">
        <f>IF('04.04_PLANO DE TRABALHO'!DW26="",M119,'04.04_PLANO DE TRABALHO'!DW26)</f>
        <v>0</v>
      </c>
      <c r="N120" t="str">
        <f>IF('04.04_PLANO DE TRABALHO'!DX26="",N119,'04.04_PLANO DE TRABALHO'!DX26)</f>
        <v>Total da SubAtividade:</v>
      </c>
      <c r="O120">
        <f>IF('04.04_PLANO DE TRABALHO'!DY26="",O119,'04.04_PLANO DE TRABALHO'!DY26)</f>
        <v>0</v>
      </c>
      <c r="P120">
        <f>IF('04.04_PLANO DE TRABALHO'!DZ26="",P119,'04.04_PLANO DE TRABALHO'!DZ26)</f>
        <v>0</v>
      </c>
      <c r="Q120" t="str">
        <f>IF('04.04_PLANO DE TRABALHO'!EA26="",Q119,'04.04_PLANO DE TRABALHO'!EA26)</f>
        <v>SubAtividade</v>
      </c>
      <c r="R120">
        <f>IF('04.04_PLANO DE TRABALHO'!EB26="",R119,'04.04_PLANO DE TRABALHO'!EB26)</f>
        <v>0</v>
      </c>
      <c r="S120">
        <f>IF('04.04_PLANO DE TRABALHO'!EC26="",S119,'04.04_PLANO DE TRABALHO'!EC26)</f>
        <v>0</v>
      </c>
      <c r="T120">
        <f>IF('04.04_PLANO DE TRABALHO'!ED26="",T119,'04.04_PLANO DE TRABALHO'!ED26)</f>
        <v>0</v>
      </c>
      <c r="U120">
        <f>IF('04.04_PLANO DE TRABALHO'!EE26="",U119,'04.04_PLANO DE TRABALHO'!EE26)</f>
        <v>0</v>
      </c>
      <c r="V120">
        <f>IF('04.04_PLANO DE TRABALHO'!EF26="",V119,'04.04_PLANO DE TRABALHO'!EF26)</f>
        <v>0</v>
      </c>
      <c r="W120" t="str">
        <f>IF('04.04_PLANO DE TRABALHO'!EG26="",W119,'04.04_PLANO DE TRABALHO'!EG26)</f>
        <v>Despesa</v>
      </c>
      <c r="X120">
        <f>IF('04.04_PLANO DE TRABALHO'!EH26="",X119,'04.04_PLANO DE TRABALHO'!EH26)</f>
        <v>0</v>
      </c>
      <c r="Y120">
        <f>IF('04.04_PLANO DE TRABALHO'!EI26="",Y119,'04.04_PLANO DE TRABALHO'!EI26)</f>
        <v>0</v>
      </c>
      <c r="Z120">
        <f>IF('04.04_PLANO DE TRABALHO'!EJ26="",Z119,'04.04_PLANO DE TRABALHO'!EJ26)</f>
        <v>0</v>
      </c>
      <c r="AA120">
        <f>IF('04.04_PLANO DE TRABALHO'!EK26="",AA119,'04.04_PLANO DE TRABALHO'!EK26)</f>
        <v>0</v>
      </c>
      <c r="AB120">
        <f>IF('04.04_PLANO DE TRABALHO'!EL26="",AB119,'04.04_PLANO DE TRABALHO'!EL26)</f>
        <v>0</v>
      </c>
      <c r="AC120">
        <f>IF('04.04_PLANO DE TRABALHO'!EM26="",AC119,'04.04_PLANO DE TRABALHO'!EM26)</f>
        <v>0</v>
      </c>
      <c r="AD120" t="str">
        <f>IF('04.04_PLANO DE TRABALHO'!EN26="",AD119,'04.04_PLANO DE TRABALHO'!EN26)</f>
        <v>Categoria</v>
      </c>
      <c r="AE120">
        <f>IF('04.04_PLANO DE TRABALHO'!EO26="",AE119,'04.04_PLANO DE TRABALHO'!EO26)</f>
        <v>0</v>
      </c>
      <c r="AF120">
        <f>IF('04.04_PLANO DE TRABALHO'!EP26="",AF119,'04.04_PLANO DE TRABALHO'!EP26)</f>
        <v>0</v>
      </c>
      <c r="AG120">
        <f>IF('04.04_PLANO DE TRABALHO'!EQ26="",AG119,'04.04_PLANO DE TRABALHO'!EQ26)</f>
        <v>0</v>
      </c>
      <c r="AH120">
        <f>IF('04.04_PLANO DE TRABALHO'!ER26="",AH119,'04.04_PLANO DE TRABALHO'!ER26)</f>
        <v>0</v>
      </c>
      <c r="AI120">
        <f>IF('04.04_PLANO DE TRABALHO'!ES26="",AI119,'04.04_PLANO DE TRABALHO'!ES26)</f>
        <v>0</v>
      </c>
      <c r="AJ120">
        <f>IF('04.04_PLANO DE TRABALHO'!ET26="",AJ119,'04.04_PLANO DE TRABALHO'!ET26)</f>
        <v>0</v>
      </c>
      <c r="AK120">
        <f>IF('04.04_PLANO DE TRABALHO'!EU26="",AK119,'04.04_PLANO DE TRABALHO'!EU26)</f>
        <v>0</v>
      </c>
      <c r="AL120" t="str">
        <f>IF('04.04_PLANO DE TRABALHO'!EV26="",AL119,'04.04_PLANO DE TRABALHO'!EV26)</f>
        <v>Subcategoria</v>
      </c>
      <c r="AM120">
        <f>IF('04.04_PLANO DE TRABALHO'!EW26="",AM119,'04.04_PLANO DE TRABALHO'!EW26)</f>
        <v>0</v>
      </c>
      <c r="AN120">
        <f>IF('04.04_PLANO DE TRABALHO'!EX26="",AN119,'04.04_PLANO DE TRABALHO'!EX26)</f>
        <v>0</v>
      </c>
      <c r="AO120">
        <f>IF('04.04_PLANO DE TRABALHO'!EY26="",AO119,'04.04_PLANO DE TRABALHO'!EY26)</f>
        <v>0</v>
      </c>
      <c r="AP120">
        <f>IF('04.04_PLANO DE TRABALHO'!EZ26="",AP119,'04.04_PLANO DE TRABALHO'!EZ26)</f>
        <v>0</v>
      </c>
      <c r="AQ120" t="str">
        <f>IF('04.04_PLANO DE TRABALHO'!FA26="",AQ119,'04.04_PLANO DE TRABALHO'!FA26)</f>
        <v>Fonte*</v>
      </c>
      <c r="AR120">
        <f>IF('04.04_PLANO DE TRABALHO'!FB26="",AR119,'04.04_PLANO DE TRABALHO'!FB26)</f>
        <v>0</v>
      </c>
      <c r="AS120">
        <f>IF('04.04_PLANO DE TRABALHO'!FC26="",AS119,'04.04_PLANO DE TRABALHO'!FC26)</f>
        <v>0</v>
      </c>
      <c r="AT120">
        <f>IF('04.04_PLANO DE TRABALHO'!FD26="",AT119,'04.04_PLANO DE TRABALHO'!FD26)</f>
        <v>0</v>
      </c>
      <c r="AU120" t="str">
        <f>IF('04.04_PLANO DE TRABALHO'!FE26="",AU119,'04.04_PLANO DE TRABALHO'!FE26)</f>
        <v>Unid</v>
      </c>
      <c r="AV120">
        <f>IF('04.04_PLANO DE TRABALHO'!FF26="",AV119,'04.04_PLANO DE TRABALHO'!FF26)</f>
        <v>0</v>
      </c>
      <c r="AW120" t="str">
        <f>IF('04.04_PLANO DE TRABALHO'!FG26="",AW119,'04.04_PLANO DE TRABALHO'!FG26)</f>
        <v>Valor 
Unit</v>
      </c>
      <c r="AX120">
        <f>IF('04.04_PLANO DE TRABALHO'!FH26="",AX119,'04.04_PLANO DE TRABALHO'!FH26)</f>
        <v>0</v>
      </c>
      <c r="AY120">
        <f>IF('04.04_PLANO DE TRABALHO'!FI26="",AY119,'04.04_PLANO DE TRABALHO'!FI26)</f>
        <v>0</v>
      </c>
      <c r="AZ120" t="str">
        <f>IF('04.04_PLANO DE TRABALHO'!FJ26="",AZ119,'04.04_PLANO DE TRABALHO'!FJ26)</f>
        <v>Qtde</v>
      </c>
      <c r="BA120">
        <f>IF('04.04_PLANO DE TRABALHO'!FK26="",BA119,'04.04_PLANO DE TRABALHO'!FK26)</f>
        <v>0</v>
      </c>
      <c r="BB120">
        <f>IF('04.04_PLANO DE TRABALHO'!FL26="",BB119,'04.04_PLANO DE TRABALHO'!FL26)</f>
        <v>0</v>
      </c>
      <c r="BD120" t="str">
        <v>Território e Parcerias</v>
      </c>
      <c r="BE120" t="str">
        <v>3.2</v>
      </c>
      <c r="BF120">
        <v>0</v>
      </c>
      <c r="BG120" t="str">
        <v>Atividade</v>
      </c>
      <c r="BH120">
        <v>0</v>
      </c>
      <c r="BI120">
        <v>0</v>
      </c>
      <c r="BJ120" t="str">
        <v>Início</v>
      </c>
      <c r="BK120">
        <v>0</v>
      </c>
      <c r="BL120">
        <v>0</v>
      </c>
      <c r="BM120" t="str">
        <v>Fim</v>
      </c>
      <c r="BN120">
        <v>0</v>
      </c>
      <c r="BO120">
        <v>0</v>
      </c>
      <c r="BP120" t="str">
        <v>3.2.2</v>
      </c>
      <c r="BQ120">
        <v>0</v>
      </c>
      <c r="BR120">
        <v>0</v>
      </c>
      <c r="BS120" t="str">
        <v>SubAtividade</v>
      </c>
      <c r="BT120">
        <v>0</v>
      </c>
      <c r="BU120">
        <v>0</v>
      </c>
      <c r="BV120">
        <v>0</v>
      </c>
      <c r="BW120">
        <v>0</v>
      </c>
      <c r="BX120">
        <v>0</v>
      </c>
      <c r="BY120" t="str">
        <v>Despesa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 t="str">
        <v>Categoria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 t="str">
        <v>Subcategoria</v>
      </c>
      <c r="CO120">
        <v>0</v>
      </c>
      <c r="CP120">
        <v>0</v>
      </c>
      <c r="CQ120">
        <v>0</v>
      </c>
      <c r="CR120">
        <v>0</v>
      </c>
      <c r="CS120" t="str">
        <v>Fonte*</v>
      </c>
      <c r="CT120">
        <v>0</v>
      </c>
      <c r="CU120">
        <v>0</v>
      </c>
      <c r="CV120">
        <v>0</v>
      </c>
      <c r="CW120" t="str">
        <v>Unid</v>
      </c>
      <c r="CX120">
        <v>0</v>
      </c>
      <c r="CY120" t="str">
        <v>Valor 
Unit</v>
      </c>
      <c r="CZ120">
        <v>0</v>
      </c>
      <c r="DA120">
        <v>0</v>
      </c>
      <c r="DB120" t="str">
        <v>Qtde</v>
      </c>
      <c r="DC120">
        <v>0</v>
      </c>
      <c r="DD120">
        <v>0</v>
      </c>
      <c r="DF120" t="str">
        <v>Território e Parcerias</v>
      </c>
      <c r="DG120" t="str">
        <v>3.2</v>
      </c>
      <c r="DH120">
        <v>0</v>
      </c>
      <c r="DI120" t="str">
        <v>Atividade</v>
      </c>
      <c r="DJ120">
        <v>0</v>
      </c>
      <c r="DK120">
        <v>0</v>
      </c>
      <c r="DL120" t="str">
        <v>Início</v>
      </c>
      <c r="DM120">
        <v>0</v>
      </c>
      <c r="DN120">
        <v>0</v>
      </c>
      <c r="DO120" t="str">
        <v>Fim</v>
      </c>
      <c r="DP120">
        <v>0</v>
      </c>
      <c r="DQ120">
        <v>0</v>
      </c>
      <c r="DR120" t="str">
        <v>3.2.3</v>
      </c>
      <c r="DS120">
        <v>0</v>
      </c>
      <c r="DT120">
        <v>0</v>
      </c>
      <c r="DU120" t="str">
        <v>SubAtividade</v>
      </c>
      <c r="DV120">
        <v>0</v>
      </c>
      <c r="DW120">
        <v>0</v>
      </c>
      <c r="DX120">
        <v>0</v>
      </c>
      <c r="DY120">
        <v>0</v>
      </c>
      <c r="DZ120">
        <v>0</v>
      </c>
      <c r="EA120" t="str">
        <v>Despesa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 t="str">
        <v>Categoria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 t="str">
        <v>Subcategoria</v>
      </c>
      <c r="EQ120">
        <v>0</v>
      </c>
      <c r="ER120">
        <v>0</v>
      </c>
      <c r="ES120">
        <v>0</v>
      </c>
      <c r="ET120">
        <v>0</v>
      </c>
      <c r="EU120" t="str">
        <v>Fonte*</v>
      </c>
      <c r="EV120">
        <v>0</v>
      </c>
      <c r="EW120">
        <v>0</v>
      </c>
      <c r="EX120">
        <v>0</v>
      </c>
      <c r="EY120" t="str">
        <v>Unid</v>
      </c>
      <c r="EZ120">
        <v>0</v>
      </c>
      <c r="FA120" t="str">
        <v>Valor 
Unit</v>
      </c>
      <c r="FB120">
        <v>0</v>
      </c>
      <c r="FC120">
        <v>0</v>
      </c>
      <c r="FD120" t="str">
        <v>Qtde</v>
      </c>
      <c r="FE120">
        <v>0</v>
      </c>
      <c r="FF120">
        <v>0</v>
      </c>
      <c r="FH120" t="str">
        <v>Esportes, corpo e movimento</v>
      </c>
      <c r="FI120" t="str">
        <v>4.1</v>
      </c>
      <c r="FJ120">
        <v>0</v>
      </c>
      <c r="FK120" t="str">
        <v>Atividade</v>
      </c>
      <c r="FL120">
        <v>0</v>
      </c>
      <c r="FM120">
        <v>0</v>
      </c>
      <c r="FN120" t="str">
        <v>Início</v>
      </c>
      <c r="FO120">
        <v>0</v>
      </c>
      <c r="FP120">
        <v>0</v>
      </c>
      <c r="FQ120" t="str">
        <v>Fim</v>
      </c>
      <c r="FR120">
        <v>0</v>
      </c>
      <c r="FS120">
        <v>0</v>
      </c>
      <c r="FT120" t="str">
        <v>4.1.3</v>
      </c>
      <c r="FU120">
        <v>0</v>
      </c>
      <c r="FV120">
        <v>0</v>
      </c>
      <c r="FW120" t="str">
        <v>SubAtividade</v>
      </c>
      <c r="FX120">
        <v>0</v>
      </c>
      <c r="FY120">
        <v>0</v>
      </c>
      <c r="FZ120">
        <v>0</v>
      </c>
      <c r="GA120">
        <v>0</v>
      </c>
      <c r="GB120">
        <v>0</v>
      </c>
      <c r="GC120" t="str">
        <v>Despesa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 t="str">
        <v>Categoria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0</v>
      </c>
      <c r="GR120" t="str">
        <v>Subcategoria</v>
      </c>
      <c r="GS120">
        <v>0</v>
      </c>
      <c r="GT120">
        <v>0</v>
      </c>
      <c r="GU120">
        <v>0</v>
      </c>
      <c r="GV120">
        <v>0</v>
      </c>
      <c r="GW120" t="str">
        <v>Fonte*</v>
      </c>
      <c r="GX120">
        <v>0</v>
      </c>
      <c r="GY120">
        <v>0</v>
      </c>
      <c r="GZ120">
        <v>0</v>
      </c>
      <c r="HA120" t="str">
        <v>Unid</v>
      </c>
      <c r="HB120">
        <v>0</v>
      </c>
      <c r="HC120" t="str">
        <v>Valor 
Unit</v>
      </c>
      <c r="HD120">
        <v>0</v>
      </c>
      <c r="HE120">
        <v>0</v>
      </c>
      <c r="HF120" t="str">
        <v>Qtde</v>
      </c>
      <c r="HG120">
        <v>0</v>
      </c>
      <c r="HH120">
        <v>0</v>
      </c>
    </row>
    <row r="121" spans="1:216" x14ac:dyDescent="0.25">
      <c r="A121">
        <v>18</v>
      </c>
      <c r="B121" t="str">
        <f>'04.04_PLANO DE TRABALHO'!$EA$7</f>
        <v>Território e Parcerias</v>
      </c>
      <c r="C121" t="str">
        <f>IF('04.04_PLANO DE TRABALHO'!DM27="",C120,'04.04_PLANO DE TRABALHO'!DM27)</f>
        <v>Cod</v>
      </c>
      <c r="D121">
        <f>IF('04.04_PLANO DE TRABALHO'!DN27="",D120,'04.04_PLANO DE TRABALHO'!DN27)</f>
        <v>0</v>
      </c>
      <c r="E121" t="str">
        <f>IF(OR('04.04_PLANO DE TRABALHO'!DO27="",'04.04_PLANO DE TRABALHO'!DO27="Realizado",'04.04_PLANO DE TRABALHO'!DO27="Planejado"),E120,'04.04_PLANO DE TRABALHO'!DO27)</f>
        <v>Atividade</v>
      </c>
      <c r="F121">
        <f>IF('04.04_PLANO DE TRABALHO'!DP27="",F120,'04.04_PLANO DE TRABALHO'!DP27)</f>
        <v>0</v>
      </c>
      <c r="G121">
        <f>IF('04.04_PLANO DE TRABALHO'!DQ27="",G120,'04.04_PLANO DE TRABALHO'!DQ27)</f>
        <v>0</v>
      </c>
      <c r="H121" t="str">
        <f>IF('04.04_PLANO DE TRABALHO'!DR27="",H120,'04.04_PLANO DE TRABALHO'!DR27)</f>
        <v>Início</v>
      </c>
      <c r="I121">
        <f>IF('04.04_PLANO DE TRABALHO'!DS27="",I120,'04.04_PLANO DE TRABALHO'!DS27)</f>
        <v>0</v>
      </c>
      <c r="J121">
        <f>IF('04.04_PLANO DE TRABALHO'!DT27="",J120,'04.04_PLANO DE TRABALHO'!DT27)</f>
        <v>0</v>
      </c>
      <c r="K121" t="str">
        <f>IF('04.04_PLANO DE TRABALHO'!DU27="",K120,'04.04_PLANO DE TRABALHO'!DU27)</f>
        <v>Fim</v>
      </c>
      <c r="L121">
        <f>IF('04.04_PLANO DE TRABALHO'!DV27="",L120,'04.04_PLANO DE TRABALHO'!DV27)</f>
        <v>0</v>
      </c>
      <c r="M121">
        <f>IF('04.04_PLANO DE TRABALHO'!DW27="",M120,'04.04_PLANO DE TRABALHO'!DW27)</f>
        <v>0</v>
      </c>
      <c r="N121" t="str">
        <f>IF('04.04_PLANO DE TRABALHO'!DX27="",N120,'04.04_PLANO DE TRABALHO'!DX27)</f>
        <v>Cod</v>
      </c>
      <c r="O121">
        <f>IF('04.04_PLANO DE TRABALHO'!DY27="",O120,'04.04_PLANO DE TRABALHO'!DY27)</f>
        <v>0</v>
      </c>
      <c r="P121">
        <f>IF('04.04_PLANO DE TRABALHO'!DZ27="",P120,'04.04_PLANO DE TRABALHO'!DZ27)</f>
        <v>0</v>
      </c>
      <c r="Q121" t="str">
        <f>IF('04.04_PLANO DE TRABALHO'!EA27="",Q120,'04.04_PLANO DE TRABALHO'!EA27)</f>
        <v>SubAtividade</v>
      </c>
      <c r="R121">
        <f>IF('04.04_PLANO DE TRABALHO'!EB27="",R120,'04.04_PLANO DE TRABALHO'!EB27)</f>
        <v>0</v>
      </c>
      <c r="S121">
        <f>IF('04.04_PLANO DE TRABALHO'!EC27="",S120,'04.04_PLANO DE TRABALHO'!EC27)</f>
        <v>0</v>
      </c>
      <c r="T121">
        <f>IF('04.04_PLANO DE TRABALHO'!ED27="",T120,'04.04_PLANO DE TRABALHO'!ED27)</f>
        <v>0</v>
      </c>
      <c r="U121">
        <f>IF('04.04_PLANO DE TRABALHO'!EE27="",U120,'04.04_PLANO DE TRABALHO'!EE27)</f>
        <v>0</v>
      </c>
      <c r="V121">
        <f>IF('04.04_PLANO DE TRABALHO'!EF27="",V120,'04.04_PLANO DE TRABALHO'!EF27)</f>
        <v>0</v>
      </c>
      <c r="W121" t="str">
        <f>IF('04.04_PLANO DE TRABALHO'!EG27="",W120,'04.04_PLANO DE TRABALHO'!EG27)</f>
        <v>Despesa</v>
      </c>
      <c r="X121">
        <f>IF('04.04_PLANO DE TRABALHO'!EH27="",X120,'04.04_PLANO DE TRABALHO'!EH27)</f>
        <v>0</v>
      </c>
      <c r="Y121">
        <f>IF('04.04_PLANO DE TRABALHO'!EI27="",Y120,'04.04_PLANO DE TRABALHO'!EI27)</f>
        <v>0</v>
      </c>
      <c r="Z121">
        <f>IF('04.04_PLANO DE TRABALHO'!EJ27="",Z120,'04.04_PLANO DE TRABALHO'!EJ27)</f>
        <v>0</v>
      </c>
      <c r="AA121">
        <f>IF('04.04_PLANO DE TRABALHO'!EK27="",AA120,'04.04_PLANO DE TRABALHO'!EK27)</f>
        <v>0</v>
      </c>
      <c r="AB121">
        <f>IF('04.04_PLANO DE TRABALHO'!EL27="",AB120,'04.04_PLANO DE TRABALHO'!EL27)</f>
        <v>0</v>
      </c>
      <c r="AC121">
        <f>IF('04.04_PLANO DE TRABALHO'!EM27="",AC120,'04.04_PLANO DE TRABALHO'!EM27)</f>
        <v>0</v>
      </c>
      <c r="AD121" t="str">
        <f>IF('04.04_PLANO DE TRABALHO'!EN27="",AD120,'04.04_PLANO DE TRABALHO'!EN27)</f>
        <v>Categoria</v>
      </c>
      <c r="AE121">
        <f>IF('04.04_PLANO DE TRABALHO'!EO27="",AE120,'04.04_PLANO DE TRABALHO'!EO27)</f>
        <v>0</v>
      </c>
      <c r="AF121">
        <f>IF('04.04_PLANO DE TRABALHO'!EP27="",AF120,'04.04_PLANO DE TRABALHO'!EP27)</f>
        <v>0</v>
      </c>
      <c r="AG121">
        <f>IF('04.04_PLANO DE TRABALHO'!EQ27="",AG120,'04.04_PLANO DE TRABALHO'!EQ27)</f>
        <v>0</v>
      </c>
      <c r="AH121">
        <f>IF('04.04_PLANO DE TRABALHO'!ER27="",AH120,'04.04_PLANO DE TRABALHO'!ER27)</f>
        <v>0</v>
      </c>
      <c r="AI121">
        <f>IF('04.04_PLANO DE TRABALHO'!ES27="",AI120,'04.04_PLANO DE TRABALHO'!ES27)</f>
        <v>0</v>
      </c>
      <c r="AJ121">
        <f>IF('04.04_PLANO DE TRABALHO'!ET27="",AJ120,'04.04_PLANO DE TRABALHO'!ET27)</f>
        <v>0</v>
      </c>
      <c r="AK121">
        <f>IF('04.04_PLANO DE TRABALHO'!EU27="",AK120,'04.04_PLANO DE TRABALHO'!EU27)</f>
        <v>0</v>
      </c>
      <c r="AL121" t="str">
        <f>IF('04.04_PLANO DE TRABALHO'!EV27="",AL120,'04.04_PLANO DE TRABALHO'!EV27)</f>
        <v>Subcategoria</v>
      </c>
      <c r="AM121">
        <f>IF('04.04_PLANO DE TRABALHO'!EW27="",AM120,'04.04_PLANO DE TRABALHO'!EW27)</f>
        <v>0</v>
      </c>
      <c r="AN121">
        <f>IF('04.04_PLANO DE TRABALHO'!EX27="",AN120,'04.04_PLANO DE TRABALHO'!EX27)</f>
        <v>0</v>
      </c>
      <c r="AO121">
        <f>IF('04.04_PLANO DE TRABALHO'!EY27="",AO120,'04.04_PLANO DE TRABALHO'!EY27)</f>
        <v>0</v>
      </c>
      <c r="AP121">
        <f>IF('04.04_PLANO DE TRABALHO'!EZ27="",AP120,'04.04_PLANO DE TRABALHO'!EZ27)</f>
        <v>0</v>
      </c>
      <c r="AQ121" t="str">
        <f>IF('04.04_PLANO DE TRABALHO'!FA27="",AQ120,'04.04_PLANO DE TRABALHO'!FA27)</f>
        <v>Fonte*</v>
      </c>
      <c r="AR121">
        <f>IF('04.04_PLANO DE TRABALHO'!FB27="",AR120,'04.04_PLANO DE TRABALHO'!FB27)</f>
        <v>0</v>
      </c>
      <c r="AS121">
        <f>IF('04.04_PLANO DE TRABALHO'!FC27="",AS120,'04.04_PLANO DE TRABALHO'!FC27)</f>
        <v>0</v>
      </c>
      <c r="AT121">
        <f>IF('04.04_PLANO DE TRABALHO'!FD27="",AT120,'04.04_PLANO DE TRABALHO'!FD27)</f>
        <v>0</v>
      </c>
      <c r="AU121" t="str">
        <f>IF('04.04_PLANO DE TRABALHO'!FE27="",AU120,'04.04_PLANO DE TRABALHO'!FE27)</f>
        <v>Unid</v>
      </c>
      <c r="AV121">
        <f>IF('04.04_PLANO DE TRABALHO'!FF27="",AV120,'04.04_PLANO DE TRABALHO'!FF27)</f>
        <v>0</v>
      </c>
      <c r="AW121" t="str">
        <f>IF('04.04_PLANO DE TRABALHO'!FG27="",AW120,'04.04_PLANO DE TRABALHO'!FG27)</f>
        <v>Valor 
Unit</v>
      </c>
      <c r="AX121">
        <f>IF('04.04_PLANO DE TRABALHO'!FH27="",AX120,'04.04_PLANO DE TRABALHO'!FH27)</f>
        <v>0</v>
      </c>
      <c r="AY121">
        <f>IF('04.04_PLANO DE TRABALHO'!FI27="",AY120,'04.04_PLANO DE TRABALHO'!FI27)</f>
        <v>0</v>
      </c>
      <c r="AZ121" t="str">
        <f>IF('04.04_PLANO DE TRABALHO'!FJ27="",AZ120,'04.04_PLANO DE TRABALHO'!FJ27)</f>
        <v>Qtde</v>
      </c>
      <c r="BA121">
        <f>IF('04.04_PLANO DE TRABALHO'!FK27="",BA120,'04.04_PLANO DE TRABALHO'!FK27)</f>
        <v>0</v>
      </c>
      <c r="BB121" t="str">
        <f>IF('04.04_PLANO DE TRABALHO'!FL27="",BB120,'04.04_PLANO DE TRABALHO'!FL27)</f>
        <v>Valor Total</v>
      </c>
      <c r="BD121" t="str">
        <v>Território e Parcerias</v>
      </c>
      <c r="BE121" t="str">
        <v>3.2</v>
      </c>
      <c r="BF121">
        <v>0</v>
      </c>
      <c r="BG121" t="str">
        <v>Atividade</v>
      </c>
      <c r="BH121">
        <v>0</v>
      </c>
      <c r="BI121">
        <v>0</v>
      </c>
      <c r="BJ121" t="str">
        <v>Início</v>
      </c>
      <c r="BK121">
        <v>0</v>
      </c>
      <c r="BL121">
        <v>0</v>
      </c>
      <c r="BM121" t="str">
        <v>Fim</v>
      </c>
      <c r="BN121">
        <v>0</v>
      </c>
      <c r="BO121">
        <v>0</v>
      </c>
      <c r="BP121" t="str">
        <v>Total da SubAtividade:</v>
      </c>
      <c r="BQ121">
        <v>0</v>
      </c>
      <c r="BR121">
        <v>0</v>
      </c>
      <c r="BS121" t="str">
        <v>SubAtividade</v>
      </c>
      <c r="BT121">
        <v>0</v>
      </c>
      <c r="BU121">
        <v>0</v>
      </c>
      <c r="BV121">
        <v>0</v>
      </c>
      <c r="BW121">
        <v>0</v>
      </c>
      <c r="BX121">
        <v>0</v>
      </c>
      <c r="BY121" t="str">
        <v>Despesa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 t="str">
        <v>Categoria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 t="str">
        <v>Subcategoria</v>
      </c>
      <c r="CO121">
        <v>0</v>
      </c>
      <c r="CP121">
        <v>0</v>
      </c>
      <c r="CQ121">
        <v>0</v>
      </c>
      <c r="CR121">
        <v>0</v>
      </c>
      <c r="CS121" t="str">
        <v>Fonte*</v>
      </c>
      <c r="CT121">
        <v>0</v>
      </c>
      <c r="CU121">
        <v>0</v>
      </c>
      <c r="CV121">
        <v>0</v>
      </c>
      <c r="CW121" t="str">
        <v>Unid</v>
      </c>
      <c r="CX121">
        <v>0</v>
      </c>
      <c r="CY121" t="str">
        <v>Valor 
Unit</v>
      </c>
      <c r="CZ121">
        <v>0</v>
      </c>
      <c r="DA121">
        <v>0</v>
      </c>
      <c r="DB121" t="str">
        <v>Qtde</v>
      </c>
      <c r="DC121">
        <v>0</v>
      </c>
      <c r="DD121">
        <v>0</v>
      </c>
      <c r="DF121" t="str">
        <v>Território e Parcerias</v>
      </c>
      <c r="DG121" t="str">
        <v>3.2</v>
      </c>
      <c r="DH121">
        <v>0</v>
      </c>
      <c r="DI121" t="str">
        <v>Atividade</v>
      </c>
      <c r="DJ121">
        <v>0</v>
      </c>
      <c r="DK121">
        <v>0</v>
      </c>
      <c r="DL121" t="str">
        <v>Início</v>
      </c>
      <c r="DM121">
        <v>0</v>
      </c>
      <c r="DN121">
        <v>0</v>
      </c>
      <c r="DO121" t="str">
        <v>Fim</v>
      </c>
      <c r="DP121">
        <v>0</v>
      </c>
      <c r="DQ121">
        <v>0</v>
      </c>
      <c r="DR121" t="str">
        <v>Total da SubAtividade:</v>
      </c>
      <c r="DS121">
        <v>0</v>
      </c>
      <c r="DT121">
        <v>0</v>
      </c>
      <c r="DU121" t="str">
        <v>SubAtividade</v>
      </c>
      <c r="DV121">
        <v>0</v>
      </c>
      <c r="DW121">
        <v>0</v>
      </c>
      <c r="DX121">
        <v>0</v>
      </c>
      <c r="DY121">
        <v>0</v>
      </c>
      <c r="DZ121">
        <v>0</v>
      </c>
      <c r="EA121" t="str">
        <v>Despesa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 t="str">
        <v>Categoria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 t="str">
        <v>Subcategoria</v>
      </c>
      <c r="EQ121">
        <v>0</v>
      </c>
      <c r="ER121">
        <v>0</v>
      </c>
      <c r="ES121">
        <v>0</v>
      </c>
      <c r="ET121">
        <v>0</v>
      </c>
      <c r="EU121" t="str">
        <v>Fonte*</v>
      </c>
      <c r="EV121">
        <v>0</v>
      </c>
      <c r="EW121">
        <v>0</v>
      </c>
      <c r="EX121">
        <v>0</v>
      </c>
      <c r="EY121" t="str">
        <v>Unid</v>
      </c>
      <c r="EZ121">
        <v>0</v>
      </c>
      <c r="FA121" t="str">
        <v>Valor 
Unit</v>
      </c>
      <c r="FB121">
        <v>0</v>
      </c>
      <c r="FC121">
        <v>0</v>
      </c>
      <c r="FD121" t="str">
        <v>Qtde</v>
      </c>
      <c r="FE121">
        <v>0</v>
      </c>
      <c r="FF121">
        <v>0</v>
      </c>
      <c r="FH121" t="str">
        <v>Esportes, corpo e movimento</v>
      </c>
      <c r="FI121" t="str">
        <v>4.1</v>
      </c>
      <c r="FJ121">
        <v>0</v>
      </c>
      <c r="FK121" t="str">
        <v>Atividade</v>
      </c>
      <c r="FL121">
        <v>0</v>
      </c>
      <c r="FM121">
        <v>0</v>
      </c>
      <c r="FN121" t="str">
        <v>Início</v>
      </c>
      <c r="FO121">
        <v>0</v>
      </c>
      <c r="FP121">
        <v>0</v>
      </c>
      <c r="FQ121" t="str">
        <v>Fim</v>
      </c>
      <c r="FR121">
        <v>0</v>
      </c>
      <c r="FS121">
        <v>0</v>
      </c>
      <c r="FT121" t="str">
        <v>4.1.3</v>
      </c>
      <c r="FU121">
        <v>0</v>
      </c>
      <c r="FV121">
        <v>0</v>
      </c>
      <c r="FW121" t="str">
        <v>SubAtividade</v>
      </c>
      <c r="FX121">
        <v>0</v>
      </c>
      <c r="FY121">
        <v>0</v>
      </c>
      <c r="FZ121">
        <v>0</v>
      </c>
      <c r="GA121">
        <v>0</v>
      </c>
      <c r="GB121">
        <v>0</v>
      </c>
      <c r="GC121" t="str">
        <v>Despesa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 t="str">
        <v>Categoria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 t="str">
        <v>Subcategoria</v>
      </c>
      <c r="GS121">
        <v>0</v>
      </c>
      <c r="GT121">
        <v>0</v>
      </c>
      <c r="GU121">
        <v>0</v>
      </c>
      <c r="GV121">
        <v>0</v>
      </c>
      <c r="GW121" t="str">
        <v>Fonte*</v>
      </c>
      <c r="GX121">
        <v>0</v>
      </c>
      <c r="GY121">
        <v>0</v>
      </c>
      <c r="GZ121">
        <v>0</v>
      </c>
      <c r="HA121" t="str">
        <v>Unid</v>
      </c>
      <c r="HB121">
        <v>0</v>
      </c>
      <c r="HC121" t="str">
        <v>Valor 
Unit</v>
      </c>
      <c r="HD121">
        <v>0</v>
      </c>
      <c r="HE121">
        <v>0</v>
      </c>
      <c r="HF121" t="str">
        <v>Qtde</v>
      </c>
      <c r="HG121">
        <v>0</v>
      </c>
      <c r="HH121">
        <v>0</v>
      </c>
    </row>
    <row r="122" spans="1:216" x14ac:dyDescent="0.25">
      <c r="A122">
        <v>19</v>
      </c>
      <c r="B122" t="str">
        <f>'04.04_PLANO DE TRABALHO'!$EA$7</f>
        <v>Território e Parcerias</v>
      </c>
      <c r="C122" t="str">
        <f>IF('04.04_PLANO DE TRABALHO'!DM28="",C121,'04.04_PLANO DE TRABALHO'!DM28)</f>
        <v>3.2</v>
      </c>
      <c r="D122">
        <f>IF('04.04_PLANO DE TRABALHO'!DN28="",D121,'04.04_PLANO DE TRABALHO'!DN28)</f>
        <v>0</v>
      </c>
      <c r="E122" t="str">
        <f>IF(OR('04.04_PLANO DE TRABALHO'!DO28="",'04.04_PLANO DE TRABALHO'!DO28="Realizado",'04.04_PLANO DE TRABALHO'!DO28="Planejado"),E121,'04.04_PLANO DE TRABALHO'!DO28)</f>
        <v>Atividade</v>
      </c>
      <c r="F122">
        <f>IF('04.04_PLANO DE TRABALHO'!DP28="",F121,'04.04_PLANO DE TRABALHO'!DP28)</f>
        <v>0</v>
      </c>
      <c r="G122">
        <f>IF('04.04_PLANO DE TRABALHO'!DQ28="",G121,'04.04_PLANO DE TRABALHO'!DQ28)</f>
        <v>0</v>
      </c>
      <c r="H122" t="str">
        <f>IF('04.04_PLANO DE TRABALHO'!DR28="",H121,'04.04_PLANO DE TRABALHO'!DR28)</f>
        <v>Início</v>
      </c>
      <c r="I122">
        <f>IF('04.04_PLANO DE TRABALHO'!DS28="",I121,'04.04_PLANO DE TRABALHO'!DS28)</f>
        <v>0</v>
      </c>
      <c r="J122">
        <f>IF('04.04_PLANO DE TRABALHO'!DT28="",J121,'04.04_PLANO DE TRABALHO'!DT28)</f>
        <v>0</v>
      </c>
      <c r="K122" t="str">
        <f>IF('04.04_PLANO DE TRABALHO'!DU28="",K121,'04.04_PLANO DE TRABALHO'!DU28)</f>
        <v>Fim</v>
      </c>
      <c r="L122">
        <f>IF('04.04_PLANO DE TRABALHO'!DV28="",L121,'04.04_PLANO DE TRABALHO'!DV28)</f>
        <v>0</v>
      </c>
      <c r="M122">
        <f>IF('04.04_PLANO DE TRABALHO'!DW28="",M121,'04.04_PLANO DE TRABALHO'!DW28)</f>
        <v>0</v>
      </c>
      <c r="N122" t="str">
        <f>IF('04.04_PLANO DE TRABALHO'!DX28="",N121,'04.04_PLANO DE TRABALHO'!DX28)</f>
        <v>3.2.1</v>
      </c>
      <c r="O122">
        <f>IF('04.04_PLANO DE TRABALHO'!DY28="",O121,'04.04_PLANO DE TRABALHO'!DY28)</f>
        <v>0</v>
      </c>
      <c r="P122">
        <f>IF('04.04_PLANO DE TRABALHO'!DZ28="",P121,'04.04_PLANO DE TRABALHO'!DZ28)</f>
        <v>0</v>
      </c>
      <c r="Q122" t="str">
        <f>IF('04.04_PLANO DE TRABALHO'!EA28="",Q121,'04.04_PLANO DE TRABALHO'!EA28)</f>
        <v>SubAtividade</v>
      </c>
      <c r="R122">
        <f>IF('04.04_PLANO DE TRABALHO'!EB28="",R121,'04.04_PLANO DE TRABALHO'!EB28)</f>
        <v>0</v>
      </c>
      <c r="S122">
        <f>IF('04.04_PLANO DE TRABALHO'!EC28="",S121,'04.04_PLANO DE TRABALHO'!EC28)</f>
        <v>0</v>
      </c>
      <c r="T122">
        <f>IF('04.04_PLANO DE TRABALHO'!ED28="",T121,'04.04_PLANO DE TRABALHO'!ED28)</f>
        <v>0</v>
      </c>
      <c r="U122">
        <f>IF('04.04_PLANO DE TRABALHO'!EE28="",U121,'04.04_PLANO DE TRABALHO'!EE28)</f>
        <v>0</v>
      </c>
      <c r="V122">
        <f>IF('04.04_PLANO DE TRABALHO'!EF28="",V121,'04.04_PLANO DE TRABALHO'!EF28)</f>
        <v>0</v>
      </c>
      <c r="W122" t="str">
        <f>IF('04.04_PLANO DE TRABALHO'!EG28="",W121,'04.04_PLANO DE TRABALHO'!EG28)</f>
        <v>Despesa</v>
      </c>
      <c r="X122">
        <f>IF('04.04_PLANO DE TRABALHO'!EH28="",X121,'04.04_PLANO DE TRABALHO'!EH28)</f>
        <v>0</v>
      </c>
      <c r="Y122">
        <f>IF('04.04_PLANO DE TRABALHO'!EI28="",Y121,'04.04_PLANO DE TRABALHO'!EI28)</f>
        <v>0</v>
      </c>
      <c r="Z122">
        <f>IF('04.04_PLANO DE TRABALHO'!EJ28="",Z121,'04.04_PLANO DE TRABALHO'!EJ28)</f>
        <v>0</v>
      </c>
      <c r="AA122">
        <f>IF('04.04_PLANO DE TRABALHO'!EK28="",AA121,'04.04_PLANO DE TRABALHO'!EK28)</f>
        <v>0</v>
      </c>
      <c r="AB122">
        <f>IF('04.04_PLANO DE TRABALHO'!EL28="",AB121,'04.04_PLANO DE TRABALHO'!EL28)</f>
        <v>0</v>
      </c>
      <c r="AC122">
        <f>IF('04.04_PLANO DE TRABALHO'!EM28="",AC121,'04.04_PLANO DE TRABALHO'!EM28)</f>
        <v>0</v>
      </c>
      <c r="AD122" t="str">
        <f>IF('04.04_PLANO DE TRABALHO'!EN28="",AD121,'04.04_PLANO DE TRABALHO'!EN28)</f>
        <v>Categoria</v>
      </c>
      <c r="AE122">
        <f>IF('04.04_PLANO DE TRABALHO'!EO28="",AE121,'04.04_PLANO DE TRABALHO'!EO28)</f>
        <v>0</v>
      </c>
      <c r="AF122">
        <f>IF('04.04_PLANO DE TRABALHO'!EP28="",AF121,'04.04_PLANO DE TRABALHO'!EP28)</f>
        <v>0</v>
      </c>
      <c r="AG122">
        <f>IF('04.04_PLANO DE TRABALHO'!EQ28="",AG121,'04.04_PLANO DE TRABALHO'!EQ28)</f>
        <v>0</v>
      </c>
      <c r="AH122">
        <f>IF('04.04_PLANO DE TRABALHO'!ER28="",AH121,'04.04_PLANO DE TRABALHO'!ER28)</f>
        <v>0</v>
      </c>
      <c r="AI122">
        <f>IF('04.04_PLANO DE TRABALHO'!ES28="",AI121,'04.04_PLANO DE TRABALHO'!ES28)</f>
        <v>0</v>
      </c>
      <c r="AJ122">
        <f>IF('04.04_PLANO DE TRABALHO'!ET28="",AJ121,'04.04_PLANO DE TRABALHO'!ET28)</f>
        <v>0</v>
      </c>
      <c r="AK122">
        <f>IF('04.04_PLANO DE TRABALHO'!EU28="",AK121,'04.04_PLANO DE TRABALHO'!EU28)</f>
        <v>0</v>
      </c>
      <c r="AL122" t="str">
        <f>IF('04.04_PLANO DE TRABALHO'!EV28="",AL121,'04.04_PLANO DE TRABALHO'!EV28)</f>
        <v>Subcategoria</v>
      </c>
      <c r="AM122">
        <f>IF('04.04_PLANO DE TRABALHO'!EW28="",AM121,'04.04_PLANO DE TRABALHO'!EW28)</f>
        <v>0</v>
      </c>
      <c r="AN122">
        <f>IF('04.04_PLANO DE TRABALHO'!EX28="",AN121,'04.04_PLANO DE TRABALHO'!EX28)</f>
        <v>0</v>
      </c>
      <c r="AO122">
        <f>IF('04.04_PLANO DE TRABALHO'!EY28="",AO121,'04.04_PLANO DE TRABALHO'!EY28)</f>
        <v>0</v>
      </c>
      <c r="AP122">
        <f>IF('04.04_PLANO DE TRABALHO'!EZ28="",AP121,'04.04_PLANO DE TRABALHO'!EZ28)</f>
        <v>0</v>
      </c>
      <c r="AQ122" t="str">
        <f>IF('04.04_PLANO DE TRABALHO'!FA28="",AQ121,'04.04_PLANO DE TRABALHO'!FA28)</f>
        <v>Fonte*</v>
      </c>
      <c r="AR122">
        <f>IF('04.04_PLANO DE TRABALHO'!FB28="",AR121,'04.04_PLANO DE TRABALHO'!FB28)</f>
        <v>0</v>
      </c>
      <c r="AS122">
        <f>IF('04.04_PLANO DE TRABALHO'!FC28="",AS121,'04.04_PLANO DE TRABALHO'!FC28)</f>
        <v>0</v>
      </c>
      <c r="AT122">
        <f>IF('04.04_PLANO DE TRABALHO'!FD28="",AT121,'04.04_PLANO DE TRABALHO'!FD28)</f>
        <v>0</v>
      </c>
      <c r="AU122" t="str">
        <f>IF('04.04_PLANO DE TRABALHO'!FE28="",AU121,'04.04_PLANO DE TRABALHO'!FE28)</f>
        <v>Unid</v>
      </c>
      <c r="AV122">
        <f>IF('04.04_PLANO DE TRABALHO'!FF28="",AV121,'04.04_PLANO DE TRABALHO'!FF28)</f>
        <v>0</v>
      </c>
      <c r="AW122" t="str">
        <f>IF('04.04_PLANO DE TRABALHO'!FG28="",AW121,'04.04_PLANO DE TRABALHO'!FG28)</f>
        <v>Valor 
Unit</v>
      </c>
      <c r="AX122">
        <f>IF('04.04_PLANO DE TRABALHO'!FH28="",AX121,'04.04_PLANO DE TRABALHO'!FH28)</f>
        <v>0</v>
      </c>
      <c r="AY122">
        <f>IF('04.04_PLANO DE TRABALHO'!FI28="",AY121,'04.04_PLANO DE TRABALHO'!FI28)</f>
        <v>0</v>
      </c>
      <c r="AZ122" t="str">
        <f>IF('04.04_PLANO DE TRABALHO'!FJ28="",AZ121,'04.04_PLANO DE TRABALHO'!FJ28)</f>
        <v>Qtde</v>
      </c>
      <c r="BA122">
        <f>IF('04.04_PLANO DE TRABALHO'!FK28="",BA121,'04.04_PLANO DE TRABALHO'!FK28)</f>
        <v>0</v>
      </c>
      <c r="BB122">
        <f>IF('04.04_PLANO DE TRABALHO'!FL28="",BB121,'04.04_PLANO DE TRABALHO'!FL28)</f>
        <v>0</v>
      </c>
      <c r="BD122" t="str">
        <v>Território e Parcerias</v>
      </c>
      <c r="BE122" t="str">
        <v>3.2</v>
      </c>
      <c r="BF122">
        <v>0</v>
      </c>
      <c r="BG122" t="str">
        <v>Atividade</v>
      </c>
      <c r="BH122">
        <v>0</v>
      </c>
      <c r="BI122">
        <v>0</v>
      </c>
      <c r="BJ122" t="str">
        <v>Início</v>
      </c>
      <c r="BK122">
        <v>0</v>
      </c>
      <c r="BL122">
        <v>0</v>
      </c>
      <c r="BM122" t="str">
        <v>Fim</v>
      </c>
      <c r="BN122">
        <v>0</v>
      </c>
      <c r="BO122">
        <v>0</v>
      </c>
      <c r="BP122" t="str">
        <v>3.2.3</v>
      </c>
      <c r="BQ122">
        <v>0</v>
      </c>
      <c r="BR122">
        <v>0</v>
      </c>
      <c r="BS122" t="str">
        <v>SubAtividade</v>
      </c>
      <c r="BT122">
        <v>0</v>
      </c>
      <c r="BU122">
        <v>0</v>
      </c>
      <c r="BV122">
        <v>0</v>
      </c>
      <c r="BW122">
        <v>0</v>
      </c>
      <c r="BX122">
        <v>0</v>
      </c>
      <c r="BY122" t="str">
        <v>Despesa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 t="str">
        <v>Categoria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 t="str">
        <v>Subcategoria</v>
      </c>
      <c r="CO122">
        <v>0</v>
      </c>
      <c r="CP122">
        <v>0</v>
      </c>
      <c r="CQ122">
        <v>0</v>
      </c>
      <c r="CR122">
        <v>0</v>
      </c>
      <c r="CS122" t="str">
        <v>Fonte*</v>
      </c>
      <c r="CT122">
        <v>0</v>
      </c>
      <c r="CU122">
        <v>0</v>
      </c>
      <c r="CV122">
        <v>0</v>
      </c>
      <c r="CW122" t="str">
        <v>Unid</v>
      </c>
      <c r="CX122">
        <v>0</v>
      </c>
      <c r="CY122" t="str">
        <v>Valor 
Unit</v>
      </c>
      <c r="CZ122">
        <v>0</v>
      </c>
      <c r="DA122">
        <v>0</v>
      </c>
      <c r="DB122" t="str">
        <v>Qtde</v>
      </c>
      <c r="DC122">
        <v>0</v>
      </c>
      <c r="DD122">
        <v>0</v>
      </c>
      <c r="DF122" t="str">
        <v>Território e Parcerias</v>
      </c>
      <c r="DG122" t="str">
        <v>3.3</v>
      </c>
      <c r="DH122">
        <v>0</v>
      </c>
      <c r="DI122" t="str">
        <v>Atividade</v>
      </c>
      <c r="DJ122">
        <v>0</v>
      </c>
      <c r="DK122">
        <v>0</v>
      </c>
      <c r="DL122" t="str">
        <v>Início</v>
      </c>
      <c r="DM122">
        <v>0</v>
      </c>
      <c r="DN122">
        <v>0</v>
      </c>
      <c r="DO122" t="str">
        <v>Fim</v>
      </c>
      <c r="DP122">
        <v>0</v>
      </c>
      <c r="DQ122">
        <v>0</v>
      </c>
      <c r="DR122" t="str">
        <v>3.3.1</v>
      </c>
      <c r="DS122">
        <v>0</v>
      </c>
      <c r="DT122">
        <v>0</v>
      </c>
      <c r="DU122" t="str">
        <v>SubAtividade</v>
      </c>
      <c r="DV122">
        <v>0</v>
      </c>
      <c r="DW122">
        <v>0</v>
      </c>
      <c r="DX122">
        <v>0</v>
      </c>
      <c r="DY122">
        <v>0</v>
      </c>
      <c r="DZ122">
        <v>0</v>
      </c>
      <c r="EA122" t="str">
        <v>Despesa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 t="str">
        <v>Categoria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 t="str">
        <v>Subcategoria</v>
      </c>
      <c r="EQ122">
        <v>0</v>
      </c>
      <c r="ER122">
        <v>0</v>
      </c>
      <c r="ES122">
        <v>0</v>
      </c>
      <c r="ET122">
        <v>0</v>
      </c>
      <c r="EU122" t="str">
        <v>Fonte*</v>
      </c>
      <c r="EV122">
        <v>0</v>
      </c>
      <c r="EW122">
        <v>0</v>
      </c>
      <c r="EX122">
        <v>0</v>
      </c>
      <c r="EY122" t="str">
        <v>Unid</v>
      </c>
      <c r="EZ122">
        <v>0</v>
      </c>
      <c r="FA122" t="str">
        <v>Valor 
Unit</v>
      </c>
      <c r="FB122">
        <v>0</v>
      </c>
      <c r="FC122">
        <v>0</v>
      </c>
      <c r="FD122" t="str">
        <v>Qtde</v>
      </c>
      <c r="FE122">
        <v>0</v>
      </c>
      <c r="FF122">
        <v>0</v>
      </c>
      <c r="FH122" t="str">
        <v>Esportes, corpo e movimento</v>
      </c>
      <c r="FI122" t="str">
        <v>4.1</v>
      </c>
      <c r="FJ122">
        <v>0</v>
      </c>
      <c r="FK122" t="str">
        <v>Atividade</v>
      </c>
      <c r="FL122">
        <v>0</v>
      </c>
      <c r="FM122">
        <v>0</v>
      </c>
      <c r="FN122" t="str">
        <v>Início</v>
      </c>
      <c r="FO122">
        <v>0</v>
      </c>
      <c r="FP122">
        <v>0</v>
      </c>
      <c r="FQ122" t="str">
        <v>Fim</v>
      </c>
      <c r="FR122">
        <v>0</v>
      </c>
      <c r="FS122">
        <v>0</v>
      </c>
      <c r="FT122" t="str">
        <v>4.1.3</v>
      </c>
      <c r="FU122">
        <v>0</v>
      </c>
      <c r="FV122">
        <v>0</v>
      </c>
      <c r="FW122" t="str">
        <v>SubAtividade</v>
      </c>
      <c r="FX122">
        <v>0</v>
      </c>
      <c r="FY122">
        <v>0</v>
      </c>
      <c r="FZ122">
        <v>0</v>
      </c>
      <c r="GA122">
        <v>0</v>
      </c>
      <c r="GB122">
        <v>0</v>
      </c>
      <c r="GC122" t="str">
        <v>Despesa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 t="str">
        <v>Categoria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 t="str">
        <v>Subcategoria</v>
      </c>
      <c r="GS122">
        <v>0</v>
      </c>
      <c r="GT122">
        <v>0</v>
      </c>
      <c r="GU122">
        <v>0</v>
      </c>
      <c r="GV122">
        <v>0</v>
      </c>
      <c r="GW122" t="str">
        <v>Fonte*</v>
      </c>
      <c r="GX122">
        <v>0</v>
      </c>
      <c r="GY122">
        <v>0</v>
      </c>
      <c r="GZ122">
        <v>0</v>
      </c>
      <c r="HA122" t="str">
        <v>Unid</v>
      </c>
      <c r="HB122">
        <v>0</v>
      </c>
      <c r="HC122" t="str">
        <v>Valor 
Unit</v>
      </c>
      <c r="HD122">
        <v>0</v>
      </c>
      <c r="HE122">
        <v>0</v>
      </c>
      <c r="HF122" t="str">
        <v>Qtde</v>
      </c>
      <c r="HG122">
        <v>0</v>
      </c>
      <c r="HH122">
        <v>0</v>
      </c>
    </row>
    <row r="123" spans="1:216" x14ac:dyDescent="0.25">
      <c r="A123">
        <v>20</v>
      </c>
      <c r="B123" t="str">
        <f>'04.04_PLANO DE TRABALHO'!$EA$7</f>
        <v>Território e Parcerias</v>
      </c>
      <c r="C123" t="str">
        <f>IF('04.04_PLANO DE TRABALHO'!DM29="",C122,'04.04_PLANO DE TRABALHO'!DM29)</f>
        <v>3.2</v>
      </c>
      <c r="D123">
        <f>IF('04.04_PLANO DE TRABALHO'!DN29="",D122,'04.04_PLANO DE TRABALHO'!DN29)</f>
        <v>0</v>
      </c>
      <c r="E123" t="str">
        <f>IF(OR('04.04_PLANO DE TRABALHO'!DO29="",'04.04_PLANO DE TRABALHO'!DO29="Realizado",'04.04_PLANO DE TRABALHO'!DO29="Planejado"),E122,'04.04_PLANO DE TRABALHO'!DO29)</f>
        <v>Atividade</v>
      </c>
      <c r="F123">
        <f>IF('04.04_PLANO DE TRABALHO'!DP29="",F122,'04.04_PLANO DE TRABALHO'!DP29)</f>
        <v>0</v>
      </c>
      <c r="G123">
        <f>IF('04.04_PLANO DE TRABALHO'!DQ29="",G122,'04.04_PLANO DE TRABALHO'!DQ29)</f>
        <v>0</v>
      </c>
      <c r="H123" t="str">
        <f>IF('04.04_PLANO DE TRABALHO'!DR29="",H122,'04.04_PLANO DE TRABALHO'!DR29)</f>
        <v>Início</v>
      </c>
      <c r="I123">
        <f>IF('04.04_PLANO DE TRABALHO'!DS29="",I122,'04.04_PLANO DE TRABALHO'!DS29)</f>
        <v>0</v>
      </c>
      <c r="J123">
        <f>IF('04.04_PLANO DE TRABALHO'!DT29="",J122,'04.04_PLANO DE TRABALHO'!DT29)</f>
        <v>0</v>
      </c>
      <c r="K123" t="str">
        <f>IF('04.04_PLANO DE TRABALHO'!DU29="",K122,'04.04_PLANO DE TRABALHO'!DU29)</f>
        <v>Fim</v>
      </c>
      <c r="L123">
        <f>IF('04.04_PLANO DE TRABALHO'!DV29="",L122,'04.04_PLANO DE TRABALHO'!DV29)</f>
        <v>0</v>
      </c>
      <c r="M123">
        <f>IF('04.04_PLANO DE TRABALHO'!DW29="",M122,'04.04_PLANO DE TRABALHO'!DW29)</f>
        <v>0</v>
      </c>
      <c r="N123" t="str">
        <f>IF('04.04_PLANO DE TRABALHO'!DX29="",N122,'04.04_PLANO DE TRABALHO'!DX29)</f>
        <v>3.2.1</v>
      </c>
      <c r="O123">
        <f>IF('04.04_PLANO DE TRABALHO'!DY29="",O122,'04.04_PLANO DE TRABALHO'!DY29)</f>
        <v>0</v>
      </c>
      <c r="P123">
        <f>IF('04.04_PLANO DE TRABALHO'!DZ29="",P122,'04.04_PLANO DE TRABALHO'!DZ29)</f>
        <v>0</v>
      </c>
      <c r="Q123" t="str">
        <f>IF('04.04_PLANO DE TRABALHO'!EA29="",Q122,'04.04_PLANO DE TRABALHO'!EA29)</f>
        <v>SubAtividade</v>
      </c>
      <c r="R123">
        <f>IF('04.04_PLANO DE TRABALHO'!EB29="",R122,'04.04_PLANO DE TRABALHO'!EB29)</f>
        <v>0</v>
      </c>
      <c r="S123">
        <f>IF('04.04_PLANO DE TRABALHO'!EC29="",S122,'04.04_PLANO DE TRABALHO'!EC29)</f>
        <v>0</v>
      </c>
      <c r="T123">
        <f>IF('04.04_PLANO DE TRABALHO'!ED29="",T122,'04.04_PLANO DE TRABALHO'!ED29)</f>
        <v>0</v>
      </c>
      <c r="U123">
        <f>IF('04.04_PLANO DE TRABALHO'!EE29="",U122,'04.04_PLANO DE TRABALHO'!EE29)</f>
        <v>0</v>
      </c>
      <c r="V123">
        <f>IF('04.04_PLANO DE TRABALHO'!EF29="",V122,'04.04_PLANO DE TRABALHO'!EF29)</f>
        <v>0</v>
      </c>
      <c r="W123" t="str">
        <f>IF('04.04_PLANO DE TRABALHO'!EG29="",W122,'04.04_PLANO DE TRABALHO'!EG29)</f>
        <v>Despesa</v>
      </c>
      <c r="X123">
        <f>IF('04.04_PLANO DE TRABALHO'!EH29="",X122,'04.04_PLANO DE TRABALHO'!EH29)</f>
        <v>0</v>
      </c>
      <c r="Y123">
        <f>IF('04.04_PLANO DE TRABALHO'!EI29="",Y122,'04.04_PLANO DE TRABALHO'!EI29)</f>
        <v>0</v>
      </c>
      <c r="Z123">
        <f>IF('04.04_PLANO DE TRABALHO'!EJ29="",Z122,'04.04_PLANO DE TRABALHO'!EJ29)</f>
        <v>0</v>
      </c>
      <c r="AA123">
        <f>IF('04.04_PLANO DE TRABALHO'!EK29="",AA122,'04.04_PLANO DE TRABALHO'!EK29)</f>
        <v>0</v>
      </c>
      <c r="AB123">
        <f>IF('04.04_PLANO DE TRABALHO'!EL29="",AB122,'04.04_PLANO DE TRABALHO'!EL29)</f>
        <v>0</v>
      </c>
      <c r="AC123">
        <f>IF('04.04_PLANO DE TRABALHO'!EM29="",AC122,'04.04_PLANO DE TRABALHO'!EM29)</f>
        <v>0</v>
      </c>
      <c r="AD123" t="str">
        <f>IF('04.04_PLANO DE TRABALHO'!EN29="",AD122,'04.04_PLANO DE TRABALHO'!EN29)</f>
        <v>Categoria</v>
      </c>
      <c r="AE123">
        <f>IF('04.04_PLANO DE TRABALHO'!EO29="",AE122,'04.04_PLANO DE TRABALHO'!EO29)</f>
        <v>0</v>
      </c>
      <c r="AF123">
        <f>IF('04.04_PLANO DE TRABALHO'!EP29="",AF122,'04.04_PLANO DE TRABALHO'!EP29)</f>
        <v>0</v>
      </c>
      <c r="AG123">
        <f>IF('04.04_PLANO DE TRABALHO'!EQ29="",AG122,'04.04_PLANO DE TRABALHO'!EQ29)</f>
        <v>0</v>
      </c>
      <c r="AH123">
        <f>IF('04.04_PLANO DE TRABALHO'!ER29="",AH122,'04.04_PLANO DE TRABALHO'!ER29)</f>
        <v>0</v>
      </c>
      <c r="AI123">
        <f>IF('04.04_PLANO DE TRABALHO'!ES29="",AI122,'04.04_PLANO DE TRABALHO'!ES29)</f>
        <v>0</v>
      </c>
      <c r="AJ123">
        <f>IF('04.04_PLANO DE TRABALHO'!ET29="",AJ122,'04.04_PLANO DE TRABALHO'!ET29)</f>
        <v>0</v>
      </c>
      <c r="AK123">
        <f>IF('04.04_PLANO DE TRABALHO'!EU29="",AK122,'04.04_PLANO DE TRABALHO'!EU29)</f>
        <v>0</v>
      </c>
      <c r="AL123" t="str">
        <f>IF('04.04_PLANO DE TRABALHO'!EV29="",AL122,'04.04_PLANO DE TRABALHO'!EV29)</f>
        <v>Subcategoria</v>
      </c>
      <c r="AM123">
        <f>IF('04.04_PLANO DE TRABALHO'!EW29="",AM122,'04.04_PLANO DE TRABALHO'!EW29)</f>
        <v>0</v>
      </c>
      <c r="AN123">
        <f>IF('04.04_PLANO DE TRABALHO'!EX29="",AN122,'04.04_PLANO DE TRABALHO'!EX29)</f>
        <v>0</v>
      </c>
      <c r="AO123">
        <f>IF('04.04_PLANO DE TRABALHO'!EY29="",AO122,'04.04_PLANO DE TRABALHO'!EY29)</f>
        <v>0</v>
      </c>
      <c r="AP123">
        <f>IF('04.04_PLANO DE TRABALHO'!EZ29="",AP122,'04.04_PLANO DE TRABALHO'!EZ29)</f>
        <v>0</v>
      </c>
      <c r="AQ123" t="str">
        <f>IF('04.04_PLANO DE TRABALHO'!FA29="",AQ122,'04.04_PLANO DE TRABALHO'!FA29)</f>
        <v>Fonte*</v>
      </c>
      <c r="AR123">
        <f>IF('04.04_PLANO DE TRABALHO'!FB29="",AR122,'04.04_PLANO DE TRABALHO'!FB29)</f>
        <v>0</v>
      </c>
      <c r="AS123">
        <f>IF('04.04_PLANO DE TRABALHO'!FC29="",AS122,'04.04_PLANO DE TRABALHO'!FC29)</f>
        <v>0</v>
      </c>
      <c r="AT123">
        <f>IF('04.04_PLANO DE TRABALHO'!FD29="",AT122,'04.04_PLANO DE TRABALHO'!FD29)</f>
        <v>0</v>
      </c>
      <c r="AU123" t="str">
        <f>IF('04.04_PLANO DE TRABALHO'!FE29="",AU122,'04.04_PLANO DE TRABALHO'!FE29)</f>
        <v>Unid</v>
      </c>
      <c r="AV123">
        <f>IF('04.04_PLANO DE TRABALHO'!FF29="",AV122,'04.04_PLANO DE TRABALHO'!FF29)</f>
        <v>0</v>
      </c>
      <c r="AW123" t="str">
        <f>IF('04.04_PLANO DE TRABALHO'!FG29="",AW122,'04.04_PLANO DE TRABALHO'!FG29)</f>
        <v>Valor 
Unit</v>
      </c>
      <c r="AX123">
        <f>IF('04.04_PLANO DE TRABALHO'!FH29="",AX122,'04.04_PLANO DE TRABALHO'!FH29)</f>
        <v>0</v>
      </c>
      <c r="AY123">
        <f>IF('04.04_PLANO DE TRABALHO'!FI29="",AY122,'04.04_PLANO DE TRABALHO'!FI29)</f>
        <v>0</v>
      </c>
      <c r="AZ123" t="str">
        <f>IF('04.04_PLANO DE TRABALHO'!FJ29="",AZ122,'04.04_PLANO DE TRABALHO'!FJ29)</f>
        <v>Qtde</v>
      </c>
      <c r="BA123">
        <f>IF('04.04_PLANO DE TRABALHO'!FK29="",BA122,'04.04_PLANO DE TRABALHO'!FK29)</f>
        <v>0</v>
      </c>
      <c r="BB123">
        <f>IF('04.04_PLANO DE TRABALHO'!FL29="",BB122,'04.04_PLANO DE TRABALHO'!FL29)</f>
        <v>0</v>
      </c>
      <c r="BD123" t="str">
        <v>Território e Parcerias</v>
      </c>
      <c r="BE123" t="str">
        <v>3.2</v>
      </c>
      <c r="BF123">
        <v>0</v>
      </c>
      <c r="BG123" t="str">
        <v>Atividade</v>
      </c>
      <c r="BH123">
        <v>0</v>
      </c>
      <c r="BI123">
        <v>0</v>
      </c>
      <c r="BJ123" t="str">
        <v>Início</v>
      </c>
      <c r="BK123">
        <v>0</v>
      </c>
      <c r="BL123">
        <v>0</v>
      </c>
      <c r="BM123" t="str">
        <v>Fim</v>
      </c>
      <c r="BN123">
        <v>0</v>
      </c>
      <c r="BO123">
        <v>0</v>
      </c>
      <c r="BP123" t="str">
        <v>3.2.3</v>
      </c>
      <c r="BQ123">
        <v>0</v>
      </c>
      <c r="BR123">
        <v>0</v>
      </c>
      <c r="BS123" t="str">
        <v>SubAtividade</v>
      </c>
      <c r="BT123">
        <v>0</v>
      </c>
      <c r="BU123">
        <v>0</v>
      </c>
      <c r="BV123">
        <v>0</v>
      </c>
      <c r="BW123">
        <v>0</v>
      </c>
      <c r="BX123">
        <v>0</v>
      </c>
      <c r="BY123" t="str">
        <v>Despesa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 t="str">
        <v>Categoria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 t="str">
        <v>Subcategoria</v>
      </c>
      <c r="CO123">
        <v>0</v>
      </c>
      <c r="CP123">
        <v>0</v>
      </c>
      <c r="CQ123">
        <v>0</v>
      </c>
      <c r="CR123">
        <v>0</v>
      </c>
      <c r="CS123" t="str">
        <v>Fonte*</v>
      </c>
      <c r="CT123">
        <v>0</v>
      </c>
      <c r="CU123">
        <v>0</v>
      </c>
      <c r="CV123">
        <v>0</v>
      </c>
      <c r="CW123" t="str">
        <v>Unid</v>
      </c>
      <c r="CX123">
        <v>0</v>
      </c>
      <c r="CY123" t="str">
        <v>Valor 
Unit</v>
      </c>
      <c r="CZ123">
        <v>0</v>
      </c>
      <c r="DA123">
        <v>0</v>
      </c>
      <c r="DB123" t="str">
        <v>Qtde</v>
      </c>
      <c r="DC123">
        <v>0</v>
      </c>
      <c r="DD123">
        <v>0</v>
      </c>
      <c r="DF123" t="str">
        <v>Território e Parcerias</v>
      </c>
      <c r="DG123" t="str">
        <v>3.3</v>
      </c>
      <c r="DH123">
        <v>0</v>
      </c>
      <c r="DI123" t="str">
        <v>Atividade</v>
      </c>
      <c r="DJ123">
        <v>0</v>
      </c>
      <c r="DK123">
        <v>0</v>
      </c>
      <c r="DL123" t="str">
        <v>Início</v>
      </c>
      <c r="DM123">
        <v>0</v>
      </c>
      <c r="DN123">
        <v>0</v>
      </c>
      <c r="DO123" t="str">
        <v>Fim</v>
      </c>
      <c r="DP123">
        <v>0</v>
      </c>
      <c r="DQ123">
        <v>0</v>
      </c>
      <c r="DR123" t="str">
        <v>3.3.1</v>
      </c>
      <c r="DS123">
        <v>0</v>
      </c>
      <c r="DT123">
        <v>0</v>
      </c>
      <c r="DU123" t="str">
        <v>SubAtividade</v>
      </c>
      <c r="DV123">
        <v>0</v>
      </c>
      <c r="DW123">
        <v>0</v>
      </c>
      <c r="DX123">
        <v>0</v>
      </c>
      <c r="DY123">
        <v>0</v>
      </c>
      <c r="DZ123">
        <v>0</v>
      </c>
      <c r="EA123" t="str">
        <v>Despesa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 t="str">
        <v>Categoria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 t="str">
        <v>Subcategoria</v>
      </c>
      <c r="EQ123">
        <v>0</v>
      </c>
      <c r="ER123">
        <v>0</v>
      </c>
      <c r="ES123">
        <v>0</v>
      </c>
      <c r="ET123">
        <v>0</v>
      </c>
      <c r="EU123" t="str">
        <v>Fonte*</v>
      </c>
      <c r="EV123">
        <v>0</v>
      </c>
      <c r="EW123">
        <v>0</v>
      </c>
      <c r="EX123">
        <v>0</v>
      </c>
      <c r="EY123" t="str">
        <v>Unid</v>
      </c>
      <c r="EZ123">
        <v>0</v>
      </c>
      <c r="FA123" t="str">
        <v>Valor 
Unit</v>
      </c>
      <c r="FB123">
        <v>0</v>
      </c>
      <c r="FC123">
        <v>0</v>
      </c>
      <c r="FD123" t="str">
        <v>Qtde</v>
      </c>
      <c r="FE123">
        <v>0</v>
      </c>
      <c r="FF123">
        <v>0</v>
      </c>
      <c r="FH123" t="str">
        <v>Esportes, corpo e movimento</v>
      </c>
      <c r="FI123" t="str">
        <v>4.1</v>
      </c>
      <c r="FJ123">
        <v>0</v>
      </c>
      <c r="FK123" t="str">
        <v>Atividade</v>
      </c>
      <c r="FL123">
        <v>0</v>
      </c>
      <c r="FM123">
        <v>0</v>
      </c>
      <c r="FN123" t="str">
        <v>Início</v>
      </c>
      <c r="FO123">
        <v>0</v>
      </c>
      <c r="FP123">
        <v>0</v>
      </c>
      <c r="FQ123" t="str">
        <v>Fim</v>
      </c>
      <c r="FR123">
        <v>0</v>
      </c>
      <c r="FS123">
        <v>0</v>
      </c>
      <c r="FT123" t="str">
        <v>4.1.3</v>
      </c>
      <c r="FU123">
        <v>0</v>
      </c>
      <c r="FV123">
        <v>0</v>
      </c>
      <c r="FW123" t="str">
        <v>SubAtividade</v>
      </c>
      <c r="FX123">
        <v>0</v>
      </c>
      <c r="FY123">
        <v>0</v>
      </c>
      <c r="FZ123">
        <v>0</v>
      </c>
      <c r="GA123">
        <v>0</v>
      </c>
      <c r="GB123">
        <v>0</v>
      </c>
      <c r="GC123" t="str">
        <v>Despesa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 t="str">
        <v>Categoria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 t="str">
        <v>Subcategoria</v>
      </c>
      <c r="GS123">
        <v>0</v>
      </c>
      <c r="GT123">
        <v>0</v>
      </c>
      <c r="GU123">
        <v>0</v>
      </c>
      <c r="GV123">
        <v>0</v>
      </c>
      <c r="GW123" t="str">
        <v>Fonte*</v>
      </c>
      <c r="GX123">
        <v>0</v>
      </c>
      <c r="GY123">
        <v>0</v>
      </c>
      <c r="GZ123">
        <v>0</v>
      </c>
      <c r="HA123" t="str">
        <v>Unid</v>
      </c>
      <c r="HB123">
        <v>0</v>
      </c>
      <c r="HC123" t="str">
        <v>Valor 
Unit</v>
      </c>
      <c r="HD123">
        <v>0</v>
      </c>
      <c r="HE123">
        <v>0</v>
      </c>
      <c r="HF123" t="str">
        <v>Qtde</v>
      </c>
      <c r="HG123">
        <v>0</v>
      </c>
      <c r="HH123">
        <v>0</v>
      </c>
    </row>
    <row r="124" spans="1:216" x14ac:dyDescent="0.25">
      <c r="A124">
        <v>21</v>
      </c>
      <c r="B124" t="str">
        <f>'04.04_PLANO DE TRABALHO'!$EA$7</f>
        <v>Território e Parcerias</v>
      </c>
      <c r="C124" t="str">
        <f>IF('04.04_PLANO DE TRABALHO'!DM30="",C123,'04.04_PLANO DE TRABALHO'!DM30)</f>
        <v>3.2</v>
      </c>
      <c r="D124">
        <f>IF('04.04_PLANO DE TRABALHO'!DN30="",D123,'04.04_PLANO DE TRABALHO'!DN30)</f>
        <v>0</v>
      </c>
      <c r="E124" t="str">
        <f>IF(OR('04.04_PLANO DE TRABALHO'!DO30="",'04.04_PLANO DE TRABALHO'!DO30="Realizado",'04.04_PLANO DE TRABALHO'!DO30="Planejado"),E123,'04.04_PLANO DE TRABALHO'!DO30)</f>
        <v>Atividade</v>
      </c>
      <c r="F124">
        <f>IF('04.04_PLANO DE TRABALHO'!DP30="",F123,'04.04_PLANO DE TRABALHO'!DP30)</f>
        <v>0</v>
      </c>
      <c r="G124">
        <f>IF('04.04_PLANO DE TRABALHO'!DQ30="",G123,'04.04_PLANO DE TRABALHO'!DQ30)</f>
        <v>0</v>
      </c>
      <c r="H124" t="str">
        <f>IF('04.04_PLANO DE TRABALHO'!DR30="",H123,'04.04_PLANO DE TRABALHO'!DR30)</f>
        <v>Início</v>
      </c>
      <c r="I124">
        <f>IF('04.04_PLANO DE TRABALHO'!DS30="",I123,'04.04_PLANO DE TRABALHO'!DS30)</f>
        <v>0</v>
      </c>
      <c r="J124">
        <f>IF('04.04_PLANO DE TRABALHO'!DT30="",J123,'04.04_PLANO DE TRABALHO'!DT30)</f>
        <v>0</v>
      </c>
      <c r="K124" t="str">
        <f>IF('04.04_PLANO DE TRABALHO'!DU30="",K123,'04.04_PLANO DE TRABALHO'!DU30)</f>
        <v>Fim</v>
      </c>
      <c r="L124">
        <f>IF('04.04_PLANO DE TRABALHO'!DV30="",L123,'04.04_PLANO DE TRABALHO'!DV30)</f>
        <v>0</v>
      </c>
      <c r="M124">
        <f>IF('04.04_PLANO DE TRABALHO'!DW30="",M123,'04.04_PLANO DE TRABALHO'!DW30)</f>
        <v>0</v>
      </c>
      <c r="N124" t="str">
        <f>IF('04.04_PLANO DE TRABALHO'!DX30="",N123,'04.04_PLANO DE TRABALHO'!DX30)</f>
        <v>3.2.1</v>
      </c>
      <c r="O124">
        <f>IF('04.04_PLANO DE TRABALHO'!DY30="",O123,'04.04_PLANO DE TRABALHO'!DY30)</f>
        <v>0</v>
      </c>
      <c r="P124">
        <f>IF('04.04_PLANO DE TRABALHO'!DZ30="",P123,'04.04_PLANO DE TRABALHO'!DZ30)</f>
        <v>0</v>
      </c>
      <c r="Q124" t="str">
        <f>IF('04.04_PLANO DE TRABALHO'!EA30="",Q123,'04.04_PLANO DE TRABALHO'!EA30)</f>
        <v>SubAtividade</v>
      </c>
      <c r="R124">
        <f>IF('04.04_PLANO DE TRABALHO'!EB30="",R123,'04.04_PLANO DE TRABALHO'!EB30)</f>
        <v>0</v>
      </c>
      <c r="S124">
        <f>IF('04.04_PLANO DE TRABALHO'!EC30="",S123,'04.04_PLANO DE TRABALHO'!EC30)</f>
        <v>0</v>
      </c>
      <c r="T124">
        <f>IF('04.04_PLANO DE TRABALHO'!ED30="",T123,'04.04_PLANO DE TRABALHO'!ED30)</f>
        <v>0</v>
      </c>
      <c r="U124">
        <f>IF('04.04_PLANO DE TRABALHO'!EE30="",U123,'04.04_PLANO DE TRABALHO'!EE30)</f>
        <v>0</v>
      </c>
      <c r="V124">
        <f>IF('04.04_PLANO DE TRABALHO'!EF30="",V123,'04.04_PLANO DE TRABALHO'!EF30)</f>
        <v>0</v>
      </c>
      <c r="W124" t="str">
        <f>IF('04.04_PLANO DE TRABALHO'!EG30="",W123,'04.04_PLANO DE TRABALHO'!EG30)</f>
        <v>Despesa</v>
      </c>
      <c r="X124">
        <f>IF('04.04_PLANO DE TRABALHO'!EH30="",X123,'04.04_PLANO DE TRABALHO'!EH30)</f>
        <v>0</v>
      </c>
      <c r="Y124">
        <f>IF('04.04_PLANO DE TRABALHO'!EI30="",Y123,'04.04_PLANO DE TRABALHO'!EI30)</f>
        <v>0</v>
      </c>
      <c r="Z124">
        <f>IF('04.04_PLANO DE TRABALHO'!EJ30="",Z123,'04.04_PLANO DE TRABALHO'!EJ30)</f>
        <v>0</v>
      </c>
      <c r="AA124">
        <f>IF('04.04_PLANO DE TRABALHO'!EK30="",AA123,'04.04_PLANO DE TRABALHO'!EK30)</f>
        <v>0</v>
      </c>
      <c r="AB124">
        <f>IF('04.04_PLANO DE TRABALHO'!EL30="",AB123,'04.04_PLANO DE TRABALHO'!EL30)</f>
        <v>0</v>
      </c>
      <c r="AC124">
        <f>IF('04.04_PLANO DE TRABALHO'!EM30="",AC123,'04.04_PLANO DE TRABALHO'!EM30)</f>
        <v>0</v>
      </c>
      <c r="AD124" t="str">
        <f>IF('04.04_PLANO DE TRABALHO'!EN30="",AD123,'04.04_PLANO DE TRABALHO'!EN30)</f>
        <v>Categoria</v>
      </c>
      <c r="AE124">
        <f>IF('04.04_PLANO DE TRABALHO'!EO30="",AE123,'04.04_PLANO DE TRABALHO'!EO30)</f>
        <v>0</v>
      </c>
      <c r="AF124">
        <f>IF('04.04_PLANO DE TRABALHO'!EP30="",AF123,'04.04_PLANO DE TRABALHO'!EP30)</f>
        <v>0</v>
      </c>
      <c r="AG124">
        <f>IF('04.04_PLANO DE TRABALHO'!EQ30="",AG123,'04.04_PLANO DE TRABALHO'!EQ30)</f>
        <v>0</v>
      </c>
      <c r="AH124">
        <f>IF('04.04_PLANO DE TRABALHO'!ER30="",AH123,'04.04_PLANO DE TRABALHO'!ER30)</f>
        <v>0</v>
      </c>
      <c r="AI124">
        <f>IF('04.04_PLANO DE TRABALHO'!ES30="",AI123,'04.04_PLANO DE TRABALHO'!ES30)</f>
        <v>0</v>
      </c>
      <c r="AJ124">
        <f>IF('04.04_PLANO DE TRABALHO'!ET30="",AJ123,'04.04_PLANO DE TRABALHO'!ET30)</f>
        <v>0</v>
      </c>
      <c r="AK124">
        <f>IF('04.04_PLANO DE TRABALHO'!EU30="",AK123,'04.04_PLANO DE TRABALHO'!EU30)</f>
        <v>0</v>
      </c>
      <c r="AL124" t="str">
        <f>IF('04.04_PLANO DE TRABALHO'!EV30="",AL123,'04.04_PLANO DE TRABALHO'!EV30)</f>
        <v>Subcategoria</v>
      </c>
      <c r="AM124">
        <f>IF('04.04_PLANO DE TRABALHO'!EW30="",AM123,'04.04_PLANO DE TRABALHO'!EW30)</f>
        <v>0</v>
      </c>
      <c r="AN124">
        <f>IF('04.04_PLANO DE TRABALHO'!EX30="",AN123,'04.04_PLANO DE TRABALHO'!EX30)</f>
        <v>0</v>
      </c>
      <c r="AO124">
        <f>IF('04.04_PLANO DE TRABALHO'!EY30="",AO123,'04.04_PLANO DE TRABALHO'!EY30)</f>
        <v>0</v>
      </c>
      <c r="AP124">
        <f>IF('04.04_PLANO DE TRABALHO'!EZ30="",AP123,'04.04_PLANO DE TRABALHO'!EZ30)</f>
        <v>0</v>
      </c>
      <c r="AQ124" t="str">
        <f>IF('04.04_PLANO DE TRABALHO'!FA30="",AQ123,'04.04_PLANO DE TRABALHO'!FA30)</f>
        <v>Fonte*</v>
      </c>
      <c r="AR124">
        <f>IF('04.04_PLANO DE TRABALHO'!FB30="",AR123,'04.04_PLANO DE TRABALHO'!FB30)</f>
        <v>0</v>
      </c>
      <c r="AS124">
        <f>IF('04.04_PLANO DE TRABALHO'!FC30="",AS123,'04.04_PLANO DE TRABALHO'!FC30)</f>
        <v>0</v>
      </c>
      <c r="AT124">
        <f>IF('04.04_PLANO DE TRABALHO'!FD30="",AT123,'04.04_PLANO DE TRABALHO'!FD30)</f>
        <v>0</v>
      </c>
      <c r="AU124" t="str">
        <f>IF('04.04_PLANO DE TRABALHO'!FE30="",AU123,'04.04_PLANO DE TRABALHO'!FE30)</f>
        <v>Unid</v>
      </c>
      <c r="AV124">
        <f>IF('04.04_PLANO DE TRABALHO'!FF30="",AV123,'04.04_PLANO DE TRABALHO'!FF30)</f>
        <v>0</v>
      </c>
      <c r="AW124" t="str">
        <f>IF('04.04_PLANO DE TRABALHO'!FG30="",AW123,'04.04_PLANO DE TRABALHO'!FG30)</f>
        <v>Valor 
Unit</v>
      </c>
      <c r="AX124">
        <f>IF('04.04_PLANO DE TRABALHO'!FH30="",AX123,'04.04_PLANO DE TRABALHO'!FH30)</f>
        <v>0</v>
      </c>
      <c r="AY124">
        <f>IF('04.04_PLANO DE TRABALHO'!FI30="",AY123,'04.04_PLANO DE TRABALHO'!FI30)</f>
        <v>0</v>
      </c>
      <c r="AZ124" t="str">
        <f>IF('04.04_PLANO DE TRABALHO'!FJ30="",AZ123,'04.04_PLANO DE TRABALHO'!FJ30)</f>
        <v>Qtde</v>
      </c>
      <c r="BA124">
        <f>IF('04.04_PLANO DE TRABALHO'!FK30="",BA123,'04.04_PLANO DE TRABALHO'!FK30)</f>
        <v>0</v>
      </c>
      <c r="BB124">
        <f>IF('04.04_PLANO DE TRABALHO'!FL30="",BB123,'04.04_PLANO DE TRABALHO'!FL30)</f>
        <v>0</v>
      </c>
      <c r="BD124" t="str">
        <v>Território e Parcerias</v>
      </c>
      <c r="BE124" t="str">
        <v>3.2</v>
      </c>
      <c r="BF124">
        <v>0</v>
      </c>
      <c r="BG124" t="str">
        <v>Atividade</v>
      </c>
      <c r="BH124">
        <v>0</v>
      </c>
      <c r="BI124">
        <v>0</v>
      </c>
      <c r="BJ124" t="str">
        <v>Início</v>
      </c>
      <c r="BK124">
        <v>0</v>
      </c>
      <c r="BL124">
        <v>0</v>
      </c>
      <c r="BM124" t="str">
        <v>Fim</v>
      </c>
      <c r="BN124">
        <v>0</v>
      </c>
      <c r="BO124">
        <v>0</v>
      </c>
      <c r="BP124" t="str">
        <v>3.2.3</v>
      </c>
      <c r="BQ124">
        <v>0</v>
      </c>
      <c r="BR124">
        <v>0</v>
      </c>
      <c r="BS124" t="str">
        <v>SubAtividade</v>
      </c>
      <c r="BT124">
        <v>0</v>
      </c>
      <c r="BU124">
        <v>0</v>
      </c>
      <c r="BV124">
        <v>0</v>
      </c>
      <c r="BW124">
        <v>0</v>
      </c>
      <c r="BX124">
        <v>0</v>
      </c>
      <c r="BY124" t="str">
        <v>Despesa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 t="str">
        <v>Categoria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 t="str">
        <v>Subcategoria</v>
      </c>
      <c r="CO124">
        <v>0</v>
      </c>
      <c r="CP124">
        <v>0</v>
      </c>
      <c r="CQ124">
        <v>0</v>
      </c>
      <c r="CR124">
        <v>0</v>
      </c>
      <c r="CS124" t="str">
        <v>Fonte*</v>
      </c>
      <c r="CT124">
        <v>0</v>
      </c>
      <c r="CU124">
        <v>0</v>
      </c>
      <c r="CV124">
        <v>0</v>
      </c>
      <c r="CW124" t="str">
        <v>Unid</v>
      </c>
      <c r="CX124">
        <v>0</v>
      </c>
      <c r="CY124" t="str">
        <v>Valor 
Unit</v>
      </c>
      <c r="CZ124">
        <v>0</v>
      </c>
      <c r="DA124">
        <v>0</v>
      </c>
      <c r="DB124" t="str">
        <v>Qtde</v>
      </c>
      <c r="DC124">
        <v>0</v>
      </c>
      <c r="DD124">
        <v>0</v>
      </c>
      <c r="DF124" t="str">
        <v>Território e Parcerias</v>
      </c>
      <c r="DG124" t="str">
        <v>3.3</v>
      </c>
      <c r="DH124">
        <v>0</v>
      </c>
      <c r="DI124" t="str">
        <v>Atividade</v>
      </c>
      <c r="DJ124">
        <v>0</v>
      </c>
      <c r="DK124">
        <v>0</v>
      </c>
      <c r="DL124" t="str">
        <v>Início</v>
      </c>
      <c r="DM124">
        <v>0</v>
      </c>
      <c r="DN124">
        <v>0</v>
      </c>
      <c r="DO124" t="str">
        <v>Fim</v>
      </c>
      <c r="DP124">
        <v>0</v>
      </c>
      <c r="DQ124">
        <v>0</v>
      </c>
      <c r="DR124" t="str">
        <v>3.3.1</v>
      </c>
      <c r="DS124">
        <v>0</v>
      </c>
      <c r="DT124">
        <v>0</v>
      </c>
      <c r="DU124" t="str">
        <v>SubAtividade</v>
      </c>
      <c r="DV124">
        <v>0</v>
      </c>
      <c r="DW124">
        <v>0</v>
      </c>
      <c r="DX124">
        <v>0</v>
      </c>
      <c r="DY124">
        <v>0</v>
      </c>
      <c r="DZ124">
        <v>0</v>
      </c>
      <c r="EA124" t="str">
        <v>Despesa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 t="str">
        <v>Categoria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 t="str">
        <v>Subcategoria</v>
      </c>
      <c r="EQ124">
        <v>0</v>
      </c>
      <c r="ER124">
        <v>0</v>
      </c>
      <c r="ES124">
        <v>0</v>
      </c>
      <c r="ET124">
        <v>0</v>
      </c>
      <c r="EU124" t="str">
        <v>Fonte*</v>
      </c>
      <c r="EV124">
        <v>0</v>
      </c>
      <c r="EW124">
        <v>0</v>
      </c>
      <c r="EX124">
        <v>0</v>
      </c>
      <c r="EY124" t="str">
        <v>Unid</v>
      </c>
      <c r="EZ124">
        <v>0</v>
      </c>
      <c r="FA124" t="str">
        <v>Valor 
Unit</v>
      </c>
      <c r="FB124">
        <v>0</v>
      </c>
      <c r="FC124">
        <v>0</v>
      </c>
      <c r="FD124" t="str">
        <v>Qtde</v>
      </c>
      <c r="FE124">
        <v>0</v>
      </c>
      <c r="FF124">
        <v>0</v>
      </c>
      <c r="FH124" t="str">
        <v>Esportes, corpo e movimento</v>
      </c>
      <c r="FI124" t="str">
        <v>4.2</v>
      </c>
      <c r="FJ124">
        <v>0</v>
      </c>
      <c r="FK124" t="str">
        <v>Atividade</v>
      </c>
      <c r="FL124">
        <v>0</v>
      </c>
      <c r="FM124">
        <v>0</v>
      </c>
      <c r="FN124" t="str">
        <v>Início</v>
      </c>
      <c r="FO124">
        <v>0</v>
      </c>
      <c r="FP124">
        <v>0</v>
      </c>
      <c r="FQ124" t="str">
        <v>Fim</v>
      </c>
      <c r="FR124">
        <v>0</v>
      </c>
      <c r="FS124">
        <v>0</v>
      </c>
      <c r="FT124" t="str">
        <v>4.2.1</v>
      </c>
      <c r="FU124">
        <v>0</v>
      </c>
      <c r="FV124">
        <v>0</v>
      </c>
      <c r="FW124" t="str">
        <v>SubAtividade</v>
      </c>
      <c r="FX124">
        <v>0</v>
      </c>
      <c r="FY124">
        <v>0</v>
      </c>
      <c r="FZ124">
        <v>0</v>
      </c>
      <c r="GA124">
        <v>0</v>
      </c>
      <c r="GB124">
        <v>0</v>
      </c>
      <c r="GC124" t="str">
        <v>Despesa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 t="str">
        <v>Categoria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 t="str">
        <v>Subcategoria</v>
      </c>
      <c r="GS124">
        <v>0</v>
      </c>
      <c r="GT124">
        <v>0</v>
      </c>
      <c r="GU124">
        <v>0</v>
      </c>
      <c r="GV124">
        <v>0</v>
      </c>
      <c r="GW124" t="str">
        <v>Fonte*</v>
      </c>
      <c r="GX124">
        <v>0</v>
      </c>
      <c r="GY124">
        <v>0</v>
      </c>
      <c r="GZ124">
        <v>0</v>
      </c>
      <c r="HA124" t="str">
        <v>Unid</v>
      </c>
      <c r="HB124">
        <v>0</v>
      </c>
      <c r="HC124" t="str">
        <v>Valor 
Unit</v>
      </c>
      <c r="HD124">
        <v>0</v>
      </c>
      <c r="HE124">
        <v>0</v>
      </c>
      <c r="HF124" t="str">
        <v>Qtde</v>
      </c>
      <c r="HG124">
        <v>0</v>
      </c>
      <c r="HH124">
        <v>0</v>
      </c>
    </row>
    <row r="125" spans="1:216" x14ac:dyDescent="0.25">
      <c r="A125">
        <v>22</v>
      </c>
      <c r="B125" t="str">
        <f>'04.04_PLANO DE TRABALHO'!$EA$7</f>
        <v>Território e Parcerias</v>
      </c>
      <c r="C125" t="str">
        <f>IF('04.04_PLANO DE TRABALHO'!DM31="",C124,'04.04_PLANO DE TRABALHO'!DM31)</f>
        <v>3.2</v>
      </c>
      <c r="D125">
        <f>IF('04.04_PLANO DE TRABALHO'!DN31="",D124,'04.04_PLANO DE TRABALHO'!DN31)</f>
        <v>0</v>
      </c>
      <c r="E125" t="str">
        <f>IF(OR('04.04_PLANO DE TRABALHO'!DO31="",'04.04_PLANO DE TRABALHO'!DO31="Realizado",'04.04_PLANO DE TRABALHO'!DO31="Planejado"),E124,'04.04_PLANO DE TRABALHO'!DO31)</f>
        <v>Atividade</v>
      </c>
      <c r="F125">
        <f>IF('04.04_PLANO DE TRABALHO'!DP31="",F124,'04.04_PLANO DE TRABALHO'!DP31)</f>
        <v>0</v>
      </c>
      <c r="G125">
        <f>IF('04.04_PLANO DE TRABALHO'!DQ31="",G124,'04.04_PLANO DE TRABALHO'!DQ31)</f>
        <v>0</v>
      </c>
      <c r="H125" t="str">
        <f>IF('04.04_PLANO DE TRABALHO'!DR31="",H124,'04.04_PLANO DE TRABALHO'!DR31)</f>
        <v>Início</v>
      </c>
      <c r="I125">
        <f>IF('04.04_PLANO DE TRABALHO'!DS31="",I124,'04.04_PLANO DE TRABALHO'!DS31)</f>
        <v>0</v>
      </c>
      <c r="J125">
        <f>IF('04.04_PLANO DE TRABALHO'!DT31="",J124,'04.04_PLANO DE TRABALHO'!DT31)</f>
        <v>0</v>
      </c>
      <c r="K125" t="str">
        <f>IF('04.04_PLANO DE TRABALHO'!DU31="",K124,'04.04_PLANO DE TRABALHO'!DU31)</f>
        <v>Fim</v>
      </c>
      <c r="L125">
        <f>IF('04.04_PLANO DE TRABALHO'!DV31="",L124,'04.04_PLANO DE TRABALHO'!DV31)</f>
        <v>0</v>
      </c>
      <c r="M125">
        <f>IF('04.04_PLANO DE TRABALHO'!DW31="",M124,'04.04_PLANO DE TRABALHO'!DW31)</f>
        <v>0</v>
      </c>
      <c r="N125" t="str">
        <f>IF('04.04_PLANO DE TRABALHO'!DX31="",N124,'04.04_PLANO DE TRABALHO'!DX31)</f>
        <v>3.2.1</v>
      </c>
      <c r="O125">
        <f>IF('04.04_PLANO DE TRABALHO'!DY31="",O124,'04.04_PLANO DE TRABALHO'!DY31)</f>
        <v>0</v>
      </c>
      <c r="P125">
        <f>IF('04.04_PLANO DE TRABALHO'!DZ31="",P124,'04.04_PLANO DE TRABALHO'!DZ31)</f>
        <v>0</v>
      </c>
      <c r="Q125" t="str">
        <f>IF('04.04_PLANO DE TRABALHO'!EA31="",Q124,'04.04_PLANO DE TRABALHO'!EA31)</f>
        <v>SubAtividade</v>
      </c>
      <c r="R125">
        <f>IF('04.04_PLANO DE TRABALHO'!EB31="",R124,'04.04_PLANO DE TRABALHO'!EB31)</f>
        <v>0</v>
      </c>
      <c r="S125">
        <f>IF('04.04_PLANO DE TRABALHO'!EC31="",S124,'04.04_PLANO DE TRABALHO'!EC31)</f>
        <v>0</v>
      </c>
      <c r="T125">
        <f>IF('04.04_PLANO DE TRABALHO'!ED31="",T124,'04.04_PLANO DE TRABALHO'!ED31)</f>
        <v>0</v>
      </c>
      <c r="U125">
        <f>IF('04.04_PLANO DE TRABALHO'!EE31="",U124,'04.04_PLANO DE TRABALHO'!EE31)</f>
        <v>0</v>
      </c>
      <c r="V125">
        <f>IF('04.04_PLANO DE TRABALHO'!EF31="",V124,'04.04_PLANO DE TRABALHO'!EF31)</f>
        <v>0</v>
      </c>
      <c r="W125" t="str">
        <f>IF('04.04_PLANO DE TRABALHO'!EG31="",W124,'04.04_PLANO DE TRABALHO'!EG31)</f>
        <v>Despesa</v>
      </c>
      <c r="X125">
        <f>IF('04.04_PLANO DE TRABALHO'!EH31="",X124,'04.04_PLANO DE TRABALHO'!EH31)</f>
        <v>0</v>
      </c>
      <c r="Y125">
        <f>IF('04.04_PLANO DE TRABALHO'!EI31="",Y124,'04.04_PLANO DE TRABALHO'!EI31)</f>
        <v>0</v>
      </c>
      <c r="Z125">
        <f>IF('04.04_PLANO DE TRABALHO'!EJ31="",Z124,'04.04_PLANO DE TRABALHO'!EJ31)</f>
        <v>0</v>
      </c>
      <c r="AA125">
        <f>IF('04.04_PLANO DE TRABALHO'!EK31="",AA124,'04.04_PLANO DE TRABALHO'!EK31)</f>
        <v>0</v>
      </c>
      <c r="AB125">
        <f>IF('04.04_PLANO DE TRABALHO'!EL31="",AB124,'04.04_PLANO DE TRABALHO'!EL31)</f>
        <v>0</v>
      </c>
      <c r="AC125">
        <f>IF('04.04_PLANO DE TRABALHO'!EM31="",AC124,'04.04_PLANO DE TRABALHO'!EM31)</f>
        <v>0</v>
      </c>
      <c r="AD125" t="str">
        <f>IF('04.04_PLANO DE TRABALHO'!EN31="",AD124,'04.04_PLANO DE TRABALHO'!EN31)</f>
        <v>Categoria</v>
      </c>
      <c r="AE125">
        <f>IF('04.04_PLANO DE TRABALHO'!EO31="",AE124,'04.04_PLANO DE TRABALHO'!EO31)</f>
        <v>0</v>
      </c>
      <c r="AF125">
        <f>IF('04.04_PLANO DE TRABALHO'!EP31="",AF124,'04.04_PLANO DE TRABALHO'!EP31)</f>
        <v>0</v>
      </c>
      <c r="AG125">
        <f>IF('04.04_PLANO DE TRABALHO'!EQ31="",AG124,'04.04_PLANO DE TRABALHO'!EQ31)</f>
        <v>0</v>
      </c>
      <c r="AH125">
        <f>IF('04.04_PLANO DE TRABALHO'!ER31="",AH124,'04.04_PLANO DE TRABALHO'!ER31)</f>
        <v>0</v>
      </c>
      <c r="AI125">
        <f>IF('04.04_PLANO DE TRABALHO'!ES31="",AI124,'04.04_PLANO DE TRABALHO'!ES31)</f>
        <v>0</v>
      </c>
      <c r="AJ125">
        <f>IF('04.04_PLANO DE TRABALHO'!ET31="",AJ124,'04.04_PLANO DE TRABALHO'!ET31)</f>
        <v>0</v>
      </c>
      <c r="AK125">
        <f>IF('04.04_PLANO DE TRABALHO'!EU31="",AK124,'04.04_PLANO DE TRABALHO'!EU31)</f>
        <v>0</v>
      </c>
      <c r="AL125" t="str">
        <f>IF('04.04_PLANO DE TRABALHO'!EV31="",AL124,'04.04_PLANO DE TRABALHO'!EV31)</f>
        <v>Subcategoria</v>
      </c>
      <c r="AM125">
        <f>IF('04.04_PLANO DE TRABALHO'!EW31="",AM124,'04.04_PLANO DE TRABALHO'!EW31)</f>
        <v>0</v>
      </c>
      <c r="AN125">
        <f>IF('04.04_PLANO DE TRABALHO'!EX31="",AN124,'04.04_PLANO DE TRABALHO'!EX31)</f>
        <v>0</v>
      </c>
      <c r="AO125">
        <f>IF('04.04_PLANO DE TRABALHO'!EY31="",AO124,'04.04_PLANO DE TRABALHO'!EY31)</f>
        <v>0</v>
      </c>
      <c r="AP125">
        <f>IF('04.04_PLANO DE TRABALHO'!EZ31="",AP124,'04.04_PLANO DE TRABALHO'!EZ31)</f>
        <v>0</v>
      </c>
      <c r="AQ125" t="str">
        <f>IF('04.04_PLANO DE TRABALHO'!FA31="",AQ124,'04.04_PLANO DE TRABALHO'!FA31)</f>
        <v>Fonte*</v>
      </c>
      <c r="AR125">
        <f>IF('04.04_PLANO DE TRABALHO'!FB31="",AR124,'04.04_PLANO DE TRABALHO'!FB31)</f>
        <v>0</v>
      </c>
      <c r="AS125">
        <f>IF('04.04_PLANO DE TRABALHO'!FC31="",AS124,'04.04_PLANO DE TRABALHO'!FC31)</f>
        <v>0</v>
      </c>
      <c r="AT125">
        <f>IF('04.04_PLANO DE TRABALHO'!FD31="",AT124,'04.04_PLANO DE TRABALHO'!FD31)</f>
        <v>0</v>
      </c>
      <c r="AU125" t="str">
        <f>IF('04.04_PLANO DE TRABALHO'!FE31="",AU124,'04.04_PLANO DE TRABALHO'!FE31)</f>
        <v>Unid</v>
      </c>
      <c r="AV125">
        <f>IF('04.04_PLANO DE TRABALHO'!FF31="",AV124,'04.04_PLANO DE TRABALHO'!FF31)</f>
        <v>0</v>
      </c>
      <c r="AW125" t="str">
        <f>IF('04.04_PLANO DE TRABALHO'!FG31="",AW124,'04.04_PLANO DE TRABALHO'!FG31)</f>
        <v>Valor 
Unit</v>
      </c>
      <c r="AX125">
        <f>IF('04.04_PLANO DE TRABALHO'!FH31="",AX124,'04.04_PLANO DE TRABALHO'!FH31)</f>
        <v>0</v>
      </c>
      <c r="AY125">
        <f>IF('04.04_PLANO DE TRABALHO'!FI31="",AY124,'04.04_PLANO DE TRABALHO'!FI31)</f>
        <v>0</v>
      </c>
      <c r="AZ125" t="str">
        <f>IF('04.04_PLANO DE TRABALHO'!FJ31="",AZ124,'04.04_PLANO DE TRABALHO'!FJ31)</f>
        <v>Qtde</v>
      </c>
      <c r="BA125">
        <f>IF('04.04_PLANO DE TRABALHO'!FK31="",BA124,'04.04_PLANO DE TRABALHO'!FK31)</f>
        <v>0</v>
      </c>
      <c r="BB125">
        <f>IF('04.04_PLANO DE TRABALHO'!FL31="",BB124,'04.04_PLANO DE TRABALHO'!FL31)</f>
        <v>0</v>
      </c>
      <c r="BD125" t="str">
        <v>Território e Parcerias</v>
      </c>
      <c r="BE125" t="str">
        <v>3.2</v>
      </c>
      <c r="BF125">
        <v>0</v>
      </c>
      <c r="BG125" t="str">
        <v>Atividade</v>
      </c>
      <c r="BH125">
        <v>0</v>
      </c>
      <c r="BI125">
        <v>0</v>
      </c>
      <c r="BJ125" t="str">
        <v>Início</v>
      </c>
      <c r="BK125">
        <v>0</v>
      </c>
      <c r="BL125">
        <v>0</v>
      </c>
      <c r="BM125" t="str">
        <v>Fim</v>
      </c>
      <c r="BN125">
        <v>0</v>
      </c>
      <c r="BO125">
        <v>0</v>
      </c>
      <c r="BP125" t="str">
        <v>3.2.3</v>
      </c>
      <c r="BQ125">
        <v>0</v>
      </c>
      <c r="BR125">
        <v>0</v>
      </c>
      <c r="BS125" t="str">
        <v>SubAtividade</v>
      </c>
      <c r="BT125">
        <v>0</v>
      </c>
      <c r="BU125">
        <v>0</v>
      </c>
      <c r="BV125">
        <v>0</v>
      </c>
      <c r="BW125">
        <v>0</v>
      </c>
      <c r="BX125">
        <v>0</v>
      </c>
      <c r="BY125" t="str">
        <v>Despesa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 t="str">
        <v>Categoria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 t="str">
        <v>Subcategoria</v>
      </c>
      <c r="CO125">
        <v>0</v>
      </c>
      <c r="CP125">
        <v>0</v>
      </c>
      <c r="CQ125">
        <v>0</v>
      </c>
      <c r="CR125">
        <v>0</v>
      </c>
      <c r="CS125" t="str">
        <v>Fonte*</v>
      </c>
      <c r="CT125">
        <v>0</v>
      </c>
      <c r="CU125">
        <v>0</v>
      </c>
      <c r="CV125">
        <v>0</v>
      </c>
      <c r="CW125" t="str">
        <v>Unid</v>
      </c>
      <c r="CX125">
        <v>0</v>
      </c>
      <c r="CY125" t="str">
        <v>Valor 
Unit</v>
      </c>
      <c r="CZ125">
        <v>0</v>
      </c>
      <c r="DA125">
        <v>0</v>
      </c>
      <c r="DB125" t="str">
        <v>Qtde</v>
      </c>
      <c r="DC125">
        <v>0</v>
      </c>
      <c r="DD125">
        <v>0</v>
      </c>
      <c r="DF125" t="str">
        <v>Território e Parcerias</v>
      </c>
      <c r="DG125" t="str">
        <v>3.3</v>
      </c>
      <c r="DH125">
        <v>0</v>
      </c>
      <c r="DI125" t="str">
        <v>Atividade</v>
      </c>
      <c r="DJ125">
        <v>0</v>
      </c>
      <c r="DK125">
        <v>0</v>
      </c>
      <c r="DL125" t="str">
        <v>Início</v>
      </c>
      <c r="DM125">
        <v>0</v>
      </c>
      <c r="DN125">
        <v>0</v>
      </c>
      <c r="DO125" t="str">
        <v>Fim</v>
      </c>
      <c r="DP125">
        <v>0</v>
      </c>
      <c r="DQ125">
        <v>0</v>
      </c>
      <c r="DR125" t="str">
        <v>3.3.1</v>
      </c>
      <c r="DS125">
        <v>0</v>
      </c>
      <c r="DT125">
        <v>0</v>
      </c>
      <c r="DU125" t="str">
        <v>SubAtividade</v>
      </c>
      <c r="DV125">
        <v>0</v>
      </c>
      <c r="DW125">
        <v>0</v>
      </c>
      <c r="DX125">
        <v>0</v>
      </c>
      <c r="DY125">
        <v>0</v>
      </c>
      <c r="DZ125">
        <v>0</v>
      </c>
      <c r="EA125" t="str">
        <v>Despesa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 t="str">
        <v>Categoria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 t="str">
        <v>Subcategoria</v>
      </c>
      <c r="EQ125">
        <v>0</v>
      </c>
      <c r="ER125">
        <v>0</v>
      </c>
      <c r="ES125">
        <v>0</v>
      </c>
      <c r="ET125">
        <v>0</v>
      </c>
      <c r="EU125" t="str">
        <v>Fonte*</v>
      </c>
      <c r="EV125">
        <v>0</v>
      </c>
      <c r="EW125">
        <v>0</v>
      </c>
      <c r="EX125">
        <v>0</v>
      </c>
      <c r="EY125" t="str">
        <v>Unid</v>
      </c>
      <c r="EZ125">
        <v>0</v>
      </c>
      <c r="FA125" t="str">
        <v>Valor 
Unit</v>
      </c>
      <c r="FB125">
        <v>0</v>
      </c>
      <c r="FC125">
        <v>0</v>
      </c>
      <c r="FD125" t="str">
        <v>Qtde</v>
      </c>
      <c r="FE125">
        <v>0</v>
      </c>
      <c r="FF125">
        <v>0</v>
      </c>
      <c r="FH125" t="str">
        <v>Esportes, corpo e movimento</v>
      </c>
      <c r="FI125" t="str">
        <v>4.2</v>
      </c>
      <c r="FJ125">
        <v>0</v>
      </c>
      <c r="FK125" t="str">
        <v>Atividade</v>
      </c>
      <c r="FL125">
        <v>0</v>
      </c>
      <c r="FM125">
        <v>0</v>
      </c>
      <c r="FN125" t="str">
        <v>Início</v>
      </c>
      <c r="FO125">
        <v>0</v>
      </c>
      <c r="FP125">
        <v>0</v>
      </c>
      <c r="FQ125" t="str">
        <v>Fim</v>
      </c>
      <c r="FR125">
        <v>0</v>
      </c>
      <c r="FS125">
        <v>0</v>
      </c>
      <c r="FT125" t="str">
        <v>4.2.1</v>
      </c>
      <c r="FU125">
        <v>0</v>
      </c>
      <c r="FV125">
        <v>0</v>
      </c>
      <c r="FW125" t="str">
        <v>SubAtividade</v>
      </c>
      <c r="FX125">
        <v>0</v>
      </c>
      <c r="FY125">
        <v>0</v>
      </c>
      <c r="FZ125">
        <v>0</v>
      </c>
      <c r="GA125">
        <v>0</v>
      </c>
      <c r="GB125">
        <v>0</v>
      </c>
      <c r="GC125" t="str">
        <v>Despesa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0</v>
      </c>
      <c r="GJ125" t="str">
        <v>Categoria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 t="str">
        <v>Subcategoria</v>
      </c>
      <c r="GS125">
        <v>0</v>
      </c>
      <c r="GT125">
        <v>0</v>
      </c>
      <c r="GU125">
        <v>0</v>
      </c>
      <c r="GV125">
        <v>0</v>
      </c>
      <c r="GW125" t="str">
        <v>Fonte*</v>
      </c>
      <c r="GX125">
        <v>0</v>
      </c>
      <c r="GY125">
        <v>0</v>
      </c>
      <c r="GZ125">
        <v>0</v>
      </c>
      <c r="HA125" t="str">
        <v>Unid</v>
      </c>
      <c r="HB125">
        <v>0</v>
      </c>
      <c r="HC125" t="str">
        <v>Valor 
Unit</v>
      </c>
      <c r="HD125">
        <v>0</v>
      </c>
      <c r="HE125">
        <v>0</v>
      </c>
      <c r="HF125" t="str">
        <v>Qtde</v>
      </c>
      <c r="HG125">
        <v>0</v>
      </c>
      <c r="HH125">
        <v>0</v>
      </c>
    </row>
    <row r="126" spans="1:216" x14ac:dyDescent="0.25">
      <c r="A126">
        <v>23</v>
      </c>
      <c r="B126" t="str">
        <f>'04.04_PLANO DE TRABALHO'!$EA$7</f>
        <v>Território e Parcerias</v>
      </c>
      <c r="C126" t="str">
        <f>IF('04.04_PLANO DE TRABALHO'!DM32="",C125,'04.04_PLANO DE TRABALHO'!DM32)</f>
        <v>3.2</v>
      </c>
      <c r="D126">
        <f>IF('04.04_PLANO DE TRABALHO'!DN32="",D125,'04.04_PLANO DE TRABALHO'!DN32)</f>
        <v>0</v>
      </c>
      <c r="E126" t="str">
        <f>IF(OR('04.04_PLANO DE TRABALHO'!DO32="",'04.04_PLANO DE TRABALHO'!DO32="Realizado",'04.04_PLANO DE TRABALHO'!DO32="Planejado"),E125,'04.04_PLANO DE TRABALHO'!DO32)</f>
        <v>Atividade</v>
      </c>
      <c r="F126">
        <f>IF('04.04_PLANO DE TRABALHO'!DP32="",F125,'04.04_PLANO DE TRABALHO'!DP32)</f>
        <v>0</v>
      </c>
      <c r="G126">
        <f>IF('04.04_PLANO DE TRABALHO'!DQ32="",G125,'04.04_PLANO DE TRABALHO'!DQ32)</f>
        <v>0</v>
      </c>
      <c r="H126" t="str">
        <f>IF('04.04_PLANO DE TRABALHO'!DR32="",H125,'04.04_PLANO DE TRABALHO'!DR32)</f>
        <v>Início</v>
      </c>
      <c r="I126">
        <f>IF('04.04_PLANO DE TRABALHO'!DS32="",I125,'04.04_PLANO DE TRABALHO'!DS32)</f>
        <v>0</v>
      </c>
      <c r="J126">
        <f>IF('04.04_PLANO DE TRABALHO'!DT32="",J125,'04.04_PLANO DE TRABALHO'!DT32)</f>
        <v>0</v>
      </c>
      <c r="K126" t="str">
        <f>IF('04.04_PLANO DE TRABALHO'!DU32="",K125,'04.04_PLANO DE TRABALHO'!DU32)</f>
        <v>Fim</v>
      </c>
      <c r="L126">
        <f>IF('04.04_PLANO DE TRABALHO'!DV32="",L125,'04.04_PLANO DE TRABALHO'!DV32)</f>
        <v>0</v>
      </c>
      <c r="M126">
        <f>IF('04.04_PLANO DE TRABALHO'!DW32="",M125,'04.04_PLANO DE TRABALHO'!DW32)</f>
        <v>0</v>
      </c>
      <c r="N126" t="str">
        <f>IF('04.04_PLANO DE TRABALHO'!DX32="",N125,'04.04_PLANO DE TRABALHO'!DX32)</f>
        <v>Total da SubAtividade:</v>
      </c>
      <c r="O126">
        <f>IF('04.04_PLANO DE TRABALHO'!DY32="",O125,'04.04_PLANO DE TRABALHO'!DY32)</f>
        <v>0</v>
      </c>
      <c r="P126">
        <f>IF('04.04_PLANO DE TRABALHO'!DZ32="",P125,'04.04_PLANO DE TRABALHO'!DZ32)</f>
        <v>0</v>
      </c>
      <c r="Q126" t="str">
        <f>IF('04.04_PLANO DE TRABALHO'!EA32="",Q125,'04.04_PLANO DE TRABALHO'!EA32)</f>
        <v>SubAtividade</v>
      </c>
      <c r="R126">
        <f>IF('04.04_PLANO DE TRABALHO'!EB32="",R125,'04.04_PLANO DE TRABALHO'!EB32)</f>
        <v>0</v>
      </c>
      <c r="S126">
        <f>IF('04.04_PLANO DE TRABALHO'!EC32="",S125,'04.04_PLANO DE TRABALHO'!EC32)</f>
        <v>0</v>
      </c>
      <c r="T126">
        <f>IF('04.04_PLANO DE TRABALHO'!ED32="",T125,'04.04_PLANO DE TRABALHO'!ED32)</f>
        <v>0</v>
      </c>
      <c r="U126">
        <f>IF('04.04_PLANO DE TRABALHO'!EE32="",U125,'04.04_PLANO DE TRABALHO'!EE32)</f>
        <v>0</v>
      </c>
      <c r="V126">
        <f>IF('04.04_PLANO DE TRABALHO'!EF32="",V125,'04.04_PLANO DE TRABALHO'!EF32)</f>
        <v>0</v>
      </c>
      <c r="W126" t="str">
        <f>IF('04.04_PLANO DE TRABALHO'!EG32="",W125,'04.04_PLANO DE TRABALHO'!EG32)</f>
        <v>Despesa</v>
      </c>
      <c r="X126">
        <f>IF('04.04_PLANO DE TRABALHO'!EH32="",X125,'04.04_PLANO DE TRABALHO'!EH32)</f>
        <v>0</v>
      </c>
      <c r="Y126">
        <f>IF('04.04_PLANO DE TRABALHO'!EI32="",Y125,'04.04_PLANO DE TRABALHO'!EI32)</f>
        <v>0</v>
      </c>
      <c r="Z126">
        <f>IF('04.04_PLANO DE TRABALHO'!EJ32="",Z125,'04.04_PLANO DE TRABALHO'!EJ32)</f>
        <v>0</v>
      </c>
      <c r="AA126">
        <f>IF('04.04_PLANO DE TRABALHO'!EK32="",AA125,'04.04_PLANO DE TRABALHO'!EK32)</f>
        <v>0</v>
      </c>
      <c r="AB126">
        <f>IF('04.04_PLANO DE TRABALHO'!EL32="",AB125,'04.04_PLANO DE TRABALHO'!EL32)</f>
        <v>0</v>
      </c>
      <c r="AC126">
        <f>IF('04.04_PLANO DE TRABALHO'!EM32="",AC125,'04.04_PLANO DE TRABALHO'!EM32)</f>
        <v>0</v>
      </c>
      <c r="AD126" t="str">
        <f>IF('04.04_PLANO DE TRABALHO'!EN32="",AD125,'04.04_PLANO DE TRABALHO'!EN32)</f>
        <v>Categoria</v>
      </c>
      <c r="AE126">
        <f>IF('04.04_PLANO DE TRABALHO'!EO32="",AE125,'04.04_PLANO DE TRABALHO'!EO32)</f>
        <v>0</v>
      </c>
      <c r="AF126">
        <f>IF('04.04_PLANO DE TRABALHO'!EP32="",AF125,'04.04_PLANO DE TRABALHO'!EP32)</f>
        <v>0</v>
      </c>
      <c r="AG126">
        <f>IF('04.04_PLANO DE TRABALHO'!EQ32="",AG125,'04.04_PLANO DE TRABALHO'!EQ32)</f>
        <v>0</v>
      </c>
      <c r="AH126">
        <f>IF('04.04_PLANO DE TRABALHO'!ER32="",AH125,'04.04_PLANO DE TRABALHO'!ER32)</f>
        <v>0</v>
      </c>
      <c r="AI126">
        <f>IF('04.04_PLANO DE TRABALHO'!ES32="",AI125,'04.04_PLANO DE TRABALHO'!ES32)</f>
        <v>0</v>
      </c>
      <c r="AJ126">
        <f>IF('04.04_PLANO DE TRABALHO'!ET32="",AJ125,'04.04_PLANO DE TRABALHO'!ET32)</f>
        <v>0</v>
      </c>
      <c r="AK126">
        <f>IF('04.04_PLANO DE TRABALHO'!EU32="",AK125,'04.04_PLANO DE TRABALHO'!EU32)</f>
        <v>0</v>
      </c>
      <c r="AL126" t="str">
        <f>IF('04.04_PLANO DE TRABALHO'!EV32="",AL125,'04.04_PLANO DE TRABALHO'!EV32)</f>
        <v>Subcategoria</v>
      </c>
      <c r="AM126">
        <f>IF('04.04_PLANO DE TRABALHO'!EW32="",AM125,'04.04_PLANO DE TRABALHO'!EW32)</f>
        <v>0</v>
      </c>
      <c r="AN126">
        <f>IF('04.04_PLANO DE TRABALHO'!EX32="",AN125,'04.04_PLANO DE TRABALHO'!EX32)</f>
        <v>0</v>
      </c>
      <c r="AO126">
        <f>IF('04.04_PLANO DE TRABALHO'!EY32="",AO125,'04.04_PLANO DE TRABALHO'!EY32)</f>
        <v>0</v>
      </c>
      <c r="AP126">
        <f>IF('04.04_PLANO DE TRABALHO'!EZ32="",AP125,'04.04_PLANO DE TRABALHO'!EZ32)</f>
        <v>0</v>
      </c>
      <c r="AQ126" t="str">
        <f>IF('04.04_PLANO DE TRABALHO'!FA32="",AQ125,'04.04_PLANO DE TRABALHO'!FA32)</f>
        <v>Fonte*</v>
      </c>
      <c r="AR126">
        <f>IF('04.04_PLANO DE TRABALHO'!FB32="",AR125,'04.04_PLANO DE TRABALHO'!FB32)</f>
        <v>0</v>
      </c>
      <c r="AS126">
        <f>IF('04.04_PLANO DE TRABALHO'!FC32="",AS125,'04.04_PLANO DE TRABALHO'!FC32)</f>
        <v>0</v>
      </c>
      <c r="AT126">
        <f>IF('04.04_PLANO DE TRABALHO'!FD32="",AT125,'04.04_PLANO DE TRABALHO'!FD32)</f>
        <v>0</v>
      </c>
      <c r="AU126" t="str">
        <f>IF('04.04_PLANO DE TRABALHO'!FE32="",AU125,'04.04_PLANO DE TRABALHO'!FE32)</f>
        <v>Unid</v>
      </c>
      <c r="AV126">
        <f>IF('04.04_PLANO DE TRABALHO'!FF32="",AV125,'04.04_PLANO DE TRABALHO'!FF32)</f>
        <v>0</v>
      </c>
      <c r="AW126" t="str">
        <f>IF('04.04_PLANO DE TRABALHO'!FG32="",AW125,'04.04_PLANO DE TRABALHO'!FG32)</f>
        <v>Valor 
Unit</v>
      </c>
      <c r="AX126">
        <f>IF('04.04_PLANO DE TRABALHO'!FH32="",AX125,'04.04_PLANO DE TRABALHO'!FH32)</f>
        <v>0</v>
      </c>
      <c r="AY126">
        <f>IF('04.04_PLANO DE TRABALHO'!FI32="",AY125,'04.04_PLANO DE TRABALHO'!FI32)</f>
        <v>0</v>
      </c>
      <c r="AZ126" t="str">
        <f>IF('04.04_PLANO DE TRABALHO'!FJ32="",AZ125,'04.04_PLANO DE TRABALHO'!FJ32)</f>
        <v>Qtde</v>
      </c>
      <c r="BA126">
        <f>IF('04.04_PLANO DE TRABALHO'!FK32="",BA125,'04.04_PLANO DE TRABALHO'!FK32)</f>
        <v>0</v>
      </c>
      <c r="BB126">
        <f>IF('04.04_PLANO DE TRABALHO'!FL32="",BB125,'04.04_PLANO DE TRABALHO'!FL32)</f>
        <v>0</v>
      </c>
      <c r="BD126" t="str">
        <v>Território e Parcerias</v>
      </c>
      <c r="BE126" t="str">
        <v>3.2</v>
      </c>
      <c r="BF126">
        <v>0</v>
      </c>
      <c r="BG126" t="str">
        <v>Atividade</v>
      </c>
      <c r="BH126">
        <v>0</v>
      </c>
      <c r="BI126">
        <v>0</v>
      </c>
      <c r="BJ126" t="str">
        <v>Início</v>
      </c>
      <c r="BK126">
        <v>0</v>
      </c>
      <c r="BL126">
        <v>0</v>
      </c>
      <c r="BM126" t="str">
        <v>Fim</v>
      </c>
      <c r="BN126">
        <v>0</v>
      </c>
      <c r="BO126">
        <v>0</v>
      </c>
      <c r="BP126" t="str">
        <v>Total da SubAtividade:</v>
      </c>
      <c r="BQ126">
        <v>0</v>
      </c>
      <c r="BR126">
        <v>0</v>
      </c>
      <c r="BS126" t="str">
        <v>SubAtividade</v>
      </c>
      <c r="BT126">
        <v>0</v>
      </c>
      <c r="BU126">
        <v>0</v>
      </c>
      <c r="BV126">
        <v>0</v>
      </c>
      <c r="BW126">
        <v>0</v>
      </c>
      <c r="BX126">
        <v>0</v>
      </c>
      <c r="BY126" t="str">
        <v>Despesa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 t="str">
        <v>Categoria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 t="str">
        <v>Subcategoria</v>
      </c>
      <c r="CO126">
        <v>0</v>
      </c>
      <c r="CP126">
        <v>0</v>
      </c>
      <c r="CQ126">
        <v>0</v>
      </c>
      <c r="CR126">
        <v>0</v>
      </c>
      <c r="CS126" t="str">
        <v>Fonte*</v>
      </c>
      <c r="CT126">
        <v>0</v>
      </c>
      <c r="CU126">
        <v>0</v>
      </c>
      <c r="CV126">
        <v>0</v>
      </c>
      <c r="CW126" t="str">
        <v>Unid</v>
      </c>
      <c r="CX126">
        <v>0</v>
      </c>
      <c r="CY126" t="str">
        <v>Valor 
Unit</v>
      </c>
      <c r="CZ126">
        <v>0</v>
      </c>
      <c r="DA126">
        <v>0</v>
      </c>
      <c r="DB126" t="str">
        <v>Qtde</v>
      </c>
      <c r="DC126">
        <v>0</v>
      </c>
      <c r="DD126">
        <v>0</v>
      </c>
      <c r="DF126" t="str">
        <v>Território e Parcerias</v>
      </c>
      <c r="DG126" t="str">
        <v>3.3</v>
      </c>
      <c r="DH126">
        <v>0</v>
      </c>
      <c r="DI126" t="str">
        <v>Atividade</v>
      </c>
      <c r="DJ126">
        <v>0</v>
      </c>
      <c r="DK126">
        <v>0</v>
      </c>
      <c r="DL126" t="str">
        <v>Início</v>
      </c>
      <c r="DM126">
        <v>0</v>
      </c>
      <c r="DN126">
        <v>0</v>
      </c>
      <c r="DO126" t="str">
        <v>Fim</v>
      </c>
      <c r="DP126">
        <v>0</v>
      </c>
      <c r="DQ126">
        <v>0</v>
      </c>
      <c r="DR126" t="str">
        <v>Total da SubAtividade:</v>
      </c>
      <c r="DS126">
        <v>0</v>
      </c>
      <c r="DT126">
        <v>0</v>
      </c>
      <c r="DU126" t="str">
        <v>SubAtividade</v>
      </c>
      <c r="DV126">
        <v>0</v>
      </c>
      <c r="DW126">
        <v>0</v>
      </c>
      <c r="DX126">
        <v>0</v>
      </c>
      <c r="DY126">
        <v>0</v>
      </c>
      <c r="DZ126">
        <v>0</v>
      </c>
      <c r="EA126" t="str">
        <v>Despesa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 t="str">
        <v>Categoria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 t="str">
        <v>Subcategoria</v>
      </c>
      <c r="EQ126">
        <v>0</v>
      </c>
      <c r="ER126">
        <v>0</v>
      </c>
      <c r="ES126">
        <v>0</v>
      </c>
      <c r="ET126">
        <v>0</v>
      </c>
      <c r="EU126" t="str">
        <v>Fonte*</v>
      </c>
      <c r="EV126">
        <v>0</v>
      </c>
      <c r="EW126">
        <v>0</v>
      </c>
      <c r="EX126">
        <v>0</v>
      </c>
      <c r="EY126" t="str">
        <v>Unid</v>
      </c>
      <c r="EZ126">
        <v>0</v>
      </c>
      <c r="FA126" t="str">
        <v>Valor 
Unit</v>
      </c>
      <c r="FB126">
        <v>0</v>
      </c>
      <c r="FC126">
        <v>0</v>
      </c>
      <c r="FD126" t="str">
        <v>Qtde</v>
      </c>
      <c r="FE126">
        <v>0</v>
      </c>
      <c r="FF126">
        <v>0</v>
      </c>
      <c r="FH126" t="str">
        <v>Esportes, corpo e movimento</v>
      </c>
      <c r="FI126" t="str">
        <v>4.2</v>
      </c>
      <c r="FJ126">
        <v>0</v>
      </c>
      <c r="FK126" t="str">
        <v>Atividade</v>
      </c>
      <c r="FL126">
        <v>0</v>
      </c>
      <c r="FM126">
        <v>0</v>
      </c>
      <c r="FN126" t="str">
        <v>Início</v>
      </c>
      <c r="FO126">
        <v>0</v>
      </c>
      <c r="FP126">
        <v>0</v>
      </c>
      <c r="FQ126" t="str">
        <v>Fim</v>
      </c>
      <c r="FR126">
        <v>0</v>
      </c>
      <c r="FS126">
        <v>0</v>
      </c>
      <c r="FT126" t="str">
        <v>4.2.1</v>
      </c>
      <c r="FU126">
        <v>0</v>
      </c>
      <c r="FV126">
        <v>0</v>
      </c>
      <c r="FW126" t="str">
        <v>SubAtividade</v>
      </c>
      <c r="FX126">
        <v>0</v>
      </c>
      <c r="FY126">
        <v>0</v>
      </c>
      <c r="FZ126">
        <v>0</v>
      </c>
      <c r="GA126">
        <v>0</v>
      </c>
      <c r="GB126">
        <v>0</v>
      </c>
      <c r="GC126" t="str">
        <v>Despesa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 t="str">
        <v>Categoria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 t="str">
        <v>Subcategoria</v>
      </c>
      <c r="GS126">
        <v>0</v>
      </c>
      <c r="GT126">
        <v>0</v>
      </c>
      <c r="GU126">
        <v>0</v>
      </c>
      <c r="GV126">
        <v>0</v>
      </c>
      <c r="GW126" t="str">
        <v>Fonte*</v>
      </c>
      <c r="GX126">
        <v>0</v>
      </c>
      <c r="GY126">
        <v>0</v>
      </c>
      <c r="GZ126">
        <v>0</v>
      </c>
      <c r="HA126" t="str">
        <v>Unid</v>
      </c>
      <c r="HB126">
        <v>0</v>
      </c>
      <c r="HC126" t="str">
        <v>Valor 
Unit</v>
      </c>
      <c r="HD126">
        <v>0</v>
      </c>
      <c r="HE126">
        <v>0</v>
      </c>
      <c r="HF126" t="str">
        <v>Qtde</v>
      </c>
      <c r="HG126">
        <v>0</v>
      </c>
      <c r="HH126">
        <v>0</v>
      </c>
    </row>
    <row r="127" spans="1:216" x14ac:dyDescent="0.25">
      <c r="A127">
        <v>24</v>
      </c>
      <c r="B127" t="str">
        <f>'04.04_PLANO DE TRABALHO'!$EA$7</f>
        <v>Território e Parcerias</v>
      </c>
      <c r="C127" t="str">
        <f>IF('04.04_PLANO DE TRABALHO'!DM33="",C126,'04.04_PLANO DE TRABALHO'!DM33)</f>
        <v>3.2</v>
      </c>
      <c r="D127">
        <f>IF('04.04_PLANO DE TRABALHO'!DN33="",D126,'04.04_PLANO DE TRABALHO'!DN33)</f>
        <v>0</v>
      </c>
      <c r="E127" t="str">
        <f>IF(OR('04.04_PLANO DE TRABALHO'!DO33="",'04.04_PLANO DE TRABALHO'!DO33="Realizado",'04.04_PLANO DE TRABALHO'!DO33="Planejado"),E126,'04.04_PLANO DE TRABALHO'!DO33)</f>
        <v>Atividade</v>
      </c>
      <c r="F127">
        <f>IF('04.04_PLANO DE TRABALHO'!DP33="",F126,'04.04_PLANO DE TRABALHO'!DP33)</f>
        <v>0</v>
      </c>
      <c r="G127">
        <f>IF('04.04_PLANO DE TRABALHO'!DQ33="",G126,'04.04_PLANO DE TRABALHO'!DQ33)</f>
        <v>0</v>
      </c>
      <c r="H127" t="str">
        <f>IF('04.04_PLANO DE TRABALHO'!DR33="",H126,'04.04_PLANO DE TRABALHO'!DR33)</f>
        <v>Início</v>
      </c>
      <c r="I127">
        <f>IF('04.04_PLANO DE TRABALHO'!DS33="",I126,'04.04_PLANO DE TRABALHO'!DS33)</f>
        <v>0</v>
      </c>
      <c r="J127">
        <f>IF('04.04_PLANO DE TRABALHO'!DT33="",J126,'04.04_PLANO DE TRABALHO'!DT33)</f>
        <v>0</v>
      </c>
      <c r="K127" t="str">
        <f>IF('04.04_PLANO DE TRABALHO'!DU33="",K126,'04.04_PLANO DE TRABALHO'!DU33)</f>
        <v>Fim</v>
      </c>
      <c r="L127">
        <f>IF('04.04_PLANO DE TRABALHO'!DV33="",L126,'04.04_PLANO DE TRABALHO'!DV33)</f>
        <v>0</v>
      </c>
      <c r="M127">
        <f>IF('04.04_PLANO DE TRABALHO'!DW33="",M126,'04.04_PLANO DE TRABALHO'!DW33)</f>
        <v>0</v>
      </c>
      <c r="N127" t="str">
        <f>IF('04.04_PLANO DE TRABALHO'!DX33="",N126,'04.04_PLANO DE TRABALHO'!DX33)</f>
        <v>3.2.2</v>
      </c>
      <c r="O127">
        <f>IF('04.04_PLANO DE TRABALHO'!DY33="",O126,'04.04_PLANO DE TRABALHO'!DY33)</f>
        <v>0</v>
      </c>
      <c r="P127">
        <f>IF('04.04_PLANO DE TRABALHO'!DZ33="",P126,'04.04_PLANO DE TRABALHO'!DZ33)</f>
        <v>0</v>
      </c>
      <c r="Q127" t="str">
        <f>IF('04.04_PLANO DE TRABALHO'!EA33="",Q126,'04.04_PLANO DE TRABALHO'!EA33)</f>
        <v>SubAtividade</v>
      </c>
      <c r="R127">
        <f>IF('04.04_PLANO DE TRABALHO'!EB33="",R126,'04.04_PLANO DE TRABALHO'!EB33)</f>
        <v>0</v>
      </c>
      <c r="S127">
        <f>IF('04.04_PLANO DE TRABALHO'!EC33="",S126,'04.04_PLANO DE TRABALHO'!EC33)</f>
        <v>0</v>
      </c>
      <c r="T127">
        <f>IF('04.04_PLANO DE TRABALHO'!ED33="",T126,'04.04_PLANO DE TRABALHO'!ED33)</f>
        <v>0</v>
      </c>
      <c r="U127">
        <f>IF('04.04_PLANO DE TRABALHO'!EE33="",U126,'04.04_PLANO DE TRABALHO'!EE33)</f>
        <v>0</v>
      </c>
      <c r="V127">
        <f>IF('04.04_PLANO DE TRABALHO'!EF33="",V126,'04.04_PLANO DE TRABALHO'!EF33)</f>
        <v>0</v>
      </c>
      <c r="W127" t="str">
        <f>IF('04.04_PLANO DE TRABALHO'!EG33="",W126,'04.04_PLANO DE TRABALHO'!EG33)</f>
        <v>Despesa</v>
      </c>
      <c r="X127">
        <f>IF('04.04_PLANO DE TRABALHO'!EH33="",X126,'04.04_PLANO DE TRABALHO'!EH33)</f>
        <v>0</v>
      </c>
      <c r="Y127">
        <f>IF('04.04_PLANO DE TRABALHO'!EI33="",Y126,'04.04_PLANO DE TRABALHO'!EI33)</f>
        <v>0</v>
      </c>
      <c r="Z127">
        <f>IF('04.04_PLANO DE TRABALHO'!EJ33="",Z126,'04.04_PLANO DE TRABALHO'!EJ33)</f>
        <v>0</v>
      </c>
      <c r="AA127">
        <f>IF('04.04_PLANO DE TRABALHO'!EK33="",AA126,'04.04_PLANO DE TRABALHO'!EK33)</f>
        <v>0</v>
      </c>
      <c r="AB127">
        <f>IF('04.04_PLANO DE TRABALHO'!EL33="",AB126,'04.04_PLANO DE TRABALHO'!EL33)</f>
        <v>0</v>
      </c>
      <c r="AC127">
        <f>IF('04.04_PLANO DE TRABALHO'!EM33="",AC126,'04.04_PLANO DE TRABALHO'!EM33)</f>
        <v>0</v>
      </c>
      <c r="AD127" t="str">
        <f>IF('04.04_PLANO DE TRABALHO'!EN33="",AD126,'04.04_PLANO DE TRABALHO'!EN33)</f>
        <v>Categoria</v>
      </c>
      <c r="AE127">
        <f>IF('04.04_PLANO DE TRABALHO'!EO33="",AE126,'04.04_PLANO DE TRABALHO'!EO33)</f>
        <v>0</v>
      </c>
      <c r="AF127">
        <f>IF('04.04_PLANO DE TRABALHO'!EP33="",AF126,'04.04_PLANO DE TRABALHO'!EP33)</f>
        <v>0</v>
      </c>
      <c r="AG127">
        <f>IF('04.04_PLANO DE TRABALHO'!EQ33="",AG126,'04.04_PLANO DE TRABALHO'!EQ33)</f>
        <v>0</v>
      </c>
      <c r="AH127">
        <f>IF('04.04_PLANO DE TRABALHO'!ER33="",AH126,'04.04_PLANO DE TRABALHO'!ER33)</f>
        <v>0</v>
      </c>
      <c r="AI127">
        <f>IF('04.04_PLANO DE TRABALHO'!ES33="",AI126,'04.04_PLANO DE TRABALHO'!ES33)</f>
        <v>0</v>
      </c>
      <c r="AJ127">
        <f>IF('04.04_PLANO DE TRABALHO'!ET33="",AJ126,'04.04_PLANO DE TRABALHO'!ET33)</f>
        <v>0</v>
      </c>
      <c r="AK127">
        <f>IF('04.04_PLANO DE TRABALHO'!EU33="",AK126,'04.04_PLANO DE TRABALHO'!EU33)</f>
        <v>0</v>
      </c>
      <c r="AL127" t="str">
        <f>IF('04.04_PLANO DE TRABALHO'!EV33="",AL126,'04.04_PLANO DE TRABALHO'!EV33)</f>
        <v>Subcategoria</v>
      </c>
      <c r="AM127">
        <f>IF('04.04_PLANO DE TRABALHO'!EW33="",AM126,'04.04_PLANO DE TRABALHO'!EW33)</f>
        <v>0</v>
      </c>
      <c r="AN127">
        <f>IF('04.04_PLANO DE TRABALHO'!EX33="",AN126,'04.04_PLANO DE TRABALHO'!EX33)</f>
        <v>0</v>
      </c>
      <c r="AO127">
        <f>IF('04.04_PLANO DE TRABALHO'!EY33="",AO126,'04.04_PLANO DE TRABALHO'!EY33)</f>
        <v>0</v>
      </c>
      <c r="AP127">
        <f>IF('04.04_PLANO DE TRABALHO'!EZ33="",AP126,'04.04_PLANO DE TRABALHO'!EZ33)</f>
        <v>0</v>
      </c>
      <c r="AQ127" t="str">
        <f>IF('04.04_PLANO DE TRABALHO'!FA33="",AQ126,'04.04_PLANO DE TRABALHO'!FA33)</f>
        <v>Fonte*</v>
      </c>
      <c r="AR127">
        <f>IF('04.04_PLANO DE TRABALHO'!FB33="",AR126,'04.04_PLANO DE TRABALHO'!FB33)</f>
        <v>0</v>
      </c>
      <c r="AS127">
        <f>IF('04.04_PLANO DE TRABALHO'!FC33="",AS126,'04.04_PLANO DE TRABALHO'!FC33)</f>
        <v>0</v>
      </c>
      <c r="AT127">
        <f>IF('04.04_PLANO DE TRABALHO'!FD33="",AT126,'04.04_PLANO DE TRABALHO'!FD33)</f>
        <v>0</v>
      </c>
      <c r="AU127" t="str">
        <f>IF('04.04_PLANO DE TRABALHO'!FE33="",AU126,'04.04_PLANO DE TRABALHO'!FE33)</f>
        <v>Unid</v>
      </c>
      <c r="AV127">
        <f>IF('04.04_PLANO DE TRABALHO'!FF33="",AV126,'04.04_PLANO DE TRABALHO'!FF33)</f>
        <v>0</v>
      </c>
      <c r="AW127" t="str">
        <f>IF('04.04_PLANO DE TRABALHO'!FG33="",AW126,'04.04_PLANO DE TRABALHO'!FG33)</f>
        <v>Valor 
Unit</v>
      </c>
      <c r="AX127">
        <f>IF('04.04_PLANO DE TRABALHO'!FH33="",AX126,'04.04_PLANO DE TRABALHO'!FH33)</f>
        <v>0</v>
      </c>
      <c r="AY127">
        <f>IF('04.04_PLANO DE TRABALHO'!FI33="",AY126,'04.04_PLANO DE TRABALHO'!FI33)</f>
        <v>0</v>
      </c>
      <c r="AZ127" t="str">
        <f>IF('04.04_PLANO DE TRABALHO'!FJ33="",AZ126,'04.04_PLANO DE TRABALHO'!FJ33)</f>
        <v>Qtde</v>
      </c>
      <c r="BA127">
        <f>IF('04.04_PLANO DE TRABALHO'!FK33="",BA126,'04.04_PLANO DE TRABALHO'!FK33)</f>
        <v>0</v>
      </c>
      <c r="BB127">
        <f>IF('04.04_PLANO DE TRABALHO'!FL33="",BB126,'04.04_PLANO DE TRABALHO'!FL33)</f>
        <v>0</v>
      </c>
      <c r="BD127" t="str">
        <v>Território e Parcerias</v>
      </c>
      <c r="BE127" t="str">
        <v>Cod</v>
      </c>
      <c r="BF127">
        <v>0</v>
      </c>
      <c r="BG127" t="str">
        <v>Atividade</v>
      </c>
      <c r="BH127">
        <v>0</v>
      </c>
      <c r="BI127">
        <v>0</v>
      </c>
      <c r="BJ127" t="str">
        <v>Início</v>
      </c>
      <c r="BK127">
        <v>0</v>
      </c>
      <c r="BL127">
        <v>0</v>
      </c>
      <c r="BM127" t="str">
        <v>Fim</v>
      </c>
      <c r="BN127">
        <v>0</v>
      </c>
      <c r="BO127">
        <v>0</v>
      </c>
      <c r="BP127" t="str">
        <v>Cod</v>
      </c>
      <c r="BQ127">
        <v>0</v>
      </c>
      <c r="BR127">
        <v>0</v>
      </c>
      <c r="BS127" t="str">
        <v>SubAtividade</v>
      </c>
      <c r="BT127">
        <v>0</v>
      </c>
      <c r="BU127">
        <v>0</v>
      </c>
      <c r="BV127">
        <v>0</v>
      </c>
      <c r="BW127">
        <v>0</v>
      </c>
      <c r="BX127">
        <v>0</v>
      </c>
      <c r="BY127" t="str">
        <v>Despesa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 t="str">
        <v>Categoria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 t="str">
        <v>Subcategoria</v>
      </c>
      <c r="CO127">
        <v>0</v>
      </c>
      <c r="CP127">
        <v>0</v>
      </c>
      <c r="CQ127">
        <v>0</v>
      </c>
      <c r="CR127">
        <v>0</v>
      </c>
      <c r="CS127" t="str">
        <v>Fonte*</v>
      </c>
      <c r="CT127">
        <v>0</v>
      </c>
      <c r="CU127">
        <v>0</v>
      </c>
      <c r="CV127">
        <v>0</v>
      </c>
      <c r="CW127" t="str">
        <v>Unid</v>
      </c>
      <c r="CX127">
        <v>0</v>
      </c>
      <c r="CY127" t="str">
        <v>Valor 
Unit</v>
      </c>
      <c r="CZ127">
        <v>0</v>
      </c>
      <c r="DA127">
        <v>0</v>
      </c>
      <c r="DB127" t="str">
        <v>Qtde</v>
      </c>
      <c r="DC127">
        <v>0</v>
      </c>
      <c r="DD127" t="str">
        <v>Valor Total</v>
      </c>
      <c r="DF127" t="str">
        <v>Território e Parcerias</v>
      </c>
      <c r="DG127" t="str">
        <v>3.3</v>
      </c>
      <c r="DH127">
        <v>0</v>
      </c>
      <c r="DI127" t="str">
        <v>Atividade</v>
      </c>
      <c r="DJ127">
        <v>0</v>
      </c>
      <c r="DK127">
        <v>0</v>
      </c>
      <c r="DL127" t="str">
        <v>Início</v>
      </c>
      <c r="DM127">
        <v>0</v>
      </c>
      <c r="DN127">
        <v>0</v>
      </c>
      <c r="DO127" t="str">
        <v>Fim</v>
      </c>
      <c r="DP127">
        <v>0</v>
      </c>
      <c r="DQ127">
        <v>0</v>
      </c>
      <c r="DR127" t="str">
        <v>3.3.2</v>
      </c>
      <c r="DS127">
        <v>0</v>
      </c>
      <c r="DT127">
        <v>0</v>
      </c>
      <c r="DU127" t="str">
        <v>SubAtividade</v>
      </c>
      <c r="DV127">
        <v>0</v>
      </c>
      <c r="DW127">
        <v>0</v>
      </c>
      <c r="DX127">
        <v>0</v>
      </c>
      <c r="DY127">
        <v>0</v>
      </c>
      <c r="DZ127">
        <v>0</v>
      </c>
      <c r="EA127" t="str">
        <v>Despesa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 t="str">
        <v>Categoria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 t="str">
        <v>Subcategoria</v>
      </c>
      <c r="EQ127">
        <v>0</v>
      </c>
      <c r="ER127">
        <v>0</v>
      </c>
      <c r="ES127">
        <v>0</v>
      </c>
      <c r="ET127">
        <v>0</v>
      </c>
      <c r="EU127" t="str">
        <v>Fonte*</v>
      </c>
      <c r="EV127">
        <v>0</v>
      </c>
      <c r="EW127">
        <v>0</v>
      </c>
      <c r="EX127">
        <v>0</v>
      </c>
      <c r="EY127" t="str">
        <v>Unid</v>
      </c>
      <c r="EZ127">
        <v>0</v>
      </c>
      <c r="FA127" t="str">
        <v>Valor 
Unit</v>
      </c>
      <c r="FB127">
        <v>0</v>
      </c>
      <c r="FC127">
        <v>0</v>
      </c>
      <c r="FD127" t="str">
        <v>Qtde</v>
      </c>
      <c r="FE127">
        <v>0</v>
      </c>
      <c r="FF127">
        <v>0</v>
      </c>
      <c r="FH127" t="str">
        <v>Esportes, corpo e movimento</v>
      </c>
      <c r="FI127" t="str">
        <v>4.2</v>
      </c>
      <c r="FJ127">
        <v>0</v>
      </c>
      <c r="FK127" t="str">
        <v>Atividade</v>
      </c>
      <c r="FL127">
        <v>0</v>
      </c>
      <c r="FM127">
        <v>0</v>
      </c>
      <c r="FN127" t="str">
        <v>Início</v>
      </c>
      <c r="FO127">
        <v>0</v>
      </c>
      <c r="FP127">
        <v>0</v>
      </c>
      <c r="FQ127" t="str">
        <v>Fim</v>
      </c>
      <c r="FR127">
        <v>0</v>
      </c>
      <c r="FS127">
        <v>0</v>
      </c>
      <c r="FT127" t="str">
        <v>4.2.1</v>
      </c>
      <c r="FU127">
        <v>0</v>
      </c>
      <c r="FV127">
        <v>0</v>
      </c>
      <c r="FW127" t="str">
        <v>SubAtividade</v>
      </c>
      <c r="FX127">
        <v>0</v>
      </c>
      <c r="FY127">
        <v>0</v>
      </c>
      <c r="FZ127">
        <v>0</v>
      </c>
      <c r="GA127">
        <v>0</v>
      </c>
      <c r="GB127">
        <v>0</v>
      </c>
      <c r="GC127" t="str">
        <v>Despesa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 t="str">
        <v>Categoria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 t="str">
        <v>Subcategoria</v>
      </c>
      <c r="GS127">
        <v>0</v>
      </c>
      <c r="GT127">
        <v>0</v>
      </c>
      <c r="GU127">
        <v>0</v>
      </c>
      <c r="GV127">
        <v>0</v>
      </c>
      <c r="GW127" t="str">
        <v>Fonte*</v>
      </c>
      <c r="GX127">
        <v>0</v>
      </c>
      <c r="GY127">
        <v>0</v>
      </c>
      <c r="GZ127">
        <v>0</v>
      </c>
      <c r="HA127" t="str">
        <v>Unid</v>
      </c>
      <c r="HB127">
        <v>0</v>
      </c>
      <c r="HC127" t="str">
        <v>Valor 
Unit</v>
      </c>
      <c r="HD127">
        <v>0</v>
      </c>
      <c r="HE127">
        <v>0</v>
      </c>
      <c r="HF127" t="str">
        <v>Qtde</v>
      </c>
      <c r="HG127">
        <v>0</v>
      </c>
      <c r="HH127">
        <v>0</v>
      </c>
    </row>
    <row r="128" spans="1:216" x14ac:dyDescent="0.25">
      <c r="A128">
        <v>25</v>
      </c>
      <c r="B128" t="str">
        <f>'04.04_PLANO DE TRABALHO'!$EA$7</f>
        <v>Território e Parcerias</v>
      </c>
      <c r="C128" t="str">
        <f>IF('04.04_PLANO DE TRABALHO'!DM34="",C127,'04.04_PLANO DE TRABALHO'!DM34)</f>
        <v>3.2</v>
      </c>
      <c r="D128">
        <f>IF('04.04_PLANO DE TRABALHO'!DN34="",D127,'04.04_PLANO DE TRABALHO'!DN34)</f>
        <v>0</v>
      </c>
      <c r="E128" t="str">
        <f>IF(OR('04.04_PLANO DE TRABALHO'!DO34="",'04.04_PLANO DE TRABALHO'!DO34="Realizado",'04.04_PLANO DE TRABALHO'!DO34="Planejado"),E127,'04.04_PLANO DE TRABALHO'!DO34)</f>
        <v>Atividade</v>
      </c>
      <c r="F128">
        <f>IF('04.04_PLANO DE TRABALHO'!DP34="",F127,'04.04_PLANO DE TRABALHO'!DP34)</f>
        <v>0</v>
      </c>
      <c r="G128">
        <f>IF('04.04_PLANO DE TRABALHO'!DQ34="",G127,'04.04_PLANO DE TRABALHO'!DQ34)</f>
        <v>0</v>
      </c>
      <c r="H128" t="str">
        <f>IF('04.04_PLANO DE TRABALHO'!DR34="",H127,'04.04_PLANO DE TRABALHO'!DR34)</f>
        <v>Início</v>
      </c>
      <c r="I128">
        <f>IF('04.04_PLANO DE TRABALHO'!DS34="",I127,'04.04_PLANO DE TRABALHO'!DS34)</f>
        <v>0</v>
      </c>
      <c r="J128">
        <f>IF('04.04_PLANO DE TRABALHO'!DT34="",J127,'04.04_PLANO DE TRABALHO'!DT34)</f>
        <v>0</v>
      </c>
      <c r="K128" t="str">
        <f>IF('04.04_PLANO DE TRABALHO'!DU34="",K127,'04.04_PLANO DE TRABALHO'!DU34)</f>
        <v>Fim</v>
      </c>
      <c r="L128">
        <f>IF('04.04_PLANO DE TRABALHO'!DV34="",L127,'04.04_PLANO DE TRABALHO'!DV34)</f>
        <v>0</v>
      </c>
      <c r="M128">
        <f>IF('04.04_PLANO DE TRABALHO'!DW34="",M127,'04.04_PLANO DE TRABALHO'!DW34)</f>
        <v>0</v>
      </c>
      <c r="N128" t="str">
        <f>IF('04.04_PLANO DE TRABALHO'!DX34="",N127,'04.04_PLANO DE TRABALHO'!DX34)</f>
        <v>3.2.2</v>
      </c>
      <c r="O128">
        <f>IF('04.04_PLANO DE TRABALHO'!DY34="",O127,'04.04_PLANO DE TRABALHO'!DY34)</f>
        <v>0</v>
      </c>
      <c r="P128">
        <f>IF('04.04_PLANO DE TRABALHO'!DZ34="",P127,'04.04_PLANO DE TRABALHO'!DZ34)</f>
        <v>0</v>
      </c>
      <c r="Q128" t="str">
        <f>IF('04.04_PLANO DE TRABALHO'!EA34="",Q127,'04.04_PLANO DE TRABALHO'!EA34)</f>
        <v>SubAtividade</v>
      </c>
      <c r="R128">
        <f>IF('04.04_PLANO DE TRABALHO'!EB34="",R127,'04.04_PLANO DE TRABALHO'!EB34)</f>
        <v>0</v>
      </c>
      <c r="S128">
        <f>IF('04.04_PLANO DE TRABALHO'!EC34="",S127,'04.04_PLANO DE TRABALHO'!EC34)</f>
        <v>0</v>
      </c>
      <c r="T128">
        <f>IF('04.04_PLANO DE TRABALHO'!ED34="",T127,'04.04_PLANO DE TRABALHO'!ED34)</f>
        <v>0</v>
      </c>
      <c r="U128">
        <f>IF('04.04_PLANO DE TRABALHO'!EE34="",U127,'04.04_PLANO DE TRABALHO'!EE34)</f>
        <v>0</v>
      </c>
      <c r="V128">
        <f>IF('04.04_PLANO DE TRABALHO'!EF34="",V127,'04.04_PLANO DE TRABALHO'!EF34)</f>
        <v>0</v>
      </c>
      <c r="W128" t="str">
        <f>IF('04.04_PLANO DE TRABALHO'!EG34="",W127,'04.04_PLANO DE TRABALHO'!EG34)</f>
        <v>Despesa</v>
      </c>
      <c r="X128">
        <f>IF('04.04_PLANO DE TRABALHO'!EH34="",X127,'04.04_PLANO DE TRABALHO'!EH34)</f>
        <v>0</v>
      </c>
      <c r="Y128">
        <f>IF('04.04_PLANO DE TRABALHO'!EI34="",Y127,'04.04_PLANO DE TRABALHO'!EI34)</f>
        <v>0</v>
      </c>
      <c r="Z128">
        <f>IF('04.04_PLANO DE TRABALHO'!EJ34="",Z127,'04.04_PLANO DE TRABALHO'!EJ34)</f>
        <v>0</v>
      </c>
      <c r="AA128">
        <f>IF('04.04_PLANO DE TRABALHO'!EK34="",AA127,'04.04_PLANO DE TRABALHO'!EK34)</f>
        <v>0</v>
      </c>
      <c r="AB128">
        <f>IF('04.04_PLANO DE TRABALHO'!EL34="",AB127,'04.04_PLANO DE TRABALHO'!EL34)</f>
        <v>0</v>
      </c>
      <c r="AC128">
        <f>IF('04.04_PLANO DE TRABALHO'!EM34="",AC127,'04.04_PLANO DE TRABALHO'!EM34)</f>
        <v>0</v>
      </c>
      <c r="AD128" t="str">
        <f>IF('04.04_PLANO DE TRABALHO'!EN34="",AD127,'04.04_PLANO DE TRABALHO'!EN34)</f>
        <v>Categoria</v>
      </c>
      <c r="AE128">
        <f>IF('04.04_PLANO DE TRABALHO'!EO34="",AE127,'04.04_PLANO DE TRABALHO'!EO34)</f>
        <v>0</v>
      </c>
      <c r="AF128">
        <f>IF('04.04_PLANO DE TRABALHO'!EP34="",AF127,'04.04_PLANO DE TRABALHO'!EP34)</f>
        <v>0</v>
      </c>
      <c r="AG128">
        <f>IF('04.04_PLANO DE TRABALHO'!EQ34="",AG127,'04.04_PLANO DE TRABALHO'!EQ34)</f>
        <v>0</v>
      </c>
      <c r="AH128">
        <f>IF('04.04_PLANO DE TRABALHO'!ER34="",AH127,'04.04_PLANO DE TRABALHO'!ER34)</f>
        <v>0</v>
      </c>
      <c r="AI128">
        <f>IF('04.04_PLANO DE TRABALHO'!ES34="",AI127,'04.04_PLANO DE TRABALHO'!ES34)</f>
        <v>0</v>
      </c>
      <c r="AJ128">
        <f>IF('04.04_PLANO DE TRABALHO'!ET34="",AJ127,'04.04_PLANO DE TRABALHO'!ET34)</f>
        <v>0</v>
      </c>
      <c r="AK128">
        <f>IF('04.04_PLANO DE TRABALHO'!EU34="",AK127,'04.04_PLANO DE TRABALHO'!EU34)</f>
        <v>0</v>
      </c>
      <c r="AL128" t="str">
        <f>IF('04.04_PLANO DE TRABALHO'!EV34="",AL127,'04.04_PLANO DE TRABALHO'!EV34)</f>
        <v>Subcategoria</v>
      </c>
      <c r="AM128">
        <f>IF('04.04_PLANO DE TRABALHO'!EW34="",AM127,'04.04_PLANO DE TRABALHO'!EW34)</f>
        <v>0</v>
      </c>
      <c r="AN128">
        <f>IF('04.04_PLANO DE TRABALHO'!EX34="",AN127,'04.04_PLANO DE TRABALHO'!EX34)</f>
        <v>0</v>
      </c>
      <c r="AO128">
        <f>IF('04.04_PLANO DE TRABALHO'!EY34="",AO127,'04.04_PLANO DE TRABALHO'!EY34)</f>
        <v>0</v>
      </c>
      <c r="AP128">
        <f>IF('04.04_PLANO DE TRABALHO'!EZ34="",AP127,'04.04_PLANO DE TRABALHO'!EZ34)</f>
        <v>0</v>
      </c>
      <c r="AQ128" t="str">
        <f>IF('04.04_PLANO DE TRABALHO'!FA34="",AQ127,'04.04_PLANO DE TRABALHO'!FA34)</f>
        <v>Fonte*</v>
      </c>
      <c r="AR128">
        <f>IF('04.04_PLANO DE TRABALHO'!FB34="",AR127,'04.04_PLANO DE TRABALHO'!FB34)</f>
        <v>0</v>
      </c>
      <c r="AS128">
        <f>IF('04.04_PLANO DE TRABALHO'!FC34="",AS127,'04.04_PLANO DE TRABALHO'!FC34)</f>
        <v>0</v>
      </c>
      <c r="AT128">
        <f>IF('04.04_PLANO DE TRABALHO'!FD34="",AT127,'04.04_PLANO DE TRABALHO'!FD34)</f>
        <v>0</v>
      </c>
      <c r="AU128" t="str">
        <f>IF('04.04_PLANO DE TRABALHO'!FE34="",AU127,'04.04_PLANO DE TRABALHO'!FE34)</f>
        <v>Unid</v>
      </c>
      <c r="AV128">
        <f>IF('04.04_PLANO DE TRABALHO'!FF34="",AV127,'04.04_PLANO DE TRABALHO'!FF34)</f>
        <v>0</v>
      </c>
      <c r="AW128" t="str">
        <f>IF('04.04_PLANO DE TRABALHO'!FG34="",AW127,'04.04_PLANO DE TRABALHO'!FG34)</f>
        <v>Valor 
Unit</v>
      </c>
      <c r="AX128">
        <f>IF('04.04_PLANO DE TRABALHO'!FH34="",AX127,'04.04_PLANO DE TRABALHO'!FH34)</f>
        <v>0</v>
      </c>
      <c r="AY128">
        <f>IF('04.04_PLANO DE TRABALHO'!FI34="",AY127,'04.04_PLANO DE TRABALHO'!FI34)</f>
        <v>0</v>
      </c>
      <c r="AZ128" t="str">
        <f>IF('04.04_PLANO DE TRABALHO'!FJ34="",AZ127,'04.04_PLANO DE TRABALHO'!FJ34)</f>
        <v>Qtde</v>
      </c>
      <c r="BA128">
        <f>IF('04.04_PLANO DE TRABALHO'!FK34="",BA127,'04.04_PLANO DE TRABALHO'!FK34)</f>
        <v>0</v>
      </c>
      <c r="BB128">
        <f>IF('04.04_PLANO DE TRABALHO'!FL34="",BB127,'04.04_PLANO DE TRABALHO'!FL34)</f>
        <v>0</v>
      </c>
      <c r="BD128" t="str">
        <v>Território e Parcerias</v>
      </c>
      <c r="BE128" t="str">
        <v>3.3</v>
      </c>
      <c r="BF128">
        <v>0</v>
      </c>
      <c r="BG128" t="str">
        <v>Atividade</v>
      </c>
      <c r="BH128">
        <v>0</v>
      </c>
      <c r="BI128">
        <v>0</v>
      </c>
      <c r="BJ128" t="str">
        <v>Início</v>
      </c>
      <c r="BK128">
        <v>0</v>
      </c>
      <c r="BL128">
        <v>0</v>
      </c>
      <c r="BM128" t="str">
        <v>Fim</v>
      </c>
      <c r="BN128">
        <v>0</v>
      </c>
      <c r="BO128">
        <v>0</v>
      </c>
      <c r="BP128" t="str">
        <v>3.3.1</v>
      </c>
      <c r="BQ128">
        <v>0</v>
      </c>
      <c r="BR128">
        <v>0</v>
      </c>
      <c r="BS128" t="str">
        <v>SubAtividade</v>
      </c>
      <c r="BT128">
        <v>0</v>
      </c>
      <c r="BU128">
        <v>0</v>
      </c>
      <c r="BV128">
        <v>0</v>
      </c>
      <c r="BW128">
        <v>0</v>
      </c>
      <c r="BX128">
        <v>0</v>
      </c>
      <c r="BY128" t="str">
        <v>Despesa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 t="str">
        <v>Categoria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 t="str">
        <v>Subcategoria</v>
      </c>
      <c r="CO128">
        <v>0</v>
      </c>
      <c r="CP128">
        <v>0</v>
      </c>
      <c r="CQ128">
        <v>0</v>
      </c>
      <c r="CR128">
        <v>0</v>
      </c>
      <c r="CS128" t="str">
        <v>Fonte*</v>
      </c>
      <c r="CT128">
        <v>0</v>
      </c>
      <c r="CU128">
        <v>0</v>
      </c>
      <c r="CV128">
        <v>0</v>
      </c>
      <c r="CW128" t="str">
        <v>Unid</v>
      </c>
      <c r="CX128">
        <v>0</v>
      </c>
      <c r="CY128" t="str">
        <v>Valor 
Unit</v>
      </c>
      <c r="CZ128">
        <v>0</v>
      </c>
      <c r="DA128">
        <v>0</v>
      </c>
      <c r="DB128" t="str">
        <v>Qtde</v>
      </c>
      <c r="DC128">
        <v>0</v>
      </c>
      <c r="DD128">
        <v>0</v>
      </c>
      <c r="DF128" t="str">
        <v>Território e Parcerias</v>
      </c>
      <c r="DG128" t="str">
        <v>3.3</v>
      </c>
      <c r="DH128">
        <v>0</v>
      </c>
      <c r="DI128" t="str">
        <v>Atividade</v>
      </c>
      <c r="DJ128">
        <v>0</v>
      </c>
      <c r="DK128">
        <v>0</v>
      </c>
      <c r="DL128" t="str">
        <v>Início</v>
      </c>
      <c r="DM128">
        <v>0</v>
      </c>
      <c r="DN128">
        <v>0</v>
      </c>
      <c r="DO128" t="str">
        <v>Fim</v>
      </c>
      <c r="DP128">
        <v>0</v>
      </c>
      <c r="DQ128">
        <v>0</v>
      </c>
      <c r="DR128" t="str">
        <v>3.3.2</v>
      </c>
      <c r="DS128">
        <v>0</v>
      </c>
      <c r="DT128">
        <v>0</v>
      </c>
      <c r="DU128" t="str">
        <v>SubAtividade</v>
      </c>
      <c r="DV128">
        <v>0</v>
      </c>
      <c r="DW128">
        <v>0</v>
      </c>
      <c r="DX128">
        <v>0</v>
      </c>
      <c r="DY128">
        <v>0</v>
      </c>
      <c r="DZ128">
        <v>0</v>
      </c>
      <c r="EA128" t="str">
        <v>Despesa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 t="str">
        <v>Categoria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 t="str">
        <v>Subcategoria</v>
      </c>
      <c r="EQ128">
        <v>0</v>
      </c>
      <c r="ER128">
        <v>0</v>
      </c>
      <c r="ES128">
        <v>0</v>
      </c>
      <c r="ET128">
        <v>0</v>
      </c>
      <c r="EU128" t="str">
        <v>Fonte*</v>
      </c>
      <c r="EV128">
        <v>0</v>
      </c>
      <c r="EW128">
        <v>0</v>
      </c>
      <c r="EX128">
        <v>0</v>
      </c>
      <c r="EY128" t="str">
        <v>Unid</v>
      </c>
      <c r="EZ128">
        <v>0</v>
      </c>
      <c r="FA128" t="str">
        <v>Valor 
Unit</v>
      </c>
      <c r="FB128">
        <v>0</v>
      </c>
      <c r="FC128">
        <v>0</v>
      </c>
      <c r="FD128" t="str">
        <v>Qtde</v>
      </c>
      <c r="FE128">
        <v>0</v>
      </c>
      <c r="FF128">
        <v>0</v>
      </c>
      <c r="FH128" t="str">
        <v>Esportes, corpo e movimento</v>
      </c>
      <c r="FI128" t="str">
        <v>4.2</v>
      </c>
      <c r="FJ128">
        <v>0</v>
      </c>
      <c r="FK128" t="str">
        <v>Atividade</v>
      </c>
      <c r="FL128">
        <v>0</v>
      </c>
      <c r="FM128">
        <v>0</v>
      </c>
      <c r="FN128" t="str">
        <v>Início</v>
      </c>
      <c r="FO128">
        <v>0</v>
      </c>
      <c r="FP128">
        <v>0</v>
      </c>
      <c r="FQ128" t="str">
        <v>Fim</v>
      </c>
      <c r="FR128">
        <v>0</v>
      </c>
      <c r="FS128">
        <v>0</v>
      </c>
      <c r="FT128" t="str">
        <v>4.2.2</v>
      </c>
      <c r="FU128">
        <v>0</v>
      </c>
      <c r="FV128">
        <v>0</v>
      </c>
      <c r="FW128" t="str">
        <v>SubAtividade</v>
      </c>
      <c r="FX128">
        <v>0</v>
      </c>
      <c r="FY128">
        <v>0</v>
      </c>
      <c r="FZ128">
        <v>0</v>
      </c>
      <c r="GA128">
        <v>0</v>
      </c>
      <c r="GB128">
        <v>0</v>
      </c>
      <c r="GC128" t="str">
        <v>Despesa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 t="str">
        <v>Categoria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 t="str">
        <v>Subcategoria</v>
      </c>
      <c r="GS128">
        <v>0</v>
      </c>
      <c r="GT128">
        <v>0</v>
      </c>
      <c r="GU128">
        <v>0</v>
      </c>
      <c r="GV128">
        <v>0</v>
      </c>
      <c r="GW128" t="str">
        <v>Fonte*</v>
      </c>
      <c r="GX128">
        <v>0</v>
      </c>
      <c r="GY128">
        <v>0</v>
      </c>
      <c r="GZ128">
        <v>0</v>
      </c>
      <c r="HA128" t="str">
        <v>Unid</v>
      </c>
      <c r="HB128">
        <v>0</v>
      </c>
      <c r="HC128" t="str">
        <v>Valor 
Unit</v>
      </c>
      <c r="HD128">
        <v>0</v>
      </c>
      <c r="HE128">
        <v>0</v>
      </c>
      <c r="HF128" t="str">
        <v>Qtde</v>
      </c>
      <c r="HG128">
        <v>0</v>
      </c>
      <c r="HH128">
        <v>0</v>
      </c>
    </row>
    <row r="129" spans="1:216" x14ac:dyDescent="0.25">
      <c r="A129">
        <v>26</v>
      </c>
      <c r="B129" t="str">
        <f>'04.04_PLANO DE TRABALHO'!$EA$7</f>
        <v>Território e Parcerias</v>
      </c>
      <c r="C129" t="str">
        <f>IF('04.04_PLANO DE TRABALHO'!DM35="",C128,'04.04_PLANO DE TRABALHO'!DM35)</f>
        <v>3.2</v>
      </c>
      <c r="D129">
        <f>IF('04.04_PLANO DE TRABALHO'!DN35="",D128,'04.04_PLANO DE TRABALHO'!DN35)</f>
        <v>0</v>
      </c>
      <c r="E129" t="str">
        <f>IF(OR('04.04_PLANO DE TRABALHO'!DO35="",'04.04_PLANO DE TRABALHO'!DO35="Realizado",'04.04_PLANO DE TRABALHO'!DO35="Planejado"),E128,'04.04_PLANO DE TRABALHO'!DO35)</f>
        <v>Atividade</v>
      </c>
      <c r="F129">
        <f>IF('04.04_PLANO DE TRABALHO'!DP35="",F128,'04.04_PLANO DE TRABALHO'!DP35)</f>
        <v>0</v>
      </c>
      <c r="G129">
        <f>IF('04.04_PLANO DE TRABALHO'!DQ35="",G128,'04.04_PLANO DE TRABALHO'!DQ35)</f>
        <v>0</v>
      </c>
      <c r="H129" t="str">
        <f>IF('04.04_PLANO DE TRABALHO'!DR35="",H128,'04.04_PLANO DE TRABALHO'!DR35)</f>
        <v>Início</v>
      </c>
      <c r="I129">
        <f>IF('04.04_PLANO DE TRABALHO'!DS35="",I128,'04.04_PLANO DE TRABALHO'!DS35)</f>
        <v>0</v>
      </c>
      <c r="J129">
        <f>IF('04.04_PLANO DE TRABALHO'!DT35="",J128,'04.04_PLANO DE TRABALHO'!DT35)</f>
        <v>0</v>
      </c>
      <c r="K129" t="str">
        <f>IF('04.04_PLANO DE TRABALHO'!DU35="",K128,'04.04_PLANO DE TRABALHO'!DU35)</f>
        <v>Fim</v>
      </c>
      <c r="L129">
        <f>IF('04.04_PLANO DE TRABALHO'!DV35="",L128,'04.04_PLANO DE TRABALHO'!DV35)</f>
        <v>0</v>
      </c>
      <c r="M129">
        <f>IF('04.04_PLANO DE TRABALHO'!DW35="",M128,'04.04_PLANO DE TRABALHO'!DW35)</f>
        <v>0</v>
      </c>
      <c r="N129" t="str">
        <f>IF('04.04_PLANO DE TRABALHO'!DX35="",N128,'04.04_PLANO DE TRABALHO'!DX35)</f>
        <v>3.2.2</v>
      </c>
      <c r="O129">
        <f>IF('04.04_PLANO DE TRABALHO'!DY35="",O128,'04.04_PLANO DE TRABALHO'!DY35)</f>
        <v>0</v>
      </c>
      <c r="P129">
        <f>IF('04.04_PLANO DE TRABALHO'!DZ35="",P128,'04.04_PLANO DE TRABALHO'!DZ35)</f>
        <v>0</v>
      </c>
      <c r="Q129" t="str">
        <f>IF('04.04_PLANO DE TRABALHO'!EA35="",Q128,'04.04_PLANO DE TRABALHO'!EA35)</f>
        <v>SubAtividade</v>
      </c>
      <c r="R129">
        <f>IF('04.04_PLANO DE TRABALHO'!EB35="",R128,'04.04_PLANO DE TRABALHO'!EB35)</f>
        <v>0</v>
      </c>
      <c r="S129">
        <f>IF('04.04_PLANO DE TRABALHO'!EC35="",S128,'04.04_PLANO DE TRABALHO'!EC35)</f>
        <v>0</v>
      </c>
      <c r="T129">
        <f>IF('04.04_PLANO DE TRABALHO'!ED35="",T128,'04.04_PLANO DE TRABALHO'!ED35)</f>
        <v>0</v>
      </c>
      <c r="U129">
        <f>IF('04.04_PLANO DE TRABALHO'!EE35="",U128,'04.04_PLANO DE TRABALHO'!EE35)</f>
        <v>0</v>
      </c>
      <c r="V129">
        <f>IF('04.04_PLANO DE TRABALHO'!EF35="",V128,'04.04_PLANO DE TRABALHO'!EF35)</f>
        <v>0</v>
      </c>
      <c r="W129" t="str">
        <f>IF('04.04_PLANO DE TRABALHO'!EG35="",W128,'04.04_PLANO DE TRABALHO'!EG35)</f>
        <v>Despesa</v>
      </c>
      <c r="X129">
        <f>IF('04.04_PLANO DE TRABALHO'!EH35="",X128,'04.04_PLANO DE TRABALHO'!EH35)</f>
        <v>0</v>
      </c>
      <c r="Y129">
        <f>IF('04.04_PLANO DE TRABALHO'!EI35="",Y128,'04.04_PLANO DE TRABALHO'!EI35)</f>
        <v>0</v>
      </c>
      <c r="Z129">
        <f>IF('04.04_PLANO DE TRABALHO'!EJ35="",Z128,'04.04_PLANO DE TRABALHO'!EJ35)</f>
        <v>0</v>
      </c>
      <c r="AA129">
        <f>IF('04.04_PLANO DE TRABALHO'!EK35="",AA128,'04.04_PLANO DE TRABALHO'!EK35)</f>
        <v>0</v>
      </c>
      <c r="AB129">
        <f>IF('04.04_PLANO DE TRABALHO'!EL35="",AB128,'04.04_PLANO DE TRABALHO'!EL35)</f>
        <v>0</v>
      </c>
      <c r="AC129">
        <f>IF('04.04_PLANO DE TRABALHO'!EM35="",AC128,'04.04_PLANO DE TRABALHO'!EM35)</f>
        <v>0</v>
      </c>
      <c r="AD129" t="str">
        <f>IF('04.04_PLANO DE TRABALHO'!EN35="",AD128,'04.04_PLANO DE TRABALHO'!EN35)</f>
        <v>Categoria</v>
      </c>
      <c r="AE129">
        <f>IF('04.04_PLANO DE TRABALHO'!EO35="",AE128,'04.04_PLANO DE TRABALHO'!EO35)</f>
        <v>0</v>
      </c>
      <c r="AF129">
        <f>IF('04.04_PLANO DE TRABALHO'!EP35="",AF128,'04.04_PLANO DE TRABALHO'!EP35)</f>
        <v>0</v>
      </c>
      <c r="AG129">
        <f>IF('04.04_PLANO DE TRABALHO'!EQ35="",AG128,'04.04_PLANO DE TRABALHO'!EQ35)</f>
        <v>0</v>
      </c>
      <c r="AH129">
        <f>IF('04.04_PLANO DE TRABALHO'!ER35="",AH128,'04.04_PLANO DE TRABALHO'!ER35)</f>
        <v>0</v>
      </c>
      <c r="AI129">
        <f>IF('04.04_PLANO DE TRABALHO'!ES35="",AI128,'04.04_PLANO DE TRABALHO'!ES35)</f>
        <v>0</v>
      </c>
      <c r="AJ129">
        <f>IF('04.04_PLANO DE TRABALHO'!ET35="",AJ128,'04.04_PLANO DE TRABALHO'!ET35)</f>
        <v>0</v>
      </c>
      <c r="AK129">
        <f>IF('04.04_PLANO DE TRABALHO'!EU35="",AK128,'04.04_PLANO DE TRABALHO'!EU35)</f>
        <v>0</v>
      </c>
      <c r="AL129" t="str">
        <f>IF('04.04_PLANO DE TRABALHO'!EV35="",AL128,'04.04_PLANO DE TRABALHO'!EV35)</f>
        <v>Subcategoria</v>
      </c>
      <c r="AM129">
        <f>IF('04.04_PLANO DE TRABALHO'!EW35="",AM128,'04.04_PLANO DE TRABALHO'!EW35)</f>
        <v>0</v>
      </c>
      <c r="AN129">
        <f>IF('04.04_PLANO DE TRABALHO'!EX35="",AN128,'04.04_PLANO DE TRABALHO'!EX35)</f>
        <v>0</v>
      </c>
      <c r="AO129">
        <f>IF('04.04_PLANO DE TRABALHO'!EY35="",AO128,'04.04_PLANO DE TRABALHO'!EY35)</f>
        <v>0</v>
      </c>
      <c r="AP129">
        <f>IF('04.04_PLANO DE TRABALHO'!EZ35="",AP128,'04.04_PLANO DE TRABALHO'!EZ35)</f>
        <v>0</v>
      </c>
      <c r="AQ129" t="str">
        <f>IF('04.04_PLANO DE TRABALHO'!FA35="",AQ128,'04.04_PLANO DE TRABALHO'!FA35)</f>
        <v>Fonte*</v>
      </c>
      <c r="AR129">
        <f>IF('04.04_PLANO DE TRABALHO'!FB35="",AR128,'04.04_PLANO DE TRABALHO'!FB35)</f>
        <v>0</v>
      </c>
      <c r="AS129">
        <f>IF('04.04_PLANO DE TRABALHO'!FC35="",AS128,'04.04_PLANO DE TRABALHO'!FC35)</f>
        <v>0</v>
      </c>
      <c r="AT129">
        <f>IF('04.04_PLANO DE TRABALHO'!FD35="",AT128,'04.04_PLANO DE TRABALHO'!FD35)</f>
        <v>0</v>
      </c>
      <c r="AU129" t="str">
        <f>IF('04.04_PLANO DE TRABALHO'!FE35="",AU128,'04.04_PLANO DE TRABALHO'!FE35)</f>
        <v>Unid</v>
      </c>
      <c r="AV129">
        <f>IF('04.04_PLANO DE TRABALHO'!FF35="",AV128,'04.04_PLANO DE TRABALHO'!FF35)</f>
        <v>0</v>
      </c>
      <c r="AW129" t="str">
        <f>IF('04.04_PLANO DE TRABALHO'!FG35="",AW128,'04.04_PLANO DE TRABALHO'!FG35)</f>
        <v>Valor 
Unit</v>
      </c>
      <c r="AX129">
        <f>IF('04.04_PLANO DE TRABALHO'!FH35="",AX128,'04.04_PLANO DE TRABALHO'!FH35)</f>
        <v>0</v>
      </c>
      <c r="AY129">
        <f>IF('04.04_PLANO DE TRABALHO'!FI35="",AY128,'04.04_PLANO DE TRABALHO'!FI35)</f>
        <v>0</v>
      </c>
      <c r="AZ129" t="str">
        <f>IF('04.04_PLANO DE TRABALHO'!FJ35="",AZ128,'04.04_PLANO DE TRABALHO'!FJ35)</f>
        <v>Qtde</v>
      </c>
      <c r="BA129">
        <f>IF('04.04_PLANO DE TRABALHO'!FK35="",BA128,'04.04_PLANO DE TRABALHO'!FK35)</f>
        <v>0</v>
      </c>
      <c r="BB129">
        <f>IF('04.04_PLANO DE TRABALHO'!FL35="",BB128,'04.04_PLANO DE TRABALHO'!FL35)</f>
        <v>0</v>
      </c>
      <c r="BD129" t="str">
        <v>Território e Parcerias</v>
      </c>
      <c r="BE129" t="str">
        <v>3.3</v>
      </c>
      <c r="BF129">
        <v>0</v>
      </c>
      <c r="BG129" t="str">
        <v>Atividade</v>
      </c>
      <c r="BH129">
        <v>0</v>
      </c>
      <c r="BI129">
        <v>0</v>
      </c>
      <c r="BJ129" t="str">
        <v>Início</v>
      </c>
      <c r="BK129">
        <v>0</v>
      </c>
      <c r="BL129">
        <v>0</v>
      </c>
      <c r="BM129" t="str">
        <v>Fim</v>
      </c>
      <c r="BN129">
        <v>0</v>
      </c>
      <c r="BO129">
        <v>0</v>
      </c>
      <c r="BP129" t="str">
        <v>3.3.1</v>
      </c>
      <c r="BQ129">
        <v>0</v>
      </c>
      <c r="BR129">
        <v>0</v>
      </c>
      <c r="BS129" t="str">
        <v>SubAtividade</v>
      </c>
      <c r="BT129">
        <v>0</v>
      </c>
      <c r="BU129">
        <v>0</v>
      </c>
      <c r="BV129">
        <v>0</v>
      </c>
      <c r="BW129">
        <v>0</v>
      </c>
      <c r="BX129">
        <v>0</v>
      </c>
      <c r="BY129" t="str">
        <v>Despesa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 t="str">
        <v>Categoria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 t="str">
        <v>Subcategoria</v>
      </c>
      <c r="CO129">
        <v>0</v>
      </c>
      <c r="CP129">
        <v>0</v>
      </c>
      <c r="CQ129">
        <v>0</v>
      </c>
      <c r="CR129">
        <v>0</v>
      </c>
      <c r="CS129" t="str">
        <v>Fonte*</v>
      </c>
      <c r="CT129">
        <v>0</v>
      </c>
      <c r="CU129">
        <v>0</v>
      </c>
      <c r="CV129">
        <v>0</v>
      </c>
      <c r="CW129" t="str">
        <v>Unid</v>
      </c>
      <c r="CX129">
        <v>0</v>
      </c>
      <c r="CY129" t="str">
        <v>Valor 
Unit</v>
      </c>
      <c r="CZ129">
        <v>0</v>
      </c>
      <c r="DA129">
        <v>0</v>
      </c>
      <c r="DB129" t="str">
        <v>Qtde</v>
      </c>
      <c r="DC129">
        <v>0</v>
      </c>
      <c r="DD129">
        <v>0</v>
      </c>
      <c r="DF129" t="str">
        <v>Território e Parcerias</v>
      </c>
      <c r="DG129" t="str">
        <v>3.3</v>
      </c>
      <c r="DH129">
        <v>0</v>
      </c>
      <c r="DI129" t="str">
        <v>Atividade</v>
      </c>
      <c r="DJ129">
        <v>0</v>
      </c>
      <c r="DK129">
        <v>0</v>
      </c>
      <c r="DL129" t="str">
        <v>Início</v>
      </c>
      <c r="DM129">
        <v>0</v>
      </c>
      <c r="DN129">
        <v>0</v>
      </c>
      <c r="DO129" t="str">
        <v>Fim</v>
      </c>
      <c r="DP129">
        <v>0</v>
      </c>
      <c r="DQ129">
        <v>0</v>
      </c>
      <c r="DR129" t="str">
        <v>3.3.2</v>
      </c>
      <c r="DS129">
        <v>0</v>
      </c>
      <c r="DT129">
        <v>0</v>
      </c>
      <c r="DU129" t="str">
        <v>SubAtividade</v>
      </c>
      <c r="DV129">
        <v>0</v>
      </c>
      <c r="DW129">
        <v>0</v>
      </c>
      <c r="DX129">
        <v>0</v>
      </c>
      <c r="DY129">
        <v>0</v>
      </c>
      <c r="DZ129">
        <v>0</v>
      </c>
      <c r="EA129" t="str">
        <v>Despesa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 t="str">
        <v>Categoria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 t="str">
        <v>Subcategoria</v>
      </c>
      <c r="EQ129">
        <v>0</v>
      </c>
      <c r="ER129">
        <v>0</v>
      </c>
      <c r="ES129">
        <v>0</v>
      </c>
      <c r="ET129">
        <v>0</v>
      </c>
      <c r="EU129" t="str">
        <v>Fonte*</v>
      </c>
      <c r="EV129">
        <v>0</v>
      </c>
      <c r="EW129">
        <v>0</v>
      </c>
      <c r="EX129">
        <v>0</v>
      </c>
      <c r="EY129" t="str">
        <v>Unid</v>
      </c>
      <c r="EZ129">
        <v>0</v>
      </c>
      <c r="FA129" t="str">
        <v>Valor 
Unit</v>
      </c>
      <c r="FB129">
        <v>0</v>
      </c>
      <c r="FC129">
        <v>0</v>
      </c>
      <c r="FD129" t="str">
        <v>Qtde</v>
      </c>
      <c r="FE129">
        <v>0</v>
      </c>
      <c r="FF129">
        <v>0</v>
      </c>
      <c r="FH129" t="str">
        <v>Esportes, corpo e movimento</v>
      </c>
      <c r="FI129" t="str">
        <v>4.2</v>
      </c>
      <c r="FJ129">
        <v>0</v>
      </c>
      <c r="FK129" t="str">
        <v>Atividade</v>
      </c>
      <c r="FL129">
        <v>0</v>
      </c>
      <c r="FM129">
        <v>0</v>
      </c>
      <c r="FN129" t="str">
        <v>Início</v>
      </c>
      <c r="FO129">
        <v>0</v>
      </c>
      <c r="FP129">
        <v>0</v>
      </c>
      <c r="FQ129" t="str">
        <v>Fim</v>
      </c>
      <c r="FR129">
        <v>0</v>
      </c>
      <c r="FS129">
        <v>0</v>
      </c>
      <c r="FT129" t="str">
        <v>4.2.2</v>
      </c>
      <c r="FU129">
        <v>0</v>
      </c>
      <c r="FV129">
        <v>0</v>
      </c>
      <c r="FW129" t="str">
        <v>SubAtividade</v>
      </c>
      <c r="FX129">
        <v>0</v>
      </c>
      <c r="FY129">
        <v>0</v>
      </c>
      <c r="FZ129">
        <v>0</v>
      </c>
      <c r="GA129">
        <v>0</v>
      </c>
      <c r="GB129">
        <v>0</v>
      </c>
      <c r="GC129" t="str">
        <v>Despesa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 t="str">
        <v>Categoria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 t="str">
        <v>Subcategoria</v>
      </c>
      <c r="GS129">
        <v>0</v>
      </c>
      <c r="GT129">
        <v>0</v>
      </c>
      <c r="GU129">
        <v>0</v>
      </c>
      <c r="GV129">
        <v>0</v>
      </c>
      <c r="GW129" t="str">
        <v>Fonte*</v>
      </c>
      <c r="GX129">
        <v>0</v>
      </c>
      <c r="GY129">
        <v>0</v>
      </c>
      <c r="GZ129">
        <v>0</v>
      </c>
      <c r="HA129" t="str">
        <v>Unid</v>
      </c>
      <c r="HB129">
        <v>0</v>
      </c>
      <c r="HC129" t="str">
        <v>Valor 
Unit</v>
      </c>
      <c r="HD129">
        <v>0</v>
      </c>
      <c r="HE129">
        <v>0</v>
      </c>
      <c r="HF129" t="str">
        <v>Qtde</v>
      </c>
      <c r="HG129">
        <v>0</v>
      </c>
      <c r="HH129">
        <v>0</v>
      </c>
    </row>
    <row r="130" spans="1:216" x14ac:dyDescent="0.25">
      <c r="A130">
        <v>27</v>
      </c>
      <c r="B130" t="str">
        <f>'04.04_PLANO DE TRABALHO'!$EA$7</f>
        <v>Território e Parcerias</v>
      </c>
      <c r="C130" t="str">
        <f>IF('04.04_PLANO DE TRABALHO'!DM36="",C129,'04.04_PLANO DE TRABALHO'!DM36)</f>
        <v>3.2</v>
      </c>
      <c r="D130">
        <f>IF('04.04_PLANO DE TRABALHO'!DN36="",D129,'04.04_PLANO DE TRABALHO'!DN36)</f>
        <v>0</v>
      </c>
      <c r="E130" t="str">
        <f>IF(OR('04.04_PLANO DE TRABALHO'!DO36="",'04.04_PLANO DE TRABALHO'!DO36="Realizado",'04.04_PLANO DE TRABALHO'!DO36="Planejado"),E129,'04.04_PLANO DE TRABALHO'!DO36)</f>
        <v>Atividade</v>
      </c>
      <c r="F130">
        <f>IF('04.04_PLANO DE TRABALHO'!DP36="",F129,'04.04_PLANO DE TRABALHO'!DP36)</f>
        <v>0</v>
      </c>
      <c r="G130">
        <f>IF('04.04_PLANO DE TRABALHO'!DQ36="",G129,'04.04_PLANO DE TRABALHO'!DQ36)</f>
        <v>0</v>
      </c>
      <c r="H130" t="str">
        <f>IF('04.04_PLANO DE TRABALHO'!DR36="",H129,'04.04_PLANO DE TRABALHO'!DR36)</f>
        <v>Início</v>
      </c>
      <c r="I130">
        <f>IF('04.04_PLANO DE TRABALHO'!DS36="",I129,'04.04_PLANO DE TRABALHO'!DS36)</f>
        <v>0</v>
      </c>
      <c r="J130">
        <f>IF('04.04_PLANO DE TRABALHO'!DT36="",J129,'04.04_PLANO DE TRABALHO'!DT36)</f>
        <v>0</v>
      </c>
      <c r="K130" t="str">
        <f>IF('04.04_PLANO DE TRABALHO'!DU36="",K129,'04.04_PLANO DE TRABALHO'!DU36)</f>
        <v>Fim</v>
      </c>
      <c r="L130">
        <f>IF('04.04_PLANO DE TRABALHO'!DV36="",L129,'04.04_PLANO DE TRABALHO'!DV36)</f>
        <v>0</v>
      </c>
      <c r="M130">
        <f>IF('04.04_PLANO DE TRABALHO'!DW36="",M129,'04.04_PLANO DE TRABALHO'!DW36)</f>
        <v>0</v>
      </c>
      <c r="N130" t="str">
        <f>IF('04.04_PLANO DE TRABALHO'!DX36="",N129,'04.04_PLANO DE TRABALHO'!DX36)</f>
        <v>3.2.2</v>
      </c>
      <c r="O130">
        <f>IF('04.04_PLANO DE TRABALHO'!DY36="",O129,'04.04_PLANO DE TRABALHO'!DY36)</f>
        <v>0</v>
      </c>
      <c r="P130">
        <f>IF('04.04_PLANO DE TRABALHO'!DZ36="",P129,'04.04_PLANO DE TRABALHO'!DZ36)</f>
        <v>0</v>
      </c>
      <c r="Q130" t="str">
        <f>IF('04.04_PLANO DE TRABALHO'!EA36="",Q129,'04.04_PLANO DE TRABALHO'!EA36)</f>
        <v>SubAtividade</v>
      </c>
      <c r="R130">
        <f>IF('04.04_PLANO DE TRABALHO'!EB36="",R129,'04.04_PLANO DE TRABALHO'!EB36)</f>
        <v>0</v>
      </c>
      <c r="S130">
        <f>IF('04.04_PLANO DE TRABALHO'!EC36="",S129,'04.04_PLANO DE TRABALHO'!EC36)</f>
        <v>0</v>
      </c>
      <c r="T130">
        <f>IF('04.04_PLANO DE TRABALHO'!ED36="",T129,'04.04_PLANO DE TRABALHO'!ED36)</f>
        <v>0</v>
      </c>
      <c r="U130">
        <f>IF('04.04_PLANO DE TRABALHO'!EE36="",U129,'04.04_PLANO DE TRABALHO'!EE36)</f>
        <v>0</v>
      </c>
      <c r="V130">
        <f>IF('04.04_PLANO DE TRABALHO'!EF36="",V129,'04.04_PLANO DE TRABALHO'!EF36)</f>
        <v>0</v>
      </c>
      <c r="W130" t="str">
        <f>IF('04.04_PLANO DE TRABALHO'!EG36="",W129,'04.04_PLANO DE TRABALHO'!EG36)</f>
        <v>Despesa</v>
      </c>
      <c r="X130">
        <f>IF('04.04_PLANO DE TRABALHO'!EH36="",X129,'04.04_PLANO DE TRABALHO'!EH36)</f>
        <v>0</v>
      </c>
      <c r="Y130">
        <f>IF('04.04_PLANO DE TRABALHO'!EI36="",Y129,'04.04_PLANO DE TRABALHO'!EI36)</f>
        <v>0</v>
      </c>
      <c r="Z130">
        <f>IF('04.04_PLANO DE TRABALHO'!EJ36="",Z129,'04.04_PLANO DE TRABALHO'!EJ36)</f>
        <v>0</v>
      </c>
      <c r="AA130">
        <f>IF('04.04_PLANO DE TRABALHO'!EK36="",AA129,'04.04_PLANO DE TRABALHO'!EK36)</f>
        <v>0</v>
      </c>
      <c r="AB130">
        <f>IF('04.04_PLANO DE TRABALHO'!EL36="",AB129,'04.04_PLANO DE TRABALHO'!EL36)</f>
        <v>0</v>
      </c>
      <c r="AC130">
        <f>IF('04.04_PLANO DE TRABALHO'!EM36="",AC129,'04.04_PLANO DE TRABALHO'!EM36)</f>
        <v>0</v>
      </c>
      <c r="AD130" t="str">
        <f>IF('04.04_PLANO DE TRABALHO'!EN36="",AD129,'04.04_PLANO DE TRABALHO'!EN36)</f>
        <v>Categoria</v>
      </c>
      <c r="AE130">
        <f>IF('04.04_PLANO DE TRABALHO'!EO36="",AE129,'04.04_PLANO DE TRABALHO'!EO36)</f>
        <v>0</v>
      </c>
      <c r="AF130">
        <f>IF('04.04_PLANO DE TRABALHO'!EP36="",AF129,'04.04_PLANO DE TRABALHO'!EP36)</f>
        <v>0</v>
      </c>
      <c r="AG130">
        <f>IF('04.04_PLANO DE TRABALHO'!EQ36="",AG129,'04.04_PLANO DE TRABALHO'!EQ36)</f>
        <v>0</v>
      </c>
      <c r="AH130">
        <f>IF('04.04_PLANO DE TRABALHO'!ER36="",AH129,'04.04_PLANO DE TRABALHO'!ER36)</f>
        <v>0</v>
      </c>
      <c r="AI130">
        <f>IF('04.04_PLANO DE TRABALHO'!ES36="",AI129,'04.04_PLANO DE TRABALHO'!ES36)</f>
        <v>0</v>
      </c>
      <c r="AJ130">
        <f>IF('04.04_PLANO DE TRABALHO'!ET36="",AJ129,'04.04_PLANO DE TRABALHO'!ET36)</f>
        <v>0</v>
      </c>
      <c r="AK130">
        <f>IF('04.04_PLANO DE TRABALHO'!EU36="",AK129,'04.04_PLANO DE TRABALHO'!EU36)</f>
        <v>0</v>
      </c>
      <c r="AL130" t="str">
        <f>IF('04.04_PLANO DE TRABALHO'!EV36="",AL129,'04.04_PLANO DE TRABALHO'!EV36)</f>
        <v>Subcategoria</v>
      </c>
      <c r="AM130">
        <f>IF('04.04_PLANO DE TRABALHO'!EW36="",AM129,'04.04_PLANO DE TRABALHO'!EW36)</f>
        <v>0</v>
      </c>
      <c r="AN130">
        <f>IF('04.04_PLANO DE TRABALHO'!EX36="",AN129,'04.04_PLANO DE TRABALHO'!EX36)</f>
        <v>0</v>
      </c>
      <c r="AO130">
        <f>IF('04.04_PLANO DE TRABALHO'!EY36="",AO129,'04.04_PLANO DE TRABALHO'!EY36)</f>
        <v>0</v>
      </c>
      <c r="AP130">
        <f>IF('04.04_PLANO DE TRABALHO'!EZ36="",AP129,'04.04_PLANO DE TRABALHO'!EZ36)</f>
        <v>0</v>
      </c>
      <c r="AQ130" t="str">
        <f>IF('04.04_PLANO DE TRABALHO'!FA36="",AQ129,'04.04_PLANO DE TRABALHO'!FA36)</f>
        <v>Fonte*</v>
      </c>
      <c r="AR130">
        <f>IF('04.04_PLANO DE TRABALHO'!FB36="",AR129,'04.04_PLANO DE TRABALHO'!FB36)</f>
        <v>0</v>
      </c>
      <c r="AS130">
        <f>IF('04.04_PLANO DE TRABALHO'!FC36="",AS129,'04.04_PLANO DE TRABALHO'!FC36)</f>
        <v>0</v>
      </c>
      <c r="AT130">
        <f>IF('04.04_PLANO DE TRABALHO'!FD36="",AT129,'04.04_PLANO DE TRABALHO'!FD36)</f>
        <v>0</v>
      </c>
      <c r="AU130" t="str">
        <f>IF('04.04_PLANO DE TRABALHO'!FE36="",AU129,'04.04_PLANO DE TRABALHO'!FE36)</f>
        <v>Unid</v>
      </c>
      <c r="AV130">
        <f>IF('04.04_PLANO DE TRABALHO'!FF36="",AV129,'04.04_PLANO DE TRABALHO'!FF36)</f>
        <v>0</v>
      </c>
      <c r="AW130" t="str">
        <f>IF('04.04_PLANO DE TRABALHO'!FG36="",AW129,'04.04_PLANO DE TRABALHO'!FG36)</f>
        <v>Valor 
Unit</v>
      </c>
      <c r="AX130">
        <f>IF('04.04_PLANO DE TRABALHO'!FH36="",AX129,'04.04_PLANO DE TRABALHO'!FH36)</f>
        <v>0</v>
      </c>
      <c r="AY130">
        <f>IF('04.04_PLANO DE TRABALHO'!FI36="",AY129,'04.04_PLANO DE TRABALHO'!FI36)</f>
        <v>0</v>
      </c>
      <c r="AZ130" t="str">
        <f>IF('04.04_PLANO DE TRABALHO'!FJ36="",AZ129,'04.04_PLANO DE TRABALHO'!FJ36)</f>
        <v>Qtde</v>
      </c>
      <c r="BA130">
        <f>IF('04.04_PLANO DE TRABALHO'!FK36="",BA129,'04.04_PLANO DE TRABALHO'!FK36)</f>
        <v>0</v>
      </c>
      <c r="BB130">
        <f>IF('04.04_PLANO DE TRABALHO'!FL36="",BB129,'04.04_PLANO DE TRABALHO'!FL36)</f>
        <v>0</v>
      </c>
      <c r="BD130" t="str">
        <v>Território e Parcerias</v>
      </c>
      <c r="BE130" t="str">
        <v>3.3</v>
      </c>
      <c r="BF130">
        <v>0</v>
      </c>
      <c r="BG130" t="str">
        <v>Atividade</v>
      </c>
      <c r="BH130">
        <v>0</v>
      </c>
      <c r="BI130">
        <v>0</v>
      </c>
      <c r="BJ130" t="str">
        <v>Início</v>
      </c>
      <c r="BK130">
        <v>0</v>
      </c>
      <c r="BL130">
        <v>0</v>
      </c>
      <c r="BM130" t="str">
        <v>Fim</v>
      </c>
      <c r="BN130">
        <v>0</v>
      </c>
      <c r="BO130">
        <v>0</v>
      </c>
      <c r="BP130" t="str">
        <v>3.3.1</v>
      </c>
      <c r="BQ130">
        <v>0</v>
      </c>
      <c r="BR130">
        <v>0</v>
      </c>
      <c r="BS130" t="str">
        <v>SubAtividade</v>
      </c>
      <c r="BT130">
        <v>0</v>
      </c>
      <c r="BU130">
        <v>0</v>
      </c>
      <c r="BV130">
        <v>0</v>
      </c>
      <c r="BW130">
        <v>0</v>
      </c>
      <c r="BX130">
        <v>0</v>
      </c>
      <c r="BY130" t="str">
        <v>Despesa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 t="str">
        <v>Categoria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 t="str">
        <v>Subcategoria</v>
      </c>
      <c r="CO130">
        <v>0</v>
      </c>
      <c r="CP130">
        <v>0</v>
      </c>
      <c r="CQ130">
        <v>0</v>
      </c>
      <c r="CR130">
        <v>0</v>
      </c>
      <c r="CS130" t="str">
        <v>Fonte*</v>
      </c>
      <c r="CT130">
        <v>0</v>
      </c>
      <c r="CU130">
        <v>0</v>
      </c>
      <c r="CV130">
        <v>0</v>
      </c>
      <c r="CW130" t="str">
        <v>Unid</v>
      </c>
      <c r="CX130">
        <v>0</v>
      </c>
      <c r="CY130" t="str">
        <v>Valor 
Unit</v>
      </c>
      <c r="CZ130">
        <v>0</v>
      </c>
      <c r="DA130">
        <v>0</v>
      </c>
      <c r="DB130" t="str">
        <v>Qtde</v>
      </c>
      <c r="DC130">
        <v>0</v>
      </c>
      <c r="DD130">
        <v>0</v>
      </c>
      <c r="DF130" t="str">
        <v>Território e Parcerias</v>
      </c>
      <c r="DG130" t="str">
        <v>3.3</v>
      </c>
      <c r="DH130">
        <v>0</v>
      </c>
      <c r="DI130" t="str">
        <v>Atividade</v>
      </c>
      <c r="DJ130">
        <v>0</v>
      </c>
      <c r="DK130">
        <v>0</v>
      </c>
      <c r="DL130" t="str">
        <v>Início</v>
      </c>
      <c r="DM130">
        <v>0</v>
      </c>
      <c r="DN130">
        <v>0</v>
      </c>
      <c r="DO130" t="str">
        <v>Fim</v>
      </c>
      <c r="DP130">
        <v>0</v>
      </c>
      <c r="DQ130">
        <v>0</v>
      </c>
      <c r="DR130" t="str">
        <v>3.3.2</v>
      </c>
      <c r="DS130">
        <v>0</v>
      </c>
      <c r="DT130">
        <v>0</v>
      </c>
      <c r="DU130" t="str">
        <v>SubAtividade</v>
      </c>
      <c r="DV130">
        <v>0</v>
      </c>
      <c r="DW130">
        <v>0</v>
      </c>
      <c r="DX130">
        <v>0</v>
      </c>
      <c r="DY130">
        <v>0</v>
      </c>
      <c r="DZ130">
        <v>0</v>
      </c>
      <c r="EA130" t="str">
        <v>Despesa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 t="str">
        <v>Categoria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 t="str">
        <v>Subcategoria</v>
      </c>
      <c r="EQ130">
        <v>0</v>
      </c>
      <c r="ER130">
        <v>0</v>
      </c>
      <c r="ES130">
        <v>0</v>
      </c>
      <c r="ET130">
        <v>0</v>
      </c>
      <c r="EU130" t="str">
        <v>Fonte*</v>
      </c>
      <c r="EV130">
        <v>0</v>
      </c>
      <c r="EW130">
        <v>0</v>
      </c>
      <c r="EX130">
        <v>0</v>
      </c>
      <c r="EY130" t="str">
        <v>Unid</v>
      </c>
      <c r="EZ130">
        <v>0</v>
      </c>
      <c r="FA130" t="str">
        <v>Valor 
Unit</v>
      </c>
      <c r="FB130">
        <v>0</v>
      </c>
      <c r="FC130">
        <v>0</v>
      </c>
      <c r="FD130" t="str">
        <v>Qtde</v>
      </c>
      <c r="FE130">
        <v>0</v>
      </c>
      <c r="FF130">
        <v>0</v>
      </c>
      <c r="FH130" t="str">
        <v>Esportes, corpo e movimento</v>
      </c>
      <c r="FI130" t="str">
        <v>4.2</v>
      </c>
      <c r="FJ130">
        <v>0</v>
      </c>
      <c r="FK130" t="str">
        <v>Atividade</v>
      </c>
      <c r="FL130">
        <v>0</v>
      </c>
      <c r="FM130">
        <v>0</v>
      </c>
      <c r="FN130" t="str">
        <v>Início</v>
      </c>
      <c r="FO130">
        <v>0</v>
      </c>
      <c r="FP130">
        <v>0</v>
      </c>
      <c r="FQ130" t="str">
        <v>Fim</v>
      </c>
      <c r="FR130">
        <v>0</v>
      </c>
      <c r="FS130">
        <v>0</v>
      </c>
      <c r="FT130" t="str">
        <v>4.2.2</v>
      </c>
      <c r="FU130">
        <v>0</v>
      </c>
      <c r="FV130">
        <v>0</v>
      </c>
      <c r="FW130" t="str">
        <v>SubAtividade</v>
      </c>
      <c r="FX130">
        <v>0</v>
      </c>
      <c r="FY130">
        <v>0</v>
      </c>
      <c r="FZ130">
        <v>0</v>
      </c>
      <c r="GA130">
        <v>0</v>
      </c>
      <c r="GB130">
        <v>0</v>
      </c>
      <c r="GC130" t="str">
        <v>Despesa</v>
      </c>
      <c r="GD130">
        <v>0</v>
      </c>
      <c r="GE130">
        <v>0</v>
      </c>
      <c r="GF130">
        <v>0</v>
      </c>
      <c r="GG130">
        <v>0</v>
      </c>
      <c r="GH130">
        <v>0</v>
      </c>
      <c r="GI130">
        <v>0</v>
      </c>
      <c r="GJ130" t="str">
        <v>Categoria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 t="str">
        <v>Subcategoria</v>
      </c>
      <c r="GS130">
        <v>0</v>
      </c>
      <c r="GT130">
        <v>0</v>
      </c>
      <c r="GU130">
        <v>0</v>
      </c>
      <c r="GV130">
        <v>0</v>
      </c>
      <c r="GW130" t="str">
        <v>Fonte*</v>
      </c>
      <c r="GX130">
        <v>0</v>
      </c>
      <c r="GY130">
        <v>0</v>
      </c>
      <c r="GZ130">
        <v>0</v>
      </c>
      <c r="HA130" t="str">
        <v>Unid</v>
      </c>
      <c r="HB130">
        <v>0</v>
      </c>
      <c r="HC130" t="str">
        <v>Valor 
Unit</v>
      </c>
      <c r="HD130">
        <v>0</v>
      </c>
      <c r="HE130">
        <v>0</v>
      </c>
      <c r="HF130" t="str">
        <v>Qtde</v>
      </c>
      <c r="HG130">
        <v>0</v>
      </c>
      <c r="HH130">
        <v>0</v>
      </c>
    </row>
    <row r="131" spans="1:216" x14ac:dyDescent="0.25">
      <c r="A131">
        <v>28</v>
      </c>
      <c r="B131" t="str">
        <f>'04.04_PLANO DE TRABALHO'!$EA$7</f>
        <v>Território e Parcerias</v>
      </c>
      <c r="C131" t="str">
        <f>IF('04.04_PLANO DE TRABALHO'!DM37="",C130,'04.04_PLANO DE TRABALHO'!DM37)</f>
        <v>3.2</v>
      </c>
      <c r="D131">
        <f>IF('04.04_PLANO DE TRABALHO'!DN37="",D130,'04.04_PLANO DE TRABALHO'!DN37)</f>
        <v>0</v>
      </c>
      <c r="E131" t="str">
        <f>IF(OR('04.04_PLANO DE TRABALHO'!DO37="",'04.04_PLANO DE TRABALHO'!DO37="Realizado",'04.04_PLANO DE TRABALHO'!DO37="Planejado"),E130,'04.04_PLANO DE TRABALHO'!DO37)</f>
        <v>Atividade</v>
      </c>
      <c r="F131">
        <f>IF('04.04_PLANO DE TRABALHO'!DP37="",F130,'04.04_PLANO DE TRABALHO'!DP37)</f>
        <v>0</v>
      </c>
      <c r="G131">
        <f>IF('04.04_PLANO DE TRABALHO'!DQ37="",G130,'04.04_PLANO DE TRABALHO'!DQ37)</f>
        <v>0</v>
      </c>
      <c r="H131" t="str">
        <f>IF('04.04_PLANO DE TRABALHO'!DR37="",H130,'04.04_PLANO DE TRABALHO'!DR37)</f>
        <v>Início</v>
      </c>
      <c r="I131">
        <f>IF('04.04_PLANO DE TRABALHO'!DS37="",I130,'04.04_PLANO DE TRABALHO'!DS37)</f>
        <v>0</v>
      </c>
      <c r="J131">
        <f>IF('04.04_PLANO DE TRABALHO'!DT37="",J130,'04.04_PLANO DE TRABALHO'!DT37)</f>
        <v>0</v>
      </c>
      <c r="K131" t="str">
        <f>IF('04.04_PLANO DE TRABALHO'!DU37="",K130,'04.04_PLANO DE TRABALHO'!DU37)</f>
        <v>Fim</v>
      </c>
      <c r="L131">
        <f>IF('04.04_PLANO DE TRABALHO'!DV37="",L130,'04.04_PLANO DE TRABALHO'!DV37)</f>
        <v>0</v>
      </c>
      <c r="M131">
        <f>IF('04.04_PLANO DE TRABALHO'!DW37="",M130,'04.04_PLANO DE TRABALHO'!DW37)</f>
        <v>0</v>
      </c>
      <c r="N131" t="str">
        <f>IF('04.04_PLANO DE TRABALHO'!DX37="",N130,'04.04_PLANO DE TRABALHO'!DX37)</f>
        <v>Total da SubAtividade:</v>
      </c>
      <c r="O131">
        <f>IF('04.04_PLANO DE TRABALHO'!DY37="",O130,'04.04_PLANO DE TRABALHO'!DY37)</f>
        <v>0</v>
      </c>
      <c r="P131">
        <f>IF('04.04_PLANO DE TRABALHO'!DZ37="",P130,'04.04_PLANO DE TRABALHO'!DZ37)</f>
        <v>0</v>
      </c>
      <c r="Q131" t="str">
        <f>IF('04.04_PLANO DE TRABALHO'!EA37="",Q130,'04.04_PLANO DE TRABALHO'!EA37)</f>
        <v>SubAtividade</v>
      </c>
      <c r="R131">
        <f>IF('04.04_PLANO DE TRABALHO'!EB37="",R130,'04.04_PLANO DE TRABALHO'!EB37)</f>
        <v>0</v>
      </c>
      <c r="S131">
        <f>IF('04.04_PLANO DE TRABALHO'!EC37="",S130,'04.04_PLANO DE TRABALHO'!EC37)</f>
        <v>0</v>
      </c>
      <c r="T131">
        <f>IF('04.04_PLANO DE TRABALHO'!ED37="",T130,'04.04_PLANO DE TRABALHO'!ED37)</f>
        <v>0</v>
      </c>
      <c r="U131">
        <f>IF('04.04_PLANO DE TRABALHO'!EE37="",U130,'04.04_PLANO DE TRABALHO'!EE37)</f>
        <v>0</v>
      </c>
      <c r="V131">
        <f>IF('04.04_PLANO DE TRABALHO'!EF37="",V130,'04.04_PLANO DE TRABALHO'!EF37)</f>
        <v>0</v>
      </c>
      <c r="W131" t="str">
        <f>IF('04.04_PLANO DE TRABALHO'!EG37="",W130,'04.04_PLANO DE TRABALHO'!EG37)</f>
        <v>Despesa</v>
      </c>
      <c r="X131">
        <f>IF('04.04_PLANO DE TRABALHO'!EH37="",X130,'04.04_PLANO DE TRABALHO'!EH37)</f>
        <v>0</v>
      </c>
      <c r="Y131">
        <f>IF('04.04_PLANO DE TRABALHO'!EI37="",Y130,'04.04_PLANO DE TRABALHO'!EI37)</f>
        <v>0</v>
      </c>
      <c r="Z131">
        <f>IF('04.04_PLANO DE TRABALHO'!EJ37="",Z130,'04.04_PLANO DE TRABALHO'!EJ37)</f>
        <v>0</v>
      </c>
      <c r="AA131">
        <f>IF('04.04_PLANO DE TRABALHO'!EK37="",AA130,'04.04_PLANO DE TRABALHO'!EK37)</f>
        <v>0</v>
      </c>
      <c r="AB131">
        <f>IF('04.04_PLANO DE TRABALHO'!EL37="",AB130,'04.04_PLANO DE TRABALHO'!EL37)</f>
        <v>0</v>
      </c>
      <c r="AC131">
        <f>IF('04.04_PLANO DE TRABALHO'!EM37="",AC130,'04.04_PLANO DE TRABALHO'!EM37)</f>
        <v>0</v>
      </c>
      <c r="AD131" t="str">
        <f>IF('04.04_PLANO DE TRABALHO'!EN37="",AD130,'04.04_PLANO DE TRABALHO'!EN37)</f>
        <v>Categoria</v>
      </c>
      <c r="AE131">
        <f>IF('04.04_PLANO DE TRABALHO'!EO37="",AE130,'04.04_PLANO DE TRABALHO'!EO37)</f>
        <v>0</v>
      </c>
      <c r="AF131">
        <f>IF('04.04_PLANO DE TRABALHO'!EP37="",AF130,'04.04_PLANO DE TRABALHO'!EP37)</f>
        <v>0</v>
      </c>
      <c r="AG131">
        <f>IF('04.04_PLANO DE TRABALHO'!EQ37="",AG130,'04.04_PLANO DE TRABALHO'!EQ37)</f>
        <v>0</v>
      </c>
      <c r="AH131">
        <f>IF('04.04_PLANO DE TRABALHO'!ER37="",AH130,'04.04_PLANO DE TRABALHO'!ER37)</f>
        <v>0</v>
      </c>
      <c r="AI131">
        <f>IF('04.04_PLANO DE TRABALHO'!ES37="",AI130,'04.04_PLANO DE TRABALHO'!ES37)</f>
        <v>0</v>
      </c>
      <c r="AJ131">
        <f>IF('04.04_PLANO DE TRABALHO'!ET37="",AJ130,'04.04_PLANO DE TRABALHO'!ET37)</f>
        <v>0</v>
      </c>
      <c r="AK131">
        <f>IF('04.04_PLANO DE TRABALHO'!EU37="",AK130,'04.04_PLANO DE TRABALHO'!EU37)</f>
        <v>0</v>
      </c>
      <c r="AL131" t="str">
        <f>IF('04.04_PLANO DE TRABALHO'!EV37="",AL130,'04.04_PLANO DE TRABALHO'!EV37)</f>
        <v>Subcategoria</v>
      </c>
      <c r="AM131">
        <f>IF('04.04_PLANO DE TRABALHO'!EW37="",AM130,'04.04_PLANO DE TRABALHO'!EW37)</f>
        <v>0</v>
      </c>
      <c r="AN131">
        <f>IF('04.04_PLANO DE TRABALHO'!EX37="",AN130,'04.04_PLANO DE TRABALHO'!EX37)</f>
        <v>0</v>
      </c>
      <c r="AO131">
        <f>IF('04.04_PLANO DE TRABALHO'!EY37="",AO130,'04.04_PLANO DE TRABALHO'!EY37)</f>
        <v>0</v>
      </c>
      <c r="AP131">
        <f>IF('04.04_PLANO DE TRABALHO'!EZ37="",AP130,'04.04_PLANO DE TRABALHO'!EZ37)</f>
        <v>0</v>
      </c>
      <c r="AQ131" t="str">
        <f>IF('04.04_PLANO DE TRABALHO'!FA37="",AQ130,'04.04_PLANO DE TRABALHO'!FA37)</f>
        <v>Fonte*</v>
      </c>
      <c r="AR131">
        <f>IF('04.04_PLANO DE TRABALHO'!FB37="",AR130,'04.04_PLANO DE TRABALHO'!FB37)</f>
        <v>0</v>
      </c>
      <c r="AS131">
        <f>IF('04.04_PLANO DE TRABALHO'!FC37="",AS130,'04.04_PLANO DE TRABALHO'!FC37)</f>
        <v>0</v>
      </c>
      <c r="AT131">
        <f>IF('04.04_PLANO DE TRABALHO'!FD37="",AT130,'04.04_PLANO DE TRABALHO'!FD37)</f>
        <v>0</v>
      </c>
      <c r="AU131" t="str">
        <f>IF('04.04_PLANO DE TRABALHO'!FE37="",AU130,'04.04_PLANO DE TRABALHO'!FE37)</f>
        <v>Unid</v>
      </c>
      <c r="AV131">
        <f>IF('04.04_PLANO DE TRABALHO'!FF37="",AV130,'04.04_PLANO DE TRABALHO'!FF37)</f>
        <v>0</v>
      </c>
      <c r="AW131" t="str">
        <f>IF('04.04_PLANO DE TRABALHO'!FG37="",AW130,'04.04_PLANO DE TRABALHO'!FG37)</f>
        <v>Valor 
Unit</v>
      </c>
      <c r="AX131">
        <f>IF('04.04_PLANO DE TRABALHO'!FH37="",AX130,'04.04_PLANO DE TRABALHO'!FH37)</f>
        <v>0</v>
      </c>
      <c r="AY131">
        <f>IF('04.04_PLANO DE TRABALHO'!FI37="",AY130,'04.04_PLANO DE TRABALHO'!FI37)</f>
        <v>0</v>
      </c>
      <c r="AZ131" t="str">
        <f>IF('04.04_PLANO DE TRABALHO'!FJ37="",AZ130,'04.04_PLANO DE TRABALHO'!FJ37)</f>
        <v>Qtde</v>
      </c>
      <c r="BA131">
        <f>IF('04.04_PLANO DE TRABALHO'!FK37="",BA130,'04.04_PLANO DE TRABALHO'!FK37)</f>
        <v>0</v>
      </c>
      <c r="BB131">
        <f>IF('04.04_PLANO DE TRABALHO'!FL37="",BB130,'04.04_PLANO DE TRABALHO'!FL37)</f>
        <v>0</v>
      </c>
      <c r="BD131" t="str">
        <v>Território e Parcerias</v>
      </c>
      <c r="BE131" t="str">
        <v>3.3</v>
      </c>
      <c r="BF131">
        <v>0</v>
      </c>
      <c r="BG131" t="str">
        <v>Atividade</v>
      </c>
      <c r="BH131">
        <v>0</v>
      </c>
      <c r="BI131">
        <v>0</v>
      </c>
      <c r="BJ131" t="str">
        <v>Início</v>
      </c>
      <c r="BK131">
        <v>0</v>
      </c>
      <c r="BL131">
        <v>0</v>
      </c>
      <c r="BM131" t="str">
        <v>Fim</v>
      </c>
      <c r="BN131">
        <v>0</v>
      </c>
      <c r="BO131">
        <v>0</v>
      </c>
      <c r="BP131" t="str">
        <v>3.3.1</v>
      </c>
      <c r="BQ131">
        <v>0</v>
      </c>
      <c r="BR131">
        <v>0</v>
      </c>
      <c r="BS131" t="str">
        <v>SubAtividade</v>
      </c>
      <c r="BT131">
        <v>0</v>
      </c>
      <c r="BU131">
        <v>0</v>
      </c>
      <c r="BV131">
        <v>0</v>
      </c>
      <c r="BW131">
        <v>0</v>
      </c>
      <c r="BX131">
        <v>0</v>
      </c>
      <c r="BY131" t="str">
        <v>Despesa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 t="str">
        <v>Categoria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 t="str">
        <v>Subcategoria</v>
      </c>
      <c r="CO131">
        <v>0</v>
      </c>
      <c r="CP131">
        <v>0</v>
      </c>
      <c r="CQ131">
        <v>0</v>
      </c>
      <c r="CR131">
        <v>0</v>
      </c>
      <c r="CS131" t="str">
        <v>Fonte*</v>
      </c>
      <c r="CT131">
        <v>0</v>
      </c>
      <c r="CU131">
        <v>0</v>
      </c>
      <c r="CV131">
        <v>0</v>
      </c>
      <c r="CW131" t="str">
        <v>Unid</v>
      </c>
      <c r="CX131">
        <v>0</v>
      </c>
      <c r="CY131" t="str">
        <v>Valor 
Unit</v>
      </c>
      <c r="CZ131">
        <v>0</v>
      </c>
      <c r="DA131">
        <v>0</v>
      </c>
      <c r="DB131" t="str">
        <v>Qtde</v>
      </c>
      <c r="DC131">
        <v>0</v>
      </c>
      <c r="DD131">
        <v>0</v>
      </c>
      <c r="DF131" t="str">
        <v>Território e Parcerias</v>
      </c>
      <c r="DG131" t="str">
        <v>3.3</v>
      </c>
      <c r="DH131">
        <v>0</v>
      </c>
      <c r="DI131" t="str">
        <v>Atividade</v>
      </c>
      <c r="DJ131">
        <v>0</v>
      </c>
      <c r="DK131">
        <v>0</v>
      </c>
      <c r="DL131" t="str">
        <v>Início</v>
      </c>
      <c r="DM131">
        <v>0</v>
      </c>
      <c r="DN131">
        <v>0</v>
      </c>
      <c r="DO131" t="str">
        <v>Fim</v>
      </c>
      <c r="DP131">
        <v>0</v>
      </c>
      <c r="DQ131">
        <v>0</v>
      </c>
      <c r="DR131" t="str">
        <v>Total da SubAtividade:</v>
      </c>
      <c r="DS131">
        <v>0</v>
      </c>
      <c r="DT131">
        <v>0</v>
      </c>
      <c r="DU131" t="str">
        <v>SubAtividade</v>
      </c>
      <c r="DV131">
        <v>0</v>
      </c>
      <c r="DW131">
        <v>0</v>
      </c>
      <c r="DX131">
        <v>0</v>
      </c>
      <c r="DY131">
        <v>0</v>
      </c>
      <c r="DZ131">
        <v>0</v>
      </c>
      <c r="EA131" t="str">
        <v>Despesa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 t="str">
        <v>Categoria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 t="str">
        <v>Subcategoria</v>
      </c>
      <c r="EQ131">
        <v>0</v>
      </c>
      <c r="ER131">
        <v>0</v>
      </c>
      <c r="ES131">
        <v>0</v>
      </c>
      <c r="ET131">
        <v>0</v>
      </c>
      <c r="EU131" t="str">
        <v>Fonte*</v>
      </c>
      <c r="EV131">
        <v>0</v>
      </c>
      <c r="EW131">
        <v>0</v>
      </c>
      <c r="EX131">
        <v>0</v>
      </c>
      <c r="EY131" t="str">
        <v>Unid</v>
      </c>
      <c r="EZ131">
        <v>0</v>
      </c>
      <c r="FA131" t="str">
        <v>Valor 
Unit</v>
      </c>
      <c r="FB131">
        <v>0</v>
      </c>
      <c r="FC131">
        <v>0</v>
      </c>
      <c r="FD131" t="str">
        <v>Qtde</v>
      </c>
      <c r="FE131">
        <v>0</v>
      </c>
      <c r="FF131">
        <v>0</v>
      </c>
      <c r="FH131" t="str">
        <v>Esportes, corpo e movimento</v>
      </c>
      <c r="FI131" t="str">
        <v>4.2</v>
      </c>
      <c r="FJ131">
        <v>0</v>
      </c>
      <c r="FK131" t="str">
        <v>Atividade</v>
      </c>
      <c r="FL131">
        <v>0</v>
      </c>
      <c r="FM131">
        <v>0</v>
      </c>
      <c r="FN131" t="str">
        <v>Início</v>
      </c>
      <c r="FO131">
        <v>0</v>
      </c>
      <c r="FP131">
        <v>0</v>
      </c>
      <c r="FQ131" t="str">
        <v>Fim</v>
      </c>
      <c r="FR131">
        <v>0</v>
      </c>
      <c r="FS131">
        <v>0</v>
      </c>
      <c r="FT131" t="str">
        <v>4.2.2</v>
      </c>
      <c r="FU131">
        <v>0</v>
      </c>
      <c r="FV131">
        <v>0</v>
      </c>
      <c r="FW131" t="str">
        <v>SubAtividade</v>
      </c>
      <c r="FX131">
        <v>0</v>
      </c>
      <c r="FY131">
        <v>0</v>
      </c>
      <c r="FZ131">
        <v>0</v>
      </c>
      <c r="GA131">
        <v>0</v>
      </c>
      <c r="GB131">
        <v>0</v>
      </c>
      <c r="GC131" t="str">
        <v>Despesa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 t="str">
        <v>Categoria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 t="str">
        <v>Subcategoria</v>
      </c>
      <c r="GS131">
        <v>0</v>
      </c>
      <c r="GT131">
        <v>0</v>
      </c>
      <c r="GU131">
        <v>0</v>
      </c>
      <c r="GV131">
        <v>0</v>
      </c>
      <c r="GW131" t="str">
        <v>Fonte*</v>
      </c>
      <c r="GX131">
        <v>0</v>
      </c>
      <c r="GY131">
        <v>0</v>
      </c>
      <c r="GZ131">
        <v>0</v>
      </c>
      <c r="HA131" t="str">
        <v>Unid</v>
      </c>
      <c r="HB131">
        <v>0</v>
      </c>
      <c r="HC131" t="str">
        <v>Valor 
Unit</v>
      </c>
      <c r="HD131">
        <v>0</v>
      </c>
      <c r="HE131">
        <v>0</v>
      </c>
      <c r="HF131" t="str">
        <v>Qtde</v>
      </c>
      <c r="HG131">
        <v>0</v>
      </c>
      <c r="HH131">
        <v>0</v>
      </c>
    </row>
    <row r="132" spans="1:216" x14ac:dyDescent="0.25">
      <c r="A132">
        <v>29</v>
      </c>
      <c r="B132" t="str">
        <f>'04.04_PLANO DE TRABALHO'!$EA$7</f>
        <v>Território e Parcerias</v>
      </c>
      <c r="C132" t="str">
        <f>IF('04.04_PLANO DE TRABALHO'!DM38="",C131,'04.04_PLANO DE TRABALHO'!DM38)</f>
        <v>3.2</v>
      </c>
      <c r="D132">
        <f>IF('04.04_PLANO DE TRABALHO'!DN38="",D131,'04.04_PLANO DE TRABALHO'!DN38)</f>
        <v>0</v>
      </c>
      <c r="E132" t="str">
        <f>IF(OR('04.04_PLANO DE TRABALHO'!DO38="",'04.04_PLANO DE TRABALHO'!DO38="Realizado",'04.04_PLANO DE TRABALHO'!DO38="Planejado"),E131,'04.04_PLANO DE TRABALHO'!DO38)</f>
        <v>Atividade</v>
      </c>
      <c r="F132">
        <f>IF('04.04_PLANO DE TRABALHO'!DP38="",F131,'04.04_PLANO DE TRABALHO'!DP38)</f>
        <v>0</v>
      </c>
      <c r="G132">
        <f>IF('04.04_PLANO DE TRABALHO'!DQ38="",G131,'04.04_PLANO DE TRABALHO'!DQ38)</f>
        <v>0</v>
      </c>
      <c r="H132" t="str">
        <f>IF('04.04_PLANO DE TRABALHO'!DR38="",H131,'04.04_PLANO DE TRABALHO'!DR38)</f>
        <v>Início</v>
      </c>
      <c r="I132">
        <f>IF('04.04_PLANO DE TRABALHO'!DS38="",I131,'04.04_PLANO DE TRABALHO'!DS38)</f>
        <v>0</v>
      </c>
      <c r="J132">
        <f>IF('04.04_PLANO DE TRABALHO'!DT38="",J131,'04.04_PLANO DE TRABALHO'!DT38)</f>
        <v>0</v>
      </c>
      <c r="K132" t="str">
        <f>IF('04.04_PLANO DE TRABALHO'!DU38="",K131,'04.04_PLANO DE TRABALHO'!DU38)</f>
        <v>Fim</v>
      </c>
      <c r="L132">
        <f>IF('04.04_PLANO DE TRABALHO'!DV38="",L131,'04.04_PLANO DE TRABALHO'!DV38)</f>
        <v>0</v>
      </c>
      <c r="M132">
        <f>IF('04.04_PLANO DE TRABALHO'!DW38="",M131,'04.04_PLANO DE TRABALHO'!DW38)</f>
        <v>0</v>
      </c>
      <c r="N132" t="str">
        <f>IF('04.04_PLANO DE TRABALHO'!DX38="",N131,'04.04_PLANO DE TRABALHO'!DX38)</f>
        <v>3.2.3</v>
      </c>
      <c r="O132">
        <f>IF('04.04_PLANO DE TRABALHO'!DY38="",O131,'04.04_PLANO DE TRABALHO'!DY38)</f>
        <v>0</v>
      </c>
      <c r="P132">
        <f>IF('04.04_PLANO DE TRABALHO'!DZ38="",P131,'04.04_PLANO DE TRABALHO'!DZ38)</f>
        <v>0</v>
      </c>
      <c r="Q132" t="str">
        <f>IF('04.04_PLANO DE TRABALHO'!EA38="",Q131,'04.04_PLANO DE TRABALHO'!EA38)</f>
        <v>SubAtividade</v>
      </c>
      <c r="R132">
        <f>IF('04.04_PLANO DE TRABALHO'!EB38="",R131,'04.04_PLANO DE TRABALHO'!EB38)</f>
        <v>0</v>
      </c>
      <c r="S132">
        <f>IF('04.04_PLANO DE TRABALHO'!EC38="",S131,'04.04_PLANO DE TRABALHO'!EC38)</f>
        <v>0</v>
      </c>
      <c r="T132">
        <f>IF('04.04_PLANO DE TRABALHO'!ED38="",T131,'04.04_PLANO DE TRABALHO'!ED38)</f>
        <v>0</v>
      </c>
      <c r="U132">
        <f>IF('04.04_PLANO DE TRABALHO'!EE38="",U131,'04.04_PLANO DE TRABALHO'!EE38)</f>
        <v>0</v>
      </c>
      <c r="V132">
        <f>IF('04.04_PLANO DE TRABALHO'!EF38="",V131,'04.04_PLANO DE TRABALHO'!EF38)</f>
        <v>0</v>
      </c>
      <c r="W132" t="str">
        <f>IF('04.04_PLANO DE TRABALHO'!EG38="",W131,'04.04_PLANO DE TRABALHO'!EG38)</f>
        <v>Despesa</v>
      </c>
      <c r="X132">
        <f>IF('04.04_PLANO DE TRABALHO'!EH38="",X131,'04.04_PLANO DE TRABALHO'!EH38)</f>
        <v>0</v>
      </c>
      <c r="Y132">
        <f>IF('04.04_PLANO DE TRABALHO'!EI38="",Y131,'04.04_PLANO DE TRABALHO'!EI38)</f>
        <v>0</v>
      </c>
      <c r="Z132">
        <f>IF('04.04_PLANO DE TRABALHO'!EJ38="",Z131,'04.04_PLANO DE TRABALHO'!EJ38)</f>
        <v>0</v>
      </c>
      <c r="AA132">
        <f>IF('04.04_PLANO DE TRABALHO'!EK38="",AA131,'04.04_PLANO DE TRABALHO'!EK38)</f>
        <v>0</v>
      </c>
      <c r="AB132">
        <f>IF('04.04_PLANO DE TRABALHO'!EL38="",AB131,'04.04_PLANO DE TRABALHO'!EL38)</f>
        <v>0</v>
      </c>
      <c r="AC132">
        <f>IF('04.04_PLANO DE TRABALHO'!EM38="",AC131,'04.04_PLANO DE TRABALHO'!EM38)</f>
        <v>0</v>
      </c>
      <c r="AD132" t="str">
        <f>IF('04.04_PLANO DE TRABALHO'!EN38="",AD131,'04.04_PLANO DE TRABALHO'!EN38)</f>
        <v>Categoria</v>
      </c>
      <c r="AE132">
        <f>IF('04.04_PLANO DE TRABALHO'!EO38="",AE131,'04.04_PLANO DE TRABALHO'!EO38)</f>
        <v>0</v>
      </c>
      <c r="AF132">
        <f>IF('04.04_PLANO DE TRABALHO'!EP38="",AF131,'04.04_PLANO DE TRABALHO'!EP38)</f>
        <v>0</v>
      </c>
      <c r="AG132">
        <f>IF('04.04_PLANO DE TRABALHO'!EQ38="",AG131,'04.04_PLANO DE TRABALHO'!EQ38)</f>
        <v>0</v>
      </c>
      <c r="AH132">
        <f>IF('04.04_PLANO DE TRABALHO'!ER38="",AH131,'04.04_PLANO DE TRABALHO'!ER38)</f>
        <v>0</v>
      </c>
      <c r="AI132">
        <f>IF('04.04_PLANO DE TRABALHO'!ES38="",AI131,'04.04_PLANO DE TRABALHO'!ES38)</f>
        <v>0</v>
      </c>
      <c r="AJ132">
        <f>IF('04.04_PLANO DE TRABALHO'!ET38="",AJ131,'04.04_PLANO DE TRABALHO'!ET38)</f>
        <v>0</v>
      </c>
      <c r="AK132">
        <f>IF('04.04_PLANO DE TRABALHO'!EU38="",AK131,'04.04_PLANO DE TRABALHO'!EU38)</f>
        <v>0</v>
      </c>
      <c r="AL132" t="str">
        <f>IF('04.04_PLANO DE TRABALHO'!EV38="",AL131,'04.04_PLANO DE TRABALHO'!EV38)</f>
        <v>Subcategoria</v>
      </c>
      <c r="AM132">
        <f>IF('04.04_PLANO DE TRABALHO'!EW38="",AM131,'04.04_PLANO DE TRABALHO'!EW38)</f>
        <v>0</v>
      </c>
      <c r="AN132">
        <f>IF('04.04_PLANO DE TRABALHO'!EX38="",AN131,'04.04_PLANO DE TRABALHO'!EX38)</f>
        <v>0</v>
      </c>
      <c r="AO132">
        <f>IF('04.04_PLANO DE TRABALHO'!EY38="",AO131,'04.04_PLANO DE TRABALHO'!EY38)</f>
        <v>0</v>
      </c>
      <c r="AP132">
        <f>IF('04.04_PLANO DE TRABALHO'!EZ38="",AP131,'04.04_PLANO DE TRABALHO'!EZ38)</f>
        <v>0</v>
      </c>
      <c r="AQ132" t="str">
        <f>IF('04.04_PLANO DE TRABALHO'!FA38="",AQ131,'04.04_PLANO DE TRABALHO'!FA38)</f>
        <v>Fonte*</v>
      </c>
      <c r="AR132">
        <f>IF('04.04_PLANO DE TRABALHO'!FB38="",AR131,'04.04_PLANO DE TRABALHO'!FB38)</f>
        <v>0</v>
      </c>
      <c r="AS132">
        <f>IF('04.04_PLANO DE TRABALHO'!FC38="",AS131,'04.04_PLANO DE TRABALHO'!FC38)</f>
        <v>0</v>
      </c>
      <c r="AT132">
        <f>IF('04.04_PLANO DE TRABALHO'!FD38="",AT131,'04.04_PLANO DE TRABALHO'!FD38)</f>
        <v>0</v>
      </c>
      <c r="AU132" t="str">
        <f>IF('04.04_PLANO DE TRABALHO'!FE38="",AU131,'04.04_PLANO DE TRABALHO'!FE38)</f>
        <v>Unid</v>
      </c>
      <c r="AV132">
        <f>IF('04.04_PLANO DE TRABALHO'!FF38="",AV131,'04.04_PLANO DE TRABALHO'!FF38)</f>
        <v>0</v>
      </c>
      <c r="AW132" t="str">
        <f>IF('04.04_PLANO DE TRABALHO'!FG38="",AW131,'04.04_PLANO DE TRABALHO'!FG38)</f>
        <v>Valor 
Unit</v>
      </c>
      <c r="AX132">
        <f>IF('04.04_PLANO DE TRABALHO'!FH38="",AX131,'04.04_PLANO DE TRABALHO'!FH38)</f>
        <v>0</v>
      </c>
      <c r="AY132">
        <f>IF('04.04_PLANO DE TRABALHO'!FI38="",AY131,'04.04_PLANO DE TRABALHO'!FI38)</f>
        <v>0</v>
      </c>
      <c r="AZ132" t="str">
        <f>IF('04.04_PLANO DE TRABALHO'!FJ38="",AZ131,'04.04_PLANO DE TRABALHO'!FJ38)</f>
        <v>Qtde</v>
      </c>
      <c r="BA132">
        <f>IF('04.04_PLANO DE TRABALHO'!FK38="",BA131,'04.04_PLANO DE TRABALHO'!FK38)</f>
        <v>0</v>
      </c>
      <c r="BB132">
        <f>IF('04.04_PLANO DE TRABALHO'!FL38="",BB131,'04.04_PLANO DE TRABALHO'!FL38)</f>
        <v>0</v>
      </c>
      <c r="BD132" t="str">
        <v>Território e Parcerias</v>
      </c>
      <c r="BE132" t="str">
        <v>3.3</v>
      </c>
      <c r="BF132">
        <v>0</v>
      </c>
      <c r="BG132" t="str">
        <v>Atividade</v>
      </c>
      <c r="BH132">
        <v>0</v>
      </c>
      <c r="BI132">
        <v>0</v>
      </c>
      <c r="BJ132" t="str">
        <v>Início</v>
      </c>
      <c r="BK132">
        <v>0</v>
      </c>
      <c r="BL132">
        <v>0</v>
      </c>
      <c r="BM132" t="str">
        <v>Fim</v>
      </c>
      <c r="BN132">
        <v>0</v>
      </c>
      <c r="BO132">
        <v>0</v>
      </c>
      <c r="BP132" t="str">
        <v>Total da SubAtividade:</v>
      </c>
      <c r="BQ132">
        <v>0</v>
      </c>
      <c r="BR132">
        <v>0</v>
      </c>
      <c r="BS132" t="str">
        <v>SubAtividade</v>
      </c>
      <c r="BT132">
        <v>0</v>
      </c>
      <c r="BU132">
        <v>0</v>
      </c>
      <c r="BV132">
        <v>0</v>
      </c>
      <c r="BW132">
        <v>0</v>
      </c>
      <c r="BX132">
        <v>0</v>
      </c>
      <c r="BY132" t="str">
        <v>Despesa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 t="str">
        <v>Categoria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 t="str">
        <v>Subcategoria</v>
      </c>
      <c r="CO132">
        <v>0</v>
      </c>
      <c r="CP132">
        <v>0</v>
      </c>
      <c r="CQ132">
        <v>0</v>
      </c>
      <c r="CR132">
        <v>0</v>
      </c>
      <c r="CS132" t="str">
        <v>Fonte*</v>
      </c>
      <c r="CT132">
        <v>0</v>
      </c>
      <c r="CU132">
        <v>0</v>
      </c>
      <c r="CV132">
        <v>0</v>
      </c>
      <c r="CW132" t="str">
        <v>Unid</v>
      </c>
      <c r="CX132">
        <v>0</v>
      </c>
      <c r="CY132" t="str">
        <v>Valor 
Unit</v>
      </c>
      <c r="CZ132">
        <v>0</v>
      </c>
      <c r="DA132">
        <v>0</v>
      </c>
      <c r="DB132" t="str">
        <v>Qtde</v>
      </c>
      <c r="DC132">
        <v>0</v>
      </c>
      <c r="DD132">
        <v>0</v>
      </c>
      <c r="DF132" t="str">
        <v>Território e Parcerias</v>
      </c>
      <c r="DG132" t="str">
        <v>3.3</v>
      </c>
      <c r="DH132">
        <v>0</v>
      </c>
      <c r="DI132" t="str">
        <v>Atividade</v>
      </c>
      <c r="DJ132">
        <v>0</v>
      </c>
      <c r="DK132">
        <v>0</v>
      </c>
      <c r="DL132" t="str">
        <v>Início</v>
      </c>
      <c r="DM132">
        <v>0</v>
      </c>
      <c r="DN132">
        <v>0</v>
      </c>
      <c r="DO132" t="str">
        <v>Fim</v>
      </c>
      <c r="DP132">
        <v>0</v>
      </c>
      <c r="DQ132">
        <v>0</v>
      </c>
      <c r="DR132" t="str">
        <v>3.3.3</v>
      </c>
      <c r="DS132">
        <v>0</v>
      </c>
      <c r="DT132">
        <v>0</v>
      </c>
      <c r="DU132" t="str">
        <v>SubAtividade</v>
      </c>
      <c r="DV132">
        <v>0</v>
      </c>
      <c r="DW132">
        <v>0</v>
      </c>
      <c r="DX132">
        <v>0</v>
      </c>
      <c r="DY132">
        <v>0</v>
      </c>
      <c r="DZ132">
        <v>0</v>
      </c>
      <c r="EA132" t="str">
        <v>Despesa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 t="str">
        <v>Categoria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 t="str">
        <v>Subcategoria</v>
      </c>
      <c r="EQ132">
        <v>0</v>
      </c>
      <c r="ER132">
        <v>0</v>
      </c>
      <c r="ES132">
        <v>0</v>
      </c>
      <c r="ET132">
        <v>0</v>
      </c>
      <c r="EU132" t="str">
        <v>Fonte*</v>
      </c>
      <c r="EV132">
        <v>0</v>
      </c>
      <c r="EW132">
        <v>0</v>
      </c>
      <c r="EX132">
        <v>0</v>
      </c>
      <c r="EY132" t="str">
        <v>Unid</v>
      </c>
      <c r="EZ132">
        <v>0</v>
      </c>
      <c r="FA132" t="str">
        <v>Valor 
Unit</v>
      </c>
      <c r="FB132">
        <v>0</v>
      </c>
      <c r="FC132">
        <v>0</v>
      </c>
      <c r="FD132" t="str">
        <v>Qtde</v>
      </c>
      <c r="FE132">
        <v>0</v>
      </c>
      <c r="FF132">
        <v>0</v>
      </c>
      <c r="FH132" t="str">
        <v>Esportes, corpo e movimento</v>
      </c>
      <c r="FI132" t="str">
        <v>4.2</v>
      </c>
      <c r="FJ132">
        <v>0</v>
      </c>
      <c r="FK132" t="str">
        <v>Atividade</v>
      </c>
      <c r="FL132">
        <v>0</v>
      </c>
      <c r="FM132">
        <v>0</v>
      </c>
      <c r="FN132" t="str">
        <v>Início</v>
      </c>
      <c r="FO132">
        <v>0</v>
      </c>
      <c r="FP132">
        <v>0</v>
      </c>
      <c r="FQ132" t="str">
        <v>Fim</v>
      </c>
      <c r="FR132">
        <v>0</v>
      </c>
      <c r="FS132">
        <v>0</v>
      </c>
      <c r="FT132" t="str">
        <v>4.2.3</v>
      </c>
      <c r="FU132">
        <v>0</v>
      </c>
      <c r="FV132">
        <v>0</v>
      </c>
      <c r="FW132" t="str">
        <v>SubAtividade</v>
      </c>
      <c r="FX132">
        <v>0</v>
      </c>
      <c r="FY132">
        <v>0</v>
      </c>
      <c r="FZ132">
        <v>0</v>
      </c>
      <c r="GA132">
        <v>0</v>
      </c>
      <c r="GB132">
        <v>0</v>
      </c>
      <c r="GC132" t="str">
        <v>Despesa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 t="str">
        <v>Categoria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 t="str">
        <v>Subcategoria</v>
      </c>
      <c r="GS132">
        <v>0</v>
      </c>
      <c r="GT132">
        <v>0</v>
      </c>
      <c r="GU132">
        <v>0</v>
      </c>
      <c r="GV132">
        <v>0</v>
      </c>
      <c r="GW132" t="str">
        <v>Fonte*</v>
      </c>
      <c r="GX132">
        <v>0</v>
      </c>
      <c r="GY132">
        <v>0</v>
      </c>
      <c r="GZ132">
        <v>0</v>
      </c>
      <c r="HA132" t="str">
        <v>Unid</v>
      </c>
      <c r="HB132">
        <v>0</v>
      </c>
      <c r="HC132" t="str">
        <v>Valor 
Unit</v>
      </c>
      <c r="HD132">
        <v>0</v>
      </c>
      <c r="HE132">
        <v>0</v>
      </c>
      <c r="HF132" t="str">
        <v>Qtde</v>
      </c>
      <c r="HG132">
        <v>0</v>
      </c>
      <c r="HH132">
        <v>0</v>
      </c>
    </row>
    <row r="133" spans="1:216" x14ac:dyDescent="0.25">
      <c r="A133">
        <v>30</v>
      </c>
      <c r="B133" t="str">
        <f>'04.04_PLANO DE TRABALHO'!$EA$7</f>
        <v>Território e Parcerias</v>
      </c>
      <c r="C133" t="str">
        <f>IF('04.04_PLANO DE TRABALHO'!DM39="",C132,'04.04_PLANO DE TRABALHO'!DM39)</f>
        <v>3.2</v>
      </c>
      <c r="D133">
        <f>IF('04.04_PLANO DE TRABALHO'!DN39="",D132,'04.04_PLANO DE TRABALHO'!DN39)</f>
        <v>0</v>
      </c>
      <c r="E133" t="str">
        <f>IF(OR('04.04_PLANO DE TRABALHO'!DO39="",'04.04_PLANO DE TRABALHO'!DO39="Realizado",'04.04_PLANO DE TRABALHO'!DO39="Planejado"),E132,'04.04_PLANO DE TRABALHO'!DO39)</f>
        <v>Atividade</v>
      </c>
      <c r="F133">
        <f>IF('04.04_PLANO DE TRABALHO'!DP39="",F132,'04.04_PLANO DE TRABALHO'!DP39)</f>
        <v>0</v>
      </c>
      <c r="G133">
        <f>IF('04.04_PLANO DE TRABALHO'!DQ39="",G132,'04.04_PLANO DE TRABALHO'!DQ39)</f>
        <v>0</v>
      </c>
      <c r="H133" t="str">
        <f>IF('04.04_PLANO DE TRABALHO'!DR39="",H132,'04.04_PLANO DE TRABALHO'!DR39)</f>
        <v>Início</v>
      </c>
      <c r="I133">
        <f>IF('04.04_PLANO DE TRABALHO'!DS39="",I132,'04.04_PLANO DE TRABALHO'!DS39)</f>
        <v>0</v>
      </c>
      <c r="J133">
        <f>IF('04.04_PLANO DE TRABALHO'!DT39="",J132,'04.04_PLANO DE TRABALHO'!DT39)</f>
        <v>0</v>
      </c>
      <c r="K133" t="str">
        <f>IF('04.04_PLANO DE TRABALHO'!DU39="",K132,'04.04_PLANO DE TRABALHO'!DU39)</f>
        <v>Fim</v>
      </c>
      <c r="L133">
        <f>IF('04.04_PLANO DE TRABALHO'!DV39="",L132,'04.04_PLANO DE TRABALHO'!DV39)</f>
        <v>0</v>
      </c>
      <c r="M133">
        <f>IF('04.04_PLANO DE TRABALHO'!DW39="",M132,'04.04_PLANO DE TRABALHO'!DW39)</f>
        <v>0</v>
      </c>
      <c r="N133" t="str">
        <f>IF('04.04_PLANO DE TRABALHO'!DX39="",N132,'04.04_PLANO DE TRABALHO'!DX39)</f>
        <v>3.2.3</v>
      </c>
      <c r="O133">
        <f>IF('04.04_PLANO DE TRABALHO'!DY39="",O132,'04.04_PLANO DE TRABALHO'!DY39)</f>
        <v>0</v>
      </c>
      <c r="P133">
        <f>IF('04.04_PLANO DE TRABALHO'!DZ39="",P132,'04.04_PLANO DE TRABALHO'!DZ39)</f>
        <v>0</v>
      </c>
      <c r="Q133" t="str">
        <f>IF('04.04_PLANO DE TRABALHO'!EA39="",Q132,'04.04_PLANO DE TRABALHO'!EA39)</f>
        <v>SubAtividade</v>
      </c>
      <c r="R133">
        <f>IF('04.04_PLANO DE TRABALHO'!EB39="",R132,'04.04_PLANO DE TRABALHO'!EB39)</f>
        <v>0</v>
      </c>
      <c r="S133">
        <f>IF('04.04_PLANO DE TRABALHO'!EC39="",S132,'04.04_PLANO DE TRABALHO'!EC39)</f>
        <v>0</v>
      </c>
      <c r="T133">
        <f>IF('04.04_PLANO DE TRABALHO'!ED39="",T132,'04.04_PLANO DE TRABALHO'!ED39)</f>
        <v>0</v>
      </c>
      <c r="U133">
        <f>IF('04.04_PLANO DE TRABALHO'!EE39="",U132,'04.04_PLANO DE TRABALHO'!EE39)</f>
        <v>0</v>
      </c>
      <c r="V133">
        <f>IF('04.04_PLANO DE TRABALHO'!EF39="",V132,'04.04_PLANO DE TRABALHO'!EF39)</f>
        <v>0</v>
      </c>
      <c r="W133" t="str">
        <f>IF('04.04_PLANO DE TRABALHO'!EG39="",W132,'04.04_PLANO DE TRABALHO'!EG39)</f>
        <v>Despesa</v>
      </c>
      <c r="X133">
        <f>IF('04.04_PLANO DE TRABALHO'!EH39="",X132,'04.04_PLANO DE TRABALHO'!EH39)</f>
        <v>0</v>
      </c>
      <c r="Y133">
        <f>IF('04.04_PLANO DE TRABALHO'!EI39="",Y132,'04.04_PLANO DE TRABALHO'!EI39)</f>
        <v>0</v>
      </c>
      <c r="Z133">
        <f>IF('04.04_PLANO DE TRABALHO'!EJ39="",Z132,'04.04_PLANO DE TRABALHO'!EJ39)</f>
        <v>0</v>
      </c>
      <c r="AA133">
        <f>IF('04.04_PLANO DE TRABALHO'!EK39="",AA132,'04.04_PLANO DE TRABALHO'!EK39)</f>
        <v>0</v>
      </c>
      <c r="AB133">
        <f>IF('04.04_PLANO DE TRABALHO'!EL39="",AB132,'04.04_PLANO DE TRABALHO'!EL39)</f>
        <v>0</v>
      </c>
      <c r="AC133">
        <f>IF('04.04_PLANO DE TRABALHO'!EM39="",AC132,'04.04_PLANO DE TRABALHO'!EM39)</f>
        <v>0</v>
      </c>
      <c r="AD133" t="str">
        <f>IF('04.04_PLANO DE TRABALHO'!EN39="",AD132,'04.04_PLANO DE TRABALHO'!EN39)</f>
        <v>Categoria</v>
      </c>
      <c r="AE133">
        <f>IF('04.04_PLANO DE TRABALHO'!EO39="",AE132,'04.04_PLANO DE TRABALHO'!EO39)</f>
        <v>0</v>
      </c>
      <c r="AF133">
        <f>IF('04.04_PLANO DE TRABALHO'!EP39="",AF132,'04.04_PLANO DE TRABALHO'!EP39)</f>
        <v>0</v>
      </c>
      <c r="AG133">
        <f>IF('04.04_PLANO DE TRABALHO'!EQ39="",AG132,'04.04_PLANO DE TRABALHO'!EQ39)</f>
        <v>0</v>
      </c>
      <c r="AH133">
        <f>IF('04.04_PLANO DE TRABALHO'!ER39="",AH132,'04.04_PLANO DE TRABALHO'!ER39)</f>
        <v>0</v>
      </c>
      <c r="AI133">
        <f>IF('04.04_PLANO DE TRABALHO'!ES39="",AI132,'04.04_PLANO DE TRABALHO'!ES39)</f>
        <v>0</v>
      </c>
      <c r="AJ133">
        <f>IF('04.04_PLANO DE TRABALHO'!ET39="",AJ132,'04.04_PLANO DE TRABALHO'!ET39)</f>
        <v>0</v>
      </c>
      <c r="AK133">
        <f>IF('04.04_PLANO DE TRABALHO'!EU39="",AK132,'04.04_PLANO DE TRABALHO'!EU39)</f>
        <v>0</v>
      </c>
      <c r="AL133" t="str">
        <f>IF('04.04_PLANO DE TRABALHO'!EV39="",AL132,'04.04_PLANO DE TRABALHO'!EV39)</f>
        <v>Subcategoria</v>
      </c>
      <c r="AM133">
        <f>IF('04.04_PLANO DE TRABALHO'!EW39="",AM132,'04.04_PLANO DE TRABALHO'!EW39)</f>
        <v>0</v>
      </c>
      <c r="AN133">
        <f>IF('04.04_PLANO DE TRABALHO'!EX39="",AN132,'04.04_PLANO DE TRABALHO'!EX39)</f>
        <v>0</v>
      </c>
      <c r="AO133">
        <f>IF('04.04_PLANO DE TRABALHO'!EY39="",AO132,'04.04_PLANO DE TRABALHO'!EY39)</f>
        <v>0</v>
      </c>
      <c r="AP133">
        <f>IF('04.04_PLANO DE TRABALHO'!EZ39="",AP132,'04.04_PLANO DE TRABALHO'!EZ39)</f>
        <v>0</v>
      </c>
      <c r="AQ133" t="str">
        <f>IF('04.04_PLANO DE TRABALHO'!FA39="",AQ132,'04.04_PLANO DE TRABALHO'!FA39)</f>
        <v>Fonte*</v>
      </c>
      <c r="AR133">
        <f>IF('04.04_PLANO DE TRABALHO'!FB39="",AR132,'04.04_PLANO DE TRABALHO'!FB39)</f>
        <v>0</v>
      </c>
      <c r="AS133">
        <f>IF('04.04_PLANO DE TRABALHO'!FC39="",AS132,'04.04_PLANO DE TRABALHO'!FC39)</f>
        <v>0</v>
      </c>
      <c r="AT133">
        <f>IF('04.04_PLANO DE TRABALHO'!FD39="",AT132,'04.04_PLANO DE TRABALHO'!FD39)</f>
        <v>0</v>
      </c>
      <c r="AU133" t="str">
        <f>IF('04.04_PLANO DE TRABALHO'!FE39="",AU132,'04.04_PLANO DE TRABALHO'!FE39)</f>
        <v>Unid</v>
      </c>
      <c r="AV133">
        <f>IF('04.04_PLANO DE TRABALHO'!FF39="",AV132,'04.04_PLANO DE TRABALHO'!FF39)</f>
        <v>0</v>
      </c>
      <c r="AW133" t="str">
        <f>IF('04.04_PLANO DE TRABALHO'!FG39="",AW132,'04.04_PLANO DE TRABALHO'!FG39)</f>
        <v>Valor 
Unit</v>
      </c>
      <c r="AX133">
        <f>IF('04.04_PLANO DE TRABALHO'!FH39="",AX132,'04.04_PLANO DE TRABALHO'!FH39)</f>
        <v>0</v>
      </c>
      <c r="AY133">
        <f>IF('04.04_PLANO DE TRABALHO'!FI39="",AY132,'04.04_PLANO DE TRABALHO'!FI39)</f>
        <v>0</v>
      </c>
      <c r="AZ133" t="str">
        <f>IF('04.04_PLANO DE TRABALHO'!FJ39="",AZ132,'04.04_PLANO DE TRABALHO'!FJ39)</f>
        <v>Qtde</v>
      </c>
      <c r="BA133">
        <f>IF('04.04_PLANO DE TRABALHO'!FK39="",BA132,'04.04_PLANO DE TRABALHO'!FK39)</f>
        <v>0</v>
      </c>
      <c r="BB133">
        <f>IF('04.04_PLANO DE TRABALHO'!FL39="",BB132,'04.04_PLANO DE TRABALHO'!FL39)</f>
        <v>0</v>
      </c>
      <c r="BD133" t="str">
        <v>Território e Parcerias</v>
      </c>
      <c r="BE133" t="str">
        <v>3.3</v>
      </c>
      <c r="BF133">
        <v>0</v>
      </c>
      <c r="BG133" t="str">
        <v>Atividade</v>
      </c>
      <c r="BH133">
        <v>0</v>
      </c>
      <c r="BI133">
        <v>0</v>
      </c>
      <c r="BJ133" t="str">
        <v>Início</v>
      </c>
      <c r="BK133">
        <v>0</v>
      </c>
      <c r="BL133">
        <v>0</v>
      </c>
      <c r="BM133" t="str">
        <v>Fim</v>
      </c>
      <c r="BN133">
        <v>0</v>
      </c>
      <c r="BO133">
        <v>0</v>
      </c>
      <c r="BP133" t="str">
        <v>3.3.2</v>
      </c>
      <c r="BQ133">
        <v>0</v>
      </c>
      <c r="BR133">
        <v>0</v>
      </c>
      <c r="BS133" t="str">
        <v>SubAtividade</v>
      </c>
      <c r="BT133">
        <v>0</v>
      </c>
      <c r="BU133">
        <v>0</v>
      </c>
      <c r="BV133">
        <v>0</v>
      </c>
      <c r="BW133">
        <v>0</v>
      </c>
      <c r="BX133">
        <v>0</v>
      </c>
      <c r="BY133" t="str">
        <v>Despesa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 t="str">
        <v>Categoria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 t="str">
        <v>Subcategoria</v>
      </c>
      <c r="CO133">
        <v>0</v>
      </c>
      <c r="CP133">
        <v>0</v>
      </c>
      <c r="CQ133">
        <v>0</v>
      </c>
      <c r="CR133">
        <v>0</v>
      </c>
      <c r="CS133" t="str">
        <v>Fonte*</v>
      </c>
      <c r="CT133">
        <v>0</v>
      </c>
      <c r="CU133">
        <v>0</v>
      </c>
      <c r="CV133">
        <v>0</v>
      </c>
      <c r="CW133" t="str">
        <v>Unid</v>
      </c>
      <c r="CX133">
        <v>0</v>
      </c>
      <c r="CY133" t="str">
        <v>Valor 
Unit</v>
      </c>
      <c r="CZ133">
        <v>0</v>
      </c>
      <c r="DA133">
        <v>0</v>
      </c>
      <c r="DB133" t="str">
        <v>Qtde</v>
      </c>
      <c r="DC133">
        <v>0</v>
      </c>
      <c r="DD133">
        <v>0</v>
      </c>
      <c r="DF133" t="str">
        <v>Território e Parcerias</v>
      </c>
      <c r="DG133" t="str">
        <v>3.3</v>
      </c>
      <c r="DH133">
        <v>0</v>
      </c>
      <c r="DI133" t="str">
        <v>Atividade</v>
      </c>
      <c r="DJ133">
        <v>0</v>
      </c>
      <c r="DK133">
        <v>0</v>
      </c>
      <c r="DL133" t="str">
        <v>Início</v>
      </c>
      <c r="DM133">
        <v>0</v>
      </c>
      <c r="DN133">
        <v>0</v>
      </c>
      <c r="DO133" t="str">
        <v>Fim</v>
      </c>
      <c r="DP133">
        <v>0</v>
      </c>
      <c r="DQ133">
        <v>0</v>
      </c>
      <c r="DR133" t="str">
        <v>3.3.3</v>
      </c>
      <c r="DS133">
        <v>0</v>
      </c>
      <c r="DT133">
        <v>0</v>
      </c>
      <c r="DU133" t="str">
        <v>SubAtividade</v>
      </c>
      <c r="DV133">
        <v>0</v>
      </c>
      <c r="DW133">
        <v>0</v>
      </c>
      <c r="DX133">
        <v>0</v>
      </c>
      <c r="DY133">
        <v>0</v>
      </c>
      <c r="DZ133">
        <v>0</v>
      </c>
      <c r="EA133" t="str">
        <v>Despesa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 t="str">
        <v>Categoria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 t="str">
        <v>Subcategoria</v>
      </c>
      <c r="EQ133">
        <v>0</v>
      </c>
      <c r="ER133">
        <v>0</v>
      </c>
      <c r="ES133">
        <v>0</v>
      </c>
      <c r="ET133">
        <v>0</v>
      </c>
      <c r="EU133" t="str">
        <v>Fonte*</v>
      </c>
      <c r="EV133">
        <v>0</v>
      </c>
      <c r="EW133">
        <v>0</v>
      </c>
      <c r="EX133">
        <v>0</v>
      </c>
      <c r="EY133" t="str">
        <v>Unid</v>
      </c>
      <c r="EZ133">
        <v>0</v>
      </c>
      <c r="FA133" t="str">
        <v>Valor 
Unit</v>
      </c>
      <c r="FB133">
        <v>0</v>
      </c>
      <c r="FC133">
        <v>0</v>
      </c>
      <c r="FD133" t="str">
        <v>Qtde</v>
      </c>
      <c r="FE133">
        <v>0</v>
      </c>
      <c r="FF133">
        <v>0</v>
      </c>
      <c r="FH133" t="str">
        <v>Esportes, corpo e movimento</v>
      </c>
      <c r="FI133" t="str">
        <v>4.2</v>
      </c>
      <c r="FJ133">
        <v>0</v>
      </c>
      <c r="FK133" t="str">
        <v>Atividade</v>
      </c>
      <c r="FL133">
        <v>0</v>
      </c>
      <c r="FM133">
        <v>0</v>
      </c>
      <c r="FN133" t="str">
        <v>Início</v>
      </c>
      <c r="FO133">
        <v>0</v>
      </c>
      <c r="FP133">
        <v>0</v>
      </c>
      <c r="FQ133" t="str">
        <v>Fim</v>
      </c>
      <c r="FR133">
        <v>0</v>
      </c>
      <c r="FS133">
        <v>0</v>
      </c>
      <c r="FT133" t="str">
        <v>4.2.3</v>
      </c>
      <c r="FU133">
        <v>0</v>
      </c>
      <c r="FV133">
        <v>0</v>
      </c>
      <c r="FW133" t="str">
        <v>SubAtividade</v>
      </c>
      <c r="FX133">
        <v>0</v>
      </c>
      <c r="FY133">
        <v>0</v>
      </c>
      <c r="FZ133">
        <v>0</v>
      </c>
      <c r="GA133">
        <v>0</v>
      </c>
      <c r="GB133">
        <v>0</v>
      </c>
      <c r="GC133" t="str">
        <v>Despesa</v>
      </c>
      <c r="GD133">
        <v>0</v>
      </c>
      <c r="GE133">
        <v>0</v>
      </c>
      <c r="GF133">
        <v>0</v>
      </c>
      <c r="GG133">
        <v>0</v>
      </c>
      <c r="GH133">
        <v>0</v>
      </c>
      <c r="GI133">
        <v>0</v>
      </c>
      <c r="GJ133" t="str">
        <v>Categoria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 t="str">
        <v>Subcategoria</v>
      </c>
      <c r="GS133">
        <v>0</v>
      </c>
      <c r="GT133">
        <v>0</v>
      </c>
      <c r="GU133">
        <v>0</v>
      </c>
      <c r="GV133">
        <v>0</v>
      </c>
      <c r="GW133" t="str">
        <v>Fonte*</v>
      </c>
      <c r="GX133">
        <v>0</v>
      </c>
      <c r="GY133">
        <v>0</v>
      </c>
      <c r="GZ133">
        <v>0</v>
      </c>
      <c r="HA133" t="str">
        <v>Unid</v>
      </c>
      <c r="HB133">
        <v>0</v>
      </c>
      <c r="HC133" t="str">
        <v>Valor 
Unit</v>
      </c>
      <c r="HD133">
        <v>0</v>
      </c>
      <c r="HE133">
        <v>0</v>
      </c>
      <c r="HF133" t="str">
        <v>Qtde</v>
      </c>
      <c r="HG133">
        <v>0</v>
      </c>
      <c r="HH133">
        <v>0</v>
      </c>
    </row>
    <row r="134" spans="1:216" x14ac:dyDescent="0.25">
      <c r="A134">
        <v>31</v>
      </c>
      <c r="B134" t="str">
        <f>'04.04_PLANO DE TRABALHO'!$EA$7</f>
        <v>Território e Parcerias</v>
      </c>
      <c r="C134" t="str">
        <f>IF('04.04_PLANO DE TRABALHO'!DM40="",C133,'04.04_PLANO DE TRABALHO'!DM40)</f>
        <v>3.2</v>
      </c>
      <c r="D134">
        <f>IF('04.04_PLANO DE TRABALHO'!DN40="",D133,'04.04_PLANO DE TRABALHO'!DN40)</f>
        <v>0</v>
      </c>
      <c r="E134" t="str">
        <f>IF(OR('04.04_PLANO DE TRABALHO'!DO40="",'04.04_PLANO DE TRABALHO'!DO40="Realizado",'04.04_PLANO DE TRABALHO'!DO40="Planejado"),E133,'04.04_PLANO DE TRABALHO'!DO40)</f>
        <v>Atividade</v>
      </c>
      <c r="F134">
        <f>IF('04.04_PLANO DE TRABALHO'!DP40="",F133,'04.04_PLANO DE TRABALHO'!DP40)</f>
        <v>0</v>
      </c>
      <c r="G134">
        <f>IF('04.04_PLANO DE TRABALHO'!DQ40="",G133,'04.04_PLANO DE TRABALHO'!DQ40)</f>
        <v>0</v>
      </c>
      <c r="H134" t="str">
        <f>IF('04.04_PLANO DE TRABALHO'!DR40="",H133,'04.04_PLANO DE TRABALHO'!DR40)</f>
        <v>Início</v>
      </c>
      <c r="I134">
        <f>IF('04.04_PLANO DE TRABALHO'!DS40="",I133,'04.04_PLANO DE TRABALHO'!DS40)</f>
        <v>0</v>
      </c>
      <c r="J134">
        <f>IF('04.04_PLANO DE TRABALHO'!DT40="",J133,'04.04_PLANO DE TRABALHO'!DT40)</f>
        <v>0</v>
      </c>
      <c r="K134" t="str">
        <f>IF('04.04_PLANO DE TRABALHO'!DU40="",K133,'04.04_PLANO DE TRABALHO'!DU40)</f>
        <v>Fim</v>
      </c>
      <c r="L134">
        <f>IF('04.04_PLANO DE TRABALHO'!DV40="",L133,'04.04_PLANO DE TRABALHO'!DV40)</f>
        <v>0</v>
      </c>
      <c r="M134">
        <f>IF('04.04_PLANO DE TRABALHO'!DW40="",M133,'04.04_PLANO DE TRABALHO'!DW40)</f>
        <v>0</v>
      </c>
      <c r="N134" t="str">
        <f>IF('04.04_PLANO DE TRABALHO'!DX40="",N133,'04.04_PLANO DE TRABALHO'!DX40)</f>
        <v>3.2.3</v>
      </c>
      <c r="O134">
        <f>IF('04.04_PLANO DE TRABALHO'!DY40="",O133,'04.04_PLANO DE TRABALHO'!DY40)</f>
        <v>0</v>
      </c>
      <c r="P134">
        <f>IF('04.04_PLANO DE TRABALHO'!DZ40="",P133,'04.04_PLANO DE TRABALHO'!DZ40)</f>
        <v>0</v>
      </c>
      <c r="Q134" t="str">
        <f>IF('04.04_PLANO DE TRABALHO'!EA40="",Q133,'04.04_PLANO DE TRABALHO'!EA40)</f>
        <v>SubAtividade</v>
      </c>
      <c r="R134">
        <f>IF('04.04_PLANO DE TRABALHO'!EB40="",R133,'04.04_PLANO DE TRABALHO'!EB40)</f>
        <v>0</v>
      </c>
      <c r="S134">
        <f>IF('04.04_PLANO DE TRABALHO'!EC40="",S133,'04.04_PLANO DE TRABALHO'!EC40)</f>
        <v>0</v>
      </c>
      <c r="T134">
        <f>IF('04.04_PLANO DE TRABALHO'!ED40="",T133,'04.04_PLANO DE TRABALHO'!ED40)</f>
        <v>0</v>
      </c>
      <c r="U134">
        <f>IF('04.04_PLANO DE TRABALHO'!EE40="",U133,'04.04_PLANO DE TRABALHO'!EE40)</f>
        <v>0</v>
      </c>
      <c r="V134">
        <f>IF('04.04_PLANO DE TRABALHO'!EF40="",V133,'04.04_PLANO DE TRABALHO'!EF40)</f>
        <v>0</v>
      </c>
      <c r="W134" t="str">
        <f>IF('04.04_PLANO DE TRABALHO'!EG40="",W133,'04.04_PLANO DE TRABALHO'!EG40)</f>
        <v>Despesa</v>
      </c>
      <c r="X134">
        <f>IF('04.04_PLANO DE TRABALHO'!EH40="",X133,'04.04_PLANO DE TRABALHO'!EH40)</f>
        <v>0</v>
      </c>
      <c r="Y134">
        <f>IF('04.04_PLANO DE TRABALHO'!EI40="",Y133,'04.04_PLANO DE TRABALHO'!EI40)</f>
        <v>0</v>
      </c>
      <c r="Z134">
        <f>IF('04.04_PLANO DE TRABALHO'!EJ40="",Z133,'04.04_PLANO DE TRABALHO'!EJ40)</f>
        <v>0</v>
      </c>
      <c r="AA134">
        <f>IF('04.04_PLANO DE TRABALHO'!EK40="",AA133,'04.04_PLANO DE TRABALHO'!EK40)</f>
        <v>0</v>
      </c>
      <c r="AB134">
        <f>IF('04.04_PLANO DE TRABALHO'!EL40="",AB133,'04.04_PLANO DE TRABALHO'!EL40)</f>
        <v>0</v>
      </c>
      <c r="AC134">
        <f>IF('04.04_PLANO DE TRABALHO'!EM40="",AC133,'04.04_PLANO DE TRABALHO'!EM40)</f>
        <v>0</v>
      </c>
      <c r="AD134" t="str">
        <f>IF('04.04_PLANO DE TRABALHO'!EN40="",AD133,'04.04_PLANO DE TRABALHO'!EN40)</f>
        <v>Categoria</v>
      </c>
      <c r="AE134">
        <f>IF('04.04_PLANO DE TRABALHO'!EO40="",AE133,'04.04_PLANO DE TRABALHO'!EO40)</f>
        <v>0</v>
      </c>
      <c r="AF134">
        <f>IF('04.04_PLANO DE TRABALHO'!EP40="",AF133,'04.04_PLANO DE TRABALHO'!EP40)</f>
        <v>0</v>
      </c>
      <c r="AG134">
        <f>IF('04.04_PLANO DE TRABALHO'!EQ40="",AG133,'04.04_PLANO DE TRABALHO'!EQ40)</f>
        <v>0</v>
      </c>
      <c r="AH134">
        <f>IF('04.04_PLANO DE TRABALHO'!ER40="",AH133,'04.04_PLANO DE TRABALHO'!ER40)</f>
        <v>0</v>
      </c>
      <c r="AI134">
        <f>IF('04.04_PLANO DE TRABALHO'!ES40="",AI133,'04.04_PLANO DE TRABALHO'!ES40)</f>
        <v>0</v>
      </c>
      <c r="AJ134">
        <f>IF('04.04_PLANO DE TRABALHO'!ET40="",AJ133,'04.04_PLANO DE TRABALHO'!ET40)</f>
        <v>0</v>
      </c>
      <c r="AK134">
        <f>IF('04.04_PLANO DE TRABALHO'!EU40="",AK133,'04.04_PLANO DE TRABALHO'!EU40)</f>
        <v>0</v>
      </c>
      <c r="AL134" t="str">
        <f>IF('04.04_PLANO DE TRABALHO'!EV40="",AL133,'04.04_PLANO DE TRABALHO'!EV40)</f>
        <v>Subcategoria</v>
      </c>
      <c r="AM134">
        <f>IF('04.04_PLANO DE TRABALHO'!EW40="",AM133,'04.04_PLANO DE TRABALHO'!EW40)</f>
        <v>0</v>
      </c>
      <c r="AN134">
        <f>IF('04.04_PLANO DE TRABALHO'!EX40="",AN133,'04.04_PLANO DE TRABALHO'!EX40)</f>
        <v>0</v>
      </c>
      <c r="AO134">
        <f>IF('04.04_PLANO DE TRABALHO'!EY40="",AO133,'04.04_PLANO DE TRABALHO'!EY40)</f>
        <v>0</v>
      </c>
      <c r="AP134">
        <f>IF('04.04_PLANO DE TRABALHO'!EZ40="",AP133,'04.04_PLANO DE TRABALHO'!EZ40)</f>
        <v>0</v>
      </c>
      <c r="AQ134" t="str">
        <f>IF('04.04_PLANO DE TRABALHO'!FA40="",AQ133,'04.04_PLANO DE TRABALHO'!FA40)</f>
        <v>Fonte*</v>
      </c>
      <c r="AR134">
        <f>IF('04.04_PLANO DE TRABALHO'!FB40="",AR133,'04.04_PLANO DE TRABALHO'!FB40)</f>
        <v>0</v>
      </c>
      <c r="AS134">
        <f>IF('04.04_PLANO DE TRABALHO'!FC40="",AS133,'04.04_PLANO DE TRABALHO'!FC40)</f>
        <v>0</v>
      </c>
      <c r="AT134">
        <f>IF('04.04_PLANO DE TRABALHO'!FD40="",AT133,'04.04_PLANO DE TRABALHO'!FD40)</f>
        <v>0</v>
      </c>
      <c r="AU134" t="str">
        <f>IF('04.04_PLANO DE TRABALHO'!FE40="",AU133,'04.04_PLANO DE TRABALHO'!FE40)</f>
        <v>Unid</v>
      </c>
      <c r="AV134">
        <f>IF('04.04_PLANO DE TRABALHO'!FF40="",AV133,'04.04_PLANO DE TRABALHO'!FF40)</f>
        <v>0</v>
      </c>
      <c r="AW134" t="str">
        <f>IF('04.04_PLANO DE TRABALHO'!FG40="",AW133,'04.04_PLANO DE TRABALHO'!FG40)</f>
        <v>Valor 
Unit</v>
      </c>
      <c r="AX134">
        <f>IF('04.04_PLANO DE TRABALHO'!FH40="",AX133,'04.04_PLANO DE TRABALHO'!FH40)</f>
        <v>0</v>
      </c>
      <c r="AY134">
        <f>IF('04.04_PLANO DE TRABALHO'!FI40="",AY133,'04.04_PLANO DE TRABALHO'!FI40)</f>
        <v>0</v>
      </c>
      <c r="AZ134" t="str">
        <f>IF('04.04_PLANO DE TRABALHO'!FJ40="",AZ133,'04.04_PLANO DE TRABALHO'!FJ40)</f>
        <v>Qtde</v>
      </c>
      <c r="BA134">
        <f>IF('04.04_PLANO DE TRABALHO'!FK40="",BA133,'04.04_PLANO DE TRABALHO'!FK40)</f>
        <v>0</v>
      </c>
      <c r="BB134">
        <f>IF('04.04_PLANO DE TRABALHO'!FL40="",BB133,'04.04_PLANO DE TRABALHO'!FL40)</f>
        <v>0</v>
      </c>
      <c r="BD134" t="str">
        <v>Território e Parcerias</v>
      </c>
      <c r="BE134" t="str">
        <v>3.3</v>
      </c>
      <c r="BF134">
        <v>0</v>
      </c>
      <c r="BG134" t="str">
        <v>Atividade</v>
      </c>
      <c r="BH134">
        <v>0</v>
      </c>
      <c r="BI134">
        <v>0</v>
      </c>
      <c r="BJ134" t="str">
        <v>Início</v>
      </c>
      <c r="BK134">
        <v>0</v>
      </c>
      <c r="BL134">
        <v>0</v>
      </c>
      <c r="BM134" t="str">
        <v>Fim</v>
      </c>
      <c r="BN134">
        <v>0</v>
      </c>
      <c r="BO134">
        <v>0</v>
      </c>
      <c r="BP134" t="str">
        <v>3.3.2</v>
      </c>
      <c r="BQ134">
        <v>0</v>
      </c>
      <c r="BR134">
        <v>0</v>
      </c>
      <c r="BS134" t="str">
        <v>SubAtividade</v>
      </c>
      <c r="BT134">
        <v>0</v>
      </c>
      <c r="BU134">
        <v>0</v>
      </c>
      <c r="BV134">
        <v>0</v>
      </c>
      <c r="BW134">
        <v>0</v>
      </c>
      <c r="BX134">
        <v>0</v>
      </c>
      <c r="BY134" t="str">
        <v>Despesa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 t="str">
        <v>Categoria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 t="str">
        <v>Subcategoria</v>
      </c>
      <c r="CO134">
        <v>0</v>
      </c>
      <c r="CP134">
        <v>0</v>
      </c>
      <c r="CQ134">
        <v>0</v>
      </c>
      <c r="CR134">
        <v>0</v>
      </c>
      <c r="CS134" t="str">
        <v>Fonte*</v>
      </c>
      <c r="CT134">
        <v>0</v>
      </c>
      <c r="CU134">
        <v>0</v>
      </c>
      <c r="CV134">
        <v>0</v>
      </c>
      <c r="CW134" t="str">
        <v>Unid</v>
      </c>
      <c r="CX134">
        <v>0</v>
      </c>
      <c r="CY134" t="str">
        <v>Valor 
Unit</v>
      </c>
      <c r="CZ134">
        <v>0</v>
      </c>
      <c r="DA134">
        <v>0</v>
      </c>
      <c r="DB134" t="str">
        <v>Qtde</v>
      </c>
      <c r="DC134">
        <v>0</v>
      </c>
      <c r="DD134">
        <v>0</v>
      </c>
      <c r="DF134" t="str">
        <v>Território e Parcerias</v>
      </c>
      <c r="DG134" t="str">
        <v>3.3</v>
      </c>
      <c r="DH134">
        <v>0</v>
      </c>
      <c r="DI134" t="str">
        <v>Atividade</v>
      </c>
      <c r="DJ134">
        <v>0</v>
      </c>
      <c r="DK134">
        <v>0</v>
      </c>
      <c r="DL134" t="str">
        <v>Início</v>
      </c>
      <c r="DM134">
        <v>0</v>
      </c>
      <c r="DN134">
        <v>0</v>
      </c>
      <c r="DO134" t="str">
        <v>Fim</v>
      </c>
      <c r="DP134">
        <v>0</v>
      </c>
      <c r="DQ134">
        <v>0</v>
      </c>
      <c r="DR134" t="str">
        <v>3.3.3</v>
      </c>
      <c r="DS134">
        <v>0</v>
      </c>
      <c r="DT134">
        <v>0</v>
      </c>
      <c r="DU134" t="str">
        <v>SubAtividade</v>
      </c>
      <c r="DV134">
        <v>0</v>
      </c>
      <c r="DW134">
        <v>0</v>
      </c>
      <c r="DX134">
        <v>0</v>
      </c>
      <c r="DY134">
        <v>0</v>
      </c>
      <c r="DZ134">
        <v>0</v>
      </c>
      <c r="EA134" t="str">
        <v>Despesa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 t="str">
        <v>Categoria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0</v>
      </c>
      <c r="EP134" t="str">
        <v>Subcategoria</v>
      </c>
      <c r="EQ134">
        <v>0</v>
      </c>
      <c r="ER134">
        <v>0</v>
      </c>
      <c r="ES134">
        <v>0</v>
      </c>
      <c r="ET134">
        <v>0</v>
      </c>
      <c r="EU134" t="str">
        <v>Fonte*</v>
      </c>
      <c r="EV134">
        <v>0</v>
      </c>
      <c r="EW134">
        <v>0</v>
      </c>
      <c r="EX134">
        <v>0</v>
      </c>
      <c r="EY134" t="str">
        <v>Unid</v>
      </c>
      <c r="EZ134">
        <v>0</v>
      </c>
      <c r="FA134" t="str">
        <v>Valor 
Unit</v>
      </c>
      <c r="FB134">
        <v>0</v>
      </c>
      <c r="FC134">
        <v>0</v>
      </c>
      <c r="FD134" t="str">
        <v>Qtde</v>
      </c>
      <c r="FE134">
        <v>0</v>
      </c>
      <c r="FF134">
        <v>0</v>
      </c>
      <c r="FH134" t="str">
        <v>Esportes, corpo e movimento</v>
      </c>
      <c r="FI134" t="str">
        <v>4.2</v>
      </c>
      <c r="FJ134">
        <v>0</v>
      </c>
      <c r="FK134" t="str">
        <v>Atividade</v>
      </c>
      <c r="FL134">
        <v>0</v>
      </c>
      <c r="FM134">
        <v>0</v>
      </c>
      <c r="FN134" t="str">
        <v>Início</v>
      </c>
      <c r="FO134">
        <v>0</v>
      </c>
      <c r="FP134">
        <v>0</v>
      </c>
      <c r="FQ134" t="str">
        <v>Fim</v>
      </c>
      <c r="FR134">
        <v>0</v>
      </c>
      <c r="FS134">
        <v>0</v>
      </c>
      <c r="FT134" t="str">
        <v>4.2.3</v>
      </c>
      <c r="FU134">
        <v>0</v>
      </c>
      <c r="FV134">
        <v>0</v>
      </c>
      <c r="FW134" t="str">
        <v>SubAtividade</v>
      </c>
      <c r="FX134">
        <v>0</v>
      </c>
      <c r="FY134">
        <v>0</v>
      </c>
      <c r="FZ134">
        <v>0</v>
      </c>
      <c r="GA134">
        <v>0</v>
      </c>
      <c r="GB134">
        <v>0</v>
      </c>
      <c r="GC134" t="str">
        <v>Despesa</v>
      </c>
      <c r="GD134">
        <v>0</v>
      </c>
      <c r="GE134">
        <v>0</v>
      </c>
      <c r="GF134">
        <v>0</v>
      </c>
      <c r="GG134">
        <v>0</v>
      </c>
      <c r="GH134">
        <v>0</v>
      </c>
      <c r="GI134">
        <v>0</v>
      </c>
      <c r="GJ134" t="str">
        <v>Categoria</v>
      </c>
      <c r="GK134">
        <v>0</v>
      </c>
      <c r="GL134">
        <v>0</v>
      </c>
      <c r="GM134">
        <v>0</v>
      </c>
      <c r="GN134">
        <v>0</v>
      </c>
      <c r="GO134">
        <v>0</v>
      </c>
      <c r="GP134">
        <v>0</v>
      </c>
      <c r="GQ134">
        <v>0</v>
      </c>
      <c r="GR134" t="str">
        <v>Subcategoria</v>
      </c>
      <c r="GS134">
        <v>0</v>
      </c>
      <c r="GT134">
        <v>0</v>
      </c>
      <c r="GU134">
        <v>0</v>
      </c>
      <c r="GV134">
        <v>0</v>
      </c>
      <c r="GW134" t="str">
        <v>Fonte*</v>
      </c>
      <c r="GX134">
        <v>0</v>
      </c>
      <c r="GY134">
        <v>0</v>
      </c>
      <c r="GZ134">
        <v>0</v>
      </c>
      <c r="HA134" t="str">
        <v>Unid</v>
      </c>
      <c r="HB134">
        <v>0</v>
      </c>
      <c r="HC134" t="str">
        <v>Valor 
Unit</v>
      </c>
      <c r="HD134">
        <v>0</v>
      </c>
      <c r="HE134">
        <v>0</v>
      </c>
      <c r="HF134" t="str">
        <v>Qtde</v>
      </c>
      <c r="HG134">
        <v>0</v>
      </c>
      <c r="HH134">
        <v>0</v>
      </c>
    </row>
    <row r="135" spans="1:216" x14ac:dyDescent="0.25">
      <c r="A135">
        <v>32</v>
      </c>
      <c r="B135" t="str">
        <f>'04.04_PLANO DE TRABALHO'!$EA$7</f>
        <v>Território e Parcerias</v>
      </c>
      <c r="C135" t="str">
        <f>IF('04.04_PLANO DE TRABALHO'!DM41="",C134,'04.04_PLANO DE TRABALHO'!DM41)</f>
        <v>3.2</v>
      </c>
      <c r="D135">
        <f>IF('04.04_PLANO DE TRABALHO'!DN41="",D134,'04.04_PLANO DE TRABALHO'!DN41)</f>
        <v>0</v>
      </c>
      <c r="E135" t="str">
        <f>IF(OR('04.04_PLANO DE TRABALHO'!DO41="",'04.04_PLANO DE TRABALHO'!DO41="Realizado",'04.04_PLANO DE TRABALHO'!DO41="Planejado"),E134,'04.04_PLANO DE TRABALHO'!DO41)</f>
        <v>Atividade</v>
      </c>
      <c r="F135">
        <f>IF('04.04_PLANO DE TRABALHO'!DP41="",F134,'04.04_PLANO DE TRABALHO'!DP41)</f>
        <v>0</v>
      </c>
      <c r="G135">
        <f>IF('04.04_PLANO DE TRABALHO'!DQ41="",G134,'04.04_PLANO DE TRABALHO'!DQ41)</f>
        <v>0</v>
      </c>
      <c r="H135" t="str">
        <f>IF('04.04_PLANO DE TRABALHO'!DR41="",H134,'04.04_PLANO DE TRABALHO'!DR41)</f>
        <v>Início</v>
      </c>
      <c r="I135">
        <f>IF('04.04_PLANO DE TRABALHO'!DS41="",I134,'04.04_PLANO DE TRABALHO'!DS41)</f>
        <v>0</v>
      </c>
      <c r="J135">
        <f>IF('04.04_PLANO DE TRABALHO'!DT41="",J134,'04.04_PLANO DE TRABALHO'!DT41)</f>
        <v>0</v>
      </c>
      <c r="K135" t="str">
        <f>IF('04.04_PLANO DE TRABALHO'!DU41="",K134,'04.04_PLANO DE TRABALHO'!DU41)</f>
        <v>Fim</v>
      </c>
      <c r="L135">
        <f>IF('04.04_PLANO DE TRABALHO'!DV41="",L134,'04.04_PLANO DE TRABALHO'!DV41)</f>
        <v>0</v>
      </c>
      <c r="M135">
        <f>IF('04.04_PLANO DE TRABALHO'!DW41="",M134,'04.04_PLANO DE TRABALHO'!DW41)</f>
        <v>0</v>
      </c>
      <c r="N135" t="str">
        <f>IF('04.04_PLANO DE TRABALHO'!DX41="",N134,'04.04_PLANO DE TRABALHO'!DX41)</f>
        <v>3.2.3</v>
      </c>
      <c r="O135">
        <f>IF('04.04_PLANO DE TRABALHO'!DY41="",O134,'04.04_PLANO DE TRABALHO'!DY41)</f>
        <v>0</v>
      </c>
      <c r="P135">
        <f>IF('04.04_PLANO DE TRABALHO'!DZ41="",P134,'04.04_PLANO DE TRABALHO'!DZ41)</f>
        <v>0</v>
      </c>
      <c r="Q135" t="str">
        <f>IF('04.04_PLANO DE TRABALHO'!EA41="",Q134,'04.04_PLANO DE TRABALHO'!EA41)</f>
        <v>SubAtividade</v>
      </c>
      <c r="R135">
        <f>IF('04.04_PLANO DE TRABALHO'!EB41="",R134,'04.04_PLANO DE TRABALHO'!EB41)</f>
        <v>0</v>
      </c>
      <c r="S135">
        <f>IF('04.04_PLANO DE TRABALHO'!EC41="",S134,'04.04_PLANO DE TRABALHO'!EC41)</f>
        <v>0</v>
      </c>
      <c r="T135">
        <f>IF('04.04_PLANO DE TRABALHO'!ED41="",T134,'04.04_PLANO DE TRABALHO'!ED41)</f>
        <v>0</v>
      </c>
      <c r="U135">
        <f>IF('04.04_PLANO DE TRABALHO'!EE41="",U134,'04.04_PLANO DE TRABALHO'!EE41)</f>
        <v>0</v>
      </c>
      <c r="V135">
        <f>IF('04.04_PLANO DE TRABALHO'!EF41="",V134,'04.04_PLANO DE TRABALHO'!EF41)</f>
        <v>0</v>
      </c>
      <c r="W135" t="str">
        <f>IF('04.04_PLANO DE TRABALHO'!EG41="",W134,'04.04_PLANO DE TRABALHO'!EG41)</f>
        <v>Despesa</v>
      </c>
      <c r="X135">
        <f>IF('04.04_PLANO DE TRABALHO'!EH41="",X134,'04.04_PLANO DE TRABALHO'!EH41)</f>
        <v>0</v>
      </c>
      <c r="Y135">
        <f>IF('04.04_PLANO DE TRABALHO'!EI41="",Y134,'04.04_PLANO DE TRABALHO'!EI41)</f>
        <v>0</v>
      </c>
      <c r="Z135">
        <f>IF('04.04_PLANO DE TRABALHO'!EJ41="",Z134,'04.04_PLANO DE TRABALHO'!EJ41)</f>
        <v>0</v>
      </c>
      <c r="AA135">
        <f>IF('04.04_PLANO DE TRABALHO'!EK41="",AA134,'04.04_PLANO DE TRABALHO'!EK41)</f>
        <v>0</v>
      </c>
      <c r="AB135">
        <f>IF('04.04_PLANO DE TRABALHO'!EL41="",AB134,'04.04_PLANO DE TRABALHO'!EL41)</f>
        <v>0</v>
      </c>
      <c r="AC135">
        <f>IF('04.04_PLANO DE TRABALHO'!EM41="",AC134,'04.04_PLANO DE TRABALHO'!EM41)</f>
        <v>0</v>
      </c>
      <c r="AD135" t="str">
        <f>IF('04.04_PLANO DE TRABALHO'!EN41="",AD134,'04.04_PLANO DE TRABALHO'!EN41)</f>
        <v>Categoria</v>
      </c>
      <c r="AE135">
        <f>IF('04.04_PLANO DE TRABALHO'!EO41="",AE134,'04.04_PLANO DE TRABALHO'!EO41)</f>
        <v>0</v>
      </c>
      <c r="AF135">
        <f>IF('04.04_PLANO DE TRABALHO'!EP41="",AF134,'04.04_PLANO DE TRABALHO'!EP41)</f>
        <v>0</v>
      </c>
      <c r="AG135">
        <f>IF('04.04_PLANO DE TRABALHO'!EQ41="",AG134,'04.04_PLANO DE TRABALHO'!EQ41)</f>
        <v>0</v>
      </c>
      <c r="AH135">
        <f>IF('04.04_PLANO DE TRABALHO'!ER41="",AH134,'04.04_PLANO DE TRABALHO'!ER41)</f>
        <v>0</v>
      </c>
      <c r="AI135">
        <f>IF('04.04_PLANO DE TRABALHO'!ES41="",AI134,'04.04_PLANO DE TRABALHO'!ES41)</f>
        <v>0</v>
      </c>
      <c r="AJ135">
        <f>IF('04.04_PLANO DE TRABALHO'!ET41="",AJ134,'04.04_PLANO DE TRABALHO'!ET41)</f>
        <v>0</v>
      </c>
      <c r="AK135">
        <f>IF('04.04_PLANO DE TRABALHO'!EU41="",AK134,'04.04_PLANO DE TRABALHO'!EU41)</f>
        <v>0</v>
      </c>
      <c r="AL135" t="str">
        <f>IF('04.04_PLANO DE TRABALHO'!EV41="",AL134,'04.04_PLANO DE TRABALHO'!EV41)</f>
        <v>Subcategoria</v>
      </c>
      <c r="AM135">
        <f>IF('04.04_PLANO DE TRABALHO'!EW41="",AM134,'04.04_PLANO DE TRABALHO'!EW41)</f>
        <v>0</v>
      </c>
      <c r="AN135">
        <f>IF('04.04_PLANO DE TRABALHO'!EX41="",AN134,'04.04_PLANO DE TRABALHO'!EX41)</f>
        <v>0</v>
      </c>
      <c r="AO135">
        <f>IF('04.04_PLANO DE TRABALHO'!EY41="",AO134,'04.04_PLANO DE TRABALHO'!EY41)</f>
        <v>0</v>
      </c>
      <c r="AP135">
        <f>IF('04.04_PLANO DE TRABALHO'!EZ41="",AP134,'04.04_PLANO DE TRABALHO'!EZ41)</f>
        <v>0</v>
      </c>
      <c r="AQ135" t="str">
        <f>IF('04.04_PLANO DE TRABALHO'!FA41="",AQ134,'04.04_PLANO DE TRABALHO'!FA41)</f>
        <v>Fonte*</v>
      </c>
      <c r="AR135">
        <f>IF('04.04_PLANO DE TRABALHO'!FB41="",AR134,'04.04_PLANO DE TRABALHO'!FB41)</f>
        <v>0</v>
      </c>
      <c r="AS135">
        <f>IF('04.04_PLANO DE TRABALHO'!FC41="",AS134,'04.04_PLANO DE TRABALHO'!FC41)</f>
        <v>0</v>
      </c>
      <c r="AT135">
        <f>IF('04.04_PLANO DE TRABALHO'!FD41="",AT134,'04.04_PLANO DE TRABALHO'!FD41)</f>
        <v>0</v>
      </c>
      <c r="AU135" t="str">
        <f>IF('04.04_PLANO DE TRABALHO'!FE41="",AU134,'04.04_PLANO DE TRABALHO'!FE41)</f>
        <v>Unid</v>
      </c>
      <c r="AV135">
        <f>IF('04.04_PLANO DE TRABALHO'!FF41="",AV134,'04.04_PLANO DE TRABALHO'!FF41)</f>
        <v>0</v>
      </c>
      <c r="AW135" t="str">
        <f>IF('04.04_PLANO DE TRABALHO'!FG41="",AW134,'04.04_PLANO DE TRABALHO'!FG41)</f>
        <v>Valor 
Unit</v>
      </c>
      <c r="AX135">
        <f>IF('04.04_PLANO DE TRABALHO'!FH41="",AX134,'04.04_PLANO DE TRABALHO'!FH41)</f>
        <v>0</v>
      </c>
      <c r="AY135">
        <f>IF('04.04_PLANO DE TRABALHO'!FI41="",AY134,'04.04_PLANO DE TRABALHO'!FI41)</f>
        <v>0</v>
      </c>
      <c r="AZ135" t="str">
        <f>IF('04.04_PLANO DE TRABALHO'!FJ41="",AZ134,'04.04_PLANO DE TRABALHO'!FJ41)</f>
        <v>Qtde</v>
      </c>
      <c r="BA135">
        <f>IF('04.04_PLANO DE TRABALHO'!FK41="",BA134,'04.04_PLANO DE TRABALHO'!FK41)</f>
        <v>0</v>
      </c>
      <c r="BB135">
        <f>IF('04.04_PLANO DE TRABALHO'!FL41="",BB134,'04.04_PLANO DE TRABALHO'!FL41)</f>
        <v>0</v>
      </c>
      <c r="BD135" t="str">
        <v>Território e Parcerias</v>
      </c>
      <c r="BE135" t="str">
        <v>3.3</v>
      </c>
      <c r="BF135">
        <v>0</v>
      </c>
      <c r="BG135" t="str">
        <v>Atividade</v>
      </c>
      <c r="BH135">
        <v>0</v>
      </c>
      <c r="BI135">
        <v>0</v>
      </c>
      <c r="BJ135" t="str">
        <v>Início</v>
      </c>
      <c r="BK135">
        <v>0</v>
      </c>
      <c r="BL135">
        <v>0</v>
      </c>
      <c r="BM135" t="str">
        <v>Fim</v>
      </c>
      <c r="BN135">
        <v>0</v>
      </c>
      <c r="BO135">
        <v>0</v>
      </c>
      <c r="BP135" t="str">
        <v>3.3.2</v>
      </c>
      <c r="BQ135">
        <v>0</v>
      </c>
      <c r="BR135">
        <v>0</v>
      </c>
      <c r="BS135" t="str">
        <v>SubAtividade</v>
      </c>
      <c r="BT135">
        <v>0</v>
      </c>
      <c r="BU135">
        <v>0</v>
      </c>
      <c r="BV135">
        <v>0</v>
      </c>
      <c r="BW135">
        <v>0</v>
      </c>
      <c r="BX135">
        <v>0</v>
      </c>
      <c r="BY135" t="str">
        <v>Despesa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 t="str">
        <v>Categoria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 t="str">
        <v>Subcategoria</v>
      </c>
      <c r="CO135">
        <v>0</v>
      </c>
      <c r="CP135">
        <v>0</v>
      </c>
      <c r="CQ135">
        <v>0</v>
      </c>
      <c r="CR135">
        <v>0</v>
      </c>
      <c r="CS135" t="str">
        <v>Fonte*</v>
      </c>
      <c r="CT135">
        <v>0</v>
      </c>
      <c r="CU135">
        <v>0</v>
      </c>
      <c r="CV135">
        <v>0</v>
      </c>
      <c r="CW135" t="str">
        <v>Unid</v>
      </c>
      <c r="CX135">
        <v>0</v>
      </c>
      <c r="CY135" t="str">
        <v>Valor 
Unit</v>
      </c>
      <c r="CZ135">
        <v>0</v>
      </c>
      <c r="DA135">
        <v>0</v>
      </c>
      <c r="DB135" t="str">
        <v>Qtde</v>
      </c>
      <c r="DC135">
        <v>0</v>
      </c>
      <c r="DD135">
        <v>0</v>
      </c>
      <c r="DF135" t="str">
        <v>Território e Parcerias</v>
      </c>
      <c r="DG135" t="str">
        <v>3.3</v>
      </c>
      <c r="DH135">
        <v>0</v>
      </c>
      <c r="DI135" t="str">
        <v>Atividade</v>
      </c>
      <c r="DJ135">
        <v>0</v>
      </c>
      <c r="DK135">
        <v>0</v>
      </c>
      <c r="DL135" t="str">
        <v>Início</v>
      </c>
      <c r="DM135">
        <v>0</v>
      </c>
      <c r="DN135">
        <v>0</v>
      </c>
      <c r="DO135" t="str">
        <v>Fim</v>
      </c>
      <c r="DP135">
        <v>0</v>
      </c>
      <c r="DQ135">
        <v>0</v>
      </c>
      <c r="DR135" t="str">
        <v>3.3.3</v>
      </c>
      <c r="DS135">
        <v>0</v>
      </c>
      <c r="DT135">
        <v>0</v>
      </c>
      <c r="DU135" t="str">
        <v>SubAtividade</v>
      </c>
      <c r="DV135">
        <v>0</v>
      </c>
      <c r="DW135">
        <v>0</v>
      </c>
      <c r="DX135">
        <v>0</v>
      </c>
      <c r="DY135">
        <v>0</v>
      </c>
      <c r="DZ135">
        <v>0</v>
      </c>
      <c r="EA135" t="str">
        <v>Despesa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 t="str">
        <v>Categoria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 t="str">
        <v>Subcategoria</v>
      </c>
      <c r="EQ135">
        <v>0</v>
      </c>
      <c r="ER135">
        <v>0</v>
      </c>
      <c r="ES135">
        <v>0</v>
      </c>
      <c r="ET135">
        <v>0</v>
      </c>
      <c r="EU135" t="str">
        <v>Fonte*</v>
      </c>
      <c r="EV135">
        <v>0</v>
      </c>
      <c r="EW135">
        <v>0</v>
      </c>
      <c r="EX135">
        <v>0</v>
      </c>
      <c r="EY135" t="str">
        <v>Unid</v>
      </c>
      <c r="EZ135">
        <v>0</v>
      </c>
      <c r="FA135" t="str">
        <v>Valor 
Unit</v>
      </c>
      <c r="FB135">
        <v>0</v>
      </c>
      <c r="FC135">
        <v>0</v>
      </c>
      <c r="FD135" t="str">
        <v>Qtde</v>
      </c>
      <c r="FE135">
        <v>0</v>
      </c>
      <c r="FF135">
        <v>0</v>
      </c>
      <c r="FH135" t="str">
        <v>Esportes, corpo e movimento</v>
      </c>
      <c r="FI135" t="str">
        <v>4.2</v>
      </c>
      <c r="FJ135">
        <v>0</v>
      </c>
      <c r="FK135" t="str">
        <v>Atividade</v>
      </c>
      <c r="FL135">
        <v>0</v>
      </c>
      <c r="FM135">
        <v>0</v>
      </c>
      <c r="FN135" t="str">
        <v>Início</v>
      </c>
      <c r="FO135">
        <v>0</v>
      </c>
      <c r="FP135">
        <v>0</v>
      </c>
      <c r="FQ135" t="str">
        <v>Fim</v>
      </c>
      <c r="FR135">
        <v>0</v>
      </c>
      <c r="FS135">
        <v>0</v>
      </c>
      <c r="FT135" t="str">
        <v>4.2.3</v>
      </c>
      <c r="FU135">
        <v>0</v>
      </c>
      <c r="FV135">
        <v>0</v>
      </c>
      <c r="FW135" t="str">
        <v>SubAtividade</v>
      </c>
      <c r="FX135">
        <v>0</v>
      </c>
      <c r="FY135">
        <v>0</v>
      </c>
      <c r="FZ135">
        <v>0</v>
      </c>
      <c r="GA135">
        <v>0</v>
      </c>
      <c r="GB135">
        <v>0</v>
      </c>
      <c r="GC135" t="str">
        <v>Despesa</v>
      </c>
      <c r="GD135">
        <v>0</v>
      </c>
      <c r="GE135">
        <v>0</v>
      </c>
      <c r="GF135">
        <v>0</v>
      </c>
      <c r="GG135">
        <v>0</v>
      </c>
      <c r="GH135">
        <v>0</v>
      </c>
      <c r="GI135">
        <v>0</v>
      </c>
      <c r="GJ135" t="str">
        <v>Categoria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 t="str">
        <v>Subcategoria</v>
      </c>
      <c r="GS135">
        <v>0</v>
      </c>
      <c r="GT135">
        <v>0</v>
      </c>
      <c r="GU135">
        <v>0</v>
      </c>
      <c r="GV135">
        <v>0</v>
      </c>
      <c r="GW135" t="str">
        <v>Fonte*</v>
      </c>
      <c r="GX135">
        <v>0</v>
      </c>
      <c r="GY135">
        <v>0</v>
      </c>
      <c r="GZ135">
        <v>0</v>
      </c>
      <c r="HA135" t="str">
        <v>Unid</v>
      </c>
      <c r="HB135">
        <v>0</v>
      </c>
      <c r="HC135" t="str">
        <v>Valor 
Unit</v>
      </c>
      <c r="HD135">
        <v>0</v>
      </c>
      <c r="HE135">
        <v>0</v>
      </c>
      <c r="HF135" t="str">
        <v>Qtde</v>
      </c>
      <c r="HG135">
        <v>0</v>
      </c>
      <c r="HH135">
        <v>0</v>
      </c>
    </row>
    <row r="136" spans="1:216" x14ac:dyDescent="0.25">
      <c r="A136">
        <v>33</v>
      </c>
      <c r="B136" t="str">
        <f>'04.04_PLANO DE TRABALHO'!$EA$7</f>
        <v>Território e Parcerias</v>
      </c>
      <c r="C136" t="str">
        <f>IF('04.04_PLANO DE TRABALHO'!DM42="",C135,'04.04_PLANO DE TRABALHO'!DM42)</f>
        <v>3.2</v>
      </c>
      <c r="D136">
        <f>IF('04.04_PLANO DE TRABALHO'!DN42="",D135,'04.04_PLANO DE TRABALHO'!DN42)</f>
        <v>0</v>
      </c>
      <c r="E136" t="str">
        <f>IF(OR('04.04_PLANO DE TRABALHO'!DO42="",'04.04_PLANO DE TRABALHO'!DO42="Realizado",'04.04_PLANO DE TRABALHO'!DO42="Planejado"),E135,'04.04_PLANO DE TRABALHO'!DO42)</f>
        <v>Atividade</v>
      </c>
      <c r="F136">
        <f>IF('04.04_PLANO DE TRABALHO'!DP42="",F135,'04.04_PLANO DE TRABALHO'!DP42)</f>
        <v>0</v>
      </c>
      <c r="G136">
        <f>IF('04.04_PLANO DE TRABALHO'!DQ42="",G135,'04.04_PLANO DE TRABALHO'!DQ42)</f>
        <v>0</v>
      </c>
      <c r="H136" t="str">
        <f>IF('04.04_PLANO DE TRABALHO'!DR42="",H135,'04.04_PLANO DE TRABALHO'!DR42)</f>
        <v>Início</v>
      </c>
      <c r="I136">
        <f>IF('04.04_PLANO DE TRABALHO'!DS42="",I135,'04.04_PLANO DE TRABALHO'!DS42)</f>
        <v>0</v>
      </c>
      <c r="J136">
        <f>IF('04.04_PLANO DE TRABALHO'!DT42="",J135,'04.04_PLANO DE TRABALHO'!DT42)</f>
        <v>0</v>
      </c>
      <c r="K136" t="str">
        <f>IF('04.04_PLANO DE TRABALHO'!DU42="",K135,'04.04_PLANO DE TRABALHO'!DU42)</f>
        <v>Fim</v>
      </c>
      <c r="L136">
        <f>IF('04.04_PLANO DE TRABALHO'!DV42="",L135,'04.04_PLANO DE TRABALHO'!DV42)</f>
        <v>0</v>
      </c>
      <c r="M136">
        <f>IF('04.04_PLANO DE TRABALHO'!DW42="",M135,'04.04_PLANO DE TRABALHO'!DW42)</f>
        <v>0</v>
      </c>
      <c r="N136" t="str">
        <f>IF('04.04_PLANO DE TRABALHO'!DX42="",N135,'04.04_PLANO DE TRABALHO'!DX42)</f>
        <v>Total da SubAtividade:</v>
      </c>
      <c r="O136">
        <f>IF('04.04_PLANO DE TRABALHO'!DY42="",O135,'04.04_PLANO DE TRABALHO'!DY42)</f>
        <v>0</v>
      </c>
      <c r="P136">
        <f>IF('04.04_PLANO DE TRABALHO'!DZ42="",P135,'04.04_PLANO DE TRABALHO'!DZ42)</f>
        <v>0</v>
      </c>
      <c r="Q136" t="str">
        <f>IF('04.04_PLANO DE TRABALHO'!EA42="",Q135,'04.04_PLANO DE TRABALHO'!EA42)</f>
        <v>SubAtividade</v>
      </c>
      <c r="R136">
        <f>IF('04.04_PLANO DE TRABALHO'!EB42="",R135,'04.04_PLANO DE TRABALHO'!EB42)</f>
        <v>0</v>
      </c>
      <c r="S136">
        <f>IF('04.04_PLANO DE TRABALHO'!EC42="",S135,'04.04_PLANO DE TRABALHO'!EC42)</f>
        <v>0</v>
      </c>
      <c r="T136">
        <f>IF('04.04_PLANO DE TRABALHO'!ED42="",T135,'04.04_PLANO DE TRABALHO'!ED42)</f>
        <v>0</v>
      </c>
      <c r="U136">
        <f>IF('04.04_PLANO DE TRABALHO'!EE42="",U135,'04.04_PLANO DE TRABALHO'!EE42)</f>
        <v>0</v>
      </c>
      <c r="V136">
        <f>IF('04.04_PLANO DE TRABALHO'!EF42="",V135,'04.04_PLANO DE TRABALHO'!EF42)</f>
        <v>0</v>
      </c>
      <c r="W136" t="str">
        <f>IF('04.04_PLANO DE TRABALHO'!EG42="",W135,'04.04_PLANO DE TRABALHO'!EG42)</f>
        <v>Despesa</v>
      </c>
      <c r="X136">
        <f>IF('04.04_PLANO DE TRABALHO'!EH42="",X135,'04.04_PLANO DE TRABALHO'!EH42)</f>
        <v>0</v>
      </c>
      <c r="Y136">
        <f>IF('04.04_PLANO DE TRABALHO'!EI42="",Y135,'04.04_PLANO DE TRABALHO'!EI42)</f>
        <v>0</v>
      </c>
      <c r="Z136">
        <f>IF('04.04_PLANO DE TRABALHO'!EJ42="",Z135,'04.04_PLANO DE TRABALHO'!EJ42)</f>
        <v>0</v>
      </c>
      <c r="AA136">
        <f>IF('04.04_PLANO DE TRABALHO'!EK42="",AA135,'04.04_PLANO DE TRABALHO'!EK42)</f>
        <v>0</v>
      </c>
      <c r="AB136">
        <f>IF('04.04_PLANO DE TRABALHO'!EL42="",AB135,'04.04_PLANO DE TRABALHO'!EL42)</f>
        <v>0</v>
      </c>
      <c r="AC136">
        <f>IF('04.04_PLANO DE TRABALHO'!EM42="",AC135,'04.04_PLANO DE TRABALHO'!EM42)</f>
        <v>0</v>
      </c>
      <c r="AD136" t="str">
        <f>IF('04.04_PLANO DE TRABALHO'!EN42="",AD135,'04.04_PLANO DE TRABALHO'!EN42)</f>
        <v>Categoria</v>
      </c>
      <c r="AE136">
        <f>IF('04.04_PLANO DE TRABALHO'!EO42="",AE135,'04.04_PLANO DE TRABALHO'!EO42)</f>
        <v>0</v>
      </c>
      <c r="AF136">
        <f>IF('04.04_PLANO DE TRABALHO'!EP42="",AF135,'04.04_PLANO DE TRABALHO'!EP42)</f>
        <v>0</v>
      </c>
      <c r="AG136">
        <f>IF('04.04_PLANO DE TRABALHO'!EQ42="",AG135,'04.04_PLANO DE TRABALHO'!EQ42)</f>
        <v>0</v>
      </c>
      <c r="AH136">
        <f>IF('04.04_PLANO DE TRABALHO'!ER42="",AH135,'04.04_PLANO DE TRABALHO'!ER42)</f>
        <v>0</v>
      </c>
      <c r="AI136">
        <f>IF('04.04_PLANO DE TRABALHO'!ES42="",AI135,'04.04_PLANO DE TRABALHO'!ES42)</f>
        <v>0</v>
      </c>
      <c r="AJ136">
        <f>IF('04.04_PLANO DE TRABALHO'!ET42="",AJ135,'04.04_PLANO DE TRABALHO'!ET42)</f>
        <v>0</v>
      </c>
      <c r="AK136">
        <f>IF('04.04_PLANO DE TRABALHO'!EU42="",AK135,'04.04_PLANO DE TRABALHO'!EU42)</f>
        <v>0</v>
      </c>
      <c r="AL136" t="str">
        <f>IF('04.04_PLANO DE TRABALHO'!EV42="",AL135,'04.04_PLANO DE TRABALHO'!EV42)</f>
        <v>Subcategoria</v>
      </c>
      <c r="AM136">
        <f>IF('04.04_PLANO DE TRABALHO'!EW42="",AM135,'04.04_PLANO DE TRABALHO'!EW42)</f>
        <v>0</v>
      </c>
      <c r="AN136">
        <f>IF('04.04_PLANO DE TRABALHO'!EX42="",AN135,'04.04_PLANO DE TRABALHO'!EX42)</f>
        <v>0</v>
      </c>
      <c r="AO136">
        <f>IF('04.04_PLANO DE TRABALHO'!EY42="",AO135,'04.04_PLANO DE TRABALHO'!EY42)</f>
        <v>0</v>
      </c>
      <c r="AP136">
        <f>IF('04.04_PLANO DE TRABALHO'!EZ42="",AP135,'04.04_PLANO DE TRABALHO'!EZ42)</f>
        <v>0</v>
      </c>
      <c r="AQ136" t="str">
        <f>IF('04.04_PLANO DE TRABALHO'!FA42="",AQ135,'04.04_PLANO DE TRABALHO'!FA42)</f>
        <v>Fonte*</v>
      </c>
      <c r="AR136">
        <f>IF('04.04_PLANO DE TRABALHO'!FB42="",AR135,'04.04_PLANO DE TRABALHO'!FB42)</f>
        <v>0</v>
      </c>
      <c r="AS136">
        <f>IF('04.04_PLANO DE TRABALHO'!FC42="",AS135,'04.04_PLANO DE TRABALHO'!FC42)</f>
        <v>0</v>
      </c>
      <c r="AT136">
        <f>IF('04.04_PLANO DE TRABALHO'!FD42="",AT135,'04.04_PLANO DE TRABALHO'!FD42)</f>
        <v>0</v>
      </c>
      <c r="AU136" t="str">
        <f>IF('04.04_PLANO DE TRABALHO'!FE42="",AU135,'04.04_PLANO DE TRABALHO'!FE42)</f>
        <v>Unid</v>
      </c>
      <c r="AV136">
        <f>IF('04.04_PLANO DE TRABALHO'!FF42="",AV135,'04.04_PLANO DE TRABALHO'!FF42)</f>
        <v>0</v>
      </c>
      <c r="AW136" t="str">
        <f>IF('04.04_PLANO DE TRABALHO'!FG42="",AW135,'04.04_PLANO DE TRABALHO'!FG42)</f>
        <v>Valor 
Unit</v>
      </c>
      <c r="AX136">
        <f>IF('04.04_PLANO DE TRABALHO'!FH42="",AX135,'04.04_PLANO DE TRABALHO'!FH42)</f>
        <v>0</v>
      </c>
      <c r="AY136">
        <f>IF('04.04_PLANO DE TRABALHO'!FI42="",AY135,'04.04_PLANO DE TRABALHO'!FI42)</f>
        <v>0</v>
      </c>
      <c r="AZ136" t="str">
        <f>IF('04.04_PLANO DE TRABALHO'!FJ42="",AZ135,'04.04_PLANO DE TRABALHO'!FJ42)</f>
        <v>Qtde</v>
      </c>
      <c r="BA136">
        <f>IF('04.04_PLANO DE TRABALHO'!FK42="",BA135,'04.04_PLANO DE TRABALHO'!FK42)</f>
        <v>0</v>
      </c>
      <c r="BB136">
        <f>IF('04.04_PLANO DE TRABALHO'!FL42="",BB135,'04.04_PLANO DE TRABALHO'!FL42)</f>
        <v>0</v>
      </c>
      <c r="BD136" t="str">
        <v>Território e Parcerias</v>
      </c>
      <c r="BE136" t="str">
        <v>3.3</v>
      </c>
      <c r="BF136">
        <v>0</v>
      </c>
      <c r="BG136" t="str">
        <v>Atividade</v>
      </c>
      <c r="BH136">
        <v>0</v>
      </c>
      <c r="BI136">
        <v>0</v>
      </c>
      <c r="BJ136" t="str">
        <v>Início</v>
      </c>
      <c r="BK136">
        <v>0</v>
      </c>
      <c r="BL136">
        <v>0</v>
      </c>
      <c r="BM136" t="str">
        <v>Fim</v>
      </c>
      <c r="BN136">
        <v>0</v>
      </c>
      <c r="BO136">
        <v>0</v>
      </c>
      <c r="BP136" t="str">
        <v>3.3.2</v>
      </c>
      <c r="BQ136">
        <v>0</v>
      </c>
      <c r="BR136">
        <v>0</v>
      </c>
      <c r="BS136" t="str">
        <v>SubAtividade</v>
      </c>
      <c r="BT136">
        <v>0</v>
      </c>
      <c r="BU136">
        <v>0</v>
      </c>
      <c r="BV136">
        <v>0</v>
      </c>
      <c r="BW136">
        <v>0</v>
      </c>
      <c r="BX136">
        <v>0</v>
      </c>
      <c r="BY136" t="str">
        <v>Despesa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 t="str">
        <v>Categoria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 t="str">
        <v>Subcategoria</v>
      </c>
      <c r="CO136">
        <v>0</v>
      </c>
      <c r="CP136">
        <v>0</v>
      </c>
      <c r="CQ136">
        <v>0</v>
      </c>
      <c r="CR136">
        <v>0</v>
      </c>
      <c r="CS136" t="str">
        <v>Fonte*</v>
      </c>
      <c r="CT136">
        <v>0</v>
      </c>
      <c r="CU136">
        <v>0</v>
      </c>
      <c r="CV136">
        <v>0</v>
      </c>
      <c r="CW136" t="str">
        <v>Unid</v>
      </c>
      <c r="CX136">
        <v>0</v>
      </c>
      <c r="CY136" t="str">
        <v>Valor 
Unit</v>
      </c>
      <c r="CZ136">
        <v>0</v>
      </c>
      <c r="DA136">
        <v>0</v>
      </c>
      <c r="DB136" t="str">
        <v>Qtde</v>
      </c>
      <c r="DC136">
        <v>0</v>
      </c>
      <c r="DD136">
        <v>0</v>
      </c>
      <c r="DF136" t="str">
        <v>Esportes, corpo e movimento</v>
      </c>
      <c r="DG136" t="str">
        <v>4.1</v>
      </c>
      <c r="DH136">
        <v>0</v>
      </c>
      <c r="DI136" t="str">
        <v>Atividade</v>
      </c>
      <c r="DJ136">
        <v>0</v>
      </c>
      <c r="DK136">
        <v>0</v>
      </c>
      <c r="DL136" t="str">
        <v>Início</v>
      </c>
      <c r="DM136">
        <v>0</v>
      </c>
      <c r="DN136">
        <v>0</v>
      </c>
      <c r="DO136" t="str">
        <v>Fim</v>
      </c>
      <c r="DP136">
        <v>0</v>
      </c>
      <c r="DQ136">
        <v>0</v>
      </c>
      <c r="DR136" t="str">
        <v>4.1.1</v>
      </c>
      <c r="DS136">
        <v>0</v>
      </c>
      <c r="DT136">
        <v>0</v>
      </c>
      <c r="DU136" t="str">
        <v>SubAtividade</v>
      </c>
      <c r="DV136">
        <v>0</v>
      </c>
      <c r="DW136">
        <v>0</v>
      </c>
      <c r="DX136">
        <v>0</v>
      </c>
      <c r="DY136">
        <v>0</v>
      </c>
      <c r="DZ136">
        <v>0</v>
      </c>
      <c r="EA136" t="str">
        <v>Despesa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 t="str">
        <v>Categoria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 t="str">
        <v>Subcategoria</v>
      </c>
      <c r="EQ136">
        <v>0</v>
      </c>
      <c r="ER136">
        <v>0</v>
      </c>
      <c r="ES136">
        <v>0</v>
      </c>
      <c r="ET136">
        <v>0</v>
      </c>
      <c r="EU136" t="str">
        <v>Fonte*</v>
      </c>
      <c r="EV136">
        <v>0</v>
      </c>
      <c r="EW136">
        <v>0</v>
      </c>
      <c r="EX136">
        <v>0</v>
      </c>
      <c r="EY136" t="str">
        <v>Unid</v>
      </c>
      <c r="EZ136">
        <v>0</v>
      </c>
      <c r="FA136" t="str">
        <v>Valor 
Unit</v>
      </c>
      <c r="FB136">
        <v>0</v>
      </c>
      <c r="FC136">
        <v>0</v>
      </c>
      <c r="FD136" t="str">
        <v>Qtde</v>
      </c>
      <c r="FE136">
        <v>0</v>
      </c>
      <c r="FF136">
        <v>0</v>
      </c>
      <c r="FH136" t="str">
        <v>Esportes, corpo e movimento</v>
      </c>
      <c r="FI136" t="str">
        <v>4.3</v>
      </c>
      <c r="FJ136">
        <v>0</v>
      </c>
      <c r="FK136" t="str">
        <v>Atividade</v>
      </c>
      <c r="FL136">
        <v>0</v>
      </c>
      <c r="FM136">
        <v>0</v>
      </c>
      <c r="FN136" t="str">
        <v>Início</v>
      </c>
      <c r="FO136">
        <v>0</v>
      </c>
      <c r="FP136">
        <v>0</v>
      </c>
      <c r="FQ136" t="str">
        <v>Fim</v>
      </c>
      <c r="FR136">
        <v>0</v>
      </c>
      <c r="FS136">
        <v>0</v>
      </c>
      <c r="FT136" t="str">
        <v>4.3.1</v>
      </c>
      <c r="FU136">
        <v>0</v>
      </c>
      <c r="FV136">
        <v>0</v>
      </c>
      <c r="FW136" t="str">
        <v>SubAtividade</v>
      </c>
      <c r="FX136">
        <v>0</v>
      </c>
      <c r="FY136">
        <v>0</v>
      </c>
      <c r="FZ136">
        <v>0</v>
      </c>
      <c r="GA136">
        <v>0</v>
      </c>
      <c r="GB136">
        <v>0</v>
      </c>
      <c r="GC136" t="str">
        <v>Despesa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 t="str">
        <v>Categoria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 t="str">
        <v>Subcategoria</v>
      </c>
      <c r="GS136">
        <v>0</v>
      </c>
      <c r="GT136">
        <v>0</v>
      </c>
      <c r="GU136">
        <v>0</v>
      </c>
      <c r="GV136">
        <v>0</v>
      </c>
      <c r="GW136" t="str">
        <v>Fonte*</v>
      </c>
      <c r="GX136">
        <v>0</v>
      </c>
      <c r="GY136">
        <v>0</v>
      </c>
      <c r="GZ136">
        <v>0</v>
      </c>
      <c r="HA136" t="str">
        <v>Unid</v>
      </c>
      <c r="HB136">
        <v>0</v>
      </c>
      <c r="HC136" t="str">
        <v>Valor 
Unit</v>
      </c>
      <c r="HD136">
        <v>0</v>
      </c>
      <c r="HE136">
        <v>0</v>
      </c>
      <c r="HF136" t="str">
        <v>Qtde</v>
      </c>
      <c r="HG136">
        <v>0</v>
      </c>
      <c r="HH136">
        <v>0</v>
      </c>
    </row>
    <row r="137" spans="1:216" x14ac:dyDescent="0.25">
      <c r="A137">
        <v>34</v>
      </c>
      <c r="B137" t="str">
        <f>'04.04_PLANO DE TRABALHO'!$EA$7</f>
        <v>Território e Parcerias</v>
      </c>
      <c r="C137" t="str">
        <f>IF('04.04_PLANO DE TRABALHO'!DM43="",C136,'04.04_PLANO DE TRABALHO'!DM43)</f>
        <v>Total da Atividade:</v>
      </c>
      <c r="D137">
        <f>IF('04.04_PLANO DE TRABALHO'!DN43="",D136,'04.04_PLANO DE TRABALHO'!DN43)</f>
        <v>0</v>
      </c>
      <c r="E137" t="str">
        <f>IF(OR('04.04_PLANO DE TRABALHO'!DO43="",'04.04_PLANO DE TRABALHO'!DO43="Realizado",'04.04_PLANO DE TRABALHO'!DO43="Planejado"),E136,'04.04_PLANO DE TRABALHO'!DO43)</f>
        <v>Atividade</v>
      </c>
      <c r="F137">
        <f>IF('04.04_PLANO DE TRABALHO'!DP43="",F136,'04.04_PLANO DE TRABALHO'!DP43)</f>
        <v>0</v>
      </c>
      <c r="G137">
        <f>IF('04.04_PLANO DE TRABALHO'!DQ43="",G136,'04.04_PLANO DE TRABALHO'!DQ43)</f>
        <v>0</v>
      </c>
      <c r="H137" t="str">
        <f>IF('04.04_PLANO DE TRABALHO'!DR43="",H136,'04.04_PLANO DE TRABALHO'!DR43)</f>
        <v>Início</v>
      </c>
      <c r="I137">
        <f>IF('04.04_PLANO DE TRABALHO'!DS43="",I136,'04.04_PLANO DE TRABALHO'!DS43)</f>
        <v>0</v>
      </c>
      <c r="J137">
        <f>IF('04.04_PLANO DE TRABALHO'!DT43="",J136,'04.04_PLANO DE TRABALHO'!DT43)</f>
        <v>0</v>
      </c>
      <c r="K137" t="str">
        <f>IF('04.04_PLANO DE TRABALHO'!DU43="",K136,'04.04_PLANO DE TRABALHO'!DU43)</f>
        <v>Fim</v>
      </c>
      <c r="L137">
        <f>IF('04.04_PLANO DE TRABALHO'!DV43="",L136,'04.04_PLANO DE TRABALHO'!DV43)</f>
        <v>0</v>
      </c>
      <c r="M137">
        <f>IF('04.04_PLANO DE TRABALHO'!DW43="",M136,'04.04_PLANO DE TRABALHO'!DW43)</f>
        <v>0</v>
      </c>
      <c r="N137" t="str">
        <f>IF('04.04_PLANO DE TRABALHO'!DX43="",N136,'04.04_PLANO DE TRABALHO'!DX43)</f>
        <v>Total da SubAtividade:</v>
      </c>
      <c r="O137">
        <f>IF('04.04_PLANO DE TRABALHO'!DY43="",O136,'04.04_PLANO DE TRABALHO'!DY43)</f>
        <v>0</v>
      </c>
      <c r="P137">
        <f>IF('04.04_PLANO DE TRABALHO'!DZ43="",P136,'04.04_PLANO DE TRABALHO'!DZ43)</f>
        <v>0</v>
      </c>
      <c r="Q137" t="str">
        <f>IF('04.04_PLANO DE TRABALHO'!EA43="",Q136,'04.04_PLANO DE TRABALHO'!EA43)</f>
        <v>SubAtividade</v>
      </c>
      <c r="R137">
        <f>IF('04.04_PLANO DE TRABALHO'!EB43="",R136,'04.04_PLANO DE TRABALHO'!EB43)</f>
        <v>0</v>
      </c>
      <c r="S137">
        <f>IF('04.04_PLANO DE TRABALHO'!EC43="",S136,'04.04_PLANO DE TRABALHO'!EC43)</f>
        <v>0</v>
      </c>
      <c r="T137">
        <f>IF('04.04_PLANO DE TRABALHO'!ED43="",T136,'04.04_PLANO DE TRABALHO'!ED43)</f>
        <v>0</v>
      </c>
      <c r="U137">
        <f>IF('04.04_PLANO DE TRABALHO'!EE43="",U136,'04.04_PLANO DE TRABALHO'!EE43)</f>
        <v>0</v>
      </c>
      <c r="V137">
        <f>IF('04.04_PLANO DE TRABALHO'!EF43="",V136,'04.04_PLANO DE TRABALHO'!EF43)</f>
        <v>0</v>
      </c>
      <c r="W137" t="str">
        <f>IF('04.04_PLANO DE TRABALHO'!EG43="",W136,'04.04_PLANO DE TRABALHO'!EG43)</f>
        <v>Despesa</v>
      </c>
      <c r="X137">
        <f>IF('04.04_PLANO DE TRABALHO'!EH43="",X136,'04.04_PLANO DE TRABALHO'!EH43)</f>
        <v>0</v>
      </c>
      <c r="Y137">
        <f>IF('04.04_PLANO DE TRABALHO'!EI43="",Y136,'04.04_PLANO DE TRABALHO'!EI43)</f>
        <v>0</v>
      </c>
      <c r="Z137">
        <f>IF('04.04_PLANO DE TRABALHO'!EJ43="",Z136,'04.04_PLANO DE TRABALHO'!EJ43)</f>
        <v>0</v>
      </c>
      <c r="AA137">
        <f>IF('04.04_PLANO DE TRABALHO'!EK43="",AA136,'04.04_PLANO DE TRABALHO'!EK43)</f>
        <v>0</v>
      </c>
      <c r="AB137">
        <f>IF('04.04_PLANO DE TRABALHO'!EL43="",AB136,'04.04_PLANO DE TRABALHO'!EL43)</f>
        <v>0</v>
      </c>
      <c r="AC137">
        <f>IF('04.04_PLANO DE TRABALHO'!EM43="",AC136,'04.04_PLANO DE TRABALHO'!EM43)</f>
        <v>0</v>
      </c>
      <c r="AD137" t="str">
        <f>IF('04.04_PLANO DE TRABALHO'!EN43="",AD136,'04.04_PLANO DE TRABALHO'!EN43)</f>
        <v>Categoria</v>
      </c>
      <c r="AE137">
        <f>IF('04.04_PLANO DE TRABALHO'!EO43="",AE136,'04.04_PLANO DE TRABALHO'!EO43)</f>
        <v>0</v>
      </c>
      <c r="AF137">
        <f>IF('04.04_PLANO DE TRABALHO'!EP43="",AF136,'04.04_PLANO DE TRABALHO'!EP43)</f>
        <v>0</v>
      </c>
      <c r="AG137">
        <f>IF('04.04_PLANO DE TRABALHO'!EQ43="",AG136,'04.04_PLANO DE TRABALHO'!EQ43)</f>
        <v>0</v>
      </c>
      <c r="AH137">
        <f>IF('04.04_PLANO DE TRABALHO'!ER43="",AH136,'04.04_PLANO DE TRABALHO'!ER43)</f>
        <v>0</v>
      </c>
      <c r="AI137">
        <f>IF('04.04_PLANO DE TRABALHO'!ES43="",AI136,'04.04_PLANO DE TRABALHO'!ES43)</f>
        <v>0</v>
      </c>
      <c r="AJ137">
        <f>IF('04.04_PLANO DE TRABALHO'!ET43="",AJ136,'04.04_PLANO DE TRABALHO'!ET43)</f>
        <v>0</v>
      </c>
      <c r="AK137">
        <f>IF('04.04_PLANO DE TRABALHO'!EU43="",AK136,'04.04_PLANO DE TRABALHO'!EU43)</f>
        <v>0</v>
      </c>
      <c r="AL137" t="str">
        <f>IF('04.04_PLANO DE TRABALHO'!EV43="",AL136,'04.04_PLANO DE TRABALHO'!EV43)</f>
        <v>Subcategoria</v>
      </c>
      <c r="AM137">
        <f>IF('04.04_PLANO DE TRABALHO'!EW43="",AM136,'04.04_PLANO DE TRABALHO'!EW43)</f>
        <v>0</v>
      </c>
      <c r="AN137">
        <f>IF('04.04_PLANO DE TRABALHO'!EX43="",AN136,'04.04_PLANO DE TRABALHO'!EX43)</f>
        <v>0</v>
      </c>
      <c r="AO137">
        <f>IF('04.04_PLANO DE TRABALHO'!EY43="",AO136,'04.04_PLANO DE TRABALHO'!EY43)</f>
        <v>0</v>
      </c>
      <c r="AP137">
        <f>IF('04.04_PLANO DE TRABALHO'!EZ43="",AP136,'04.04_PLANO DE TRABALHO'!EZ43)</f>
        <v>0</v>
      </c>
      <c r="AQ137" t="str">
        <f>IF('04.04_PLANO DE TRABALHO'!FA43="",AQ136,'04.04_PLANO DE TRABALHO'!FA43)</f>
        <v>Fonte*</v>
      </c>
      <c r="AR137">
        <f>IF('04.04_PLANO DE TRABALHO'!FB43="",AR136,'04.04_PLANO DE TRABALHO'!FB43)</f>
        <v>0</v>
      </c>
      <c r="AS137">
        <f>IF('04.04_PLANO DE TRABALHO'!FC43="",AS136,'04.04_PLANO DE TRABALHO'!FC43)</f>
        <v>0</v>
      </c>
      <c r="AT137">
        <f>IF('04.04_PLANO DE TRABALHO'!FD43="",AT136,'04.04_PLANO DE TRABALHO'!FD43)</f>
        <v>0</v>
      </c>
      <c r="AU137" t="str">
        <f>IF('04.04_PLANO DE TRABALHO'!FE43="",AU136,'04.04_PLANO DE TRABALHO'!FE43)</f>
        <v>Unid</v>
      </c>
      <c r="AV137">
        <f>IF('04.04_PLANO DE TRABALHO'!FF43="",AV136,'04.04_PLANO DE TRABALHO'!FF43)</f>
        <v>0</v>
      </c>
      <c r="AW137" t="str">
        <f>IF('04.04_PLANO DE TRABALHO'!FG43="",AW136,'04.04_PLANO DE TRABALHO'!FG43)</f>
        <v>Valor 
Unit</v>
      </c>
      <c r="AX137">
        <f>IF('04.04_PLANO DE TRABALHO'!FH43="",AX136,'04.04_PLANO DE TRABALHO'!FH43)</f>
        <v>0</v>
      </c>
      <c r="AY137">
        <f>IF('04.04_PLANO DE TRABALHO'!FI43="",AY136,'04.04_PLANO DE TRABALHO'!FI43)</f>
        <v>0</v>
      </c>
      <c r="AZ137" t="str">
        <f>IF('04.04_PLANO DE TRABALHO'!FJ43="",AZ136,'04.04_PLANO DE TRABALHO'!FJ43)</f>
        <v>Qtde</v>
      </c>
      <c r="BA137">
        <f>IF('04.04_PLANO DE TRABALHO'!FK43="",BA136,'04.04_PLANO DE TRABALHO'!FK43)</f>
        <v>0</v>
      </c>
      <c r="BB137">
        <f>IF('04.04_PLANO DE TRABALHO'!FL43="",BB136,'04.04_PLANO DE TRABALHO'!FL43)</f>
        <v>0</v>
      </c>
      <c r="BD137" t="str">
        <v>Território e Parcerias</v>
      </c>
      <c r="BE137" t="str">
        <v>3.3</v>
      </c>
      <c r="BF137">
        <v>0</v>
      </c>
      <c r="BG137" t="str">
        <v>Atividade</v>
      </c>
      <c r="BH137">
        <v>0</v>
      </c>
      <c r="BI137">
        <v>0</v>
      </c>
      <c r="BJ137" t="str">
        <v>Início</v>
      </c>
      <c r="BK137">
        <v>0</v>
      </c>
      <c r="BL137">
        <v>0</v>
      </c>
      <c r="BM137" t="str">
        <v>Fim</v>
      </c>
      <c r="BN137">
        <v>0</v>
      </c>
      <c r="BO137">
        <v>0</v>
      </c>
      <c r="BP137" t="str">
        <v>Total da SubAtividade:</v>
      </c>
      <c r="BQ137">
        <v>0</v>
      </c>
      <c r="BR137">
        <v>0</v>
      </c>
      <c r="BS137" t="str">
        <v>SubAtividade</v>
      </c>
      <c r="BT137">
        <v>0</v>
      </c>
      <c r="BU137">
        <v>0</v>
      </c>
      <c r="BV137">
        <v>0</v>
      </c>
      <c r="BW137">
        <v>0</v>
      </c>
      <c r="BX137">
        <v>0</v>
      </c>
      <c r="BY137" t="str">
        <v>Despesa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 t="str">
        <v>Categoria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 t="str">
        <v>Subcategoria</v>
      </c>
      <c r="CO137">
        <v>0</v>
      </c>
      <c r="CP137">
        <v>0</v>
      </c>
      <c r="CQ137">
        <v>0</v>
      </c>
      <c r="CR137">
        <v>0</v>
      </c>
      <c r="CS137" t="str">
        <v>Fonte*</v>
      </c>
      <c r="CT137">
        <v>0</v>
      </c>
      <c r="CU137">
        <v>0</v>
      </c>
      <c r="CV137">
        <v>0</v>
      </c>
      <c r="CW137" t="str">
        <v>Unid</v>
      </c>
      <c r="CX137">
        <v>0</v>
      </c>
      <c r="CY137" t="str">
        <v>Valor 
Unit</v>
      </c>
      <c r="CZ137">
        <v>0</v>
      </c>
      <c r="DA137">
        <v>0</v>
      </c>
      <c r="DB137" t="str">
        <v>Qtde</v>
      </c>
      <c r="DC137">
        <v>0</v>
      </c>
      <c r="DD137">
        <v>0</v>
      </c>
      <c r="DF137" t="str">
        <v>Esportes, corpo e movimento</v>
      </c>
      <c r="DG137" t="str">
        <v>4.1</v>
      </c>
      <c r="DH137">
        <v>0</v>
      </c>
      <c r="DI137" t="str">
        <v>Atividade</v>
      </c>
      <c r="DJ137">
        <v>0</v>
      </c>
      <c r="DK137">
        <v>0</v>
      </c>
      <c r="DL137" t="str">
        <v>Início</v>
      </c>
      <c r="DM137">
        <v>0</v>
      </c>
      <c r="DN137">
        <v>0</v>
      </c>
      <c r="DO137" t="str">
        <v>Fim</v>
      </c>
      <c r="DP137">
        <v>0</v>
      </c>
      <c r="DQ137">
        <v>0</v>
      </c>
      <c r="DR137" t="str">
        <v>4.1.1</v>
      </c>
      <c r="DS137">
        <v>0</v>
      </c>
      <c r="DT137">
        <v>0</v>
      </c>
      <c r="DU137" t="str">
        <v>SubAtividade</v>
      </c>
      <c r="DV137">
        <v>0</v>
      </c>
      <c r="DW137">
        <v>0</v>
      </c>
      <c r="DX137">
        <v>0</v>
      </c>
      <c r="DY137">
        <v>0</v>
      </c>
      <c r="DZ137">
        <v>0</v>
      </c>
      <c r="EA137" t="str">
        <v>Despesa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 t="str">
        <v>Categoria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 t="str">
        <v>Subcategoria</v>
      </c>
      <c r="EQ137">
        <v>0</v>
      </c>
      <c r="ER137">
        <v>0</v>
      </c>
      <c r="ES137">
        <v>0</v>
      </c>
      <c r="ET137">
        <v>0</v>
      </c>
      <c r="EU137" t="str">
        <v>Fonte*</v>
      </c>
      <c r="EV137">
        <v>0</v>
      </c>
      <c r="EW137">
        <v>0</v>
      </c>
      <c r="EX137">
        <v>0</v>
      </c>
      <c r="EY137" t="str">
        <v>Unid</v>
      </c>
      <c r="EZ137">
        <v>0</v>
      </c>
      <c r="FA137" t="str">
        <v>Valor 
Unit</v>
      </c>
      <c r="FB137">
        <v>0</v>
      </c>
      <c r="FC137">
        <v>0</v>
      </c>
      <c r="FD137" t="str">
        <v>Qtde</v>
      </c>
      <c r="FE137">
        <v>0</v>
      </c>
      <c r="FF137">
        <v>0</v>
      </c>
      <c r="FH137" t="str">
        <v>Esportes, corpo e movimento</v>
      </c>
      <c r="FI137" t="str">
        <v>4.3</v>
      </c>
      <c r="FJ137">
        <v>0</v>
      </c>
      <c r="FK137" t="str">
        <v>Atividade</v>
      </c>
      <c r="FL137">
        <v>0</v>
      </c>
      <c r="FM137">
        <v>0</v>
      </c>
      <c r="FN137" t="str">
        <v>Início</v>
      </c>
      <c r="FO137">
        <v>0</v>
      </c>
      <c r="FP137">
        <v>0</v>
      </c>
      <c r="FQ137" t="str">
        <v>Fim</v>
      </c>
      <c r="FR137">
        <v>0</v>
      </c>
      <c r="FS137">
        <v>0</v>
      </c>
      <c r="FT137" t="str">
        <v>4.3.1</v>
      </c>
      <c r="FU137">
        <v>0</v>
      </c>
      <c r="FV137">
        <v>0</v>
      </c>
      <c r="FW137" t="str">
        <v>SubAtividade</v>
      </c>
      <c r="FX137">
        <v>0</v>
      </c>
      <c r="FY137">
        <v>0</v>
      </c>
      <c r="FZ137">
        <v>0</v>
      </c>
      <c r="GA137">
        <v>0</v>
      </c>
      <c r="GB137">
        <v>0</v>
      </c>
      <c r="GC137" t="str">
        <v>Despesa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 t="str">
        <v>Categoria</v>
      </c>
      <c r="GK137">
        <v>0</v>
      </c>
      <c r="GL137">
        <v>0</v>
      </c>
      <c r="GM137">
        <v>0</v>
      </c>
      <c r="GN137">
        <v>0</v>
      </c>
      <c r="GO137">
        <v>0</v>
      </c>
      <c r="GP137">
        <v>0</v>
      </c>
      <c r="GQ137">
        <v>0</v>
      </c>
      <c r="GR137" t="str">
        <v>Subcategoria</v>
      </c>
      <c r="GS137">
        <v>0</v>
      </c>
      <c r="GT137">
        <v>0</v>
      </c>
      <c r="GU137">
        <v>0</v>
      </c>
      <c r="GV137">
        <v>0</v>
      </c>
      <c r="GW137" t="str">
        <v>Fonte*</v>
      </c>
      <c r="GX137">
        <v>0</v>
      </c>
      <c r="GY137">
        <v>0</v>
      </c>
      <c r="GZ137">
        <v>0</v>
      </c>
      <c r="HA137" t="str">
        <v>Unid</v>
      </c>
      <c r="HB137">
        <v>0</v>
      </c>
      <c r="HC137" t="str">
        <v>Valor 
Unit</v>
      </c>
      <c r="HD137">
        <v>0</v>
      </c>
      <c r="HE137">
        <v>0</v>
      </c>
      <c r="HF137" t="str">
        <v>Qtde</v>
      </c>
      <c r="HG137">
        <v>0</v>
      </c>
      <c r="HH137">
        <v>0</v>
      </c>
    </row>
    <row r="138" spans="1:216" x14ac:dyDescent="0.25">
      <c r="A138">
        <v>35</v>
      </c>
      <c r="B138" t="str">
        <f>'04.04_PLANO DE TRABALHO'!$EA$7</f>
        <v>Território e Parcerias</v>
      </c>
      <c r="C138" t="str">
        <f>IF('04.04_PLANO DE TRABALHO'!DM44="",C137,'04.04_PLANO DE TRABALHO'!DM44)</f>
        <v>Total da Atividade:</v>
      </c>
      <c r="D138">
        <f>IF('04.04_PLANO DE TRABALHO'!DN44="",D137,'04.04_PLANO DE TRABALHO'!DN44)</f>
        <v>0</v>
      </c>
      <c r="E138" t="str">
        <f>IF(OR('04.04_PLANO DE TRABALHO'!DO44="",'04.04_PLANO DE TRABALHO'!DO44="Realizado",'04.04_PLANO DE TRABALHO'!DO44="Planejado"),E137,'04.04_PLANO DE TRABALHO'!DO44)</f>
        <v>Atividade</v>
      </c>
      <c r="F138">
        <f>IF('04.04_PLANO DE TRABALHO'!DP44="",F137,'04.04_PLANO DE TRABALHO'!DP44)</f>
        <v>0</v>
      </c>
      <c r="G138">
        <f>IF('04.04_PLANO DE TRABALHO'!DQ44="",G137,'04.04_PLANO DE TRABALHO'!DQ44)</f>
        <v>0</v>
      </c>
      <c r="H138" t="str">
        <f>IF('04.04_PLANO DE TRABALHO'!DR44="",H137,'04.04_PLANO DE TRABALHO'!DR44)</f>
        <v>Início</v>
      </c>
      <c r="I138">
        <f>IF('04.04_PLANO DE TRABALHO'!DS44="",I137,'04.04_PLANO DE TRABALHO'!DS44)</f>
        <v>0</v>
      </c>
      <c r="J138">
        <f>IF('04.04_PLANO DE TRABALHO'!DT44="",J137,'04.04_PLANO DE TRABALHO'!DT44)</f>
        <v>0</v>
      </c>
      <c r="K138" t="str">
        <f>IF('04.04_PLANO DE TRABALHO'!DU44="",K137,'04.04_PLANO DE TRABALHO'!DU44)</f>
        <v>Fim</v>
      </c>
      <c r="L138">
        <f>IF('04.04_PLANO DE TRABALHO'!DV44="",L137,'04.04_PLANO DE TRABALHO'!DV44)</f>
        <v>0</v>
      </c>
      <c r="M138">
        <f>IF('04.04_PLANO DE TRABALHO'!DW44="",M137,'04.04_PLANO DE TRABALHO'!DW44)</f>
        <v>0</v>
      </c>
      <c r="N138" t="str">
        <f>IF('04.04_PLANO DE TRABALHO'!DX44="",N137,'04.04_PLANO DE TRABALHO'!DX44)</f>
        <v>Total da SubAtividade:</v>
      </c>
      <c r="O138">
        <f>IF('04.04_PLANO DE TRABALHO'!DY44="",O137,'04.04_PLANO DE TRABALHO'!DY44)</f>
        <v>0</v>
      </c>
      <c r="P138">
        <f>IF('04.04_PLANO DE TRABALHO'!DZ44="",P137,'04.04_PLANO DE TRABALHO'!DZ44)</f>
        <v>0</v>
      </c>
      <c r="Q138" t="str">
        <f>IF('04.04_PLANO DE TRABALHO'!EA44="",Q137,'04.04_PLANO DE TRABALHO'!EA44)</f>
        <v>SubAtividade</v>
      </c>
      <c r="R138">
        <f>IF('04.04_PLANO DE TRABALHO'!EB44="",R137,'04.04_PLANO DE TRABALHO'!EB44)</f>
        <v>0</v>
      </c>
      <c r="S138">
        <f>IF('04.04_PLANO DE TRABALHO'!EC44="",S137,'04.04_PLANO DE TRABALHO'!EC44)</f>
        <v>0</v>
      </c>
      <c r="T138">
        <f>IF('04.04_PLANO DE TRABALHO'!ED44="",T137,'04.04_PLANO DE TRABALHO'!ED44)</f>
        <v>0</v>
      </c>
      <c r="U138">
        <f>IF('04.04_PLANO DE TRABALHO'!EE44="",U137,'04.04_PLANO DE TRABALHO'!EE44)</f>
        <v>0</v>
      </c>
      <c r="V138">
        <f>IF('04.04_PLANO DE TRABALHO'!EF44="",V137,'04.04_PLANO DE TRABALHO'!EF44)</f>
        <v>0</v>
      </c>
      <c r="W138" t="str">
        <f>IF('04.04_PLANO DE TRABALHO'!EG44="",W137,'04.04_PLANO DE TRABALHO'!EG44)</f>
        <v>Despesa</v>
      </c>
      <c r="X138">
        <f>IF('04.04_PLANO DE TRABALHO'!EH44="",X137,'04.04_PLANO DE TRABALHO'!EH44)</f>
        <v>0</v>
      </c>
      <c r="Y138">
        <f>IF('04.04_PLANO DE TRABALHO'!EI44="",Y137,'04.04_PLANO DE TRABALHO'!EI44)</f>
        <v>0</v>
      </c>
      <c r="Z138">
        <f>IF('04.04_PLANO DE TRABALHO'!EJ44="",Z137,'04.04_PLANO DE TRABALHO'!EJ44)</f>
        <v>0</v>
      </c>
      <c r="AA138">
        <f>IF('04.04_PLANO DE TRABALHO'!EK44="",AA137,'04.04_PLANO DE TRABALHO'!EK44)</f>
        <v>0</v>
      </c>
      <c r="AB138">
        <f>IF('04.04_PLANO DE TRABALHO'!EL44="",AB137,'04.04_PLANO DE TRABALHO'!EL44)</f>
        <v>0</v>
      </c>
      <c r="AC138">
        <f>IF('04.04_PLANO DE TRABALHO'!EM44="",AC137,'04.04_PLANO DE TRABALHO'!EM44)</f>
        <v>0</v>
      </c>
      <c r="AD138" t="str">
        <f>IF('04.04_PLANO DE TRABALHO'!EN44="",AD137,'04.04_PLANO DE TRABALHO'!EN44)</f>
        <v>Categoria</v>
      </c>
      <c r="AE138">
        <f>IF('04.04_PLANO DE TRABALHO'!EO44="",AE137,'04.04_PLANO DE TRABALHO'!EO44)</f>
        <v>0</v>
      </c>
      <c r="AF138">
        <f>IF('04.04_PLANO DE TRABALHO'!EP44="",AF137,'04.04_PLANO DE TRABALHO'!EP44)</f>
        <v>0</v>
      </c>
      <c r="AG138">
        <f>IF('04.04_PLANO DE TRABALHO'!EQ44="",AG137,'04.04_PLANO DE TRABALHO'!EQ44)</f>
        <v>0</v>
      </c>
      <c r="AH138">
        <f>IF('04.04_PLANO DE TRABALHO'!ER44="",AH137,'04.04_PLANO DE TRABALHO'!ER44)</f>
        <v>0</v>
      </c>
      <c r="AI138">
        <f>IF('04.04_PLANO DE TRABALHO'!ES44="",AI137,'04.04_PLANO DE TRABALHO'!ES44)</f>
        <v>0</v>
      </c>
      <c r="AJ138">
        <f>IF('04.04_PLANO DE TRABALHO'!ET44="",AJ137,'04.04_PLANO DE TRABALHO'!ET44)</f>
        <v>0</v>
      </c>
      <c r="AK138">
        <f>IF('04.04_PLANO DE TRABALHO'!EU44="",AK137,'04.04_PLANO DE TRABALHO'!EU44)</f>
        <v>0</v>
      </c>
      <c r="AL138" t="str">
        <f>IF('04.04_PLANO DE TRABALHO'!EV44="",AL137,'04.04_PLANO DE TRABALHO'!EV44)</f>
        <v>Subcategoria</v>
      </c>
      <c r="AM138">
        <f>IF('04.04_PLANO DE TRABALHO'!EW44="",AM137,'04.04_PLANO DE TRABALHO'!EW44)</f>
        <v>0</v>
      </c>
      <c r="AN138">
        <f>IF('04.04_PLANO DE TRABALHO'!EX44="",AN137,'04.04_PLANO DE TRABALHO'!EX44)</f>
        <v>0</v>
      </c>
      <c r="AO138">
        <f>IF('04.04_PLANO DE TRABALHO'!EY44="",AO137,'04.04_PLANO DE TRABALHO'!EY44)</f>
        <v>0</v>
      </c>
      <c r="AP138">
        <f>IF('04.04_PLANO DE TRABALHO'!EZ44="",AP137,'04.04_PLANO DE TRABALHO'!EZ44)</f>
        <v>0</v>
      </c>
      <c r="AQ138" t="str">
        <f>IF('04.04_PLANO DE TRABALHO'!FA44="",AQ137,'04.04_PLANO DE TRABALHO'!FA44)</f>
        <v>Fonte*</v>
      </c>
      <c r="AR138">
        <f>IF('04.04_PLANO DE TRABALHO'!FB44="",AR137,'04.04_PLANO DE TRABALHO'!FB44)</f>
        <v>0</v>
      </c>
      <c r="AS138">
        <f>IF('04.04_PLANO DE TRABALHO'!FC44="",AS137,'04.04_PLANO DE TRABALHO'!FC44)</f>
        <v>0</v>
      </c>
      <c r="AT138">
        <f>IF('04.04_PLANO DE TRABALHO'!FD44="",AT137,'04.04_PLANO DE TRABALHO'!FD44)</f>
        <v>0</v>
      </c>
      <c r="AU138" t="str">
        <f>IF('04.04_PLANO DE TRABALHO'!FE44="",AU137,'04.04_PLANO DE TRABALHO'!FE44)</f>
        <v>Unid</v>
      </c>
      <c r="AV138">
        <f>IF('04.04_PLANO DE TRABALHO'!FF44="",AV137,'04.04_PLANO DE TRABALHO'!FF44)</f>
        <v>0</v>
      </c>
      <c r="AW138" t="str">
        <f>IF('04.04_PLANO DE TRABALHO'!FG44="",AW137,'04.04_PLANO DE TRABALHO'!FG44)</f>
        <v>Valor 
Unit</v>
      </c>
      <c r="AX138">
        <f>IF('04.04_PLANO DE TRABALHO'!FH44="",AX137,'04.04_PLANO DE TRABALHO'!FH44)</f>
        <v>0</v>
      </c>
      <c r="AY138">
        <f>IF('04.04_PLANO DE TRABALHO'!FI44="",AY137,'04.04_PLANO DE TRABALHO'!FI44)</f>
        <v>0</v>
      </c>
      <c r="AZ138" t="str">
        <f>IF('04.04_PLANO DE TRABALHO'!FJ44="",AZ137,'04.04_PLANO DE TRABALHO'!FJ44)</f>
        <v>Qtde</v>
      </c>
      <c r="BA138">
        <f>IF('04.04_PLANO DE TRABALHO'!FK44="",BA137,'04.04_PLANO DE TRABALHO'!FK44)</f>
        <v>0</v>
      </c>
      <c r="BB138">
        <f>IF('04.04_PLANO DE TRABALHO'!FL44="",BB137,'04.04_PLANO DE TRABALHO'!FL44)</f>
        <v>0</v>
      </c>
      <c r="BD138" t="str">
        <v>Território e Parcerias</v>
      </c>
      <c r="BE138" t="str">
        <v>3.3</v>
      </c>
      <c r="BF138">
        <v>0</v>
      </c>
      <c r="BG138" t="str">
        <v>Atividade</v>
      </c>
      <c r="BH138">
        <v>0</v>
      </c>
      <c r="BI138">
        <v>0</v>
      </c>
      <c r="BJ138" t="str">
        <v>Início</v>
      </c>
      <c r="BK138">
        <v>0</v>
      </c>
      <c r="BL138">
        <v>0</v>
      </c>
      <c r="BM138" t="str">
        <v>Fim</v>
      </c>
      <c r="BN138">
        <v>0</v>
      </c>
      <c r="BO138">
        <v>0</v>
      </c>
      <c r="BP138" t="str">
        <v>3.3.3</v>
      </c>
      <c r="BQ138">
        <v>0</v>
      </c>
      <c r="BR138">
        <v>0</v>
      </c>
      <c r="BS138" t="str">
        <v>SubAtividade</v>
      </c>
      <c r="BT138">
        <v>0</v>
      </c>
      <c r="BU138">
        <v>0</v>
      </c>
      <c r="BV138">
        <v>0</v>
      </c>
      <c r="BW138">
        <v>0</v>
      </c>
      <c r="BX138">
        <v>0</v>
      </c>
      <c r="BY138" t="str">
        <v>Despesa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 t="str">
        <v>Categoria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 t="str">
        <v>Subcategoria</v>
      </c>
      <c r="CO138">
        <v>0</v>
      </c>
      <c r="CP138">
        <v>0</v>
      </c>
      <c r="CQ138">
        <v>0</v>
      </c>
      <c r="CR138">
        <v>0</v>
      </c>
      <c r="CS138" t="str">
        <v>Fonte*</v>
      </c>
      <c r="CT138">
        <v>0</v>
      </c>
      <c r="CU138">
        <v>0</v>
      </c>
      <c r="CV138">
        <v>0</v>
      </c>
      <c r="CW138" t="str">
        <v>Unid</v>
      </c>
      <c r="CX138">
        <v>0</v>
      </c>
      <c r="CY138" t="str">
        <v>Valor 
Unit</v>
      </c>
      <c r="CZ138">
        <v>0</v>
      </c>
      <c r="DA138">
        <v>0</v>
      </c>
      <c r="DB138" t="str">
        <v>Qtde</v>
      </c>
      <c r="DC138">
        <v>0</v>
      </c>
      <c r="DD138">
        <v>0</v>
      </c>
      <c r="DF138" t="str">
        <v>Esportes, corpo e movimento</v>
      </c>
      <c r="DG138" t="str">
        <v>4.1</v>
      </c>
      <c r="DH138">
        <v>0</v>
      </c>
      <c r="DI138" t="str">
        <v>Atividade</v>
      </c>
      <c r="DJ138">
        <v>0</v>
      </c>
      <c r="DK138">
        <v>0</v>
      </c>
      <c r="DL138" t="str">
        <v>Início</v>
      </c>
      <c r="DM138">
        <v>0</v>
      </c>
      <c r="DN138">
        <v>0</v>
      </c>
      <c r="DO138" t="str">
        <v>Fim</v>
      </c>
      <c r="DP138">
        <v>0</v>
      </c>
      <c r="DQ138">
        <v>0</v>
      </c>
      <c r="DR138" t="str">
        <v>4.1.1</v>
      </c>
      <c r="DS138">
        <v>0</v>
      </c>
      <c r="DT138">
        <v>0</v>
      </c>
      <c r="DU138" t="str">
        <v>SubAtividade</v>
      </c>
      <c r="DV138">
        <v>0</v>
      </c>
      <c r="DW138">
        <v>0</v>
      </c>
      <c r="DX138">
        <v>0</v>
      </c>
      <c r="DY138">
        <v>0</v>
      </c>
      <c r="DZ138">
        <v>0</v>
      </c>
      <c r="EA138" t="str">
        <v>Despesa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 t="str">
        <v>Categoria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 t="str">
        <v>Subcategoria</v>
      </c>
      <c r="EQ138">
        <v>0</v>
      </c>
      <c r="ER138">
        <v>0</v>
      </c>
      <c r="ES138">
        <v>0</v>
      </c>
      <c r="ET138">
        <v>0</v>
      </c>
      <c r="EU138" t="str">
        <v>Fonte*</v>
      </c>
      <c r="EV138">
        <v>0</v>
      </c>
      <c r="EW138">
        <v>0</v>
      </c>
      <c r="EX138">
        <v>0</v>
      </c>
      <c r="EY138" t="str">
        <v>Unid</v>
      </c>
      <c r="EZ138">
        <v>0</v>
      </c>
      <c r="FA138" t="str">
        <v>Valor 
Unit</v>
      </c>
      <c r="FB138">
        <v>0</v>
      </c>
      <c r="FC138">
        <v>0</v>
      </c>
      <c r="FD138" t="str">
        <v>Qtde</v>
      </c>
      <c r="FE138">
        <v>0</v>
      </c>
      <c r="FF138">
        <v>0</v>
      </c>
      <c r="FH138" t="str">
        <v>Esportes, corpo e movimento</v>
      </c>
      <c r="FI138" t="str">
        <v>4.3</v>
      </c>
      <c r="FJ138">
        <v>0</v>
      </c>
      <c r="FK138" t="str">
        <v>Atividade</v>
      </c>
      <c r="FL138">
        <v>0</v>
      </c>
      <c r="FM138">
        <v>0</v>
      </c>
      <c r="FN138" t="str">
        <v>Início</v>
      </c>
      <c r="FO138">
        <v>0</v>
      </c>
      <c r="FP138">
        <v>0</v>
      </c>
      <c r="FQ138" t="str">
        <v>Fim</v>
      </c>
      <c r="FR138">
        <v>0</v>
      </c>
      <c r="FS138">
        <v>0</v>
      </c>
      <c r="FT138" t="str">
        <v>4.3.1</v>
      </c>
      <c r="FU138">
        <v>0</v>
      </c>
      <c r="FV138">
        <v>0</v>
      </c>
      <c r="FW138" t="str">
        <v>SubAtividade</v>
      </c>
      <c r="FX138">
        <v>0</v>
      </c>
      <c r="FY138">
        <v>0</v>
      </c>
      <c r="FZ138">
        <v>0</v>
      </c>
      <c r="GA138">
        <v>0</v>
      </c>
      <c r="GB138">
        <v>0</v>
      </c>
      <c r="GC138" t="str">
        <v>Despesa</v>
      </c>
      <c r="GD138">
        <v>0</v>
      </c>
      <c r="GE138">
        <v>0</v>
      </c>
      <c r="GF138">
        <v>0</v>
      </c>
      <c r="GG138">
        <v>0</v>
      </c>
      <c r="GH138">
        <v>0</v>
      </c>
      <c r="GI138">
        <v>0</v>
      </c>
      <c r="GJ138" t="str">
        <v>Categoria</v>
      </c>
      <c r="GK138">
        <v>0</v>
      </c>
      <c r="GL138">
        <v>0</v>
      </c>
      <c r="GM138">
        <v>0</v>
      </c>
      <c r="GN138">
        <v>0</v>
      </c>
      <c r="GO138">
        <v>0</v>
      </c>
      <c r="GP138">
        <v>0</v>
      </c>
      <c r="GQ138">
        <v>0</v>
      </c>
      <c r="GR138" t="str">
        <v>Subcategoria</v>
      </c>
      <c r="GS138">
        <v>0</v>
      </c>
      <c r="GT138">
        <v>0</v>
      </c>
      <c r="GU138">
        <v>0</v>
      </c>
      <c r="GV138">
        <v>0</v>
      </c>
      <c r="GW138" t="str">
        <v>Fonte*</v>
      </c>
      <c r="GX138">
        <v>0</v>
      </c>
      <c r="GY138">
        <v>0</v>
      </c>
      <c r="GZ138">
        <v>0</v>
      </c>
      <c r="HA138" t="str">
        <v>Unid</v>
      </c>
      <c r="HB138">
        <v>0</v>
      </c>
      <c r="HC138" t="str">
        <v>Valor 
Unit</v>
      </c>
      <c r="HD138">
        <v>0</v>
      </c>
      <c r="HE138">
        <v>0</v>
      </c>
      <c r="HF138" t="str">
        <v>Qtde</v>
      </c>
      <c r="HG138">
        <v>0</v>
      </c>
      <c r="HH138">
        <v>0</v>
      </c>
    </row>
    <row r="139" spans="1:216" x14ac:dyDescent="0.25">
      <c r="A139">
        <v>36</v>
      </c>
      <c r="B139" t="str">
        <f>'04.04_PLANO DE TRABALHO'!$EA$7</f>
        <v>Território e Parcerias</v>
      </c>
      <c r="C139" t="str">
        <f>IF('04.04_PLANO DE TRABALHO'!DM45="",C138,'04.04_PLANO DE TRABALHO'!DM45)</f>
        <v>Cod</v>
      </c>
      <c r="D139">
        <f>IF('04.04_PLANO DE TRABALHO'!DN45="",D138,'04.04_PLANO DE TRABALHO'!DN45)</f>
        <v>0</v>
      </c>
      <c r="E139" t="str">
        <f>IF(OR('04.04_PLANO DE TRABALHO'!DO45="",'04.04_PLANO DE TRABALHO'!DO45="Realizado",'04.04_PLANO DE TRABALHO'!DO45="Planejado"),E138,'04.04_PLANO DE TRABALHO'!DO45)</f>
        <v>Atividade</v>
      </c>
      <c r="F139">
        <f>IF('04.04_PLANO DE TRABALHO'!DP45="",F138,'04.04_PLANO DE TRABALHO'!DP45)</f>
        <v>0</v>
      </c>
      <c r="G139">
        <f>IF('04.04_PLANO DE TRABALHO'!DQ45="",G138,'04.04_PLANO DE TRABALHO'!DQ45)</f>
        <v>0</v>
      </c>
      <c r="H139" t="str">
        <f>IF('04.04_PLANO DE TRABALHO'!DR45="",H138,'04.04_PLANO DE TRABALHO'!DR45)</f>
        <v>Início</v>
      </c>
      <c r="I139">
        <f>IF('04.04_PLANO DE TRABALHO'!DS45="",I138,'04.04_PLANO DE TRABALHO'!DS45)</f>
        <v>0</v>
      </c>
      <c r="J139">
        <f>IF('04.04_PLANO DE TRABALHO'!DT45="",J138,'04.04_PLANO DE TRABALHO'!DT45)</f>
        <v>0</v>
      </c>
      <c r="K139" t="str">
        <f>IF('04.04_PLANO DE TRABALHO'!DU45="",K138,'04.04_PLANO DE TRABALHO'!DU45)</f>
        <v>Fim</v>
      </c>
      <c r="L139">
        <f>IF('04.04_PLANO DE TRABALHO'!DV45="",L138,'04.04_PLANO DE TRABALHO'!DV45)</f>
        <v>0</v>
      </c>
      <c r="M139">
        <f>IF('04.04_PLANO DE TRABALHO'!DW45="",M138,'04.04_PLANO DE TRABALHO'!DW45)</f>
        <v>0</v>
      </c>
      <c r="N139" t="str">
        <f>IF('04.04_PLANO DE TRABALHO'!DX45="",N138,'04.04_PLANO DE TRABALHO'!DX45)</f>
        <v>Cod</v>
      </c>
      <c r="O139">
        <f>IF('04.04_PLANO DE TRABALHO'!DY45="",O138,'04.04_PLANO DE TRABALHO'!DY45)</f>
        <v>0</v>
      </c>
      <c r="P139">
        <f>IF('04.04_PLANO DE TRABALHO'!DZ45="",P138,'04.04_PLANO DE TRABALHO'!DZ45)</f>
        <v>0</v>
      </c>
      <c r="Q139" t="str">
        <f>IF('04.04_PLANO DE TRABALHO'!EA45="",Q138,'04.04_PLANO DE TRABALHO'!EA45)</f>
        <v>SubAtividade</v>
      </c>
      <c r="R139">
        <f>IF('04.04_PLANO DE TRABALHO'!EB45="",R138,'04.04_PLANO DE TRABALHO'!EB45)</f>
        <v>0</v>
      </c>
      <c r="S139">
        <f>IF('04.04_PLANO DE TRABALHO'!EC45="",S138,'04.04_PLANO DE TRABALHO'!EC45)</f>
        <v>0</v>
      </c>
      <c r="T139">
        <f>IF('04.04_PLANO DE TRABALHO'!ED45="",T138,'04.04_PLANO DE TRABALHO'!ED45)</f>
        <v>0</v>
      </c>
      <c r="U139">
        <f>IF('04.04_PLANO DE TRABALHO'!EE45="",U138,'04.04_PLANO DE TRABALHO'!EE45)</f>
        <v>0</v>
      </c>
      <c r="V139">
        <f>IF('04.04_PLANO DE TRABALHO'!EF45="",V138,'04.04_PLANO DE TRABALHO'!EF45)</f>
        <v>0</v>
      </c>
      <c r="W139" t="str">
        <f>IF('04.04_PLANO DE TRABALHO'!EG45="",W138,'04.04_PLANO DE TRABALHO'!EG45)</f>
        <v>Despesa</v>
      </c>
      <c r="X139">
        <f>IF('04.04_PLANO DE TRABALHO'!EH45="",X138,'04.04_PLANO DE TRABALHO'!EH45)</f>
        <v>0</v>
      </c>
      <c r="Y139">
        <f>IF('04.04_PLANO DE TRABALHO'!EI45="",Y138,'04.04_PLANO DE TRABALHO'!EI45)</f>
        <v>0</v>
      </c>
      <c r="Z139">
        <f>IF('04.04_PLANO DE TRABALHO'!EJ45="",Z138,'04.04_PLANO DE TRABALHO'!EJ45)</f>
        <v>0</v>
      </c>
      <c r="AA139">
        <f>IF('04.04_PLANO DE TRABALHO'!EK45="",AA138,'04.04_PLANO DE TRABALHO'!EK45)</f>
        <v>0</v>
      </c>
      <c r="AB139">
        <f>IF('04.04_PLANO DE TRABALHO'!EL45="",AB138,'04.04_PLANO DE TRABALHO'!EL45)</f>
        <v>0</v>
      </c>
      <c r="AC139">
        <f>IF('04.04_PLANO DE TRABALHO'!EM45="",AC138,'04.04_PLANO DE TRABALHO'!EM45)</f>
        <v>0</v>
      </c>
      <c r="AD139" t="str">
        <f>IF('04.04_PLANO DE TRABALHO'!EN45="",AD138,'04.04_PLANO DE TRABALHO'!EN45)</f>
        <v>Categoria</v>
      </c>
      <c r="AE139">
        <f>IF('04.04_PLANO DE TRABALHO'!EO45="",AE138,'04.04_PLANO DE TRABALHO'!EO45)</f>
        <v>0</v>
      </c>
      <c r="AF139">
        <f>IF('04.04_PLANO DE TRABALHO'!EP45="",AF138,'04.04_PLANO DE TRABALHO'!EP45)</f>
        <v>0</v>
      </c>
      <c r="AG139">
        <f>IF('04.04_PLANO DE TRABALHO'!EQ45="",AG138,'04.04_PLANO DE TRABALHO'!EQ45)</f>
        <v>0</v>
      </c>
      <c r="AH139">
        <f>IF('04.04_PLANO DE TRABALHO'!ER45="",AH138,'04.04_PLANO DE TRABALHO'!ER45)</f>
        <v>0</v>
      </c>
      <c r="AI139">
        <f>IF('04.04_PLANO DE TRABALHO'!ES45="",AI138,'04.04_PLANO DE TRABALHO'!ES45)</f>
        <v>0</v>
      </c>
      <c r="AJ139">
        <f>IF('04.04_PLANO DE TRABALHO'!ET45="",AJ138,'04.04_PLANO DE TRABALHO'!ET45)</f>
        <v>0</v>
      </c>
      <c r="AK139">
        <f>IF('04.04_PLANO DE TRABALHO'!EU45="",AK138,'04.04_PLANO DE TRABALHO'!EU45)</f>
        <v>0</v>
      </c>
      <c r="AL139" t="str">
        <f>IF('04.04_PLANO DE TRABALHO'!EV45="",AL138,'04.04_PLANO DE TRABALHO'!EV45)</f>
        <v>Subcategoria</v>
      </c>
      <c r="AM139">
        <f>IF('04.04_PLANO DE TRABALHO'!EW45="",AM138,'04.04_PLANO DE TRABALHO'!EW45)</f>
        <v>0</v>
      </c>
      <c r="AN139">
        <f>IF('04.04_PLANO DE TRABALHO'!EX45="",AN138,'04.04_PLANO DE TRABALHO'!EX45)</f>
        <v>0</v>
      </c>
      <c r="AO139">
        <f>IF('04.04_PLANO DE TRABALHO'!EY45="",AO138,'04.04_PLANO DE TRABALHO'!EY45)</f>
        <v>0</v>
      </c>
      <c r="AP139">
        <f>IF('04.04_PLANO DE TRABALHO'!EZ45="",AP138,'04.04_PLANO DE TRABALHO'!EZ45)</f>
        <v>0</v>
      </c>
      <c r="AQ139" t="str">
        <f>IF('04.04_PLANO DE TRABALHO'!FA45="",AQ138,'04.04_PLANO DE TRABALHO'!FA45)</f>
        <v>Fonte*</v>
      </c>
      <c r="AR139">
        <f>IF('04.04_PLANO DE TRABALHO'!FB45="",AR138,'04.04_PLANO DE TRABALHO'!FB45)</f>
        <v>0</v>
      </c>
      <c r="AS139">
        <f>IF('04.04_PLANO DE TRABALHO'!FC45="",AS138,'04.04_PLANO DE TRABALHO'!FC45)</f>
        <v>0</v>
      </c>
      <c r="AT139">
        <f>IF('04.04_PLANO DE TRABALHO'!FD45="",AT138,'04.04_PLANO DE TRABALHO'!FD45)</f>
        <v>0</v>
      </c>
      <c r="AU139" t="str">
        <f>IF('04.04_PLANO DE TRABALHO'!FE45="",AU138,'04.04_PLANO DE TRABALHO'!FE45)</f>
        <v>Unid</v>
      </c>
      <c r="AV139">
        <f>IF('04.04_PLANO DE TRABALHO'!FF45="",AV138,'04.04_PLANO DE TRABALHO'!FF45)</f>
        <v>0</v>
      </c>
      <c r="AW139" t="str">
        <f>IF('04.04_PLANO DE TRABALHO'!FG45="",AW138,'04.04_PLANO DE TRABALHO'!FG45)</f>
        <v>Valor 
Unit</v>
      </c>
      <c r="AX139">
        <f>IF('04.04_PLANO DE TRABALHO'!FH45="",AX138,'04.04_PLANO DE TRABALHO'!FH45)</f>
        <v>0</v>
      </c>
      <c r="AY139">
        <f>IF('04.04_PLANO DE TRABALHO'!FI45="",AY138,'04.04_PLANO DE TRABALHO'!FI45)</f>
        <v>0</v>
      </c>
      <c r="AZ139" t="str">
        <f>IF('04.04_PLANO DE TRABALHO'!FJ45="",AZ138,'04.04_PLANO DE TRABALHO'!FJ45)</f>
        <v>Qtde</v>
      </c>
      <c r="BA139">
        <f>IF('04.04_PLANO DE TRABALHO'!FK45="",BA138,'04.04_PLANO DE TRABALHO'!FK45)</f>
        <v>0</v>
      </c>
      <c r="BB139" t="str">
        <f>IF('04.04_PLANO DE TRABALHO'!FL45="",BB138,'04.04_PLANO DE TRABALHO'!FL45)</f>
        <v>Valor Total</v>
      </c>
      <c r="BD139" t="str">
        <v>Território e Parcerias</v>
      </c>
      <c r="BE139" t="str">
        <v>3.3</v>
      </c>
      <c r="BF139">
        <v>0</v>
      </c>
      <c r="BG139" t="str">
        <v>Atividade</v>
      </c>
      <c r="BH139">
        <v>0</v>
      </c>
      <c r="BI139">
        <v>0</v>
      </c>
      <c r="BJ139" t="str">
        <v>Início</v>
      </c>
      <c r="BK139">
        <v>0</v>
      </c>
      <c r="BL139">
        <v>0</v>
      </c>
      <c r="BM139" t="str">
        <v>Fim</v>
      </c>
      <c r="BN139">
        <v>0</v>
      </c>
      <c r="BO139">
        <v>0</v>
      </c>
      <c r="BP139" t="str">
        <v>3.3.3</v>
      </c>
      <c r="BQ139">
        <v>0</v>
      </c>
      <c r="BR139">
        <v>0</v>
      </c>
      <c r="BS139" t="str">
        <v>SubAtividade</v>
      </c>
      <c r="BT139">
        <v>0</v>
      </c>
      <c r="BU139">
        <v>0</v>
      </c>
      <c r="BV139">
        <v>0</v>
      </c>
      <c r="BW139">
        <v>0</v>
      </c>
      <c r="BX139">
        <v>0</v>
      </c>
      <c r="BY139" t="str">
        <v>Despesa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 t="str">
        <v>Categoria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 t="str">
        <v>Subcategoria</v>
      </c>
      <c r="CO139">
        <v>0</v>
      </c>
      <c r="CP139">
        <v>0</v>
      </c>
      <c r="CQ139">
        <v>0</v>
      </c>
      <c r="CR139">
        <v>0</v>
      </c>
      <c r="CS139" t="str">
        <v>Fonte*</v>
      </c>
      <c r="CT139">
        <v>0</v>
      </c>
      <c r="CU139">
        <v>0</v>
      </c>
      <c r="CV139">
        <v>0</v>
      </c>
      <c r="CW139" t="str">
        <v>Unid</v>
      </c>
      <c r="CX139">
        <v>0</v>
      </c>
      <c r="CY139" t="str">
        <v>Valor 
Unit</v>
      </c>
      <c r="CZ139">
        <v>0</v>
      </c>
      <c r="DA139">
        <v>0</v>
      </c>
      <c r="DB139" t="str">
        <v>Qtde</v>
      </c>
      <c r="DC139">
        <v>0</v>
      </c>
      <c r="DD139">
        <v>0</v>
      </c>
      <c r="DF139" t="str">
        <v>Esportes, corpo e movimento</v>
      </c>
      <c r="DG139" t="str">
        <v>4.1</v>
      </c>
      <c r="DH139">
        <v>0</v>
      </c>
      <c r="DI139" t="str">
        <v>Atividade</v>
      </c>
      <c r="DJ139">
        <v>0</v>
      </c>
      <c r="DK139">
        <v>0</v>
      </c>
      <c r="DL139" t="str">
        <v>Início</v>
      </c>
      <c r="DM139">
        <v>0</v>
      </c>
      <c r="DN139">
        <v>0</v>
      </c>
      <c r="DO139" t="str">
        <v>Fim</v>
      </c>
      <c r="DP139">
        <v>0</v>
      </c>
      <c r="DQ139">
        <v>0</v>
      </c>
      <c r="DR139" t="str">
        <v>4.1.1</v>
      </c>
      <c r="DS139">
        <v>0</v>
      </c>
      <c r="DT139">
        <v>0</v>
      </c>
      <c r="DU139" t="str">
        <v>SubAtividade</v>
      </c>
      <c r="DV139">
        <v>0</v>
      </c>
      <c r="DW139">
        <v>0</v>
      </c>
      <c r="DX139">
        <v>0</v>
      </c>
      <c r="DY139">
        <v>0</v>
      </c>
      <c r="DZ139">
        <v>0</v>
      </c>
      <c r="EA139" t="str">
        <v>Despesa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 t="str">
        <v>Categoria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 t="str">
        <v>Subcategoria</v>
      </c>
      <c r="EQ139">
        <v>0</v>
      </c>
      <c r="ER139">
        <v>0</v>
      </c>
      <c r="ES139">
        <v>0</v>
      </c>
      <c r="ET139">
        <v>0</v>
      </c>
      <c r="EU139" t="str">
        <v>Fonte*</v>
      </c>
      <c r="EV139">
        <v>0</v>
      </c>
      <c r="EW139">
        <v>0</v>
      </c>
      <c r="EX139">
        <v>0</v>
      </c>
      <c r="EY139" t="str">
        <v>Unid</v>
      </c>
      <c r="EZ139">
        <v>0</v>
      </c>
      <c r="FA139" t="str">
        <v>Valor 
Unit</v>
      </c>
      <c r="FB139">
        <v>0</v>
      </c>
      <c r="FC139">
        <v>0</v>
      </c>
      <c r="FD139" t="str">
        <v>Qtde</v>
      </c>
      <c r="FE139">
        <v>0</v>
      </c>
      <c r="FF139">
        <v>0</v>
      </c>
      <c r="FH139" t="str">
        <v>Esportes, corpo e movimento</v>
      </c>
      <c r="FI139" t="str">
        <v>4.3</v>
      </c>
      <c r="FJ139">
        <v>0</v>
      </c>
      <c r="FK139" t="str">
        <v>Atividade</v>
      </c>
      <c r="FL139">
        <v>0</v>
      </c>
      <c r="FM139">
        <v>0</v>
      </c>
      <c r="FN139" t="str">
        <v>Início</v>
      </c>
      <c r="FO139">
        <v>0</v>
      </c>
      <c r="FP139">
        <v>0</v>
      </c>
      <c r="FQ139" t="str">
        <v>Fim</v>
      </c>
      <c r="FR139">
        <v>0</v>
      </c>
      <c r="FS139">
        <v>0</v>
      </c>
      <c r="FT139" t="str">
        <v>4.3.1</v>
      </c>
      <c r="FU139">
        <v>0</v>
      </c>
      <c r="FV139">
        <v>0</v>
      </c>
      <c r="FW139" t="str">
        <v>SubAtividade</v>
      </c>
      <c r="FX139">
        <v>0</v>
      </c>
      <c r="FY139">
        <v>0</v>
      </c>
      <c r="FZ139">
        <v>0</v>
      </c>
      <c r="GA139">
        <v>0</v>
      </c>
      <c r="GB139">
        <v>0</v>
      </c>
      <c r="GC139" t="str">
        <v>Despesa</v>
      </c>
      <c r="GD139">
        <v>0</v>
      </c>
      <c r="GE139">
        <v>0</v>
      </c>
      <c r="GF139">
        <v>0</v>
      </c>
      <c r="GG139">
        <v>0</v>
      </c>
      <c r="GH139">
        <v>0</v>
      </c>
      <c r="GI139">
        <v>0</v>
      </c>
      <c r="GJ139" t="str">
        <v>Categoria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0</v>
      </c>
      <c r="GQ139">
        <v>0</v>
      </c>
      <c r="GR139" t="str">
        <v>Subcategoria</v>
      </c>
      <c r="GS139">
        <v>0</v>
      </c>
      <c r="GT139">
        <v>0</v>
      </c>
      <c r="GU139">
        <v>0</v>
      </c>
      <c r="GV139">
        <v>0</v>
      </c>
      <c r="GW139" t="str">
        <v>Fonte*</v>
      </c>
      <c r="GX139">
        <v>0</v>
      </c>
      <c r="GY139">
        <v>0</v>
      </c>
      <c r="GZ139">
        <v>0</v>
      </c>
      <c r="HA139" t="str">
        <v>Unid</v>
      </c>
      <c r="HB139">
        <v>0</v>
      </c>
      <c r="HC139" t="str">
        <v>Valor 
Unit</v>
      </c>
      <c r="HD139">
        <v>0</v>
      </c>
      <c r="HE139">
        <v>0</v>
      </c>
      <c r="HF139" t="str">
        <v>Qtde</v>
      </c>
      <c r="HG139">
        <v>0</v>
      </c>
      <c r="HH139">
        <v>0</v>
      </c>
    </row>
    <row r="140" spans="1:216" x14ac:dyDescent="0.25">
      <c r="A140">
        <v>37</v>
      </c>
      <c r="B140" t="str">
        <f>'04.04_PLANO DE TRABALHO'!$EA$7</f>
        <v>Território e Parcerias</v>
      </c>
      <c r="C140" t="str">
        <f>IF('04.04_PLANO DE TRABALHO'!DM46="",C139,'04.04_PLANO DE TRABALHO'!DM46)</f>
        <v>3.3</v>
      </c>
      <c r="D140">
        <f>IF('04.04_PLANO DE TRABALHO'!DN46="",D139,'04.04_PLANO DE TRABALHO'!DN46)</f>
        <v>0</v>
      </c>
      <c r="E140" t="str">
        <f>IF(OR('04.04_PLANO DE TRABALHO'!DO46="",'04.04_PLANO DE TRABALHO'!DO46="Realizado",'04.04_PLANO DE TRABALHO'!DO46="Planejado"),E139,'04.04_PLANO DE TRABALHO'!DO46)</f>
        <v>Atividade</v>
      </c>
      <c r="F140">
        <f>IF('04.04_PLANO DE TRABALHO'!DP46="",F139,'04.04_PLANO DE TRABALHO'!DP46)</f>
        <v>0</v>
      </c>
      <c r="G140">
        <f>IF('04.04_PLANO DE TRABALHO'!DQ46="",G139,'04.04_PLANO DE TRABALHO'!DQ46)</f>
        <v>0</v>
      </c>
      <c r="H140" t="str">
        <f>IF('04.04_PLANO DE TRABALHO'!DR46="",H139,'04.04_PLANO DE TRABALHO'!DR46)</f>
        <v>Início</v>
      </c>
      <c r="I140">
        <f>IF('04.04_PLANO DE TRABALHO'!DS46="",I139,'04.04_PLANO DE TRABALHO'!DS46)</f>
        <v>0</v>
      </c>
      <c r="J140">
        <f>IF('04.04_PLANO DE TRABALHO'!DT46="",J139,'04.04_PLANO DE TRABALHO'!DT46)</f>
        <v>0</v>
      </c>
      <c r="K140" t="str">
        <f>IF('04.04_PLANO DE TRABALHO'!DU46="",K139,'04.04_PLANO DE TRABALHO'!DU46)</f>
        <v>Fim</v>
      </c>
      <c r="L140">
        <f>IF('04.04_PLANO DE TRABALHO'!DV46="",L139,'04.04_PLANO DE TRABALHO'!DV46)</f>
        <v>0</v>
      </c>
      <c r="M140">
        <f>IF('04.04_PLANO DE TRABALHO'!DW46="",M139,'04.04_PLANO DE TRABALHO'!DW46)</f>
        <v>0</v>
      </c>
      <c r="N140" t="str">
        <f>IF('04.04_PLANO DE TRABALHO'!DX46="",N139,'04.04_PLANO DE TRABALHO'!DX46)</f>
        <v>3.3.1</v>
      </c>
      <c r="O140">
        <f>IF('04.04_PLANO DE TRABALHO'!DY46="",O139,'04.04_PLANO DE TRABALHO'!DY46)</f>
        <v>0</v>
      </c>
      <c r="P140">
        <f>IF('04.04_PLANO DE TRABALHO'!DZ46="",P139,'04.04_PLANO DE TRABALHO'!DZ46)</f>
        <v>0</v>
      </c>
      <c r="Q140" t="str">
        <f>IF('04.04_PLANO DE TRABALHO'!EA46="",Q139,'04.04_PLANO DE TRABALHO'!EA46)</f>
        <v>SubAtividade</v>
      </c>
      <c r="R140">
        <f>IF('04.04_PLANO DE TRABALHO'!EB46="",R139,'04.04_PLANO DE TRABALHO'!EB46)</f>
        <v>0</v>
      </c>
      <c r="S140">
        <f>IF('04.04_PLANO DE TRABALHO'!EC46="",S139,'04.04_PLANO DE TRABALHO'!EC46)</f>
        <v>0</v>
      </c>
      <c r="T140">
        <f>IF('04.04_PLANO DE TRABALHO'!ED46="",T139,'04.04_PLANO DE TRABALHO'!ED46)</f>
        <v>0</v>
      </c>
      <c r="U140">
        <f>IF('04.04_PLANO DE TRABALHO'!EE46="",U139,'04.04_PLANO DE TRABALHO'!EE46)</f>
        <v>0</v>
      </c>
      <c r="V140">
        <f>IF('04.04_PLANO DE TRABALHO'!EF46="",V139,'04.04_PLANO DE TRABALHO'!EF46)</f>
        <v>0</v>
      </c>
      <c r="W140" t="str">
        <f>IF('04.04_PLANO DE TRABALHO'!EG46="",W139,'04.04_PLANO DE TRABALHO'!EG46)</f>
        <v>Despesa</v>
      </c>
      <c r="X140">
        <f>IF('04.04_PLANO DE TRABALHO'!EH46="",X139,'04.04_PLANO DE TRABALHO'!EH46)</f>
        <v>0</v>
      </c>
      <c r="Y140">
        <f>IF('04.04_PLANO DE TRABALHO'!EI46="",Y139,'04.04_PLANO DE TRABALHO'!EI46)</f>
        <v>0</v>
      </c>
      <c r="Z140">
        <f>IF('04.04_PLANO DE TRABALHO'!EJ46="",Z139,'04.04_PLANO DE TRABALHO'!EJ46)</f>
        <v>0</v>
      </c>
      <c r="AA140">
        <f>IF('04.04_PLANO DE TRABALHO'!EK46="",AA139,'04.04_PLANO DE TRABALHO'!EK46)</f>
        <v>0</v>
      </c>
      <c r="AB140">
        <f>IF('04.04_PLANO DE TRABALHO'!EL46="",AB139,'04.04_PLANO DE TRABALHO'!EL46)</f>
        <v>0</v>
      </c>
      <c r="AC140">
        <f>IF('04.04_PLANO DE TRABALHO'!EM46="",AC139,'04.04_PLANO DE TRABALHO'!EM46)</f>
        <v>0</v>
      </c>
      <c r="AD140" t="str">
        <f>IF('04.04_PLANO DE TRABALHO'!EN46="",AD139,'04.04_PLANO DE TRABALHO'!EN46)</f>
        <v>Categoria</v>
      </c>
      <c r="AE140">
        <f>IF('04.04_PLANO DE TRABALHO'!EO46="",AE139,'04.04_PLANO DE TRABALHO'!EO46)</f>
        <v>0</v>
      </c>
      <c r="AF140">
        <f>IF('04.04_PLANO DE TRABALHO'!EP46="",AF139,'04.04_PLANO DE TRABALHO'!EP46)</f>
        <v>0</v>
      </c>
      <c r="AG140">
        <f>IF('04.04_PLANO DE TRABALHO'!EQ46="",AG139,'04.04_PLANO DE TRABALHO'!EQ46)</f>
        <v>0</v>
      </c>
      <c r="AH140">
        <f>IF('04.04_PLANO DE TRABALHO'!ER46="",AH139,'04.04_PLANO DE TRABALHO'!ER46)</f>
        <v>0</v>
      </c>
      <c r="AI140">
        <f>IF('04.04_PLANO DE TRABALHO'!ES46="",AI139,'04.04_PLANO DE TRABALHO'!ES46)</f>
        <v>0</v>
      </c>
      <c r="AJ140">
        <f>IF('04.04_PLANO DE TRABALHO'!ET46="",AJ139,'04.04_PLANO DE TRABALHO'!ET46)</f>
        <v>0</v>
      </c>
      <c r="AK140">
        <f>IF('04.04_PLANO DE TRABALHO'!EU46="",AK139,'04.04_PLANO DE TRABALHO'!EU46)</f>
        <v>0</v>
      </c>
      <c r="AL140" t="str">
        <f>IF('04.04_PLANO DE TRABALHO'!EV46="",AL139,'04.04_PLANO DE TRABALHO'!EV46)</f>
        <v>Subcategoria</v>
      </c>
      <c r="AM140">
        <f>IF('04.04_PLANO DE TRABALHO'!EW46="",AM139,'04.04_PLANO DE TRABALHO'!EW46)</f>
        <v>0</v>
      </c>
      <c r="AN140">
        <f>IF('04.04_PLANO DE TRABALHO'!EX46="",AN139,'04.04_PLANO DE TRABALHO'!EX46)</f>
        <v>0</v>
      </c>
      <c r="AO140">
        <f>IF('04.04_PLANO DE TRABALHO'!EY46="",AO139,'04.04_PLANO DE TRABALHO'!EY46)</f>
        <v>0</v>
      </c>
      <c r="AP140">
        <f>IF('04.04_PLANO DE TRABALHO'!EZ46="",AP139,'04.04_PLANO DE TRABALHO'!EZ46)</f>
        <v>0</v>
      </c>
      <c r="AQ140" t="str">
        <f>IF('04.04_PLANO DE TRABALHO'!FA46="",AQ139,'04.04_PLANO DE TRABALHO'!FA46)</f>
        <v>Fonte*</v>
      </c>
      <c r="AR140">
        <f>IF('04.04_PLANO DE TRABALHO'!FB46="",AR139,'04.04_PLANO DE TRABALHO'!FB46)</f>
        <v>0</v>
      </c>
      <c r="AS140">
        <f>IF('04.04_PLANO DE TRABALHO'!FC46="",AS139,'04.04_PLANO DE TRABALHO'!FC46)</f>
        <v>0</v>
      </c>
      <c r="AT140">
        <f>IF('04.04_PLANO DE TRABALHO'!FD46="",AT139,'04.04_PLANO DE TRABALHO'!FD46)</f>
        <v>0</v>
      </c>
      <c r="AU140" t="str">
        <f>IF('04.04_PLANO DE TRABALHO'!FE46="",AU139,'04.04_PLANO DE TRABALHO'!FE46)</f>
        <v>Unid</v>
      </c>
      <c r="AV140">
        <f>IF('04.04_PLANO DE TRABALHO'!FF46="",AV139,'04.04_PLANO DE TRABALHO'!FF46)</f>
        <v>0</v>
      </c>
      <c r="AW140" t="str">
        <f>IF('04.04_PLANO DE TRABALHO'!FG46="",AW139,'04.04_PLANO DE TRABALHO'!FG46)</f>
        <v>Valor 
Unit</v>
      </c>
      <c r="AX140">
        <f>IF('04.04_PLANO DE TRABALHO'!FH46="",AX139,'04.04_PLANO DE TRABALHO'!FH46)</f>
        <v>0</v>
      </c>
      <c r="AY140">
        <f>IF('04.04_PLANO DE TRABALHO'!FI46="",AY139,'04.04_PLANO DE TRABALHO'!FI46)</f>
        <v>0</v>
      </c>
      <c r="AZ140" t="str">
        <f>IF('04.04_PLANO DE TRABALHO'!FJ46="",AZ139,'04.04_PLANO DE TRABALHO'!FJ46)</f>
        <v>Qtde</v>
      </c>
      <c r="BA140">
        <f>IF('04.04_PLANO DE TRABALHO'!FK46="",BA139,'04.04_PLANO DE TRABALHO'!FK46)</f>
        <v>0</v>
      </c>
      <c r="BB140">
        <f>IF('04.04_PLANO DE TRABALHO'!FL46="",BB139,'04.04_PLANO DE TRABALHO'!FL46)</f>
        <v>0</v>
      </c>
      <c r="BD140" t="str">
        <v>Território e Parcerias</v>
      </c>
      <c r="BE140" t="str">
        <v>3.3</v>
      </c>
      <c r="BF140">
        <v>0</v>
      </c>
      <c r="BG140" t="str">
        <v>Atividade</v>
      </c>
      <c r="BH140">
        <v>0</v>
      </c>
      <c r="BI140">
        <v>0</v>
      </c>
      <c r="BJ140" t="str">
        <v>Início</v>
      </c>
      <c r="BK140">
        <v>0</v>
      </c>
      <c r="BL140">
        <v>0</v>
      </c>
      <c r="BM140" t="str">
        <v>Fim</v>
      </c>
      <c r="BN140">
        <v>0</v>
      </c>
      <c r="BO140">
        <v>0</v>
      </c>
      <c r="BP140" t="str">
        <v>3.3.3</v>
      </c>
      <c r="BQ140">
        <v>0</v>
      </c>
      <c r="BR140">
        <v>0</v>
      </c>
      <c r="BS140" t="str">
        <v>SubAtividade</v>
      </c>
      <c r="BT140">
        <v>0</v>
      </c>
      <c r="BU140">
        <v>0</v>
      </c>
      <c r="BV140">
        <v>0</v>
      </c>
      <c r="BW140">
        <v>0</v>
      </c>
      <c r="BX140">
        <v>0</v>
      </c>
      <c r="BY140" t="str">
        <v>Despesa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 t="str">
        <v>Categoria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 t="str">
        <v>Subcategoria</v>
      </c>
      <c r="CO140">
        <v>0</v>
      </c>
      <c r="CP140">
        <v>0</v>
      </c>
      <c r="CQ140">
        <v>0</v>
      </c>
      <c r="CR140">
        <v>0</v>
      </c>
      <c r="CS140" t="str">
        <v>Fonte*</v>
      </c>
      <c r="CT140">
        <v>0</v>
      </c>
      <c r="CU140">
        <v>0</v>
      </c>
      <c r="CV140">
        <v>0</v>
      </c>
      <c r="CW140" t="str">
        <v>Unid</v>
      </c>
      <c r="CX140">
        <v>0</v>
      </c>
      <c r="CY140" t="str">
        <v>Valor 
Unit</v>
      </c>
      <c r="CZ140">
        <v>0</v>
      </c>
      <c r="DA140">
        <v>0</v>
      </c>
      <c r="DB140" t="str">
        <v>Qtde</v>
      </c>
      <c r="DC140">
        <v>0</v>
      </c>
      <c r="DD140">
        <v>0</v>
      </c>
      <c r="DF140" t="str">
        <v>Esportes, corpo e movimento</v>
      </c>
      <c r="DG140" t="str">
        <v>4.1</v>
      </c>
      <c r="DH140">
        <v>0</v>
      </c>
      <c r="DI140" t="str">
        <v>Atividade</v>
      </c>
      <c r="DJ140">
        <v>0</v>
      </c>
      <c r="DK140">
        <v>0</v>
      </c>
      <c r="DL140" t="str">
        <v>Início</v>
      </c>
      <c r="DM140">
        <v>0</v>
      </c>
      <c r="DN140">
        <v>0</v>
      </c>
      <c r="DO140" t="str">
        <v>Fim</v>
      </c>
      <c r="DP140">
        <v>0</v>
      </c>
      <c r="DQ140">
        <v>0</v>
      </c>
      <c r="DR140" t="str">
        <v>Total da SubAtividade:</v>
      </c>
      <c r="DS140">
        <v>0</v>
      </c>
      <c r="DT140">
        <v>0</v>
      </c>
      <c r="DU140" t="str">
        <v>SubAtividade</v>
      </c>
      <c r="DV140">
        <v>0</v>
      </c>
      <c r="DW140">
        <v>0</v>
      </c>
      <c r="DX140">
        <v>0</v>
      </c>
      <c r="DY140">
        <v>0</v>
      </c>
      <c r="DZ140">
        <v>0</v>
      </c>
      <c r="EA140" t="str">
        <v>Despesa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 t="str">
        <v>Categoria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 t="str">
        <v>Subcategoria</v>
      </c>
      <c r="EQ140">
        <v>0</v>
      </c>
      <c r="ER140">
        <v>0</v>
      </c>
      <c r="ES140">
        <v>0</v>
      </c>
      <c r="ET140">
        <v>0</v>
      </c>
      <c r="EU140" t="str">
        <v>Fonte*</v>
      </c>
      <c r="EV140">
        <v>0</v>
      </c>
      <c r="EW140">
        <v>0</v>
      </c>
      <c r="EX140">
        <v>0</v>
      </c>
      <c r="EY140" t="str">
        <v>Unid</v>
      </c>
      <c r="EZ140">
        <v>0</v>
      </c>
      <c r="FA140" t="str">
        <v>Valor 
Unit</v>
      </c>
      <c r="FB140">
        <v>0</v>
      </c>
      <c r="FC140">
        <v>0</v>
      </c>
      <c r="FD140" t="str">
        <v>Qtde</v>
      </c>
      <c r="FE140">
        <v>0</v>
      </c>
      <c r="FF140">
        <v>0</v>
      </c>
      <c r="FH140" t="str">
        <v>Esportes, corpo e movimento</v>
      </c>
      <c r="FI140" t="str">
        <v>4.3</v>
      </c>
      <c r="FJ140">
        <v>0</v>
      </c>
      <c r="FK140" t="str">
        <v>Atividade</v>
      </c>
      <c r="FL140">
        <v>0</v>
      </c>
      <c r="FM140">
        <v>0</v>
      </c>
      <c r="FN140" t="str">
        <v>Início</v>
      </c>
      <c r="FO140">
        <v>0</v>
      </c>
      <c r="FP140">
        <v>0</v>
      </c>
      <c r="FQ140" t="str">
        <v>Fim</v>
      </c>
      <c r="FR140">
        <v>0</v>
      </c>
      <c r="FS140">
        <v>0</v>
      </c>
      <c r="FT140" t="str">
        <v>4.3.2</v>
      </c>
      <c r="FU140">
        <v>0</v>
      </c>
      <c r="FV140">
        <v>0</v>
      </c>
      <c r="FW140" t="str">
        <v>SubAtividade</v>
      </c>
      <c r="FX140">
        <v>0</v>
      </c>
      <c r="FY140">
        <v>0</v>
      </c>
      <c r="FZ140">
        <v>0</v>
      </c>
      <c r="GA140">
        <v>0</v>
      </c>
      <c r="GB140">
        <v>0</v>
      </c>
      <c r="GC140" t="str">
        <v>Despesa</v>
      </c>
      <c r="GD140">
        <v>0</v>
      </c>
      <c r="GE140">
        <v>0</v>
      </c>
      <c r="GF140">
        <v>0</v>
      </c>
      <c r="GG140">
        <v>0</v>
      </c>
      <c r="GH140">
        <v>0</v>
      </c>
      <c r="GI140">
        <v>0</v>
      </c>
      <c r="GJ140" t="str">
        <v>Categoria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 t="str">
        <v>Subcategoria</v>
      </c>
      <c r="GS140">
        <v>0</v>
      </c>
      <c r="GT140">
        <v>0</v>
      </c>
      <c r="GU140">
        <v>0</v>
      </c>
      <c r="GV140">
        <v>0</v>
      </c>
      <c r="GW140" t="str">
        <v>Fonte*</v>
      </c>
      <c r="GX140">
        <v>0</v>
      </c>
      <c r="GY140">
        <v>0</v>
      </c>
      <c r="GZ140">
        <v>0</v>
      </c>
      <c r="HA140" t="str">
        <v>Unid</v>
      </c>
      <c r="HB140">
        <v>0</v>
      </c>
      <c r="HC140" t="str">
        <v>Valor 
Unit</v>
      </c>
      <c r="HD140">
        <v>0</v>
      </c>
      <c r="HE140">
        <v>0</v>
      </c>
      <c r="HF140" t="str">
        <v>Qtde</v>
      </c>
      <c r="HG140">
        <v>0</v>
      </c>
      <c r="HH140">
        <v>0</v>
      </c>
    </row>
    <row r="141" spans="1:216" x14ac:dyDescent="0.25">
      <c r="A141">
        <v>38</v>
      </c>
      <c r="B141" t="str">
        <f>'04.04_PLANO DE TRABALHO'!$EA$7</f>
        <v>Território e Parcerias</v>
      </c>
      <c r="C141" t="str">
        <f>IF('04.04_PLANO DE TRABALHO'!DM47="",C140,'04.04_PLANO DE TRABALHO'!DM47)</f>
        <v>3.3</v>
      </c>
      <c r="D141">
        <f>IF('04.04_PLANO DE TRABALHO'!DN47="",D140,'04.04_PLANO DE TRABALHO'!DN47)</f>
        <v>0</v>
      </c>
      <c r="E141" t="str">
        <f>IF(OR('04.04_PLANO DE TRABALHO'!DO47="",'04.04_PLANO DE TRABALHO'!DO47="Realizado",'04.04_PLANO DE TRABALHO'!DO47="Planejado"),E140,'04.04_PLANO DE TRABALHO'!DO47)</f>
        <v>Atividade</v>
      </c>
      <c r="F141">
        <f>IF('04.04_PLANO DE TRABALHO'!DP47="",F140,'04.04_PLANO DE TRABALHO'!DP47)</f>
        <v>0</v>
      </c>
      <c r="G141">
        <f>IF('04.04_PLANO DE TRABALHO'!DQ47="",G140,'04.04_PLANO DE TRABALHO'!DQ47)</f>
        <v>0</v>
      </c>
      <c r="H141" t="str">
        <f>IF('04.04_PLANO DE TRABALHO'!DR47="",H140,'04.04_PLANO DE TRABALHO'!DR47)</f>
        <v>Início</v>
      </c>
      <c r="I141">
        <f>IF('04.04_PLANO DE TRABALHO'!DS47="",I140,'04.04_PLANO DE TRABALHO'!DS47)</f>
        <v>0</v>
      </c>
      <c r="J141">
        <f>IF('04.04_PLANO DE TRABALHO'!DT47="",J140,'04.04_PLANO DE TRABALHO'!DT47)</f>
        <v>0</v>
      </c>
      <c r="K141" t="str">
        <f>IF('04.04_PLANO DE TRABALHO'!DU47="",K140,'04.04_PLANO DE TRABALHO'!DU47)</f>
        <v>Fim</v>
      </c>
      <c r="L141">
        <f>IF('04.04_PLANO DE TRABALHO'!DV47="",L140,'04.04_PLANO DE TRABALHO'!DV47)</f>
        <v>0</v>
      </c>
      <c r="M141">
        <f>IF('04.04_PLANO DE TRABALHO'!DW47="",M140,'04.04_PLANO DE TRABALHO'!DW47)</f>
        <v>0</v>
      </c>
      <c r="N141" t="str">
        <f>IF('04.04_PLANO DE TRABALHO'!DX47="",N140,'04.04_PLANO DE TRABALHO'!DX47)</f>
        <v>3.3.1</v>
      </c>
      <c r="O141">
        <f>IF('04.04_PLANO DE TRABALHO'!DY47="",O140,'04.04_PLANO DE TRABALHO'!DY47)</f>
        <v>0</v>
      </c>
      <c r="P141">
        <f>IF('04.04_PLANO DE TRABALHO'!DZ47="",P140,'04.04_PLANO DE TRABALHO'!DZ47)</f>
        <v>0</v>
      </c>
      <c r="Q141" t="str">
        <f>IF('04.04_PLANO DE TRABALHO'!EA47="",Q140,'04.04_PLANO DE TRABALHO'!EA47)</f>
        <v>SubAtividade</v>
      </c>
      <c r="R141">
        <f>IF('04.04_PLANO DE TRABALHO'!EB47="",R140,'04.04_PLANO DE TRABALHO'!EB47)</f>
        <v>0</v>
      </c>
      <c r="S141">
        <f>IF('04.04_PLANO DE TRABALHO'!EC47="",S140,'04.04_PLANO DE TRABALHO'!EC47)</f>
        <v>0</v>
      </c>
      <c r="T141">
        <f>IF('04.04_PLANO DE TRABALHO'!ED47="",T140,'04.04_PLANO DE TRABALHO'!ED47)</f>
        <v>0</v>
      </c>
      <c r="U141">
        <f>IF('04.04_PLANO DE TRABALHO'!EE47="",U140,'04.04_PLANO DE TRABALHO'!EE47)</f>
        <v>0</v>
      </c>
      <c r="V141">
        <f>IF('04.04_PLANO DE TRABALHO'!EF47="",V140,'04.04_PLANO DE TRABALHO'!EF47)</f>
        <v>0</v>
      </c>
      <c r="W141" t="str">
        <f>IF('04.04_PLANO DE TRABALHO'!EG47="",W140,'04.04_PLANO DE TRABALHO'!EG47)</f>
        <v>Despesa</v>
      </c>
      <c r="X141">
        <f>IF('04.04_PLANO DE TRABALHO'!EH47="",X140,'04.04_PLANO DE TRABALHO'!EH47)</f>
        <v>0</v>
      </c>
      <c r="Y141">
        <f>IF('04.04_PLANO DE TRABALHO'!EI47="",Y140,'04.04_PLANO DE TRABALHO'!EI47)</f>
        <v>0</v>
      </c>
      <c r="Z141">
        <f>IF('04.04_PLANO DE TRABALHO'!EJ47="",Z140,'04.04_PLANO DE TRABALHO'!EJ47)</f>
        <v>0</v>
      </c>
      <c r="AA141">
        <f>IF('04.04_PLANO DE TRABALHO'!EK47="",AA140,'04.04_PLANO DE TRABALHO'!EK47)</f>
        <v>0</v>
      </c>
      <c r="AB141">
        <f>IF('04.04_PLANO DE TRABALHO'!EL47="",AB140,'04.04_PLANO DE TRABALHO'!EL47)</f>
        <v>0</v>
      </c>
      <c r="AC141">
        <f>IF('04.04_PLANO DE TRABALHO'!EM47="",AC140,'04.04_PLANO DE TRABALHO'!EM47)</f>
        <v>0</v>
      </c>
      <c r="AD141" t="str">
        <f>IF('04.04_PLANO DE TRABALHO'!EN47="",AD140,'04.04_PLANO DE TRABALHO'!EN47)</f>
        <v>Categoria</v>
      </c>
      <c r="AE141">
        <f>IF('04.04_PLANO DE TRABALHO'!EO47="",AE140,'04.04_PLANO DE TRABALHO'!EO47)</f>
        <v>0</v>
      </c>
      <c r="AF141">
        <f>IF('04.04_PLANO DE TRABALHO'!EP47="",AF140,'04.04_PLANO DE TRABALHO'!EP47)</f>
        <v>0</v>
      </c>
      <c r="AG141">
        <f>IF('04.04_PLANO DE TRABALHO'!EQ47="",AG140,'04.04_PLANO DE TRABALHO'!EQ47)</f>
        <v>0</v>
      </c>
      <c r="AH141">
        <f>IF('04.04_PLANO DE TRABALHO'!ER47="",AH140,'04.04_PLANO DE TRABALHO'!ER47)</f>
        <v>0</v>
      </c>
      <c r="AI141">
        <f>IF('04.04_PLANO DE TRABALHO'!ES47="",AI140,'04.04_PLANO DE TRABALHO'!ES47)</f>
        <v>0</v>
      </c>
      <c r="AJ141">
        <f>IF('04.04_PLANO DE TRABALHO'!ET47="",AJ140,'04.04_PLANO DE TRABALHO'!ET47)</f>
        <v>0</v>
      </c>
      <c r="AK141">
        <f>IF('04.04_PLANO DE TRABALHO'!EU47="",AK140,'04.04_PLANO DE TRABALHO'!EU47)</f>
        <v>0</v>
      </c>
      <c r="AL141" t="str">
        <f>IF('04.04_PLANO DE TRABALHO'!EV47="",AL140,'04.04_PLANO DE TRABALHO'!EV47)</f>
        <v>Subcategoria</v>
      </c>
      <c r="AM141">
        <f>IF('04.04_PLANO DE TRABALHO'!EW47="",AM140,'04.04_PLANO DE TRABALHO'!EW47)</f>
        <v>0</v>
      </c>
      <c r="AN141">
        <f>IF('04.04_PLANO DE TRABALHO'!EX47="",AN140,'04.04_PLANO DE TRABALHO'!EX47)</f>
        <v>0</v>
      </c>
      <c r="AO141">
        <f>IF('04.04_PLANO DE TRABALHO'!EY47="",AO140,'04.04_PLANO DE TRABALHO'!EY47)</f>
        <v>0</v>
      </c>
      <c r="AP141">
        <f>IF('04.04_PLANO DE TRABALHO'!EZ47="",AP140,'04.04_PLANO DE TRABALHO'!EZ47)</f>
        <v>0</v>
      </c>
      <c r="AQ141" t="str">
        <f>IF('04.04_PLANO DE TRABALHO'!FA47="",AQ140,'04.04_PLANO DE TRABALHO'!FA47)</f>
        <v>Fonte*</v>
      </c>
      <c r="AR141">
        <f>IF('04.04_PLANO DE TRABALHO'!FB47="",AR140,'04.04_PLANO DE TRABALHO'!FB47)</f>
        <v>0</v>
      </c>
      <c r="AS141">
        <f>IF('04.04_PLANO DE TRABALHO'!FC47="",AS140,'04.04_PLANO DE TRABALHO'!FC47)</f>
        <v>0</v>
      </c>
      <c r="AT141">
        <f>IF('04.04_PLANO DE TRABALHO'!FD47="",AT140,'04.04_PLANO DE TRABALHO'!FD47)</f>
        <v>0</v>
      </c>
      <c r="AU141" t="str">
        <f>IF('04.04_PLANO DE TRABALHO'!FE47="",AU140,'04.04_PLANO DE TRABALHO'!FE47)</f>
        <v>Unid</v>
      </c>
      <c r="AV141">
        <f>IF('04.04_PLANO DE TRABALHO'!FF47="",AV140,'04.04_PLANO DE TRABALHO'!FF47)</f>
        <v>0</v>
      </c>
      <c r="AW141" t="str">
        <f>IF('04.04_PLANO DE TRABALHO'!FG47="",AW140,'04.04_PLANO DE TRABALHO'!FG47)</f>
        <v>Valor 
Unit</v>
      </c>
      <c r="AX141">
        <f>IF('04.04_PLANO DE TRABALHO'!FH47="",AX140,'04.04_PLANO DE TRABALHO'!FH47)</f>
        <v>0</v>
      </c>
      <c r="AY141">
        <f>IF('04.04_PLANO DE TRABALHO'!FI47="",AY140,'04.04_PLANO DE TRABALHO'!FI47)</f>
        <v>0</v>
      </c>
      <c r="AZ141" t="str">
        <f>IF('04.04_PLANO DE TRABALHO'!FJ47="",AZ140,'04.04_PLANO DE TRABALHO'!FJ47)</f>
        <v>Qtde</v>
      </c>
      <c r="BA141">
        <f>IF('04.04_PLANO DE TRABALHO'!FK47="",BA140,'04.04_PLANO DE TRABALHO'!FK47)</f>
        <v>0</v>
      </c>
      <c r="BB141">
        <f>IF('04.04_PLANO DE TRABALHO'!FL47="",BB140,'04.04_PLANO DE TRABALHO'!FL47)</f>
        <v>0</v>
      </c>
      <c r="BD141" t="str">
        <v>Território e Parcerias</v>
      </c>
      <c r="BE141" t="str">
        <v>3.3</v>
      </c>
      <c r="BF141">
        <v>0</v>
      </c>
      <c r="BG141" t="str">
        <v>Atividade</v>
      </c>
      <c r="BH141">
        <v>0</v>
      </c>
      <c r="BI141">
        <v>0</v>
      </c>
      <c r="BJ141" t="str">
        <v>Início</v>
      </c>
      <c r="BK141">
        <v>0</v>
      </c>
      <c r="BL141">
        <v>0</v>
      </c>
      <c r="BM141" t="str">
        <v>Fim</v>
      </c>
      <c r="BN141">
        <v>0</v>
      </c>
      <c r="BO141">
        <v>0</v>
      </c>
      <c r="BP141" t="str">
        <v>3.3.3</v>
      </c>
      <c r="BQ141">
        <v>0</v>
      </c>
      <c r="BR141">
        <v>0</v>
      </c>
      <c r="BS141" t="str">
        <v>SubAtividade</v>
      </c>
      <c r="BT141">
        <v>0</v>
      </c>
      <c r="BU141">
        <v>0</v>
      </c>
      <c r="BV141">
        <v>0</v>
      </c>
      <c r="BW141">
        <v>0</v>
      </c>
      <c r="BX141">
        <v>0</v>
      </c>
      <c r="BY141" t="str">
        <v>Despesa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 t="str">
        <v>Categoria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 t="str">
        <v>Subcategoria</v>
      </c>
      <c r="CO141">
        <v>0</v>
      </c>
      <c r="CP141">
        <v>0</v>
      </c>
      <c r="CQ141">
        <v>0</v>
      </c>
      <c r="CR141">
        <v>0</v>
      </c>
      <c r="CS141" t="str">
        <v>Fonte*</v>
      </c>
      <c r="CT141">
        <v>0</v>
      </c>
      <c r="CU141">
        <v>0</v>
      </c>
      <c r="CV141">
        <v>0</v>
      </c>
      <c r="CW141" t="str">
        <v>Unid</v>
      </c>
      <c r="CX141">
        <v>0</v>
      </c>
      <c r="CY141" t="str">
        <v>Valor 
Unit</v>
      </c>
      <c r="CZ141">
        <v>0</v>
      </c>
      <c r="DA141">
        <v>0</v>
      </c>
      <c r="DB141" t="str">
        <v>Qtde</v>
      </c>
      <c r="DC141">
        <v>0</v>
      </c>
      <c r="DD141">
        <v>0</v>
      </c>
      <c r="DF141" t="str">
        <v>Esportes, corpo e movimento</v>
      </c>
      <c r="DG141" t="str">
        <v>4.1</v>
      </c>
      <c r="DH141">
        <v>0</v>
      </c>
      <c r="DI141" t="str">
        <v>Atividade</v>
      </c>
      <c r="DJ141">
        <v>0</v>
      </c>
      <c r="DK141">
        <v>0</v>
      </c>
      <c r="DL141" t="str">
        <v>Início</v>
      </c>
      <c r="DM141">
        <v>0</v>
      </c>
      <c r="DN141">
        <v>0</v>
      </c>
      <c r="DO141" t="str">
        <v>Fim</v>
      </c>
      <c r="DP141">
        <v>0</v>
      </c>
      <c r="DQ141">
        <v>0</v>
      </c>
      <c r="DR141" t="str">
        <v>4.1.2</v>
      </c>
      <c r="DS141">
        <v>0</v>
      </c>
      <c r="DT141">
        <v>0</v>
      </c>
      <c r="DU141" t="str">
        <v>SubAtividade</v>
      </c>
      <c r="DV141">
        <v>0</v>
      </c>
      <c r="DW141">
        <v>0</v>
      </c>
      <c r="DX141">
        <v>0</v>
      </c>
      <c r="DY141">
        <v>0</v>
      </c>
      <c r="DZ141">
        <v>0</v>
      </c>
      <c r="EA141" t="str">
        <v>Despesa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 t="str">
        <v>Categoria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 t="str">
        <v>Subcategoria</v>
      </c>
      <c r="EQ141">
        <v>0</v>
      </c>
      <c r="ER141">
        <v>0</v>
      </c>
      <c r="ES141">
        <v>0</v>
      </c>
      <c r="ET141">
        <v>0</v>
      </c>
      <c r="EU141" t="str">
        <v>Fonte*</v>
      </c>
      <c r="EV141">
        <v>0</v>
      </c>
      <c r="EW141">
        <v>0</v>
      </c>
      <c r="EX141">
        <v>0</v>
      </c>
      <c r="EY141" t="str">
        <v>Unid</v>
      </c>
      <c r="EZ141">
        <v>0</v>
      </c>
      <c r="FA141" t="str">
        <v>Valor 
Unit</v>
      </c>
      <c r="FB141">
        <v>0</v>
      </c>
      <c r="FC141">
        <v>0</v>
      </c>
      <c r="FD141" t="str">
        <v>Qtde</v>
      </c>
      <c r="FE141">
        <v>0</v>
      </c>
      <c r="FF141">
        <v>0</v>
      </c>
      <c r="FH141" t="str">
        <v>Esportes, corpo e movimento</v>
      </c>
      <c r="FI141" t="str">
        <v>4.3</v>
      </c>
      <c r="FJ141">
        <v>0</v>
      </c>
      <c r="FK141" t="str">
        <v>Atividade</v>
      </c>
      <c r="FL141">
        <v>0</v>
      </c>
      <c r="FM141">
        <v>0</v>
      </c>
      <c r="FN141" t="str">
        <v>Início</v>
      </c>
      <c r="FO141">
        <v>0</v>
      </c>
      <c r="FP141">
        <v>0</v>
      </c>
      <c r="FQ141" t="str">
        <v>Fim</v>
      </c>
      <c r="FR141">
        <v>0</v>
      </c>
      <c r="FS141">
        <v>0</v>
      </c>
      <c r="FT141" t="str">
        <v>4.3.2</v>
      </c>
      <c r="FU141">
        <v>0</v>
      </c>
      <c r="FV141">
        <v>0</v>
      </c>
      <c r="FW141" t="str">
        <v>SubAtividade</v>
      </c>
      <c r="FX141">
        <v>0</v>
      </c>
      <c r="FY141">
        <v>0</v>
      </c>
      <c r="FZ141">
        <v>0</v>
      </c>
      <c r="GA141">
        <v>0</v>
      </c>
      <c r="GB141">
        <v>0</v>
      </c>
      <c r="GC141" t="str">
        <v>Despesa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 t="str">
        <v>Categoria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 t="str">
        <v>Subcategoria</v>
      </c>
      <c r="GS141">
        <v>0</v>
      </c>
      <c r="GT141">
        <v>0</v>
      </c>
      <c r="GU141">
        <v>0</v>
      </c>
      <c r="GV141">
        <v>0</v>
      </c>
      <c r="GW141" t="str">
        <v>Fonte*</v>
      </c>
      <c r="GX141">
        <v>0</v>
      </c>
      <c r="GY141">
        <v>0</v>
      </c>
      <c r="GZ141">
        <v>0</v>
      </c>
      <c r="HA141" t="str">
        <v>Unid</v>
      </c>
      <c r="HB141">
        <v>0</v>
      </c>
      <c r="HC141" t="str">
        <v>Valor 
Unit</v>
      </c>
      <c r="HD141">
        <v>0</v>
      </c>
      <c r="HE141">
        <v>0</v>
      </c>
      <c r="HF141" t="str">
        <v>Qtde</v>
      </c>
      <c r="HG141">
        <v>0</v>
      </c>
      <c r="HH141">
        <v>0</v>
      </c>
    </row>
    <row r="142" spans="1:216" x14ac:dyDescent="0.25">
      <c r="A142">
        <v>39</v>
      </c>
      <c r="B142" t="str">
        <f>'04.04_PLANO DE TRABALHO'!$EA$7</f>
        <v>Território e Parcerias</v>
      </c>
      <c r="C142" t="str">
        <f>IF('04.04_PLANO DE TRABALHO'!DM48="",C141,'04.04_PLANO DE TRABALHO'!DM48)</f>
        <v>3.3</v>
      </c>
      <c r="D142">
        <f>IF('04.04_PLANO DE TRABALHO'!DN48="",D141,'04.04_PLANO DE TRABALHO'!DN48)</f>
        <v>0</v>
      </c>
      <c r="E142" t="str">
        <f>IF(OR('04.04_PLANO DE TRABALHO'!DO48="",'04.04_PLANO DE TRABALHO'!DO48="Realizado",'04.04_PLANO DE TRABALHO'!DO48="Planejado"),E141,'04.04_PLANO DE TRABALHO'!DO48)</f>
        <v>Atividade</v>
      </c>
      <c r="F142">
        <f>IF('04.04_PLANO DE TRABALHO'!DP48="",F141,'04.04_PLANO DE TRABALHO'!DP48)</f>
        <v>0</v>
      </c>
      <c r="G142">
        <f>IF('04.04_PLANO DE TRABALHO'!DQ48="",G141,'04.04_PLANO DE TRABALHO'!DQ48)</f>
        <v>0</v>
      </c>
      <c r="H142" t="str">
        <f>IF('04.04_PLANO DE TRABALHO'!DR48="",H141,'04.04_PLANO DE TRABALHO'!DR48)</f>
        <v>Início</v>
      </c>
      <c r="I142">
        <f>IF('04.04_PLANO DE TRABALHO'!DS48="",I141,'04.04_PLANO DE TRABALHO'!DS48)</f>
        <v>0</v>
      </c>
      <c r="J142">
        <f>IF('04.04_PLANO DE TRABALHO'!DT48="",J141,'04.04_PLANO DE TRABALHO'!DT48)</f>
        <v>0</v>
      </c>
      <c r="K142" t="str">
        <f>IF('04.04_PLANO DE TRABALHO'!DU48="",K141,'04.04_PLANO DE TRABALHO'!DU48)</f>
        <v>Fim</v>
      </c>
      <c r="L142">
        <f>IF('04.04_PLANO DE TRABALHO'!DV48="",L141,'04.04_PLANO DE TRABALHO'!DV48)</f>
        <v>0</v>
      </c>
      <c r="M142">
        <f>IF('04.04_PLANO DE TRABALHO'!DW48="",M141,'04.04_PLANO DE TRABALHO'!DW48)</f>
        <v>0</v>
      </c>
      <c r="N142" t="str">
        <f>IF('04.04_PLANO DE TRABALHO'!DX48="",N141,'04.04_PLANO DE TRABALHO'!DX48)</f>
        <v>3.3.1</v>
      </c>
      <c r="O142">
        <f>IF('04.04_PLANO DE TRABALHO'!DY48="",O141,'04.04_PLANO DE TRABALHO'!DY48)</f>
        <v>0</v>
      </c>
      <c r="P142">
        <f>IF('04.04_PLANO DE TRABALHO'!DZ48="",P141,'04.04_PLANO DE TRABALHO'!DZ48)</f>
        <v>0</v>
      </c>
      <c r="Q142" t="str">
        <f>IF('04.04_PLANO DE TRABALHO'!EA48="",Q141,'04.04_PLANO DE TRABALHO'!EA48)</f>
        <v>SubAtividade</v>
      </c>
      <c r="R142">
        <f>IF('04.04_PLANO DE TRABALHO'!EB48="",R141,'04.04_PLANO DE TRABALHO'!EB48)</f>
        <v>0</v>
      </c>
      <c r="S142">
        <f>IF('04.04_PLANO DE TRABALHO'!EC48="",S141,'04.04_PLANO DE TRABALHO'!EC48)</f>
        <v>0</v>
      </c>
      <c r="T142">
        <f>IF('04.04_PLANO DE TRABALHO'!ED48="",T141,'04.04_PLANO DE TRABALHO'!ED48)</f>
        <v>0</v>
      </c>
      <c r="U142">
        <f>IF('04.04_PLANO DE TRABALHO'!EE48="",U141,'04.04_PLANO DE TRABALHO'!EE48)</f>
        <v>0</v>
      </c>
      <c r="V142">
        <f>IF('04.04_PLANO DE TRABALHO'!EF48="",V141,'04.04_PLANO DE TRABALHO'!EF48)</f>
        <v>0</v>
      </c>
      <c r="W142" t="str">
        <f>IF('04.04_PLANO DE TRABALHO'!EG48="",W141,'04.04_PLANO DE TRABALHO'!EG48)</f>
        <v>Despesa</v>
      </c>
      <c r="X142">
        <f>IF('04.04_PLANO DE TRABALHO'!EH48="",X141,'04.04_PLANO DE TRABALHO'!EH48)</f>
        <v>0</v>
      </c>
      <c r="Y142">
        <f>IF('04.04_PLANO DE TRABALHO'!EI48="",Y141,'04.04_PLANO DE TRABALHO'!EI48)</f>
        <v>0</v>
      </c>
      <c r="Z142">
        <f>IF('04.04_PLANO DE TRABALHO'!EJ48="",Z141,'04.04_PLANO DE TRABALHO'!EJ48)</f>
        <v>0</v>
      </c>
      <c r="AA142">
        <f>IF('04.04_PLANO DE TRABALHO'!EK48="",AA141,'04.04_PLANO DE TRABALHO'!EK48)</f>
        <v>0</v>
      </c>
      <c r="AB142">
        <f>IF('04.04_PLANO DE TRABALHO'!EL48="",AB141,'04.04_PLANO DE TRABALHO'!EL48)</f>
        <v>0</v>
      </c>
      <c r="AC142">
        <f>IF('04.04_PLANO DE TRABALHO'!EM48="",AC141,'04.04_PLANO DE TRABALHO'!EM48)</f>
        <v>0</v>
      </c>
      <c r="AD142" t="str">
        <f>IF('04.04_PLANO DE TRABALHO'!EN48="",AD141,'04.04_PLANO DE TRABALHO'!EN48)</f>
        <v>Categoria</v>
      </c>
      <c r="AE142">
        <f>IF('04.04_PLANO DE TRABALHO'!EO48="",AE141,'04.04_PLANO DE TRABALHO'!EO48)</f>
        <v>0</v>
      </c>
      <c r="AF142">
        <f>IF('04.04_PLANO DE TRABALHO'!EP48="",AF141,'04.04_PLANO DE TRABALHO'!EP48)</f>
        <v>0</v>
      </c>
      <c r="AG142">
        <f>IF('04.04_PLANO DE TRABALHO'!EQ48="",AG141,'04.04_PLANO DE TRABALHO'!EQ48)</f>
        <v>0</v>
      </c>
      <c r="AH142">
        <f>IF('04.04_PLANO DE TRABALHO'!ER48="",AH141,'04.04_PLANO DE TRABALHO'!ER48)</f>
        <v>0</v>
      </c>
      <c r="AI142">
        <f>IF('04.04_PLANO DE TRABALHO'!ES48="",AI141,'04.04_PLANO DE TRABALHO'!ES48)</f>
        <v>0</v>
      </c>
      <c r="AJ142">
        <f>IF('04.04_PLANO DE TRABALHO'!ET48="",AJ141,'04.04_PLANO DE TRABALHO'!ET48)</f>
        <v>0</v>
      </c>
      <c r="AK142">
        <f>IF('04.04_PLANO DE TRABALHO'!EU48="",AK141,'04.04_PLANO DE TRABALHO'!EU48)</f>
        <v>0</v>
      </c>
      <c r="AL142" t="str">
        <f>IF('04.04_PLANO DE TRABALHO'!EV48="",AL141,'04.04_PLANO DE TRABALHO'!EV48)</f>
        <v>Subcategoria</v>
      </c>
      <c r="AM142">
        <f>IF('04.04_PLANO DE TRABALHO'!EW48="",AM141,'04.04_PLANO DE TRABALHO'!EW48)</f>
        <v>0</v>
      </c>
      <c r="AN142">
        <f>IF('04.04_PLANO DE TRABALHO'!EX48="",AN141,'04.04_PLANO DE TRABALHO'!EX48)</f>
        <v>0</v>
      </c>
      <c r="AO142">
        <f>IF('04.04_PLANO DE TRABALHO'!EY48="",AO141,'04.04_PLANO DE TRABALHO'!EY48)</f>
        <v>0</v>
      </c>
      <c r="AP142">
        <f>IF('04.04_PLANO DE TRABALHO'!EZ48="",AP141,'04.04_PLANO DE TRABALHO'!EZ48)</f>
        <v>0</v>
      </c>
      <c r="AQ142" t="str">
        <f>IF('04.04_PLANO DE TRABALHO'!FA48="",AQ141,'04.04_PLANO DE TRABALHO'!FA48)</f>
        <v>Fonte*</v>
      </c>
      <c r="AR142">
        <f>IF('04.04_PLANO DE TRABALHO'!FB48="",AR141,'04.04_PLANO DE TRABALHO'!FB48)</f>
        <v>0</v>
      </c>
      <c r="AS142">
        <f>IF('04.04_PLANO DE TRABALHO'!FC48="",AS141,'04.04_PLANO DE TRABALHO'!FC48)</f>
        <v>0</v>
      </c>
      <c r="AT142">
        <f>IF('04.04_PLANO DE TRABALHO'!FD48="",AT141,'04.04_PLANO DE TRABALHO'!FD48)</f>
        <v>0</v>
      </c>
      <c r="AU142" t="str">
        <f>IF('04.04_PLANO DE TRABALHO'!FE48="",AU141,'04.04_PLANO DE TRABALHO'!FE48)</f>
        <v>Unid</v>
      </c>
      <c r="AV142">
        <f>IF('04.04_PLANO DE TRABALHO'!FF48="",AV141,'04.04_PLANO DE TRABALHO'!FF48)</f>
        <v>0</v>
      </c>
      <c r="AW142" t="str">
        <f>IF('04.04_PLANO DE TRABALHO'!FG48="",AW141,'04.04_PLANO DE TRABALHO'!FG48)</f>
        <v>Valor 
Unit</v>
      </c>
      <c r="AX142">
        <f>IF('04.04_PLANO DE TRABALHO'!FH48="",AX141,'04.04_PLANO DE TRABALHO'!FH48)</f>
        <v>0</v>
      </c>
      <c r="AY142">
        <f>IF('04.04_PLANO DE TRABALHO'!FI48="",AY141,'04.04_PLANO DE TRABALHO'!FI48)</f>
        <v>0</v>
      </c>
      <c r="AZ142" t="str">
        <f>IF('04.04_PLANO DE TRABALHO'!FJ48="",AZ141,'04.04_PLANO DE TRABALHO'!FJ48)</f>
        <v>Qtde</v>
      </c>
      <c r="BA142">
        <f>IF('04.04_PLANO DE TRABALHO'!FK48="",BA141,'04.04_PLANO DE TRABALHO'!FK48)</f>
        <v>0</v>
      </c>
      <c r="BB142">
        <f>IF('04.04_PLANO DE TRABALHO'!FL48="",BB141,'04.04_PLANO DE TRABALHO'!FL48)</f>
        <v>0</v>
      </c>
      <c r="BD142" t="str">
        <v>Esportes, corpo e movimento</v>
      </c>
      <c r="BE142" t="str">
        <v>4.1</v>
      </c>
      <c r="BF142">
        <v>0</v>
      </c>
      <c r="BG142" t="str">
        <v>Atividade</v>
      </c>
      <c r="BH142">
        <v>0</v>
      </c>
      <c r="BI142">
        <v>0</v>
      </c>
      <c r="BJ142" t="str">
        <v>Início</v>
      </c>
      <c r="BK142">
        <v>0</v>
      </c>
      <c r="BL142">
        <v>0</v>
      </c>
      <c r="BM142" t="str">
        <v>Fim</v>
      </c>
      <c r="BN142">
        <v>0</v>
      </c>
      <c r="BO142">
        <v>0</v>
      </c>
      <c r="BP142" t="str">
        <v>4.1.1</v>
      </c>
      <c r="BQ142">
        <v>0</v>
      </c>
      <c r="BR142">
        <v>0</v>
      </c>
      <c r="BS142" t="str">
        <v>SubAtividade</v>
      </c>
      <c r="BT142">
        <v>0</v>
      </c>
      <c r="BU142">
        <v>0</v>
      </c>
      <c r="BV142">
        <v>0</v>
      </c>
      <c r="BW142">
        <v>0</v>
      </c>
      <c r="BX142">
        <v>0</v>
      </c>
      <c r="BY142" t="str">
        <v>Despesa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 t="str">
        <v>Categoria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 t="str">
        <v>Subcategoria</v>
      </c>
      <c r="CO142">
        <v>0</v>
      </c>
      <c r="CP142">
        <v>0</v>
      </c>
      <c r="CQ142">
        <v>0</v>
      </c>
      <c r="CR142">
        <v>0</v>
      </c>
      <c r="CS142" t="str">
        <v>Fonte*</v>
      </c>
      <c r="CT142">
        <v>0</v>
      </c>
      <c r="CU142">
        <v>0</v>
      </c>
      <c r="CV142">
        <v>0</v>
      </c>
      <c r="CW142" t="str">
        <v>Unid</v>
      </c>
      <c r="CX142">
        <v>0</v>
      </c>
      <c r="CY142" t="str">
        <v>Valor 
Unit</v>
      </c>
      <c r="CZ142">
        <v>0</v>
      </c>
      <c r="DA142">
        <v>0</v>
      </c>
      <c r="DB142" t="str">
        <v>Qtde</v>
      </c>
      <c r="DC142">
        <v>0</v>
      </c>
      <c r="DD142">
        <v>0</v>
      </c>
      <c r="DF142" t="str">
        <v>Esportes, corpo e movimento</v>
      </c>
      <c r="DG142" t="str">
        <v>4.1</v>
      </c>
      <c r="DH142">
        <v>0</v>
      </c>
      <c r="DI142" t="str">
        <v>Atividade</v>
      </c>
      <c r="DJ142">
        <v>0</v>
      </c>
      <c r="DK142">
        <v>0</v>
      </c>
      <c r="DL142" t="str">
        <v>Início</v>
      </c>
      <c r="DM142">
        <v>0</v>
      </c>
      <c r="DN142">
        <v>0</v>
      </c>
      <c r="DO142" t="str">
        <v>Fim</v>
      </c>
      <c r="DP142">
        <v>0</v>
      </c>
      <c r="DQ142">
        <v>0</v>
      </c>
      <c r="DR142" t="str">
        <v>4.1.2</v>
      </c>
      <c r="DS142">
        <v>0</v>
      </c>
      <c r="DT142">
        <v>0</v>
      </c>
      <c r="DU142" t="str">
        <v>SubAtividade</v>
      </c>
      <c r="DV142">
        <v>0</v>
      </c>
      <c r="DW142">
        <v>0</v>
      </c>
      <c r="DX142">
        <v>0</v>
      </c>
      <c r="DY142">
        <v>0</v>
      </c>
      <c r="DZ142">
        <v>0</v>
      </c>
      <c r="EA142" t="str">
        <v>Despesa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 t="str">
        <v>Categoria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 t="str">
        <v>Subcategoria</v>
      </c>
      <c r="EQ142">
        <v>0</v>
      </c>
      <c r="ER142">
        <v>0</v>
      </c>
      <c r="ES142">
        <v>0</v>
      </c>
      <c r="ET142">
        <v>0</v>
      </c>
      <c r="EU142" t="str">
        <v>Fonte*</v>
      </c>
      <c r="EV142">
        <v>0</v>
      </c>
      <c r="EW142">
        <v>0</v>
      </c>
      <c r="EX142">
        <v>0</v>
      </c>
      <c r="EY142" t="str">
        <v>Unid</v>
      </c>
      <c r="EZ142">
        <v>0</v>
      </c>
      <c r="FA142" t="str">
        <v>Valor 
Unit</v>
      </c>
      <c r="FB142">
        <v>0</v>
      </c>
      <c r="FC142">
        <v>0</v>
      </c>
      <c r="FD142" t="str">
        <v>Qtde</v>
      </c>
      <c r="FE142">
        <v>0</v>
      </c>
      <c r="FF142">
        <v>0</v>
      </c>
      <c r="FH142" t="str">
        <v>Esportes, corpo e movimento</v>
      </c>
      <c r="FI142" t="str">
        <v>4.3</v>
      </c>
      <c r="FJ142">
        <v>0</v>
      </c>
      <c r="FK142" t="str">
        <v>Atividade</v>
      </c>
      <c r="FL142">
        <v>0</v>
      </c>
      <c r="FM142">
        <v>0</v>
      </c>
      <c r="FN142" t="str">
        <v>Início</v>
      </c>
      <c r="FO142">
        <v>0</v>
      </c>
      <c r="FP142">
        <v>0</v>
      </c>
      <c r="FQ142" t="str">
        <v>Fim</v>
      </c>
      <c r="FR142">
        <v>0</v>
      </c>
      <c r="FS142">
        <v>0</v>
      </c>
      <c r="FT142" t="str">
        <v>4.3.2</v>
      </c>
      <c r="FU142">
        <v>0</v>
      </c>
      <c r="FV142">
        <v>0</v>
      </c>
      <c r="FW142" t="str">
        <v>SubAtividade</v>
      </c>
      <c r="FX142">
        <v>0</v>
      </c>
      <c r="FY142">
        <v>0</v>
      </c>
      <c r="FZ142">
        <v>0</v>
      </c>
      <c r="GA142">
        <v>0</v>
      </c>
      <c r="GB142">
        <v>0</v>
      </c>
      <c r="GC142" t="str">
        <v>Despesa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 t="str">
        <v>Categoria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 t="str">
        <v>Subcategoria</v>
      </c>
      <c r="GS142">
        <v>0</v>
      </c>
      <c r="GT142">
        <v>0</v>
      </c>
      <c r="GU142">
        <v>0</v>
      </c>
      <c r="GV142">
        <v>0</v>
      </c>
      <c r="GW142" t="str">
        <v>Fonte*</v>
      </c>
      <c r="GX142">
        <v>0</v>
      </c>
      <c r="GY142">
        <v>0</v>
      </c>
      <c r="GZ142">
        <v>0</v>
      </c>
      <c r="HA142" t="str">
        <v>Unid</v>
      </c>
      <c r="HB142">
        <v>0</v>
      </c>
      <c r="HC142" t="str">
        <v>Valor 
Unit</v>
      </c>
      <c r="HD142">
        <v>0</v>
      </c>
      <c r="HE142">
        <v>0</v>
      </c>
      <c r="HF142" t="str">
        <v>Qtde</v>
      </c>
      <c r="HG142">
        <v>0</v>
      </c>
      <c r="HH142">
        <v>0</v>
      </c>
    </row>
    <row r="143" spans="1:216" x14ac:dyDescent="0.25">
      <c r="A143">
        <v>40</v>
      </c>
      <c r="B143" t="str">
        <f>'04.04_PLANO DE TRABALHO'!$EA$7</f>
        <v>Território e Parcerias</v>
      </c>
      <c r="C143" t="str">
        <f>IF('04.04_PLANO DE TRABALHO'!DM49="",C142,'04.04_PLANO DE TRABALHO'!DM49)</f>
        <v>3.3</v>
      </c>
      <c r="D143">
        <f>IF('04.04_PLANO DE TRABALHO'!DN49="",D142,'04.04_PLANO DE TRABALHO'!DN49)</f>
        <v>0</v>
      </c>
      <c r="E143" t="str">
        <f>IF(OR('04.04_PLANO DE TRABALHO'!DO49="",'04.04_PLANO DE TRABALHO'!DO49="Realizado",'04.04_PLANO DE TRABALHO'!DO49="Planejado"),E142,'04.04_PLANO DE TRABALHO'!DO49)</f>
        <v>Atividade</v>
      </c>
      <c r="F143">
        <f>IF('04.04_PLANO DE TRABALHO'!DP49="",F142,'04.04_PLANO DE TRABALHO'!DP49)</f>
        <v>0</v>
      </c>
      <c r="G143">
        <f>IF('04.04_PLANO DE TRABALHO'!DQ49="",G142,'04.04_PLANO DE TRABALHO'!DQ49)</f>
        <v>0</v>
      </c>
      <c r="H143" t="str">
        <f>IF('04.04_PLANO DE TRABALHO'!DR49="",H142,'04.04_PLANO DE TRABALHO'!DR49)</f>
        <v>Início</v>
      </c>
      <c r="I143">
        <f>IF('04.04_PLANO DE TRABALHO'!DS49="",I142,'04.04_PLANO DE TRABALHO'!DS49)</f>
        <v>0</v>
      </c>
      <c r="J143">
        <f>IF('04.04_PLANO DE TRABALHO'!DT49="",J142,'04.04_PLANO DE TRABALHO'!DT49)</f>
        <v>0</v>
      </c>
      <c r="K143" t="str">
        <f>IF('04.04_PLANO DE TRABALHO'!DU49="",K142,'04.04_PLANO DE TRABALHO'!DU49)</f>
        <v>Fim</v>
      </c>
      <c r="L143">
        <f>IF('04.04_PLANO DE TRABALHO'!DV49="",L142,'04.04_PLANO DE TRABALHO'!DV49)</f>
        <v>0</v>
      </c>
      <c r="M143">
        <f>IF('04.04_PLANO DE TRABALHO'!DW49="",M142,'04.04_PLANO DE TRABALHO'!DW49)</f>
        <v>0</v>
      </c>
      <c r="N143" t="str">
        <f>IF('04.04_PLANO DE TRABALHO'!DX49="",N142,'04.04_PLANO DE TRABALHO'!DX49)</f>
        <v>3.3.1</v>
      </c>
      <c r="O143">
        <f>IF('04.04_PLANO DE TRABALHO'!DY49="",O142,'04.04_PLANO DE TRABALHO'!DY49)</f>
        <v>0</v>
      </c>
      <c r="P143">
        <f>IF('04.04_PLANO DE TRABALHO'!DZ49="",P142,'04.04_PLANO DE TRABALHO'!DZ49)</f>
        <v>0</v>
      </c>
      <c r="Q143" t="str">
        <f>IF('04.04_PLANO DE TRABALHO'!EA49="",Q142,'04.04_PLANO DE TRABALHO'!EA49)</f>
        <v>SubAtividade</v>
      </c>
      <c r="R143">
        <f>IF('04.04_PLANO DE TRABALHO'!EB49="",R142,'04.04_PLANO DE TRABALHO'!EB49)</f>
        <v>0</v>
      </c>
      <c r="S143">
        <f>IF('04.04_PLANO DE TRABALHO'!EC49="",S142,'04.04_PLANO DE TRABALHO'!EC49)</f>
        <v>0</v>
      </c>
      <c r="T143">
        <f>IF('04.04_PLANO DE TRABALHO'!ED49="",T142,'04.04_PLANO DE TRABALHO'!ED49)</f>
        <v>0</v>
      </c>
      <c r="U143">
        <f>IF('04.04_PLANO DE TRABALHO'!EE49="",U142,'04.04_PLANO DE TRABALHO'!EE49)</f>
        <v>0</v>
      </c>
      <c r="V143">
        <f>IF('04.04_PLANO DE TRABALHO'!EF49="",V142,'04.04_PLANO DE TRABALHO'!EF49)</f>
        <v>0</v>
      </c>
      <c r="W143" t="str">
        <f>IF('04.04_PLANO DE TRABALHO'!EG49="",W142,'04.04_PLANO DE TRABALHO'!EG49)</f>
        <v>Despesa</v>
      </c>
      <c r="X143">
        <f>IF('04.04_PLANO DE TRABALHO'!EH49="",X142,'04.04_PLANO DE TRABALHO'!EH49)</f>
        <v>0</v>
      </c>
      <c r="Y143">
        <f>IF('04.04_PLANO DE TRABALHO'!EI49="",Y142,'04.04_PLANO DE TRABALHO'!EI49)</f>
        <v>0</v>
      </c>
      <c r="Z143">
        <f>IF('04.04_PLANO DE TRABALHO'!EJ49="",Z142,'04.04_PLANO DE TRABALHO'!EJ49)</f>
        <v>0</v>
      </c>
      <c r="AA143">
        <f>IF('04.04_PLANO DE TRABALHO'!EK49="",AA142,'04.04_PLANO DE TRABALHO'!EK49)</f>
        <v>0</v>
      </c>
      <c r="AB143">
        <f>IF('04.04_PLANO DE TRABALHO'!EL49="",AB142,'04.04_PLANO DE TRABALHO'!EL49)</f>
        <v>0</v>
      </c>
      <c r="AC143">
        <f>IF('04.04_PLANO DE TRABALHO'!EM49="",AC142,'04.04_PLANO DE TRABALHO'!EM49)</f>
        <v>0</v>
      </c>
      <c r="AD143" t="str">
        <f>IF('04.04_PLANO DE TRABALHO'!EN49="",AD142,'04.04_PLANO DE TRABALHO'!EN49)</f>
        <v>Categoria</v>
      </c>
      <c r="AE143">
        <f>IF('04.04_PLANO DE TRABALHO'!EO49="",AE142,'04.04_PLANO DE TRABALHO'!EO49)</f>
        <v>0</v>
      </c>
      <c r="AF143">
        <f>IF('04.04_PLANO DE TRABALHO'!EP49="",AF142,'04.04_PLANO DE TRABALHO'!EP49)</f>
        <v>0</v>
      </c>
      <c r="AG143">
        <f>IF('04.04_PLANO DE TRABALHO'!EQ49="",AG142,'04.04_PLANO DE TRABALHO'!EQ49)</f>
        <v>0</v>
      </c>
      <c r="AH143">
        <f>IF('04.04_PLANO DE TRABALHO'!ER49="",AH142,'04.04_PLANO DE TRABALHO'!ER49)</f>
        <v>0</v>
      </c>
      <c r="AI143">
        <f>IF('04.04_PLANO DE TRABALHO'!ES49="",AI142,'04.04_PLANO DE TRABALHO'!ES49)</f>
        <v>0</v>
      </c>
      <c r="AJ143">
        <f>IF('04.04_PLANO DE TRABALHO'!ET49="",AJ142,'04.04_PLANO DE TRABALHO'!ET49)</f>
        <v>0</v>
      </c>
      <c r="AK143">
        <f>IF('04.04_PLANO DE TRABALHO'!EU49="",AK142,'04.04_PLANO DE TRABALHO'!EU49)</f>
        <v>0</v>
      </c>
      <c r="AL143" t="str">
        <f>IF('04.04_PLANO DE TRABALHO'!EV49="",AL142,'04.04_PLANO DE TRABALHO'!EV49)</f>
        <v>Subcategoria</v>
      </c>
      <c r="AM143">
        <f>IF('04.04_PLANO DE TRABALHO'!EW49="",AM142,'04.04_PLANO DE TRABALHO'!EW49)</f>
        <v>0</v>
      </c>
      <c r="AN143">
        <f>IF('04.04_PLANO DE TRABALHO'!EX49="",AN142,'04.04_PLANO DE TRABALHO'!EX49)</f>
        <v>0</v>
      </c>
      <c r="AO143">
        <f>IF('04.04_PLANO DE TRABALHO'!EY49="",AO142,'04.04_PLANO DE TRABALHO'!EY49)</f>
        <v>0</v>
      </c>
      <c r="AP143">
        <f>IF('04.04_PLANO DE TRABALHO'!EZ49="",AP142,'04.04_PLANO DE TRABALHO'!EZ49)</f>
        <v>0</v>
      </c>
      <c r="AQ143" t="str">
        <f>IF('04.04_PLANO DE TRABALHO'!FA49="",AQ142,'04.04_PLANO DE TRABALHO'!FA49)</f>
        <v>Fonte*</v>
      </c>
      <c r="AR143">
        <f>IF('04.04_PLANO DE TRABALHO'!FB49="",AR142,'04.04_PLANO DE TRABALHO'!FB49)</f>
        <v>0</v>
      </c>
      <c r="AS143">
        <f>IF('04.04_PLANO DE TRABALHO'!FC49="",AS142,'04.04_PLANO DE TRABALHO'!FC49)</f>
        <v>0</v>
      </c>
      <c r="AT143">
        <f>IF('04.04_PLANO DE TRABALHO'!FD49="",AT142,'04.04_PLANO DE TRABALHO'!FD49)</f>
        <v>0</v>
      </c>
      <c r="AU143" t="str">
        <f>IF('04.04_PLANO DE TRABALHO'!FE49="",AU142,'04.04_PLANO DE TRABALHO'!FE49)</f>
        <v>Unid</v>
      </c>
      <c r="AV143">
        <f>IF('04.04_PLANO DE TRABALHO'!FF49="",AV142,'04.04_PLANO DE TRABALHO'!FF49)</f>
        <v>0</v>
      </c>
      <c r="AW143" t="str">
        <f>IF('04.04_PLANO DE TRABALHO'!FG49="",AW142,'04.04_PLANO DE TRABALHO'!FG49)</f>
        <v>Valor 
Unit</v>
      </c>
      <c r="AX143">
        <f>IF('04.04_PLANO DE TRABALHO'!FH49="",AX142,'04.04_PLANO DE TRABALHO'!FH49)</f>
        <v>0</v>
      </c>
      <c r="AY143">
        <f>IF('04.04_PLANO DE TRABALHO'!FI49="",AY142,'04.04_PLANO DE TRABALHO'!FI49)</f>
        <v>0</v>
      </c>
      <c r="AZ143" t="str">
        <f>IF('04.04_PLANO DE TRABALHO'!FJ49="",AZ142,'04.04_PLANO DE TRABALHO'!FJ49)</f>
        <v>Qtde</v>
      </c>
      <c r="BA143">
        <f>IF('04.04_PLANO DE TRABALHO'!FK49="",BA142,'04.04_PLANO DE TRABALHO'!FK49)</f>
        <v>0</v>
      </c>
      <c r="BB143">
        <f>IF('04.04_PLANO DE TRABALHO'!FL49="",BB142,'04.04_PLANO DE TRABALHO'!FL49)</f>
        <v>0</v>
      </c>
      <c r="BD143" t="str">
        <v>Esportes, corpo e movimento</v>
      </c>
      <c r="BE143" t="str">
        <v>4.1</v>
      </c>
      <c r="BF143">
        <v>0</v>
      </c>
      <c r="BG143" t="str">
        <v>Atividade</v>
      </c>
      <c r="BH143">
        <v>0</v>
      </c>
      <c r="BI143">
        <v>0</v>
      </c>
      <c r="BJ143" t="str">
        <v>Início</v>
      </c>
      <c r="BK143">
        <v>0</v>
      </c>
      <c r="BL143">
        <v>0</v>
      </c>
      <c r="BM143" t="str">
        <v>Fim</v>
      </c>
      <c r="BN143">
        <v>0</v>
      </c>
      <c r="BO143">
        <v>0</v>
      </c>
      <c r="BP143" t="str">
        <v>4.1.1</v>
      </c>
      <c r="BQ143">
        <v>0</v>
      </c>
      <c r="BR143">
        <v>0</v>
      </c>
      <c r="BS143" t="str">
        <v>SubAtividade</v>
      </c>
      <c r="BT143">
        <v>0</v>
      </c>
      <c r="BU143">
        <v>0</v>
      </c>
      <c r="BV143">
        <v>0</v>
      </c>
      <c r="BW143">
        <v>0</v>
      </c>
      <c r="BX143">
        <v>0</v>
      </c>
      <c r="BY143" t="str">
        <v>Despesa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 t="str">
        <v>Categoria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 t="str">
        <v>Subcategoria</v>
      </c>
      <c r="CO143">
        <v>0</v>
      </c>
      <c r="CP143">
        <v>0</v>
      </c>
      <c r="CQ143">
        <v>0</v>
      </c>
      <c r="CR143">
        <v>0</v>
      </c>
      <c r="CS143" t="str">
        <v>Fonte*</v>
      </c>
      <c r="CT143">
        <v>0</v>
      </c>
      <c r="CU143">
        <v>0</v>
      </c>
      <c r="CV143">
        <v>0</v>
      </c>
      <c r="CW143" t="str">
        <v>Unid</v>
      </c>
      <c r="CX143">
        <v>0</v>
      </c>
      <c r="CY143" t="str">
        <v>Valor 
Unit</v>
      </c>
      <c r="CZ143">
        <v>0</v>
      </c>
      <c r="DA143">
        <v>0</v>
      </c>
      <c r="DB143" t="str">
        <v>Qtde</v>
      </c>
      <c r="DC143">
        <v>0</v>
      </c>
      <c r="DD143">
        <v>0</v>
      </c>
      <c r="DF143" t="str">
        <v>Esportes, corpo e movimento</v>
      </c>
      <c r="DG143" t="str">
        <v>4.1</v>
      </c>
      <c r="DH143">
        <v>0</v>
      </c>
      <c r="DI143" t="str">
        <v>Atividade</v>
      </c>
      <c r="DJ143">
        <v>0</v>
      </c>
      <c r="DK143">
        <v>0</v>
      </c>
      <c r="DL143" t="str">
        <v>Início</v>
      </c>
      <c r="DM143">
        <v>0</v>
      </c>
      <c r="DN143">
        <v>0</v>
      </c>
      <c r="DO143" t="str">
        <v>Fim</v>
      </c>
      <c r="DP143">
        <v>0</v>
      </c>
      <c r="DQ143">
        <v>0</v>
      </c>
      <c r="DR143" t="str">
        <v>4.1.2</v>
      </c>
      <c r="DS143">
        <v>0</v>
      </c>
      <c r="DT143">
        <v>0</v>
      </c>
      <c r="DU143" t="str">
        <v>SubAtividade</v>
      </c>
      <c r="DV143">
        <v>0</v>
      </c>
      <c r="DW143">
        <v>0</v>
      </c>
      <c r="DX143">
        <v>0</v>
      </c>
      <c r="DY143">
        <v>0</v>
      </c>
      <c r="DZ143">
        <v>0</v>
      </c>
      <c r="EA143" t="str">
        <v>Despesa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 t="str">
        <v>Categoria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 t="str">
        <v>Subcategoria</v>
      </c>
      <c r="EQ143">
        <v>0</v>
      </c>
      <c r="ER143">
        <v>0</v>
      </c>
      <c r="ES143">
        <v>0</v>
      </c>
      <c r="ET143">
        <v>0</v>
      </c>
      <c r="EU143" t="str">
        <v>Fonte*</v>
      </c>
      <c r="EV143">
        <v>0</v>
      </c>
      <c r="EW143">
        <v>0</v>
      </c>
      <c r="EX143">
        <v>0</v>
      </c>
      <c r="EY143" t="str">
        <v>Unid</v>
      </c>
      <c r="EZ143">
        <v>0</v>
      </c>
      <c r="FA143" t="str">
        <v>Valor 
Unit</v>
      </c>
      <c r="FB143">
        <v>0</v>
      </c>
      <c r="FC143">
        <v>0</v>
      </c>
      <c r="FD143" t="str">
        <v>Qtde</v>
      </c>
      <c r="FE143">
        <v>0</v>
      </c>
      <c r="FF143">
        <v>0</v>
      </c>
      <c r="FH143" t="str">
        <v>Esportes, corpo e movimento</v>
      </c>
      <c r="FI143" t="str">
        <v>4.3</v>
      </c>
      <c r="FJ143">
        <v>0</v>
      </c>
      <c r="FK143" t="str">
        <v>Atividade</v>
      </c>
      <c r="FL143">
        <v>0</v>
      </c>
      <c r="FM143">
        <v>0</v>
      </c>
      <c r="FN143" t="str">
        <v>Início</v>
      </c>
      <c r="FO143">
        <v>0</v>
      </c>
      <c r="FP143">
        <v>0</v>
      </c>
      <c r="FQ143" t="str">
        <v>Fim</v>
      </c>
      <c r="FR143">
        <v>0</v>
      </c>
      <c r="FS143">
        <v>0</v>
      </c>
      <c r="FT143" t="str">
        <v>4.3.2</v>
      </c>
      <c r="FU143">
        <v>0</v>
      </c>
      <c r="FV143">
        <v>0</v>
      </c>
      <c r="FW143" t="str">
        <v>SubAtividade</v>
      </c>
      <c r="FX143">
        <v>0</v>
      </c>
      <c r="FY143">
        <v>0</v>
      </c>
      <c r="FZ143">
        <v>0</v>
      </c>
      <c r="GA143">
        <v>0</v>
      </c>
      <c r="GB143">
        <v>0</v>
      </c>
      <c r="GC143" t="str">
        <v>Despesa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 t="str">
        <v>Categoria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 t="str">
        <v>Subcategoria</v>
      </c>
      <c r="GS143">
        <v>0</v>
      </c>
      <c r="GT143">
        <v>0</v>
      </c>
      <c r="GU143">
        <v>0</v>
      </c>
      <c r="GV143">
        <v>0</v>
      </c>
      <c r="GW143" t="str">
        <v>Fonte*</v>
      </c>
      <c r="GX143">
        <v>0</v>
      </c>
      <c r="GY143">
        <v>0</v>
      </c>
      <c r="GZ143">
        <v>0</v>
      </c>
      <c r="HA143" t="str">
        <v>Unid</v>
      </c>
      <c r="HB143">
        <v>0</v>
      </c>
      <c r="HC143" t="str">
        <v>Valor 
Unit</v>
      </c>
      <c r="HD143">
        <v>0</v>
      </c>
      <c r="HE143">
        <v>0</v>
      </c>
      <c r="HF143" t="str">
        <v>Qtde</v>
      </c>
      <c r="HG143">
        <v>0</v>
      </c>
      <c r="HH143">
        <v>0</v>
      </c>
    </row>
    <row r="144" spans="1:216" x14ac:dyDescent="0.25">
      <c r="A144">
        <v>41</v>
      </c>
      <c r="B144" t="str">
        <f>'04.04_PLANO DE TRABALHO'!$EA$7</f>
        <v>Território e Parcerias</v>
      </c>
      <c r="C144" t="str">
        <f>IF('04.04_PLANO DE TRABALHO'!DM50="",C143,'04.04_PLANO DE TRABALHO'!DM50)</f>
        <v>3.3</v>
      </c>
      <c r="D144">
        <f>IF('04.04_PLANO DE TRABALHO'!DN50="",D143,'04.04_PLANO DE TRABALHO'!DN50)</f>
        <v>0</v>
      </c>
      <c r="E144" t="str">
        <f>IF(OR('04.04_PLANO DE TRABALHO'!DO50="",'04.04_PLANO DE TRABALHO'!DO50="Realizado",'04.04_PLANO DE TRABALHO'!DO50="Planejado"),E143,'04.04_PLANO DE TRABALHO'!DO50)</f>
        <v>Atividade</v>
      </c>
      <c r="F144">
        <f>IF('04.04_PLANO DE TRABALHO'!DP50="",F143,'04.04_PLANO DE TRABALHO'!DP50)</f>
        <v>0</v>
      </c>
      <c r="G144">
        <f>IF('04.04_PLANO DE TRABALHO'!DQ50="",G143,'04.04_PLANO DE TRABALHO'!DQ50)</f>
        <v>0</v>
      </c>
      <c r="H144" t="str">
        <f>IF('04.04_PLANO DE TRABALHO'!DR50="",H143,'04.04_PLANO DE TRABALHO'!DR50)</f>
        <v>Início</v>
      </c>
      <c r="I144">
        <f>IF('04.04_PLANO DE TRABALHO'!DS50="",I143,'04.04_PLANO DE TRABALHO'!DS50)</f>
        <v>0</v>
      </c>
      <c r="J144">
        <f>IF('04.04_PLANO DE TRABALHO'!DT50="",J143,'04.04_PLANO DE TRABALHO'!DT50)</f>
        <v>0</v>
      </c>
      <c r="K144" t="str">
        <f>IF('04.04_PLANO DE TRABALHO'!DU50="",K143,'04.04_PLANO DE TRABALHO'!DU50)</f>
        <v>Fim</v>
      </c>
      <c r="L144">
        <f>IF('04.04_PLANO DE TRABALHO'!DV50="",L143,'04.04_PLANO DE TRABALHO'!DV50)</f>
        <v>0</v>
      </c>
      <c r="M144">
        <f>IF('04.04_PLANO DE TRABALHO'!DW50="",M143,'04.04_PLANO DE TRABALHO'!DW50)</f>
        <v>0</v>
      </c>
      <c r="N144" t="str">
        <f>IF('04.04_PLANO DE TRABALHO'!DX50="",N143,'04.04_PLANO DE TRABALHO'!DX50)</f>
        <v>Total da SubAtividade:</v>
      </c>
      <c r="O144">
        <f>IF('04.04_PLANO DE TRABALHO'!DY50="",O143,'04.04_PLANO DE TRABALHO'!DY50)</f>
        <v>0</v>
      </c>
      <c r="P144">
        <f>IF('04.04_PLANO DE TRABALHO'!DZ50="",P143,'04.04_PLANO DE TRABALHO'!DZ50)</f>
        <v>0</v>
      </c>
      <c r="Q144" t="str">
        <f>IF('04.04_PLANO DE TRABALHO'!EA50="",Q143,'04.04_PLANO DE TRABALHO'!EA50)</f>
        <v>SubAtividade</v>
      </c>
      <c r="R144">
        <f>IF('04.04_PLANO DE TRABALHO'!EB50="",R143,'04.04_PLANO DE TRABALHO'!EB50)</f>
        <v>0</v>
      </c>
      <c r="S144">
        <f>IF('04.04_PLANO DE TRABALHO'!EC50="",S143,'04.04_PLANO DE TRABALHO'!EC50)</f>
        <v>0</v>
      </c>
      <c r="T144">
        <f>IF('04.04_PLANO DE TRABALHO'!ED50="",T143,'04.04_PLANO DE TRABALHO'!ED50)</f>
        <v>0</v>
      </c>
      <c r="U144">
        <f>IF('04.04_PLANO DE TRABALHO'!EE50="",U143,'04.04_PLANO DE TRABALHO'!EE50)</f>
        <v>0</v>
      </c>
      <c r="V144">
        <f>IF('04.04_PLANO DE TRABALHO'!EF50="",V143,'04.04_PLANO DE TRABALHO'!EF50)</f>
        <v>0</v>
      </c>
      <c r="W144" t="str">
        <f>IF('04.04_PLANO DE TRABALHO'!EG50="",W143,'04.04_PLANO DE TRABALHO'!EG50)</f>
        <v>Despesa</v>
      </c>
      <c r="X144">
        <f>IF('04.04_PLANO DE TRABALHO'!EH50="",X143,'04.04_PLANO DE TRABALHO'!EH50)</f>
        <v>0</v>
      </c>
      <c r="Y144">
        <f>IF('04.04_PLANO DE TRABALHO'!EI50="",Y143,'04.04_PLANO DE TRABALHO'!EI50)</f>
        <v>0</v>
      </c>
      <c r="Z144">
        <f>IF('04.04_PLANO DE TRABALHO'!EJ50="",Z143,'04.04_PLANO DE TRABALHO'!EJ50)</f>
        <v>0</v>
      </c>
      <c r="AA144">
        <f>IF('04.04_PLANO DE TRABALHO'!EK50="",AA143,'04.04_PLANO DE TRABALHO'!EK50)</f>
        <v>0</v>
      </c>
      <c r="AB144">
        <f>IF('04.04_PLANO DE TRABALHO'!EL50="",AB143,'04.04_PLANO DE TRABALHO'!EL50)</f>
        <v>0</v>
      </c>
      <c r="AC144">
        <f>IF('04.04_PLANO DE TRABALHO'!EM50="",AC143,'04.04_PLANO DE TRABALHO'!EM50)</f>
        <v>0</v>
      </c>
      <c r="AD144" t="str">
        <f>IF('04.04_PLANO DE TRABALHO'!EN50="",AD143,'04.04_PLANO DE TRABALHO'!EN50)</f>
        <v>Categoria</v>
      </c>
      <c r="AE144">
        <f>IF('04.04_PLANO DE TRABALHO'!EO50="",AE143,'04.04_PLANO DE TRABALHO'!EO50)</f>
        <v>0</v>
      </c>
      <c r="AF144">
        <f>IF('04.04_PLANO DE TRABALHO'!EP50="",AF143,'04.04_PLANO DE TRABALHO'!EP50)</f>
        <v>0</v>
      </c>
      <c r="AG144">
        <f>IF('04.04_PLANO DE TRABALHO'!EQ50="",AG143,'04.04_PLANO DE TRABALHO'!EQ50)</f>
        <v>0</v>
      </c>
      <c r="AH144">
        <f>IF('04.04_PLANO DE TRABALHO'!ER50="",AH143,'04.04_PLANO DE TRABALHO'!ER50)</f>
        <v>0</v>
      </c>
      <c r="AI144">
        <f>IF('04.04_PLANO DE TRABALHO'!ES50="",AI143,'04.04_PLANO DE TRABALHO'!ES50)</f>
        <v>0</v>
      </c>
      <c r="AJ144">
        <f>IF('04.04_PLANO DE TRABALHO'!ET50="",AJ143,'04.04_PLANO DE TRABALHO'!ET50)</f>
        <v>0</v>
      </c>
      <c r="AK144">
        <f>IF('04.04_PLANO DE TRABALHO'!EU50="",AK143,'04.04_PLANO DE TRABALHO'!EU50)</f>
        <v>0</v>
      </c>
      <c r="AL144" t="str">
        <f>IF('04.04_PLANO DE TRABALHO'!EV50="",AL143,'04.04_PLANO DE TRABALHO'!EV50)</f>
        <v>Subcategoria</v>
      </c>
      <c r="AM144">
        <f>IF('04.04_PLANO DE TRABALHO'!EW50="",AM143,'04.04_PLANO DE TRABALHO'!EW50)</f>
        <v>0</v>
      </c>
      <c r="AN144">
        <f>IF('04.04_PLANO DE TRABALHO'!EX50="",AN143,'04.04_PLANO DE TRABALHO'!EX50)</f>
        <v>0</v>
      </c>
      <c r="AO144">
        <f>IF('04.04_PLANO DE TRABALHO'!EY50="",AO143,'04.04_PLANO DE TRABALHO'!EY50)</f>
        <v>0</v>
      </c>
      <c r="AP144">
        <f>IF('04.04_PLANO DE TRABALHO'!EZ50="",AP143,'04.04_PLANO DE TRABALHO'!EZ50)</f>
        <v>0</v>
      </c>
      <c r="AQ144" t="str">
        <f>IF('04.04_PLANO DE TRABALHO'!FA50="",AQ143,'04.04_PLANO DE TRABALHO'!FA50)</f>
        <v>Fonte*</v>
      </c>
      <c r="AR144">
        <f>IF('04.04_PLANO DE TRABALHO'!FB50="",AR143,'04.04_PLANO DE TRABALHO'!FB50)</f>
        <v>0</v>
      </c>
      <c r="AS144">
        <f>IF('04.04_PLANO DE TRABALHO'!FC50="",AS143,'04.04_PLANO DE TRABALHO'!FC50)</f>
        <v>0</v>
      </c>
      <c r="AT144">
        <f>IF('04.04_PLANO DE TRABALHO'!FD50="",AT143,'04.04_PLANO DE TRABALHO'!FD50)</f>
        <v>0</v>
      </c>
      <c r="AU144" t="str">
        <f>IF('04.04_PLANO DE TRABALHO'!FE50="",AU143,'04.04_PLANO DE TRABALHO'!FE50)</f>
        <v>Unid</v>
      </c>
      <c r="AV144">
        <f>IF('04.04_PLANO DE TRABALHO'!FF50="",AV143,'04.04_PLANO DE TRABALHO'!FF50)</f>
        <v>0</v>
      </c>
      <c r="AW144" t="str">
        <f>IF('04.04_PLANO DE TRABALHO'!FG50="",AW143,'04.04_PLANO DE TRABALHO'!FG50)</f>
        <v>Valor 
Unit</v>
      </c>
      <c r="AX144">
        <f>IF('04.04_PLANO DE TRABALHO'!FH50="",AX143,'04.04_PLANO DE TRABALHO'!FH50)</f>
        <v>0</v>
      </c>
      <c r="AY144">
        <f>IF('04.04_PLANO DE TRABALHO'!FI50="",AY143,'04.04_PLANO DE TRABALHO'!FI50)</f>
        <v>0</v>
      </c>
      <c r="AZ144" t="str">
        <f>IF('04.04_PLANO DE TRABALHO'!FJ50="",AZ143,'04.04_PLANO DE TRABALHO'!FJ50)</f>
        <v>Qtde</v>
      </c>
      <c r="BA144">
        <f>IF('04.04_PLANO DE TRABALHO'!FK50="",BA143,'04.04_PLANO DE TRABALHO'!FK50)</f>
        <v>0</v>
      </c>
      <c r="BB144">
        <f>IF('04.04_PLANO DE TRABALHO'!FL50="",BB143,'04.04_PLANO DE TRABALHO'!FL50)</f>
        <v>0</v>
      </c>
      <c r="BD144" t="str">
        <v>Esportes, corpo e movimento</v>
      </c>
      <c r="BE144" t="str">
        <v>4.1</v>
      </c>
      <c r="BF144">
        <v>0</v>
      </c>
      <c r="BG144" t="str">
        <v>Atividade</v>
      </c>
      <c r="BH144">
        <v>0</v>
      </c>
      <c r="BI144">
        <v>0</v>
      </c>
      <c r="BJ144" t="str">
        <v>Início</v>
      </c>
      <c r="BK144">
        <v>0</v>
      </c>
      <c r="BL144">
        <v>0</v>
      </c>
      <c r="BM144" t="str">
        <v>Fim</v>
      </c>
      <c r="BN144">
        <v>0</v>
      </c>
      <c r="BO144">
        <v>0</v>
      </c>
      <c r="BP144" t="str">
        <v>4.1.1</v>
      </c>
      <c r="BQ144">
        <v>0</v>
      </c>
      <c r="BR144">
        <v>0</v>
      </c>
      <c r="BS144" t="str">
        <v>SubAtividade</v>
      </c>
      <c r="BT144">
        <v>0</v>
      </c>
      <c r="BU144">
        <v>0</v>
      </c>
      <c r="BV144">
        <v>0</v>
      </c>
      <c r="BW144">
        <v>0</v>
      </c>
      <c r="BX144">
        <v>0</v>
      </c>
      <c r="BY144" t="str">
        <v>Despesa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 t="str">
        <v>Categoria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 t="str">
        <v>Subcategoria</v>
      </c>
      <c r="CO144">
        <v>0</v>
      </c>
      <c r="CP144">
        <v>0</v>
      </c>
      <c r="CQ144">
        <v>0</v>
      </c>
      <c r="CR144">
        <v>0</v>
      </c>
      <c r="CS144" t="str">
        <v>Fonte*</v>
      </c>
      <c r="CT144">
        <v>0</v>
      </c>
      <c r="CU144">
        <v>0</v>
      </c>
      <c r="CV144">
        <v>0</v>
      </c>
      <c r="CW144" t="str">
        <v>Unid</v>
      </c>
      <c r="CX144">
        <v>0</v>
      </c>
      <c r="CY144" t="str">
        <v>Valor 
Unit</v>
      </c>
      <c r="CZ144">
        <v>0</v>
      </c>
      <c r="DA144">
        <v>0</v>
      </c>
      <c r="DB144" t="str">
        <v>Qtde</v>
      </c>
      <c r="DC144">
        <v>0</v>
      </c>
      <c r="DD144">
        <v>0</v>
      </c>
      <c r="DF144" t="str">
        <v>Esportes, corpo e movimento</v>
      </c>
      <c r="DG144" t="str">
        <v>4.1</v>
      </c>
      <c r="DH144">
        <v>0</v>
      </c>
      <c r="DI144" t="str">
        <v>Atividade</v>
      </c>
      <c r="DJ144">
        <v>0</v>
      </c>
      <c r="DK144">
        <v>0</v>
      </c>
      <c r="DL144" t="str">
        <v>Início</v>
      </c>
      <c r="DM144">
        <v>0</v>
      </c>
      <c r="DN144">
        <v>0</v>
      </c>
      <c r="DO144" t="str">
        <v>Fim</v>
      </c>
      <c r="DP144">
        <v>0</v>
      </c>
      <c r="DQ144">
        <v>0</v>
      </c>
      <c r="DR144" t="str">
        <v>4.1.2</v>
      </c>
      <c r="DS144">
        <v>0</v>
      </c>
      <c r="DT144">
        <v>0</v>
      </c>
      <c r="DU144" t="str">
        <v>SubAtividade</v>
      </c>
      <c r="DV144">
        <v>0</v>
      </c>
      <c r="DW144">
        <v>0</v>
      </c>
      <c r="DX144">
        <v>0</v>
      </c>
      <c r="DY144">
        <v>0</v>
      </c>
      <c r="DZ144">
        <v>0</v>
      </c>
      <c r="EA144" t="str">
        <v>Despesa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 t="str">
        <v>Categoria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 t="str">
        <v>Subcategoria</v>
      </c>
      <c r="EQ144">
        <v>0</v>
      </c>
      <c r="ER144">
        <v>0</v>
      </c>
      <c r="ES144">
        <v>0</v>
      </c>
      <c r="ET144">
        <v>0</v>
      </c>
      <c r="EU144" t="str">
        <v>Fonte*</v>
      </c>
      <c r="EV144">
        <v>0</v>
      </c>
      <c r="EW144">
        <v>0</v>
      </c>
      <c r="EX144">
        <v>0</v>
      </c>
      <c r="EY144" t="str">
        <v>Unid</v>
      </c>
      <c r="EZ144">
        <v>0</v>
      </c>
      <c r="FA144" t="str">
        <v>Valor 
Unit</v>
      </c>
      <c r="FB144">
        <v>0</v>
      </c>
      <c r="FC144">
        <v>0</v>
      </c>
      <c r="FD144" t="str">
        <v>Qtde</v>
      </c>
      <c r="FE144">
        <v>0</v>
      </c>
      <c r="FF144">
        <v>0</v>
      </c>
      <c r="FH144" t="str">
        <v>Esportes, corpo e movimento</v>
      </c>
      <c r="FI144" t="str">
        <v>4.3</v>
      </c>
      <c r="FJ144">
        <v>0</v>
      </c>
      <c r="FK144" t="str">
        <v>Atividade</v>
      </c>
      <c r="FL144">
        <v>0</v>
      </c>
      <c r="FM144">
        <v>0</v>
      </c>
      <c r="FN144" t="str">
        <v>Início</v>
      </c>
      <c r="FO144">
        <v>0</v>
      </c>
      <c r="FP144">
        <v>0</v>
      </c>
      <c r="FQ144" t="str">
        <v>Fim</v>
      </c>
      <c r="FR144">
        <v>0</v>
      </c>
      <c r="FS144">
        <v>0</v>
      </c>
      <c r="FT144" t="str">
        <v>4.3.3</v>
      </c>
      <c r="FU144">
        <v>0</v>
      </c>
      <c r="FV144">
        <v>0</v>
      </c>
      <c r="FW144" t="str">
        <v>SubAtividade</v>
      </c>
      <c r="FX144">
        <v>0</v>
      </c>
      <c r="FY144">
        <v>0</v>
      </c>
      <c r="FZ144">
        <v>0</v>
      </c>
      <c r="GA144">
        <v>0</v>
      </c>
      <c r="GB144">
        <v>0</v>
      </c>
      <c r="GC144" t="str">
        <v>Despesa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 t="str">
        <v>Categoria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 t="str">
        <v>Subcategoria</v>
      </c>
      <c r="GS144">
        <v>0</v>
      </c>
      <c r="GT144">
        <v>0</v>
      </c>
      <c r="GU144">
        <v>0</v>
      </c>
      <c r="GV144">
        <v>0</v>
      </c>
      <c r="GW144" t="str">
        <v>Fonte*</v>
      </c>
      <c r="GX144">
        <v>0</v>
      </c>
      <c r="GY144">
        <v>0</v>
      </c>
      <c r="GZ144">
        <v>0</v>
      </c>
      <c r="HA144" t="str">
        <v>Unid</v>
      </c>
      <c r="HB144">
        <v>0</v>
      </c>
      <c r="HC144" t="str">
        <v>Valor 
Unit</v>
      </c>
      <c r="HD144">
        <v>0</v>
      </c>
      <c r="HE144">
        <v>0</v>
      </c>
      <c r="HF144" t="str">
        <v>Qtde</v>
      </c>
      <c r="HG144">
        <v>0</v>
      </c>
      <c r="HH144">
        <v>0</v>
      </c>
    </row>
    <row r="145" spans="1:216" x14ac:dyDescent="0.25">
      <c r="A145">
        <v>42</v>
      </c>
      <c r="B145" t="str">
        <f>'04.04_PLANO DE TRABALHO'!$EA$7</f>
        <v>Território e Parcerias</v>
      </c>
      <c r="C145" t="str">
        <f>IF('04.04_PLANO DE TRABALHO'!DM51="",C144,'04.04_PLANO DE TRABALHO'!DM51)</f>
        <v>3.3</v>
      </c>
      <c r="D145">
        <f>IF('04.04_PLANO DE TRABALHO'!DN51="",D144,'04.04_PLANO DE TRABALHO'!DN51)</f>
        <v>0</v>
      </c>
      <c r="E145" t="str">
        <f>IF(OR('04.04_PLANO DE TRABALHO'!DO51="",'04.04_PLANO DE TRABALHO'!DO51="Realizado",'04.04_PLANO DE TRABALHO'!DO51="Planejado"),E144,'04.04_PLANO DE TRABALHO'!DO51)</f>
        <v>Atividade</v>
      </c>
      <c r="F145">
        <f>IF('04.04_PLANO DE TRABALHO'!DP51="",F144,'04.04_PLANO DE TRABALHO'!DP51)</f>
        <v>0</v>
      </c>
      <c r="G145">
        <f>IF('04.04_PLANO DE TRABALHO'!DQ51="",G144,'04.04_PLANO DE TRABALHO'!DQ51)</f>
        <v>0</v>
      </c>
      <c r="H145" t="str">
        <f>IF('04.04_PLANO DE TRABALHO'!DR51="",H144,'04.04_PLANO DE TRABALHO'!DR51)</f>
        <v>Início</v>
      </c>
      <c r="I145">
        <f>IF('04.04_PLANO DE TRABALHO'!DS51="",I144,'04.04_PLANO DE TRABALHO'!DS51)</f>
        <v>0</v>
      </c>
      <c r="J145">
        <f>IF('04.04_PLANO DE TRABALHO'!DT51="",J144,'04.04_PLANO DE TRABALHO'!DT51)</f>
        <v>0</v>
      </c>
      <c r="K145" t="str">
        <f>IF('04.04_PLANO DE TRABALHO'!DU51="",K144,'04.04_PLANO DE TRABALHO'!DU51)</f>
        <v>Fim</v>
      </c>
      <c r="L145">
        <f>IF('04.04_PLANO DE TRABALHO'!DV51="",L144,'04.04_PLANO DE TRABALHO'!DV51)</f>
        <v>0</v>
      </c>
      <c r="M145">
        <f>IF('04.04_PLANO DE TRABALHO'!DW51="",M144,'04.04_PLANO DE TRABALHO'!DW51)</f>
        <v>0</v>
      </c>
      <c r="N145" t="str">
        <f>IF('04.04_PLANO DE TRABALHO'!DX51="",N144,'04.04_PLANO DE TRABALHO'!DX51)</f>
        <v>3.3.2</v>
      </c>
      <c r="O145">
        <f>IF('04.04_PLANO DE TRABALHO'!DY51="",O144,'04.04_PLANO DE TRABALHO'!DY51)</f>
        <v>0</v>
      </c>
      <c r="P145">
        <f>IF('04.04_PLANO DE TRABALHO'!DZ51="",P144,'04.04_PLANO DE TRABALHO'!DZ51)</f>
        <v>0</v>
      </c>
      <c r="Q145" t="str">
        <f>IF('04.04_PLANO DE TRABALHO'!EA51="",Q144,'04.04_PLANO DE TRABALHO'!EA51)</f>
        <v>SubAtividade</v>
      </c>
      <c r="R145">
        <f>IF('04.04_PLANO DE TRABALHO'!EB51="",R144,'04.04_PLANO DE TRABALHO'!EB51)</f>
        <v>0</v>
      </c>
      <c r="S145">
        <f>IF('04.04_PLANO DE TRABALHO'!EC51="",S144,'04.04_PLANO DE TRABALHO'!EC51)</f>
        <v>0</v>
      </c>
      <c r="T145">
        <f>IF('04.04_PLANO DE TRABALHO'!ED51="",T144,'04.04_PLANO DE TRABALHO'!ED51)</f>
        <v>0</v>
      </c>
      <c r="U145">
        <f>IF('04.04_PLANO DE TRABALHO'!EE51="",U144,'04.04_PLANO DE TRABALHO'!EE51)</f>
        <v>0</v>
      </c>
      <c r="V145">
        <f>IF('04.04_PLANO DE TRABALHO'!EF51="",V144,'04.04_PLANO DE TRABALHO'!EF51)</f>
        <v>0</v>
      </c>
      <c r="W145" t="str">
        <f>IF('04.04_PLANO DE TRABALHO'!EG51="",W144,'04.04_PLANO DE TRABALHO'!EG51)</f>
        <v>Despesa</v>
      </c>
      <c r="X145">
        <f>IF('04.04_PLANO DE TRABALHO'!EH51="",X144,'04.04_PLANO DE TRABALHO'!EH51)</f>
        <v>0</v>
      </c>
      <c r="Y145">
        <f>IF('04.04_PLANO DE TRABALHO'!EI51="",Y144,'04.04_PLANO DE TRABALHO'!EI51)</f>
        <v>0</v>
      </c>
      <c r="Z145">
        <f>IF('04.04_PLANO DE TRABALHO'!EJ51="",Z144,'04.04_PLANO DE TRABALHO'!EJ51)</f>
        <v>0</v>
      </c>
      <c r="AA145">
        <f>IF('04.04_PLANO DE TRABALHO'!EK51="",AA144,'04.04_PLANO DE TRABALHO'!EK51)</f>
        <v>0</v>
      </c>
      <c r="AB145">
        <f>IF('04.04_PLANO DE TRABALHO'!EL51="",AB144,'04.04_PLANO DE TRABALHO'!EL51)</f>
        <v>0</v>
      </c>
      <c r="AC145">
        <f>IF('04.04_PLANO DE TRABALHO'!EM51="",AC144,'04.04_PLANO DE TRABALHO'!EM51)</f>
        <v>0</v>
      </c>
      <c r="AD145" t="str">
        <f>IF('04.04_PLANO DE TRABALHO'!EN51="",AD144,'04.04_PLANO DE TRABALHO'!EN51)</f>
        <v>Categoria</v>
      </c>
      <c r="AE145">
        <f>IF('04.04_PLANO DE TRABALHO'!EO51="",AE144,'04.04_PLANO DE TRABALHO'!EO51)</f>
        <v>0</v>
      </c>
      <c r="AF145">
        <f>IF('04.04_PLANO DE TRABALHO'!EP51="",AF144,'04.04_PLANO DE TRABALHO'!EP51)</f>
        <v>0</v>
      </c>
      <c r="AG145">
        <f>IF('04.04_PLANO DE TRABALHO'!EQ51="",AG144,'04.04_PLANO DE TRABALHO'!EQ51)</f>
        <v>0</v>
      </c>
      <c r="AH145">
        <f>IF('04.04_PLANO DE TRABALHO'!ER51="",AH144,'04.04_PLANO DE TRABALHO'!ER51)</f>
        <v>0</v>
      </c>
      <c r="AI145">
        <f>IF('04.04_PLANO DE TRABALHO'!ES51="",AI144,'04.04_PLANO DE TRABALHO'!ES51)</f>
        <v>0</v>
      </c>
      <c r="AJ145">
        <f>IF('04.04_PLANO DE TRABALHO'!ET51="",AJ144,'04.04_PLANO DE TRABALHO'!ET51)</f>
        <v>0</v>
      </c>
      <c r="AK145">
        <f>IF('04.04_PLANO DE TRABALHO'!EU51="",AK144,'04.04_PLANO DE TRABALHO'!EU51)</f>
        <v>0</v>
      </c>
      <c r="AL145" t="str">
        <f>IF('04.04_PLANO DE TRABALHO'!EV51="",AL144,'04.04_PLANO DE TRABALHO'!EV51)</f>
        <v>Subcategoria</v>
      </c>
      <c r="AM145">
        <f>IF('04.04_PLANO DE TRABALHO'!EW51="",AM144,'04.04_PLANO DE TRABALHO'!EW51)</f>
        <v>0</v>
      </c>
      <c r="AN145">
        <f>IF('04.04_PLANO DE TRABALHO'!EX51="",AN144,'04.04_PLANO DE TRABALHO'!EX51)</f>
        <v>0</v>
      </c>
      <c r="AO145">
        <f>IF('04.04_PLANO DE TRABALHO'!EY51="",AO144,'04.04_PLANO DE TRABALHO'!EY51)</f>
        <v>0</v>
      </c>
      <c r="AP145">
        <f>IF('04.04_PLANO DE TRABALHO'!EZ51="",AP144,'04.04_PLANO DE TRABALHO'!EZ51)</f>
        <v>0</v>
      </c>
      <c r="AQ145" t="str">
        <f>IF('04.04_PLANO DE TRABALHO'!FA51="",AQ144,'04.04_PLANO DE TRABALHO'!FA51)</f>
        <v>Fonte*</v>
      </c>
      <c r="AR145">
        <f>IF('04.04_PLANO DE TRABALHO'!FB51="",AR144,'04.04_PLANO DE TRABALHO'!FB51)</f>
        <v>0</v>
      </c>
      <c r="AS145">
        <f>IF('04.04_PLANO DE TRABALHO'!FC51="",AS144,'04.04_PLANO DE TRABALHO'!FC51)</f>
        <v>0</v>
      </c>
      <c r="AT145">
        <f>IF('04.04_PLANO DE TRABALHO'!FD51="",AT144,'04.04_PLANO DE TRABALHO'!FD51)</f>
        <v>0</v>
      </c>
      <c r="AU145" t="str">
        <f>IF('04.04_PLANO DE TRABALHO'!FE51="",AU144,'04.04_PLANO DE TRABALHO'!FE51)</f>
        <v>Unid</v>
      </c>
      <c r="AV145">
        <f>IF('04.04_PLANO DE TRABALHO'!FF51="",AV144,'04.04_PLANO DE TRABALHO'!FF51)</f>
        <v>0</v>
      </c>
      <c r="AW145" t="str">
        <f>IF('04.04_PLANO DE TRABALHO'!FG51="",AW144,'04.04_PLANO DE TRABALHO'!FG51)</f>
        <v>Valor 
Unit</v>
      </c>
      <c r="AX145">
        <f>IF('04.04_PLANO DE TRABALHO'!FH51="",AX144,'04.04_PLANO DE TRABALHO'!FH51)</f>
        <v>0</v>
      </c>
      <c r="AY145">
        <f>IF('04.04_PLANO DE TRABALHO'!FI51="",AY144,'04.04_PLANO DE TRABALHO'!FI51)</f>
        <v>0</v>
      </c>
      <c r="AZ145" t="str">
        <f>IF('04.04_PLANO DE TRABALHO'!FJ51="",AZ144,'04.04_PLANO DE TRABALHO'!FJ51)</f>
        <v>Qtde</v>
      </c>
      <c r="BA145">
        <f>IF('04.04_PLANO DE TRABALHO'!FK51="",BA144,'04.04_PLANO DE TRABALHO'!FK51)</f>
        <v>0</v>
      </c>
      <c r="BB145">
        <f>IF('04.04_PLANO DE TRABALHO'!FL51="",BB144,'04.04_PLANO DE TRABALHO'!FL51)</f>
        <v>0</v>
      </c>
      <c r="BD145" t="str">
        <v>Esportes, corpo e movimento</v>
      </c>
      <c r="BE145" t="str">
        <v>4.1</v>
      </c>
      <c r="BF145">
        <v>0</v>
      </c>
      <c r="BG145" t="str">
        <v>Atividade</v>
      </c>
      <c r="BH145">
        <v>0</v>
      </c>
      <c r="BI145">
        <v>0</v>
      </c>
      <c r="BJ145" t="str">
        <v>Início</v>
      </c>
      <c r="BK145">
        <v>0</v>
      </c>
      <c r="BL145">
        <v>0</v>
      </c>
      <c r="BM145" t="str">
        <v>Fim</v>
      </c>
      <c r="BN145">
        <v>0</v>
      </c>
      <c r="BO145">
        <v>0</v>
      </c>
      <c r="BP145" t="str">
        <v>4.1.1</v>
      </c>
      <c r="BQ145">
        <v>0</v>
      </c>
      <c r="BR145">
        <v>0</v>
      </c>
      <c r="BS145" t="str">
        <v>SubAtividade</v>
      </c>
      <c r="BT145">
        <v>0</v>
      </c>
      <c r="BU145">
        <v>0</v>
      </c>
      <c r="BV145">
        <v>0</v>
      </c>
      <c r="BW145">
        <v>0</v>
      </c>
      <c r="BX145">
        <v>0</v>
      </c>
      <c r="BY145" t="str">
        <v>Despesa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 t="str">
        <v>Categoria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 t="str">
        <v>Subcategoria</v>
      </c>
      <c r="CO145">
        <v>0</v>
      </c>
      <c r="CP145">
        <v>0</v>
      </c>
      <c r="CQ145">
        <v>0</v>
      </c>
      <c r="CR145">
        <v>0</v>
      </c>
      <c r="CS145" t="str">
        <v>Fonte*</v>
      </c>
      <c r="CT145">
        <v>0</v>
      </c>
      <c r="CU145">
        <v>0</v>
      </c>
      <c r="CV145">
        <v>0</v>
      </c>
      <c r="CW145" t="str">
        <v>Unid</v>
      </c>
      <c r="CX145">
        <v>0</v>
      </c>
      <c r="CY145" t="str">
        <v>Valor 
Unit</v>
      </c>
      <c r="CZ145">
        <v>0</v>
      </c>
      <c r="DA145">
        <v>0</v>
      </c>
      <c r="DB145" t="str">
        <v>Qtde</v>
      </c>
      <c r="DC145">
        <v>0</v>
      </c>
      <c r="DD145">
        <v>0</v>
      </c>
      <c r="DF145" t="str">
        <v>Esportes, corpo e movimento</v>
      </c>
      <c r="DG145" t="str">
        <v>4.1</v>
      </c>
      <c r="DH145">
        <v>0</v>
      </c>
      <c r="DI145" t="str">
        <v>Atividade</v>
      </c>
      <c r="DJ145">
        <v>0</v>
      </c>
      <c r="DK145">
        <v>0</v>
      </c>
      <c r="DL145" t="str">
        <v>Início</v>
      </c>
      <c r="DM145">
        <v>0</v>
      </c>
      <c r="DN145">
        <v>0</v>
      </c>
      <c r="DO145" t="str">
        <v>Fim</v>
      </c>
      <c r="DP145">
        <v>0</v>
      </c>
      <c r="DQ145">
        <v>0</v>
      </c>
      <c r="DR145" t="str">
        <v>Total da SubAtividade:</v>
      </c>
      <c r="DS145">
        <v>0</v>
      </c>
      <c r="DT145">
        <v>0</v>
      </c>
      <c r="DU145" t="str">
        <v>SubAtividade</v>
      </c>
      <c r="DV145">
        <v>0</v>
      </c>
      <c r="DW145">
        <v>0</v>
      </c>
      <c r="DX145">
        <v>0</v>
      </c>
      <c r="DY145">
        <v>0</v>
      </c>
      <c r="DZ145">
        <v>0</v>
      </c>
      <c r="EA145" t="str">
        <v>Despesa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 t="str">
        <v>Categoria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 t="str">
        <v>Subcategoria</v>
      </c>
      <c r="EQ145">
        <v>0</v>
      </c>
      <c r="ER145">
        <v>0</v>
      </c>
      <c r="ES145">
        <v>0</v>
      </c>
      <c r="ET145">
        <v>0</v>
      </c>
      <c r="EU145" t="str">
        <v>Fonte*</v>
      </c>
      <c r="EV145">
        <v>0</v>
      </c>
      <c r="EW145">
        <v>0</v>
      </c>
      <c r="EX145">
        <v>0</v>
      </c>
      <c r="EY145" t="str">
        <v>Unid</v>
      </c>
      <c r="EZ145">
        <v>0</v>
      </c>
      <c r="FA145" t="str">
        <v>Valor 
Unit</v>
      </c>
      <c r="FB145">
        <v>0</v>
      </c>
      <c r="FC145">
        <v>0</v>
      </c>
      <c r="FD145" t="str">
        <v>Qtde</v>
      </c>
      <c r="FE145">
        <v>0</v>
      </c>
      <c r="FF145">
        <v>0</v>
      </c>
      <c r="FH145" t="str">
        <v>Esportes, corpo e movimento</v>
      </c>
      <c r="FI145" t="str">
        <v>4.3</v>
      </c>
      <c r="FJ145">
        <v>0</v>
      </c>
      <c r="FK145" t="str">
        <v>Atividade</v>
      </c>
      <c r="FL145">
        <v>0</v>
      </c>
      <c r="FM145">
        <v>0</v>
      </c>
      <c r="FN145" t="str">
        <v>Início</v>
      </c>
      <c r="FO145">
        <v>0</v>
      </c>
      <c r="FP145">
        <v>0</v>
      </c>
      <c r="FQ145" t="str">
        <v>Fim</v>
      </c>
      <c r="FR145">
        <v>0</v>
      </c>
      <c r="FS145">
        <v>0</v>
      </c>
      <c r="FT145" t="str">
        <v>4.3.3</v>
      </c>
      <c r="FU145">
        <v>0</v>
      </c>
      <c r="FV145">
        <v>0</v>
      </c>
      <c r="FW145" t="str">
        <v>SubAtividade</v>
      </c>
      <c r="FX145">
        <v>0</v>
      </c>
      <c r="FY145">
        <v>0</v>
      </c>
      <c r="FZ145">
        <v>0</v>
      </c>
      <c r="GA145">
        <v>0</v>
      </c>
      <c r="GB145">
        <v>0</v>
      </c>
      <c r="GC145" t="str">
        <v>Despesa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 t="str">
        <v>Categoria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 t="str">
        <v>Subcategoria</v>
      </c>
      <c r="GS145">
        <v>0</v>
      </c>
      <c r="GT145">
        <v>0</v>
      </c>
      <c r="GU145">
        <v>0</v>
      </c>
      <c r="GV145">
        <v>0</v>
      </c>
      <c r="GW145" t="str">
        <v>Fonte*</v>
      </c>
      <c r="GX145">
        <v>0</v>
      </c>
      <c r="GY145">
        <v>0</v>
      </c>
      <c r="GZ145">
        <v>0</v>
      </c>
      <c r="HA145" t="str">
        <v>Unid</v>
      </c>
      <c r="HB145">
        <v>0</v>
      </c>
      <c r="HC145" t="str">
        <v>Valor 
Unit</v>
      </c>
      <c r="HD145">
        <v>0</v>
      </c>
      <c r="HE145">
        <v>0</v>
      </c>
      <c r="HF145" t="str">
        <v>Qtde</v>
      </c>
      <c r="HG145">
        <v>0</v>
      </c>
      <c r="HH145">
        <v>0</v>
      </c>
    </row>
    <row r="146" spans="1:216" x14ac:dyDescent="0.25">
      <c r="A146">
        <v>43</v>
      </c>
      <c r="B146" t="str">
        <f>'04.04_PLANO DE TRABALHO'!$EA$7</f>
        <v>Território e Parcerias</v>
      </c>
      <c r="C146" t="str">
        <f>IF('04.04_PLANO DE TRABALHO'!DM52="",C145,'04.04_PLANO DE TRABALHO'!DM52)</f>
        <v>3.3</v>
      </c>
      <c r="D146">
        <f>IF('04.04_PLANO DE TRABALHO'!DN52="",D145,'04.04_PLANO DE TRABALHO'!DN52)</f>
        <v>0</v>
      </c>
      <c r="E146" t="str">
        <f>IF(OR('04.04_PLANO DE TRABALHO'!DO52="",'04.04_PLANO DE TRABALHO'!DO52="Realizado",'04.04_PLANO DE TRABALHO'!DO52="Planejado"),E145,'04.04_PLANO DE TRABALHO'!DO52)</f>
        <v>Atividade</v>
      </c>
      <c r="F146">
        <f>IF('04.04_PLANO DE TRABALHO'!DP52="",F145,'04.04_PLANO DE TRABALHO'!DP52)</f>
        <v>0</v>
      </c>
      <c r="G146">
        <f>IF('04.04_PLANO DE TRABALHO'!DQ52="",G145,'04.04_PLANO DE TRABALHO'!DQ52)</f>
        <v>0</v>
      </c>
      <c r="H146" t="str">
        <f>IF('04.04_PLANO DE TRABALHO'!DR52="",H145,'04.04_PLANO DE TRABALHO'!DR52)</f>
        <v>Início</v>
      </c>
      <c r="I146">
        <f>IF('04.04_PLANO DE TRABALHO'!DS52="",I145,'04.04_PLANO DE TRABALHO'!DS52)</f>
        <v>0</v>
      </c>
      <c r="J146">
        <f>IF('04.04_PLANO DE TRABALHO'!DT52="",J145,'04.04_PLANO DE TRABALHO'!DT52)</f>
        <v>0</v>
      </c>
      <c r="K146" t="str">
        <f>IF('04.04_PLANO DE TRABALHO'!DU52="",K145,'04.04_PLANO DE TRABALHO'!DU52)</f>
        <v>Fim</v>
      </c>
      <c r="L146">
        <f>IF('04.04_PLANO DE TRABALHO'!DV52="",L145,'04.04_PLANO DE TRABALHO'!DV52)</f>
        <v>0</v>
      </c>
      <c r="M146">
        <f>IF('04.04_PLANO DE TRABALHO'!DW52="",M145,'04.04_PLANO DE TRABALHO'!DW52)</f>
        <v>0</v>
      </c>
      <c r="N146" t="str">
        <f>IF('04.04_PLANO DE TRABALHO'!DX52="",N145,'04.04_PLANO DE TRABALHO'!DX52)</f>
        <v>3.3.2</v>
      </c>
      <c r="O146">
        <f>IF('04.04_PLANO DE TRABALHO'!DY52="",O145,'04.04_PLANO DE TRABALHO'!DY52)</f>
        <v>0</v>
      </c>
      <c r="P146">
        <f>IF('04.04_PLANO DE TRABALHO'!DZ52="",P145,'04.04_PLANO DE TRABALHO'!DZ52)</f>
        <v>0</v>
      </c>
      <c r="Q146" t="str">
        <f>IF('04.04_PLANO DE TRABALHO'!EA52="",Q145,'04.04_PLANO DE TRABALHO'!EA52)</f>
        <v>SubAtividade</v>
      </c>
      <c r="R146">
        <f>IF('04.04_PLANO DE TRABALHO'!EB52="",R145,'04.04_PLANO DE TRABALHO'!EB52)</f>
        <v>0</v>
      </c>
      <c r="S146">
        <f>IF('04.04_PLANO DE TRABALHO'!EC52="",S145,'04.04_PLANO DE TRABALHO'!EC52)</f>
        <v>0</v>
      </c>
      <c r="T146">
        <f>IF('04.04_PLANO DE TRABALHO'!ED52="",T145,'04.04_PLANO DE TRABALHO'!ED52)</f>
        <v>0</v>
      </c>
      <c r="U146">
        <f>IF('04.04_PLANO DE TRABALHO'!EE52="",U145,'04.04_PLANO DE TRABALHO'!EE52)</f>
        <v>0</v>
      </c>
      <c r="V146">
        <f>IF('04.04_PLANO DE TRABALHO'!EF52="",V145,'04.04_PLANO DE TRABALHO'!EF52)</f>
        <v>0</v>
      </c>
      <c r="W146" t="str">
        <f>IF('04.04_PLANO DE TRABALHO'!EG52="",W145,'04.04_PLANO DE TRABALHO'!EG52)</f>
        <v>Despesa</v>
      </c>
      <c r="X146">
        <f>IF('04.04_PLANO DE TRABALHO'!EH52="",X145,'04.04_PLANO DE TRABALHO'!EH52)</f>
        <v>0</v>
      </c>
      <c r="Y146">
        <f>IF('04.04_PLANO DE TRABALHO'!EI52="",Y145,'04.04_PLANO DE TRABALHO'!EI52)</f>
        <v>0</v>
      </c>
      <c r="Z146">
        <f>IF('04.04_PLANO DE TRABALHO'!EJ52="",Z145,'04.04_PLANO DE TRABALHO'!EJ52)</f>
        <v>0</v>
      </c>
      <c r="AA146">
        <f>IF('04.04_PLANO DE TRABALHO'!EK52="",AA145,'04.04_PLANO DE TRABALHO'!EK52)</f>
        <v>0</v>
      </c>
      <c r="AB146">
        <f>IF('04.04_PLANO DE TRABALHO'!EL52="",AB145,'04.04_PLANO DE TRABALHO'!EL52)</f>
        <v>0</v>
      </c>
      <c r="AC146">
        <f>IF('04.04_PLANO DE TRABALHO'!EM52="",AC145,'04.04_PLANO DE TRABALHO'!EM52)</f>
        <v>0</v>
      </c>
      <c r="AD146" t="str">
        <f>IF('04.04_PLANO DE TRABALHO'!EN52="",AD145,'04.04_PLANO DE TRABALHO'!EN52)</f>
        <v>Categoria</v>
      </c>
      <c r="AE146">
        <f>IF('04.04_PLANO DE TRABALHO'!EO52="",AE145,'04.04_PLANO DE TRABALHO'!EO52)</f>
        <v>0</v>
      </c>
      <c r="AF146">
        <f>IF('04.04_PLANO DE TRABALHO'!EP52="",AF145,'04.04_PLANO DE TRABALHO'!EP52)</f>
        <v>0</v>
      </c>
      <c r="AG146">
        <f>IF('04.04_PLANO DE TRABALHO'!EQ52="",AG145,'04.04_PLANO DE TRABALHO'!EQ52)</f>
        <v>0</v>
      </c>
      <c r="AH146">
        <f>IF('04.04_PLANO DE TRABALHO'!ER52="",AH145,'04.04_PLANO DE TRABALHO'!ER52)</f>
        <v>0</v>
      </c>
      <c r="AI146">
        <f>IF('04.04_PLANO DE TRABALHO'!ES52="",AI145,'04.04_PLANO DE TRABALHO'!ES52)</f>
        <v>0</v>
      </c>
      <c r="AJ146">
        <f>IF('04.04_PLANO DE TRABALHO'!ET52="",AJ145,'04.04_PLANO DE TRABALHO'!ET52)</f>
        <v>0</v>
      </c>
      <c r="AK146">
        <f>IF('04.04_PLANO DE TRABALHO'!EU52="",AK145,'04.04_PLANO DE TRABALHO'!EU52)</f>
        <v>0</v>
      </c>
      <c r="AL146" t="str">
        <f>IF('04.04_PLANO DE TRABALHO'!EV52="",AL145,'04.04_PLANO DE TRABALHO'!EV52)</f>
        <v>Subcategoria</v>
      </c>
      <c r="AM146">
        <f>IF('04.04_PLANO DE TRABALHO'!EW52="",AM145,'04.04_PLANO DE TRABALHO'!EW52)</f>
        <v>0</v>
      </c>
      <c r="AN146">
        <f>IF('04.04_PLANO DE TRABALHO'!EX52="",AN145,'04.04_PLANO DE TRABALHO'!EX52)</f>
        <v>0</v>
      </c>
      <c r="AO146">
        <f>IF('04.04_PLANO DE TRABALHO'!EY52="",AO145,'04.04_PLANO DE TRABALHO'!EY52)</f>
        <v>0</v>
      </c>
      <c r="AP146">
        <f>IF('04.04_PLANO DE TRABALHO'!EZ52="",AP145,'04.04_PLANO DE TRABALHO'!EZ52)</f>
        <v>0</v>
      </c>
      <c r="AQ146" t="str">
        <f>IF('04.04_PLANO DE TRABALHO'!FA52="",AQ145,'04.04_PLANO DE TRABALHO'!FA52)</f>
        <v>Fonte*</v>
      </c>
      <c r="AR146">
        <f>IF('04.04_PLANO DE TRABALHO'!FB52="",AR145,'04.04_PLANO DE TRABALHO'!FB52)</f>
        <v>0</v>
      </c>
      <c r="AS146">
        <f>IF('04.04_PLANO DE TRABALHO'!FC52="",AS145,'04.04_PLANO DE TRABALHO'!FC52)</f>
        <v>0</v>
      </c>
      <c r="AT146">
        <f>IF('04.04_PLANO DE TRABALHO'!FD52="",AT145,'04.04_PLANO DE TRABALHO'!FD52)</f>
        <v>0</v>
      </c>
      <c r="AU146" t="str">
        <f>IF('04.04_PLANO DE TRABALHO'!FE52="",AU145,'04.04_PLANO DE TRABALHO'!FE52)</f>
        <v>Unid</v>
      </c>
      <c r="AV146">
        <f>IF('04.04_PLANO DE TRABALHO'!FF52="",AV145,'04.04_PLANO DE TRABALHO'!FF52)</f>
        <v>0</v>
      </c>
      <c r="AW146" t="str">
        <f>IF('04.04_PLANO DE TRABALHO'!FG52="",AW145,'04.04_PLANO DE TRABALHO'!FG52)</f>
        <v>Valor 
Unit</v>
      </c>
      <c r="AX146">
        <f>IF('04.04_PLANO DE TRABALHO'!FH52="",AX145,'04.04_PLANO DE TRABALHO'!FH52)</f>
        <v>0</v>
      </c>
      <c r="AY146">
        <f>IF('04.04_PLANO DE TRABALHO'!FI52="",AY145,'04.04_PLANO DE TRABALHO'!FI52)</f>
        <v>0</v>
      </c>
      <c r="AZ146" t="str">
        <f>IF('04.04_PLANO DE TRABALHO'!FJ52="",AZ145,'04.04_PLANO DE TRABALHO'!FJ52)</f>
        <v>Qtde</v>
      </c>
      <c r="BA146">
        <f>IF('04.04_PLANO DE TRABALHO'!FK52="",BA145,'04.04_PLANO DE TRABALHO'!FK52)</f>
        <v>0</v>
      </c>
      <c r="BB146">
        <f>IF('04.04_PLANO DE TRABALHO'!FL52="",BB145,'04.04_PLANO DE TRABALHO'!FL52)</f>
        <v>0</v>
      </c>
      <c r="BD146" t="str">
        <v>Esportes, corpo e movimento</v>
      </c>
      <c r="BE146" t="str">
        <v>4.1</v>
      </c>
      <c r="BF146">
        <v>0</v>
      </c>
      <c r="BG146" t="str">
        <v>Atividade</v>
      </c>
      <c r="BH146">
        <v>0</v>
      </c>
      <c r="BI146">
        <v>0</v>
      </c>
      <c r="BJ146" t="str">
        <v>Início</v>
      </c>
      <c r="BK146">
        <v>0</v>
      </c>
      <c r="BL146">
        <v>0</v>
      </c>
      <c r="BM146" t="str">
        <v>Fim</v>
      </c>
      <c r="BN146">
        <v>0</v>
      </c>
      <c r="BO146">
        <v>0</v>
      </c>
      <c r="BP146" t="str">
        <v>Total da SubAtividade:</v>
      </c>
      <c r="BQ146">
        <v>0</v>
      </c>
      <c r="BR146">
        <v>0</v>
      </c>
      <c r="BS146" t="str">
        <v>SubAtividade</v>
      </c>
      <c r="BT146">
        <v>0</v>
      </c>
      <c r="BU146">
        <v>0</v>
      </c>
      <c r="BV146">
        <v>0</v>
      </c>
      <c r="BW146">
        <v>0</v>
      </c>
      <c r="BX146">
        <v>0</v>
      </c>
      <c r="BY146" t="str">
        <v>Despesa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 t="str">
        <v>Categoria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 t="str">
        <v>Subcategoria</v>
      </c>
      <c r="CO146">
        <v>0</v>
      </c>
      <c r="CP146">
        <v>0</v>
      </c>
      <c r="CQ146">
        <v>0</v>
      </c>
      <c r="CR146">
        <v>0</v>
      </c>
      <c r="CS146" t="str">
        <v>Fonte*</v>
      </c>
      <c r="CT146">
        <v>0</v>
      </c>
      <c r="CU146">
        <v>0</v>
      </c>
      <c r="CV146">
        <v>0</v>
      </c>
      <c r="CW146" t="str">
        <v>Unid</v>
      </c>
      <c r="CX146">
        <v>0</v>
      </c>
      <c r="CY146" t="str">
        <v>Valor 
Unit</v>
      </c>
      <c r="CZ146">
        <v>0</v>
      </c>
      <c r="DA146">
        <v>0</v>
      </c>
      <c r="DB146" t="str">
        <v>Qtde</v>
      </c>
      <c r="DC146">
        <v>0</v>
      </c>
      <c r="DD146">
        <v>0</v>
      </c>
      <c r="DF146" t="str">
        <v>Esportes, corpo e movimento</v>
      </c>
      <c r="DG146" t="str">
        <v>4.1</v>
      </c>
      <c r="DH146">
        <v>0</v>
      </c>
      <c r="DI146" t="str">
        <v>Atividade</v>
      </c>
      <c r="DJ146">
        <v>0</v>
      </c>
      <c r="DK146">
        <v>0</v>
      </c>
      <c r="DL146" t="str">
        <v>Início</v>
      </c>
      <c r="DM146">
        <v>0</v>
      </c>
      <c r="DN146">
        <v>0</v>
      </c>
      <c r="DO146" t="str">
        <v>Fim</v>
      </c>
      <c r="DP146">
        <v>0</v>
      </c>
      <c r="DQ146">
        <v>0</v>
      </c>
      <c r="DR146" t="str">
        <v>4.1.3</v>
      </c>
      <c r="DS146">
        <v>0</v>
      </c>
      <c r="DT146">
        <v>0</v>
      </c>
      <c r="DU146" t="str">
        <v>SubAtividade</v>
      </c>
      <c r="DV146">
        <v>0</v>
      </c>
      <c r="DW146">
        <v>0</v>
      </c>
      <c r="DX146">
        <v>0</v>
      </c>
      <c r="DY146">
        <v>0</v>
      </c>
      <c r="DZ146">
        <v>0</v>
      </c>
      <c r="EA146" t="str">
        <v>Despesa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 t="str">
        <v>Categoria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 t="str">
        <v>Subcategoria</v>
      </c>
      <c r="EQ146">
        <v>0</v>
      </c>
      <c r="ER146">
        <v>0</v>
      </c>
      <c r="ES146">
        <v>0</v>
      </c>
      <c r="ET146">
        <v>0</v>
      </c>
      <c r="EU146" t="str">
        <v>Fonte*</v>
      </c>
      <c r="EV146">
        <v>0</v>
      </c>
      <c r="EW146">
        <v>0</v>
      </c>
      <c r="EX146">
        <v>0</v>
      </c>
      <c r="EY146" t="str">
        <v>Unid</v>
      </c>
      <c r="EZ146">
        <v>0</v>
      </c>
      <c r="FA146" t="str">
        <v>Valor 
Unit</v>
      </c>
      <c r="FB146">
        <v>0</v>
      </c>
      <c r="FC146">
        <v>0</v>
      </c>
      <c r="FD146" t="str">
        <v>Qtde</v>
      </c>
      <c r="FE146">
        <v>0</v>
      </c>
      <c r="FF146">
        <v>0</v>
      </c>
      <c r="FH146" t="str">
        <v>Esportes, corpo e movimento</v>
      </c>
      <c r="FI146" t="str">
        <v>4.3</v>
      </c>
      <c r="FJ146">
        <v>0</v>
      </c>
      <c r="FK146" t="str">
        <v>Atividade</v>
      </c>
      <c r="FL146">
        <v>0</v>
      </c>
      <c r="FM146">
        <v>0</v>
      </c>
      <c r="FN146" t="str">
        <v>Início</v>
      </c>
      <c r="FO146">
        <v>0</v>
      </c>
      <c r="FP146">
        <v>0</v>
      </c>
      <c r="FQ146" t="str">
        <v>Fim</v>
      </c>
      <c r="FR146">
        <v>0</v>
      </c>
      <c r="FS146">
        <v>0</v>
      </c>
      <c r="FT146" t="str">
        <v>4.3.3</v>
      </c>
      <c r="FU146">
        <v>0</v>
      </c>
      <c r="FV146">
        <v>0</v>
      </c>
      <c r="FW146" t="str">
        <v>SubAtividade</v>
      </c>
      <c r="FX146">
        <v>0</v>
      </c>
      <c r="FY146">
        <v>0</v>
      </c>
      <c r="FZ146">
        <v>0</v>
      </c>
      <c r="GA146">
        <v>0</v>
      </c>
      <c r="GB146">
        <v>0</v>
      </c>
      <c r="GC146" t="str">
        <v>Despesa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 t="str">
        <v>Categoria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 t="str">
        <v>Subcategoria</v>
      </c>
      <c r="GS146">
        <v>0</v>
      </c>
      <c r="GT146">
        <v>0</v>
      </c>
      <c r="GU146">
        <v>0</v>
      </c>
      <c r="GV146">
        <v>0</v>
      </c>
      <c r="GW146" t="str">
        <v>Fonte*</v>
      </c>
      <c r="GX146">
        <v>0</v>
      </c>
      <c r="GY146">
        <v>0</v>
      </c>
      <c r="GZ146">
        <v>0</v>
      </c>
      <c r="HA146" t="str">
        <v>Unid</v>
      </c>
      <c r="HB146">
        <v>0</v>
      </c>
      <c r="HC146" t="str">
        <v>Valor 
Unit</v>
      </c>
      <c r="HD146">
        <v>0</v>
      </c>
      <c r="HE146">
        <v>0</v>
      </c>
      <c r="HF146" t="str">
        <v>Qtde</v>
      </c>
      <c r="HG146">
        <v>0</v>
      </c>
      <c r="HH146">
        <v>0</v>
      </c>
    </row>
    <row r="147" spans="1:216" x14ac:dyDescent="0.25">
      <c r="A147">
        <v>44</v>
      </c>
      <c r="B147" t="str">
        <f>'04.04_PLANO DE TRABALHO'!$EA$7</f>
        <v>Território e Parcerias</v>
      </c>
      <c r="C147" t="str">
        <f>IF('04.04_PLANO DE TRABALHO'!DM53="",C146,'04.04_PLANO DE TRABALHO'!DM53)</f>
        <v>3.3</v>
      </c>
      <c r="D147">
        <f>IF('04.04_PLANO DE TRABALHO'!DN53="",D146,'04.04_PLANO DE TRABALHO'!DN53)</f>
        <v>0</v>
      </c>
      <c r="E147" t="str">
        <f>IF(OR('04.04_PLANO DE TRABALHO'!DO53="",'04.04_PLANO DE TRABALHO'!DO53="Realizado",'04.04_PLANO DE TRABALHO'!DO53="Planejado"),E146,'04.04_PLANO DE TRABALHO'!DO53)</f>
        <v>Atividade</v>
      </c>
      <c r="F147">
        <f>IF('04.04_PLANO DE TRABALHO'!DP53="",F146,'04.04_PLANO DE TRABALHO'!DP53)</f>
        <v>0</v>
      </c>
      <c r="G147">
        <f>IF('04.04_PLANO DE TRABALHO'!DQ53="",G146,'04.04_PLANO DE TRABALHO'!DQ53)</f>
        <v>0</v>
      </c>
      <c r="H147" t="str">
        <f>IF('04.04_PLANO DE TRABALHO'!DR53="",H146,'04.04_PLANO DE TRABALHO'!DR53)</f>
        <v>Início</v>
      </c>
      <c r="I147">
        <f>IF('04.04_PLANO DE TRABALHO'!DS53="",I146,'04.04_PLANO DE TRABALHO'!DS53)</f>
        <v>0</v>
      </c>
      <c r="J147">
        <f>IF('04.04_PLANO DE TRABALHO'!DT53="",J146,'04.04_PLANO DE TRABALHO'!DT53)</f>
        <v>0</v>
      </c>
      <c r="K147" t="str">
        <f>IF('04.04_PLANO DE TRABALHO'!DU53="",K146,'04.04_PLANO DE TRABALHO'!DU53)</f>
        <v>Fim</v>
      </c>
      <c r="L147">
        <f>IF('04.04_PLANO DE TRABALHO'!DV53="",L146,'04.04_PLANO DE TRABALHO'!DV53)</f>
        <v>0</v>
      </c>
      <c r="M147">
        <f>IF('04.04_PLANO DE TRABALHO'!DW53="",M146,'04.04_PLANO DE TRABALHO'!DW53)</f>
        <v>0</v>
      </c>
      <c r="N147" t="str">
        <f>IF('04.04_PLANO DE TRABALHO'!DX53="",N146,'04.04_PLANO DE TRABALHO'!DX53)</f>
        <v>3.3.2</v>
      </c>
      <c r="O147">
        <f>IF('04.04_PLANO DE TRABALHO'!DY53="",O146,'04.04_PLANO DE TRABALHO'!DY53)</f>
        <v>0</v>
      </c>
      <c r="P147">
        <f>IF('04.04_PLANO DE TRABALHO'!DZ53="",P146,'04.04_PLANO DE TRABALHO'!DZ53)</f>
        <v>0</v>
      </c>
      <c r="Q147" t="str">
        <f>IF('04.04_PLANO DE TRABALHO'!EA53="",Q146,'04.04_PLANO DE TRABALHO'!EA53)</f>
        <v>SubAtividade</v>
      </c>
      <c r="R147">
        <f>IF('04.04_PLANO DE TRABALHO'!EB53="",R146,'04.04_PLANO DE TRABALHO'!EB53)</f>
        <v>0</v>
      </c>
      <c r="S147">
        <f>IF('04.04_PLANO DE TRABALHO'!EC53="",S146,'04.04_PLANO DE TRABALHO'!EC53)</f>
        <v>0</v>
      </c>
      <c r="T147">
        <f>IF('04.04_PLANO DE TRABALHO'!ED53="",T146,'04.04_PLANO DE TRABALHO'!ED53)</f>
        <v>0</v>
      </c>
      <c r="U147">
        <f>IF('04.04_PLANO DE TRABALHO'!EE53="",U146,'04.04_PLANO DE TRABALHO'!EE53)</f>
        <v>0</v>
      </c>
      <c r="V147">
        <f>IF('04.04_PLANO DE TRABALHO'!EF53="",V146,'04.04_PLANO DE TRABALHO'!EF53)</f>
        <v>0</v>
      </c>
      <c r="W147" t="str">
        <f>IF('04.04_PLANO DE TRABALHO'!EG53="",W146,'04.04_PLANO DE TRABALHO'!EG53)</f>
        <v>Despesa</v>
      </c>
      <c r="X147">
        <f>IF('04.04_PLANO DE TRABALHO'!EH53="",X146,'04.04_PLANO DE TRABALHO'!EH53)</f>
        <v>0</v>
      </c>
      <c r="Y147">
        <f>IF('04.04_PLANO DE TRABALHO'!EI53="",Y146,'04.04_PLANO DE TRABALHO'!EI53)</f>
        <v>0</v>
      </c>
      <c r="Z147">
        <f>IF('04.04_PLANO DE TRABALHO'!EJ53="",Z146,'04.04_PLANO DE TRABALHO'!EJ53)</f>
        <v>0</v>
      </c>
      <c r="AA147">
        <f>IF('04.04_PLANO DE TRABALHO'!EK53="",AA146,'04.04_PLANO DE TRABALHO'!EK53)</f>
        <v>0</v>
      </c>
      <c r="AB147">
        <f>IF('04.04_PLANO DE TRABALHO'!EL53="",AB146,'04.04_PLANO DE TRABALHO'!EL53)</f>
        <v>0</v>
      </c>
      <c r="AC147">
        <f>IF('04.04_PLANO DE TRABALHO'!EM53="",AC146,'04.04_PLANO DE TRABALHO'!EM53)</f>
        <v>0</v>
      </c>
      <c r="AD147" t="str">
        <f>IF('04.04_PLANO DE TRABALHO'!EN53="",AD146,'04.04_PLANO DE TRABALHO'!EN53)</f>
        <v>Categoria</v>
      </c>
      <c r="AE147">
        <f>IF('04.04_PLANO DE TRABALHO'!EO53="",AE146,'04.04_PLANO DE TRABALHO'!EO53)</f>
        <v>0</v>
      </c>
      <c r="AF147">
        <f>IF('04.04_PLANO DE TRABALHO'!EP53="",AF146,'04.04_PLANO DE TRABALHO'!EP53)</f>
        <v>0</v>
      </c>
      <c r="AG147">
        <f>IF('04.04_PLANO DE TRABALHO'!EQ53="",AG146,'04.04_PLANO DE TRABALHO'!EQ53)</f>
        <v>0</v>
      </c>
      <c r="AH147">
        <f>IF('04.04_PLANO DE TRABALHO'!ER53="",AH146,'04.04_PLANO DE TRABALHO'!ER53)</f>
        <v>0</v>
      </c>
      <c r="AI147">
        <f>IF('04.04_PLANO DE TRABALHO'!ES53="",AI146,'04.04_PLANO DE TRABALHO'!ES53)</f>
        <v>0</v>
      </c>
      <c r="AJ147">
        <f>IF('04.04_PLANO DE TRABALHO'!ET53="",AJ146,'04.04_PLANO DE TRABALHO'!ET53)</f>
        <v>0</v>
      </c>
      <c r="AK147">
        <f>IF('04.04_PLANO DE TRABALHO'!EU53="",AK146,'04.04_PLANO DE TRABALHO'!EU53)</f>
        <v>0</v>
      </c>
      <c r="AL147" t="str">
        <f>IF('04.04_PLANO DE TRABALHO'!EV53="",AL146,'04.04_PLANO DE TRABALHO'!EV53)</f>
        <v>Subcategoria</v>
      </c>
      <c r="AM147">
        <f>IF('04.04_PLANO DE TRABALHO'!EW53="",AM146,'04.04_PLANO DE TRABALHO'!EW53)</f>
        <v>0</v>
      </c>
      <c r="AN147">
        <f>IF('04.04_PLANO DE TRABALHO'!EX53="",AN146,'04.04_PLANO DE TRABALHO'!EX53)</f>
        <v>0</v>
      </c>
      <c r="AO147">
        <f>IF('04.04_PLANO DE TRABALHO'!EY53="",AO146,'04.04_PLANO DE TRABALHO'!EY53)</f>
        <v>0</v>
      </c>
      <c r="AP147">
        <f>IF('04.04_PLANO DE TRABALHO'!EZ53="",AP146,'04.04_PLANO DE TRABALHO'!EZ53)</f>
        <v>0</v>
      </c>
      <c r="AQ147" t="str">
        <f>IF('04.04_PLANO DE TRABALHO'!FA53="",AQ146,'04.04_PLANO DE TRABALHO'!FA53)</f>
        <v>Fonte*</v>
      </c>
      <c r="AR147">
        <f>IF('04.04_PLANO DE TRABALHO'!FB53="",AR146,'04.04_PLANO DE TRABALHO'!FB53)</f>
        <v>0</v>
      </c>
      <c r="AS147">
        <f>IF('04.04_PLANO DE TRABALHO'!FC53="",AS146,'04.04_PLANO DE TRABALHO'!FC53)</f>
        <v>0</v>
      </c>
      <c r="AT147">
        <f>IF('04.04_PLANO DE TRABALHO'!FD53="",AT146,'04.04_PLANO DE TRABALHO'!FD53)</f>
        <v>0</v>
      </c>
      <c r="AU147" t="str">
        <f>IF('04.04_PLANO DE TRABALHO'!FE53="",AU146,'04.04_PLANO DE TRABALHO'!FE53)</f>
        <v>Unid</v>
      </c>
      <c r="AV147">
        <f>IF('04.04_PLANO DE TRABALHO'!FF53="",AV146,'04.04_PLANO DE TRABALHO'!FF53)</f>
        <v>0</v>
      </c>
      <c r="AW147" t="str">
        <f>IF('04.04_PLANO DE TRABALHO'!FG53="",AW146,'04.04_PLANO DE TRABALHO'!FG53)</f>
        <v>Valor 
Unit</v>
      </c>
      <c r="AX147">
        <f>IF('04.04_PLANO DE TRABALHO'!FH53="",AX146,'04.04_PLANO DE TRABALHO'!FH53)</f>
        <v>0</v>
      </c>
      <c r="AY147">
        <f>IF('04.04_PLANO DE TRABALHO'!FI53="",AY146,'04.04_PLANO DE TRABALHO'!FI53)</f>
        <v>0</v>
      </c>
      <c r="AZ147" t="str">
        <f>IF('04.04_PLANO DE TRABALHO'!FJ53="",AZ146,'04.04_PLANO DE TRABALHO'!FJ53)</f>
        <v>Qtde</v>
      </c>
      <c r="BA147">
        <f>IF('04.04_PLANO DE TRABALHO'!FK53="",BA146,'04.04_PLANO DE TRABALHO'!FK53)</f>
        <v>0</v>
      </c>
      <c r="BB147">
        <f>IF('04.04_PLANO DE TRABALHO'!FL53="",BB146,'04.04_PLANO DE TRABALHO'!FL53)</f>
        <v>0</v>
      </c>
      <c r="BD147" t="str">
        <v>Esportes, corpo e movimento</v>
      </c>
      <c r="BE147" t="str">
        <v>4.1</v>
      </c>
      <c r="BF147">
        <v>0</v>
      </c>
      <c r="BG147" t="str">
        <v>Atividade</v>
      </c>
      <c r="BH147">
        <v>0</v>
      </c>
      <c r="BI147">
        <v>0</v>
      </c>
      <c r="BJ147" t="str">
        <v>Início</v>
      </c>
      <c r="BK147">
        <v>0</v>
      </c>
      <c r="BL147">
        <v>0</v>
      </c>
      <c r="BM147" t="str">
        <v>Fim</v>
      </c>
      <c r="BN147">
        <v>0</v>
      </c>
      <c r="BO147">
        <v>0</v>
      </c>
      <c r="BP147" t="str">
        <v>4.1.2</v>
      </c>
      <c r="BQ147">
        <v>0</v>
      </c>
      <c r="BR147">
        <v>0</v>
      </c>
      <c r="BS147" t="str">
        <v>SubAtividade</v>
      </c>
      <c r="BT147">
        <v>0</v>
      </c>
      <c r="BU147">
        <v>0</v>
      </c>
      <c r="BV147">
        <v>0</v>
      </c>
      <c r="BW147">
        <v>0</v>
      </c>
      <c r="BX147">
        <v>0</v>
      </c>
      <c r="BY147" t="str">
        <v>Despesa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 t="str">
        <v>Categoria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 t="str">
        <v>Subcategoria</v>
      </c>
      <c r="CO147">
        <v>0</v>
      </c>
      <c r="CP147">
        <v>0</v>
      </c>
      <c r="CQ147">
        <v>0</v>
      </c>
      <c r="CR147">
        <v>0</v>
      </c>
      <c r="CS147" t="str">
        <v>Fonte*</v>
      </c>
      <c r="CT147">
        <v>0</v>
      </c>
      <c r="CU147">
        <v>0</v>
      </c>
      <c r="CV147">
        <v>0</v>
      </c>
      <c r="CW147" t="str">
        <v>Unid</v>
      </c>
      <c r="CX147">
        <v>0</v>
      </c>
      <c r="CY147" t="str">
        <v>Valor 
Unit</v>
      </c>
      <c r="CZ147">
        <v>0</v>
      </c>
      <c r="DA147">
        <v>0</v>
      </c>
      <c r="DB147" t="str">
        <v>Qtde</v>
      </c>
      <c r="DC147">
        <v>0</v>
      </c>
      <c r="DD147">
        <v>0</v>
      </c>
      <c r="DF147" t="str">
        <v>Esportes, corpo e movimento</v>
      </c>
      <c r="DG147" t="str">
        <v>4.1</v>
      </c>
      <c r="DH147">
        <v>0</v>
      </c>
      <c r="DI147" t="str">
        <v>Atividade</v>
      </c>
      <c r="DJ147">
        <v>0</v>
      </c>
      <c r="DK147">
        <v>0</v>
      </c>
      <c r="DL147" t="str">
        <v>Início</v>
      </c>
      <c r="DM147">
        <v>0</v>
      </c>
      <c r="DN147">
        <v>0</v>
      </c>
      <c r="DO147" t="str">
        <v>Fim</v>
      </c>
      <c r="DP147">
        <v>0</v>
      </c>
      <c r="DQ147">
        <v>0</v>
      </c>
      <c r="DR147" t="str">
        <v>4.1.3</v>
      </c>
      <c r="DS147">
        <v>0</v>
      </c>
      <c r="DT147">
        <v>0</v>
      </c>
      <c r="DU147" t="str">
        <v>SubAtividade</v>
      </c>
      <c r="DV147">
        <v>0</v>
      </c>
      <c r="DW147">
        <v>0</v>
      </c>
      <c r="DX147">
        <v>0</v>
      </c>
      <c r="DY147">
        <v>0</v>
      </c>
      <c r="DZ147">
        <v>0</v>
      </c>
      <c r="EA147" t="str">
        <v>Despesa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 t="str">
        <v>Categoria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 t="str">
        <v>Subcategoria</v>
      </c>
      <c r="EQ147">
        <v>0</v>
      </c>
      <c r="ER147">
        <v>0</v>
      </c>
      <c r="ES147">
        <v>0</v>
      </c>
      <c r="ET147">
        <v>0</v>
      </c>
      <c r="EU147" t="str">
        <v>Fonte*</v>
      </c>
      <c r="EV147">
        <v>0</v>
      </c>
      <c r="EW147">
        <v>0</v>
      </c>
      <c r="EX147">
        <v>0</v>
      </c>
      <c r="EY147" t="str">
        <v>Unid</v>
      </c>
      <c r="EZ147">
        <v>0</v>
      </c>
      <c r="FA147" t="str">
        <v>Valor 
Unit</v>
      </c>
      <c r="FB147">
        <v>0</v>
      </c>
      <c r="FC147">
        <v>0</v>
      </c>
      <c r="FD147" t="str">
        <v>Qtde</v>
      </c>
      <c r="FE147">
        <v>0</v>
      </c>
      <c r="FF147">
        <v>0</v>
      </c>
      <c r="FH147" t="str">
        <v>Esportes, corpo e movimento</v>
      </c>
      <c r="FI147" t="str">
        <v>4.3</v>
      </c>
      <c r="FJ147">
        <v>0</v>
      </c>
      <c r="FK147" t="str">
        <v>Atividade</v>
      </c>
      <c r="FL147">
        <v>0</v>
      </c>
      <c r="FM147">
        <v>0</v>
      </c>
      <c r="FN147" t="str">
        <v>Início</v>
      </c>
      <c r="FO147">
        <v>0</v>
      </c>
      <c r="FP147">
        <v>0</v>
      </c>
      <c r="FQ147" t="str">
        <v>Fim</v>
      </c>
      <c r="FR147">
        <v>0</v>
      </c>
      <c r="FS147">
        <v>0</v>
      </c>
      <c r="FT147" t="str">
        <v>4.3.3</v>
      </c>
      <c r="FU147">
        <v>0</v>
      </c>
      <c r="FV147">
        <v>0</v>
      </c>
      <c r="FW147" t="str">
        <v>SubAtividade</v>
      </c>
      <c r="FX147">
        <v>0</v>
      </c>
      <c r="FY147">
        <v>0</v>
      </c>
      <c r="FZ147">
        <v>0</v>
      </c>
      <c r="GA147">
        <v>0</v>
      </c>
      <c r="GB147">
        <v>0</v>
      </c>
      <c r="GC147" t="str">
        <v>Despesa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 t="str">
        <v>Categoria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 t="str">
        <v>Subcategoria</v>
      </c>
      <c r="GS147">
        <v>0</v>
      </c>
      <c r="GT147">
        <v>0</v>
      </c>
      <c r="GU147">
        <v>0</v>
      </c>
      <c r="GV147">
        <v>0</v>
      </c>
      <c r="GW147" t="str">
        <v>Fonte*</v>
      </c>
      <c r="GX147">
        <v>0</v>
      </c>
      <c r="GY147">
        <v>0</v>
      </c>
      <c r="GZ147">
        <v>0</v>
      </c>
      <c r="HA147" t="str">
        <v>Unid</v>
      </c>
      <c r="HB147">
        <v>0</v>
      </c>
      <c r="HC147" t="str">
        <v>Valor 
Unit</v>
      </c>
      <c r="HD147">
        <v>0</v>
      </c>
      <c r="HE147">
        <v>0</v>
      </c>
      <c r="HF147" t="str">
        <v>Qtde</v>
      </c>
      <c r="HG147">
        <v>0</v>
      </c>
      <c r="HH147">
        <v>0</v>
      </c>
    </row>
    <row r="148" spans="1:216" x14ac:dyDescent="0.25">
      <c r="A148">
        <v>45</v>
      </c>
      <c r="B148" t="str">
        <f>'04.04_PLANO DE TRABALHO'!$EA$7</f>
        <v>Território e Parcerias</v>
      </c>
      <c r="C148" t="str">
        <f>IF('04.04_PLANO DE TRABALHO'!DM54="",C147,'04.04_PLANO DE TRABALHO'!DM54)</f>
        <v>3.3</v>
      </c>
      <c r="D148">
        <f>IF('04.04_PLANO DE TRABALHO'!DN54="",D147,'04.04_PLANO DE TRABALHO'!DN54)</f>
        <v>0</v>
      </c>
      <c r="E148" t="str">
        <f>IF(OR('04.04_PLANO DE TRABALHO'!DO54="",'04.04_PLANO DE TRABALHO'!DO54="Realizado",'04.04_PLANO DE TRABALHO'!DO54="Planejado"),E147,'04.04_PLANO DE TRABALHO'!DO54)</f>
        <v>Atividade</v>
      </c>
      <c r="F148">
        <f>IF('04.04_PLANO DE TRABALHO'!DP54="",F147,'04.04_PLANO DE TRABALHO'!DP54)</f>
        <v>0</v>
      </c>
      <c r="G148">
        <f>IF('04.04_PLANO DE TRABALHO'!DQ54="",G147,'04.04_PLANO DE TRABALHO'!DQ54)</f>
        <v>0</v>
      </c>
      <c r="H148" t="str">
        <f>IF('04.04_PLANO DE TRABALHO'!DR54="",H147,'04.04_PLANO DE TRABALHO'!DR54)</f>
        <v>Início</v>
      </c>
      <c r="I148">
        <f>IF('04.04_PLANO DE TRABALHO'!DS54="",I147,'04.04_PLANO DE TRABALHO'!DS54)</f>
        <v>0</v>
      </c>
      <c r="J148">
        <f>IF('04.04_PLANO DE TRABALHO'!DT54="",J147,'04.04_PLANO DE TRABALHO'!DT54)</f>
        <v>0</v>
      </c>
      <c r="K148" t="str">
        <f>IF('04.04_PLANO DE TRABALHO'!DU54="",K147,'04.04_PLANO DE TRABALHO'!DU54)</f>
        <v>Fim</v>
      </c>
      <c r="L148">
        <f>IF('04.04_PLANO DE TRABALHO'!DV54="",L147,'04.04_PLANO DE TRABALHO'!DV54)</f>
        <v>0</v>
      </c>
      <c r="M148">
        <f>IF('04.04_PLANO DE TRABALHO'!DW54="",M147,'04.04_PLANO DE TRABALHO'!DW54)</f>
        <v>0</v>
      </c>
      <c r="N148" t="str">
        <f>IF('04.04_PLANO DE TRABALHO'!DX54="",N147,'04.04_PLANO DE TRABALHO'!DX54)</f>
        <v>3.3.2</v>
      </c>
      <c r="O148">
        <f>IF('04.04_PLANO DE TRABALHO'!DY54="",O147,'04.04_PLANO DE TRABALHO'!DY54)</f>
        <v>0</v>
      </c>
      <c r="P148">
        <f>IF('04.04_PLANO DE TRABALHO'!DZ54="",P147,'04.04_PLANO DE TRABALHO'!DZ54)</f>
        <v>0</v>
      </c>
      <c r="Q148" t="str">
        <f>IF('04.04_PLANO DE TRABALHO'!EA54="",Q147,'04.04_PLANO DE TRABALHO'!EA54)</f>
        <v>SubAtividade</v>
      </c>
      <c r="R148">
        <f>IF('04.04_PLANO DE TRABALHO'!EB54="",R147,'04.04_PLANO DE TRABALHO'!EB54)</f>
        <v>0</v>
      </c>
      <c r="S148">
        <f>IF('04.04_PLANO DE TRABALHO'!EC54="",S147,'04.04_PLANO DE TRABALHO'!EC54)</f>
        <v>0</v>
      </c>
      <c r="T148">
        <f>IF('04.04_PLANO DE TRABALHO'!ED54="",T147,'04.04_PLANO DE TRABALHO'!ED54)</f>
        <v>0</v>
      </c>
      <c r="U148">
        <f>IF('04.04_PLANO DE TRABALHO'!EE54="",U147,'04.04_PLANO DE TRABALHO'!EE54)</f>
        <v>0</v>
      </c>
      <c r="V148">
        <f>IF('04.04_PLANO DE TRABALHO'!EF54="",V147,'04.04_PLANO DE TRABALHO'!EF54)</f>
        <v>0</v>
      </c>
      <c r="W148" t="str">
        <f>IF('04.04_PLANO DE TRABALHO'!EG54="",W147,'04.04_PLANO DE TRABALHO'!EG54)</f>
        <v>Despesa</v>
      </c>
      <c r="X148">
        <f>IF('04.04_PLANO DE TRABALHO'!EH54="",X147,'04.04_PLANO DE TRABALHO'!EH54)</f>
        <v>0</v>
      </c>
      <c r="Y148">
        <f>IF('04.04_PLANO DE TRABALHO'!EI54="",Y147,'04.04_PLANO DE TRABALHO'!EI54)</f>
        <v>0</v>
      </c>
      <c r="Z148">
        <f>IF('04.04_PLANO DE TRABALHO'!EJ54="",Z147,'04.04_PLANO DE TRABALHO'!EJ54)</f>
        <v>0</v>
      </c>
      <c r="AA148">
        <f>IF('04.04_PLANO DE TRABALHO'!EK54="",AA147,'04.04_PLANO DE TRABALHO'!EK54)</f>
        <v>0</v>
      </c>
      <c r="AB148">
        <f>IF('04.04_PLANO DE TRABALHO'!EL54="",AB147,'04.04_PLANO DE TRABALHO'!EL54)</f>
        <v>0</v>
      </c>
      <c r="AC148">
        <f>IF('04.04_PLANO DE TRABALHO'!EM54="",AC147,'04.04_PLANO DE TRABALHO'!EM54)</f>
        <v>0</v>
      </c>
      <c r="AD148" t="str">
        <f>IF('04.04_PLANO DE TRABALHO'!EN54="",AD147,'04.04_PLANO DE TRABALHO'!EN54)</f>
        <v>Categoria</v>
      </c>
      <c r="AE148">
        <f>IF('04.04_PLANO DE TRABALHO'!EO54="",AE147,'04.04_PLANO DE TRABALHO'!EO54)</f>
        <v>0</v>
      </c>
      <c r="AF148">
        <f>IF('04.04_PLANO DE TRABALHO'!EP54="",AF147,'04.04_PLANO DE TRABALHO'!EP54)</f>
        <v>0</v>
      </c>
      <c r="AG148">
        <f>IF('04.04_PLANO DE TRABALHO'!EQ54="",AG147,'04.04_PLANO DE TRABALHO'!EQ54)</f>
        <v>0</v>
      </c>
      <c r="AH148">
        <f>IF('04.04_PLANO DE TRABALHO'!ER54="",AH147,'04.04_PLANO DE TRABALHO'!ER54)</f>
        <v>0</v>
      </c>
      <c r="AI148">
        <f>IF('04.04_PLANO DE TRABALHO'!ES54="",AI147,'04.04_PLANO DE TRABALHO'!ES54)</f>
        <v>0</v>
      </c>
      <c r="AJ148">
        <f>IF('04.04_PLANO DE TRABALHO'!ET54="",AJ147,'04.04_PLANO DE TRABALHO'!ET54)</f>
        <v>0</v>
      </c>
      <c r="AK148">
        <f>IF('04.04_PLANO DE TRABALHO'!EU54="",AK147,'04.04_PLANO DE TRABALHO'!EU54)</f>
        <v>0</v>
      </c>
      <c r="AL148" t="str">
        <f>IF('04.04_PLANO DE TRABALHO'!EV54="",AL147,'04.04_PLANO DE TRABALHO'!EV54)</f>
        <v>Subcategoria</v>
      </c>
      <c r="AM148">
        <f>IF('04.04_PLANO DE TRABALHO'!EW54="",AM147,'04.04_PLANO DE TRABALHO'!EW54)</f>
        <v>0</v>
      </c>
      <c r="AN148">
        <f>IF('04.04_PLANO DE TRABALHO'!EX54="",AN147,'04.04_PLANO DE TRABALHO'!EX54)</f>
        <v>0</v>
      </c>
      <c r="AO148">
        <f>IF('04.04_PLANO DE TRABALHO'!EY54="",AO147,'04.04_PLANO DE TRABALHO'!EY54)</f>
        <v>0</v>
      </c>
      <c r="AP148">
        <f>IF('04.04_PLANO DE TRABALHO'!EZ54="",AP147,'04.04_PLANO DE TRABALHO'!EZ54)</f>
        <v>0</v>
      </c>
      <c r="AQ148" t="str">
        <f>IF('04.04_PLANO DE TRABALHO'!FA54="",AQ147,'04.04_PLANO DE TRABALHO'!FA54)</f>
        <v>Fonte*</v>
      </c>
      <c r="AR148">
        <f>IF('04.04_PLANO DE TRABALHO'!FB54="",AR147,'04.04_PLANO DE TRABALHO'!FB54)</f>
        <v>0</v>
      </c>
      <c r="AS148">
        <f>IF('04.04_PLANO DE TRABALHO'!FC54="",AS147,'04.04_PLANO DE TRABALHO'!FC54)</f>
        <v>0</v>
      </c>
      <c r="AT148">
        <f>IF('04.04_PLANO DE TRABALHO'!FD54="",AT147,'04.04_PLANO DE TRABALHO'!FD54)</f>
        <v>0</v>
      </c>
      <c r="AU148" t="str">
        <f>IF('04.04_PLANO DE TRABALHO'!FE54="",AU147,'04.04_PLANO DE TRABALHO'!FE54)</f>
        <v>Unid</v>
      </c>
      <c r="AV148">
        <f>IF('04.04_PLANO DE TRABALHO'!FF54="",AV147,'04.04_PLANO DE TRABALHO'!FF54)</f>
        <v>0</v>
      </c>
      <c r="AW148" t="str">
        <f>IF('04.04_PLANO DE TRABALHO'!FG54="",AW147,'04.04_PLANO DE TRABALHO'!FG54)</f>
        <v>Valor 
Unit</v>
      </c>
      <c r="AX148">
        <f>IF('04.04_PLANO DE TRABALHO'!FH54="",AX147,'04.04_PLANO DE TRABALHO'!FH54)</f>
        <v>0</v>
      </c>
      <c r="AY148">
        <f>IF('04.04_PLANO DE TRABALHO'!FI54="",AY147,'04.04_PLANO DE TRABALHO'!FI54)</f>
        <v>0</v>
      </c>
      <c r="AZ148" t="str">
        <f>IF('04.04_PLANO DE TRABALHO'!FJ54="",AZ147,'04.04_PLANO DE TRABALHO'!FJ54)</f>
        <v>Qtde</v>
      </c>
      <c r="BA148">
        <f>IF('04.04_PLANO DE TRABALHO'!FK54="",BA147,'04.04_PLANO DE TRABALHO'!FK54)</f>
        <v>0</v>
      </c>
      <c r="BB148">
        <f>IF('04.04_PLANO DE TRABALHO'!FL54="",BB147,'04.04_PLANO DE TRABALHO'!FL54)</f>
        <v>0</v>
      </c>
      <c r="BD148" t="str">
        <v>Esportes, corpo e movimento</v>
      </c>
      <c r="BE148" t="str">
        <v>4.1</v>
      </c>
      <c r="BF148">
        <v>0</v>
      </c>
      <c r="BG148" t="str">
        <v>Atividade</v>
      </c>
      <c r="BH148">
        <v>0</v>
      </c>
      <c r="BI148">
        <v>0</v>
      </c>
      <c r="BJ148" t="str">
        <v>Início</v>
      </c>
      <c r="BK148">
        <v>0</v>
      </c>
      <c r="BL148">
        <v>0</v>
      </c>
      <c r="BM148" t="str">
        <v>Fim</v>
      </c>
      <c r="BN148">
        <v>0</v>
      </c>
      <c r="BO148">
        <v>0</v>
      </c>
      <c r="BP148" t="str">
        <v>4.1.2</v>
      </c>
      <c r="BQ148">
        <v>0</v>
      </c>
      <c r="BR148">
        <v>0</v>
      </c>
      <c r="BS148" t="str">
        <v>SubAtividade</v>
      </c>
      <c r="BT148">
        <v>0</v>
      </c>
      <c r="BU148">
        <v>0</v>
      </c>
      <c r="BV148">
        <v>0</v>
      </c>
      <c r="BW148">
        <v>0</v>
      </c>
      <c r="BX148">
        <v>0</v>
      </c>
      <c r="BY148" t="str">
        <v>Despesa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 t="str">
        <v>Categoria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 t="str">
        <v>Subcategoria</v>
      </c>
      <c r="CO148">
        <v>0</v>
      </c>
      <c r="CP148">
        <v>0</v>
      </c>
      <c r="CQ148">
        <v>0</v>
      </c>
      <c r="CR148">
        <v>0</v>
      </c>
      <c r="CS148" t="str">
        <v>Fonte*</v>
      </c>
      <c r="CT148">
        <v>0</v>
      </c>
      <c r="CU148">
        <v>0</v>
      </c>
      <c r="CV148">
        <v>0</v>
      </c>
      <c r="CW148" t="str">
        <v>Unid</v>
      </c>
      <c r="CX148">
        <v>0</v>
      </c>
      <c r="CY148" t="str">
        <v>Valor 
Unit</v>
      </c>
      <c r="CZ148">
        <v>0</v>
      </c>
      <c r="DA148">
        <v>0</v>
      </c>
      <c r="DB148" t="str">
        <v>Qtde</v>
      </c>
      <c r="DC148">
        <v>0</v>
      </c>
      <c r="DD148">
        <v>0</v>
      </c>
      <c r="DF148" t="str">
        <v>Esportes, corpo e movimento</v>
      </c>
      <c r="DG148" t="str">
        <v>4.1</v>
      </c>
      <c r="DH148">
        <v>0</v>
      </c>
      <c r="DI148" t="str">
        <v>Atividade</v>
      </c>
      <c r="DJ148">
        <v>0</v>
      </c>
      <c r="DK148">
        <v>0</v>
      </c>
      <c r="DL148" t="str">
        <v>Início</v>
      </c>
      <c r="DM148">
        <v>0</v>
      </c>
      <c r="DN148">
        <v>0</v>
      </c>
      <c r="DO148" t="str">
        <v>Fim</v>
      </c>
      <c r="DP148">
        <v>0</v>
      </c>
      <c r="DQ148">
        <v>0</v>
      </c>
      <c r="DR148" t="str">
        <v>4.1.3</v>
      </c>
      <c r="DS148">
        <v>0</v>
      </c>
      <c r="DT148">
        <v>0</v>
      </c>
      <c r="DU148" t="str">
        <v>SubAtividade</v>
      </c>
      <c r="DV148">
        <v>0</v>
      </c>
      <c r="DW148">
        <v>0</v>
      </c>
      <c r="DX148">
        <v>0</v>
      </c>
      <c r="DY148">
        <v>0</v>
      </c>
      <c r="DZ148">
        <v>0</v>
      </c>
      <c r="EA148" t="str">
        <v>Despesa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 t="str">
        <v>Categoria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 t="str">
        <v>Subcategoria</v>
      </c>
      <c r="EQ148">
        <v>0</v>
      </c>
      <c r="ER148">
        <v>0</v>
      </c>
      <c r="ES148">
        <v>0</v>
      </c>
      <c r="ET148">
        <v>0</v>
      </c>
      <c r="EU148" t="str">
        <v>Fonte*</v>
      </c>
      <c r="EV148">
        <v>0</v>
      </c>
      <c r="EW148">
        <v>0</v>
      </c>
      <c r="EX148">
        <v>0</v>
      </c>
      <c r="EY148" t="str">
        <v>Unid</v>
      </c>
      <c r="EZ148">
        <v>0</v>
      </c>
      <c r="FA148" t="str">
        <v>Valor 
Unit</v>
      </c>
      <c r="FB148">
        <v>0</v>
      </c>
      <c r="FC148">
        <v>0</v>
      </c>
      <c r="FD148" t="str">
        <v>Qtde</v>
      </c>
      <c r="FE148">
        <v>0</v>
      </c>
      <c r="FF148">
        <v>0</v>
      </c>
      <c r="FH148" t="str">
        <v>Cultura e Lazer</v>
      </c>
      <c r="FI148" t="str">
        <v>5.1</v>
      </c>
      <c r="FJ148">
        <v>0</v>
      </c>
      <c r="FK148" t="str">
        <v>Atividade</v>
      </c>
      <c r="FL148">
        <v>0</v>
      </c>
      <c r="FM148">
        <v>0</v>
      </c>
      <c r="FN148" t="str">
        <v>Início</v>
      </c>
      <c r="FO148">
        <v>0</v>
      </c>
      <c r="FP148">
        <v>0</v>
      </c>
      <c r="FQ148" t="str">
        <v>Fim</v>
      </c>
      <c r="FR148">
        <v>0</v>
      </c>
      <c r="FS148">
        <v>0</v>
      </c>
      <c r="FT148" t="str">
        <v>5.1.1</v>
      </c>
      <c r="FU148">
        <v>0</v>
      </c>
      <c r="FV148">
        <v>0</v>
      </c>
      <c r="FW148" t="str">
        <v>SubAtividade</v>
      </c>
      <c r="FX148">
        <v>0</v>
      </c>
      <c r="FY148">
        <v>0</v>
      </c>
      <c r="FZ148">
        <v>0</v>
      </c>
      <c r="GA148">
        <v>0</v>
      </c>
      <c r="GB148">
        <v>0</v>
      </c>
      <c r="GC148" t="str">
        <v>Despesa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 t="str">
        <v>Categoria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 t="str">
        <v>Subcategoria</v>
      </c>
      <c r="GS148">
        <v>0</v>
      </c>
      <c r="GT148">
        <v>0</v>
      </c>
      <c r="GU148">
        <v>0</v>
      </c>
      <c r="GV148">
        <v>0</v>
      </c>
      <c r="GW148" t="str">
        <v>Fonte*</v>
      </c>
      <c r="GX148">
        <v>0</v>
      </c>
      <c r="GY148">
        <v>0</v>
      </c>
      <c r="GZ148">
        <v>0</v>
      </c>
      <c r="HA148" t="str">
        <v>Unid</v>
      </c>
      <c r="HB148">
        <v>0</v>
      </c>
      <c r="HC148" t="str">
        <v>Valor 
Unit</v>
      </c>
      <c r="HD148">
        <v>0</v>
      </c>
      <c r="HE148">
        <v>0</v>
      </c>
      <c r="HF148" t="str">
        <v>Qtde</v>
      </c>
      <c r="HG148">
        <v>0</v>
      </c>
      <c r="HH148">
        <v>0</v>
      </c>
    </row>
    <row r="149" spans="1:216" x14ac:dyDescent="0.25">
      <c r="A149">
        <v>46</v>
      </c>
      <c r="B149" t="str">
        <f>'04.04_PLANO DE TRABALHO'!$EA$7</f>
        <v>Território e Parcerias</v>
      </c>
      <c r="C149" t="str">
        <f>IF('04.04_PLANO DE TRABALHO'!DM55="",C148,'04.04_PLANO DE TRABALHO'!DM55)</f>
        <v>3.3</v>
      </c>
      <c r="D149">
        <f>IF('04.04_PLANO DE TRABALHO'!DN55="",D148,'04.04_PLANO DE TRABALHO'!DN55)</f>
        <v>0</v>
      </c>
      <c r="E149" t="str">
        <f>IF(OR('04.04_PLANO DE TRABALHO'!DO55="",'04.04_PLANO DE TRABALHO'!DO55="Realizado",'04.04_PLANO DE TRABALHO'!DO55="Planejado"),E148,'04.04_PLANO DE TRABALHO'!DO55)</f>
        <v>Atividade</v>
      </c>
      <c r="F149">
        <f>IF('04.04_PLANO DE TRABALHO'!DP55="",F148,'04.04_PLANO DE TRABALHO'!DP55)</f>
        <v>0</v>
      </c>
      <c r="G149">
        <f>IF('04.04_PLANO DE TRABALHO'!DQ55="",G148,'04.04_PLANO DE TRABALHO'!DQ55)</f>
        <v>0</v>
      </c>
      <c r="H149" t="str">
        <f>IF('04.04_PLANO DE TRABALHO'!DR55="",H148,'04.04_PLANO DE TRABALHO'!DR55)</f>
        <v>Início</v>
      </c>
      <c r="I149">
        <f>IF('04.04_PLANO DE TRABALHO'!DS55="",I148,'04.04_PLANO DE TRABALHO'!DS55)</f>
        <v>0</v>
      </c>
      <c r="J149">
        <f>IF('04.04_PLANO DE TRABALHO'!DT55="",J148,'04.04_PLANO DE TRABALHO'!DT55)</f>
        <v>0</v>
      </c>
      <c r="K149" t="str">
        <f>IF('04.04_PLANO DE TRABALHO'!DU55="",K148,'04.04_PLANO DE TRABALHO'!DU55)</f>
        <v>Fim</v>
      </c>
      <c r="L149">
        <f>IF('04.04_PLANO DE TRABALHO'!DV55="",L148,'04.04_PLANO DE TRABALHO'!DV55)</f>
        <v>0</v>
      </c>
      <c r="M149">
        <f>IF('04.04_PLANO DE TRABALHO'!DW55="",M148,'04.04_PLANO DE TRABALHO'!DW55)</f>
        <v>0</v>
      </c>
      <c r="N149" t="str">
        <f>IF('04.04_PLANO DE TRABALHO'!DX55="",N148,'04.04_PLANO DE TRABALHO'!DX55)</f>
        <v>Total da SubAtividade:</v>
      </c>
      <c r="O149">
        <f>IF('04.04_PLANO DE TRABALHO'!DY55="",O148,'04.04_PLANO DE TRABALHO'!DY55)</f>
        <v>0</v>
      </c>
      <c r="P149">
        <f>IF('04.04_PLANO DE TRABALHO'!DZ55="",P148,'04.04_PLANO DE TRABALHO'!DZ55)</f>
        <v>0</v>
      </c>
      <c r="Q149" t="str">
        <f>IF('04.04_PLANO DE TRABALHO'!EA55="",Q148,'04.04_PLANO DE TRABALHO'!EA55)</f>
        <v>SubAtividade</v>
      </c>
      <c r="R149">
        <f>IF('04.04_PLANO DE TRABALHO'!EB55="",R148,'04.04_PLANO DE TRABALHO'!EB55)</f>
        <v>0</v>
      </c>
      <c r="S149">
        <f>IF('04.04_PLANO DE TRABALHO'!EC55="",S148,'04.04_PLANO DE TRABALHO'!EC55)</f>
        <v>0</v>
      </c>
      <c r="T149">
        <f>IF('04.04_PLANO DE TRABALHO'!ED55="",T148,'04.04_PLANO DE TRABALHO'!ED55)</f>
        <v>0</v>
      </c>
      <c r="U149">
        <f>IF('04.04_PLANO DE TRABALHO'!EE55="",U148,'04.04_PLANO DE TRABALHO'!EE55)</f>
        <v>0</v>
      </c>
      <c r="V149">
        <f>IF('04.04_PLANO DE TRABALHO'!EF55="",V148,'04.04_PLANO DE TRABALHO'!EF55)</f>
        <v>0</v>
      </c>
      <c r="W149" t="str">
        <f>IF('04.04_PLANO DE TRABALHO'!EG55="",W148,'04.04_PLANO DE TRABALHO'!EG55)</f>
        <v>Despesa</v>
      </c>
      <c r="X149">
        <f>IF('04.04_PLANO DE TRABALHO'!EH55="",X148,'04.04_PLANO DE TRABALHO'!EH55)</f>
        <v>0</v>
      </c>
      <c r="Y149">
        <f>IF('04.04_PLANO DE TRABALHO'!EI55="",Y148,'04.04_PLANO DE TRABALHO'!EI55)</f>
        <v>0</v>
      </c>
      <c r="Z149">
        <f>IF('04.04_PLANO DE TRABALHO'!EJ55="",Z148,'04.04_PLANO DE TRABALHO'!EJ55)</f>
        <v>0</v>
      </c>
      <c r="AA149">
        <f>IF('04.04_PLANO DE TRABALHO'!EK55="",AA148,'04.04_PLANO DE TRABALHO'!EK55)</f>
        <v>0</v>
      </c>
      <c r="AB149">
        <f>IF('04.04_PLANO DE TRABALHO'!EL55="",AB148,'04.04_PLANO DE TRABALHO'!EL55)</f>
        <v>0</v>
      </c>
      <c r="AC149">
        <f>IF('04.04_PLANO DE TRABALHO'!EM55="",AC148,'04.04_PLANO DE TRABALHO'!EM55)</f>
        <v>0</v>
      </c>
      <c r="AD149" t="str">
        <f>IF('04.04_PLANO DE TRABALHO'!EN55="",AD148,'04.04_PLANO DE TRABALHO'!EN55)</f>
        <v>Categoria</v>
      </c>
      <c r="AE149">
        <f>IF('04.04_PLANO DE TRABALHO'!EO55="",AE148,'04.04_PLANO DE TRABALHO'!EO55)</f>
        <v>0</v>
      </c>
      <c r="AF149">
        <f>IF('04.04_PLANO DE TRABALHO'!EP55="",AF148,'04.04_PLANO DE TRABALHO'!EP55)</f>
        <v>0</v>
      </c>
      <c r="AG149">
        <f>IF('04.04_PLANO DE TRABALHO'!EQ55="",AG148,'04.04_PLANO DE TRABALHO'!EQ55)</f>
        <v>0</v>
      </c>
      <c r="AH149">
        <f>IF('04.04_PLANO DE TRABALHO'!ER55="",AH148,'04.04_PLANO DE TRABALHO'!ER55)</f>
        <v>0</v>
      </c>
      <c r="AI149">
        <f>IF('04.04_PLANO DE TRABALHO'!ES55="",AI148,'04.04_PLANO DE TRABALHO'!ES55)</f>
        <v>0</v>
      </c>
      <c r="AJ149">
        <f>IF('04.04_PLANO DE TRABALHO'!ET55="",AJ148,'04.04_PLANO DE TRABALHO'!ET55)</f>
        <v>0</v>
      </c>
      <c r="AK149">
        <f>IF('04.04_PLANO DE TRABALHO'!EU55="",AK148,'04.04_PLANO DE TRABALHO'!EU55)</f>
        <v>0</v>
      </c>
      <c r="AL149" t="str">
        <f>IF('04.04_PLANO DE TRABALHO'!EV55="",AL148,'04.04_PLANO DE TRABALHO'!EV55)</f>
        <v>Subcategoria</v>
      </c>
      <c r="AM149">
        <f>IF('04.04_PLANO DE TRABALHO'!EW55="",AM148,'04.04_PLANO DE TRABALHO'!EW55)</f>
        <v>0</v>
      </c>
      <c r="AN149">
        <f>IF('04.04_PLANO DE TRABALHO'!EX55="",AN148,'04.04_PLANO DE TRABALHO'!EX55)</f>
        <v>0</v>
      </c>
      <c r="AO149">
        <f>IF('04.04_PLANO DE TRABALHO'!EY55="",AO148,'04.04_PLANO DE TRABALHO'!EY55)</f>
        <v>0</v>
      </c>
      <c r="AP149">
        <f>IF('04.04_PLANO DE TRABALHO'!EZ55="",AP148,'04.04_PLANO DE TRABALHO'!EZ55)</f>
        <v>0</v>
      </c>
      <c r="AQ149" t="str">
        <f>IF('04.04_PLANO DE TRABALHO'!FA55="",AQ148,'04.04_PLANO DE TRABALHO'!FA55)</f>
        <v>Fonte*</v>
      </c>
      <c r="AR149">
        <f>IF('04.04_PLANO DE TRABALHO'!FB55="",AR148,'04.04_PLANO DE TRABALHO'!FB55)</f>
        <v>0</v>
      </c>
      <c r="AS149">
        <f>IF('04.04_PLANO DE TRABALHO'!FC55="",AS148,'04.04_PLANO DE TRABALHO'!FC55)</f>
        <v>0</v>
      </c>
      <c r="AT149">
        <f>IF('04.04_PLANO DE TRABALHO'!FD55="",AT148,'04.04_PLANO DE TRABALHO'!FD55)</f>
        <v>0</v>
      </c>
      <c r="AU149" t="str">
        <f>IF('04.04_PLANO DE TRABALHO'!FE55="",AU148,'04.04_PLANO DE TRABALHO'!FE55)</f>
        <v>Unid</v>
      </c>
      <c r="AV149">
        <f>IF('04.04_PLANO DE TRABALHO'!FF55="",AV148,'04.04_PLANO DE TRABALHO'!FF55)</f>
        <v>0</v>
      </c>
      <c r="AW149" t="str">
        <f>IF('04.04_PLANO DE TRABALHO'!FG55="",AW148,'04.04_PLANO DE TRABALHO'!FG55)</f>
        <v>Valor 
Unit</v>
      </c>
      <c r="AX149">
        <f>IF('04.04_PLANO DE TRABALHO'!FH55="",AX148,'04.04_PLANO DE TRABALHO'!FH55)</f>
        <v>0</v>
      </c>
      <c r="AY149">
        <f>IF('04.04_PLANO DE TRABALHO'!FI55="",AY148,'04.04_PLANO DE TRABALHO'!FI55)</f>
        <v>0</v>
      </c>
      <c r="AZ149" t="str">
        <f>IF('04.04_PLANO DE TRABALHO'!FJ55="",AZ148,'04.04_PLANO DE TRABALHO'!FJ55)</f>
        <v>Qtde</v>
      </c>
      <c r="BA149">
        <f>IF('04.04_PLANO DE TRABALHO'!FK55="",BA148,'04.04_PLANO DE TRABALHO'!FK55)</f>
        <v>0</v>
      </c>
      <c r="BB149">
        <f>IF('04.04_PLANO DE TRABALHO'!FL55="",BB148,'04.04_PLANO DE TRABALHO'!FL55)</f>
        <v>0</v>
      </c>
      <c r="BD149" t="str">
        <v>Esportes, corpo e movimento</v>
      </c>
      <c r="BE149" t="str">
        <v>4.1</v>
      </c>
      <c r="BF149">
        <v>0</v>
      </c>
      <c r="BG149" t="str">
        <v>Atividade</v>
      </c>
      <c r="BH149">
        <v>0</v>
      </c>
      <c r="BI149">
        <v>0</v>
      </c>
      <c r="BJ149" t="str">
        <v>Início</v>
      </c>
      <c r="BK149">
        <v>0</v>
      </c>
      <c r="BL149">
        <v>0</v>
      </c>
      <c r="BM149" t="str">
        <v>Fim</v>
      </c>
      <c r="BN149">
        <v>0</v>
      </c>
      <c r="BO149">
        <v>0</v>
      </c>
      <c r="BP149" t="str">
        <v>4.1.2</v>
      </c>
      <c r="BQ149">
        <v>0</v>
      </c>
      <c r="BR149">
        <v>0</v>
      </c>
      <c r="BS149" t="str">
        <v>SubAtividade</v>
      </c>
      <c r="BT149">
        <v>0</v>
      </c>
      <c r="BU149">
        <v>0</v>
      </c>
      <c r="BV149">
        <v>0</v>
      </c>
      <c r="BW149">
        <v>0</v>
      </c>
      <c r="BX149">
        <v>0</v>
      </c>
      <c r="BY149" t="str">
        <v>Despesa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 t="str">
        <v>Categoria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 t="str">
        <v>Subcategoria</v>
      </c>
      <c r="CO149">
        <v>0</v>
      </c>
      <c r="CP149">
        <v>0</v>
      </c>
      <c r="CQ149">
        <v>0</v>
      </c>
      <c r="CR149">
        <v>0</v>
      </c>
      <c r="CS149" t="str">
        <v>Fonte*</v>
      </c>
      <c r="CT149">
        <v>0</v>
      </c>
      <c r="CU149">
        <v>0</v>
      </c>
      <c r="CV149">
        <v>0</v>
      </c>
      <c r="CW149" t="str">
        <v>Unid</v>
      </c>
      <c r="CX149">
        <v>0</v>
      </c>
      <c r="CY149" t="str">
        <v>Valor 
Unit</v>
      </c>
      <c r="CZ149">
        <v>0</v>
      </c>
      <c r="DA149">
        <v>0</v>
      </c>
      <c r="DB149" t="str">
        <v>Qtde</v>
      </c>
      <c r="DC149">
        <v>0</v>
      </c>
      <c r="DD149">
        <v>0</v>
      </c>
      <c r="DF149" t="str">
        <v>Esportes, corpo e movimento</v>
      </c>
      <c r="DG149" t="str">
        <v>4.1</v>
      </c>
      <c r="DH149">
        <v>0</v>
      </c>
      <c r="DI149" t="str">
        <v>Atividade</v>
      </c>
      <c r="DJ149">
        <v>0</v>
      </c>
      <c r="DK149">
        <v>0</v>
      </c>
      <c r="DL149" t="str">
        <v>Início</v>
      </c>
      <c r="DM149">
        <v>0</v>
      </c>
      <c r="DN149">
        <v>0</v>
      </c>
      <c r="DO149" t="str">
        <v>Fim</v>
      </c>
      <c r="DP149">
        <v>0</v>
      </c>
      <c r="DQ149">
        <v>0</v>
      </c>
      <c r="DR149" t="str">
        <v>4.1.3</v>
      </c>
      <c r="DS149">
        <v>0</v>
      </c>
      <c r="DT149">
        <v>0</v>
      </c>
      <c r="DU149" t="str">
        <v>SubAtividade</v>
      </c>
      <c r="DV149">
        <v>0</v>
      </c>
      <c r="DW149">
        <v>0</v>
      </c>
      <c r="DX149">
        <v>0</v>
      </c>
      <c r="DY149">
        <v>0</v>
      </c>
      <c r="DZ149">
        <v>0</v>
      </c>
      <c r="EA149" t="str">
        <v>Despesa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 t="str">
        <v>Categoria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 t="str">
        <v>Subcategoria</v>
      </c>
      <c r="EQ149">
        <v>0</v>
      </c>
      <c r="ER149">
        <v>0</v>
      </c>
      <c r="ES149">
        <v>0</v>
      </c>
      <c r="ET149">
        <v>0</v>
      </c>
      <c r="EU149" t="str">
        <v>Fonte*</v>
      </c>
      <c r="EV149">
        <v>0</v>
      </c>
      <c r="EW149">
        <v>0</v>
      </c>
      <c r="EX149">
        <v>0</v>
      </c>
      <c r="EY149" t="str">
        <v>Unid</v>
      </c>
      <c r="EZ149">
        <v>0</v>
      </c>
      <c r="FA149" t="str">
        <v>Valor 
Unit</v>
      </c>
      <c r="FB149">
        <v>0</v>
      </c>
      <c r="FC149">
        <v>0</v>
      </c>
      <c r="FD149" t="str">
        <v>Qtde</v>
      </c>
      <c r="FE149">
        <v>0</v>
      </c>
      <c r="FF149">
        <v>0</v>
      </c>
      <c r="FH149" t="str">
        <v>Cultura e Lazer</v>
      </c>
      <c r="FI149" t="str">
        <v>5.1</v>
      </c>
      <c r="FJ149">
        <v>0</v>
      </c>
      <c r="FK149" t="str">
        <v>Atividade</v>
      </c>
      <c r="FL149">
        <v>0</v>
      </c>
      <c r="FM149">
        <v>0</v>
      </c>
      <c r="FN149" t="str">
        <v>Início</v>
      </c>
      <c r="FO149">
        <v>0</v>
      </c>
      <c r="FP149">
        <v>0</v>
      </c>
      <c r="FQ149" t="str">
        <v>Fim</v>
      </c>
      <c r="FR149">
        <v>0</v>
      </c>
      <c r="FS149">
        <v>0</v>
      </c>
      <c r="FT149" t="str">
        <v>5.1.1</v>
      </c>
      <c r="FU149">
        <v>0</v>
      </c>
      <c r="FV149">
        <v>0</v>
      </c>
      <c r="FW149" t="str">
        <v>SubAtividade</v>
      </c>
      <c r="FX149">
        <v>0</v>
      </c>
      <c r="FY149">
        <v>0</v>
      </c>
      <c r="FZ149">
        <v>0</v>
      </c>
      <c r="GA149">
        <v>0</v>
      </c>
      <c r="GB149">
        <v>0</v>
      </c>
      <c r="GC149" t="str">
        <v>Despesa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 t="str">
        <v>Categoria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 t="str">
        <v>Subcategoria</v>
      </c>
      <c r="GS149">
        <v>0</v>
      </c>
      <c r="GT149">
        <v>0</v>
      </c>
      <c r="GU149">
        <v>0</v>
      </c>
      <c r="GV149">
        <v>0</v>
      </c>
      <c r="GW149" t="str">
        <v>Fonte*</v>
      </c>
      <c r="GX149">
        <v>0</v>
      </c>
      <c r="GY149">
        <v>0</v>
      </c>
      <c r="GZ149">
        <v>0</v>
      </c>
      <c r="HA149" t="str">
        <v>Unid</v>
      </c>
      <c r="HB149">
        <v>0</v>
      </c>
      <c r="HC149" t="str">
        <v>Valor 
Unit</v>
      </c>
      <c r="HD149">
        <v>0</v>
      </c>
      <c r="HE149">
        <v>0</v>
      </c>
      <c r="HF149" t="str">
        <v>Qtde</v>
      </c>
      <c r="HG149">
        <v>0</v>
      </c>
      <c r="HH149">
        <v>0</v>
      </c>
    </row>
    <row r="150" spans="1:216" x14ac:dyDescent="0.25">
      <c r="A150">
        <v>47</v>
      </c>
      <c r="B150" t="str">
        <f>'04.04_PLANO DE TRABALHO'!$EA$7</f>
        <v>Território e Parcerias</v>
      </c>
      <c r="C150" t="str">
        <f>IF('04.04_PLANO DE TRABALHO'!DM56="",C149,'04.04_PLANO DE TRABALHO'!DM56)</f>
        <v>3.3</v>
      </c>
      <c r="D150">
        <f>IF('04.04_PLANO DE TRABALHO'!DN56="",D149,'04.04_PLANO DE TRABALHO'!DN56)</f>
        <v>0</v>
      </c>
      <c r="E150" t="str">
        <f>IF(OR('04.04_PLANO DE TRABALHO'!DO56="",'04.04_PLANO DE TRABALHO'!DO56="Realizado",'04.04_PLANO DE TRABALHO'!DO56="Planejado"),E149,'04.04_PLANO DE TRABALHO'!DO56)</f>
        <v>Atividade</v>
      </c>
      <c r="F150">
        <f>IF('04.04_PLANO DE TRABALHO'!DP56="",F149,'04.04_PLANO DE TRABALHO'!DP56)</f>
        <v>0</v>
      </c>
      <c r="G150">
        <f>IF('04.04_PLANO DE TRABALHO'!DQ56="",G149,'04.04_PLANO DE TRABALHO'!DQ56)</f>
        <v>0</v>
      </c>
      <c r="H150" t="str">
        <f>IF('04.04_PLANO DE TRABALHO'!DR56="",H149,'04.04_PLANO DE TRABALHO'!DR56)</f>
        <v>Início</v>
      </c>
      <c r="I150">
        <f>IF('04.04_PLANO DE TRABALHO'!DS56="",I149,'04.04_PLANO DE TRABALHO'!DS56)</f>
        <v>0</v>
      </c>
      <c r="J150">
        <f>IF('04.04_PLANO DE TRABALHO'!DT56="",J149,'04.04_PLANO DE TRABALHO'!DT56)</f>
        <v>0</v>
      </c>
      <c r="K150" t="str">
        <f>IF('04.04_PLANO DE TRABALHO'!DU56="",K149,'04.04_PLANO DE TRABALHO'!DU56)</f>
        <v>Fim</v>
      </c>
      <c r="L150">
        <f>IF('04.04_PLANO DE TRABALHO'!DV56="",L149,'04.04_PLANO DE TRABALHO'!DV56)</f>
        <v>0</v>
      </c>
      <c r="M150">
        <f>IF('04.04_PLANO DE TRABALHO'!DW56="",M149,'04.04_PLANO DE TRABALHO'!DW56)</f>
        <v>0</v>
      </c>
      <c r="N150" t="str">
        <f>IF('04.04_PLANO DE TRABALHO'!DX56="",N149,'04.04_PLANO DE TRABALHO'!DX56)</f>
        <v>3.3.3</v>
      </c>
      <c r="O150">
        <f>IF('04.04_PLANO DE TRABALHO'!DY56="",O149,'04.04_PLANO DE TRABALHO'!DY56)</f>
        <v>0</v>
      </c>
      <c r="P150">
        <f>IF('04.04_PLANO DE TRABALHO'!DZ56="",P149,'04.04_PLANO DE TRABALHO'!DZ56)</f>
        <v>0</v>
      </c>
      <c r="Q150" t="str">
        <f>IF('04.04_PLANO DE TRABALHO'!EA56="",Q149,'04.04_PLANO DE TRABALHO'!EA56)</f>
        <v>SubAtividade</v>
      </c>
      <c r="R150">
        <f>IF('04.04_PLANO DE TRABALHO'!EB56="",R149,'04.04_PLANO DE TRABALHO'!EB56)</f>
        <v>0</v>
      </c>
      <c r="S150">
        <f>IF('04.04_PLANO DE TRABALHO'!EC56="",S149,'04.04_PLANO DE TRABALHO'!EC56)</f>
        <v>0</v>
      </c>
      <c r="T150">
        <f>IF('04.04_PLANO DE TRABALHO'!ED56="",T149,'04.04_PLANO DE TRABALHO'!ED56)</f>
        <v>0</v>
      </c>
      <c r="U150">
        <f>IF('04.04_PLANO DE TRABALHO'!EE56="",U149,'04.04_PLANO DE TRABALHO'!EE56)</f>
        <v>0</v>
      </c>
      <c r="V150">
        <f>IF('04.04_PLANO DE TRABALHO'!EF56="",V149,'04.04_PLANO DE TRABALHO'!EF56)</f>
        <v>0</v>
      </c>
      <c r="W150" t="str">
        <f>IF('04.04_PLANO DE TRABALHO'!EG56="",W149,'04.04_PLANO DE TRABALHO'!EG56)</f>
        <v>Despesa</v>
      </c>
      <c r="X150">
        <f>IF('04.04_PLANO DE TRABALHO'!EH56="",X149,'04.04_PLANO DE TRABALHO'!EH56)</f>
        <v>0</v>
      </c>
      <c r="Y150">
        <f>IF('04.04_PLANO DE TRABALHO'!EI56="",Y149,'04.04_PLANO DE TRABALHO'!EI56)</f>
        <v>0</v>
      </c>
      <c r="Z150">
        <f>IF('04.04_PLANO DE TRABALHO'!EJ56="",Z149,'04.04_PLANO DE TRABALHO'!EJ56)</f>
        <v>0</v>
      </c>
      <c r="AA150">
        <f>IF('04.04_PLANO DE TRABALHO'!EK56="",AA149,'04.04_PLANO DE TRABALHO'!EK56)</f>
        <v>0</v>
      </c>
      <c r="AB150">
        <f>IF('04.04_PLANO DE TRABALHO'!EL56="",AB149,'04.04_PLANO DE TRABALHO'!EL56)</f>
        <v>0</v>
      </c>
      <c r="AC150">
        <f>IF('04.04_PLANO DE TRABALHO'!EM56="",AC149,'04.04_PLANO DE TRABALHO'!EM56)</f>
        <v>0</v>
      </c>
      <c r="AD150" t="str">
        <f>IF('04.04_PLANO DE TRABALHO'!EN56="",AD149,'04.04_PLANO DE TRABALHO'!EN56)</f>
        <v>Categoria</v>
      </c>
      <c r="AE150">
        <f>IF('04.04_PLANO DE TRABALHO'!EO56="",AE149,'04.04_PLANO DE TRABALHO'!EO56)</f>
        <v>0</v>
      </c>
      <c r="AF150">
        <f>IF('04.04_PLANO DE TRABALHO'!EP56="",AF149,'04.04_PLANO DE TRABALHO'!EP56)</f>
        <v>0</v>
      </c>
      <c r="AG150">
        <f>IF('04.04_PLANO DE TRABALHO'!EQ56="",AG149,'04.04_PLANO DE TRABALHO'!EQ56)</f>
        <v>0</v>
      </c>
      <c r="AH150">
        <f>IF('04.04_PLANO DE TRABALHO'!ER56="",AH149,'04.04_PLANO DE TRABALHO'!ER56)</f>
        <v>0</v>
      </c>
      <c r="AI150">
        <f>IF('04.04_PLANO DE TRABALHO'!ES56="",AI149,'04.04_PLANO DE TRABALHO'!ES56)</f>
        <v>0</v>
      </c>
      <c r="AJ150">
        <f>IF('04.04_PLANO DE TRABALHO'!ET56="",AJ149,'04.04_PLANO DE TRABALHO'!ET56)</f>
        <v>0</v>
      </c>
      <c r="AK150">
        <f>IF('04.04_PLANO DE TRABALHO'!EU56="",AK149,'04.04_PLANO DE TRABALHO'!EU56)</f>
        <v>0</v>
      </c>
      <c r="AL150" t="str">
        <f>IF('04.04_PLANO DE TRABALHO'!EV56="",AL149,'04.04_PLANO DE TRABALHO'!EV56)</f>
        <v>Subcategoria</v>
      </c>
      <c r="AM150">
        <f>IF('04.04_PLANO DE TRABALHO'!EW56="",AM149,'04.04_PLANO DE TRABALHO'!EW56)</f>
        <v>0</v>
      </c>
      <c r="AN150">
        <f>IF('04.04_PLANO DE TRABALHO'!EX56="",AN149,'04.04_PLANO DE TRABALHO'!EX56)</f>
        <v>0</v>
      </c>
      <c r="AO150">
        <f>IF('04.04_PLANO DE TRABALHO'!EY56="",AO149,'04.04_PLANO DE TRABALHO'!EY56)</f>
        <v>0</v>
      </c>
      <c r="AP150">
        <f>IF('04.04_PLANO DE TRABALHO'!EZ56="",AP149,'04.04_PLANO DE TRABALHO'!EZ56)</f>
        <v>0</v>
      </c>
      <c r="AQ150" t="str">
        <f>IF('04.04_PLANO DE TRABALHO'!FA56="",AQ149,'04.04_PLANO DE TRABALHO'!FA56)</f>
        <v>Fonte*</v>
      </c>
      <c r="AR150">
        <f>IF('04.04_PLANO DE TRABALHO'!FB56="",AR149,'04.04_PLANO DE TRABALHO'!FB56)</f>
        <v>0</v>
      </c>
      <c r="AS150">
        <f>IF('04.04_PLANO DE TRABALHO'!FC56="",AS149,'04.04_PLANO DE TRABALHO'!FC56)</f>
        <v>0</v>
      </c>
      <c r="AT150">
        <f>IF('04.04_PLANO DE TRABALHO'!FD56="",AT149,'04.04_PLANO DE TRABALHO'!FD56)</f>
        <v>0</v>
      </c>
      <c r="AU150" t="str">
        <f>IF('04.04_PLANO DE TRABALHO'!FE56="",AU149,'04.04_PLANO DE TRABALHO'!FE56)</f>
        <v>Unid</v>
      </c>
      <c r="AV150">
        <f>IF('04.04_PLANO DE TRABALHO'!FF56="",AV149,'04.04_PLANO DE TRABALHO'!FF56)</f>
        <v>0</v>
      </c>
      <c r="AW150" t="str">
        <f>IF('04.04_PLANO DE TRABALHO'!FG56="",AW149,'04.04_PLANO DE TRABALHO'!FG56)</f>
        <v>Valor 
Unit</v>
      </c>
      <c r="AX150">
        <f>IF('04.04_PLANO DE TRABALHO'!FH56="",AX149,'04.04_PLANO DE TRABALHO'!FH56)</f>
        <v>0</v>
      </c>
      <c r="AY150">
        <f>IF('04.04_PLANO DE TRABALHO'!FI56="",AY149,'04.04_PLANO DE TRABALHO'!FI56)</f>
        <v>0</v>
      </c>
      <c r="AZ150" t="str">
        <f>IF('04.04_PLANO DE TRABALHO'!FJ56="",AZ149,'04.04_PLANO DE TRABALHO'!FJ56)</f>
        <v>Qtde</v>
      </c>
      <c r="BA150">
        <f>IF('04.04_PLANO DE TRABALHO'!FK56="",BA149,'04.04_PLANO DE TRABALHO'!FK56)</f>
        <v>0</v>
      </c>
      <c r="BB150">
        <f>IF('04.04_PLANO DE TRABALHO'!FL56="",BB149,'04.04_PLANO DE TRABALHO'!FL56)</f>
        <v>0</v>
      </c>
      <c r="BD150" t="str">
        <v>Esportes, corpo e movimento</v>
      </c>
      <c r="BE150" t="str">
        <v>4.1</v>
      </c>
      <c r="BF150">
        <v>0</v>
      </c>
      <c r="BG150" t="str">
        <v>Atividade</v>
      </c>
      <c r="BH150">
        <v>0</v>
      </c>
      <c r="BI150">
        <v>0</v>
      </c>
      <c r="BJ150" t="str">
        <v>Início</v>
      </c>
      <c r="BK150">
        <v>0</v>
      </c>
      <c r="BL150">
        <v>0</v>
      </c>
      <c r="BM150" t="str">
        <v>Fim</v>
      </c>
      <c r="BN150">
        <v>0</v>
      </c>
      <c r="BO150">
        <v>0</v>
      </c>
      <c r="BP150" t="str">
        <v>4.1.2</v>
      </c>
      <c r="BQ150">
        <v>0</v>
      </c>
      <c r="BR150">
        <v>0</v>
      </c>
      <c r="BS150" t="str">
        <v>SubAtividade</v>
      </c>
      <c r="BT150">
        <v>0</v>
      </c>
      <c r="BU150">
        <v>0</v>
      </c>
      <c r="BV150">
        <v>0</v>
      </c>
      <c r="BW150">
        <v>0</v>
      </c>
      <c r="BX150">
        <v>0</v>
      </c>
      <c r="BY150" t="str">
        <v>Despesa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 t="str">
        <v>Categoria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 t="str">
        <v>Subcategoria</v>
      </c>
      <c r="CO150">
        <v>0</v>
      </c>
      <c r="CP150">
        <v>0</v>
      </c>
      <c r="CQ150">
        <v>0</v>
      </c>
      <c r="CR150">
        <v>0</v>
      </c>
      <c r="CS150" t="str">
        <v>Fonte*</v>
      </c>
      <c r="CT150">
        <v>0</v>
      </c>
      <c r="CU150">
        <v>0</v>
      </c>
      <c r="CV150">
        <v>0</v>
      </c>
      <c r="CW150" t="str">
        <v>Unid</v>
      </c>
      <c r="CX150">
        <v>0</v>
      </c>
      <c r="CY150" t="str">
        <v>Valor 
Unit</v>
      </c>
      <c r="CZ150">
        <v>0</v>
      </c>
      <c r="DA150">
        <v>0</v>
      </c>
      <c r="DB150" t="str">
        <v>Qtde</v>
      </c>
      <c r="DC150">
        <v>0</v>
      </c>
      <c r="DD150">
        <v>0</v>
      </c>
      <c r="DF150" t="str">
        <v>Esportes, corpo e movimento</v>
      </c>
      <c r="DG150" t="str">
        <v>4.1</v>
      </c>
      <c r="DH150">
        <v>0</v>
      </c>
      <c r="DI150" t="str">
        <v>Atividade</v>
      </c>
      <c r="DJ150">
        <v>0</v>
      </c>
      <c r="DK150">
        <v>0</v>
      </c>
      <c r="DL150" t="str">
        <v>Início</v>
      </c>
      <c r="DM150">
        <v>0</v>
      </c>
      <c r="DN150">
        <v>0</v>
      </c>
      <c r="DO150" t="str">
        <v>Fim</v>
      </c>
      <c r="DP150">
        <v>0</v>
      </c>
      <c r="DQ150">
        <v>0</v>
      </c>
      <c r="DR150" t="str">
        <v>Total da SubAtividade:</v>
      </c>
      <c r="DS150">
        <v>0</v>
      </c>
      <c r="DT150">
        <v>0</v>
      </c>
      <c r="DU150" t="str">
        <v>SubAtividade</v>
      </c>
      <c r="DV150">
        <v>0</v>
      </c>
      <c r="DW150">
        <v>0</v>
      </c>
      <c r="DX150">
        <v>0</v>
      </c>
      <c r="DY150">
        <v>0</v>
      </c>
      <c r="DZ150">
        <v>0</v>
      </c>
      <c r="EA150" t="str">
        <v>Despesa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 t="str">
        <v>Categoria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 t="str">
        <v>Subcategoria</v>
      </c>
      <c r="EQ150">
        <v>0</v>
      </c>
      <c r="ER150">
        <v>0</v>
      </c>
      <c r="ES150">
        <v>0</v>
      </c>
      <c r="ET150">
        <v>0</v>
      </c>
      <c r="EU150" t="str">
        <v>Fonte*</v>
      </c>
      <c r="EV150">
        <v>0</v>
      </c>
      <c r="EW150">
        <v>0</v>
      </c>
      <c r="EX150">
        <v>0</v>
      </c>
      <c r="EY150" t="str">
        <v>Unid</v>
      </c>
      <c r="EZ150">
        <v>0</v>
      </c>
      <c r="FA150" t="str">
        <v>Valor 
Unit</v>
      </c>
      <c r="FB150">
        <v>0</v>
      </c>
      <c r="FC150">
        <v>0</v>
      </c>
      <c r="FD150" t="str">
        <v>Qtde</v>
      </c>
      <c r="FE150">
        <v>0</v>
      </c>
      <c r="FF150">
        <v>0</v>
      </c>
      <c r="FH150" t="str">
        <v>Cultura e Lazer</v>
      </c>
      <c r="FI150" t="str">
        <v>5.1</v>
      </c>
      <c r="FJ150">
        <v>0</v>
      </c>
      <c r="FK150" t="str">
        <v>Atividade</v>
      </c>
      <c r="FL150">
        <v>0</v>
      </c>
      <c r="FM150">
        <v>0</v>
      </c>
      <c r="FN150" t="str">
        <v>Início</v>
      </c>
      <c r="FO150">
        <v>0</v>
      </c>
      <c r="FP150">
        <v>0</v>
      </c>
      <c r="FQ150" t="str">
        <v>Fim</v>
      </c>
      <c r="FR150">
        <v>0</v>
      </c>
      <c r="FS150">
        <v>0</v>
      </c>
      <c r="FT150" t="str">
        <v>5.1.1</v>
      </c>
      <c r="FU150">
        <v>0</v>
      </c>
      <c r="FV150">
        <v>0</v>
      </c>
      <c r="FW150" t="str">
        <v>SubAtividade</v>
      </c>
      <c r="FX150">
        <v>0</v>
      </c>
      <c r="FY150">
        <v>0</v>
      </c>
      <c r="FZ150">
        <v>0</v>
      </c>
      <c r="GA150">
        <v>0</v>
      </c>
      <c r="GB150">
        <v>0</v>
      </c>
      <c r="GC150" t="str">
        <v>Despesa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 t="str">
        <v>Categoria</v>
      </c>
      <c r="GK150">
        <v>0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</v>
      </c>
      <c r="GR150" t="str">
        <v>Subcategoria</v>
      </c>
      <c r="GS150">
        <v>0</v>
      </c>
      <c r="GT150">
        <v>0</v>
      </c>
      <c r="GU150">
        <v>0</v>
      </c>
      <c r="GV150">
        <v>0</v>
      </c>
      <c r="GW150" t="str">
        <v>Fonte*</v>
      </c>
      <c r="GX150">
        <v>0</v>
      </c>
      <c r="GY150">
        <v>0</v>
      </c>
      <c r="GZ150">
        <v>0</v>
      </c>
      <c r="HA150" t="str">
        <v>Unid</v>
      </c>
      <c r="HB150">
        <v>0</v>
      </c>
      <c r="HC150" t="str">
        <v>Valor 
Unit</v>
      </c>
      <c r="HD150">
        <v>0</v>
      </c>
      <c r="HE150">
        <v>0</v>
      </c>
      <c r="HF150" t="str">
        <v>Qtde</v>
      </c>
      <c r="HG150">
        <v>0</v>
      </c>
      <c r="HH150">
        <v>0</v>
      </c>
    </row>
    <row r="151" spans="1:216" x14ac:dyDescent="0.25">
      <c r="A151">
        <v>48</v>
      </c>
      <c r="B151" t="str">
        <f>'04.04_PLANO DE TRABALHO'!$EA$7</f>
        <v>Território e Parcerias</v>
      </c>
      <c r="C151" t="str">
        <f>IF('04.04_PLANO DE TRABALHO'!DM57="",C150,'04.04_PLANO DE TRABALHO'!DM57)</f>
        <v>3.3</v>
      </c>
      <c r="D151">
        <f>IF('04.04_PLANO DE TRABALHO'!DN57="",D150,'04.04_PLANO DE TRABALHO'!DN57)</f>
        <v>0</v>
      </c>
      <c r="E151" t="str">
        <f>IF(OR('04.04_PLANO DE TRABALHO'!DO57="",'04.04_PLANO DE TRABALHO'!DO57="Realizado",'04.04_PLANO DE TRABALHO'!DO57="Planejado"),E150,'04.04_PLANO DE TRABALHO'!DO57)</f>
        <v>Atividade</v>
      </c>
      <c r="F151">
        <f>IF('04.04_PLANO DE TRABALHO'!DP57="",F150,'04.04_PLANO DE TRABALHO'!DP57)</f>
        <v>0</v>
      </c>
      <c r="G151">
        <f>IF('04.04_PLANO DE TRABALHO'!DQ57="",G150,'04.04_PLANO DE TRABALHO'!DQ57)</f>
        <v>0</v>
      </c>
      <c r="H151" t="str">
        <f>IF('04.04_PLANO DE TRABALHO'!DR57="",H150,'04.04_PLANO DE TRABALHO'!DR57)</f>
        <v>Início</v>
      </c>
      <c r="I151">
        <f>IF('04.04_PLANO DE TRABALHO'!DS57="",I150,'04.04_PLANO DE TRABALHO'!DS57)</f>
        <v>0</v>
      </c>
      <c r="J151">
        <f>IF('04.04_PLANO DE TRABALHO'!DT57="",J150,'04.04_PLANO DE TRABALHO'!DT57)</f>
        <v>0</v>
      </c>
      <c r="K151" t="str">
        <f>IF('04.04_PLANO DE TRABALHO'!DU57="",K150,'04.04_PLANO DE TRABALHO'!DU57)</f>
        <v>Fim</v>
      </c>
      <c r="L151">
        <f>IF('04.04_PLANO DE TRABALHO'!DV57="",L150,'04.04_PLANO DE TRABALHO'!DV57)</f>
        <v>0</v>
      </c>
      <c r="M151">
        <f>IF('04.04_PLANO DE TRABALHO'!DW57="",M150,'04.04_PLANO DE TRABALHO'!DW57)</f>
        <v>0</v>
      </c>
      <c r="N151" t="str">
        <f>IF('04.04_PLANO DE TRABALHO'!DX57="",N150,'04.04_PLANO DE TRABALHO'!DX57)</f>
        <v>3.3.3</v>
      </c>
      <c r="O151">
        <f>IF('04.04_PLANO DE TRABALHO'!DY57="",O150,'04.04_PLANO DE TRABALHO'!DY57)</f>
        <v>0</v>
      </c>
      <c r="P151">
        <f>IF('04.04_PLANO DE TRABALHO'!DZ57="",P150,'04.04_PLANO DE TRABALHO'!DZ57)</f>
        <v>0</v>
      </c>
      <c r="Q151" t="str">
        <f>IF('04.04_PLANO DE TRABALHO'!EA57="",Q150,'04.04_PLANO DE TRABALHO'!EA57)</f>
        <v>SubAtividade</v>
      </c>
      <c r="R151">
        <f>IF('04.04_PLANO DE TRABALHO'!EB57="",R150,'04.04_PLANO DE TRABALHO'!EB57)</f>
        <v>0</v>
      </c>
      <c r="S151">
        <f>IF('04.04_PLANO DE TRABALHO'!EC57="",S150,'04.04_PLANO DE TRABALHO'!EC57)</f>
        <v>0</v>
      </c>
      <c r="T151">
        <f>IF('04.04_PLANO DE TRABALHO'!ED57="",T150,'04.04_PLANO DE TRABALHO'!ED57)</f>
        <v>0</v>
      </c>
      <c r="U151">
        <f>IF('04.04_PLANO DE TRABALHO'!EE57="",U150,'04.04_PLANO DE TRABALHO'!EE57)</f>
        <v>0</v>
      </c>
      <c r="V151">
        <f>IF('04.04_PLANO DE TRABALHO'!EF57="",V150,'04.04_PLANO DE TRABALHO'!EF57)</f>
        <v>0</v>
      </c>
      <c r="W151" t="str">
        <f>IF('04.04_PLANO DE TRABALHO'!EG57="",W150,'04.04_PLANO DE TRABALHO'!EG57)</f>
        <v>Despesa</v>
      </c>
      <c r="X151">
        <f>IF('04.04_PLANO DE TRABALHO'!EH57="",X150,'04.04_PLANO DE TRABALHO'!EH57)</f>
        <v>0</v>
      </c>
      <c r="Y151">
        <f>IF('04.04_PLANO DE TRABALHO'!EI57="",Y150,'04.04_PLANO DE TRABALHO'!EI57)</f>
        <v>0</v>
      </c>
      <c r="Z151">
        <f>IF('04.04_PLANO DE TRABALHO'!EJ57="",Z150,'04.04_PLANO DE TRABALHO'!EJ57)</f>
        <v>0</v>
      </c>
      <c r="AA151">
        <f>IF('04.04_PLANO DE TRABALHO'!EK57="",AA150,'04.04_PLANO DE TRABALHO'!EK57)</f>
        <v>0</v>
      </c>
      <c r="AB151">
        <f>IF('04.04_PLANO DE TRABALHO'!EL57="",AB150,'04.04_PLANO DE TRABALHO'!EL57)</f>
        <v>0</v>
      </c>
      <c r="AC151">
        <f>IF('04.04_PLANO DE TRABALHO'!EM57="",AC150,'04.04_PLANO DE TRABALHO'!EM57)</f>
        <v>0</v>
      </c>
      <c r="AD151" t="str">
        <f>IF('04.04_PLANO DE TRABALHO'!EN57="",AD150,'04.04_PLANO DE TRABALHO'!EN57)</f>
        <v>Categoria</v>
      </c>
      <c r="AE151">
        <f>IF('04.04_PLANO DE TRABALHO'!EO57="",AE150,'04.04_PLANO DE TRABALHO'!EO57)</f>
        <v>0</v>
      </c>
      <c r="AF151">
        <f>IF('04.04_PLANO DE TRABALHO'!EP57="",AF150,'04.04_PLANO DE TRABALHO'!EP57)</f>
        <v>0</v>
      </c>
      <c r="AG151">
        <f>IF('04.04_PLANO DE TRABALHO'!EQ57="",AG150,'04.04_PLANO DE TRABALHO'!EQ57)</f>
        <v>0</v>
      </c>
      <c r="AH151">
        <f>IF('04.04_PLANO DE TRABALHO'!ER57="",AH150,'04.04_PLANO DE TRABALHO'!ER57)</f>
        <v>0</v>
      </c>
      <c r="AI151">
        <f>IF('04.04_PLANO DE TRABALHO'!ES57="",AI150,'04.04_PLANO DE TRABALHO'!ES57)</f>
        <v>0</v>
      </c>
      <c r="AJ151">
        <f>IF('04.04_PLANO DE TRABALHO'!ET57="",AJ150,'04.04_PLANO DE TRABALHO'!ET57)</f>
        <v>0</v>
      </c>
      <c r="AK151">
        <f>IF('04.04_PLANO DE TRABALHO'!EU57="",AK150,'04.04_PLANO DE TRABALHO'!EU57)</f>
        <v>0</v>
      </c>
      <c r="AL151" t="str">
        <f>IF('04.04_PLANO DE TRABALHO'!EV57="",AL150,'04.04_PLANO DE TRABALHO'!EV57)</f>
        <v>Subcategoria</v>
      </c>
      <c r="AM151">
        <f>IF('04.04_PLANO DE TRABALHO'!EW57="",AM150,'04.04_PLANO DE TRABALHO'!EW57)</f>
        <v>0</v>
      </c>
      <c r="AN151">
        <f>IF('04.04_PLANO DE TRABALHO'!EX57="",AN150,'04.04_PLANO DE TRABALHO'!EX57)</f>
        <v>0</v>
      </c>
      <c r="AO151">
        <f>IF('04.04_PLANO DE TRABALHO'!EY57="",AO150,'04.04_PLANO DE TRABALHO'!EY57)</f>
        <v>0</v>
      </c>
      <c r="AP151">
        <f>IF('04.04_PLANO DE TRABALHO'!EZ57="",AP150,'04.04_PLANO DE TRABALHO'!EZ57)</f>
        <v>0</v>
      </c>
      <c r="AQ151" t="str">
        <f>IF('04.04_PLANO DE TRABALHO'!FA57="",AQ150,'04.04_PLANO DE TRABALHO'!FA57)</f>
        <v>Fonte*</v>
      </c>
      <c r="AR151">
        <f>IF('04.04_PLANO DE TRABALHO'!FB57="",AR150,'04.04_PLANO DE TRABALHO'!FB57)</f>
        <v>0</v>
      </c>
      <c r="AS151">
        <f>IF('04.04_PLANO DE TRABALHO'!FC57="",AS150,'04.04_PLANO DE TRABALHO'!FC57)</f>
        <v>0</v>
      </c>
      <c r="AT151">
        <f>IF('04.04_PLANO DE TRABALHO'!FD57="",AT150,'04.04_PLANO DE TRABALHO'!FD57)</f>
        <v>0</v>
      </c>
      <c r="AU151" t="str">
        <f>IF('04.04_PLANO DE TRABALHO'!FE57="",AU150,'04.04_PLANO DE TRABALHO'!FE57)</f>
        <v>Unid</v>
      </c>
      <c r="AV151">
        <f>IF('04.04_PLANO DE TRABALHO'!FF57="",AV150,'04.04_PLANO DE TRABALHO'!FF57)</f>
        <v>0</v>
      </c>
      <c r="AW151" t="str">
        <f>IF('04.04_PLANO DE TRABALHO'!FG57="",AW150,'04.04_PLANO DE TRABALHO'!FG57)</f>
        <v>Valor 
Unit</v>
      </c>
      <c r="AX151">
        <f>IF('04.04_PLANO DE TRABALHO'!FH57="",AX150,'04.04_PLANO DE TRABALHO'!FH57)</f>
        <v>0</v>
      </c>
      <c r="AY151">
        <f>IF('04.04_PLANO DE TRABALHO'!FI57="",AY150,'04.04_PLANO DE TRABALHO'!FI57)</f>
        <v>0</v>
      </c>
      <c r="AZ151" t="str">
        <f>IF('04.04_PLANO DE TRABALHO'!FJ57="",AZ150,'04.04_PLANO DE TRABALHO'!FJ57)</f>
        <v>Qtde</v>
      </c>
      <c r="BA151">
        <f>IF('04.04_PLANO DE TRABALHO'!FK57="",BA150,'04.04_PLANO DE TRABALHO'!FK57)</f>
        <v>0</v>
      </c>
      <c r="BB151">
        <f>IF('04.04_PLANO DE TRABALHO'!FL57="",BB150,'04.04_PLANO DE TRABALHO'!FL57)</f>
        <v>0</v>
      </c>
      <c r="BD151" t="str">
        <v>Esportes, corpo e movimento</v>
      </c>
      <c r="BE151" t="str">
        <v>4.1</v>
      </c>
      <c r="BF151">
        <v>0</v>
      </c>
      <c r="BG151" t="str">
        <v>Atividade</v>
      </c>
      <c r="BH151">
        <v>0</v>
      </c>
      <c r="BI151">
        <v>0</v>
      </c>
      <c r="BJ151" t="str">
        <v>Início</v>
      </c>
      <c r="BK151">
        <v>0</v>
      </c>
      <c r="BL151">
        <v>0</v>
      </c>
      <c r="BM151" t="str">
        <v>Fim</v>
      </c>
      <c r="BN151">
        <v>0</v>
      </c>
      <c r="BO151">
        <v>0</v>
      </c>
      <c r="BP151" t="str">
        <v>Total da SubAtividade:</v>
      </c>
      <c r="BQ151">
        <v>0</v>
      </c>
      <c r="BR151">
        <v>0</v>
      </c>
      <c r="BS151" t="str">
        <v>SubAtividade</v>
      </c>
      <c r="BT151">
        <v>0</v>
      </c>
      <c r="BU151">
        <v>0</v>
      </c>
      <c r="BV151">
        <v>0</v>
      </c>
      <c r="BW151">
        <v>0</v>
      </c>
      <c r="BX151">
        <v>0</v>
      </c>
      <c r="BY151" t="str">
        <v>Despesa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 t="str">
        <v>Categoria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 t="str">
        <v>Subcategoria</v>
      </c>
      <c r="CO151">
        <v>0</v>
      </c>
      <c r="CP151">
        <v>0</v>
      </c>
      <c r="CQ151">
        <v>0</v>
      </c>
      <c r="CR151">
        <v>0</v>
      </c>
      <c r="CS151" t="str">
        <v>Fonte*</v>
      </c>
      <c r="CT151">
        <v>0</v>
      </c>
      <c r="CU151">
        <v>0</v>
      </c>
      <c r="CV151">
        <v>0</v>
      </c>
      <c r="CW151" t="str">
        <v>Unid</v>
      </c>
      <c r="CX151">
        <v>0</v>
      </c>
      <c r="CY151" t="str">
        <v>Valor 
Unit</v>
      </c>
      <c r="CZ151">
        <v>0</v>
      </c>
      <c r="DA151">
        <v>0</v>
      </c>
      <c r="DB151" t="str">
        <v>Qtde</v>
      </c>
      <c r="DC151">
        <v>0</v>
      </c>
      <c r="DD151">
        <v>0</v>
      </c>
      <c r="DF151" t="str">
        <v>Esportes, corpo e movimento</v>
      </c>
      <c r="DG151" t="str">
        <v>4.2</v>
      </c>
      <c r="DH151">
        <v>0</v>
      </c>
      <c r="DI151" t="str">
        <v>Atividade</v>
      </c>
      <c r="DJ151">
        <v>0</v>
      </c>
      <c r="DK151">
        <v>0</v>
      </c>
      <c r="DL151" t="str">
        <v>Início</v>
      </c>
      <c r="DM151">
        <v>0</v>
      </c>
      <c r="DN151">
        <v>0</v>
      </c>
      <c r="DO151" t="str">
        <v>Fim</v>
      </c>
      <c r="DP151">
        <v>0</v>
      </c>
      <c r="DQ151">
        <v>0</v>
      </c>
      <c r="DR151" t="str">
        <v>4.2.1</v>
      </c>
      <c r="DS151">
        <v>0</v>
      </c>
      <c r="DT151">
        <v>0</v>
      </c>
      <c r="DU151" t="str">
        <v>SubAtividade</v>
      </c>
      <c r="DV151">
        <v>0</v>
      </c>
      <c r="DW151">
        <v>0</v>
      </c>
      <c r="DX151">
        <v>0</v>
      </c>
      <c r="DY151">
        <v>0</v>
      </c>
      <c r="DZ151">
        <v>0</v>
      </c>
      <c r="EA151" t="str">
        <v>Despesa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 t="str">
        <v>Categoria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 t="str">
        <v>Subcategoria</v>
      </c>
      <c r="EQ151">
        <v>0</v>
      </c>
      <c r="ER151">
        <v>0</v>
      </c>
      <c r="ES151">
        <v>0</v>
      </c>
      <c r="ET151">
        <v>0</v>
      </c>
      <c r="EU151" t="str">
        <v>Fonte*</v>
      </c>
      <c r="EV151">
        <v>0</v>
      </c>
      <c r="EW151">
        <v>0</v>
      </c>
      <c r="EX151">
        <v>0</v>
      </c>
      <c r="EY151" t="str">
        <v>Unid</v>
      </c>
      <c r="EZ151">
        <v>0</v>
      </c>
      <c r="FA151" t="str">
        <v>Valor 
Unit</v>
      </c>
      <c r="FB151">
        <v>0</v>
      </c>
      <c r="FC151">
        <v>0</v>
      </c>
      <c r="FD151" t="str">
        <v>Qtde</v>
      </c>
      <c r="FE151">
        <v>0</v>
      </c>
      <c r="FF151">
        <v>0</v>
      </c>
      <c r="FH151" t="str">
        <v>Cultura e Lazer</v>
      </c>
      <c r="FI151" t="str">
        <v>5.1</v>
      </c>
      <c r="FJ151">
        <v>0</v>
      </c>
      <c r="FK151" t="str">
        <v>Atividade</v>
      </c>
      <c r="FL151">
        <v>0</v>
      </c>
      <c r="FM151">
        <v>0</v>
      </c>
      <c r="FN151" t="str">
        <v>Início</v>
      </c>
      <c r="FO151">
        <v>0</v>
      </c>
      <c r="FP151">
        <v>0</v>
      </c>
      <c r="FQ151" t="str">
        <v>Fim</v>
      </c>
      <c r="FR151">
        <v>0</v>
      </c>
      <c r="FS151">
        <v>0</v>
      </c>
      <c r="FT151" t="str">
        <v>5.1.1</v>
      </c>
      <c r="FU151">
        <v>0</v>
      </c>
      <c r="FV151">
        <v>0</v>
      </c>
      <c r="FW151" t="str">
        <v>SubAtividade</v>
      </c>
      <c r="FX151">
        <v>0</v>
      </c>
      <c r="FY151">
        <v>0</v>
      </c>
      <c r="FZ151">
        <v>0</v>
      </c>
      <c r="GA151">
        <v>0</v>
      </c>
      <c r="GB151">
        <v>0</v>
      </c>
      <c r="GC151" t="str">
        <v>Despesa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 t="str">
        <v>Categoria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 t="str">
        <v>Subcategoria</v>
      </c>
      <c r="GS151">
        <v>0</v>
      </c>
      <c r="GT151">
        <v>0</v>
      </c>
      <c r="GU151">
        <v>0</v>
      </c>
      <c r="GV151">
        <v>0</v>
      </c>
      <c r="GW151" t="str">
        <v>Fonte*</v>
      </c>
      <c r="GX151">
        <v>0</v>
      </c>
      <c r="GY151">
        <v>0</v>
      </c>
      <c r="GZ151">
        <v>0</v>
      </c>
      <c r="HA151" t="str">
        <v>Unid</v>
      </c>
      <c r="HB151">
        <v>0</v>
      </c>
      <c r="HC151" t="str">
        <v>Valor 
Unit</v>
      </c>
      <c r="HD151">
        <v>0</v>
      </c>
      <c r="HE151">
        <v>0</v>
      </c>
      <c r="HF151" t="str">
        <v>Qtde</v>
      </c>
      <c r="HG151">
        <v>0</v>
      </c>
      <c r="HH151">
        <v>0</v>
      </c>
    </row>
    <row r="152" spans="1:216" x14ac:dyDescent="0.25">
      <c r="A152">
        <v>49</v>
      </c>
      <c r="B152" t="str">
        <f>'04.04_PLANO DE TRABALHO'!$EA$7</f>
        <v>Território e Parcerias</v>
      </c>
      <c r="C152" t="str">
        <f>IF('04.04_PLANO DE TRABALHO'!DM58="",C151,'04.04_PLANO DE TRABALHO'!DM58)</f>
        <v>3.3</v>
      </c>
      <c r="D152">
        <f>IF('04.04_PLANO DE TRABALHO'!DN58="",D151,'04.04_PLANO DE TRABALHO'!DN58)</f>
        <v>0</v>
      </c>
      <c r="E152" t="str">
        <f>IF(OR('04.04_PLANO DE TRABALHO'!DO58="",'04.04_PLANO DE TRABALHO'!DO58="Realizado",'04.04_PLANO DE TRABALHO'!DO58="Planejado"),E151,'04.04_PLANO DE TRABALHO'!DO58)</f>
        <v>Atividade</v>
      </c>
      <c r="F152">
        <f>IF('04.04_PLANO DE TRABALHO'!DP58="",F151,'04.04_PLANO DE TRABALHO'!DP58)</f>
        <v>0</v>
      </c>
      <c r="G152">
        <f>IF('04.04_PLANO DE TRABALHO'!DQ58="",G151,'04.04_PLANO DE TRABALHO'!DQ58)</f>
        <v>0</v>
      </c>
      <c r="H152" t="str">
        <f>IF('04.04_PLANO DE TRABALHO'!DR58="",H151,'04.04_PLANO DE TRABALHO'!DR58)</f>
        <v>Início</v>
      </c>
      <c r="I152">
        <f>IF('04.04_PLANO DE TRABALHO'!DS58="",I151,'04.04_PLANO DE TRABALHO'!DS58)</f>
        <v>0</v>
      </c>
      <c r="J152">
        <f>IF('04.04_PLANO DE TRABALHO'!DT58="",J151,'04.04_PLANO DE TRABALHO'!DT58)</f>
        <v>0</v>
      </c>
      <c r="K152" t="str">
        <f>IF('04.04_PLANO DE TRABALHO'!DU58="",K151,'04.04_PLANO DE TRABALHO'!DU58)</f>
        <v>Fim</v>
      </c>
      <c r="L152">
        <f>IF('04.04_PLANO DE TRABALHO'!DV58="",L151,'04.04_PLANO DE TRABALHO'!DV58)</f>
        <v>0</v>
      </c>
      <c r="M152">
        <f>IF('04.04_PLANO DE TRABALHO'!DW58="",M151,'04.04_PLANO DE TRABALHO'!DW58)</f>
        <v>0</v>
      </c>
      <c r="N152" t="str">
        <f>IF('04.04_PLANO DE TRABALHO'!DX58="",N151,'04.04_PLANO DE TRABALHO'!DX58)</f>
        <v>3.3.3</v>
      </c>
      <c r="O152">
        <f>IF('04.04_PLANO DE TRABALHO'!DY58="",O151,'04.04_PLANO DE TRABALHO'!DY58)</f>
        <v>0</v>
      </c>
      <c r="P152">
        <f>IF('04.04_PLANO DE TRABALHO'!DZ58="",P151,'04.04_PLANO DE TRABALHO'!DZ58)</f>
        <v>0</v>
      </c>
      <c r="Q152" t="str">
        <f>IF('04.04_PLANO DE TRABALHO'!EA58="",Q151,'04.04_PLANO DE TRABALHO'!EA58)</f>
        <v>SubAtividade</v>
      </c>
      <c r="R152">
        <f>IF('04.04_PLANO DE TRABALHO'!EB58="",R151,'04.04_PLANO DE TRABALHO'!EB58)</f>
        <v>0</v>
      </c>
      <c r="S152">
        <f>IF('04.04_PLANO DE TRABALHO'!EC58="",S151,'04.04_PLANO DE TRABALHO'!EC58)</f>
        <v>0</v>
      </c>
      <c r="T152">
        <f>IF('04.04_PLANO DE TRABALHO'!ED58="",T151,'04.04_PLANO DE TRABALHO'!ED58)</f>
        <v>0</v>
      </c>
      <c r="U152">
        <f>IF('04.04_PLANO DE TRABALHO'!EE58="",U151,'04.04_PLANO DE TRABALHO'!EE58)</f>
        <v>0</v>
      </c>
      <c r="V152">
        <f>IF('04.04_PLANO DE TRABALHO'!EF58="",V151,'04.04_PLANO DE TRABALHO'!EF58)</f>
        <v>0</v>
      </c>
      <c r="W152" t="str">
        <f>IF('04.04_PLANO DE TRABALHO'!EG58="",W151,'04.04_PLANO DE TRABALHO'!EG58)</f>
        <v>Despesa</v>
      </c>
      <c r="X152">
        <f>IF('04.04_PLANO DE TRABALHO'!EH58="",X151,'04.04_PLANO DE TRABALHO'!EH58)</f>
        <v>0</v>
      </c>
      <c r="Y152">
        <f>IF('04.04_PLANO DE TRABALHO'!EI58="",Y151,'04.04_PLANO DE TRABALHO'!EI58)</f>
        <v>0</v>
      </c>
      <c r="Z152">
        <f>IF('04.04_PLANO DE TRABALHO'!EJ58="",Z151,'04.04_PLANO DE TRABALHO'!EJ58)</f>
        <v>0</v>
      </c>
      <c r="AA152">
        <f>IF('04.04_PLANO DE TRABALHO'!EK58="",AA151,'04.04_PLANO DE TRABALHO'!EK58)</f>
        <v>0</v>
      </c>
      <c r="AB152">
        <f>IF('04.04_PLANO DE TRABALHO'!EL58="",AB151,'04.04_PLANO DE TRABALHO'!EL58)</f>
        <v>0</v>
      </c>
      <c r="AC152">
        <f>IF('04.04_PLANO DE TRABALHO'!EM58="",AC151,'04.04_PLANO DE TRABALHO'!EM58)</f>
        <v>0</v>
      </c>
      <c r="AD152" t="str">
        <f>IF('04.04_PLANO DE TRABALHO'!EN58="",AD151,'04.04_PLANO DE TRABALHO'!EN58)</f>
        <v>Categoria</v>
      </c>
      <c r="AE152">
        <f>IF('04.04_PLANO DE TRABALHO'!EO58="",AE151,'04.04_PLANO DE TRABALHO'!EO58)</f>
        <v>0</v>
      </c>
      <c r="AF152">
        <f>IF('04.04_PLANO DE TRABALHO'!EP58="",AF151,'04.04_PLANO DE TRABALHO'!EP58)</f>
        <v>0</v>
      </c>
      <c r="AG152">
        <f>IF('04.04_PLANO DE TRABALHO'!EQ58="",AG151,'04.04_PLANO DE TRABALHO'!EQ58)</f>
        <v>0</v>
      </c>
      <c r="AH152">
        <f>IF('04.04_PLANO DE TRABALHO'!ER58="",AH151,'04.04_PLANO DE TRABALHO'!ER58)</f>
        <v>0</v>
      </c>
      <c r="AI152">
        <f>IF('04.04_PLANO DE TRABALHO'!ES58="",AI151,'04.04_PLANO DE TRABALHO'!ES58)</f>
        <v>0</v>
      </c>
      <c r="AJ152">
        <f>IF('04.04_PLANO DE TRABALHO'!ET58="",AJ151,'04.04_PLANO DE TRABALHO'!ET58)</f>
        <v>0</v>
      </c>
      <c r="AK152">
        <f>IF('04.04_PLANO DE TRABALHO'!EU58="",AK151,'04.04_PLANO DE TRABALHO'!EU58)</f>
        <v>0</v>
      </c>
      <c r="AL152" t="str">
        <f>IF('04.04_PLANO DE TRABALHO'!EV58="",AL151,'04.04_PLANO DE TRABALHO'!EV58)</f>
        <v>Subcategoria</v>
      </c>
      <c r="AM152">
        <f>IF('04.04_PLANO DE TRABALHO'!EW58="",AM151,'04.04_PLANO DE TRABALHO'!EW58)</f>
        <v>0</v>
      </c>
      <c r="AN152">
        <f>IF('04.04_PLANO DE TRABALHO'!EX58="",AN151,'04.04_PLANO DE TRABALHO'!EX58)</f>
        <v>0</v>
      </c>
      <c r="AO152">
        <f>IF('04.04_PLANO DE TRABALHO'!EY58="",AO151,'04.04_PLANO DE TRABALHO'!EY58)</f>
        <v>0</v>
      </c>
      <c r="AP152">
        <f>IF('04.04_PLANO DE TRABALHO'!EZ58="",AP151,'04.04_PLANO DE TRABALHO'!EZ58)</f>
        <v>0</v>
      </c>
      <c r="AQ152" t="str">
        <f>IF('04.04_PLANO DE TRABALHO'!FA58="",AQ151,'04.04_PLANO DE TRABALHO'!FA58)</f>
        <v>Fonte*</v>
      </c>
      <c r="AR152">
        <f>IF('04.04_PLANO DE TRABALHO'!FB58="",AR151,'04.04_PLANO DE TRABALHO'!FB58)</f>
        <v>0</v>
      </c>
      <c r="AS152">
        <f>IF('04.04_PLANO DE TRABALHO'!FC58="",AS151,'04.04_PLANO DE TRABALHO'!FC58)</f>
        <v>0</v>
      </c>
      <c r="AT152">
        <f>IF('04.04_PLANO DE TRABALHO'!FD58="",AT151,'04.04_PLANO DE TRABALHO'!FD58)</f>
        <v>0</v>
      </c>
      <c r="AU152" t="str">
        <f>IF('04.04_PLANO DE TRABALHO'!FE58="",AU151,'04.04_PLANO DE TRABALHO'!FE58)</f>
        <v>Unid</v>
      </c>
      <c r="AV152">
        <f>IF('04.04_PLANO DE TRABALHO'!FF58="",AV151,'04.04_PLANO DE TRABALHO'!FF58)</f>
        <v>0</v>
      </c>
      <c r="AW152" t="str">
        <f>IF('04.04_PLANO DE TRABALHO'!FG58="",AW151,'04.04_PLANO DE TRABALHO'!FG58)</f>
        <v>Valor 
Unit</v>
      </c>
      <c r="AX152">
        <f>IF('04.04_PLANO DE TRABALHO'!FH58="",AX151,'04.04_PLANO DE TRABALHO'!FH58)</f>
        <v>0</v>
      </c>
      <c r="AY152">
        <f>IF('04.04_PLANO DE TRABALHO'!FI58="",AY151,'04.04_PLANO DE TRABALHO'!FI58)</f>
        <v>0</v>
      </c>
      <c r="AZ152" t="str">
        <f>IF('04.04_PLANO DE TRABALHO'!FJ58="",AZ151,'04.04_PLANO DE TRABALHO'!FJ58)</f>
        <v>Qtde</v>
      </c>
      <c r="BA152">
        <f>IF('04.04_PLANO DE TRABALHO'!FK58="",BA151,'04.04_PLANO DE TRABALHO'!FK58)</f>
        <v>0</v>
      </c>
      <c r="BB152">
        <f>IF('04.04_PLANO DE TRABALHO'!FL58="",BB151,'04.04_PLANO DE TRABALHO'!FL58)</f>
        <v>0</v>
      </c>
      <c r="BD152" t="str">
        <v>Esportes, corpo e movimento</v>
      </c>
      <c r="BE152" t="str">
        <v>4.1</v>
      </c>
      <c r="BF152">
        <v>0</v>
      </c>
      <c r="BG152" t="str">
        <v>Atividade</v>
      </c>
      <c r="BH152">
        <v>0</v>
      </c>
      <c r="BI152">
        <v>0</v>
      </c>
      <c r="BJ152" t="str">
        <v>Início</v>
      </c>
      <c r="BK152">
        <v>0</v>
      </c>
      <c r="BL152">
        <v>0</v>
      </c>
      <c r="BM152" t="str">
        <v>Fim</v>
      </c>
      <c r="BN152">
        <v>0</v>
      </c>
      <c r="BO152">
        <v>0</v>
      </c>
      <c r="BP152" t="str">
        <v>4.1.3</v>
      </c>
      <c r="BQ152">
        <v>0</v>
      </c>
      <c r="BR152">
        <v>0</v>
      </c>
      <c r="BS152" t="str">
        <v>SubAtividade</v>
      </c>
      <c r="BT152">
        <v>0</v>
      </c>
      <c r="BU152">
        <v>0</v>
      </c>
      <c r="BV152">
        <v>0</v>
      </c>
      <c r="BW152">
        <v>0</v>
      </c>
      <c r="BX152">
        <v>0</v>
      </c>
      <c r="BY152" t="str">
        <v>Despesa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 t="str">
        <v>Categoria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 t="str">
        <v>Subcategoria</v>
      </c>
      <c r="CO152">
        <v>0</v>
      </c>
      <c r="CP152">
        <v>0</v>
      </c>
      <c r="CQ152">
        <v>0</v>
      </c>
      <c r="CR152">
        <v>0</v>
      </c>
      <c r="CS152" t="str">
        <v>Fonte*</v>
      </c>
      <c r="CT152">
        <v>0</v>
      </c>
      <c r="CU152">
        <v>0</v>
      </c>
      <c r="CV152">
        <v>0</v>
      </c>
      <c r="CW152" t="str">
        <v>Unid</v>
      </c>
      <c r="CX152">
        <v>0</v>
      </c>
      <c r="CY152" t="str">
        <v>Valor 
Unit</v>
      </c>
      <c r="CZ152">
        <v>0</v>
      </c>
      <c r="DA152">
        <v>0</v>
      </c>
      <c r="DB152" t="str">
        <v>Qtde</v>
      </c>
      <c r="DC152">
        <v>0</v>
      </c>
      <c r="DD152">
        <v>0</v>
      </c>
      <c r="DF152" t="str">
        <v>Esportes, corpo e movimento</v>
      </c>
      <c r="DG152" t="str">
        <v>4.2</v>
      </c>
      <c r="DH152">
        <v>0</v>
      </c>
      <c r="DI152" t="str">
        <v>Atividade</v>
      </c>
      <c r="DJ152">
        <v>0</v>
      </c>
      <c r="DK152">
        <v>0</v>
      </c>
      <c r="DL152" t="str">
        <v>Início</v>
      </c>
      <c r="DM152">
        <v>0</v>
      </c>
      <c r="DN152">
        <v>0</v>
      </c>
      <c r="DO152" t="str">
        <v>Fim</v>
      </c>
      <c r="DP152">
        <v>0</v>
      </c>
      <c r="DQ152">
        <v>0</v>
      </c>
      <c r="DR152" t="str">
        <v>4.2.1</v>
      </c>
      <c r="DS152">
        <v>0</v>
      </c>
      <c r="DT152">
        <v>0</v>
      </c>
      <c r="DU152" t="str">
        <v>SubAtividade</v>
      </c>
      <c r="DV152">
        <v>0</v>
      </c>
      <c r="DW152">
        <v>0</v>
      </c>
      <c r="DX152">
        <v>0</v>
      </c>
      <c r="DY152">
        <v>0</v>
      </c>
      <c r="DZ152">
        <v>0</v>
      </c>
      <c r="EA152" t="str">
        <v>Despesa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 t="str">
        <v>Categoria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 t="str">
        <v>Subcategoria</v>
      </c>
      <c r="EQ152">
        <v>0</v>
      </c>
      <c r="ER152">
        <v>0</v>
      </c>
      <c r="ES152">
        <v>0</v>
      </c>
      <c r="ET152">
        <v>0</v>
      </c>
      <c r="EU152" t="str">
        <v>Fonte*</v>
      </c>
      <c r="EV152">
        <v>0</v>
      </c>
      <c r="EW152">
        <v>0</v>
      </c>
      <c r="EX152">
        <v>0</v>
      </c>
      <c r="EY152" t="str">
        <v>Unid</v>
      </c>
      <c r="EZ152">
        <v>0</v>
      </c>
      <c r="FA152" t="str">
        <v>Valor 
Unit</v>
      </c>
      <c r="FB152">
        <v>0</v>
      </c>
      <c r="FC152">
        <v>0</v>
      </c>
      <c r="FD152" t="str">
        <v>Qtde</v>
      </c>
      <c r="FE152">
        <v>0</v>
      </c>
      <c r="FF152">
        <v>0</v>
      </c>
      <c r="FH152" t="str">
        <v>Cultura e Lazer</v>
      </c>
      <c r="FI152" t="str">
        <v>5.1</v>
      </c>
      <c r="FJ152">
        <v>0</v>
      </c>
      <c r="FK152" t="str">
        <v>Atividade</v>
      </c>
      <c r="FL152">
        <v>0</v>
      </c>
      <c r="FM152">
        <v>0</v>
      </c>
      <c r="FN152" t="str">
        <v>Início</v>
      </c>
      <c r="FO152">
        <v>0</v>
      </c>
      <c r="FP152">
        <v>0</v>
      </c>
      <c r="FQ152" t="str">
        <v>Fim</v>
      </c>
      <c r="FR152">
        <v>0</v>
      </c>
      <c r="FS152">
        <v>0</v>
      </c>
      <c r="FT152" t="str">
        <v>5.1.2</v>
      </c>
      <c r="FU152">
        <v>0</v>
      </c>
      <c r="FV152">
        <v>0</v>
      </c>
      <c r="FW152" t="str">
        <v>SubAtividade</v>
      </c>
      <c r="FX152">
        <v>0</v>
      </c>
      <c r="FY152">
        <v>0</v>
      </c>
      <c r="FZ152">
        <v>0</v>
      </c>
      <c r="GA152">
        <v>0</v>
      </c>
      <c r="GB152">
        <v>0</v>
      </c>
      <c r="GC152" t="str">
        <v>Despesa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 t="str">
        <v>Categoria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 t="str">
        <v>Subcategoria</v>
      </c>
      <c r="GS152">
        <v>0</v>
      </c>
      <c r="GT152">
        <v>0</v>
      </c>
      <c r="GU152">
        <v>0</v>
      </c>
      <c r="GV152">
        <v>0</v>
      </c>
      <c r="GW152" t="str">
        <v>Fonte*</v>
      </c>
      <c r="GX152">
        <v>0</v>
      </c>
      <c r="GY152">
        <v>0</v>
      </c>
      <c r="GZ152">
        <v>0</v>
      </c>
      <c r="HA152" t="str">
        <v>Unid</v>
      </c>
      <c r="HB152">
        <v>0</v>
      </c>
      <c r="HC152" t="str">
        <v>Valor 
Unit</v>
      </c>
      <c r="HD152">
        <v>0</v>
      </c>
      <c r="HE152">
        <v>0</v>
      </c>
      <c r="HF152" t="str">
        <v>Qtde</v>
      </c>
      <c r="HG152">
        <v>0</v>
      </c>
      <c r="HH152">
        <v>0</v>
      </c>
    </row>
    <row r="153" spans="1:216" x14ac:dyDescent="0.25">
      <c r="A153">
        <v>50</v>
      </c>
      <c r="B153" t="str">
        <f>'04.04_PLANO DE TRABALHO'!$EA$7</f>
        <v>Território e Parcerias</v>
      </c>
      <c r="C153" t="str">
        <f>IF('04.04_PLANO DE TRABALHO'!DM59="",C152,'04.04_PLANO DE TRABALHO'!DM59)</f>
        <v>3.3</v>
      </c>
      <c r="D153">
        <f>IF('04.04_PLANO DE TRABALHO'!DN59="",D152,'04.04_PLANO DE TRABALHO'!DN59)</f>
        <v>0</v>
      </c>
      <c r="E153" t="str">
        <f>IF(OR('04.04_PLANO DE TRABALHO'!DO59="",'04.04_PLANO DE TRABALHO'!DO59="Realizado",'04.04_PLANO DE TRABALHO'!DO59="Planejado"),E152,'04.04_PLANO DE TRABALHO'!DO59)</f>
        <v>Atividade</v>
      </c>
      <c r="F153">
        <f>IF('04.04_PLANO DE TRABALHO'!DP59="",F152,'04.04_PLANO DE TRABALHO'!DP59)</f>
        <v>0</v>
      </c>
      <c r="G153">
        <f>IF('04.04_PLANO DE TRABALHO'!DQ59="",G152,'04.04_PLANO DE TRABALHO'!DQ59)</f>
        <v>0</v>
      </c>
      <c r="H153" t="str">
        <f>IF('04.04_PLANO DE TRABALHO'!DR59="",H152,'04.04_PLANO DE TRABALHO'!DR59)</f>
        <v>Início</v>
      </c>
      <c r="I153">
        <f>IF('04.04_PLANO DE TRABALHO'!DS59="",I152,'04.04_PLANO DE TRABALHO'!DS59)</f>
        <v>0</v>
      </c>
      <c r="J153">
        <f>IF('04.04_PLANO DE TRABALHO'!DT59="",J152,'04.04_PLANO DE TRABALHO'!DT59)</f>
        <v>0</v>
      </c>
      <c r="K153" t="str">
        <f>IF('04.04_PLANO DE TRABALHO'!DU59="",K152,'04.04_PLANO DE TRABALHO'!DU59)</f>
        <v>Fim</v>
      </c>
      <c r="L153">
        <f>IF('04.04_PLANO DE TRABALHO'!DV59="",L152,'04.04_PLANO DE TRABALHO'!DV59)</f>
        <v>0</v>
      </c>
      <c r="M153">
        <f>IF('04.04_PLANO DE TRABALHO'!DW59="",M152,'04.04_PLANO DE TRABALHO'!DW59)</f>
        <v>0</v>
      </c>
      <c r="N153" t="str">
        <f>IF('04.04_PLANO DE TRABALHO'!DX59="",N152,'04.04_PLANO DE TRABALHO'!DX59)</f>
        <v>3.3.3</v>
      </c>
      <c r="O153">
        <f>IF('04.04_PLANO DE TRABALHO'!DY59="",O152,'04.04_PLANO DE TRABALHO'!DY59)</f>
        <v>0</v>
      </c>
      <c r="P153">
        <f>IF('04.04_PLANO DE TRABALHO'!DZ59="",P152,'04.04_PLANO DE TRABALHO'!DZ59)</f>
        <v>0</v>
      </c>
      <c r="Q153" t="str">
        <f>IF('04.04_PLANO DE TRABALHO'!EA59="",Q152,'04.04_PLANO DE TRABALHO'!EA59)</f>
        <v>SubAtividade</v>
      </c>
      <c r="R153">
        <f>IF('04.04_PLANO DE TRABALHO'!EB59="",R152,'04.04_PLANO DE TRABALHO'!EB59)</f>
        <v>0</v>
      </c>
      <c r="S153">
        <f>IF('04.04_PLANO DE TRABALHO'!EC59="",S152,'04.04_PLANO DE TRABALHO'!EC59)</f>
        <v>0</v>
      </c>
      <c r="T153">
        <f>IF('04.04_PLANO DE TRABALHO'!ED59="",T152,'04.04_PLANO DE TRABALHO'!ED59)</f>
        <v>0</v>
      </c>
      <c r="U153">
        <f>IF('04.04_PLANO DE TRABALHO'!EE59="",U152,'04.04_PLANO DE TRABALHO'!EE59)</f>
        <v>0</v>
      </c>
      <c r="V153">
        <f>IF('04.04_PLANO DE TRABALHO'!EF59="",V152,'04.04_PLANO DE TRABALHO'!EF59)</f>
        <v>0</v>
      </c>
      <c r="W153" t="str">
        <f>IF('04.04_PLANO DE TRABALHO'!EG59="",W152,'04.04_PLANO DE TRABALHO'!EG59)</f>
        <v>Despesa</v>
      </c>
      <c r="X153">
        <f>IF('04.04_PLANO DE TRABALHO'!EH59="",X152,'04.04_PLANO DE TRABALHO'!EH59)</f>
        <v>0</v>
      </c>
      <c r="Y153">
        <f>IF('04.04_PLANO DE TRABALHO'!EI59="",Y152,'04.04_PLANO DE TRABALHO'!EI59)</f>
        <v>0</v>
      </c>
      <c r="Z153">
        <f>IF('04.04_PLANO DE TRABALHO'!EJ59="",Z152,'04.04_PLANO DE TRABALHO'!EJ59)</f>
        <v>0</v>
      </c>
      <c r="AA153">
        <f>IF('04.04_PLANO DE TRABALHO'!EK59="",AA152,'04.04_PLANO DE TRABALHO'!EK59)</f>
        <v>0</v>
      </c>
      <c r="AB153">
        <f>IF('04.04_PLANO DE TRABALHO'!EL59="",AB152,'04.04_PLANO DE TRABALHO'!EL59)</f>
        <v>0</v>
      </c>
      <c r="AC153">
        <f>IF('04.04_PLANO DE TRABALHO'!EM59="",AC152,'04.04_PLANO DE TRABALHO'!EM59)</f>
        <v>0</v>
      </c>
      <c r="AD153" t="str">
        <f>IF('04.04_PLANO DE TRABALHO'!EN59="",AD152,'04.04_PLANO DE TRABALHO'!EN59)</f>
        <v>Categoria</v>
      </c>
      <c r="AE153">
        <f>IF('04.04_PLANO DE TRABALHO'!EO59="",AE152,'04.04_PLANO DE TRABALHO'!EO59)</f>
        <v>0</v>
      </c>
      <c r="AF153">
        <f>IF('04.04_PLANO DE TRABALHO'!EP59="",AF152,'04.04_PLANO DE TRABALHO'!EP59)</f>
        <v>0</v>
      </c>
      <c r="AG153">
        <f>IF('04.04_PLANO DE TRABALHO'!EQ59="",AG152,'04.04_PLANO DE TRABALHO'!EQ59)</f>
        <v>0</v>
      </c>
      <c r="AH153">
        <f>IF('04.04_PLANO DE TRABALHO'!ER59="",AH152,'04.04_PLANO DE TRABALHO'!ER59)</f>
        <v>0</v>
      </c>
      <c r="AI153">
        <f>IF('04.04_PLANO DE TRABALHO'!ES59="",AI152,'04.04_PLANO DE TRABALHO'!ES59)</f>
        <v>0</v>
      </c>
      <c r="AJ153">
        <f>IF('04.04_PLANO DE TRABALHO'!ET59="",AJ152,'04.04_PLANO DE TRABALHO'!ET59)</f>
        <v>0</v>
      </c>
      <c r="AK153">
        <f>IF('04.04_PLANO DE TRABALHO'!EU59="",AK152,'04.04_PLANO DE TRABALHO'!EU59)</f>
        <v>0</v>
      </c>
      <c r="AL153" t="str">
        <f>IF('04.04_PLANO DE TRABALHO'!EV59="",AL152,'04.04_PLANO DE TRABALHO'!EV59)</f>
        <v>Subcategoria</v>
      </c>
      <c r="AM153">
        <f>IF('04.04_PLANO DE TRABALHO'!EW59="",AM152,'04.04_PLANO DE TRABALHO'!EW59)</f>
        <v>0</v>
      </c>
      <c r="AN153">
        <f>IF('04.04_PLANO DE TRABALHO'!EX59="",AN152,'04.04_PLANO DE TRABALHO'!EX59)</f>
        <v>0</v>
      </c>
      <c r="AO153">
        <f>IF('04.04_PLANO DE TRABALHO'!EY59="",AO152,'04.04_PLANO DE TRABALHO'!EY59)</f>
        <v>0</v>
      </c>
      <c r="AP153">
        <f>IF('04.04_PLANO DE TRABALHO'!EZ59="",AP152,'04.04_PLANO DE TRABALHO'!EZ59)</f>
        <v>0</v>
      </c>
      <c r="AQ153" t="str">
        <f>IF('04.04_PLANO DE TRABALHO'!FA59="",AQ152,'04.04_PLANO DE TRABALHO'!FA59)</f>
        <v>Fonte*</v>
      </c>
      <c r="AR153">
        <f>IF('04.04_PLANO DE TRABALHO'!FB59="",AR152,'04.04_PLANO DE TRABALHO'!FB59)</f>
        <v>0</v>
      </c>
      <c r="AS153">
        <f>IF('04.04_PLANO DE TRABALHO'!FC59="",AS152,'04.04_PLANO DE TRABALHO'!FC59)</f>
        <v>0</v>
      </c>
      <c r="AT153">
        <f>IF('04.04_PLANO DE TRABALHO'!FD59="",AT152,'04.04_PLANO DE TRABALHO'!FD59)</f>
        <v>0</v>
      </c>
      <c r="AU153" t="str">
        <f>IF('04.04_PLANO DE TRABALHO'!FE59="",AU152,'04.04_PLANO DE TRABALHO'!FE59)</f>
        <v>Unid</v>
      </c>
      <c r="AV153">
        <f>IF('04.04_PLANO DE TRABALHO'!FF59="",AV152,'04.04_PLANO DE TRABALHO'!FF59)</f>
        <v>0</v>
      </c>
      <c r="AW153" t="str">
        <f>IF('04.04_PLANO DE TRABALHO'!FG59="",AW152,'04.04_PLANO DE TRABALHO'!FG59)</f>
        <v>Valor 
Unit</v>
      </c>
      <c r="AX153">
        <f>IF('04.04_PLANO DE TRABALHO'!FH59="",AX152,'04.04_PLANO DE TRABALHO'!FH59)</f>
        <v>0</v>
      </c>
      <c r="AY153">
        <f>IF('04.04_PLANO DE TRABALHO'!FI59="",AY152,'04.04_PLANO DE TRABALHO'!FI59)</f>
        <v>0</v>
      </c>
      <c r="AZ153" t="str">
        <f>IF('04.04_PLANO DE TRABALHO'!FJ59="",AZ152,'04.04_PLANO DE TRABALHO'!FJ59)</f>
        <v>Qtde</v>
      </c>
      <c r="BA153">
        <f>IF('04.04_PLANO DE TRABALHO'!FK59="",BA152,'04.04_PLANO DE TRABALHO'!FK59)</f>
        <v>0</v>
      </c>
      <c r="BB153">
        <f>IF('04.04_PLANO DE TRABALHO'!FL59="",BB152,'04.04_PLANO DE TRABALHO'!FL59)</f>
        <v>0</v>
      </c>
      <c r="BD153" t="str">
        <v>Esportes, corpo e movimento</v>
      </c>
      <c r="BE153" t="str">
        <v>4.1</v>
      </c>
      <c r="BF153">
        <v>0</v>
      </c>
      <c r="BG153" t="str">
        <v>Atividade</v>
      </c>
      <c r="BH153">
        <v>0</v>
      </c>
      <c r="BI153">
        <v>0</v>
      </c>
      <c r="BJ153" t="str">
        <v>Início</v>
      </c>
      <c r="BK153">
        <v>0</v>
      </c>
      <c r="BL153">
        <v>0</v>
      </c>
      <c r="BM153" t="str">
        <v>Fim</v>
      </c>
      <c r="BN153">
        <v>0</v>
      </c>
      <c r="BO153">
        <v>0</v>
      </c>
      <c r="BP153" t="str">
        <v>4.1.3</v>
      </c>
      <c r="BQ153">
        <v>0</v>
      </c>
      <c r="BR153">
        <v>0</v>
      </c>
      <c r="BS153" t="str">
        <v>SubAtividade</v>
      </c>
      <c r="BT153">
        <v>0</v>
      </c>
      <c r="BU153">
        <v>0</v>
      </c>
      <c r="BV153">
        <v>0</v>
      </c>
      <c r="BW153">
        <v>0</v>
      </c>
      <c r="BX153">
        <v>0</v>
      </c>
      <c r="BY153" t="str">
        <v>Despesa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 t="str">
        <v>Categoria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 t="str">
        <v>Subcategoria</v>
      </c>
      <c r="CO153">
        <v>0</v>
      </c>
      <c r="CP153">
        <v>0</v>
      </c>
      <c r="CQ153">
        <v>0</v>
      </c>
      <c r="CR153">
        <v>0</v>
      </c>
      <c r="CS153" t="str">
        <v>Fonte*</v>
      </c>
      <c r="CT153">
        <v>0</v>
      </c>
      <c r="CU153">
        <v>0</v>
      </c>
      <c r="CV153">
        <v>0</v>
      </c>
      <c r="CW153" t="str">
        <v>Unid</v>
      </c>
      <c r="CX153">
        <v>0</v>
      </c>
      <c r="CY153" t="str">
        <v>Valor 
Unit</v>
      </c>
      <c r="CZ153">
        <v>0</v>
      </c>
      <c r="DA153">
        <v>0</v>
      </c>
      <c r="DB153" t="str">
        <v>Qtde</v>
      </c>
      <c r="DC153">
        <v>0</v>
      </c>
      <c r="DD153">
        <v>0</v>
      </c>
      <c r="DF153" t="str">
        <v>Esportes, corpo e movimento</v>
      </c>
      <c r="DG153" t="str">
        <v>4.2</v>
      </c>
      <c r="DH153">
        <v>0</v>
      </c>
      <c r="DI153" t="str">
        <v>Atividade</v>
      </c>
      <c r="DJ153">
        <v>0</v>
      </c>
      <c r="DK153">
        <v>0</v>
      </c>
      <c r="DL153" t="str">
        <v>Início</v>
      </c>
      <c r="DM153">
        <v>0</v>
      </c>
      <c r="DN153">
        <v>0</v>
      </c>
      <c r="DO153" t="str">
        <v>Fim</v>
      </c>
      <c r="DP153">
        <v>0</v>
      </c>
      <c r="DQ153">
        <v>0</v>
      </c>
      <c r="DR153" t="str">
        <v>4.2.1</v>
      </c>
      <c r="DS153">
        <v>0</v>
      </c>
      <c r="DT153">
        <v>0</v>
      </c>
      <c r="DU153" t="str">
        <v>SubAtividade</v>
      </c>
      <c r="DV153">
        <v>0</v>
      </c>
      <c r="DW153">
        <v>0</v>
      </c>
      <c r="DX153">
        <v>0</v>
      </c>
      <c r="DY153">
        <v>0</v>
      </c>
      <c r="DZ153">
        <v>0</v>
      </c>
      <c r="EA153" t="str">
        <v>Despesa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 t="str">
        <v>Categoria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 t="str">
        <v>Subcategoria</v>
      </c>
      <c r="EQ153">
        <v>0</v>
      </c>
      <c r="ER153">
        <v>0</v>
      </c>
      <c r="ES153">
        <v>0</v>
      </c>
      <c r="ET153">
        <v>0</v>
      </c>
      <c r="EU153" t="str">
        <v>Fonte*</v>
      </c>
      <c r="EV153">
        <v>0</v>
      </c>
      <c r="EW153">
        <v>0</v>
      </c>
      <c r="EX153">
        <v>0</v>
      </c>
      <c r="EY153" t="str">
        <v>Unid</v>
      </c>
      <c r="EZ153">
        <v>0</v>
      </c>
      <c r="FA153" t="str">
        <v>Valor 
Unit</v>
      </c>
      <c r="FB153">
        <v>0</v>
      </c>
      <c r="FC153">
        <v>0</v>
      </c>
      <c r="FD153" t="str">
        <v>Qtde</v>
      </c>
      <c r="FE153">
        <v>0</v>
      </c>
      <c r="FF153">
        <v>0</v>
      </c>
      <c r="FH153" t="str">
        <v>Cultura e Lazer</v>
      </c>
      <c r="FI153" t="str">
        <v>5.1</v>
      </c>
      <c r="FJ153">
        <v>0</v>
      </c>
      <c r="FK153" t="str">
        <v>Atividade</v>
      </c>
      <c r="FL153">
        <v>0</v>
      </c>
      <c r="FM153">
        <v>0</v>
      </c>
      <c r="FN153" t="str">
        <v>Início</v>
      </c>
      <c r="FO153">
        <v>0</v>
      </c>
      <c r="FP153">
        <v>0</v>
      </c>
      <c r="FQ153" t="str">
        <v>Fim</v>
      </c>
      <c r="FR153">
        <v>0</v>
      </c>
      <c r="FS153">
        <v>0</v>
      </c>
      <c r="FT153" t="str">
        <v>5.1.2</v>
      </c>
      <c r="FU153">
        <v>0</v>
      </c>
      <c r="FV153">
        <v>0</v>
      </c>
      <c r="FW153" t="str">
        <v>SubAtividade</v>
      </c>
      <c r="FX153">
        <v>0</v>
      </c>
      <c r="FY153">
        <v>0</v>
      </c>
      <c r="FZ153">
        <v>0</v>
      </c>
      <c r="GA153">
        <v>0</v>
      </c>
      <c r="GB153">
        <v>0</v>
      </c>
      <c r="GC153" t="str">
        <v>Despesa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 t="str">
        <v>Categoria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 t="str">
        <v>Subcategoria</v>
      </c>
      <c r="GS153">
        <v>0</v>
      </c>
      <c r="GT153">
        <v>0</v>
      </c>
      <c r="GU153">
        <v>0</v>
      </c>
      <c r="GV153">
        <v>0</v>
      </c>
      <c r="GW153" t="str">
        <v>Fonte*</v>
      </c>
      <c r="GX153">
        <v>0</v>
      </c>
      <c r="GY153">
        <v>0</v>
      </c>
      <c r="GZ153">
        <v>0</v>
      </c>
      <c r="HA153" t="str">
        <v>Unid</v>
      </c>
      <c r="HB153">
        <v>0</v>
      </c>
      <c r="HC153" t="str">
        <v>Valor 
Unit</v>
      </c>
      <c r="HD153">
        <v>0</v>
      </c>
      <c r="HE153">
        <v>0</v>
      </c>
      <c r="HF153" t="str">
        <v>Qtde</v>
      </c>
      <c r="HG153">
        <v>0</v>
      </c>
      <c r="HH153">
        <v>0</v>
      </c>
    </row>
    <row r="154" spans="1:216" x14ac:dyDescent="0.25">
      <c r="A154">
        <v>1</v>
      </c>
      <c r="B154" t="str">
        <f>'04.04_PLANO DE TRABALHO'!$GF$7</f>
        <v>Esportes, corpo e movimento</v>
      </c>
      <c r="C154" t="str">
        <f>IF('04.04_PLANO DE TRABALHO'!FR10="",C153,'04.04_PLANO DE TRABALHO'!FR10)</f>
        <v>4.1</v>
      </c>
      <c r="D154">
        <f>IF('04.04_PLANO DE TRABALHO'!FS10="",D153,'04.04_PLANO DE TRABALHO'!FS10)</f>
        <v>0</v>
      </c>
      <c r="E154" t="str">
        <f>IF(OR('04.04_PLANO DE TRABALHO'!FT10="",'04.04_PLANO DE TRABALHO'!FT10="Realizado",'04.04_PLANO DE TRABALHO'!FT10="Planejado"),E153,'04.04_PLANO DE TRABALHO'!FT10)</f>
        <v>Atividade</v>
      </c>
      <c r="F154">
        <f>IF('04.04_PLANO DE TRABALHO'!FU10="",F153,'04.04_PLANO DE TRABALHO'!FU10)</f>
        <v>0</v>
      </c>
      <c r="G154">
        <f>IF('04.04_PLANO DE TRABALHO'!FV10="",G153,'04.04_PLANO DE TRABALHO'!FV10)</f>
        <v>0</v>
      </c>
      <c r="H154" t="str">
        <f>IF('04.04_PLANO DE TRABALHO'!FW10="",H153,'04.04_PLANO DE TRABALHO'!FW10)</f>
        <v>Início</v>
      </c>
      <c r="I154">
        <f>IF('04.04_PLANO DE TRABALHO'!FX10="",I153,'04.04_PLANO DE TRABALHO'!FX10)</f>
        <v>0</v>
      </c>
      <c r="J154">
        <f>IF('04.04_PLANO DE TRABALHO'!FY10="",J153,'04.04_PLANO DE TRABALHO'!FY10)</f>
        <v>0</v>
      </c>
      <c r="K154" t="str">
        <f>IF('04.04_PLANO DE TRABALHO'!FZ10="",K153,'04.04_PLANO DE TRABALHO'!FZ10)</f>
        <v>Fim</v>
      </c>
      <c r="L154">
        <f>IF('04.04_PLANO DE TRABALHO'!GA10="",L153,'04.04_PLANO DE TRABALHO'!GA10)</f>
        <v>0</v>
      </c>
      <c r="M154">
        <f>IF('04.04_PLANO DE TRABALHO'!GB10="",M153,'04.04_PLANO DE TRABALHO'!GB10)</f>
        <v>0</v>
      </c>
      <c r="N154" t="str">
        <f>IF('04.04_PLANO DE TRABALHO'!GC10="",N153,'04.04_PLANO DE TRABALHO'!GC10)</f>
        <v>4.1.1</v>
      </c>
      <c r="O154">
        <f>IF('04.04_PLANO DE TRABALHO'!GD10="",O153,'04.04_PLANO DE TRABALHO'!GD10)</f>
        <v>0</v>
      </c>
      <c r="P154">
        <f>IF('04.04_PLANO DE TRABALHO'!GE10="",P153,'04.04_PLANO DE TRABALHO'!GE10)</f>
        <v>0</v>
      </c>
      <c r="Q154" t="str">
        <f>IF('04.04_PLANO DE TRABALHO'!GF10="",Q153,'04.04_PLANO DE TRABALHO'!GF10)</f>
        <v>SubAtividade</v>
      </c>
      <c r="R154">
        <f>IF('04.04_PLANO DE TRABALHO'!GG10="",R153,'04.04_PLANO DE TRABALHO'!GG10)</f>
        <v>0</v>
      </c>
      <c r="S154">
        <f>IF('04.04_PLANO DE TRABALHO'!GH10="",S153,'04.04_PLANO DE TRABALHO'!GH10)</f>
        <v>0</v>
      </c>
      <c r="T154">
        <f>IF('04.04_PLANO DE TRABALHO'!GI10="",T153,'04.04_PLANO DE TRABALHO'!GI10)</f>
        <v>0</v>
      </c>
      <c r="U154">
        <f>IF('04.04_PLANO DE TRABALHO'!GJ10="",U153,'04.04_PLANO DE TRABALHO'!GJ10)</f>
        <v>0</v>
      </c>
      <c r="V154">
        <f>IF('04.04_PLANO DE TRABALHO'!GK10="",V153,'04.04_PLANO DE TRABALHO'!GK10)</f>
        <v>0</v>
      </c>
      <c r="W154" t="str">
        <f>IF('04.04_PLANO DE TRABALHO'!GL10="",W153,'04.04_PLANO DE TRABALHO'!GL10)</f>
        <v>Despesa</v>
      </c>
      <c r="X154">
        <f>IF('04.04_PLANO DE TRABALHO'!GM10="",X153,'04.04_PLANO DE TRABALHO'!GM10)</f>
        <v>0</v>
      </c>
      <c r="Y154">
        <f>IF('04.04_PLANO DE TRABALHO'!GN10="",Y153,'04.04_PLANO DE TRABALHO'!GN10)</f>
        <v>0</v>
      </c>
      <c r="Z154">
        <f>IF('04.04_PLANO DE TRABALHO'!GO10="",Z153,'04.04_PLANO DE TRABALHO'!GO10)</f>
        <v>0</v>
      </c>
      <c r="AA154">
        <f>IF('04.04_PLANO DE TRABALHO'!GP10="",AA153,'04.04_PLANO DE TRABALHO'!GP10)</f>
        <v>0</v>
      </c>
      <c r="AB154">
        <f>IF('04.04_PLANO DE TRABALHO'!GQ10="",AB153,'04.04_PLANO DE TRABALHO'!GQ10)</f>
        <v>0</v>
      </c>
      <c r="AC154">
        <f>IF('04.04_PLANO DE TRABALHO'!GR10="",AC153,'04.04_PLANO DE TRABALHO'!GR10)</f>
        <v>0</v>
      </c>
      <c r="AD154" t="str">
        <f>IF('04.04_PLANO DE TRABALHO'!GS10="",AD153,'04.04_PLANO DE TRABALHO'!GS10)</f>
        <v>Categoria</v>
      </c>
      <c r="AE154">
        <f>IF('04.04_PLANO DE TRABALHO'!GT10="",AE153,'04.04_PLANO DE TRABALHO'!GT10)</f>
        <v>0</v>
      </c>
      <c r="AF154">
        <f>IF('04.04_PLANO DE TRABALHO'!GU10="",AF153,'04.04_PLANO DE TRABALHO'!GU10)</f>
        <v>0</v>
      </c>
      <c r="AG154">
        <f>IF('04.04_PLANO DE TRABALHO'!GV10="",AG153,'04.04_PLANO DE TRABALHO'!GV10)</f>
        <v>0</v>
      </c>
      <c r="AH154">
        <f>IF('04.04_PLANO DE TRABALHO'!GW10="",AH153,'04.04_PLANO DE TRABALHO'!GW10)</f>
        <v>0</v>
      </c>
      <c r="AI154">
        <f>IF('04.04_PLANO DE TRABALHO'!GX10="",AI153,'04.04_PLANO DE TRABALHO'!GX10)</f>
        <v>0</v>
      </c>
      <c r="AJ154">
        <f>IF('04.04_PLANO DE TRABALHO'!GY10="",AJ153,'04.04_PLANO DE TRABALHO'!GY10)</f>
        <v>0</v>
      </c>
      <c r="AK154">
        <f>IF('04.04_PLANO DE TRABALHO'!GZ10="",AK153,'04.04_PLANO DE TRABALHO'!GZ10)</f>
        <v>0</v>
      </c>
      <c r="AL154" t="str">
        <f>IF('04.04_PLANO DE TRABALHO'!HA10="",AL153,'04.04_PLANO DE TRABALHO'!HA10)</f>
        <v>Subcategoria</v>
      </c>
      <c r="AM154">
        <f>IF('04.04_PLANO DE TRABALHO'!HB10="",AM153,'04.04_PLANO DE TRABALHO'!HB10)</f>
        <v>0</v>
      </c>
      <c r="AN154">
        <f>IF('04.04_PLANO DE TRABALHO'!HC10="",AN153,'04.04_PLANO DE TRABALHO'!HC10)</f>
        <v>0</v>
      </c>
      <c r="AO154">
        <f>IF('04.04_PLANO DE TRABALHO'!HD10="",AO153,'04.04_PLANO DE TRABALHO'!HD10)</f>
        <v>0</v>
      </c>
      <c r="AP154">
        <f>IF('04.04_PLANO DE TRABALHO'!HE10="",AP153,'04.04_PLANO DE TRABALHO'!HE10)</f>
        <v>0</v>
      </c>
      <c r="AQ154" t="str">
        <f>IF('04.04_PLANO DE TRABALHO'!HF10="",AQ153,'04.04_PLANO DE TRABALHO'!HF10)</f>
        <v>Fonte*</v>
      </c>
      <c r="AR154">
        <f>IF('04.04_PLANO DE TRABALHO'!HG10="",AR153,'04.04_PLANO DE TRABALHO'!HG10)</f>
        <v>0</v>
      </c>
      <c r="AS154">
        <f>IF('04.04_PLANO DE TRABALHO'!HH10="",AS153,'04.04_PLANO DE TRABALHO'!HH10)</f>
        <v>0</v>
      </c>
      <c r="AT154">
        <f>IF('04.04_PLANO DE TRABALHO'!HI10="",AT153,'04.04_PLANO DE TRABALHO'!HI10)</f>
        <v>0</v>
      </c>
      <c r="AU154" t="str">
        <f>IF('04.04_PLANO DE TRABALHO'!HJ10="",AU153,'04.04_PLANO DE TRABALHO'!HJ10)</f>
        <v>Unid</v>
      </c>
      <c r="AV154">
        <f>IF('04.04_PLANO DE TRABALHO'!HK10="",AV153,'04.04_PLANO DE TRABALHO'!HK10)</f>
        <v>0</v>
      </c>
      <c r="AW154" t="str">
        <f>IF('04.04_PLANO DE TRABALHO'!HL10="",AW153,'04.04_PLANO DE TRABALHO'!HL10)</f>
        <v>Valor 
Unit</v>
      </c>
      <c r="AX154">
        <f>IF('04.04_PLANO DE TRABALHO'!HM10="",AX153,'04.04_PLANO DE TRABALHO'!HM10)</f>
        <v>0</v>
      </c>
      <c r="AY154">
        <f>IF('04.04_PLANO DE TRABALHO'!HN10="",AY153,'04.04_PLANO DE TRABALHO'!HN10)</f>
        <v>0</v>
      </c>
      <c r="AZ154" t="str">
        <f>IF('04.04_PLANO DE TRABALHO'!HO10="",AZ153,'04.04_PLANO DE TRABALHO'!HO10)</f>
        <v>Qtde</v>
      </c>
      <c r="BA154">
        <f>IF('04.04_PLANO DE TRABALHO'!HP10="",BA153,'04.04_PLANO DE TRABALHO'!HP10)</f>
        <v>0</v>
      </c>
      <c r="BB154">
        <f>IF('04.04_PLANO DE TRABALHO'!HQ10="",BB153,'04.04_PLANO DE TRABALHO'!HQ10)</f>
        <v>0</v>
      </c>
      <c r="BD154" t="str">
        <v>Esportes, corpo e movimento</v>
      </c>
      <c r="BE154" t="str">
        <v>4.1</v>
      </c>
      <c r="BF154">
        <v>0</v>
      </c>
      <c r="BG154" t="str">
        <v>Atividade</v>
      </c>
      <c r="BH154">
        <v>0</v>
      </c>
      <c r="BI154">
        <v>0</v>
      </c>
      <c r="BJ154" t="str">
        <v>Início</v>
      </c>
      <c r="BK154">
        <v>0</v>
      </c>
      <c r="BL154">
        <v>0</v>
      </c>
      <c r="BM154" t="str">
        <v>Fim</v>
      </c>
      <c r="BN154">
        <v>0</v>
      </c>
      <c r="BO154">
        <v>0</v>
      </c>
      <c r="BP154" t="str">
        <v>4.1.3</v>
      </c>
      <c r="BQ154">
        <v>0</v>
      </c>
      <c r="BR154">
        <v>0</v>
      </c>
      <c r="BS154" t="str">
        <v>SubAtividade</v>
      </c>
      <c r="BT154">
        <v>0</v>
      </c>
      <c r="BU154">
        <v>0</v>
      </c>
      <c r="BV154">
        <v>0</v>
      </c>
      <c r="BW154">
        <v>0</v>
      </c>
      <c r="BX154">
        <v>0</v>
      </c>
      <c r="BY154" t="str">
        <v>Despesa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 t="str">
        <v>Categoria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 t="str">
        <v>Subcategoria</v>
      </c>
      <c r="CO154">
        <v>0</v>
      </c>
      <c r="CP154">
        <v>0</v>
      </c>
      <c r="CQ154">
        <v>0</v>
      </c>
      <c r="CR154">
        <v>0</v>
      </c>
      <c r="CS154" t="str">
        <v>Fonte*</v>
      </c>
      <c r="CT154">
        <v>0</v>
      </c>
      <c r="CU154">
        <v>0</v>
      </c>
      <c r="CV154">
        <v>0</v>
      </c>
      <c r="CW154" t="str">
        <v>Unid</v>
      </c>
      <c r="CX154">
        <v>0</v>
      </c>
      <c r="CY154" t="str">
        <v>Valor 
Unit</v>
      </c>
      <c r="CZ154">
        <v>0</v>
      </c>
      <c r="DA154">
        <v>0</v>
      </c>
      <c r="DB154" t="str">
        <v>Qtde</v>
      </c>
      <c r="DC154">
        <v>0</v>
      </c>
      <c r="DD154">
        <v>0</v>
      </c>
      <c r="DF154" t="str">
        <v>Esportes, corpo e movimento</v>
      </c>
      <c r="DG154" t="str">
        <v>4.2</v>
      </c>
      <c r="DH154">
        <v>0</v>
      </c>
      <c r="DI154" t="str">
        <v>Atividade</v>
      </c>
      <c r="DJ154">
        <v>0</v>
      </c>
      <c r="DK154">
        <v>0</v>
      </c>
      <c r="DL154" t="str">
        <v>Início</v>
      </c>
      <c r="DM154">
        <v>0</v>
      </c>
      <c r="DN154">
        <v>0</v>
      </c>
      <c r="DO154" t="str">
        <v>Fim</v>
      </c>
      <c r="DP154">
        <v>0</v>
      </c>
      <c r="DQ154">
        <v>0</v>
      </c>
      <c r="DR154" t="str">
        <v>4.2.1</v>
      </c>
      <c r="DS154">
        <v>0</v>
      </c>
      <c r="DT154">
        <v>0</v>
      </c>
      <c r="DU154" t="str">
        <v>SubAtividade</v>
      </c>
      <c r="DV154">
        <v>0</v>
      </c>
      <c r="DW154">
        <v>0</v>
      </c>
      <c r="DX154">
        <v>0</v>
      </c>
      <c r="DY154">
        <v>0</v>
      </c>
      <c r="DZ154">
        <v>0</v>
      </c>
      <c r="EA154" t="str">
        <v>Despesa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 t="str">
        <v>Categoria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 t="str">
        <v>Subcategoria</v>
      </c>
      <c r="EQ154">
        <v>0</v>
      </c>
      <c r="ER154">
        <v>0</v>
      </c>
      <c r="ES154">
        <v>0</v>
      </c>
      <c r="ET154">
        <v>0</v>
      </c>
      <c r="EU154" t="str">
        <v>Fonte*</v>
      </c>
      <c r="EV154">
        <v>0</v>
      </c>
      <c r="EW154">
        <v>0</v>
      </c>
      <c r="EX154">
        <v>0</v>
      </c>
      <c r="EY154" t="str">
        <v>Unid</v>
      </c>
      <c r="EZ154">
        <v>0</v>
      </c>
      <c r="FA154" t="str">
        <v>Valor 
Unit</v>
      </c>
      <c r="FB154">
        <v>0</v>
      </c>
      <c r="FC154">
        <v>0</v>
      </c>
      <c r="FD154" t="str">
        <v>Qtde</v>
      </c>
      <c r="FE154">
        <v>0</v>
      </c>
      <c r="FF154">
        <v>0</v>
      </c>
      <c r="FH154" t="str">
        <v>Cultura e Lazer</v>
      </c>
      <c r="FI154" t="str">
        <v>5.1</v>
      </c>
      <c r="FJ154">
        <v>0</v>
      </c>
      <c r="FK154" t="str">
        <v>Atividade</v>
      </c>
      <c r="FL154">
        <v>0</v>
      </c>
      <c r="FM154">
        <v>0</v>
      </c>
      <c r="FN154" t="str">
        <v>Início</v>
      </c>
      <c r="FO154">
        <v>0</v>
      </c>
      <c r="FP154">
        <v>0</v>
      </c>
      <c r="FQ154" t="str">
        <v>Fim</v>
      </c>
      <c r="FR154">
        <v>0</v>
      </c>
      <c r="FS154">
        <v>0</v>
      </c>
      <c r="FT154" t="str">
        <v>5.1.2</v>
      </c>
      <c r="FU154">
        <v>0</v>
      </c>
      <c r="FV154">
        <v>0</v>
      </c>
      <c r="FW154" t="str">
        <v>SubAtividade</v>
      </c>
      <c r="FX154">
        <v>0</v>
      </c>
      <c r="FY154">
        <v>0</v>
      </c>
      <c r="FZ154">
        <v>0</v>
      </c>
      <c r="GA154">
        <v>0</v>
      </c>
      <c r="GB154">
        <v>0</v>
      </c>
      <c r="GC154" t="str">
        <v>Despesa</v>
      </c>
      <c r="GD154">
        <v>0</v>
      </c>
      <c r="GE154">
        <v>0</v>
      </c>
      <c r="GF154">
        <v>0</v>
      </c>
      <c r="GG154">
        <v>0</v>
      </c>
      <c r="GH154">
        <v>0</v>
      </c>
      <c r="GI154">
        <v>0</v>
      </c>
      <c r="GJ154" t="str">
        <v>Categoria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0</v>
      </c>
      <c r="GQ154">
        <v>0</v>
      </c>
      <c r="GR154" t="str">
        <v>Subcategoria</v>
      </c>
      <c r="GS154">
        <v>0</v>
      </c>
      <c r="GT154">
        <v>0</v>
      </c>
      <c r="GU154">
        <v>0</v>
      </c>
      <c r="GV154">
        <v>0</v>
      </c>
      <c r="GW154" t="str">
        <v>Fonte*</v>
      </c>
      <c r="GX154">
        <v>0</v>
      </c>
      <c r="GY154">
        <v>0</v>
      </c>
      <c r="GZ154">
        <v>0</v>
      </c>
      <c r="HA154" t="str">
        <v>Unid</v>
      </c>
      <c r="HB154">
        <v>0</v>
      </c>
      <c r="HC154" t="str">
        <v>Valor 
Unit</v>
      </c>
      <c r="HD154">
        <v>0</v>
      </c>
      <c r="HE154">
        <v>0</v>
      </c>
      <c r="HF154" t="str">
        <v>Qtde</v>
      </c>
      <c r="HG154">
        <v>0</v>
      </c>
      <c r="HH154">
        <v>0</v>
      </c>
    </row>
    <row r="155" spans="1:216" x14ac:dyDescent="0.25">
      <c r="A155">
        <v>2</v>
      </c>
      <c r="B155" t="str">
        <f>'04.04_PLANO DE TRABALHO'!$GF$7</f>
        <v>Esportes, corpo e movimento</v>
      </c>
      <c r="C155" t="str">
        <f>IF('04.04_PLANO DE TRABALHO'!FR11="",C154,'04.04_PLANO DE TRABALHO'!FR11)</f>
        <v>4.1</v>
      </c>
      <c r="D155">
        <f>IF('04.04_PLANO DE TRABALHO'!FS11="",D154,'04.04_PLANO DE TRABALHO'!FS11)</f>
        <v>0</v>
      </c>
      <c r="E155" t="str">
        <f>IF(OR('04.04_PLANO DE TRABALHO'!FT11="",'04.04_PLANO DE TRABALHO'!FT11="Realizado",'04.04_PLANO DE TRABALHO'!FT11="Planejado"),E154,'04.04_PLANO DE TRABALHO'!FT11)</f>
        <v>Atividade</v>
      </c>
      <c r="F155">
        <f>IF('04.04_PLANO DE TRABALHO'!FU11="",F154,'04.04_PLANO DE TRABALHO'!FU11)</f>
        <v>0</v>
      </c>
      <c r="G155">
        <f>IF('04.04_PLANO DE TRABALHO'!FV11="",G154,'04.04_PLANO DE TRABALHO'!FV11)</f>
        <v>0</v>
      </c>
      <c r="H155" t="str">
        <f>IF('04.04_PLANO DE TRABALHO'!FW11="",H154,'04.04_PLANO DE TRABALHO'!FW11)</f>
        <v>Início</v>
      </c>
      <c r="I155">
        <f>IF('04.04_PLANO DE TRABALHO'!FX11="",I154,'04.04_PLANO DE TRABALHO'!FX11)</f>
        <v>0</v>
      </c>
      <c r="J155">
        <f>IF('04.04_PLANO DE TRABALHO'!FY11="",J154,'04.04_PLANO DE TRABALHO'!FY11)</f>
        <v>0</v>
      </c>
      <c r="K155" t="str">
        <f>IF('04.04_PLANO DE TRABALHO'!FZ11="",K154,'04.04_PLANO DE TRABALHO'!FZ11)</f>
        <v>Fim</v>
      </c>
      <c r="L155">
        <f>IF('04.04_PLANO DE TRABALHO'!GA11="",L154,'04.04_PLANO DE TRABALHO'!GA11)</f>
        <v>0</v>
      </c>
      <c r="M155">
        <f>IF('04.04_PLANO DE TRABALHO'!GB11="",M154,'04.04_PLANO DE TRABALHO'!GB11)</f>
        <v>0</v>
      </c>
      <c r="N155" t="str">
        <f>IF('04.04_PLANO DE TRABALHO'!GC11="",N154,'04.04_PLANO DE TRABALHO'!GC11)</f>
        <v>4.1.1</v>
      </c>
      <c r="O155">
        <f>IF('04.04_PLANO DE TRABALHO'!GD11="",O154,'04.04_PLANO DE TRABALHO'!GD11)</f>
        <v>0</v>
      </c>
      <c r="P155">
        <f>IF('04.04_PLANO DE TRABALHO'!GE11="",P154,'04.04_PLANO DE TRABALHO'!GE11)</f>
        <v>0</v>
      </c>
      <c r="Q155" t="str">
        <f>IF('04.04_PLANO DE TRABALHO'!GF11="",Q154,'04.04_PLANO DE TRABALHO'!GF11)</f>
        <v>SubAtividade</v>
      </c>
      <c r="R155">
        <f>IF('04.04_PLANO DE TRABALHO'!GG11="",R154,'04.04_PLANO DE TRABALHO'!GG11)</f>
        <v>0</v>
      </c>
      <c r="S155">
        <f>IF('04.04_PLANO DE TRABALHO'!GH11="",S154,'04.04_PLANO DE TRABALHO'!GH11)</f>
        <v>0</v>
      </c>
      <c r="T155">
        <f>IF('04.04_PLANO DE TRABALHO'!GI11="",T154,'04.04_PLANO DE TRABALHO'!GI11)</f>
        <v>0</v>
      </c>
      <c r="U155">
        <f>IF('04.04_PLANO DE TRABALHO'!GJ11="",U154,'04.04_PLANO DE TRABALHO'!GJ11)</f>
        <v>0</v>
      </c>
      <c r="V155">
        <f>IF('04.04_PLANO DE TRABALHO'!GK11="",V154,'04.04_PLANO DE TRABALHO'!GK11)</f>
        <v>0</v>
      </c>
      <c r="W155" t="str">
        <f>IF('04.04_PLANO DE TRABALHO'!GL11="",W154,'04.04_PLANO DE TRABALHO'!GL11)</f>
        <v>Despesa</v>
      </c>
      <c r="X155">
        <f>IF('04.04_PLANO DE TRABALHO'!GM11="",X154,'04.04_PLANO DE TRABALHO'!GM11)</f>
        <v>0</v>
      </c>
      <c r="Y155">
        <f>IF('04.04_PLANO DE TRABALHO'!GN11="",Y154,'04.04_PLANO DE TRABALHO'!GN11)</f>
        <v>0</v>
      </c>
      <c r="Z155">
        <f>IF('04.04_PLANO DE TRABALHO'!GO11="",Z154,'04.04_PLANO DE TRABALHO'!GO11)</f>
        <v>0</v>
      </c>
      <c r="AA155">
        <f>IF('04.04_PLANO DE TRABALHO'!GP11="",AA154,'04.04_PLANO DE TRABALHO'!GP11)</f>
        <v>0</v>
      </c>
      <c r="AB155">
        <f>IF('04.04_PLANO DE TRABALHO'!GQ11="",AB154,'04.04_PLANO DE TRABALHO'!GQ11)</f>
        <v>0</v>
      </c>
      <c r="AC155">
        <f>IF('04.04_PLANO DE TRABALHO'!GR11="",AC154,'04.04_PLANO DE TRABALHO'!GR11)</f>
        <v>0</v>
      </c>
      <c r="AD155" t="str">
        <f>IF('04.04_PLANO DE TRABALHO'!GS11="",AD154,'04.04_PLANO DE TRABALHO'!GS11)</f>
        <v>Categoria</v>
      </c>
      <c r="AE155">
        <f>IF('04.04_PLANO DE TRABALHO'!GT11="",AE154,'04.04_PLANO DE TRABALHO'!GT11)</f>
        <v>0</v>
      </c>
      <c r="AF155">
        <f>IF('04.04_PLANO DE TRABALHO'!GU11="",AF154,'04.04_PLANO DE TRABALHO'!GU11)</f>
        <v>0</v>
      </c>
      <c r="AG155">
        <f>IF('04.04_PLANO DE TRABALHO'!GV11="",AG154,'04.04_PLANO DE TRABALHO'!GV11)</f>
        <v>0</v>
      </c>
      <c r="AH155">
        <f>IF('04.04_PLANO DE TRABALHO'!GW11="",AH154,'04.04_PLANO DE TRABALHO'!GW11)</f>
        <v>0</v>
      </c>
      <c r="AI155">
        <f>IF('04.04_PLANO DE TRABALHO'!GX11="",AI154,'04.04_PLANO DE TRABALHO'!GX11)</f>
        <v>0</v>
      </c>
      <c r="AJ155">
        <f>IF('04.04_PLANO DE TRABALHO'!GY11="",AJ154,'04.04_PLANO DE TRABALHO'!GY11)</f>
        <v>0</v>
      </c>
      <c r="AK155">
        <f>IF('04.04_PLANO DE TRABALHO'!GZ11="",AK154,'04.04_PLANO DE TRABALHO'!GZ11)</f>
        <v>0</v>
      </c>
      <c r="AL155" t="str">
        <f>IF('04.04_PLANO DE TRABALHO'!HA11="",AL154,'04.04_PLANO DE TRABALHO'!HA11)</f>
        <v>Subcategoria</v>
      </c>
      <c r="AM155">
        <f>IF('04.04_PLANO DE TRABALHO'!HB11="",AM154,'04.04_PLANO DE TRABALHO'!HB11)</f>
        <v>0</v>
      </c>
      <c r="AN155">
        <f>IF('04.04_PLANO DE TRABALHO'!HC11="",AN154,'04.04_PLANO DE TRABALHO'!HC11)</f>
        <v>0</v>
      </c>
      <c r="AO155">
        <f>IF('04.04_PLANO DE TRABALHO'!HD11="",AO154,'04.04_PLANO DE TRABALHO'!HD11)</f>
        <v>0</v>
      </c>
      <c r="AP155">
        <f>IF('04.04_PLANO DE TRABALHO'!HE11="",AP154,'04.04_PLANO DE TRABALHO'!HE11)</f>
        <v>0</v>
      </c>
      <c r="AQ155" t="str">
        <f>IF('04.04_PLANO DE TRABALHO'!HF11="",AQ154,'04.04_PLANO DE TRABALHO'!HF11)</f>
        <v>Fonte*</v>
      </c>
      <c r="AR155">
        <f>IF('04.04_PLANO DE TRABALHO'!HG11="",AR154,'04.04_PLANO DE TRABALHO'!HG11)</f>
        <v>0</v>
      </c>
      <c r="AS155">
        <f>IF('04.04_PLANO DE TRABALHO'!HH11="",AS154,'04.04_PLANO DE TRABALHO'!HH11)</f>
        <v>0</v>
      </c>
      <c r="AT155">
        <f>IF('04.04_PLANO DE TRABALHO'!HI11="",AT154,'04.04_PLANO DE TRABALHO'!HI11)</f>
        <v>0</v>
      </c>
      <c r="AU155" t="str">
        <f>IF('04.04_PLANO DE TRABALHO'!HJ11="",AU154,'04.04_PLANO DE TRABALHO'!HJ11)</f>
        <v>Unid</v>
      </c>
      <c r="AV155">
        <f>IF('04.04_PLANO DE TRABALHO'!HK11="",AV154,'04.04_PLANO DE TRABALHO'!HK11)</f>
        <v>0</v>
      </c>
      <c r="AW155" t="str">
        <f>IF('04.04_PLANO DE TRABALHO'!HL11="",AW154,'04.04_PLANO DE TRABALHO'!HL11)</f>
        <v>Valor 
Unit</v>
      </c>
      <c r="AX155">
        <f>IF('04.04_PLANO DE TRABALHO'!HM11="",AX154,'04.04_PLANO DE TRABALHO'!HM11)</f>
        <v>0</v>
      </c>
      <c r="AY155">
        <f>IF('04.04_PLANO DE TRABALHO'!HN11="",AY154,'04.04_PLANO DE TRABALHO'!HN11)</f>
        <v>0</v>
      </c>
      <c r="AZ155" t="str">
        <f>IF('04.04_PLANO DE TRABALHO'!HO11="",AZ154,'04.04_PLANO DE TRABALHO'!HO11)</f>
        <v>Qtde</v>
      </c>
      <c r="BA155">
        <f>IF('04.04_PLANO DE TRABALHO'!HP11="",BA154,'04.04_PLANO DE TRABALHO'!HP11)</f>
        <v>0</v>
      </c>
      <c r="BB155">
        <f>IF('04.04_PLANO DE TRABALHO'!HQ11="",BB154,'04.04_PLANO DE TRABALHO'!HQ11)</f>
        <v>0</v>
      </c>
      <c r="BD155" t="str">
        <v>Esportes, corpo e movimento</v>
      </c>
      <c r="BE155" t="str">
        <v>4.1</v>
      </c>
      <c r="BF155">
        <v>0</v>
      </c>
      <c r="BG155" t="str">
        <v>Atividade</v>
      </c>
      <c r="BH155">
        <v>0</v>
      </c>
      <c r="BI155">
        <v>0</v>
      </c>
      <c r="BJ155" t="str">
        <v>Início</v>
      </c>
      <c r="BK155">
        <v>0</v>
      </c>
      <c r="BL155">
        <v>0</v>
      </c>
      <c r="BM155" t="str">
        <v>Fim</v>
      </c>
      <c r="BN155">
        <v>0</v>
      </c>
      <c r="BO155">
        <v>0</v>
      </c>
      <c r="BP155" t="str">
        <v>4.1.3</v>
      </c>
      <c r="BQ155">
        <v>0</v>
      </c>
      <c r="BR155">
        <v>0</v>
      </c>
      <c r="BS155" t="str">
        <v>SubAtividade</v>
      </c>
      <c r="BT155">
        <v>0</v>
      </c>
      <c r="BU155">
        <v>0</v>
      </c>
      <c r="BV155">
        <v>0</v>
      </c>
      <c r="BW155">
        <v>0</v>
      </c>
      <c r="BX155">
        <v>0</v>
      </c>
      <c r="BY155" t="str">
        <v>Despesa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 t="str">
        <v>Categoria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 t="str">
        <v>Subcategoria</v>
      </c>
      <c r="CO155">
        <v>0</v>
      </c>
      <c r="CP155">
        <v>0</v>
      </c>
      <c r="CQ155">
        <v>0</v>
      </c>
      <c r="CR155">
        <v>0</v>
      </c>
      <c r="CS155" t="str">
        <v>Fonte*</v>
      </c>
      <c r="CT155">
        <v>0</v>
      </c>
      <c r="CU155">
        <v>0</v>
      </c>
      <c r="CV155">
        <v>0</v>
      </c>
      <c r="CW155" t="str">
        <v>Unid</v>
      </c>
      <c r="CX155">
        <v>0</v>
      </c>
      <c r="CY155" t="str">
        <v>Valor 
Unit</v>
      </c>
      <c r="CZ155">
        <v>0</v>
      </c>
      <c r="DA155">
        <v>0</v>
      </c>
      <c r="DB155" t="str">
        <v>Qtde</v>
      </c>
      <c r="DC155">
        <v>0</v>
      </c>
      <c r="DD155">
        <v>0</v>
      </c>
      <c r="DF155" t="str">
        <v>Esportes, corpo e movimento</v>
      </c>
      <c r="DG155" t="str">
        <v>4.2</v>
      </c>
      <c r="DH155">
        <v>0</v>
      </c>
      <c r="DI155" t="str">
        <v>Atividade</v>
      </c>
      <c r="DJ155">
        <v>0</v>
      </c>
      <c r="DK155">
        <v>0</v>
      </c>
      <c r="DL155" t="str">
        <v>Início</v>
      </c>
      <c r="DM155">
        <v>0</v>
      </c>
      <c r="DN155">
        <v>0</v>
      </c>
      <c r="DO155" t="str">
        <v>Fim</v>
      </c>
      <c r="DP155">
        <v>0</v>
      </c>
      <c r="DQ155">
        <v>0</v>
      </c>
      <c r="DR155" t="str">
        <v>Total da SubAtividade:</v>
      </c>
      <c r="DS155">
        <v>0</v>
      </c>
      <c r="DT155">
        <v>0</v>
      </c>
      <c r="DU155" t="str">
        <v>SubAtividade</v>
      </c>
      <c r="DV155">
        <v>0</v>
      </c>
      <c r="DW155">
        <v>0</v>
      </c>
      <c r="DX155">
        <v>0</v>
      </c>
      <c r="DY155">
        <v>0</v>
      </c>
      <c r="DZ155">
        <v>0</v>
      </c>
      <c r="EA155" t="str">
        <v>Despesa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 t="str">
        <v>Categoria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 t="str">
        <v>Subcategoria</v>
      </c>
      <c r="EQ155">
        <v>0</v>
      </c>
      <c r="ER155">
        <v>0</v>
      </c>
      <c r="ES155">
        <v>0</v>
      </c>
      <c r="ET155">
        <v>0</v>
      </c>
      <c r="EU155" t="str">
        <v>Fonte*</v>
      </c>
      <c r="EV155">
        <v>0</v>
      </c>
      <c r="EW155">
        <v>0</v>
      </c>
      <c r="EX155">
        <v>0</v>
      </c>
      <c r="EY155" t="str">
        <v>Unid</v>
      </c>
      <c r="EZ155">
        <v>0</v>
      </c>
      <c r="FA155" t="str">
        <v>Valor 
Unit</v>
      </c>
      <c r="FB155">
        <v>0</v>
      </c>
      <c r="FC155">
        <v>0</v>
      </c>
      <c r="FD155" t="str">
        <v>Qtde</v>
      </c>
      <c r="FE155">
        <v>0</v>
      </c>
      <c r="FF155">
        <v>0</v>
      </c>
      <c r="FH155" t="str">
        <v>Cultura e Lazer</v>
      </c>
      <c r="FI155" t="str">
        <v>5.1</v>
      </c>
      <c r="FJ155">
        <v>0</v>
      </c>
      <c r="FK155" t="str">
        <v>Atividade</v>
      </c>
      <c r="FL155">
        <v>0</v>
      </c>
      <c r="FM155">
        <v>0</v>
      </c>
      <c r="FN155" t="str">
        <v>Início</v>
      </c>
      <c r="FO155">
        <v>0</v>
      </c>
      <c r="FP155">
        <v>0</v>
      </c>
      <c r="FQ155" t="str">
        <v>Fim</v>
      </c>
      <c r="FR155">
        <v>0</v>
      </c>
      <c r="FS155">
        <v>0</v>
      </c>
      <c r="FT155" t="str">
        <v>5.1.2</v>
      </c>
      <c r="FU155">
        <v>0</v>
      </c>
      <c r="FV155">
        <v>0</v>
      </c>
      <c r="FW155" t="str">
        <v>SubAtividade</v>
      </c>
      <c r="FX155">
        <v>0</v>
      </c>
      <c r="FY155">
        <v>0</v>
      </c>
      <c r="FZ155">
        <v>0</v>
      </c>
      <c r="GA155">
        <v>0</v>
      </c>
      <c r="GB155">
        <v>0</v>
      </c>
      <c r="GC155" t="str">
        <v>Despesa</v>
      </c>
      <c r="GD155">
        <v>0</v>
      </c>
      <c r="GE155">
        <v>0</v>
      </c>
      <c r="GF155">
        <v>0</v>
      </c>
      <c r="GG155">
        <v>0</v>
      </c>
      <c r="GH155">
        <v>0</v>
      </c>
      <c r="GI155">
        <v>0</v>
      </c>
      <c r="GJ155" t="str">
        <v>Categoria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 t="str">
        <v>Subcategoria</v>
      </c>
      <c r="GS155">
        <v>0</v>
      </c>
      <c r="GT155">
        <v>0</v>
      </c>
      <c r="GU155">
        <v>0</v>
      </c>
      <c r="GV155">
        <v>0</v>
      </c>
      <c r="GW155" t="str">
        <v>Fonte*</v>
      </c>
      <c r="GX155">
        <v>0</v>
      </c>
      <c r="GY155">
        <v>0</v>
      </c>
      <c r="GZ155">
        <v>0</v>
      </c>
      <c r="HA155" t="str">
        <v>Unid</v>
      </c>
      <c r="HB155">
        <v>0</v>
      </c>
      <c r="HC155" t="str">
        <v>Valor 
Unit</v>
      </c>
      <c r="HD155">
        <v>0</v>
      </c>
      <c r="HE155">
        <v>0</v>
      </c>
      <c r="HF155" t="str">
        <v>Qtde</v>
      </c>
      <c r="HG155">
        <v>0</v>
      </c>
      <c r="HH155">
        <v>0</v>
      </c>
    </row>
    <row r="156" spans="1:216" x14ac:dyDescent="0.25">
      <c r="A156">
        <v>3</v>
      </c>
      <c r="B156" t="str">
        <f>'04.04_PLANO DE TRABALHO'!$GF$7</f>
        <v>Esportes, corpo e movimento</v>
      </c>
      <c r="C156" t="str">
        <f>IF('04.04_PLANO DE TRABALHO'!FR12="",C155,'04.04_PLANO DE TRABALHO'!FR12)</f>
        <v>4.1</v>
      </c>
      <c r="D156">
        <f>IF('04.04_PLANO DE TRABALHO'!FS12="",D155,'04.04_PLANO DE TRABALHO'!FS12)</f>
        <v>0</v>
      </c>
      <c r="E156" t="str">
        <f>IF(OR('04.04_PLANO DE TRABALHO'!FT12="",'04.04_PLANO DE TRABALHO'!FT12="Realizado",'04.04_PLANO DE TRABALHO'!FT12="Planejado"),E155,'04.04_PLANO DE TRABALHO'!FT12)</f>
        <v>Atividade</v>
      </c>
      <c r="F156">
        <f>IF('04.04_PLANO DE TRABALHO'!FU12="",F155,'04.04_PLANO DE TRABALHO'!FU12)</f>
        <v>0</v>
      </c>
      <c r="G156">
        <f>IF('04.04_PLANO DE TRABALHO'!FV12="",G155,'04.04_PLANO DE TRABALHO'!FV12)</f>
        <v>0</v>
      </c>
      <c r="H156" t="str">
        <f>IF('04.04_PLANO DE TRABALHO'!FW12="",H155,'04.04_PLANO DE TRABALHO'!FW12)</f>
        <v>Início</v>
      </c>
      <c r="I156">
        <f>IF('04.04_PLANO DE TRABALHO'!FX12="",I155,'04.04_PLANO DE TRABALHO'!FX12)</f>
        <v>0</v>
      </c>
      <c r="J156">
        <f>IF('04.04_PLANO DE TRABALHO'!FY12="",J155,'04.04_PLANO DE TRABALHO'!FY12)</f>
        <v>0</v>
      </c>
      <c r="K156" t="str">
        <f>IF('04.04_PLANO DE TRABALHO'!FZ12="",K155,'04.04_PLANO DE TRABALHO'!FZ12)</f>
        <v>Fim</v>
      </c>
      <c r="L156">
        <f>IF('04.04_PLANO DE TRABALHO'!GA12="",L155,'04.04_PLANO DE TRABALHO'!GA12)</f>
        <v>0</v>
      </c>
      <c r="M156">
        <f>IF('04.04_PLANO DE TRABALHO'!GB12="",M155,'04.04_PLANO DE TRABALHO'!GB12)</f>
        <v>0</v>
      </c>
      <c r="N156" t="str">
        <f>IF('04.04_PLANO DE TRABALHO'!GC12="",N155,'04.04_PLANO DE TRABALHO'!GC12)</f>
        <v>4.1.1</v>
      </c>
      <c r="O156">
        <f>IF('04.04_PLANO DE TRABALHO'!GD12="",O155,'04.04_PLANO DE TRABALHO'!GD12)</f>
        <v>0</v>
      </c>
      <c r="P156">
        <f>IF('04.04_PLANO DE TRABALHO'!GE12="",P155,'04.04_PLANO DE TRABALHO'!GE12)</f>
        <v>0</v>
      </c>
      <c r="Q156" t="str">
        <f>IF('04.04_PLANO DE TRABALHO'!GF12="",Q155,'04.04_PLANO DE TRABALHO'!GF12)</f>
        <v>SubAtividade</v>
      </c>
      <c r="R156">
        <f>IF('04.04_PLANO DE TRABALHO'!GG12="",R155,'04.04_PLANO DE TRABALHO'!GG12)</f>
        <v>0</v>
      </c>
      <c r="S156">
        <f>IF('04.04_PLANO DE TRABALHO'!GH12="",S155,'04.04_PLANO DE TRABALHO'!GH12)</f>
        <v>0</v>
      </c>
      <c r="T156">
        <f>IF('04.04_PLANO DE TRABALHO'!GI12="",T155,'04.04_PLANO DE TRABALHO'!GI12)</f>
        <v>0</v>
      </c>
      <c r="U156">
        <f>IF('04.04_PLANO DE TRABALHO'!GJ12="",U155,'04.04_PLANO DE TRABALHO'!GJ12)</f>
        <v>0</v>
      </c>
      <c r="V156">
        <f>IF('04.04_PLANO DE TRABALHO'!GK12="",V155,'04.04_PLANO DE TRABALHO'!GK12)</f>
        <v>0</v>
      </c>
      <c r="W156" t="str">
        <f>IF('04.04_PLANO DE TRABALHO'!GL12="",W155,'04.04_PLANO DE TRABALHO'!GL12)</f>
        <v>Despesa</v>
      </c>
      <c r="X156">
        <f>IF('04.04_PLANO DE TRABALHO'!GM12="",X155,'04.04_PLANO DE TRABALHO'!GM12)</f>
        <v>0</v>
      </c>
      <c r="Y156">
        <f>IF('04.04_PLANO DE TRABALHO'!GN12="",Y155,'04.04_PLANO DE TRABALHO'!GN12)</f>
        <v>0</v>
      </c>
      <c r="Z156">
        <f>IF('04.04_PLANO DE TRABALHO'!GO12="",Z155,'04.04_PLANO DE TRABALHO'!GO12)</f>
        <v>0</v>
      </c>
      <c r="AA156">
        <f>IF('04.04_PLANO DE TRABALHO'!GP12="",AA155,'04.04_PLANO DE TRABALHO'!GP12)</f>
        <v>0</v>
      </c>
      <c r="AB156">
        <f>IF('04.04_PLANO DE TRABALHO'!GQ12="",AB155,'04.04_PLANO DE TRABALHO'!GQ12)</f>
        <v>0</v>
      </c>
      <c r="AC156">
        <f>IF('04.04_PLANO DE TRABALHO'!GR12="",AC155,'04.04_PLANO DE TRABALHO'!GR12)</f>
        <v>0</v>
      </c>
      <c r="AD156" t="str">
        <f>IF('04.04_PLANO DE TRABALHO'!GS12="",AD155,'04.04_PLANO DE TRABALHO'!GS12)</f>
        <v>Categoria</v>
      </c>
      <c r="AE156">
        <f>IF('04.04_PLANO DE TRABALHO'!GT12="",AE155,'04.04_PLANO DE TRABALHO'!GT12)</f>
        <v>0</v>
      </c>
      <c r="AF156">
        <f>IF('04.04_PLANO DE TRABALHO'!GU12="",AF155,'04.04_PLANO DE TRABALHO'!GU12)</f>
        <v>0</v>
      </c>
      <c r="AG156">
        <f>IF('04.04_PLANO DE TRABALHO'!GV12="",AG155,'04.04_PLANO DE TRABALHO'!GV12)</f>
        <v>0</v>
      </c>
      <c r="AH156">
        <f>IF('04.04_PLANO DE TRABALHO'!GW12="",AH155,'04.04_PLANO DE TRABALHO'!GW12)</f>
        <v>0</v>
      </c>
      <c r="AI156">
        <f>IF('04.04_PLANO DE TRABALHO'!GX12="",AI155,'04.04_PLANO DE TRABALHO'!GX12)</f>
        <v>0</v>
      </c>
      <c r="AJ156">
        <f>IF('04.04_PLANO DE TRABALHO'!GY12="",AJ155,'04.04_PLANO DE TRABALHO'!GY12)</f>
        <v>0</v>
      </c>
      <c r="AK156">
        <f>IF('04.04_PLANO DE TRABALHO'!GZ12="",AK155,'04.04_PLANO DE TRABALHO'!GZ12)</f>
        <v>0</v>
      </c>
      <c r="AL156" t="str">
        <f>IF('04.04_PLANO DE TRABALHO'!HA12="",AL155,'04.04_PLANO DE TRABALHO'!HA12)</f>
        <v>Subcategoria</v>
      </c>
      <c r="AM156">
        <f>IF('04.04_PLANO DE TRABALHO'!HB12="",AM155,'04.04_PLANO DE TRABALHO'!HB12)</f>
        <v>0</v>
      </c>
      <c r="AN156">
        <f>IF('04.04_PLANO DE TRABALHO'!HC12="",AN155,'04.04_PLANO DE TRABALHO'!HC12)</f>
        <v>0</v>
      </c>
      <c r="AO156">
        <f>IF('04.04_PLANO DE TRABALHO'!HD12="",AO155,'04.04_PLANO DE TRABALHO'!HD12)</f>
        <v>0</v>
      </c>
      <c r="AP156">
        <f>IF('04.04_PLANO DE TRABALHO'!HE12="",AP155,'04.04_PLANO DE TRABALHO'!HE12)</f>
        <v>0</v>
      </c>
      <c r="AQ156" t="str">
        <f>IF('04.04_PLANO DE TRABALHO'!HF12="",AQ155,'04.04_PLANO DE TRABALHO'!HF12)</f>
        <v>Fonte*</v>
      </c>
      <c r="AR156">
        <f>IF('04.04_PLANO DE TRABALHO'!HG12="",AR155,'04.04_PLANO DE TRABALHO'!HG12)</f>
        <v>0</v>
      </c>
      <c r="AS156">
        <f>IF('04.04_PLANO DE TRABALHO'!HH12="",AS155,'04.04_PLANO DE TRABALHO'!HH12)</f>
        <v>0</v>
      </c>
      <c r="AT156">
        <f>IF('04.04_PLANO DE TRABALHO'!HI12="",AT155,'04.04_PLANO DE TRABALHO'!HI12)</f>
        <v>0</v>
      </c>
      <c r="AU156" t="str">
        <f>IF('04.04_PLANO DE TRABALHO'!HJ12="",AU155,'04.04_PLANO DE TRABALHO'!HJ12)</f>
        <v>Unid</v>
      </c>
      <c r="AV156">
        <f>IF('04.04_PLANO DE TRABALHO'!HK12="",AV155,'04.04_PLANO DE TRABALHO'!HK12)</f>
        <v>0</v>
      </c>
      <c r="AW156" t="str">
        <f>IF('04.04_PLANO DE TRABALHO'!HL12="",AW155,'04.04_PLANO DE TRABALHO'!HL12)</f>
        <v>Valor 
Unit</v>
      </c>
      <c r="AX156">
        <f>IF('04.04_PLANO DE TRABALHO'!HM12="",AX155,'04.04_PLANO DE TRABALHO'!HM12)</f>
        <v>0</v>
      </c>
      <c r="AY156">
        <f>IF('04.04_PLANO DE TRABALHO'!HN12="",AY155,'04.04_PLANO DE TRABALHO'!HN12)</f>
        <v>0</v>
      </c>
      <c r="AZ156" t="str">
        <f>IF('04.04_PLANO DE TRABALHO'!HO12="",AZ155,'04.04_PLANO DE TRABALHO'!HO12)</f>
        <v>Qtde</v>
      </c>
      <c r="BA156">
        <f>IF('04.04_PLANO DE TRABALHO'!HP12="",BA155,'04.04_PLANO DE TRABALHO'!HP12)</f>
        <v>0</v>
      </c>
      <c r="BB156">
        <f>IF('04.04_PLANO DE TRABALHO'!HQ12="",BB155,'04.04_PLANO DE TRABALHO'!HQ12)</f>
        <v>0</v>
      </c>
      <c r="BD156" t="str">
        <v>Esportes, corpo e movimento</v>
      </c>
      <c r="BE156" t="str">
        <v>4.1</v>
      </c>
      <c r="BF156">
        <v>0</v>
      </c>
      <c r="BG156" t="str">
        <v>Atividade</v>
      </c>
      <c r="BH156">
        <v>0</v>
      </c>
      <c r="BI156">
        <v>0</v>
      </c>
      <c r="BJ156" t="str">
        <v>Início</v>
      </c>
      <c r="BK156">
        <v>0</v>
      </c>
      <c r="BL156">
        <v>0</v>
      </c>
      <c r="BM156" t="str">
        <v>Fim</v>
      </c>
      <c r="BN156">
        <v>0</v>
      </c>
      <c r="BO156">
        <v>0</v>
      </c>
      <c r="BP156" t="str">
        <v>Total da SubAtividade:</v>
      </c>
      <c r="BQ156">
        <v>0</v>
      </c>
      <c r="BR156">
        <v>0</v>
      </c>
      <c r="BS156" t="str">
        <v>SubAtividade</v>
      </c>
      <c r="BT156">
        <v>0</v>
      </c>
      <c r="BU156">
        <v>0</v>
      </c>
      <c r="BV156">
        <v>0</v>
      </c>
      <c r="BW156">
        <v>0</v>
      </c>
      <c r="BX156">
        <v>0</v>
      </c>
      <c r="BY156" t="str">
        <v>Despesa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 t="str">
        <v>Categoria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 t="str">
        <v>Subcategoria</v>
      </c>
      <c r="CO156">
        <v>0</v>
      </c>
      <c r="CP156">
        <v>0</v>
      </c>
      <c r="CQ156">
        <v>0</v>
      </c>
      <c r="CR156">
        <v>0</v>
      </c>
      <c r="CS156" t="str">
        <v>Fonte*</v>
      </c>
      <c r="CT156">
        <v>0</v>
      </c>
      <c r="CU156">
        <v>0</v>
      </c>
      <c r="CV156">
        <v>0</v>
      </c>
      <c r="CW156" t="str">
        <v>Unid</v>
      </c>
      <c r="CX156">
        <v>0</v>
      </c>
      <c r="CY156" t="str">
        <v>Valor 
Unit</v>
      </c>
      <c r="CZ156">
        <v>0</v>
      </c>
      <c r="DA156">
        <v>0</v>
      </c>
      <c r="DB156" t="str">
        <v>Qtde</v>
      </c>
      <c r="DC156">
        <v>0</v>
      </c>
      <c r="DD156">
        <v>0</v>
      </c>
      <c r="DF156" t="str">
        <v>Esportes, corpo e movimento</v>
      </c>
      <c r="DG156" t="str">
        <v>4.2</v>
      </c>
      <c r="DH156">
        <v>0</v>
      </c>
      <c r="DI156" t="str">
        <v>Atividade</v>
      </c>
      <c r="DJ156">
        <v>0</v>
      </c>
      <c r="DK156">
        <v>0</v>
      </c>
      <c r="DL156" t="str">
        <v>Início</v>
      </c>
      <c r="DM156">
        <v>0</v>
      </c>
      <c r="DN156">
        <v>0</v>
      </c>
      <c r="DO156" t="str">
        <v>Fim</v>
      </c>
      <c r="DP156">
        <v>0</v>
      </c>
      <c r="DQ156">
        <v>0</v>
      </c>
      <c r="DR156" t="str">
        <v>4.2.2</v>
      </c>
      <c r="DS156">
        <v>0</v>
      </c>
      <c r="DT156">
        <v>0</v>
      </c>
      <c r="DU156" t="str">
        <v>SubAtividade</v>
      </c>
      <c r="DV156">
        <v>0</v>
      </c>
      <c r="DW156">
        <v>0</v>
      </c>
      <c r="DX156">
        <v>0</v>
      </c>
      <c r="DY156">
        <v>0</v>
      </c>
      <c r="DZ156">
        <v>0</v>
      </c>
      <c r="EA156" t="str">
        <v>Despesa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 t="str">
        <v>Categoria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 t="str">
        <v>Subcategoria</v>
      </c>
      <c r="EQ156">
        <v>0</v>
      </c>
      <c r="ER156">
        <v>0</v>
      </c>
      <c r="ES156">
        <v>0</v>
      </c>
      <c r="ET156">
        <v>0</v>
      </c>
      <c r="EU156" t="str">
        <v>Fonte*</v>
      </c>
      <c r="EV156">
        <v>0</v>
      </c>
      <c r="EW156">
        <v>0</v>
      </c>
      <c r="EX156">
        <v>0</v>
      </c>
      <c r="EY156" t="str">
        <v>Unid</v>
      </c>
      <c r="EZ156">
        <v>0</v>
      </c>
      <c r="FA156" t="str">
        <v>Valor 
Unit</v>
      </c>
      <c r="FB156">
        <v>0</v>
      </c>
      <c r="FC156">
        <v>0</v>
      </c>
      <c r="FD156" t="str">
        <v>Qtde</v>
      </c>
      <c r="FE156">
        <v>0</v>
      </c>
      <c r="FF156">
        <v>0</v>
      </c>
      <c r="FH156" t="str">
        <v>Cultura e Lazer</v>
      </c>
      <c r="FI156" t="str">
        <v>5.1</v>
      </c>
      <c r="FJ156">
        <v>0</v>
      </c>
      <c r="FK156" t="str">
        <v>Atividade</v>
      </c>
      <c r="FL156">
        <v>0</v>
      </c>
      <c r="FM156">
        <v>0</v>
      </c>
      <c r="FN156" t="str">
        <v>Início</v>
      </c>
      <c r="FO156">
        <v>0</v>
      </c>
      <c r="FP156">
        <v>0</v>
      </c>
      <c r="FQ156" t="str">
        <v>Fim</v>
      </c>
      <c r="FR156">
        <v>0</v>
      </c>
      <c r="FS156">
        <v>0</v>
      </c>
      <c r="FT156" t="str">
        <v>5.1.3</v>
      </c>
      <c r="FU156">
        <v>0</v>
      </c>
      <c r="FV156">
        <v>0</v>
      </c>
      <c r="FW156" t="str">
        <v>SubAtividade</v>
      </c>
      <c r="FX156">
        <v>0</v>
      </c>
      <c r="FY156">
        <v>0</v>
      </c>
      <c r="FZ156">
        <v>0</v>
      </c>
      <c r="GA156">
        <v>0</v>
      </c>
      <c r="GB156">
        <v>0</v>
      </c>
      <c r="GC156" t="str">
        <v>Despesa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 t="str">
        <v>Categoria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 t="str">
        <v>Subcategoria</v>
      </c>
      <c r="GS156">
        <v>0</v>
      </c>
      <c r="GT156">
        <v>0</v>
      </c>
      <c r="GU156">
        <v>0</v>
      </c>
      <c r="GV156">
        <v>0</v>
      </c>
      <c r="GW156" t="str">
        <v>Fonte*</v>
      </c>
      <c r="GX156">
        <v>0</v>
      </c>
      <c r="GY156">
        <v>0</v>
      </c>
      <c r="GZ156">
        <v>0</v>
      </c>
      <c r="HA156" t="str">
        <v>Unid</v>
      </c>
      <c r="HB156">
        <v>0</v>
      </c>
      <c r="HC156" t="str">
        <v>Valor 
Unit</v>
      </c>
      <c r="HD156">
        <v>0</v>
      </c>
      <c r="HE156">
        <v>0</v>
      </c>
      <c r="HF156" t="str">
        <v>Qtde</v>
      </c>
      <c r="HG156">
        <v>0</v>
      </c>
      <c r="HH156">
        <v>0</v>
      </c>
    </row>
    <row r="157" spans="1:216" x14ac:dyDescent="0.25">
      <c r="A157">
        <v>4</v>
      </c>
      <c r="B157" t="str">
        <f>'04.04_PLANO DE TRABALHO'!$GF$7</f>
        <v>Esportes, corpo e movimento</v>
      </c>
      <c r="C157" t="str">
        <f>IF('04.04_PLANO DE TRABALHO'!FR13="",C156,'04.04_PLANO DE TRABALHO'!FR13)</f>
        <v>4.1</v>
      </c>
      <c r="D157">
        <f>IF('04.04_PLANO DE TRABALHO'!FS13="",D156,'04.04_PLANO DE TRABALHO'!FS13)</f>
        <v>0</v>
      </c>
      <c r="E157" t="str">
        <f>IF(OR('04.04_PLANO DE TRABALHO'!FT13="",'04.04_PLANO DE TRABALHO'!FT13="Realizado",'04.04_PLANO DE TRABALHO'!FT13="Planejado"),E156,'04.04_PLANO DE TRABALHO'!FT13)</f>
        <v>Atividade</v>
      </c>
      <c r="F157">
        <f>IF('04.04_PLANO DE TRABALHO'!FU13="",F156,'04.04_PLANO DE TRABALHO'!FU13)</f>
        <v>0</v>
      </c>
      <c r="G157">
        <f>IF('04.04_PLANO DE TRABALHO'!FV13="",G156,'04.04_PLANO DE TRABALHO'!FV13)</f>
        <v>0</v>
      </c>
      <c r="H157" t="str">
        <f>IF('04.04_PLANO DE TRABALHO'!FW13="",H156,'04.04_PLANO DE TRABALHO'!FW13)</f>
        <v>Início</v>
      </c>
      <c r="I157">
        <f>IF('04.04_PLANO DE TRABALHO'!FX13="",I156,'04.04_PLANO DE TRABALHO'!FX13)</f>
        <v>0</v>
      </c>
      <c r="J157">
        <f>IF('04.04_PLANO DE TRABALHO'!FY13="",J156,'04.04_PLANO DE TRABALHO'!FY13)</f>
        <v>0</v>
      </c>
      <c r="K157" t="str">
        <f>IF('04.04_PLANO DE TRABALHO'!FZ13="",K156,'04.04_PLANO DE TRABALHO'!FZ13)</f>
        <v>Fim</v>
      </c>
      <c r="L157">
        <f>IF('04.04_PLANO DE TRABALHO'!GA13="",L156,'04.04_PLANO DE TRABALHO'!GA13)</f>
        <v>0</v>
      </c>
      <c r="M157">
        <f>IF('04.04_PLANO DE TRABALHO'!GB13="",M156,'04.04_PLANO DE TRABALHO'!GB13)</f>
        <v>0</v>
      </c>
      <c r="N157" t="str">
        <f>IF('04.04_PLANO DE TRABALHO'!GC13="",N156,'04.04_PLANO DE TRABALHO'!GC13)</f>
        <v>4.1.1</v>
      </c>
      <c r="O157">
        <f>IF('04.04_PLANO DE TRABALHO'!GD13="",O156,'04.04_PLANO DE TRABALHO'!GD13)</f>
        <v>0</v>
      </c>
      <c r="P157">
        <f>IF('04.04_PLANO DE TRABALHO'!GE13="",P156,'04.04_PLANO DE TRABALHO'!GE13)</f>
        <v>0</v>
      </c>
      <c r="Q157" t="str">
        <f>IF('04.04_PLANO DE TRABALHO'!GF13="",Q156,'04.04_PLANO DE TRABALHO'!GF13)</f>
        <v>SubAtividade</v>
      </c>
      <c r="R157">
        <f>IF('04.04_PLANO DE TRABALHO'!GG13="",R156,'04.04_PLANO DE TRABALHO'!GG13)</f>
        <v>0</v>
      </c>
      <c r="S157">
        <f>IF('04.04_PLANO DE TRABALHO'!GH13="",S156,'04.04_PLANO DE TRABALHO'!GH13)</f>
        <v>0</v>
      </c>
      <c r="T157">
        <f>IF('04.04_PLANO DE TRABALHO'!GI13="",T156,'04.04_PLANO DE TRABALHO'!GI13)</f>
        <v>0</v>
      </c>
      <c r="U157">
        <f>IF('04.04_PLANO DE TRABALHO'!GJ13="",U156,'04.04_PLANO DE TRABALHO'!GJ13)</f>
        <v>0</v>
      </c>
      <c r="V157">
        <f>IF('04.04_PLANO DE TRABALHO'!GK13="",V156,'04.04_PLANO DE TRABALHO'!GK13)</f>
        <v>0</v>
      </c>
      <c r="W157" t="str">
        <f>IF('04.04_PLANO DE TRABALHO'!GL13="",W156,'04.04_PLANO DE TRABALHO'!GL13)</f>
        <v>Despesa</v>
      </c>
      <c r="X157">
        <f>IF('04.04_PLANO DE TRABALHO'!GM13="",X156,'04.04_PLANO DE TRABALHO'!GM13)</f>
        <v>0</v>
      </c>
      <c r="Y157">
        <f>IF('04.04_PLANO DE TRABALHO'!GN13="",Y156,'04.04_PLANO DE TRABALHO'!GN13)</f>
        <v>0</v>
      </c>
      <c r="Z157">
        <f>IF('04.04_PLANO DE TRABALHO'!GO13="",Z156,'04.04_PLANO DE TRABALHO'!GO13)</f>
        <v>0</v>
      </c>
      <c r="AA157">
        <f>IF('04.04_PLANO DE TRABALHO'!GP13="",AA156,'04.04_PLANO DE TRABALHO'!GP13)</f>
        <v>0</v>
      </c>
      <c r="AB157">
        <f>IF('04.04_PLANO DE TRABALHO'!GQ13="",AB156,'04.04_PLANO DE TRABALHO'!GQ13)</f>
        <v>0</v>
      </c>
      <c r="AC157">
        <f>IF('04.04_PLANO DE TRABALHO'!GR13="",AC156,'04.04_PLANO DE TRABALHO'!GR13)</f>
        <v>0</v>
      </c>
      <c r="AD157" t="str">
        <f>IF('04.04_PLANO DE TRABALHO'!GS13="",AD156,'04.04_PLANO DE TRABALHO'!GS13)</f>
        <v>Categoria</v>
      </c>
      <c r="AE157">
        <f>IF('04.04_PLANO DE TRABALHO'!GT13="",AE156,'04.04_PLANO DE TRABALHO'!GT13)</f>
        <v>0</v>
      </c>
      <c r="AF157">
        <f>IF('04.04_PLANO DE TRABALHO'!GU13="",AF156,'04.04_PLANO DE TRABALHO'!GU13)</f>
        <v>0</v>
      </c>
      <c r="AG157">
        <f>IF('04.04_PLANO DE TRABALHO'!GV13="",AG156,'04.04_PLANO DE TRABALHO'!GV13)</f>
        <v>0</v>
      </c>
      <c r="AH157">
        <f>IF('04.04_PLANO DE TRABALHO'!GW13="",AH156,'04.04_PLANO DE TRABALHO'!GW13)</f>
        <v>0</v>
      </c>
      <c r="AI157">
        <f>IF('04.04_PLANO DE TRABALHO'!GX13="",AI156,'04.04_PLANO DE TRABALHO'!GX13)</f>
        <v>0</v>
      </c>
      <c r="AJ157">
        <f>IF('04.04_PLANO DE TRABALHO'!GY13="",AJ156,'04.04_PLANO DE TRABALHO'!GY13)</f>
        <v>0</v>
      </c>
      <c r="AK157">
        <f>IF('04.04_PLANO DE TRABALHO'!GZ13="",AK156,'04.04_PLANO DE TRABALHO'!GZ13)</f>
        <v>0</v>
      </c>
      <c r="AL157" t="str">
        <f>IF('04.04_PLANO DE TRABALHO'!HA13="",AL156,'04.04_PLANO DE TRABALHO'!HA13)</f>
        <v>Subcategoria</v>
      </c>
      <c r="AM157">
        <f>IF('04.04_PLANO DE TRABALHO'!HB13="",AM156,'04.04_PLANO DE TRABALHO'!HB13)</f>
        <v>0</v>
      </c>
      <c r="AN157">
        <f>IF('04.04_PLANO DE TRABALHO'!HC13="",AN156,'04.04_PLANO DE TRABALHO'!HC13)</f>
        <v>0</v>
      </c>
      <c r="AO157">
        <f>IF('04.04_PLANO DE TRABALHO'!HD13="",AO156,'04.04_PLANO DE TRABALHO'!HD13)</f>
        <v>0</v>
      </c>
      <c r="AP157">
        <f>IF('04.04_PLANO DE TRABALHO'!HE13="",AP156,'04.04_PLANO DE TRABALHO'!HE13)</f>
        <v>0</v>
      </c>
      <c r="AQ157" t="str">
        <f>IF('04.04_PLANO DE TRABALHO'!HF13="",AQ156,'04.04_PLANO DE TRABALHO'!HF13)</f>
        <v>Fonte*</v>
      </c>
      <c r="AR157">
        <f>IF('04.04_PLANO DE TRABALHO'!HG13="",AR156,'04.04_PLANO DE TRABALHO'!HG13)</f>
        <v>0</v>
      </c>
      <c r="AS157">
        <f>IF('04.04_PLANO DE TRABALHO'!HH13="",AS156,'04.04_PLANO DE TRABALHO'!HH13)</f>
        <v>0</v>
      </c>
      <c r="AT157">
        <f>IF('04.04_PLANO DE TRABALHO'!HI13="",AT156,'04.04_PLANO DE TRABALHO'!HI13)</f>
        <v>0</v>
      </c>
      <c r="AU157" t="str">
        <f>IF('04.04_PLANO DE TRABALHO'!HJ13="",AU156,'04.04_PLANO DE TRABALHO'!HJ13)</f>
        <v>Unid</v>
      </c>
      <c r="AV157">
        <f>IF('04.04_PLANO DE TRABALHO'!HK13="",AV156,'04.04_PLANO DE TRABALHO'!HK13)</f>
        <v>0</v>
      </c>
      <c r="AW157" t="str">
        <f>IF('04.04_PLANO DE TRABALHO'!HL13="",AW156,'04.04_PLANO DE TRABALHO'!HL13)</f>
        <v>Valor 
Unit</v>
      </c>
      <c r="AX157">
        <f>IF('04.04_PLANO DE TRABALHO'!HM13="",AX156,'04.04_PLANO DE TRABALHO'!HM13)</f>
        <v>0</v>
      </c>
      <c r="AY157">
        <f>IF('04.04_PLANO DE TRABALHO'!HN13="",AY156,'04.04_PLANO DE TRABALHO'!HN13)</f>
        <v>0</v>
      </c>
      <c r="AZ157" t="str">
        <f>IF('04.04_PLANO DE TRABALHO'!HO13="",AZ156,'04.04_PLANO DE TRABALHO'!HO13)</f>
        <v>Qtde</v>
      </c>
      <c r="BA157">
        <f>IF('04.04_PLANO DE TRABALHO'!HP13="",BA156,'04.04_PLANO DE TRABALHO'!HP13)</f>
        <v>0</v>
      </c>
      <c r="BB157">
        <f>IF('04.04_PLANO DE TRABALHO'!HQ13="",BB156,'04.04_PLANO DE TRABALHO'!HQ13)</f>
        <v>0</v>
      </c>
      <c r="BD157" t="str">
        <v>Esportes, corpo e movimento</v>
      </c>
      <c r="BE157" t="str">
        <v>Cod</v>
      </c>
      <c r="BF157">
        <v>0</v>
      </c>
      <c r="BG157" t="str">
        <v>Atividade</v>
      </c>
      <c r="BH157">
        <v>0</v>
      </c>
      <c r="BI157">
        <v>0</v>
      </c>
      <c r="BJ157" t="str">
        <v>Início</v>
      </c>
      <c r="BK157">
        <v>0</v>
      </c>
      <c r="BL157">
        <v>0</v>
      </c>
      <c r="BM157" t="str">
        <v>Fim</v>
      </c>
      <c r="BN157">
        <v>0</v>
      </c>
      <c r="BO157">
        <v>0</v>
      </c>
      <c r="BP157" t="str">
        <v>Cod</v>
      </c>
      <c r="BQ157">
        <v>0</v>
      </c>
      <c r="BR157">
        <v>0</v>
      </c>
      <c r="BS157" t="str">
        <v>SubAtividade</v>
      </c>
      <c r="BT157">
        <v>0</v>
      </c>
      <c r="BU157">
        <v>0</v>
      </c>
      <c r="BV157">
        <v>0</v>
      </c>
      <c r="BW157">
        <v>0</v>
      </c>
      <c r="BX157">
        <v>0</v>
      </c>
      <c r="BY157" t="str">
        <v>Despesa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 t="str">
        <v>Categoria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 t="str">
        <v>Subcategoria</v>
      </c>
      <c r="CO157">
        <v>0</v>
      </c>
      <c r="CP157">
        <v>0</v>
      </c>
      <c r="CQ157">
        <v>0</v>
      </c>
      <c r="CR157">
        <v>0</v>
      </c>
      <c r="CS157" t="str">
        <v>Fonte*</v>
      </c>
      <c r="CT157">
        <v>0</v>
      </c>
      <c r="CU157">
        <v>0</v>
      </c>
      <c r="CV157">
        <v>0</v>
      </c>
      <c r="CW157" t="str">
        <v>Unid</v>
      </c>
      <c r="CX157">
        <v>0</v>
      </c>
      <c r="CY157" t="str">
        <v>Valor 
Unit</v>
      </c>
      <c r="CZ157">
        <v>0</v>
      </c>
      <c r="DA157">
        <v>0</v>
      </c>
      <c r="DB157" t="str">
        <v>Qtde</v>
      </c>
      <c r="DC157">
        <v>0</v>
      </c>
      <c r="DD157" t="str">
        <v>Valor Total</v>
      </c>
      <c r="DF157" t="str">
        <v>Esportes, corpo e movimento</v>
      </c>
      <c r="DG157" t="str">
        <v>4.2</v>
      </c>
      <c r="DH157">
        <v>0</v>
      </c>
      <c r="DI157" t="str">
        <v>Atividade</v>
      </c>
      <c r="DJ157">
        <v>0</v>
      </c>
      <c r="DK157">
        <v>0</v>
      </c>
      <c r="DL157" t="str">
        <v>Início</v>
      </c>
      <c r="DM157">
        <v>0</v>
      </c>
      <c r="DN157">
        <v>0</v>
      </c>
      <c r="DO157" t="str">
        <v>Fim</v>
      </c>
      <c r="DP157">
        <v>0</v>
      </c>
      <c r="DQ157">
        <v>0</v>
      </c>
      <c r="DR157" t="str">
        <v>4.2.2</v>
      </c>
      <c r="DS157">
        <v>0</v>
      </c>
      <c r="DT157">
        <v>0</v>
      </c>
      <c r="DU157" t="str">
        <v>SubAtividade</v>
      </c>
      <c r="DV157">
        <v>0</v>
      </c>
      <c r="DW157">
        <v>0</v>
      </c>
      <c r="DX157">
        <v>0</v>
      </c>
      <c r="DY157">
        <v>0</v>
      </c>
      <c r="DZ157">
        <v>0</v>
      </c>
      <c r="EA157" t="str">
        <v>Despesa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 t="str">
        <v>Categoria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 t="str">
        <v>Subcategoria</v>
      </c>
      <c r="EQ157">
        <v>0</v>
      </c>
      <c r="ER157">
        <v>0</v>
      </c>
      <c r="ES157">
        <v>0</v>
      </c>
      <c r="ET157">
        <v>0</v>
      </c>
      <c r="EU157" t="str">
        <v>Fonte*</v>
      </c>
      <c r="EV157">
        <v>0</v>
      </c>
      <c r="EW157">
        <v>0</v>
      </c>
      <c r="EX157">
        <v>0</v>
      </c>
      <c r="EY157" t="str">
        <v>Unid</v>
      </c>
      <c r="EZ157">
        <v>0</v>
      </c>
      <c r="FA157" t="str">
        <v>Valor 
Unit</v>
      </c>
      <c r="FB157">
        <v>0</v>
      </c>
      <c r="FC157">
        <v>0</v>
      </c>
      <c r="FD157" t="str">
        <v>Qtde</v>
      </c>
      <c r="FE157">
        <v>0</v>
      </c>
      <c r="FF157">
        <v>0</v>
      </c>
      <c r="FH157" t="str">
        <v>Cultura e Lazer</v>
      </c>
      <c r="FI157" t="str">
        <v>5.1</v>
      </c>
      <c r="FJ157">
        <v>0</v>
      </c>
      <c r="FK157" t="str">
        <v>Atividade</v>
      </c>
      <c r="FL157">
        <v>0</v>
      </c>
      <c r="FM157">
        <v>0</v>
      </c>
      <c r="FN157" t="str">
        <v>Início</v>
      </c>
      <c r="FO157">
        <v>0</v>
      </c>
      <c r="FP157">
        <v>0</v>
      </c>
      <c r="FQ157" t="str">
        <v>Fim</v>
      </c>
      <c r="FR157">
        <v>0</v>
      </c>
      <c r="FS157">
        <v>0</v>
      </c>
      <c r="FT157" t="str">
        <v>5.1.3</v>
      </c>
      <c r="FU157">
        <v>0</v>
      </c>
      <c r="FV157">
        <v>0</v>
      </c>
      <c r="FW157" t="str">
        <v>SubAtividade</v>
      </c>
      <c r="FX157">
        <v>0</v>
      </c>
      <c r="FY157">
        <v>0</v>
      </c>
      <c r="FZ157">
        <v>0</v>
      </c>
      <c r="GA157">
        <v>0</v>
      </c>
      <c r="GB157">
        <v>0</v>
      </c>
      <c r="GC157" t="str">
        <v>Despesa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 t="str">
        <v>Categoria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 t="str">
        <v>Subcategoria</v>
      </c>
      <c r="GS157">
        <v>0</v>
      </c>
      <c r="GT157">
        <v>0</v>
      </c>
      <c r="GU157">
        <v>0</v>
      </c>
      <c r="GV157">
        <v>0</v>
      </c>
      <c r="GW157" t="str">
        <v>Fonte*</v>
      </c>
      <c r="GX157">
        <v>0</v>
      </c>
      <c r="GY157">
        <v>0</v>
      </c>
      <c r="GZ157">
        <v>0</v>
      </c>
      <c r="HA157" t="str">
        <v>Unid</v>
      </c>
      <c r="HB157">
        <v>0</v>
      </c>
      <c r="HC157" t="str">
        <v>Valor 
Unit</v>
      </c>
      <c r="HD157">
        <v>0</v>
      </c>
      <c r="HE157">
        <v>0</v>
      </c>
      <c r="HF157" t="str">
        <v>Qtde</v>
      </c>
      <c r="HG157">
        <v>0</v>
      </c>
      <c r="HH157">
        <v>0</v>
      </c>
    </row>
    <row r="158" spans="1:216" x14ac:dyDescent="0.25">
      <c r="A158">
        <v>5</v>
      </c>
      <c r="B158" t="str">
        <f>'04.04_PLANO DE TRABALHO'!$GF$7</f>
        <v>Esportes, corpo e movimento</v>
      </c>
      <c r="C158" t="str">
        <f>IF('04.04_PLANO DE TRABALHO'!FR14="",C157,'04.04_PLANO DE TRABALHO'!FR14)</f>
        <v>4.1</v>
      </c>
      <c r="D158">
        <f>IF('04.04_PLANO DE TRABALHO'!FS14="",D157,'04.04_PLANO DE TRABALHO'!FS14)</f>
        <v>0</v>
      </c>
      <c r="E158" t="str">
        <f>IF(OR('04.04_PLANO DE TRABALHO'!FT14="",'04.04_PLANO DE TRABALHO'!FT14="Realizado",'04.04_PLANO DE TRABALHO'!FT14="Planejado"),E157,'04.04_PLANO DE TRABALHO'!FT14)</f>
        <v>Atividade</v>
      </c>
      <c r="F158">
        <f>IF('04.04_PLANO DE TRABALHO'!FU14="",F157,'04.04_PLANO DE TRABALHO'!FU14)</f>
        <v>0</v>
      </c>
      <c r="G158">
        <f>IF('04.04_PLANO DE TRABALHO'!FV14="",G157,'04.04_PLANO DE TRABALHO'!FV14)</f>
        <v>0</v>
      </c>
      <c r="H158" t="str">
        <f>IF('04.04_PLANO DE TRABALHO'!FW14="",H157,'04.04_PLANO DE TRABALHO'!FW14)</f>
        <v>Início</v>
      </c>
      <c r="I158">
        <f>IF('04.04_PLANO DE TRABALHO'!FX14="",I157,'04.04_PLANO DE TRABALHO'!FX14)</f>
        <v>0</v>
      </c>
      <c r="J158">
        <f>IF('04.04_PLANO DE TRABALHO'!FY14="",J157,'04.04_PLANO DE TRABALHO'!FY14)</f>
        <v>0</v>
      </c>
      <c r="K158" t="str">
        <f>IF('04.04_PLANO DE TRABALHO'!FZ14="",K157,'04.04_PLANO DE TRABALHO'!FZ14)</f>
        <v>Fim</v>
      </c>
      <c r="L158">
        <f>IF('04.04_PLANO DE TRABALHO'!GA14="",L157,'04.04_PLANO DE TRABALHO'!GA14)</f>
        <v>0</v>
      </c>
      <c r="M158">
        <f>IF('04.04_PLANO DE TRABALHO'!GB14="",M157,'04.04_PLANO DE TRABALHO'!GB14)</f>
        <v>0</v>
      </c>
      <c r="N158" t="str">
        <f>IF('04.04_PLANO DE TRABALHO'!GC14="",N157,'04.04_PLANO DE TRABALHO'!GC14)</f>
        <v>Total da SubAtividade:</v>
      </c>
      <c r="O158">
        <f>IF('04.04_PLANO DE TRABALHO'!GD14="",O157,'04.04_PLANO DE TRABALHO'!GD14)</f>
        <v>0</v>
      </c>
      <c r="P158">
        <f>IF('04.04_PLANO DE TRABALHO'!GE14="",P157,'04.04_PLANO DE TRABALHO'!GE14)</f>
        <v>0</v>
      </c>
      <c r="Q158" t="str">
        <f>IF('04.04_PLANO DE TRABALHO'!GF14="",Q157,'04.04_PLANO DE TRABALHO'!GF14)</f>
        <v>SubAtividade</v>
      </c>
      <c r="R158">
        <f>IF('04.04_PLANO DE TRABALHO'!GG14="",R157,'04.04_PLANO DE TRABALHO'!GG14)</f>
        <v>0</v>
      </c>
      <c r="S158">
        <f>IF('04.04_PLANO DE TRABALHO'!GH14="",S157,'04.04_PLANO DE TRABALHO'!GH14)</f>
        <v>0</v>
      </c>
      <c r="T158">
        <f>IF('04.04_PLANO DE TRABALHO'!GI14="",T157,'04.04_PLANO DE TRABALHO'!GI14)</f>
        <v>0</v>
      </c>
      <c r="U158">
        <f>IF('04.04_PLANO DE TRABALHO'!GJ14="",U157,'04.04_PLANO DE TRABALHO'!GJ14)</f>
        <v>0</v>
      </c>
      <c r="V158">
        <f>IF('04.04_PLANO DE TRABALHO'!GK14="",V157,'04.04_PLANO DE TRABALHO'!GK14)</f>
        <v>0</v>
      </c>
      <c r="W158" t="str">
        <f>IF('04.04_PLANO DE TRABALHO'!GL14="",W157,'04.04_PLANO DE TRABALHO'!GL14)</f>
        <v>Despesa</v>
      </c>
      <c r="X158">
        <f>IF('04.04_PLANO DE TRABALHO'!GM14="",X157,'04.04_PLANO DE TRABALHO'!GM14)</f>
        <v>0</v>
      </c>
      <c r="Y158">
        <f>IF('04.04_PLANO DE TRABALHO'!GN14="",Y157,'04.04_PLANO DE TRABALHO'!GN14)</f>
        <v>0</v>
      </c>
      <c r="Z158">
        <f>IF('04.04_PLANO DE TRABALHO'!GO14="",Z157,'04.04_PLANO DE TRABALHO'!GO14)</f>
        <v>0</v>
      </c>
      <c r="AA158">
        <f>IF('04.04_PLANO DE TRABALHO'!GP14="",AA157,'04.04_PLANO DE TRABALHO'!GP14)</f>
        <v>0</v>
      </c>
      <c r="AB158">
        <f>IF('04.04_PLANO DE TRABALHO'!GQ14="",AB157,'04.04_PLANO DE TRABALHO'!GQ14)</f>
        <v>0</v>
      </c>
      <c r="AC158">
        <f>IF('04.04_PLANO DE TRABALHO'!GR14="",AC157,'04.04_PLANO DE TRABALHO'!GR14)</f>
        <v>0</v>
      </c>
      <c r="AD158" t="str">
        <f>IF('04.04_PLANO DE TRABALHO'!GS14="",AD157,'04.04_PLANO DE TRABALHO'!GS14)</f>
        <v>Categoria</v>
      </c>
      <c r="AE158">
        <f>IF('04.04_PLANO DE TRABALHO'!GT14="",AE157,'04.04_PLANO DE TRABALHO'!GT14)</f>
        <v>0</v>
      </c>
      <c r="AF158">
        <f>IF('04.04_PLANO DE TRABALHO'!GU14="",AF157,'04.04_PLANO DE TRABALHO'!GU14)</f>
        <v>0</v>
      </c>
      <c r="AG158">
        <f>IF('04.04_PLANO DE TRABALHO'!GV14="",AG157,'04.04_PLANO DE TRABALHO'!GV14)</f>
        <v>0</v>
      </c>
      <c r="AH158">
        <f>IF('04.04_PLANO DE TRABALHO'!GW14="",AH157,'04.04_PLANO DE TRABALHO'!GW14)</f>
        <v>0</v>
      </c>
      <c r="AI158">
        <f>IF('04.04_PLANO DE TRABALHO'!GX14="",AI157,'04.04_PLANO DE TRABALHO'!GX14)</f>
        <v>0</v>
      </c>
      <c r="AJ158">
        <f>IF('04.04_PLANO DE TRABALHO'!GY14="",AJ157,'04.04_PLANO DE TRABALHO'!GY14)</f>
        <v>0</v>
      </c>
      <c r="AK158">
        <f>IF('04.04_PLANO DE TRABALHO'!GZ14="",AK157,'04.04_PLANO DE TRABALHO'!GZ14)</f>
        <v>0</v>
      </c>
      <c r="AL158" t="str">
        <f>IF('04.04_PLANO DE TRABALHO'!HA14="",AL157,'04.04_PLANO DE TRABALHO'!HA14)</f>
        <v>Subcategoria</v>
      </c>
      <c r="AM158">
        <f>IF('04.04_PLANO DE TRABALHO'!HB14="",AM157,'04.04_PLANO DE TRABALHO'!HB14)</f>
        <v>0</v>
      </c>
      <c r="AN158">
        <f>IF('04.04_PLANO DE TRABALHO'!HC14="",AN157,'04.04_PLANO DE TRABALHO'!HC14)</f>
        <v>0</v>
      </c>
      <c r="AO158">
        <f>IF('04.04_PLANO DE TRABALHO'!HD14="",AO157,'04.04_PLANO DE TRABALHO'!HD14)</f>
        <v>0</v>
      </c>
      <c r="AP158">
        <f>IF('04.04_PLANO DE TRABALHO'!HE14="",AP157,'04.04_PLANO DE TRABALHO'!HE14)</f>
        <v>0</v>
      </c>
      <c r="AQ158" t="str">
        <f>IF('04.04_PLANO DE TRABALHO'!HF14="",AQ157,'04.04_PLANO DE TRABALHO'!HF14)</f>
        <v>Fonte*</v>
      </c>
      <c r="AR158">
        <f>IF('04.04_PLANO DE TRABALHO'!HG14="",AR157,'04.04_PLANO DE TRABALHO'!HG14)</f>
        <v>0</v>
      </c>
      <c r="AS158">
        <f>IF('04.04_PLANO DE TRABALHO'!HH14="",AS157,'04.04_PLANO DE TRABALHO'!HH14)</f>
        <v>0</v>
      </c>
      <c r="AT158">
        <f>IF('04.04_PLANO DE TRABALHO'!HI14="",AT157,'04.04_PLANO DE TRABALHO'!HI14)</f>
        <v>0</v>
      </c>
      <c r="AU158" t="str">
        <f>IF('04.04_PLANO DE TRABALHO'!HJ14="",AU157,'04.04_PLANO DE TRABALHO'!HJ14)</f>
        <v>Unid</v>
      </c>
      <c r="AV158">
        <f>IF('04.04_PLANO DE TRABALHO'!HK14="",AV157,'04.04_PLANO DE TRABALHO'!HK14)</f>
        <v>0</v>
      </c>
      <c r="AW158" t="str">
        <f>IF('04.04_PLANO DE TRABALHO'!HL14="",AW157,'04.04_PLANO DE TRABALHO'!HL14)</f>
        <v>Valor 
Unit</v>
      </c>
      <c r="AX158">
        <f>IF('04.04_PLANO DE TRABALHO'!HM14="",AX157,'04.04_PLANO DE TRABALHO'!HM14)</f>
        <v>0</v>
      </c>
      <c r="AY158">
        <f>IF('04.04_PLANO DE TRABALHO'!HN14="",AY157,'04.04_PLANO DE TRABALHO'!HN14)</f>
        <v>0</v>
      </c>
      <c r="AZ158" t="str">
        <f>IF('04.04_PLANO DE TRABALHO'!HO14="",AZ157,'04.04_PLANO DE TRABALHO'!HO14)</f>
        <v>Qtde</v>
      </c>
      <c r="BA158">
        <f>IF('04.04_PLANO DE TRABALHO'!HP14="",BA157,'04.04_PLANO DE TRABALHO'!HP14)</f>
        <v>0</v>
      </c>
      <c r="BB158">
        <f>IF('04.04_PLANO DE TRABALHO'!HQ14="",BB157,'04.04_PLANO DE TRABALHO'!HQ14)</f>
        <v>0</v>
      </c>
      <c r="BD158" t="str">
        <v>Esportes, corpo e movimento</v>
      </c>
      <c r="BE158" t="str">
        <v>4.2</v>
      </c>
      <c r="BF158">
        <v>0</v>
      </c>
      <c r="BG158" t="str">
        <v>Atividade</v>
      </c>
      <c r="BH158">
        <v>0</v>
      </c>
      <c r="BI158">
        <v>0</v>
      </c>
      <c r="BJ158" t="str">
        <v>Início</v>
      </c>
      <c r="BK158">
        <v>0</v>
      </c>
      <c r="BL158">
        <v>0</v>
      </c>
      <c r="BM158" t="str">
        <v>Fim</v>
      </c>
      <c r="BN158">
        <v>0</v>
      </c>
      <c r="BO158">
        <v>0</v>
      </c>
      <c r="BP158" t="str">
        <v>4.2.1</v>
      </c>
      <c r="BQ158">
        <v>0</v>
      </c>
      <c r="BR158">
        <v>0</v>
      </c>
      <c r="BS158" t="str">
        <v>SubAtividade</v>
      </c>
      <c r="BT158">
        <v>0</v>
      </c>
      <c r="BU158">
        <v>0</v>
      </c>
      <c r="BV158">
        <v>0</v>
      </c>
      <c r="BW158">
        <v>0</v>
      </c>
      <c r="BX158">
        <v>0</v>
      </c>
      <c r="BY158" t="str">
        <v>Despesa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 t="str">
        <v>Categoria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 t="str">
        <v>Subcategoria</v>
      </c>
      <c r="CO158">
        <v>0</v>
      </c>
      <c r="CP158">
        <v>0</v>
      </c>
      <c r="CQ158">
        <v>0</v>
      </c>
      <c r="CR158">
        <v>0</v>
      </c>
      <c r="CS158" t="str">
        <v>Fonte*</v>
      </c>
      <c r="CT158">
        <v>0</v>
      </c>
      <c r="CU158">
        <v>0</v>
      </c>
      <c r="CV158">
        <v>0</v>
      </c>
      <c r="CW158" t="str">
        <v>Unid</v>
      </c>
      <c r="CX158">
        <v>0</v>
      </c>
      <c r="CY158" t="str">
        <v>Valor 
Unit</v>
      </c>
      <c r="CZ158">
        <v>0</v>
      </c>
      <c r="DA158">
        <v>0</v>
      </c>
      <c r="DB158" t="str">
        <v>Qtde</v>
      </c>
      <c r="DC158">
        <v>0</v>
      </c>
      <c r="DD158">
        <v>0</v>
      </c>
      <c r="DF158" t="str">
        <v>Esportes, corpo e movimento</v>
      </c>
      <c r="DG158" t="str">
        <v>4.2</v>
      </c>
      <c r="DH158">
        <v>0</v>
      </c>
      <c r="DI158" t="str">
        <v>Atividade</v>
      </c>
      <c r="DJ158">
        <v>0</v>
      </c>
      <c r="DK158">
        <v>0</v>
      </c>
      <c r="DL158" t="str">
        <v>Início</v>
      </c>
      <c r="DM158">
        <v>0</v>
      </c>
      <c r="DN158">
        <v>0</v>
      </c>
      <c r="DO158" t="str">
        <v>Fim</v>
      </c>
      <c r="DP158">
        <v>0</v>
      </c>
      <c r="DQ158">
        <v>0</v>
      </c>
      <c r="DR158" t="str">
        <v>4.2.2</v>
      </c>
      <c r="DS158">
        <v>0</v>
      </c>
      <c r="DT158">
        <v>0</v>
      </c>
      <c r="DU158" t="str">
        <v>SubAtividade</v>
      </c>
      <c r="DV158">
        <v>0</v>
      </c>
      <c r="DW158">
        <v>0</v>
      </c>
      <c r="DX158">
        <v>0</v>
      </c>
      <c r="DY158">
        <v>0</v>
      </c>
      <c r="DZ158">
        <v>0</v>
      </c>
      <c r="EA158" t="str">
        <v>Despesa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 t="str">
        <v>Categoria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 t="str">
        <v>Subcategoria</v>
      </c>
      <c r="EQ158">
        <v>0</v>
      </c>
      <c r="ER158">
        <v>0</v>
      </c>
      <c r="ES158">
        <v>0</v>
      </c>
      <c r="ET158">
        <v>0</v>
      </c>
      <c r="EU158" t="str">
        <v>Fonte*</v>
      </c>
      <c r="EV158">
        <v>0</v>
      </c>
      <c r="EW158">
        <v>0</v>
      </c>
      <c r="EX158">
        <v>0</v>
      </c>
      <c r="EY158" t="str">
        <v>Unid</v>
      </c>
      <c r="EZ158">
        <v>0</v>
      </c>
      <c r="FA158" t="str">
        <v>Valor 
Unit</v>
      </c>
      <c r="FB158">
        <v>0</v>
      </c>
      <c r="FC158">
        <v>0</v>
      </c>
      <c r="FD158" t="str">
        <v>Qtde</v>
      </c>
      <c r="FE158">
        <v>0</v>
      </c>
      <c r="FF158">
        <v>0</v>
      </c>
      <c r="FH158" t="str">
        <v>Cultura e Lazer</v>
      </c>
      <c r="FI158" t="str">
        <v>5.1</v>
      </c>
      <c r="FJ158">
        <v>0</v>
      </c>
      <c r="FK158" t="str">
        <v>Atividade</v>
      </c>
      <c r="FL158">
        <v>0</v>
      </c>
      <c r="FM158">
        <v>0</v>
      </c>
      <c r="FN158" t="str">
        <v>Início</v>
      </c>
      <c r="FO158">
        <v>0</v>
      </c>
      <c r="FP158">
        <v>0</v>
      </c>
      <c r="FQ158" t="str">
        <v>Fim</v>
      </c>
      <c r="FR158">
        <v>0</v>
      </c>
      <c r="FS158">
        <v>0</v>
      </c>
      <c r="FT158" t="str">
        <v>5.1.3</v>
      </c>
      <c r="FU158">
        <v>0</v>
      </c>
      <c r="FV158">
        <v>0</v>
      </c>
      <c r="FW158" t="str">
        <v>SubAtividade</v>
      </c>
      <c r="FX158">
        <v>0</v>
      </c>
      <c r="FY158">
        <v>0</v>
      </c>
      <c r="FZ158">
        <v>0</v>
      </c>
      <c r="GA158">
        <v>0</v>
      </c>
      <c r="GB158">
        <v>0</v>
      </c>
      <c r="GC158" t="str">
        <v>Despesa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 t="str">
        <v>Categoria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 t="str">
        <v>Subcategoria</v>
      </c>
      <c r="GS158">
        <v>0</v>
      </c>
      <c r="GT158">
        <v>0</v>
      </c>
      <c r="GU158">
        <v>0</v>
      </c>
      <c r="GV158">
        <v>0</v>
      </c>
      <c r="GW158" t="str">
        <v>Fonte*</v>
      </c>
      <c r="GX158">
        <v>0</v>
      </c>
      <c r="GY158">
        <v>0</v>
      </c>
      <c r="GZ158">
        <v>0</v>
      </c>
      <c r="HA158" t="str">
        <v>Unid</v>
      </c>
      <c r="HB158">
        <v>0</v>
      </c>
      <c r="HC158" t="str">
        <v>Valor 
Unit</v>
      </c>
      <c r="HD158">
        <v>0</v>
      </c>
      <c r="HE158">
        <v>0</v>
      </c>
      <c r="HF158" t="str">
        <v>Qtde</v>
      </c>
      <c r="HG158">
        <v>0</v>
      </c>
      <c r="HH158">
        <v>0</v>
      </c>
    </row>
    <row r="159" spans="1:216" x14ac:dyDescent="0.25">
      <c r="A159">
        <v>6</v>
      </c>
      <c r="B159" t="str">
        <f>'04.04_PLANO DE TRABALHO'!$GF$7</f>
        <v>Esportes, corpo e movimento</v>
      </c>
      <c r="C159" t="str">
        <f>IF('04.04_PLANO DE TRABALHO'!FR15="",C158,'04.04_PLANO DE TRABALHO'!FR15)</f>
        <v>4.1</v>
      </c>
      <c r="D159">
        <f>IF('04.04_PLANO DE TRABALHO'!FS15="",D158,'04.04_PLANO DE TRABALHO'!FS15)</f>
        <v>0</v>
      </c>
      <c r="E159" t="str">
        <f>IF(OR('04.04_PLANO DE TRABALHO'!FT15="",'04.04_PLANO DE TRABALHO'!FT15="Realizado",'04.04_PLANO DE TRABALHO'!FT15="Planejado"),E158,'04.04_PLANO DE TRABALHO'!FT15)</f>
        <v>Atividade</v>
      </c>
      <c r="F159">
        <f>IF('04.04_PLANO DE TRABALHO'!FU15="",F158,'04.04_PLANO DE TRABALHO'!FU15)</f>
        <v>0</v>
      </c>
      <c r="G159">
        <f>IF('04.04_PLANO DE TRABALHO'!FV15="",G158,'04.04_PLANO DE TRABALHO'!FV15)</f>
        <v>0</v>
      </c>
      <c r="H159" t="str">
        <f>IF('04.04_PLANO DE TRABALHO'!FW15="",H158,'04.04_PLANO DE TRABALHO'!FW15)</f>
        <v>Início</v>
      </c>
      <c r="I159">
        <f>IF('04.04_PLANO DE TRABALHO'!FX15="",I158,'04.04_PLANO DE TRABALHO'!FX15)</f>
        <v>0</v>
      </c>
      <c r="J159">
        <f>IF('04.04_PLANO DE TRABALHO'!FY15="",J158,'04.04_PLANO DE TRABALHO'!FY15)</f>
        <v>0</v>
      </c>
      <c r="K159" t="str">
        <f>IF('04.04_PLANO DE TRABALHO'!FZ15="",K158,'04.04_PLANO DE TRABALHO'!FZ15)</f>
        <v>Fim</v>
      </c>
      <c r="L159">
        <f>IF('04.04_PLANO DE TRABALHO'!GA15="",L158,'04.04_PLANO DE TRABALHO'!GA15)</f>
        <v>0</v>
      </c>
      <c r="M159">
        <f>IF('04.04_PLANO DE TRABALHO'!GB15="",M158,'04.04_PLANO DE TRABALHO'!GB15)</f>
        <v>0</v>
      </c>
      <c r="N159" t="str">
        <f>IF('04.04_PLANO DE TRABALHO'!GC15="",N158,'04.04_PLANO DE TRABALHO'!GC15)</f>
        <v>4.1.2</v>
      </c>
      <c r="O159">
        <f>IF('04.04_PLANO DE TRABALHO'!GD15="",O158,'04.04_PLANO DE TRABALHO'!GD15)</f>
        <v>0</v>
      </c>
      <c r="P159">
        <f>IF('04.04_PLANO DE TRABALHO'!GE15="",P158,'04.04_PLANO DE TRABALHO'!GE15)</f>
        <v>0</v>
      </c>
      <c r="Q159" t="str">
        <f>IF('04.04_PLANO DE TRABALHO'!GF15="",Q158,'04.04_PLANO DE TRABALHO'!GF15)</f>
        <v>SubAtividade</v>
      </c>
      <c r="R159">
        <f>IF('04.04_PLANO DE TRABALHO'!GG15="",R158,'04.04_PLANO DE TRABALHO'!GG15)</f>
        <v>0</v>
      </c>
      <c r="S159">
        <f>IF('04.04_PLANO DE TRABALHO'!GH15="",S158,'04.04_PLANO DE TRABALHO'!GH15)</f>
        <v>0</v>
      </c>
      <c r="T159">
        <f>IF('04.04_PLANO DE TRABALHO'!GI15="",T158,'04.04_PLANO DE TRABALHO'!GI15)</f>
        <v>0</v>
      </c>
      <c r="U159">
        <f>IF('04.04_PLANO DE TRABALHO'!GJ15="",U158,'04.04_PLANO DE TRABALHO'!GJ15)</f>
        <v>0</v>
      </c>
      <c r="V159">
        <f>IF('04.04_PLANO DE TRABALHO'!GK15="",V158,'04.04_PLANO DE TRABALHO'!GK15)</f>
        <v>0</v>
      </c>
      <c r="W159" t="str">
        <f>IF('04.04_PLANO DE TRABALHO'!GL15="",W158,'04.04_PLANO DE TRABALHO'!GL15)</f>
        <v>Despesa</v>
      </c>
      <c r="X159">
        <f>IF('04.04_PLANO DE TRABALHO'!GM15="",X158,'04.04_PLANO DE TRABALHO'!GM15)</f>
        <v>0</v>
      </c>
      <c r="Y159">
        <f>IF('04.04_PLANO DE TRABALHO'!GN15="",Y158,'04.04_PLANO DE TRABALHO'!GN15)</f>
        <v>0</v>
      </c>
      <c r="Z159">
        <f>IF('04.04_PLANO DE TRABALHO'!GO15="",Z158,'04.04_PLANO DE TRABALHO'!GO15)</f>
        <v>0</v>
      </c>
      <c r="AA159">
        <f>IF('04.04_PLANO DE TRABALHO'!GP15="",AA158,'04.04_PLANO DE TRABALHO'!GP15)</f>
        <v>0</v>
      </c>
      <c r="AB159">
        <f>IF('04.04_PLANO DE TRABALHO'!GQ15="",AB158,'04.04_PLANO DE TRABALHO'!GQ15)</f>
        <v>0</v>
      </c>
      <c r="AC159">
        <f>IF('04.04_PLANO DE TRABALHO'!GR15="",AC158,'04.04_PLANO DE TRABALHO'!GR15)</f>
        <v>0</v>
      </c>
      <c r="AD159" t="str">
        <f>IF('04.04_PLANO DE TRABALHO'!GS15="",AD158,'04.04_PLANO DE TRABALHO'!GS15)</f>
        <v>Categoria</v>
      </c>
      <c r="AE159">
        <f>IF('04.04_PLANO DE TRABALHO'!GT15="",AE158,'04.04_PLANO DE TRABALHO'!GT15)</f>
        <v>0</v>
      </c>
      <c r="AF159">
        <f>IF('04.04_PLANO DE TRABALHO'!GU15="",AF158,'04.04_PLANO DE TRABALHO'!GU15)</f>
        <v>0</v>
      </c>
      <c r="AG159">
        <f>IF('04.04_PLANO DE TRABALHO'!GV15="",AG158,'04.04_PLANO DE TRABALHO'!GV15)</f>
        <v>0</v>
      </c>
      <c r="AH159">
        <f>IF('04.04_PLANO DE TRABALHO'!GW15="",AH158,'04.04_PLANO DE TRABALHO'!GW15)</f>
        <v>0</v>
      </c>
      <c r="AI159">
        <f>IF('04.04_PLANO DE TRABALHO'!GX15="",AI158,'04.04_PLANO DE TRABALHO'!GX15)</f>
        <v>0</v>
      </c>
      <c r="AJ159">
        <f>IF('04.04_PLANO DE TRABALHO'!GY15="",AJ158,'04.04_PLANO DE TRABALHO'!GY15)</f>
        <v>0</v>
      </c>
      <c r="AK159">
        <f>IF('04.04_PLANO DE TRABALHO'!GZ15="",AK158,'04.04_PLANO DE TRABALHO'!GZ15)</f>
        <v>0</v>
      </c>
      <c r="AL159" t="str">
        <f>IF('04.04_PLANO DE TRABALHO'!HA15="",AL158,'04.04_PLANO DE TRABALHO'!HA15)</f>
        <v>Subcategoria</v>
      </c>
      <c r="AM159">
        <f>IF('04.04_PLANO DE TRABALHO'!HB15="",AM158,'04.04_PLANO DE TRABALHO'!HB15)</f>
        <v>0</v>
      </c>
      <c r="AN159">
        <f>IF('04.04_PLANO DE TRABALHO'!HC15="",AN158,'04.04_PLANO DE TRABALHO'!HC15)</f>
        <v>0</v>
      </c>
      <c r="AO159">
        <f>IF('04.04_PLANO DE TRABALHO'!HD15="",AO158,'04.04_PLANO DE TRABALHO'!HD15)</f>
        <v>0</v>
      </c>
      <c r="AP159">
        <f>IF('04.04_PLANO DE TRABALHO'!HE15="",AP158,'04.04_PLANO DE TRABALHO'!HE15)</f>
        <v>0</v>
      </c>
      <c r="AQ159" t="str">
        <f>IF('04.04_PLANO DE TRABALHO'!HF15="",AQ158,'04.04_PLANO DE TRABALHO'!HF15)</f>
        <v>Fonte*</v>
      </c>
      <c r="AR159">
        <f>IF('04.04_PLANO DE TRABALHO'!HG15="",AR158,'04.04_PLANO DE TRABALHO'!HG15)</f>
        <v>0</v>
      </c>
      <c r="AS159">
        <f>IF('04.04_PLANO DE TRABALHO'!HH15="",AS158,'04.04_PLANO DE TRABALHO'!HH15)</f>
        <v>0</v>
      </c>
      <c r="AT159">
        <f>IF('04.04_PLANO DE TRABALHO'!HI15="",AT158,'04.04_PLANO DE TRABALHO'!HI15)</f>
        <v>0</v>
      </c>
      <c r="AU159" t="str">
        <f>IF('04.04_PLANO DE TRABALHO'!HJ15="",AU158,'04.04_PLANO DE TRABALHO'!HJ15)</f>
        <v>Unid</v>
      </c>
      <c r="AV159">
        <f>IF('04.04_PLANO DE TRABALHO'!HK15="",AV158,'04.04_PLANO DE TRABALHO'!HK15)</f>
        <v>0</v>
      </c>
      <c r="AW159" t="str">
        <f>IF('04.04_PLANO DE TRABALHO'!HL15="",AW158,'04.04_PLANO DE TRABALHO'!HL15)</f>
        <v>Valor 
Unit</v>
      </c>
      <c r="AX159">
        <f>IF('04.04_PLANO DE TRABALHO'!HM15="",AX158,'04.04_PLANO DE TRABALHO'!HM15)</f>
        <v>0</v>
      </c>
      <c r="AY159">
        <f>IF('04.04_PLANO DE TRABALHO'!HN15="",AY158,'04.04_PLANO DE TRABALHO'!HN15)</f>
        <v>0</v>
      </c>
      <c r="AZ159" t="str">
        <f>IF('04.04_PLANO DE TRABALHO'!HO15="",AZ158,'04.04_PLANO DE TRABALHO'!HO15)</f>
        <v>Qtde</v>
      </c>
      <c r="BA159">
        <f>IF('04.04_PLANO DE TRABALHO'!HP15="",BA158,'04.04_PLANO DE TRABALHO'!HP15)</f>
        <v>0</v>
      </c>
      <c r="BB159">
        <f>IF('04.04_PLANO DE TRABALHO'!HQ15="",BB158,'04.04_PLANO DE TRABALHO'!HQ15)</f>
        <v>0</v>
      </c>
      <c r="BD159" t="str">
        <v>Esportes, corpo e movimento</v>
      </c>
      <c r="BE159" t="str">
        <v>4.2</v>
      </c>
      <c r="BF159">
        <v>0</v>
      </c>
      <c r="BG159" t="str">
        <v>Atividade</v>
      </c>
      <c r="BH159">
        <v>0</v>
      </c>
      <c r="BI159">
        <v>0</v>
      </c>
      <c r="BJ159" t="str">
        <v>Início</v>
      </c>
      <c r="BK159">
        <v>0</v>
      </c>
      <c r="BL159">
        <v>0</v>
      </c>
      <c r="BM159" t="str">
        <v>Fim</v>
      </c>
      <c r="BN159">
        <v>0</v>
      </c>
      <c r="BO159">
        <v>0</v>
      </c>
      <c r="BP159" t="str">
        <v>4.2.1</v>
      </c>
      <c r="BQ159">
        <v>0</v>
      </c>
      <c r="BR159">
        <v>0</v>
      </c>
      <c r="BS159" t="str">
        <v>SubAtividade</v>
      </c>
      <c r="BT159">
        <v>0</v>
      </c>
      <c r="BU159">
        <v>0</v>
      </c>
      <c r="BV159">
        <v>0</v>
      </c>
      <c r="BW159">
        <v>0</v>
      </c>
      <c r="BX159">
        <v>0</v>
      </c>
      <c r="BY159" t="str">
        <v>Despesa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 t="str">
        <v>Categoria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 t="str">
        <v>Subcategoria</v>
      </c>
      <c r="CO159">
        <v>0</v>
      </c>
      <c r="CP159">
        <v>0</v>
      </c>
      <c r="CQ159">
        <v>0</v>
      </c>
      <c r="CR159">
        <v>0</v>
      </c>
      <c r="CS159" t="str">
        <v>Fonte*</v>
      </c>
      <c r="CT159">
        <v>0</v>
      </c>
      <c r="CU159">
        <v>0</v>
      </c>
      <c r="CV159">
        <v>0</v>
      </c>
      <c r="CW159" t="str">
        <v>Unid</v>
      </c>
      <c r="CX159">
        <v>0</v>
      </c>
      <c r="CY159" t="str">
        <v>Valor 
Unit</v>
      </c>
      <c r="CZ159">
        <v>0</v>
      </c>
      <c r="DA159">
        <v>0</v>
      </c>
      <c r="DB159" t="str">
        <v>Qtde</v>
      </c>
      <c r="DC159">
        <v>0</v>
      </c>
      <c r="DD159">
        <v>0</v>
      </c>
      <c r="DF159" t="str">
        <v>Esportes, corpo e movimento</v>
      </c>
      <c r="DG159" t="str">
        <v>4.2</v>
      </c>
      <c r="DH159">
        <v>0</v>
      </c>
      <c r="DI159" t="str">
        <v>Atividade</v>
      </c>
      <c r="DJ159">
        <v>0</v>
      </c>
      <c r="DK159">
        <v>0</v>
      </c>
      <c r="DL159" t="str">
        <v>Início</v>
      </c>
      <c r="DM159">
        <v>0</v>
      </c>
      <c r="DN159">
        <v>0</v>
      </c>
      <c r="DO159" t="str">
        <v>Fim</v>
      </c>
      <c r="DP159">
        <v>0</v>
      </c>
      <c r="DQ159">
        <v>0</v>
      </c>
      <c r="DR159" t="str">
        <v>4.2.2</v>
      </c>
      <c r="DS159">
        <v>0</v>
      </c>
      <c r="DT159">
        <v>0</v>
      </c>
      <c r="DU159" t="str">
        <v>SubAtividade</v>
      </c>
      <c r="DV159">
        <v>0</v>
      </c>
      <c r="DW159">
        <v>0</v>
      </c>
      <c r="DX159">
        <v>0</v>
      </c>
      <c r="DY159">
        <v>0</v>
      </c>
      <c r="DZ159">
        <v>0</v>
      </c>
      <c r="EA159" t="str">
        <v>Despesa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 t="str">
        <v>Categoria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 t="str">
        <v>Subcategoria</v>
      </c>
      <c r="EQ159">
        <v>0</v>
      </c>
      <c r="ER159">
        <v>0</v>
      </c>
      <c r="ES159">
        <v>0</v>
      </c>
      <c r="ET159">
        <v>0</v>
      </c>
      <c r="EU159" t="str">
        <v>Fonte*</v>
      </c>
      <c r="EV159">
        <v>0</v>
      </c>
      <c r="EW159">
        <v>0</v>
      </c>
      <c r="EX159">
        <v>0</v>
      </c>
      <c r="EY159" t="str">
        <v>Unid</v>
      </c>
      <c r="EZ159">
        <v>0</v>
      </c>
      <c r="FA159" t="str">
        <v>Valor 
Unit</v>
      </c>
      <c r="FB159">
        <v>0</v>
      </c>
      <c r="FC159">
        <v>0</v>
      </c>
      <c r="FD159" t="str">
        <v>Qtde</v>
      </c>
      <c r="FE159">
        <v>0</v>
      </c>
      <c r="FF159">
        <v>0</v>
      </c>
      <c r="FH159" t="str">
        <v>Cultura e Lazer</v>
      </c>
      <c r="FI159" t="str">
        <v>5.1</v>
      </c>
      <c r="FJ159">
        <v>0</v>
      </c>
      <c r="FK159" t="str">
        <v>Atividade</v>
      </c>
      <c r="FL159">
        <v>0</v>
      </c>
      <c r="FM159">
        <v>0</v>
      </c>
      <c r="FN159" t="str">
        <v>Início</v>
      </c>
      <c r="FO159">
        <v>0</v>
      </c>
      <c r="FP159">
        <v>0</v>
      </c>
      <c r="FQ159" t="str">
        <v>Fim</v>
      </c>
      <c r="FR159">
        <v>0</v>
      </c>
      <c r="FS159">
        <v>0</v>
      </c>
      <c r="FT159" t="str">
        <v>5.1.3</v>
      </c>
      <c r="FU159">
        <v>0</v>
      </c>
      <c r="FV159">
        <v>0</v>
      </c>
      <c r="FW159" t="str">
        <v>SubAtividade</v>
      </c>
      <c r="FX159">
        <v>0</v>
      </c>
      <c r="FY159">
        <v>0</v>
      </c>
      <c r="FZ159">
        <v>0</v>
      </c>
      <c r="GA159">
        <v>0</v>
      </c>
      <c r="GB159">
        <v>0</v>
      </c>
      <c r="GC159" t="str">
        <v>Despesa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 t="str">
        <v>Categoria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 t="str">
        <v>Subcategoria</v>
      </c>
      <c r="GS159">
        <v>0</v>
      </c>
      <c r="GT159">
        <v>0</v>
      </c>
      <c r="GU159">
        <v>0</v>
      </c>
      <c r="GV159">
        <v>0</v>
      </c>
      <c r="GW159" t="str">
        <v>Fonte*</v>
      </c>
      <c r="GX159">
        <v>0</v>
      </c>
      <c r="GY159">
        <v>0</v>
      </c>
      <c r="GZ159">
        <v>0</v>
      </c>
      <c r="HA159" t="str">
        <v>Unid</v>
      </c>
      <c r="HB159">
        <v>0</v>
      </c>
      <c r="HC159" t="str">
        <v>Valor 
Unit</v>
      </c>
      <c r="HD159">
        <v>0</v>
      </c>
      <c r="HE159">
        <v>0</v>
      </c>
      <c r="HF159" t="str">
        <v>Qtde</v>
      </c>
      <c r="HG159">
        <v>0</v>
      </c>
      <c r="HH159">
        <v>0</v>
      </c>
    </row>
    <row r="160" spans="1:216" x14ac:dyDescent="0.25">
      <c r="A160">
        <v>7</v>
      </c>
      <c r="B160" t="str">
        <f>'04.04_PLANO DE TRABALHO'!$GF$7</f>
        <v>Esportes, corpo e movimento</v>
      </c>
      <c r="C160" t="str">
        <f>IF('04.04_PLANO DE TRABALHO'!FR16="",C159,'04.04_PLANO DE TRABALHO'!FR16)</f>
        <v>4.1</v>
      </c>
      <c r="D160">
        <f>IF('04.04_PLANO DE TRABALHO'!FS16="",D159,'04.04_PLANO DE TRABALHO'!FS16)</f>
        <v>0</v>
      </c>
      <c r="E160" t="str">
        <f>IF(OR('04.04_PLANO DE TRABALHO'!FT16="",'04.04_PLANO DE TRABALHO'!FT16="Realizado",'04.04_PLANO DE TRABALHO'!FT16="Planejado"),E159,'04.04_PLANO DE TRABALHO'!FT16)</f>
        <v>Atividade</v>
      </c>
      <c r="F160">
        <f>IF('04.04_PLANO DE TRABALHO'!FU16="",F159,'04.04_PLANO DE TRABALHO'!FU16)</f>
        <v>0</v>
      </c>
      <c r="G160">
        <f>IF('04.04_PLANO DE TRABALHO'!FV16="",G159,'04.04_PLANO DE TRABALHO'!FV16)</f>
        <v>0</v>
      </c>
      <c r="H160" t="str">
        <f>IF('04.04_PLANO DE TRABALHO'!FW16="",H159,'04.04_PLANO DE TRABALHO'!FW16)</f>
        <v>Início</v>
      </c>
      <c r="I160">
        <f>IF('04.04_PLANO DE TRABALHO'!FX16="",I159,'04.04_PLANO DE TRABALHO'!FX16)</f>
        <v>0</v>
      </c>
      <c r="J160">
        <f>IF('04.04_PLANO DE TRABALHO'!FY16="",J159,'04.04_PLANO DE TRABALHO'!FY16)</f>
        <v>0</v>
      </c>
      <c r="K160" t="str">
        <f>IF('04.04_PLANO DE TRABALHO'!FZ16="",K159,'04.04_PLANO DE TRABALHO'!FZ16)</f>
        <v>Fim</v>
      </c>
      <c r="L160">
        <f>IF('04.04_PLANO DE TRABALHO'!GA16="",L159,'04.04_PLANO DE TRABALHO'!GA16)</f>
        <v>0</v>
      </c>
      <c r="M160">
        <f>IF('04.04_PLANO DE TRABALHO'!GB16="",M159,'04.04_PLANO DE TRABALHO'!GB16)</f>
        <v>0</v>
      </c>
      <c r="N160" t="str">
        <f>IF('04.04_PLANO DE TRABALHO'!GC16="",N159,'04.04_PLANO DE TRABALHO'!GC16)</f>
        <v>4.1.2</v>
      </c>
      <c r="O160">
        <f>IF('04.04_PLANO DE TRABALHO'!GD16="",O159,'04.04_PLANO DE TRABALHO'!GD16)</f>
        <v>0</v>
      </c>
      <c r="P160">
        <f>IF('04.04_PLANO DE TRABALHO'!GE16="",P159,'04.04_PLANO DE TRABALHO'!GE16)</f>
        <v>0</v>
      </c>
      <c r="Q160" t="str">
        <f>IF('04.04_PLANO DE TRABALHO'!GF16="",Q159,'04.04_PLANO DE TRABALHO'!GF16)</f>
        <v>SubAtividade</v>
      </c>
      <c r="R160">
        <f>IF('04.04_PLANO DE TRABALHO'!GG16="",R159,'04.04_PLANO DE TRABALHO'!GG16)</f>
        <v>0</v>
      </c>
      <c r="S160">
        <f>IF('04.04_PLANO DE TRABALHO'!GH16="",S159,'04.04_PLANO DE TRABALHO'!GH16)</f>
        <v>0</v>
      </c>
      <c r="T160">
        <f>IF('04.04_PLANO DE TRABALHO'!GI16="",T159,'04.04_PLANO DE TRABALHO'!GI16)</f>
        <v>0</v>
      </c>
      <c r="U160">
        <f>IF('04.04_PLANO DE TRABALHO'!GJ16="",U159,'04.04_PLANO DE TRABALHO'!GJ16)</f>
        <v>0</v>
      </c>
      <c r="V160">
        <f>IF('04.04_PLANO DE TRABALHO'!GK16="",V159,'04.04_PLANO DE TRABALHO'!GK16)</f>
        <v>0</v>
      </c>
      <c r="W160" t="str">
        <f>IF('04.04_PLANO DE TRABALHO'!GL16="",W159,'04.04_PLANO DE TRABALHO'!GL16)</f>
        <v>Despesa</v>
      </c>
      <c r="X160">
        <f>IF('04.04_PLANO DE TRABALHO'!GM16="",X159,'04.04_PLANO DE TRABALHO'!GM16)</f>
        <v>0</v>
      </c>
      <c r="Y160">
        <f>IF('04.04_PLANO DE TRABALHO'!GN16="",Y159,'04.04_PLANO DE TRABALHO'!GN16)</f>
        <v>0</v>
      </c>
      <c r="Z160">
        <f>IF('04.04_PLANO DE TRABALHO'!GO16="",Z159,'04.04_PLANO DE TRABALHO'!GO16)</f>
        <v>0</v>
      </c>
      <c r="AA160">
        <f>IF('04.04_PLANO DE TRABALHO'!GP16="",AA159,'04.04_PLANO DE TRABALHO'!GP16)</f>
        <v>0</v>
      </c>
      <c r="AB160">
        <f>IF('04.04_PLANO DE TRABALHO'!GQ16="",AB159,'04.04_PLANO DE TRABALHO'!GQ16)</f>
        <v>0</v>
      </c>
      <c r="AC160">
        <f>IF('04.04_PLANO DE TRABALHO'!GR16="",AC159,'04.04_PLANO DE TRABALHO'!GR16)</f>
        <v>0</v>
      </c>
      <c r="AD160" t="str">
        <f>IF('04.04_PLANO DE TRABALHO'!GS16="",AD159,'04.04_PLANO DE TRABALHO'!GS16)</f>
        <v>Categoria</v>
      </c>
      <c r="AE160">
        <f>IF('04.04_PLANO DE TRABALHO'!GT16="",AE159,'04.04_PLANO DE TRABALHO'!GT16)</f>
        <v>0</v>
      </c>
      <c r="AF160">
        <f>IF('04.04_PLANO DE TRABALHO'!GU16="",AF159,'04.04_PLANO DE TRABALHO'!GU16)</f>
        <v>0</v>
      </c>
      <c r="AG160">
        <f>IF('04.04_PLANO DE TRABALHO'!GV16="",AG159,'04.04_PLANO DE TRABALHO'!GV16)</f>
        <v>0</v>
      </c>
      <c r="AH160">
        <f>IF('04.04_PLANO DE TRABALHO'!GW16="",AH159,'04.04_PLANO DE TRABALHO'!GW16)</f>
        <v>0</v>
      </c>
      <c r="AI160">
        <f>IF('04.04_PLANO DE TRABALHO'!GX16="",AI159,'04.04_PLANO DE TRABALHO'!GX16)</f>
        <v>0</v>
      </c>
      <c r="AJ160">
        <f>IF('04.04_PLANO DE TRABALHO'!GY16="",AJ159,'04.04_PLANO DE TRABALHO'!GY16)</f>
        <v>0</v>
      </c>
      <c r="AK160">
        <f>IF('04.04_PLANO DE TRABALHO'!GZ16="",AK159,'04.04_PLANO DE TRABALHO'!GZ16)</f>
        <v>0</v>
      </c>
      <c r="AL160" t="str">
        <f>IF('04.04_PLANO DE TRABALHO'!HA16="",AL159,'04.04_PLANO DE TRABALHO'!HA16)</f>
        <v>Subcategoria</v>
      </c>
      <c r="AM160">
        <f>IF('04.04_PLANO DE TRABALHO'!HB16="",AM159,'04.04_PLANO DE TRABALHO'!HB16)</f>
        <v>0</v>
      </c>
      <c r="AN160">
        <f>IF('04.04_PLANO DE TRABALHO'!HC16="",AN159,'04.04_PLANO DE TRABALHO'!HC16)</f>
        <v>0</v>
      </c>
      <c r="AO160">
        <f>IF('04.04_PLANO DE TRABALHO'!HD16="",AO159,'04.04_PLANO DE TRABALHO'!HD16)</f>
        <v>0</v>
      </c>
      <c r="AP160">
        <f>IF('04.04_PLANO DE TRABALHO'!HE16="",AP159,'04.04_PLANO DE TRABALHO'!HE16)</f>
        <v>0</v>
      </c>
      <c r="AQ160" t="str">
        <f>IF('04.04_PLANO DE TRABALHO'!HF16="",AQ159,'04.04_PLANO DE TRABALHO'!HF16)</f>
        <v>Fonte*</v>
      </c>
      <c r="AR160">
        <f>IF('04.04_PLANO DE TRABALHO'!HG16="",AR159,'04.04_PLANO DE TRABALHO'!HG16)</f>
        <v>0</v>
      </c>
      <c r="AS160">
        <f>IF('04.04_PLANO DE TRABALHO'!HH16="",AS159,'04.04_PLANO DE TRABALHO'!HH16)</f>
        <v>0</v>
      </c>
      <c r="AT160">
        <f>IF('04.04_PLANO DE TRABALHO'!HI16="",AT159,'04.04_PLANO DE TRABALHO'!HI16)</f>
        <v>0</v>
      </c>
      <c r="AU160" t="str">
        <f>IF('04.04_PLANO DE TRABALHO'!HJ16="",AU159,'04.04_PLANO DE TRABALHO'!HJ16)</f>
        <v>Unid</v>
      </c>
      <c r="AV160">
        <f>IF('04.04_PLANO DE TRABALHO'!HK16="",AV159,'04.04_PLANO DE TRABALHO'!HK16)</f>
        <v>0</v>
      </c>
      <c r="AW160" t="str">
        <f>IF('04.04_PLANO DE TRABALHO'!HL16="",AW159,'04.04_PLANO DE TRABALHO'!HL16)</f>
        <v>Valor 
Unit</v>
      </c>
      <c r="AX160">
        <f>IF('04.04_PLANO DE TRABALHO'!HM16="",AX159,'04.04_PLANO DE TRABALHO'!HM16)</f>
        <v>0</v>
      </c>
      <c r="AY160">
        <f>IF('04.04_PLANO DE TRABALHO'!HN16="",AY159,'04.04_PLANO DE TRABALHO'!HN16)</f>
        <v>0</v>
      </c>
      <c r="AZ160" t="str">
        <f>IF('04.04_PLANO DE TRABALHO'!HO16="",AZ159,'04.04_PLANO DE TRABALHO'!HO16)</f>
        <v>Qtde</v>
      </c>
      <c r="BA160">
        <f>IF('04.04_PLANO DE TRABALHO'!HP16="",BA159,'04.04_PLANO DE TRABALHO'!HP16)</f>
        <v>0</v>
      </c>
      <c r="BB160">
        <f>IF('04.04_PLANO DE TRABALHO'!HQ16="",BB159,'04.04_PLANO DE TRABALHO'!HQ16)</f>
        <v>0</v>
      </c>
      <c r="BD160" t="str">
        <v>Esportes, corpo e movimento</v>
      </c>
      <c r="BE160" t="str">
        <v>4.2</v>
      </c>
      <c r="BF160">
        <v>0</v>
      </c>
      <c r="BG160" t="str">
        <v>Atividade</v>
      </c>
      <c r="BH160">
        <v>0</v>
      </c>
      <c r="BI160">
        <v>0</v>
      </c>
      <c r="BJ160" t="str">
        <v>Início</v>
      </c>
      <c r="BK160">
        <v>0</v>
      </c>
      <c r="BL160">
        <v>0</v>
      </c>
      <c r="BM160" t="str">
        <v>Fim</v>
      </c>
      <c r="BN160">
        <v>0</v>
      </c>
      <c r="BO160">
        <v>0</v>
      </c>
      <c r="BP160" t="str">
        <v>4.2.1</v>
      </c>
      <c r="BQ160">
        <v>0</v>
      </c>
      <c r="BR160">
        <v>0</v>
      </c>
      <c r="BS160" t="str">
        <v>SubAtividade</v>
      </c>
      <c r="BT160">
        <v>0</v>
      </c>
      <c r="BU160">
        <v>0</v>
      </c>
      <c r="BV160">
        <v>0</v>
      </c>
      <c r="BW160">
        <v>0</v>
      </c>
      <c r="BX160">
        <v>0</v>
      </c>
      <c r="BY160" t="str">
        <v>Despesa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 t="str">
        <v>Categoria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 t="str">
        <v>Subcategoria</v>
      </c>
      <c r="CO160">
        <v>0</v>
      </c>
      <c r="CP160">
        <v>0</v>
      </c>
      <c r="CQ160">
        <v>0</v>
      </c>
      <c r="CR160">
        <v>0</v>
      </c>
      <c r="CS160" t="str">
        <v>Fonte*</v>
      </c>
      <c r="CT160">
        <v>0</v>
      </c>
      <c r="CU160">
        <v>0</v>
      </c>
      <c r="CV160">
        <v>0</v>
      </c>
      <c r="CW160" t="str">
        <v>Unid</v>
      </c>
      <c r="CX160">
        <v>0</v>
      </c>
      <c r="CY160" t="str">
        <v>Valor 
Unit</v>
      </c>
      <c r="CZ160">
        <v>0</v>
      </c>
      <c r="DA160">
        <v>0</v>
      </c>
      <c r="DB160" t="str">
        <v>Qtde</v>
      </c>
      <c r="DC160">
        <v>0</v>
      </c>
      <c r="DD160">
        <v>0</v>
      </c>
      <c r="DF160" t="str">
        <v>Esportes, corpo e movimento</v>
      </c>
      <c r="DG160" t="str">
        <v>4.2</v>
      </c>
      <c r="DH160">
        <v>0</v>
      </c>
      <c r="DI160" t="str">
        <v>Atividade</v>
      </c>
      <c r="DJ160">
        <v>0</v>
      </c>
      <c r="DK160">
        <v>0</v>
      </c>
      <c r="DL160" t="str">
        <v>Início</v>
      </c>
      <c r="DM160">
        <v>0</v>
      </c>
      <c r="DN160">
        <v>0</v>
      </c>
      <c r="DO160" t="str">
        <v>Fim</v>
      </c>
      <c r="DP160">
        <v>0</v>
      </c>
      <c r="DQ160">
        <v>0</v>
      </c>
      <c r="DR160" t="str">
        <v>Total da SubAtividade:</v>
      </c>
      <c r="DS160">
        <v>0</v>
      </c>
      <c r="DT160">
        <v>0</v>
      </c>
      <c r="DU160" t="str">
        <v>SubAtividade</v>
      </c>
      <c r="DV160">
        <v>0</v>
      </c>
      <c r="DW160">
        <v>0</v>
      </c>
      <c r="DX160">
        <v>0</v>
      </c>
      <c r="DY160">
        <v>0</v>
      </c>
      <c r="DZ160">
        <v>0</v>
      </c>
      <c r="EA160" t="str">
        <v>Despesa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 t="str">
        <v>Categoria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 t="str">
        <v>Subcategoria</v>
      </c>
      <c r="EQ160">
        <v>0</v>
      </c>
      <c r="ER160">
        <v>0</v>
      </c>
      <c r="ES160">
        <v>0</v>
      </c>
      <c r="ET160">
        <v>0</v>
      </c>
      <c r="EU160" t="str">
        <v>Fonte*</v>
      </c>
      <c r="EV160">
        <v>0</v>
      </c>
      <c r="EW160">
        <v>0</v>
      </c>
      <c r="EX160">
        <v>0</v>
      </c>
      <c r="EY160" t="str">
        <v>Unid</v>
      </c>
      <c r="EZ160">
        <v>0</v>
      </c>
      <c r="FA160" t="str">
        <v>Valor 
Unit</v>
      </c>
      <c r="FB160">
        <v>0</v>
      </c>
      <c r="FC160">
        <v>0</v>
      </c>
      <c r="FD160" t="str">
        <v>Qtde</v>
      </c>
      <c r="FE160">
        <v>0</v>
      </c>
      <c r="FF160">
        <v>0</v>
      </c>
      <c r="FH160" t="str">
        <v>Cultura e Lazer</v>
      </c>
      <c r="FI160" t="str">
        <v>5.2</v>
      </c>
      <c r="FJ160">
        <v>0</v>
      </c>
      <c r="FK160" t="str">
        <v>Atividade</v>
      </c>
      <c r="FL160">
        <v>0</v>
      </c>
      <c r="FM160">
        <v>0</v>
      </c>
      <c r="FN160" t="str">
        <v>Início</v>
      </c>
      <c r="FO160">
        <v>0</v>
      </c>
      <c r="FP160">
        <v>0</v>
      </c>
      <c r="FQ160" t="str">
        <v>Fim</v>
      </c>
      <c r="FR160">
        <v>0</v>
      </c>
      <c r="FS160">
        <v>0</v>
      </c>
      <c r="FT160" t="str">
        <v>5.2.1</v>
      </c>
      <c r="FU160">
        <v>0</v>
      </c>
      <c r="FV160">
        <v>0</v>
      </c>
      <c r="FW160" t="str">
        <v>SubAtividade</v>
      </c>
      <c r="FX160">
        <v>0</v>
      </c>
      <c r="FY160">
        <v>0</v>
      </c>
      <c r="FZ160">
        <v>0</v>
      </c>
      <c r="GA160">
        <v>0</v>
      </c>
      <c r="GB160">
        <v>0</v>
      </c>
      <c r="GC160" t="str">
        <v>Despesa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 t="str">
        <v>Categoria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 t="str">
        <v>Subcategoria</v>
      </c>
      <c r="GS160">
        <v>0</v>
      </c>
      <c r="GT160">
        <v>0</v>
      </c>
      <c r="GU160">
        <v>0</v>
      </c>
      <c r="GV160">
        <v>0</v>
      </c>
      <c r="GW160" t="str">
        <v>Fonte*</v>
      </c>
      <c r="GX160">
        <v>0</v>
      </c>
      <c r="GY160">
        <v>0</v>
      </c>
      <c r="GZ160">
        <v>0</v>
      </c>
      <c r="HA160" t="str">
        <v>Unid</v>
      </c>
      <c r="HB160">
        <v>0</v>
      </c>
      <c r="HC160" t="str">
        <v>Valor 
Unit</v>
      </c>
      <c r="HD160">
        <v>0</v>
      </c>
      <c r="HE160">
        <v>0</v>
      </c>
      <c r="HF160" t="str">
        <v>Qtde</v>
      </c>
      <c r="HG160">
        <v>0</v>
      </c>
      <c r="HH160">
        <v>0</v>
      </c>
    </row>
    <row r="161" spans="1:216" x14ac:dyDescent="0.25">
      <c r="A161">
        <v>8</v>
      </c>
      <c r="B161" t="str">
        <f>'04.04_PLANO DE TRABALHO'!$GF$7</f>
        <v>Esportes, corpo e movimento</v>
      </c>
      <c r="C161" t="str">
        <f>IF('04.04_PLANO DE TRABALHO'!FR17="",C160,'04.04_PLANO DE TRABALHO'!FR17)</f>
        <v>4.1</v>
      </c>
      <c r="D161">
        <f>IF('04.04_PLANO DE TRABALHO'!FS17="",D160,'04.04_PLANO DE TRABALHO'!FS17)</f>
        <v>0</v>
      </c>
      <c r="E161" t="str">
        <f>IF(OR('04.04_PLANO DE TRABALHO'!FT17="",'04.04_PLANO DE TRABALHO'!FT17="Realizado",'04.04_PLANO DE TRABALHO'!FT17="Planejado"),E160,'04.04_PLANO DE TRABALHO'!FT17)</f>
        <v>Atividade</v>
      </c>
      <c r="F161">
        <f>IF('04.04_PLANO DE TRABALHO'!FU17="",F160,'04.04_PLANO DE TRABALHO'!FU17)</f>
        <v>0</v>
      </c>
      <c r="G161">
        <f>IF('04.04_PLANO DE TRABALHO'!FV17="",G160,'04.04_PLANO DE TRABALHO'!FV17)</f>
        <v>0</v>
      </c>
      <c r="H161" t="str">
        <f>IF('04.04_PLANO DE TRABALHO'!FW17="",H160,'04.04_PLANO DE TRABALHO'!FW17)</f>
        <v>Início</v>
      </c>
      <c r="I161">
        <f>IF('04.04_PLANO DE TRABALHO'!FX17="",I160,'04.04_PLANO DE TRABALHO'!FX17)</f>
        <v>0</v>
      </c>
      <c r="J161">
        <f>IF('04.04_PLANO DE TRABALHO'!FY17="",J160,'04.04_PLANO DE TRABALHO'!FY17)</f>
        <v>0</v>
      </c>
      <c r="K161" t="str">
        <f>IF('04.04_PLANO DE TRABALHO'!FZ17="",K160,'04.04_PLANO DE TRABALHO'!FZ17)</f>
        <v>Fim</v>
      </c>
      <c r="L161">
        <f>IF('04.04_PLANO DE TRABALHO'!GA17="",L160,'04.04_PLANO DE TRABALHO'!GA17)</f>
        <v>0</v>
      </c>
      <c r="M161">
        <f>IF('04.04_PLANO DE TRABALHO'!GB17="",M160,'04.04_PLANO DE TRABALHO'!GB17)</f>
        <v>0</v>
      </c>
      <c r="N161" t="str">
        <f>IF('04.04_PLANO DE TRABALHO'!GC17="",N160,'04.04_PLANO DE TRABALHO'!GC17)</f>
        <v>4.1.2</v>
      </c>
      <c r="O161">
        <f>IF('04.04_PLANO DE TRABALHO'!GD17="",O160,'04.04_PLANO DE TRABALHO'!GD17)</f>
        <v>0</v>
      </c>
      <c r="P161">
        <f>IF('04.04_PLANO DE TRABALHO'!GE17="",P160,'04.04_PLANO DE TRABALHO'!GE17)</f>
        <v>0</v>
      </c>
      <c r="Q161" t="str">
        <f>IF('04.04_PLANO DE TRABALHO'!GF17="",Q160,'04.04_PLANO DE TRABALHO'!GF17)</f>
        <v>SubAtividade</v>
      </c>
      <c r="R161">
        <f>IF('04.04_PLANO DE TRABALHO'!GG17="",R160,'04.04_PLANO DE TRABALHO'!GG17)</f>
        <v>0</v>
      </c>
      <c r="S161">
        <f>IF('04.04_PLANO DE TRABALHO'!GH17="",S160,'04.04_PLANO DE TRABALHO'!GH17)</f>
        <v>0</v>
      </c>
      <c r="T161">
        <f>IF('04.04_PLANO DE TRABALHO'!GI17="",T160,'04.04_PLANO DE TRABALHO'!GI17)</f>
        <v>0</v>
      </c>
      <c r="U161">
        <f>IF('04.04_PLANO DE TRABALHO'!GJ17="",U160,'04.04_PLANO DE TRABALHO'!GJ17)</f>
        <v>0</v>
      </c>
      <c r="V161">
        <f>IF('04.04_PLANO DE TRABALHO'!GK17="",V160,'04.04_PLANO DE TRABALHO'!GK17)</f>
        <v>0</v>
      </c>
      <c r="W161" t="str">
        <f>IF('04.04_PLANO DE TRABALHO'!GL17="",W160,'04.04_PLANO DE TRABALHO'!GL17)</f>
        <v>Despesa</v>
      </c>
      <c r="X161">
        <f>IF('04.04_PLANO DE TRABALHO'!GM17="",X160,'04.04_PLANO DE TRABALHO'!GM17)</f>
        <v>0</v>
      </c>
      <c r="Y161">
        <f>IF('04.04_PLANO DE TRABALHO'!GN17="",Y160,'04.04_PLANO DE TRABALHO'!GN17)</f>
        <v>0</v>
      </c>
      <c r="Z161">
        <f>IF('04.04_PLANO DE TRABALHO'!GO17="",Z160,'04.04_PLANO DE TRABALHO'!GO17)</f>
        <v>0</v>
      </c>
      <c r="AA161">
        <f>IF('04.04_PLANO DE TRABALHO'!GP17="",AA160,'04.04_PLANO DE TRABALHO'!GP17)</f>
        <v>0</v>
      </c>
      <c r="AB161">
        <f>IF('04.04_PLANO DE TRABALHO'!GQ17="",AB160,'04.04_PLANO DE TRABALHO'!GQ17)</f>
        <v>0</v>
      </c>
      <c r="AC161">
        <f>IF('04.04_PLANO DE TRABALHO'!GR17="",AC160,'04.04_PLANO DE TRABALHO'!GR17)</f>
        <v>0</v>
      </c>
      <c r="AD161" t="str">
        <f>IF('04.04_PLANO DE TRABALHO'!GS17="",AD160,'04.04_PLANO DE TRABALHO'!GS17)</f>
        <v>Categoria</v>
      </c>
      <c r="AE161">
        <f>IF('04.04_PLANO DE TRABALHO'!GT17="",AE160,'04.04_PLANO DE TRABALHO'!GT17)</f>
        <v>0</v>
      </c>
      <c r="AF161">
        <f>IF('04.04_PLANO DE TRABALHO'!GU17="",AF160,'04.04_PLANO DE TRABALHO'!GU17)</f>
        <v>0</v>
      </c>
      <c r="AG161">
        <f>IF('04.04_PLANO DE TRABALHO'!GV17="",AG160,'04.04_PLANO DE TRABALHO'!GV17)</f>
        <v>0</v>
      </c>
      <c r="AH161">
        <f>IF('04.04_PLANO DE TRABALHO'!GW17="",AH160,'04.04_PLANO DE TRABALHO'!GW17)</f>
        <v>0</v>
      </c>
      <c r="AI161">
        <f>IF('04.04_PLANO DE TRABALHO'!GX17="",AI160,'04.04_PLANO DE TRABALHO'!GX17)</f>
        <v>0</v>
      </c>
      <c r="AJ161">
        <f>IF('04.04_PLANO DE TRABALHO'!GY17="",AJ160,'04.04_PLANO DE TRABALHO'!GY17)</f>
        <v>0</v>
      </c>
      <c r="AK161">
        <f>IF('04.04_PLANO DE TRABALHO'!GZ17="",AK160,'04.04_PLANO DE TRABALHO'!GZ17)</f>
        <v>0</v>
      </c>
      <c r="AL161" t="str">
        <f>IF('04.04_PLANO DE TRABALHO'!HA17="",AL160,'04.04_PLANO DE TRABALHO'!HA17)</f>
        <v>Subcategoria</v>
      </c>
      <c r="AM161">
        <f>IF('04.04_PLANO DE TRABALHO'!HB17="",AM160,'04.04_PLANO DE TRABALHO'!HB17)</f>
        <v>0</v>
      </c>
      <c r="AN161">
        <f>IF('04.04_PLANO DE TRABALHO'!HC17="",AN160,'04.04_PLANO DE TRABALHO'!HC17)</f>
        <v>0</v>
      </c>
      <c r="AO161">
        <f>IF('04.04_PLANO DE TRABALHO'!HD17="",AO160,'04.04_PLANO DE TRABALHO'!HD17)</f>
        <v>0</v>
      </c>
      <c r="AP161">
        <f>IF('04.04_PLANO DE TRABALHO'!HE17="",AP160,'04.04_PLANO DE TRABALHO'!HE17)</f>
        <v>0</v>
      </c>
      <c r="AQ161" t="str">
        <f>IF('04.04_PLANO DE TRABALHO'!HF17="",AQ160,'04.04_PLANO DE TRABALHO'!HF17)</f>
        <v>Fonte*</v>
      </c>
      <c r="AR161">
        <f>IF('04.04_PLANO DE TRABALHO'!HG17="",AR160,'04.04_PLANO DE TRABALHO'!HG17)</f>
        <v>0</v>
      </c>
      <c r="AS161">
        <f>IF('04.04_PLANO DE TRABALHO'!HH17="",AS160,'04.04_PLANO DE TRABALHO'!HH17)</f>
        <v>0</v>
      </c>
      <c r="AT161">
        <f>IF('04.04_PLANO DE TRABALHO'!HI17="",AT160,'04.04_PLANO DE TRABALHO'!HI17)</f>
        <v>0</v>
      </c>
      <c r="AU161" t="str">
        <f>IF('04.04_PLANO DE TRABALHO'!HJ17="",AU160,'04.04_PLANO DE TRABALHO'!HJ17)</f>
        <v>Unid</v>
      </c>
      <c r="AV161">
        <f>IF('04.04_PLANO DE TRABALHO'!HK17="",AV160,'04.04_PLANO DE TRABALHO'!HK17)</f>
        <v>0</v>
      </c>
      <c r="AW161" t="str">
        <f>IF('04.04_PLANO DE TRABALHO'!HL17="",AW160,'04.04_PLANO DE TRABALHO'!HL17)</f>
        <v>Valor 
Unit</v>
      </c>
      <c r="AX161">
        <f>IF('04.04_PLANO DE TRABALHO'!HM17="",AX160,'04.04_PLANO DE TRABALHO'!HM17)</f>
        <v>0</v>
      </c>
      <c r="AY161">
        <f>IF('04.04_PLANO DE TRABALHO'!HN17="",AY160,'04.04_PLANO DE TRABALHO'!HN17)</f>
        <v>0</v>
      </c>
      <c r="AZ161" t="str">
        <f>IF('04.04_PLANO DE TRABALHO'!HO17="",AZ160,'04.04_PLANO DE TRABALHO'!HO17)</f>
        <v>Qtde</v>
      </c>
      <c r="BA161">
        <f>IF('04.04_PLANO DE TRABALHO'!HP17="",BA160,'04.04_PLANO DE TRABALHO'!HP17)</f>
        <v>0</v>
      </c>
      <c r="BB161">
        <f>IF('04.04_PLANO DE TRABALHO'!HQ17="",BB160,'04.04_PLANO DE TRABALHO'!HQ17)</f>
        <v>0</v>
      </c>
      <c r="BD161" t="str">
        <v>Esportes, corpo e movimento</v>
      </c>
      <c r="BE161" t="str">
        <v>4.2</v>
      </c>
      <c r="BF161">
        <v>0</v>
      </c>
      <c r="BG161" t="str">
        <v>Atividade</v>
      </c>
      <c r="BH161">
        <v>0</v>
      </c>
      <c r="BI161">
        <v>0</v>
      </c>
      <c r="BJ161" t="str">
        <v>Início</v>
      </c>
      <c r="BK161">
        <v>0</v>
      </c>
      <c r="BL161">
        <v>0</v>
      </c>
      <c r="BM161" t="str">
        <v>Fim</v>
      </c>
      <c r="BN161">
        <v>0</v>
      </c>
      <c r="BO161">
        <v>0</v>
      </c>
      <c r="BP161" t="str">
        <v>4.2.1</v>
      </c>
      <c r="BQ161">
        <v>0</v>
      </c>
      <c r="BR161">
        <v>0</v>
      </c>
      <c r="BS161" t="str">
        <v>SubAtividade</v>
      </c>
      <c r="BT161">
        <v>0</v>
      </c>
      <c r="BU161">
        <v>0</v>
      </c>
      <c r="BV161">
        <v>0</v>
      </c>
      <c r="BW161">
        <v>0</v>
      </c>
      <c r="BX161">
        <v>0</v>
      </c>
      <c r="BY161" t="str">
        <v>Despesa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 t="str">
        <v>Categoria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 t="str">
        <v>Subcategoria</v>
      </c>
      <c r="CO161">
        <v>0</v>
      </c>
      <c r="CP161">
        <v>0</v>
      </c>
      <c r="CQ161">
        <v>0</v>
      </c>
      <c r="CR161">
        <v>0</v>
      </c>
      <c r="CS161" t="str">
        <v>Fonte*</v>
      </c>
      <c r="CT161">
        <v>0</v>
      </c>
      <c r="CU161">
        <v>0</v>
      </c>
      <c r="CV161">
        <v>0</v>
      </c>
      <c r="CW161" t="str">
        <v>Unid</v>
      </c>
      <c r="CX161">
        <v>0</v>
      </c>
      <c r="CY161" t="str">
        <v>Valor 
Unit</v>
      </c>
      <c r="CZ161">
        <v>0</v>
      </c>
      <c r="DA161">
        <v>0</v>
      </c>
      <c r="DB161" t="str">
        <v>Qtde</v>
      </c>
      <c r="DC161">
        <v>0</v>
      </c>
      <c r="DD161">
        <v>0</v>
      </c>
      <c r="DF161" t="str">
        <v>Esportes, corpo e movimento</v>
      </c>
      <c r="DG161" t="str">
        <v>4.2</v>
      </c>
      <c r="DH161">
        <v>0</v>
      </c>
      <c r="DI161" t="str">
        <v>Atividade</v>
      </c>
      <c r="DJ161">
        <v>0</v>
      </c>
      <c r="DK161">
        <v>0</v>
      </c>
      <c r="DL161" t="str">
        <v>Início</v>
      </c>
      <c r="DM161">
        <v>0</v>
      </c>
      <c r="DN161">
        <v>0</v>
      </c>
      <c r="DO161" t="str">
        <v>Fim</v>
      </c>
      <c r="DP161">
        <v>0</v>
      </c>
      <c r="DQ161">
        <v>0</v>
      </c>
      <c r="DR161" t="str">
        <v>4.2.3</v>
      </c>
      <c r="DS161">
        <v>0</v>
      </c>
      <c r="DT161">
        <v>0</v>
      </c>
      <c r="DU161" t="str">
        <v>SubAtividade</v>
      </c>
      <c r="DV161">
        <v>0</v>
      </c>
      <c r="DW161">
        <v>0</v>
      </c>
      <c r="DX161">
        <v>0</v>
      </c>
      <c r="DY161">
        <v>0</v>
      </c>
      <c r="DZ161">
        <v>0</v>
      </c>
      <c r="EA161" t="str">
        <v>Despesa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 t="str">
        <v>Categoria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 t="str">
        <v>Subcategoria</v>
      </c>
      <c r="EQ161">
        <v>0</v>
      </c>
      <c r="ER161">
        <v>0</v>
      </c>
      <c r="ES161">
        <v>0</v>
      </c>
      <c r="ET161">
        <v>0</v>
      </c>
      <c r="EU161" t="str">
        <v>Fonte*</v>
      </c>
      <c r="EV161">
        <v>0</v>
      </c>
      <c r="EW161">
        <v>0</v>
      </c>
      <c r="EX161">
        <v>0</v>
      </c>
      <c r="EY161" t="str">
        <v>Unid</v>
      </c>
      <c r="EZ161">
        <v>0</v>
      </c>
      <c r="FA161" t="str">
        <v>Valor 
Unit</v>
      </c>
      <c r="FB161">
        <v>0</v>
      </c>
      <c r="FC161">
        <v>0</v>
      </c>
      <c r="FD161" t="str">
        <v>Qtde</v>
      </c>
      <c r="FE161">
        <v>0</v>
      </c>
      <c r="FF161">
        <v>0</v>
      </c>
      <c r="FH161" t="str">
        <v>Cultura e Lazer</v>
      </c>
      <c r="FI161" t="str">
        <v>5.2</v>
      </c>
      <c r="FJ161">
        <v>0</v>
      </c>
      <c r="FK161" t="str">
        <v>Atividade</v>
      </c>
      <c r="FL161">
        <v>0</v>
      </c>
      <c r="FM161">
        <v>0</v>
      </c>
      <c r="FN161" t="str">
        <v>Início</v>
      </c>
      <c r="FO161">
        <v>0</v>
      </c>
      <c r="FP161">
        <v>0</v>
      </c>
      <c r="FQ161" t="str">
        <v>Fim</v>
      </c>
      <c r="FR161">
        <v>0</v>
      </c>
      <c r="FS161">
        <v>0</v>
      </c>
      <c r="FT161" t="str">
        <v>5.2.1</v>
      </c>
      <c r="FU161">
        <v>0</v>
      </c>
      <c r="FV161">
        <v>0</v>
      </c>
      <c r="FW161" t="str">
        <v>SubAtividade</v>
      </c>
      <c r="FX161">
        <v>0</v>
      </c>
      <c r="FY161">
        <v>0</v>
      </c>
      <c r="FZ161">
        <v>0</v>
      </c>
      <c r="GA161">
        <v>0</v>
      </c>
      <c r="GB161">
        <v>0</v>
      </c>
      <c r="GC161" t="str">
        <v>Despesa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 t="str">
        <v>Categoria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 t="str">
        <v>Subcategoria</v>
      </c>
      <c r="GS161">
        <v>0</v>
      </c>
      <c r="GT161">
        <v>0</v>
      </c>
      <c r="GU161">
        <v>0</v>
      </c>
      <c r="GV161">
        <v>0</v>
      </c>
      <c r="GW161" t="str">
        <v>Fonte*</v>
      </c>
      <c r="GX161">
        <v>0</v>
      </c>
      <c r="GY161">
        <v>0</v>
      </c>
      <c r="GZ161">
        <v>0</v>
      </c>
      <c r="HA161" t="str">
        <v>Unid</v>
      </c>
      <c r="HB161">
        <v>0</v>
      </c>
      <c r="HC161" t="str">
        <v>Valor 
Unit</v>
      </c>
      <c r="HD161">
        <v>0</v>
      </c>
      <c r="HE161">
        <v>0</v>
      </c>
      <c r="HF161" t="str">
        <v>Qtde</v>
      </c>
      <c r="HG161">
        <v>0</v>
      </c>
      <c r="HH161">
        <v>0</v>
      </c>
    </row>
    <row r="162" spans="1:216" x14ac:dyDescent="0.25">
      <c r="A162">
        <v>9</v>
      </c>
      <c r="B162" t="str">
        <f>'04.04_PLANO DE TRABALHO'!$GF$7</f>
        <v>Esportes, corpo e movimento</v>
      </c>
      <c r="C162" t="str">
        <f>IF('04.04_PLANO DE TRABALHO'!FR18="",C161,'04.04_PLANO DE TRABALHO'!FR18)</f>
        <v>4.1</v>
      </c>
      <c r="D162">
        <f>IF('04.04_PLANO DE TRABALHO'!FS18="",D161,'04.04_PLANO DE TRABALHO'!FS18)</f>
        <v>0</v>
      </c>
      <c r="E162" t="str">
        <f>IF(OR('04.04_PLANO DE TRABALHO'!FT18="",'04.04_PLANO DE TRABALHO'!FT18="Realizado",'04.04_PLANO DE TRABALHO'!FT18="Planejado"),E161,'04.04_PLANO DE TRABALHO'!FT18)</f>
        <v>Atividade</v>
      </c>
      <c r="F162">
        <f>IF('04.04_PLANO DE TRABALHO'!FU18="",F161,'04.04_PLANO DE TRABALHO'!FU18)</f>
        <v>0</v>
      </c>
      <c r="G162">
        <f>IF('04.04_PLANO DE TRABALHO'!FV18="",G161,'04.04_PLANO DE TRABALHO'!FV18)</f>
        <v>0</v>
      </c>
      <c r="H162" t="str">
        <f>IF('04.04_PLANO DE TRABALHO'!FW18="",H161,'04.04_PLANO DE TRABALHO'!FW18)</f>
        <v>Início</v>
      </c>
      <c r="I162">
        <f>IF('04.04_PLANO DE TRABALHO'!FX18="",I161,'04.04_PLANO DE TRABALHO'!FX18)</f>
        <v>0</v>
      </c>
      <c r="J162">
        <f>IF('04.04_PLANO DE TRABALHO'!FY18="",J161,'04.04_PLANO DE TRABALHO'!FY18)</f>
        <v>0</v>
      </c>
      <c r="K162" t="str">
        <f>IF('04.04_PLANO DE TRABALHO'!FZ18="",K161,'04.04_PLANO DE TRABALHO'!FZ18)</f>
        <v>Fim</v>
      </c>
      <c r="L162">
        <f>IF('04.04_PLANO DE TRABALHO'!GA18="",L161,'04.04_PLANO DE TRABALHO'!GA18)</f>
        <v>0</v>
      </c>
      <c r="M162">
        <f>IF('04.04_PLANO DE TRABALHO'!GB18="",M161,'04.04_PLANO DE TRABALHO'!GB18)</f>
        <v>0</v>
      </c>
      <c r="N162" t="str">
        <f>IF('04.04_PLANO DE TRABALHO'!GC18="",N161,'04.04_PLANO DE TRABALHO'!GC18)</f>
        <v>4.1.2</v>
      </c>
      <c r="O162">
        <f>IF('04.04_PLANO DE TRABALHO'!GD18="",O161,'04.04_PLANO DE TRABALHO'!GD18)</f>
        <v>0</v>
      </c>
      <c r="P162">
        <f>IF('04.04_PLANO DE TRABALHO'!GE18="",P161,'04.04_PLANO DE TRABALHO'!GE18)</f>
        <v>0</v>
      </c>
      <c r="Q162" t="str">
        <f>IF('04.04_PLANO DE TRABALHO'!GF18="",Q161,'04.04_PLANO DE TRABALHO'!GF18)</f>
        <v>SubAtividade</v>
      </c>
      <c r="R162">
        <f>IF('04.04_PLANO DE TRABALHO'!GG18="",R161,'04.04_PLANO DE TRABALHO'!GG18)</f>
        <v>0</v>
      </c>
      <c r="S162">
        <f>IF('04.04_PLANO DE TRABALHO'!GH18="",S161,'04.04_PLANO DE TRABALHO'!GH18)</f>
        <v>0</v>
      </c>
      <c r="T162">
        <f>IF('04.04_PLANO DE TRABALHO'!GI18="",T161,'04.04_PLANO DE TRABALHO'!GI18)</f>
        <v>0</v>
      </c>
      <c r="U162">
        <f>IF('04.04_PLANO DE TRABALHO'!GJ18="",U161,'04.04_PLANO DE TRABALHO'!GJ18)</f>
        <v>0</v>
      </c>
      <c r="V162">
        <f>IF('04.04_PLANO DE TRABALHO'!GK18="",V161,'04.04_PLANO DE TRABALHO'!GK18)</f>
        <v>0</v>
      </c>
      <c r="W162" t="str">
        <f>IF('04.04_PLANO DE TRABALHO'!GL18="",W161,'04.04_PLANO DE TRABALHO'!GL18)</f>
        <v>Despesa</v>
      </c>
      <c r="X162">
        <f>IF('04.04_PLANO DE TRABALHO'!GM18="",X161,'04.04_PLANO DE TRABALHO'!GM18)</f>
        <v>0</v>
      </c>
      <c r="Y162">
        <f>IF('04.04_PLANO DE TRABALHO'!GN18="",Y161,'04.04_PLANO DE TRABALHO'!GN18)</f>
        <v>0</v>
      </c>
      <c r="Z162">
        <f>IF('04.04_PLANO DE TRABALHO'!GO18="",Z161,'04.04_PLANO DE TRABALHO'!GO18)</f>
        <v>0</v>
      </c>
      <c r="AA162">
        <f>IF('04.04_PLANO DE TRABALHO'!GP18="",AA161,'04.04_PLANO DE TRABALHO'!GP18)</f>
        <v>0</v>
      </c>
      <c r="AB162">
        <f>IF('04.04_PLANO DE TRABALHO'!GQ18="",AB161,'04.04_PLANO DE TRABALHO'!GQ18)</f>
        <v>0</v>
      </c>
      <c r="AC162">
        <f>IF('04.04_PLANO DE TRABALHO'!GR18="",AC161,'04.04_PLANO DE TRABALHO'!GR18)</f>
        <v>0</v>
      </c>
      <c r="AD162" t="str">
        <f>IF('04.04_PLANO DE TRABALHO'!GS18="",AD161,'04.04_PLANO DE TRABALHO'!GS18)</f>
        <v>Categoria</v>
      </c>
      <c r="AE162">
        <f>IF('04.04_PLANO DE TRABALHO'!GT18="",AE161,'04.04_PLANO DE TRABALHO'!GT18)</f>
        <v>0</v>
      </c>
      <c r="AF162">
        <f>IF('04.04_PLANO DE TRABALHO'!GU18="",AF161,'04.04_PLANO DE TRABALHO'!GU18)</f>
        <v>0</v>
      </c>
      <c r="AG162">
        <f>IF('04.04_PLANO DE TRABALHO'!GV18="",AG161,'04.04_PLANO DE TRABALHO'!GV18)</f>
        <v>0</v>
      </c>
      <c r="AH162">
        <f>IF('04.04_PLANO DE TRABALHO'!GW18="",AH161,'04.04_PLANO DE TRABALHO'!GW18)</f>
        <v>0</v>
      </c>
      <c r="AI162">
        <f>IF('04.04_PLANO DE TRABALHO'!GX18="",AI161,'04.04_PLANO DE TRABALHO'!GX18)</f>
        <v>0</v>
      </c>
      <c r="AJ162">
        <f>IF('04.04_PLANO DE TRABALHO'!GY18="",AJ161,'04.04_PLANO DE TRABALHO'!GY18)</f>
        <v>0</v>
      </c>
      <c r="AK162">
        <f>IF('04.04_PLANO DE TRABALHO'!GZ18="",AK161,'04.04_PLANO DE TRABALHO'!GZ18)</f>
        <v>0</v>
      </c>
      <c r="AL162" t="str">
        <f>IF('04.04_PLANO DE TRABALHO'!HA18="",AL161,'04.04_PLANO DE TRABALHO'!HA18)</f>
        <v>Subcategoria</v>
      </c>
      <c r="AM162">
        <f>IF('04.04_PLANO DE TRABALHO'!HB18="",AM161,'04.04_PLANO DE TRABALHO'!HB18)</f>
        <v>0</v>
      </c>
      <c r="AN162">
        <f>IF('04.04_PLANO DE TRABALHO'!HC18="",AN161,'04.04_PLANO DE TRABALHO'!HC18)</f>
        <v>0</v>
      </c>
      <c r="AO162">
        <f>IF('04.04_PLANO DE TRABALHO'!HD18="",AO161,'04.04_PLANO DE TRABALHO'!HD18)</f>
        <v>0</v>
      </c>
      <c r="AP162">
        <f>IF('04.04_PLANO DE TRABALHO'!HE18="",AP161,'04.04_PLANO DE TRABALHO'!HE18)</f>
        <v>0</v>
      </c>
      <c r="AQ162" t="str">
        <f>IF('04.04_PLANO DE TRABALHO'!HF18="",AQ161,'04.04_PLANO DE TRABALHO'!HF18)</f>
        <v>Fonte*</v>
      </c>
      <c r="AR162">
        <f>IF('04.04_PLANO DE TRABALHO'!HG18="",AR161,'04.04_PLANO DE TRABALHO'!HG18)</f>
        <v>0</v>
      </c>
      <c r="AS162">
        <f>IF('04.04_PLANO DE TRABALHO'!HH18="",AS161,'04.04_PLANO DE TRABALHO'!HH18)</f>
        <v>0</v>
      </c>
      <c r="AT162">
        <f>IF('04.04_PLANO DE TRABALHO'!HI18="",AT161,'04.04_PLANO DE TRABALHO'!HI18)</f>
        <v>0</v>
      </c>
      <c r="AU162" t="str">
        <f>IF('04.04_PLANO DE TRABALHO'!HJ18="",AU161,'04.04_PLANO DE TRABALHO'!HJ18)</f>
        <v>Unid</v>
      </c>
      <c r="AV162">
        <f>IF('04.04_PLANO DE TRABALHO'!HK18="",AV161,'04.04_PLANO DE TRABALHO'!HK18)</f>
        <v>0</v>
      </c>
      <c r="AW162" t="str">
        <f>IF('04.04_PLANO DE TRABALHO'!HL18="",AW161,'04.04_PLANO DE TRABALHO'!HL18)</f>
        <v>Valor 
Unit</v>
      </c>
      <c r="AX162">
        <f>IF('04.04_PLANO DE TRABALHO'!HM18="",AX161,'04.04_PLANO DE TRABALHO'!HM18)</f>
        <v>0</v>
      </c>
      <c r="AY162">
        <f>IF('04.04_PLANO DE TRABALHO'!HN18="",AY161,'04.04_PLANO DE TRABALHO'!HN18)</f>
        <v>0</v>
      </c>
      <c r="AZ162" t="str">
        <f>IF('04.04_PLANO DE TRABALHO'!HO18="",AZ161,'04.04_PLANO DE TRABALHO'!HO18)</f>
        <v>Qtde</v>
      </c>
      <c r="BA162">
        <f>IF('04.04_PLANO DE TRABALHO'!HP18="",BA161,'04.04_PLANO DE TRABALHO'!HP18)</f>
        <v>0</v>
      </c>
      <c r="BB162">
        <f>IF('04.04_PLANO DE TRABALHO'!HQ18="",BB161,'04.04_PLANO DE TRABALHO'!HQ18)</f>
        <v>0</v>
      </c>
      <c r="BD162" t="str">
        <v>Esportes, corpo e movimento</v>
      </c>
      <c r="BE162" t="str">
        <v>4.2</v>
      </c>
      <c r="BF162">
        <v>0</v>
      </c>
      <c r="BG162" t="str">
        <v>Atividade</v>
      </c>
      <c r="BH162">
        <v>0</v>
      </c>
      <c r="BI162">
        <v>0</v>
      </c>
      <c r="BJ162" t="str">
        <v>Início</v>
      </c>
      <c r="BK162">
        <v>0</v>
      </c>
      <c r="BL162">
        <v>0</v>
      </c>
      <c r="BM162" t="str">
        <v>Fim</v>
      </c>
      <c r="BN162">
        <v>0</v>
      </c>
      <c r="BO162">
        <v>0</v>
      </c>
      <c r="BP162" t="str">
        <v>Total da SubAtividade:</v>
      </c>
      <c r="BQ162">
        <v>0</v>
      </c>
      <c r="BR162">
        <v>0</v>
      </c>
      <c r="BS162" t="str">
        <v>SubAtividade</v>
      </c>
      <c r="BT162">
        <v>0</v>
      </c>
      <c r="BU162">
        <v>0</v>
      </c>
      <c r="BV162">
        <v>0</v>
      </c>
      <c r="BW162">
        <v>0</v>
      </c>
      <c r="BX162">
        <v>0</v>
      </c>
      <c r="BY162" t="str">
        <v>Despesa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 t="str">
        <v>Categoria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 t="str">
        <v>Subcategoria</v>
      </c>
      <c r="CO162">
        <v>0</v>
      </c>
      <c r="CP162">
        <v>0</v>
      </c>
      <c r="CQ162">
        <v>0</v>
      </c>
      <c r="CR162">
        <v>0</v>
      </c>
      <c r="CS162" t="str">
        <v>Fonte*</v>
      </c>
      <c r="CT162">
        <v>0</v>
      </c>
      <c r="CU162">
        <v>0</v>
      </c>
      <c r="CV162">
        <v>0</v>
      </c>
      <c r="CW162" t="str">
        <v>Unid</v>
      </c>
      <c r="CX162">
        <v>0</v>
      </c>
      <c r="CY162" t="str">
        <v>Valor 
Unit</v>
      </c>
      <c r="CZ162">
        <v>0</v>
      </c>
      <c r="DA162">
        <v>0</v>
      </c>
      <c r="DB162" t="str">
        <v>Qtde</v>
      </c>
      <c r="DC162">
        <v>0</v>
      </c>
      <c r="DD162">
        <v>0</v>
      </c>
      <c r="DF162" t="str">
        <v>Esportes, corpo e movimento</v>
      </c>
      <c r="DG162" t="str">
        <v>4.2</v>
      </c>
      <c r="DH162">
        <v>0</v>
      </c>
      <c r="DI162" t="str">
        <v>Atividade</v>
      </c>
      <c r="DJ162">
        <v>0</v>
      </c>
      <c r="DK162">
        <v>0</v>
      </c>
      <c r="DL162" t="str">
        <v>Início</v>
      </c>
      <c r="DM162">
        <v>0</v>
      </c>
      <c r="DN162">
        <v>0</v>
      </c>
      <c r="DO162" t="str">
        <v>Fim</v>
      </c>
      <c r="DP162">
        <v>0</v>
      </c>
      <c r="DQ162">
        <v>0</v>
      </c>
      <c r="DR162" t="str">
        <v>4.2.3</v>
      </c>
      <c r="DS162">
        <v>0</v>
      </c>
      <c r="DT162">
        <v>0</v>
      </c>
      <c r="DU162" t="str">
        <v>SubAtividade</v>
      </c>
      <c r="DV162">
        <v>0</v>
      </c>
      <c r="DW162">
        <v>0</v>
      </c>
      <c r="DX162">
        <v>0</v>
      </c>
      <c r="DY162">
        <v>0</v>
      </c>
      <c r="DZ162">
        <v>0</v>
      </c>
      <c r="EA162" t="str">
        <v>Despesa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 t="str">
        <v>Categoria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 t="str">
        <v>Subcategoria</v>
      </c>
      <c r="EQ162">
        <v>0</v>
      </c>
      <c r="ER162">
        <v>0</v>
      </c>
      <c r="ES162">
        <v>0</v>
      </c>
      <c r="ET162">
        <v>0</v>
      </c>
      <c r="EU162" t="str">
        <v>Fonte*</v>
      </c>
      <c r="EV162">
        <v>0</v>
      </c>
      <c r="EW162">
        <v>0</v>
      </c>
      <c r="EX162">
        <v>0</v>
      </c>
      <c r="EY162" t="str">
        <v>Unid</v>
      </c>
      <c r="EZ162">
        <v>0</v>
      </c>
      <c r="FA162" t="str">
        <v>Valor 
Unit</v>
      </c>
      <c r="FB162">
        <v>0</v>
      </c>
      <c r="FC162">
        <v>0</v>
      </c>
      <c r="FD162" t="str">
        <v>Qtde</v>
      </c>
      <c r="FE162">
        <v>0</v>
      </c>
      <c r="FF162">
        <v>0</v>
      </c>
      <c r="FH162" t="str">
        <v>Cultura e Lazer</v>
      </c>
      <c r="FI162" t="str">
        <v>5.2</v>
      </c>
      <c r="FJ162">
        <v>0</v>
      </c>
      <c r="FK162" t="str">
        <v>Atividade</v>
      </c>
      <c r="FL162">
        <v>0</v>
      </c>
      <c r="FM162">
        <v>0</v>
      </c>
      <c r="FN162" t="str">
        <v>Início</v>
      </c>
      <c r="FO162">
        <v>0</v>
      </c>
      <c r="FP162">
        <v>0</v>
      </c>
      <c r="FQ162" t="str">
        <v>Fim</v>
      </c>
      <c r="FR162">
        <v>0</v>
      </c>
      <c r="FS162">
        <v>0</v>
      </c>
      <c r="FT162" t="str">
        <v>5.2.1</v>
      </c>
      <c r="FU162">
        <v>0</v>
      </c>
      <c r="FV162">
        <v>0</v>
      </c>
      <c r="FW162" t="str">
        <v>SubAtividade</v>
      </c>
      <c r="FX162">
        <v>0</v>
      </c>
      <c r="FY162">
        <v>0</v>
      </c>
      <c r="FZ162">
        <v>0</v>
      </c>
      <c r="GA162">
        <v>0</v>
      </c>
      <c r="GB162">
        <v>0</v>
      </c>
      <c r="GC162" t="str">
        <v>Despesa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 t="str">
        <v>Categoria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 t="str">
        <v>Subcategoria</v>
      </c>
      <c r="GS162">
        <v>0</v>
      </c>
      <c r="GT162">
        <v>0</v>
      </c>
      <c r="GU162">
        <v>0</v>
      </c>
      <c r="GV162">
        <v>0</v>
      </c>
      <c r="GW162" t="str">
        <v>Fonte*</v>
      </c>
      <c r="GX162">
        <v>0</v>
      </c>
      <c r="GY162">
        <v>0</v>
      </c>
      <c r="GZ162">
        <v>0</v>
      </c>
      <c r="HA162" t="str">
        <v>Unid</v>
      </c>
      <c r="HB162">
        <v>0</v>
      </c>
      <c r="HC162" t="str">
        <v>Valor 
Unit</v>
      </c>
      <c r="HD162">
        <v>0</v>
      </c>
      <c r="HE162">
        <v>0</v>
      </c>
      <c r="HF162" t="str">
        <v>Qtde</v>
      </c>
      <c r="HG162">
        <v>0</v>
      </c>
      <c r="HH162">
        <v>0</v>
      </c>
    </row>
    <row r="163" spans="1:216" x14ac:dyDescent="0.25">
      <c r="A163">
        <v>10</v>
      </c>
      <c r="B163" t="str">
        <f>'04.04_PLANO DE TRABALHO'!$GF$7</f>
        <v>Esportes, corpo e movimento</v>
      </c>
      <c r="C163" t="str">
        <f>IF('04.04_PLANO DE TRABALHO'!FR19="",C162,'04.04_PLANO DE TRABALHO'!FR19)</f>
        <v>4.1</v>
      </c>
      <c r="D163">
        <f>IF('04.04_PLANO DE TRABALHO'!FS19="",D162,'04.04_PLANO DE TRABALHO'!FS19)</f>
        <v>0</v>
      </c>
      <c r="E163" t="str">
        <f>IF(OR('04.04_PLANO DE TRABALHO'!FT19="",'04.04_PLANO DE TRABALHO'!FT19="Realizado",'04.04_PLANO DE TRABALHO'!FT19="Planejado"),E162,'04.04_PLANO DE TRABALHO'!FT19)</f>
        <v>Atividade</v>
      </c>
      <c r="F163">
        <f>IF('04.04_PLANO DE TRABALHO'!FU19="",F162,'04.04_PLANO DE TRABALHO'!FU19)</f>
        <v>0</v>
      </c>
      <c r="G163">
        <f>IF('04.04_PLANO DE TRABALHO'!FV19="",G162,'04.04_PLANO DE TRABALHO'!FV19)</f>
        <v>0</v>
      </c>
      <c r="H163" t="str">
        <f>IF('04.04_PLANO DE TRABALHO'!FW19="",H162,'04.04_PLANO DE TRABALHO'!FW19)</f>
        <v>Início</v>
      </c>
      <c r="I163">
        <f>IF('04.04_PLANO DE TRABALHO'!FX19="",I162,'04.04_PLANO DE TRABALHO'!FX19)</f>
        <v>0</v>
      </c>
      <c r="J163">
        <f>IF('04.04_PLANO DE TRABALHO'!FY19="",J162,'04.04_PLANO DE TRABALHO'!FY19)</f>
        <v>0</v>
      </c>
      <c r="K163" t="str">
        <f>IF('04.04_PLANO DE TRABALHO'!FZ19="",K162,'04.04_PLANO DE TRABALHO'!FZ19)</f>
        <v>Fim</v>
      </c>
      <c r="L163">
        <f>IF('04.04_PLANO DE TRABALHO'!GA19="",L162,'04.04_PLANO DE TRABALHO'!GA19)</f>
        <v>0</v>
      </c>
      <c r="M163">
        <f>IF('04.04_PLANO DE TRABALHO'!GB19="",M162,'04.04_PLANO DE TRABALHO'!GB19)</f>
        <v>0</v>
      </c>
      <c r="N163" t="str">
        <f>IF('04.04_PLANO DE TRABALHO'!GC19="",N162,'04.04_PLANO DE TRABALHO'!GC19)</f>
        <v>Total da SubAtividade:</v>
      </c>
      <c r="O163">
        <f>IF('04.04_PLANO DE TRABALHO'!GD19="",O162,'04.04_PLANO DE TRABALHO'!GD19)</f>
        <v>0</v>
      </c>
      <c r="P163">
        <f>IF('04.04_PLANO DE TRABALHO'!GE19="",P162,'04.04_PLANO DE TRABALHO'!GE19)</f>
        <v>0</v>
      </c>
      <c r="Q163" t="str">
        <f>IF('04.04_PLANO DE TRABALHO'!GF19="",Q162,'04.04_PLANO DE TRABALHO'!GF19)</f>
        <v>SubAtividade</v>
      </c>
      <c r="R163">
        <f>IF('04.04_PLANO DE TRABALHO'!GG19="",R162,'04.04_PLANO DE TRABALHO'!GG19)</f>
        <v>0</v>
      </c>
      <c r="S163">
        <f>IF('04.04_PLANO DE TRABALHO'!GH19="",S162,'04.04_PLANO DE TRABALHO'!GH19)</f>
        <v>0</v>
      </c>
      <c r="T163">
        <f>IF('04.04_PLANO DE TRABALHO'!GI19="",T162,'04.04_PLANO DE TRABALHO'!GI19)</f>
        <v>0</v>
      </c>
      <c r="U163">
        <f>IF('04.04_PLANO DE TRABALHO'!GJ19="",U162,'04.04_PLANO DE TRABALHO'!GJ19)</f>
        <v>0</v>
      </c>
      <c r="V163">
        <f>IF('04.04_PLANO DE TRABALHO'!GK19="",V162,'04.04_PLANO DE TRABALHO'!GK19)</f>
        <v>0</v>
      </c>
      <c r="W163" t="str">
        <f>IF('04.04_PLANO DE TRABALHO'!GL19="",W162,'04.04_PLANO DE TRABALHO'!GL19)</f>
        <v>Despesa</v>
      </c>
      <c r="X163">
        <f>IF('04.04_PLANO DE TRABALHO'!GM19="",X162,'04.04_PLANO DE TRABALHO'!GM19)</f>
        <v>0</v>
      </c>
      <c r="Y163">
        <f>IF('04.04_PLANO DE TRABALHO'!GN19="",Y162,'04.04_PLANO DE TRABALHO'!GN19)</f>
        <v>0</v>
      </c>
      <c r="Z163">
        <f>IF('04.04_PLANO DE TRABALHO'!GO19="",Z162,'04.04_PLANO DE TRABALHO'!GO19)</f>
        <v>0</v>
      </c>
      <c r="AA163">
        <f>IF('04.04_PLANO DE TRABALHO'!GP19="",AA162,'04.04_PLANO DE TRABALHO'!GP19)</f>
        <v>0</v>
      </c>
      <c r="AB163">
        <f>IF('04.04_PLANO DE TRABALHO'!GQ19="",AB162,'04.04_PLANO DE TRABALHO'!GQ19)</f>
        <v>0</v>
      </c>
      <c r="AC163">
        <f>IF('04.04_PLANO DE TRABALHO'!GR19="",AC162,'04.04_PLANO DE TRABALHO'!GR19)</f>
        <v>0</v>
      </c>
      <c r="AD163" t="str">
        <f>IF('04.04_PLANO DE TRABALHO'!GS19="",AD162,'04.04_PLANO DE TRABALHO'!GS19)</f>
        <v>Categoria</v>
      </c>
      <c r="AE163">
        <f>IF('04.04_PLANO DE TRABALHO'!GT19="",AE162,'04.04_PLANO DE TRABALHO'!GT19)</f>
        <v>0</v>
      </c>
      <c r="AF163">
        <f>IF('04.04_PLANO DE TRABALHO'!GU19="",AF162,'04.04_PLANO DE TRABALHO'!GU19)</f>
        <v>0</v>
      </c>
      <c r="AG163">
        <f>IF('04.04_PLANO DE TRABALHO'!GV19="",AG162,'04.04_PLANO DE TRABALHO'!GV19)</f>
        <v>0</v>
      </c>
      <c r="AH163">
        <f>IF('04.04_PLANO DE TRABALHO'!GW19="",AH162,'04.04_PLANO DE TRABALHO'!GW19)</f>
        <v>0</v>
      </c>
      <c r="AI163">
        <f>IF('04.04_PLANO DE TRABALHO'!GX19="",AI162,'04.04_PLANO DE TRABALHO'!GX19)</f>
        <v>0</v>
      </c>
      <c r="AJ163">
        <f>IF('04.04_PLANO DE TRABALHO'!GY19="",AJ162,'04.04_PLANO DE TRABALHO'!GY19)</f>
        <v>0</v>
      </c>
      <c r="AK163">
        <f>IF('04.04_PLANO DE TRABALHO'!GZ19="",AK162,'04.04_PLANO DE TRABALHO'!GZ19)</f>
        <v>0</v>
      </c>
      <c r="AL163" t="str">
        <f>IF('04.04_PLANO DE TRABALHO'!HA19="",AL162,'04.04_PLANO DE TRABALHO'!HA19)</f>
        <v>Subcategoria</v>
      </c>
      <c r="AM163">
        <f>IF('04.04_PLANO DE TRABALHO'!HB19="",AM162,'04.04_PLANO DE TRABALHO'!HB19)</f>
        <v>0</v>
      </c>
      <c r="AN163">
        <f>IF('04.04_PLANO DE TRABALHO'!HC19="",AN162,'04.04_PLANO DE TRABALHO'!HC19)</f>
        <v>0</v>
      </c>
      <c r="AO163">
        <f>IF('04.04_PLANO DE TRABALHO'!HD19="",AO162,'04.04_PLANO DE TRABALHO'!HD19)</f>
        <v>0</v>
      </c>
      <c r="AP163">
        <f>IF('04.04_PLANO DE TRABALHO'!HE19="",AP162,'04.04_PLANO DE TRABALHO'!HE19)</f>
        <v>0</v>
      </c>
      <c r="AQ163" t="str">
        <f>IF('04.04_PLANO DE TRABALHO'!HF19="",AQ162,'04.04_PLANO DE TRABALHO'!HF19)</f>
        <v>Fonte*</v>
      </c>
      <c r="AR163">
        <f>IF('04.04_PLANO DE TRABALHO'!HG19="",AR162,'04.04_PLANO DE TRABALHO'!HG19)</f>
        <v>0</v>
      </c>
      <c r="AS163">
        <f>IF('04.04_PLANO DE TRABALHO'!HH19="",AS162,'04.04_PLANO DE TRABALHO'!HH19)</f>
        <v>0</v>
      </c>
      <c r="AT163">
        <f>IF('04.04_PLANO DE TRABALHO'!HI19="",AT162,'04.04_PLANO DE TRABALHO'!HI19)</f>
        <v>0</v>
      </c>
      <c r="AU163" t="str">
        <f>IF('04.04_PLANO DE TRABALHO'!HJ19="",AU162,'04.04_PLANO DE TRABALHO'!HJ19)</f>
        <v>Unid</v>
      </c>
      <c r="AV163">
        <f>IF('04.04_PLANO DE TRABALHO'!HK19="",AV162,'04.04_PLANO DE TRABALHO'!HK19)</f>
        <v>0</v>
      </c>
      <c r="AW163" t="str">
        <f>IF('04.04_PLANO DE TRABALHO'!HL19="",AW162,'04.04_PLANO DE TRABALHO'!HL19)</f>
        <v>Valor 
Unit</v>
      </c>
      <c r="AX163">
        <f>IF('04.04_PLANO DE TRABALHO'!HM19="",AX162,'04.04_PLANO DE TRABALHO'!HM19)</f>
        <v>0</v>
      </c>
      <c r="AY163">
        <f>IF('04.04_PLANO DE TRABALHO'!HN19="",AY162,'04.04_PLANO DE TRABALHO'!HN19)</f>
        <v>0</v>
      </c>
      <c r="AZ163" t="str">
        <f>IF('04.04_PLANO DE TRABALHO'!HO19="",AZ162,'04.04_PLANO DE TRABALHO'!HO19)</f>
        <v>Qtde</v>
      </c>
      <c r="BA163">
        <f>IF('04.04_PLANO DE TRABALHO'!HP19="",BA162,'04.04_PLANO DE TRABALHO'!HP19)</f>
        <v>0</v>
      </c>
      <c r="BB163">
        <f>IF('04.04_PLANO DE TRABALHO'!HQ19="",BB162,'04.04_PLANO DE TRABALHO'!HQ19)</f>
        <v>0</v>
      </c>
      <c r="BD163" t="str">
        <v>Esportes, corpo e movimento</v>
      </c>
      <c r="BE163" t="str">
        <v>4.2</v>
      </c>
      <c r="BF163">
        <v>0</v>
      </c>
      <c r="BG163" t="str">
        <v>Atividade</v>
      </c>
      <c r="BH163">
        <v>0</v>
      </c>
      <c r="BI163">
        <v>0</v>
      </c>
      <c r="BJ163" t="str">
        <v>Início</v>
      </c>
      <c r="BK163">
        <v>0</v>
      </c>
      <c r="BL163">
        <v>0</v>
      </c>
      <c r="BM163" t="str">
        <v>Fim</v>
      </c>
      <c r="BN163">
        <v>0</v>
      </c>
      <c r="BO163">
        <v>0</v>
      </c>
      <c r="BP163" t="str">
        <v>4.2.2</v>
      </c>
      <c r="BQ163">
        <v>0</v>
      </c>
      <c r="BR163">
        <v>0</v>
      </c>
      <c r="BS163" t="str">
        <v>SubAtividade</v>
      </c>
      <c r="BT163">
        <v>0</v>
      </c>
      <c r="BU163">
        <v>0</v>
      </c>
      <c r="BV163">
        <v>0</v>
      </c>
      <c r="BW163">
        <v>0</v>
      </c>
      <c r="BX163">
        <v>0</v>
      </c>
      <c r="BY163" t="str">
        <v>Despesa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 t="str">
        <v>Categoria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 t="str">
        <v>Subcategoria</v>
      </c>
      <c r="CO163">
        <v>0</v>
      </c>
      <c r="CP163">
        <v>0</v>
      </c>
      <c r="CQ163">
        <v>0</v>
      </c>
      <c r="CR163">
        <v>0</v>
      </c>
      <c r="CS163" t="str">
        <v>Fonte*</v>
      </c>
      <c r="CT163">
        <v>0</v>
      </c>
      <c r="CU163">
        <v>0</v>
      </c>
      <c r="CV163">
        <v>0</v>
      </c>
      <c r="CW163" t="str">
        <v>Unid</v>
      </c>
      <c r="CX163">
        <v>0</v>
      </c>
      <c r="CY163" t="str">
        <v>Valor 
Unit</v>
      </c>
      <c r="CZ163">
        <v>0</v>
      </c>
      <c r="DA163">
        <v>0</v>
      </c>
      <c r="DB163" t="str">
        <v>Qtde</v>
      </c>
      <c r="DC163">
        <v>0</v>
      </c>
      <c r="DD163">
        <v>0</v>
      </c>
      <c r="DF163" t="str">
        <v>Esportes, corpo e movimento</v>
      </c>
      <c r="DG163" t="str">
        <v>4.2</v>
      </c>
      <c r="DH163">
        <v>0</v>
      </c>
      <c r="DI163" t="str">
        <v>Atividade</v>
      </c>
      <c r="DJ163">
        <v>0</v>
      </c>
      <c r="DK163">
        <v>0</v>
      </c>
      <c r="DL163" t="str">
        <v>Início</v>
      </c>
      <c r="DM163">
        <v>0</v>
      </c>
      <c r="DN163">
        <v>0</v>
      </c>
      <c r="DO163" t="str">
        <v>Fim</v>
      </c>
      <c r="DP163">
        <v>0</v>
      </c>
      <c r="DQ163">
        <v>0</v>
      </c>
      <c r="DR163" t="str">
        <v>4.2.3</v>
      </c>
      <c r="DS163">
        <v>0</v>
      </c>
      <c r="DT163">
        <v>0</v>
      </c>
      <c r="DU163" t="str">
        <v>SubAtividade</v>
      </c>
      <c r="DV163">
        <v>0</v>
      </c>
      <c r="DW163">
        <v>0</v>
      </c>
      <c r="DX163">
        <v>0</v>
      </c>
      <c r="DY163">
        <v>0</v>
      </c>
      <c r="DZ163">
        <v>0</v>
      </c>
      <c r="EA163" t="str">
        <v>Despesa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 t="str">
        <v>Categoria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 t="str">
        <v>Subcategoria</v>
      </c>
      <c r="EQ163">
        <v>0</v>
      </c>
      <c r="ER163">
        <v>0</v>
      </c>
      <c r="ES163">
        <v>0</v>
      </c>
      <c r="ET163">
        <v>0</v>
      </c>
      <c r="EU163" t="str">
        <v>Fonte*</v>
      </c>
      <c r="EV163">
        <v>0</v>
      </c>
      <c r="EW163">
        <v>0</v>
      </c>
      <c r="EX163">
        <v>0</v>
      </c>
      <c r="EY163" t="str">
        <v>Unid</v>
      </c>
      <c r="EZ163">
        <v>0</v>
      </c>
      <c r="FA163" t="str">
        <v>Valor 
Unit</v>
      </c>
      <c r="FB163">
        <v>0</v>
      </c>
      <c r="FC163">
        <v>0</v>
      </c>
      <c r="FD163" t="str">
        <v>Qtde</v>
      </c>
      <c r="FE163">
        <v>0</v>
      </c>
      <c r="FF163">
        <v>0</v>
      </c>
      <c r="FH163" t="str">
        <v>Cultura e Lazer</v>
      </c>
      <c r="FI163" t="str">
        <v>5.2</v>
      </c>
      <c r="FJ163">
        <v>0</v>
      </c>
      <c r="FK163" t="str">
        <v>Atividade</v>
      </c>
      <c r="FL163">
        <v>0</v>
      </c>
      <c r="FM163">
        <v>0</v>
      </c>
      <c r="FN163" t="str">
        <v>Início</v>
      </c>
      <c r="FO163">
        <v>0</v>
      </c>
      <c r="FP163">
        <v>0</v>
      </c>
      <c r="FQ163" t="str">
        <v>Fim</v>
      </c>
      <c r="FR163">
        <v>0</v>
      </c>
      <c r="FS163">
        <v>0</v>
      </c>
      <c r="FT163" t="str">
        <v>5.2.1</v>
      </c>
      <c r="FU163">
        <v>0</v>
      </c>
      <c r="FV163">
        <v>0</v>
      </c>
      <c r="FW163" t="str">
        <v>SubAtividade</v>
      </c>
      <c r="FX163">
        <v>0</v>
      </c>
      <c r="FY163">
        <v>0</v>
      </c>
      <c r="FZ163">
        <v>0</v>
      </c>
      <c r="GA163">
        <v>0</v>
      </c>
      <c r="GB163">
        <v>0</v>
      </c>
      <c r="GC163" t="str">
        <v>Despesa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 t="str">
        <v>Categoria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 t="str">
        <v>Subcategoria</v>
      </c>
      <c r="GS163">
        <v>0</v>
      </c>
      <c r="GT163">
        <v>0</v>
      </c>
      <c r="GU163">
        <v>0</v>
      </c>
      <c r="GV163">
        <v>0</v>
      </c>
      <c r="GW163" t="str">
        <v>Fonte*</v>
      </c>
      <c r="GX163">
        <v>0</v>
      </c>
      <c r="GY163">
        <v>0</v>
      </c>
      <c r="GZ163">
        <v>0</v>
      </c>
      <c r="HA163" t="str">
        <v>Unid</v>
      </c>
      <c r="HB163">
        <v>0</v>
      </c>
      <c r="HC163" t="str">
        <v>Valor 
Unit</v>
      </c>
      <c r="HD163">
        <v>0</v>
      </c>
      <c r="HE163">
        <v>0</v>
      </c>
      <c r="HF163" t="str">
        <v>Qtde</v>
      </c>
      <c r="HG163">
        <v>0</v>
      </c>
      <c r="HH163">
        <v>0</v>
      </c>
    </row>
    <row r="164" spans="1:216" x14ac:dyDescent="0.25">
      <c r="A164">
        <v>11</v>
      </c>
      <c r="B164" t="str">
        <f>'04.04_PLANO DE TRABALHO'!$GF$7</f>
        <v>Esportes, corpo e movimento</v>
      </c>
      <c r="C164" t="str">
        <f>IF('04.04_PLANO DE TRABALHO'!FR20="",C163,'04.04_PLANO DE TRABALHO'!FR20)</f>
        <v>4.1</v>
      </c>
      <c r="D164">
        <f>IF('04.04_PLANO DE TRABALHO'!FS20="",D163,'04.04_PLANO DE TRABALHO'!FS20)</f>
        <v>0</v>
      </c>
      <c r="E164" t="str">
        <f>IF(OR('04.04_PLANO DE TRABALHO'!FT20="",'04.04_PLANO DE TRABALHO'!FT20="Realizado",'04.04_PLANO DE TRABALHO'!FT20="Planejado"),E163,'04.04_PLANO DE TRABALHO'!FT20)</f>
        <v>Atividade</v>
      </c>
      <c r="F164">
        <f>IF('04.04_PLANO DE TRABALHO'!FU20="",F163,'04.04_PLANO DE TRABALHO'!FU20)</f>
        <v>0</v>
      </c>
      <c r="G164">
        <f>IF('04.04_PLANO DE TRABALHO'!FV20="",G163,'04.04_PLANO DE TRABALHO'!FV20)</f>
        <v>0</v>
      </c>
      <c r="H164" t="str">
        <f>IF('04.04_PLANO DE TRABALHO'!FW20="",H163,'04.04_PLANO DE TRABALHO'!FW20)</f>
        <v>Início</v>
      </c>
      <c r="I164">
        <f>IF('04.04_PLANO DE TRABALHO'!FX20="",I163,'04.04_PLANO DE TRABALHO'!FX20)</f>
        <v>0</v>
      </c>
      <c r="J164">
        <f>IF('04.04_PLANO DE TRABALHO'!FY20="",J163,'04.04_PLANO DE TRABALHO'!FY20)</f>
        <v>0</v>
      </c>
      <c r="K164" t="str">
        <f>IF('04.04_PLANO DE TRABALHO'!FZ20="",K163,'04.04_PLANO DE TRABALHO'!FZ20)</f>
        <v>Fim</v>
      </c>
      <c r="L164">
        <f>IF('04.04_PLANO DE TRABALHO'!GA20="",L163,'04.04_PLANO DE TRABALHO'!GA20)</f>
        <v>0</v>
      </c>
      <c r="M164">
        <f>IF('04.04_PLANO DE TRABALHO'!GB20="",M163,'04.04_PLANO DE TRABALHO'!GB20)</f>
        <v>0</v>
      </c>
      <c r="N164" t="str">
        <f>IF('04.04_PLANO DE TRABALHO'!GC20="",N163,'04.04_PLANO DE TRABALHO'!GC20)</f>
        <v>4.1.3</v>
      </c>
      <c r="O164">
        <f>IF('04.04_PLANO DE TRABALHO'!GD20="",O163,'04.04_PLANO DE TRABALHO'!GD20)</f>
        <v>0</v>
      </c>
      <c r="P164">
        <f>IF('04.04_PLANO DE TRABALHO'!GE20="",P163,'04.04_PLANO DE TRABALHO'!GE20)</f>
        <v>0</v>
      </c>
      <c r="Q164" t="str">
        <f>IF('04.04_PLANO DE TRABALHO'!GF20="",Q163,'04.04_PLANO DE TRABALHO'!GF20)</f>
        <v>SubAtividade</v>
      </c>
      <c r="R164">
        <f>IF('04.04_PLANO DE TRABALHO'!GG20="",R163,'04.04_PLANO DE TRABALHO'!GG20)</f>
        <v>0</v>
      </c>
      <c r="S164">
        <f>IF('04.04_PLANO DE TRABALHO'!GH20="",S163,'04.04_PLANO DE TRABALHO'!GH20)</f>
        <v>0</v>
      </c>
      <c r="T164">
        <f>IF('04.04_PLANO DE TRABALHO'!GI20="",T163,'04.04_PLANO DE TRABALHO'!GI20)</f>
        <v>0</v>
      </c>
      <c r="U164">
        <f>IF('04.04_PLANO DE TRABALHO'!GJ20="",U163,'04.04_PLANO DE TRABALHO'!GJ20)</f>
        <v>0</v>
      </c>
      <c r="V164">
        <f>IF('04.04_PLANO DE TRABALHO'!GK20="",V163,'04.04_PLANO DE TRABALHO'!GK20)</f>
        <v>0</v>
      </c>
      <c r="W164" t="str">
        <f>IF('04.04_PLANO DE TRABALHO'!GL20="",W163,'04.04_PLANO DE TRABALHO'!GL20)</f>
        <v>Despesa</v>
      </c>
      <c r="X164">
        <f>IF('04.04_PLANO DE TRABALHO'!GM20="",X163,'04.04_PLANO DE TRABALHO'!GM20)</f>
        <v>0</v>
      </c>
      <c r="Y164">
        <f>IF('04.04_PLANO DE TRABALHO'!GN20="",Y163,'04.04_PLANO DE TRABALHO'!GN20)</f>
        <v>0</v>
      </c>
      <c r="Z164">
        <f>IF('04.04_PLANO DE TRABALHO'!GO20="",Z163,'04.04_PLANO DE TRABALHO'!GO20)</f>
        <v>0</v>
      </c>
      <c r="AA164">
        <f>IF('04.04_PLANO DE TRABALHO'!GP20="",AA163,'04.04_PLANO DE TRABALHO'!GP20)</f>
        <v>0</v>
      </c>
      <c r="AB164">
        <f>IF('04.04_PLANO DE TRABALHO'!GQ20="",AB163,'04.04_PLANO DE TRABALHO'!GQ20)</f>
        <v>0</v>
      </c>
      <c r="AC164">
        <f>IF('04.04_PLANO DE TRABALHO'!GR20="",AC163,'04.04_PLANO DE TRABALHO'!GR20)</f>
        <v>0</v>
      </c>
      <c r="AD164" t="str">
        <f>IF('04.04_PLANO DE TRABALHO'!GS20="",AD163,'04.04_PLANO DE TRABALHO'!GS20)</f>
        <v>Categoria</v>
      </c>
      <c r="AE164">
        <f>IF('04.04_PLANO DE TRABALHO'!GT20="",AE163,'04.04_PLANO DE TRABALHO'!GT20)</f>
        <v>0</v>
      </c>
      <c r="AF164">
        <f>IF('04.04_PLANO DE TRABALHO'!GU20="",AF163,'04.04_PLANO DE TRABALHO'!GU20)</f>
        <v>0</v>
      </c>
      <c r="AG164">
        <f>IF('04.04_PLANO DE TRABALHO'!GV20="",AG163,'04.04_PLANO DE TRABALHO'!GV20)</f>
        <v>0</v>
      </c>
      <c r="AH164">
        <f>IF('04.04_PLANO DE TRABALHO'!GW20="",AH163,'04.04_PLANO DE TRABALHO'!GW20)</f>
        <v>0</v>
      </c>
      <c r="AI164">
        <f>IF('04.04_PLANO DE TRABALHO'!GX20="",AI163,'04.04_PLANO DE TRABALHO'!GX20)</f>
        <v>0</v>
      </c>
      <c r="AJ164">
        <f>IF('04.04_PLANO DE TRABALHO'!GY20="",AJ163,'04.04_PLANO DE TRABALHO'!GY20)</f>
        <v>0</v>
      </c>
      <c r="AK164">
        <f>IF('04.04_PLANO DE TRABALHO'!GZ20="",AK163,'04.04_PLANO DE TRABALHO'!GZ20)</f>
        <v>0</v>
      </c>
      <c r="AL164" t="str">
        <f>IF('04.04_PLANO DE TRABALHO'!HA20="",AL163,'04.04_PLANO DE TRABALHO'!HA20)</f>
        <v>Subcategoria</v>
      </c>
      <c r="AM164">
        <f>IF('04.04_PLANO DE TRABALHO'!HB20="",AM163,'04.04_PLANO DE TRABALHO'!HB20)</f>
        <v>0</v>
      </c>
      <c r="AN164">
        <f>IF('04.04_PLANO DE TRABALHO'!HC20="",AN163,'04.04_PLANO DE TRABALHO'!HC20)</f>
        <v>0</v>
      </c>
      <c r="AO164">
        <f>IF('04.04_PLANO DE TRABALHO'!HD20="",AO163,'04.04_PLANO DE TRABALHO'!HD20)</f>
        <v>0</v>
      </c>
      <c r="AP164">
        <f>IF('04.04_PLANO DE TRABALHO'!HE20="",AP163,'04.04_PLANO DE TRABALHO'!HE20)</f>
        <v>0</v>
      </c>
      <c r="AQ164" t="str">
        <f>IF('04.04_PLANO DE TRABALHO'!HF20="",AQ163,'04.04_PLANO DE TRABALHO'!HF20)</f>
        <v>Fonte*</v>
      </c>
      <c r="AR164">
        <f>IF('04.04_PLANO DE TRABALHO'!HG20="",AR163,'04.04_PLANO DE TRABALHO'!HG20)</f>
        <v>0</v>
      </c>
      <c r="AS164">
        <f>IF('04.04_PLANO DE TRABALHO'!HH20="",AS163,'04.04_PLANO DE TRABALHO'!HH20)</f>
        <v>0</v>
      </c>
      <c r="AT164">
        <f>IF('04.04_PLANO DE TRABALHO'!HI20="",AT163,'04.04_PLANO DE TRABALHO'!HI20)</f>
        <v>0</v>
      </c>
      <c r="AU164" t="str">
        <f>IF('04.04_PLANO DE TRABALHO'!HJ20="",AU163,'04.04_PLANO DE TRABALHO'!HJ20)</f>
        <v>Unid</v>
      </c>
      <c r="AV164">
        <f>IF('04.04_PLANO DE TRABALHO'!HK20="",AV163,'04.04_PLANO DE TRABALHO'!HK20)</f>
        <v>0</v>
      </c>
      <c r="AW164" t="str">
        <f>IF('04.04_PLANO DE TRABALHO'!HL20="",AW163,'04.04_PLANO DE TRABALHO'!HL20)</f>
        <v>Valor 
Unit</v>
      </c>
      <c r="AX164">
        <f>IF('04.04_PLANO DE TRABALHO'!HM20="",AX163,'04.04_PLANO DE TRABALHO'!HM20)</f>
        <v>0</v>
      </c>
      <c r="AY164">
        <f>IF('04.04_PLANO DE TRABALHO'!HN20="",AY163,'04.04_PLANO DE TRABALHO'!HN20)</f>
        <v>0</v>
      </c>
      <c r="AZ164" t="str">
        <f>IF('04.04_PLANO DE TRABALHO'!HO20="",AZ163,'04.04_PLANO DE TRABALHO'!HO20)</f>
        <v>Qtde</v>
      </c>
      <c r="BA164">
        <f>IF('04.04_PLANO DE TRABALHO'!HP20="",BA163,'04.04_PLANO DE TRABALHO'!HP20)</f>
        <v>0</v>
      </c>
      <c r="BB164">
        <f>IF('04.04_PLANO DE TRABALHO'!HQ20="",BB163,'04.04_PLANO DE TRABALHO'!HQ20)</f>
        <v>0</v>
      </c>
      <c r="BD164" t="str">
        <v>Esportes, corpo e movimento</v>
      </c>
      <c r="BE164" t="str">
        <v>4.2</v>
      </c>
      <c r="BF164">
        <v>0</v>
      </c>
      <c r="BG164" t="str">
        <v>Atividade</v>
      </c>
      <c r="BH164">
        <v>0</v>
      </c>
      <c r="BI164">
        <v>0</v>
      </c>
      <c r="BJ164" t="str">
        <v>Início</v>
      </c>
      <c r="BK164">
        <v>0</v>
      </c>
      <c r="BL164">
        <v>0</v>
      </c>
      <c r="BM164" t="str">
        <v>Fim</v>
      </c>
      <c r="BN164">
        <v>0</v>
      </c>
      <c r="BO164">
        <v>0</v>
      </c>
      <c r="BP164" t="str">
        <v>4.2.2</v>
      </c>
      <c r="BQ164">
        <v>0</v>
      </c>
      <c r="BR164">
        <v>0</v>
      </c>
      <c r="BS164" t="str">
        <v>SubAtividade</v>
      </c>
      <c r="BT164">
        <v>0</v>
      </c>
      <c r="BU164">
        <v>0</v>
      </c>
      <c r="BV164">
        <v>0</v>
      </c>
      <c r="BW164">
        <v>0</v>
      </c>
      <c r="BX164">
        <v>0</v>
      </c>
      <c r="BY164" t="str">
        <v>Despesa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 t="str">
        <v>Categoria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 t="str">
        <v>Subcategoria</v>
      </c>
      <c r="CO164">
        <v>0</v>
      </c>
      <c r="CP164">
        <v>0</v>
      </c>
      <c r="CQ164">
        <v>0</v>
      </c>
      <c r="CR164">
        <v>0</v>
      </c>
      <c r="CS164" t="str">
        <v>Fonte*</v>
      </c>
      <c r="CT164">
        <v>0</v>
      </c>
      <c r="CU164">
        <v>0</v>
      </c>
      <c r="CV164">
        <v>0</v>
      </c>
      <c r="CW164" t="str">
        <v>Unid</v>
      </c>
      <c r="CX164">
        <v>0</v>
      </c>
      <c r="CY164" t="str">
        <v>Valor 
Unit</v>
      </c>
      <c r="CZ164">
        <v>0</v>
      </c>
      <c r="DA164">
        <v>0</v>
      </c>
      <c r="DB164" t="str">
        <v>Qtde</v>
      </c>
      <c r="DC164">
        <v>0</v>
      </c>
      <c r="DD164">
        <v>0</v>
      </c>
      <c r="DF164" t="str">
        <v>Esportes, corpo e movimento</v>
      </c>
      <c r="DG164" t="str">
        <v>4.2</v>
      </c>
      <c r="DH164">
        <v>0</v>
      </c>
      <c r="DI164" t="str">
        <v>Atividade</v>
      </c>
      <c r="DJ164">
        <v>0</v>
      </c>
      <c r="DK164">
        <v>0</v>
      </c>
      <c r="DL164" t="str">
        <v>Início</v>
      </c>
      <c r="DM164">
        <v>0</v>
      </c>
      <c r="DN164">
        <v>0</v>
      </c>
      <c r="DO164" t="str">
        <v>Fim</v>
      </c>
      <c r="DP164">
        <v>0</v>
      </c>
      <c r="DQ164">
        <v>0</v>
      </c>
      <c r="DR164" t="str">
        <v>4.2.3</v>
      </c>
      <c r="DS164">
        <v>0</v>
      </c>
      <c r="DT164">
        <v>0</v>
      </c>
      <c r="DU164" t="str">
        <v>SubAtividade</v>
      </c>
      <c r="DV164">
        <v>0</v>
      </c>
      <c r="DW164">
        <v>0</v>
      </c>
      <c r="DX164">
        <v>0</v>
      </c>
      <c r="DY164">
        <v>0</v>
      </c>
      <c r="DZ164">
        <v>0</v>
      </c>
      <c r="EA164" t="str">
        <v>Despesa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 t="str">
        <v>Categoria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 t="str">
        <v>Subcategoria</v>
      </c>
      <c r="EQ164">
        <v>0</v>
      </c>
      <c r="ER164">
        <v>0</v>
      </c>
      <c r="ES164">
        <v>0</v>
      </c>
      <c r="ET164">
        <v>0</v>
      </c>
      <c r="EU164" t="str">
        <v>Fonte*</v>
      </c>
      <c r="EV164">
        <v>0</v>
      </c>
      <c r="EW164">
        <v>0</v>
      </c>
      <c r="EX164">
        <v>0</v>
      </c>
      <c r="EY164" t="str">
        <v>Unid</v>
      </c>
      <c r="EZ164">
        <v>0</v>
      </c>
      <c r="FA164" t="str">
        <v>Valor 
Unit</v>
      </c>
      <c r="FB164">
        <v>0</v>
      </c>
      <c r="FC164">
        <v>0</v>
      </c>
      <c r="FD164" t="str">
        <v>Qtde</v>
      </c>
      <c r="FE164">
        <v>0</v>
      </c>
      <c r="FF164">
        <v>0</v>
      </c>
      <c r="FH164" t="str">
        <v>Cultura e Lazer</v>
      </c>
      <c r="FI164" t="str">
        <v>5.2</v>
      </c>
      <c r="FJ164">
        <v>0</v>
      </c>
      <c r="FK164" t="str">
        <v>Atividade</v>
      </c>
      <c r="FL164">
        <v>0</v>
      </c>
      <c r="FM164">
        <v>0</v>
      </c>
      <c r="FN164" t="str">
        <v>Início</v>
      </c>
      <c r="FO164">
        <v>0</v>
      </c>
      <c r="FP164">
        <v>0</v>
      </c>
      <c r="FQ164" t="str">
        <v>Fim</v>
      </c>
      <c r="FR164">
        <v>0</v>
      </c>
      <c r="FS164">
        <v>0</v>
      </c>
      <c r="FT164" t="str">
        <v>5.2.2</v>
      </c>
      <c r="FU164">
        <v>0</v>
      </c>
      <c r="FV164">
        <v>0</v>
      </c>
      <c r="FW164" t="str">
        <v>SubAtividade</v>
      </c>
      <c r="FX164">
        <v>0</v>
      </c>
      <c r="FY164">
        <v>0</v>
      </c>
      <c r="FZ164">
        <v>0</v>
      </c>
      <c r="GA164">
        <v>0</v>
      </c>
      <c r="GB164">
        <v>0</v>
      </c>
      <c r="GC164" t="str">
        <v>Despesa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 t="str">
        <v>Categoria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 t="str">
        <v>Subcategoria</v>
      </c>
      <c r="GS164">
        <v>0</v>
      </c>
      <c r="GT164">
        <v>0</v>
      </c>
      <c r="GU164">
        <v>0</v>
      </c>
      <c r="GV164">
        <v>0</v>
      </c>
      <c r="GW164" t="str">
        <v>Fonte*</v>
      </c>
      <c r="GX164">
        <v>0</v>
      </c>
      <c r="GY164">
        <v>0</v>
      </c>
      <c r="GZ164">
        <v>0</v>
      </c>
      <c r="HA164" t="str">
        <v>Unid</v>
      </c>
      <c r="HB164">
        <v>0</v>
      </c>
      <c r="HC164" t="str">
        <v>Valor 
Unit</v>
      </c>
      <c r="HD164">
        <v>0</v>
      </c>
      <c r="HE164">
        <v>0</v>
      </c>
      <c r="HF164" t="str">
        <v>Qtde</v>
      </c>
      <c r="HG164">
        <v>0</v>
      </c>
      <c r="HH164">
        <v>0</v>
      </c>
    </row>
    <row r="165" spans="1:216" x14ac:dyDescent="0.25">
      <c r="A165">
        <v>12</v>
      </c>
      <c r="B165" t="str">
        <f>'04.04_PLANO DE TRABALHO'!$GF$7</f>
        <v>Esportes, corpo e movimento</v>
      </c>
      <c r="C165" t="str">
        <f>IF('04.04_PLANO DE TRABALHO'!FR21="",C164,'04.04_PLANO DE TRABALHO'!FR21)</f>
        <v>4.1</v>
      </c>
      <c r="D165">
        <f>IF('04.04_PLANO DE TRABALHO'!FS21="",D164,'04.04_PLANO DE TRABALHO'!FS21)</f>
        <v>0</v>
      </c>
      <c r="E165" t="str">
        <f>IF(OR('04.04_PLANO DE TRABALHO'!FT21="",'04.04_PLANO DE TRABALHO'!FT21="Realizado",'04.04_PLANO DE TRABALHO'!FT21="Planejado"),E164,'04.04_PLANO DE TRABALHO'!FT21)</f>
        <v>Atividade</v>
      </c>
      <c r="F165">
        <f>IF('04.04_PLANO DE TRABALHO'!FU21="",F164,'04.04_PLANO DE TRABALHO'!FU21)</f>
        <v>0</v>
      </c>
      <c r="G165">
        <f>IF('04.04_PLANO DE TRABALHO'!FV21="",G164,'04.04_PLANO DE TRABALHO'!FV21)</f>
        <v>0</v>
      </c>
      <c r="H165" t="str">
        <f>IF('04.04_PLANO DE TRABALHO'!FW21="",H164,'04.04_PLANO DE TRABALHO'!FW21)</f>
        <v>Início</v>
      </c>
      <c r="I165">
        <f>IF('04.04_PLANO DE TRABALHO'!FX21="",I164,'04.04_PLANO DE TRABALHO'!FX21)</f>
        <v>0</v>
      </c>
      <c r="J165">
        <f>IF('04.04_PLANO DE TRABALHO'!FY21="",J164,'04.04_PLANO DE TRABALHO'!FY21)</f>
        <v>0</v>
      </c>
      <c r="K165" t="str">
        <f>IF('04.04_PLANO DE TRABALHO'!FZ21="",K164,'04.04_PLANO DE TRABALHO'!FZ21)</f>
        <v>Fim</v>
      </c>
      <c r="L165">
        <f>IF('04.04_PLANO DE TRABALHO'!GA21="",L164,'04.04_PLANO DE TRABALHO'!GA21)</f>
        <v>0</v>
      </c>
      <c r="M165">
        <f>IF('04.04_PLANO DE TRABALHO'!GB21="",M164,'04.04_PLANO DE TRABALHO'!GB21)</f>
        <v>0</v>
      </c>
      <c r="N165" t="str">
        <f>IF('04.04_PLANO DE TRABALHO'!GC21="",N164,'04.04_PLANO DE TRABALHO'!GC21)</f>
        <v>4.1.3</v>
      </c>
      <c r="O165">
        <f>IF('04.04_PLANO DE TRABALHO'!GD21="",O164,'04.04_PLANO DE TRABALHO'!GD21)</f>
        <v>0</v>
      </c>
      <c r="P165">
        <f>IF('04.04_PLANO DE TRABALHO'!GE21="",P164,'04.04_PLANO DE TRABALHO'!GE21)</f>
        <v>0</v>
      </c>
      <c r="Q165" t="str">
        <f>IF('04.04_PLANO DE TRABALHO'!GF21="",Q164,'04.04_PLANO DE TRABALHO'!GF21)</f>
        <v>SubAtividade</v>
      </c>
      <c r="R165">
        <f>IF('04.04_PLANO DE TRABALHO'!GG21="",R164,'04.04_PLANO DE TRABALHO'!GG21)</f>
        <v>0</v>
      </c>
      <c r="S165">
        <f>IF('04.04_PLANO DE TRABALHO'!GH21="",S164,'04.04_PLANO DE TRABALHO'!GH21)</f>
        <v>0</v>
      </c>
      <c r="T165">
        <f>IF('04.04_PLANO DE TRABALHO'!GI21="",T164,'04.04_PLANO DE TRABALHO'!GI21)</f>
        <v>0</v>
      </c>
      <c r="U165">
        <f>IF('04.04_PLANO DE TRABALHO'!GJ21="",U164,'04.04_PLANO DE TRABALHO'!GJ21)</f>
        <v>0</v>
      </c>
      <c r="V165">
        <f>IF('04.04_PLANO DE TRABALHO'!GK21="",V164,'04.04_PLANO DE TRABALHO'!GK21)</f>
        <v>0</v>
      </c>
      <c r="W165" t="str">
        <f>IF('04.04_PLANO DE TRABALHO'!GL21="",W164,'04.04_PLANO DE TRABALHO'!GL21)</f>
        <v>Despesa</v>
      </c>
      <c r="X165">
        <f>IF('04.04_PLANO DE TRABALHO'!GM21="",X164,'04.04_PLANO DE TRABALHO'!GM21)</f>
        <v>0</v>
      </c>
      <c r="Y165">
        <f>IF('04.04_PLANO DE TRABALHO'!GN21="",Y164,'04.04_PLANO DE TRABALHO'!GN21)</f>
        <v>0</v>
      </c>
      <c r="Z165">
        <f>IF('04.04_PLANO DE TRABALHO'!GO21="",Z164,'04.04_PLANO DE TRABALHO'!GO21)</f>
        <v>0</v>
      </c>
      <c r="AA165">
        <f>IF('04.04_PLANO DE TRABALHO'!GP21="",AA164,'04.04_PLANO DE TRABALHO'!GP21)</f>
        <v>0</v>
      </c>
      <c r="AB165">
        <f>IF('04.04_PLANO DE TRABALHO'!GQ21="",AB164,'04.04_PLANO DE TRABALHO'!GQ21)</f>
        <v>0</v>
      </c>
      <c r="AC165">
        <f>IF('04.04_PLANO DE TRABALHO'!GR21="",AC164,'04.04_PLANO DE TRABALHO'!GR21)</f>
        <v>0</v>
      </c>
      <c r="AD165" t="str">
        <f>IF('04.04_PLANO DE TRABALHO'!GS21="",AD164,'04.04_PLANO DE TRABALHO'!GS21)</f>
        <v>Categoria</v>
      </c>
      <c r="AE165">
        <f>IF('04.04_PLANO DE TRABALHO'!GT21="",AE164,'04.04_PLANO DE TRABALHO'!GT21)</f>
        <v>0</v>
      </c>
      <c r="AF165">
        <f>IF('04.04_PLANO DE TRABALHO'!GU21="",AF164,'04.04_PLANO DE TRABALHO'!GU21)</f>
        <v>0</v>
      </c>
      <c r="AG165">
        <f>IF('04.04_PLANO DE TRABALHO'!GV21="",AG164,'04.04_PLANO DE TRABALHO'!GV21)</f>
        <v>0</v>
      </c>
      <c r="AH165">
        <f>IF('04.04_PLANO DE TRABALHO'!GW21="",AH164,'04.04_PLANO DE TRABALHO'!GW21)</f>
        <v>0</v>
      </c>
      <c r="AI165">
        <f>IF('04.04_PLANO DE TRABALHO'!GX21="",AI164,'04.04_PLANO DE TRABALHO'!GX21)</f>
        <v>0</v>
      </c>
      <c r="AJ165">
        <f>IF('04.04_PLANO DE TRABALHO'!GY21="",AJ164,'04.04_PLANO DE TRABALHO'!GY21)</f>
        <v>0</v>
      </c>
      <c r="AK165">
        <f>IF('04.04_PLANO DE TRABALHO'!GZ21="",AK164,'04.04_PLANO DE TRABALHO'!GZ21)</f>
        <v>0</v>
      </c>
      <c r="AL165" t="str">
        <f>IF('04.04_PLANO DE TRABALHO'!HA21="",AL164,'04.04_PLANO DE TRABALHO'!HA21)</f>
        <v>Subcategoria</v>
      </c>
      <c r="AM165">
        <f>IF('04.04_PLANO DE TRABALHO'!HB21="",AM164,'04.04_PLANO DE TRABALHO'!HB21)</f>
        <v>0</v>
      </c>
      <c r="AN165">
        <f>IF('04.04_PLANO DE TRABALHO'!HC21="",AN164,'04.04_PLANO DE TRABALHO'!HC21)</f>
        <v>0</v>
      </c>
      <c r="AO165">
        <f>IF('04.04_PLANO DE TRABALHO'!HD21="",AO164,'04.04_PLANO DE TRABALHO'!HD21)</f>
        <v>0</v>
      </c>
      <c r="AP165">
        <f>IF('04.04_PLANO DE TRABALHO'!HE21="",AP164,'04.04_PLANO DE TRABALHO'!HE21)</f>
        <v>0</v>
      </c>
      <c r="AQ165" t="str">
        <f>IF('04.04_PLANO DE TRABALHO'!HF21="",AQ164,'04.04_PLANO DE TRABALHO'!HF21)</f>
        <v>Fonte*</v>
      </c>
      <c r="AR165">
        <f>IF('04.04_PLANO DE TRABALHO'!HG21="",AR164,'04.04_PLANO DE TRABALHO'!HG21)</f>
        <v>0</v>
      </c>
      <c r="AS165">
        <f>IF('04.04_PLANO DE TRABALHO'!HH21="",AS164,'04.04_PLANO DE TRABALHO'!HH21)</f>
        <v>0</v>
      </c>
      <c r="AT165">
        <f>IF('04.04_PLANO DE TRABALHO'!HI21="",AT164,'04.04_PLANO DE TRABALHO'!HI21)</f>
        <v>0</v>
      </c>
      <c r="AU165" t="str">
        <f>IF('04.04_PLANO DE TRABALHO'!HJ21="",AU164,'04.04_PLANO DE TRABALHO'!HJ21)</f>
        <v>Unid</v>
      </c>
      <c r="AV165">
        <f>IF('04.04_PLANO DE TRABALHO'!HK21="",AV164,'04.04_PLANO DE TRABALHO'!HK21)</f>
        <v>0</v>
      </c>
      <c r="AW165" t="str">
        <f>IF('04.04_PLANO DE TRABALHO'!HL21="",AW164,'04.04_PLANO DE TRABALHO'!HL21)</f>
        <v>Valor 
Unit</v>
      </c>
      <c r="AX165">
        <f>IF('04.04_PLANO DE TRABALHO'!HM21="",AX164,'04.04_PLANO DE TRABALHO'!HM21)</f>
        <v>0</v>
      </c>
      <c r="AY165">
        <f>IF('04.04_PLANO DE TRABALHO'!HN21="",AY164,'04.04_PLANO DE TRABALHO'!HN21)</f>
        <v>0</v>
      </c>
      <c r="AZ165" t="str">
        <f>IF('04.04_PLANO DE TRABALHO'!HO21="",AZ164,'04.04_PLANO DE TRABALHO'!HO21)</f>
        <v>Qtde</v>
      </c>
      <c r="BA165">
        <f>IF('04.04_PLANO DE TRABALHO'!HP21="",BA164,'04.04_PLANO DE TRABALHO'!HP21)</f>
        <v>0</v>
      </c>
      <c r="BB165">
        <f>IF('04.04_PLANO DE TRABALHO'!HQ21="",BB164,'04.04_PLANO DE TRABALHO'!HQ21)</f>
        <v>0</v>
      </c>
      <c r="BD165" t="str">
        <v>Esportes, corpo e movimento</v>
      </c>
      <c r="BE165" t="str">
        <v>4.2</v>
      </c>
      <c r="BF165">
        <v>0</v>
      </c>
      <c r="BG165" t="str">
        <v>Atividade</v>
      </c>
      <c r="BH165">
        <v>0</v>
      </c>
      <c r="BI165">
        <v>0</v>
      </c>
      <c r="BJ165" t="str">
        <v>Início</v>
      </c>
      <c r="BK165">
        <v>0</v>
      </c>
      <c r="BL165">
        <v>0</v>
      </c>
      <c r="BM165" t="str">
        <v>Fim</v>
      </c>
      <c r="BN165">
        <v>0</v>
      </c>
      <c r="BO165">
        <v>0</v>
      </c>
      <c r="BP165" t="str">
        <v>4.2.2</v>
      </c>
      <c r="BQ165">
        <v>0</v>
      </c>
      <c r="BR165">
        <v>0</v>
      </c>
      <c r="BS165" t="str">
        <v>SubAtividade</v>
      </c>
      <c r="BT165">
        <v>0</v>
      </c>
      <c r="BU165">
        <v>0</v>
      </c>
      <c r="BV165">
        <v>0</v>
      </c>
      <c r="BW165">
        <v>0</v>
      </c>
      <c r="BX165">
        <v>0</v>
      </c>
      <c r="BY165" t="str">
        <v>Despesa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 t="str">
        <v>Categoria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 t="str">
        <v>Subcategoria</v>
      </c>
      <c r="CO165">
        <v>0</v>
      </c>
      <c r="CP165">
        <v>0</v>
      </c>
      <c r="CQ165">
        <v>0</v>
      </c>
      <c r="CR165">
        <v>0</v>
      </c>
      <c r="CS165" t="str">
        <v>Fonte*</v>
      </c>
      <c r="CT165">
        <v>0</v>
      </c>
      <c r="CU165">
        <v>0</v>
      </c>
      <c r="CV165">
        <v>0</v>
      </c>
      <c r="CW165" t="str">
        <v>Unid</v>
      </c>
      <c r="CX165">
        <v>0</v>
      </c>
      <c r="CY165" t="str">
        <v>Valor 
Unit</v>
      </c>
      <c r="CZ165">
        <v>0</v>
      </c>
      <c r="DA165">
        <v>0</v>
      </c>
      <c r="DB165" t="str">
        <v>Qtde</v>
      </c>
      <c r="DC165">
        <v>0</v>
      </c>
      <c r="DD165">
        <v>0</v>
      </c>
      <c r="DF165" t="str">
        <v>Esportes, corpo e movimento</v>
      </c>
      <c r="DG165" t="str">
        <v>4.2</v>
      </c>
      <c r="DH165">
        <v>0</v>
      </c>
      <c r="DI165" t="str">
        <v>Atividade</v>
      </c>
      <c r="DJ165">
        <v>0</v>
      </c>
      <c r="DK165">
        <v>0</v>
      </c>
      <c r="DL165" t="str">
        <v>Início</v>
      </c>
      <c r="DM165">
        <v>0</v>
      </c>
      <c r="DN165">
        <v>0</v>
      </c>
      <c r="DO165" t="str">
        <v>Fim</v>
      </c>
      <c r="DP165">
        <v>0</v>
      </c>
      <c r="DQ165">
        <v>0</v>
      </c>
      <c r="DR165" t="str">
        <v>Total da SubAtividade:</v>
      </c>
      <c r="DS165">
        <v>0</v>
      </c>
      <c r="DT165">
        <v>0</v>
      </c>
      <c r="DU165" t="str">
        <v>SubAtividade</v>
      </c>
      <c r="DV165">
        <v>0</v>
      </c>
      <c r="DW165">
        <v>0</v>
      </c>
      <c r="DX165">
        <v>0</v>
      </c>
      <c r="DY165">
        <v>0</v>
      </c>
      <c r="DZ165">
        <v>0</v>
      </c>
      <c r="EA165" t="str">
        <v>Despesa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 t="str">
        <v>Categoria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 t="str">
        <v>Subcategoria</v>
      </c>
      <c r="EQ165">
        <v>0</v>
      </c>
      <c r="ER165">
        <v>0</v>
      </c>
      <c r="ES165">
        <v>0</v>
      </c>
      <c r="ET165">
        <v>0</v>
      </c>
      <c r="EU165" t="str">
        <v>Fonte*</v>
      </c>
      <c r="EV165">
        <v>0</v>
      </c>
      <c r="EW165">
        <v>0</v>
      </c>
      <c r="EX165">
        <v>0</v>
      </c>
      <c r="EY165" t="str">
        <v>Unid</v>
      </c>
      <c r="EZ165">
        <v>0</v>
      </c>
      <c r="FA165" t="str">
        <v>Valor 
Unit</v>
      </c>
      <c r="FB165">
        <v>0</v>
      </c>
      <c r="FC165">
        <v>0</v>
      </c>
      <c r="FD165" t="str">
        <v>Qtde</v>
      </c>
      <c r="FE165">
        <v>0</v>
      </c>
      <c r="FF165">
        <v>0</v>
      </c>
      <c r="FH165" t="str">
        <v>Cultura e Lazer</v>
      </c>
      <c r="FI165" t="str">
        <v>5.2</v>
      </c>
      <c r="FJ165">
        <v>0</v>
      </c>
      <c r="FK165" t="str">
        <v>Atividade</v>
      </c>
      <c r="FL165">
        <v>0</v>
      </c>
      <c r="FM165">
        <v>0</v>
      </c>
      <c r="FN165" t="str">
        <v>Início</v>
      </c>
      <c r="FO165">
        <v>0</v>
      </c>
      <c r="FP165">
        <v>0</v>
      </c>
      <c r="FQ165" t="str">
        <v>Fim</v>
      </c>
      <c r="FR165">
        <v>0</v>
      </c>
      <c r="FS165">
        <v>0</v>
      </c>
      <c r="FT165" t="str">
        <v>5.2.2</v>
      </c>
      <c r="FU165">
        <v>0</v>
      </c>
      <c r="FV165">
        <v>0</v>
      </c>
      <c r="FW165" t="str">
        <v>SubAtividade</v>
      </c>
      <c r="FX165">
        <v>0</v>
      </c>
      <c r="FY165">
        <v>0</v>
      </c>
      <c r="FZ165">
        <v>0</v>
      </c>
      <c r="GA165">
        <v>0</v>
      </c>
      <c r="GB165">
        <v>0</v>
      </c>
      <c r="GC165" t="str">
        <v>Despesa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 t="str">
        <v>Categoria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 t="str">
        <v>Subcategoria</v>
      </c>
      <c r="GS165">
        <v>0</v>
      </c>
      <c r="GT165">
        <v>0</v>
      </c>
      <c r="GU165">
        <v>0</v>
      </c>
      <c r="GV165">
        <v>0</v>
      </c>
      <c r="GW165" t="str">
        <v>Fonte*</v>
      </c>
      <c r="GX165">
        <v>0</v>
      </c>
      <c r="GY165">
        <v>0</v>
      </c>
      <c r="GZ165">
        <v>0</v>
      </c>
      <c r="HA165" t="str">
        <v>Unid</v>
      </c>
      <c r="HB165">
        <v>0</v>
      </c>
      <c r="HC165" t="str">
        <v>Valor 
Unit</v>
      </c>
      <c r="HD165">
        <v>0</v>
      </c>
      <c r="HE165">
        <v>0</v>
      </c>
      <c r="HF165" t="str">
        <v>Qtde</v>
      </c>
      <c r="HG165">
        <v>0</v>
      </c>
      <c r="HH165">
        <v>0</v>
      </c>
    </row>
    <row r="166" spans="1:216" x14ac:dyDescent="0.25">
      <c r="A166">
        <v>13</v>
      </c>
      <c r="B166" t="str">
        <f>'04.04_PLANO DE TRABALHO'!$GF$7</f>
        <v>Esportes, corpo e movimento</v>
      </c>
      <c r="C166" t="str">
        <f>IF('04.04_PLANO DE TRABALHO'!FR22="",C165,'04.04_PLANO DE TRABALHO'!FR22)</f>
        <v>4.1</v>
      </c>
      <c r="D166">
        <f>IF('04.04_PLANO DE TRABALHO'!FS22="",D165,'04.04_PLANO DE TRABALHO'!FS22)</f>
        <v>0</v>
      </c>
      <c r="E166" t="str">
        <f>IF(OR('04.04_PLANO DE TRABALHO'!FT22="",'04.04_PLANO DE TRABALHO'!FT22="Realizado",'04.04_PLANO DE TRABALHO'!FT22="Planejado"),E165,'04.04_PLANO DE TRABALHO'!FT22)</f>
        <v>Atividade</v>
      </c>
      <c r="F166">
        <f>IF('04.04_PLANO DE TRABALHO'!FU22="",F165,'04.04_PLANO DE TRABALHO'!FU22)</f>
        <v>0</v>
      </c>
      <c r="G166">
        <f>IF('04.04_PLANO DE TRABALHO'!FV22="",G165,'04.04_PLANO DE TRABALHO'!FV22)</f>
        <v>0</v>
      </c>
      <c r="H166" t="str">
        <f>IF('04.04_PLANO DE TRABALHO'!FW22="",H165,'04.04_PLANO DE TRABALHO'!FW22)</f>
        <v>Início</v>
      </c>
      <c r="I166">
        <f>IF('04.04_PLANO DE TRABALHO'!FX22="",I165,'04.04_PLANO DE TRABALHO'!FX22)</f>
        <v>0</v>
      </c>
      <c r="J166">
        <f>IF('04.04_PLANO DE TRABALHO'!FY22="",J165,'04.04_PLANO DE TRABALHO'!FY22)</f>
        <v>0</v>
      </c>
      <c r="K166" t="str">
        <f>IF('04.04_PLANO DE TRABALHO'!FZ22="",K165,'04.04_PLANO DE TRABALHO'!FZ22)</f>
        <v>Fim</v>
      </c>
      <c r="L166">
        <f>IF('04.04_PLANO DE TRABALHO'!GA22="",L165,'04.04_PLANO DE TRABALHO'!GA22)</f>
        <v>0</v>
      </c>
      <c r="M166">
        <f>IF('04.04_PLANO DE TRABALHO'!GB22="",M165,'04.04_PLANO DE TRABALHO'!GB22)</f>
        <v>0</v>
      </c>
      <c r="N166" t="str">
        <f>IF('04.04_PLANO DE TRABALHO'!GC22="",N165,'04.04_PLANO DE TRABALHO'!GC22)</f>
        <v>4.1.3</v>
      </c>
      <c r="O166">
        <f>IF('04.04_PLANO DE TRABALHO'!GD22="",O165,'04.04_PLANO DE TRABALHO'!GD22)</f>
        <v>0</v>
      </c>
      <c r="P166">
        <f>IF('04.04_PLANO DE TRABALHO'!GE22="",P165,'04.04_PLANO DE TRABALHO'!GE22)</f>
        <v>0</v>
      </c>
      <c r="Q166" t="str">
        <f>IF('04.04_PLANO DE TRABALHO'!GF22="",Q165,'04.04_PLANO DE TRABALHO'!GF22)</f>
        <v>SubAtividade</v>
      </c>
      <c r="R166">
        <f>IF('04.04_PLANO DE TRABALHO'!GG22="",R165,'04.04_PLANO DE TRABALHO'!GG22)</f>
        <v>0</v>
      </c>
      <c r="S166">
        <f>IF('04.04_PLANO DE TRABALHO'!GH22="",S165,'04.04_PLANO DE TRABALHO'!GH22)</f>
        <v>0</v>
      </c>
      <c r="T166">
        <f>IF('04.04_PLANO DE TRABALHO'!GI22="",T165,'04.04_PLANO DE TRABALHO'!GI22)</f>
        <v>0</v>
      </c>
      <c r="U166">
        <f>IF('04.04_PLANO DE TRABALHO'!GJ22="",U165,'04.04_PLANO DE TRABALHO'!GJ22)</f>
        <v>0</v>
      </c>
      <c r="V166">
        <f>IF('04.04_PLANO DE TRABALHO'!GK22="",V165,'04.04_PLANO DE TRABALHO'!GK22)</f>
        <v>0</v>
      </c>
      <c r="W166" t="str">
        <f>IF('04.04_PLANO DE TRABALHO'!GL22="",W165,'04.04_PLANO DE TRABALHO'!GL22)</f>
        <v>Despesa</v>
      </c>
      <c r="X166">
        <f>IF('04.04_PLANO DE TRABALHO'!GM22="",X165,'04.04_PLANO DE TRABALHO'!GM22)</f>
        <v>0</v>
      </c>
      <c r="Y166">
        <f>IF('04.04_PLANO DE TRABALHO'!GN22="",Y165,'04.04_PLANO DE TRABALHO'!GN22)</f>
        <v>0</v>
      </c>
      <c r="Z166">
        <f>IF('04.04_PLANO DE TRABALHO'!GO22="",Z165,'04.04_PLANO DE TRABALHO'!GO22)</f>
        <v>0</v>
      </c>
      <c r="AA166">
        <f>IF('04.04_PLANO DE TRABALHO'!GP22="",AA165,'04.04_PLANO DE TRABALHO'!GP22)</f>
        <v>0</v>
      </c>
      <c r="AB166">
        <f>IF('04.04_PLANO DE TRABALHO'!GQ22="",AB165,'04.04_PLANO DE TRABALHO'!GQ22)</f>
        <v>0</v>
      </c>
      <c r="AC166">
        <f>IF('04.04_PLANO DE TRABALHO'!GR22="",AC165,'04.04_PLANO DE TRABALHO'!GR22)</f>
        <v>0</v>
      </c>
      <c r="AD166" t="str">
        <f>IF('04.04_PLANO DE TRABALHO'!GS22="",AD165,'04.04_PLANO DE TRABALHO'!GS22)</f>
        <v>Categoria</v>
      </c>
      <c r="AE166">
        <f>IF('04.04_PLANO DE TRABALHO'!GT22="",AE165,'04.04_PLANO DE TRABALHO'!GT22)</f>
        <v>0</v>
      </c>
      <c r="AF166">
        <f>IF('04.04_PLANO DE TRABALHO'!GU22="",AF165,'04.04_PLANO DE TRABALHO'!GU22)</f>
        <v>0</v>
      </c>
      <c r="AG166">
        <f>IF('04.04_PLANO DE TRABALHO'!GV22="",AG165,'04.04_PLANO DE TRABALHO'!GV22)</f>
        <v>0</v>
      </c>
      <c r="AH166">
        <f>IF('04.04_PLANO DE TRABALHO'!GW22="",AH165,'04.04_PLANO DE TRABALHO'!GW22)</f>
        <v>0</v>
      </c>
      <c r="AI166">
        <f>IF('04.04_PLANO DE TRABALHO'!GX22="",AI165,'04.04_PLANO DE TRABALHO'!GX22)</f>
        <v>0</v>
      </c>
      <c r="AJ166">
        <f>IF('04.04_PLANO DE TRABALHO'!GY22="",AJ165,'04.04_PLANO DE TRABALHO'!GY22)</f>
        <v>0</v>
      </c>
      <c r="AK166">
        <f>IF('04.04_PLANO DE TRABALHO'!GZ22="",AK165,'04.04_PLANO DE TRABALHO'!GZ22)</f>
        <v>0</v>
      </c>
      <c r="AL166" t="str">
        <f>IF('04.04_PLANO DE TRABALHO'!HA22="",AL165,'04.04_PLANO DE TRABALHO'!HA22)</f>
        <v>Subcategoria</v>
      </c>
      <c r="AM166">
        <f>IF('04.04_PLANO DE TRABALHO'!HB22="",AM165,'04.04_PLANO DE TRABALHO'!HB22)</f>
        <v>0</v>
      </c>
      <c r="AN166">
        <f>IF('04.04_PLANO DE TRABALHO'!HC22="",AN165,'04.04_PLANO DE TRABALHO'!HC22)</f>
        <v>0</v>
      </c>
      <c r="AO166">
        <f>IF('04.04_PLANO DE TRABALHO'!HD22="",AO165,'04.04_PLANO DE TRABALHO'!HD22)</f>
        <v>0</v>
      </c>
      <c r="AP166">
        <f>IF('04.04_PLANO DE TRABALHO'!HE22="",AP165,'04.04_PLANO DE TRABALHO'!HE22)</f>
        <v>0</v>
      </c>
      <c r="AQ166" t="str">
        <f>IF('04.04_PLANO DE TRABALHO'!HF22="",AQ165,'04.04_PLANO DE TRABALHO'!HF22)</f>
        <v>Fonte*</v>
      </c>
      <c r="AR166">
        <f>IF('04.04_PLANO DE TRABALHO'!HG22="",AR165,'04.04_PLANO DE TRABALHO'!HG22)</f>
        <v>0</v>
      </c>
      <c r="AS166">
        <f>IF('04.04_PLANO DE TRABALHO'!HH22="",AS165,'04.04_PLANO DE TRABALHO'!HH22)</f>
        <v>0</v>
      </c>
      <c r="AT166">
        <f>IF('04.04_PLANO DE TRABALHO'!HI22="",AT165,'04.04_PLANO DE TRABALHO'!HI22)</f>
        <v>0</v>
      </c>
      <c r="AU166" t="str">
        <f>IF('04.04_PLANO DE TRABALHO'!HJ22="",AU165,'04.04_PLANO DE TRABALHO'!HJ22)</f>
        <v>Unid</v>
      </c>
      <c r="AV166">
        <f>IF('04.04_PLANO DE TRABALHO'!HK22="",AV165,'04.04_PLANO DE TRABALHO'!HK22)</f>
        <v>0</v>
      </c>
      <c r="AW166" t="str">
        <f>IF('04.04_PLANO DE TRABALHO'!HL22="",AW165,'04.04_PLANO DE TRABALHO'!HL22)</f>
        <v>Valor 
Unit</v>
      </c>
      <c r="AX166">
        <f>IF('04.04_PLANO DE TRABALHO'!HM22="",AX165,'04.04_PLANO DE TRABALHO'!HM22)</f>
        <v>0</v>
      </c>
      <c r="AY166">
        <f>IF('04.04_PLANO DE TRABALHO'!HN22="",AY165,'04.04_PLANO DE TRABALHO'!HN22)</f>
        <v>0</v>
      </c>
      <c r="AZ166" t="str">
        <f>IF('04.04_PLANO DE TRABALHO'!HO22="",AZ165,'04.04_PLANO DE TRABALHO'!HO22)</f>
        <v>Qtde</v>
      </c>
      <c r="BA166">
        <f>IF('04.04_PLANO DE TRABALHO'!HP22="",BA165,'04.04_PLANO DE TRABALHO'!HP22)</f>
        <v>0</v>
      </c>
      <c r="BB166">
        <f>IF('04.04_PLANO DE TRABALHO'!HQ22="",BB165,'04.04_PLANO DE TRABALHO'!HQ22)</f>
        <v>0</v>
      </c>
      <c r="BD166" t="str">
        <v>Esportes, corpo e movimento</v>
      </c>
      <c r="BE166" t="str">
        <v>4.2</v>
      </c>
      <c r="BF166">
        <v>0</v>
      </c>
      <c r="BG166" t="str">
        <v>Atividade</v>
      </c>
      <c r="BH166">
        <v>0</v>
      </c>
      <c r="BI166">
        <v>0</v>
      </c>
      <c r="BJ166" t="str">
        <v>Início</v>
      </c>
      <c r="BK166">
        <v>0</v>
      </c>
      <c r="BL166">
        <v>0</v>
      </c>
      <c r="BM166" t="str">
        <v>Fim</v>
      </c>
      <c r="BN166">
        <v>0</v>
      </c>
      <c r="BO166">
        <v>0</v>
      </c>
      <c r="BP166" t="str">
        <v>4.2.2</v>
      </c>
      <c r="BQ166">
        <v>0</v>
      </c>
      <c r="BR166">
        <v>0</v>
      </c>
      <c r="BS166" t="str">
        <v>SubAtividade</v>
      </c>
      <c r="BT166">
        <v>0</v>
      </c>
      <c r="BU166">
        <v>0</v>
      </c>
      <c r="BV166">
        <v>0</v>
      </c>
      <c r="BW166">
        <v>0</v>
      </c>
      <c r="BX166">
        <v>0</v>
      </c>
      <c r="BY166" t="str">
        <v>Despesa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 t="str">
        <v>Categoria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 t="str">
        <v>Subcategoria</v>
      </c>
      <c r="CO166">
        <v>0</v>
      </c>
      <c r="CP166">
        <v>0</v>
      </c>
      <c r="CQ166">
        <v>0</v>
      </c>
      <c r="CR166">
        <v>0</v>
      </c>
      <c r="CS166" t="str">
        <v>Fonte*</v>
      </c>
      <c r="CT166">
        <v>0</v>
      </c>
      <c r="CU166">
        <v>0</v>
      </c>
      <c r="CV166">
        <v>0</v>
      </c>
      <c r="CW166" t="str">
        <v>Unid</v>
      </c>
      <c r="CX166">
        <v>0</v>
      </c>
      <c r="CY166" t="str">
        <v>Valor 
Unit</v>
      </c>
      <c r="CZ166">
        <v>0</v>
      </c>
      <c r="DA166">
        <v>0</v>
      </c>
      <c r="DB166" t="str">
        <v>Qtde</v>
      </c>
      <c r="DC166">
        <v>0</v>
      </c>
      <c r="DD166">
        <v>0</v>
      </c>
      <c r="DF166" t="str">
        <v>Esportes, corpo e movimento</v>
      </c>
      <c r="DG166" t="str">
        <v>4.3</v>
      </c>
      <c r="DH166">
        <v>0</v>
      </c>
      <c r="DI166" t="str">
        <v>Atividade</v>
      </c>
      <c r="DJ166">
        <v>0</v>
      </c>
      <c r="DK166">
        <v>0</v>
      </c>
      <c r="DL166" t="str">
        <v>Início</v>
      </c>
      <c r="DM166">
        <v>0</v>
      </c>
      <c r="DN166">
        <v>0</v>
      </c>
      <c r="DO166" t="str">
        <v>Fim</v>
      </c>
      <c r="DP166">
        <v>0</v>
      </c>
      <c r="DQ166">
        <v>0</v>
      </c>
      <c r="DR166" t="str">
        <v>4.3.1</v>
      </c>
      <c r="DS166">
        <v>0</v>
      </c>
      <c r="DT166">
        <v>0</v>
      </c>
      <c r="DU166" t="str">
        <v>SubAtividade</v>
      </c>
      <c r="DV166">
        <v>0</v>
      </c>
      <c r="DW166">
        <v>0</v>
      </c>
      <c r="DX166">
        <v>0</v>
      </c>
      <c r="DY166">
        <v>0</v>
      </c>
      <c r="DZ166">
        <v>0</v>
      </c>
      <c r="EA166" t="str">
        <v>Despesa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 t="str">
        <v>Categoria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 t="str">
        <v>Subcategoria</v>
      </c>
      <c r="EQ166">
        <v>0</v>
      </c>
      <c r="ER166">
        <v>0</v>
      </c>
      <c r="ES166">
        <v>0</v>
      </c>
      <c r="ET166">
        <v>0</v>
      </c>
      <c r="EU166" t="str">
        <v>Fonte*</v>
      </c>
      <c r="EV166">
        <v>0</v>
      </c>
      <c r="EW166">
        <v>0</v>
      </c>
      <c r="EX166">
        <v>0</v>
      </c>
      <c r="EY166" t="str">
        <v>Unid</v>
      </c>
      <c r="EZ166">
        <v>0</v>
      </c>
      <c r="FA166" t="str">
        <v>Valor 
Unit</v>
      </c>
      <c r="FB166">
        <v>0</v>
      </c>
      <c r="FC166">
        <v>0</v>
      </c>
      <c r="FD166" t="str">
        <v>Qtde</v>
      </c>
      <c r="FE166">
        <v>0</v>
      </c>
      <c r="FF166">
        <v>0</v>
      </c>
      <c r="FH166" t="str">
        <v>Cultura e Lazer</v>
      </c>
      <c r="FI166" t="str">
        <v>5.2</v>
      </c>
      <c r="FJ166">
        <v>0</v>
      </c>
      <c r="FK166" t="str">
        <v>Atividade</v>
      </c>
      <c r="FL166">
        <v>0</v>
      </c>
      <c r="FM166">
        <v>0</v>
      </c>
      <c r="FN166" t="str">
        <v>Início</v>
      </c>
      <c r="FO166">
        <v>0</v>
      </c>
      <c r="FP166">
        <v>0</v>
      </c>
      <c r="FQ166" t="str">
        <v>Fim</v>
      </c>
      <c r="FR166">
        <v>0</v>
      </c>
      <c r="FS166">
        <v>0</v>
      </c>
      <c r="FT166" t="str">
        <v>5.2.2</v>
      </c>
      <c r="FU166">
        <v>0</v>
      </c>
      <c r="FV166">
        <v>0</v>
      </c>
      <c r="FW166" t="str">
        <v>SubAtividade</v>
      </c>
      <c r="FX166">
        <v>0</v>
      </c>
      <c r="FY166">
        <v>0</v>
      </c>
      <c r="FZ166">
        <v>0</v>
      </c>
      <c r="GA166">
        <v>0</v>
      </c>
      <c r="GB166">
        <v>0</v>
      </c>
      <c r="GC166" t="str">
        <v>Despesa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 t="str">
        <v>Categoria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 t="str">
        <v>Subcategoria</v>
      </c>
      <c r="GS166">
        <v>0</v>
      </c>
      <c r="GT166">
        <v>0</v>
      </c>
      <c r="GU166">
        <v>0</v>
      </c>
      <c r="GV166">
        <v>0</v>
      </c>
      <c r="GW166" t="str">
        <v>Fonte*</v>
      </c>
      <c r="GX166">
        <v>0</v>
      </c>
      <c r="GY166">
        <v>0</v>
      </c>
      <c r="GZ166">
        <v>0</v>
      </c>
      <c r="HA166" t="str">
        <v>Unid</v>
      </c>
      <c r="HB166">
        <v>0</v>
      </c>
      <c r="HC166" t="str">
        <v>Valor 
Unit</v>
      </c>
      <c r="HD166">
        <v>0</v>
      </c>
      <c r="HE166">
        <v>0</v>
      </c>
      <c r="HF166" t="str">
        <v>Qtde</v>
      </c>
      <c r="HG166">
        <v>0</v>
      </c>
      <c r="HH166">
        <v>0</v>
      </c>
    </row>
    <row r="167" spans="1:216" x14ac:dyDescent="0.25">
      <c r="A167">
        <v>14</v>
      </c>
      <c r="B167" t="str">
        <f>'04.04_PLANO DE TRABALHO'!$GF$7</f>
        <v>Esportes, corpo e movimento</v>
      </c>
      <c r="C167" t="str">
        <f>IF('04.04_PLANO DE TRABALHO'!FR23="",C166,'04.04_PLANO DE TRABALHO'!FR23)</f>
        <v>4.1</v>
      </c>
      <c r="D167">
        <f>IF('04.04_PLANO DE TRABALHO'!FS23="",D166,'04.04_PLANO DE TRABALHO'!FS23)</f>
        <v>0</v>
      </c>
      <c r="E167" t="str">
        <f>IF(OR('04.04_PLANO DE TRABALHO'!FT23="",'04.04_PLANO DE TRABALHO'!FT23="Realizado",'04.04_PLANO DE TRABALHO'!FT23="Planejado"),E166,'04.04_PLANO DE TRABALHO'!FT23)</f>
        <v>Atividade</v>
      </c>
      <c r="F167">
        <f>IF('04.04_PLANO DE TRABALHO'!FU23="",F166,'04.04_PLANO DE TRABALHO'!FU23)</f>
        <v>0</v>
      </c>
      <c r="G167">
        <f>IF('04.04_PLANO DE TRABALHO'!FV23="",G166,'04.04_PLANO DE TRABALHO'!FV23)</f>
        <v>0</v>
      </c>
      <c r="H167" t="str">
        <f>IF('04.04_PLANO DE TRABALHO'!FW23="",H166,'04.04_PLANO DE TRABALHO'!FW23)</f>
        <v>Início</v>
      </c>
      <c r="I167">
        <f>IF('04.04_PLANO DE TRABALHO'!FX23="",I166,'04.04_PLANO DE TRABALHO'!FX23)</f>
        <v>0</v>
      </c>
      <c r="J167">
        <f>IF('04.04_PLANO DE TRABALHO'!FY23="",J166,'04.04_PLANO DE TRABALHO'!FY23)</f>
        <v>0</v>
      </c>
      <c r="K167" t="str">
        <f>IF('04.04_PLANO DE TRABALHO'!FZ23="",K166,'04.04_PLANO DE TRABALHO'!FZ23)</f>
        <v>Fim</v>
      </c>
      <c r="L167">
        <f>IF('04.04_PLANO DE TRABALHO'!GA23="",L166,'04.04_PLANO DE TRABALHO'!GA23)</f>
        <v>0</v>
      </c>
      <c r="M167">
        <f>IF('04.04_PLANO DE TRABALHO'!GB23="",M166,'04.04_PLANO DE TRABALHO'!GB23)</f>
        <v>0</v>
      </c>
      <c r="N167" t="str">
        <f>IF('04.04_PLANO DE TRABALHO'!GC23="",N166,'04.04_PLANO DE TRABALHO'!GC23)</f>
        <v>4.1.3</v>
      </c>
      <c r="O167">
        <f>IF('04.04_PLANO DE TRABALHO'!GD23="",O166,'04.04_PLANO DE TRABALHO'!GD23)</f>
        <v>0</v>
      </c>
      <c r="P167">
        <f>IF('04.04_PLANO DE TRABALHO'!GE23="",P166,'04.04_PLANO DE TRABALHO'!GE23)</f>
        <v>0</v>
      </c>
      <c r="Q167" t="str">
        <f>IF('04.04_PLANO DE TRABALHO'!GF23="",Q166,'04.04_PLANO DE TRABALHO'!GF23)</f>
        <v>SubAtividade</v>
      </c>
      <c r="R167">
        <f>IF('04.04_PLANO DE TRABALHO'!GG23="",R166,'04.04_PLANO DE TRABALHO'!GG23)</f>
        <v>0</v>
      </c>
      <c r="S167">
        <f>IF('04.04_PLANO DE TRABALHO'!GH23="",S166,'04.04_PLANO DE TRABALHO'!GH23)</f>
        <v>0</v>
      </c>
      <c r="T167">
        <f>IF('04.04_PLANO DE TRABALHO'!GI23="",T166,'04.04_PLANO DE TRABALHO'!GI23)</f>
        <v>0</v>
      </c>
      <c r="U167">
        <f>IF('04.04_PLANO DE TRABALHO'!GJ23="",U166,'04.04_PLANO DE TRABALHO'!GJ23)</f>
        <v>0</v>
      </c>
      <c r="V167">
        <f>IF('04.04_PLANO DE TRABALHO'!GK23="",V166,'04.04_PLANO DE TRABALHO'!GK23)</f>
        <v>0</v>
      </c>
      <c r="W167" t="str">
        <f>IF('04.04_PLANO DE TRABALHO'!GL23="",W166,'04.04_PLANO DE TRABALHO'!GL23)</f>
        <v>Despesa</v>
      </c>
      <c r="X167">
        <f>IF('04.04_PLANO DE TRABALHO'!GM23="",X166,'04.04_PLANO DE TRABALHO'!GM23)</f>
        <v>0</v>
      </c>
      <c r="Y167">
        <f>IF('04.04_PLANO DE TRABALHO'!GN23="",Y166,'04.04_PLANO DE TRABALHO'!GN23)</f>
        <v>0</v>
      </c>
      <c r="Z167">
        <f>IF('04.04_PLANO DE TRABALHO'!GO23="",Z166,'04.04_PLANO DE TRABALHO'!GO23)</f>
        <v>0</v>
      </c>
      <c r="AA167">
        <f>IF('04.04_PLANO DE TRABALHO'!GP23="",AA166,'04.04_PLANO DE TRABALHO'!GP23)</f>
        <v>0</v>
      </c>
      <c r="AB167">
        <f>IF('04.04_PLANO DE TRABALHO'!GQ23="",AB166,'04.04_PLANO DE TRABALHO'!GQ23)</f>
        <v>0</v>
      </c>
      <c r="AC167">
        <f>IF('04.04_PLANO DE TRABALHO'!GR23="",AC166,'04.04_PLANO DE TRABALHO'!GR23)</f>
        <v>0</v>
      </c>
      <c r="AD167" t="str">
        <f>IF('04.04_PLANO DE TRABALHO'!GS23="",AD166,'04.04_PLANO DE TRABALHO'!GS23)</f>
        <v>Categoria</v>
      </c>
      <c r="AE167">
        <f>IF('04.04_PLANO DE TRABALHO'!GT23="",AE166,'04.04_PLANO DE TRABALHO'!GT23)</f>
        <v>0</v>
      </c>
      <c r="AF167">
        <f>IF('04.04_PLANO DE TRABALHO'!GU23="",AF166,'04.04_PLANO DE TRABALHO'!GU23)</f>
        <v>0</v>
      </c>
      <c r="AG167">
        <f>IF('04.04_PLANO DE TRABALHO'!GV23="",AG166,'04.04_PLANO DE TRABALHO'!GV23)</f>
        <v>0</v>
      </c>
      <c r="AH167">
        <f>IF('04.04_PLANO DE TRABALHO'!GW23="",AH166,'04.04_PLANO DE TRABALHO'!GW23)</f>
        <v>0</v>
      </c>
      <c r="AI167">
        <f>IF('04.04_PLANO DE TRABALHO'!GX23="",AI166,'04.04_PLANO DE TRABALHO'!GX23)</f>
        <v>0</v>
      </c>
      <c r="AJ167">
        <f>IF('04.04_PLANO DE TRABALHO'!GY23="",AJ166,'04.04_PLANO DE TRABALHO'!GY23)</f>
        <v>0</v>
      </c>
      <c r="AK167">
        <f>IF('04.04_PLANO DE TRABALHO'!GZ23="",AK166,'04.04_PLANO DE TRABALHO'!GZ23)</f>
        <v>0</v>
      </c>
      <c r="AL167" t="str">
        <f>IF('04.04_PLANO DE TRABALHO'!HA23="",AL166,'04.04_PLANO DE TRABALHO'!HA23)</f>
        <v>Subcategoria</v>
      </c>
      <c r="AM167">
        <f>IF('04.04_PLANO DE TRABALHO'!HB23="",AM166,'04.04_PLANO DE TRABALHO'!HB23)</f>
        <v>0</v>
      </c>
      <c r="AN167">
        <f>IF('04.04_PLANO DE TRABALHO'!HC23="",AN166,'04.04_PLANO DE TRABALHO'!HC23)</f>
        <v>0</v>
      </c>
      <c r="AO167">
        <f>IF('04.04_PLANO DE TRABALHO'!HD23="",AO166,'04.04_PLANO DE TRABALHO'!HD23)</f>
        <v>0</v>
      </c>
      <c r="AP167">
        <f>IF('04.04_PLANO DE TRABALHO'!HE23="",AP166,'04.04_PLANO DE TRABALHO'!HE23)</f>
        <v>0</v>
      </c>
      <c r="AQ167" t="str">
        <f>IF('04.04_PLANO DE TRABALHO'!HF23="",AQ166,'04.04_PLANO DE TRABALHO'!HF23)</f>
        <v>Fonte*</v>
      </c>
      <c r="AR167">
        <f>IF('04.04_PLANO DE TRABALHO'!HG23="",AR166,'04.04_PLANO DE TRABALHO'!HG23)</f>
        <v>0</v>
      </c>
      <c r="AS167">
        <f>IF('04.04_PLANO DE TRABALHO'!HH23="",AS166,'04.04_PLANO DE TRABALHO'!HH23)</f>
        <v>0</v>
      </c>
      <c r="AT167">
        <f>IF('04.04_PLANO DE TRABALHO'!HI23="",AT166,'04.04_PLANO DE TRABALHO'!HI23)</f>
        <v>0</v>
      </c>
      <c r="AU167" t="str">
        <f>IF('04.04_PLANO DE TRABALHO'!HJ23="",AU166,'04.04_PLANO DE TRABALHO'!HJ23)</f>
        <v>Unid</v>
      </c>
      <c r="AV167">
        <f>IF('04.04_PLANO DE TRABALHO'!HK23="",AV166,'04.04_PLANO DE TRABALHO'!HK23)</f>
        <v>0</v>
      </c>
      <c r="AW167" t="str">
        <f>IF('04.04_PLANO DE TRABALHO'!HL23="",AW166,'04.04_PLANO DE TRABALHO'!HL23)</f>
        <v>Valor 
Unit</v>
      </c>
      <c r="AX167">
        <f>IF('04.04_PLANO DE TRABALHO'!HM23="",AX166,'04.04_PLANO DE TRABALHO'!HM23)</f>
        <v>0</v>
      </c>
      <c r="AY167">
        <f>IF('04.04_PLANO DE TRABALHO'!HN23="",AY166,'04.04_PLANO DE TRABALHO'!HN23)</f>
        <v>0</v>
      </c>
      <c r="AZ167" t="str">
        <f>IF('04.04_PLANO DE TRABALHO'!HO23="",AZ166,'04.04_PLANO DE TRABALHO'!HO23)</f>
        <v>Qtde</v>
      </c>
      <c r="BA167">
        <f>IF('04.04_PLANO DE TRABALHO'!HP23="",BA166,'04.04_PLANO DE TRABALHO'!HP23)</f>
        <v>0</v>
      </c>
      <c r="BB167">
        <f>IF('04.04_PLANO DE TRABALHO'!HQ23="",BB166,'04.04_PLANO DE TRABALHO'!HQ23)</f>
        <v>0</v>
      </c>
      <c r="BD167" t="str">
        <v>Esportes, corpo e movimento</v>
      </c>
      <c r="BE167" t="str">
        <v>4.2</v>
      </c>
      <c r="BF167">
        <v>0</v>
      </c>
      <c r="BG167" t="str">
        <v>Atividade</v>
      </c>
      <c r="BH167">
        <v>0</v>
      </c>
      <c r="BI167">
        <v>0</v>
      </c>
      <c r="BJ167" t="str">
        <v>Início</v>
      </c>
      <c r="BK167">
        <v>0</v>
      </c>
      <c r="BL167">
        <v>0</v>
      </c>
      <c r="BM167" t="str">
        <v>Fim</v>
      </c>
      <c r="BN167">
        <v>0</v>
      </c>
      <c r="BO167">
        <v>0</v>
      </c>
      <c r="BP167" t="str">
        <v>Total da SubAtividade:</v>
      </c>
      <c r="BQ167">
        <v>0</v>
      </c>
      <c r="BR167">
        <v>0</v>
      </c>
      <c r="BS167" t="str">
        <v>SubAtividade</v>
      </c>
      <c r="BT167">
        <v>0</v>
      </c>
      <c r="BU167">
        <v>0</v>
      </c>
      <c r="BV167">
        <v>0</v>
      </c>
      <c r="BW167">
        <v>0</v>
      </c>
      <c r="BX167">
        <v>0</v>
      </c>
      <c r="BY167" t="str">
        <v>Despesa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 t="str">
        <v>Categoria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 t="str">
        <v>Subcategoria</v>
      </c>
      <c r="CO167">
        <v>0</v>
      </c>
      <c r="CP167">
        <v>0</v>
      </c>
      <c r="CQ167">
        <v>0</v>
      </c>
      <c r="CR167">
        <v>0</v>
      </c>
      <c r="CS167" t="str">
        <v>Fonte*</v>
      </c>
      <c r="CT167">
        <v>0</v>
      </c>
      <c r="CU167">
        <v>0</v>
      </c>
      <c r="CV167">
        <v>0</v>
      </c>
      <c r="CW167" t="str">
        <v>Unid</v>
      </c>
      <c r="CX167">
        <v>0</v>
      </c>
      <c r="CY167" t="str">
        <v>Valor 
Unit</v>
      </c>
      <c r="CZ167">
        <v>0</v>
      </c>
      <c r="DA167">
        <v>0</v>
      </c>
      <c r="DB167" t="str">
        <v>Qtde</v>
      </c>
      <c r="DC167">
        <v>0</v>
      </c>
      <c r="DD167">
        <v>0</v>
      </c>
      <c r="DF167" t="str">
        <v>Esportes, corpo e movimento</v>
      </c>
      <c r="DG167" t="str">
        <v>4.3</v>
      </c>
      <c r="DH167">
        <v>0</v>
      </c>
      <c r="DI167" t="str">
        <v>Atividade</v>
      </c>
      <c r="DJ167">
        <v>0</v>
      </c>
      <c r="DK167">
        <v>0</v>
      </c>
      <c r="DL167" t="str">
        <v>Início</v>
      </c>
      <c r="DM167">
        <v>0</v>
      </c>
      <c r="DN167">
        <v>0</v>
      </c>
      <c r="DO167" t="str">
        <v>Fim</v>
      </c>
      <c r="DP167">
        <v>0</v>
      </c>
      <c r="DQ167">
        <v>0</v>
      </c>
      <c r="DR167" t="str">
        <v>4.3.1</v>
      </c>
      <c r="DS167">
        <v>0</v>
      </c>
      <c r="DT167">
        <v>0</v>
      </c>
      <c r="DU167" t="str">
        <v>SubAtividade</v>
      </c>
      <c r="DV167">
        <v>0</v>
      </c>
      <c r="DW167">
        <v>0</v>
      </c>
      <c r="DX167">
        <v>0</v>
      </c>
      <c r="DY167">
        <v>0</v>
      </c>
      <c r="DZ167">
        <v>0</v>
      </c>
      <c r="EA167" t="str">
        <v>Despesa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 t="str">
        <v>Categoria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 t="str">
        <v>Subcategoria</v>
      </c>
      <c r="EQ167">
        <v>0</v>
      </c>
      <c r="ER167">
        <v>0</v>
      </c>
      <c r="ES167">
        <v>0</v>
      </c>
      <c r="ET167">
        <v>0</v>
      </c>
      <c r="EU167" t="str">
        <v>Fonte*</v>
      </c>
      <c r="EV167">
        <v>0</v>
      </c>
      <c r="EW167">
        <v>0</v>
      </c>
      <c r="EX167">
        <v>0</v>
      </c>
      <c r="EY167" t="str">
        <v>Unid</v>
      </c>
      <c r="EZ167">
        <v>0</v>
      </c>
      <c r="FA167" t="str">
        <v>Valor 
Unit</v>
      </c>
      <c r="FB167">
        <v>0</v>
      </c>
      <c r="FC167">
        <v>0</v>
      </c>
      <c r="FD167" t="str">
        <v>Qtde</v>
      </c>
      <c r="FE167">
        <v>0</v>
      </c>
      <c r="FF167">
        <v>0</v>
      </c>
      <c r="FH167" t="str">
        <v>Cultura e Lazer</v>
      </c>
      <c r="FI167" t="str">
        <v>5.2</v>
      </c>
      <c r="FJ167">
        <v>0</v>
      </c>
      <c r="FK167" t="str">
        <v>Atividade</v>
      </c>
      <c r="FL167">
        <v>0</v>
      </c>
      <c r="FM167">
        <v>0</v>
      </c>
      <c r="FN167" t="str">
        <v>Início</v>
      </c>
      <c r="FO167">
        <v>0</v>
      </c>
      <c r="FP167">
        <v>0</v>
      </c>
      <c r="FQ167" t="str">
        <v>Fim</v>
      </c>
      <c r="FR167">
        <v>0</v>
      </c>
      <c r="FS167">
        <v>0</v>
      </c>
      <c r="FT167" t="str">
        <v>5.2.2</v>
      </c>
      <c r="FU167">
        <v>0</v>
      </c>
      <c r="FV167">
        <v>0</v>
      </c>
      <c r="FW167" t="str">
        <v>SubAtividade</v>
      </c>
      <c r="FX167">
        <v>0</v>
      </c>
      <c r="FY167">
        <v>0</v>
      </c>
      <c r="FZ167">
        <v>0</v>
      </c>
      <c r="GA167">
        <v>0</v>
      </c>
      <c r="GB167">
        <v>0</v>
      </c>
      <c r="GC167" t="str">
        <v>Despesa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 t="str">
        <v>Categoria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 t="str">
        <v>Subcategoria</v>
      </c>
      <c r="GS167">
        <v>0</v>
      </c>
      <c r="GT167">
        <v>0</v>
      </c>
      <c r="GU167">
        <v>0</v>
      </c>
      <c r="GV167">
        <v>0</v>
      </c>
      <c r="GW167" t="str">
        <v>Fonte*</v>
      </c>
      <c r="GX167">
        <v>0</v>
      </c>
      <c r="GY167">
        <v>0</v>
      </c>
      <c r="GZ167">
        <v>0</v>
      </c>
      <c r="HA167" t="str">
        <v>Unid</v>
      </c>
      <c r="HB167">
        <v>0</v>
      </c>
      <c r="HC167" t="str">
        <v>Valor 
Unit</v>
      </c>
      <c r="HD167">
        <v>0</v>
      </c>
      <c r="HE167">
        <v>0</v>
      </c>
      <c r="HF167" t="str">
        <v>Qtde</v>
      </c>
      <c r="HG167">
        <v>0</v>
      </c>
      <c r="HH167">
        <v>0</v>
      </c>
    </row>
    <row r="168" spans="1:216" x14ac:dyDescent="0.25">
      <c r="A168">
        <v>15</v>
      </c>
      <c r="B168" t="str">
        <f>'04.04_PLANO DE TRABALHO'!$GF$7</f>
        <v>Esportes, corpo e movimento</v>
      </c>
      <c r="C168" t="str">
        <f>IF('04.04_PLANO DE TRABALHO'!FR24="",C167,'04.04_PLANO DE TRABALHO'!FR24)</f>
        <v>4.1</v>
      </c>
      <c r="D168">
        <f>IF('04.04_PLANO DE TRABALHO'!FS24="",D167,'04.04_PLANO DE TRABALHO'!FS24)</f>
        <v>0</v>
      </c>
      <c r="E168" t="str">
        <f>IF(OR('04.04_PLANO DE TRABALHO'!FT24="",'04.04_PLANO DE TRABALHO'!FT24="Realizado",'04.04_PLANO DE TRABALHO'!FT24="Planejado"),E167,'04.04_PLANO DE TRABALHO'!FT24)</f>
        <v>Atividade</v>
      </c>
      <c r="F168">
        <f>IF('04.04_PLANO DE TRABALHO'!FU24="",F167,'04.04_PLANO DE TRABALHO'!FU24)</f>
        <v>0</v>
      </c>
      <c r="G168">
        <f>IF('04.04_PLANO DE TRABALHO'!FV24="",G167,'04.04_PLANO DE TRABALHO'!FV24)</f>
        <v>0</v>
      </c>
      <c r="H168" t="str">
        <f>IF('04.04_PLANO DE TRABALHO'!FW24="",H167,'04.04_PLANO DE TRABALHO'!FW24)</f>
        <v>Início</v>
      </c>
      <c r="I168">
        <f>IF('04.04_PLANO DE TRABALHO'!FX24="",I167,'04.04_PLANO DE TRABALHO'!FX24)</f>
        <v>0</v>
      </c>
      <c r="J168">
        <f>IF('04.04_PLANO DE TRABALHO'!FY24="",J167,'04.04_PLANO DE TRABALHO'!FY24)</f>
        <v>0</v>
      </c>
      <c r="K168" t="str">
        <f>IF('04.04_PLANO DE TRABALHO'!FZ24="",K167,'04.04_PLANO DE TRABALHO'!FZ24)</f>
        <v>Fim</v>
      </c>
      <c r="L168">
        <f>IF('04.04_PLANO DE TRABALHO'!GA24="",L167,'04.04_PLANO DE TRABALHO'!GA24)</f>
        <v>0</v>
      </c>
      <c r="M168">
        <f>IF('04.04_PLANO DE TRABALHO'!GB24="",M167,'04.04_PLANO DE TRABALHO'!GB24)</f>
        <v>0</v>
      </c>
      <c r="N168" t="str">
        <f>IF('04.04_PLANO DE TRABALHO'!GC24="",N167,'04.04_PLANO DE TRABALHO'!GC24)</f>
        <v>Total da SubAtividade:</v>
      </c>
      <c r="O168">
        <f>IF('04.04_PLANO DE TRABALHO'!GD24="",O167,'04.04_PLANO DE TRABALHO'!GD24)</f>
        <v>0</v>
      </c>
      <c r="P168">
        <f>IF('04.04_PLANO DE TRABALHO'!GE24="",P167,'04.04_PLANO DE TRABALHO'!GE24)</f>
        <v>0</v>
      </c>
      <c r="Q168" t="str">
        <f>IF('04.04_PLANO DE TRABALHO'!GF24="",Q167,'04.04_PLANO DE TRABALHO'!GF24)</f>
        <v>SubAtividade</v>
      </c>
      <c r="R168">
        <f>IF('04.04_PLANO DE TRABALHO'!GG24="",R167,'04.04_PLANO DE TRABALHO'!GG24)</f>
        <v>0</v>
      </c>
      <c r="S168">
        <f>IF('04.04_PLANO DE TRABALHO'!GH24="",S167,'04.04_PLANO DE TRABALHO'!GH24)</f>
        <v>0</v>
      </c>
      <c r="T168">
        <f>IF('04.04_PLANO DE TRABALHO'!GI24="",T167,'04.04_PLANO DE TRABALHO'!GI24)</f>
        <v>0</v>
      </c>
      <c r="U168">
        <f>IF('04.04_PLANO DE TRABALHO'!GJ24="",U167,'04.04_PLANO DE TRABALHO'!GJ24)</f>
        <v>0</v>
      </c>
      <c r="V168">
        <f>IF('04.04_PLANO DE TRABALHO'!GK24="",V167,'04.04_PLANO DE TRABALHO'!GK24)</f>
        <v>0</v>
      </c>
      <c r="W168" t="str">
        <f>IF('04.04_PLANO DE TRABALHO'!GL24="",W167,'04.04_PLANO DE TRABALHO'!GL24)</f>
        <v>Despesa</v>
      </c>
      <c r="X168">
        <f>IF('04.04_PLANO DE TRABALHO'!GM24="",X167,'04.04_PLANO DE TRABALHO'!GM24)</f>
        <v>0</v>
      </c>
      <c r="Y168">
        <f>IF('04.04_PLANO DE TRABALHO'!GN24="",Y167,'04.04_PLANO DE TRABALHO'!GN24)</f>
        <v>0</v>
      </c>
      <c r="Z168">
        <f>IF('04.04_PLANO DE TRABALHO'!GO24="",Z167,'04.04_PLANO DE TRABALHO'!GO24)</f>
        <v>0</v>
      </c>
      <c r="AA168">
        <f>IF('04.04_PLANO DE TRABALHO'!GP24="",AA167,'04.04_PLANO DE TRABALHO'!GP24)</f>
        <v>0</v>
      </c>
      <c r="AB168">
        <f>IF('04.04_PLANO DE TRABALHO'!GQ24="",AB167,'04.04_PLANO DE TRABALHO'!GQ24)</f>
        <v>0</v>
      </c>
      <c r="AC168">
        <f>IF('04.04_PLANO DE TRABALHO'!GR24="",AC167,'04.04_PLANO DE TRABALHO'!GR24)</f>
        <v>0</v>
      </c>
      <c r="AD168" t="str">
        <f>IF('04.04_PLANO DE TRABALHO'!GS24="",AD167,'04.04_PLANO DE TRABALHO'!GS24)</f>
        <v>Categoria</v>
      </c>
      <c r="AE168">
        <f>IF('04.04_PLANO DE TRABALHO'!GT24="",AE167,'04.04_PLANO DE TRABALHO'!GT24)</f>
        <v>0</v>
      </c>
      <c r="AF168">
        <f>IF('04.04_PLANO DE TRABALHO'!GU24="",AF167,'04.04_PLANO DE TRABALHO'!GU24)</f>
        <v>0</v>
      </c>
      <c r="AG168">
        <f>IF('04.04_PLANO DE TRABALHO'!GV24="",AG167,'04.04_PLANO DE TRABALHO'!GV24)</f>
        <v>0</v>
      </c>
      <c r="AH168">
        <f>IF('04.04_PLANO DE TRABALHO'!GW24="",AH167,'04.04_PLANO DE TRABALHO'!GW24)</f>
        <v>0</v>
      </c>
      <c r="AI168">
        <f>IF('04.04_PLANO DE TRABALHO'!GX24="",AI167,'04.04_PLANO DE TRABALHO'!GX24)</f>
        <v>0</v>
      </c>
      <c r="AJ168">
        <f>IF('04.04_PLANO DE TRABALHO'!GY24="",AJ167,'04.04_PLANO DE TRABALHO'!GY24)</f>
        <v>0</v>
      </c>
      <c r="AK168">
        <f>IF('04.04_PLANO DE TRABALHO'!GZ24="",AK167,'04.04_PLANO DE TRABALHO'!GZ24)</f>
        <v>0</v>
      </c>
      <c r="AL168" t="str">
        <f>IF('04.04_PLANO DE TRABALHO'!HA24="",AL167,'04.04_PLANO DE TRABALHO'!HA24)</f>
        <v>Subcategoria</v>
      </c>
      <c r="AM168">
        <f>IF('04.04_PLANO DE TRABALHO'!HB24="",AM167,'04.04_PLANO DE TRABALHO'!HB24)</f>
        <v>0</v>
      </c>
      <c r="AN168">
        <f>IF('04.04_PLANO DE TRABALHO'!HC24="",AN167,'04.04_PLANO DE TRABALHO'!HC24)</f>
        <v>0</v>
      </c>
      <c r="AO168">
        <f>IF('04.04_PLANO DE TRABALHO'!HD24="",AO167,'04.04_PLANO DE TRABALHO'!HD24)</f>
        <v>0</v>
      </c>
      <c r="AP168">
        <f>IF('04.04_PLANO DE TRABALHO'!HE24="",AP167,'04.04_PLANO DE TRABALHO'!HE24)</f>
        <v>0</v>
      </c>
      <c r="AQ168" t="str">
        <f>IF('04.04_PLANO DE TRABALHO'!HF24="",AQ167,'04.04_PLANO DE TRABALHO'!HF24)</f>
        <v>Fonte*</v>
      </c>
      <c r="AR168">
        <f>IF('04.04_PLANO DE TRABALHO'!HG24="",AR167,'04.04_PLANO DE TRABALHO'!HG24)</f>
        <v>0</v>
      </c>
      <c r="AS168">
        <f>IF('04.04_PLANO DE TRABALHO'!HH24="",AS167,'04.04_PLANO DE TRABALHO'!HH24)</f>
        <v>0</v>
      </c>
      <c r="AT168">
        <f>IF('04.04_PLANO DE TRABALHO'!HI24="",AT167,'04.04_PLANO DE TRABALHO'!HI24)</f>
        <v>0</v>
      </c>
      <c r="AU168" t="str">
        <f>IF('04.04_PLANO DE TRABALHO'!HJ24="",AU167,'04.04_PLANO DE TRABALHO'!HJ24)</f>
        <v>Unid</v>
      </c>
      <c r="AV168">
        <f>IF('04.04_PLANO DE TRABALHO'!HK24="",AV167,'04.04_PLANO DE TRABALHO'!HK24)</f>
        <v>0</v>
      </c>
      <c r="AW168" t="str">
        <f>IF('04.04_PLANO DE TRABALHO'!HL24="",AW167,'04.04_PLANO DE TRABALHO'!HL24)</f>
        <v>Valor 
Unit</v>
      </c>
      <c r="AX168">
        <f>IF('04.04_PLANO DE TRABALHO'!HM24="",AX167,'04.04_PLANO DE TRABALHO'!HM24)</f>
        <v>0</v>
      </c>
      <c r="AY168">
        <f>IF('04.04_PLANO DE TRABALHO'!HN24="",AY167,'04.04_PLANO DE TRABALHO'!HN24)</f>
        <v>0</v>
      </c>
      <c r="AZ168" t="str">
        <f>IF('04.04_PLANO DE TRABALHO'!HO24="",AZ167,'04.04_PLANO DE TRABALHO'!HO24)</f>
        <v>Qtde</v>
      </c>
      <c r="BA168">
        <f>IF('04.04_PLANO DE TRABALHO'!HP24="",BA167,'04.04_PLANO DE TRABALHO'!HP24)</f>
        <v>0</v>
      </c>
      <c r="BB168">
        <f>IF('04.04_PLANO DE TRABALHO'!HQ24="",BB167,'04.04_PLANO DE TRABALHO'!HQ24)</f>
        <v>0</v>
      </c>
      <c r="BD168" t="str">
        <v>Esportes, corpo e movimento</v>
      </c>
      <c r="BE168" t="str">
        <v>4.2</v>
      </c>
      <c r="BF168">
        <v>0</v>
      </c>
      <c r="BG168" t="str">
        <v>Atividade</v>
      </c>
      <c r="BH168">
        <v>0</v>
      </c>
      <c r="BI168">
        <v>0</v>
      </c>
      <c r="BJ168" t="str">
        <v>Início</v>
      </c>
      <c r="BK168">
        <v>0</v>
      </c>
      <c r="BL168">
        <v>0</v>
      </c>
      <c r="BM168" t="str">
        <v>Fim</v>
      </c>
      <c r="BN168">
        <v>0</v>
      </c>
      <c r="BO168">
        <v>0</v>
      </c>
      <c r="BP168" t="str">
        <v>4.2.3</v>
      </c>
      <c r="BQ168">
        <v>0</v>
      </c>
      <c r="BR168">
        <v>0</v>
      </c>
      <c r="BS168" t="str">
        <v>SubAtividade</v>
      </c>
      <c r="BT168">
        <v>0</v>
      </c>
      <c r="BU168">
        <v>0</v>
      </c>
      <c r="BV168">
        <v>0</v>
      </c>
      <c r="BW168">
        <v>0</v>
      </c>
      <c r="BX168">
        <v>0</v>
      </c>
      <c r="BY168" t="str">
        <v>Despesa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 t="str">
        <v>Categoria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 t="str">
        <v>Subcategoria</v>
      </c>
      <c r="CO168">
        <v>0</v>
      </c>
      <c r="CP168">
        <v>0</v>
      </c>
      <c r="CQ168">
        <v>0</v>
      </c>
      <c r="CR168">
        <v>0</v>
      </c>
      <c r="CS168" t="str">
        <v>Fonte*</v>
      </c>
      <c r="CT168">
        <v>0</v>
      </c>
      <c r="CU168">
        <v>0</v>
      </c>
      <c r="CV168">
        <v>0</v>
      </c>
      <c r="CW168" t="str">
        <v>Unid</v>
      </c>
      <c r="CX168">
        <v>0</v>
      </c>
      <c r="CY168" t="str">
        <v>Valor 
Unit</v>
      </c>
      <c r="CZ168">
        <v>0</v>
      </c>
      <c r="DA168">
        <v>0</v>
      </c>
      <c r="DB168" t="str">
        <v>Qtde</v>
      </c>
      <c r="DC168">
        <v>0</v>
      </c>
      <c r="DD168">
        <v>0</v>
      </c>
      <c r="DF168" t="str">
        <v>Esportes, corpo e movimento</v>
      </c>
      <c r="DG168" t="str">
        <v>4.3</v>
      </c>
      <c r="DH168">
        <v>0</v>
      </c>
      <c r="DI168" t="str">
        <v>Atividade</v>
      </c>
      <c r="DJ168">
        <v>0</v>
      </c>
      <c r="DK168">
        <v>0</v>
      </c>
      <c r="DL168" t="str">
        <v>Início</v>
      </c>
      <c r="DM168">
        <v>0</v>
      </c>
      <c r="DN168">
        <v>0</v>
      </c>
      <c r="DO168" t="str">
        <v>Fim</v>
      </c>
      <c r="DP168">
        <v>0</v>
      </c>
      <c r="DQ168">
        <v>0</v>
      </c>
      <c r="DR168" t="str">
        <v>4.3.1</v>
      </c>
      <c r="DS168">
        <v>0</v>
      </c>
      <c r="DT168">
        <v>0</v>
      </c>
      <c r="DU168" t="str">
        <v>SubAtividade</v>
      </c>
      <c r="DV168">
        <v>0</v>
      </c>
      <c r="DW168">
        <v>0</v>
      </c>
      <c r="DX168">
        <v>0</v>
      </c>
      <c r="DY168">
        <v>0</v>
      </c>
      <c r="DZ168">
        <v>0</v>
      </c>
      <c r="EA168" t="str">
        <v>Despesa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 t="str">
        <v>Categoria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 t="str">
        <v>Subcategoria</v>
      </c>
      <c r="EQ168">
        <v>0</v>
      </c>
      <c r="ER168">
        <v>0</v>
      </c>
      <c r="ES168">
        <v>0</v>
      </c>
      <c r="ET168">
        <v>0</v>
      </c>
      <c r="EU168" t="str">
        <v>Fonte*</v>
      </c>
      <c r="EV168">
        <v>0</v>
      </c>
      <c r="EW168">
        <v>0</v>
      </c>
      <c r="EX168">
        <v>0</v>
      </c>
      <c r="EY168" t="str">
        <v>Unid</v>
      </c>
      <c r="EZ168">
        <v>0</v>
      </c>
      <c r="FA168" t="str">
        <v>Valor 
Unit</v>
      </c>
      <c r="FB168">
        <v>0</v>
      </c>
      <c r="FC168">
        <v>0</v>
      </c>
      <c r="FD168" t="str">
        <v>Qtde</v>
      </c>
      <c r="FE168">
        <v>0</v>
      </c>
      <c r="FF168">
        <v>0</v>
      </c>
      <c r="FH168" t="str">
        <v>Cultura e Lazer</v>
      </c>
      <c r="FI168" t="str">
        <v>5.2</v>
      </c>
      <c r="FJ168">
        <v>0</v>
      </c>
      <c r="FK168" t="str">
        <v>Atividade</v>
      </c>
      <c r="FL168">
        <v>0</v>
      </c>
      <c r="FM168">
        <v>0</v>
      </c>
      <c r="FN168" t="str">
        <v>Início</v>
      </c>
      <c r="FO168">
        <v>0</v>
      </c>
      <c r="FP168">
        <v>0</v>
      </c>
      <c r="FQ168" t="str">
        <v>Fim</v>
      </c>
      <c r="FR168">
        <v>0</v>
      </c>
      <c r="FS168">
        <v>0</v>
      </c>
      <c r="FT168" t="str">
        <v>5.2.3</v>
      </c>
      <c r="FU168">
        <v>0</v>
      </c>
      <c r="FV168">
        <v>0</v>
      </c>
      <c r="FW168" t="str">
        <v>SubAtividade</v>
      </c>
      <c r="FX168">
        <v>0</v>
      </c>
      <c r="FY168">
        <v>0</v>
      </c>
      <c r="FZ168">
        <v>0</v>
      </c>
      <c r="GA168">
        <v>0</v>
      </c>
      <c r="GB168">
        <v>0</v>
      </c>
      <c r="GC168" t="str">
        <v>Despesa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 t="str">
        <v>Categoria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 t="str">
        <v>Subcategoria</v>
      </c>
      <c r="GS168">
        <v>0</v>
      </c>
      <c r="GT168">
        <v>0</v>
      </c>
      <c r="GU168">
        <v>0</v>
      </c>
      <c r="GV168">
        <v>0</v>
      </c>
      <c r="GW168" t="str">
        <v>Fonte*</v>
      </c>
      <c r="GX168">
        <v>0</v>
      </c>
      <c r="GY168">
        <v>0</v>
      </c>
      <c r="GZ168">
        <v>0</v>
      </c>
      <c r="HA168" t="str">
        <v>Unid</v>
      </c>
      <c r="HB168">
        <v>0</v>
      </c>
      <c r="HC168" t="str">
        <v>Valor 
Unit</v>
      </c>
      <c r="HD168">
        <v>0</v>
      </c>
      <c r="HE168">
        <v>0</v>
      </c>
      <c r="HF168" t="str">
        <v>Qtde</v>
      </c>
      <c r="HG168">
        <v>0</v>
      </c>
      <c r="HH168">
        <v>0</v>
      </c>
    </row>
    <row r="169" spans="1:216" x14ac:dyDescent="0.25">
      <c r="A169">
        <v>16</v>
      </c>
      <c r="B169" t="str">
        <f>'04.04_PLANO DE TRABALHO'!$GF$7</f>
        <v>Esportes, corpo e movimento</v>
      </c>
      <c r="C169" t="str">
        <f>IF('04.04_PLANO DE TRABALHO'!FR25="",C168,'04.04_PLANO DE TRABALHO'!FR25)</f>
        <v>Total da Atividade:</v>
      </c>
      <c r="D169">
        <f>IF('04.04_PLANO DE TRABALHO'!FS25="",D168,'04.04_PLANO DE TRABALHO'!FS25)</f>
        <v>0</v>
      </c>
      <c r="E169" t="str">
        <f>IF(OR('04.04_PLANO DE TRABALHO'!FT25="",'04.04_PLANO DE TRABALHO'!FT25="Realizado",'04.04_PLANO DE TRABALHO'!FT25="Planejado"),E168,'04.04_PLANO DE TRABALHO'!FT25)</f>
        <v>Atividade</v>
      </c>
      <c r="F169">
        <f>IF('04.04_PLANO DE TRABALHO'!FU25="",F168,'04.04_PLANO DE TRABALHO'!FU25)</f>
        <v>0</v>
      </c>
      <c r="G169">
        <f>IF('04.04_PLANO DE TRABALHO'!FV25="",G168,'04.04_PLANO DE TRABALHO'!FV25)</f>
        <v>0</v>
      </c>
      <c r="H169" t="str">
        <f>IF('04.04_PLANO DE TRABALHO'!FW25="",H168,'04.04_PLANO DE TRABALHO'!FW25)</f>
        <v>Início</v>
      </c>
      <c r="I169">
        <f>IF('04.04_PLANO DE TRABALHO'!FX25="",I168,'04.04_PLANO DE TRABALHO'!FX25)</f>
        <v>0</v>
      </c>
      <c r="J169">
        <f>IF('04.04_PLANO DE TRABALHO'!FY25="",J168,'04.04_PLANO DE TRABALHO'!FY25)</f>
        <v>0</v>
      </c>
      <c r="K169" t="str">
        <f>IF('04.04_PLANO DE TRABALHO'!FZ25="",K168,'04.04_PLANO DE TRABALHO'!FZ25)</f>
        <v>Fim</v>
      </c>
      <c r="L169">
        <f>IF('04.04_PLANO DE TRABALHO'!GA25="",L168,'04.04_PLANO DE TRABALHO'!GA25)</f>
        <v>0</v>
      </c>
      <c r="M169">
        <f>IF('04.04_PLANO DE TRABALHO'!GB25="",M168,'04.04_PLANO DE TRABALHO'!GB25)</f>
        <v>0</v>
      </c>
      <c r="N169" t="str">
        <f>IF('04.04_PLANO DE TRABALHO'!GC25="",N168,'04.04_PLANO DE TRABALHO'!GC25)</f>
        <v>Total da SubAtividade:</v>
      </c>
      <c r="O169">
        <f>IF('04.04_PLANO DE TRABALHO'!GD25="",O168,'04.04_PLANO DE TRABALHO'!GD25)</f>
        <v>0</v>
      </c>
      <c r="P169">
        <f>IF('04.04_PLANO DE TRABALHO'!GE25="",P168,'04.04_PLANO DE TRABALHO'!GE25)</f>
        <v>0</v>
      </c>
      <c r="Q169" t="str">
        <f>IF('04.04_PLANO DE TRABALHO'!GF25="",Q168,'04.04_PLANO DE TRABALHO'!GF25)</f>
        <v>SubAtividade</v>
      </c>
      <c r="R169">
        <f>IF('04.04_PLANO DE TRABALHO'!GG25="",R168,'04.04_PLANO DE TRABALHO'!GG25)</f>
        <v>0</v>
      </c>
      <c r="S169">
        <f>IF('04.04_PLANO DE TRABALHO'!GH25="",S168,'04.04_PLANO DE TRABALHO'!GH25)</f>
        <v>0</v>
      </c>
      <c r="T169">
        <f>IF('04.04_PLANO DE TRABALHO'!GI25="",T168,'04.04_PLANO DE TRABALHO'!GI25)</f>
        <v>0</v>
      </c>
      <c r="U169">
        <f>IF('04.04_PLANO DE TRABALHO'!GJ25="",U168,'04.04_PLANO DE TRABALHO'!GJ25)</f>
        <v>0</v>
      </c>
      <c r="V169">
        <f>IF('04.04_PLANO DE TRABALHO'!GK25="",V168,'04.04_PLANO DE TRABALHO'!GK25)</f>
        <v>0</v>
      </c>
      <c r="W169" t="str">
        <f>IF('04.04_PLANO DE TRABALHO'!GL25="",W168,'04.04_PLANO DE TRABALHO'!GL25)</f>
        <v>Despesa</v>
      </c>
      <c r="X169">
        <f>IF('04.04_PLANO DE TRABALHO'!GM25="",X168,'04.04_PLANO DE TRABALHO'!GM25)</f>
        <v>0</v>
      </c>
      <c r="Y169">
        <f>IF('04.04_PLANO DE TRABALHO'!GN25="",Y168,'04.04_PLANO DE TRABALHO'!GN25)</f>
        <v>0</v>
      </c>
      <c r="Z169">
        <f>IF('04.04_PLANO DE TRABALHO'!GO25="",Z168,'04.04_PLANO DE TRABALHO'!GO25)</f>
        <v>0</v>
      </c>
      <c r="AA169">
        <f>IF('04.04_PLANO DE TRABALHO'!GP25="",AA168,'04.04_PLANO DE TRABALHO'!GP25)</f>
        <v>0</v>
      </c>
      <c r="AB169">
        <f>IF('04.04_PLANO DE TRABALHO'!GQ25="",AB168,'04.04_PLANO DE TRABALHO'!GQ25)</f>
        <v>0</v>
      </c>
      <c r="AC169">
        <f>IF('04.04_PLANO DE TRABALHO'!GR25="",AC168,'04.04_PLANO DE TRABALHO'!GR25)</f>
        <v>0</v>
      </c>
      <c r="AD169" t="str">
        <f>IF('04.04_PLANO DE TRABALHO'!GS25="",AD168,'04.04_PLANO DE TRABALHO'!GS25)</f>
        <v>Categoria</v>
      </c>
      <c r="AE169">
        <f>IF('04.04_PLANO DE TRABALHO'!GT25="",AE168,'04.04_PLANO DE TRABALHO'!GT25)</f>
        <v>0</v>
      </c>
      <c r="AF169">
        <f>IF('04.04_PLANO DE TRABALHO'!GU25="",AF168,'04.04_PLANO DE TRABALHO'!GU25)</f>
        <v>0</v>
      </c>
      <c r="AG169">
        <f>IF('04.04_PLANO DE TRABALHO'!GV25="",AG168,'04.04_PLANO DE TRABALHO'!GV25)</f>
        <v>0</v>
      </c>
      <c r="AH169">
        <f>IF('04.04_PLANO DE TRABALHO'!GW25="",AH168,'04.04_PLANO DE TRABALHO'!GW25)</f>
        <v>0</v>
      </c>
      <c r="AI169">
        <f>IF('04.04_PLANO DE TRABALHO'!GX25="",AI168,'04.04_PLANO DE TRABALHO'!GX25)</f>
        <v>0</v>
      </c>
      <c r="AJ169">
        <f>IF('04.04_PLANO DE TRABALHO'!GY25="",AJ168,'04.04_PLANO DE TRABALHO'!GY25)</f>
        <v>0</v>
      </c>
      <c r="AK169">
        <f>IF('04.04_PLANO DE TRABALHO'!GZ25="",AK168,'04.04_PLANO DE TRABALHO'!GZ25)</f>
        <v>0</v>
      </c>
      <c r="AL169" t="str">
        <f>IF('04.04_PLANO DE TRABALHO'!HA25="",AL168,'04.04_PLANO DE TRABALHO'!HA25)</f>
        <v>Subcategoria</v>
      </c>
      <c r="AM169">
        <f>IF('04.04_PLANO DE TRABALHO'!HB25="",AM168,'04.04_PLANO DE TRABALHO'!HB25)</f>
        <v>0</v>
      </c>
      <c r="AN169">
        <f>IF('04.04_PLANO DE TRABALHO'!HC25="",AN168,'04.04_PLANO DE TRABALHO'!HC25)</f>
        <v>0</v>
      </c>
      <c r="AO169">
        <f>IF('04.04_PLANO DE TRABALHO'!HD25="",AO168,'04.04_PLANO DE TRABALHO'!HD25)</f>
        <v>0</v>
      </c>
      <c r="AP169">
        <f>IF('04.04_PLANO DE TRABALHO'!HE25="",AP168,'04.04_PLANO DE TRABALHO'!HE25)</f>
        <v>0</v>
      </c>
      <c r="AQ169" t="str">
        <f>IF('04.04_PLANO DE TRABALHO'!HF25="",AQ168,'04.04_PLANO DE TRABALHO'!HF25)</f>
        <v>Fonte*</v>
      </c>
      <c r="AR169">
        <f>IF('04.04_PLANO DE TRABALHO'!HG25="",AR168,'04.04_PLANO DE TRABALHO'!HG25)</f>
        <v>0</v>
      </c>
      <c r="AS169">
        <f>IF('04.04_PLANO DE TRABALHO'!HH25="",AS168,'04.04_PLANO DE TRABALHO'!HH25)</f>
        <v>0</v>
      </c>
      <c r="AT169">
        <f>IF('04.04_PLANO DE TRABALHO'!HI25="",AT168,'04.04_PLANO DE TRABALHO'!HI25)</f>
        <v>0</v>
      </c>
      <c r="AU169" t="str">
        <f>IF('04.04_PLANO DE TRABALHO'!HJ25="",AU168,'04.04_PLANO DE TRABALHO'!HJ25)</f>
        <v>Unid</v>
      </c>
      <c r="AV169">
        <f>IF('04.04_PLANO DE TRABALHO'!HK25="",AV168,'04.04_PLANO DE TRABALHO'!HK25)</f>
        <v>0</v>
      </c>
      <c r="AW169" t="str">
        <f>IF('04.04_PLANO DE TRABALHO'!HL25="",AW168,'04.04_PLANO DE TRABALHO'!HL25)</f>
        <v>Valor 
Unit</v>
      </c>
      <c r="AX169">
        <f>IF('04.04_PLANO DE TRABALHO'!HM25="",AX168,'04.04_PLANO DE TRABALHO'!HM25)</f>
        <v>0</v>
      </c>
      <c r="AY169">
        <f>IF('04.04_PLANO DE TRABALHO'!HN25="",AY168,'04.04_PLANO DE TRABALHO'!HN25)</f>
        <v>0</v>
      </c>
      <c r="AZ169" t="str">
        <f>IF('04.04_PLANO DE TRABALHO'!HO25="",AZ168,'04.04_PLANO DE TRABALHO'!HO25)</f>
        <v>Qtde</v>
      </c>
      <c r="BA169">
        <f>IF('04.04_PLANO DE TRABALHO'!HP25="",BA168,'04.04_PLANO DE TRABALHO'!HP25)</f>
        <v>0</v>
      </c>
      <c r="BB169">
        <f>IF('04.04_PLANO DE TRABALHO'!HQ25="",BB168,'04.04_PLANO DE TRABALHO'!HQ25)</f>
        <v>0</v>
      </c>
      <c r="BD169" t="str">
        <v>Esportes, corpo e movimento</v>
      </c>
      <c r="BE169" t="str">
        <v>4.2</v>
      </c>
      <c r="BF169">
        <v>0</v>
      </c>
      <c r="BG169" t="str">
        <v>Atividade</v>
      </c>
      <c r="BH169">
        <v>0</v>
      </c>
      <c r="BI169">
        <v>0</v>
      </c>
      <c r="BJ169" t="str">
        <v>Início</v>
      </c>
      <c r="BK169">
        <v>0</v>
      </c>
      <c r="BL169">
        <v>0</v>
      </c>
      <c r="BM169" t="str">
        <v>Fim</v>
      </c>
      <c r="BN169">
        <v>0</v>
      </c>
      <c r="BO169">
        <v>0</v>
      </c>
      <c r="BP169" t="str">
        <v>4.2.3</v>
      </c>
      <c r="BQ169">
        <v>0</v>
      </c>
      <c r="BR169">
        <v>0</v>
      </c>
      <c r="BS169" t="str">
        <v>SubAtividade</v>
      </c>
      <c r="BT169">
        <v>0</v>
      </c>
      <c r="BU169">
        <v>0</v>
      </c>
      <c r="BV169">
        <v>0</v>
      </c>
      <c r="BW169">
        <v>0</v>
      </c>
      <c r="BX169">
        <v>0</v>
      </c>
      <c r="BY169" t="str">
        <v>Despesa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 t="str">
        <v>Categoria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 t="str">
        <v>Subcategoria</v>
      </c>
      <c r="CO169">
        <v>0</v>
      </c>
      <c r="CP169">
        <v>0</v>
      </c>
      <c r="CQ169">
        <v>0</v>
      </c>
      <c r="CR169">
        <v>0</v>
      </c>
      <c r="CS169" t="str">
        <v>Fonte*</v>
      </c>
      <c r="CT169">
        <v>0</v>
      </c>
      <c r="CU169">
        <v>0</v>
      </c>
      <c r="CV169">
        <v>0</v>
      </c>
      <c r="CW169" t="str">
        <v>Unid</v>
      </c>
      <c r="CX169">
        <v>0</v>
      </c>
      <c r="CY169" t="str">
        <v>Valor 
Unit</v>
      </c>
      <c r="CZ169">
        <v>0</v>
      </c>
      <c r="DA169">
        <v>0</v>
      </c>
      <c r="DB169" t="str">
        <v>Qtde</v>
      </c>
      <c r="DC169">
        <v>0</v>
      </c>
      <c r="DD169">
        <v>0</v>
      </c>
      <c r="DF169" t="str">
        <v>Esportes, corpo e movimento</v>
      </c>
      <c r="DG169" t="str">
        <v>4.3</v>
      </c>
      <c r="DH169">
        <v>0</v>
      </c>
      <c r="DI169" t="str">
        <v>Atividade</v>
      </c>
      <c r="DJ169">
        <v>0</v>
      </c>
      <c r="DK169">
        <v>0</v>
      </c>
      <c r="DL169" t="str">
        <v>Início</v>
      </c>
      <c r="DM169">
        <v>0</v>
      </c>
      <c r="DN169">
        <v>0</v>
      </c>
      <c r="DO169" t="str">
        <v>Fim</v>
      </c>
      <c r="DP169">
        <v>0</v>
      </c>
      <c r="DQ169">
        <v>0</v>
      </c>
      <c r="DR169" t="str">
        <v>4.3.1</v>
      </c>
      <c r="DS169">
        <v>0</v>
      </c>
      <c r="DT169">
        <v>0</v>
      </c>
      <c r="DU169" t="str">
        <v>SubAtividade</v>
      </c>
      <c r="DV169">
        <v>0</v>
      </c>
      <c r="DW169">
        <v>0</v>
      </c>
      <c r="DX169">
        <v>0</v>
      </c>
      <c r="DY169">
        <v>0</v>
      </c>
      <c r="DZ169">
        <v>0</v>
      </c>
      <c r="EA169" t="str">
        <v>Despesa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 t="str">
        <v>Categoria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 t="str">
        <v>Subcategoria</v>
      </c>
      <c r="EQ169">
        <v>0</v>
      </c>
      <c r="ER169">
        <v>0</v>
      </c>
      <c r="ES169">
        <v>0</v>
      </c>
      <c r="ET169">
        <v>0</v>
      </c>
      <c r="EU169" t="str">
        <v>Fonte*</v>
      </c>
      <c r="EV169">
        <v>0</v>
      </c>
      <c r="EW169">
        <v>0</v>
      </c>
      <c r="EX169">
        <v>0</v>
      </c>
      <c r="EY169" t="str">
        <v>Unid</v>
      </c>
      <c r="EZ169">
        <v>0</v>
      </c>
      <c r="FA169" t="str">
        <v>Valor 
Unit</v>
      </c>
      <c r="FB169">
        <v>0</v>
      </c>
      <c r="FC169">
        <v>0</v>
      </c>
      <c r="FD169" t="str">
        <v>Qtde</v>
      </c>
      <c r="FE169">
        <v>0</v>
      </c>
      <c r="FF169">
        <v>0</v>
      </c>
      <c r="FH169" t="str">
        <v>Cultura e Lazer</v>
      </c>
      <c r="FI169" t="str">
        <v>5.2</v>
      </c>
      <c r="FJ169">
        <v>0</v>
      </c>
      <c r="FK169" t="str">
        <v>Atividade</v>
      </c>
      <c r="FL169">
        <v>0</v>
      </c>
      <c r="FM169">
        <v>0</v>
      </c>
      <c r="FN169" t="str">
        <v>Início</v>
      </c>
      <c r="FO169">
        <v>0</v>
      </c>
      <c r="FP169">
        <v>0</v>
      </c>
      <c r="FQ169" t="str">
        <v>Fim</v>
      </c>
      <c r="FR169">
        <v>0</v>
      </c>
      <c r="FS169">
        <v>0</v>
      </c>
      <c r="FT169" t="str">
        <v>5.2.3</v>
      </c>
      <c r="FU169">
        <v>0</v>
      </c>
      <c r="FV169">
        <v>0</v>
      </c>
      <c r="FW169" t="str">
        <v>SubAtividade</v>
      </c>
      <c r="FX169">
        <v>0</v>
      </c>
      <c r="FY169">
        <v>0</v>
      </c>
      <c r="FZ169">
        <v>0</v>
      </c>
      <c r="GA169">
        <v>0</v>
      </c>
      <c r="GB169">
        <v>0</v>
      </c>
      <c r="GC169" t="str">
        <v>Despesa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 t="str">
        <v>Categoria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 t="str">
        <v>Subcategoria</v>
      </c>
      <c r="GS169">
        <v>0</v>
      </c>
      <c r="GT169">
        <v>0</v>
      </c>
      <c r="GU169">
        <v>0</v>
      </c>
      <c r="GV169">
        <v>0</v>
      </c>
      <c r="GW169" t="str">
        <v>Fonte*</v>
      </c>
      <c r="GX169">
        <v>0</v>
      </c>
      <c r="GY169">
        <v>0</v>
      </c>
      <c r="GZ169">
        <v>0</v>
      </c>
      <c r="HA169" t="str">
        <v>Unid</v>
      </c>
      <c r="HB169">
        <v>0</v>
      </c>
      <c r="HC169" t="str">
        <v>Valor 
Unit</v>
      </c>
      <c r="HD169">
        <v>0</v>
      </c>
      <c r="HE169">
        <v>0</v>
      </c>
      <c r="HF169" t="str">
        <v>Qtde</v>
      </c>
      <c r="HG169">
        <v>0</v>
      </c>
      <c r="HH169">
        <v>0</v>
      </c>
    </row>
    <row r="170" spans="1:216" x14ac:dyDescent="0.25">
      <c r="A170">
        <v>17</v>
      </c>
      <c r="B170" t="str">
        <f>'04.04_PLANO DE TRABALHO'!$GF$7</f>
        <v>Esportes, corpo e movimento</v>
      </c>
      <c r="C170" t="str">
        <f>IF('04.04_PLANO DE TRABALHO'!FR26="",C169,'04.04_PLANO DE TRABALHO'!FR26)</f>
        <v>Total da Atividade:</v>
      </c>
      <c r="D170">
        <f>IF('04.04_PLANO DE TRABALHO'!FS26="",D169,'04.04_PLANO DE TRABALHO'!FS26)</f>
        <v>0</v>
      </c>
      <c r="E170" t="str">
        <f>IF(OR('04.04_PLANO DE TRABALHO'!FT26="",'04.04_PLANO DE TRABALHO'!FT26="Realizado",'04.04_PLANO DE TRABALHO'!FT26="Planejado"),E169,'04.04_PLANO DE TRABALHO'!FT26)</f>
        <v>Atividade</v>
      </c>
      <c r="F170">
        <f>IF('04.04_PLANO DE TRABALHO'!FU26="",F169,'04.04_PLANO DE TRABALHO'!FU26)</f>
        <v>0</v>
      </c>
      <c r="G170">
        <f>IF('04.04_PLANO DE TRABALHO'!FV26="",G169,'04.04_PLANO DE TRABALHO'!FV26)</f>
        <v>0</v>
      </c>
      <c r="H170" t="str">
        <f>IF('04.04_PLANO DE TRABALHO'!FW26="",H169,'04.04_PLANO DE TRABALHO'!FW26)</f>
        <v>Início</v>
      </c>
      <c r="I170">
        <f>IF('04.04_PLANO DE TRABALHO'!FX26="",I169,'04.04_PLANO DE TRABALHO'!FX26)</f>
        <v>0</v>
      </c>
      <c r="J170">
        <f>IF('04.04_PLANO DE TRABALHO'!FY26="",J169,'04.04_PLANO DE TRABALHO'!FY26)</f>
        <v>0</v>
      </c>
      <c r="K170" t="str">
        <f>IF('04.04_PLANO DE TRABALHO'!FZ26="",K169,'04.04_PLANO DE TRABALHO'!FZ26)</f>
        <v>Fim</v>
      </c>
      <c r="L170">
        <f>IF('04.04_PLANO DE TRABALHO'!GA26="",L169,'04.04_PLANO DE TRABALHO'!GA26)</f>
        <v>0</v>
      </c>
      <c r="M170">
        <f>IF('04.04_PLANO DE TRABALHO'!GB26="",M169,'04.04_PLANO DE TRABALHO'!GB26)</f>
        <v>0</v>
      </c>
      <c r="N170" t="str">
        <f>IF('04.04_PLANO DE TRABALHO'!GC26="",N169,'04.04_PLANO DE TRABALHO'!GC26)</f>
        <v>Total da SubAtividade:</v>
      </c>
      <c r="O170">
        <f>IF('04.04_PLANO DE TRABALHO'!GD26="",O169,'04.04_PLANO DE TRABALHO'!GD26)</f>
        <v>0</v>
      </c>
      <c r="P170">
        <f>IF('04.04_PLANO DE TRABALHO'!GE26="",P169,'04.04_PLANO DE TRABALHO'!GE26)</f>
        <v>0</v>
      </c>
      <c r="Q170" t="str">
        <f>IF('04.04_PLANO DE TRABALHO'!GF26="",Q169,'04.04_PLANO DE TRABALHO'!GF26)</f>
        <v>SubAtividade</v>
      </c>
      <c r="R170">
        <f>IF('04.04_PLANO DE TRABALHO'!GG26="",R169,'04.04_PLANO DE TRABALHO'!GG26)</f>
        <v>0</v>
      </c>
      <c r="S170">
        <f>IF('04.04_PLANO DE TRABALHO'!GH26="",S169,'04.04_PLANO DE TRABALHO'!GH26)</f>
        <v>0</v>
      </c>
      <c r="T170">
        <f>IF('04.04_PLANO DE TRABALHO'!GI26="",T169,'04.04_PLANO DE TRABALHO'!GI26)</f>
        <v>0</v>
      </c>
      <c r="U170">
        <f>IF('04.04_PLANO DE TRABALHO'!GJ26="",U169,'04.04_PLANO DE TRABALHO'!GJ26)</f>
        <v>0</v>
      </c>
      <c r="V170">
        <f>IF('04.04_PLANO DE TRABALHO'!GK26="",V169,'04.04_PLANO DE TRABALHO'!GK26)</f>
        <v>0</v>
      </c>
      <c r="W170" t="str">
        <f>IF('04.04_PLANO DE TRABALHO'!GL26="",W169,'04.04_PLANO DE TRABALHO'!GL26)</f>
        <v>Despesa</v>
      </c>
      <c r="X170">
        <f>IF('04.04_PLANO DE TRABALHO'!GM26="",X169,'04.04_PLANO DE TRABALHO'!GM26)</f>
        <v>0</v>
      </c>
      <c r="Y170">
        <f>IF('04.04_PLANO DE TRABALHO'!GN26="",Y169,'04.04_PLANO DE TRABALHO'!GN26)</f>
        <v>0</v>
      </c>
      <c r="Z170">
        <f>IF('04.04_PLANO DE TRABALHO'!GO26="",Z169,'04.04_PLANO DE TRABALHO'!GO26)</f>
        <v>0</v>
      </c>
      <c r="AA170">
        <f>IF('04.04_PLANO DE TRABALHO'!GP26="",AA169,'04.04_PLANO DE TRABALHO'!GP26)</f>
        <v>0</v>
      </c>
      <c r="AB170">
        <f>IF('04.04_PLANO DE TRABALHO'!GQ26="",AB169,'04.04_PLANO DE TRABALHO'!GQ26)</f>
        <v>0</v>
      </c>
      <c r="AC170">
        <f>IF('04.04_PLANO DE TRABALHO'!GR26="",AC169,'04.04_PLANO DE TRABALHO'!GR26)</f>
        <v>0</v>
      </c>
      <c r="AD170" t="str">
        <f>IF('04.04_PLANO DE TRABALHO'!GS26="",AD169,'04.04_PLANO DE TRABALHO'!GS26)</f>
        <v>Categoria</v>
      </c>
      <c r="AE170">
        <f>IF('04.04_PLANO DE TRABALHO'!GT26="",AE169,'04.04_PLANO DE TRABALHO'!GT26)</f>
        <v>0</v>
      </c>
      <c r="AF170">
        <f>IF('04.04_PLANO DE TRABALHO'!GU26="",AF169,'04.04_PLANO DE TRABALHO'!GU26)</f>
        <v>0</v>
      </c>
      <c r="AG170">
        <f>IF('04.04_PLANO DE TRABALHO'!GV26="",AG169,'04.04_PLANO DE TRABALHO'!GV26)</f>
        <v>0</v>
      </c>
      <c r="AH170">
        <f>IF('04.04_PLANO DE TRABALHO'!GW26="",AH169,'04.04_PLANO DE TRABALHO'!GW26)</f>
        <v>0</v>
      </c>
      <c r="AI170">
        <f>IF('04.04_PLANO DE TRABALHO'!GX26="",AI169,'04.04_PLANO DE TRABALHO'!GX26)</f>
        <v>0</v>
      </c>
      <c r="AJ170">
        <f>IF('04.04_PLANO DE TRABALHO'!GY26="",AJ169,'04.04_PLANO DE TRABALHO'!GY26)</f>
        <v>0</v>
      </c>
      <c r="AK170">
        <f>IF('04.04_PLANO DE TRABALHO'!GZ26="",AK169,'04.04_PLANO DE TRABALHO'!GZ26)</f>
        <v>0</v>
      </c>
      <c r="AL170" t="str">
        <f>IF('04.04_PLANO DE TRABALHO'!HA26="",AL169,'04.04_PLANO DE TRABALHO'!HA26)</f>
        <v>Subcategoria</v>
      </c>
      <c r="AM170">
        <f>IF('04.04_PLANO DE TRABALHO'!HB26="",AM169,'04.04_PLANO DE TRABALHO'!HB26)</f>
        <v>0</v>
      </c>
      <c r="AN170">
        <f>IF('04.04_PLANO DE TRABALHO'!HC26="",AN169,'04.04_PLANO DE TRABALHO'!HC26)</f>
        <v>0</v>
      </c>
      <c r="AO170">
        <f>IF('04.04_PLANO DE TRABALHO'!HD26="",AO169,'04.04_PLANO DE TRABALHO'!HD26)</f>
        <v>0</v>
      </c>
      <c r="AP170">
        <f>IF('04.04_PLANO DE TRABALHO'!HE26="",AP169,'04.04_PLANO DE TRABALHO'!HE26)</f>
        <v>0</v>
      </c>
      <c r="AQ170" t="str">
        <f>IF('04.04_PLANO DE TRABALHO'!HF26="",AQ169,'04.04_PLANO DE TRABALHO'!HF26)</f>
        <v>Fonte*</v>
      </c>
      <c r="AR170">
        <f>IF('04.04_PLANO DE TRABALHO'!HG26="",AR169,'04.04_PLANO DE TRABALHO'!HG26)</f>
        <v>0</v>
      </c>
      <c r="AS170">
        <f>IF('04.04_PLANO DE TRABALHO'!HH26="",AS169,'04.04_PLANO DE TRABALHO'!HH26)</f>
        <v>0</v>
      </c>
      <c r="AT170">
        <f>IF('04.04_PLANO DE TRABALHO'!HI26="",AT169,'04.04_PLANO DE TRABALHO'!HI26)</f>
        <v>0</v>
      </c>
      <c r="AU170" t="str">
        <f>IF('04.04_PLANO DE TRABALHO'!HJ26="",AU169,'04.04_PLANO DE TRABALHO'!HJ26)</f>
        <v>Unid</v>
      </c>
      <c r="AV170">
        <f>IF('04.04_PLANO DE TRABALHO'!HK26="",AV169,'04.04_PLANO DE TRABALHO'!HK26)</f>
        <v>0</v>
      </c>
      <c r="AW170" t="str">
        <f>IF('04.04_PLANO DE TRABALHO'!HL26="",AW169,'04.04_PLANO DE TRABALHO'!HL26)</f>
        <v>Valor 
Unit</v>
      </c>
      <c r="AX170">
        <f>IF('04.04_PLANO DE TRABALHO'!HM26="",AX169,'04.04_PLANO DE TRABALHO'!HM26)</f>
        <v>0</v>
      </c>
      <c r="AY170">
        <f>IF('04.04_PLANO DE TRABALHO'!HN26="",AY169,'04.04_PLANO DE TRABALHO'!HN26)</f>
        <v>0</v>
      </c>
      <c r="AZ170" t="str">
        <f>IF('04.04_PLANO DE TRABALHO'!HO26="",AZ169,'04.04_PLANO DE TRABALHO'!HO26)</f>
        <v>Qtde</v>
      </c>
      <c r="BA170">
        <f>IF('04.04_PLANO DE TRABALHO'!HP26="",BA169,'04.04_PLANO DE TRABALHO'!HP26)</f>
        <v>0</v>
      </c>
      <c r="BB170">
        <f>IF('04.04_PLANO DE TRABALHO'!HQ26="",BB169,'04.04_PLANO DE TRABALHO'!HQ26)</f>
        <v>0</v>
      </c>
      <c r="BD170" t="str">
        <v>Esportes, corpo e movimento</v>
      </c>
      <c r="BE170" t="str">
        <v>4.2</v>
      </c>
      <c r="BF170">
        <v>0</v>
      </c>
      <c r="BG170" t="str">
        <v>Atividade</v>
      </c>
      <c r="BH170">
        <v>0</v>
      </c>
      <c r="BI170">
        <v>0</v>
      </c>
      <c r="BJ170" t="str">
        <v>Início</v>
      </c>
      <c r="BK170">
        <v>0</v>
      </c>
      <c r="BL170">
        <v>0</v>
      </c>
      <c r="BM170" t="str">
        <v>Fim</v>
      </c>
      <c r="BN170">
        <v>0</v>
      </c>
      <c r="BO170">
        <v>0</v>
      </c>
      <c r="BP170" t="str">
        <v>4.2.3</v>
      </c>
      <c r="BQ170">
        <v>0</v>
      </c>
      <c r="BR170">
        <v>0</v>
      </c>
      <c r="BS170" t="str">
        <v>SubAtividade</v>
      </c>
      <c r="BT170">
        <v>0</v>
      </c>
      <c r="BU170">
        <v>0</v>
      </c>
      <c r="BV170">
        <v>0</v>
      </c>
      <c r="BW170">
        <v>0</v>
      </c>
      <c r="BX170">
        <v>0</v>
      </c>
      <c r="BY170" t="str">
        <v>Despesa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 t="str">
        <v>Categoria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 t="str">
        <v>Subcategoria</v>
      </c>
      <c r="CO170">
        <v>0</v>
      </c>
      <c r="CP170">
        <v>0</v>
      </c>
      <c r="CQ170">
        <v>0</v>
      </c>
      <c r="CR170">
        <v>0</v>
      </c>
      <c r="CS170" t="str">
        <v>Fonte*</v>
      </c>
      <c r="CT170">
        <v>0</v>
      </c>
      <c r="CU170">
        <v>0</v>
      </c>
      <c r="CV170">
        <v>0</v>
      </c>
      <c r="CW170" t="str">
        <v>Unid</v>
      </c>
      <c r="CX170">
        <v>0</v>
      </c>
      <c r="CY170" t="str">
        <v>Valor 
Unit</v>
      </c>
      <c r="CZ170">
        <v>0</v>
      </c>
      <c r="DA170">
        <v>0</v>
      </c>
      <c r="DB170" t="str">
        <v>Qtde</v>
      </c>
      <c r="DC170">
        <v>0</v>
      </c>
      <c r="DD170">
        <v>0</v>
      </c>
      <c r="DF170" t="str">
        <v>Esportes, corpo e movimento</v>
      </c>
      <c r="DG170" t="str">
        <v>4.3</v>
      </c>
      <c r="DH170">
        <v>0</v>
      </c>
      <c r="DI170" t="str">
        <v>Atividade</v>
      </c>
      <c r="DJ170">
        <v>0</v>
      </c>
      <c r="DK170">
        <v>0</v>
      </c>
      <c r="DL170" t="str">
        <v>Início</v>
      </c>
      <c r="DM170">
        <v>0</v>
      </c>
      <c r="DN170">
        <v>0</v>
      </c>
      <c r="DO170" t="str">
        <v>Fim</v>
      </c>
      <c r="DP170">
        <v>0</v>
      </c>
      <c r="DQ170">
        <v>0</v>
      </c>
      <c r="DR170" t="str">
        <v>Total da SubAtividade:</v>
      </c>
      <c r="DS170">
        <v>0</v>
      </c>
      <c r="DT170">
        <v>0</v>
      </c>
      <c r="DU170" t="str">
        <v>SubAtividade</v>
      </c>
      <c r="DV170">
        <v>0</v>
      </c>
      <c r="DW170">
        <v>0</v>
      </c>
      <c r="DX170">
        <v>0</v>
      </c>
      <c r="DY170">
        <v>0</v>
      </c>
      <c r="DZ170">
        <v>0</v>
      </c>
      <c r="EA170" t="str">
        <v>Despesa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 t="str">
        <v>Categoria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 t="str">
        <v>Subcategoria</v>
      </c>
      <c r="EQ170">
        <v>0</v>
      </c>
      <c r="ER170">
        <v>0</v>
      </c>
      <c r="ES170">
        <v>0</v>
      </c>
      <c r="ET170">
        <v>0</v>
      </c>
      <c r="EU170" t="str">
        <v>Fonte*</v>
      </c>
      <c r="EV170">
        <v>0</v>
      </c>
      <c r="EW170">
        <v>0</v>
      </c>
      <c r="EX170">
        <v>0</v>
      </c>
      <c r="EY170" t="str">
        <v>Unid</v>
      </c>
      <c r="EZ170">
        <v>0</v>
      </c>
      <c r="FA170" t="str">
        <v>Valor 
Unit</v>
      </c>
      <c r="FB170">
        <v>0</v>
      </c>
      <c r="FC170">
        <v>0</v>
      </c>
      <c r="FD170" t="str">
        <v>Qtde</v>
      </c>
      <c r="FE170">
        <v>0</v>
      </c>
      <c r="FF170">
        <v>0</v>
      </c>
      <c r="FH170" t="str">
        <v>Cultura e Lazer</v>
      </c>
      <c r="FI170" t="str">
        <v>5.2</v>
      </c>
      <c r="FJ170">
        <v>0</v>
      </c>
      <c r="FK170" t="str">
        <v>Atividade</v>
      </c>
      <c r="FL170">
        <v>0</v>
      </c>
      <c r="FM170">
        <v>0</v>
      </c>
      <c r="FN170" t="str">
        <v>Início</v>
      </c>
      <c r="FO170">
        <v>0</v>
      </c>
      <c r="FP170">
        <v>0</v>
      </c>
      <c r="FQ170" t="str">
        <v>Fim</v>
      </c>
      <c r="FR170">
        <v>0</v>
      </c>
      <c r="FS170">
        <v>0</v>
      </c>
      <c r="FT170" t="str">
        <v>5.2.3</v>
      </c>
      <c r="FU170">
        <v>0</v>
      </c>
      <c r="FV170">
        <v>0</v>
      </c>
      <c r="FW170" t="str">
        <v>SubAtividade</v>
      </c>
      <c r="FX170">
        <v>0</v>
      </c>
      <c r="FY170">
        <v>0</v>
      </c>
      <c r="FZ170">
        <v>0</v>
      </c>
      <c r="GA170">
        <v>0</v>
      </c>
      <c r="GB170">
        <v>0</v>
      </c>
      <c r="GC170" t="str">
        <v>Despesa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 t="str">
        <v>Categoria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 t="str">
        <v>Subcategoria</v>
      </c>
      <c r="GS170">
        <v>0</v>
      </c>
      <c r="GT170">
        <v>0</v>
      </c>
      <c r="GU170">
        <v>0</v>
      </c>
      <c r="GV170">
        <v>0</v>
      </c>
      <c r="GW170" t="str">
        <v>Fonte*</v>
      </c>
      <c r="GX170">
        <v>0</v>
      </c>
      <c r="GY170">
        <v>0</v>
      </c>
      <c r="GZ170">
        <v>0</v>
      </c>
      <c r="HA170" t="str">
        <v>Unid</v>
      </c>
      <c r="HB170">
        <v>0</v>
      </c>
      <c r="HC170" t="str">
        <v>Valor 
Unit</v>
      </c>
      <c r="HD170">
        <v>0</v>
      </c>
      <c r="HE170">
        <v>0</v>
      </c>
      <c r="HF170" t="str">
        <v>Qtde</v>
      </c>
      <c r="HG170">
        <v>0</v>
      </c>
      <c r="HH170">
        <v>0</v>
      </c>
    </row>
    <row r="171" spans="1:216" x14ac:dyDescent="0.25">
      <c r="A171">
        <v>18</v>
      </c>
      <c r="B171" t="str">
        <f>'04.04_PLANO DE TRABALHO'!$GF$7</f>
        <v>Esportes, corpo e movimento</v>
      </c>
      <c r="C171" t="str">
        <f>IF('04.04_PLANO DE TRABALHO'!FR27="",C170,'04.04_PLANO DE TRABALHO'!FR27)</f>
        <v>Cod</v>
      </c>
      <c r="D171">
        <f>IF('04.04_PLANO DE TRABALHO'!FS27="",D170,'04.04_PLANO DE TRABALHO'!FS27)</f>
        <v>0</v>
      </c>
      <c r="E171" t="str">
        <f>IF(OR('04.04_PLANO DE TRABALHO'!FT27="",'04.04_PLANO DE TRABALHO'!FT27="Realizado",'04.04_PLANO DE TRABALHO'!FT27="Planejado"),E170,'04.04_PLANO DE TRABALHO'!FT27)</f>
        <v>Atividade</v>
      </c>
      <c r="F171">
        <f>IF('04.04_PLANO DE TRABALHO'!FU27="",F170,'04.04_PLANO DE TRABALHO'!FU27)</f>
        <v>0</v>
      </c>
      <c r="G171">
        <f>IF('04.04_PLANO DE TRABALHO'!FV27="",G170,'04.04_PLANO DE TRABALHO'!FV27)</f>
        <v>0</v>
      </c>
      <c r="H171" t="str">
        <f>IF('04.04_PLANO DE TRABALHO'!FW27="",H170,'04.04_PLANO DE TRABALHO'!FW27)</f>
        <v>Início</v>
      </c>
      <c r="I171">
        <f>IF('04.04_PLANO DE TRABALHO'!FX27="",I170,'04.04_PLANO DE TRABALHO'!FX27)</f>
        <v>0</v>
      </c>
      <c r="J171">
        <f>IF('04.04_PLANO DE TRABALHO'!FY27="",J170,'04.04_PLANO DE TRABALHO'!FY27)</f>
        <v>0</v>
      </c>
      <c r="K171" t="str">
        <f>IF('04.04_PLANO DE TRABALHO'!FZ27="",K170,'04.04_PLANO DE TRABALHO'!FZ27)</f>
        <v>Fim</v>
      </c>
      <c r="L171">
        <f>IF('04.04_PLANO DE TRABALHO'!GA27="",L170,'04.04_PLANO DE TRABALHO'!GA27)</f>
        <v>0</v>
      </c>
      <c r="M171">
        <f>IF('04.04_PLANO DE TRABALHO'!GB27="",M170,'04.04_PLANO DE TRABALHO'!GB27)</f>
        <v>0</v>
      </c>
      <c r="N171" t="str">
        <f>IF('04.04_PLANO DE TRABALHO'!GC27="",N170,'04.04_PLANO DE TRABALHO'!GC27)</f>
        <v>Cod</v>
      </c>
      <c r="O171">
        <f>IF('04.04_PLANO DE TRABALHO'!GD27="",O170,'04.04_PLANO DE TRABALHO'!GD27)</f>
        <v>0</v>
      </c>
      <c r="P171">
        <f>IF('04.04_PLANO DE TRABALHO'!GE27="",P170,'04.04_PLANO DE TRABALHO'!GE27)</f>
        <v>0</v>
      </c>
      <c r="Q171" t="str">
        <f>IF('04.04_PLANO DE TRABALHO'!GF27="",Q170,'04.04_PLANO DE TRABALHO'!GF27)</f>
        <v>SubAtividade</v>
      </c>
      <c r="R171">
        <f>IF('04.04_PLANO DE TRABALHO'!GG27="",R170,'04.04_PLANO DE TRABALHO'!GG27)</f>
        <v>0</v>
      </c>
      <c r="S171">
        <f>IF('04.04_PLANO DE TRABALHO'!GH27="",S170,'04.04_PLANO DE TRABALHO'!GH27)</f>
        <v>0</v>
      </c>
      <c r="T171">
        <f>IF('04.04_PLANO DE TRABALHO'!GI27="",T170,'04.04_PLANO DE TRABALHO'!GI27)</f>
        <v>0</v>
      </c>
      <c r="U171">
        <f>IF('04.04_PLANO DE TRABALHO'!GJ27="",U170,'04.04_PLANO DE TRABALHO'!GJ27)</f>
        <v>0</v>
      </c>
      <c r="V171">
        <f>IF('04.04_PLANO DE TRABALHO'!GK27="",V170,'04.04_PLANO DE TRABALHO'!GK27)</f>
        <v>0</v>
      </c>
      <c r="W171" t="str">
        <f>IF('04.04_PLANO DE TRABALHO'!GL27="",W170,'04.04_PLANO DE TRABALHO'!GL27)</f>
        <v>Despesa</v>
      </c>
      <c r="X171">
        <f>IF('04.04_PLANO DE TRABALHO'!GM27="",X170,'04.04_PLANO DE TRABALHO'!GM27)</f>
        <v>0</v>
      </c>
      <c r="Y171">
        <f>IF('04.04_PLANO DE TRABALHO'!GN27="",Y170,'04.04_PLANO DE TRABALHO'!GN27)</f>
        <v>0</v>
      </c>
      <c r="Z171">
        <f>IF('04.04_PLANO DE TRABALHO'!GO27="",Z170,'04.04_PLANO DE TRABALHO'!GO27)</f>
        <v>0</v>
      </c>
      <c r="AA171">
        <f>IF('04.04_PLANO DE TRABALHO'!GP27="",AA170,'04.04_PLANO DE TRABALHO'!GP27)</f>
        <v>0</v>
      </c>
      <c r="AB171">
        <f>IF('04.04_PLANO DE TRABALHO'!GQ27="",AB170,'04.04_PLANO DE TRABALHO'!GQ27)</f>
        <v>0</v>
      </c>
      <c r="AC171">
        <f>IF('04.04_PLANO DE TRABALHO'!GR27="",AC170,'04.04_PLANO DE TRABALHO'!GR27)</f>
        <v>0</v>
      </c>
      <c r="AD171" t="str">
        <f>IF('04.04_PLANO DE TRABALHO'!GS27="",AD170,'04.04_PLANO DE TRABALHO'!GS27)</f>
        <v>Categoria</v>
      </c>
      <c r="AE171">
        <f>IF('04.04_PLANO DE TRABALHO'!GT27="",AE170,'04.04_PLANO DE TRABALHO'!GT27)</f>
        <v>0</v>
      </c>
      <c r="AF171">
        <f>IF('04.04_PLANO DE TRABALHO'!GU27="",AF170,'04.04_PLANO DE TRABALHO'!GU27)</f>
        <v>0</v>
      </c>
      <c r="AG171">
        <f>IF('04.04_PLANO DE TRABALHO'!GV27="",AG170,'04.04_PLANO DE TRABALHO'!GV27)</f>
        <v>0</v>
      </c>
      <c r="AH171">
        <f>IF('04.04_PLANO DE TRABALHO'!GW27="",AH170,'04.04_PLANO DE TRABALHO'!GW27)</f>
        <v>0</v>
      </c>
      <c r="AI171">
        <f>IF('04.04_PLANO DE TRABALHO'!GX27="",AI170,'04.04_PLANO DE TRABALHO'!GX27)</f>
        <v>0</v>
      </c>
      <c r="AJ171">
        <f>IF('04.04_PLANO DE TRABALHO'!GY27="",AJ170,'04.04_PLANO DE TRABALHO'!GY27)</f>
        <v>0</v>
      </c>
      <c r="AK171">
        <f>IF('04.04_PLANO DE TRABALHO'!GZ27="",AK170,'04.04_PLANO DE TRABALHO'!GZ27)</f>
        <v>0</v>
      </c>
      <c r="AL171" t="str">
        <f>IF('04.04_PLANO DE TRABALHO'!HA27="",AL170,'04.04_PLANO DE TRABALHO'!HA27)</f>
        <v>Subcategoria</v>
      </c>
      <c r="AM171">
        <f>IF('04.04_PLANO DE TRABALHO'!HB27="",AM170,'04.04_PLANO DE TRABALHO'!HB27)</f>
        <v>0</v>
      </c>
      <c r="AN171">
        <f>IF('04.04_PLANO DE TRABALHO'!HC27="",AN170,'04.04_PLANO DE TRABALHO'!HC27)</f>
        <v>0</v>
      </c>
      <c r="AO171">
        <f>IF('04.04_PLANO DE TRABALHO'!HD27="",AO170,'04.04_PLANO DE TRABALHO'!HD27)</f>
        <v>0</v>
      </c>
      <c r="AP171">
        <f>IF('04.04_PLANO DE TRABALHO'!HE27="",AP170,'04.04_PLANO DE TRABALHO'!HE27)</f>
        <v>0</v>
      </c>
      <c r="AQ171" t="str">
        <f>IF('04.04_PLANO DE TRABALHO'!HF27="",AQ170,'04.04_PLANO DE TRABALHO'!HF27)</f>
        <v>Fonte*</v>
      </c>
      <c r="AR171">
        <f>IF('04.04_PLANO DE TRABALHO'!HG27="",AR170,'04.04_PLANO DE TRABALHO'!HG27)</f>
        <v>0</v>
      </c>
      <c r="AS171">
        <f>IF('04.04_PLANO DE TRABALHO'!HH27="",AS170,'04.04_PLANO DE TRABALHO'!HH27)</f>
        <v>0</v>
      </c>
      <c r="AT171">
        <f>IF('04.04_PLANO DE TRABALHO'!HI27="",AT170,'04.04_PLANO DE TRABALHO'!HI27)</f>
        <v>0</v>
      </c>
      <c r="AU171" t="str">
        <f>IF('04.04_PLANO DE TRABALHO'!HJ27="",AU170,'04.04_PLANO DE TRABALHO'!HJ27)</f>
        <v>Unid</v>
      </c>
      <c r="AV171">
        <f>IF('04.04_PLANO DE TRABALHO'!HK27="",AV170,'04.04_PLANO DE TRABALHO'!HK27)</f>
        <v>0</v>
      </c>
      <c r="AW171" t="str">
        <f>IF('04.04_PLANO DE TRABALHO'!HL27="",AW170,'04.04_PLANO DE TRABALHO'!HL27)</f>
        <v>Valor 
Unit</v>
      </c>
      <c r="AX171">
        <f>IF('04.04_PLANO DE TRABALHO'!HM27="",AX170,'04.04_PLANO DE TRABALHO'!HM27)</f>
        <v>0</v>
      </c>
      <c r="AY171">
        <f>IF('04.04_PLANO DE TRABALHO'!HN27="",AY170,'04.04_PLANO DE TRABALHO'!HN27)</f>
        <v>0</v>
      </c>
      <c r="AZ171" t="str">
        <f>IF('04.04_PLANO DE TRABALHO'!HO27="",AZ170,'04.04_PLANO DE TRABALHO'!HO27)</f>
        <v>Qtde</v>
      </c>
      <c r="BA171">
        <f>IF('04.04_PLANO DE TRABALHO'!HP27="",BA170,'04.04_PLANO DE TRABALHO'!HP27)</f>
        <v>0</v>
      </c>
      <c r="BB171" t="str">
        <f>IF('04.04_PLANO DE TRABALHO'!HQ27="",BB170,'04.04_PLANO DE TRABALHO'!HQ27)</f>
        <v>Valor Total</v>
      </c>
      <c r="BD171" t="str">
        <v>Esportes, corpo e movimento</v>
      </c>
      <c r="BE171" t="str">
        <v>4.2</v>
      </c>
      <c r="BF171">
        <v>0</v>
      </c>
      <c r="BG171" t="str">
        <v>Atividade</v>
      </c>
      <c r="BH171">
        <v>0</v>
      </c>
      <c r="BI171">
        <v>0</v>
      </c>
      <c r="BJ171" t="str">
        <v>Início</v>
      </c>
      <c r="BK171">
        <v>0</v>
      </c>
      <c r="BL171">
        <v>0</v>
      </c>
      <c r="BM171" t="str">
        <v>Fim</v>
      </c>
      <c r="BN171">
        <v>0</v>
      </c>
      <c r="BO171">
        <v>0</v>
      </c>
      <c r="BP171" t="str">
        <v>4.2.3</v>
      </c>
      <c r="BQ171">
        <v>0</v>
      </c>
      <c r="BR171">
        <v>0</v>
      </c>
      <c r="BS171" t="str">
        <v>SubAtividade</v>
      </c>
      <c r="BT171">
        <v>0</v>
      </c>
      <c r="BU171">
        <v>0</v>
      </c>
      <c r="BV171">
        <v>0</v>
      </c>
      <c r="BW171">
        <v>0</v>
      </c>
      <c r="BX171">
        <v>0</v>
      </c>
      <c r="BY171" t="str">
        <v>Despesa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 t="str">
        <v>Categoria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 t="str">
        <v>Subcategoria</v>
      </c>
      <c r="CO171">
        <v>0</v>
      </c>
      <c r="CP171">
        <v>0</v>
      </c>
      <c r="CQ171">
        <v>0</v>
      </c>
      <c r="CR171">
        <v>0</v>
      </c>
      <c r="CS171" t="str">
        <v>Fonte*</v>
      </c>
      <c r="CT171">
        <v>0</v>
      </c>
      <c r="CU171">
        <v>0</v>
      </c>
      <c r="CV171">
        <v>0</v>
      </c>
      <c r="CW171" t="str">
        <v>Unid</v>
      </c>
      <c r="CX171">
        <v>0</v>
      </c>
      <c r="CY171" t="str">
        <v>Valor 
Unit</v>
      </c>
      <c r="CZ171">
        <v>0</v>
      </c>
      <c r="DA171">
        <v>0</v>
      </c>
      <c r="DB171" t="str">
        <v>Qtde</v>
      </c>
      <c r="DC171">
        <v>0</v>
      </c>
      <c r="DD171">
        <v>0</v>
      </c>
      <c r="DF171" t="str">
        <v>Esportes, corpo e movimento</v>
      </c>
      <c r="DG171" t="str">
        <v>4.3</v>
      </c>
      <c r="DH171">
        <v>0</v>
      </c>
      <c r="DI171" t="str">
        <v>Atividade</v>
      </c>
      <c r="DJ171">
        <v>0</v>
      </c>
      <c r="DK171">
        <v>0</v>
      </c>
      <c r="DL171" t="str">
        <v>Início</v>
      </c>
      <c r="DM171">
        <v>0</v>
      </c>
      <c r="DN171">
        <v>0</v>
      </c>
      <c r="DO171" t="str">
        <v>Fim</v>
      </c>
      <c r="DP171">
        <v>0</v>
      </c>
      <c r="DQ171">
        <v>0</v>
      </c>
      <c r="DR171" t="str">
        <v>4.3.2</v>
      </c>
      <c r="DS171">
        <v>0</v>
      </c>
      <c r="DT171">
        <v>0</v>
      </c>
      <c r="DU171" t="str">
        <v>SubAtividade</v>
      </c>
      <c r="DV171">
        <v>0</v>
      </c>
      <c r="DW171">
        <v>0</v>
      </c>
      <c r="DX171">
        <v>0</v>
      </c>
      <c r="DY171">
        <v>0</v>
      </c>
      <c r="DZ171">
        <v>0</v>
      </c>
      <c r="EA171" t="str">
        <v>Despesa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 t="str">
        <v>Categoria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 t="str">
        <v>Subcategoria</v>
      </c>
      <c r="EQ171">
        <v>0</v>
      </c>
      <c r="ER171">
        <v>0</v>
      </c>
      <c r="ES171">
        <v>0</v>
      </c>
      <c r="ET171">
        <v>0</v>
      </c>
      <c r="EU171" t="str">
        <v>Fonte*</v>
      </c>
      <c r="EV171">
        <v>0</v>
      </c>
      <c r="EW171">
        <v>0</v>
      </c>
      <c r="EX171">
        <v>0</v>
      </c>
      <c r="EY171" t="str">
        <v>Unid</v>
      </c>
      <c r="EZ171">
        <v>0</v>
      </c>
      <c r="FA171" t="str">
        <v>Valor 
Unit</v>
      </c>
      <c r="FB171">
        <v>0</v>
      </c>
      <c r="FC171">
        <v>0</v>
      </c>
      <c r="FD171" t="str">
        <v>Qtde</v>
      </c>
      <c r="FE171">
        <v>0</v>
      </c>
      <c r="FF171">
        <v>0</v>
      </c>
      <c r="FH171" t="str">
        <v>Cultura e Lazer</v>
      </c>
      <c r="FI171" t="str">
        <v>5.2</v>
      </c>
      <c r="FJ171">
        <v>0</v>
      </c>
      <c r="FK171" t="str">
        <v>Atividade</v>
      </c>
      <c r="FL171">
        <v>0</v>
      </c>
      <c r="FM171">
        <v>0</v>
      </c>
      <c r="FN171" t="str">
        <v>Início</v>
      </c>
      <c r="FO171">
        <v>0</v>
      </c>
      <c r="FP171">
        <v>0</v>
      </c>
      <c r="FQ171" t="str">
        <v>Fim</v>
      </c>
      <c r="FR171">
        <v>0</v>
      </c>
      <c r="FS171">
        <v>0</v>
      </c>
      <c r="FT171" t="str">
        <v>5.2.3</v>
      </c>
      <c r="FU171">
        <v>0</v>
      </c>
      <c r="FV171">
        <v>0</v>
      </c>
      <c r="FW171" t="str">
        <v>SubAtividade</v>
      </c>
      <c r="FX171">
        <v>0</v>
      </c>
      <c r="FY171">
        <v>0</v>
      </c>
      <c r="FZ171">
        <v>0</v>
      </c>
      <c r="GA171">
        <v>0</v>
      </c>
      <c r="GB171">
        <v>0</v>
      </c>
      <c r="GC171" t="str">
        <v>Despesa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 t="str">
        <v>Categoria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 t="str">
        <v>Subcategoria</v>
      </c>
      <c r="GS171">
        <v>0</v>
      </c>
      <c r="GT171">
        <v>0</v>
      </c>
      <c r="GU171">
        <v>0</v>
      </c>
      <c r="GV171">
        <v>0</v>
      </c>
      <c r="GW171" t="str">
        <v>Fonte*</v>
      </c>
      <c r="GX171">
        <v>0</v>
      </c>
      <c r="GY171">
        <v>0</v>
      </c>
      <c r="GZ171">
        <v>0</v>
      </c>
      <c r="HA171" t="str">
        <v>Unid</v>
      </c>
      <c r="HB171">
        <v>0</v>
      </c>
      <c r="HC171" t="str">
        <v>Valor 
Unit</v>
      </c>
      <c r="HD171">
        <v>0</v>
      </c>
      <c r="HE171">
        <v>0</v>
      </c>
      <c r="HF171" t="str">
        <v>Qtde</v>
      </c>
      <c r="HG171">
        <v>0</v>
      </c>
      <c r="HH171">
        <v>0</v>
      </c>
    </row>
    <row r="172" spans="1:216" x14ac:dyDescent="0.25">
      <c r="A172">
        <v>19</v>
      </c>
      <c r="B172" t="str">
        <f>'04.04_PLANO DE TRABALHO'!$GF$7</f>
        <v>Esportes, corpo e movimento</v>
      </c>
      <c r="C172" t="str">
        <f>IF('04.04_PLANO DE TRABALHO'!FR28="",C171,'04.04_PLANO DE TRABALHO'!FR28)</f>
        <v>4.2</v>
      </c>
      <c r="D172">
        <f>IF('04.04_PLANO DE TRABALHO'!FS28="",D171,'04.04_PLANO DE TRABALHO'!FS28)</f>
        <v>0</v>
      </c>
      <c r="E172" t="str">
        <f>IF(OR('04.04_PLANO DE TRABALHO'!FT28="",'04.04_PLANO DE TRABALHO'!FT28="Realizado",'04.04_PLANO DE TRABALHO'!FT28="Planejado"),E171,'04.04_PLANO DE TRABALHO'!FT28)</f>
        <v>Atividade</v>
      </c>
      <c r="F172">
        <f>IF('04.04_PLANO DE TRABALHO'!FU28="",F171,'04.04_PLANO DE TRABALHO'!FU28)</f>
        <v>0</v>
      </c>
      <c r="G172">
        <f>IF('04.04_PLANO DE TRABALHO'!FV28="",G171,'04.04_PLANO DE TRABALHO'!FV28)</f>
        <v>0</v>
      </c>
      <c r="H172" t="str">
        <f>IF('04.04_PLANO DE TRABALHO'!FW28="",H171,'04.04_PLANO DE TRABALHO'!FW28)</f>
        <v>Início</v>
      </c>
      <c r="I172">
        <f>IF('04.04_PLANO DE TRABALHO'!FX28="",I171,'04.04_PLANO DE TRABALHO'!FX28)</f>
        <v>0</v>
      </c>
      <c r="J172">
        <f>IF('04.04_PLANO DE TRABALHO'!FY28="",J171,'04.04_PLANO DE TRABALHO'!FY28)</f>
        <v>0</v>
      </c>
      <c r="K172" t="str">
        <f>IF('04.04_PLANO DE TRABALHO'!FZ28="",K171,'04.04_PLANO DE TRABALHO'!FZ28)</f>
        <v>Fim</v>
      </c>
      <c r="L172">
        <f>IF('04.04_PLANO DE TRABALHO'!GA28="",L171,'04.04_PLANO DE TRABALHO'!GA28)</f>
        <v>0</v>
      </c>
      <c r="M172">
        <f>IF('04.04_PLANO DE TRABALHO'!GB28="",M171,'04.04_PLANO DE TRABALHO'!GB28)</f>
        <v>0</v>
      </c>
      <c r="N172" t="str">
        <f>IF('04.04_PLANO DE TRABALHO'!GC28="",N171,'04.04_PLANO DE TRABALHO'!GC28)</f>
        <v>4.2.1</v>
      </c>
      <c r="O172">
        <f>IF('04.04_PLANO DE TRABALHO'!GD28="",O171,'04.04_PLANO DE TRABALHO'!GD28)</f>
        <v>0</v>
      </c>
      <c r="P172">
        <f>IF('04.04_PLANO DE TRABALHO'!GE28="",P171,'04.04_PLANO DE TRABALHO'!GE28)</f>
        <v>0</v>
      </c>
      <c r="Q172" t="str">
        <f>IF('04.04_PLANO DE TRABALHO'!GF28="",Q171,'04.04_PLANO DE TRABALHO'!GF28)</f>
        <v>SubAtividade</v>
      </c>
      <c r="R172">
        <f>IF('04.04_PLANO DE TRABALHO'!GG28="",R171,'04.04_PLANO DE TRABALHO'!GG28)</f>
        <v>0</v>
      </c>
      <c r="S172">
        <f>IF('04.04_PLANO DE TRABALHO'!GH28="",S171,'04.04_PLANO DE TRABALHO'!GH28)</f>
        <v>0</v>
      </c>
      <c r="T172">
        <f>IF('04.04_PLANO DE TRABALHO'!GI28="",T171,'04.04_PLANO DE TRABALHO'!GI28)</f>
        <v>0</v>
      </c>
      <c r="U172">
        <f>IF('04.04_PLANO DE TRABALHO'!GJ28="",U171,'04.04_PLANO DE TRABALHO'!GJ28)</f>
        <v>0</v>
      </c>
      <c r="V172">
        <f>IF('04.04_PLANO DE TRABALHO'!GK28="",V171,'04.04_PLANO DE TRABALHO'!GK28)</f>
        <v>0</v>
      </c>
      <c r="W172" t="str">
        <f>IF('04.04_PLANO DE TRABALHO'!GL28="",W171,'04.04_PLANO DE TRABALHO'!GL28)</f>
        <v>Despesa</v>
      </c>
      <c r="X172">
        <f>IF('04.04_PLANO DE TRABALHO'!GM28="",X171,'04.04_PLANO DE TRABALHO'!GM28)</f>
        <v>0</v>
      </c>
      <c r="Y172">
        <f>IF('04.04_PLANO DE TRABALHO'!GN28="",Y171,'04.04_PLANO DE TRABALHO'!GN28)</f>
        <v>0</v>
      </c>
      <c r="Z172">
        <f>IF('04.04_PLANO DE TRABALHO'!GO28="",Z171,'04.04_PLANO DE TRABALHO'!GO28)</f>
        <v>0</v>
      </c>
      <c r="AA172">
        <f>IF('04.04_PLANO DE TRABALHO'!GP28="",AA171,'04.04_PLANO DE TRABALHO'!GP28)</f>
        <v>0</v>
      </c>
      <c r="AB172">
        <f>IF('04.04_PLANO DE TRABALHO'!GQ28="",AB171,'04.04_PLANO DE TRABALHO'!GQ28)</f>
        <v>0</v>
      </c>
      <c r="AC172">
        <f>IF('04.04_PLANO DE TRABALHO'!GR28="",AC171,'04.04_PLANO DE TRABALHO'!GR28)</f>
        <v>0</v>
      </c>
      <c r="AD172" t="str">
        <f>IF('04.04_PLANO DE TRABALHO'!GS28="",AD171,'04.04_PLANO DE TRABALHO'!GS28)</f>
        <v>Categoria</v>
      </c>
      <c r="AE172">
        <f>IF('04.04_PLANO DE TRABALHO'!GT28="",AE171,'04.04_PLANO DE TRABALHO'!GT28)</f>
        <v>0</v>
      </c>
      <c r="AF172">
        <f>IF('04.04_PLANO DE TRABALHO'!GU28="",AF171,'04.04_PLANO DE TRABALHO'!GU28)</f>
        <v>0</v>
      </c>
      <c r="AG172">
        <f>IF('04.04_PLANO DE TRABALHO'!GV28="",AG171,'04.04_PLANO DE TRABALHO'!GV28)</f>
        <v>0</v>
      </c>
      <c r="AH172">
        <f>IF('04.04_PLANO DE TRABALHO'!GW28="",AH171,'04.04_PLANO DE TRABALHO'!GW28)</f>
        <v>0</v>
      </c>
      <c r="AI172">
        <f>IF('04.04_PLANO DE TRABALHO'!GX28="",AI171,'04.04_PLANO DE TRABALHO'!GX28)</f>
        <v>0</v>
      </c>
      <c r="AJ172">
        <f>IF('04.04_PLANO DE TRABALHO'!GY28="",AJ171,'04.04_PLANO DE TRABALHO'!GY28)</f>
        <v>0</v>
      </c>
      <c r="AK172">
        <f>IF('04.04_PLANO DE TRABALHO'!GZ28="",AK171,'04.04_PLANO DE TRABALHO'!GZ28)</f>
        <v>0</v>
      </c>
      <c r="AL172" t="str">
        <f>IF('04.04_PLANO DE TRABALHO'!HA28="",AL171,'04.04_PLANO DE TRABALHO'!HA28)</f>
        <v>Subcategoria</v>
      </c>
      <c r="AM172">
        <f>IF('04.04_PLANO DE TRABALHO'!HB28="",AM171,'04.04_PLANO DE TRABALHO'!HB28)</f>
        <v>0</v>
      </c>
      <c r="AN172">
        <f>IF('04.04_PLANO DE TRABALHO'!HC28="",AN171,'04.04_PLANO DE TRABALHO'!HC28)</f>
        <v>0</v>
      </c>
      <c r="AO172">
        <f>IF('04.04_PLANO DE TRABALHO'!HD28="",AO171,'04.04_PLANO DE TRABALHO'!HD28)</f>
        <v>0</v>
      </c>
      <c r="AP172">
        <f>IF('04.04_PLANO DE TRABALHO'!HE28="",AP171,'04.04_PLANO DE TRABALHO'!HE28)</f>
        <v>0</v>
      </c>
      <c r="AQ172" t="str">
        <f>IF('04.04_PLANO DE TRABALHO'!HF28="",AQ171,'04.04_PLANO DE TRABALHO'!HF28)</f>
        <v>Fonte*</v>
      </c>
      <c r="AR172">
        <f>IF('04.04_PLANO DE TRABALHO'!HG28="",AR171,'04.04_PLANO DE TRABALHO'!HG28)</f>
        <v>0</v>
      </c>
      <c r="AS172">
        <f>IF('04.04_PLANO DE TRABALHO'!HH28="",AS171,'04.04_PLANO DE TRABALHO'!HH28)</f>
        <v>0</v>
      </c>
      <c r="AT172">
        <f>IF('04.04_PLANO DE TRABALHO'!HI28="",AT171,'04.04_PLANO DE TRABALHO'!HI28)</f>
        <v>0</v>
      </c>
      <c r="AU172" t="str">
        <f>IF('04.04_PLANO DE TRABALHO'!HJ28="",AU171,'04.04_PLANO DE TRABALHO'!HJ28)</f>
        <v>Unid</v>
      </c>
      <c r="AV172">
        <f>IF('04.04_PLANO DE TRABALHO'!HK28="",AV171,'04.04_PLANO DE TRABALHO'!HK28)</f>
        <v>0</v>
      </c>
      <c r="AW172" t="str">
        <f>IF('04.04_PLANO DE TRABALHO'!HL28="",AW171,'04.04_PLANO DE TRABALHO'!HL28)</f>
        <v>Valor 
Unit</v>
      </c>
      <c r="AX172">
        <f>IF('04.04_PLANO DE TRABALHO'!HM28="",AX171,'04.04_PLANO DE TRABALHO'!HM28)</f>
        <v>0</v>
      </c>
      <c r="AY172">
        <f>IF('04.04_PLANO DE TRABALHO'!HN28="",AY171,'04.04_PLANO DE TRABALHO'!HN28)</f>
        <v>0</v>
      </c>
      <c r="AZ172" t="str">
        <f>IF('04.04_PLANO DE TRABALHO'!HO28="",AZ171,'04.04_PLANO DE TRABALHO'!HO28)</f>
        <v>Qtde</v>
      </c>
      <c r="BA172">
        <f>IF('04.04_PLANO DE TRABALHO'!HP28="",BA171,'04.04_PLANO DE TRABALHO'!HP28)</f>
        <v>0</v>
      </c>
      <c r="BB172">
        <f>IF('04.04_PLANO DE TRABALHO'!HQ28="",BB171,'04.04_PLANO DE TRABALHO'!HQ28)</f>
        <v>0</v>
      </c>
      <c r="BD172" t="str">
        <v>Esportes, corpo e movimento</v>
      </c>
      <c r="BE172" t="str">
        <v>4.2</v>
      </c>
      <c r="BF172">
        <v>0</v>
      </c>
      <c r="BG172" t="str">
        <v>Atividade</v>
      </c>
      <c r="BH172">
        <v>0</v>
      </c>
      <c r="BI172">
        <v>0</v>
      </c>
      <c r="BJ172" t="str">
        <v>Início</v>
      </c>
      <c r="BK172">
        <v>0</v>
      </c>
      <c r="BL172">
        <v>0</v>
      </c>
      <c r="BM172" t="str">
        <v>Fim</v>
      </c>
      <c r="BN172">
        <v>0</v>
      </c>
      <c r="BO172">
        <v>0</v>
      </c>
      <c r="BP172" t="str">
        <v>Total da SubAtividade:</v>
      </c>
      <c r="BQ172">
        <v>0</v>
      </c>
      <c r="BR172">
        <v>0</v>
      </c>
      <c r="BS172" t="str">
        <v>SubAtividade</v>
      </c>
      <c r="BT172">
        <v>0</v>
      </c>
      <c r="BU172">
        <v>0</v>
      </c>
      <c r="BV172">
        <v>0</v>
      </c>
      <c r="BW172">
        <v>0</v>
      </c>
      <c r="BX172">
        <v>0</v>
      </c>
      <c r="BY172" t="str">
        <v>Despesa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 t="str">
        <v>Categoria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 t="str">
        <v>Subcategoria</v>
      </c>
      <c r="CO172">
        <v>0</v>
      </c>
      <c r="CP172">
        <v>0</v>
      </c>
      <c r="CQ172">
        <v>0</v>
      </c>
      <c r="CR172">
        <v>0</v>
      </c>
      <c r="CS172" t="str">
        <v>Fonte*</v>
      </c>
      <c r="CT172">
        <v>0</v>
      </c>
      <c r="CU172">
        <v>0</v>
      </c>
      <c r="CV172">
        <v>0</v>
      </c>
      <c r="CW172" t="str">
        <v>Unid</v>
      </c>
      <c r="CX172">
        <v>0</v>
      </c>
      <c r="CY172" t="str">
        <v>Valor 
Unit</v>
      </c>
      <c r="CZ172">
        <v>0</v>
      </c>
      <c r="DA172">
        <v>0</v>
      </c>
      <c r="DB172" t="str">
        <v>Qtde</v>
      </c>
      <c r="DC172">
        <v>0</v>
      </c>
      <c r="DD172">
        <v>0</v>
      </c>
      <c r="DF172" t="str">
        <v>Esportes, corpo e movimento</v>
      </c>
      <c r="DG172" t="str">
        <v>4.3</v>
      </c>
      <c r="DH172">
        <v>0</v>
      </c>
      <c r="DI172" t="str">
        <v>Atividade</v>
      </c>
      <c r="DJ172">
        <v>0</v>
      </c>
      <c r="DK172">
        <v>0</v>
      </c>
      <c r="DL172" t="str">
        <v>Início</v>
      </c>
      <c r="DM172">
        <v>0</v>
      </c>
      <c r="DN172">
        <v>0</v>
      </c>
      <c r="DO172" t="str">
        <v>Fim</v>
      </c>
      <c r="DP172">
        <v>0</v>
      </c>
      <c r="DQ172">
        <v>0</v>
      </c>
      <c r="DR172" t="str">
        <v>4.3.2</v>
      </c>
      <c r="DS172">
        <v>0</v>
      </c>
      <c r="DT172">
        <v>0</v>
      </c>
      <c r="DU172" t="str">
        <v>SubAtividade</v>
      </c>
      <c r="DV172">
        <v>0</v>
      </c>
      <c r="DW172">
        <v>0</v>
      </c>
      <c r="DX172">
        <v>0</v>
      </c>
      <c r="DY172">
        <v>0</v>
      </c>
      <c r="DZ172">
        <v>0</v>
      </c>
      <c r="EA172" t="str">
        <v>Despesa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 t="str">
        <v>Categoria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 t="str">
        <v>Subcategoria</v>
      </c>
      <c r="EQ172">
        <v>0</v>
      </c>
      <c r="ER172">
        <v>0</v>
      </c>
      <c r="ES172">
        <v>0</v>
      </c>
      <c r="ET172">
        <v>0</v>
      </c>
      <c r="EU172" t="str">
        <v>Fonte*</v>
      </c>
      <c r="EV172">
        <v>0</v>
      </c>
      <c r="EW172">
        <v>0</v>
      </c>
      <c r="EX172">
        <v>0</v>
      </c>
      <c r="EY172" t="str">
        <v>Unid</v>
      </c>
      <c r="EZ172">
        <v>0</v>
      </c>
      <c r="FA172" t="str">
        <v>Valor 
Unit</v>
      </c>
      <c r="FB172">
        <v>0</v>
      </c>
      <c r="FC172">
        <v>0</v>
      </c>
      <c r="FD172" t="str">
        <v>Qtde</v>
      </c>
      <c r="FE172">
        <v>0</v>
      </c>
      <c r="FF172">
        <v>0</v>
      </c>
      <c r="FH172" t="str">
        <v>Cultura e Lazer</v>
      </c>
      <c r="FI172" t="str">
        <v>5.3</v>
      </c>
      <c r="FJ172">
        <v>0</v>
      </c>
      <c r="FK172" t="str">
        <v>Atividade</v>
      </c>
      <c r="FL172">
        <v>0</v>
      </c>
      <c r="FM172">
        <v>0</v>
      </c>
      <c r="FN172" t="str">
        <v>Início</v>
      </c>
      <c r="FO172">
        <v>0</v>
      </c>
      <c r="FP172">
        <v>0</v>
      </c>
      <c r="FQ172" t="str">
        <v>Fim</v>
      </c>
      <c r="FR172">
        <v>0</v>
      </c>
      <c r="FS172">
        <v>0</v>
      </c>
      <c r="FT172" t="str">
        <v>5.3.1</v>
      </c>
      <c r="FU172">
        <v>0</v>
      </c>
      <c r="FV172">
        <v>0</v>
      </c>
      <c r="FW172" t="str">
        <v>SubAtividade</v>
      </c>
      <c r="FX172">
        <v>0</v>
      </c>
      <c r="FY172">
        <v>0</v>
      </c>
      <c r="FZ172">
        <v>0</v>
      </c>
      <c r="GA172">
        <v>0</v>
      </c>
      <c r="GB172">
        <v>0</v>
      </c>
      <c r="GC172" t="str">
        <v>Despesa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 t="str">
        <v>Categoria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 t="str">
        <v>Subcategoria</v>
      </c>
      <c r="GS172">
        <v>0</v>
      </c>
      <c r="GT172">
        <v>0</v>
      </c>
      <c r="GU172">
        <v>0</v>
      </c>
      <c r="GV172">
        <v>0</v>
      </c>
      <c r="GW172" t="str">
        <v>Fonte*</v>
      </c>
      <c r="GX172">
        <v>0</v>
      </c>
      <c r="GY172">
        <v>0</v>
      </c>
      <c r="GZ172">
        <v>0</v>
      </c>
      <c r="HA172" t="str">
        <v>Unid</v>
      </c>
      <c r="HB172">
        <v>0</v>
      </c>
      <c r="HC172" t="str">
        <v>Valor 
Unit</v>
      </c>
      <c r="HD172">
        <v>0</v>
      </c>
      <c r="HE172">
        <v>0</v>
      </c>
      <c r="HF172" t="str">
        <v>Qtde</v>
      </c>
      <c r="HG172">
        <v>0</v>
      </c>
      <c r="HH172">
        <v>0</v>
      </c>
    </row>
    <row r="173" spans="1:216" x14ac:dyDescent="0.25">
      <c r="A173">
        <v>20</v>
      </c>
      <c r="B173" t="str">
        <f>'04.04_PLANO DE TRABALHO'!$GF$7</f>
        <v>Esportes, corpo e movimento</v>
      </c>
      <c r="C173" t="str">
        <f>IF('04.04_PLANO DE TRABALHO'!FR29="",C172,'04.04_PLANO DE TRABALHO'!FR29)</f>
        <v>4.2</v>
      </c>
      <c r="D173">
        <f>IF('04.04_PLANO DE TRABALHO'!FS29="",D172,'04.04_PLANO DE TRABALHO'!FS29)</f>
        <v>0</v>
      </c>
      <c r="E173" t="str">
        <f>IF(OR('04.04_PLANO DE TRABALHO'!FT29="",'04.04_PLANO DE TRABALHO'!FT29="Realizado",'04.04_PLANO DE TRABALHO'!FT29="Planejado"),E172,'04.04_PLANO DE TRABALHO'!FT29)</f>
        <v>Atividade</v>
      </c>
      <c r="F173">
        <f>IF('04.04_PLANO DE TRABALHO'!FU29="",F172,'04.04_PLANO DE TRABALHO'!FU29)</f>
        <v>0</v>
      </c>
      <c r="G173">
        <f>IF('04.04_PLANO DE TRABALHO'!FV29="",G172,'04.04_PLANO DE TRABALHO'!FV29)</f>
        <v>0</v>
      </c>
      <c r="H173" t="str">
        <f>IF('04.04_PLANO DE TRABALHO'!FW29="",H172,'04.04_PLANO DE TRABALHO'!FW29)</f>
        <v>Início</v>
      </c>
      <c r="I173">
        <f>IF('04.04_PLANO DE TRABALHO'!FX29="",I172,'04.04_PLANO DE TRABALHO'!FX29)</f>
        <v>0</v>
      </c>
      <c r="J173">
        <f>IF('04.04_PLANO DE TRABALHO'!FY29="",J172,'04.04_PLANO DE TRABALHO'!FY29)</f>
        <v>0</v>
      </c>
      <c r="K173" t="str">
        <f>IF('04.04_PLANO DE TRABALHO'!FZ29="",K172,'04.04_PLANO DE TRABALHO'!FZ29)</f>
        <v>Fim</v>
      </c>
      <c r="L173">
        <f>IF('04.04_PLANO DE TRABALHO'!GA29="",L172,'04.04_PLANO DE TRABALHO'!GA29)</f>
        <v>0</v>
      </c>
      <c r="M173">
        <f>IF('04.04_PLANO DE TRABALHO'!GB29="",M172,'04.04_PLANO DE TRABALHO'!GB29)</f>
        <v>0</v>
      </c>
      <c r="N173" t="str">
        <f>IF('04.04_PLANO DE TRABALHO'!GC29="",N172,'04.04_PLANO DE TRABALHO'!GC29)</f>
        <v>4.2.1</v>
      </c>
      <c r="O173">
        <f>IF('04.04_PLANO DE TRABALHO'!GD29="",O172,'04.04_PLANO DE TRABALHO'!GD29)</f>
        <v>0</v>
      </c>
      <c r="P173">
        <f>IF('04.04_PLANO DE TRABALHO'!GE29="",P172,'04.04_PLANO DE TRABALHO'!GE29)</f>
        <v>0</v>
      </c>
      <c r="Q173" t="str">
        <f>IF('04.04_PLANO DE TRABALHO'!GF29="",Q172,'04.04_PLANO DE TRABALHO'!GF29)</f>
        <v>SubAtividade</v>
      </c>
      <c r="R173">
        <f>IF('04.04_PLANO DE TRABALHO'!GG29="",R172,'04.04_PLANO DE TRABALHO'!GG29)</f>
        <v>0</v>
      </c>
      <c r="S173">
        <f>IF('04.04_PLANO DE TRABALHO'!GH29="",S172,'04.04_PLANO DE TRABALHO'!GH29)</f>
        <v>0</v>
      </c>
      <c r="T173">
        <f>IF('04.04_PLANO DE TRABALHO'!GI29="",T172,'04.04_PLANO DE TRABALHO'!GI29)</f>
        <v>0</v>
      </c>
      <c r="U173">
        <f>IF('04.04_PLANO DE TRABALHO'!GJ29="",U172,'04.04_PLANO DE TRABALHO'!GJ29)</f>
        <v>0</v>
      </c>
      <c r="V173">
        <f>IF('04.04_PLANO DE TRABALHO'!GK29="",V172,'04.04_PLANO DE TRABALHO'!GK29)</f>
        <v>0</v>
      </c>
      <c r="W173" t="str">
        <f>IF('04.04_PLANO DE TRABALHO'!GL29="",W172,'04.04_PLANO DE TRABALHO'!GL29)</f>
        <v>Despesa</v>
      </c>
      <c r="X173">
        <f>IF('04.04_PLANO DE TRABALHO'!GM29="",X172,'04.04_PLANO DE TRABALHO'!GM29)</f>
        <v>0</v>
      </c>
      <c r="Y173">
        <f>IF('04.04_PLANO DE TRABALHO'!GN29="",Y172,'04.04_PLANO DE TRABALHO'!GN29)</f>
        <v>0</v>
      </c>
      <c r="Z173">
        <f>IF('04.04_PLANO DE TRABALHO'!GO29="",Z172,'04.04_PLANO DE TRABALHO'!GO29)</f>
        <v>0</v>
      </c>
      <c r="AA173">
        <f>IF('04.04_PLANO DE TRABALHO'!GP29="",AA172,'04.04_PLANO DE TRABALHO'!GP29)</f>
        <v>0</v>
      </c>
      <c r="AB173">
        <f>IF('04.04_PLANO DE TRABALHO'!GQ29="",AB172,'04.04_PLANO DE TRABALHO'!GQ29)</f>
        <v>0</v>
      </c>
      <c r="AC173">
        <f>IF('04.04_PLANO DE TRABALHO'!GR29="",AC172,'04.04_PLANO DE TRABALHO'!GR29)</f>
        <v>0</v>
      </c>
      <c r="AD173" t="str">
        <f>IF('04.04_PLANO DE TRABALHO'!GS29="",AD172,'04.04_PLANO DE TRABALHO'!GS29)</f>
        <v>Categoria</v>
      </c>
      <c r="AE173">
        <f>IF('04.04_PLANO DE TRABALHO'!GT29="",AE172,'04.04_PLANO DE TRABALHO'!GT29)</f>
        <v>0</v>
      </c>
      <c r="AF173">
        <f>IF('04.04_PLANO DE TRABALHO'!GU29="",AF172,'04.04_PLANO DE TRABALHO'!GU29)</f>
        <v>0</v>
      </c>
      <c r="AG173">
        <f>IF('04.04_PLANO DE TRABALHO'!GV29="",AG172,'04.04_PLANO DE TRABALHO'!GV29)</f>
        <v>0</v>
      </c>
      <c r="AH173">
        <f>IF('04.04_PLANO DE TRABALHO'!GW29="",AH172,'04.04_PLANO DE TRABALHO'!GW29)</f>
        <v>0</v>
      </c>
      <c r="AI173">
        <f>IF('04.04_PLANO DE TRABALHO'!GX29="",AI172,'04.04_PLANO DE TRABALHO'!GX29)</f>
        <v>0</v>
      </c>
      <c r="AJ173">
        <f>IF('04.04_PLANO DE TRABALHO'!GY29="",AJ172,'04.04_PLANO DE TRABALHO'!GY29)</f>
        <v>0</v>
      </c>
      <c r="AK173">
        <f>IF('04.04_PLANO DE TRABALHO'!GZ29="",AK172,'04.04_PLANO DE TRABALHO'!GZ29)</f>
        <v>0</v>
      </c>
      <c r="AL173" t="str">
        <f>IF('04.04_PLANO DE TRABALHO'!HA29="",AL172,'04.04_PLANO DE TRABALHO'!HA29)</f>
        <v>Subcategoria</v>
      </c>
      <c r="AM173">
        <f>IF('04.04_PLANO DE TRABALHO'!HB29="",AM172,'04.04_PLANO DE TRABALHO'!HB29)</f>
        <v>0</v>
      </c>
      <c r="AN173">
        <f>IF('04.04_PLANO DE TRABALHO'!HC29="",AN172,'04.04_PLANO DE TRABALHO'!HC29)</f>
        <v>0</v>
      </c>
      <c r="AO173">
        <f>IF('04.04_PLANO DE TRABALHO'!HD29="",AO172,'04.04_PLANO DE TRABALHO'!HD29)</f>
        <v>0</v>
      </c>
      <c r="AP173">
        <f>IF('04.04_PLANO DE TRABALHO'!HE29="",AP172,'04.04_PLANO DE TRABALHO'!HE29)</f>
        <v>0</v>
      </c>
      <c r="AQ173" t="str">
        <f>IF('04.04_PLANO DE TRABALHO'!HF29="",AQ172,'04.04_PLANO DE TRABALHO'!HF29)</f>
        <v>Fonte*</v>
      </c>
      <c r="AR173">
        <f>IF('04.04_PLANO DE TRABALHO'!HG29="",AR172,'04.04_PLANO DE TRABALHO'!HG29)</f>
        <v>0</v>
      </c>
      <c r="AS173">
        <f>IF('04.04_PLANO DE TRABALHO'!HH29="",AS172,'04.04_PLANO DE TRABALHO'!HH29)</f>
        <v>0</v>
      </c>
      <c r="AT173">
        <f>IF('04.04_PLANO DE TRABALHO'!HI29="",AT172,'04.04_PLANO DE TRABALHO'!HI29)</f>
        <v>0</v>
      </c>
      <c r="AU173" t="str">
        <f>IF('04.04_PLANO DE TRABALHO'!HJ29="",AU172,'04.04_PLANO DE TRABALHO'!HJ29)</f>
        <v>Unid</v>
      </c>
      <c r="AV173">
        <f>IF('04.04_PLANO DE TRABALHO'!HK29="",AV172,'04.04_PLANO DE TRABALHO'!HK29)</f>
        <v>0</v>
      </c>
      <c r="AW173" t="str">
        <f>IF('04.04_PLANO DE TRABALHO'!HL29="",AW172,'04.04_PLANO DE TRABALHO'!HL29)</f>
        <v>Valor 
Unit</v>
      </c>
      <c r="AX173">
        <f>IF('04.04_PLANO DE TRABALHO'!HM29="",AX172,'04.04_PLANO DE TRABALHO'!HM29)</f>
        <v>0</v>
      </c>
      <c r="AY173">
        <f>IF('04.04_PLANO DE TRABALHO'!HN29="",AY172,'04.04_PLANO DE TRABALHO'!HN29)</f>
        <v>0</v>
      </c>
      <c r="AZ173" t="str">
        <f>IF('04.04_PLANO DE TRABALHO'!HO29="",AZ172,'04.04_PLANO DE TRABALHO'!HO29)</f>
        <v>Qtde</v>
      </c>
      <c r="BA173">
        <f>IF('04.04_PLANO DE TRABALHO'!HP29="",BA172,'04.04_PLANO DE TRABALHO'!HP29)</f>
        <v>0</v>
      </c>
      <c r="BB173">
        <f>IF('04.04_PLANO DE TRABALHO'!HQ29="",BB172,'04.04_PLANO DE TRABALHO'!HQ29)</f>
        <v>0</v>
      </c>
      <c r="BD173" t="str">
        <v>Esportes, corpo e movimento</v>
      </c>
      <c r="BE173" t="str">
        <v>Cod</v>
      </c>
      <c r="BF173">
        <v>0</v>
      </c>
      <c r="BG173" t="str">
        <v>Atividade</v>
      </c>
      <c r="BH173">
        <v>0</v>
      </c>
      <c r="BI173">
        <v>0</v>
      </c>
      <c r="BJ173" t="str">
        <v>Início</v>
      </c>
      <c r="BK173">
        <v>0</v>
      </c>
      <c r="BL173">
        <v>0</v>
      </c>
      <c r="BM173" t="str">
        <v>Fim</v>
      </c>
      <c r="BN173">
        <v>0</v>
      </c>
      <c r="BO173">
        <v>0</v>
      </c>
      <c r="BP173" t="str">
        <v>Cod</v>
      </c>
      <c r="BQ173">
        <v>0</v>
      </c>
      <c r="BR173">
        <v>0</v>
      </c>
      <c r="BS173" t="str">
        <v>SubAtividade</v>
      </c>
      <c r="BT173">
        <v>0</v>
      </c>
      <c r="BU173">
        <v>0</v>
      </c>
      <c r="BV173">
        <v>0</v>
      </c>
      <c r="BW173">
        <v>0</v>
      </c>
      <c r="BX173">
        <v>0</v>
      </c>
      <c r="BY173" t="str">
        <v>Despesa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 t="str">
        <v>Categoria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 t="str">
        <v>Subcategoria</v>
      </c>
      <c r="CO173">
        <v>0</v>
      </c>
      <c r="CP173">
        <v>0</v>
      </c>
      <c r="CQ173">
        <v>0</v>
      </c>
      <c r="CR173">
        <v>0</v>
      </c>
      <c r="CS173" t="str">
        <v>Fonte*</v>
      </c>
      <c r="CT173">
        <v>0</v>
      </c>
      <c r="CU173">
        <v>0</v>
      </c>
      <c r="CV173">
        <v>0</v>
      </c>
      <c r="CW173" t="str">
        <v>Unid</v>
      </c>
      <c r="CX173">
        <v>0</v>
      </c>
      <c r="CY173" t="str">
        <v>Valor 
Unit</v>
      </c>
      <c r="CZ173">
        <v>0</v>
      </c>
      <c r="DA173">
        <v>0</v>
      </c>
      <c r="DB173" t="str">
        <v>Qtde</v>
      </c>
      <c r="DC173">
        <v>0</v>
      </c>
      <c r="DD173" t="str">
        <v>Valor Total</v>
      </c>
      <c r="DF173" t="str">
        <v>Esportes, corpo e movimento</v>
      </c>
      <c r="DG173" t="str">
        <v>4.3</v>
      </c>
      <c r="DH173">
        <v>0</v>
      </c>
      <c r="DI173" t="str">
        <v>Atividade</v>
      </c>
      <c r="DJ173">
        <v>0</v>
      </c>
      <c r="DK173">
        <v>0</v>
      </c>
      <c r="DL173" t="str">
        <v>Início</v>
      </c>
      <c r="DM173">
        <v>0</v>
      </c>
      <c r="DN173">
        <v>0</v>
      </c>
      <c r="DO173" t="str">
        <v>Fim</v>
      </c>
      <c r="DP173">
        <v>0</v>
      </c>
      <c r="DQ173">
        <v>0</v>
      </c>
      <c r="DR173" t="str">
        <v>4.3.2</v>
      </c>
      <c r="DS173">
        <v>0</v>
      </c>
      <c r="DT173">
        <v>0</v>
      </c>
      <c r="DU173" t="str">
        <v>SubAtividade</v>
      </c>
      <c r="DV173">
        <v>0</v>
      </c>
      <c r="DW173">
        <v>0</v>
      </c>
      <c r="DX173">
        <v>0</v>
      </c>
      <c r="DY173">
        <v>0</v>
      </c>
      <c r="DZ173">
        <v>0</v>
      </c>
      <c r="EA173" t="str">
        <v>Despesa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 t="str">
        <v>Categoria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 t="str">
        <v>Subcategoria</v>
      </c>
      <c r="EQ173">
        <v>0</v>
      </c>
      <c r="ER173">
        <v>0</v>
      </c>
      <c r="ES173">
        <v>0</v>
      </c>
      <c r="ET173">
        <v>0</v>
      </c>
      <c r="EU173" t="str">
        <v>Fonte*</v>
      </c>
      <c r="EV173">
        <v>0</v>
      </c>
      <c r="EW173">
        <v>0</v>
      </c>
      <c r="EX173">
        <v>0</v>
      </c>
      <c r="EY173" t="str">
        <v>Unid</v>
      </c>
      <c r="EZ173">
        <v>0</v>
      </c>
      <c r="FA173" t="str">
        <v>Valor 
Unit</v>
      </c>
      <c r="FB173">
        <v>0</v>
      </c>
      <c r="FC173">
        <v>0</v>
      </c>
      <c r="FD173" t="str">
        <v>Qtde</v>
      </c>
      <c r="FE173">
        <v>0</v>
      </c>
      <c r="FF173">
        <v>0</v>
      </c>
      <c r="FH173" t="str">
        <v>Cultura e Lazer</v>
      </c>
      <c r="FI173" t="str">
        <v>5.3</v>
      </c>
      <c r="FJ173">
        <v>0</v>
      </c>
      <c r="FK173" t="str">
        <v>Atividade</v>
      </c>
      <c r="FL173">
        <v>0</v>
      </c>
      <c r="FM173">
        <v>0</v>
      </c>
      <c r="FN173" t="str">
        <v>Início</v>
      </c>
      <c r="FO173">
        <v>0</v>
      </c>
      <c r="FP173">
        <v>0</v>
      </c>
      <c r="FQ173" t="str">
        <v>Fim</v>
      </c>
      <c r="FR173">
        <v>0</v>
      </c>
      <c r="FS173">
        <v>0</v>
      </c>
      <c r="FT173" t="str">
        <v>5.3.1</v>
      </c>
      <c r="FU173">
        <v>0</v>
      </c>
      <c r="FV173">
        <v>0</v>
      </c>
      <c r="FW173" t="str">
        <v>SubAtividade</v>
      </c>
      <c r="FX173">
        <v>0</v>
      </c>
      <c r="FY173">
        <v>0</v>
      </c>
      <c r="FZ173">
        <v>0</v>
      </c>
      <c r="GA173">
        <v>0</v>
      </c>
      <c r="GB173">
        <v>0</v>
      </c>
      <c r="GC173" t="str">
        <v>Despesa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 t="str">
        <v>Categoria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 t="str">
        <v>Subcategoria</v>
      </c>
      <c r="GS173">
        <v>0</v>
      </c>
      <c r="GT173">
        <v>0</v>
      </c>
      <c r="GU173">
        <v>0</v>
      </c>
      <c r="GV173">
        <v>0</v>
      </c>
      <c r="GW173" t="str">
        <v>Fonte*</v>
      </c>
      <c r="GX173">
        <v>0</v>
      </c>
      <c r="GY173">
        <v>0</v>
      </c>
      <c r="GZ173">
        <v>0</v>
      </c>
      <c r="HA173" t="str">
        <v>Unid</v>
      </c>
      <c r="HB173">
        <v>0</v>
      </c>
      <c r="HC173" t="str">
        <v>Valor 
Unit</v>
      </c>
      <c r="HD173">
        <v>0</v>
      </c>
      <c r="HE173">
        <v>0</v>
      </c>
      <c r="HF173" t="str">
        <v>Qtde</v>
      </c>
      <c r="HG173">
        <v>0</v>
      </c>
      <c r="HH173">
        <v>0</v>
      </c>
    </row>
    <row r="174" spans="1:216" x14ac:dyDescent="0.25">
      <c r="A174">
        <v>21</v>
      </c>
      <c r="B174" t="str">
        <f>'04.04_PLANO DE TRABALHO'!$GF$7</f>
        <v>Esportes, corpo e movimento</v>
      </c>
      <c r="C174" t="str">
        <f>IF('04.04_PLANO DE TRABALHO'!FR30="",C173,'04.04_PLANO DE TRABALHO'!FR30)</f>
        <v>4.2</v>
      </c>
      <c r="D174">
        <f>IF('04.04_PLANO DE TRABALHO'!FS30="",D173,'04.04_PLANO DE TRABALHO'!FS30)</f>
        <v>0</v>
      </c>
      <c r="E174" t="str">
        <f>IF(OR('04.04_PLANO DE TRABALHO'!FT30="",'04.04_PLANO DE TRABALHO'!FT30="Realizado",'04.04_PLANO DE TRABALHO'!FT30="Planejado"),E173,'04.04_PLANO DE TRABALHO'!FT30)</f>
        <v>Atividade</v>
      </c>
      <c r="F174">
        <f>IF('04.04_PLANO DE TRABALHO'!FU30="",F173,'04.04_PLANO DE TRABALHO'!FU30)</f>
        <v>0</v>
      </c>
      <c r="G174">
        <f>IF('04.04_PLANO DE TRABALHO'!FV30="",G173,'04.04_PLANO DE TRABALHO'!FV30)</f>
        <v>0</v>
      </c>
      <c r="H174" t="str">
        <f>IF('04.04_PLANO DE TRABALHO'!FW30="",H173,'04.04_PLANO DE TRABALHO'!FW30)</f>
        <v>Início</v>
      </c>
      <c r="I174">
        <f>IF('04.04_PLANO DE TRABALHO'!FX30="",I173,'04.04_PLANO DE TRABALHO'!FX30)</f>
        <v>0</v>
      </c>
      <c r="J174">
        <f>IF('04.04_PLANO DE TRABALHO'!FY30="",J173,'04.04_PLANO DE TRABALHO'!FY30)</f>
        <v>0</v>
      </c>
      <c r="K174" t="str">
        <f>IF('04.04_PLANO DE TRABALHO'!FZ30="",K173,'04.04_PLANO DE TRABALHO'!FZ30)</f>
        <v>Fim</v>
      </c>
      <c r="L174">
        <f>IF('04.04_PLANO DE TRABALHO'!GA30="",L173,'04.04_PLANO DE TRABALHO'!GA30)</f>
        <v>0</v>
      </c>
      <c r="M174">
        <f>IF('04.04_PLANO DE TRABALHO'!GB30="",M173,'04.04_PLANO DE TRABALHO'!GB30)</f>
        <v>0</v>
      </c>
      <c r="N174" t="str">
        <f>IF('04.04_PLANO DE TRABALHO'!GC30="",N173,'04.04_PLANO DE TRABALHO'!GC30)</f>
        <v>4.2.1</v>
      </c>
      <c r="O174">
        <f>IF('04.04_PLANO DE TRABALHO'!GD30="",O173,'04.04_PLANO DE TRABALHO'!GD30)</f>
        <v>0</v>
      </c>
      <c r="P174">
        <f>IF('04.04_PLANO DE TRABALHO'!GE30="",P173,'04.04_PLANO DE TRABALHO'!GE30)</f>
        <v>0</v>
      </c>
      <c r="Q174" t="str">
        <f>IF('04.04_PLANO DE TRABALHO'!GF30="",Q173,'04.04_PLANO DE TRABALHO'!GF30)</f>
        <v>SubAtividade</v>
      </c>
      <c r="R174">
        <f>IF('04.04_PLANO DE TRABALHO'!GG30="",R173,'04.04_PLANO DE TRABALHO'!GG30)</f>
        <v>0</v>
      </c>
      <c r="S174">
        <f>IF('04.04_PLANO DE TRABALHO'!GH30="",S173,'04.04_PLANO DE TRABALHO'!GH30)</f>
        <v>0</v>
      </c>
      <c r="T174">
        <f>IF('04.04_PLANO DE TRABALHO'!GI30="",T173,'04.04_PLANO DE TRABALHO'!GI30)</f>
        <v>0</v>
      </c>
      <c r="U174">
        <f>IF('04.04_PLANO DE TRABALHO'!GJ30="",U173,'04.04_PLANO DE TRABALHO'!GJ30)</f>
        <v>0</v>
      </c>
      <c r="V174">
        <f>IF('04.04_PLANO DE TRABALHO'!GK30="",V173,'04.04_PLANO DE TRABALHO'!GK30)</f>
        <v>0</v>
      </c>
      <c r="W174" t="str">
        <f>IF('04.04_PLANO DE TRABALHO'!GL30="",W173,'04.04_PLANO DE TRABALHO'!GL30)</f>
        <v>Despesa</v>
      </c>
      <c r="X174">
        <f>IF('04.04_PLANO DE TRABALHO'!GM30="",X173,'04.04_PLANO DE TRABALHO'!GM30)</f>
        <v>0</v>
      </c>
      <c r="Y174">
        <f>IF('04.04_PLANO DE TRABALHO'!GN30="",Y173,'04.04_PLANO DE TRABALHO'!GN30)</f>
        <v>0</v>
      </c>
      <c r="Z174">
        <f>IF('04.04_PLANO DE TRABALHO'!GO30="",Z173,'04.04_PLANO DE TRABALHO'!GO30)</f>
        <v>0</v>
      </c>
      <c r="AA174">
        <f>IF('04.04_PLANO DE TRABALHO'!GP30="",AA173,'04.04_PLANO DE TRABALHO'!GP30)</f>
        <v>0</v>
      </c>
      <c r="AB174">
        <f>IF('04.04_PLANO DE TRABALHO'!GQ30="",AB173,'04.04_PLANO DE TRABALHO'!GQ30)</f>
        <v>0</v>
      </c>
      <c r="AC174">
        <f>IF('04.04_PLANO DE TRABALHO'!GR30="",AC173,'04.04_PLANO DE TRABALHO'!GR30)</f>
        <v>0</v>
      </c>
      <c r="AD174" t="str">
        <f>IF('04.04_PLANO DE TRABALHO'!GS30="",AD173,'04.04_PLANO DE TRABALHO'!GS30)</f>
        <v>Categoria</v>
      </c>
      <c r="AE174">
        <f>IF('04.04_PLANO DE TRABALHO'!GT30="",AE173,'04.04_PLANO DE TRABALHO'!GT30)</f>
        <v>0</v>
      </c>
      <c r="AF174">
        <f>IF('04.04_PLANO DE TRABALHO'!GU30="",AF173,'04.04_PLANO DE TRABALHO'!GU30)</f>
        <v>0</v>
      </c>
      <c r="AG174">
        <f>IF('04.04_PLANO DE TRABALHO'!GV30="",AG173,'04.04_PLANO DE TRABALHO'!GV30)</f>
        <v>0</v>
      </c>
      <c r="AH174">
        <f>IF('04.04_PLANO DE TRABALHO'!GW30="",AH173,'04.04_PLANO DE TRABALHO'!GW30)</f>
        <v>0</v>
      </c>
      <c r="AI174">
        <f>IF('04.04_PLANO DE TRABALHO'!GX30="",AI173,'04.04_PLANO DE TRABALHO'!GX30)</f>
        <v>0</v>
      </c>
      <c r="AJ174">
        <f>IF('04.04_PLANO DE TRABALHO'!GY30="",AJ173,'04.04_PLANO DE TRABALHO'!GY30)</f>
        <v>0</v>
      </c>
      <c r="AK174">
        <f>IF('04.04_PLANO DE TRABALHO'!GZ30="",AK173,'04.04_PLANO DE TRABALHO'!GZ30)</f>
        <v>0</v>
      </c>
      <c r="AL174" t="str">
        <f>IF('04.04_PLANO DE TRABALHO'!HA30="",AL173,'04.04_PLANO DE TRABALHO'!HA30)</f>
        <v>Subcategoria</v>
      </c>
      <c r="AM174">
        <f>IF('04.04_PLANO DE TRABALHO'!HB30="",AM173,'04.04_PLANO DE TRABALHO'!HB30)</f>
        <v>0</v>
      </c>
      <c r="AN174">
        <f>IF('04.04_PLANO DE TRABALHO'!HC30="",AN173,'04.04_PLANO DE TRABALHO'!HC30)</f>
        <v>0</v>
      </c>
      <c r="AO174">
        <f>IF('04.04_PLANO DE TRABALHO'!HD30="",AO173,'04.04_PLANO DE TRABALHO'!HD30)</f>
        <v>0</v>
      </c>
      <c r="AP174">
        <f>IF('04.04_PLANO DE TRABALHO'!HE30="",AP173,'04.04_PLANO DE TRABALHO'!HE30)</f>
        <v>0</v>
      </c>
      <c r="AQ174" t="str">
        <f>IF('04.04_PLANO DE TRABALHO'!HF30="",AQ173,'04.04_PLANO DE TRABALHO'!HF30)</f>
        <v>Fonte*</v>
      </c>
      <c r="AR174">
        <f>IF('04.04_PLANO DE TRABALHO'!HG30="",AR173,'04.04_PLANO DE TRABALHO'!HG30)</f>
        <v>0</v>
      </c>
      <c r="AS174">
        <f>IF('04.04_PLANO DE TRABALHO'!HH30="",AS173,'04.04_PLANO DE TRABALHO'!HH30)</f>
        <v>0</v>
      </c>
      <c r="AT174">
        <f>IF('04.04_PLANO DE TRABALHO'!HI30="",AT173,'04.04_PLANO DE TRABALHO'!HI30)</f>
        <v>0</v>
      </c>
      <c r="AU174" t="str">
        <f>IF('04.04_PLANO DE TRABALHO'!HJ30="",AU173,'04.04_PLANO DE TRABALHO'!HJ30)</f>
        <v>Unid</v>
      </c>
      <c r="AV174">
        <f>IF('04.04_PLANO DE TRABALHO'!HK30="",AV173,'04.04_PLANO DE TRABALHO'!HK30)</f>
        <v>0</v>
      </c>
      <c r="AW174" t="str">
        <f>IF('04.04_PLANO DE TRABALHO'!HL30="",AW173,'04.04_PLANO DE TRABALHO'!HL30)</f>
        <v>Valor 
Unit</v>
      </c>
      <c r="AX174">
        <f>IF('04.04_PLANO DE TRABALHO'!HM30="",AX173,'04.04_PLANO DE TRABALHO'!HM30)</f>
        <v>0</v>
      </c>
      <c r="AY174">
        <f>IF('04.04_PLANO DE TRABALHO'!HN30="",AY173,'04.04_PLANO DE TRABALHO'!HN30)</f>
        <v>0</v>
      </c>
      <c r="AZ174" t="str">
        <f>IF('04.04_PLANO DE TRABALHO'!HO30="",AZ173,'04.04_PLANO DE TRABALHO'!HO30)</f>
        <v>Qtde</v>
      </c>
      <c r="BA174">
        <f>IF('04.04_PLANO DE TRABALHO'!HP30="",BA173,'04.04_PLANO DE TRABALHO'!HP30)</f>
        <v>0</v>
      </c>
      <c r="BB174">
        <f>IF('04.04_PLANO DE TRABALHO'!HQ30="",BB173,'04.04_PLANO DE TRABALHO'!HQ30)</f>
        <v>0</v>
      </c>
      <c r="BD174" t="str">
        <v>Esportes, corpo e movimento</v>
      </c>
      <c r="BE174" t="str">
        <v>4.3</v>
      </c>
      <c r="BF174">
        <v>0</v>
      </c>
      <c r="BG174" t="str">
        <v>Atividade</v>
      </c>
      <c r="BH174">
        <v>0</v>
      </c>
      <c r="BI174">
        <v>0</v>
      </c>
      <c r="BJ174" t="str">
        <v>Início</v>
      </c>
      <c r="BK174">
        <v>0</v>
      </c>
      <c r="BL174">
        <v>0</v>
      </c>
      <c r="BM174" t="str">
        <v>Fim</v>
      </c>
      <c r="BN174">
        <v>0</v>
      </c>
      <c r="BO174">
        <v>0</v>
      </c>
      <c r="BP174" t="str">
        <v>4.3.1</v>
      </c>
      <c r="BQ174">
        <v>0</v>
      </c>
      <c r="BR174">
        <v>0</v>
      </c>
      <c r="BS174" t="str">
        <v>SubAtividade</v>
      </c>
      <c r="BT174">
        <v>0</v>
      </c>
      <c r="BU174">
        <v>0</v>
      </c>
      <c r="BV174">
        <v>0</v>
      </c>
      <c r="BW174">
        <v>0</v>
      </c>
      <c r="BX174">
        <v>0</v>
      </c>
      <c r="BY174" t="str">
        <v>Despesa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 t="str">
        <v>Categoria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 t="str">
        <v>Subcategoria</v>
      </c>
      <c r="CO174">
        <v>0</v>
      </c>
      <c r="CP174">
        <v>0</v>
      </c>
      <c r="CQ174">
        <v>0</v>
      </c>
      <c r="CR174">
        <v>0</v>
      </c>
      <c r="CS174" t="str">
        <v>Fonte*</v>
      </c>
      <c r="CT174">
        <v>0</v>
      </c>
      <c r="CU174">
        <v>0</v>
      </c>
      <c r="CV174">
        <v>0</v>
      </c>
      <c r="CW174" t="str">
        <v>Unid</v>
      </c>
      <c r="CX174">
        <v>0</v>
      </c>
      <c r="CY174" t="str">
        <v>Valor 
Unit</v>
      </c>
      <c r="CZ174">
        <v>0</v>
      </c>
      <c r="DA174">
        <v>0</v>
      </c>
      <c r="DB174" t="str">
        <v>Qtde</v>
      </c>
      <c r="DC174">
        <v>0</v>
      </c>
      <c r="DD174">
        <v>0</v>
      </c>
      <c r="DF174" t="str">
        <v>Esportes, corpo e movimento</v>
      </c>
      <c r="DG174" t="str">
        <v>4.3</v>
      </c>
      <c r="DH174">
        <v>0</v>
      </c>
      <c r="DI174" t="str">
        <v>Atividade</v>
      </c>
      <c r="DJ174">
        <v>0</v>
      </c>
      <c r="DK174">
        <v>0</v>
      </c>
      <c r="DL174" t="str">
        <v>Início</v>
      </c>
      <c r="DM174">
        <v>0</v>
      </c>
      <c r="DN174">
        <v>0</v>
      </c>
      <c r="DO174" t="str">
        <v>Fim</v>
      </c>
      <c r="DP174">
        <v>0</v>
      </c>
      <c r="DQ174">
        <v>0</v>
      </c>
      <c r="DR174" t="str">
        <v>4.3.2</v>
      </c>
      <c r="DS174">
        <v>0</v>
      </c>
      <c r="DT174">
        <v>0</v>
      </c>
      <c r="DU174" t="str">
        <v>SubAtividade</v>
      </c>
      <c r="DV174">
        <v>0</v>
      </c>
      <c r="DW174">
        <v>0</v>
      </c>
      <c r="DX174">
        <v>0</v>
      </c>
      <c r="DY174">
        <v>0</v>
      </c>
      <c r="DZ174">
        <v>0</v>
      </c>
      <c r="EA174" t="str">
        <v>Despesa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 t="str">
        <v>Categoria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 t="str">
        <v>Subcategoria</v>
      </c>
      <c r="EQ174">
        <v>0</v>
      </c>
      <c r="ER174">
        <v>0</v>
      </c>
      <c r="ES174">
        <v>0</v>
      </c>
      <c r="ET174">
        <v>0</v>
      </c>
      <c r="EU174" t="str">
        <v>Fonte*</v>
      </c>
      <c r="EV174">
        <v>0</v>
      </c>
      <c r="EW174">
        <v>0</v>
      </c>
      <c r="EX174">
        <v>0</v>
      </c>
      <c r="EY174" t="str">
        <v>Unid</v>
      </c>
      <c r="EZ174">
        <v>0</v>
      </c>
      <c r="FA174" t="str">
        <v>Valor 
Unit</v>
      </c>
      <c r="FB174">
        <v>0</v>
      </c>
      <c r="FC174">
        <v>0</v>
      </c>
      <c r="FD174" t="str">
        <v>Qtde</v>
      </c>
      <c r="FE174">
        <v>0</v>
      </c>
      <c r="FF174">
        <v>0</v>
      </c>
      <c r="FH174" t="str">
        <v>Cultura e Lazer</v>
      </c>
      <c r="FI174" t="str">
        <v>5.3</v>
      </c>
      <c r="FJ174">
        <v>0</v>
      </c>
      <c r="FK174" t="str">
        <v>Atividade</v>
      </c>
      <c r="FL174">
        <v>0</v>
      </c>
      <c r="FM174">
        <v>0</v>
      </c>
      <c r="FN174" t="str">
        <v>Início</v>
      </c>
      <c r="FO174">
        <v>0</v>
      </c>
      <c r="FP174">
        <v>0</v>
      </c>
      <c r="FQ174" t="str">
        <v>Fim</v>
      </c>
      <c r="FR174">
        <v>0</v>
      </c>
      <c r="FS174">
        <v>0</v>
      </c>
      <c r="FT174" t="str">
        <v>5.3.1</v>
      </c>
      <c r="FU174">
        <v>0</v>
      </c>
      <c r="FV174">
        <v>0</v>
      </c>
      <c r="FW174" t="str">
        <v>SubAtividade</v>
      </c>
      <c r="FX174">
        <v>0</v>
      </c>
      <c r="FY174">
        <v>0</v>
      </c>
      <c r="FZ174">
        <v>0</v>
      </c>
      <c r="GA174">
        <v>0</v>
      </c>
      <c r="GB174">
        <v>0</v>
      </c>
      <c r="GC174" t="str">
        <v>Despesa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 t="str">
        <v>Categoria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 t="str">
        <v>Subcategoria</v>
      </c>
      <c r="GS174">
        <v>0</v>
      </c>
      <c r="GT174">
        <v>0</v>
      </c>
      <c r="GU174">
        <v>0</v>
      </c>
      <c r="GV174">
        <v>0</v>
      </c>
      <c r="GW174" t="str">
        <v>Fonte*</v>
      </c>
      <c r="GX174">
        <v>0</v>
      </c>
      <c r="GY174">
        <v>0</v>
      </c>
      <c r="GZ174">
        <v>0</v>
      </c>
      <c r="HA174" t="str">
        <v>Unid</v>
      </c>
      <c r="HB174">
        <v>0</v>
      </c>
      <c r="HC174" t="str">
        <v>Valor 
Unit</v>
      </c>
      <c r="HD174">
        <v>0</v>
      </c>
      <c r="HE174">
        <v>0</v>
      </c>
      <c r="HF174" t="str">
        <v>Qtde</v>
      </c>
      <c r="HG174">
        <v>0</v>
      </c>
      <c r="HH174">
        <v>0</v>
      </c>
    </row>
    <row r="175" spans="1:216" x14ac:dyDescent="0.25">
      <c r="A175">
        <v>22</v>
      </c>
      <c r="B175" t="str">
        <f>'04.04_PLANO DE TRABALHO'!$GF$7</f>
        <v>Esportes, corpo e movimento</v>
      </c>
      <c r="C175" t="str">
        <f>IF('04.04_PLANO DE TRABALHO'!FR31="",C174,'04.04_PLANO DE TRABALHO'!FR31)</f>
        <v>4.2</v>
      </c>
      <c r="D175">
        <f>IF('04.04_PLANO DE TRABALHO'!FS31="",D174,'04.04_PLANO DE TRABALHO'!FS31)</f>
        <v>0</v>
      </c>
      <c r="E175" t="str">
        <f>IF(OR('04.04_PLANO DE TRABALHO'!FT31="",'04.04_PLANO DE TRABALHO'!FT31="Realizado",'04.04_PLANO DE TRABALHO'!FT31="Planejado"),E174,'04.04_PLANO DE TRABALHO'!FT31)</f>
        <v>Atividade</v>
      </c>
      <c r="F175">
        <f>IF('04.04_PLANO DE TRABALHO'!FU31="",F174,'04.04_PLANO DE TRABALHO'!FU31)</f>
        <v>0</v>
      </c>
      <c r="G175">
        <f>IF('04.04_PLANO DE TRABALHO'!FV31="",G174,'04.04_PLANO DE TRABALHO'!FV31)</f>
        <v>0</v>
      </c>
      <c r="H175" t="str">
        <f>IF('04.04_PLANO DE TRABALHO'!FW31="",H174,'04.04_PLANO DE TRABALHO'!FW31)</f>
        <v>Início</v>
      </c>
      <c r="I175">
        <f>IF('04.04_PLANO DE TRABALHO'!FX31="",I174,'04.04_PLANO DE TRABALHO'!FX31)</f>
        <v>0</v>
      </c>
      <c r="J175">
        <f>IF('04.04_PLANO DE TRABALHO'!FY31="",J174,'04.04_PLANO DE TRABALHO'!FY31)</f>
        <v>0</v>
      </c>
      <c r="K175" t="str">
        <f>IF('04.04_PLANO DE TRABALHO'!FZ31="",K174,'04.04_PLANO DE TRABALHO'!FZ31)</f>
        <v>Fim</v>
      </c>
      <c r="L175">
        <f>IF('04.04_PLANO DE TRABALHO'!GA31="",L174,'04.04_PLANO DE TRABALHO'!GA31)</f>
        <v>0</v>
      </c>
      <c r="M175">
        <f>IF('04.04_PLANO DE TRABALHO'!GB31="",M174,'04.04_PLANO DE TRABALHO'!GB31)</f>
        <v>0</v>
      </c>
      <c r="N175" t="str">
        <f>IF('04.04_PLANO DE TRABALHO'!GC31="",N174,'04.04_PLANO DE TRABALHO'!GC31)</f>
        <v>4.2.1</v>
      </c>
      <c r="O175">
        <f>IF('04.04_PLANO DE TRABALHO'!GD31="",O174,'04.04_PLANO DE TRABALHO'!GD31)</f>
        <v>0</v>
      </c>
      <c r="P175">
        <f>IF('04.04_PLANO DE TRABALHO'!GE31="",P174,'04.04_PLANO DE TRABALHO'!GE31)</f>
        <v>0</v>
      </c>
      <c r="Q175" t="str">
        <f>IF('04.04_PLANO DE TRABALHO'!GF31="",Q174,'04.04_PLANO DE TRABALHO'!GF31)</f>
        <v>SubAtividade</v>
      </c>
      <c r="R175">
        <f>IF('04.04_PLANO DE TRABALHO'!GG31="",R174,'04.04_PLANO DE TRABALHO'!GG31)</f>
        <v>0</v>
      </c>
      <c r="S175">
        <f>IF('04.04_PLANO DE TRABALHO'!GH31="",S174,'04.04_PLANO DE TRABALHO'!GH31)</f>
        <v>0</v>
      </c>
      <c r="T175">
        <f>IF('04.04_PLANO DE TRABALHO'!GI31="",T174,'04.04_PLANO DE TRABALHO'!GI31)</f>
        <v>0</v>
      </c>
      <c r="U175">
        <f>IF('04.04_PLANO DE TRABALHO'!GJ31="",U174,'04.04_PLANO DE TRABALHO'!GJ31)</f>
        <v>0</v>
      </c>
      <c r="V175">
        <f>IF('04.04_PLANO DE TRABALHO'!GK31="",V174,'04.04_PLANO DE TRABALHO'!GK31)</f>
        <v>0</v>
      </c>
      <c r="W175" t="str">
        <f>IF('04.04_PLANO DE TRABALHO'!GL31="",W174,'04.04_PLANO DE TRABALHO'!GL31)</f>
        <v>Despesa</v>
      </c>
      <c r="X175">
        <f>IF('04.04_PLANO DE TRABALHO'!GM31="",X174,'04.04_PLANO DE TRABALHO'!GM31)</f>
        <v>0</v>
      </c>
      <c r="Y175">
        <f>IF('04.04_PLANO DE TRABALHO'!GN31="",Y174,'04.04_PLANO DE TRABALHO'!GN31)</f>
        <v>0</v>
      </c>
      <c r="Z175">
        <f>IF('04.04_PLANO DE TRABALHO'!GO31="",Z174,'04.04_PLANO DE TRABALHO'!GO31)</f>
        <v>0</v>
      </c>
      <c r="AA175">
        <f>IF('04.04_PLANO DE TRABALHO'!GP31="",AA174,'04.04_PLANO DE TRABALHO'!GP31)</f>
        <v>0</v>
      </c>
      <c r="AB175">
        <f>IF('04.04_PLANO DE TRABALHO'!GQ31="",AB174,'04.04_PLANO DE TRABALHO'!GQ31)</f>
        <v>0</v>
      </c>
      <c r="AC175">
        <f>IF('04.04_PLANO DE TRABALHO'!GR31="",AC174,'04.04_PLANO DE TRABALHO'!GR31)</f>
        <v>0</v>
      </c>
      <c r="AD175" t="str">
        <f>IF('04.04_PLANO DE TRABALHO'!GS31="",AD174,'04.04_PLANO DE TRABALHO'!GS31)</f>
        <v>Categoria</v>
      </c>
      <c r="AE175">
        <f>IF('04.04_PLANO DE TRABALHO'!GT31="",AE174,'04.04_PLANO DE TRABALHO'!GT31)</f>
        <v>0</v>
      </c>
      <c r="AF175">
        <f>IF('04.04_PLANO DE TRABALHO'!GU31="",AF174,'04.04_PLANO DE TRABALHO'!GU31)</f>
        <v>0</v>
      </c>
      <c r="AG175">
        <f>IF('04.04_PLANO DE TRABALHO'!GV31="",AG174,'04.04_PLANO DE TRABALHO'!GV31)</f>
        <v>0</v>
      </c>
      <c r="AH175">
        <f>IF('04.04_PLANO DE TRABALHO'!GW31="",AH174,'04.04_PLANO DE TRABALHO'!GW31)</f>
        <v>0</v>
      </c>
      <c r="AI175">
        <f>IF('04.04_PLANO DE TRABALHO'!GX31="",AI174,'04.04_PLANO DE TRABALHO'!GX31)</f>
        <v>0</v>
      </c>
      <c r="AJ175">
        <f>IF('04.04_PLANO DE TRABALHO'!GY31="",AJ174,'04.04_PLANO DE TRABALHO'!GY31)</f>
        <v>0</v>
      </c>
      <c r="AK175">
        <f>IF('04.04_PLANO DE TRABALHO'!GZ31="",AK174,'04.04_PLANO DE TRABALHO'!GZ31)</f>
        <v>0</v>
      </c>
      <c r="AL175" t="str">
        <f>IF('04.04_PLANO DE TRABALHO'!HA31="",AL174,'04.04_PLANO DE TRABALHO'!HA31)</f>
        <v>Subcategoria</v>
      </c>
      <c r="AM175">
        <f>IF('04.04_PLANO DE TRABALHO'!HB31="",AM174,'04.04_PLANO DE TRABALHO'!HB31)</f>
        <v>0</v>
      </c>
      <c r="AN175">
        <f>IF('04.04_PLANO DE TRABALHO'!HC31="",AN174,'04.04_PLANO DE TRABALHO'!HC31)</f>
        <v>0</v>
      </c>
      <c r="AO175">
        <f>IF('04.04_PLANO DE TRABALHO'!HD31="",AO174,'04.04_PLANO DE TRABALHO'!HD31)</f>
        <v>0</v>
      </c>
      <c r="AP175">
        <f>IF('04.04_PLANO DE TRABALHO'!HE31="",AP174,'04.04_PLANO DE TRABALHO'!HE31)</f>
        <v>0</v>
      </c>
      <c r="AQ175" t="str">
        <f>IF('04.04_PLANO DE TRABALHO'!HF31="",AQ174,'04.04_PLANO DE TRABALHO'!HF31)</f>
        <v>Fonte*</v>
      </c>
      <c r="AR175">
        <f>IF('04.04_PLANO DE TRABALHO'!HG31="",AR174,'04.04_PLANO DE TRABALHO'!HG31)</f>
        <v>0</v>
      </c>
      <c r="AS175">
        <f>IF('04.04_PLANO DE TRABALHO'!HH31="",AS174,'04.04_PLANO DE TRABALHO'!HH31)</f>
        <v>0</v>
      </c>
      <c r="AT175">
        <f>IF('04.04_PLANO DE TRABALHO'!HI31="",AT174,'04.04_PLANO DE TRABALHO'!HI31)</f>
        <v>0</v>
      </c>
      <c r="AU175" t="str">
        <f>IF('04.04_PLANO DE TRABALHO'!HJ31="",AU174,'04.04_PLANO DE TRABALHO'!HJ31)</f>
        <v>Unid</v>
      </c>
      <c r="AV175">
        <f>IF('04.04_PLANO DE TRABALHO'!HK31="",AV174,'04.04_PLANO DE TRABALHO'!HK31)</f>
        <v>0</v>
      </c>
      <c r="AW175" t="str">
        <f>IF('04.04_PLANO DE TRABALHO'!HL31="",AW174,'04.04_PLANO DE TRABALHO'!HL31)</f>
        <v>Valor 
Unit</v>
      </c>
      <c r="AX175">
        <f>IF('04.04_PLANO DE TRABALHO'!HM31="",AX174,'04.04_PLANO DE TRABALHO'!HM31)</f>
        <v>0</v>
      </c>
      <c r="AY175">
        <f>IF('04.04_PLANO DE TRABALHO'!HN31="",AY174,'04.04_PLANO DE TRABALHO'!HN31)</f>
        <v>0</v>
      </c>
      <c r="AZ175" t="str">
        <f>IF('04.04_PLANO DE TRABALHO'!HO31="",AZ174,'04.04_PLANO DE TRABALHO'!HO31)</f>
        <v>Qtde</v>
      </c>
      <c r="BA175">
        <f>IF('04.04_PLANO DE TRABALHO'!HP31="",BA174,'04.04_PLANO DE TRABALHO'!HP31)</f>
        <v>0</v>
      </c>
      <c r="BB175">
        <f>IF('04.04_PLANO DE TRABALHO'!HQ31="",BB174,'04.04_PLANO DE TRABALHO'!HQ31)</f>
        <v>0</v>
      </c>
      <c r="BD175" t="str">
        <v>Esportes, corpo e movimento</v>
      </c>
      <c r="BE175" t="str">
        <v>4.3</v>
      </c>
      <c r="BF175">
        <v>0</v>
      </c>
      <c r="BG175" t="str">
        <v>Atividade</v>
      </c>
      <c r="BH175">
        <v>0</v>
      </c>
      <c r="BI175">
        <v>0</v>
      </c>
      <c r="BJ175" t="str">
        <v>Início</v>
      </c>
      <c r="BK175">
        <v>0</v>
      </c>
      <c r="BL175">
        <v>0</v>
      </c>
      <c r="BM175" t="str">
        <v>Fim</v>
      </c>
      <c r="BN175">
        <v>0</v>
      </c>
      <c r="BO175">
        <v>0</v>
      </c>
      <c r="BP175" t="str">
        <v>4.3.1</v>
      </c>
      <c r="BQ175">
        <v>0</v>
      </c>
      <c r="BR175">
        <v>0</v>
      </c>
      <c r="BS175" t="str">
        <v>SubAtividade</v>
      </c>
      <c r="BT175">
        <v>0</v>
      </c>
      <c r="BU175">
        <v>0</v>
      </c>
      <c r="BV175">
        <v>0</v>
      </c>
      <c r="BW175">
        <v>0</v>
      </c>
      <c r="BX175">
        <v>0</v>
      </c>
      <c r="BY175" t="str">
        <v>Despesa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 t="str">
        <v>Categoria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 t="str">
        <v>Subcategoria</v>
      </c>
      <c r="CO175">
        <v>0</v>
      </c>
      <c r="CP175">
        <v>0</v>
      </c>
      <c r="CQ175">
        <v>0</v>
      </c>
      <c r="CR175">
        <v>0</v>
      </c>
      <c r="CS175" t="str">
        <v>Fonte*</v>
      </c>
      <c r="CT175">
        <v>0</v>
      </c>
      <c r="CU175">
        <v>0</v>
      </c>
      <c r="CV175">
        <v>0</v>
      </c>
      <c r="CW175" t="str">
        <v>Unid</v>
      </c>
      <c r="CX175">
        <v>0</v>
      </c>
      <c r="CY175" t="str">
        <v>Valor 
Unit</v>
      </c>
      <c r="CZ175">
        <v>0</v>
      </c>
      <c r="DA175">
        <v>0</v>
      </c>
      <c r="DB175" t="str">
        <v>Qtde</v>
      </c>
      <c r="DC175">
        <v>0</v>
      </c>
      <c r="DD175">
        <v>0</v>
      </c>
      <c r="DF175" t="str">
        <v>Esportes, corpo e movimento</v>
      </c>
      <c r="DG175" t="str">
        <v>4.3</v>
      </c>
      <c r="DH175">
        <v>0</v>
      </c>
      <c r="DI175" t="str">
        <v>Atividade</v>
      </c>
      <c r="DJ175">
        <v>0</v>
      </c>
      <c r="DK175">
        <v>0</v>
      </c>
      <c r="DL175" t="str">
        <v>Início</v>
      </c>
      <c r="DM175">
        <v>0</v>
      </c>
      <c r="DN175">
        <v>0</v>
      </c>
      <c r="DO175" t="str">
        <v>Fim</v>
      </c>
      <c r="DP175">
        <v>0</v>
      </c>
      <c r="DQ175">
        <v>0</v>
      </c>
      <c r="DR175" t="str">
        <v>Total da SubAtividade:</v>
      </c>
      <c r="DS175">
        <v>0</v>
      </c>
      <c r="DT175">
        <v>0</v>
      </c>
      <c r="DU175" t="str">
        <v>SubAtividade</v>
      </c>
      <c r="DV175">
        <v>0</v>
      </c>
      <c r="DW175">
        <v>0</v>
      </c>
      <c r="DX175">
        <v>0</v>
      </c>
      <c r="DY175">
        <v>0</v>
      </c>
      <c r="DZ175">
        <v>0</v>
      </c>
      <c r="EA175" t="str">
        <v>Despesa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 t="str">
        <v>Categoria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 t="str">
        <v>Subcategoria</v>
      </c>
      <c r="EQ175">
        <v>0</v>
      </c>
      <c r="ER175">
        <v>0</v>
      </c>
      <c r="ES175">
        <v>0</v>
      </c>
      <c r="ET175">
        <v>0</v>
      </c>
      <c r="EU175" t="str">
        <v>Fonte*</v>
      </c>
      <c r="EV175">
        <v>0</v>
      </c>
      <c r="EW175">
        <v>0</v>
      </c>
      <c r="EX175">
        <v>0</v>
      </c>
      <c r="EY175" t="str">
        <v>Unid</v>
      </c>
      <c r="EZ175">
        <v>0</v>
      </c>
      <c r="FA175" t="str">
        <v>Valor 
Unit</v>
      </c>
      <c r="FB175">
        <v>0</v>
      </c>
      <c r="FC175">
        <v>0</v>
      </c>
      <c r="FD175" t="str">
        <v>Qtde</v>
      </c>
      <c r="FE175">
        <v>0</v>
      </c>
      <c r="FF175">
        <v>0</v>
      </c>
      <c r="FH175" t="str">
        <v>Cultura e Lazer</v>
      </c>
      <c r="FI175" t="str">
        <v>5.3</v>
      </c>
      <c r="FJ175">
        <v>0</v>
      </c>
      <c r="FK175" t="str">
        <v>Atividade</v>
      </c>
      <c r="FL175">
        <v>0</v>
      </c>
      <c r="FM175">
        <v>0</v>
      </c>
      <c r="FN175" t="str">
        <v>Início</v>
      </c>
      <c r="FO175">
        <v>0</v>
      </c>
      <c r="FP175">
        <v>0</v>
      </c>
      <c r="FQ175" t="str">
        <v>Fim</v>
      </c>
      <c r="FR175">
        <v>0</v>
      </c>
      <c r="FS175">
        <v>0</v>
      </c>
      <c r="FT175" t="str">
        <v>5.3.1</v>
      </c>
      <c r="FU175">
        <v>0</v>
      </c>
      <c r="FV175">
        <v>0</v>
      </c>
      <c r="FW175" t="str">
        <v>SubAtividade</v>
      </c>
      <c r="FX175">
        <v>0</v>
      </c>
      <c r="FY175">
        <v>0</v>
      </c>
      <c r="FZ175">
        <v>0</v>
      </c>
      <c r="GA175">
        <v>0</v>
      </c>
      <c r="GB175">
        <v>0</v>
      </c>
      <c r="GC175" t="str">
        <v>Despesa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 t="str">
        <v>Categoria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 t="str">
        <v>Subcategoria</v>
      </c>
      <c r="GS175">
        <v>0</v>
      </c>
      <c r="GT175">
        <v>0</v>
      </c>
      <c r="GU175">
        <v>0</v>
      </c>
      <c r="GV175">
        <v>0</v>
      </c>
      <c r="GW175" t="str">
        <v>Fonte*</v>
      </c>
      <c r="GX175">
        <v>0</v>
      </c>
      <c r="GY175">
        <v>0</v>
      </c>
      <c r="GZ175">
        <v>0</v>
      </c>
      <c r="HA175" t="str">
        <v>Unid</v>
      </c>
      <c r="HB175">
        <v>0</v>
      </c>
      <c r="HC175" t="str">
        <v>Valor 
Unit</v>
      </c>
      <c r="HD175">
        <v>0</v>
      </c>
      <c r="HE175">
        <v>0</v>
      </c>
      <c r="HF175" t="str">
        <v>Qtde</v>
      </c>
      <c r="HG175">
        <v>0</v>
      </c>
      <c r="HH175">
        <v>0</v>
      </c>
    </row>
    <row r="176" spans="1:216" x14ac:dyDescent="0.25">
      <c r="A176">
        <v>23</v>
      </c>
      <c r="B176" t="str">
        <f>'04.04_PLANO DE TRABALHO'!$GF$7</f>
        <v>Esportes, corpo e movimento</v>
      </c>
      <c r="C176" t="str">
        <f>IF('04.04_PLANO DE TRABALHO'!FR32="",C175,'04.04_PLANO DE TRABALHO'!FR32)</f>
        <v>4.2</v>
      </c>
      <c r="D176">
        <f>IF('04.04_PLANO DE TRABALHO'!FS32="",D175,'04.04_PLANO DE TRABALHO'!FS32)</f>
        <v>0</v>
      </c>
      <c r="E176" t="str">
        <f>IF(OR('04.04_PLANO DE TRABALHO'!FT32="",'04.04_PLANO DE TRABALHO'!FT32="Realizado",'04.04_PLANO DE TRABALHO'!FT32="Planejado"),E175,'04.04_PLANO DE TRABALHO'!FT32)</f>
        <v>Atividade</v>
      </c>
      <c r="F176">
        <f>IF('04.04_PLANO DE TRABALHO'!FU32="",F175,'04.04_PLANO DE TRABALHO'!FU32)</f>
        <v>0</v>
      </c>
      <c r="G176">
        <f>IF('04.04_PLANO DE TRABALHO'!FV32="",G175,'04.04_PLANO DE TRABALHO'!FV32)</f>
        <v>0</v>
      </c>
      <c r="H176" t="str">
        <f>IF('04.04_PLANO DE TRABALHO'!FW32="",H175,'04.04_PLANO DE TRABALHO'!FW32)</f>
        <v>Início</v>
      </c>
      <c r="I176">
        <f>IF('04.04_PLANO DE TRABALHO'!FX32="",I175,'04.04_PLANO DE TRABALHO'!FX32)</f>
        <v>0</v>
      </c>
      <c r="J176">
        <f>IF('04.04_PLANO DE TRABALHO'!FY32="",J175,'04.04_PLANO DE TRABALHO'!FY32)</f>
        <v>0</v>
      </c>
      <c r="K176" t="str">
        <f>IF('04.04_PLANO DE TRABALHO'!FZ32="",K175,'04.04_PLANO DE TRABALHO'!FZ32)</f>
        <v>Fim</v>
      </c>
      <c r="L176">
        <f>IF('04.04_PLANO DE TRABALHO'!GA32="",L175,'04.04_PLANO DE TRABALHO'!GA32)</f>
        <v>0</v>
      </c>
      <c r="M176">
        <f>IF('04.04_PLANO DE TRABALHO'!GB32="",M175,'04.04_PLANO DE TRABALHO'!GB32)</f>
        <v>0</v>
      </c>
      <c r="N176" t="str">
        <f>IF('04.04_PLANO DE TRABALHO'!GC32="",N175,'04.04_PLANO DE TRABALHO'!GC32)</f>
        <v>Total da SubAtividade:</v>
      </c>
      <c r="O176">
        <f>IF('04.04_PLANO DE TRABALHO'!GD32="",O175,'04.04_PLANO DE TRABALHO'!GD32)</f>
        <v>0</v>
      </c>
      <c r="P176">
        <f>IF('04.04_PLANO DE TRABALHO'!GE32="",P175,'04.04_PLANO DE TRABALHO'!GE32)</f>
        <v>0</v>
      </c>
      <c r="Q176" t="str">
        <f>IF('04.04_PLANO DE TRABALHO'!GF32="",Q175,'04.04_PLANO DE TRABALHO'!GF32)</f>
        <v>SubAtividade</v>
      </c>
      <c r="R176">
        <f>IF('04.04_PLANO DE TRABALHO'!GG32="",R175,'04.04_PLANO DE TRABALHO'!GG32)</f>
        <v>0</v>
      </c>
      <c r="S176">
        <f>IF('04.04_PLANO DE TRABALHO'!GH32="",S175,'04.04_PLANO DE TRABALHO'!GH32)</f>
        <v>0</v>
      </c>
      <c r="T176">
        <f>IF('04.04_PLANO DE TRABALHO'!GI32="",T175,'04.04_PLANO DE TRABALHO'!GI32)</f>
        <v>0</v>
      </c>
      <c r="U176">
        <f>IF('04.04_PLANO DE TRABALHO'!GJ32="",U175,'04.04_PLANO DE TRABALHO'!GJ32)</f>
        <v>0</v>
      </c>
      <c r="V176">
        <f>IF('04.04_PLANO DE TRABALHO'!GK32="",V175,'04.04_PLANO DE TRABALHO'!GK32)</f>
        <v>0</v>
      </c>
      <c r="W176" t="str">
        <f>IF('04.04_PLANO DE TRABALHO'!GL32="",W175,'04.04_PLANO DE TRABALHO'!GL32)</f>
        <v>Despesa</v>
      </c>
      <c r="X176">
        <f>IF('04.04_PLANO DE TRABALHO'!GM32="",X175,'04.04_PLANO DE TRABALHO'!GM32)</f>
        <v>0</v>
      </c>
      <c r="Y176">
        <f>IF('04.04_PLANO DE TRABALHO'!GN32="",Y175,'04.04_PLANO DE TRABALHO'!GN32)</f>
        <v>0</v>
      </c>
      <c r="Z176">
        <f>IF('04.04_PLANO DE TRABALHO'!GO32="",Z175,'04.04_PLANO DE TRABALHO'!GO32)</f>
        <v>0</v>
      </c>
      <c r="AA176">
        <f>IF('04.04_PLANO DE TRABALHO'!GP32="",AA175,'04.04_PLANO DE TRABALHO'!GP32)</f>
        <v>0</v>
      </c>
      <c r="AB176">
        <f>IF('04.04_PLANO DE TRABALHO'!GQ32="",AB175,'04.04_PLANO DE TRABALHO'!GQ32)</f>
        <v>0</v>
      </c>
      <c r="AC176">
        <f>IF('04.04_PLANO DE TRABALHO'!GR32="",AC175,'04.04_PLANO DE TRABALHO'!GR32)</f>
        <v>0</v>
      </c>
      <c r="AD176" t="str">
        <f>IF('04.04_PLANO DE TRABALHO'!GS32="",AD175,'04.04_PLANO DE TRABALHO'!GS32)</f>
        <v>Categoria</v>
      </c>
      <c r="AE176">
        <f>IF('04.04_PLANO DE TRABALHO'!GT32="",AE175,'04.04_PLANO DE TRABALHO'!GT32)</f>
        <v>0</v>
      </c>
      <c r="AF176">
        <f>IF('04.04_PLANO DE TRABALHO'!GU32="",AF175,'04.04_PLANO DE TRABALHO'!GU32)</f>
        <v>0</v>
      </c>
      <c r="AG176">
        <f>IF('04.04_PLANO DE TRABALHO'!GV32="",AG175,'04.04_PLANO DE TRABALHO'!GV32)</f>
        <v>0</v>
      </c>
      <c r="AH176">
        <f>IF('04.04_PLANO DE TRABALHO'!GW32="",AH175,'04.04_PLANO DE TRABALHO'!GW32)</f>
        <v>0</v>
      </c>
      <c r="AI176">
        <f>IF('04.04_PLANO DE TRABALHO'!GX32="",AI175,'04.04_PLANO DE TRABALHO'!GX32)</f>
        <v>0</v>
      </c>
      <c r="AJ176">
        <f>IF('04.04_PLANO DE TRABALHO'!GY32="",AJ175,'04.04_PLANO DE TRABALHO'!GY32)</f>
        <v>0</v>
      </c>
      <c r="AK176">
        <f>IF('04.04_PLANO DE TRABALHO'!GZ32="",AK175,'04.04_PLANO DE TRABALHO'!GZ32)</f>
        <v>0</v>
      </c>
      <c r="AL176" t="str">
        <f>IF('04.04_PLANO DE TRABALHO'!HA32="",AL175,'04.04_PLANO DE TRABALHO'!HA32)</f>
        <v>Subcategoria</v>
      </c>
      <c r="AM176">
        <f>IF('04.04_PLANO DE TRABALHO'!HB32="",AM175,'04.04_PLANO DE TRABALHO'!HB32)</f>
        <v>0</v>
      </c>
      <c r="AN176">
        <f>IF('04.04_PLANO DE TRABALHO'!HC32="",AN175,'04.04_PLANO DE TRABALHO'!HC32)</f>
        <v>0</v>
      </c>
      <c r="AO176">
        <f>IF('04.04_PLANO DE TRABALHO'!HD32="",AO175,'04.04_PLANO DE TRABALHO'!HD32)</f>
        <v>0</v>
      </c>
      <c r="AP176">
        <f>IF('04.04_PLANO DE TRABALHO'!HE32="",AP175,'04.04_PLANO DE TRABALHO'!HE32)</f>
        <v>0</v>
      </c>
      <c r="AQ176" t="str">
        <f>IF('04.04_PLANO DE TRABALHO'!HF32="",AQ175,'04.04_PLANO DE TRABALHO'!HF32)</f>
        <v>Fonte*</v>
      </c>
      <c r="AR176">
        <f>IF('04.04_PLANO DE TRABALHO'!HG32="",AR175,'04.04_PLANO DE TRABALHO'!HG32)</f>
        <v>0</v>
      </c>
      <c r="AS176">
        <f>IF('04.04_PLANO DE TRABALHO'!HH32="",AS175,'04.04_PLANO DE TRABALHO'!HH32)</f>
        <v>0</v>
      </c>
      <c r="AT176">
        <f>IF('04.04_PLANO DE TRABALHO'!HI32="",AT175,'04.04_PLANO DE TRABALHO'!HI32)</f>
        <v>0</v>
      </c>
      <c r="AU176" t="str">
        <f>IF('04.04_PLANO DE TRABALHO'!HJ32="",AU175,'04.04_PLANO DE TRABALHO'!HJ32)</f>
        <v>Unid</v>
      </c>
      <c r="AV176">
        <f>IF('04.04_PLANO DE TRABALHO'!HK32="",AV175,'04.04_PLANO DE TRABALHO'!HK32)</f>
        <v>0</v>
      </c>
      <c r="AW176" t="str">
        <f>IF('04.04_PLANO DE TRABALHO'!HL32="",AW175,'04.04_PLANO DE TRABALHO'!HL32)</f>
        <v>Valor 
Unit</v>
      </c>
      <c r="AX176">
        <f>IF('04.04_PLANO DE TRABALHO'!HM32="",AX175,'04.04_PLANO DE TRABALHO'!HM32)</f>
        <v>0</v>
      </c>
      <c r="AY176">
        <f>IF('04.04_PLANO DE TRABALHO'!HN32="",AY175,'04.04_PLANO DE TRABALHO'!HN32)</f>
        <v>0</v>
      </c>
      <c r="AZ176" t="str">
        <f>IF('04.04_PLANO DE TRABALHO'!HO32="",AZ175,'04.04_PLANO DE TRABALHO'!HO32)</f>
        <v>Qtde</v>
      </c>
      <c r="BA176">
        <f>IF('04.04_PLANO DE TRABALHO'!HP32="",BA175,'04.04_PLANO DE TRABALHO'!HP32)</f>
        <v>0</v>
      </c>
      <c r="BB176">
        <f>IF('04.04_PLANO DE TRABALHO'!HQ32="",BB175,'04.04_PLANO DE TRABALHO'!HQ32)</f>
        <v>0</v>
      </c>
      <c r="BD176" t="str">
        <v>Esportes, corpo e movimento</v>
      </c>
      <c r="BE176" t="str">
        <v>4.3</v>
      </c>
      <c r="BF176">
        <v>0</v>
      </c>
      <c r="BG176" t="str">
        <v>Atividade</v>
      </c>
      <c r="BH176">
        <v>0</v>
      </c>
      <c r="BI176">
        <v>0</v>
      </c>
      <c r="BJ176" t="str">
        <v>Início</v>
      </c>
      <c r="BK176">
        <v>0</v>
      </c>
      <c r="BL176">
        <v>0</v>
      </c>
      <c r="BM176" t="str">
        <v>Fim</v>
      </c>
      <c r="BN176">
        <v>0</v>
      </c>
      <c r="BO176">
        <v>0</v>
      </c>
      <c r="BP176" t="str">
        <v>4.3.1</v>
      </c>
      <c r="BQ176">
        <v>0</v>
      </c>
      <c r="BR176">
        <v>0</v>
      </c>
      <c r="BS176" t="str">
        <v>SubAtividade</v>
      </c>
      <c r="BT176">
        <v>0</v>
      </c>
      <c r="BU176">
        <v>0</v>
      </c>
      <c r="BV176">
        <v>0</v>
      </c>
      <c r="BW176">
        <v>0</v>
      </c>
      <c r="BX176">
        <v>0</v>
      </c>
      <c r="BY176" t="str">
        <v>Despesa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 t="str">
        <v>Categoria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 t="str">
        <v>Subcategoria</v>
      </c>
      <c r="CO176">
        <v>0</v>
      </c>
      <c r="CP176">
        <v>0</v>
      </c>
      <c r="CQ176">
        <v>0</v>
      </c>
      <c r="CR176">
        <v>0</v>
      </c>
      <c r="CS176" t="str">
        <v>Fonte*</v>
      </c>
      <c r="CT176">
        <v>0</v>
      </c>
      <c r="CU176">
        <v>0</v>
      </c>
      <c r="CV176">
        <v>0</v>
      </c>
      <c r="CW176" t="str">
        <v>Unid</v>
      </c>
      <c r="CX176">
        <v>0</v>
      </c>
      <c r="CY176" t="str">
        <v>Valor 
Unit</v>
      </c>
      <c r="CZ176">
        <v>0</v>
      </c>
      <c r="DA176">
        <v>0</v>
      </c>
      <c r="DB176" t="str">
        <v>Qtde</v>
      </c>
      <c r="DC176">
        <v>0</v>
      </c>
      <c r="DD176">
        <v>0</v>
      </c>
      <c r="DF176" t="str">
        <v>Esportes, corpo e movimento</v>
      </c>
      <c r="DG176" t="str">
        <v>4.3</v>
      </c>
      <c r="DH176">
        <v>0</v>
      </c>
      <c r="DI176" t="str">
        <v>Atividade</v>
      </c>
      <c r="DJ176">
        <v>0</v>
      </c>
      <c r="DK176">
        <v>0</v>
      </c>
      <c r="DL176" t="str">
        <v>Início</v>
      </c>
      <c r="DM176">
        <v>0</v>
      </c>
      <c r="DN176">
        <v>0</v>
      </c>
      <c r="DO176" t="str">
        <v>Fim</v>
      </c>
      <c r="DP176">
        <v>0</v>
      </c>
      <c r="DQ176">
        <v>0</v>
      </c>
      <c r="DR176" t="str">
        <v>4.3.3</v>
      </c>
      <c r="DS176">
        <v>0</v>
      </c>
      <c r="DT176">
        <v>0</v>
      </c>
      <c r="DU176" t="str">
        <v>SubAtividade</v>
      </c>
      <c r="DV176">
        <v>0</v>
      </c>
      <c r="DW176">
        <v>0</v>
      </c>
      <c r="DX176">
        <v>0</v>
      </c>
      <c r="DY176">
        <v>0</v>
      </c>
      <c r="DZ176">
        <v>0</v>
      </c>
      <c r="EA176" t="str">
        <v>Despesa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 t="str">
        <v>Categoria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 t="str">
        <v>Subcategoria</v>
      </c>
      <c r="EQ176">
        <v>0</v>
      </c>
      <c r="ER176">
        <v>0</v>
      </c>
      <c r="ES176">
        <v>0</v>
      </c>
      <c r="ET176">
        <v>0</v>
      </c>
      <c r="EU176" t="str">
        <v>Fonte*</v>
      </c>
      <c r="EV176">
        <v>0</v>
      </c>
      <c r="EW176">
        <v>0</v>
      </c>
      <c r="EX176">
        <v>0</v>
      </c>
      <c r="EY176" t="str">
        <v>Unid</v>
      </c>
      <c r="EZ176">
        <v>0</v>
      </c>
      <c r="FA176" t="str">
        <v>Valor 
Unit</v>
      </c>
      <c r="FB176">
        <v>0</v>
      </c>
      <c r="FC176">
        <v>0</v>
      </c>
      <c r="FD176" t="str">
        <v>Qtde</v>
      </c>
      <c r="FE176">
        <v>0</v>
      </c>
      <c r="FF176">
        <v>0</v>
      </c>
      <c r="FH176" t="str">
        <v>Cultura e Lazer</v>
      </c>
      <c r="FI176" t="str">
        <v>5.3</v>
      </c>
      <c r="FJ176">
        <v>0</v>
      </c>
      <c r="FK176" t="str">
        <v>Atividade</v>
      </c>
      <c r="FL176">
        <v>0</v>
      </c>
      <c r="FM176">
        <v>0</v>
      </c>
      <c r="FN176" t="str">
        <v>Início</v>
      </c>
      <c r="FO176">
        <v>0</v>
      </c>
      <c r="FP176">
        <v>0</v>
      </c>
      <c r="FQ176" t="str">
        <v>Fim</v>
      </c>
      <c r="FR176">
        <v>0</v>
      </c>
      <c r="FS176">
        <v>0</v>
      </c>
      <c r="FT176" t="str">
        <v>5.3.2</v>
      </c>
      <c r="FU176">
        <v>0</v>
      </c>
      <c r="FV176">
        <v>0</v>
      </c>
      <c r="FW176" t="str">
        <v>SubAtividade</v>
      </c>
      <c r="FX176">
        <v>0</v>
      </c>
      <c r="FY176">
        <v>0</v>
      </c>
      <c r="FZ176">
        <v>0</v>
      </c>
      <c r="GA176">
        <v>0</v>
      </c>
      <c r="GB176">
        <v>0</v>
      </c>
      <c r="GC176" t="str">
        <v>Despesa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 t="str">
        <v>Categoria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 t="str">
        <v>Subcategoria</v>
      </c>
      <c r="GS176">
        <v>0</v>
      </c>
      <c r="GT176">
        <v>0</v>
      </c>
      <c r="GU176">
        <v>0</v>
      </c>
      <c r="GV176">
        <v>0</v>
      </c>
      <c r="GW176" t="str">
        <v>Fonte*</v>
      </c>
      <c r="GX176">
        <v>0</v>
      </c>
      <c r="GY176">
        <v>0</v>
      </c>
      <c r="GZ176">
        <v>0</v>
      </c>
      <c r="HA176" t="str">
        <v>Unid</v>
      </c>
      <c r="HB176">
        <v>0</v>
      </c>
      <c r="HC176" t="str">
        <v>Valor 
Unit</v>
      </c>
      <c r="HD176">
        <v>0</v>
      </c>
      <c r="HE176">
        <v>0</v>
      </c>
      <c r="HF176" t="str">
        <v>Qtde</v>
      </c>
      <c r="HG176">
        <v>0</v>
      </c>
      <c r="HH176">
        <v>0</v>
      </c>
    </row>
    <row r="177" spans="1:216" x14ac:dyDescent="0.25">
      <c r="A177">
        <v>24</v>
      </c>
      <c r="B177" t="str">
        <f>'04.04_PLANO DE TRABALHO'!$GF$7</f>
        <v>Esportes, corpo e movimento</v>
      </c>
      <c r="C177" t="str">
        <f>IF('04.04_PLANO DE TRABALHO'!FR33="",C176,'04.04_PLANO DE TRABALHO'!FR33)</f>
        <v>4.2</v>
      </c>
      <c r="D177">
        <f>IF('04.04_PLANO DE TRABALHO'!FS33="",D176,'04.04_PLANO DE TRABALHO'!FS33)</f>
        <v>0</v>
      </c>
      <c r="E177" t="str">
        <f>IF(OR('04.04_PLANO DE TRABALHO'!FT33="",'04.04_PLANO DE TRABALHO'!FT33="Realizado",'04.04_PLANO DE TRABALHO'!FT33="Planejado"),E176,'04.04_PLANO DE TRABALHO'!FT33)</f>
        <v>Atividade</v>
      </c>
      <c r="F177">
        <f>IF('04.04_PLANO DE TRABALHO'!FU33="",F176,'04.04_PLANO DE TRABALHO'!FU33)</f>
        <v>0</v>
      </c>
      <c r="G177">
        <f>IF('04.04_PLANO DE TRABALHO'!FV33="",G176,'04.04_PLANO DE TRABALHO'!FV33)</f>
        <v>0</v>
      </c>
      <c r="H177" t="str">
        <f>IF('04.04_PLANO DE TRABALHO'!FW33="",H176,'04.04_PLANO DE TRABALHO'!FW33)</f>
        <v>Início</v>
      </c>
      <c r="I177">
        <f>IF('04.04_PLANO DE TRABALHO'!FX33="",I176,'04.04_PLANO DE TRABALHO'!FX33)</f>
        <v>0</v>
      </c>
      <c r="J177">
        <f>IF('04.04_PLANO DE TRABALHO'!FY33="",J176,'04.04_PLANO DE TRABALHO'!FY33)</f>
        <v>0</v>
      </c>
      <c r="K177" t="str">
        <f>IF('04.04_PLANO DE TRABALHO'!FZ33="",K176,'04.04_PLANO DE TRABALHO'!FZ33)</f>
        <v>Fim</v>
      </c>
      <c r="L177">
        <f>IF('04.04_PLANO DE TRABALHO'!GA33="",L176,'04.04_PLANO DE TRABALHO'!GA33)</f>
        <v>0</v>
      </c>
      <c r="M177">
        <f>IF('04.04_PLANO DE TRABALHO'!GB33="",M176,'04.04_PLANO DE TRABALHO'!GB33)</f>
        <v>0</v>
      </c>
      <c r="N177" t="str">
        <f>IF('04.04_PLANO DE TRABALHO'!GC33="",N176,'04.04_PLANO DE TRABALHO'!GC33)</f>
        <v>4.2.2</v>
      </c>
      <c r="O177">
        <f>IF('04.04_PLANO DE TRABALHO'!GD33="",O176,'04.04_PLANO DE TRABALHO'!GD33)</f>
        <v>0</v>
      </c>
      <c r="P177">
        <f>IF('04.04_PLANO DE TRABALHO'!GE33="",P176,'04.04_PLANO DE TRABALHO'!GE33)</f>
        <v>0</v>
      </c>
      <c r="Q177" t="str">
        <f>IF('04.04_PLANO DE TRABALHO'!GF33="",Q176,'04.04_PLANO DE TRABALHO'!GF33)</f>
        <v>SubAtividade</v>
      </c>
      <c r="R177">
        <f>IF('04.04_PLANO DE TRABALHO'!GG33="",R176,'04.04_PLANO DE TRABALHO'!GG33)</f>
        <v>0</v>
      </c>
      <c r="S177">
        <f>IF('04.04_PLANO DE TRABALHO'!GH33="",S176,'04.04_PLANO DE TRABALHO'!GH33)</f>
        <v>0</v>
      </c>
      <c r="T177">
        <f>IF('04.04_PLANO DE TRABALHO'!GI33="",T176,'04.04_PLANO DE TRABALHO'!GI33)</f>
        <v>0</v>
      </c>
      <c r="U177">
        <f>IF('04.04_PLANO DE TRABALHO'!GJ33="",U176,'04.04_PLANO DE TRABALHO'!GJ33)</f>
        <v>0</v>
      </c>
      <c r="V177">
        <f>IF('04.04_PLANO DE TRABALHO'!GK33="",V176,'04.04_PLANO DE TRABALHO'!GK33)</f>
        <v>0</v>
      </c>
      <c r="W177" t="str">
        <f>IF('04.04_PLANO DE TRABALHO'!GL33="",W176,'04.04_PLANO DE TRABALHO'!GL33)</f>
        <v>Despesa</v>
      </c>
      <c r="X177">
        <f>IF('04.04_PLANO DE TRABALHO'!GM33="",X176,'04.04_PLANO DE TRABALHO'!GM33)</f>
        <v>0</v>
      </c>
      <c r="Y177">
        <f>IF('04.04_PLANO DE TRABALHO'!GN33="",Y176,'04.04_PLANO DE TRABALHO'!GN33)</f>
        <v>0</v>
      </c>
      <c r="Z177">
        <f>IF('04.04_PLANO DE TRABALHO'!GO33="",Z176,'04.04_PLANO DE TRABALHO'!GO33)</f>
        <v>0</v>
      </c>
      <c r="AA177">
        <f>IF('04.04_PLANO DE TRABALHO'!GP33="",AA176,'04.04_PLANO DE TRABALHO'!GP33)</f>
        <v>0</v>
      </c>
      <c r="AB177">
        <f>IF('04.04_PLANO DE TRABALHO'!GQ33="",AB176,'04.04_PLANO DE TRABALHO'!GQ33)</f>
        <v>0</v>
      </c>
      <c r="AC177">
        <f>IF('04.04_PLANO DE TRABALHO'!GR33="",AC176,'04.04_PLANO DE TRABALHO'!GR33)</f>
        <v>0</v>
      </c>
      <c r="AD177" t="str">
        <f>IF('04.04_PLANO DE TRABALHO'!GS33="",AD176,'04.04_PLANO DE TRABALHO'!GS33)</f>
        <v>Categoria</v>
      </c>
      <c r="AE177">
        <f>IF('04.04_PLANO DE TRABALHO'!GT33="",AE176,'04.04_PLANO DE TRABALHO'!GT33)</f>
        <v>0</v>
      </c>
      <c r="AF177">
        <f>IF('04.04_PLANO DE TRABALHO'!GU33="",AF176,'04.04_PLANO DE TRABALHO'!GU33)</f>
        <v>0</v>
      </c>
      <c r="AG177">
        <f>IF('04.04_PLANO DE TRABALHO'!GV33="",AG176,'04.04_PLANO DE TRABALHO'!GV33)</f>
        <v>0</v>
      </c>
      <c r="AH177">
        <f>IF('04.04_PLANO DE TRABALHO'!GW33="",AH176,'04.04_PLANO DE TRABALHO'!GW33)</f>
        <v>0</v>
      </c>
      <c r="AI177">
        <f>IF('04.04_PLANO DE TRABALHO'!GX33="",AI176,'04.04_PLANO DE TRABALHO'!GX33)</f>
        <v>0</v>
      </c>
      <c r="AJ177">
        <f>IF('04.04_PLANO DE TRABALHO'!GY33="",AJ176,'04.04_PLANO DE TRABALHO'!GY33)</f>
        <v>0</v>
      </c>
      <c r="AK177">
        <f>IF('04.04_PLANO DE TRABALHO'!GZ33="",AK176,'04.04_PLANO DE TRABALHO'!GZ33)</f>
        <v>0</v>
      </c>
      <c r="AL177" t="str">
        <f>IF('04.04_PLANO DE TRABALHO'!HA33="",AL176,'04.04_PLANO DE TRABALHO'!HA33)</f>
        <v>Subcategoria</v>
      </c>
      <c r="AM177">
        <f>IF('04.04_PLANO DE TRABALHO'!HB33="",AM176,'04.04_PLANO DE TRABALHO'!HB33)</f>
        <v>0</v>
      </c>
      <c r="AN177">
        <f>IF('04.04_PLANO DE TRABALHO'!HC33="",AN176,'04.04_PLANO DE TRABALHO'!HC33)</f>
        <v>0</v>
      </c>
      <c r="AO177">
        <f>IF('04.04_PLANO DE TRABALHO'!HD33="",AO176,'04.04_PLANO DE TRABALHO'!HD33)</f>
        <v>0</v>
      </c>
      <c r="AP177">
        <f>IF('04.04_PLANO DE TRABALHO'!HE33="",AP176,'04.04_PLANO DE TRABALHO'!HE33)</f>
        <v>0</v>
      </c>
      <c r="AQ177" t="str">
        <f>IF('04.04_PLANO DE TRABALHO'!HF33="",AQ176,'04.04_PLANO DE TRABALHO'!HF33)</f>
        <v>Fonte*</v>
      </c>
      <c r="AR177">
        <f>IF('04.04_PLANO DE TRABALHO'!HG33="",AR176,'04.04_PLANO DE TRABALHO'!HG33)</f>
        <v>0</v>
      </c>
      <c r="AS177">
        <f>IF('04.04_PLANO DE TRABALHO'!HH33="",AS176,'04.04_PLANO DE TRABALHO'!HH33)</f>
        <v>0</v>
      </c>
      <c r="AT177">
        <f>IF('04.04_PLANO DE TRABALHO'!HI33="",AT176,'04.04_PLANO DE TRABALHO'!HI33)</f>
        <v>0</v>
      </c>
      <c r="AU177" t="str">
        <f>IF('04.04_PLANO DE TRABALHO'!HJ33="",AU176,'04.04_PLANO DE TRABALHO'!HJ33)</f>
        <v>Unid</v>
      </c>
      <c r="AV177">
        <f>IF('04.04_PLANO DE TRABALHO'!HK33="",AV176,'04.04_PLANO DE TRABALHO'!HK33)</f>
        <v>0</v>
      </c>
      <c r="AW177" t="str">
        <f>IF('04.04_PLANO DE TRABALHO'!HL33="",AW176,'04.04_PLANO DE TRABALHO'!HL33)</f>
        <v>Valor 
Unit</v>
      </c>
      <c r="AX177">
        <f>IF('04.04_PLANO DE TRABALHO'!HM33="",AX176,'04.04_PLANO DE TRABALHO'!HM33)</f>
        <v>0</v>
      </c>
      <c r="AY177">
        <f>IF('04.04_PLANO DE TRABALHO'!HN33="",AY176,'04.04_PLANO DE TRABALHO'!HN33)</f>
        <v>0</v>
      </c>
      <c r="AZ177" t="str">
        <f>IF('04.04_PLANO DE TRABALHO'!HO33="",AZ176,'04.04_PLANO DE TRABALHO'!HO33)</f>
        <v>Qtde</v>
      </c>
      <c r="BA177">
        <f>IF('04.04_PLANO DE TRABALHO'!HP33="",BA176,'04.04_PLANO DE TRABALHO'!HP33)</f>
        <v>0</v>
      </c>
      <c r="BB177">
        <f>IF('04.04_PLANO DE TRABALHO'!HQ33="",BB176,'04.04_PLANO DE TRABALHO'!HQ33)</f>
        <v>0</v>
      </c>
      <c r="BD177" t="str">
        <v>Esportes, corpo e movimento</v>
      </c>
      <c r="BE177" t="str">
        <v>4.3</v>
      </c>
      <c r="BF177">
        <v>0</v>
      </c>
      <c r="BG177" t="str">
        <v>Atividade</v>
      </c>
      <c r="BH177">
        <v>0</v>
      </c>
      <c r="BI177">
        <v>0</v>
      </c>
      <c r="BJ177" t="str">
        <v>Início</v>
      </c>
      <c r="BK177">
        <v>0</v>
      </c>
      <c r="BL177">
        <v>0</v>
      </c>
      <c r="BM177" t="str">
        <v>Fim</v>
      </c>
      <c r="BN177">
        <v>0</v>
      </c>
      <c r="BO177">
        <v>0</v>
      </c>
      <c r="BP177" t="str">
        <v>4.3.1</v>
      </c>
      <c r="BQ177">
        <v>0</v>
      </c>
      <c r="BR177">
        <v>0</v>
      </c>
      <c r="BS177" t="str">
        <v>SubAtividade</v>
      </c>
      <c r="BT177">
        <v>0</v>
      </c>
      <c r="BU177">
        <v>0</v>
      </c>
      <c r="BV177">
        <v>0</v>
      </c>
      <c r="BW177">
        <v>0</v>
      </c>
      <c r="BX177">
        <v>0</v>
      </c>
      <c r="BY177" t="str">
        <v>Despesa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 t="str">
        <v>Categoria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 t="str">
        <v>Subcategoria</v>
      </c>
      <c r="CO177">
        <v>0</v>
      </c>
      <c r="CP177">
        <v>0</v>
      </c>
      <c r="CQ177">
        <v>0</v>
      </c>
      <c r="CR177">
        <v>0</v>
      </c>
      <c r="CS177" t="str">
        <v>Fonte*</v>
      </c>
      <c r="CT177">
        <v>0</v>
      </c>
      <c r="CU177">
        <v>0</v>
      </c>
      <c r="CV177">
        <v>0</v>
      </c>
      <c r="CW177" t="str">
        <v>Unid</v>
      </c>
      <c r="CX177">
        <v>0</v>
      </c>
      <c r="CY177" t="str">
        <v>Valor 
Unit</v>
      </c>
      <c r="CZ177">
        <v>0</v>
      </c>
      <c r="DA177">
        <v>0</v>
      </c>
      <c r="DB177" t="str">
        <v>Qtde</v>
      </c>
      <c r="DC177">
        <v>0</v>
      </c>
      <c r="DD177">
        <v>0</v>
      </c>
      <c r="DF177" t="str">
        <v>Esportes, corpo e movimento</v>
      </c>
      <c r="DG177" t="str">
        <v>4.3</v>
      </c>
      <c r="DH177">
        <v>0</v>
      </c>
      <c r="DI177" t="str">
        <v>Atividade</v>
      </c>
      <c r="DJ177">
        <v>0</v>
      </c>
      <c r="DK177">
        <v>0</v>
      </c>
      <c r="DL177" t="str">
        <v>Início</v>
      </c>
      <c r="DM177">
        <v>0</v>
      </c>
      <c r="DN177">
        <v>0</v>
      </c>
      <c r="DO177" t="str">
        <v>Fim</v>
      </c>
      <c r="DP177">
        <v>0</v>
      </c>
      <c r="DQ177">
        <v>0</v>
      </c>
      <c r="DR177" t="str">
        <v>4.3.3</v>
      </c>
      <c r="DS177">
        <v>0</v>
      </c>
      <c r="DT177">
        <v>0</v>
      </c>
      <c r="DU177" t="str">
        <v>SubAtividade</v>
      </c>
      <c r="DV177">
        <v>0</v>
      </c>
      <c r="DW177">
        <v>0</v>
      </c>
      <c r="DX177">
        <v>0</v>
      </c>
      <c r="DY177">
        <v>0</v>
      </c>
      <c r="DZ177">
        <v>0</v>
      </c>
      <c r="EA177" t="str">
        <v>Despesa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 t="str">
        <v>Categoria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 t="str">
        <v>Subcategoria</v>
      </c>
      <c r="EQ177">
        <v>0</v>
      </c>
      <c r="ER177">
        <v>0</v>
      </c>
      <c r="ES177">
        <v>0</v>
      </c>
      <c r="ET177">
        <v>0</v>
      </c>
      <c r="EU177" t="str">
        <v>Fonte*</v>
      </c>
      <c r="EV177">
        <v>0</v>
      </c>
      <c r="EW177">
        <v>0</v>
      </c>
      <c r="EX177">
        <v>0</v>
      </c>
      <c r="EY177" t="str">
        <v>Unid</v>
      </c>
      <c r="EZ177">
        <v>0</v>
      </c>
      <c r="FA177" t="str">
        <v>Valor 
Unit</v>
      </c>
      <c r="FB177">
        <v>0</v>
      </c>
      <c r="FC177">
        <v>0</v>
      </c>
      <c r="FD177" t="str">
        <v>Qtde</v>
      </c>
      <c r="FE177">
        <v>0</v>
      </c>
      <c r="FF177">
        <v>0</v>
      </c>
      <c r="FH177" t="str">
        <v>Cultura e Lazer</v>
      </c>
      <c r="FI177" t="str">
        <v>5.3</v>
      </c>
      <c r="FJ177">
        <v>0</v>
      </c>
      <c r="FK177" t="str">
        <v>Atividade</v>
      </c>
      <c r="FL177">
        <v>0</v>
      </c>
      <c r="FM177">
        <v>0</v>
      </c>
      <c r="FN177" t="str">
        <v>Início</v>
      </c>
      <c r="FO177">
        <v>0</v>
      </c>
      <c r="FP177">
        <v>0</v>
      </c>
      <c r="FQ177" t="str">
        <v>Fim</v>
      </c>
      <c r="FR177">
        <v>0</v>
      </c>
      <c r="FS177">
        <v>0</v>
      </c>
      <c r="FT177" t="str">
        <v>5.3.2</v>
      </c>
      <c r="FU177">
        <v>0</v>
      </c>
      <c r="FV177">
        <v>0</v>
      </c>
      <c r="FW177" t="str">
        <v>SubAtividade</v>
      </c>
      <c r="FX177">
        <v>0</v>
      </c>
      <c r="FY177">
        <v>0</v>
      </c>
      <c r="FZ177">
        <v>0</v>
      </c>
      <c r="GA177">
        <v>0</v>
      </c>
      <c r="GB177">
        <v>0</v>
      </c>
      <c r="GC177" t="str">
        <v>Despesa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 t="str">
        <v>Categoria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 t="str">
        <v>Subcategoria</v>
      </c>
      <c r="GS177">
        <v>0</v>
      </c>
      <c r="GT177">
        <v>0</v>
      </c>
      <c r="GU177">
        <v>0</v>
      </c>
      <c r="GV177">
        <v>0</v>
      </c>
      <c r="GW177" t="str">
        <v>Fonte*</v>
      </c>
      <c r="GX177">
        <v>0</v>
      </c>
      <c r="GY177">
        <v>0</v>
      </c>
      <c r="GZ177">
        <v>0</v>
      </c>
      <c r="HA177" t="str">
        <v>Unid</v>
      </c>
      <c r="HB177">
        <v>0</v>
      </c>
      <c r="HC177" t="str">
        <v>Valor 
Unit</v>
      </c>
      <c r="HD177">
        <v>0</v>
      </c>
      <c r="HE177">
        <v>0</v>
      </c>
      <c r="HF177" t="str">
        <v>Qtde</v>
      </c>
      <c r="HG177">
        <v>0</v>
      </c>
      <c r="HH177">
        <v>0</v>
      </c>
    </row>
    <row r="178" spans="1:216" x14ac:dyDescent="0.25">
      <c r="A178">
        <v>25</v>
      </c>
      <c r="B178" t="str">
        <f>'04.04_PLANO DE TRABALHO'!$GF$7</f>
        <v>Esportes, corpo e movimento</v>
      </c>
      <c r="C178" t="str">
        <f>IF('04.04_PLANO DE TRABALHO'!FR34="",C177,'04.04_PLANO DE TRABALHO'!FR34)</f>
        <v>4.2</v>
      </c>
      <c r="D178">
        <f>IF('04.04_PLANO DE TRABALHO'!FS34="",D177,'04.04_PLANO DE TRABALHO'!FS34)</f>
        <v>0</v>
      </c>
      <c r="E178" t="str">
        <f>IF(OR('04.04_PLANO DE TRABALHO'!FT34="",'04.04_PLANO DE TRABALHO'!FT34="Realizado",'04.04_PLANO DE TRABALHO'!FT34="Planejado"),E177,'04.04_PLANO DE TRABALHO'!FT34)</f>
        <v>Atividade</v>
      </c>
      <c r="F178">
        <f>IF('04.04_PLANO DE TRABALHO'!FU34="",F177,'04.04_PLANO DE TRABALHO'!FU34)</f>
        <v>0</v>
      </c>
      <c r="G178">
        <f>IF('04.04_PLANO DE TRABALHO'!FV34="",G177,'04.04_PLANO DE TRABALHO'!FV34)</f>
        <v>0</v>
      </c>
      <c r="H178" t="str">
        <f>IF('04.04_PLANO DE TRABALHO'!FW34="",H177,'04.04_PLANO DE TRABALHO'!FW34)</f>
        <v>Início</v>
      </c>
      <c r="I178">
        <f>IF('04.04_PLANO DE TRABALHO'!FX34="",I177,'04.04_PLANO DE TRABALHO'!FX34)</f>
        <v>0</v>
      </c>
      <c r="J178">
        <f>IF('04.04_PLANO DE TRABALHO'!FY34="",J177,'04.04_PLANO DE TRABALHO'!FY34)</f>
        <v>0</v>
      </c>
      <c r="K178" t="str">
        <f>IF('04.04_PLANO DE TRABALHO'!FZ34="",K177,'04.04_PLANO DE TRABALHO'!FZ34)</f>
        <v>Fim</v>
      </c>
      <c r="L178">
        <f>IF('04.04_PLANO DE TRABALHO'!GA34="",L177,'04.04_PLANO DE TRABALHO'!GA34)</f>
        <v>0</v>
      </c>
      <c r="M178">
        <f>IF('04.04_PLANO DE TRABALHO'!GB34="",M177,'04.04_PLANO DE TRABALHO'!GB34)</f>
        <v>0</v>
      </c>
      <c r="N178" t="str">
        <f>IF('04.04_PLANO DE TRABALHO'!GC34="",N177,'04.04_PLANO DE TRABALHO'!GC34)</f>
        <v>4.2.2</v>
      </c>
      <c r="O178">
        <f>IF('04.04_PLANO DE TRABALHO'!GD34="",O177,'04.04_PLANO DE TRABALHO'!GD34)</f>
        <v>0</v>
      </c>
      <c r="P178">
        <f>IF('04.04_PLANO DE TRABALHO'!GE34="",P177,'04.04_PLANO DE TRABALHO'!GE34)</f>
        <v>0</v>
      </c>
      <c r="Q178" t="str">
        <f>IF('04.04_PLANO DE TRABALHO'!GF34="",Q177,'04.04_PLANO DE TRABALHO'!GF34)</f>
        <v>SubAtividade</v>
      </c>
      <c r="R178">
        <f>IF('04.04_PLANO DE TRABALHO'!GG34="",R177,'04.04_PLANO DE TRABALHO'!GG34)</f>
        <v>0</v>
      </c>
      <c r="S178">
        <f>IF('04.04_PLANO DE TRABALHO'!GH34="",S177,'04.04_PLANO DE TRABALHO'!GH34)</f>
        <v>0</v>
      </c>
      <c r="T178">
        <f>IF('04.04_PLANO DE TRABALHO'!GI34="",T177,'04.04_PLANO DE TRABALHO'!GI34)</f>
        <v>0</v>
      </c>
      <c r="U178">
        <f>IF('04.04_PLANO DE TRABALHO'!GJ34="",U177,'04.04_PLANO DE TRABALHO'!GJ34)</f>
        <v>0</v>
      </c>
      <c r="V178">
        <f>IF('04.04_PLANO DE TRABALHO'!GK34="",V177,'04.04_PLANO DE TRABALHO'!GK34)</f>
        <v>0</v>
      </c>
      <c r="W178" t="str">
        <f>IF('04.04_PLANO DE TRABALHO'!GL34="",W177,'04.04_PLANO DE TRABALHO'!GL34)</f>
        <v>Despesa</v>
      </c>
      <c r="X178">
        <f>IF('04.04_PLANO DE TRABALHO'!GM34="",X177,'04.04_PLANO DE TRABALHO'!GM34)</f>
        <v>0</v>
      </c>
      <c r="Y178">
        <f>IF('04.04_PLANO DE TRABALHO'!GN34="",Y177,'04.04_PLANO DE TRABALHO'!GN34)</f>
        <v>0</v>
      </c>
      <c r="Z178">
        <f>IF('04.04_PLANO DE TRABALHO'!GO34="",Z177,'04.04_PLANO DE TRABALHO'!GO34)</f>
        <v>0</v>
      </c>
      <c r="AA178">
        <f>IF('04.04_PLANO DE TRABALHO'!GP34="",AA177,'04.04_PLANO DE TRABALHO'!GP34)</f>
        <v>0</v>
      </c>
      <c r="AB178">
        <f>IF('04.04_PLANO DE TRABALHO'!GQ34="",AB177,'04.04_PLANO DE TRABALHO'!GQ34)</f>
        <v>0</v>
      </c>
      <c r="AC178">
        <f>IF('04.04_PLANO DE TRABALHO'!GR34="",AC177,'04.04_PLANO DE TRABALHO'!GR34)</f>
        <v>0</v>
      </c>
      <c r="AD178" t="str">
        <f>IF('04.04_PLANO DE TRABALHO'!GS34="",AD177,'04.04_PLANO DE TRABALHO'!GS34)</f>
        <v>Categoria</v>
      </c>
      <c r="AE178">
        <f>IF('04.04_PLANO DE TRABALHO'!GT34="",AE177,'04.04_PLANO DE TRABALHO'!GT34)</f>
        <v>0</v>
      </c>
      <c r="AF178">
        <f>IF('04.04_PLANO DE TRABALHO'!GU34="",AF177,'04.04_PLANO DE TRABALHO'!GU34)</f>
        <v>0</v>
      </c>
      <c r="AG178">
        <f>IF('04.04_PLANO DE TRABALHO'!GV34="",AG177,'04.04_PLANO DE TRABALHO'!GV34)</f>
        <v>0</v>
      </c>
      <c r="AH178">
        <f>IF('04.04_PLANO DE TRABALHO'!GW34="",AH177,'04.04_PLANO DE TRABALHO'!GW34)</f>
        <v>0</v>
      </c>
      <c r="AI178">
        <f>IF('04.04_PLANO DE TRABALHO'!GX34="",AI177,'04.04_PLANO DE TRABALHO'!GX34)</f>
        <v>0</v>
      </c>
      <c r="AJ178">
        <f>IF('04.04_PLANO DE TRABALHO'!GY34="",AJ177,'04.04_PLANO DE TRABALHO'!GY34)</f>
        <v>0</v>
      </c>
      <c r="AK178">
        <f>IF('04.04_PLANO DE TRABALHO'!GZ34="",AK177,'04.04_PLANO DE TRABALHO'!GZ34)</f>
        <v>0</v>
      </c>
      <c r="AL178" t="str">
        <f>IF('04.04_PLANO DE TRABALHO'!HA34="",AL177,'04.04_PLANO DE TRABALHO'!HA34)</f>
        <v>Subcategoria</v>
      </c>
      <c r="AM178">
        <f>IF('04.04_PLANO DE TRABALHO'!HB34="",AM177,'04.04_PLANO DE TRABALHO'!HB34)</f>
        <v>0</v>
      </c>
      <c r="AN178">
        <f>IF('04.04_PLANO DE TRABALHO'!HC34="",AN177,'04.04_PLANO DE TRABALHO'!HC34)</f>
        <v>0</v>
      </c>
      <c r="AO178">
        <f>IF('04.04_PLANO DE TRABALHO'!HD34="",AO177,'04.04_PLANO DE TRABALHO'!HD34)</f>
        <v>0</v>
      </c>
      <c r="AP178">
        <f>IF('04.04_PLANO DE TRABALHO'!HE34="",AP177,'04.04_PLANO DE TRABALHO'!HE34)</f>
        <v>0</v>
      </c>
      <c r="AQ178" t="str">
        <f>IF('04.04_PLANO DE TRABALHO'!HF34="",AQ177,'04.04_PLANO DE TRABALHO'!HF34)</f>
        <v>Fonte*</v>
      </c>
      <c r="AR178">
        <f>IF('04.04_PLANO DE TRABALHO'!HG34="",AR177,'04.04_PLANO DE TRABALHO'!HG34)</f>
        <v>0</v>
      </c>
      <c r="AS178">
        <f>IF('04.04_PLANO DE TRABALHO'!HH34="",AS177,'04.04_PLANO DE TRABALHO'!HH34)</f>
        <v>0</v>
      </c>
      <c r="AT178">
        <f>IF('04.04_PLANO DE TRABALHO'!HI34="",AT177,'04.04_PLANO DE TRABALHO'!HI34)</f>
        <v>0</v>
      </c>
      <c r="AU178" t="str">
        <f>IF('04.04_PLANO DE TRABALHO'!HJ34="",AU177,'04.04_PLANO DE TRABALHO'!HJ34)</f>
        <v>Unid</v>
      </c>
      <c r="AV178">
        <f>IF('04.04_PLANO DE TRABALHO'!HK34="",AV177,'04.04_PLANO DE TRABALHO'!HK34)</f>
        <v>0</v>
      </c>
      <c r="AW178" t="str">
        <f>IF('04.04_PLANO DE TRABALHO'!HL34="",AW177,'04.04_PLANO DE TRABALHO'!HL34)</f>
        <v>Valor 
Unit</v>
      </c>
      <c r="AX178">
        <f>IF('04.04_PLANO DE TRABALHO'!HM34="",AX177,'04.04_PLANO DE TRABALHO'!HM34)</f>
        <v>0</v>
      </c>
      <c r="AY178">
        <f>IF('04.04_PLANO DE TRABALHO'!HN34="",AY177,'04.04_PLANO DE TRABALHO'!HN34)</f>
        <v>0</v>
      </c>
      <c r="AZ178" t="str">
        <f>IF('04.04_PLANO DE TRABALHO'!HO34="",AZ177,'04.04_PLANO DE TRABALHO'!HO34)</f>
        <v>Qtde</v>
      </c>
      <c r="BA178">
        <f>IF('04.04_PLANO DE TRABALHO'!HP34="",BA177,'04.04_PLANO DE TRABALHO'!HP34)</f>
        <v>0</v>
      </c>
      <c r="BB178">
        <f>IF('04.04_PLANO DE TRABALHO'!HQ34="",BB177,'04.04_PLANO DE TRABALHO'!HQ34)</f>
        <v>0</v>
      </c>
      <c r="BD178" t="str">
        <v>Esportes, corpo e movimento</v>
      </c>
      <c r="BE178" t="str">
        <v>4.3</v>
      </c>
      <c r="BF178">
        <v>0</v>
      </c>
      <c r="BG178" t="str">
        <v>Atividade</v>
      </c>
      <c r="BH178">
        <v>0</v>
      </c>
      <c r="BI178">
        <v>0</v>
      </c>
      <c r="BJ178" t="str">
        <v>Início</v>
      </c>
      <c r="BK178">
        <v>0</v>
      </c>
      <c r="BL178">
        <v>0</v>
      </c>
      <c r="BM178" t="str">
        <v>Fim</v>
      </c>
      <c r="BN178">
        <v>0</v>
      </c>
      <c r="BO178">
        <v>0</v>
      </c>
      <c r="BP178" t="str">
        <v>Total da SubAtividade:</v>
      </c>
      <c r="BQ178">
        <v>0</v>
      </c>
      <c r="BR178">
        <v>0</v>
      </c>
      <c r="BS178" t="str">
        <v>SubAtividade</v>
      </c>
      <c r="BT178">
        <v>0</v>
      </c>
      <c r="BU178">
        <v>0</v>
      </c>
      <c r="BV178">
        <v>0</v>
      </c>
      <c r="BW178">
        <v>0</v>
      </c>
      <c r="BX178">
        <v>0</v>
      </c>
      <c r="BY178" t="str">
        <v>Despesa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 t="str">
        <v>Categoria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 t="str">
        <v>Subcategoria</v>
      </c>
      <c r="CO178">
        <v>0</v>
      </c>
      <c r="CP178">
        <v>0</v>
      </c>
      <c r="CQ178">
        <v>0</v>
      </c>
      <c r="CR178">
        <v>0</v>
      </c>
      <c r="CS178" t="str">
        <v>Fonte*</v>
      </c>
      <c r="CT178">
        <v>0</v>
      </c>
      <c r="CU178">
        <v>0</v>
      </c>
      <c r="CV178">
        <v>0</v>
      </c>
      <c r="CW178" t="str">
        <v>Unid</v>
      </c>
      <c r="CX178">
        <v>0</v>
      </c>
      <c r="CY178" t="str">
        <v>Valor 
Unit</v>
      </c>
      <c r="CZ178">
        <v>0</v>
      </c>
      <c r="DA178">
        <v>0</v>
      </c>
      <c r="DB178" t="str">
        <v>Qtde</v>
      </c>
      <c r="DC178">
        <v>0</v>
      </c>
      <c r="DD178">
        <v>0</v>
      </c>
      <c r="DF178" t="str">
        <v>Esportes, corpo e movimento</v>
      </c>
      <c r="DG178" t="str">
        <v>4.3</v>
      </c>
      <c r="DH178">
        <v>0</v>
      </c>
      <c r="DI178" t="str">
        <v>Atividade</v>
      </c>
      <c r="DJ178">
        <v>0</v>
      </c>
      <c r="DK178">
        <v>0</v>
      </c>
      <c r="DL178" t="str">
        <v>Início</v>
      </c>
      <c r="DM178">
        <v>0</v>
      </c>
      <c r="DN178">
        <v>0</v>
      </c>
      <c r="DO178" t="str">
        <v>Fim</v>
      </c>
      <c r="DP178">
        <v>0</v>
      </c>
      <c r="DQ178">
        <v>0</v>
      </c>
      <c r="DR178" t="str">
        <v>4.3.3</v>
      </c>
      <c r="DS178">
        <v>0</v>
      </c>
      <c r="DT178">
        <v>0</v>
      </c>
      <c r="DU178" t="str">
        <v>SubAtividade</v>
      </c>
      <c r="DV178">
        <v>0</v>
      </c>
      <c r="DW178">
        <v>0</v>
      </c>
      <c r="DX178">
        <v>0</v>
      </c>
      <c r="DY178">
        <v>0</v>
      </c>
      <c r="DZ178">
        <v>0</v>
      </c>
      <c r="EA178" t="str">
        <v>Despesa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 t="str">
        <v>Categoria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 t="str">
        <v>Subcategoria</v>
      </c>
      <c r="EQ178">
        <v>0</v>
      </c>
      <c r="ER178">
        <v>0</v>
      </c>
      <c r="ES178">
        <v>0</v>
      </c>
      <c r="ET178">
        <v>0</v>
      </c>
      <c r="EU178" t="str">
        <v>Fonte*</v>
      </c>
      <c r="EV178">
        <v>0</v>
      </c>
      <c r="EW178">
        <v>0</v>
      </c>
      <c r="EX178">
        <v>0</v>
      </c>
      <c r="EY178" t="str">
        <v>Unid</v>
      </c>
      <c r="EZ178">
        <v>0</v>
      </c>
      <c r="FA178" t="str">
        <v>Valor 
Unit</v>
      </c>
      <c r="FB178">
        <v>0</v>
      </c>
      <c r="FC178">
        <v>0</v>
      </c>
      <c r="FD178" t="str">
        <v>Qtde</v>
      </c>
      <c r="FE178">
        <v>0</v>
      </c>
      <c r="FF178">
        <v>0</v>
      </c>
      <c r="FH178" t="str">
        <v>Cultura e Lazer</v>
      </c>
      <c r="FI178" t="str">
        <v>5.3</v>
      </c>
      <c r="FJ178">
        <v>0</v>
      </c>
      <c r="FK178" t="str">
        <v>Atividade</v>
      </c>
      <c r="FL178">
        <v>0</v>
      </c>
      <c r="FM178">
        <v>0</v>
      </c>
      <c r="FN178" t="str">
        <v>Início</v>
      </c>
      <c r="FO178">
        <v>0</v>
      </c>
      <c r="FP178">
        <v>0</v>
      </c>
      <c r="FQ178" t="str">
        <v>Fim</v>
      </c>
      <c r="FR178">
        <v>0</v>
      </c>
      <c r="FS178">
        <v>0</v>
      </c>
      <c r="FT178" t="str">
        <v>5.3.2</v>
      </c>
      <c r="FU178">
        <v>0</v>
      </c>
      <c r="FV178">
        <v>0</v>
      </c>
      <c r="FW178" t="str">
        <v>SubAtividade</v>
      </c>
      <c r="FX178">
        <v>0</v>
      </c>
      <c r="FY178">
        <v>0</v>
      </c>
      <c r="FZ178">
        <v>0</v>
      </c>
      <c r="GA178">
        <v>0</v>
      </c>
      <c r="GB178">
        <v>0</v>
      </c>
      <c r="GC178" t="str">
        <v>Despesa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 t="str">
        <v>Categoria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 t="str">
        <v>Subcategoria</v>
      </c>
      <c r="GS178">
        <v>0</v>
      </c>
      <c r="GT178">
        <v>0</v>
      </c>
      <c r="GU178">
        <v>0</v>
      </c>
      <c r="GV178">
        <v>0</v>
      </c>
      <c r="GW178" t="str">
        <v>Fonte*</v>
      </c>
      <c r="GX178">
        <v>0</v>
      </c>
      <c r="GY178">
        <v>0</v>
      </c>
      <c r="GZ178">
        <v>0</v>
      </c>
      <c r="HA178" t="str">
        <v>Unid</v>
      </c>
      <c r="HB178">
        <v>0</v>
      </c>
      <c r="HC178" t="str">
        <v>Valor 
Unit</v>
      </c>
      <c r="HD178">
        <v>0</v>
      </c>
      <c r="HE178">
        <v>0</v>
      </c>
      <c r="HF178" t="str">
        <v>Qtde</v>
      </c>
      <c r="HG178">
        <v>0</v>
      </c>
      <c r="HH178">
        <v>0</v>
      </c>
    </row>
    <row r="179" spans="1:216" x14ac:dyDescent="0.25">
      <c r="A179">
        <v>26</v>
      </c>
      <c r="B179" t="str">
        <f>'04.04_PLANO DE TRABALHO'!$GF$7</f>
        <v>Esportes, corpo e movimento</v>
      </c>
      <c r="C179" t="str">
        <f>IF('04.04_PLANO DE TRABALHO'!FR35="",C178,'04.04_PLANO DE TRABALHO'!FR35)</f>
        <v>4.2</v>
      </c>
      <c r="D179">
        <f>IF('04.04_PLANO DE TRABALHO'!FS35="",D178,'04.04_PLANO DE TRABALHO'!FS35)</f>
        <v>0</v>
      </c>
      <c r="E179" t="str">
        <f>IF(OR('04.04_PLANO DE TRABALHO'!FT35="",'04.04_PLANO DE TRABALHO'!FT35="Realizado",'04.04_PLANO DE TRABALHO'!FT35="Planejado"),E178,'04.04_PLANO DE TRABALHO'!FT35)</f>
        <v>Atividade</v>
      </c>
      <c r="F179">
        <f>IF('04.04_PLANO DE TRABALHO'!FU35="",F178,'04.04_PLANO DE TRABALHO'!FU35)</f>
        <v>0</v>
      </c>
      <c r="G179">
        <f>IF('04.04_PLANO DE TRABALHO'!FV35="",G178,'04.04_PLANO DE TRABALHO'!FV35)</f>
        <v>0</v>
      </c>
      <c r="H179" t="str">
        <f>IF('04.04_PLANO DE TRABALHO'!FW35="",H178,'04.04_PLANO DE TRABALHO'!FW35)</f>
        <v>Início</v>
      </c>
      <c r="I179">
        <f>IF('04.04_PLANO DE TRABALHO'!FX35="",I178,'04.04_PLANO DE TRABALHO'!FX35)</f>
        <v>0</v>
      </c>
      <c r="J179">
        <f>IF('04.04_PLANO DE TRABALHO'!FY35="",J178,'04.04_PLANO DE TRABALHO'!FY35)</f>
        <v>0</v>
      </c>
      <c r="K179" t="str">
        <f>IF('04.04_PLANO DE TRABALHO'!FZ35="",K178,'04.04_PLANO DE TRABALHO'!FZ35)</f>
        <v>Fim</v>
      </c>
      <c r="L179">
        <f>IF('04.04_PLANO DE TRABALHO'!GA35="",L178,'04.04_PLANO DE TRABALHO'!GA35)</f>
        <v>0</v>
      </c>
      <c r="M179">
        <f>IF('04.04_PLANO DE TRABALHO'!GB35="",M178,'04.04_PLANO DE TRABALHO'!GB35)</f>
        <v>0</v>
      </c>
      <c r="N179" t="str">
        <f>IF('04.04_PLANO DE TRABALHO'!GC35="",N178,'04.04_PLANO DE TRABALHO'!GC35)</f>
        <v>4.2.2</v>
      </c>
      <c r="O179">
        <f>IF('04.04_PLANO DE TRABALHO'!GD35="",O178,'04.04_PLANO DE TRABALHO'!GD35)</f>
        <v>0</v>
      </c>
      <c r="P179">
        <f>IF('04.04_PLANO DE TRABALHO'!GE35="",P178,'04.04_PLANO DE TRABALHO'!GE35)</f>
        <v>0</v>
      </c>
      <c r="Q179" t="str">
        <f>IF('04.04_PLANO DE TRABALHO'!GF35="",Q178,'04.04_PLANO DE TRABALHO'!GF35)</f>
        <v>SubAtividade</v>
      </c>
      <c r="R179">
        <f>IF('04.04_PLANO DE TRABALHO'!GG35="",R178,'04.04_PLANO DE TRABALHO'!GG35)</f>
        <v>0</v>
      </c>
      <c r="S179">
        <f>IF('04.04_PLANO DE TRABALHO'!GH35="",S178,'04.04_PLANO DE TRABALHO'!GH35)</f>
        <v>0</v>
      </c>
      <c r="T179">
        <f>IF('04.04_PLANO DE TRABALHO'!GI35="",T178,'04.04_PLANO DE TRABALHO'!GI35)</f>
        <v>0</v>
      </c>
      <c r="U179">
        <f>IF('04.04_PLANO DE TRABALHO'!GJ35="",U178,'04.04_PLANO DE TRABALHO'!GJ35)</f>
        <v>0</v>
      </c>
      <c r="V179">
        <f>IF('04.04_PLANO DE TRABALHO'!GK35="",V178,'04.04_PLANO DE TRABALHO'!GK35)</f>
        <v>0</v>
      </c>
      <c r="W179" t="str">
        <f>IF('04.04_PLANO DE TRABALHO'!GL35="",W178,'04.04_PLANO DE TRABALHO'!GL35)</f>
        <v>Despesa</v>
      </c>
      <c r="X179">
        <f>IF('04.04_PLANO DE TRABALHO'!GM35="",X178,'04.04_PLANO DE TRABALHO'!GM35)</f>
        <v>0</v>
      </c>
      <c r="Y179">
        <f>IF('04.04_PLANO DE TRABALHO'!GN35="",Y178,'04.04_PLANO DE TRABALHO'!GN35)</f>
        <v>0</v>
      </c>
      <c r="Z179">
        <f>IF('04.04_PLANO DE TRABALHO'!GO35="",Z178,'04.04_PLANO DE TRABALHO'!GO35)</f>
        <v>0</v>
      </c>
      <c r="AA179">
        <f>IF('04.04_PLANO DE TRABALHO'!GP35="",AA178,'04.04_PLANO DE TRABALHO'!GP35)</f>
        <v>0</v>
      </c>
      <c r="AB179">
        <f>IF('04.04_PLANO DE TRABALHO'!GQ35="",AB178,'04.04_PLANO DE TRABALHO'!GQ35)</f>
        <v>0</v>
      </c>
      <c r="AC179">
        <f>IF('04.04_PLANO DE TRABALHO'!GR35="",AC178,'04.04_PLANO DE TRABALHO'!GR35)</f>
        <v>0</v>
      </c>
      <c r="AD179" t="str">
        <f>IF('04.04_PLANO DE TRABALHO'!GS35="",AD178,'04.04_PLANO DE TRABALHO'!GS35)</f>
        <v>Categoria</v>
      </c>
      <c r="AE179">
        <f>IF('04.04_PLANO DE TRABALHO'!GT35="",AE178,'04.04_PLANO DE TRABALHO'!GT35)</f>
        <v>0</v>
      </c>
      <c r="AF179">
        <f>IF('04.04_PLANO DE TRABALHO'!GU35="",AF178,'04.04_PLANO DE TRABALHO'!GU35)</f>
        <v>0</v>
      </c>
      <c r="AG179">
        <f>IF('04.04_PLANO DE TRABALHO'!GV35="",AG178,'04.04_PLANO DE TRABALHO'!GV35)</f>
        <v>0</v>
      </c>
      <c r="AH179">
        <f>IF('04.04_PLANO DE TRABALHO'!GW35="",AH178,'04.04_PLANO DE TRABALHO'!GW35)</f>
        <v>0</v>
      </c>
      <c r="AI179">
        <f>IF('04.04_PLANO DE TRABALHO'!GX35="",AI178,'04.04_PLANO DE TRABALHO'!GX35)</f>
        <v>0</v>
      </c>
      <c r="AJ179">
        <f>IF('04.04_PLANO DE TRABALHO'!GY35="",AJ178,'04.04_PLANO DE TRABALHO'!GY35)</f>
        <v>0</v>
      </c>
      <c r="AK179">
        <f>IF('04.04_PLANO DE TRABALHO'!GZ35="",AK178,'04.04_PLANO DE TRABALHO'!GZ35)</f>
        <v>0</v>
      </c>
      <c r="AL179" t="str">
        <f>IF('04.04_PLANO DE TRABALHO'!HA35="",AL178,'04.04_PLANO DE TRABALHO'!HA35)</f>
        <v>Subcategoria</v>
      </c>
      <c r="AM179">
        <f>IF('04.04_PLANO DE TRABALHO'!HB35="",AM178,'04.04_PLANO DE TRABALHO'!HB35)</f>
        <v>0</v>
      </c>
      <c r="AN179">
        <f>IF('04.04_PLANO DE TRABALHO'!HC35="",AN178,'04.04_PLANO DE TRABALHO'!HC35)</f>
        <v>0</v>
      </c>
      <c r="AO179">
        <f>IF('04.04_PLANO DE TRABALHO'!HD35="",AO178,'04.04_PLANO DE TRABALHO'!HD35)</f>
        <v>0</v>
      </c>
      <c r="AP179">
        <f>IF('04.04_PLANO DE TRABALHO'!HE35="",AP178,'04.04_PLANO DE TRABALHO'!HE35)</f>
        <v>0</v>
      </c>
      <c r="AQ179" t="str">
        <f>IF('04.04_PLANO DE TRABALHO'!HF35="",AQ178,'04.04_PLANO DE TRABALHO'!HF35)</f>
        <v>Fonte*</v>
      </c>
      <c r="AR179">
        <f>IF('04.04_PLANO DE TRABALHO'!HG35="",AR178,'04.04_PLANO DE TRABALHO'!HG35)</f>
        <v>0</v>
      </c>
      <c r="AS179">
        <f>IF('04.04_PLANO DE TRABALHO'!HH35="",AS178,'04.04_PLANO DE TRABALHO'!HH35)</f>
        <v>0</v>
      </c>
      <c r="AT179">
        <f>IF('04.04_PLANO DE TRABALHO'!HI35="",AT178,'04.04_PLANO DE TRABALHO'!HI35)</f>
        <v>0</v>
      </c>
      <c r="AU179" t="str">
        <f>IF('04.04_PLANO DE TRABALHO'!HJ35="",AU178,'04.04_PLANO DE TRABALHO'!HJ35)</f>
        <v>Unid</v>
      </c>
      <c r="AV179">
        <f>IF('04.04_PLANO DE TRABALHO'!HK35="",AV178,'04.04_PLANO DE TRABALHO'!HK35)</f>
        <v>0</v>
      </c>
      <c r="AW179" t="str">
        <f>IF('04.04_PLANO DE TRABALHO'!HL35="",AW178,'04.04_PLANO DE TRABALHO'!HL35)</f>
        <v>Valor 
Unit</v>
      </c>
      <c r="AX179">
        <f>IF('04.04_PLANO DE TRABALHO'!HM35="",AX178,'04.04_PLANO DE TRABALHO'!HM35)</f>
        <v>0</v>
      </c>
      <c r="AY179">
        <f>IF('04.04_PLANO DE TRABALHO'!HN35="",AY178,'04.04_PLANO DE TRABALHO'!HN35)</f>
        <v>0</v>
      </c>
      <c r="AZ179" t="str">
        <f>IF('04.04_PLANO DE TRABALHO'!HO35="",AZ178,'04.04_PLANO DE TRABALHO'!HO35)</f>
        <v>Qtde</v>
      </c>
      <c r="BA179">
        <f>IF('04.04_PLANO DE TRABALHO'!HP35="",BA178,'04.04_PLANO DE TRABALHO'!HP35)</f>
        <v>0</v>
      </c>
      <c r="BB179">
        <f>IF('04.04_PLANO DE TRABALHO'!HQ35="",BB178,'04.04_PLANO DE TRABALHO'!HQ35)</f>
        <v>0</v>
      </c>
      <c r="BD179" t="str">
        <v>Esportes, corpo e movimento</v>
      </c>
      <c r="BE179" t="str">
        <v>4.3</v>
      </c>
      <c r="BF179">
        <v>0</v>
      </c>
      <c r="BG179" t="str">
        <v>Atividade</v>
      </c>
      <c r="BH179">
        <v>0</v>
      </c>
      <c r="BI179">
        <v>0</v>
      </c>
      <c r="BJ179" t="str">
        <v>Início</v>
      </c>
      <c r="BK179">
        <v>0</v>
      </c>
      <c r="BL179">
        <v>0</v>
      </c>
      <c r="BM179" t="str">
        <v>Fim</v>
      </c>
      <c r="BN179">
        <v>0</v>
      </c>
      <c r="BO179">
        <v>0</v>
      </c>
      <c r="BP179" t="str">
        <v>4.3.2</v>
      </c>
      <c r="BQ179">
        <v>0</v>
      </c>
      <c r="BR179">
        <v>0</v>
      </c>
      <c r="BS179" t="str">
        <v>SubAtividade</v>
      </c>
      <c r="BT179">
        <v>0</v>
      </c>
      <c r="BU179">
        <v>0</v>
      </c>
      <c r="BV179">
        <v>0</v>
      </c>
      <c r="BW179">
        <v>0</v>
      </c>
      <c r="BX179">
        <v>0</v>
      </c>
      <c r="BY179" t="str">
        <v>Despesa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 t="str">
        <v>Categoria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 t="str">
        <v>Subcategoria</v>
      </c>
      <c r="CO179">
        <v>0</v>
      </c>
      <c r="CP179">
        <v>0</v>
      </c>
      <c r="CQ179">
        <v>0</v>
      </c>
      <c r="CR179">
        <v>0</v>
      </c>
      <c r="CS179" t="str">
        <v>Fonte*</v>
      </c>
      <c r="CT179">
        <v>0</v>
      </c>
      <c r="CU179">
        <v>0</v>
      </c>
      <c r="CV179">
        <v>0</v>
      </c>
      <c r="CW179" t="str">
        <v>Unid</v>
      </c>
      <c r="CX179">
        <v>0</v>
      </c>
      <c r="CY179" t="str">
        <v>Valor 
Unit</v>
      </c>
      <c r="CZ179">
        <v>0</v>
      </c>
      <c r="DA179">
        <v>0</v>
      </c>
      <c r="DB179" t="str">
        <v>Qtde</v>
      </c>
      <c r="DC179">
        <v>0</v>
      </c>
      <c r="DD179">
        <v>0</v>
      </c>
      <c r="DF179" t="str">
        <v>Esportes, corpo e movimento</v>
      </c>
      <c r="DG179" t="str">
        <v>4.3</v>
      </c>
      <c r="DH179">
        <v>0</v>
      </c>
      <c r="DI179" t="str">
        <v>Atividade</v>
      </c>
      <c r="DJ179">
        <v>0</v>
      </c>
      <c r="DK179">
        <v>0</v>
      </c>
      <c r="DL179" t="str">
        <v>Início</v>
      </c>
      <c r="DM179">
        <v>0</v>
      </c>
      <c r="DN179">
        <v>0</v>
      </c>
      <c r="DO179" t="str">
        <v>Fim</v>
      </c>
      <c r="DP179">
        <v>0</v>
      </c>
      <c r="DQ179">
        <v>0</v>
      </c>
      <c r="DR179" t="str">
        <v>4.3.3</v>
      </c>
      <c r="DS179">
        <v>0</v>
      </c>
      <c r="DT179">
        <v>0</v>
      </c>
      <c r="DU179" t="str">
        <v>SubAtividade</v>
      </c>
      <c r="DV179">
        <v>0</v>
      </c>
      <c r="DW179">
        <v>0</v>
      </c>
      <c r="DX179">
        <v>0</v>
      </c>
      <c r="DY179">
        <v>0</v>
      </c>
      <c r="DZ179">
        <v>0</v>
      </c>
      <c r="EA179" t="str">
        <v>Despesa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 t="str">
        <v>Categoria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 t="str">
        <v>Subcategoria</v>
      </c>
      <c r="EQ179">
        <v>0</v>
      </c>
      <c r="ER179">
        <v>0</v>
      </c>
      <c r="ES179">
        <v>0</v>
      </c>
      <c r="ET179">
        <v>0</v>
      </c>
      <c r="EU179" t="str">
        <v>Fonte*</v>
      </c>
      <c r="EV179">
        <v>0</v>
      </c>
      <c r="EW179">
        <v>0</v>
      </c>
      <c r="EX179">
        <v>0</v>
      </c>
      <c r="EY179" t="str">
        <v>Unid</v>
      </c>
      <c r="EZ179">
        <v>0</v>
      </c>
      <c r="FA179" t="str">
        <v>Valor 
Unit</v>
      </c>
      <c r="FB179">
        <v>0</v>
      </c>
      <c r="FC179">
        <v>0</v>
      </c>
      <c r="FD179" t="str">
        <v>Qtde</v>
      </c>
      <c r="FE179">
        <v>0</v>
      </c>
      <c r="FF179">
        <v>0</v>
      </c>
      <c r="FH179" t="str">
        <v>Cultura e Lazer</v>
      </c>
      <c r="FI179" t="str">
        <v>5.3</v>
      </c>
      <c r="FJ179">
        <v>0</v>
      </c>
      <c r="FK179" t="str">
        <v>Atividade</v>
      </c>
      <c r="FL179">
        <v>0</v>
      </c>
      <c r="FM179">
        <v>0</v>
      </c>
      <c r="FN179" t="str">
        <v>Início</v>
      </c>
      <c r="FO179">
        <v>0</v>
      </c>
      <c r="FP179">
        <v>0</v>
      </c>
      <c r="FQ179" t="str">
        <v>Fim</v>
      </c>
      <c r="FR179">
        <v>0</v>
      </c>
      <c r="FS179">
        <v>0</v>
      </c>
      <c r="FT179" t="str">
        <v>5.3.2</v>
      </c>
      <c r="FU179">
        <v>0</v>
      </c>
      <c r="FV179">
        <v>0</v>
      </c>
      <c r="FW179" t="str">
        <v>SubAtividade</v>
      </c>
      <c r="FX179">
        <v>0</v>
      </c>
      <c r="FY179">
        <v>0</v>
      </c>
      <c r="FZ179">
        <v>0</v>
      </c>
      <c r="GA179">
        <v>0</v>
      </c>
      <c r="GB179">
        <v>0</v>
      </c>
      <c r="GC179" t="str">
        <v>Despesa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 t="str">
        <v>Categoria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 t="str">
        <v>Subcategoria</v>
      </c>
      <c r="GS179">
        <v>0</v>
      </c>
      <c r="GT179">
        <v>0</v>
      </c>
      <c r="GU179">
        <v>0</v>
      </c>
      <c r="GV179">
        <v>0</v>
      </c>
      <c r="GW179" t="str">
        <v>Fonte*</v>
      </c>
      <c r="GX179">
        <v>0</v>
      </c>
      <c r="GY179">
        <v>0</v>
      </c>
      <c r="GZ179">
        <v>0</v>
      </c>
      <c r="HA179" t="str">
        <v>Unid</v>
      </c>
      <c r="HB179">
        <v>0</v>
      </c>
      <c r="HC179" t="str">
        <v>Valor 
Unit</v>
      </c>
      <c r="HD179">
        <v>0</v>
      </c>
      <c r="HE179">
        <v>0</v>
      </c>
      <c r="HF179" t="str">
        <v>Qtde</v>
      </c>
      <c r="HG179">
        <v>0</v>
      </c>
      <c r="HH179">
        <v>0</v>
      </c>
    </row>
    <row r="180" spans="1:216" x14ac:dyDescent="0.25">
      <c r="A180">
        <v>27</v>
      </c>
      <c r="B180" t="str">
        <f>'04.04_PLANO DE TRABALHO'!$GF$7</f>
        <v>Esportes, corpo e movimento</v>
      </c>
      <c r="C180" t="str">
        <f>IF('04.04_PLANO DE TRABALHO'!FR36="",C179,'04.04_PLANO DE TRABALHO'!FR36)</f>
        <v>4.2</v>
      </c>
      <c r="D180">
        <f>IF('04.04_PLANO DE TRABALHO'!FS36="",D179,'04.04_PLANO DE TRABALHO'!FS36)</f>
        <v>0</v>
      </c>
      <c r="E180" t="str">
        <f>IF(OR('04.04_PLANO DE TRABALHO'!FT36="",'04.04_PLANO DE TRABALHO'!FT36="Realizado",'04.04_PLANO DE TRABALHO'!FT36="Planejado"),E179,'04.04_PLANO DE TRABALHO'!FT36)</f>
        <v>Atividade</v>
      </c>
      <c r="F180">
        <f>IF('04.04_PLANO DE TRABALHO'!FU36="",F179,'04.04_PLANO DE TRABALHO'!FU36)</f>
        <v>0</v>
      </c>
      <c r="G180">
        <f>IF('04.04_PLANO DE TRABALHO'!FV36="",G179,'04.04_PLANO DE TRABALHO'!FV36)</f>
        <v>0</v>
      </c>
      <c r="H180" t="str">
        <f>IF('04.04_PLANO DE TRABALHO'!FW36="",H179,'04.04_PLANO DE TRABALHO'!FW36)</f>
        <v>Início</v>
      </c>
      <c r="I180">
        <f>IF('04.04_PLANO DE TRABALHO'!FX36="",I179,'04.04_PLANO DE TRABALHO'!FX36)</f>
        <v>0</v>
      </c>
      <c r="J180">
        <f>IF('04.04_PLANO DE TRABALHO'!FY36="",J179,'04.04_PLANO DE TRABALHO'!FY36)</f>
        <v>0</v>
      </c>
      <c r="K180" t="str">
        <f>IF('04.04_PLANO DE TRABALHO'!FZ36="",K179,'04.04_PLANO DE TRABALHO'!FZ36)</f>
        <v>Fim</v>
      </c>
      <c r="L180">
        <f>IF('04.04_PLANO DE TRABALHO'!GA36="",L179,'04.04_PLANO DE TRABALHO'!GA36)</f>
        <v>0</v>
      </c>
      <c r="M180">
        <f>IF('04.04_PLANO DE TRABALHO'!GB36="",M179,'04.04_PLANO DE TRABALHO'!GB36)</f>
        <v>0</v>
      </c>
      <c r="N180" t="str">
        <f>IF('04.04_PLANO DE TRABALHO'!GC36="",N179,'04.04_PLANO DE TRABALHO'!GC36)</f>
        <v>4.2.2</v>
      </c>
      <c r="O180">
        <f>IF('04.04_PLANO DE TRABALHO'!GD36="",O179,'04.04_PLANO DE TRABALHO'!GD36)</f>
        <v>0</v>
      </c>
      <c r="P180">
        <f>IF('04.04_PLANO DE TRABALHO'!GE36="",P179,'04.04_PLANO DE TRABALHO'!GE36)</f>
        <v>0</v>
      </c>
      <c r="Q180" t="str">
        <f>IF('04.04_PLANO DE TRABALHO'!GF36="",Q179,'04.04_PLANO DE TRABALHO'!GF36)</f>
        <v>SubAtividade</v>
      </c>
      <c r="R180">
        <f>IF('04.04_PLANO DE TRABALHO'!GG36="",R179,'04.04_PLANO DE TRABALHO'!GG36)</f>
        <v>0</v>
      </c>
      <c r="S180">
        <f>IF('04.04_PLANO DE TRABALHO'!GH36="",S179,'04.04_PLANO DE TRABALHO'!GH36)</f>
        <v>0</v>
      </c>
      <c r="T180">
        <f>IF('04.04_PLANO DE TRABALHO'!GI36="",T179,'04.04_PLANO DE TRABALHO'!GI36)</f>
        <v>0</v>
      </c>
      <c r="U180">
        <f>IF('04.04_PLANO DE TRABALHO'!GJ36="",U179,'04.04_PLANO DE TRABALHO'!GJ36)</f>
        <v>0</v>
      </c>
      <c r="V180">
        <f>IF('04.04_PLANO DE TRABALHO'!GK36="",V179,'04.04_PLANO DE TRABALHO'!GK36)</f>
        <v>0</v>
      </c>
      <c r="W180" t="str">
        <f>IF('04.04_PLANO DE TRABALHO'!GL36="",W179,'04.04_PLANO DE TRABALHO'!GL36)</f>
        <v>Despesa</v>
      </c>
      <c r="X180">
        <f>IF('04.04_PLANO DE TRABALHO'!GM36="",X179,'04.04_PLANO DE TRABALHO'!GM36)</f>
        <v>0</v>
      </c>
      <c r="Y180">
        <f>IF('04.04_PLANO DE TRABALHO'!GN36="",Y179,'04.04_PLANO DE TRABALHO'!GN36)</f>
        <v>0</v>
      </c>
      <c r="Z180">
        <f>IF('04.04_PLANO DE TRABALHO'!GO36="",Z179,'04.04_PLANO DE TRABALHO'!GO36)</f>
        <v>0</v>
      </c>
      <c r="AA180">
        <f>IF('04.04_PLANO DE TRABALHO'!GP36="",AA179,'04.04_PLANO DE TRABALHO'!GP36)</f>
        <v>0</v>
      </c>
      <c r="AB180">
        <f>IF('04.04_PLANO DE TRABALHO'!GQ36="",AB179,'04.04_PLANO DE TRABALHO'!GQ36)</f>
        <v>0</v>
      </c>
      <c r="AC180">
        <f>IF('04.04_PLANO DE TRABALHO'!GR36="",AC179,'04.04_PLANO DE TRABALHO'!GR36)</f>
        <v>0</v>
      </c>
      <c r="AD180" t="str">
        <f>IF('04.04_PLANO DE TRABALHO'!GS36="",AD179,'04.04_PLANO DE TRABALHO'!GS36)</f>
        <v>Categoria</v>
      </c>
      <c r="AE180">
        <f>IF('04.04_PLANO DE TRABALHO'!GT36="",AE179,'04.04_PLANO DE TRABALHO'!GT36)</f>
        <v>0</v>
      </c>
      <c r="AF180">
        <f>IF('04.04_PLANO DE TRABALHO'!GU36="",AF179,'04.04_PLANO DE TRABALHO'!GU36)</f>
        <v>0</v>
      </c>
      <c r="AG180">
        <f>IF('04.04_PLANO DE TRABALHO'!GV36="",AG179,'04.04_PLANO DE TRABALHO'!GV36)</f>
        <v>0</v>
      </c>
      <c r="AH180">
        <f>IF('04.04_PLANO DE TRABALHO'!GW36="",AH179,'04.04_PLANO DE TRABALHO'!GW36)</f>
        <v>0</v>
      </c>
      <c r="AI180">
        <f>IF('04.04_PLANO DE TRABALHO'!GX36="",AI179,'04.04_PLANO DE TRABALHO'!GX36)</f>
        <v>0</v>
      </c>
      <c r="AJ180">
        <f>IF('04.04_PLANO DE TRABALHO'!GY36="",AJ179,'04.04_PLANO DE TRABALHO'!GY36)</f>
        <v>0</v>
      </c>
      <c r="AK180">
        <f>IF('04.04_PLANO DE TRABALHO'!GZ36="",AK179,'04.04_PLANO DE TRABALHO'!GZ36)</f>
        <v>0</v>
      </c>
      <c r="AL180" t="str">
        <f>IF('04.04_PLANO DE TRABALHO'!HA36="",AL179,'04.04_PLANO DE TRABALHO'!HA36)</f>
        <v>Subcategoria</v>
      </c>
      <c r="AM180">
        <f>IF('04.04_PLANO DE TRABALHO'!HB36="",AM179,'04.04_PLANO DE TRABALHO'!HB36)</f>
        <v>0</v>
      </c>
      <c r="AN180">
        <f>IF('04.04_PLANO DE TRABALHO'!HC36="",AN179,'04.04_PLANO DE TRABALHO'!HC36)</f>
        <v>0</v>
      </c>
      <c r="AO180">
        <f>IF('04.04_PLANO DE TRABALHO'!HD36="",AO179,'04.04_PLANO DE TRABALHO'!HD36)</f>
        <v>0</v>
      </c>
      <c r="AP180">
        <f>IF('04.04_PLANO DE TRABALHO'!HE36="",AP179,'04.04_PLANO DE TRABALHO'!HE36)</f>
        <v>0</v>
      </c>
      <c r="AQ180" t="str">
        <f>IF('04.04_PLANO DE TRABALHO'!HF36="",AQ179,'04.04_PLANO DE TRABALHO'!HF36)</f>
        <v>Fonte*</v>
      </c>
      <c r="AR180">
        <f>IF('04.04_PLANO DE TRABALHO'!HG36="",AR179,'04.04_PLANO DE TRABALHO'!HG36)</f>
        <v>0</v>
      </c>
      <c r="AS180">
        <f>IF('04.04_PLANO DE TRABALHO'!HH36="",AS179,'04.04_PLANO DE TRABALHO'!HH36)</f>
        <v>0</v>
      </c>
      <c r="AT180">
        <f>IF('04.04_PLANO DE TRABALHO'!HI36="",AT179,'04.04_PLANO DE TRABALHO'!HI36)</f>
        <v>0</v>
      </c>
      <c r="AU180" t="str">
        <f>IF('04.04_PLANO DE TRABALHO'!HJ36="",AU179,'04.04_PLANO DE TRABALHO'!HJ36)</f>
        <v>Unid</v>
      </c>
      <c r="AV180">
        <f>IF('04.04_PLANO DE TRABALHO'!HK36="",AV179,'04.04_PLANO DE TRABALHO'!HK36)</f>
        <v>0</v>
      </c>
      <c r="AW180" t="str">
        <f>IF('04.04_PLANO DE TRABALHO'!HL36="",AW179,'04.04_PLANO DE TRABALHO'!HL36)</f>
        <v>Valor 
Unit</v>
      </c>
      <c r="AX180">
        <f>IF('04.04_PLANO DE TRABALHO'!HM36="",AX179,'04.04_PLANO DE TRABALHO'!HM36)</f>
        <v>0</v>
      </c>
      <c r="AY180">
        <f>IF('04.04_PLANO DE TRABALHO'!HN36="",AY179,'04.04_PLANO DE TRABALHO'!HN36)</f>
        <v>0</v>
      </c>
      <c r="AZ180" t="str">
        <f>IF('04.04_PLANO DE TRABALHO'!HO36="",AZ179,'04.04_PLANO DE TRABALHO'!HO36)</f>
        <v>Qtde</v>
      </c>
      <c r="BA180">
        <f>IF('04.04_PLANO DE TRABALHO'!HP36="",BA179,'04.04_PLANO DE TRABALHO'!HP36)</f>
        <v>0</v>
      </c>
      <c r="BB180">
        <f>IF('04.04_PLANO DE TRABALHO'!HQ36="",BB179,'04.04_PLANO DE TRABALHO'!HQ36)</f>
        <v>0</v>
      </c>
      <c r="BD180" t="str">
        <v>Esportes, corpo e movimento</v>
      </c>
      <c r="BE180" t="str">
        <v>4.3</v>
      </c>
      <c r="BF180">
        <v>0</v>
      </c>
      <c r="BG180" t="str">
        <v>Atividade</v>
      </c>
      <c r="BH180">
        <v>0</v>
      </c>
      <c r="BI180">
        <v>0</v>
      </c>
      <c r="BJ180" t="str">
        <v>Início</v>
      </c>
      <c r="BK180">
        <v>0</v>
      </c>
      <c r="BL180">
        <v>0</v>
      </c>
      <c r="BM180" t="str">
        <v>Fim</v>
      </c>
      <c r="BN180">
        <v>0</v>
      </c>
      <c r="BO180">
        <v>0</v>
      </c>
      <c r="BP180" t="str">
        <v>4.3.2</v>
      </c>
      <c r="BQ180">
        <v>0</v>
      </c>
      <c r="BR180">
        <v>0</v>
      </c>
      <c r="BS180" t="str">
        <v>SubAtividade</v>
      </c>
      <c r="BT180">
        <v>0</v>
      </c>
      <c r="BU180">
        <v>0</v>
      </c>
      <c r="BV180">
        <v>0</v>
      </c>
      <c r="BW180">
        <v>0</v>
      </c>
      <c r="BX180">
        <v>0</v>
      </c>
      <c r="BY180" t="str">
        <v>Despesa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 t="str">
        <v>Categoria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 t="str">
        <v>Subcategoria</v>
      </c>
      <c r="CO180">
        <v>0</v>
      </c>
      <c r="CP180">
        <v>0</v>
      </c>
      <c r="CQ180">
        <v>0</v>
      </c>
      <c r="CR180">
        <v>0</v>
      </c>
      <c r="CS180" t="str">
        <v>Fonte*</v>
      </c>
      <c r="CT180">
        <v>0</v>
      </c>
      <c r="CU180">
        <v>0</v>
      </c>
      <c r="CV180">
        <v>0</v>
      </c>
      <c r="CW180" t="str">
        <v>Unid</v>
      </c>
      <c r="CX180">
        <v>0</v>
      </c>
      <c r="CY180" t="str">
        <v>Valor 
Unit</v>
      </c>
      <c r="CZ180">
        <v>0</v>
      </c>
      <c r="DA180">
        <v>0</v>
      </c>
      <c r="DB180" t="str">
        <v>Qtde</v>
      </c>
      <c r="DC180">
        <v>0</v>
      </c>
      <c r="DD180">
        <v>0</v>
      </c>
      <c r="DF180" t="str">
        <v>Cultura e Lazer</v>
      </c>
      <c r="DG180" t="str">
        <v>5.1</v>
      </c>
      <c r="DH180">
        <v>0</v>
      </c>
      <c r="DI180" t="str">
        <v>Atividade</v>
      </c>
      <c r="DJ180">
        <v>0</v>
      </c>
      <c r="DK180">
        <v>0</v>
      </c>
      <c r="DL180" t="str">
        <v>Início</v>
      </c>
      <c r="DM180">
        <v>0</v>
      </c>
      <c r="DN180">
        <v>0</v>
      </c>
      <c r="DO180" t="str">
        <v>Fim</v>
      </c>
      <c r="DP180">
        <v>0</v>
      </c>
      <c r="DQ180">
        <v>0</v>
      </c>
      <c r="DR180" t="str">
        <v>5.1.1</v>
      </c>
      <c r="DS180">
        <v>0</v>
      </c>
      <c r="DT180">
        <v>0</v>
      </c>
      <c r="DU180" t="str">
        <v>SubAtividade</v>
      </c>
      <c r="DV180">
        <v>0</v>
      </c>
      <c r="DW180">
        <v>0</v>
      </c>
      <c r="DX180">
        <v>0</v>
      </c>
      <c r="DY180">
        <v>0</v>
      </c>
      <c r="DZ180">
        <v>0</v>
      </c>
      <c r="EA180" t="str">
        <v>Despesa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 t="str">
        <v>Categoria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 t="str">
        <v>Subcategoria</v>
      </c>
      <c r="EQ180">
        <v>0</v>
      </c>
      <c r="ER180">
        <v>0</v>
      </c>
      <c r="ES180">
        <v>0</v>
      </c>
      <c r="ET180">
        <v>0</v>
      </c>
      <c r="EU180" t="str">
        <v>Fonte*</v>
      </c>
      <c r="EV180">
        <v>0</v>
      </c>
      <c r="EW180">
        <v>0</v>
      </c>
      <c r="EX180">
        <v>0</v>
      </c>
      <c r="EY180" t="str">
        <v>Unid</v>
      </c>
      <c r="EZ180">
        <v>0</v>
      </c>
      <c r="FA180" t="str">
        <v>Valor 
Unit</v>
      </c>
      <c r="FB180">
        <v>0</v>
      </c>
      <c r="FC180">
        <v>0</v>
      </c>
      <c r="FD180" t="str">
        <v>Qtde</v>
      </c>
      <c r="FE180">
        <v>0</v>
      </c>
      <c r="FF180">
        <v>0</v>
      </c>
      <c r="FH180" t="str">
        <v>Cultura e Lazer</v>
      </c>
      <c r="FI180" t="str">
        <v>5.3</v>
      </c>
      <c r="FJ180">
        <v>0</v>
      </c>
      <c r="FK180" t="str">
        <v>Atividade</v>
      </c>
      <c r="FL180">
        <v>0</v>
      </c>
      <c r="FM180">
        <v>0</v>
      </c>
      <c r="FN180" t="str">
        <v>Início</v>
      </c>
      <c r="FO180">
        <v>0</v>
      </c>
      <c r="FP180">
        <v>0</v>
      </c>
      <c r="FQ180" t="str">
        <v>Fim</v>
      </c>
      <c r="FR180">
        <v>0</v>
      </c>
      <c r="FS180">
        <v>0</v>
      </c>
      <c r="FT180" t="str">
        <v>5.3.3</v>
      </c>
      <c r="FU180">
        <v>0</v>
      </c>
      <c r="FV180">
        <v>0</v>
      </c>
      <c r="FW180" t="str">
        <v>SubAtividade</v>
      </c>
      <c r="FX180">
        <v>0</v>
      </c>
      <c r="FY180">
        <v>0</v>
      </c>
      <c r="FZ180">
        <v>0</v>
      </c>
      <c r="GA180">
        <v>0</v>
      </c>
      <c r="GB180">
        <v>0</v>
      </c>
      <c r="GC180" t="str">
        <v>Despesa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 t="str">
        <v>Categoria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 t="str">
        <v>Subcategoria</v>
      </c>
      <c r="GS180">
        <v>0</v>
      </c>
      <c r="GT180">
        <v>0</v>
      </c>
      <c r="GU180">
        <v>0</v>
      </c>
      <c r="GV180">
        <v>0</v>
      </c>
      <c r="GW180" t="str">
        <v>Fonte*</v>
      </c>
      <c r="GX180">
        <v>0</v>
      </c>
      <c r="GY180">
        <v>0</v>
      </c>
      <c r="GZ180">
        <v>0</v>
      </c>
      <c r="HA180" t="str">
        <v>Unid</v>
      </c>
      <c r="HB180">
        <v>0</v>
      </c>
      <c r="HC180" t="str">
        <v>Valor 
Unit</v>
      </c>
      <c r="HD180">
        <v>0</v>
      </c>
      <c r="HE180">
        <v>0</v>
      </c>
      <c r="HF180" t="str">
        <v>Qtde</v>
      </c>
      <c r="HG180">
        <v>0</v>
      </c>
      <c r="HH180">
        <v>0</v>
      </c>
    </row>
    <row r="181" spans="1:216" x14ac:dyDescent="0.25">
      <c r="A181">
        <v>28</v>
      </c>
      <c r="B181" t="str">
        <f>'04.04_PLANO DE TRABALHO'!$GF$7</f>
        <v>Esportes, corpo e movimento</v>
      </c>
      <c r="C181" t="str">
        <f>IF('04.04_PLANO DE TRABALHO'!FR37="",C180,'04.04_PLANO DE TRABALHO'!FR37)</f>
        <v>4.2</v>
      </c>
      <c r="D181">
        <f>IF('04.04_PLANO DE TRABALHO'!FS37="",D180,'04.04_PLANO DE TRABALHO'!FS37)</f>
        <v>0</v>
      </c>
      <c r="E181" t="str">
        <f>IF(OR('04.04_PLANO DE TRABALHO'!FT37="",'04.04_PLANO DE TRABALHO'!FT37="Realizado",'04.04_PLANO DE TRABALHO'!FT37="Planejado"),E180,'04.04_PLANO DE TRABALHO'!FT37)</f>
        <v>Atividade</v>
      </c>
      <c r="F181">
        <f>IF('04.04_PLANO DE TRABALHO'!FU37="",F180,'04.04_PLANO DE TRABALHO'!FU37)</f>
        <v>0</v>
      </c>
      <c r="G181">
        <f>IF('04.04_PLANO DE TRABALHO'!FV37="",G180,'04.04_PLANO DE TRABALHO'!FV37)</f>
        <v>0</v>
      </c>
      <c r="H181" t="str">
        <f>IF('04.04_PLANO DE TRABALHO'!FW37="",H180,'04.04_PLANO DE TRABALHO'!FW37)</f>
        <v>Início</v>
      </c>
      <c r="I181">
        <f>IF('04.04_PLANO DE TRABALHO'!FX37="",I180,'04.04_PLANO DE TRABALHO'!FX37)</f>
        <v>0</v>
      </c>
      <c r="J181">
        <f>IF('04.04_PLANO DE TRABALHO'!FY37="",J180,'04.04_PLANO DE TRABALHO'!FY37)</f>
        <v>0</v>
      </c>
      <c r="K181" t="str">
        <f>IF('04.04_PLANO DE TRABALHO'!FZ37="",K180,'04.04_PLANO DE TRABALHO'!FZ37)</f>
        <v>Fim</v>
      </c>
      <c r="L181">
        <f>IF('04.04_PLANO DE TRABALHO'!GA37="",L180,'04.04_PLANO DE TRABALHO'!GA37)</f>
        <v>0</v>
      </c>
      <c r="M181">
        <f>IF('04.04_PLANO DE TRABALHO'!GB37="",M180,'04.04_PLANO DE TRABALHO'!GB37)</f>
        <v>0</v>
      </c>
      <c r="N181" t="str">
        <f>IF('04.04_PLANO DE TRABALHO'!GC37="",N180,'04.04_PLANO DE TRABALHO'!GC37)</f>
        <v>Total da SubAtividade:</v>
      </c>
      <c r="O181">
        <f>IF('04.04_PLANO DE TRABALHO'!GD37="",O180,'04.04_PLANO DE TRABALHO'!GD37)</f>
        <v>0</v>
      </c>
      <c r="P181">
        <f>IF('04.04_PLANO DE TRABALHO'!GE37="",P180,'04.04_PLANO DE TRABALHO'!GE37)</f>
        <v>0</v>
      </c>
      <c r="Q181" t="str">
        <f>IF('04.04_PLANO DE TRABALHO'!GF37="",Q180,'04.04_PLANO DE TRABALHO'!GF37)</f>
        <v>SubAtividade</v>
      </c>
      <c r="R181">
        <f>IF('04.04_PLANO DE TRABALHO'!GG37="",R180,'04.04_PLANO DE TRABALHO'!GG37)</f>
        <v>0</v>
      </c>
      <c r="S181">
        <f>IF('04.04_PLANO DE TRABALHO'!GH37="",S180,'04.04_PLANO DE TRABALHO'!GH37)</f>
        <v>0</v>
      </c>
      <c r="T181">
        <f>IF('04.04_PLANO DE TRABALHO'!GI37="",T180,'04.04_PLANO DE TRABALHO'!GI37)</f>
        <v>0</v>
      </c>
      <c r="U181">
        <f>IF('04.04_PLANO DE TRABALHO'!GJ37="",U180,'04.04_PLANO DE TRABALHO'!GJ37)</f>
        <v>0</v>
      </c>
      <c r="V181">
        <f>IF('04.04_PLANO DE TRABALHO'!GK37="",V180,'04.04_PLANO DE TRABALHO'!GK37)</f>
        <v>0</v>
      </c>
      <c r="W181" t="str">
        <f>IF('04.04_PLANO DE TRABALHO'!GL37="",W180,'04.04_PLANO DE TRABALHO'!GL37)</f>
        <v>Despesa</v>
      </c>
      <c r="X181">
        <f>IF('04.04_PLANO DE TRABALHO'!GM37="",X180,'04.04_PLANO DE TRABALHO'!GM37)</f>
        <v>0</v>
      </c>
      <c r="Y181">
        <f>IF('04.04_PLANO DE TRABALHO'!GN37="",Y180,'04.04_PLANO DE TRABALHO'!GN37)</f>
        <v>0</v>
      </c>
      <c r="Z181">
        <f>IF('04.04_PLANO DE TRABALHO'!GO37="",Z180,'04.04_PLANO DE TRABALHO'!GO37)</f>
        <v>0</v>
      </c>
      <c r="AA181">
        <f>IF('04.04_PLANO DE TRABALHO'!GP37="",AA180,'04.04_PLANO DE TRABALHO'!GP37)</f>
        <v>0</v>
      </c>
      <c r="AB181">
        <f>IF('04.04_PLANO DE TRABALHO'!GQ37="",AB180,'04.04_PLANO DE TRABALHO'!GQ37)</f>
        <v>0</v>
      </c>
      <c r="AC181">
        <f>IF('04.04_PLANO DE TRABALHO'!GR37="",AC180,'04.04_PLANO DE TRABALHO'!GR37)</f>
        <v>0</v>
      </c>
      <c r="AD181" t="str">
        <f>IF('04.04_PLANO DE TRABALHO'!GS37="",AD180,'04.04_PLANO DE TRABALHO'!GS37)</f>
        <v>Categoria</v>
      </c>
      <c r="AE181">
        <f>IF('04.04_PLANO DE TRABALHO'!GT37="",AE180,'04.04_PLANO DE TRABALHO'!GT37)</f>
        <v>0</v>
      </c>
      <c r="AF181">
        <f>IF('04.04_PLANO DE TRABALHO'!GU37="",AF180,'04.04_PLANO DE TRABALHO'!GU37)</f>
        <v>0</v>
      </c>
      <c r="AG181">
        <f>IF('04.04_PLANO DE TRABALHO'!GV37="",AG180,'04.04_PLANO DE TRABALHO'!GV37)</f>
        <v>0</v>
      </c>
      <c r="AH181">
        <f>IF('04.04_PLANO DE TRABALHO'!GW37="",AH180,'04.04_PLANO DE TRABALHO'!GW37)</f>
        <v>0</v>
      </c>
      <c r="AI181">
        <f>IF('04.04_PLANO DE TRABALHO'!GX37="",AI180,'04.04_PLANO DE TRABALHO'!GX37)</f>
        <v>0</v>
      </c>
      <c r="AJ181">
        <f>IF('04.04_PLANO DE TRABALHO'!GY37="",AJ180,'04.04_PLANO DE TRABALHO'!GY37)</f>
        <v>0</v>
      </c>
      <c r="AK181">
        <f>IF('04.04_PLANO DE TRABALHO'!GZ37="",AK180,'04.04_PLANO DE TRABALHO'!GZ37)</f>
        <v>0</v>
      </c>
      <c r="AL181" t="str">
        <f>IF('04.04_PLANO DE TRABALHO'!HA37="",AL180,'04.04_PLANO DE TRABALHO'!HA37)</f>
        <v>Subcategoria</v>
      </c>
      <c r="AM181">
        <f>IF('04.04_PLANO DE TRABALHO'!HB37="",AM180,'04.04_PLANO DE TRABALHO'!HB37)</f>
        <v>0</v>
      </c>
      <c r="AN181">
        <f>IF('04.04_PLANO DE TRABALHO'!HC37="",AN180,'04.04_PLANO DE TRABALHO'!HC37)</f>
        <v>0</v>
      </c>
      <c r="AO181">
        <f>IF('04.04_PLANO DE TRABALHO'!HD37="",AO180,'04.04_PLANO DE TRABALHO'!HD37)</f>
        <v>0</v>
      </c>
      <c r="AP181">
        <f>IF('04.04_PLANO DE TRABALHO'!HE37="",AP180,'04.04_PLANO DE TRABALHO'!HE37)</f>
        <v>0</v>
      </c>
      <c r="AQ181" t="str">
        <f>IF('04.04_PLANO DE TRABALHO'!HF37="",AQ180,'04.04_PLANO DE TRABALHO'!HF37)</f>
        <v>Fonte*</v>
      </c>
      <c r="AR181">
        <f>IF('04.04_PLANO DE TRABALHO'!HG37="",AR180,'04.04_PLANO DE TRABALHO'!HG37)</f>
        <v>0</v>
      </c>
      <c r="AS181">
        <f>IF('04.04_PLANO DE TRABALHO'!HH37="",AS180,'04.04_PLANO DE TRABALHO'!HH37)</f>
        <v>0</v>
      </c>
      <c r="AT181">
        <f>IF('04.04_PLANO DE TRABALHO'!HI37="",AT180,'04.04_PLANO DE TRABALHO'!HI37)</f>
        <v>0</v>
      </c>
      <c r="AU181" t="str">
        <f>IF('04.04_PLANO DE TRABALHO'!HJ37="",AU180,'04.04_PLANO DE TRABALHO'!HJ37)</f>
        <v>Unid</v>
      </c>
      <c r="AV181">
        <f>IF('04.04_PLANO DE TRABALHO'!HK37="",AV180,'04.04_PLANO DE TRABALHO'!HK37)</f>
        <v>0</v>
      </c>
      <c r="AW181" t="str">
        <f>IF('04.04_PLANO DE TRABALHO'!HL37="",AW180,'04.04_PLANO DE TRABALHO'!HL37)</f>
        <v>Valor 
Unit</v>
      </c>
      <c r="AX181">
        <f>IF('04.04_PLANO DE TRABALHO'!HM37="",AX180,'04.04_PLANO DE TRABALHO'!HM37)</f>
        <v>0</v>
      </c>
      <c r="AY181">
        <f>IF('04.04_PLANO DE TRABALHO'!HN37="",AY180,'04.04_PLANO DE TRABALHO'!HN37)</f>
        <v>0</v>
      </c>
      <c r="AZ181" t="str">
        <f>IF('04.04_PLANO DE TRABALHO'!HO37="",AZ180,'04.04_PLANO DE TRABALHO'!HO37)</f>
        <v>Qtde</v>
      </c>
      <c r="BA181">
        <f>IF('04.04_PLANO DE TRABALHO'!HP37="",BA180,'04.04_PLANO DE TRABALHO'!HP37)</f>
        <v>0</v>
      </c>
      <c r="BB181">
        <f>IF('04.04_PLANO DE TRABALHO'!HQ37="",BB180,'04.04_PLANO DE TRABALHO'!HQ37)</f>
        <v>0</v>
      </c>
      <c r="BD181" t="str">
        <v>Esportes, corpo e movimento</v>
      </c>
      <c r="BE181" t="str">
        <v>4.3</v>
      </c>
      <c r="BF181">
        <v>0</v>
      </c>
      <c r="BG181" t="str">
        <v>Atividade</v>
      </c>
      <c r="BH181">
        <v>0</v>
      </c>
      <c r="BI181">
        <v>0</v>
      </c>
      <c r="BJ181" t="str">
        <v>Início</v>
      </c>
      <c r="BK181">
        <v>0</v>
      </c>
      <c r="BL181">
        <v>0</v>
      </c>
      <c r="BM181" t="str">
        <v>Fim</v>
      </c>
      <c r="BN181">
        <v>0</v>
      </c>
      <c r="BO181">
        <v>0</v>
      </c>
      <c r="BP181" t="str">
        <v>4.3.2</v>
      </c>
      <c r="BQ181">
        <v>0</v>
      </c>
      <c r="BR181">
        <v>0</v>
      </c>
      <c r="BS181" t="str">
        <v>SubAtividade</v>
      </c>
      <c r="BT181">
        <v>0</v>
      </c>
      <c r="BU181">
        <v>0</v>
      </c>
      <c r="BV181">
        <v>0</v>
      </c>
      <c r="BW181">
        <v>0</v>
      </c>
      <c r="BX181">
        <v>0</v>
      </c>
      <c r="BY181" t="str">
        <v>Despesa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 t="str">
        <v>Categoria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 t="str">
        <v>Subcategoria</v>
      </c>
      <c r="CO181">
        <v>0</v>
      </c>
      <c r="CP181">
        <v>0</v>
      </c>
      <c r="CQ181">
        <v>0</v>
      </c>
      <c r="CR181">
        <v>0</v>
      </c>
      <c r="CS181" t="str">
        <v>Fonte*</v>
      </c>
      <c r="CT181">
        <v>0</v>
      </c>
      <c r="CU181">
        <v>0</v>
      </c>
      <c r="CV181">
        <v>0</v>
      </c>
      <c r="CW181" t="str">
        <v>Unid</v>
      </c>
      <c r="CX181">
        <v>0</v>
      </c>
      <c r="CY181" t="str">
        <v>Valor 
Unit</v>
      </c>
      <c r="CZ181">
        <v>0</v>
      </c>
      <c r="DA181">
        <v>0</v>
      </c>
      <c r="DB181" t="str">
        <v>Qtde</v>
      </c>
      <c r="DC181">
        <v>0</v>
      </c>
      <c r="DD181">
        <v>0</v>
      </c>
      <c r="DF181" t="str">
        <v>Cultura e Lazer</v>
      </c>
      <c r="DG181" t="str">
        <v>5.1</v>
      </c>
      <c r="DH181">
        <v>0</v>
      </c>
      <c r="DI181" t="str">
        <v>Atividade</v>
      </c>
      <c r="DJ181">
        <v>0</v>
      </c>
      <c r="DK181">
        <v>0</v>
      </c>
      <c r="DL181" t="str">
        <v>Início</v>
      </c>
      <c r="DM181">
        <v>0</v>
      </c>
      <c r="DN181">
        <v>0</v>
      </c>
      <c r="DO181" t="str">
        <v>Fim</v>
      </c>
      <c r="DP181">
        <v>0</v>
      </c>
      <c r="DQ181">
        <v>0</v>
      </c>
      <c r="DR181" t="str">
        <v>5.1.1</v>
      </c>
      <c r="DS181">
        <v>0</v>
      </c>
      <c r="DT181">
        <v>0</v>
      </c>
      <c r="DU181" t="str">
        <v>SubAtividade</v>
      </c>
      <c r="DV181">
        <v>0</v>
      </c>
      <c r="DW181">
        <v>0</v>
      </c>
      <c r="DX181">
        <v>0</v>
      </c>
      <c r="DY181">
        <v>0</v>
      </c>
      <c r="DZ181">
        <v>0</v>
      </c>
      <c r="EA181" t="str">
        <v>Despesa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 t="str">
        <v>Categoria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 t="str">
        <v>Subcategoria</v>
      </c>
      <c r="EQ181">
        <v>0</v>
      </c>
      <c r="ER181">
        <v>0</v>
      </c>
      <c r="ES181">
        <v>0</v>
      </c>
      <c r="ET181">
        <v>0</v>
      </c>
      <c r="EU181" t="str">
        <v>Fonte*</v>
      </c>
      <c r="EV181">
        <v>0</v>
      </c>
      <c r="EW181">
        <v>0</v>
      </c>
      <c r="EX181">
        <v>0</v>
      </c>
      <c r="EY181" t="str">
        <v>Unid</v>
      </c>
      <c r="EZ181">
        <v>0</v>
      </c>
      <c r="FA181" t="str">
        <v>Valor 
Unit</v>
      </c>
      <c r="FB181">
        <v>0</v>
      </c>
      <c r="FC181">
        <v>0</v>
      </c>
      <c r="FD181" t="str">
        <v>Qtde</v>
      </c>
      <c r="FE181">
        <v>0</v>
      </c>
      <c r="FF181">
        <v>0</v>
      </c>
      <c r="FH181" t="str">
        <v>Cultura e Lazer</v>
      </c>
      <c r="FI181" t="str">
        <v>5.3</v>
      </c>
      <c r="FJ181">
        <v>0</v>
      </c>
      <c r="FK181" t="str">
        <v>Atividade</v>
      </c>
      <c r="FL181">
        <v>0</v>
      </c>
      <c r="FM181">
        <v>0</v>
      </c>
      <c r="FN181" t="str">
        <v>Início</v>
      </c>
      <c r="FO181">
        <v>0</v>
      </c>
      <c r="FP181">
        <v>0</v>
      </c>
      <c r="FQ181" t="str">
        <v>Fim</v>
      </c>
      <c r="FR181">
        <v>0</v>
      </c>
      <c r="FS181">
        <v>0</v>
      </c>
      <c r="FT181" t="str">
        <v>5.3.3</v>
      </c>
      <c r="FU181">
        <v>0</v>
      </c>
      <c r="FV181">
        <v>0</v>
      </c>
      <c r="FW181" t="str">
        <v>SubAtividade</v>
      </c>
      <c r="FX181">
        <v>0</v>
      </c>
      <c r="FY181">
        <v>0</v>
      </c>
      <c r="FZ181">
        <v>0</v>
      </c>
      <c r="GA181">
        <v>0</v>
      </c>
      <c r="GB181">
        <v>0</v>
      </c>
      <c r="GC181" t="str">
        <v>Despesa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 t="str">
        <v>Categoria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 t="str">
        <v>Subcategoria</v>
      </c>
      <c r="GS181">
        <v>0</v>
      </c>
      <c r="GT181">
        <v>0</v>
      </c>
      <c r="GU181">
        <v>0</v>
      </c>
      <c r="GV181">
        <v>0</v>
      </c>
      <c r="GW181" t="str">
        <v>Fonte*</v>
      </c>
      <c r="GX181">
        <v>0</v>
      </c>
      <c r="GY181">
        <v>0</v>
      </c>
      <c r="GZ181">
        <v>0</v>
      </c>
      <c r="HA181" t="str">
        <v>Unid</v>
      </c>
      <c r="HB181">
        <v>0</v>
      </c>
      <c r="HC181" t="str">
        <v>Valor 
Unit</v>
      </c>
      <c r="HD181">
        <v>0</v>
      </c>
      <c r="HE181">
        <v>0</v>
      </c>
      <c r="HF181" t="str">
        <v>Qtde</v>
      </c>
      <c r="HG181">
        <v>0</v>
      </c>
      <c r="HH181">
        <v>0</v>
      </c>
    </row>
    <row r="182" spans="1:216" x14ac:dyDescent="0.25">
      <c r="A182">
        <v>29</v>
      </c>
      <c r="B182" t="str">
        <f>'04.04_PLANO DE TRABALHO'!$GF$7</f>
        <v>Esportes, corpo e movimento</v>
      </c>
      <c r="C182" t="str">
        <f>IF('04.04_PLANO DE TRABALHO'!FR38="",C181,'04.04_PLANO DE TRABALHO'!FR38)</f>
        <v>4.2</v>
      </c>
      <c r="D182">
        <f>IF('04.04_PLANO DE TRABALHO'!FS38="",D181,'04.04_PLANO DE TRABALHO'!FS38)</f>
        <v>0</v>
      </c>
      <c r="E182" t="str">
        <f>IF(OR('04.04_PLANO DE TRABALHO'!FT38="",'04.04_PLANO DE TRABALHO'!FT38="Realizado",'04.04_PLANO DE TRABALHO'!FT38="Planejado"),E181,'04.04_PLANO DE TRABALHO'!FT38)</f>
        <v>Atividade</v>
      </c>
      <c r="F182">
        <f>IF('04.04_PLANO DE TRABALHO'!FU38="",F181,'04.04_PLANO DE TRABALHO'!FU38)</f>
        <v>0</v>
      </c>
      <c r="G182">
        <f>IF('04.04_PLANO DE TRABALHO'!FV38="",G181,'04.04_PLANO DE TRABALHO'!FV38)</f>
        <v>0</v>
      </c>
      <c r="H182" t="str">
        <f>IF('04.04_PLANO DE TRABALHO'!FW38="",H181,'04.04_PLANO DE TRABALHO'!FW38)</f>
        <v>Início</v>
      </c>
      <c r="I182">
        <f>IF('04.04_PLANO DE TRABALHO'!FX38="",I181,'04.04_PLANO DE TRABALHO'!FX38)</f>
        <v>0</v>
      </c>
      <c r="J182">
        <f>IF('04.04_PLANO DE TRABALHO'!FY38="",J181,'04.04_PLANO DE TRABALHO'!FY38)</f>
        <v>0</v>
      </c>
      <c r="K182" t="str">
        <f>IF('04.04_PLANO DE TRABALHO'!FZ38="",K181,'04.04_PLANO DE TRABALHO'!FZ38)</f>
        <v>Fim</v>
      </c>
      <c r="L182">
        <f>IF('04.04_PLANO DE TRABALHO'!GA38="",L181,'04.04_PLANO DE TRABALHO'!GA38)</f>
        <v>0</v>
      </c>
      <c r="M182">
        <f>IF('04.04_PLANO DE TRABALHO'!GB38="",M181,'04.04_PLANO DE TRABALHO'!GB38)</f>
        <v>0</v>
      </c>
      <c r="N182" t="str">
        <f>IF('04.04_PLANO DE TRABALHO'!GC38="",N181,'04.04_PLANO DE TRABALHO'!GC38)</f>
        <v>4.2.3</v>
      </c>
      <c r="O182">
        <f>IF('04.04_PLANO DE TRABALHO'!GD38="",O181,'04.04_PLANO DE TRABALHO'!GD38)</f>
        <v>0</v>
      </c>
      <c r="P182">
        <f>IF('04.04_PLANO DE TRABALHO'!GE38="",P181,'04.04_PLANO DE TRABALHO'!GE38)</f>
        <v>0</v>
      </c>
      <c r="Q182" t="str">
        <f>IF('04.04_PLANO DE TRABALHO'!GF38="",Q181,'04.04_PLANO DE TRABALHO'!GF38)</f>
        <v>SubAtividade</v>
      </c>
      <c r="R182">
        <f>IF('04.04_PLANO DE TRABALHO'!GG38="",R181,'04.04_PLANO DE TRABALHO'!GG38)</f>
        <v>0</v>
      </c>
      <c r="S182">
        <f>IF('04.04_PLANO DE TRABALHO'!GH38="",S181,'04.04_PLANO DE TRABALHO'!GH38)</f>
        <v>0</v>
      </c>
      <c r="T182">
        <f>IF('04.04_PLANO DE TRABALHO'!GI38="",T181,'04.04_PLANO DE TRABALHO'!GI38)</f>
        <v>0</v>
      </c>
      <c r="U182">
        <f>IF('04.04_PLANO DE TRABALHO'!GJ38="",U181,'04.04_PLANO DE TRABALHO'!GJ38)</f>
        <v>0</v>
      </c>
      <c r="V182">
        <f>IF('04.04_PLANO DE TRABALHO'!GK38="",V181,'04.04_PLANO DE TRABALHO'!GK38)</f>
        <v>0</v>
      </c>
      <c r="W182" t="str">
        <f>IF('04.04_PLANO DE TRABALHO'!GL38="",W181,'04.04_PLANO DE TRABALHO'!GL38)</f>
        <v>Despesa</v>
      </c>
      <c r="X182">
        <f>IF('04.04_PLANO DE TRABALHO'!GM38="",X181,'04.04_PLANO DE TRABALHO'!GM38)</f>
        <v>0</v>
      </c>
      <c r="Y182">
        <f>IF('04.04_PLANO DE TRABALHO'!GN38="",Y181,'04.04_PLANO DE TRABALHO'!GN38)</f>
        <v>0</v>
      </c>
      <c r="Z182">
        <f>IF('04.04_PLANO DE TRABALHO'!GO38="",Z181,'04.04_PLANO DE TRABALHO'!GO38)</f>
        <v>0</v>
      </c>
      <c r="AA182">
        <f>IF('04.04_PLANO DE TRABALHO'!GP38="",AA181,'04.04_PLANO DE TRABALHO'!GP38)</f>
        <v>0</v>
      </c>
      <c r="AB182">
        <f>IF('04.04_PLANO DE TRABALHO'!GQ38="",AB181,'04.04_PLANO DE TRABALHO'!GQ38)</f>
        <v>0</v>
      </c>
      <c r="AC182">
        <f>IF('04.04_PLANO DE TRABALHO'!GR38="",AC181,'04.04_PLANO DE TRABALHO'!GR38)</f>
        <v>0</v>
      </c>
      <c r="AD182" t="str">
        <f>IF('04.04_PLANO DE TRABALHO'!GS38="",AD181,'04.04_PLANO DE TRABALHO'!GS38)</f>
        <v>Categoria</v>
      </c>
      <c r="AE182">
        <f>IF('04.04_PLANO DE TRABALHO'!GT38="",AE181,'04.04_PLANO DE TRABALHO'!GT38)</f>
        <v>0</v>
      </c>
      <c r="AF182">
        <f>IF('04.04_PLANO DE TRABALHO'!GU38="",AF181,'04.04_PLANO DE TRABALHO'!GU38)</f>
        <v>0</v>
      </c>
      <c r="AG182">
        <f>IF('04.04_PLANO DE TRABALHO'!GV38="",AG181,'04.04_PLANO DE TRABALHO'!GV38)</f>
        <v>0</v>
      </c>
      <c r="AH182">
        <f>IF('04.04_PLANO DE TRABALHO'!GW38="",AH181,'04.04_PLANO DE TRABALHO'!GW38)</f>
        <v>0</v>
      </c>
      <c r="AI182">
        <f>IF('04.04_PLANO DE TRABALHO'!GX38="",AI181,'04.04_PLANO DE TRABALHO'!GX38)</f>
        <v>0</v>
      </c>
      <c r="AJ182">
        <f>IF('04.04_PLANO DE TRABALHO'!GY38="",AJ181,'04.04_PLANO DE TRABALHO'!GY38)</f>
        <v>0</v>
      </c>
      <c r="AK182">
        <f>IF('04.04_PLANO DE TRABALHO'!GZ38="",AK181,'04.04_PLANO DE TRABALHO'!GZ38)</f>
        <v>0</v>
      </c>
      <c r="AL182" t="str">
        <f>IF('04.04_PLANO DE TRABALHO'!HA38="",AL181,'04.04_PLANO DE TRABALHO'!HA38)</f>
        <v>Subcategoria</v>
      </c>
      <c r="AM182">
        <f>IF('04.04_PLANO DE TRABALHO'!HB38="",AM181,'04.04_PLANO DE TRABALHO'!HB38)</f>
        <v>0</v>
      </c>
      <c r="AN182">
        <f>IF('04.04_PLANO DE TRABALHO'!HC38="",AN181,'04.04_PLANO DE TRABALHO'!HC38)</f>
        <v>0</v>
      </c>
      <c r="AO182">
        <f>IF('04.04_PLANO DE TRABALHO'!HD38="",AO181,'04.04_PLANO DE TRABALHO'!HD38)</f>
        <v>0</v>
      </c>
      <c r="AP182">
        <f>IF('04.04_PLANO DE TRABALHO'!HE38="",AP181,'04.04_PLANO DE TRABALHO'!HE38)</f>
        <v>0</v>
      </c>
      <c r="AQ182" t="str">
        <f>IF('04.04_PLANO DE TRABALHO'!HF38="",AQ181,'04.04_PLANO DE TRABALHO'!HF38)</f>
        <v>Fonte*</v>
      </c>
      <c r="AR182">
        <f>IF('04.04_PLANO DE TRABALHO'!HG38="",AR181,'04.04_PLANO DE TRABALHO'!HG38)</f>
        <v>0</v>
      </c>
      <c r="AS182">
        <f>IF('04.04_PLANO DE TRABALHO'!HH38="",AS181,'04.04_PLANO DE TRABALHO'!HH38)</f>
        <v>0</v>
      </c>
      <c r="AT182">
        <f>IF('04.04_PLANO DE TRABALHO'!HI38="",AT181,'04.04_PLANO DE TRABALHO'!HI38)</f>
        <v>0</v>
      </c>
      <c r="AU182" t="str">
        <f>IF('04.04_PLANO DE TRABALHO'!HJ38="",AU181,'04.04_PLANO DE TRABALHO'!HJ38)</f>
        <v>Unid</v>
      </c>
      <c r="AV182">
        <f>IF('04.04_PLANO DE TRABALHO'!HK38="",AV181,'04.04_PLANO DE TRABALHO'!HK38)</f>
        <v>0</v>
      </c>
      <c r="AW182" t="str">
        <f>IF('04.04_PLANO DE TRABALHO'!HL38="",AW181,'04.04_PLANO DE TRABALHO'!HL38)</f>
        <v>Valor 
Unit</v>
      </c>
      <c r="AX182">
        <f>IF('04.04_PLANO DE TRABALHO'!HM38="",AX181,'04.04_PLANO DE TRABALHO'!HM38)</f>
        <v>0</v>
      </c>
      <c r="AY182">
        <f>IF('04.04_PLANO DE TRABALHO'!HN38="",AY181,'04.04_PLANO DE TRABALHO'!HN38)</f>
        <v>0</v>
      </c>
      <c r="AZ182" t="str">
        <f>IF('04.04_PLANO DE TRABALHO'!HO38="",AZ181,'04.04_PLANO DE TRABALHO'!HO38)</f>
        <v>Qtde</v>
      </c>
      <c r="BA182">
        <f>IF('04.04_PLANO DE TRABALHO'!HP38="",BA181,'04.04_PLANO DE TRABALHO'!HP38)</f>
        <v>0</v>
      </c>
      <c r="BB182">
        <f>IF('04.04_PLANO DE TRABALHO'!HQ38="",BB181,'04.04_PLANO DE TRABALHO'!HQ38)</f>
        <v>0</v>
      </c>
      <c r="BD182" t="str">
        <v>Esportes, corpo e movimento</v>
      </c>
      <c r="BE182" t="str">
        <v>4.3</v>
      </c>
      <c r="BF182">
        <v>0</v>
      </c>
      <c r="BG182" t="str">
        <v>Atividade</v>
      </c>
      <c r="BH182">
        <v>0</v>
      </c>
      <c r="BI182">
        <v>0</v>
      </c>
      <c r="BJ182" t="str">
        <v>Início</v>
      </c>
      <c r="BK182">
        <v>0</v>
      </c>
      <c r="BL182">
        <v>0</v>
      </c>
      <c r="BM182" t="str">
        <v>Fim</v>
      </c>
      <c r="BN182">
        <v>0</v>
      </c>
      <c r="BO182">
        <v>0</v>
      </c>
      <c r="BP182" t="str">
        <v>4.3.2</v>
      </c>
      <c r="BQ182">
        <v>0</v>
      </c>
      <c r="BR182">
        <v>0</v>
      </c>
      <c r="BS182" t="str">
        <v>SubAtividade</v>
      </c>
      <c r="BT182">
        <v>0</v>
      </c>
      <c r="BU182">
        <v>0</v>
      </c>
      <c r="BV182">
        <v>0</v>
      </c>
      <c r="BW182">
        <v>0</v>
      </c>
      <c r="BX182">
        <v>0</v>
      </c>
      <c r="BY182" t="str">
        <v>Despesa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 t="str">
        <v>Categoria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 t="str">
        <v>Subcategoria</v>
      </c>
      <c r="CO182">
        <v>0</v>
      </c>
      <c r="CP182">
        <v>0</v>
      </c>
      <c r="CQ182">
        <v>0</v>
      </c>
      <c r="CR182">
        <v>0</v>
      </c>
      <c r="CS182" t="str">
        <v>Fonte*</v>
      </c>
      <c r="CT182">
        <v>0</v>
      </c>
      <c r="CU182">
        <v>0</v>
      </c>
      <c r="CV182">
        <v>0</v>
      </c>
      <c r="CW182" t="str">
        <v>Unid</v>
      </c>
      <c r="CX182">
        <v>0</v>
      </c>
      <c r="CY182" t="str">
        <v>Valor 
Unit</v>
      </c>
      <c r="CZ182">
        <v>0</v>
      </c>
      <c r="DA182">
        <v>0</v>
      </c>
      <c r="DB182" t="str">
        <v>Qtde</v>
      </c>
      <c r="DC182">
        <v>0</v>
      </c>
      <c r="DD182">
        <v>0</v>
      </c>
      <c r="DF182" t="str">
        <v>Cultura e Lazer</v>
      </c>
      <c r="DG182" t="str">
        <v>5.1</v>
      </c>
      <c r="DH182">
        <v>0</v>
      </c>
      <c r="DI182" t="str">
        <v>Atividade</v>
      </c>
      <c r="DJ182">
        <v>0</v>
      </c>
      <c r="DK182">
        <v>0</v>
      </c>
      <c r="DL182" t="str">
        <v>Início</v>
      </c>
      <c r="DM182">
        <v>0</v>
      </c>
      <c r="DN182">
        <v>0</v>
      </c>
      <c r="DO182" t="str">
        <v>Fim</v>
      </c>
      <c r="DP182">
        <v>0</v>
      </c>
      <c r="DQ182">
        <v>0</v>
      </c>
      <c r="DR182" t="str">
        <v>5.1.1</v>
      </c>
      <c r="DS182">
        <v>0</v>
      </c>
      <c r="DT182">
        <v>0</v>
      </c>
      <c r="DU182" t="str">
        <v>SubAtividade</v>
      </c>
      <c r="DV182">
        <v>0</v>
      </c>
      <c r="DW182">
        <v>0</v>
      </c>
      <c r="DX182">
        <v>0</v>
      </c>
      <c r="DY182">
        <v>0</v>
      </c>
      <c r="DZ182">
        <v>0</v>
      </c>
      <c r="EA182" t="str">
        <v>Despesa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 t="str">
        <v>Categoria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 t="str">
        <v>Subcategoria</v>
      </c>
      <c r="EQ182">
        <v>0</v>
      </c>
      <c r="ER182">
        <v>0</v>
      </c>
      <c r="ES182">
        <v>0</v>
      </c>
      <c r="ET182">
        <v>0</v>
      </c>
      <c r="EU182" t="str">
        <v>Fonte*</v>
      </c>
      <c r="EV182">
        <v>0</v>
      </c>
      <c r="EW182">
        <v>0</v>
      </c>
      <c r="EX182">
        <v>0</v>
      </c>
      <c r="EY182" t="str">
        <v>Unid</v>
      </c>
      <c r="EZ182">
        <v>0</v>
      </c>
      <c r="FA182" t="str">
        <v>Valor 
Unit</v>
      </c>
      <c r="FB182">
        <v>0</v>
      </c>
      <c r="FC182">
        <v>0</v>
      </c>
      <c r="FD182" t="str">
        <v>Qtde</v>
      </c>
      <c r="FE182">
        <v>0</v>
      </c>
      <c r="FF182">
        <v>0</v>
      </c>
      <c r="FH182" t="str">
        <v>Cultura e Lazer</v>
      </c>
      <c r="FI182" t="str">
        <v>5.3</v>
      </c>
      <c r="FJ182">
        <v>0</v>
      </c>
      <c r="FK182" t="str">
        <v>Atividade</v>
      </c>
      <c r="FL182">
        <v>0</v>
      </c>
      <c r="FM182">
        <v>0</v>
      </c>
      <c r="FN182" t="str">
        <v>Início</v>
      </c>
      <c r="FO182">
        <v>0</v>
      </c>
      <c r="FP182">
        <v>0</v>
      </c>
      <c r="FQ182" t="str">
        <v>Fim</v>
      </c>
      <c r="FR182">
        <v>0</v>
      </c>
      <c r="FS182">
        <v>0</v>
      </c>
      <c r="FT182" t="str">
        <v>5.3.3</v>
      </c>
      <c r="FU182">
        <v>0</v>
      </c>
      <c r="FV182">
        <v>0</v>
      </c>
      <c r="FW182" t="str">
        <v>SubAtividade</v>
      </c>
      <c r="FX182">
        <v>0</v>
      </c>
      <c r="FY182">
        <v>0</v>
      </c>
      <c r="FZ182">
        <v>0</v>
      </c>
      <c r="GA182">
        <v>0</v>
      </c>
      <c r="GB182">
        <v>0</v>
      </c>
      <c r="GC182" t="str">
        <v>Despesa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 t="str">
        <v>Categoria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 t="str">
        <v>Subcategoria</v>
      </c>
      <c r="GS182">
        <v>0</v>
      </c>
      <c r="GT182">
        <v>0</v>
      </c>
      <c r="GU182">
        <v>0</v>
      </c>
      <c r="GV182">
        <v>0</v>
      </c>
      <c r="GW182" t="str">
        <v>Fonte*</v>
      </c>
      <c r="GX182">
        <v>0</v>
      </c>
      <c r="GY182">
        <v>0</v>
      </c>
      <c r="GZ182">
        <v>0</v>
      </c>
      <c r="HA182" t="str">
        <v>Unid</v>
      </c>
      <c r="HB182">
        <v>0</v>
      </c>
      <c r="HC182" t="str">
        <v>Valor 
Unit</v>
      </c>
      <c r="HD182">
        <v>0</v>
      </c>
      <c r="HE182">
        <v>0</v>
      </c>
      <c r="HF182" t="str">
        <v>Qtde</v>
      </c>
      <c r="HG182">
        <v>0</v>
      </c>
      <c r="HH182">
        <v>0</v>
      </c>
    </row>
    <row r="183" spans="1:216" x14ac:dyDescent="0.25">
      <c r="A183">
        <v>30</v>
      </c>
      <c r="B183" t="str">
        <f>'04.04_PLANO DE TRABALHO'!$GF$7</f>
        <v>Esportes, corpo e movimento</v>
      </c>
      <c r="C183" t="str">
        <f>IF('04.04_PLANO DE TRABALHO'!FR39="",C182,'04.04_PLANO DE TRABALHO'!FR39)</f>
        <v>4.2</v>
      </c>
      <c r="D183">
        <f>IF('04.04_PLANO DE TRABALHO'!FS39="",D182,'04.04_PLANO DE TRABALHO'!FS39)</f>
        <v>0</v>
      </c>
      <c r="E183" t="str">
        <f>IF(OR('04.04_PLANO DE TRABALHO'!FT39="",'04.04_PLANO DE TRABALHO'!FT39="Realizado",'04.04_PLANO DE TRABALHO'!FT39="Planejado"),E182,'04.04_PLANO DE TRABALHO'!FT39)</f>
        <v>Atividade</v>
      </c>
      <c r="F183">
        <f>IF('04.04_PLANO DE TRABALHO'!FU39="",F182,'04.04_PLANO DE TRABALHO'!FU39)</f>
        <v>0</v>
      </c>
      <c r="G183">
        <f>IF('04.04_PLANO DE TRABALHO'!FV39="",G182,'04.04_PLANO DE TRABALHO'!FV39)</f>
        <v>0</v>
      </c>
      <c r="H183" t="str">
        <f>IF('04.04_PLANO DE TRABALHO'!FW39="",H182,'04.04_PLANO DE TRABALHO'!FW39)</f>
        <v>Início</v>
      </c>
      <c r="I183">
        <f>IF('04.04_PLANO DE TRABALHO'!FX39="",I182,'04.04_PLANO DE TRABALHO'!FX39)</f>
        <v>0</v>
      </c>
      <c r="J183">
        <f>IF('04.04_PLANO DE TRABALHO'!FY39="",J182,'04.04_PLANO DE TRABALHO'!FY39)</f>
        <v>0</v>
      </c>
      <c r="K183" t="str">
        <f>IF('04.04_PLANO DE TRABALHO'!FZ39="",K182,'04.04_PLANO DE TRABALHO'!FZ39)</f>
        <v>Fim</v>
      </c>
      <c r="L183">
        <f>IF('04.04_PLANO DE TRABALHO'!GA39="",L182,'04.04_PLANO DE TRABALHO'!GA39)</f>
        <v>0</v>
      </c>
      <c r="M183">
        <f>IF('04.04_PLANO DE TRABALHO'!GB39="",M182,'04.04_PLANO DE TRABALHO'!GB39)</f>
        <v>0</v>
      </c>
      <c r="N183" t="str">
        <f>IF('04.04_PLANO DE TRABALHO'!GC39="",N182,'04.04_PLANO DE TRABALHO'!GC39)</f>
        <v>4.2.3</v>
      </c>
      <c r="O183">
        <f>IF('04.04_PLANO DE TRABALHO'!GD39="",O182,'04.04_PLANO DE TRABALHO'!GD39)</f>
        <v>0</v>
      </c>
      <c r="P183">
        <f>IF('04.04_PLANO DE TRABALHO'!GE39="",P182,'04.04_PLANO DE TRABALHO'!GE39)</f>
        <v>0</v>
      </c>
      <c r="Q183" t="str">
        <f>IF('04.04_PLANO DE TRABALHO'!GF39="",Q182,'04.04_PLANO DE TRABALHO'!GF39)</f>
        <v>SubAtividade</v>
      </c>
      <c r="R183">
        <f>IF('04.04_PLANO DE TRABALHO'!GG39="",R182,'04.04_PLANO DE TRABALHO'!GG39)</f>
        <v>0</v>
      </c>
      <c r="S183">
        <f>IF('04.04_PLANO DE TRABALHO'!GH39="",S182,'04.04_PLANO DE TRABALHO'!GH39)</f>
        <v>0</v>
      </c>
      <c r="T183">
        <f>IF('04.04_PLANO DE TRABALHO'!GI39="",T182,'04.04_PLANO DE TRABALHO'!GI39)</f>
        <v>0</v>
      </c>
      <c r="U183">
        <f>IF('04.04_PLANO DE TRABALHO'!GJ39="",U182,'04.04_PLANO DE TRABALHO'!GJ39)</f>
        <v>0</v>
      </c>
      <c r="V183">
        <f>IF('04.04_PLANO DE TRABALHO'!GK39="",V182,'04.04_PLANO DE TRABALHO'!GK39)</f>
        <v>0</v>
      </c>
      <c r="W183" t="str">
        <f>IF('04.04_PLANO DE TRABALHO'!GL39="",W182,'04.04_PLANO DE TRABALHO'!GL39)</f>
        <v>Despesa</v>
      </c>
      <c r="X183">
        <f>IF('04.04_PLANO DE TRABALHO'!GM39="",X182,'04.04_PLANO DE TRABALHO'!GM39)</f>
        <v>0</v>
      </c>
      <c r="Y183">
        <f>IF('04.04_PLANO DE TRABALHO'!GN39="",Y182,'04.04_PLANO DE TRABALHO'!GN39)</f>
        <v>0</v>
      </c>
      <c r="Z183">
        <f>IF('04.04_PLANO DE TRABALHO'!GO39="",Z182,'04.04_PLANO DE TRABALHO'!GO39)</f>
        <v>0</v>
      </c>
      <c r="AA183">
        <f>IF('04.04_PLANO DE TRABALHO'!GP39="",AA182,'04.04_PLANO DE TRABALHO'!GP39)</f>
        <v>0</v>
      </c>
      <c r="AB183">
        <f>IF('04.04_PLANO DE TRABALHO'!GQ39="",AB182,'04.04_PLANO DE TRABALHO'!GQ39)</f>
        <v>0</v>
      </c>
      <c r="AC183">
        <f>IF('04.04_PLANO DE TRABALHO'!GR39="",AC182,'04.04_PLANO DE TRABALHO'!GR39)</f>
        <v>0</v>
      </c>
      <c r="AD183" t="str">
        <f>IF('04.04_PLANO DE TRABALHO'!GS39="",AD182,'04.04_PLANO DE TRABALHO'!GS39)</f>
        <v>Categoria</v>
      </c>
      <c r="AE183">
        <f>IF('04.04_PLANO DE TRABALHO'!GT39="",AE182,'04.04_PLANO DE TRABALHO'!GT39)</f>
        <v>0</v>
      </c>
      <c r="AF183">
        <f>IF('04.04_PLANO DE TRABALHO'!GU39="",AF182,'04.04_PLANO DE TRABALHO'!GU39)</f>
        <v>0</v>
      </c>
      <c r="AG183">
        <f>IF('04.04_PLANO DE TRABALHO'!GV39="",AG182,'04.04_PLANO DE TRABALHO'!GV39)</f>
        <v>0</v>
      </c>
      <c r="AH183">
        <f>IF('04.04_PLANO DE TRABALHO'!GW39="",AH182,'04.04_PLANO DE TRABALHO'!GW39)</f>
        <v>0</v>
      </c>
      <c r="AI183">
        <f>IF('04.04_PLANO DE TRABALHO'!GX39="",AI182,'04.04_PLANO DE TRABALHO'!GX39)</f>
        <v>0</v>
      </c>
      <c r="AJ183">
        <f>IF('04.04_PLANO DE TRABALHO'!GY39="",AJ182,'04.04_PLANO DE TRABALHO'!GY39)</f>
        <v>0</v>
      </c>
      <c r="AK183">
        <f>IF('04.04_PLANO DE TRABALHO'!GZ39="",AK182,'04.04_PLANO DE TRABALHO'!GZ39)</f>
        <v>0</v>
      </c>
      <c r="AL183" t="str">
        <f>IF('04.04_PLANO DE TRABALHO'!HA39="",AL182,'04.04_PLANO DE TRABALHO'!HA39)</f>
        <v>Subcategoria</v>
      </c>
      <c r="AM183">
        <f>IF('04.04_PLANO DE TRABALHO'!HB39="",AM182,'04.04_PLANO DE TRABALHO'!HB39)</f>
        <v>0</v>
      </c>
      <c r="AN183">
        <f>IF('04.04_PLANO DE TRABALHO'!HC39="",AN182,'04.04_PLANO DE TRABALHO'!HC39)</f>
        <v>0</v>
      </c>
      <c r="AO183">
        <f>IF('04.04_PLANO DE TRABALHO'!HD39="",AO182,'04.04_PLANO DE TRABALHO'!HD39)</f>
        <v>0</v>
      </c>
      <c r="AP183">
        <f>IF('04.04_PLANO DE TRABALHO'!HE39="",AP182,'04.04_PLANO DE TRABALHO'!HE39)</f>
        <v>0</v>
      </c>
      <c r="AQ183" t="str">
        <f>IF('04.04_PLANO DE TRABALHO'!HF39="",AQ182,'04.04_PLANO DE TRABALHO'!HF39)</f>
        <v>Fonte*</v>
      </c>
      <c r="AR183">
        <f>IF('04.04_PLANO DE TRABALHO'!HG39="",AR182,'04.04_PLANO DE TRABALHO'!HG39)</f>
        <v>0</v>
      </c>
      <c r="AS183">
        <f>IF('04.04_PLANO DE TRABALHO'!HH39="",AS182,'04.04_PLANO DE TRABALHO'!HH39)</f>
        <v>0</v>
      </c>
      <c r="AT183">
        <f>IF('04.04_PLANO DE TRABALHO'!HI39="",AT182,'04.04_PLANO DE TRABALHO'!HI39)</f>
        <v>0</v>
      </c>
      <c r="AU183" t="str">
        <f>IF('04.04_PLANO DE TRABALHO'!HJ39="",AU182,'04.04_PLANO DE TRABALHO'!HJ39)</f>
        <v>Unid</v>
      </c>
      <c r="AV183">
        <f>IF('04.04_PLANO DE TRABALHO'!HK39="",AV182,'04.04_PLANO DE TRABALHO'!HK39)</f>
        <v>0</v>
      </c>
      <c r="AW183" t="str">
        <f>IF('04.04_PLANO DE TRABALHO'!HL39="",AW182,'04.04_PLANO DE TRABALHO'!HL39)</f>
        <v>Valor 
Unit</v>
      </c>
      <c r="AX183">
        <f>IF('04.04_PLANO DE TRABALHO'!HM39="",AX182,'04.04_PLANO DE TRABALHO'!HM39)</f>
        <v>0</v>
      </c>
      <c r="AY183">
        <f>IF('04.04_PLANO DE TRABALHO'!HN39="",AY182,'04.04_PLANO DE TRABALHO'!HN39)</f>
        <v>0</v>
      </c>
      <c r="AZ183" t="str">
        <f>IF('04.04_PLANO DE TRABALHO'!HO39="",AZ182,'04.04_PLANO DE TRABALHO'!HO39)</f>
        <v>Qtde</v>
      </c>
      <c r="BA183">
        <f>IF('04.04_PLANO DE TRABALHO'!HP39="",BA182,'04.04_PLANO DE TRABALHO'!HP39)</f>
        <v>0</v>
      </c>
      <c r="BB183">
        <f>IF('04.04_PLANO DE TRABALHO'!HQ39="",BB182,'04.04_PLANO DE TRABALHO'!HQ39)</f>
        <v>0</v>
      </c>
      <c r="BD183" t="str">
        <v>Esportes, corpo e movimento</v>
      </c>
      <c r="BE183" t="str">
        <v>4.3</v>
      </c>
      <c r="BF183">
        <v>0</v>
      </c>
      <c r="BG183" t="str">
        <v>Atividade</v>
      </c>
      <c r="BH183">
        <v>0</v>
      </c>
      <c r="BI183">
        <v>0</v>
      </c>
      <c r="BJ183" t="str">
        <v>Início</v>
      </c>
      <c r="BK183">
        <v>0</v>
      </c>
      <c r="BL183">
        <v>0</v>
      </c>
      <c r="BM183" t="str">
        <v>Fim</v>
      </c>
      <c r="BN183">
        <v>0</v>
      </c>
      <c r="BO183">
        <v>0</v>
      </c>
      <c r="BP183" t="str">
        <v>Total da SubAtividade:</v>
      </c>
      <c r="BQ183">
        <v>0</v>
      </c>
      <c r="BR183">
        <v>0</v>
      </c>
      <c r="BS183" t="str">
        <v>SubAtividade</v>
      </c>
      <c r="BT183">
        <v>0</v>
      </c>
      <c r="BU183">
        <v>0</v>
      </c>
      <c r="BV183">
        <v>0</v>
      </c>
      <c r="BW183">
        <v>0</v>
      </c>
      <c r="BX183">
        <v>0</v>
      </c>
      <c r="BY183" t="str">
        <v>Despesa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 t="str">
        <v>Categoria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 t="str">
        <v>Subcategoria</v>
      </c>
      <c r="CO183">
        <v>0</v>
      </c>
      <c r="CP183">
        <v>0</v>
      </c>
      <c r="CQ183">
        <v>0</v>
      </c>
      <c r="CR183">
        <v>0</v>
      </c>
      <c r="CS183" t="str">
        <v>Fonte*</v>
      </c>
      <c r="CT183">
        <v>0</v>
      </c>
      <c r="CU183">
        <v>0</v>
      </c>
      <c r="CV183">
        <v>0</v>
      </c>
      <c r="CW183" t="str">
        <v>Unid</v>
      </c>
      <c r="CX183">
        <v>0</v>
      </c>
      <c r="CY183" t="str">
        <v>Valor 
Unit</v>
      </c>
      <c r="CZ183">
        <v>0</v>
      </c>
      <c r="DA183">
        <v>0</v>
      </c>
      <c r="DB183" t="str">
        <v>Qtde</v>
      </c>
      <c r="DC183">
        <v>0</v>
      </c>
      <c r="DD183">
        <v>0</v>
      </c>
      <c r="DF183" t="str">
        <v>Cultura e Lazer</v>
      </c>
      <c r="DG183" t="str">
        <v>5.1</v>
      </c>
      <c r="DH183">
        <v>0</v>
      </c>
      <c r="DI183" t="str">
        <v>Atividade</v>
      </c>
      <c r="DJ183">
        <v>0</v>
      </c>
      <c r="DK183">
        <v>0</v>
      </c>
      <c r="DL183" t="str">
        <v>Início</v>
      </c>
      <c r="DM183">
        <v>0</v>
      </c>
      <c r="DN183">
        <v>0</v>
      </c>
      <c r="DO183" t="str">
        <v>Fim</v>
      </c>
      <c r="DP183">
        <v>0</v>
      </c>
      <c r="DQ183">
        <v>0</v>
      </c>
      <c r="DR183" t="str">
        <v>5.1.1</v>
      </c>
      <c r="DS183">
        <v>0</v>
      </c>
      <c r="DT183">
        <v>0</v>
      </c>
      <c r="DU183" t="str">
        <v>SubAtividade</v>
      </c>
      <c r="DV183">
        <v>0</v>
      </c>
      <c r="DW183">
        <v>0</v>
      </c>
      <c r="DX183">
        <v>0</v>
      </c>
      <c r="DY183">
        <v>0</v>
      </c>
      <c r="DZ183">
        <v>0</v>
      </c>
      <c r="EA183" t="str">
        <v>Despesa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 t="str">
        <v>Categoria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 t="str">
        <v>Subcategoria</v>
      </c>
      <c r="EQ183">
        <v>0</v>
      </c>
      <c r="ER183">
        <v>0</v>
      </c>
      <c r="ES183">
        <v>0</v>
      </c>
      <c r="ET183">
        <v>0</v>
      </c>
      <c r="EU183" t="str">
        <v>Fonte*</v>
      </c>
      <c r="EV183">
        <v>0</v>
      </c>
      <c r="EW183">
        <v>0</v>
      </c>
      <c r="EX183">
        <v>0</v>
      </c>
      <c r="EY183" t="str">
        <v>Unid</v>
      </c>
      <c r="EZ183">
        <v>0</v>
      </c>
      <c r="FA183" t="str">
        <v>Valor 
Unit</v>
      </c>
      <c r="FB183">
        <v>0</v>
      </c>
      <c r="FC183">
        <v>0</v>
      </c>
      <c r="FD183" t="str">
        <v>Qtde</v>
      </c>
      <c r="FE183">
        <v>0</v>
      </c>
      <c r="FF183">
        <v>0</v>
      </c>
      <c r="FH183" t="str">
        <v>Cultura e Lazer</v>
      </c>
      <c r="FI183" t="str">
        <v>5.3</v>
      </c>
      <c r="FJ183">
        <v>0</v>
      </c>
      <c r="FK183" t="str">
        <v>Atividade</v>
      </c>
      <c r="FL183">
        <v>0</v>
      </c>
      <c r="FM183">
        <v>0</v>
      </c>
      <c r="FN183" t="str">
        <v>Início</v>
      </c>
      <c r="FO183">
        <v>0</v>
      </c>
      <c r="FP183">
        <v>0</v>
      </c>
      <c r="FQ183" t="str">
        <v>Fim</v>
      </c>
      <c r="FR183">
        <v>0</v>
      </c>
      <c r="FS183">
        <v>0</v>
      </c>
      <c r="FT183" t="str">
        <v>5.3.3</v>
      </c>
      <c r="FU183">
        <v>0</v>
      </c>
      <c r="FV183">
        <v>0</v>
      </c>
      <c r="FW183" t="str">
        <v>SubAtividade</v>
      </c>
      <c r="FX183">
        <v>0</v>
      </c>
      <c r="FY183">
        <v>0</v>
      </c>
      <c r="FZ183">
        <v>0</v>
      </c>
      <c r="GA183">
        <v>0</v>
      </c>
      <c r="GB183">
        <v>0</v>
      </c>
      <c r="GC183" t="str">
        <v>Despesa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 t="str">
        <v>Categoria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 t="str">
        <v>Subcategoria</v>
      </c>
      <c r="GS183">
        <v>0</v>
      </c>
      <c r="GT183">
        <v>0</v>
      </c>
      <c r="GU183">
        <v>0</v>
      </c>
      <c r="GV183">
        <v>0</v>
      </c>
      <c r="GW183" t="str">
        <v>Fonte*</v>
      </c>
      <c r="GX183">
        <v>0</v>
      </c>
      <c r="GY183">
        <v>0</v>
      </c>
      <c r="GZ183">
        <v>0</v>
      </c>
      <c r="HA183" t="str">
        <v>Unid</v>
      </c>
      <c r="HB183">
        <v>0</v>
      </c>
      <c r="HC183" t="str">
        <v>Valor 
Unit</v>
      </c>
      <c r="HD183">
        <v>0</v>
      </c>
      <c r="HE183">
        <v>0</v>
      </c>
      <c r="HF183" t="str">
        <v>Qtde</v>
      </c>
      <c r="HG183">
        <v>0</v>
      </c>
      <c r="HH183">
        <v>0</v>
      </c>
    </row>
    <row r="184" spans="1:216" x14ac:dyDescent="0.25">
      <c r="A184">
        <v>31</v>
      </c>
      <c r="B184" t="str">
        <f>'04.04_PLANO DE TRABALHO'!$GF$7</f>
        <v>Esportes, corpo e movimento</v>
      </c>
      <c r="C184" t="str">
        <f>IF('04.04_PLANO DE TRABALHO'!FR40="",C183,'04.04_PLANO DE TRABALHO'!FR40)</f>
        <v>4.2</v>
      </c>
      <c r="D184">
        <f>IF('04.04_PLANO DE TRABALHO'!FS40="",D183,'04.04_PLANO DE TRABALHO'!FS40)</f>
        <v>0</v>
      </c>
      <c r="E184" t="str">
        <f>IF(OR('04.04_PLANO DE TRABALHO'!FT40="",'04.04_PLANO DE TRABALHO'!FT40="Realizado",'04.04_PLANO DE TRABALHO'!FT40="Planejado"),E183,'04.04_PLANO DE TRABALHO'!FT40)</f>
        <v>Atividade</v>
      </c>
      <c r="F184">
        <f>IF('04.04_PLANO DE TRABALHO'!FU40="",F183,'04.04_PLANO DE TRABALHO'!FU40)</f>
        <v>0</v>
      </c>
      <c r="G184">
        <f>IF('04.04_PLANO DE TRABALHO'!FV40="",G183,'04.04_PLANO DE TRABALHO'!FV40)</f>
        <v>0</v>
      </c>
      <c r="H184" t="str">
        <f>IF('04.04_PLANO DE TRABALHO'!FW40="",H183,'04.04_PLANO DE TRABALHO'!FW40)</f>
        <v>Início</v>
      </c>
      <c r="I184">
        <f>IF('04.04_PLANO DE TRABALHO'!FX40="",I183,'04.04_PLANO DE TRABALHO'!FX40)</f>
        <v>0</v>
      </c>
      <c r="J184">
        <f>IF('04.04_PLANO DE TRABALHO'!FY40="",J183,'04.04_PLANO DE TRABALHO'!FY40)</f>
        <v>0</v>
      </c>
      <c r="K184" t="str">
        <f>IF('04.04_PLANO DE TRABALHO'!FZ40="",K183,'04.04_PLANO DE TRABALHO'!FZ40)</f>
        <v>Fim</v>
      </c>
      <c r="L184">
        <f>IF('04.04_PLANO DE TRABALHO'!GA40="",L183,'04.04_PLANO DE TRABALHO'!GA40)</f>
        <v>0</v>
      </c>
      <c r="M184">
        <f>IF('04.04_PLANO DE TRABALHO'!GB40="",M183,'04.04_PLANO DE TRABALHO'!GB40)</f>
        <v>0</v>
      </c>
      <c r="N184" t="str">
        <f>IF('04.04_PLANO DE TRABALHO'!GC40="",N183,'04.04_PLANO DE TRABALHO'!GC40)</f>
        <v>4.2.3</v>
      </c>
      <c r="O184">
        <f>IF('04.04_PLANO DE TRABALHO'!GD40="",O183,'04.04_PLANO DE TRABALHO'!GD40)</f>
        <v>0</v>
      </c>
      <c r="P184">
        <f>IF('04.04_PLANO DE TRABALHO'!GE40="",P183,'04.04_PLANO DE TRABALHO'!GE40)</f>
        <v>0</v>
      </c>
      <c r="Q184" t="str">
        <f>IF('04.04_PLANO DE TRABALHO'!GF40="",Q183,'04.04_PLANO DE TRABALHO'!GF40)</f>
        <v>SubAtividade</v>
      </c>
      <c r="R184">
        <f>IF('04.04_PLANO DE TRABALHO'!GG40="",R183,'04.04_PLANO DE TRABALHO'!GG40)</f>
        <v>0</v>
      </c>
      <c r="S184">
        <f>IF('04.04_PLANO DE TRABALHO'!GH40="",S183,'04.04_PLANO DE TRABALHO'!GH40)</f>
        <v>0</v>
      </c>
      <c r="T184">
        <f>IF('04.04_PLANO DE TRABALHO'!GI40="",T183,'04.04_PLANO DE TRABALHO'!GI40)</f>
        <v>0</v>
      </c>
      <c r="U184">
        <f>IF('04.04_PLANO DE TRABALHO'!GJ40="",U183,'04.04_PLANO DE TRABALHO'!GJ40)</f>
        <v>0</v>
      </c>
      <c r="V184">
        <f>IF('04.04_PLANO DE TRABALHO'!GK40="",V183,'04.04_PLANO DE TRABALHO'!GK40)</f>
        <v>0</v>
      </c>
      <c r="W184" t="str">
        <f>IF('04.04_PLANO DE TRABALHO'!GL40="",W183,'04.04_PLANO DE TRABALHO'!GL40)</f>
        <v>Despesa</v>
      </c>
      <c r="X184">
        <f>IF('04.04_PLANO DE TRABALHO'!GM40="",X183,'04.04_PLANO DE TRABALHO'!GM40)</f>
        <v>0</v>
      </c>
      <c r="Y184">
        <f>IF('04.04_PLANO DE TRABALHO'!GN40="",Y183,'04.04_PLANO DE TRABALHO'!GN40)</f>
        <v>0</v>
      </c>
      <c r="Z184">
        <f>IF('04.04_PLANO DE TRABALHO'!GO40="",Z183,'04.04_PLANO DE TRABALHO'!GO40)</f>
        <v>0</v>
      </c>
      <c r="AA184">
        <f>IF('04.04_PLANO DE TRABALHO'!GP40="",AA183,'04.04_PLANO DE TRABALHO'!GP40)</f>
        <v>0</v>
      </c>
      <c r="AB184">
        <f>IF('04.04_PLANO DE TRABALHO'!GQ40="",AB183,'04.04_PLANO DE TRABALHO'!GQ40)</f>
        <v>0</v>
      </c>
      <c r="AC184">
        <f>IF('04.04_PLANO DE TRABALHO'!GR40="",AC183,'04.04_PLANO DE TRABALHO'!GR40)</f>
        <v>0</v>
      </c>
      <c r="AD184" t="str">
        <f>IF('04.04_PLANO DE TRABALHO'!GS40="",AD183,'04.04_PLANO DE TRABALHO'!GS40)</f>
        <v>Categoria</v>
      </c>
      <c r="AE184">
        <f>IF('04.04_PLANO DE TRABALHO'!GT40="",AE183,'04.04_PLANO DE TRABALHO'!GT40)</f>
        <v>0</v>
      </c>
      <c r="AF184">
        <f>IF('04.04_PLANO DE TRABALHO'!GU40="",AF183,'04.04_PLANO DE TRABALHO'!GU40)</f>
        <v>0</v>
      </c>
      <c r="AG184">
        <f>IF('04.04_PLANO DE TRABALHO'!GV40="",AG183,'04.04_PLANO DE TRABALHO'!GV40)</f>
        <v>0</v>
      </c>
      <c r="AH184">
        <f>IF('04.04_PLANO DE TRABALHO'!GW40="",AH183,'04.04_PLANO DE TRABALHO'!GW40)</f>
        <v>0</v>
      </c>
      <c r="AI184">
        <f>IF('04.04_PLANO DE TRABALHO'!GX40="",AI183,'04.04_PLANO DE TRABALHO'!GX40)</f>
        <v>0</v>
      </c>
      <c r="AJ184">
        <f>IF('04.04_PLANO DE TRABALHO'!GY40="",AJ183,'04.04_PLANO DE TRABALHO'!GY40)</f>
        <v>0</v>
      </c>
      <c r="AK184">
        <f>IF('04.04_PLANO DE TRABALHO'!GZ40="",AK183,'04.04_PLANO DE TRABALHO'!GZ40)</f>
        <v>0</v>
      </c>
      <c r="AL184" t="str">
        <f>IF('04.04_PLANO DE TRABALHO'!HA40="",AL183,'04.04_PLANO DE TRABALHO'!HA40)</f>
        <v>Subcategoria</v>
      </c>
      <c r="AM184">
        <f>IF('04.04_PLANO DE TRABALHO'!HB40="",AM183,'04.04_PLANO DE TRABALHO'!HB40)</f>
        <v>0</v>
      </c>
      <c r="AN184">
        <f>IF('04.04_PLANO DE TRABALHO'!HC40="",AN183,'04.04_PLANO DE TRABALHO'!HC40)</f>
        <v>0</v>
      </c>
      <c r="AO184">
        <f>IF('04.04_PLANO DE TRABALHO'!HD40="",AO183,'04.04_PLANO DE TRABALHO'!HD40)</f>
        <v>0</v>
      </c>
      <c r="AP184">
        <f>IF('04.04_PLANO DE TRABALHO'!HE40="",AP183,'04.04_PLANO DE TRABALHO'!HE40)</f>
        <v>0</v>
      </c>
      <c r="AQ184" t="str">
        <f>IF('04.04_PLANO DE TRABALHO'!HF40="",AQ183,'04.04_PLANO DE TRABALHO'!HF40)</f>
        <v>Fonte*</v>
      </c>
      <c r="AR184">
        <f>IF('04.04_PLANO DE TRABALHO'!HG40="",AR183,'04.04_PLANO DE TRABALHO'!HG40)</f>
        <v>0</v>
      </c>
      <c r="AS184">
        <f>IF('04.04_PLANO DE TRABALHO'!HH40="",AS183,'04.04_PLANO DE TRABALHO'!HH40)</f>
        <v>0</v>
      </c>
      <c r="AT184">
        <f>IF('04.04_PLANO DE TRABALHO'!HI40="",AT183,'04.04_PLANO DE TRABALHO'!HI40)</f>
        <v>0</v>
      </c>
      <c r="AU184" t="str">
        <f>IF('04.04_PLANO DE TRABALHO'!HJ40="",AU183,'04.04_PLANO DE TRABALHO'!HJ40)</f>
        <v>Unid</v>
      </c>
      <c r="AV184">
        <f>IF('04.04_PLANO DE TRABALHO'!HK40="",AV183,'04.04_PLANO DE TRABALHO'!HK40)</f>
        <v>0</v>
      </c>
      <c r="AW184" t="str">
        <f>IF('04.04_PLANO DE TRABALHO'!HL40="",AW183,'04.04_PLANO DE TRABALHO'!HL40)</f>
        <v>Valor 
Unit</v>
      </c>
      <c r="AX184">
        <f>IF('04.04_PLANO DE TRABALHO'!HM40="",AX183,'04.04_PLANO DE TRABALHO'!HM40)</f>
        <v>0</v>
      </c>
      <c r="AY184">
        <f>IF('04.04_PLANO DE TRABALHO'!HN40="",AY183,'04.04_PLANO DE TRABALHO'!HN40)</f>
        <v>0</v>
      </c>
      <c r="AZ184" t="str">
        <f>IF('04.04_PLANO DE TRABALHO'!HO40="",AZ183,'04.04_PLANO DE TRABALHO'!HO40)</f>
        <v>Qtde</v>
      </c>
      <c r="BA184">
        <f>IF('04.04_PLANO DE TRABALHO'!HP40="",BA183,'04.04_PLANO DE TRABALHO'!HP40)</f>
        <v>0</v>
      </c>
      <c r="BB184">
        <f>IF('04.04_PLANO DE TRABALHO'!HQ40="",BB183,'04.04_PLANO DE TRABALHO'!HQ40)</f>
        <v>0</v>
      </c>
      <c r="BD184" t="str">
        <v>Esportes, corpo e movimento</v>
      </c>
      <c r="BE184" t="str">
        <v>4.3</v>
      </c>
      <c r="BF184">
        <v>0</v>
      </c>
      <c r="BG184" t="str">
        <v>Atividade</v>
      </c>
      <c r="BH184">
        <v>0</v>
      </c>
      <c r="BI184">
        <v>0</v>
      </c>
      <c r="BJ184" t="str">
        <v>Início</v>
      </c>
      <c r="BK184">
        <v>0</v>
      </c>
      <c r="BL184">
        <v>0</v>
      </c>
      <c r="BM184" t="str">
        <v>Fim</v>
      </c>
      <c r="BN184">
        <v>0</v>
      </c>
      <c r="BO184">
        <v>0</v>
      </c>
      <c r="BP184" t="str">
        <v>4.3.3</v>
      </c>
      <c r="BQ184">
        <v>0</v>
      </c>
      <c r="BR184">
        <v>0</v>
      </c>
      <c r="BS184" t="str">
        <v>SubAtividade</v>
      </c>
      <c r="BT184">
        <v>0</v>
      </c>
      <c r="BU184">
        <v>0</v>
      </c>
      <c r="BV184">
        <v>0</v>
      </c>
      <c r="BW184">
        <v>0</v>
      </c>
      <c r="BX184">
        <v>0</v>
      </c>
      <c r="BY184" t="str">
        <v>Despesa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 t="str">
        <v>Categoria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 t="str">
        <v>Subcategoria</v>
      </c>
      <c r="CO184">
        <v>0</v>
      </c>
      <c r="CP184">
        <v>0</v>
      </c>
      <c r="CQ184">
        <v>0</v>
      </c>
      <c r="CR184">
        <v>0</v>
      </c>
      <c r="CS184" t="str">
        <v>Fonte*</v>
      </c>
      <c r="CT184">
        <v>0</v>
      </c>
      <c r="CU184">
        <v>0</v>
      </c>
      <c r="CV184">
        <v>0</v>
      </c>
      <c r="CW184" t="str">
        <v>Unid</v>
      </c>
      <c r="CX184">
        <v>0</v>
      </c>
      <c r="CY184" t="str">
        <v>Valor 
Unit</v>
      </c>
      <c r="CZ184">
        <v>0</v>
      </c>
      <c r="DA184">
        <v>0</v>
      </c>
      <c r="DB184" t="str">
        <v>Qtde</v>
      </c>
      <c r="DC184">
        <v>0</v>
      </c>
      <c r="DD184">
        <v>0</v>
      </c>
      <c r="DF184" t="str">
        <v>Cultura e Lazer</v>
      </c>
      <c r="DG184" t="str">
        <v>5.1</v>
      </c>
      <c r="DH184">
        <v>0</v>
      </c>
      <c r="DI184" t="str">
        <v>Atividade</v>
      </c>
      <c r="DJ184">
        <v>0</v>
      </c>
      <c r="DK184">
        <v>0</v>
      </c>
      <c r="DL184" t="str">
        <v>Início</v>
      </c>
      <c r="DM184">
        <v>0</v>
      </c>
      <c r="DN184">
        <v>0</v>
      </c>
      <c r="DO184" t="str">
        <v>Fim</v>
      </c>
      <c r="DP184">
        <v>0</v>
      </c>
      <c r="DQ184">
        <v>0</v>
      </c>
      <c r="DR184" t="str">
        <v>Total da SubAtividade:</v>
      </c>
      <c r="DS184">
        <v>0</v>
      </c>
      <c r="DT184">
        <v>0</v>
      </c>
      <c r="DU184" t="str">
        <v>SubAtividade</v>
      </c>
      <c r="DV184">
        <v>0</v>
      </c>
      <c r="DW184">
        <v>0</v>
      </c>
      <c r="DX184">
        <v>0</v>
      </c>
      <c r="DY184">
        <v>0</v>
      </c>
      <c r="DZ184">
        <v>0</v>
      </c>
      <c r="EA184" t="str">
        <v>Despesa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 t="str">
        <v>Categoria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 t="str">
        <v>Subcategoria</v>
      </c>
      <c r="EQ184">
        <v>0</v>
      </c>
      <c r="ER184">
        <v>0</v>
      </c>
      <c r="ES184">
        <v>0</v>
      </c>
      <c r="ET184">
        <v>0</v>
      </c>
      <c r="EU184" t="str">
        <v>Fonte*</v>
      </c>
      <c r="EV184">
        <v>0</v>
      </c>
      <c r="EW184">
        <v>0</v>
      </c>
      <c r="EX184">
        <v>0</v>
      </c>
      <c r="EY184" t="str">
        <v>Unid</v>
      </c>
      <c r="EZ184">
        <v>0</v>
      </c>
      <c r="FA184" t="str">
        <v>Valor 
Unit</v>
      </c>
      <c r="FB184">
        <v>0</v>
      </c>
      <c r="FC184">
        <v>0</v>
      </c>
      <c r="FD184" t="str">
        <v>Qtde</v>
      </c>
      <c r="FE184">
        <v>0</v>
      </c>
      <c r="FF184">
        <v>0</v>
      </c>
      <c r="FH184" t="str">
        <v>Meio Ambiente e Mudanças Climáticas</v>
      </c>
      <c r="FI184" t="str">
        <v>6.1</v>
      </c>
      <c r="FJ184">
        <v>0</v>
      </c>
      <c r="FK184" t="str">
        <v>Atividade</v>
      </c>
      <c r="FL184">
        <v>0</v>
      </c>
      <c r="FM184">
        <v>0</v>
      </c>
      <c r="FN184" t="str">
        <v>Início</v>
      </c>
      <c r="FO184">
        <v>0</v>
      </c>
      <c r="FP184">
        <v>0</v>
      </c>
      <c r="FQ184" t="str">
        <v>Fim</v>
      </c>
      <c r="FR184">
        <v>0</v>
      </c>
      <c r="FS184">
        <v>0</v>
      </c>
      <c r="FT184" t="str">
        <v>6.1.1</v>
      </c>
      <c r="FU184">
        <v>0</v>
      </c>
      <c r="FV184">
        <v>0</v>
      </c>
      <c r="FW184" t="str">
        <v>SubAtividade</v>
      </c>
      <c r="FX184">
        <v>0</v>
      </c>
      <c r="FY184">
        <v>0</v>
      </c>
      <c r="FZ184">
        <v>0</v>
      </c>
      <c r="GA184">
        <v>0</v>
      </c>
      <c r="GB184">
        <v>0</v>
      </c>
      <c r="GC184" t="str">
        <v>Despesa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 t="str">
        <v>Categoria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 t="str">
        <v>Subcategoria</v>
      </c>
      <c r="GS184">
        <v>0</v>
      </c>
      <c r="GT184">
        <v>0</v>
      </c>
      <c r="GU184">
        <v>0</v>
      </c>
      <c r="GV184">
        <v>0</v>
      </c>
      <c r="GW184" t="str">
        <v>Fonte*</v>
      </c>
      <c r="GX184">
        <v>0</v>
      </c>
      <c r="GY184">
        <v>0</v>
      </c>
      <c r="GZ184">
        <v>0</v>
      </c>
      <c r="HA184" t="str">
        <v>Unid</v>
      </c>
      <c r="HB184">
        <v>0</v>
      </c>
      <c r="HC184" t="str">
        <v>Valor 
Unit</v>
      </c>
      <c r="HD184">
        <v>0</v>
      </c>
      <c r="HE184">
        <v>0</v>
      </c>
      <c r="HF184" t="str">
        <v>Qtde</v>
      </c>
      <c r="HG184">
        <v>0</v>
      </c>
      <c r="HH184">
        <v>0</v>
      </c>
    </row>
    <row r="185" spans="1:216" x14ac:dyDescent="0.25">
      <c r="A185">
        <v>32</v>
      </c>
      <c r="B185" t="str">
        <f>'04.04_PLANO DE TRABALHO'!$GF$7</f>
        <v>Esportes, corpo e movimento</v>
      </c>
      <c r="C185" t="str">
        <f>IF('04.04_PLANO DE TRABALHO'!FR41="",C184,'04.04_PLANO DE TRABALHO'!FR41)</f>
        <v>4.2</v>
      </c>
      <c r="D185">
        <f>IF('04.04_PLANO DE TRABALHO'!FS41="",D184,'04.04_PLANO DE TRABALHO'!FS41)</f>
        <v>0</v>
      </c>
      <c r="E185" t="str">
        <f>IF(OR('04.04_PLANO DE TRABALHO'!FT41="",'04.04_PLANO DE TRABALHO'!FT41="Realizado",'04.04_PLANO DE TRABALHO'!FT41="Planejado"),E184,'04.04_PLANO DE TRABALHO'!FT41)</f>
        <v>Atividade</v>
      </c>
      <c r="F185">
        <f>IF('04.04_PLANO DE TRABALHO'!FU41="",F184,'04.04_PLANO DE TRABALHO'!FU41)</f>
        <v>0</v>
      </c>
      <c r="G185">
        <f>IF('04.04_PLANO DE TRABALHO'!FV41="",G184,'04.04_PLANO DE TRABALHO'!FV41)</f>
        <v>0</v>
      </c>
      <c r="H185" t="str">
        <f>IF('04.04_PLANO DE TRABALHO'!FW41="",H184,'04.04_PLANO DE TRABALHO'!FW41)</f>
        <v>Início</v>
      </c>
      <c r="I185">
        <f>IF('04.04_PLANO DE TRABALHO'!FX41="",I184,'04.04_PLANO DE TRABALHO'!FX41)</f>
        <v>0</v>
      </c>
      <c r="J185">
        <f>IF('04.04_PLANO DE TRABALHO'!FY41="",J184,'04.04_PLANO DE TRABALHO'!FY41)</f>
        <v>0</v>
      </c>
      <c r="K185" t="str">
        <f>IF('04.04_PLANO DE TRABALHO'!FZ41="",K184,'04.04_PLANO DE TRABALHO'!FZ41)</f>
        <v>Fim</v>
      </c>
      <c r="L185">
        <f>IF('04.04_PLANO DE TRABALHO'!GA41="",L184,'04.04_PLANO DE TRABALHO'!GA41)</f>
        <v>0</v>
      </c>
      <c r="M185">
        <f>IF('04.04_PLANO DE TRABALHO'!GB41="",M184,'04.04_PLANO DE TRABALHO'!GB41)</f>
        <v>0</v>
      </c>
      <c r="N185" t="str">
        <f>IF('04.04_PLANO DE TRABALHO'!GC41="",N184,'04.04_PLANO DE TRABALHO'!GC41)</f>
        <v>4.2.3</v>
      </c>
      <c r="O185">
        <f>IF('04.04_PLANO DE TRABALHO'!GD41="",O184,'04.04_PLANO DE TRABALHO'!GD41)</f>
        <v>0</v>
      </c>
      <c r="P185">
        <f>IF('04.04_PLANO DE TRABALHO'!GE41="",P184,'04.04_PLANO DE TRABALHO'!GE41)</f>
        <v>0</v>
      </c>
      <c r="Q185" t="str">
        <f>IF('04.04_PLANO DE TRABALHO'!GF41="",Q184,'04.04_PLANO DE TRABALHO'!GF41)</f>
        <v>SubAtividade</v>
      </c>
      <c r="R185">
        <f>IF('04.04_PLANO DE TRABALHO'!GG41="",R184,'04.04_PLANO DE TRABALHO'!GG41)</f>
        <v>0</v>
      </c>
      <c r="S185">
        <f>IF('04.04_PLANO DE TRABALHO'!GH41="",S184,'04.04_PLANO DE TRABALHO'!GH41)</f>
        <v>0</v>
      </c>
      <c r="T185">
        <f>IF('04.04_PLANO DE TRABALHO'!GI41="",T184,'04.04_PLANO DE TRABALHO'!GI41)</f>
        <v>0</v>
      </c>
      <c r="U185">
        <f>IF('04.04_PLANO DE TRABALHO'!GJ41="",U184,'04.04_PLANO DE TRABALHO'!GJ41)</f>
        <v>0</v>
      </c>
      <c r="V185">
        <f>IF('04.04_PLANO DE TRABALHO'!GK41="",V184,'04.04_PLANO DE TRABALHO'!GK41)</f>
        <v>0</v>
      </c>
      <c r="W185" t="str">
        <f>IF('04.04_PLANO DE TRABALHO'!GL41="",W184,'04.04_PLANO DE TRABALHO'!GL41)</f>
        <v>Despesa</v>
      </c>
      <c r="X185">
        <f>IF('04.04_PLANO DE TRABALHO'!GM41="",X184,'04.04_PLANO DE TRABALHO'!GM41)</f>
        <v>0</v>
      </c>
      <c r="Y185">
        <f>IF('04.04_PLANO DE TRABALHO'!GN41="",Y184,'04.04_PLANO DE TRABALHO'!GN41)</f>
        <v>0</v>
      </c>
      <c r="Z185">
        <f>IF('04.04_PLANO DE TRABALHO'!GO41="",Z184,'04.04_PLANO DE TRABALHO'!GO41)</f>
        <v>0</v>
      </c>
      <c r="AA185">
        <f>IF('04.04_PLANO DE TRABALHO'!GP41="",AA184,'04.04_PLANO DE TRABALHO'!GP41)</f>
        <v>0</v>
      </c>
      <c r="AB185">
        <f>IF('04.04_PLANO DE TRABALHO'!GQ41="",AB184,'04.04_PLANO DE TRABALHO'!GQ41)</f>
        <v>0</v>
      </c>
      <c r="AC185">
        <f>IF('04.04_PLANO DE TRABALHO'!GR41="",AC184,'04.04_PLANO DE TRABALHO'!GR41)</f>
        <v>0</v>
      </c>
      <c r="AD185" t="str">
        <f>IF('04.04_PLANO DE TRABALHO'!GS41="",AD184,'04.04_PLANO DE TRABALHO'!GS41)</f>
        <v>Categoria</v>
      </c>
      <c r="AE185">
        <f>IF('04.04_PLANO DE TRABALHO'!GT41="",AE184,'04.04_PLANO DE TRABALHO'!GT41)</f>
        <v>0</v>
      </c>
      <c r="AF185">
        <f>IF('04.04_PLANO DE TRABALHO'!GU41="",AF184,'04.04_PLANO DE TRABALHO'!GU41)</f>
        <v>0</v>
      </c>
      <c r="AG185">
        <f>IF('04.04_PLANO DE TRABALHO'!GV41="",AG184,'04.04_PLANO DE TRABALHO'!GV41)</f>
        <v>0</v>
      </c>
      <c r="AH185">
        <f>IF('04.04_PLANO DE TRABALHO'!GW41="",AH184,'04.04_PLANO DE TRABALHO'!GW41)</f>
        <v>0</v>
      </c>
      <c r="AI185">
        <f>IF('04.04_PLANO DE TRABALHO'!GX41="",AI184,'04.04_PLANO DE TRABALHO'!GX41)</f>
        <v>0</v>
      </c>
      <c r="AJ185">
        <f>IF('04.04_PLANO DE TRABALHO'!GY41="",AJ184,'04.04_PLANO DE TRABALHO'!GY41)</f>
        <v>0</v>
      </c>
      <c r="AK185">
        <f>IF('04.04_PLANO DE TRABALHO'!GZ41="",AK184,'04.04_PLANO DE TRABALHO'!GZ41)</f>
        <v>0</v>
      </c>
      <c r="AL185" t="str">
        <f>IF('04.04_PLANO DE TRABALHO'!HA41="",AL184,'04.04_PLANO DE TRABALHO'!HA41)</f>
        <v>Subcategoria</v>
      </c>
      <c r="AM185">
        <f>IF('04.04_PLANO DE TRABALHO'!HB41="",AM184,'04.04_PLANO DE TRABALHO'!HB41)</f>
        <v>0</v>
      </c>
      <c r="AN185">
        <f>IF('04.04_PLANO DE TRABALHO'!HC41="",AN184,'04.04_PLANO DE TRABALHO'!HC41)</f>
        <v>0</v>
      </c>
      <c r="AO185">
        <f>IF('04.04_PLANO DE TRABALHO'!HD41="",AO184,'04.04_PLANO DE TRABALHO'!HD41)</f>
        <v>0</v>
      </c>
      <c r="AP185">
        <f>IF('04.04_PLANO DE TRABALHO'!HE41="",AP184,'04.04_PLANO DE TRABALHO'!HE41)</f>
        <v>0</v>
      </c>
      <c r="AQ185" t="str">
        <f>IF('04.04_PLANO DE TRABALHO'!HF41="",AQ184,'04.04_PLANO DE TRABALHO'!HF41)</f>
        <v>Fonte*</v>
      </c>
      <c r="AR185">
        <f>IF('04.04_PLANO DE TRABALHO'!HG41="",AR184,'04.04_PLANO DE TRABALHO'!HG41)</f>
        <v>0</v>
      </c>
      <c r="AS185">
        <f>IF('04.04_PLANO DE TRABALHO'!HH41="",AS184,'04.04_PLANO DE TRABALHO'!HH41)</f>
        <v>0</v>
      </c>
      <c r="AT185">
        <f>IF('04.04_PLANO DE TRABALHO'!HI41="",AT184,'04.04_PLANO DE TRABALHO'!HI41)</f>
        <v>0</v>
      </c>
      <c r="AU185" t="str">
        <f>IF('04.04_PLANO DE TRABALHO'!HJ41="",AU184,'04.04_PLANO DE TRABALHO'!HJ41)</f>
        <v>Unid</v>
      </c>
      <c r="AV185">
        <f>IF('04.04_PLANO DE TRABALHO'!HK41="",AV184,'04.04_PLANO DE TRABALHO'!HK41)</f>
        <v>0</v>
      </c>
      <c r="AW185" t="str">
        <f>IF('04.04_PLANO DE TRABALHO'!HL41="",AW184,'04.04_PLANO DE TRABALHO'!HL41)</f>
        <v>Valor 
Unit</v>
      </c>
      <c r="AX185">
        <f>IF('04.04_PLANO DE TRABALHO'!HM41="",AX184,'04.04_PLANO DE TRABALHO'!HM41)</f>
        <v>0</v>
      </c>
      <c r="AY185">
        <f>IF('04.04_PLANO DE TRABALHO'!HN41="",AY184,'04.04_PLANO DE TRABALHO'!HN41)</f>
        <v>0</v>
      </c>
      <c r="AZ185" t="str">
        <f>IF('04.04_PLANO DE TRABALHO'!HO41="",AZ184,'04.04_PLANO DE TRABALHO'!HO41)</f>
        <v>Qtde</v>
      </c>
      <c r="BA185">
        <f>IF('04.04_PLANO DE TRABALHO'!HP41="",BA184,'04.04_PLANO DE TRABALHO'!HP41)</f>
        <v>0</v>
      </c>
      <c r="BB185">
        <f>IF('04.04_PLANO DE TRABALHO'!HQ41="",BB184,'04.04_PLANO DE TRABALHO'!HQ41)</f>
        <v>0</v>
      </c>
      <c r="BD185" t="str">
        <v>Esportes, corpo e movimento</v>
      </c>
      <c r="BE185" t="str">
        <v>4.3</v>
      </c>
      <c r="BF185">
        <v>0</v>
      </c>
      <c r="BG185" t="str">
        <v>Atividade</v>
      </c>
      <c r="BH185">
        <v>0</v>
      </c>
      <c r="BI185">
        <v>0</v>
      </c>
      <c r="BJ185" t="str">
        <v>Início</v>
      </c>
      <c r="BK185">
        <v>0</v>
      </c>
      <c r="BL185">
        <v>0</v>
      </c>
      <c r="BM185" t="str">
        <v>Fim</v>
      </c>
      <c r="BN185">
        <v>0</v>
      </c>
      <c r="BO185">
        <v>0</v>
      </c>
      <c r="BP185" t="str">
        <v>4.3.3</v>
      </c>
      <c r="BQ185">
        <v>0</v>
      </c>
      <c r="BR185">
        <v>0</v>
      </c>
      <c r="BS185" t="str">
        <v>SubAtividade</v>
      </c>
      <c r="BT185">
        <v>0</v>
      </c>
      <c r="BU185">
        <v>0</v>
      </c>
      <c r="BV185">
        <v>0</v>
      </c>
      <c r="BW185">
        <v>0</v>
      </c>
      <c r="BX185">
        <v>0</v>
      </c>
      <c r="BY185" t="str">
        <v>Despesa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 t="str">
        <v>Categoria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 t="str">
        <v>Subcategoria</v>
      </c>
      <c r="CO185">
        <v>0</v>
      </c>
      <c r="CP185">
        <v>0</v>
      </c>
      <c r="CQ185">
        <v>0</v>
      </c>
      <c r="CR185">
        <v>0</v>
      </c>
      <c r="CS185" t="str">
        <v>Fonte*</v>
      </c>
      <c r="CT185">
        <v>0</v>
      </c>
      <c r="CU185">
        <v>0</v>
      </c>
      <c r="CV185">
        <v>0</v>
      </c>
      <c r="CW185" t="str">
        <v>Unid</v>
      </c>
      <c r="CX185">
        <v>0</v>
      </c>
      <c r="CY185" t="str">
        <v>Valor 
Unit</v>
      </c>
      <c r="CZ185">
        <v>0</v>
      </c>
      <c r="DA185">
        <v>0</v>
      </c>
      <c r="DB185" t="str">
        <v>Qtde</v>
      </c>
      <c r="DC185">
        <v>0</v>
      </c>
      <c r="DD185">
        <v>0</v>
      </c>
      <c r="DF185" t="str">
        <v>Cultura e Lazer</v>
      </c>
      <c r="DG185" t="str">
        <v>5.1</v>
      </c>
      <c r="DH185">
        <v>0</v>
      </c>
      <c r="DI185" t="str">
        <v>Atividade</v>
      </c>
      <c r="DJ185">
        <v>0</v>
      </c>
      <c r="DK185">
        <v>0</v>
      </c>
      <c r="DL185" t="str">
        <v>Início</v>
      </c>
      <c r="DM185">
        <v>0</v>
      </c>
      <c r="DN185">
        <v>0</v>
      </c>
      <c r="DO185" t="str">
        <v>Fim</v>
      </c>
      <c r="DP185">
        <v>0</v>
      </c>
      <c r="DQ185">
        <v>0</v>
      </c>
      <c r="DR185" t="str">
        <v>5.1.2</v>
      </c>
      <c r="DS185">
        <v>0</v>
      </c>
      <c r="DT185">
        <v>0</v>
      </c>
      <c r="DU185" t="str">
        <v>SubAtividade</v>
      </c>
      <c r="DV185">
        <v>0</v>
      </c>
      <c r="DW185">
        <v>0</v>
      </c>
      <c r="DX185">
        <v>0</v>
      </c>
      <c r="DY185">
        <v>0</v>
      </c>
      <c r="DZ185">
        <v>0</v>
      </c>
      <c r="EA185" t="str">
        <v>Despesa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 t="str">
        <v>Categoria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 t="str">
        <v>Subcategoria</v>
      </c>
      <c r="EQ185">
        <v>0</v>
      </c>
      <c r="ER185">
        <v>0</v>
      </c>
      <c r="ES185">
        <v>0</v>
      </c>
      <c r="ET185">
        <v>0</v>
      </c>
      <c r="EU185" t="str">
        <v>Fonte*</v>
      </c>
      <c r="EV185">
        <v>0</v>
      </c>
      <c r="EW185">
        <v>0</v>
      </c>
      <c r="EX185">
        <v>0</v>
      </c>
      <c r="EY185" t="str">
        <v>Unid</v>
      </c>
      <c r="EZ185">
        <v>0</v>
      </c>
      <c r="FA185" t="str">
        <v>Valor 
Unit</v>
      </c>
      <c r="FB185">
        <v>0</v>
      </c>
      <c r="FC185">
        <v>0</v>
      </c>
      <c r="FD185" t="str">
        <v>Qtde</v>
      </c>
      <c r="FE185">
        <v>0</v>
      </c>
      <c r="FF185">
        <v>0</v>
      </c>
      <c r="FH185" t="str">
        <v>Meio Ambiente e Mudanças Climáticas</v>
      </c>
      <c r="FI185" t="str">
        <v>6.1</v>
      </c>
      <c r="FJ185">
        <v>0</v>
      </c>
      <c r="FK185" t="str">
        <v>Atividade</v>
      </c>
      <c r="FL185">
        <v>0</v>
      </c>
      <c r="FM185">
        <v>0</v>
      </c>
      <c r="FN185" t="str">
        <v>Início</v>
      </c>
      <c r="FO185">
        <v>0</v>
      </c>
      <c r="FP185">
        <v>0</v>
      </c>
      <c r="FQ185" t="str">
        <v>Fim</v>
      </c>
      <c r="FR185">
        <v>0</v>
      </c>
      <c r="FS185">
        <v>0</v>
      </c>
      <c r="FT185" t="str">
        <v>6.1.1</v>
      </c>
      <c r="FU185">
        <v>0</v>
      </c>
      <c r="FV185">
        <v>0</v>
      </c>
      <c r="FW185" t="str">
        <v>SubAtividade</v>
      </c>
      <c r="FX185">
        <v>0</v>
      </c>
      <c r="FY185">
        <v>0</v>
      </c>
      <c r="FZ185">
        <v>0</v>
      </c>
      <c r="GA185">
        <v>0</v>
      </c>
      <c r="GB185">
        <v>0</v>
      </c>
      <c r="GC185" t="str">
        <v>Despesa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 t="str">
        <v>Categoria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 t="str">
        <v>Subcategoria</v>
      </c>
      <c r="GS185">
        <v>0</v>
      </c>
      <c r="GT185">
        <v>0</v>
      </c>
      <c r="GU185">
        <v>0</v>
      </c>
      <c r="GV185">
        <v>0</v>
      </c>
      <c r="GW185" t="str">
        <v>Fonte*</v>
      </c>
      <c r="GX185">
        <v>0</v>
      </c>
      <c r="GY185">
        <v>0</v>
      </c>
      <c r="GZ185">
        <v>0</v>
      </c>
      <c r="HA185" t="str">
        <v>Unid</v>
      </c>
      <c r="HB185">
        <v>0</v>
      </c>
      <c r="HC185" t="str">
        <v>Valor 
Unit</v>
      </c>
      <c r="HD185">
        <v>0</v>
      </c>
      <c r="HE185">
        <v>0</v>
      </c>
      <c r="HF185" t="str">
        <v>Qtde</v>
      </c>
      <c r="HG185">
        <v>0</v>
      </c>
      <c r="HH185">
        <v>0</v>
      </c>
    </row>
    <row r="186" spans="1:216" x14ac:dyDescent="0.25">
      <c r="A186">
        <v>33</v>
      </c>
      <c r="B186" t="str">
        <f>'04.04_PLANO DE TRABALHO'!$GF$7</f>
        <v>Esportes, corpo e movimento</v>
      </c>
      <c r="C186" t="str">
        <f>IF('04.04_PLANO DE TRABALHO'!FR42="",C185,'04.04_PLANO DE TRABALHO'!FR42)</f>
        <v>4.2</v>
      </c>
      <c r="D186">
        <f>IF('04.04_PLANO DE TRABALHO'!FS42="",D185,'04.04_PLANO DE TRABALHO'!FS42)</f>
        <v>0</v>
      </c>
      <c r="E186" t="str">
        <f>IF(OR('04.04_PLANO DE TRABALHO'!FT42="",'04.04_PLANO DE TRABALHO'!FT42="Realizado",'04.04_PLANO DE TRABALHO'!FT42="Planejado"),E185,'04.04_PLANO DE TRABALHO'!FT42)</f>
        <v>Atividade</v>
      </c>
      <c r="F186">
        <f>IF('04.04_PLANO DE TRABALHO'!FU42="",F185,'04.04_PLANO DE TRABALHO'!FU42)</f>
        <v>0</v>
      </c>
      <c r="G186">
        <f>IF('04.04_PLANO DE TRABALHO'!FV42="",G185,'04.04_PLANO DE TRABALHO'!FV42)</f>
        <v>0</v>
      </c>
      <c r="H186" t="str">
        <f>IF('04.04_PLANO DE TRABALHO'!FW42="",H185,'04.04_PLANO DE TRABALHO'!FW42)</f>
        <v>Início</v>
      </c>
      <c r="I186">
        <f>IF('04.04_PLANO DE TRABALHO'!FX42="",I185,'04.04_PLANO DE TRABALHO'!FX42)</f>
        <v>0</v>
      </c>
      <c r="J186">
        <f>IF('04.04_PLANO DE TRABALHO'!FY42="",J185,'04.04_PLANO DE TRABALHO'!FY42)</f>
        <v>0</v>
      </c>
      <c r="K186" t="str">
        <f>IF('04.04_PLANO DE TRABALHO'!FZ42="",K185,'04.04_PLANO DE TRABALHO'!FZ42)</f>
        <v>Fim</v>
      </c>
      <c r="L186">
        <f>IF('04.04_PLANO DE TRABALHO'!GA42="",L185,'04.04_PLANO DE TRABALHO'!GA42)</f>
        <v>0</v>
      </c>
      <c r="M186">
        <f>IF('04.04_PLANO DE TRABALHO'!GB42="",M185,'04.04_PLANO DE TRABALHO'!GB42)</f>
        <v>0</v>
      </c>
      <c r="N186" t="str">
        <f>IF('04.04_PLANO DE TRABALHO'!GC42="",N185,'04.04_PLANO DE TRABALHO'!GC42)</f>
        <v>Total da SubAtividade:</v>
      </c>
      <c r="O186">
        <f>IF('04.04_PLANO DE TRABALHO'!GD42="",O185,'04.04_PLANO DE TRABALHO'!GD42)</f>
        <v>0</v>
      </c>
      <c r="P186">
        <f>IF('04.04_PLANO DE TRABALHO'!GE42="",P185,'04.04_PLANO DE TRABALHO'!GE42)</f>
        <v>0</v>
      </c>
      <c r="Q186" t="str">
        <f>IF('04.04_PLANO DE TRABALHO'!GF42="",Q185,'04.04_PLANO DE TRABALHO'!GF42)</f>
        <v>SubAtividade</v>
      </c>
      <c r="R186">
        <f>IF('04.04_PLANO DE TRABALHO'!GG42="",R185,'04.04_PLANO DE TRABALHO'!GG42)</f>
        <v>0</v>
      </c>
      <c r="S186">
        <f>IF('04.04_PLANO DE TRABALHO'!GH42="",S185,'04.04_PLANO DE TRABALHO'!GH42)</f>
        <v>0</v>
      </c>
      <c r="T186">
        <f>IF('04.04_PLANO DE TRABALHO'!GI42="",T185,'04.04_PLANO DE TRABALHO'!GI42)</f>
        <v>0</v>
      </c>
      <c r="U186">
        <f>IF('04.04_PLANO DE TRABALHO'!GJ42="",U185,'04.04_PLANO DE TRABALHO'!GJ42)</f>
        <v>0</v>
      </c>
      <c r="V186">
        <f>IF('04.04_PLANO DE TRABALHO'!GK42="",V185,'04.04_PLANO DE TRABALHO'!GK42)</f>
        <v>0</v>
      </c>
      <c r="W186" t="str">
        <f>IF('04.04_PLANO DE TRABALHO'!GL42="",W185,'04.04_PLANO DE TRABALHO'!GL42)</f>
        <v>Despesa</v>
      </c>
      <c r="X186">
        <f>IF('04.04_PLANO DE TRABALHO'!GM42="",X185,'04.04_PLANO DE TRABALHO'!GM42)</f>
        <v>0</v>
      </c>
      <c r="Y186">
        <f>IF('04.04_PLANO DE TRABALHO'!GN42="",Y185,'04.04_PLANO DE TRABALHO'!GN42)</f>
        <v>0</v>
      </c>
      <c r="Z186">
        <f>IF('04.04_PLANO DE TRABALHO'!GO42="",Z185,'04.04_PLANO DE TRABALHO'!GO42)</f>
        <v>0</v>
      </c>
      <c r="AA186">
        <f>IF('04.04_PLANO DE TRABALHO'!GP42="",AA185,'04.04_PLANO DE TRABALHO'!GP42)</f>
        <v>0</v>
      </c>
      <c r="AB186">
        <f>IF('04.04_PLANO DE TRABALHO'!GQ42="",AB185,'04.04_PLANO DE TRABALHO'!GQ42)</f>
        <v>0</v>
      </c>
      <c r="AC186">
        <f>IF('04.04_PLANO DE TRABALHO'!GR42="",AC185,'04.04_PLANO DE TRABALHO'!GR42)</f>
        <v>0</v>
      </c>
      <c r="AD186" t="str">
        <f>IF('04.04_PLANO DE TRABALHO'!GS42="",AD185,'04.04_PLANO DE TRABALHO'!GS42)</f>
        <v>Categoria</v>
      </c>
      <c r="AE186">
        <f>IF('04.04_PLANO DE TRABALHO'!GT42="",AE185,'04.04_PLANO DE TRABALHO'!GT42)</f>
        <v>0</v>
      </c>
      <c r="AF186">
        <f>IF('04.04_PLANO DE TRABALHO'!GU42="",AF185,'04.04_PLANO DE TRABALHO'!GU42)</f>
        <v>0</v>
      </c>
      <c r="AG186">
        <f>IF('04.04_PLANO DE TRABALHO'!GV42="",AG185,'04.04_PLANO DE TRABALHO'!GV42)</f>
        <v>0</v>
      </c>
      <c r="AH186">
        <f>IF('04.04_PLANO DE TRABALHO'!GW42="",AH185,'04.04_PLANO DE TRABALHO'!GW42)</f>
        <v>0</v>
      </c>
      <c r="AI186">
        <f>IF('04.04_PLANO DE TRABALHO'!GX42="",AI185,'04.04_PLANO DE TRABALHO'!GX42)</f>
        <v>0</v>
      </c>
      <c r="AJ186">
        <f>IF('04.04_PLANO DE TRABALHO'!GY42="",AJ185,'04.04_PLANO DE TRABALHO'!GY42)</f>
        <v>0</v>
      </c>
      <c r="AK186">
        <f>IF('04.04_PLANO DE TRABALHO'!GZ42="",AK185,'04.04_PLANO DE TRABALHO'!GZ42)</f>
        <v>0</v>
      </c>
      <c r="AL186" t="str">
        <f>IF('04.04_PLANO DE TRABALHO'!HA42="",AL185,'04.04_PLANO DE TRABALHO'!HA42)</f>
        <v>Subcategoria</v>
      </c>
      <c r="AM186">
        <f>IF('04.04_PLANO DE TRABALHO'!HB42="",AM185,'04.04_PLANO DE TRABALHO'!HB42)</f>
        <v>0</v>
      </c>
      <c r="AN186">
        <f>IF('04.04_PLANO DE TRABALHO'!HC42="",AN185,'04.04_PLANO DE TRABALHO'!HC42)</f>
        <v>0</v>
      </c>
      <c r="AO186">
        <f>IF('04.04_PLANO DE TRABALHO'!HD42="",AO185,'04.04_PLANO DE TRABALHO'!HD42)</f>
        <v>0</v>
      </c>
      <c r="AP186">
        <f>IF('04.04_PLANO DE TRABALHO'!HE42="",AP185,'04.04_PLANO DE TRABALHO'!HE42)</f>
        <v>0</v>
      </c>
      <c r="AQ186" t="str">
        <f>IF('04.04_PLANO DE TRABALHO'!HF42="",AQ185,'04.04_PLANO DE TRABALHO'!HF42)</f>
        <v>Fonte*</v>
      </c>
      <c r="AR186">
        <f>IF('04.04_PLANO DE TRABALHO'!HG42="",AR185,'04.04_PLANO DE TRABALHO'!HG42)</f>
        <v>0</v>
      </c>
      <c r="AS186">
        <f>IF('04.04_PLANO DE TRABALHO'!HH42="",AS185,'04.04_PLANO DE TRABALHO'!HH42)</f>
        <v>0</v>
      </c>
      <c r="AT186">
        <f>IF('04.04_PLANO DE TRABALHO'!HI42="",AT185,'04.04_PLANO DE TRABALHO'!HI42)</f>
        <v>0</v>
      </c>
      <c r="AU186" t="str">
        <f>IF('04.04_PLANO DE TRABALHO'!HJ42="",AU185,'04.04_PLANO DE TRABALHO'!HJ42)</f>
        <v>Unid</v>
      </c>
      <c r="AV186">
        <f>IF('04.04_PLANO DE TRABALHO'!HK42="",AV185,'04.04_PLANO DE TRABALHO'!HK42)</f>
        <v>0</v>
      </c>
      <c r="AW186" t="str">
        <f>IF('04.04_PLANO DE TRABALHO'!HL42="",AW185,'04.04_PLANO DE TRABALHO'!HL42)</f>
        <v>Valor 
Unit</v>
      </c>
      <c r="AX186">
        <f>IF('04.04_PLANO DE TRABALHO'!HM42="",AX185,'04.04_PLANO DE TRABALHO'!HM42)</f>
        <v>0</v>
      </c>
      <c r="AY186">
        <f>IF('04.04_PLANO DE TRABALHO'!HN42="",AY185,'04.04_PLANO DE TRABALHO'!HN42)</f>
        <v>0</v>
      </c>
      <c r="AZ186" t="str">
        <f>IF('04.04_PLANO DE TRABALHO'!HO42="",AZ185,'04.04_PLANO DE TRABALHO'!HO42)</f>
        <v>Qtde</v>
      </c>
      <c r="BA186">
        <f>IF('04.04_PLANO DE TRABALHO'!HP42="",BA185,'04.04_PLANO DE TRABALHO'!HP42)</f>
        <v>0</v>
      </c>
      <c r="BB186">
        <f>IF('04.04_PLANO DE TRABALHO'!HQ42="",BB185,'04.04_PLANO DE TRABALHO'!HQ42)</f>
        <v>0</v>
      </c>
      <c r="BD186" t="str">
        <v>Esportes, corpo e movimento</v>
      </c>
      <c r="BE186" t="str">
        <v>4.3</v>
      </c>
      <c r="BF186">
        <v>0</v>
      </c>
      <c r="BG186" t="str">
        <v>Atividade</v>
      </c>
      <c r="BH186">
        <v>0</v>
      </c>
      <c r="BI186">
        <v>0</v>
      </c>
      <c r="BJ186" t="str">
        <v>Início</v>
      </c>
      <c r="BK186">
        <v>0</v>
      </c>
      <c r="BL186">
        <v>0</v>
      </c>
      <c r="BM186" t="str">
        <v>Fim</v>
      </c>
      <c r="BN186">
        <v>0</v>
      </c>
      <c r="BO186">
        <v>0</v>
      </c>
      <c r="BP186" t="str">
        <v>4.3.3</v>
      </c>
      <c r="BQ186">
        <v>0</v>
      </c>
      <c r="BR186">
        <v>0</v>
      </c>
      <c r="BS186" t="str">
        <v>SubAtividade</v>
      </c>
      <c r="BT186">
        <v>0</v>
      </c>
      <c r="BU186">
        <v>0</v>
      </c>
      <c r="BV186">
        <v>0</v>
      </c>
      <c r="BW186">
        <v>0</v>
      </c>
      <c r="BX186">
        <v>0</v>
      </c>
      <c r="BY186" t="str">
        <v>Despesa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 t="str">
        <v>Categoria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 t="str">
        <v>Subcategoria</v>
      </c>
      <c r="CO186">
        <v>0</v>
      </c>
      <c r="CP186">
        <v>0</v>
      </c>
      <c r="CQ186">
        <v>0</v>
      </c>
      <c r="CR186">
        <v>0</v>
      </c>
      <c r="CS186" t="str">
        <v>Fonte*</v>
      </c>
      <c r="CT186">
        <v>0</v>
      </c>
      <c r="CU186">
        <v>0</v>
      </c>
      <c r="CV186">
        <v>0</v>
      </c>
      <c r="CW186" t="str">
        <v>Unid</v>
      </c>
      <c r="CX186">
        <v>0</v>
      </c>
      <c r="CY186" t="str">
        <v>Valor 
Unit</v>
      </c>
      <c r="CZ186">
        <v>0</v>
      </c>
      <c r="DA186">
        <v>0</v>
      </c>
      <c r="DB186" t="str">
        <v>Qtde</v>
      </c>
      <c r="DC186">
        <v>0</v>
      </c>
      <c r="DD186">
        <v>0</v>
      </c>
      <c r="DF186" t="str">
        <v>Cultura e Lazer</v>
      </c>
      <c r="DG186" t="str">
        <v>5.1</v>
      </c>
      <c r="DH186">
        <v>0</v>
      </c>
      <c r="DI186" t="str">
        <v>Atividade</v>
      </c>
      <c r="DJ186">
        <v>0</v>
      </c>
      <c r="DK186">
        <v>0</v>
      </c>
      <c r="DL186" t="str">
        <v>Início</v>
      </c>
      <c r="DM186">
        <v>0</v>
      </c>
      <c r="DN186">
        <v>0</v>
      </c>
      <c r="DO186" t="str">
        <v>Fim</v>
      </c>
      <c r="DP186">
        <v>0</v>
      </c>
      <c r="DQ186">
        <v>0</v>
      </c>
      <c r="DR186" t="str">
        <v>5.1.2</v>
      </c>
      <c r="DS186">
        <v>0</v>
      </c>
      <c r="DT186">
        <v>0</v>
      </c>
      <c r="DU186" t="str">
        <v>SubAtividade</v>
      </c>
      <c r="DV186">
        <v>0</v>
      </c>
      <c r="DW186">
        <v>0</v>
      </c>
      <c r="DX186">
        <v>0</v>
      </c>
      <c r="DY186">
        <v>0</v>
      </c>
      <c r="DZ186">
        <v>0</v>
      </c>
      <c r="EA186" t="str">
        <v>Despesa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 t="str">
        <v>Categoria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 t="str">
        <v>Subcategoria</v>
      </c>
      <c r="EQ186">
        <v>0</v>
      </c>
      <c r="ER186">
        <v>0</v>
      </c>
      <c r="ES186">
        <v>0</v>
      </c>
      <c r="ET186">
        <v>0</v>
      </c>
      <c r="EU186" t="str">
        <v>Fonte*</v>
      </c>
      <c r="EV186">
        <v>0</v>
      </c>
      <c r="EW186">
        <v>0</v>
      </c>
      <c r="EX186">
        <v>0</v>
      </c>
      <c r="EY186" t="str">
        <v>Unid</v>
      </c>
      <c r="EZ186">
        <v>0</v>
      </c>
      <c r="FA186" t="str">
        <v>Valor 
Unit</v>
      </c>
      <c r="FB186">
        <v>0</v>
      </c>
      <c r="FC186">
        <v>0</v>
      </c>
      <c r="FD186" t="str">
        <v>Qtde</v>
      </c>
      <c r="FE186">
        <v>0</v>
      </c>
      <c r="FF186">
        <v>0</v>
      </c>
      <c r="FH186" t="str">
        <v>Meio Ambiente e Mudanças Climáticas</v>
      </c>
      <c r="FI186" t="str">
        <v>6.1</v>
      </c>
      <c r="FJ186">
        <v>0</v>
      </c>
      <c r="FK186" t="str">
        <v>Atividade</v>
      </c>
      <c r="FL186">
        <v>0</v>
      </c>
      <c r="FM186">
        <v>0</v>
      </c>
      <c r="FN186" t="str">
        <v>Início</v>
      </c>
      <c r="FO186">
        <v>0</v>
      </c>
      <c r="FP186">
        <v>0</v>
      </c>
      <c r="FQ186" t="str">
        <v>Fim</v>
      </c>
      <c r="FR186">
        <v>0</v>
      </c>
      <c r="FS186">
        <v>0</v>
      </c>
      <c r="FT186" t="str">
        <v>6.1.1</v>
      </c>
      <c r="FU186">
        <v>0</v>
      </c>
      <c r="FV186">
        <v>0</v>
      </c>
      <c r="FW186" t="str">
        <v>SubAtividade</v>
      </c>
      <c r="FX186">
        <v>0</v>
      </c>
      <c r="FY186">
        <v>0</v>
      </c>
      <c r="FZ186">
        <v>0</v>
      </c>
      <c r="GA186">
        <v>0</v>
      </c>
      <c r="GB186">
        <v>0</v>
      </c>
      <c r="GC186" t="str">
        <v>Despesa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 t="str">
        <v>Categoria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 t="str">
        <v>Subcategoria</v>
      </c>
      <c r="GS186">
        <v>0</v>
      </c>
      <c r="GT186">
        <v>0</v>
      </c>
      <c r="GU186">
        <v>0</v>
      </c>
      <c r="GV186">
        <v>0</v>
      </c>
      <c r="GW186" t="str">
        <v>Fonte*</v>
      </c>
      <c r="GX186">
        <v>0</v>
      </c>
      <c r="GY186">
        <v>0</v>
      </c>
      <c r="GZ186">
        <v>0</v>
      </c>
      <c r="HA186" t="str">
        <v>Unid</v>
      </c>
      <c r="HB186">
        <v>0</v>
      </c>
      <c r="HC186" t="str">
        <v>Valor 
Unit</v>
      </c>
      <c r="HD186">
        <v>0</v>
      </c>
      <c r="HE186">
        <v>0</v>
      </c>
      <c r="HF186" t="str">
        <v>Qtde</v>
      </c>
      <c r="HG186">
        <v>0</v>
      </c>
      <c r="HH186">
        <v>0</v>
      </c>
    </row>
    <row r="187" spans="1:216" x14ac:dyDescent="0.25">
      <c r="A187">
        <v>34</v>
      </c>
      <c r="B187" t="str">
        <f>'04.04_PLANO DE TRABALHO'!$GF$7</f>
        <v>Esportes, corpo e movimento</v>
      </c>
      <c r="C187" t="str">
        <f>IF('04.04_PLANO DE TRABALHO'!FR43="",C186,'04.04_PLANO DE TRABALHO'!FR43)</f>
        <v>Total da Atividade:</v>
      </c>
      <c r="D187">
        <f>IF('04.04_PLANO DE TRABALHO'!FS43="",D186,'04.04_PLANO DE TRABALHO'!FS43)</f>
        <v>0</v>
      </c>
      <c r="E187" t="str">
        <f>IF(OR('04.04_PLANO DE TRABALHO'!FT43="",'04.04_PLANO DE TRABALHO'!FT43="Realizado",'04.04_PLANO DE TRABALHO'!FT43="Planejado"),E186,'04.04_PLANO DE TRABALHO'!FT43)</f>
        <v>Atividade</v>
      </c>
      <c r="F187">
        <f>IF('04.04_PLANO DE TRABALHO'!FU43="",F186,'04.04_PLANO DE TRABALHO'!FU43)</f>
        <v>0</v>
      </c>
      <c r="G187">
        <f>IF('04.04_PLANO DE TRABALHO'!FV43="",G186,'04.04_PLANO DE TRABALHO'!FV43)</f>
        <v>0</v>
      </c>
      <c r="H187" t="str">
        <f>IF('04.04_PLANO DE TRABALHO'!FW43="",H186,'04.04_PLANO DE TRABALHO'!FW43)</f>
        <v>Início</v>
      </c>
      <c r="I187">
        <f>IF('04.04_PLANO DE TRABALHO'!FX43="",I186,'04.04_PLANO DE TRABALHO'!FX43)</f>
        <v>0</v>
      </c>
      <c r="J187">
        <f>IF('04.04_PLANO DE TRABALHO'!FY43="",J186,'04.04_PLANO DE TRABALHO'!FY43)</f>
        <v>0</v>
      </c>
      <c r="K187" t="str">
        <f>IF('04.04_PLANO DE TRABALHO'!FZ43="",K186,'04.04_PLANO DE TRABALHO'!FZ43)</f>
        <v>Fim</v>
      </c>
      <c r="L187">
        <f>IF('04.04_PLANO DE TRABALHO'!GA43="",L186,'04.04_PLANO DE TRABALHO'!GA43)</f>
        <v>0</v>
      </c>
      <c r="M187">
        <f>IF('04.04_PLANO DE TRABALHO'!GB43="",M186,'04.04_PLANO DE TRABALHO'!GB43)</f>
        <v>0</v>
      </c>
      <c r="N187" t="str">
        <f>IF('04.04_PLANO DE TRABALHO'!GC43="",N186,'04.04_PLANO DE TRABALHO'!GC43)</f>
        <v>Total da SubAtividade:</v>
      </c>
      <c r="O187">
        <f>IF('04.04_PLANO DE TRABALHO'!GD43="",O186,'04.04_PLANO DE TRABALHO'!GD43)</f>
        <v>0</v>
      </c>
      <c r="P187">
        <f>IF('04.04_PLANO DE TRABALHO'!GE43="",P186,'04.04_PLANO DE TRABALHO'!GE43)</f>
        <v>0</v>
      </c>
      <c r="Q187" t="str">
        <f>IF('04.04_PLANO DE TRABALHO'!GF43="",Q186,'04.04_PLANO DE TRABALHO'!GF43)</f>
        <v>SubAtividade</v>
      </c>
      <c r="R187">
        <f>IF('04.04_PLANO DE TRABALHO'!GG43="",R186,'04.04_PLANO DE TRABALHO'!GG43)</f>
        <v>0</v>
      </c>
      <c r="S187">
        <f>IF('04.04_PLANO DE TRABALHO'!GH43="",S186,'04.04_PLANO DE TRABALHO'!GH43)</f>
        <v>0</v>
      </c>
      <c r="T187">
        <f>IF('04.04_PLANO DE TRABALHO'!GI43="",T186,'04.04_PLANO DE TRABALHO'!GI43)</f>
        <v>0</v>
      </c>
      <c r="U187">
        <f>IF('04.04_PLANO DE TRABALHO'!GJ43="",U186,'04.04_PLANO DE TRABALHO'!GJ43)</f>
        <v>0</v>
      </c>
      <c r="V187">
        <f>IF('04.04_PLANO DE TRABALHO'!GK43="",V186,'04.04_PLANO DE TRABALHO'!GK43)</f>
        <v>0</v>
      </c>
      <c r="W187" t="str">
        <f>IF('04.04_PLANO DE TRABALHO'!GL43="",W186,'04.04_PLANO DE TRABALHO'!GL43)</f>
        <v>Despesa</v>
      </c>
      <c r="X187">
        <f>IF('04.04_PLANO DE TRABALHO'!GM43="",X186,'04.04_PLANO DE TRABALHO'!GM43)</f>
        <v>0</v>
      </c>
      <c r="Y187">
        <f>IF('04.04_PLANO DE TRABALHO'!GN43="",Y186,'04.04_PLANO DE TRABALHO'!GN43)</f>
        <v>0</v>
      </c>
      <c r="Z187">
        <f>IF('04.04_PLANO DE TRABALHO'!GO43="",Z186,'04.04_PLANO DE TRABALHO'!GO43)</f>
        <v>0</v>
      </c>
      <c r="AA187">
        <f>IF('04.04_PLANO DE TRABALHO'!GP43="",AA186,'04.04_PLANO DE TRABALHO'!GP43)</f>
        <v>0</v>
      </c>
      <c r="AB187">
        <f>IF('04.04_PLANO DE TRABALHO'!GQ43="",AB186,'04.04_PLANO DE TRABALHO'!GQ43)</f>
        <v>0</v>
      </c>
      <c r="AC187">
        <f>IF('04.04_PLANO DE TRABALHO'!GR43="",AC186,'04.04_PLANO DE TRABALHO'!GR43)</f>
        <v>0</v>
      </c>
      <c r="AD187" t="str">
        <f>IF('04.04_PLANO DE TRABALHO'!GS43="",AD186,'04.04_PLANO DE TRABALHO'!GS43)</f>
        <v>Categoria</v>
      </c>
      <c r="AE187">
        <f>IF('04.04_PLANO DE TRABALHO'!GT43="",AE186,'04.04_PLANO DE TRABALHO'!GT43)</f>
        <v>0</v>
      </c>
      <c r="AF187">
        <f>IF('04.04_PLANO DE TRABALHO'!GU43="",AF186,'04.04_PLANO DE TRABALHO'!GU43)</f>
        <v>0</v>
      </c>
      <c r="AG187">
        <f>IF('04.04_PLANO DE TRABALHO'!GV43="",AG186,'04.04_PLANO DE TRABALHO'!GV43)</f>
        <v>0</v>
      </c>
      <c r="AH187">
        <f>IF('04.04_PLANO DE TRABALHO'!GW43="",AH186,'04.04_PLANO DE TRABALHO'!GW43)</f>
        <v>0</v>
      </c>
      <c r="AI187">
        <f>IF('04.04_PLANO DE TRABALHO'!GX43="",AI186,'04.04_PLANO DE TRABALHO'!GX43)</f>
        <v>0</v>
      </c>
      <c r="AJ187">
        <f>IF('04.04_PLANO DE TRABALHO'!GY43="",AJ186,'04.04_PLANO DE TRABALHO'!GY43)</f>
        <v>0</v>
      </c>
      <c r="AK187">
        <f>IF('04.04_PLANO DE TRABALHO'!GZ43="",AK186,'04.04_PLANO DE TRABALHO'!GZ43)</f>
        <v>0</v>
      </c>
      <c r="AL187" t="str">
        <f>IF('04.04_PLANO DE TRABALHO'!HA43="",AL186,'04.04_PLANO DE TRABALHO'!HA43)</f>
        <v>Subcategoria</v>
      </c>
      <c r="AM187">
        <f>IF('04.04_PLANO DE TRABALHO'!HB43="",AM186,'04.04_PLANO DE TRABALHO'!HB43)</f>
        <v>0</v>
      </c>
      <c r="AN187">
        <f>IF('04.04_PLANO DE TRABALHO'!HC43="",AN186,'04.04_PLANO DE TRABALHO'!HC43)</f>
        <v>0</v>
      </c>
      <c r="AO187">
        <f>IF('04.04_PLANO DE TRABALHO'!HD43="",AO186,'04.04_PLANO DE TRABALHO'!HD43)</f>
        <v>0</v>
      </c>
      <c r="AP187">
        <f>IF('04.04_PLANO DE TRABALHO'!HE43="",AP186,'04.04_PLANO DE TRABALHO'!HE43)</f>
        <v>0</v>
      </c>
      <c r="AQ187" t="str">
        <f>IF('04.04_PLANO DE TRABALHO'!HF43="",AQ186,'04.04_PLANO DE TRABALHO'!HF43)</f>
        <v>Fonte*</v>
      </c>
      <c r="AR187">
        <f>IF('04.04_PLANO DE TRABALHO'!HG43="",AR186,'04.04_PLANO DE TRABALHO'!HG43)</f>
        <v>0</v>
      </c>
      <c r="AS187">
        <f>IF('04.04_PLANO DE TRABALHO'!HH43="",AS186,'04.04_PLANO DE TRABALHO'!HH43)</f>
        <v>0</v>
      </c>
      <c r="AT187">
        <f>IF('04.04_PLANO DE TRABALHO'!HI43="",AT186,'04.04_PLANO DE TRABALHO'!HI43)</f>
        <v>0</v>
      </c>
      <c r="AU187" t="str">
        <f>IF('04.04_PLANO DE TRABALHO'!HJ43="",AU186,'04.04_PLANO DE TRABALHO'!HJ43)</f>
        <v>Unid</v>
      </c>
      <c r="AV187">
        <f>IF('04.04_PLANO DE TRABALHO'!HK43="",AV186,'04.04_PLANO DE TRABALHO'!HK43)</f>
        <v>0</v>
      </c>
      <c r="AW187" t="str">
        <f>IF('04.04_PLANO DE TRABALHO'!HL43="",AW186,'04.04_PLANO DE TRABALHO'!HL43)</f>
        <v>Valor 
Unit</v>
      </c>
      <c r="AX187">
        <f>IF('04.04_PLANO DE TRABALHO'!HM43="",AX186,'04.04_PLANO DE TRABALHO'!HM43)</f>
        <v>0</v>
      </c>
      <c r="AY187">
        <f>IF('04.04_PLANO DE TRABALHO'!HN43="",AY186,'04.04_PLANO DE TRABALHO'!HN43)</f>
        <v>0</v>
      </c>
      <c r="AZ187" t="str">
        <f>IF('04.04_PLANO DE TRABALHO'!HO43="",AZ186,'04.04_PLANO DE TRABALHO'!HO43)</f>
        <v>Qtde</v>
      </c>
      <c r="BA187">
        <f>IF('04.04_PLANO DE TRABALHO'!HP43="",BA186,'04.04_PLANO DE TRABALHO'!HP43)</f>
        <v>0</v>
      </c>
      <c r="BB187">
        <f>IF('04.04_PLANO DE TRABALHO'!HQ43="",BB186,'04.04_PLANO DE TRABALHO'!HQ43)</f>
        <v>0</v>
      </c>
      <c r="BD187" t="str">
        <v>Esportes, corpo e movimento</v>
      </c>
      <c r="BE187" t="str">
        <v>4.3</v>
      </c>
      <c r="BF187">
        <v>0</v>
      </c>
      <c r="BG187" t="str">
        <v>Atividade</v>
      </c>
      <c r="BH187">
        <v>0</v>
      </c>
      <c r="BI187">
        <v>0</v>
      </c>
      <c r="BJ187" t="str">
        <v>Início</v>
      </c>
      <c r="BK187">
        <v>0</v>
      </c>
      <c r="BL187">
        <v>0</v>
      </c>
      <c r="BM187" t="str">
        <v>Fim</v>
      </c>
      <c r="BN187">
        <v>0</v>
      </c>
      <c r="BO187">
        <v>0</v>
      </c>
      <c r="BP187" t="str">
        <v>4.3.3</v>
      </c>
      <c r="BQ187">
        <v>0</v>
      </c>
      <c r="BR187">
        <v>0</v>
      </c>
      <c r="BS187" t="str">
        <v>SubAtividade</v>
      </c>
      <c r="BT187">
        <v>0</v>
      </c>
      <c r="BU187">
        <v>0</v>
      </c>
      <c r="BV187">
        <v>0</v>
      </c>
      <c r="BW187">
        <v>0</v>
      </c>
      <c r="BX187">
        <v>0</v>
      </c>
      <c r="BY187" t="str">
        <v>Despesa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 t="str">
        <v>Categoria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 t="str">
        <v>Subcategoria</v>
      </c>
      <c r="CO187">
        <v>0</v>
      </c>
      <c r="CP187">
        <v>0</v>
      </c>
      <c r="CQ187">
        <v>0</v>
      </c>
      <c r="CR187">
        <v>0</v>
      </c>
      <c r="CS187" t="str">
        <v>Fonte*</v>
      </c>
      <c r="CT187">
        <v>0</v>
      </c>
      <c r="CU187">
        <v>0</v>
      </c>
      <c r="CV187">
        <v>0</v>
      </c>
      <c r="CW187" t="str">
        <v>Unid</v>
      </c>
      <c r="CX187">
        <v>0</v>
      </c>
      <c r="CY187" t="str">
        <v>Valor 
Unit</v>
      </c>
      <c r="CZ187">
        <v>0</v>
      </c>
      <c r="DA187">
        <v>0</v>
      </c>
      <c r="DB187" t="str">
        <v>Qtde</v>
      </c>
      <c r="DC187">
        <v>0</v>
      </c>
      <c r="DD187">
        <v>0</v>
      </c>
      <c r="DF187" t="str">
        <v>Cultura e Lazer</v>
      </c>
      <c r="DG187" t="str">
        <v>5.1</v>
      </c>
      <c r="DH187">
        <v>0</v>
      </c>
      <c r="DI187" t="str">
        <v>Atividade</v>
      </c>
      <c r="DJ187">
        <v>0</v>
      </c>
      <c r="DK187">
        <v>0</v>
      </c>
      <c r="DL187" t="str">
        <v>Início</v>
      </c>
      <c r="DM187">
        <v>0</v>
      </c>
      <c r="DN187">
        <v>0</v>
      </c>
      <c r="DO187" t="str">
        <v>Fim</v>
      </c>
      <c r="DP187">
        <v>0</v>
      </c>
      <c r="DQ187">
        <v>0</v>
      </c>
      <c r="DR187" t="str">
        <v>5.1.2</v>
      </c>
      <c r="DS187">
        <v>0</v>
      </c>
      <c r="DT187">
        <v>0</v>
      </c>
      <c r="DU187" t="str">
        <v>SubAtividade</v>
      </c>
      <c r="DV187">
        <v>0</v>
      </c>
      <c r="DW187">
        <v>0</v>
      </c>
      <c r="DX187">
        <v>0</v>
      </c>
      <c r="DY187">
        <v>0</v>
      </c>
      <c r="DZ187">
        <v>0</v>
      </c>
      <c r="EA187" t="str">
        <v>Despesa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 t="str">
        <v>Categoria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 t="str">
        <v>Subcategoria</v>
      </c>
      <c r="EQ187">
        <v>0</v>
      </c>
      <c r="ER187">
        <v>0</v>
      </c>
      <c r="ES187">
        <v>0</v>
      </c>
      <c r="ET187">
        <v>0</v>
      </c>
      <c r="EU187" t="str">
        <v>Fonte*</v>
      </c>
      <c r="EV187">
        <v>0</v>
      </c>
      <c r="EW187">
        <v>0</v>
      </c>
      <c r="EX187">
        <v>0</v>
      </c>
      <c r="EY187" t="str">
        <v>Unid</v>
      </c>
      <c r="EZ187">
        <v>0</v>
      </c>
      <c r="FA187" t="str">
        <v>Valor 
Unit</v>
      </c>
      <c r="FB187">
        <v>0</v>
      </c>
      <c r="FC187">
        <v>0</v>
      </c>
      <c r="FD187" t="str">
        <v>Qtde</v>
      </c>
      <c r="FE187">
        <v>0</v>
      </c>
      <c r="FF187">
        <v>0</v>
      </c>
      <c r="FH187" t="str">
        <v>Meio Ambiente e Mudanças Climáticas</v>
      </c>
      <c r="FI187" t="str">
        <v>6.1</v>
      </c>
      <c r="FJ187">
        <v>0</v>
      </c>
      <c r="FK187" t="str">
        <v>Atividade</v>
      </c>
      <c r="FL187">
        <v>0</v>
      </c>
      <c r="FM187">
        <v>0</v>
      </c>
      <c r="FN187" t="str">
        <v>Início</v>
      </c>
      <c r="FO187">
        <v>0</v>
      </c>
      <c r="FP187">
        <v>0</v>
      </c>
      <c r="FQ187" t="str">
        <v>Fim</v>
      </c>
      <c r="FR187">
        <v>0</v>
      </c>
      <c r="FS187">
        <v>0</v>
      </c>
      <c r="FT187" t="str">
        <v>6.1.1</v>
      </c>
      <c r="FU187">
        <v>0</v>
      </c>
      <c r="FV187">
        <v>0</v>
      </c>
      <c r="FW187" t="str">
        <v>SubAtividade</v>
      </c>
      <c r="FX187">
        <v>0</v>
      </c>
      <c r="FY187">
        <v>0</v>
      </c>
      <c r="FZ187">
        <v>0</v>
      </c>
      <c r="GA187">
        <v>0</v>
      </c>
      <c r="GB187">
        <v>0</v>
      </c>
      <c r="GC187" t="str">
        <v>Despesa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 t="str">
        <v>Categoria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 t="str">
        <v>Subcategoria</v>
      </c>
      <c r="GS187">
        <v>0</v>
      </c>
      <c r="GT187">
        <v>0</v>
      </c>
      <c r="GU187">
        <v>0</v>
      </c>
      <c r="GV187">
        <v>0</v>
      </c>
      <c r="GW187" t="str">
        <v>Fonte*</v>
      </c>
      <c r="GX187">
        <v>0</v>
      </c>
      <c r="GY187">
        <v>0</v>
      </c>
      <c r="GZ187">
        <v>0</v>
      </c>
      <c r="HA187" t="str">
        <v>Unid</v>
      </c>
      <c r="HB187">
        <v>0</v>
      </c>
      <c r="HC187" t="str">
        <v>Valor 
Unit</v>
      </c>
      <c r="HD187">
        <v>0</v>
      </c>
      <c r="HE187">
        <v>0</v>
      </c>
      <c r="HF187" t="str">
        <v>Qtde</v>
      </c>
      <c r="HG187">
        <v>0</v>
      </c>
      <c r="HH187">
        <v>0</v>
      </c>
    </row>
    <row r="188" spans="1:216" x14ac:dyDescent="0.25">
      <c r="A188">
        <v>35</v>
      </c>
      <c r="B188" t="str">
        <f>'04.04_PLANO DE TRABALHO'!$GF$7</f>
        <v>Esportes, corpo e movimento</v>
      </c>
      <c r="C188" t="str">
        <f>IF('04.04_PLANO DE TRABALHO'!FR44="",C187,'04.04_PLANO DE TRABALHO'!FR44)</f>
        <v>Total da Atividade:</v>
      </c>
      <c r="D188">
        <f>IF('04.04_PLANO DE TRABALHO'!FS44="",D187,'04.04_PLANO DE TRABALHO'!FS44)</f>
        <v>0</v>
      </c>
      <c r="E188" t="str">
        <f>IF(OR('04.04_PLANO DE TRABALHO'!FT44="",'04.04_PLANO DE TRABALHO'!FT44="Realizado",'04.04_PLANO DE TRABALHO'!FT44="Planejado"),E187,'04.04_PLANO DE TRABALHO'!FT44)</f>
        <v>Atividade</v>
      </c>
      <c r="F188">
        <f>IF('04.04_PLANO DE TRABALHO'!FU44="",F187,'04.04_PLANO DE TRABALHO'!FU44)</f>
        <v>0</v>
      </c>
      <c r="G188">
        <f>IF('04.04_PLANO DE TRABALHO'!FV44="",G187,'04.04_PLANO DE TRABALHO'!FV44)</f>
        <v>0</v>
      </c>
      <c r="H188" t="str">
        <f>IF('04.04_PLANO DE TRABALHO'!FW44="",H187,'04.04_PLANO DE TRABALHO'!FW44)</f>
        <v>Início</v>
      </c>
      <c r="I188">
        <f>IF('04.04_PLANO DE TRABALHO'!FX44="",I187,'04.04_PLANO DE TRABALHO'!FX44)</f>
        <v>0</v>
      </c>
      <c r="J188">
        <f>IF('04.04_PLANO DE TRABALHO'!FY44="",J187,'04.04_PLANO DE TRABALHO'!FY44)</f>
        <v>0</v>
      </c>
      <c r="K188" t="str">
        <f>IF('04.04_PLANO DE TRABALHO'!FZ44="",K187,'04.04_PLANO DE TRABALHO'!FZ44)</f>
        <v>Fim</v>
      </c>
      <c r="L188">
        <f>IF('04.04_PLANO DE TRABALHO'!GA44="",L187,'04.04_PLANO DE TRABALHO'!GA44)</f>
        <v>0</v>
      </c>
      <c r="M188">
        <f>IF('04.04_PLANO DE TRABALHO'!GB44="",M187,'04.04_PLANO DE TRABALHO'!GB44)</f>
        <v>0</v>
      </c>
      <c r="N188" t="str">
        <f>IF('04.04_PLANO DE TRABALHO'!GC44="",N187,'04.04_PLANO DE TRABALHO'!GC44)</f>
        <v>Total da SubAtividade:</v>
      </c>
      <c r="O188">
        <f>IF('04.04_PLANO DE TRABALHO'!GD44="",O187,'04.04_PLANO DE TRABALHO'!GD44)</f>
        <v>0</v>
      </c>
      <c r="P188">
        <f>IF('04.04_PLANO DE TRABALHO'!GE44="",P187,'04.04_PLANO DE TRABALHO'!GE44)</f>
        <v>0</v>
      </c>
      <c r="Q188" t="str">
        <f>IF('04.04_PLANO DE TRABALHO'!GF44="",Q187,'04.04_PLANO DE TRABALHO'!GF44)</f>
        <v>SubAtividade</v>
      </c>
      <c r="R188">
        <f>IF('04.04_PLANO DE TRABALHO'!GG44="",R187,'04.04_PLANO DE TRABALHO'!GG44)</f>
        <v>0</v>
      </c>
      <c r="S188">
        <f>IF('04.04_PLANO DE TRABALHO'!GH44="",S187,'04.04_PLANO DE TRABALHO'!GH44)</f>
        <v>0</v>
      </c>
      <c r="T188">
        <f>IF('04.04_PLANO DE TRABALHO'!GI44="",T187,'04.04_PLANO DE TRABALHO'!GI44)</f>
        <v>0</v>
      </c>
      <c r="U188">
        <f>IF('04.04_PLANO DE TRABALHO'!GJ44="",U187,'04.04_PLANO DE TRABALHO'!GJ44)</f>
        <v>0</v>
      </c>
      <c r="V188">
        <f>IF('04.04_PLANO DE TRABALHO'!GK44="",V187,'04.04_PLANO DE TRABALHO'!GK44)</f>
        <v>0</v>
      </c>
      <c r="W188" t="str">
        <f>IF('04.04_PLANO DE TRABALHO'!GL44="",W187,'04.04_PLANO DE TRABALHO'!GL44)</f>
        <v>Despesa</v>
      </c>
      <c r="X188">
        <f>IF('04.04_PLANO DE TRABALHO'!GM44="",X187,'04.04_PLANO DE TRABALHO'!GM44)</f>
        <v>0</v>
      </c>
      <c r="Y188">
        <f>IF('04.04_PLANO DE TRABALHO'!GN44="",Y187,'04.04_PLANO DE TRABALHO'!GN44)</f>
        <v>0</v>
      </c>
      <c r="Z188">
        <f>IF('04.04_PLANO DE TRABALHO'!GO44="",Z187,'04.04_PLANO DE TRABALHO'!GO44)</f>
        <v>0</v>
      </c>
      <c r="AA188">
        <f>IF('04.04_PLANO DE TRABALHO'!GP44="",AA187,'04.04_PLANO DE TRABALHO'!GP44)</f>
        <v>0</v>
      </c>
      <c r="AB188">
        <f>IF('04.04_PLANO DE TRABALHO'!GQ44="",AB187,'04.04_PLANO DE TRABALHO'!GQ44)</f>
        <v>0</v>
      </c>
      <c r="AC188">
        <f>IF('04.04_PLANO DE TRABALHO'!GR44="",AC187,'04.04_PLANO DE TRABALHO'!GR44)</f>
        <v>0</v>
      </c>
      <c r="AD188" t="str">
        <f>IF('04.04_PLANO DE TRABALHO'!GS44="",AD187,'04.04_PLANO DE TRABALHO'!GS44)</f>
        <v>Categoria</v>
      </c>
      <c r="AE188">
        <f>IF('04.04_PLANO DE TRABALHO'!GT44="",AE187,'04.04_PLANO DE TRABALHO'!GT44)</f>
        <v>0</v>
      </c>
      <c r="AF188">
        <f>IF('04.04_PLANO DE TRABALHO'!GU44="",AF187,'04.04_PLANO DE TRABALHO'!GU44)</f>
        <v>0</v>
      </c>
      <c r="AG188">
        <f>IF('04.04_PLANO DE TRABALHO'!GV44="",AG187,'04.04_PLANO DE TRABALHO'!GV44)</f>
        <v>0</v>
      </c>
      <c r="AH188">
        <f>IF('04.04_PLANO DE TRABALHO'!GW44="",AH187,'04.04_PLANO DE TRABALHO'!GW44)</f>
        <v>0</v>
      </c>
      <c r="AI188">
        <f>IF('04.04_PLANO DE TRABALHO'!GX44="",AI187,'04.04_PLANO DE TRABALHO'!GX44)</f>
        <v>0</v>
      </c>
      <c r="AJ188">
        <f>IF('04.04_PLANO DE TRABALHO'!GY44="",AJ187,'04.04_PLANO DE TRABALHO'!GY44)</f>
        <v>0</v>
      </c>
      <c r="AK188">
        <f>IF('04.04_PLANO DE TRABALHO'!GZ44="",AK187,'04.04_PLANO DE TRABALHO'!GZ44)</f>
        <v>0</v>
      </c>
      <c r="AL188" t="str">
        <f>IF('04.04_PLANO DE TRABALHO'!HA44="",AL187,'04.04_PLANO DE TRABALHO'!HA44)</f>
        <v>Subcategoria</v>
      </c>
      <c r="AM188">
        <f>IF('04.04_PLANO DE TRABALHO'!HB44="",AM187,'04.04_PLANO DE TRABALHO'!HB44)</f>
        <v>0</v>
      </c>
      <c r="AN188">
        <f>IF('04.04_PLANO DE TRABALHO'!HC44="",AN187,'04.04_PLANO DE TRABALHO'!HC44)</f>
        <v>0</v>
      </c>
      <c r="AO188">
        <f>IF('04.04_PLANO DE TRABALHO'!HD44="",AO187,'04.04_PLANO DE TRABALHO'!HD44)</f>
        <v>0</v>
      </c>
      <c r="AP188">
        <f>IF('04.04_PLANO DE TRABALHO'!HE44="",AP187,'04.04_PLANO DE TRABALHO'!HE44)</f>
        <v>0</v>
      </c>
      <c r="AQ188" t="str">
        <f>IF('04.04_PLANO DE TRABALHO'!HF44="",AQ187,'04.04_PLANO DE TRABALHO'!HF44)</f>
        <v>Fonte*</v>
      </c>
      <c r="AR188">
        <f>IF('04.04_PLANO DE TRABALHO'!HG44="",AR187,'04.04_PLANO DE TRABALHO'!HG44)</f>
        <v>0</v>
      </c>
      <c r="AS188">
        <f>IF('04.04_PLANO DE TRABALHO'!HH44="",AS187,'04.04_PLANO DE TRABALHO'!HH44)</f>
        <v>0</v>
      </c>
      <c r="AT188">
        <f>IF('04.04_PLANO DE TRABALHO'!HI44="",AT187,'04.04_PLANO DE TRABALHO'!HI44)</f>
        <v>0</v>
      </c>
      <c r="AU188" t="str">
        <f>IF('04.04_PLANO DE TRABALHO'!HJ44="",AU187,'04.04_PLANO DE TRABALHO'!HJ44)</f>
        <v>Unid</v>
      </c>
      <c r="AV188">
        <f>IF('04.04_PLANO DE TRABALHO'!HK44="",AV187,'04.04_PLANO DE TRABALHO'!HK44)</f>
        <v>0</v>
      </c>
      <c r="AW188" t="str">
        <f>IF('04.04_PLANO DE TRABALHO'!HL44="",AW187,'04.04_PLANO DE TRABALHO'!HL44)</f>
        <v>Valor 
Unit</v>
      </c>
      <c r="AX188">
        <f>IF('04.04_PLANO DE TRABALHO'!HM44="",AX187,'04.04_PLANO DE TRABALHO'!HM44)</f>
        <v>0</v>
      </c>
      <c r="AY188">
        <f>IF('04.04_PLANO DE TRABALHO'!HN44="",AY187,'04.04_PLANO DE TRABALHO'!HN44)</f>
        <v>0</v>
      </c>
      <c r="AZ188" t="str">
        <f>IF('04.04_PLANO DE TRABALHO'!HO44="",AZ187,'04.04_PLANO DE TRABALHO'!HO44)</f>
        <v>Qtde</v>
      </c>
      <c r="BA188">
        <f>IF('04.04_PLANO DE TRABALHO'!HP44="",BA187,'04.04_PLANO DE TRABALHO'!HP44)</f>
        <v>0</v>
      </c>
      <c r="BB188">
        <f>IF('04.04_PLANO DE TRABALHO'!HQ44="",BB187,'04.04_PLANO DE TRABALHO'!HQ44)</f>
        <v>0</v>
      </c>
      <c r="BD188" t="str">
        <v>Cultura e Lazer</v>
      </c>
      <c r="BE188" t="str">
        <v>5.1</v>
      </c>
      <c r="BF188">
        <v>0</v>
      </c>
      <c r="BG188" t="str">
        <v>Atividade</v>
      </c>
      <c r="BH188">
        <v>0</v>
      </c>
      <c r="BI188">
        <v>0</v>
      </c>
      <c r="BJ188" t="str">
        <v>Início</v>
      </c>
      <c r="BK188">
        <v>0</v>
      </c>
      <c r="BL188">
        <v>0</v>
      </c>
      <c r="BM188" t="str">
        <v>Fim</v>
      </c>
      <c r="BN188">
        <v>0</v>
      </c>
      <c r="BO188">
        <v>0</v>
      </c>
      <c r="BP188" t="str">
        <v>5.1.1</v>
      </c>
      <c r="BQ188">
        <v>0</v>
      </c>
      <c r="BR188">
        <v>0</v>
      </c>
      <c r="BS188" t="str">
        <v>SubAtividade</v>
      </c>
      <c r="BT188">
        <v>0</v>
      </c>
      <c r="BU188">
        <v>0</v>
      </c>
      <c r="BV188">
        <v>0</v>
      </c>
      <c r="BW188">
        <v>0</v>
      </c>
      <c r="BX188">
        <v>0</v>
      </c>
      <c r="BY188" t="str">
        <v>Despesa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 t="str">
        <v>Categoria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 t="str">
        <v>Subcategoria</v>
      </c>
      <c r="CO188">
        <v>0</v>
      </c>
      <c r="CP188">
        <v>0</v>
      </c>
      <c r="CQ188">
        <v>0</v>
      </c>
      <c r="CR188">
        <v>0</v>
      </c>
      <c r="CS188" t="str">
        <v>Fonte*</v>
      </c>
      <c r="CT188">
        <v>0</v>
      </c>
      <c r="CU188">
        <v>0</v>
      </c>
      <c r="CV188">
        <v>0</v>
      </c>
      <c r="CW188" t="str">
        <v>Unid</v>
      </c>
      <c r="CX188">
        <v>0</v>
      </c>
      <c r="CY188" t="str">
        <v>Valor 
Unit</v>
      </c>
      <c r="CZ188">
        <v>0</v>
      </c>
      <c r="DA188">
        <v>0</v>
      </c>
      <c r="DB188" t="str">
        <v>Qtde</v>
      </c>
      <c r="DC188">
        <v>0</v>
      </c>
      <c r="DD188">
        <v>0</v>
      </c>
      <c r="DF188" t="str">
        <v>Cultura e Lazer</v>
      </c>
      <c r="DG188" t="str">
        <v>5.1</v>
      </c>
      <c r="DH188">
        <v>0</v>
      </c>
      <c r="DI188" t="str">
        <v>Atividade</v>
      </c>
      <c r="DJ188">
        <v>0</v>
      </c>
      <c r="DK188">
        <v>0</v>
      </c>
      <c r="DL188" t="str">
        <v>Início</v>
      </c>
      <c r="DM188">
        <v>0</v>
      </c>
      <c r="DN188">
        <v>0</v>
      </c>
      <c r="DO188" t="str">
        <v>Fim</v>
      </c>
      <c r="DP188">
        <v>0</v>
      </c>
      <c r="DQ188">
        <v>0</v>
      </c>
      <c r="DR188" t="str">
        <v>5.1.2</v>
      </c>
      <c r="DS188">
        <v>0</v>
      </c>
      <c r="DT188">
        <v>0</v>
      </c>
      <c r="DU188" t="str">
        <v>SubAtividade</v>
      </c>
      <c r="DV188">
        <v>0</v>
      </c>
      <c r="DW188">
        <v>0</v>
      </c>
      <c r="DX188">
        <v>0</v>
      </c>
      <c r="DY188">
        <v>0</v>
      </c>
      <c r="DZ188">
        <v>0</v>
      </c>
      <c r="EA188" t="str">
        <v>Despesa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 t="str">
        <v>Categoria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 t="str">
        <v>Subcategoria</v>
      </c>
      <c r="EQ188">
        <v>0</v>
      </c>
      <c r="ER188">
        <v>0</v>
      </c>
      <c r="ES188">
        <v>0</v>
      </c>
      <c r="ET188">
        <v>0</v>
      </c>
      <c r="EU188" t="str">
        <v>Fonte*</v>
      </c>
      <c r="EV188">
        <v>0</v>
      </c>
      <c r="EW188">
        <v>0</v>
      </c>
      <c r="EX188">
        <v>0</v>
      </c>
      <c r="EY188" t="str">
        <v>Unid</v>
      </c>
      <c r="EZ188">
        <v>0</v>
      </c>
      <c r="FA188" t="str">
        <v>Valor 
Unit</v>
      </c>
      <c r="FB188">
        <v>0</v>
      </c>
      <c r="FC188">
        <v>0</v>
      </c>
      <c r="FD188" t="str">
        <v>Qtde</v>
      </c>
      <c r="FE188">
        <v>0</v>
      </c>
      <c r="FF188">
        <v>0</v>
      </c>
      <c r="FH188" t="str">
        <v>Meio Ambiente e Mudanças Climáticas</v>
      </c>
      <c r="FI188" t="str">
        <v>6.1</v>
      </c>
      <c r="FJ188">
        <v>0</v>
      </c>
      <c r="FK188" t="str">
        <v>Atividade</v>
      </c>
      <c r="FL188">
        <v>0</v>
      </c>
      <c r="FM188">
        <v>0</v>
      </c>
      <c r="FN188" t="str">
        <v>Início</v>
      </c>
      <c r="FO188">
        <v>0</v>
      </c>
      <c r="FP188">
        <v>0</v>
      </c>
      <c r="FQ188" t="str">
        <v>Fim</v>
      </c>
      <c r="FR188">
        <v>0</v>
      </c>
      <c r="FS188">
        <v>0</v>
      </c>
      <c r="FT188" t="str">
        <v>6.1.2</v>
      </c>
      <c r="FU188">
        <v>0</v>
      </c>
      <c r="FV188">
        <v>0</v>
      </c>
      <c r="FW188" t="str">
        <v>SubAtividade</v>
      </c>
      <c r="FX188">
        <v>0</v>
      </c>
      <c r="FY188">
        <v>0</v>
      </c>
      <c r="FZ188">
        <v>0</v>
      </c>
      <c r="GA188">
        <v>0</v>
      </c>
      <c r="GB188">
        <v>0</v>
      </c>
      <c r="GC188" t="str">
        <v>Despesa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 t="str">
        <v>Categoria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 t="str">
        <v>Subcategoria</v>
      </c>
      <c r="GS188">
        <v>0</v>
      </c>
      <c r="GT188">
        <v>0</v>
      </c>
      <c r="GU188">
        <v>0</v>
      </c>
      <c r="GV188">
        <v>0</v>
      </c>
      <c r="GW188" t="str">
        <v>Fonte*</v>
      </c>
      <c r="GX188">
        <v>0</v>
      </c>
      <c r="GY188">
        <v>0</v>
      </c>
      <c r="GZ188">
        <v>0</v>
      </c>
      <c r="HA188" t="str">
        <v>Unid</v>
      </c>
      <c r="HB188">
        <v>0</v>
      </c>
      <c r="HC188" t="str">
        <v>Valor 
Unit</v>
      </c>
      <c r="HD188">
        <v>0</v>
      </c>
      <c r="HE188">
        <v>0</v>
      </c>
      <c r="HF188" t="str">
        <v>Qtde</v>
      </c>
      <c r="HG188">
        <v>0</v>
      </c>
      <c r="HH188">
        <v>0</v>
      </c>
    </row>
    <row r="189" spans="1:216" x14ac:dyDescent="0.25">
      <c r="A189">
        <v>36</v>
      </c>
      <c r="B189" t="str">
        <f>'04.04_PLANO DE TRABALHO'!$GF$7</f>
        <v>Esportes, corpo e movimento</v>
      </c>
      <c r="C189" t="str">
        <f>IF('04.04_PLANO DE TRABALHO'!FR45="",C188,'04.04_PLANO DE TRABALHO'!FR45)</f>
        <v>Cod</v>
      </c>
      <c r="D189">
        <f>IF('04.04_PLANO DE TRABALHO'!FS45="",D188,'04.04_PLANO DE TRABALHO'!FS45)</f>
        <v>0</v>
      </c>
      <c r="E189" t="str">
        <f>IF(OR('04.04_PLANO DE TRABALHO'!FT45="",'04.04_PLANO DE TRABALHO'!FT45="Realizado",'04.04_PLANO DE TRABALHO'!FT45="Planejado"),E188,'04.04_PLANO DE TRABALHO'!FT45)</f>
        <v>Atividade</v>
      </c>
      <c r="F189">
        <f>IF('04.04_PLANO DE TRABALHO'!FU45="",F188,'04.04_PLANO DE TRABALHO'!FU45)</f>
        <v>0</v>
      </c>
      <c r="G189">
        <f>IF('04.04_PLANO DE TRABALHO'!FV45="",G188,'04.04_PLANO DE TRABALHO'!FV45)</f>
        <v>0</v>
      </c>
      <c r="H189" t="str">
        <f>IF('04.04_PLANO DE TRABALHO'!FW45="",H188,'04.04_PLANO DE TRABALHO'!FW45)</f>
        <v>Início</v>
      </c>
      <c r="I189">
        <f>IF('04.04_PLANO DE TRABALHO'!FX45="",I188,'04.04_PLANO DE TRABALHO'!FX45)</f>
        <v>0</v>
      </c>
      <c r="J189">
        <f>IF('04.04_PLANO DE TRABALHO'!FY45="",J188,'04.04_PLANO DE TRABALHO'!FY45)</f>
        <v>0</v>
      </c>
      <c r="K189" t="str">
        <f>IF('04.04_PLANO DE TRABALHO'!FZ45="",K188,'04.04_PLANO DE TRABALHO'!FZ45)</f>
        <v>Fim</v>
      </c>
      <c r="L189">
        <f>IF('04.04_PLANO DE TRABALHO'!GA45="",L188,'04.04_PLANO DE TRABALHO'!GA45)</f>
        <v>0</v>
      </c>
      <c r="M189">
        <f>IF('04.04_PLANO DE TRABALHO'!GB45="",M188,'04.04_PLANO DE TRABALHO'!GB45)</f>
        <v>0</v>
      </c>
      <c r="N189" t="str">
        <f>IF('04.04_PLANO DE TRABALHO'!GC45="",N188,'04.04_PLANO DE TRABALHO'!GC45)</f>
        <v>Cod</v>
      </c>
      <c r="O189">
        <f>IF('04.04_PLANO DE TRABALHO'!GD45="",O188,'04.04_PLANO DE TRABALHO'!GD45)</f>
        <v>0</v>
      </c>
      <c r="P189">
        <f>IF('04.04_PLANO DE TRABALHO'!GE45="",P188,'04.04_PLANO DE TRABALHO'!GE45)</f>
        <v>0</v>
      </c>
      <c r="Q189" t="str">
        <f>IF('04.04_PLANO DE TRABALHO'!GF45="",Q188,'04.04_PLANO DE TRABALHO'!GF45)</f>
        <v>SubAtividade</v>
      </c>
      <c r="R189">
        <f>IF('04.04_PLANO DE TRABALHO'!GG45="",R188,'04.04_PLANO DE TRABALHO'!GG45)</f>
        <v>0</v>
      </c>
      <c r="S189">
        <f>IF('04.04_PLANO DE TRABALHO'!GH45="",S188,'04.04_PLANO DE TRABALHO'!GH45)</f>
        <v>0</v>
      </c>
      <c r="T189">
        <f>IF('04.04_PLANO DE TRABALHO'!GI45="",T188,'04.04_PLANO DE TRABALHO'!GI45)</f>
        <v>0</v>
      </c>
      <c r="U189">
        <f>IF('04.04_PLANO DE TRABALHO'!GJ45="",U188,'04.04_PLANO DE TRABALHO'!GJ45)</f>
        <v>0</v>
      </c>
      <c r="V189">
        <f>IF('04.04_PLANO DE TRABALHO'!GK45="",V188,'04.04_PLANO DE TRABALHO'!GK45)</f>
        <v>0</v>
      </c>
      <c r="W189" t="str">
        <f>IF('04.04_PLANO DE TRABALHO'!GL45="",W188,'04.04_PLANO DE TRABALHO'!GL45)</f>
        <v>Despesa</v>
      </c>
      <c r="X189">
        <f>IF('04.04_PLANO DE TRABALHO'!GM45="",X188,'04.04_PLANO DE TRABALHO'!GM45)</f>
        <v>0</v>
      </c>
      <c r="Y189">
        <f>IF('04.04_PLANO DE TRABALHO'!GN45="",Y188,'04.04_PLANO DE TRABALHO'!GN45)</f>
        <v>0</v>
      </c>
      <c r="Z189">
        <f>IF('04.04_PLANO DE TRABALHO'!GO45="",Z188,'04.04_PLANO DE TRABALHO'!GO45)</f>
        <v>0</v>
      </c>
      <c r="AA189">
        <f>IF('04.04_PLANO DE TRABALHO'!GP45="",AA188,'04.04_PLANO DE TRABALHO'!GP45)</f>
        <v>0</v>
      </c>
      <c r="AB189">
        <f>IF('04.04_PLANO DE TRABALHO'!GQ45="",AB188,'04.04_PLANO DE TRABALHO'!GQ45)</f>
        <v>0</v>
      </c>
      <c r="AC189">
        <f>IF('04.04_PLANO DE TRABALHO'!GR45="",AC188,'04.04_PLANO DE TRABALHO'!GR45)</f>
        <v>0</v>
      </c>
      <c r="AD189" t="str">
        <f>IF('04.04_PLANO DE TRABALHO'!GS45="",AD188,'04.04_PLANO DE TRABALHO'!GS45)</f>
        <v>Categoria</v>
      </c>
      <c r="AE189">
        <f>IF('04.04_PLANO DE TRABALHO'!GT45="",AE188,'04.04_PLANO DE TRABALHO'!GT45)</f>
        <v>0</v>
      </c>
      <c r="AF189">
        <f>IF('04.04_PLANO DE TRABALHO'!GU45="",AF188,'04.04_PLANO DE TRABALHO'!GU45)</f>
        <v>0</v>
      </c>
      <c r="AG189">
        <f>IF('04.04_PLANO DE TRABALHO'!GV45="",AG188,'04.04_PLANO DE TRABALHO'!GV45)</f>
        <v>0</v>
      </c>
      <c r="AH189">
        <f>IF('04.04_PLANO DE TRABALHO'!GW45="",AH188,'04.04_PLANO DE TRABALHO'!GW45)</f>
        <v>0</v>
      </c>
      <c r="AI189">
        <f>IF('04.04_PLANO DE TRABALHO'!GX45="",AI188,'04.04_PLANO DE TRABALHO'!GX45)</f>
        <v>0</v>
      </c>
      <c r="AJ189">
        <f>IF('04.04_PLANO DE TRABALHO'!GY45="",AJ188,'04.04_PLANO DE TRABALHO'!GY45)</f>
        <v>0</v>
      </c>
      <c r="AK189">
        <f>IF('04.04_PLANO DE TRABALHO'!GZ45="",AK188,'04.04_PLANO DE TRABALHO'!GZ45)</f>
        <v>0</v>
      </c>
      <c r="AL189" t="str">
        <f>IF('04.04_PLANO DE TRABALHO'!HA45="",AL188,'04.04_PLANO DE TRABALHO'!HA45)</f>
        <v>Subcategoria</v>
      </c>
      <c r="AM189">
        <f>IF('04.04_PLANO DE TRABALHO'!HB45="",AM188,'04.04_PLANO DE TRABALHO'!HB45)</f>
        <v>0</v>
      </c>
      <c r="AN189">
        <f>IF('04.04_PLANO DE TRABALHO'!HC45="",AN188,'04.04_PLANO DE TRABALHO'!HC45)</f>
        <v>0</v>
      </c>
      <c r="AO189">
        <f>IF('04.04_PLANO DE TRABALHO'!HD45="",AO188,'04.04_PLANO DE TRABALHO'!HD45)</f>
        <v>0</v>
      </c>
      <c r="AP189">
        <f>IF('04.04_PLANO DE TRABALHO'!HE45="",AP188,'04.04_PLANO DE TRABALHO'!HE45)</f>
        <v>0</v>
      </c>
      <c r="AQ189" t="str">
        <f>IF('04.04_PLANO DE TRABALHO'!HF45="",AQ188,'04.04_PLANO DE TRABALHO'!HF45)</f>
        <v>Fonte*</v>
      </c>
      <c r="AR189">
        <f>IF('04.04_PLANO DE TRABALHO'!HG45="",AR188,'04.04_PLANO DE TRABALHO'!HG45)</f>
        <v>0</v>
      </c>
      <c r="AS189">
        <f>IF('04.04_PLANO DE TRABALHO'!HH45="",AS188,'04.04_PLANO DE TRABALHO'!HH45)</f>
        <v>0</v>
      </c>
      <c r="AT189">
        <f>IF('04.04_PLANO DE TRABALHO'!HI45="",AT188,'04.04_PLANO DE TRABALHO'!HI45)</f>
        <v>0</v>
      </c>
      <c r="AU189" t="str">
        <f>IF('04.04_PLANO DE TRABALHO'!HJ45="",AU188,'04.04_PLANO DE TRABALHO'!HJ45)</f>
        <v>Unid</v>
      </c>
      <c r="AV189">
        <f>IF('04.04_PLANO DE TRABALHO'!HK45="",AV188,'04.04_PLANO DE TRABALHO'!HK45)</f>
        <v>0</v>
      </c>
      <c r="AW189" t="str">
        <f>IF('04.04_PLANO DE TRABALHO'!HL45="",AW188,'04.04_PLANO DE TRABALHO'!HL45)</f>
        <v>Valor 
Unit</v>
      </c>
      <c r="AX189">
        <f>IF('04.04_PLANO DE TRABALHO'!HM45="",AX188,'04.04_PLANO DE TRABALHO'!HM45)</f>
        <v>0</v>
      </c>
      <c r="AY189">
        <f>IF('04.04_PLANO DE TRABALHO'!HN45="",AY188,'04.04_PLANO DE TRABALHO'!HN45)</f>
        <v>0</v>
      </c>
      <c r="AZ189" t="str">
        <f>IF('04.04_PLANO DE TRABALHO'!HO45="",AZ188,'04.04_PLANO DE TRABALHO'!HO45)</f>
        <v>Qtde</v>
      </c>
      <c r="BA189">
        <f>IF('04.04_PLANO DE TRABALHO'!HP45="",BA188,'04.04_PLANO DE TRABALHO'!HP45)</f>
        <v>0</v>
      </c>
      <c r="BB189" t="str">
        <f>IF('04.04_PLANO DE TRABALHO'!HQ45="",BB188,'04.04_PLANO DE TRABALHO'!HQ45)</f>
        <v>Valor Total</v>
      </c>
      <c r="BD189" t="str">
        <v>Cultura e Lazer</v>
      </c>
      <c r="BE189" t="str">
        <v>5.1</v>
      </c>
      <c r="BF189">
        <v>0</v>
      </c>
      <c r="BG189" t="str">
        <v>Atividade</v>
      </c>
      <c r="BH189">
        <v>0</v>
      </c>
      <c r="BI189">
        <v>0</v>
      </c>
      <c r="BJ189" t="str">
        <v>Início</v>
      </c>
      <c r="BK189">
        <v>0</v>
      </c>
      <c r="BL189">
        <v>0</v>
      </c>
      <c r="BM189" t="str">
        <v>Fim</v>
      </c>
      <c r="BN189">
        <v>0</v>
      </c>
      <c r="BO189">
        <v>0</v>
      </c>
      <c r="BP189" t="str">
        <v>5.1.1</v>
      </c>
      <c r="BQ189">
        <v>0</v>
      </c>
      <c r="BR189">
        <v>0</v>
      </c>
      <c r="BS189" t="str">
        <v>SubAtividade</v>
      </c>
      <c r="BT189">
        <v>0</v>
      </c>
      <c r="BU189">
        <v>0</v>
      </c>
      <c r="BV189">
        <v>0</v>
      </c>
      <c r="BW189">
        <v>0</v>
      </c>
      <c r="BX189">
        <v>0</v>
      </c>
      <c r="BY189" t="str">
        <v>Despesa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 t="str">
        <v>Categoria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 t="str">
        <v>Subcategoria</v>
      </c>
      <c r="CO189">
        <v>0</v>
      </c>
      <c r="CP189">
        <v>0</v>
      </c>
      <c r="CQ189">
        <v>0</v>
      </c>
      <c r="CR189">
        <v>0</v>
      </c>
      <c r="CS189" t="str">
        <v>Fonte*</v>
      </c>
      <c r="CT189">
        <v>0</v>
      </c>
      <c r="CU189">
        <v>0</v>
      </c>
      <c r="CV189">
        <v>0</v>
      </c>
      <c r="CW189" t="str">
        <v>Unid</v>
      </c>
      <c r="CX189">
        <v>0</v>
      </c>
      <c r="CY189" t="str">
        <v>Valor 
Unit</v>
      </c>
      <c r="CZ189">
        <v>0</v>
      </c>
      <c r="DA189">
        <v>0</v>
      </c>
      <c r="DB189" t="str">
        <v>Qtde</v>
      </c>
      <c r="DC189">
        <v>0</v>
      </c>
      <c r="DD189">
        <v>0</v>
      </c>
      <c r="DF189" t="str">
        <v>Cultura e Lazer</v>
      </c>
      <c r="DG189" t="str">
        <v>5.1</v>
      </c>
      <c r="DH189">
        <v>0</v>
      </c>
      <c r="DI189" t="str">
        <v>Atividade</v>
      </c>
      <c r="DJ189">
        <v>0</v>
      </c>
      <c r="DK189">
        <v>0</v>
      </c>
      <c r="DL189" t="str">
        <v>Início</v>
      </c>
      <c r="DM189">
        <v>0</v>
      </c>
      <c r="DN189">
        <v>0</v>
      </c>
      <c r="DO189" t="str">
        <v>Fim</v>
      </c>
      <c r="DP189">
        <v>0</v>
      </c>
      <c r="DQ189">
        <v>0</v>
      </c>
      <c r="DR189" t="str">
        <v>Total da SubAtividade:</v>
      </c>
      <c r="DS189">
        <v>0</v>
      </c>
      <c r="DT189">
        <v>0</v>
      </c>
      <c r="DU189" t="str">
        <v>SubAtividade</v>
      </c>
      <c r="DV189">
        <v>0</v>
      </c>
      <c r="DW189">
        <v>0</v>
      </c>
      <c r="DX189">
        <v>0</v>
      </c>
      <c r="DY189">
        <v>0</v>
      </c>
      <c r="DZ189">
        <v>0</v>
      </c>
      <c r="EA189" t="str">
        <v>Despesa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 t="str">
        <v>Categoria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 t="str">
        <v>Subcategoria</v>
      </c>
      <c r="EQ189">
        <v>0</v>
      </c>
      <c r="ER189">
        <v>0</v>
      </c>
      <c r="ES189">
        <v>0</v>
      </c>
      <c r="ET189">
        <v>0</v>
      </c>
      <c r="EU189" t="str">
        <v>Fonte*</v>
      </c>
      <c r="EV189">
        <v>0</v>
      </c>
      <c r="EW189">
        <v>0</v>
      </c>
      <c r="EX189">
        <v>0</v>
      </c>
      <c r="EY189" t="str">
        <v>Unid</v>
      </c>
      <c r="EZ189">
        <v>0</v>
      </c>
      <c r="FA189" t="str">
        <v>Valor 
Unit</v>
      </c>
      <c r="FB189">
        <v>0</v>
      </c>
      <c r="FC189">
        <v>0</v>
      </c>
      <c r="FD189" t="str">
        <v>Qtde</v>
      </c>
      <c r="FE189">
        <v>0</v>
      </c>
      <c r="FF189">
        <v>0</v>
      </c>
      <c r="FH189" t="str">
        <v>Meio Ambiente e Mudanças Climáticas</v>
      </c>
      <c r="FI189" t="str">
        <v>6.1</v>
      </c>
      <c r="FJ189">
        <v>0</v>
      </c>
      <c r="FK189" t="str">
        <v>Atividade</v>
      </c>
      <c r="FL189">
        <v>0</v>
      </c>
      <c r="FM189">
        <v>0</v>
      </c>
      <c r="FN189" t="str">
        <v>Início</v>
      </c>
      <c r="FO189">
        <v>0</v>
      </c>
      <c r="FP189">
        <v>0</v>
      </c>
      <c r="FQ189" t="str">
        <v>Fim</v>
      </c>
      <c r="FR189">
        <v>0</v>
      </c>
      <c r="FS189">
        <v>0</v>
      </c>
      <c r="FT189" t="str">
        <v>6.1.2</v>
      </c>
      <c r="FU189">
        <v>0</v>
      </c>
      <c r="FV189">
        <v>0</v>
      </c>
      <c r="FW189" t="str">
        <v>SubAtividade</v>
      </c>
      <c r="FX189">
        <v>0</v>
      </c>
      <c r="FY189">
        <v>0</v>
      </c>
      <c r="FZ189">
        <v>0</v>
      </c>
      <c r="GA189">
        <v>0</v>
      </c>
      <c r="GB189">
        <v>0</v>
      </c>
      <c r="GC189" t="str">
        <v>Despesa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 t="str">
        <v>Categoria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 t="str">
        <v>Subcategoria</v>
      </c>
      <c r="GS189">
        <v>0</v>
      </c>
      <c r="GT189">
        <v>0</v>
      </c>
      <c r="GU189">
        <v>0</v>
      </c>
      <c r="GV189">
        <v>0</v>
      </c>
      <c r="GW189" t="str">
        <v>Fonte*</v>
      </c>
      <c r="GX189">
        <v>0</v>
      </c>
      <c r="GY189">
        <v>0</v>
      </c>
      <c r="GZ189">
        <v>0</v>
      </c>
      <c r="HA189" t="str">
        <v>Unid</v>
      </c>
      <c r="HB189">
        <v>0</v>
      </c>
      <c r="HC189" t="str">
        <v>Valor 
Unit</v>
      </c>
      <c r="HD189">
        <v>0</v>
      </c>
      <c r="HE189">
        <v>0</v>
      </c>
      <c r="HF189" t="str">
        <v>Qtde</v>
      </c>
      <c r="HG189">
        <v>0</v>
      </c>
      <c r="HH189">
        <v>0</v>
      </c>
    </row>
    <row r="190" spans="1:216" x14ac:dyDescent="0.25">
      <c r="A190">
        <v>37</v>
      </c>
      <c r="B190" t="str">
        <f>'04.04_PLANO DE TRABALHO'!$GF$7</f>
        <v>Esportes, corpo e movimento</v>
      </c>
      <c r="C190" t="str">
        <f>IF('04.04_PLANO DE TRABALHO'!FR46="",C189,'04.04_PLANO DE TRABALHO'!FR46)</f>
        <v>4.3</v>
      </c>
      <c r="D190">
        <f>IF('04.04_PLANO DE TRABALHO'!FS46="",D189,'04.04_PLANO DE TRABALHO'!FS46)</f>
        <v>0</v>
      </c>
      <c r="E190" t="str">
        <f>IF(OR('04.04_PLANO DE TRABALHO'!FT46="",'04.04_PLANO DE TRABALHO'!FT46="Realizado",'04.04_PLANO DE TRABALHO'!FT46="Planejado"),E189,'04.04_PLANO DE TRABALHO'!FT46)</f>
        <v>Atividade</v>
      </c>
      <c r="F190">
        <f>IF('04.04_PLANO DE TRABALHO'!FU46="",F189,'04.04_PLANO DE TRABALHO'!FU46)</f>
        <v>0</v>
      </c>
      <c r="G190">
        <f>IF('04.04_PLANO DE TRABALHO'!FV46="",G189,'04.04_PLANO DE TRABALHO'!FV46)</f>
        <v>0</v>
      </c>
      <c r="H190" t="str">
        <f>IF('04.04_PLANO DE TRABALHO'!FW46="",H189,'04.04_PLANO DE TRABALHO'!FW46)</f>
        <v>Início</v>
      </c>
      <c r="I190">
        <f>IF('04.04_PLANO DE TRABALHO'!FX46="",I189,'04.04_PLANO DE TRABALHO'!FX46)</f>
        <v>0</v>
      </c>
      <c r="J190">
        <f>IF('04.04_PLANO DE TRABALHO'!FY46="",J189,'04.04_PLANO DE TRABALHO'!FY46)</f>
        <v>0</v>
      </c>
      <c r="K190" t="str">
        <f>IF('04.04_PLANO DE TRABALHO'!FZ46="",K189,'04.04_PLANO DE TRABALHO'!FZ46)</f>
        <v>Fim</v>
      </c>
      <c r="L190">
        <f>IF('04.04_PLANO DE TRABALHO'!GA46="",L189,'04.04_PLANO DE TRABALHO'!GA46)</f>
        <v>0</v>
      </c>
      <c r="M190">
        <f>IF('04.04_PLANO DE TRABALHO'!GB46="",M189,'04.04_PLANO DE TRABALHO'!GB46)</f>
        <v>0</v>
      </c>
      <c r="N190" t="str">
        <f>IF('04.04_PLANO DE TRABALHO'!GC46="",N189,'04.04_PLANO DE TRABALHO'!GC46)</f>
        <v>4.3.1</v>
      </c>
      <c r="O190">
        <f>IF('04.04_PLANO DE TRABALHO'!GD46="",O189,'04.04_PLANO DE TRABALHO'!GD46)</f>
        <v>0</v>
      </c>
      <c r="P190">
        <f>IF('04.04_PLANO DE TRABALHO'!GE46="",P189,'04.04_PLANO DE TRABALHO'!GE46)</f>
        <v>0</v>
      </c>
      <c r="Q190" t="str">
        <f>IF('04.04_PLANO DE TRABALHO'!GF46="",Q189,'04.04_PLANO DE TRABALHO'!GF46)</f>
        <v>SubAtividade</v>
      </c>
      <c r="R190">
        <f>IF('04.04_PLANO DE TRABALHO'!GG46="",R189,'04.04_PLANO DE TRABALHO'!GG46)</f>
        <v>0</v>
      </c>
      <c r="S190">
        <f>IF('04.04_PLANO DE TRABALHO'!GH46="",S189,'04.04_PLANO DE TRABALHO'!GH46)</f>
        <v>0</v>
      </c>
      <c r="T190">
        <f>IF('04.04_PLANO DE TRABALHO'!GI46="",T189,'04.04_PLANO DE TRABALHO'!GI46)</f>
        <v>0</v>
      </c>
      <c r="U190">
        <f>IF('04.04_PLANO DE TRABALHO'!GJ46="",U189,'04.04_PLANO DE TRABALHO'!GJ46)</f>
        <v>0</v>
      </c>
      <c r="V190">
        <f>IF('04.04_PLANO DE TRABALHO'!GK46="",V189,'04.04_PLANO DE TRABALHO'!GK46)</f>
        <v>0</v>
      </c>
      <c r="W190" t="str">
        <f>IF('04.04_PLANO DE TRABALHO'!GL46="",W189,'04.04_PLANO DE TRABALHO'!GL46)</f>
        <v>Despesa</v>
      </c>
      <c r="X190">
        <f>IF('04.04_PLANO DE TRABALHO'!GM46="",X189,'04.04_PLANO DE TRABALHO'!GM46)</f>
        <v>0</v>
      </c>
      <c r="Y190">
        <f>IF('04.04_PLANO DE TRABALHO'!GN46="",Y189,'04.04_PLANO DE TRABALHO'!GN46)</f>
        <v>0</v>
      </c>
      <c r="Z190">
        <f>IF('04.04_PLANO DE TRABALHO'!GO46="",Z189,'04.04_PLANO DE TRABALHO'!GO46)</f>
        <v>0</v>
      </c>
      <c r="AA190">
        <f>IF('04.04_PLANO DE TRABALHO'!GP46="",AA189,'04.04_PLANO DE TRABALHO'!GP46)</f>
        <v>0</v>
      </c>
      <c r="AB190">
        <f>IF('04.04_PLANO DE TRABALHO'!GQ46="",AB189,'04.04_PLANO DE TRABALHO'!GQ46)</f>
        <v>0</v>
      </c>
      <c r="AC190">
        <f>IF('04.04_PLANO DE TRABALHO'!GR46="",AC189,'04.04_PLANO DE TRABALHO'!GR46)</f>
        <v>0</v>
      </c>
      <c r="AD190" t="str">
        <f>IF('04.04_PLANO DE TRABALHO'!GS46="",AD189,'04.04_PLANO DE TRABALHO'!GS46)</f>
        <v>Categoria</v>
      </c>
      <c r="AE190">
        <f>IF('04.04_PLANO DE TRABALHO'!GT46="",AE189,'04.04_PLANO DE TRABALHO'!GT46)</f>
        <v>0</v>
      </c>
      <c r="AF190">
        <f>IF('04.04_PLANO DE TRABALHO'!GU46="",AF189,'04.04_PLANO DE TRABALHO'!GU46)</f>
        <v>0</v>
      </c>
      <c r="AG190">
        <f>IF('04.04_PLANO DE TRABALHO'!GV46="",AG189,'04.04_PLANO DE TRABALHO'!GV46)</f>
        <v>0</v>
      </c>
      <c r="AH190">
        <f>IF('04.04_PLANO DE TRABALHO'!GW46="",AH189,'04.04_PLANO DE TRABALHO'!GW46)</f>
        <v>0</v>
      </c>
      <c r="AI190">
        <f>IF('04.04_PLANO DE TRABALHO'!GX46="",AI189,'04.04_PLANO DE TRABALHO'!GX46)</f>
        <v>0</v>
      </c>
      <c r="AJ190">
        <f>IF('04.04_PLANO DE TRABALHO'!GY46="",AJ189,'04.04_PLANO DE TRABALHO'!GY46)</f>
        <v>0</v>
      </c>
      <c r="AK190">
        <f>IF('04.04_PLANO DE TRABALHO'!GZ46="",AK189,'04.04_PLANO DE TRABALHO'!GZ46)</f>
        <v>0</v>
      </c>
      <c r="AL190" t="str">
        <f>IF('04.04_PLANO DE TRABALHO'!HA46="",AL189,'04.04_PLANO DE TRABALHO'!HA46)</f>
        <v>Subcategoria</v>
      </c>
      <c r="AM190">
        <f>IF('04.04_PLANO DE TRABALHO'!HB46="",AM189,'04.04_PLANO DE TRABALHO'!HB46)</f>
        <v>0</v>
      </c>
      <c r="AN190">
        <f>IF('04.04_PLANO DE TRABALHO'!HC46="",AN189,'04.04_PLANO DE TRABALHO'!HC46)</f>
        <v>0</v>
      </c>
      <c r="AO190">
        <f>IF('04.04_PLANO DE TRABALHO'!HD46="",AO189,'04.04_PLANO DE TRABALHO'!HD46)</f>
        <v>0</v>
      </c>
      <c r="AP190">
        <f>IF('04.04_PLANO DE TRABALHO'!HE46="",AP189,'04.04_PLANO DE TRABALHO'!HE46)</f>
        <v>0</v>
      </c>
      <c r="AQ190" t="str">
        <f>IF('04.04_PLANO DE TRABALHO'!HF46="",AQ189,'04.04_PLANO DE TRABALHO'!HF46)</f>
        <v>Fonte*</v>
      </c>
      <c r="AR190">
        <f>IF('04.04_PLANO DE TRABALHO'!HG46="",AR189,'04.04_PLANO DE TRABALHO'!HG46)</f>
        <v>0</v>
      </c>
      <c r="AS190">
        <f>IF('04.04_PLANO DE TRABALHO'!HH46="",AS189,'04.04_PLANO DE TRABALHO'!HH46)</f>
        <v>0</v>
      </c>
      <c r="AT190">
        <f>IF('04.04_PLANO DE TRABALHO'!HI46="",AT189,'04.04_PLANO DE TRABALHO'!HI46)</f>
        <v>0</v>
      </c>
      <c r="AU190" t="str">
        <f>IF('04.04_PLANO DE TRABALHO'!HJ46="",AU189,'04.04_PLANO DE TRABALHO'!HJ46)</f>
        <v>Unid</v>
      </c>
      <c r="AV190">
        <f>IF('04.04_PLANO DE TRABALHO'!HK46="",AV189,'04.04_PLANO DE TRABALHO'!HK46)</f>
        <v>0</v>
      </c>
      <c r="AW190" t="str">
        <f>IF('04.04_PLANO DE TRABALHO'!HL46="",AW189,'04.04_PLANO DE TRABALHO'!HL46)</f>
        <v>Valor 
Unit</v>
      </c>
      <c r="AX190">
        <f>IF('04.04_PLANO DE TRABALHO'!HM46="",AX189,'04.04_PLANO DE TRABALHO'!HM46)</f>
        <v>0</v>
      </c>
      <c r="AY190">
        <f>IF('04.04_PLANO DE TRABALHO'!HN46="",AY189,'04.04_PLANO DE TRABALHO'!HN46)</f>
        <v>0</v>
      </c>
      <c r="AZ190" t="str">
        <f>IF('04.04_PLANO DE TRABALHO'!HO46="",AZ189,'04.04_PLANO DE TRABALHO'!HO46)</f>
        <v>Qtde</v>
      </c>
      <c r="BA190">
        <f>IF('04.04_PLANO DE TRABALHO'!HP46="",BA189,'04.04_PLANO DE TRABALHO'!HP46)</f>
        <v>0</v>
      </c>
      <c r="BB190">
        <f>IF('04.04_PLANO DE TRABALHO'!HQ46="",BB189,'04.04_PLANO DE TRABALHO'!HQ46)</f>
        <v>0</v>
      </c>
      <c r="BD190" t="str">
        <v>Cultura e Lazer</v>
      </c>
      <c r="BE190" t="str">
        <v>5.1</v>
      </c>
      <c r="BF190">
        <v>0</v>
      </c>
      <c r="BG190" t="str">
        <v>Atividade</v>
      </c>
      <c r="BH190">
        <v>0</v>
      </c>
      <c r="BI190">
        <v>0</v>
      </c>
      <c r="BJ190" t="str">
        <v>Início</v>
      </c>
      <c r="BK190">
        <v>0</v>
      </c>
      <c r="BL190">
        <v>0</v>
      </c>
      <c r="BM190" t="str">
        <v>Fim</v>
      </c>
      <c r="BN190">
        <v>0</v>
      </c>
      <c r="BO190">
        <v>0</v>
      </c>
      <c r="BP190" t="str">
        <v>5.1.1</v>
      </c>
      <c r="BQ190">
        <v>0</v>
      </c>
      <c r="BR190">
        <v>0</v>
      </c>
      <c r="BS190" t="str">
        <v>SubAtividade</v>
      </c>
      <c r="BT190">
        <v>0</v>
      </c>
      <c r="BU190">
        <v>0</v>
      </c>
      <c r="BV190">
        <v>0</v>
      </c>
      <c r="BW190">
        <v>0</v>
      </c>
      <c r="BX190">
        <v>0</v>
      </c>
      <c r="BY190" t="str">
        <v>Despesa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 t="str">
        <v>Categoria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 t="str">
        <v>Subcategoria</v>
      </c>
      <c r="CO190">
        <v>0</v>
      </c>
      <c r="CP190">
        <v>0</v>
      </c>
      <c r="CQ190">
        <v>0</v>
      </c>
      <c r="CR190">
        <v>0</v>
      </c>
      <c r="CS190" t="str">
        <v>Fonte*</v>
      </c>
      <c r="CT190">
        <v>0</v>
      </c>
      <c r="CU190">
        <v>0</v>
      </c>
      <c r="CV190">
        <v>0</v>
      </c>
      <c r="CW190" t="str">
        <v>Unid</v>
      </c>
      <c r="CX190">
        <v>0</v>
      </c>
      <c r="CY190" t="str">
        <v>Valor 
Unit</v>
      </c>
      <c r="CZ190">
        <v>0</v>
      </c>
      <c r="DA190">
        <v>0</v>
      </c>
      <c r="DB190" t="str">
        <v>Qtde</v>
      </c>
      <c r="DC190">
        <v>0</v>
      </c>
      <c r="DD190">
        <v>0</v>
      </c>
      <c r="DF190" t="str">
        <v>Cultura e Lazer</v>
      </c>
      <c r="DG190" t="str">
        <v>5.1</v>
      </c>
      <c r="DH190">
        <v>0</v>
      </c>
      <c r="DI190" t="str">
        <v>Atividade</v>
      </c>
      <c r="DJ190">
        <v>0</v>
      </c>
      <c r="DK190">
        <v>0</v>
      </c>
      <c r="DL190" t="str">
        <v>Início</v>
      </c>
      <c r="DM190">
        <v>0</v>
      </c>
      <c r="DN190">
        <v>0</v>
      </c>
      <c r="DO190" t="str">
        <v>Fim</v>
      </c>
      <c r="DP190">
        <v>0</v>
      </c>
      <c r="DQ190">
        <v>0</v>
      </c>
      <c r="DR190" t="str">
        <v>5.1.3</v>
      </c>
      <c r="DS190">
        <v>0</v>
      </c>
      <c r="DT190">
        <v>0</v>
      </c>
      <c r="DU190" t="str">
        <v>SubAtividade</v>
      </c>
      <c r="DV190">
        <v>0</v>
      </c>
      <c r="DW190">
        <v>0</v>
      </c>
      <c r="DX190">
        <v>0</v>
      </c>
      <c r="DY190">
        <v>0</v>
      </c>
      <c r="DZ190">
        <v>0</v>
      </c>
      <c r="EA190" t="str">
        <v>Despesa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 t="str">
        <v>Categoria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 t="str">
        <v>Subcategoria</v>
      </c>
      <c r="EQ190">
        <v>0</v>
      </c>
      <c r="ER190">
        <v>0</v>
      </c>
      <c r="ES190">
        <v>0</v>
      </c>
      <c r="ET190">
        <v>0</v>
      </c>
      <c r="EU190" t="str">
        <v>Fonte*</v>
      </c>
      <c r="EV190">
        <v>0</v>
      </c>
      <c r="EW190">
        <v>0</v>
      </c>
      <c r="EX190">
        <v>0</v>
      </c>
      <c r="EY190" t="str">
        <v>Unid</v>
      </c>
      <c r="EZ190">
        <v>0</v>
      </c>
      <c r="FA190" t="str">
        <v>Valor 
Unit</v>
      </c>
      <c r="FB190">
        <v>0</v>
      </c>
      <c r="FC190">
        <v>0</v>
      </c>
      <c r="FD190" t="str">
        <v>Qtde</v>
      </c>
      <c r="FE190">
        <v>0</v>
      </c>
      <c r="FF190">
        <v>0</v>
      </c>
      <c r="FH190" t="str">
        <v>Meio Ambiente e Mudanças Climáticas</v>
      </c>
      <c r="FI190" t="str">
        <v>6.1</v>
      </c>
      <c r="FJ190">
        <v>0</v>
      </c>
      <c r="FK190" t="str">
        <v>Atividade</v>
      </c>
      <c r="FL190">
        <v>0</v>
      </c>
      <c r="FM190">
        <v>0</v>
      </c>
      <c r="FN190" t="str">
        <v>Início</v>
      </c>
      <c r="FO190">
        <v>0</v>
      </c>
      <c r="FP190">
        <v>0</v>
      </c>
      <c r="FQ190" t="str">
        <v>Fim</v>
      </c>
      <c r="FR190">
        <v>0</v>
      </c>
      <c r="FS190">
        <v>0</v>
      </c>
      <c r="FT190" t="str">
        <v>6.1.2</v>
      </c>
      <c r="FU190">
        <v>0</v>
      </c>
      <c r="FV190">
        <v>0</v>
      </c>
      <c r="FW190" t="str">
        <v>SubAtividade</v>
      </c>
      <c r="FX190">
        <v>0</v>
      </c>
      <c r="FY190">
        <v>0</v>
      </c>
      <c r="FZ190">
        <v>0</v>
      </c>
      <c r="GA190">
        <v>0</v>
      </c>
      <c r="GB190">
        <v>0</v>
      </c>
      <c r="GC190" t="str">
        <v>Despesa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 t="str">
        <v>Categoria</v>
      </c>
      <c r="GK190">
        <v>0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</v>
      </c>
      <c r="GR190" t="str">
        <v>Subcategoria</v>
      </c>
      <c r="GS190">
        <v>0</v>
      </c>
      <c r="GT190">
        <v>0</v>
      </c>
      <c r="GU190">
        <v>0</v>
      </c>
      <c r="GV190">
        <v>0</v>
      </c>
      <c r="GW190" t="str">
        <v>Fonte*</v>
      </c>
      <c r="GX190">
        <v>0</v>
      </c>
      <c r="GY190">
        <v>0</v>
      </c>
      <c r="GZ190">
        <v>0</v>
      </c>
      <c r="HA190" t="str">
        <v>Unid</v>
      </c>
      <c r="HB190">
        <v>0</v>
      </c>
      <c r="HC190" t="str">
        <v>Valor 
Unit</v>
      </c>
      <c r="HD190">
        <v>0</v>
      </c>
      <c r="HE190">
        <v>0</v>
      </c>
      <c r="HF190" t="str">
        <v>Qtde</v>
      </c>
      <c r="HG190">
        <v>0</v>
      </c>
      <c r="HH190">
        <v>0</v>
      </c>
    </row>
    <row r="191" spans="1:216" x14ac:dyDescent="0.25">
      <c r="A191">
        <v>38</v>
      </c>
      <c r="B191" t="str">
        <f>'04.04_PLANO DE TRABALHO'!$GF$7</f>
        <v>Esportes, corpo e movimento</v>
      </c>
      <c r="C191" t="str">
        <f>IF('04.04_PLANO DE TRABALHO'!FR47="",C190,'04.04_PLANO DE TRABALHO'!FR47)</f>
        <v>4.3</v>
      </c>
      <c r="D191">
        <f>IF('04.04_PLANO DE TRABALHO'!FS47="",D190,'04.04_PLANO DE TRABALHO'!FS47)</f>
        <v>0</v>
      </c>
      <c r="E191" t="str">
        <f>IF(OR('04.04_PLANO DE TRABALHO'!FT47="",'04.04_PLANO DE TRABALHO'!FT47="Realizado",'04.04_PLANO DE TRABALHO'!FT47="Planejado"),E190,'04.04_PLANO DE TRABALHO'!FT47)</f>
        <v>Atividade</v>
      </c>
      <c r="F191">
        <f>IF('04.04_PLANO DE TRABALHO'!FU47="",F190,'04.04_PLANO DE TRABALHO'!FU47)</f>
        <v>0</v>
      </c>
      <c r="G191">
        <f>IF('04.04_PLANO DE TRABALHO'!FV47="",G190,'04.04_PLANO DE TRABALHO'!FV47)</f>
        <v>0</v>
      </c>
      <c r="H191" t="str">
        <f>IF('04.04_PLANO DE TRABALHO'!FW47="",H190,'04.04_PLANO DE TRABALHO'!FW47)</f>
        <v>Início</v>
      </c>
      <c r="I191">
        <f>IF('04.04_PLANO DE TRABALHO'!FX47="",I190,'04.04_PLANO DE TRABALHO'!FX47)</f>
        <v>0</v>
      </c>
      <c r="J191">
        <f>IF('04.04_PLANO DE TRABALHO'!FY47="",J190,'04.04_PLANO DE TRABALHO'!FY47)</f>
        <v>0</v>
      </c>
      <c r="K191" t="str">
        <f>IF('04.04_PLANO DE TRABALHO'!FZ47="",K190,'04.04_PLANO DE TRABALHO'!FZ47)</f>
        <v>Fim</v>
      </c>
      <c r="L191">
        <f>IF('04.04_PLANO DE TRABALHO'!GA47="",L190,'04.04_PLANO DE TRABALHO'!GA47)</f>
        <v>0</v>
      </c>
      <c r="M191">
        <f>IF('04.04_PLANO DE TRABALHO'!GB47="",M190,'04.04_PLANO DE TRABALHO'!GB47)</f>
        <v>0</v>
      </c>
      <c r="N191" t="str">
        <f>IF('04.04_PLANO DE TRABALHO'!GC47="",N190,'04.04_PLANO DE TRABALHO'!GC47)</f>
        <v>4.3.1</v>
      </c>
      <c r="O191">
        <f>IF('04.04_PLANO DE TRABALHO'!GD47="",O190,'04.04_PLANO DE TRABALHO'!GD47)</f>
        <v>0</v>
      </c>
      <c r="P191">
        <f>IF('04.04_PLANO DE TRABALHO'!GE47="",P190,'04.04_PLANO DE TRABALHO'!GE47)</f>
        <v>0</v>
      </c>
      <c r="Q191" t="str">
        <f>IF('04.04_PLANO DE TRABALHO'!GF47="",Q190,'04.04_PLANO DE TRABALHO'!GF47)</f>
        <v>SubAtividade</v>
      </c>
      <c r="R191">
        <f>IF('04.04_PLANO DE TRABALHO'!GG47="",R190,'04.04_PLANO DE TRABALHO'!GG47)</f>
        <v>0</v>
      </c>
      <c r="S191">
        <f>IF('04.04_PLANO DE TRABALHO'!GH47="",S190,'04.04_PLANO DE TRABALHO'!GH47)</f>
        <v>0</v>
      </c>
      <c r="T191">
        <f>IF('04.04_PLANO DE TRABALHO'!GI47="",T190,'04.04_PLANO DE TRABALHO'!GI47)</f>
        <v>0</v>
      </c>
      <c r="U191">
        <f>IF('04.04_PLANO DE TRABALHO'!GJ47="",U190,'04.04_PLANO DE TRABALHO'!GJ47)</f>
        <v>0</v>
      </c>
      <c r="V191">
        <f>IF('04.04_PLANO DE TRABALHO'!GK47="",V190,'04.04_PLANO DE TRABALHO'!GK47)</f>
        <v>0</v>
      </c>
      <c r="W191" t="str">
        <f>IF('04.04_PLANO DE TRABALHO'!GL47="",W190,'04.04_PLANO DE TRABALHO'!GL47)</f>
        <v>Despesa</v>
      </c>
      <c r="X191">
        <f>IF('04.04_PLANO DE TRABALHO'!GM47="",X190,'04.04_PLANO DE TRABALHO'!GM47)</f>
        <v>0</v>
      </c>
      <c r="Y191">
        <f>IF('04.04_PLANO DE TRABALHO'!GN47="",Y190,'04.04_PLANO DE TRABALHO'!GN47)</f>
        <v>0</v>
      </c>
      <c r="Z191">
        <f>IF('04.04_PLANO DE TRABALHO'!GO47="",Z190,'04.04_PLANO DE TRABALHO'!GO47)</f>
        <v>0</v>
      </c>
      <c r="AA191">
        <f>IF('04.04_PLANO DE TRABALHO'!GP47="",AA190,'04.04_PLANO DE TRABALHO'!GP47)</f>
        <v>0</v>
      </c>
      <c r="AB191">
        <f>IF('04.04_PLANO DE TRABALHO'!GQ47="",AB190,'04.04_PLANO DE TRABALHO'!GQ47)</f>
        <v>0</v>
      </c>
      <c r="AC191">
        <f>IF('04.04_PLANO DE TRABALHO'!GR47="",AC190,'04.04_PLANO DE TRABALHO'!GR47)</f>
        <v>0</v>
      </c>
      <c r="AD191" t="str">
        <f>IF('04.04_PLANO DE TRABALHO'!GS47="",AD190,'04.04_PLANO DE TRABALHO'!GS47)</f>
        <v>Categoria</v>
      </c>
      <c r="AE191">
        <f>IF('04.04_PLANO DE TRABALHO'!GT47="",AE190,'04.04_PLANO DE TRABALHO'!GT47)</f>
        <v>0</v>
      </c>
      <c r="AF191">
        <f>IF('04.04_PLANO DE TRABALHO'!GU47="",AF190,'04.04_PLANO DE TRABALHO'!GU47)</f>
        <v>0</v>
      </c>
      <c r="AG191">
        <f>IF('04.04_PLANO DE TRABALHO'!GV47="",AG190,'04.04_PLANO DE TRABALHO'!GV47)</f>
        <v>0</v>
      </c>
      <c r="AH191">
        <f>IF('04.04_PLANO DE TRABALHO'!GW47="",AH190,'04.04_PLANO DE TRABALHO'!GW47)</f>
        <v>0</v>
      </c>
      <c r="AI191">
        <f>IF('04.04_PLANO DE TRABALHO'!GX47="",AI190,'04.04_PLANO DE TRABALHO'!GX47)</f>
        <v>0</v>
      </c>
      <c r="AJ191">
        <f>IF('04.04_PLANO DE TRABALHO'!GY47="",AJ190,'04.04_PLANO DE TRABALHO'!GY47)</f>
        <v>0</v>
      </c>
      <c r="AK191">
        <f>IF('04.04_PLANO DE TRABALHO'!GZ47="",AK190,'04.04_PLANO DE TRABALHO'!GZ47)</f>
        <v>0</v>
      </c>
      <c r="AL191" t="str">
        <f>IF('04.04_PLANO DE TRABALHO'!HA47="",AL190,'04.04_PLANO DE TRABALHO'!HA47)</f>
        <v>Subcategoria</v>
      </c>
      <c r="AM191">
        <f>IF('04.04_PLANO DE TRABALHO'!HB47="",AM190,'04.04_PLANO DE TRABALHO'!HB47)</f>
        <v>0</v>
      </c>
      <c r="AN191">
        <f>IF('04.04_PLANO DE TRABALHO'!HC47="",AN190,'04.04_PLANO DE TRABALHO'!HC47)</f>
        <v>0</v>
      </c>
      <c r="AO191">
        <f>IF('04.04_PLANO DE TRABALHO'!HD47="",AO190,'04.04_PLANO DE TRABALHO'!HD47)</f>
        <v>0</v>
      </c>
      <c r="AP191">
        <f>IF('04.04_PLANO DE TRABALHO'!HE47="",AP190,'04.04_PLANO DE TRABALHO'!HE47)</f>
        <v>0</v>
      </c>
      <c r="AQ191" t="str">
        <f>IF('04.04_PLANO DE TRABALHO'!HF47="",AQ190,'04.04_PLANO DE TRABALHO'!HF47)</f>
        <v>Fonte*</v>
      </c>
      <c r="AR191">
        <f>IF('04.04_PLANO DE TRABALHO'!HG47="",AR190,'04.04_PLANO DE TRABALHO'!HG47)</f>
        <v>0</v>
      </c>
      <c r="AS191">
        <f>IF('04.04_PLANO DE TRABALHO'!HH47="",AS190,'04.04_PLANO DE TRABALHO'!HH47)</f>
        <v>0</v>
      </c>
      <c r="AT191">
        <f>IF('04.04_PLANO DE TRABALHO'!HI47="",AT190,'04.04_PLANO DE TRABALHO'!HI47)</f>
        <v>0</v>
      </c>
      <c r="AU191" t="str">
        <f>IF('04.04_PLANO DE TRABALHO'!HJ47="",AU190,'04.04_PLANO DE TRABALHO'!HJ47)</f>
        <v>Unid</v>
      </c>
      <c r="AV191">
        <f>IF('04.04_PLANO DE TRABALHO'!HK47="",AV190,'04.04_PLANO DE TRABALHO'!HK47)</f>
        <v>0</v>
      </c>
      <c r="AW191" t="str">
        <f>IF('04.04_PLANO DE TRABALHO'!HL47="",AW190,'04.04_PLANO DE TRABALHO'!HL47)</f>
        <v>Valor 
Unit</v>
      </c>
      <c r="AX191">
        <f>IF('04.04_PLANO DE TRABALHO'!HM47="",AX190,'04.04_PLANO DE TRABALHO'!HM47)</f>
        <v>0</v>
      </c>
      <c r="AY191">
        <f>IF('04.04_PLANO DE TRABALHO'!HN47="",AY190,'04.04_PLANO DE TRABALHO'!HN47)</f>
        <v>0</v>
      </c>
      <c r="AZ191" t="str">
        <f>IF('04.04_PLANO DE TRABALHO'!HO47="",AZ190,'04.04_PLANO DE TRABALHO'!HO47)</f>
        <v>Qtde</v>
      </c>
      <c r="BA191">
        <f>IF('04.04_PLANO DE TRABALHO'!HP47="",BA190,'04.04_PLANO DE TRABALHO'!HP47)</f>
        <v>0</v>
      </c>
      <c r="BB191">
        <f>IF('04.04_PLANO DE TRABALHO'!HQ47="",BB190,'04.04_PLANO DE TRABALHO'!HQ47)</f>
        <v>0</v>
      </c>
      <c r="BD191" t="str">
        <v>Cultura e Lazer</v>
      </c>
      <c r="BE191" t="str">
        <v>5.1</v>
      </c>
      <c r="BF191">
        <v>0</v>
      </c>
      <c r="BG191" t="str">
        <v>Atividade</v>
      </c>
      <c r="BH191">
        <v>0</v>
      </c>
      <c r="BI191">
        <v>0</v>
      </c>
      <c r="BJ191" t="str">
        <v>Início</v>
      </c>
      <c r="BK191">
        <v>0</v>
      </c>
      <c r="BL191">
        <v>0</v>
      </c>
      <c r="BM191" t="str">
        <v>Fim</v>
      </c>
      <c r="BN191">
        <v>0</v>
      </c>
      <c r="BO191">
        <v>0</v>
      </c>
      <c r="BP191" t="str">
        <v>5.1.1</v>
      </c>
      <c r="BQ191">
        <v>0</v>
      </c>
      <c r="BR191">
        <v>0</v>
      </c>
      <c r="BS191" t="str">
        <v>SubAtividade</v>
      </c>
      <c r="BT191">
        <v>0</v>
      </c>
      <c r="BU191">
        <v>0</v>
      </c>
      <c r="BV191">
        <v>0</v>
      </c>
      <c r="BW191">
        <v>0</v>
      </c>
      <c r="BX191">
        <v>0</v>
      </c>
      <c r="BY191" t="str">
        <v>Despesa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 t="str">
        <v>Categoria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 t="str">
        <v>Subcategoria</v>
      </c>
      <c r="CO191">
        <v>0</v>
      </c>
      <c r="CP191">
        <v>0</v>
      </c>
      <c r="CQ191">
        <v>0</v>
      </c>
      <c r="CR191">
        <v>0</v>
      </c>
      <c r="CS191" t="str">
        <v>Fonte*</v>
      </c>
      <c r="CT191">
        <v>0</v>
      </c>
      <c r="CU191">
        <v>0</v>
      </c>
      <c r="CV191">
        <v>0</v>
      </c>
      <c r="CW191" t="str">
        <v>Unid</v>
      </c>
      <c r="CX191">
        <v>0</v>
      </c>
      <c r="CY191" t="str">
        <v>Valor 
Unit</v>
      </c>
      <c r="CZ191">
        <v>0</v>
      </c>
      <c r="DA191">
        <v>0</v>
      </c>
      <c r="DB191" t="str">
        <v>Qtde</v>
      </c>
      <c r="DC191">
        <v>0</v>
      </c>
      <c r="DD191">
        <v>0</v>
      </c>
      <c r="DF191" t="str">
        <v>Cultura e Lazer</v>
      </c>
      <c r="DG191" t="str">
        <v>5.1</v>
      </c>
      <c r="DH191">
        <v>0</v>
      </c>
      <c r="DI191" t="str">
        <v>Atividade</v>
      </c>
      <c r="DJ191">
        <v>0</v>
      </c>
      <c r="DK191">
        <v>0</v>
      </c>
      <c r="DL191" t="str">
        <v>Início</v>
      </c>
      <c r="DM191">
        <v>0</v>
      </c>
      <c r="DN191">
        <v>0</v>
      </c>
      <c r="DO191" t="str">
        <v>Fim</v>
      </c>
      <c r="DP191">
        <v>0</v>
      </c>
      <c r="DQ191">
        <v>0</v>
      </c>
      <c r="DR191" t="str">
        <v>5.1.3</v>
      </c>
      <c r="DS191">
        <v>0</v>
      </c>
      <c r="DT191">
        <v>0</v>
      </c>
      <c r="DU191" t="str">
        <v>SubAtividade</v>
      </c>
      <c r="DV191">
        <v>0</v>
      </c>
      <c r="DW191">
        <v>0</v>
      </c>
      <c r="DX191">
        <v>0</v>
      </c>
      <c r="DY191">
        <v>0</v>
      </c>
      <c r="DZ191">
        <v>0</v>
      </c>
      <c r="EA191" t="str">
        <v>Despesa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 t="str">
        <v>Categoria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 t="str">
        <v>Subcategoria</v>
      </c>
      <c r="EQ191">
        <v>0</v>
      </c>
      <c r="ER191">
        <v>0</v>
      </c>
      <c r="ES191">
        <v>0</v>
      </c>
      <c r="ET191">
        <v>0</v>
      </c>
      <c r="EU191" t="str">
        <v>Fonte*</v>
      </c>
      <c r="EV191">
        <v>0</v>
      </c>
      <c r="EW191">
        <v>0</v>
      </c>
      <c r="EX191">
        <v>0</v>
      </c>
      <c r="EY191" t="str">
        <v>Unid</v>
      </c>
      <c r="EZ191">
        <v>0</v>
      </c>
      <c r="FA191" t="str">
        <v>Valor 
Unit</v>
      </c>
      <c r="FB191">
        <v>0</v>
      </c>
      <c r="FC191">
        <v>0</v>
      </c>
      <c r="FD191" t="str">
        <v>Qtde</v>
      </c>
      <c r="FE191">
        <v>0</v>
      </c>
      <c r="FF191">
        <v>0</v>
      </c>
      <c r="FH191" t="str">
        <v>Meio Ambiente e Mudanças Climáticas</v>
      </c>
      <c r="FI191" t="str">
        <v>6.1</v>
      </c>
      <c r="FJ191">
        <v>0</v>
      </c>
      <c r="FK191" t="str">
        <v>Atividade</v>
      </c>
      <c r="FL191">
        <v>0</v>
      </c>
      <c r="FM191">
        <v>0</v>
      </c>
      <c r="FN191" t="str">
        <v>Início</v>
      </c>
      <c r="FO191">
        <v>0</v>
      </c>
      <c r="FP191">
        <v>0</v>
      </c>
      <c r="FQ191" t="str">
        <v>Fim</v>
      </c>
      <c r="FR191">
        <v>0</v>
      </c>
      <c r="FS191">
        <v>0</v>
      </c>
      <c r="FT191" t="str">
        <v>6.1.2</v>
      </c>
      <c r="FU191">
        <v>0</v>
      </c>
      <c r="FV191">
        <v>0</v>
      </c>
      <c r="FW191" t="str">
        <v>SubAtividade</v>
      </c>
      <c r="FX191">
        <v>0</v>
      </c>
      <c r="FY191">
        <v>0</v>
      </c>
      <c r="FZ191">
        <v>0</v>
      </c>
      <c r="GA191">
        <v>0</v>
      </c>
      <c r="GB191">
        <v>0</v>
      </c>
      <c r="GC191" t="str">
        <v>Despesa</v>
      </c>
      <c r="GD191">
        <v>0</v>
      </c>
      <c r="GE191">
        <v>0</v>
      </c>
      <c r="GF191">
        <v>0</v>
      </c>
      <c r="GG191">
        <v>0</v>
      </c>
      <c r="GH191">
        <v>0</v>
      </c>
      <c r="GI191">
        <v>0</v>
      </c>
      <c r="GJ191" t="str">
        <v>Categoria</v>
      </c>
      <c r="GK191">
        <v>0</v>
      </c>
      <c r="GL191">
        <v>0</v>
      </c>
      <c r="GM191">
        <v>0</v>
      </c>
      <c r="GN191">
        <v>0</v>
      </c>
      <c r="GO191">
        <v>0</v>
      </c>
      <c r="GP191">
        <v>0</v>
      </c>
      <c r="GQ191">
        <v>0</v>
      </c>
      <c r="GR191" t="str">
        <v>Subcategoria</v>
      </c>
      <c r="GS191">
        <v>0</v>
      </c>
      <c r="GT191">
        <v>0</v>
      </c>
      <c r="GU191">
        <v>0</v>
      </c>
      <c r="GV191">
        <v>0</v>
      </c>
      <c r="GW191" t="str">
        <v>Fonte*</v>
      </c>
      <c r="GX191">
        <v>0</v>
      </c>
      <c r="GY191">
        <v>0</v>
      </c>
      <c r="GZ191">
        <v>0</v>
      </c>
      <c r="HA191" t="str">
        <v>Unid</v>
      </c>
      <c r="HB191">
        <v>0</v>
      </c>
      <c r="HC191" t="str">
        <v>Valor 
Unit</v>
      </c>
      <c r="HD191">
        <v>0</v>
      </c>
      <c r="HE191">
        <v>0</v>
      </c>
      <c r="HF191" t="str">
        <v>Qtde</v>
      </c>
      <c r="HG191">
        <v>0</v>
      </c>
      <c r="HH191">
        <v>0</v>
      </c>
    </row>
    <row r="192" spans="1:216" x14ac:dyDescent="0.25">
      <c r="A192">
        <v>39</v>
      </c>
      <c r="B192" t="str">
        <f>'04.04_PLANO DE TRABALHO'!$GF$7</f>
        <v>Esportes, corpo e movimento</v>
      </c>
      <c r="C192" t="str">
        <f>IF('04.04_PLANO DE TRABALHO'!FR48="",C191,'04.04_PLANO DE TRABALHO'!FR48)</f>
        <v>4.3</v>
      </c>
      <c r="D192">
        <f>IF('04.04_PLANO DE TRABALHO'!FS48="",D191,'04.04_PLANO DE TRABALHO'!FS48)</f>
        <v>0</v>
      </c>
      <c r="E192" t="str">
        <f>IF(OR('04.04_PLANO DE TRABALHO'!FT48="",'04.04_PLANO DE TRABALHO'!FT48="Realizado",'04.04_PLANO DE TRABALHO'!FT48="Planejado"),E191,'04.04_PLANO DE TRABALHO'!FT48)</f>
        <v>Atividade</v>
      </c>
      <c r="F192">
        <f>IF('04.04_PLANO DE TRABALHO'!FU48="",F191,'04.04_PLANO DE TRABALHO'!FU48)</f>
        <v>0</v>
      </c>
      <c r="G192">
        <f>IF('04.04_PLANO DE TRABALHO'!FV48="",G191,'04.04_PLANO DE TRABALHO'!FV48)</f>
        <v>0</v>
      </c>
      <c r="H192" t="str">
        <f>IF('04.04_PLANO DE TRABALHO'!FW48="",H191,'04.04_PLANO DE TRABALHO'!FW48)</f>
        <v>Início</v>
      </c>
      <c r="I192">
        <f>IF('04.04_PLANO DE TRABALHO'!FX48="",I191,'04.04_PLANO DE TRABALHO'!FX48)</f>
        <v>0</v>
      </c>
      <c r="J192">
        <f>IF('04.04_PLANO DE TRABALHO'!FY48="",J191,'04.04_PLANO DE TRABALHO'!FY48)</f>
        <v>0</v>
      </c>
      <c r="K192" t="str">
        <f>IF('04.04_PLANO DE TRABALHO'!FZ48="",K191,'04.04_PLANO DE TRABALHO'!FZ48)</f>
        <v>Fim</v>
      </c>
      <c r="L192">
        <f>IF('04.04_PLANO DE TRABALHO'!GA48="",L191,'04.04_PLANO DE TRABALHO'!GA48)</f>
        <v>0</v>
      </c>
      <c r="M192">
        <f>IF('04.04_PLANO DE TRABALHO'!GB48="",M191,'04.04_PLANO DE TRABALHO'!GB48)</f>
        <v>0</v>
      </c>
      <c r="N192" t="str">
        <f>IF('04.04_PLANO DE TRABALHO'!GC48="",N191,'04.04_PLANO DE TRABALHO'!GC48)</f>
        <v>4.3.1</v>
      </c>
      <c r="O192">
        <f>IF('04.04_PLANO DE TRABALHO'!GD48="",O191,'04.04_PLANO DE TRABALHO'!GD48)</f>
        <v>0</v>
      </c>
      <c r="P192">
        <f>IF('04.04_PLANO DE TRABALHO'!GE48="",P191,'04.04_PLANO DE TRABALHO'!GE48)</f>
        <v>0</v>
      </c>
      <c r="Q192" t="str">
        <f>IF('04.04_PLANO DE TRABALHO'!GF48="",Q191,'04.04_PLANO DE TRABALHO'!GF48)</f>
        <v>SubAtividade</v>
      </c>
      <c r="R192">
        <f>IF('04.04_PLANO DE TRABALHO'!GG48="",R191,'04.04_PLANO DE TRABALHO'!GG48)</f>
        <v>0</v>
      </c>
      <c r="S192">
        <f>IF('04.04_PLANO DE TRABALHO'!GH48="",S191,'04.04_PLANO DE TRABALHO'!GH48)</f>
        <v>0</v>
      </c>
      <c r="T192">
        <f>IF('04.04_PLANO DE TRABALHO'!GI48="",T191,'04.04_PLANO DE TRABALHO'!GI48)</f>
        <v>0</v>
      </c>
      <c r="U192">
        <f>IF('04.04_PLANO DE TRABALHO'!GJ48="",U191,'04.04_PLANO DE TRABALHO'!GJ48)</f>
        <v>0</v>
      </c>
      <c r="V192">
        <f>IF('04.04_PLANO DE TRABALHO'!GK48="",V191,'04.04_PLANO DE TRABALHO'!GK48)</f>
        <v>0</v>
      </c>
      <c r="W192" t="str">
        <f>IF('04.04_PLANO DE TRABALHO'!GL48="",W191,'04.04_PLANO DE TRABALHO'!GL48)</f>
        <v>Despesa</v>
      </c>
      <c r="X192">
        <f>IF('04.04_PLANO DE TRABALHO'!GM48="",X191,'04.04_PLANO DE TRABALHO'!GM48)</f>
        <v>0</v>
      </c>
      <c r="Y192">
        <f>IF('04.04_PLANO DE TRABALHO'!GN48="",Y191,'04.04_PLANO DE TRABALHO'!GN48)</f>
        <v>0</v>
      </c>
      <c r="Z192">
        <f>IF('04.04_PLANO DE TRABALHO'!GO48="",Z191,'04.04_PLANO DE TRABALHO'!GO48)</f>
        <v>0</v>
      </c>
      <c r="AA192">
        <f>IF('04.04_PLANO DE TRABALHO'!GP48="",AA191,'04.04_PLANO DE TRABALHO'!GP48)</f>
        <v>0</v>
      </c>
      <c r="AB192">
        <f>IF('04.04_PLANO DE TRABALHO'!GQ48="",AB191,'04.04_PLANO DE TRABALHO'!GQ48)</f>
        <v>0</v>
      </c>
      <c r="AC192">
        <f>IF('04.04_PLANO DE TRABALHO'!GR48="",AC191,'04.04_PLANO DE TRABALHO'!GR48)</f>
        <v>0</v>
      </c>
      <c r="AD192" t="str">
        <f>IF('04.04_PLANO DE TRABALHO'!GS48="",AD191,'04.04_PLANO DE TRABALHO'!GS48)</f>
        <v>Categoria</v>
      </c>
      <c r="AE192">
        <f>IF('04.04_PLANO DE TRABALHO'!GT48="",AE191,'04.04_PLANO DE TRABALHO'!GT48)</f>
        <v>0</v>
      </c>
      <c r="AF192">
        <f>IF('04.04_PLANO DE TRABALHO'!GU48="",AF191,'04.04_PLANO DE TRABALHO'!GU48)</f>
        <v>0</v>
      </c>
      <c r="AG192">
        <f>IF('04.04_PLANO DE TRABALHO'!GV48="",AG191,'04.04_PLANO DE TRABALHO'!GV48)</f>
        <v>0</v>
      </c>
      <c r="AH192">
        <f>IF('04.04_PLANO DE TRABALHO'!GW48="",AH191,'04.04_PLANO DE TRABALHO'!GW48)</f>
        <v>0</v>
      </c>
      <c r="AI192">
        <f>IF('04.04_PLANO DE TRABALHO'!GX48="",AI191,'04.04_PLANO DE TRABALHO'!GX48)</f>
        <v>0</v>
      </c>
      <c r="AJ192">
        <f>IF('04.04_PLANO DE TRABALHO'!GY48="",AJ191,'04.04_PLANO DE TRABALHO'!GY48)</f>
        <v>0</v>
      </c>
      <c r="AK192">
        <f>IF('04.04_PLANO DE TRABALHO'!GZ48="",AK191,'04.04_PLANO DE TRABALHO'!GZ48)</f>
        <v>0</v>
      </c>
      <c r="AL192" t="str">
        <f>IF('04.04_PLANO DE TRABALHO'!HA48="",AL191,'04.04_PLANO DE TRABALHO'!HA48)</f>
        <v>Subcategoria</v>
      </c>
      <c r="AM192">
        <f>IF('04.04_PLANO DE TRABALHO'!HB48="",AM191,'04.04_PLANO DE TRABALHO'!HB48)</f>
        <v>0</v>
      </c>
      <c r="AN192">
        <f>IF('04.04_PLANO DE TRABALHO'!HC48="",AN191,'04.04_PLANO DE TRABALHO'!HC48)</f>
        <v>0</v>
      </c>
      <c r="AO192">
        <f>IF('04.04_PLANO DE TRABALHO'!HD48="",AO191,'04.04_PLANO DE TRABALHO'!HD48)</f>
        <v>0</v>
      </c>
      <c r="AP192">
        <f>IF('04.04_PLANO DE TRABALHO'!HE48="",AP191,'04.04_PLANO DE TRABALHO'!HE48)</f>
        <v>0</v>
      </c>
      <c r="AQ192" t="str">
        <f>IF('04.04_PLANO DE TRABALHO'!HF48="",AQ191,'04.04_PLANO DE TRABALHO'!HF48)</f>
        <v>Fonte*</v>
      </c>
      <c r="AR192">
        <f>IF('04.04_PLANO DE TRABALHO'!HG48="",AR191,'04.04_PLANO DE TRABALHO'!HG48)</f>
        <v>0</v>
      </c>
      <c r="AS192">
        <f>IF('04.04_PLANO DE TRABALHO'!HH48="",AS191,'04.04_PLANO DE TRABALHO'!HH48)</f>
        <v>0</v>
      </c>
      <c r="AT192">
        <f>IF('04.04_PLANO DE TRABALHO'!HI48="",AT191,'04.04_PLANO DE TRABALHO'!HI48)</f>
        <v>0</v>
      </c>
      <c r="AU192" t="str">
        <f>IF('04.04_PLANO DE TRABALHO'!HJ48="",AU191,'04.04_PLANO DE TRABALHO'!HJ48)</f>
        <v>Unid</v>
      </c>
      <c r="AV192">
        <f>IF('04.04_PLANO DE TRABALHO'!HK48="",AV191,'04.04_PLANO DE TRABALHO'!HK48)</f>
        <v>0</v>
      </c>
      <c r="AW192" t="str">
        <f>IF('04.04_PLANO DE TRABALHO'!HL48="",AW191,'04.04_PLANO DE TRABALHO'!HL48)</f>
        <v>Valor 
Unit</v>
      </c>
      <c r="AX192">
        <f>IF('04.04_PLANO DE TRABALHO'!HM48="",AX191,'04.04_PLANO DE TRABALHO'!HM48)</f>
        <v>0</v>
      </c>
      <c r="AY192">
        <f>IF('04.04_PLANO DE TRABALHO'!HN48="",AY191,'04.04_PLANO DE TRABALHO'!HN48)</f>
        <v>0</v>
      </c>
      <c r="AZ192" t="str">
        <f>IF('04.04_PLANO DE TRABALHO'!HO48="",AZ191,'04.04_PLANO DE TRABALHO'!HO48)</f>
        <v>Qtde</v>
      </c>
      <c r="BA192">
        <f>IF('04.04_PLANO DE TRABALHO'!HP48="",BA191,'04.04_PLANO DE TRABALHO'!HP48)</f>
        <v>0</v>
      </c>
      <c r="BB192">
        <f>IF('04.04_PLANO DE TRABALHO'!HQ48="",BB191,'04.04_PLANO DE TRABALHO'!HQ48)</f>
        <v>0</v>
      </c>
      <c r="BD192" t="str">
        <v>Cultura e Lazer</v>
      </c>
      <c r="BE192" t="str">
        <v>5.1</v>
      </c>
      <c r="BF192">
        <v>0</v>
      </c>
      <c r="BG192" t="str">
        <v>Atividade</v>
      </c>
      <c r="BH192">
        <v>0</v>
      </c>
      <c r="BI192">
        <v>0</v>
      </c>
      <c r="BJ192" t="str">
        <v>Início</v>
      </c>
      <c r="BK192">
        <v>0</v>
      </c>
      <c r="BL192">
        <v>0</v>
      </c>
      <c r="BM192" t="str">
        <v>Fim</v>
      </c>
      <c r="BN192">
        <v>0</v>
      </c>
      <c r="BO192">
        <v>0</v>
      </c>
      <c r="BP192" t="str">
        <v>Total da SubAtividade:</v>
      </c>
      <c r="BQ192">
        <v>0</v>
      </c>
      <c r="BR192">
        <v>0</v>
      </c>
      <c r="BS192" t="str">
        <v>SubAtividade</v>
      </c>
      <c r="BT192">
        <v>0</v>
      </c>
      <c r="BU192">
        <v>0</v>
      </c>
      <c r="BV192">
        <v>0</v>
      </c>
      <c r="BW192">
        <v>0</v>
      </c>
      <c r="BX192">
        <v>0</v>
      </c>
      <c r="BY192" t="str">
        <v>Despesa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 t="str">
        <v>Categoria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 t="str">
        <v>Subcategoria</v>
      </c>
      <c r="CO192">
        <v>0</v>
      </c>
      <c r="CP192">
        <v>0</v>
      </c>
      <c r="CQ192">
        <v>0</v>
      </c>
      <c r="CR192">
        <v>0</v>
      </c>
      <c r="CS192" t="str">
        <v>Fonte*</v>
      </c>
      <c r="CT192">
        <v>0</v>
      </c>
      <c r="CU192">
        <v>0</v>
      </c>
      <c r="CV192">
        <v>0</v>
      </c>
      <c r="CW192" t="str">
        <v>Unid</v>
      </c>
      <c r="CX192">
        <v>0</v>
      </c>
      <c r="CY192" t="str">
        <v>Valor 
Unit</v>
      </c>
      <c r="CZ192">
        <v>0</v>
      </c>
      <c r="DA192">
        <v>0</v>
      </c>
      <c r="DB192" t="str">
        <v>Qtde</v>
      </c>
      <c r="DC192">
        <v>0</v>
      </c>
      <c r="DD192">
        <v>0</v>
      </c>
      <c r="DF192" t="str">
        <v>Cultura e Lazer</v>
      </c>
      <c r="DG192" t="str">
        <v>5.1</v>
      </c>
      <c r="DH192">
        <v>0</v>
      </c>
      <c r="DI192" t="str">
        <v>Atividade</v>
      </c>
      <c r="DJ192">
        <v>0</v>
      </c>
      <c r="DK192">
        <v>0</v>
      </c>
      <c r="DL192" t="str">
        <v>Início</v>
      </c>
      <c r="DM192">
        <v>0</v>
      </c>
      <c r="DN192">
        <v>0</v>
      </c>
      <c r="DO192" t="str">
        <v>Fim</v>
      </c>
      <c r="DP192">
        <v>0</v>
      </c>
      <c r="DQ192">
        <v>0</v>
      </c>
      <c r="DR192" t="str">
        <v>5.1.3</v>
      </c>
      <c r="DS192">
        <v>0</v>
      </c>
      <c r="DT192">
        <v>0</v>
      </c>
      <c r="DU192" t="str">
        <v>SubAtividade</v>
      </c>
      <c r="DV192">
        <v>0</v>
      </c>
      <c r="DW192">
        <v>0</v>
      </c>
      <c r="DX192">
        <v>0</v>
      </c>
      <c r="DY192">
        <v>0</v>
      </c>
      <c r="DZ192">
        <v>0</v>
      </c>
      <c r="EA192" t="str">
        <v>Despesa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 t="str">
        <v>Categoria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 t="str">
        <v>Subcategoria</v>
      </c>
      <c r="EQ192">
        <v>0</v>
      </c>
      <c r="ER192">
        <v>0</v>
      </c>
      <c r="ES192">
        <v>0</v>
      </c>
      <c r="ET192">
        <v>0</v>
      </c>
      <c r="EU192" t="str">
        <v>Fonte*</v>
      </c>
      <c r="EV192">
        <v>0</v>
      </c>
      <c r="EW192">
        <v>0</v>
      </c>
      <c r="EX192">
        <v>0</v>
      </c>
      <c r="EY192" t="str">
        <v>Unid</v>
      </c>
      <c r="EZ192">
        <v>0</v>
      </c>
      <c r="FA192" t="str">
        <v>Valor 
Unit</v>
      </c>
      <c r="FB192">
        <v>0</v>
      </c>
      <c r="FC192">
        <v>0</v>
      </c>
      <c r="FD192" t="str">
        <v>Qtde</v>
      </c>
      <c r="FE192">
        <v>0</v>
      </c>
      <c r="FF192">
        <v>0</v>
      </c>
      <c r="FH192" t="str">
        <v>Meio Ambiente e Mudanças Climáticas</v>
      </c>
      <c r="FI192" t="str">
        <v>6.1</v>
      </c>
      <c r="FJ192">
        <v>0</v>
      </c>
      <c r="FK192" t="str">
        <v>Atividade</v>
      </c>
      <c r="FL192">
        <v>0</v>
      </c>
      <c r="FM192">
        <v>0</v>
      </c>
      <c r="FN192" t="str">
        <v>Início</v>
      </c>
      <c r="FO192">
        <v>0</v>
      </c>
      <c r="FP192">
        <v>0</v>
      </c>
      <c r="FQ192" t="str">
        <v>Fim</v>
      </c>
      <c r="FR192">
        <v>0</v>
      </c>
      <c r="FS192">
        <v>0</v>
      </c>
      <c r="FT192" t="str">
        <v>6.1.3</v>
      </c>
      <c r="FU192">
        <v>0</v>
      </c>
      <c r="FV192">
        <v>0</v>
      </c>
      <c r="FW192" t="str">
        <v>SubAtividade</v>
      </c>
      <c r="FX192">
        <v>0</v>
      </c>
      <c r="FY192">
        <v>0</v>
      </c>
      <c r="FZ192">
        <v>0</v>
      </c>
      <c r="GA192">
        <v>0</v>
      </c>
      <c r="GB192">
        <v>0</v>
      </c>
      <c r="GC192" t="str">
        <v>Despesa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 t="str">
        <v>Categoria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 t="str">
        <v>Subcategoria</v>
      </c>
      <c r="GS192">
        <v>0</v>
      </c>
      <c r="GT192">
        <v>0</v>
      </c>
      <c r="GU192">
        <v>0</v>
      </c>
      <c r="GV192">
        <v>0</v>
      </c>
      <c r="GW192" t="str">
        <v>Fonte*</v>
      </c>
      <c r="GX192">
        <v>0</v>
      </c>
      <c r="GY192">
        <v>0</v>
      </c>
      <c r="GZ192">
        <v>0</v>
      </c>
      <c r="HA192" t="str">
        <v>Unid</v>
      </c>
      <c r="HB192">
        <v>0</v>
      </c>
      <c r="HC192" t="str">
        <v>Valor 
Unit</v>
      </c>
      <c r="HD192">
        <v>0</v>
      </c>
      <c r="HE192">
        <v>0</v>
      </c>
      <c r="HF192" t="str">
        <v>Qtde</v>
      </c>
      <c r="HG192">
        <v>0</v>
      </c>
      <c r="HH192">
        <v>0</v>
      </c>
    </row>
    <row r="193" spans="1:216" x14ac:dyDescent="0.25">
      <c r="A193">
        <v>40</v>
      </c>
      <c r="B193" t="str">
        <f>'04.04_PLANO DE TRABALHO'!$GF$7</f>
        <v>Esportes, corpo e movimento</v>
      </c>
      <c r="C193" t="str">
        <f>IF('04.04_PLANO DE TRABALHO'!FR49="",C192,'04.04_PLANO DE TRABALHO'!FR49)</f>
        <v>4.3</v>
      </c>
      <c r="D193">
        <f>IF('04.04_PLANO DE TRABALHO'!FS49="",D192,'04.04_PLANO DE TRABALHO'!FS49)</f>
        <v>0</v>
      </c>
      <c r="E193" t="str">
        <f>IF(OR('04.04_PLANO DE TRABALHO'!FT49="",'04.04_PLANO DE TRABALHO'!FT49="Realizado",'04.04_PLANO DE TRABALHO'!FT49="Planejado"),E192,'04.04_PLANO DE TRABALHO'!FT49)</f>
        <v>Atividade</v>
      </c>
      <c r="F193">
        <f>IF('04.04_PLANO DE TRABALHO'!FU49="",F192,'04.04_PLANO DE TRABALHO'!FU49)</f>
        <v>0</v>
      </c>
      <c r="G193">
        <f>IF('04.04_PLANO DE TRABALHO'!FV49="",G192,'04.04_PLANO DE TRABALHO'!FV49)</f>
        <v>0</v>
      </c>
      <c r="H193" t="str">
        <f>IF('04.04_PLANO DE TRABALHO'!FW49="",H192,'04.04_PLANO DE TRABALHO'!FW49)</f>
        <v>Início</v>
      </c>
      <c r="I193">
        <f>IF('04.04_PLANO DE TRABALHO'!FX49="",I192,'04.04_PLANO DE TRABALHO'!FX49)</f>
        <v>0</v>
      </c>
      <c r="J193">
        <f>IF('04.04_PLANO DE TRABALHO'!FY49="",J192,'04.04_PLANO DE TRABALHO'!FY49)</f>
        <v>0</v>
      </c>
      <c r="K193" t="str">
        <f>IF('04.04_PLANO DE TRABALHO'!FZ49="",K192,'04.04_PLANO DE TRABALHO'!FZ49)</f>
        <v>Fim</v>
      </c>
      <c r="L193">
        <f>IF('04.04_PLANO DE TRABALHO'!GA49="",L192,'04.04_PLANO DE TRABALHO'!GA49)</f>
        <v>0</v>
      </c>
      <c r="M193">
        <f>IF('04.04_PLANO DE TRABALHO'!GB49="",M192,'04.04_PLANO DE TRABALHO'!GB49)</f>
        <v>0</v>
      </c>
      <c r="N193" t="str">
        <f>IF('04.04_PLANO DE TRABALHO'!GC49="",N192,'04.04_PLANO DE TRABALHO'!GC49)</f>
        <v>4.3.1</v>
      </c>
      <c r="O193">
        <f>IF('04.04_PLANO DE TRABALHO'!GD49="",O192,'04.04_PLANO DE TRABALHO'!GD49)</f>
        <v>0</v>
      </c>
      <c r="P193">
        <f>IF('04.04_PLANO DE TRABALHO'!GE49="",P192,'04.04_PLANO DE TRABALHO'!GE49)</f>
        <v>0</v>
      </c>
      <c r="Q193" t="str">
        <f>IF('04.04_PLANO DE TRABALHO'!GF49="",Q192,'04.04_PLANO DE TRABALHO'!GF49)</f>
        <v>SubAtividade</v>
      </c>
      <c r="R193">
        <f>IF('04.04_PLANO DE TRABALHO'!GG49="",R192,'04.04_PLANO DE TRABALHO'!GG49)</f>
        <v>0</v>
      </c>
      <c r="S193">
        <f>IF('04.04_PLANO DE TRABALHO'!GH49="",S192,'04.04_PLANO DE TRABALHO'!GH49)</f>
        <v>0</v>
      </c>
      <c r="T193">
        <f>IF('04.04_PLANO DE TRABALHO'!GI49="",T192,'04.04_PLANO DE TRABALHO'!GI49)</f>
        <v>0</v>
      </c>
      <c r="U193">
        <f>IF('04.04_PLANO DE TRABALHO'!GJ49="",U192,'04.04_PLANO DE TRABALHO'!GJ49)</f>
        <v>0</v>
      </c>
      <c r="V193">
        <f>IF('04.04_PLANO DE TRABALHO'!GK49="",V192,'04.04_PLANO DE TRABALHO'!GK49)</f>
        <v>0</v>
      </c>
      <c r="W193" t="str">
        <f>IF('04.04_PLANO DE TRABALHO'!GL49="",W192,'04.04_PLANO DE TRABALHO'!GL49)</f>
        <v>Despesa</v>
      </c>
      <c r="X193">
        <f>IF('04.04_PLANO DE TRABALHO'!GM49="",X192,'04.04_PLANO DE TRABALHO'!GM49)</f>
        <v>0</v>
      </c>
      <c r="Y193">
        <f>IF('04.04_PLANO DE TRABALHO'!GN49="",Y192,'04.04_PLANO DE TRABALHO'!GN49)</f>
        <v>0</v>
      </c>
      <c r="Z193">
        <f>IF('04.04_PLANO DE TRABALHO'!GO49="",Z192,'04.04_PLANO DE TRABALHO'!GO49)</f>
        <v>0</v>
      </c>
      <c r="AA193">
        <f>IF('04.04_PLANO DE TRABALHO'!GP49="",AA192,'04.04_PLANO DE TRABALHO'!GP49)</f>
        <v>0</v>
      </c>
      <c r="AB193">
        <f>IF('04.04_PLANO DE TRABALHO'!GQ49="",AB192,'04.04_PLANO DE TRABALHO'!GQ49)</f>
        <v>0</v>
      </c>
      <c r="AC193">
        <f>IF('04.04_PLANO DE TRABALHO'!GR49="",AC192,'04.04_PLANO DE TRABALHO'!GR49)</f>
        <v>0</v>
      </c>
      <c r="AD193" t="str">
        <f>IF('04.04_PLANO DE TRABALHO'!GS49="",AD192,'04.04_PLANO DE TRABALHO'!GS49)</f>
        <v>Categoria</v>
      </c>
      <c r="AE193">
        <f>IF('04.04_PLANO DE TRABALHO'!GT49="",AE192,'04.04_PLANO DE TRABALHO'!GT49)</f>
        <v>0</v>
      </c>
      <c r="AF193">
        <f>IF('04.04_PLANO DE TRABALHO'!GU49="",AF192,'04.04_PLANO DE TRABALHO'!GU49)</f>
        <v>0</v>
      </c>
      <c r="AG193">
        <f>IF('04.04_PLANO DE TRABALHO'!GV49="",AG192,'04.04_PLANO DE TRABALHO'!GV49)</f>
        <v>0</v>
      </c>
      <c r="AH193">
        <f>IF('04.04_PLANO DE TRABALHO'!GW49="",AH192,'04.04_PLANO DE TRABALHO'!GW49)</f>
        <v>0</v>
      </c>
      <c r="AI193">
        <f>IF('04.04_PLANO DE TRABALHO'!GX49="",AI192,'04.04_PLANO DE TRABALHO'!GX49)</f>
        <v>0</v>
      </c>
      <c r="AJ193">
        <f>IF('04.04_PLANO DE TRABALHO'!GY49="",AJ192,'04.04_PLANO DE TRABALHO'!GY49)</f>
        <v>0</v>
      </c>
      <c r="AK193">
        <f>IF('04.04_PLANO DE TRABALHO'!GZ49="",AK192,'04.04_PLANO DE TRABALHO'!GZ49)</f>
        <v>0</v>
      </c>
      <c r="AL193" t="str">
        <f>IF('04.04_PLANO DE TRABALHO'!HA49="",AL192,'04.04_PLANO DE TRABALHO'!HA49)</f>
        <v>Subcategoria</v>
      </c>
      <c r="AM193">
        <f>IF('04.04_PLANO DE TRABALHO'!HB49="",AM192,'04.04_PLANO DE TRABALHO'!HB49)</f>
        <v>0</v>
      </c>
      <c r="AN193">
        <f>IF('04.04_PLANO DE TRABALHO'!HC49="",AN192,'04.04_PLANO DE TRABALHO'!HC49)</f>
        <v>0</v>
      </c>
      <c r="AO193">
        <f>IF('04.04_PLANO DE TRABALHO'!HD49="",AO192,'04.04_PLANO DE TRABALHO'!HD49)</f>
        <v>0</v>
      </c>
      <c r="AP193">
        <f>IF('04.04_PLANO DE TRABALHO'!HE49="",AP192,'04.04_PLANO DE TRABALHO'!HE49)</f>
        <v>0</v>
      </c>
      <c r="AQ193" t="str">
        <f>IF('04.04_PLANO DE TRABALHO'!HF49="",AQ192,'04.04_PLANO DE TRABALHO'!HF49)</f>
        <v>Fonte*</v>
      </c>
      <c r="AR193">
        <f>IF('04.04_PLANO DE TRABALHO'!HG49="",AR192,'04.04_PLANO DE TRABALHO'!HG49)</f>
        <v>0</v>
      </c>
      <c r="AS193">
        <f>IF('04.04_PLANO DE TRABALHO'!HH49="",AS192,'04.04_PLANO DE TRABALHO'!HH49)</f>
        <v>0</v>
      </c>
      <c r="AT193">
        <f>IF('04.04_PLANO DE TRABALHO'!HI49="",AT192,'04.04_PLANO DE TRABALHO'!HI49)</f>
        <v>0</v>
      </c>
      <c r="AU193" t="str">
        <f>IF('04.04_PLANO DE TRABALHO'!HJ49="",AU192,'04.04_PLANO DE TRABALHO'!HJ49)</f>
        <v>Unid</v>
      </c>
      <c r="AV193">
        <f>IF('04.04_PLANO DE TRABALHO'!HK49="",AV192,'04.04_PLANO DE TRABALHO'!HK49)</f>
        <v>0</v>
      </c>
      <c r="AW193" t="str">
        <f>IF('04.04_PLANO DE TRABALHO'!HL49="",AW192,'04.04_PLANO DE TRABALHO'!HL49)</f>
        <v>Valor 
Unit</v>
      </c>
      <c r="AX193">
        <f>IF('04.04_PLANO DE TRABALHO'!HM49="",AX192,'04.04_PLANO DE TRABALHO'!HM49)</f>
        <v>0</v>
      </c>
      <c r="AY193">
        <f>IF('04.04_PLANO DE TRABALHO'!HN49="",AY192,'04.04_PLANO DE TRABALHO'!HN49)</f>
        <v>0</v>
      </c>
      <c r="AZ193" t="str">
        <f>IF('04.04_PLANO DE TRABALHO'!HO49="",AZ192,'04.04_PLANO DE TRABALHO'!HO49)</f>
        <v>Qtde</v>
      </c>
      <c r="BA193">
        <f>IF('04.04_PLANO DE TRABALHO'!HP49="",BA192,'04.04_PLANO DE TRABALHO'!HP49)</f>
        <v>0</v>
      </c>
      <c r="BB193">
        <f>IF('04.04_PLANO DE TRABALHO'!HQ49="",BB192,'04.04_PLANO DE TRABALHO'!HQ49)</f>
        <v>0</v>
      </c>
      <c r="BD193" t="str">
        <v>Cultura e Lazer</v>
      </c>
      <c r="BE193" t="str">
        <v>5.1</v>
      </c>
      <c r="BF193">
        <v>0</v>
      </c>
      <c r="BG193" t="str">
        <v>Atividade</v>
      </c>
      <c r="BH193">
        <v>0</v>
      </c>
      <c r="BI193">
        <v>0</v>
      </c>
      <c r="BJ193" t="str">
        <v>Início</v>
      </c>
      <c r="BK193">
        <v>0</v>
      </c>
      <c r="BL193">
        <v>0</v>
      </c>
      <c r="BM193" t="str">
        <v>Fim</v>
      </c>
      <c r="BN193">
        <v>0</v>
      </c>
      <c r="BO193">
        <v>0</v>
      </c>
      <c r="BP193" t="str">
        <v>5.1.2</v>
      </c>
      <c r="BQ193">
        <v>0</v>
      </c>
      <c r="BR193">
        <v>0</v>
      </c>
      <c r="BS193" t="str">
        <v>SubAtividade</v>
      </c>
      <c r="BT193">
        <v>0</v>
      </c>
      <c r="BU193">
        <v>0</v>
      </c>
      <c r="BV193">
        <v>0</v>
      </c>
      <c r="BW193">
        <v>0</v>
      </c>
      <c r="BX193">
        <v>0</v>
      </c>
      <c r="BY193" t="str">
        <v>Despesa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 t="str">
        <v>Categoria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 t="str">
        <v>Subcategoria</v>
      </c>
      <c r="CO193">
        <v>0</v>
      </c>
      <c r="CP193">
        <v>0</v>
      </c>
      <c r="CQ193">
        <v>0</v>
      </c>
      <c r="CR193">
        <v>0</v>
      </c>
      <c r="CS193" t="str">
        <v>Fonte*</v>
      </c>
      <c r="CT193">
        <v>0</v>
      </c>
      <c r="CU193">
        <v>0</v>
      </c>
      <c r="CV193">
        <v>0</v>
      </c>
      <c r="CW193" t="str">
        <v>Unid</v>
      </c>
      <c r="CX193">
        <v>0</v>
      </c>
      <c r="CY193" t="str">
        <v>Valor 
Unit</v>
      </c>
      <c r="CZ193">
        <v>0</v>
      </c>
      <c r="DA193">
        <v>0</v>
      </c>
      <c r="DB193" t="str">
        <v>Qtde</v>
      </c>
      <c r="DC193">
        <v>0</v>
      </c>
      <c r="DD193">
        <v>0</v>
      </c>
      <c r="DF193" t="str">
        <v>Cultura e Lazer</v>
      </c>
      <c r="DG193" t="str">
        <v>5.1</v>
      </c>
      <c r="DH193">
        <v>0</v>
      </c>
      <c r="DI193" t="str">
        <v>Atividade</v>
      </c>
      <c r="DJ193">
        <v>0</v>
      </c>
      <c r="DK193">
        <v>0</v>
      </c>
      <c r="DL193" t="str">
        <v>Início</v>
      </c>
      <c r="DM193">
        <v>0</v>
      </c>
      <c r="DN193">
        <v>0</v>
      </c>
      <c r="DO193" t="str">
        <v>Fim</v>
      </c>
      <c r="DP193">
        <v>0</v>
      </c>
      <c r="DQ193">
        <v>0</v>
      </c>
      <c r="DR193" t="str">
        <v>5.1.3</v>
      </c>
      <c r="DS193">
        <v>0</v>
      </c>
      <c r="DT193">
        <v>0</v>
      </c>
      <c r="DU193" t="str">
        <v>SubAtividade</v>
      </c>
      <c r="DV193">
        <v>0</v>
      </c>
      <c r="DW193">
        <v>0</v>
      </c>
      <c r="DX193">
        <v>0</v>
      </c>
      <c r="DY193">
        <v>0</v>
      </c>
      <c r="DZ193">
        <v>0</v>
      </c>
      <c r="EA193" t="str">
        <v>Despesa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 t="str">
        <v>Categoria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 t="str">
        <v>Subcategoria</v>
      </c>
      <c r="EQ193">
        <v>0</v>
      </c>
      <c r="ER193">
        <v>0</v>
      </c>
      <c r="ES193">
        <v>0</v>
      </c>
      <c r="ET193">
        <v>0</v>
      </c>
      <c r="EU193" t="str">
        <v>Fonte*</v>
      </c>
      <c r="EV193">
        <v>0</v>
      </c>
      <c r="EW193">
        <v>0</v>
      </c>
      <c r="EX193">
        <v>0</v>
      </c>
      <c r="EY193" t="str">
        <v>Unid</v>
      </c>
      <c r="EZ193">
        <v>0</v>
      </c>
      <c r="FA193" t="str">
        <v>Valor 
Unit</v>
      </c>
      <c r="FB193">
        <v>0</v>
      </c>
      <c r="FC193">
        <v>0</v>
      </c>
      <c r="FD193" t="str">
        <v>Qtde</v>
      </c>
      <c r="FE193">
        <v>0</v>
      </c>
      <c r="FF193">
        <v>0</v>
      </c>
      <c r="FH193" t="str">
        <v>Meio Ambiente e Mudanças Climáticas</v>
      </c>
      <c r="FI193" t="str">
        <v>6.1</v>
      </c>
      <c r="FJ193">
        <v>0</v>
      </c>
      <c r="FK193" t="str">
        <v>Atividade</v>
      </c>
      <c r="FL193">
        <v>0</v>
      </c>
      <c r="FM193">
        <v>0</v>
      </c>
      <c r="FN193" t="str">
        <v>Início</v>
      </c>
      <c r="FO193">
        <v>0</v>
      </c>
      <c r="FP193">
        <v>0</v>
      </c>
      <c r="FQ193" t="str">
        <v>Fim</v>
      </c>
      <c r="FR193">
        <v>0</v>
      </c>
      <c r="FS193">
        <v>0</v>
      </c>
      <c r="FT193" t="str">
        <v>6.1.3</v>
      </c>
      <c r="FU193">
        <v>0</v>
      </c>
      <c r="FV193">
        <v>0</v>
      </c>
      <c r="FW193" t="str">
        <v>SubAtividade</v>
      </c>
      <c r="FX193">
        <v>0</v>
      </c>
      <c r="FY193">
        <v>0</v>
      </c>
      <c r="FZ193">
        <v>0</v>
      </c>
      <c r="GA193">
        <v>0</v>
      </c>
      <c r="GB193">
        <v>0</v>
      </c>
      <c r="GC193" t="str">
        <v>Despesa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 t="str">
        <v>Categoria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 t="str">
        <v>Subcategoria</v>
      </c>
      <c r="GS193">
        <v>0</v>
      </c>
      <c r="GT193">
        <v>0</v>
      </c>
      <c r="GU193">
        <v>0</v>
      </c>
      <c r="GV193">
        <v>0</v>
      </c>
      <c r="GW193" t="str">
        <v>Fonte*</v>
      </c>
      <c r="GX193">
        <v>0</v>
      </c>
      <c r="GY193">
        <v>0</v>
      </c>
      <c r="GZ193">
        <v>0</v>
      </c>
      <c r="HA193" t="str">
        <v>Unid</v>
      </c>
      <c r="HB193">
        <v>0</v>
      </c>
      <c r="HC193" t="str">
        <v>Valor 
Unit</v>
      </c>
      <c r="HD193">
        <v>0</v>
      </c>
      <c r="HE193">
        <v>0</v>
      </c>
      <c r="HF193" t="str">
        <v>Qtde</v>
      </c>
      <c r="HG193">
        <v>0</v>
      </c>
      <c r="HH193">
        <v>0</v>
      </c>
    </row>
    <row r="194" spans="1:216" x14ac:dyDescent="0.25">
      <c r="A194">
        <v>41</v>
      </c>
      <c r="B194" t="str">
        <f>'04.04_PLANO DE TRABALHO'!$GF$7</f>
        <v>Esportes, corpo e movimento</v>
      </c>
      <c r="C194" t="str">
        <f>IF('04.04_PLANO DE TRABALHO'!FR50="",C193,'04.04_PLANO DE TRABALHO'!FR50)</f>
        <v>4.3</v>
      </c>
      <c r="D194">
        <f>IF('04.04_PLANO DE TRABALHO'!FS50="",D193,'04.04_PLANO DE TRABALHO'!FS50)</f>
        <v>0</v>
      </c>
      <c r="E194" t="str">
        <f>IF(OR('04.04_PLANO DE TRABALHO'!FT50="",'04.04_PLANO DE TRABALHO'!FT50="Realizado",'04.04_PLANO DE TRABALHO'!FT50="Planejado"),E193,'04.04_PLANO DE TRABALHO'!FT50)</f>
        <v>Atividade</v>
      </c>
      <c r="F194">
        <f>IF('04.04_PLANO DE TRABALHO'!FU50="",F193,'04.04_PLANO DE TRABALHO'!FU50)</f>
        <v>0</v>
      </c>
      <c r="G194">
        <f>IF('04.04_PLANO DE TRABALHO'!FV50="",G193,'04.04_PLANO DE TRABALHO'!FV50)</f>
        <v>0</v>
      </c>
      <c r="H194" t="str">
        <f>IF('04.04_PLANO DE TRABALHO'!FW50="",H193,'04.04_PLANO DE TRABALHO'!FW50)</f>
        <v>Início</v>
      </c>
      <c r="I194">
        <f>IF('04.04_PLANO DE TRABALHO'!FX50="",I193,'04.04_PLANO DE TRABALHO'!FX50)</f>
        <v>0</v>
      </c>
      <c r="J194">
        <f>IF('04.04_PLANO DE TRABALHO'!FY50="",J193,'04.04_PLANO DE TRABALHO'!FY50)</f>
        <v>0</v>
      </c>
      <c r="K194" t="str">
        <f>IF('04.04_PLANO DE TRABALHO'!FZ50="",K193,'04.04_PLANO DE TRABALHO'!FZ50)</f>
        <v>Fim</v>
      </c>
      <c r="L194">
        <f>IF('04.04_PLANO DE TRABALHO'!GA50="",L193,'04.04_PLANO DE TRABALHO'!GA50)</f>
        <v>0</v>
      </c>
      <c r="M194">
        <f>IF('04.04_PLANO DE TRABALHO'!GB50="",M193,'04.04_PLANO DE TRABALHO'!GB50)</f>
        <v>0</v>
      </c>
      <c r="N194" t="str">
        <f>IF('04.04_PLANO DE TRABALHO'!GC50="",N193,'04.04_PLANO DE TRABALHO'!GC50)</f>
        <v>Total da SubAtividade:</v>
      </c>
      <c r="O194">
        <f>IF('04.04_PLANO DE TRABALHO'!GD50="",O193,'04.04_PLANO DE TRABALHO'!GD50)</f>
        <v>0</v>
      </c>
      <c r="P194">
        <f>IF('04.04_PLANO DE TRABALHO'!GE50="",P193,'04.04_PLANO DE TRABALHO'!GE50)</f>
        <v>0</v>
      </c>
      <c r="Q194" t="str">
        <f>IF('04.04_PLANO DE TRABALHO'!GF50="",Q193,'04.04_PLANO DE TRABALHO'!GF50)</f>
        <v>SubAtividade</v>
      </c>
      <c r="R194">
        <f>IF('04.04_PLANO DE TRABALHO'!GG50="",R193,'04.04_PLANO DE TRABALHO'!GG50)</f>
        <v>0</v>
      </c>
      <c r="S194">
        <f>IF('04.04_PLANO DE TRABALHO'!GH50="",S193,'04.04_PLANO DE TRABALHO'!GH50)</f>
        <v>0</v>
      </c>
      <c r="T194">
        <f>IF('04.04_PLANO DE TRABALHO'!GI50="",T193,'04.04_PLANO DE TRABALHO'!GI50)</f>
        <v>0</v>
      </c>
      <c r="U194">
        <f>IF('04.04_PLANO DE TRABALHO'!GJ50="",U193,'04.04_PLANO DE TRABALHO'!GJ50)</f>
        <v>0</v>
      </c>
      <c r="V194">
        <f>IF('04.04_PLANO DE TRABALHO'!GK50="",V193,'04.04_PLANO DE TRABALHO'!GK50)</f>
        <v>0</v>
      </c>
      <c r="W194" t="str">
        <f>IF('04.04_PLANO DE TRABALHO'!GL50="",W193,'04.04_PLANO DE TRABALHO'!GL50)</f>
        <v>Despesa</v>
      </c>
      <c r="X194">
        <f>IF('04.04_PLANO DE TRABALHO'!GM50="",X193,'04.04_PLANO DE TRABALHO'!GM50)</f>
        <v>0</v>
      </c>
      <c r="Y194">
        <f>IF('04.04_PLANO DE TRABALHO'!GN50="",Y193,'04.04_PLANO DE TRABALHO'!GN50)</f>
        <v>0</v>
      </c>
      <c r="Z194">
        <f>IF('04.04_PLANO DE TRABALHO'!GO50="",Z193,'04.04_PLANO DE TRABALHO'!GO50)</f>
        <v>0</v>
      </c>
      <c r="AA194">
        <f>IF('04.04_PLANO DE TRABALHO'!GP50="",AA193,'04.04_PLANO DE TRABALHO'!GP50)</f>
        <v>0</v>
      </c>
      <c r="AB194">
        <f>IF('04.04_PLANO DE TRABALHO'!GQ50="",AB193,'04.04_PLANO DE TRABALHO'!GQ50)</f>
        <v>0</v>
      </c>
      <c r="AC194">
        <f>IF('04.04_PLANO DE TRABALHO'!GR50="",AC193,'04.04_PLANO DE TRABALHO'!GR50)</f>
        <v>0</v>
      </c>
      <c r="AD194" t="str">
        <f>IF('04.04_PLANO DE TRABALHO'!GS50="",AD193,'04.04_PLANO DE TRABALHO'!GS50)</f>
        <v>Categoria</v>
      </c>
      <c r="AE194">
        <f>IF('04.04_PLANO DE TRABALHO'!GT50="",AE193,'04.04_PLANO DE TRABALHO'!GT50)</f>
        <v>0</v>
      </c>
      <c r="AF194">
        <f>IF('04.04_PLANO DE TRABALHO'!GU50="",AF193,'04.04_PLANO DE TRABALHO'!GU50)</f>
        <v>0</v>
      </c>
      <c r="AG194">
        <f>IF('04.04_PLANO DE TRABALHO'!GV50="",AG193,'04.04_PLANO DE TRABALHO'!GV50)</f>
        <v>0</v>
      </c>
      <c r="AH194">
        <f>IF('04.04_PLANO DE TRABALHO'!GW50="",AH193,'04.04_PLANO DE TRABALHO'!GW50)</f>
        <v>0</v>
      </c>
      <c r="AI194">
        <f>IF('04.04_PLANO DE TRABALHO'!GX50="",AI193,'04.04_PLANO DE TRABALHO'!GX50)</f>
        <v>0</v>
      </c>
      <c r="AJ194">
        <f>IF('04.04_PLANO DE TRABALHO'!GY50="",AJ193,'04.04_PLANO DE TRABALHO'!GY50)</f>
        <v>0</v>
      </c>
      <c r="AK194">
        <f>IF('04.04_PLANO DE TRABALHO'!GZ50="",AK193,'04.04_PLANO DE TRABALHO'!GZ50)</f>
        <v>0</v>
      </c>
      <c r="AL194" t="str">
        <f>IF('04.04_PLANO DE TRABALHO'!HA50="",AL193,'04.04_PLANO DE TRABALHO'!HA50)</f>
        <v>Subcategoria</v>
      </c>
      <c r="AM194">
        <f>IF('04.04_PLANO DE TRABALHO'!HB50="",AM193,'04.04_PLANO DE TRABALHO'!HB50)</f>
        <v>0</v>
      </c>
      <c r="AN194">
        <f>IF('04.04_PLANO DE TRABALHO'!HC50="",AN193,'04.04_PLANO DE TRABALHO'!HC50)</f>
        <v>0</v>
      </c>
      <c r="AO194">
        <f>IF('04.04_PLANO DE TRABALHO'!HD50="",AO193,'04.04_PLANO DE TRABALHO'!HD50)</f>
        <v>0</v>
      </c>
      <c r="AP194">
        <f>IF('04.04_PLANO DE TRABALHO'!HE50="",AP193,'04.04_PLANO DE TRABALHO'!HE50)</f>
        <v>0</v>
      </c>
      <c r="AQ194" t="str">
        <f>IF('04.04_PLANO DE TRABALHO'!HF50="",AQ193,'04.04_PLANO DE TRABALHO'!HF50)</f>
        <v>Fonte*</v>
      </c>
      <c r="AR194">
        <f>IF('04.04_PLANO DE TRABALHO'!HG50="",AR193,'04.04_PLANO DE TRABALHO'!HG50)</f>
        <v>0</v>
      </c>
      <c r="AS194">
        <f>IF('04.04_PLANO DE TRABALHO'!HH50="",AS193,'04.04_PLANO DE TRABALHO'!HH50)</f>
        <v>0</v>
      </c>
      <c r="AT194">
        <f>IF('04.04_PLANO DE TRABALHO'!HI50="",AT193,'04.04_PLANO DE TRABALHO'!HI50)</f>
        <v>0</v>
      </c>
      <c r="AU194" t="str">
        <f>IF('04.04_PLANO DE TRABALHO'!HJ50="",AU193,'04.04_PLANO DE TRABALHO'!HJ50)</f>
        <v>Unid</v>
      </c>
      <c r="AV194">
        <f>IF('04.04_PLANO DE TRABALHO'!HK50="",AV193,'04.04_PLANO DE TRABALHO'!HK50)</f>
        <v>0</v>
      </c>
      <c r="AW194" t="str">
        <f>IF('04.04_PLANO DE TRABALHO'!HL50="",AW193,'04.04_PLANO DE TRABALHO'!HL50)</f>
        <v>Valor 
Unit</v>
      </c>
      <c r="AX194">
        <f>IF('04.04_PLANO DE TRABALHO'!HM50="",AX193,'04.04_PLANO DE TRABALHO'!HM50)</f>
        <v>0</v>
      </c>
      <c r="AY194">
        <f>IF('04.04_PLANO DE TRABALHO'!HN50="",AY193,'04.04_PLANO DE TRABALHO'!HN50)</f>
        <v>0</v>
      </c>
      <c r="AZ194" t="str">
        <f>IF('04.04_PLANO DE TRABALHO'!HO50="",AZ193,'04.04_PLANO DE TRABALHO'!HO50)</f>
        <v>Qtde</v>
      </c>
      <c r="BA194">
        <f>IF('04.04_PLANO DE TRABALHO'!HP50="",BA193,'04.04_PLANO DE TRABALHO'!HP50)</f>
        <v>0</v>
      </c>
      <c r="BB194">
        <f>IF('04.04_PLANO DE TRABALHO'!HQ50="",BB193,'04.04_PLANO DE TRABALHO'!HQ50)</f>
        <v>0</v>
      </c>
      <c r="BD194" t="str">
        <v>Cultura e Lazer</v>
      </c>
      <c r="BE194" t="str">
        <v>5.1</v>
      </c>
      <c r="BF194">
        <v>0</v>
      </c>
      <c r="BG194" t="str">
        <v>Atividade</v>
      </c>
      <c r="BH194">
        <v>0</v>
      </c>
      <c r="BI194">
        <v>0</v>
      </c>
      <c r="BJ194" t="str">
        <v>Início</v>
      </c>
      <c r="BK194">
        <v>0</v>
      </c>
      <c r="BL194">
        <v>0</v>
      </c>
      <c r="BM194" t="str">
        <v>Fim</v>
      </c>
      <c r="BN194">
        <v>0</v>
      </c>
      <c r="BO194">
        <v>0</v>
      </c>
      <c r="BP194" t="str">
        <v>5.1.2</v>
      </c>
      <c r="BQ194">
        <v>0</v>
      </c>
      <c r="BR194">
        <v>0</v>
      </c>
      <c r="BS194" t="str">
        <v>SubAtividade</v>
      </c>
      <c r="BT194">
        <v>0</v>
      </c>
      <c r="BU194">
        <v>0</v>
      </c>
      <c r="BV194">
        <v>0</v>
      </c>
      <c r="BW194">
        <v>0</v>
      </c>
      <c r="BX194">
        <v>0</v>
      </c>
      <c r="BY194" t="str">
        <v>Despesa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 t="str">
        <v>Categoria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 t="str">
        <v>Subcategoria</v>
      </c>
      <c r="CO194">
        <v>0</v>
      </c>
      <c r="CP194">
        <v>0</v>
      </c>
      <c r="CQ194">
        <v>0</v>
      </c>
      <c r="CR194">
        <v>0</v>
      </c>
      <c r="CS194" t="str">
        <v>Fonte*</v>
      </c>
      <c r="CT194">
        <v>0</v>
      </c>
      <c r="CU194">
        <v>0</v>
      </c>
      <c r="CV194">
        <v>0</v>
      </c>
      <c r="CW194" t="str">
        <v>Unid</v>
      </c>
      <c r="CX194">
        <v>0</v>
      </c>
      <c r="CY194" t="str">
        <v>Valor 
Unit</v>
      </c>
      <c r="CZ194">
        <v>0</v>
      </c>
      <c r="DA194">
        <v>0</v>
      </c>
      <c r="DB194" t="str">
        <v>Qtde</v>
      </c>
      <c r="DC194">
        <v>0</v>
      </c>
      <c r="DD194">
        <v>0</v>
      </c>
      <c r="DF194" t="str">
        <v>Cultura e Lazer</v>
      </c>
      <c r="DG194" t="str">
        <v>5.1</v>
      </c>
      <c r="DH194">
        <v>0</v>
      </c>
      <c r="DI194" t="str">
        <v>Atividade</v>
      </c>
      <c r="DJ194">
        <v>0</v>
      </c>
      <c r="DK194">
        <v>0</v>
      </c>
      <c r="DL194" t="str">
        <v>Início</v>
      </c>
      <c r="DM194">
        <v>0</v>
      </c>
      <c r="DN194">
        <v>0</v>
      </c>
      <c r="DO194" t="str">
        <v>Fim</v>
      </c>
      <c r="DP194">
        <v>0</v>
      </c>
      <c r="DQ194">
        <v>0</v>
      </c>
      <c r="DR194" t="str">
        <v>Total da SubAtividade:</v>
      </c>
      <c r="DS194">
        <v>0</v>
      </c>
      <c r="DT194">
        <v>0</v>
      </c>
      <c r="DU194" t="str">
        <v>SubAtividade</v>
      </c>
      <c r="DV194">
        <v>0</v>
      </c>
      <c r="DW194">
        <v>0</v>
      </c>
      <c r="DX194">
        <v>0</v>
      </c>
      <c r="DY194">
        <v>0</v>
      </c>
      <c r="DZ194">
        <v>0</v>
      </c>
      <c r="EA194" t="str">
        <v>Despesa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 t="str">
        <v>Categoria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 t="str">
        <v>Subcategoria</v>
      </c>
      <c r="EQ194">
        <v>0</v>
      </c>
      <c r="ER194">
        <v>0</v>
      </c>
      <c r="ES194">
        <v>0</v>
      </c>
      <c r="ET194">
        <v>0</v>
      </c>
      <c r="EU194" t="str">
        <v>Fonte*</v>
      </c>
      <c r="EV194">
        <v>0</v>
      </c>
      <c r="EW194">
        <v>0</v>
      </c>
      <c r="EX194">
        <v>0</v>
      </c>
      <c r="EY194" t="str">
        <v>Unid</v>
      </c>
      <c r="EZ194">
        <v>0</v>
      </c>
      <c r="FA194" t="str">
        <v>Valor 
Unit</v>
      </c>
      <c r="FB194">
        <v>0</v>
      </c>
      <c r="FC194">
        <v>0</v>
      </c>
      <c r="FD194" t="str">
        <v>Qtde</v>
      </c>
      <c r="FE194">
        <v>0</v>
      </c>
      <c r="FF194">
        <v>0</v>
      </c>
      <c r="FH194" t="str">
        <v>Meio Ambiente e Mudanças Climáticas</v>
      </c>
      <c r="FI194" t="str">
        <v>6.1</v>
      </c>
      <c r="FJ194">
        <v>0</v>
      </c>
      <c r="FK194" t="str">
        <v>Atividade</v>
      </c>
      <c r="FL194">
        <v>0</v>
      </c>
      <c r="FM194">
        <v>0</v>
      </c>
      <c r="FN194" t="str">
        <v>Início</v>
      </c>
      <c r="FO194">
        <v>0</v>
      </c>
      <c r="FP194">
        <v>0</v>
      </c>
      <c r="FQ194" t="str">
        <v>Fim</v>
      </c>
      <c r="FR194">
        <v>0</v>
      </c>
      <c r="FS194">
        <v>0</v>
      </c>
      <c r="FT194" t="str">
        <v>6.1.3</v>
      </c>
      <c r="FU194">
        <v>0</v>
      </c>
      <c r="FV194">
        <v>0</v>
      </c>
      <c r="FW194" t="str">
        <v>SubAtividade</v>
      </c>
      <c r="FX194">
        <v>0</v>
      </c>
      <c r="FY194">
        <v>0</v>
      </c>
      <c r="FZ194">
        <v>0</v>
      </c>
      <c r="GA194">
        <v>0</v>
      </c>
      <c r="GB194">
        <v>0</v>
      </c>
      <c r="GC194" t="str">
        <v>Despesa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 t="str">
        <v>Categoria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 t="str">
        <v>Subcategoria</v>
      </c>
      <c r="GS194">
        <v>0</v>
      </c>
      <c r="GT194">
        <v>0</v>
      </c>
      <c r="GU194">
        <v>0</v>
      </c>
      <c r="GV194">
        <v>0</v>
      </c>
      <c r="GW194" t="str">
        <v>Fonte*</v>
      </c>
      <c r="GX194">
        <v>0</v>
      </c>
      <c r="GY194">
        <v>0</v>
      </c>
      <c r="GZ194">
        <v>0</v>
      </c>
      <c r="HA194" t="str">
        <v>Unid</v>
      </c>
      <c r="HB194">
        <v>0</v>
      </c>
      <c r="HC194" t="str">
        <v>Valor 
Unit</v>
      </c>
      <c r="HD194">
        <v>0</v>
      </c>
      <c r="HE194">
        <v>0</v>
      </c>
      <c r="HF194" t="str">
        <v>Qtde</v>
      </c>
      <c r="HG194">
        <v>0</v>
      </c>
      <c r="HH194">
        <v>0</v>
      </c>
    </row>
    <row r="195" spans="1:216" x14ac:dyDescent="0.25">
      <c r="A195">
        <v>42</v>
      </c>
      <c r="B195" t="str">
        <f>'04.04_PLANO DE TRABALHO'!$GF$7</f>
        <v>Esportes, corpo e movimento</v>
      </c>
      <c r="C195" t="str">
        <f>IF('04.04_PLANO DE TRABALHO'!FR51="",C194,'04.04_PLANO DE TRABALHO'!FR51)</f>
        <v>4.3</v>
      </c>
      <c r="D195">
        <f>IF('04.04_PLANO DE TRABALHO'!FS51="",D194,'04.04_PLANO DE TRABALHO'!FS51)</f>
        <v>0</v>
      </c>
      <c r="E195" t="str">
        <f>IF(OR('04.04_PLANO DE TRABALHO'!FT51="",'04.04_PLANO DE TRABALHO'!FT51="Realizado",'04.04_PLANO DE TRABALHO'!FT51="Planejado"),E194,'04.04_PLANO DE TRABALHO'!FT51)</f>
        <v>Atividade</v>
      </c>
      <c r="F195">
        <f>IF('04.04_PLANO DE TRABALHO'!FU51="",F194,'04.04_PLANO DE TRABALHO'!FU51)</f>
        <v>0</v>
      </c>
      <c r="G195">
        <f>IF('04.04_PLANO DE TRABALHO'!FV51="",G194,'04.04_PLANO DE TRABALHO'!FV51)</f>
        <v>0</v>
      </c>
      <c r="H195" t="str">
        <f>IF('04.04_PLANO DE TRABALHO'!FW51="",H194,'04.04_PLANO DE TRABALHO'!FW51)</f>
        <v>Início</v>
      </c>
      <c r="I195">
        <f>IF('04.04_PLANO DE TRABALHO'!FX51="",I194,'04.04_PLANO DE TRABALHO'!FX51)</f>
        <v>0</v>
      </c>
      <c r="J195">
        <f>IF('04.04_PLANO DE TRABALHO'!FY51="",J194,'04.04_PLANO DE TRABALHO'!FY51)</f>
        <v>0</v>
      </c>
      <c r="K195" t="str">
        <f>IF('04.04_PLANO DE TRABALHO'!FZ51="",K194,'04.04_PLANO DE TRABALHO'!FZ51)</f>
        <v>Fim</v>
      </c>
      <c r="L195">
        <f>IF('04.04_PLANO DE TRABALHO'!GA51="",L194,'04.04_PLANO DE TRABALHO'!GA51)</f>
        <v>0</v>
      </c>
      <c r="M195">
        <f>IF('04.04_PLANO DE TRABALHO'!GB51="",M194,'04.04_PLANO DE TRABALHO'!GB51)</f>
        <v>0</v>
      </c>
      <c r="N195" t="str">
        <f>IF('04.04_PLANO DE TRABALHO'!GC51="",N194,'04.04_PLANO DE TRABALHO'!GC51)</f>
        <v>4.3.2</v>
      </c>
      <c r="O195">
        <f>IF('04.04_PLANO DE TRABALHO'!GD51="",O194,'04.04_PLANO DE TRABALHO'!GD51)</f>
        <v>0</v>
      </c>
      <c r="P195">
        <f>IF('04.04_PLANO DE TRABALHO'!GE51="",P194,'04.04_PLANO DE TRABALHO'!GE51)</f>
        <v>0</v>
      </c>
      <c r="Q195" t="str">
        <f>IF('04.04_PLANO DE TRABALHO'!GF51="",Q194,'04.04_PLANO DE TRABALHO'!GF51)</f>
        <v>SubAtividade</v>
      </c>
      <c r="R195">
        <f>IF('04.04_PLANO DE TRABALHO'!GG51="",R194,'04.04_PLANO DE TRABALHO'!GG51)</f>
        <v>0</v>
      </c>
      <c r="S195">
        <f>IF('04.04_PLANO DE TRABALHO'!GH51="",S194,'04.04_PLANO DE TRABALHO'!GH51)</f>
        <v>0</v>
      </c>
      <c r="T195">
        <f>IF('04.04_PLANO DE TRABALHO'!GI51="",T194,'04.04_PLANO DE TRABALHO'!GI51)</f>
        <v>0</v>
      </c>
      <c r="U195">
        <f>IF('04.04_PLANO DE TRABALHO'!GJ51="",U194,'04.04_PLANO DE TRABALHO'!GJ51)</f>
        <v>0</v>
      </c>
      <c r="V195">
        <f>IF('04.04_PLANO DE TRABALHO'!GK51="",V194,'04.04_PLANO DE TRABALHO'!GK51)</f>
        <v>0</v>
      </c>
      <c r="W195" t="str">
        <f>IF('04.04_PLANO DE TRABALHO'!GL51="",W194,'04.04_PLANO DE TRABALHO'!GL51)</f>
        <v>Despesa</v>
      </c>
      <c r="X195">
        <f>IF('04.04_PLANO DE TRABALHO'!GM51="",X194,'04.04_PLANO DE TRABALHO'!GM51)</f>
        <v>0</v>
      </c>
      <c r="Y195">
        <f>IF('04.04_PLANO DE TRABALHO'!GN51="",Y194,'04.04_PLANO DE TRABALHO'!GN51)</f>
        <v>0</v>
      </c>
      <c r="Z195">
        <f>IF('04.04_PLANO DE TRABALHO'!GO51="",Z194,'04.04_PLANO DE TRABALHO'!GO51)</f>
        <v>0</v>
      </c>
      <c r="AA195">
        <f>IF('04.04_PLANO DE TRABALHO'!GP51="",AA194,'04.04_PLANO DE TRABALHO'!GP51)</f>
        <v>0</v>
      </c>
      <c r="AB195">
        <f>IF('04.04_PLANO DE TRABALHO'!GQ51="",AB194,'04.04_PLANO DE TRABALHO'!GQ51)</f>
        <v>0</v>
      </c>
      <c r="AC195">
        <f>IF('04.04_PLANO DE TRABALHO'!GR51="",AC194,'04.04_PLANO DE TRABALHO'!GR51)</f>
        <v>0</v>
      </c>
      <c r="AD195" t="str">
        <f>IF('04.04_PLANO DE TRABALHO'!GS51="",AD194,'04.04_PLANO DE TRABALHO'!GS51)</f>
        <v>Categoria</v>
      </c>
      <c r="AE195">
        <f>IF('04.04_PLANO DE TRABALHO'!GT51="",AE194,'04.04_PLANO DE TRABALHO'!GT51)</f>
        <v>0</v>
      </c>
      <c r="AF195">
        <f>IF('04.04_PLANO DE TRABALHO'!GU51="",AF194,'04.04_PLANO DE TRABALHO'!GU51)</f>
        <v>0</v>
      </c>
      <c r="AG195">
        <f>IF('04.04_PLANO DE TRABALHO'!GV51="",AG194,'04.04_PLANO DE TRABALHO'!GV51)</f>
        <v>0</v>
      </c>
      <c r="AH195">
        <f>IF('04.04_PLANO DE TRABALHO'!GW51="",AH194,'04.04_PLANO DE TRABALHO'!GW51)</f>
        <v>0</v>
      </c>
      <c r="AI195">
        <f>IF('04.04_PLANO DE TRABALHO'!GX51="",AI194,'04.04_PLANO DE TRABALHO'!GX51)</f>
        <v>0</v>
      </c>
      <c r="AJ195">
        <f>IF('04.04_PLANO DE TRABALHO'!GY51="",AJ194,'04.04_PLANO DE TRABALHO'!GY51)</f>
        <v>0</v>
      </c>
      <c r="AK195">
        <f>IF('04.04_PLANO DE TRABALHO'!GZ51="",AK194,'04.04_PLANO DE TRABALHO'!GZ51)</f>
        <v>0</v>
      </c>
      <c r="AL195" t="str">
        <f>IF('04.04_PLANO DE TRABALHO'!HA51="",AL194,'04.04_PLANO DE TRABALHO'!HA51)</f>
        <v>Subcategoria</v>
      </c>
      <c r="AM195">
        <f>IF('04.04_PLANO DE TRABALHO'!HB51="",AM194,'04.04_PLANO DE TRABALHO'!HB51)</f>
        <v>0</v>
      </c>
      <c r="AN195">
        <f>IF('04.04_PLANO DE TRABALHO'!HC51="",AN194,'04.04_PLANO DE TRABALHO'!HC51)</f>
        <v>0</v>
      </c>
      <c r="AO195">
        <f>IF('04.04_PLANO DE TRABALHO'!HD51="",AO194,'04.04_PLANO DE TRABALHO'!HD51)</f>
        <v>0</v>
      </c>
      <c r="AP195">
        <f>IF('04.04_PLANO DE TRABALHO'!HE51="",AP194,'04.04_PLANO DE TRABALHO'!HE51)</f>
        <v>0</v>
      </c>
      <c r="AQ195" t="str">
        <f>IF('04.04_PLANO DE TRABALHO'!HF51="",AQ194,'04.04_PLANO DE TRABALHO'!HF51)</f>
        <v>Fonte*</v>
      </c>
      <c r="AR195">
        <f>IF('04.04_PLANO DE TRABALHO'!HG51="",AR194,'04.04_PLANO DE TRABALHO'!HG51)</f>
        <v>0</v>
      </c>
      <c r="AS195">
        <f>IF('04.04_PLANO DE TRABALHO'!HH51="",AS194,'04.04_PLANO DE TRABALHO'!HH51)</f>
        <v>0</v>
      </c>
      <c r="AT195">
        <f>IF('04.04_PLANO DE TRABALHO'!HI51="",AT194,'04.04_PLANO DE TRABALHO'!HI51)</f>
        <v>0</v>
      </c>
      <c r="AU195" t="str">
        <f>IF('04.04_PLANO DE TRABALHO'!HJ51="",AU194,'04.04_PLANO DE TRABALHO'!HJ51)</f>
        <v>Unid</v>
      </c>
      <c r="AV195">
        <f>IF('04.04_PLANO DE TRABALHO'!HK51="",AV194,'04.04_PLANO DE TRABALHO'!HK51)</f>
        <v>0</v>
      </c>
      <c r="AW195" t="str">
        <f>IF('04.04_PLANO DE TRABALHO'!HL51="",AW194,'04.04_PLANO DE TRABALHO'!HL51)</f>
        <v>Valor 
Unit</v>
      </c>
      <c r="AX195">
        <f>IF('04.04_PLANO DE TRABALHO'!HM51="",AX194,'04.04_PLANO DE TRABALHO'!HM51)</f>
        <v>0</v>
      </c>
      <c r="AY195">
        <f>IF('04.04_PLANO DE TRABALHO'!HN51="",AY194,'04.04_PLANO DE TRABALHO'!HN51)</f>
        <v>0</v>
      </c>
      <c r="AZ195" t="str">
        <f>IF('04.04_PLANO DE TRABALHO'!HO51="",AZ194,'04.04_PLANO DE TRABALHO'!HO51)</f>
        <v>Qtde</v>
      </c>
      <c r="BA195">
        <f>IF('04.04_PLANO DE TRABALHO'!HP51="",BA194,'04.04_PLANO DE TRABALHO'!HP51)</f>
        <v>0</v>
      </c>
      <c r="BB195">
        <f>IF('04.04_PLANO DE TRABALHO'!HQ51="",BB194,'04.04_PLANO DE TRABALHO'!HQ51)</f>
        <v>0</v>
      </c>
      <c r="BD195" t="str">
        <v>Cultura e Lazer</v>
      </c>
      <c r="BE195" t="str">
        <v>5.1</v>
      </c>
      <c r="BF195">
        <v>0</v>
      </c>
      <c r="BG195" t="str">
        <v>Atividade</v>
      </c>
      <c r="BH195">
        <v>0</v>
      </c>
      <c r="BI195">
        <v>0</v>
      </c>
      <c r="BJ195" t="str">
        <v>Início</v>
      </c>
      <c r="BK195">
        <v>0</v>
      </c>
      <c r="BL195">
        <v>0</v>
      </c>
      <c r="BM195" t="str">
        <v>Fim</v>
      </c>
      <c r="BN195">
        <v>0</v>
      </c>
      <c r="BO195">
        <v>0</v>
      </c>
      <c r="BP195" t="str">
        <v>5.1.2</v>
      </c>
      <c r="BQ195">
        <v>0</v>
      </c>
      <c r="BR195">
        <v>0</v>
      </c>
      <c r="BS195" t="str">
        <v>SubAtividade</v>
      </c>
      <c r="BT195">
        <v>0</v>
      </c>
      <c r="BU195">
        <v>0</v>
      </c>
      <c r="BV195">
        <v>0</v>
      </c>
      <c r="BW195">
        <v>0</v>
      </c>
      <c r="BX195">
        <v>0</v>
      </c>
      <c r="BY195" t="str">
        <v>Despesa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 t="str">
        <v>Categoria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 t="str">
        <v>Subcategoria</v>
      </c>
      <c r="CO195">
        <v>0</v>
      </c>
      <c r="CP195">
        <v>0</v>
      </c>
      <c r="CQ195">
        <v>0</v>
      </c>
      <c r="CR195">
        <v>0</v>
      </c>
      <c r="CS195" t="str">
        <v>Fonte*</v>
      </c>
      <c r="CT195">
        <v>0</v>
      </c>
      <c r="CU195">
        <v>0</v>
      </c>
      <c r="CV195">
        <v>0</v>
      </c>
      <c r="CW195" t="str">
        <v>Unid</v>
      </c>
      <c r="CX195">
        <v>0</v>
      </c>
      <c r="CY195" t="str">
        <v>Valor 
Unit</v>
      </c>
      <c r="CZ195">
        <v>0</v>
      </c>
      <c r="DA195">
        <v>0</v>
      </c>
      <c r="DB195" t="str">
        <v>Qtde</v>
      </c>
      <c r="DC195">
        <v>0</v>
      </c>
      <c r="DD195">
        <v>0</v>
      </c>
      <c r="DF195" t="str">
        <v>Cultura e Lazer</v>
      </c>
      <c r="DG195" t="str">
        <v>5.2</v>
      </c>
      <c r="DH195">
        <v>0</v>
      </c>
      <c r="DI195" t="str">
        <v>Atividade</v>
      </c>
      <c r="DJ195">
        <v>0</v>
      </c>
      <c r="DK195">
        <v>0</v>
      </c>
      <c r="DL195" t="str">
        <v>Início</v>
      </c>
      <c r="DM195">
        <v>0</v>
      </c>
      <c r="DN195">
        <v>0</v>
      </c>
      <c r="DO195" t="str">
        <v>Fim</v>
      </c>
      <c r="DP195">
        <v>0</v>
      </c>
      <c r="DQ195">
        <v>0</v>
      </c>
      <c r="DR195" t="str">
        <v>5.2.1</v>
      </c>
      <c r="DS195">
        <v>0</v>
      </c>
      <c r="DT195">
        <v>0</v>
      </c>
      <c r="DU195" t="str">
        <v>SubAtividade</v>
      </c>
      <c r="DV195">
        <v>0</v>
      </c>
      <c r="DW195">
        <v>0</v>
      </c>
      <c r="DX195">
        <v>0</v>
      </c>
      <c r="DY195">
        <v>0</v>
      </c>
      <c r="DZ195">
        <v>0</v>
      </c>
      <c r="EA195" t="str">
        <v>Despesa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 t="str">
        <v>Categoria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 t="str">
        <v>Subcategoria</v>
      </c>
      <c r="EQ195">
        <v>0</v>
      </c>
      <c r="ER195">
        <v>0</v>
      </c>
      <c r="ES195">
        <v>0</v>
      </c>
      <c r="ET195">
        <v>0</v>
      </c>
      <c r="EU195" t="str">
        <v>Fonte*</v>
      </c>
      <c r="EV195">
        <v>0</v>
      </c>
      <c r="EW195">
        <v>0</v>
      </c>
      <c r="EX195">
        <v>0</v>
      </c>
      <c r="EY195" t="str">
        <v>Unid</v>
      </c>
      <c r="EZ195">
        <v>0</v>
      </c>
      <c r="FA195" t="str">
        <v>Valor 
Unit</v>
      </c>
      <c r="FB195">
        <v>0</v>
      </c>
      <c r="FC195">
        <v>0</v>
      </c>
      <c r="FD195" t="str">
        <v>Qtde</v>
      </c>
      <c r="FE195">
        <v>0</v>
      </c>
      <c r="FF195">
        <v>0</v>
      </c>
      <c r="FH195" t="str">
        <v>Meio Ambiente e Mudanças Climáticas</v>
      </c>
      <c r="FI195" t="str">
        <v>6.1</v>
      </c>
      <c r="FJ195">
        <v>0</v>
      </c>
      <c r="FK195" t="str">
        <v>Atividade</v>
      </c>
      <c r="FL195">
        <v>0</v>
      </c>
      <c r="FM195">
        <v>0</v>
      </c>
      <c r="FN195" t="str">
        <v>Início</v>
      </c>
      <c r="FO195">
        <v>0</v>
      </c>
      <c r="FP195">
        <v>0</v>
      </c>
      <c r="FQ195" t="str">
        <v>Fim</v>
      </c>
      <c r="FR195">
        <v>0</v>
      </c>
      <c r="FS195">
        <v>0</v>
      </c>
      <c r="FT195" t="str">
        <v>6.1.3</v>
      </c>
      <c r="FU195">
        <v>0</v>
      </c>
      <c r="FV195">
        <v>0</v>
      </c>
      <c r="FW195" t="str">
        <v>SubAtividade</v>
      </c>
      <c r="FX195">
        <v>0</v>
      </c>
      <c r="FY195">
        <v>0</v>
      </c>
      <c r="FZ195">
        <v>0</v>
      </c>
      <c r="GA195">
        <v>0</v>
      </c>
      <c r="GB195">
        <v>0</v>
      </c>
      <c r="GC195" t="str">
        <v>Despesa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 t="str">
        <v>Categoria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 t="str">
        <v>Subcategoria</v>
      </c>
      <c r="GS195">
        <v>0</v>
      </c>
      <c r="GT195">
        <v>0</v>
      </c>
      <c r="GU195">
        <v>0</v>
      </c>
      <c r="GV195">
        <v>0</v>
      </c>
      <c r="GW195" t="str">
        <v>Fonte*</v>
      </c>
      <c r="GX195">
        <v>0</v>
      </c>
      <c r="GY195">
        <v>0</v>
      </c>
      <c r="GZ195">
        <v>0</v>
      </c>
      <c r="HA195" t="str">
        <v>Unid</v>
      </c>
      <c r="HB195">
        <v>0</v>
      </c>
      <c r="HC195" t="str">
        <v>Valor 
Unit</v>
      </c>
      <c r="HD195">
        <v>0</v>
      </c>
      <c r="HE195">
        <v>0</v>
      </c>
      <c r="HF195" t="str">
        <v>Qtde</v>
      </c>
      <c r="HG195">
        <v>0</v>
      </c>
      <c r="HH195">
        <v>0</v>
      </c>
    </row>
    <row r="196" spans="1:216" x14ac:dyDescent="0.25">
      <c r="A196">
        <v>43</v>
      </c>
      <c r="B196" t="str">
        <f>'04.04_PLANO DE TRABALHO'!$GF$7</f>
        <v>Esportes, corpo e movimento</v>
      </c>
      <c r="C196" t="str">
        <f>IF('04.04_PLANO DE TRABALHO'!FR52="",C195,'04.04_PLANO DE TRABALHO'!FR52)</f>
        <v>4.3</v>
      </c>
      <c r="D196">
        <f>IF('04.04_PLANO DE TRABALHO'!FS52="",D195,'04.04_PLANO DE TRABALHO'!FS52)</f>
        <v>0</v>
      </c>
      <c r="E196" t="str">
        <f>IF(OR('04.04_PLANO DE TRABALHO'!FT52="",'04.04_PLANO DE TRABALHO'!FT52="Realizado",'04.04_PLANO DE TRABALHO'!FT52="Planejado"),E195,'04.04_PLANO DE TRABALHO'!FT52)</f>
        <v>Atividade</v>
      </c>
      <c r="F196">
        <f>IF('04.04_PLANO DE TRABALHO'!FU52="",F195,'04.04_PLANO DE TRABALHO'!FU52)</f>
        <v>0</v>
      </c>
      <c r="G196">
        <f>IF('04.04_PLANO DE TRABALHO'!FV52="",G195,'04.04_PLANO DE TRABALHO'!FV52)</f>
        <v>0</v>
      </c>
      <c r="H196" t="str">
        <f>IF('04.04_PLANO DE TRABALHO'!FW52="",H195,'04.04_PLANO DE TRABALHO'!FW52)</f>
        <v>Início</v>
      </c>
      <c r="I196">
        <f>IF('04.04_PLANO DE TRABALHO'!FX52="",I195,'04.04_PLANO DE TRABALHO'!FX52)</f>
        <v>0</v>
      </c>
      <c r="J196">
        <f>IF('04.04_PLANO DE TRABALHO'!FY52="",J195,'04.04_PLANO DE TRABALHO'!FY52)</f>
        <v>0</v>
      </c>
      <c r="K196" t="str">
        <f>IF('04.04_PLANO DE TRABALHO'!FZ52="",K195,'04.04_PLANO DE TRABALHO'!FZ52)</f>
        <v>Fim</v>
      </c>
      <c r="L196">
        <f>IF('04.04_PLANO DE TRABALHO'!GA52="",L195,'04.04_PLANO DE TRABALHO'!GA52)</f>
        <v>0</v>
      </c>
      <c r="M196">
        <f>IF('04.04_PLANO DE TRABALHO'!GB52="",M195,'04.04_PLANO DE TRABALHO'!GB52)</f>
        <v>0</v>
      </c>
      <c r="N196" t="str">
        <f>IF('04.04_PLANO DE TRABALHO'!GC52="",N195,'04.04_PLANO DE TRABALHO'!GC52)</f>
        <v>4.3.2</v>
      </c>
      <c r="O196">
        <f>IF('04.04_PLANO DE TRABALHO'!GD52="",O195,'04.04_PLANO DE TRABALHO'!GD52)</f>
        <v>0</v>
      </c>
      <c r="P196">
        <f>IF('04.04_PLANO DE TRABALHO'!GE52="",P195,'04.04_PLANO DE TRABALHO'!GE52)</f>
        <v>0</v>
      </c>
      <c r="Q196" t="str">
        <f>IF('04.04_PLANO DE TRABALHO'!GF52="",Q195,'04.04_PLANO DE TRABALHO'!GF52)</f>
        <v>SubAtividade</v>
      </c>
      <c r="R196">
        <f>IF('04.04_PLANO DE TRABALHO'!GG52="",R195,'04.04_PLANO DE TRABALHO'!GG52)</f>
        <v>0</v>
      </c>
      <c r="S196">
        <f>IF('04.04_PLANO DE TRABALHO'!GH52="",S195,'04.04_PLANO DE TRABALHO'!GH52)</f>
        <v>0</v>
      </c>
      <c r="T196">
        <f>IF('04.04_PLANO DE TRABALHO'!GI52="",T195,'04.04_PLANO DE TRABALHO'!GI52)</f>
        <v>0</v>
      </c>
      <c r="U196">
        <f>IF('04.04_PLANO DE TRABALHO'!GJ52="",U195,'04.04_PLANO DE TRABALHO'!GJ52)</f>
        <v>0</v>
      </c>
      <c r="V196">
        <f>IF('04.04_PLANO DE TRABALHO'!GK52="",V195,'04.04_PLANO DE TRABALHO'!GK52)</f>
        <v>0</v>
      </c>
      <c r="W196" t="str">
        <f>IF('04.04_PLANO DE TRABALHO'!GL52="",W195,'04.04_PLANO DE TRABALHO'!GL52)</f>
        <v>Despesa</v>
      </c>
      <c r="X196">
        <f>IF('04.04_PLANO DE TRABALHO'!GM52="",X195,'04.04_PLANO DE TRABALHO'!GM52)</f>
        <v>0</v>
      </c>
      <c r="Y196">
        <f>IF('04.04_PLANO DE TRABALHO'!GN52="",Y195,'04.04_PLANO DE TRABALHO'!GN52)</f>
        <v>0</v>
      </c>
      <c r="Z196">
        <f>IF('04.04_PLANO DE TRABALHO'!GO52="",Z195,'04.04_PLANO DE TRABALHO'!GO52)</f>
        <v>0</v>
      </c>
      <c r="AA196">
        <f>IF('04.04_PLANO DE TRABALHO'!GP52="",AA195,'04.04_PLANO DE TRABALHO'!GP52)</f>
        <v>0</v>
      </c>
      <c r="AB196">
        <f>IF('04.04_PLANO DE TRABALHO'!GQ52="",AB195,'04.04_PLANO DE TRABALHO'!GQ52)</f>
        <v>0</v>
      </c>
      <c r="AC196">
        <f>IF('04.04_PLANO DE TRABALHO'!GR52="",AC195,'04.04_PLANO DE TRABALHO'!GR52)</f>
        <v>0</v>
      </c>
      <c r="AD196" t="str">
        <f>IF('04.04_PLANO DE TRABALHO'!GS52="",AD195,'04.04_PLANO DE TRABALHO'!GS52)</f>
        <v>Categoria</v>
      </c>
      <c r="AE196">
        <f>IF('04.04_PLANO DE TRABALHO'!GT52="",AE195,'04.04_PLANO DE TRABALHO'!GT52)</f>
        <v>0</v>
      </c>
      <c r="AF196">
        <f>IF('04.04_PLANO DE TRABALHO'!GU52="",AF195,'04.04_PLANO DE TRABALHO'!GU52)</f>
        <v>0</v>
      </c>
      <c r="AG196">
        <f>IF('04.04_PLANO DE TRABALHO'!GV52="",AG195,'04.04_PLANO DE TRABALHO'!GV52)</f>
        <v>0</v>
      </c>
      <c r="AH196">
        <f>IF('04.04_PLANO DE TRABALHO'!GW52="",AH195,'04.04_PLANO DE TRABALHO'!GW52)</f>
        <v>0</v>
      </c>
      <c r="AI196">
        <f>IF('04.04_PLANO DE TRABALHO'!GX52="",AI195,'04.04_PLANO DE TRABALHO'!GX52)</f>
        <v>0</v>
      </c>
      <c r="AJ196">
        <f>IF('04.04_PLANO DE TRABALHO'!GY52="",AJ195,'04.04_PLANO DE TRABALHO'!GY52)</f>
        <v>0</v>
      </c>
      <c r="AK196">
        <f>IF('04.04_PLANO DE TRABALHO'!GZ52="",AK195,'04.04_PLANO DE TRABALHO'!GZ52)</f>
        <v>0</v>
      </c>
      <c r="AL196" t="str">
        <f>IF('04.04_PLANO DE TRABALHO'!HA52="",AL195,'04.04_PLANO DE TRABALHO'!HA52)</f>
        <v>Subcategoria</v>
      </c>
      <c r="AM196">
        <f>IF('04.04_PLANO DE TRABALHO'!HB52="",AM195,'04.04_PLANO DE TRABALHO'!HB52)</f>
        <v>0</v>
      </c>
      <c r="AN196">
        <f>IF('04.04_PLANO DE TRABALHO'!HC52="",AN195,'04.04_PLANO DE TRABALHO'!HC52)</f>
        <v>0</v>
      </c>
      <c r="AO196">
        <f>IF('04.04_PLANO DE TRABALHO'!HD52="",AO195,'04.04_PLANO DE TRABALHO'!HD52)</f>
        <v>0</v>
      </c>
      <c r="AP196">
        <f>IF('04.04_PLANO DE TRABALHO'!HE52="",AP195,'04.04_PLANO DE TRABALHO'!HE52)</f>
        <v>0</v>
      </c>
      <c r="AQ196" t="str">
        <f>IF('04.04_PLANO DE TRABALHO'!HF52="",AQ195,'04.04_PLANO DE TRABALHO'!HF52)</f>
        <v>Fonte*</v>
      </c>
      <c r="AR196">
        <f>IF('04.04_PLANO DE TRABALHO'!HG52="",AR195,'04.04_PLANO DE TRABALHO'!HG52)</f>
        <v>0</v>
      </c>
      <c r="AS196">
        <f>IF('04.04_PLANO DE TRABALHO'!HH52="",AS195,'04.04_PLANO DE TRABALHO'!HH52)</f>
        <v>0</v>
      </c>
      <c r="AT196">
        <f>IF('04.04_PLANO DE TRABALHO'!HI52="",AT195,'04.04_PLANO DE TRABALHO'!HI52)</f>
        <v>0</v>
      </c>
      <c r="AU196" t="str">
        <f>IF('04.04_PLANO DE TRABALHO'!HJ52="",AU195,'04.04_PLANO DE TRABALHO'!HJ52)</f>
        <v>Unid</v>
      </c>
      <c r="AV196">
        <f>IF('04.04_PLANO DE TRABALHO'!HK52="",AV195,'04.04_PLANO DE TRABALHO'!HK52)</f>
        <v>0</v>
      </c>
      <c r="AW196" t="str">
        <f>IF('04.04_PLANO DE TRABALHO'!HL52="",AW195,'04.04_PLANO DE TRABALHO'!HL52)</f>
        <v>Valor 
Unit</v>
      </c>
      <c r="AX196">
        <f>IF('04.04_PLANO DE TRABALHO'!HM52="",AX195,'04.04_PLANO DE TRABALHO'!HM52)</f>
        <v>0</v>
      </c>
      <c r="AY196">
        <f>IF('04.04_PLANO DE TRABALHO'!HN52="",AY195,'04.04_PLANO DE TRABALHO'!HN52)</f>
        <v>0</v>
      </c>
      <c r="AZ196" t="str">
        <f>IF('04.04_PLANO DE TRABALHO'!HO52="",AZ195,'04.04_PLANO DE TRABALHO'!HO52)</f>
        <v>Qtde</v>
      </c>
      <c r="BA196">
        <f>IF('04.04_PLANO DE TRABALHO'!HP52="",BA195,'04.04_PLANO DE TRABALHO'!HP52)</f>
        <v>0</v>
      </c>
      <c r="BB196">
        <f>IF('04.04_PLANO DE TRABALHO'!HQ52="",BB195,'04.04_PLANO DE TRABALHO'!HQ52)</f>
        <v>0</v>
      </c>
      <c r="BD196" t="str">
        <v>Cultura e Lazer</v>
      </c>
      <c r="BE196" t="str">
        <v>5.1</v>
      </c>
      <c r="BF196">
        <v>0</v>
      </c>
      <c r="BG196" t="str">
        <v>Atividade</v>
      </c>
      <c r="BH196">
        <v>0</v>
      </c>
      <c r="BI196">
        <v>0</v>
      </c>
      <c r="BJ196" t="str">
        <v>Início</v>
      </c>
      <c r="BK196">
        <v>0</v>
      </c>
      <c r="BL196">
        <v>0</v>
      </c>
      <c r="BM196" t="str">
        <v>Fim</v>
      </c>
      <c r="BN196">
        <v>0</v>
      </c>
      <c r="BO196">
        <v>0</v>
      </c>
      <c r="BP196" t="str">
        <v>5.1.2</v>
      </c>
      <c r="BQ196">
        <v>0</v>
      </c>
      <c r="BR196">
        <v>0</v>
      </c>
      <c r="BS196" t="str">
        <v>SubAtividade</v>
      </c>
      <c r="BT196">
        <v>0</v>
      </c>
      <c r="BU196">
        <v>0</v>
      </c>
      <c r="BV196">
        <v>0</v>
      </c>
      <c r="BW196">
        <v>0</v>
      </c>
      <c r="BX196">
        <v>0</v>
      </c>
      <c r="BY196" t="str">
        <v>Despesa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 t="str">
        <v>Categoria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 t="str">
        <v>Subcategoria</v>
      </c>
      <c r="CO196">
        <v>0</v>
      </c>
      <c r="CP196">
        <v>0</v>
      </c>
      <c r="CQ196">
        <v>0</v>
      </c>
      <c r="CR196">
        <v>0</v>
      </c>
      <c r="CS196" t="str">
        <v>Fonte*</v>
      </c>
      <c r="CT196">
        <v>0</v>
      </c>
      <c r="CU196">
        <v>0</v>
      </c>
      <c r="CV196">
        <v>0</v>
      </c>
      <c r="CW196" t="str">
        <v>Unid</v>
      </c>
      <c r="CX196">
        <v>0</v>
      </c>
      <c r="CY196" t="str">
        <v>Valor 
Unit</v>
      </c>
      <c r="CZ196">
        <v>0</v>
      </c>
      <c r="DA196">
        <v>0</v>
      </c>
      <c r="DB196" t="str">
        <v>Qtde</v>
      </c>
      <c r="DC196">
        <v>0</v>
      </c>
      <c r="DD196">
        <v>0</v>
      </c>
      <c r="DF196" t="str">
        <v>Cultura e Lazer</v>
      </c>
      <c r="DG196" t="str">
        <v>5.2</v>
      </c>
      <c r="DH196">
        <v>0</v>
      </c>
      <c r="DI196" t="str">
        <v>Atividade</v>
      </c>
      <c r="DJ196">
        <v>0</v>
      </c>
      <c r="DK196">
        <v>0</v>
      </c>
      <c r="DL196" t="str">
        <v>Início</v>
      </c>
      <c r="DM196">
        <v>0</v>
      </c>
      <c r="DN196">
        <v>0</v>
      </c>
      <c r="DO196" t="str">
        <v>Fim</v>
      </c>
      <c r="DP196">
        <v>0</v>
      </c>
      <c r="DQ196">
        <v>0</v>
      </c>
      <c r="DR196" t="str">
        <v>5.2.1</v>
      </c>
      <c r="DS196">
        <v>0</v>
      </c>
      <c r="DT196">
        <v>0</v>
      </c>
      <c r="DU196" t="str">
        <v>SubAtividade</v>
      </c>
      <c r="DV196">
        <v>0</v>
      </c>
      <c r="DW196">
        <v>0</v>
      </c>
      <c r="DX196">
        <v>0</v>
      </c>
      <c r="DY196">
        <v>0</v>
      </c>
      <c r="DZ196">
        <v>0</v>
      </c>
      <c r="EA196" t="str">
        <v>Despesa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 t="str">
        <v>Categoria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 t="str">
        <v>Subcategoria</v>
      </c>
      <c r="EQ196">
        <v>0</v>
      </c>
      <c r="ER196">
        <v>0</v>
      </c>
      <c r="ES196">
        <v>0</v>
      </c>
      <c r="ET196">
        <v>0</v>
      </c>
      <c r="EU196" t="str">
        <v>Fonte*</v>
      </c>
      <c r="EV196">
        <v>0</v>
      </c>
      <c r="EW196">
        <v>0</v>
      </c>
      <c r="EX196">
        <v>0</v>
      </c>
      <c r="EY196" t="str">
        <v>Unid</v>
      </c>
      <c r="EZ196">
        <v>0</v>
      </c>
      <c r="FA196" t="str">
        <v>Valor 
Unit</v>
      </c>
      <c r="FB196">
        <v>0</v>
      </c>
      <c r="FC196">
        <v>0</v>
      </c>
      <c r="FD196" t="str">
        <v>Qtde</v>
      </c>
      <c r="FE196">
        <v>0</v>
      </c>
      <c r="FF196">
        <v>0</v>
      </c>
      <c r="FH196" t="str">
        <v>Meio Ambiente e Mudanças Climáticas</v>
      </c>
      <c r="FI196" t="str">
        <v>6.2</v>
      </c>
      <c r="FJ196">
        <v>0</v>
      </c>
      <c r="FK196" t="str">
        <v>Atividade</v>
      </c>
      <c r="FL196">
        <v>0</v>
      </c>
      <c r="FM196">
        <v>0</v>
      </c>
      <c r="FN196" t="str">
        <v>Início</v>
      </c>
      <c r="FO196">
        <v>0</v>
      </c>
      <c r="FP196">
        <v>0</v>
      </c>
      <c r="FQ196" t="str">
        <v>Fim</v>
      </c>
      <c r="FR196">
        <v>0</v>
      </c>
      <c r="FS196">
        <v>0</v>
      </c>
      <c r="FT196" t="str">
        <v>6.2.1</v>
      </c>
      <c r="FU196">
        <v>0</v>
      </c>
      <c r="FV196">
        <v>0</v>
      </c>
      <c r="FW196" t="str">
        <v>SubAtividade</v>
      </c>
      <c r="FX196">
        <v>0</v>
      </c>
      <c r="FY196">
        <v>0</v>
      </c>
      <c r="FZ196">
        <v>0</v>
      </c>
      <c r="GA196">
        <v>0</v>
      </c>
      <c r="GB196">
        <v>0</v>
      </c>
      <c r="GC196" t="str">
        <v>Despesa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 t="str">
        <v>Categoria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 t="str">
        <v>Subcategoria</v>
      </c>
      <c r="GS196">
        <v>0</v>
      </c>
      <c r="GT196">
        <v>0</v>
      </c>
      <c r="GU196">
        <v>0</v>
      </c>
      <c r="GV196">
        <v>0</v>
      </c>
      <c r="GW196" t="str">
        <v>Fonte*</v>
      </c>
      <c r="GX196">
        <v>0</v>
      </c>
      <c r="GY196">
        <v>0</v>
      </c>
      <c r="GZ196">
        <v>0</v>
      </c>
      <c r="HA196" t="str">
        <v>Unid</v>
      </c>
      <c r="HB196">
        <v>0</v>
      </c>
      <c r="HC196" t="str">
        <v>Valor 
Unit</v>
      </c>
      <c r="HD196">
        <v>0</v>
      </c>
      <c r="HE196">
        <v>0</v>
      </c>
      <c r="HF196" t="str">
        <v>Qtde</v>
      </c>
      <c r="HG196">
        <v>0</v>
      </c>
      <c r="HH196">
        <v>0</v>
      </c>
    </row>
    <row r="197" spans="1:216" x14ac:dyDescent="0.25">
      <c r="A197">
        <v>44</v>
      </c>
      <c r="B197" t="str">
        <f>'04.04_PLANO DE TRABALHO'!$GF$7</f>
        <v>Esportes, corpo e movimento</v>
      </c>
      <c r="C197" t="str">
        <f>IF('04.04_PLANO DE TRABALHO'!FR53="",C196,'04.04_PLANO DE TRABALHO'!FR53)</f>
        <v>4.3</v>
      </c>
      <c r="D197">
        <f>IF('04.04_PLANO DE TRABALHO'!FS53="",D196,'04.04_PLANO DE TRABALHO'!FS53)</f>
        <v>0</v>
      </c>
      <c r="E197" t="str">
        <f>IF(OR('04.04_PLANO DE TRABALHO'!FT53="",'04.04_PLANO DE TRABALHO'!FT53="Realizado",'04.04_PLANO DE TRABALHO'!FT53="Planejado"),E196,'04.04_PLANO DE TRABALHO'!FT53)</f>
        <v>Atividade</v>
      </c>
      <c r="F197">
        <f>IF('04.04_PLANO DE TRABALHO'!FU53="",F196,'04.04_PLANO DE TRABALHO'!FU53)</f>
        <v>0</v>
      </c>
      <c r="G197">
        <f>IF('04.04_PLANO DE TRABALHO'!FV53="",G196,'04.04_PLANO DE TRABALHO'!FV53)</f>
        <v>0</v>
      </c>
      <c r="H197" t="str">
        <f>IF('04.04_PLANO DE TRABALHO'!FW53="",H196,'04.04_PLANO DE TRABALHO'!FW53)</f>
        <v>Início</v>
      </c>
      <c r="I197">
        <f>IF('04.04_PLANO DE TRABALHO'!FX53="",I196,'04.04_PLANO DE TRABALHO'!FX53)</f>
        <v>0</v>
      </c>
      <c r="J197">
        <f>IF('04.04_PLANO DE TRABALHO'!FY53="",J196,'04.04_PLANO DE TRABALHO'!FY53)</f>
        <v>0</v>
      </c>
      <c r="K197" t="str">
        <f>IF('04.04_PLANO DE TRABALHO'!FZ53="",K196,'04.04_PLANO DE TRABALHO'!FZ53)</f>
        <v>Fim</v>
      </c>
      <c r="L197">
        <f>IF('04.04_PLANO DE TRABALHO'!GA53="",L196,'04.04_PLANO DE TRABALHO'!GA53)</f>
        <v>0</v>
      </c>
      <c r="M197">
        <f>IF('04.04_PLANO DE TRABALHO'!GB53="",M196,'04.04_PLANO DE TRABALHO'!GB53)</f>
        <v>0</v>
      </c>
      <c r="N197" t="str">
        <f>IF('04.04_PLANO DE TRABALHO'!GC53="",N196,'04.04_PLANO DE TRABALHO'!GC53)</f>
        <v>4.3.2</v>
      </c>
      <c r="O197">
        <f>IF('04.04_PLANO DE TRABALHO'!GD53="",O196,'04.04_PLANO DE TRABALHO'!GD53)</f>
        <v>0</v>
      </c>
      <c r="P197">
        <f>IF('04.04_PLANO DE TRABALHO'!GE53="",P196,'04.04_PLANO DE TRABALHO'!GE53)</f>
        <v>0</v>
      </c>
      <c r="Q197" t="str">
        <f>IF('04.04_PLANO DE TRABALHO'!GF53="",Q196,'04.04_PLANO DE TRABALHO'!GF53)</f>
        <v>SubAtividade</v>
      </c>
      <c r="R197">
        <f>IF('04.04_PLANO DE TRABALHO'!GG53="",R196,'04.04_PLANO DE TRABALHO'!GG53)</f>
        <v>0</v>
      </c>
      <c r="S197">
        <f>IF('04.04_PLANO DE TRABALHO'!GH53="",S196,'04.04_PLANO DE TRABALHO'!GH53)</f>
        <v>0</v>
      </c>
      <c r="T197">
        <f>IF('04.04_PLANO DE TRABALHO'!GI53="",T196,'04.04_PLANO DE TRABALHO'!GI53)</f>
        <v>0</v>
      </c>
      <c r="U197">
        <f>IF('04.04_PLANO DE TRABALHO'!GJ53="",U196,'04.04_PLANO DE TRABALHO'!GJ53)</f>
        <v>0</v>
      </c>
      <c r="V197">
        <f>IF('04.04_PLANO DE TRABALHO'!GK53="",V196,'04.04_PLANO DE TRABALHO'!GK53)</f>
        <v>0</v>
      </c>
      <c r="W197" t="str">
        <f>IF('04.04_PLANO DE TRABALHO'!GL53="",W196,'04.04_PLANO DE TRABALHO'!GL53)</f>
        <v>Despesa</v>
      </c>
      <c r="X197">
        <f>IF('04.04_PLANO DE TRABALHO'!GM53="",X196,'04.04_PLANO DE TRABALHO'!GM53)</f>
        <v>0</v>
      </c>
      <c r="Y197">
        <f>IF('04.04_PLANO DE TRABALHO'!GN53="",Y196,'04.04_PLANO DE TRABALHO'!GN53)</f>
        <v>0</v>
      </c>
      <c r="Z197">
        <f>IF('04.04_PLANO DE TRABALHO'!GO53="",Z196,'04.04_PLANO DE TRABALHO'!GO53)</f>
        <v>0</v>
      </c>
      <c r="AA197">
        <f>IF('04.04_PLANO DE TRABALHO'!GP53="",AA196,'04.04_PLANO DE TRABALHO'!GP53)</f>
        <v>0</v>
      </c>
      <c r="AB197">
        <f>IF('04.04_PLANO DE TRABALHO'!GQ53="",AB196,'04.04_PLANO DE TRABALHO'!GQ53)</f>
        <v>0</v>
      </c>
      <c r="AC197">
        <f>IF('04.04_PLANO DE TRABALHO'!GR53="",AC196,'04.04_PLANO DE TRABALHO'!GR53)</f>
        <v>0</v>
      </c>
      <c r="AD197" t="str">
        <f>IF('04.04_PLANO DE TRABALHO'!GS53="",AD196,'04.04_PLANO DE TRABALHO'!GS53)</f>
        <v>Categoria</v>
      </c>
      <c r="AE197">
        <f>IF('04.04_PLANO DE TRABALHO'!GT53="",AE196,'04.04_PLANO DE TRABALHO'!GT53)</f>
        <v>0</v>
      </c>
      <c r="AF197">
        <f>IF('04.04_PLANO DE TRABALHO'!GU53="",AF196,'04.04_PLANO DE TRABALHO'!GU53)</f>
        <v>0</v>
      </c>
      <c r="AG197">
        <f>IF('04.04_PLANO DE TRABALHO'!GV53="",AG196,'04.04_PLANO DE TRABALHO'!GV53)</f>
        <v>0</v>
      </c>
      <c r="AH197">
        <f>IF('04.04_PLANO DE TRABALHO'!GW53="",AH196,'04.04_PLANO DE TRABALHO'!GW53)</f>
        <v>0</v>
      </c>
      <c r="AI197">
        <f>IF('04.04_PLANO DE TRABALHO'!GX53="",AI196,'04.04_PLANO DE TRABALHO'!GX53)</f>
        <v>0</v>
      </c>
      <c r="AJ197">
        <f>IF('04.04_PLANO DE TRABALHO'!GY53="",AJ196,'04.04_PLANO DE TRABALHO'!GY53)</f>
        <v>0</v>
      </c>
      <c r="AK197">
        <f>IF('04.04_PLANO DE TRABALHO'!GZ53="",AK196,'04.04_PLANO DE TRABALHO'!GZ53)</f>
        <v>0</v>
      </c>
      <c r="AL197" t="str">
        <f>IF('04.04_PLANO DE TRABALHO'!HA53="",AL196,'04.04_PLANO DE TRABALHO'!HA53)</f>
        <v>Subcategoria</v>
      </c>
      <c r="AM197">
        <f>IF('04.04_PLANO DE TRABALHO'!HB53="",AM196,'04.04_PLANO DE TRABALHO'!HB53)</f>
        <v>0</v>
      </c>
      <c r="AN197">
        <f>IF('04.04_PLANO DE TRABALHO'!HC53="",AN196,'04.04_PLANO DE TRABALHO'!HC53)</f>
        <v>0</v>
      </c>
      <c r="AO197">
        <f>IF('04.04_PLANO DE TRABALHO'!HD53="",AO196,'04.04_PLANO DE TRABALHO'!HD53)</f>
        <v>0</v>
      </c>
      <c r="AP197">
        <f>IF('04.04_PLANO DE TRABALHO'!HE53="",AP196,'04.04_PLANO DE TRABALHO'!HE53)</f>
        <v>0</v>
      </c>
      <c r="AQ197" t="str">
        <f>IF('04.04_PLANO DE TRABALHO'!HF53="",AQ196,'04.04_PLANO DE TRABALHO'!HF53)</f>
        <v>Fonte*</v>
      </c>
      <c r="AR197">
        <f>IF('04.04_PLANO DE TRABALHO'!HG53="",AR196,'04.04_PLANO DE TRABALHO'!HG53)</f>
        <v>0</v>
      </c>
      <c r="AS197">
        <f>IF('04.04_PLANO DE TRABALHO'!HH53="",AS196,'04.04_PLANO DE TRABALHO'!HH53)</f>
        <v>0</v>
      </c>
      <c r="AT197">
        <f>IF('04.04_PLANO DE TRABALHO'!HI53="",AT196,'04.04_PLANO DE TRABALHO'!HI53)</f>
        <v>0</v>
      </c>
      <c r="AU197" t="str">
        <f>IF('04.04_PLANO DE TRABALHO'!HJ53="",AU196,'04.04_PLANO DE TRABALHO'!HJ53)</f>
        <v>Unid</v>
      </c>
      <c r="AV197">
        <f>IF('04.04_PLANO DE TRABALHO'!HK53="",AV196,'04.04_PLANO DE TRABALHO'!HK53)</f>
        <v>0</v>
      </c>
      <c r="AW197" t="str">
        <f>IF('04.04_PLANO DE TRABALHO'!HL53="",AW196,'04.04_PLANO DE TRABALHO'!HL53)</f>
        <v>Valor 
Unit</v>
      </c>
      <c r="AX197">
        <f>IF('04.04_PLANO DE TRABALHO'!HM53="",AX196,'04.04_PLANO DE TRABALHO'!HM53)</f>
        <v>0</v>
      </c>
      <c r="AY197">
        <f>IF('04.04_PLANO DE TRABALHO'!HN53="",AY196,'04.04_PLANO DE TRABALHO'!HN53)</f>
        <v>0</v>
      </c>
      <c r="AZ197" t="str">
        <f>IF('04.04_PLANO DE TRABALHO'!HO53="",AZ196,'04.04_PLANO DE TRABALHO'!HO53)</f>
        <v>Qtde</v>
      </c>
      <c r="BA197">
        <f>IF('04.04_PLANO DE TRABALHO'!HP53="",BA196,'04.04_PLANO DE TRABALHO'!HP53)</f>
        <v>0</v>
      </c>
      <c r="BB197">
        <f>IF('04.04_PLANO DE TRABALHO'!HQ53="",BB196,'04.04_PLANO DE TRABALHO'!HQ53)</f>
        <v>0</v>
      </c>
      <c r="BD197" t="str">
        <v>Cultura e Lazer</v>
      </c>
      <c r="BE197" t="str">
        <v>5.1</v>
      </c>
      <c r="BF197">
        <v>0</v>
      </c>
      <c r="BG197" t="str">
        <v>Atividade</v>
      </c>
      <c r="BH197">
        <v>0</v>
      </c>
      <c r="BI197">
        <v>0</v>
      </c>
      <c r="BJ197" t="str">
        <v>Início</v>
      </c>
      <c r="BK197">
        <v>0</v>
      </c>
      <c r="BL197">
        <v>0</v>
      </c>
      <c r="BM197" t="str">
        <v>Fim</v>
      </c>
      <c r="BN197">
        <v>0</v>
      </c>
      <c r="BO197">
        <v>0</v>
      </c>
      <c r="BP197" t="str">
        <v>Total da SubAtividade:</v>
      </c>
      <c r="BQ197">
        <v>0</v>
      </c>
      <c r="BR197">
        <v>0</v>
      </c>
      <c r="BS197" t="str">
        <v>SubAtividade</v>
      </c>
      <c r="BT197">
        <v>0</v>
      </c>
      <c r="BU197">
        <v>0</v>
      </c>
      <c r="BV197">
        <v>0</v>
      </c>
      <c r="BW197">
        <v>0</v>
      </c>
      <c r="BX197">
        <v>0</v>
      </c>
      <c r="BY197" t="str">
        <v>Despesa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 t="str">
        <v>Categoria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 t="str">
        <v>Subcategoria</v>
      </c>
      <c r="CO197">
        <v>0</v>
      </c>
      <c r="CP197">
        <v>0</v>
      </c>
      <c r="CQ197">
        <v>0</v>
      </c>
      <c r="CR197">
        <v>0</v>
      </c>
      <c r="CS197" t="str">
        <v>Fonte*</v>
      </c>
      <c r="CT197">
        <v>0</v>
      </c>
      <c r="CU197">
        <v>0</v>
      </c>
      <c r="CV197">
        <v>0</v>
      </c>
      <c r="CW197" t="str">
        <v>Unid</v>
      </c>
      <c r="CX197">
        <v>0</v>
      </c>
      <c r="CY197" t="str">
        <v>Valor 
Unit</v>
      </c>
      <c r="CZ197">
        <v>0</v>
      </c>
      <c r="DA197">
        <v>0</v>
      </c>
      <c r="DB197" t="str">
        <v>Qtde</v>
      </c>
      <c r="DC197">
        <v>0</v>
      </c>
      <c r="DD197">
        <v>0</v>
      </c>
      <c r="DF197" t="str">
        <v>Cultura e Lazer</v>
      </c>
      <c r="DG197" t="str">
        <v>5.2</v>
      </c>
      <c r="DH197">
        <v>0</v>
      </c>
      <c r="DI197" t="str">
        <v>Atividade</v>
      </c>
      <c r="DJ197">
        <v>0</v>
      </c>
      <c r="DK197">
        <v>0</v>
      </c>
      <c r="DL197" t="str">
        <v>Início</v>
      </c>
      <c r="DM197">
        <v>0</v>
      </c>
      <c r="DN197">
        <v>0</v>
      </c>
      <c r="DO197" t="str">
        <v>Fim</v>
      </c>
      <c r="DP197">
        <v>0</v>
      </c>
      <c r="DQ197">
        <v>0</v>
      </c>
      <c r="DR197" t="str">
        <v>5.2.1</v>
      </c>
      <c r="DS197">
        <v>0</v>
      </c>
      <c r="DT197">
        <v>0</v>
      </c>
      <c r="DU197" t="str">
        <v>SubAtividade</v>
      </c>
      <c r="DV197">
        <v>0</v>
      </c>
      <c r="DW197">
        <v>0</v>
      </c>
      <c r="DX197">
        <v>0</v>
      </c>
      <c r="DY197">
        <v>0</v>
      </c>
      <c r="DZ197">
        <v>0</v>
      </c>
      <c r="EA197" t="str">
        <v>Despesa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 t="str">
        <v>Categoria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 t="str">
        <v>Subcategoria</v>
      </c>
      <c r="EQ197">
        <v>0</v>
      </c>
      <c r="ER197">
        <v>0</v>
      </c>
      <c r="ES197">
        <v>0</v>
      </c>
      <c r="ET197">
        <v>0</v>
      </c>
      <c r="EU197" t="str">
        <v>Fonte*</v>
      </c>
      <c r="EV197">
        <v>0</v>
      </c>
      <c r="EW197">
        <v>0</v>
      </c>
      <c r="EX197">
        <v>0</v>
      </c>
      <c r="EY197" t="str">
        <v>Unid</v>
      </c>
      <c r="EZ197">
        <v>0</v>
      </c>
      <c r="FA197" t="str">
        <v>Valor 
Unit</v>
      </c>
      <c r="FB197">
        <v>0</v>
      </c>
      <c r="FC197">
        <v>0</v>
      </c>
      <c r="FD197" t="str">
        <v>Qtde</v>
      </c>
      <c r="FE197">
        <v>0</v>
      </c>
      <c r="FF197">
        <v>0</v>
      </c>
      <c r="FH197" t="str">
        <v>Meio Ambiente e Mudanças Climáticas</v>
      </c>
      <c r="FI197" t="str">
        <v>6.2</v>
      </c>
      <c r="FJ197">
        <v>0</v>
      </c>
      <c r="FK197" t="str">
        <v>Atividade</v>
      </c>
      <c r="FL197">
        <v>0</v>
      </c>
      <c r="FM197">
        <v>0</v>
      </c>
      <c r="FN197" t="str">
        <v>Início</v>
      </c>
      <c r="FO197">
        <v>0</v>
      </c>
      <c r="FP197">
        <v>0</v>
      </c>
      <c r="FQ197" t="str">
        <v>Fim</v>
      </c>
      <c r="FR197">
        <v>0</v>
      </c>
      <c r="FS197">
        <v>0</v>
      </c>
      <c r="FT197" t="str">
        <v>6.2.1</v>
      </c>
      <c r="FU197">
        <v>0</v>
      </c>
      <c r="FV197">
        <v>0</v>
      </c>
      <c r="FW197" t="str">
        <v>SubAtividade</v>
      </c>
      <c r="FX197">
        <v>0</v>
      </c>
      <c r="FY197">
        <v>0</v>
      </c>
      <c r="FZ197">
        <v>0</v>
      </c>
      <c r="GA197">
        <v>0</v>
      </c>
      <c r="GB197">
        <v>0</v>
      </c>
      <c r="GC197" t="str">
        <v>Despesa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 t="str">
        <v>Categoria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 t="str">
        <v>Subcategoria</v>
      </c>
      <c r="GS197">
        <v>0</v>
      </c>
      <c r="GT197">
        <v>0</v>
      </c>
      <c r="GU197">
        <v>0</v>
      </c>
      <c r="GV197">
        <v>0</v>
      </c>
      <c r="GW197" t="str">
        <v>Fonte*</v>
      </c>
      <c r="GX197">
        <v>0</v>
      </c>
      <c r="GY197">
        <v>0</v>
      </c>
      <c r="GZ197">
        <v>0</v>
      </c>
      <c r="HA197" t="str">
        <v>Unid</v>
      </c>
      <c r="HB197">
        <v>0</v>
      </c>
      <c r="HC197" t="str">
        <v>Valor 
Unit</v>
      </c>
      <c r="HD197">
        <v>0</v>
      </c>
      <c r="HE197">
        <v>0</v>
      </c>
      <c r="HF197" t="str">
        <v>Qtde</v>
      </c>
      <c r="HG197">
        <v>0</v>
      </c>
      <c r="HH197">
        <v>0</v>
      </c>
    </row>
    <row r="198" spans="1:216" x14ac:dyDescent="0.25">
      <c r="A198">
        <v>45</v>
      </c>
      <c r="B198" t="str">
        <f>'04.04_PLANO DE TRABALHO'!$GF$7</f>
        <v>Esportes, corpo e movimento</v>
      </c>
      <c r="C198" t="str">
        <f>IF('04.04_PLANO DE TRABALHO'!FR54="",C197,'04.04_PLANO DE TRABALHO'!FR54)</f>
        <v>4.3</v>
      </c>
      <c r="D198">
        <f>IF('04.04_PLANO DE TRABALHO'!FS54="",D197,'04.04_PLANO DE TRABALHO'!FS54)</f>
        <v>0</v>
      </c>
      <c r="E198" t="str">
        <f>IF(OR('04.04_PLANO DE TRABALHO'!FT54="",'04.04_PLANO DE TRABALHO'!FT54="Realizado",'04.04_PLANO DE TRABALHO'!FT54="Planejado"),E197,'04.04_PLANO DE TRABALHO'!FT54)</f>
        <v>Atividade</v>
      </c>
      <c r="F198">
        <f>IF('04.04_PLANO DE TRABALHO'!FU54="",F197,'04.04_PLANO DE TRABALHO'!FU54)</f>
        <v>0</v>
      </c>
      <c r="G198">
        <f>IF('04.04_PLANO DE TRABALHO'!FV54="",G197,'04.04_PLANO DE TRABALHO'!FV54)</f>
        <v>0</v>
      </c>
      <c r="H198" t="str">
        <f>IF('04.04_PLANO DE TRABALHO'!FW54="",H197,'04.04_PLANO DE TRABALHO'!FW54)</f>
        <v>Início</v>
      </c>
      <c r="I198">
        <f>IF('04.04_PLANO DE TRABALHO'!FX54="",I197,'04.04_PLANO DE TRABALHO'!FX54)</f>
        <v>0</v>
      </c>
      <c r="J198">
        <f>IF('04.04_PLANO DE TRABALHO'!FY54="",J197,'04.04_PLANO DE TRABALHO'!FY54)</f>
        <v>0</v>
      </c>
      <c r="K198" t="str">
        <f>IF('04.04_PLANO DE TRABALHO'!FZ54="",K197,'04.04_PLANO DE TRABALHO'!FZ54)</f>
        <v>Fim</v>
      </c>
      <c r="L198">
        <f>IF('04.04_PLANO DE TRABALHO'!GA54="",L197,'04.04_PLANO DE TRABALHO'!GA54)</f>
        <v>0</v>
      </c>
      <c r="M198">
        <f>IF('04.04_PLANO DE TRABALHO'!GB54="",M197,'04.04_PLANO DE TRABALHO'!GB54)</f>
        <v>0</v>
      </c>
      <c r="N198" t="str">
        <f>IF('04.04_PLANO DE TRABALHO'!GC54="",N197,'04.04_PLANO DE TRABALHO'!GC54)</f>
        <v>4.3.2</v>
      </c>
      <c r="O198">
        <f>IF('04.04_PLANO DE TRABALHO'!GD54="",O197,'04.04_PLANO DE TRABALHO'!GD54)</f>
        <v>0</v>
      </c>
      <c r="P198">
        <f>IF('04.04_PLANO DE TRABALHO'!GE54="",P197,'04.04_PLANO DE TRABALHO'!GE54)</f>
        <v>0</v>
      </c>
      <c r="Q198" t="str">
        <f>IF('04.04_PLANO DE TRABALHO'!GF54="",Q197,'04.04_PLANO DE TRABALHO'!GF54)</f>
        <v>SubAtividade</v>
      </c>
      <c r="R198">
        <f>IF('04.04_PLANO DE TRABALHO'!GG54="",R197,'04.04_PLANO DE TRABALHO'!GG54)</f>
        <v>0</v>
      </c>
      <c r="S198">
        <f>IF('04.04_PLANO DE TRABALHO'!GH54="",S197,'04.04_PLANO DE TRABALHO'!GH54)</f>
        <v>0</v>
      </c>
      <c r="T198">
        <f>IF('04.04_PLANO DE TRABALHO'!GI54="",T197,'04.04_PLANO DE TRABALHO'!GI54)</f>
        <v>0</v>
      </c>
      <c r="U198">
        <f>IF('04.04_PLANO DE TRABALHO'!GJ54="",U197,'04.04_PLANO DE TRABALHO'!GJ54)</f>
        <v>0</v>
      </c>
      <c r="V198">
        <f>IF('04.04_PLANO DE TRABALHO'!GK54="",V197,'04.04_PLANO DE TRABALHO'!GK54)</f>
        <v>0</v>
      </c>
      <c r="W198" t="str">
        <f>IF('04.04_PLANO DE TRABALHO'!GL54="",W197,'04.04_PLANO DE TRABALHO'!GL54)</f>
        <v>Despesa</v>
      </c>
      <c r="X198">
        <f>IF('04.04_PLANO DE TRABALHO'!GM54="",X197,'04.04_PLANO DE TRABALHO'!GM54)</f>
        <v>0</v>
      </c>
      <c r="Y198">
        <f>IF('04.04_PLANO DE TRABALHO'!GN54="",Y197,'04.04_PLANO DE TRABALHO'!GN54)</f>
        <v>0</v>
      </c>
      <c r="Z198">
        <f>IF('04.04_PLANO DE TRABALHO'!GO54="",Z197,'04.04_PLANO DE TRABALHO'!GO54)</f>
        <v>0</v>
      </c>
      <c r="AA198">
        <f>IF('04.04_PLANO DE TRABALHO'!GP54="",AA197,'04.04_PLANO DE TRABALHO'!GP54)</f>
        <v>0</v>
      </c>
      <c r="AB198">
        <f>IF('04.04_PLANO DE TRABALHO'!GQ54="",AB197,'04.04_PLANO DE TRABALHO'!GQ54)</f>
        <v>0</v>
      </c>
      <c r="AC198">
        <f>IF('04.04_PLANO DE TRABALHO'!GR54="",AC197,'04.04_PLANO DE TRABALHO'!GR54)</f>
        <v>0</v>
      </c>
      <c r="AD198" t="str">
        <f>IF('04.04_PLANO DE TRABALHO'!GS54="",AD197,'04.04_PLANO DE TRABALHO'!GS54)</f>
        <v>Categoria</v>
      </c>
      <c r="AE198">
        <f>IF('04.04_PLANO DE TRABALHO'!GT54="",AE197,'04.04_PLANO DE TRABALHO'!GT54)</f>
        <v>0</v>
      </c>
      <c r="AF198">
        <f>IF('04.04_PLANO DE TRABALHO'!GU54="",AF197,'04.04_PLANO DE TRABALHO'!GU54)</f>
        <v>0</v>
      </c>
      <c r="AG198">
        <f>IF('04.04_PLANO DE TRABALHO'!GV54="",AG197,'04.04_PLANO DE TRABALHO'!GV54)</f>
        <v>0</v>
      </c>
      <c r="AH198">
        <f>IF('04.04_PLANO DE TRABALHO'!GW54="",AH197,'04.04_PLANO DE TRABALHO'!GW54)</f>
        <v>0</v>
      </c>
      <c r="AI198">
        <f>IF('04.04_PLANO DE TRABALHO'!GX54="",AI197,'04.04_PLANO DE TRABALHO'!GX54)</f>
        <v>0</v>
      </c>
      <c r="AJ198">
        <f>IF('04.04_PLANO DE TRABALHO'!GY54="",AJ197,'04.04_PLANO DE TRABALHO'!GY54)</f>
        <v>0</v>
      </c>
      <c r="AK198">
        <f>IF('04.04_PLANO DE TRABALHO'!GZ54="",AK197,'04.04_PLANO DE TRABALHO'!GZ54)</f>
        <v>0</v>
      </c>
      <c r="AL198" t="str">
        <f>IF('04.04_PLANO DE TRABALHO'!HA54="",AL197,'04.04_PLANO DE TRABALHO'!HA54)</f>
        <v>Subcategoria</v>
      </c>
      <c r="AM198">
        <f>IF('04.04_PLANO DE TRABALHO'!HB54="",AM197,'04.04_PLANO DE TRABALHO'!HB54)</f>
        <v>0</v>
      </c>
      <c r="AN198">
        <f>IF('04.04_PLANO DE TRABALHO'!HC54="",AN197,'04.04_PLANO DE TRABALHO'!HC54)</f>
        <v>0</v>
      </c>
      <c r="AO198">
        <f>IF('04.04_PLANO DE TRABALHO'!HD54="",AO197,'04.04_PLANO DE TRABALHO'!HD54)</f>
        <v>0</v>
      </c>
      <c r="AP198">
        <f>IF('04.04_PLANO DE TRABALHO'!HE54="",AP197,'04.04_PLANO DE TRABALHO'!HE54)</f>
        <v>0</v>
      </c>
      <c r="AQ198" t="str">
        <f>IF('04.04_PLANO DE TRABALHO'!HF54="",AQ197,'04.04_PLANO DE TRABALHO'!HF54)</f>
        <v>Fonte*</v>
      </c>
      <c r="AR198">
        <f>IF('04.04_PLANO DE TRABALHO'!HG54="",AR197,'04.04_PLANO DE TRABALHO'!HG54)</f>
        <v>0</v>
      </c>
      <c r="AS198">
        <f>IF('04.04_PLANO DE TRABALHO'!HH54="",AS197,'04.04_PLANO DE TRABALHO'!HH54)</f>
        <v>0</v>
      </c>
      <c r="AT198">
        <f>IF('04.04_PLANO DE TRABALHO'!HI54="",AT197,'04.04_PLANO DE TRABALHO'!HI54)</f>
        <v>0</v>
      </c>
      <c r="AU198" t="str">
        <f>IF('04.04_PLANO DE TRABALHO'!HJ54="",AU197,'04.04_PLANO DE TRABALHO'!HJ54)</f>
        <v>Unid</v>
      </c>
      <c r="AV198">
        <f>IF('04.04_PLANO DE TRABALHO'!HK54="",AV197,'04.04_PLANO DE TRABALHO'!HK54)</f>
        <v>0</v>
      </c>
      <c r="AW198" t="str">
        <f>IF('04.04_PLANO DE TRABALHO'!HL54="",AW197,'04.04_PLANO DE TRABALHO'!HL54)</f>
        <v>Valor 
Unit</v>
      </c>
      <c r="AX198">
        <f>IF('04.04_PLANO DE TRABALHO'!HM54="",AX197,'04.04_PLANO DE TRABALHO'!HM54)</f>
        <v>0</v>
      </c>
      <c r="AY198">
        <f>IF('04.04_PLANO DE TRABALHO'!HN54="",AY197,'04.04_PLANO DE TRABALHO'!HN54)</f>
        <v>0</v>
      </c>
      <c r="AZ198" t="str">
        <f>IF('04.04_PLANO DE TRABALHO'!HO54="",AZ197,'04.04_PLANO DE TRABALHO'!HO54)</f>
        <v>Qtde</v>
      </c>
      <c r="BA198">
        <f>IF('04.04_PLANO DE TRABALHO'!HP54="",BA197,'04.04_PLANO DE TRABALHO'!HP54)</f>
        <v>0</v>
      </c>
      <c r="BB198">
        <f>IF('04.04_PLANO DE TRABALHO'!HQ54="",BB197,'04.04_PLANO DE TRABALHO'!HQ54)</f>
        <v>0</v>
      </c>
      <c r="BD198" t="str">
        <v>Cultura e Lazer</v>
      </c>
      <c r="BE198" t="str">
        <v>5.1</v>
      </c>
      <c r="BF198">
        <v>0</v>
      </c>
      <c r="BG198" t="str">
        <v>Atividade</v>
      </c>
      <c r="BH198">
        <v>0</v>
      </c>
      <c r="BI198">
        <v>0</v>
      </c>
      <c r="BJ198" t="str">
        <v>Início</v>
      </c>
      <c r="BK198">
        <v>0</v>
      </c>
      <c r="BL198">
        <v>0</v>
      </c>
      <c r="BM198" t="str">
        <v>Fim</v>
      </c>
      <c r="BN198">
        <v>0</v>
      </c>
      <c r="BO198">
        <v>0</v>
      </c>
      <c r="BP198" t="str">
        <v>5.1.3</v>
      </c>
      <c r="BQ198">
        <v>0</v>
      </c>
      <c r="BR198">
        <v>0</v>
      </c>
      <c r="BS198" t="str">
        <v>SubAtividade</v>
      </c>
      <c r="BT198">
        <v>0</v>
      </c>
      <c r="BU198">
        <v>0</v>
      </c>
      <c r="BV198">
        <v>0</v>
      </c>
      <c r="BW198">
        <v>0</v>
      </c>
      <c r="BX198">
        <v>0</v>
      </c>
      <c r="BY198" t="str">
        <v>Despesa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 t="str">
        <v>Categoria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 t="str">
        <v>Subcategoria</v>
      </c>
      <c r="CO198">
        <v>0</v>
      </c>
      <c r="CP198">
        <v>0</v>
      </c>
      <c r="CQ198">
        <v>0</v>
      </c>
      <c r="CR198">
        <v>0</v>
      </c>
      <c r="CS198" t="str">
        <v>Fonte*</v>
      </c>
      <c r="CT198">
        <v>0</v>
      </c>
      <c r="CU198">
        <v>0</v>
      </c>
      <c r="CV198">
        <v>0</v>
      </c>
      <c r="CW198" t="str">
        <v>Unid</v>
      </c>
      <c r="CX198">
        <v>0</v>
      </c>
      <c r="CY198" t="str">
        <v>Valor 
Unit</v>
      </c>
      <c r="CZ198">
        <v>0</v>
      </c>
      <c r="DA198">
        <v>0</v>
      </c>
      <c r="DB198" t="str">
        <v>Qtde</v>
      </c>
      <c r="DC198">
        <v>0</v>
      </c>
      <c r="DD198">
        <v>0</v>
      </c>
      <c r="DF198" t="str">
        <v>Cultura e Lazer</v>
      </c>
      <c r="DG198" t="str">
        <v>5.2</v>
      </c>
      <c r="DH198">
        <v>0</v>
      </c>
      <c r="DI198" t="str">
        <v>Atividade</v>
      </c>
      <c r="DJ198">
        <v>0</v>
      </c>
      <c r="DK198">
        <v>0</v>
      </c>
      <c r="DL198" t="str">
        <v>Início</v>
      </c>
      <c r="DM198">
        <v>0</v>
      </c>
      <c r="DN198">
        <v>0</v>
      </c>
      <c r="DO198" t="str">
        <v>Fim</v>
      </c>
      <c r="DP198">
        <v>0</v>
      </c>
      <c r="DQ198">
        <v>0</v>
      </c>
      <c r="DR198" t="str">
        <v>5.2.1</v>
      </c>
      <c r="DS198">
        <v>0</v>
      </c>
      <c r="DT198">
        <v>0</v>
      </c>
      <c r="DU198" t="str">
        <v>SubAtividade</v>
      </c>
      <c r="DV198">
        <v>0</v>
      </c>
      <c r="DW198">
        <v>0</v>
      </c>
      <c r="DX198">
        <v>0</v>
      </c>
      <c r="DY198">
        <v>0</v>
      </c>
      <c r="DZ198">
        <v>0</v>
      </c>
      <c r="EA198" t="str">
        <v>Despesa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 t="str">
        <v>Categoria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 t="str">
        <v>Subcategoria</v>
      </c>
      <c r="EQ198">
        <v>0</v>
      </c>
      <c r="ER198">
        <v>0</v>
      </c>
      <c r="ES198">
        <v>0</v>
      </c>
      <c r="ET198">
        <v>0</v>
      </c>
      <c r="EU198" t="str">
        <v>Fonte*</v>
      </c>
      <c r="EV198">
        <v>0</v>
      </c>
      <c r="EW198">
        <v>0</v>
      </c>
      <c r="EX198">
        <v>0</v>
      </c>
      <c r="EY198" t="str">
        <v>Unid</v>
      </c>
      <c r="EZ198">
        <v>0</v>
      </c>
      <c r="FA198" t="str">
        <v>Valor 
Unit</v>
      </c>
      <c r="FB198">
        <v>0</v>
      </c>
      <c r="FC198">
        <v>0</v>
      </c>
      <c r="FD198" t="str">
        <v>Qtde</v>
      </c>
      <c r="FE198">
        <v>0</v>
      </c>
      <c r="FF198">
        <v>0</v>
      </c>
      <c r="FH198" t="str">
        <v>Meio Ambiente e Mudanças Climáticas</v>
      </c>
      <c r="FI198" t="str">
        <v>6.2</v>
      </c>
      <c r="FJ198">
        <v>0</v>
      </c>
      <c r="FK198" t="str">
        <v>Atividade</v>
      </c>
      <c r="FL198">
        <v>0</v>
      </c>
      <c r="FM198">
        <v>0</v>
      </c>
      <c r="FN198" t="str">
        <v>Início</v>
      </c>
      <c r="FO198">
        <v>0</v>
      </c>
      <c r="FP198">
        <v>0</v>
      </c>
      <c r="FQ198" t="str">
        <v>Fim</v>
      </c>
      <c r="FR198">
        <v>0</v>
      </c>
      <c r="FS198">
        <v>0</v>
      </c>
      <c r="FT198" t="str">
        <v>6.2.1</v>
      </c>
      <c r="FU198">
        <v>0</v>
      </c>
      <c r="FV198">
        <v>0</v>
      </c>
      <c r="FW198" t="str">
        <v>SubAtividade</v>
      </c>
      <c r="FX198">
        <v>0</v>
      </c>
      <c r="FY198">
        <v>0</v>
      </c>
      <c r="FZ198">
        <v>0</v>
      </c>
      <c r="GA198">
        <v>0</v>
      </c>
      <c r="GB198">
        <v>0</v>
      </c>
      <c r="GC198" t="str">
        <v>Despesa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 t="str">
        <v>Categoria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 t="str">
        <v>Subcategoria</v>
      </c>
      <c r="GS198">
        <v>0</v>
      </c>
      <c r="GT198">
        <v>0</v>
      </c>
      <c r="GU198">
        <v>0</v>
      </c>
      <c r="GV198">
        <v>0</v>
      </c>
      <c r="GW198" t="str">
        <v>Fonte*</v>
      </c>
      <c r="GX198">
        <v>0</v>
      </c>
      <c r="GY198">
        <v>0</v>
      </c>
      <c r="GZ198">
        <v>0</v>
      </c>
      <c r="HA198" t="str">
        <v>Unid</v>
      </c>
      <c r="HB198">
        <v>0</v>
      </c>
      <c r="HC198" t="str">
        <v>Valor 
Unit</v>
      </c>
      <c r="HD198">
        <v>0</v>
      </c>
      <c r="HE198">
        <v>0</v>
      </c>
      <c r="HF198" t="str">
        <v>Qtde</v>
      </c>
      <c r="HG198">
        <v>0</v>
      </c>
      <c r="HH198">
        <v>0</v>
      </c>
    </row>
    <row r="199" spans="1:216" x14ac:dyDescent="0.25">
      <c r="A199">
        <v>46</v>
      </c>
      <c r="B199" t="str">
        <f>'04.04_PLANO DE TRABALHO'!$GF$7</f>
        <v>Esportes, corpo e movimento</v>
      </c>
      <c r="C199" t="str">
        <f>IF('04.04_PLANO DE TRABALHO'!FR55="",C198,'04.04_PLANO DE TRABALHO'!FR55)</f>
        <v>4.3</v>
      </c>
      <c r="D199">
        <f>IF('04.04_PLANO DE TRABALHO'!FS55="",D198,'04.04_PLANO DE TRABALHO'!FS55)</f>
        <v>0</v>
      </c>
      <c r="E199" t="str">
        <f>IF(OR('04.04_PLANO DE TRABALHO'!FT55="",'04.04_PLANO DE TRABALHO'!FT55="Realizado",'04.04_PLANO DE TRABALHO'!FT55="Planejado"),E198,'04.04_PLANO DE TRABALHO'!FT55)</f>
        <v>Atividade</v>
      </c>
      <c r="F199">
        <f>IF('04.04_PLANO DE TRABALHO'!FU55="",F198,'04.04_PLANO DE TRABALHO'!FU55)</f>
        <v>0</v>
      </c>
      <c r="G199">
        <f>IF('04.04_PLANO DE TRABALHO'!FV55="",G198,'04.04_PLANO DE TRABALHO'!FV55)</f>
        <v>0</v>
      </c>
      <c r="H199" t="str">
        <f>IF('04.04_PLANO DE TRABALHO'!FW55="",H198,'04.04_PLANO DE TRABALHO'!FW55)</f>
        <v>Início</v>
      </c>
      <c r="I199">
        <f>IF('04.04_PLANO DE TRABALHO'!FX55="",I198,'04.04_PLANO DE TRABALHO'!FX55)</f>
        <v>0</v>
      </c>
      <c r="J199">
        <f>IF('04.04_PLANO DE TRABALHO'!FY55="",J198,'04.04_PLANO DE TRABALHO'!FY55)</f>
        <v>0</v>
      </c>
      <c r="K199" t="str">
        <f>IF('04.04_PLANO DE TRABALHO'!FZ55="",K198,'04.04_PLANO DE TRABALHO'!FZ55)</f>
        <v>Fim</v>
      </c>
      <c r="L199">
        <f>IF('04.04_PLANO DE TRABALHO'!GA55="",L198,'04.04_PLANO DE TRABALHO'!GA55)</f>
        <v>0</v>
      </c>
      <c r="M199">
        <f>IF('04.04_PLANO DE TRABALHO'!GB55="",M198,'04.04_PLANO DE TRABALHO'!GB55)</f>
        <v>0</v>
      </c>
      <c r="N199" t="str">
        <f>IF('04.04_PLANO DE TRABALHO'!GC55="",N198,'04.04_PLANO DE TRABALHO'!GC55)</f>
        <v>Total da SubAtividade:</v>
      </c>
      <c r="O199">
        <f>IF('04.04_PLANO DE TRABALHO'!GD55="",O198,'04.04_PLANO DE TRABALHO'!GD55)</f>
        <v>0</v>
      </c>
      <c r="P199">
        <f>IF('04.04_PLANO DE TRABALHO'!GE55="",P198,'04.04_PLANO DE TRABALHO'!GE55)</f>
        <v>0</v>
      </c>
      <c r="Q199" t="str">
        <f>IF('04.04_PLANO DE TRABALHO'!GF55="",Q198,'04.04_PLANO DE TRABALHO'!GF55)</f>
        <v>SubAtividade</v>
      </c>
      <c r="R199">
        <f>IF('04.04_PLANO DE TRABALHO'!GG55="",R198,'04.04_PLANO DE TRABALHO'!GG55)</f>
        <v>0</v>
      </c>
      <c r="S199">
        <f>IF('04.04_PLANO DE TRABALHO'!GH55="",S198,'04.04_PLANO DE TRABALHO'!GH55)</f>
        <v>0</v>
      </c>
      <c r="T199">
        <f>IF('04.04_PLANO DE TRABALHO'!GI55="",T198,'04.04_PLANO DE TRABALHO'!GI55)</f>
        <v>0</v>
      </c>
      <c r="U199">
        <f>IF('04.04_PLANO DE TRABALHO'!GJ55="",U198,'04.04_PLANO DE TRABALHO'!GJ55)</f>
        <v>0</v>
      </c>
      <c r="V199">
        <f>IF('04.04_PLANO DE TRABALHO'!GK55="",V198,'04.04_PLANO DE TRABALHO'!GK55)</f>
        <v>0</v>
      </c>
      <c r="W199" t="str">
        <f>IF('04.04_PLANO DE TRABALHO'!GL55="",W198,'04.04_PLANO DE TRABALHO'!GL55)</f>
        <v>Despesa</v>
      </c>
      <c r="X199">
        <f>IF('04.04_PLANO DE TRABALHO'!GM55="",X198,'04.04_PLANO DE TRABALHO'!GM55)</f>
        <v>0</v>
      </c>
      <c r="Y199">
        <f>IF('04.04_PLANO DE TRABALHO'!GN55="",Y198,'04.04_PLANO DE TRABALHO'!GN55)</f>
        <v>0</v>
      </c>
      <c r="Z199">
        <f>IF('04.04_PLANO DE TRABALHO'!GO55="",Z198,'04.04_PLANO DE TRABALHO'!GO55)</f>
        <v>0</v>
      </c>
      <c r="AA199">
        <f>IF('04.04_PLANO DE TRABALHO'!GP55="",AA198,'04.04_PLANO DE TRABALHO'!GP55)</f>
        <v>0</v>
      </c>
      <c r="AB199">
        <f>IF('04.04_PLANO DE TRABALHO'!GQ55="",AB198,'04.04_PLANO DE TRABALHO'!GQ55)</f>
        <v>0</v>
      </c>
      <c r="AC199">
        <f>IF('04.04_PLANO DE TRABALHO'!GR55="",AC198,'04.04_PLANO DE TRABALHO'!GR55)</f>
        <v>0</v>
      </c>
      <c r="AD199" t="str">
        <f>IF('04.04_PLANO DE TRABALHO'!GS55="",AD198,'04.04_PLANO DE TRABALHO'!GS55)</f>
        <v>Categoria</v>
      </c>
      <c r="AE199">
        <f>IF('04.04_PLANO DE TRABALHO'!GT55="",AE198,'04.04_PLANO DE TRABALHO'!GT55)</f>
        <v>0</v>
      </c>
      <c r="AF199">
        <f>IF('04.04_PLANO DE TRABALHO'!GU55="",AF198,'04.04_PLANO DE TRABALHO'!GU55)</f>
        <v>0</v>
      </c>
      <c r="AG199">
        <f>IF('04.04_PLANO DE TRABALHO'!GV55="",AG198,'04.04_PLANO DE TRABALHO'!GV55)</f>
        <v>0</v>
      </c>
      <c r="AH199">
        <f>IF('04.04_PLANO DE TRABALHO'!GW55="",AH198,'04.04_PLANO DE TRABALHO'!GW55)</f>
        <v>0</v>
      </c>
      <c r="AI199">
        <f>IF('04.04_PLANO DE TRABALHO'!GX55="",AI198,'04.04_PLANO DE TRABALHO'!GX55)</f>
        <v>0</v>
      </c>
      <c r="AJ199">
        <f>IF('04.04_PLANO DE TRABALHO'!GY55="",AJ198,'04.04_PLANO DE TRABALHO'!GY55)</f>
        <v>0</v>
      </c>
      <c r="AK199">
        <f>IF('04.04_PLANO DE TRABALHO'!GZ55="",AK198,'04.04_PLANO DE TRABALHO'!GZ55)</f>
        <v>0</v>
      </c>
      <c r="AL199" t="str">
        <f>IF('04.04_PLANO DE TRABALHO'!HA55="",AL198,'04.04_PLANO DE TRABALHO'!HA55)</f>
        <v>Subcategoria</v>
      </c>
      <c r="AM199">
        <f>IF('04.04_PLANO DE TRABALHO'!HB55="",AM198,'04.04_PLANO DE TRABALHO'!HB55)</f>
        <v>0</v>
      </c>
      <c r="AN199">
        <f>IF('04.04_PLANO DE TRABALHO'!HC55="",AN198,'04.04_PLANO DE TRABALHO'!HC55)</f>
        <v>0</v>
      </c>
      <c r="AO199">
        <f>IF('04.04_PLANO DE TRABALHO'!HD55="",AO198,'04.04_PLANO DE TRABALHO'!HD55)</f>
        <v>0</v>
      </c>
      <c r="AP199">
        <f>IF('04.04_PLANO DE TRABALHO'!HE55="",AP198,'04.04_PLANO DE TRABALHO'!HE55)</f>
        <v>0</v>
      </c>
      <c r="AQ199" t="str">
        <f>IF('04.04_PLANO DE TRABALHO'!HF55="",AQ198,'04.04_PLANO DE TRABALHO'!HF55)</f>
        <v>Fonte*</v>
      </c>
      <c r="AR199">
        <f>IF('04.04_PLANO DE TRABALHO'!HG55="",AR198,'04.04_PLANO DE TRABALHO'!HG55)</f>
        <v>0</v>
      </c>
      <c r="AS199">
        <f>IF('04.04_PLANO DE TRABALHO'!HH55="",AS198,'04.04_PLANO DE TRABALHO'!HH55)</f>
        <v>0</v>
      </c>
      <c r="AT199">
        <f>IF('04.04_PLANO DE TRABALHO'!HI55="",AT198,'04.04_PLANO DE TRABALHO'!HI55)</f>
        <v>0</v>
      </c>
      <c r="AU199" t="str">
        <f>IF('04.04_PLANO DE TRABALHO'!HJ55="",AU198,'04.04_PLANO DE TRABALHO'!HJ55)</f>
        <v>Unid</v>
      </c>
      <c r="AV199">
        <f>IF('04.04_PLANO DE TRABALHO'!HK55="",AV198,'04.04_PLANO DE TRABALHO'!HK55)</f>
        <v>0</v>
      </c>
      <c r="AW199" t="str">
        <f>IF('04.04_PLANO DE TRABALHO'!HL55="",AW198,'04.04_PLANO DE TRABALHO'!HL55)</f>
        <v>Valor 
Unit</v>
      </c>
      <c r="AX199">
        <f>IF('04.04_PLANO DE TRABALHO'!HM55="",AX198,'04.04_PLANO DE TRABALHO'!HM55)</f>
        <v>0</v>
      </c>
      <c r="AY199">
        <f>IF('04.04_PLANO DE TRABALHO'!HN55="",AY198,'04.04_PLANO DE TRABALHO'!HN55)</f>
        <v>0</v>
      </c>
      <c r="AZ199" t="str">
        <f>IF('04.04_PLANO DE TRABALHO'!HO55="",AZ198,'04.04_PLANO DE TRABALHO'!HO55)</f>
        <v>Qtde</v>
      </c>
      <c r="BA199">
        <f>IF('04.04_PLANO DE TRABALHO'!HP55="",BA198,'04.04_PLANO DE TRABALHO'!HP55)</f>
        <v>0</v>
      </c>
      <c r="BB199">
        <f>IF('04.04_PLANO DE TRABALHO'!HQ55="",BB198,'04.04_PLANO DE TRABALHO'!HQ55)</f>
        <v>0</v>
      </c>
      <c r="BD199" t="str">
        <v>Cultura e Lazer</v>
      </c>
      <c r="BE199" t="str">
        <v>5.1</v>
      </c>
      <c r="BF199">
        <v>0</v>
      </c>
      <c r="BG199" t="str">
        <v>Atividade</v>
      </c>
      <c r="BH199">
        <v>0</v>
      </c>
      <c r="BI199">
        <v>0</v>
      </c>
      <c r="BJ199" t="str">
        <v>Início</v>
      </c>
      <c r="BK199">
        <v>0</v>
      </c>
      <c r="BL199">
        <v>0</v>
      </c>
      <c r="BM199" t="str">
        <v>Fim</v>
      </c>
      <c r="BN199">
        <v>0</v>
      </c>
      <c r="BO199">
        <v>0</v>
      </c>
      <c r="BP199" t="str">
        <v>5.1.3</v>
      </c>
      <c r="BQ199">
        <v>0</v>
      </c>
      <c r="BR199">
        <v>0</v>
      </c>
      <c r="BS199" t="str">
        <v>SubAtividade</v>
      </c>
      <c r="BT199">
        <v>0</v>
      </c>
      <c r="BU199">
        <v>0</v>
      </c>
      <c r="BV199">
        <v>0</v>
      </c>
      <c r="BW199">
        <v>0</v>
      </c>
      <c r="BX199">
        <v>0</v>
      </c>
      <c r="BY199" t="str">
        <v>Despesa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 t="str">
        <v>Categoria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 t="str">
        <v>Subcategoria</v>
      </c>
      <c r="CO199">
        <v>0</v>
      </c>
      <c r="CP199">
        <v>0</v>
      </c>
      <c r="CQ199">
        <v>0</v>
      </c>
      <c r="CR199">
        <v>0</v>
      </c>
      <c r="CS199" t="str">
        <v>Fonte*</v>
      </c>
      <c r="CT199">
        <v>0</v>
      </c>
      <c r="CU199">
        <v>0</v>
      </c>
      <c r="CV199">
        <v>0</v>
      </c>
      <c r="CW199" t="str">
        <v>Unid</v>
      </c>
      <c r="CX199">
        <v>0</v>
      </c>
      <c r="CY199" t="str">
        <v>Valor 
Unit</v>
      </c>
      <c r="CZ199">
        <v>0</v>
      </c>
      <c r="DA199">
        <v>0</v>
      </c>
      <c r="DB199" t="str">
        <v>Qtde</v>
      </c>
      <c r="DC199">
        <v>0</v>
      </c>
      <c r="DD199">
        <v>0</v>
      </c>
      <c r="DF199" t="str">
        <v>Cultura e Lazer</v>
      </c>
      <c r="DG199" t="str">
        <v>5.2</v>
      </c>
      <c r="DH199">
        <v>0</v>
      </c>
      <c r="DI199" t="str">
        <v>Atividade</v>
      </c>
      <c r="DJ199">
        <v>0</v>
      </c>
      <c r="DK199">
        <v>0</v>
      </c>
      <c r="DL199" t="str">
        <v>Início</v>
      </c>
      <c r="DM199">
        <v>0</v>
      </c>
      <c r="DN199">
        <v>0</v>
      </c>
      <c r="DO199" t="str">
        <v>Fim</v>
      </c>
      <c r="DP199">
        <v>0</v>
      </c>
      <c r="DQ199">
        <v>0</v>
      </c>
      <c r="DR199" t="str">
        <v>Total da SubAtividade:</v>
      </c>
      <c r="DS199">
        <v>0</v>
      </c>
      <c r="DT199">
        <v>0</v>
      </c>
      <c r="DU199" t="str">
        <v>SubAtividade</v>
      </c>
      <c r="DV199">
        <v>0</v>
      </c>
      <c r="DW199">
        <v>0</v>
      </c>
      <c r="DX199">
        <v>0</v>
      </c>
      <c r="DY199">
        <v>0</v>
      </c>
      <c r="DZ199">
        <v>0</v>
      </c>
      <c r="EA199" t="str">
        <v>Despesa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 t="str">
        <v>Categoria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 t="str">
        <v>Subcategoria</v>
      </c>
      <c r="EQ199">
        <v>0</v>
      </c>
      <c r="ER199">
        <v>0</v>
      </c>
      <c r="ES199">
        <v>0</v>
      </c>
      <c r="ET199">
        <v>0</v>
      </c>
      <c r="EU199" t="str">
        <v>Fonte*</v>
      </c>
      <c r="EV199">
        <v>0</v>
      </c>
      <c r="EW199">
        <v>0</v>
      </c>
      <c r="EX199">
        <v>0</v>
      </c>
      <c r="EY199" t="str">
        <v>Unid</v>
      </c>
      <c r="EZ199">
        <v>0</v>
      </c>
      <c r="FA199" t="str">
        <v>Valor 
Unit</v>
      </c>
      <c r="FB199">
        <v>0</v>
      </c>
      <c r="FC199">
        <v>0</v>
      </c>
      <c r="FD199" t="str">
        <v>Qtde</v>
      </c>
      <c r="FE199">
        <v>0</v>
      </c>
      <c r="FF199">
        <v>0</v>
      </c>
      <c r="FH199" t="str">
        <v>Meio Ambiente e Mudanças Climáticas</v>
      </c>
      <c r="FI199" t="str">
        <v>6.2</v>
      </c>
      <c r="FJ199">
        <v>0</v>
      </c>
      <c r="FK199" t="str">
        <v>Atividade</v>
      </c>
      <c r="FL199">
        <v>0</v>
      </c>
      <c r="FM199">
        <v>0</v>
      </c>
      <c r="FN199" t="str">
        <v>Início</v>
      </c>
      <c r="FO199">
        <v>0</v>
      </c>
      <c r="FP199">
        <v>0</v>
      </c>
      <c r="FQ199" t="str">
        <v>Fim</v>
      </c>
      <c r="FR199">
        <v>0</v>
      </c>
      <c r="FS199">
        <v>0</v>
      </c>
      <c r="FT199" t="str">
        <v>6.2.1</v>
      </c>
      <c r="FU199">
        <v>0</v>
      </c>
      <c r="FV199">
        <v>0</v>
      </c>
      <c r="FW199" t="str">
        <v>SubAtividade</v>
      </c>
      <c r="FX199">
        <v>0</v>
      </c>
      <c r="FY199">
        <v>0</v>
      </c>
      <c r="FZ199">
        <v>0</v>
      </c>
      <c r="GA199">
        <v>0</v>
      </c>
      <c r="GB199">
        <v>0</v>
      </c>
      <c r="GC199" t="str">
        <v>Despesa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 t="str">
        <v>Categoria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 t="str">
        <v>Subcategoria</v>
      </c>
      <c r="GS199">
        <v>0</v>
      </c>
      <c r="GT199">
        <v>0</v>
      </c>
      <c r="GU199">
        <v>0</v>
      </c>
      <c r="GV199">
        <v>0</v>
      </c>
      <c r="GW199" t="str">
        <v>Fonte*</v>
      </c>
      <c r="GX199">
        <v>0</v>
      </c>
      <c r="GY199">
        <v>0</v>
      </c>
      <c r="GZ199">
        <v>0</v>
      </c>
      <c r="HA199" t="str">
        <v>Unid</v>
      </c>
      <c r="HB199">
        <v>0</v>
      </c>
      <c r="HC199" t="str">
        <v>Valor 
Unit</v>
      </c>
      <c r="HD199">
        <v>0</v>
      </c>
      <c r="HE199">
        <v>0</v>
      </c>
      <c r="HF199" t="str">
        <v>Qtde</v>
      </c>
      <c r="HG199">
        <v>0</v>
      </c>
      <c r="HH199">
        <v>0</v>
      </c>
    </row>
    <row r="200" spans="1:216" x14ac:dyDescent="0.25">
      <c r="A200">
        <v>47</v>
      </c>
      <c r="B200" t="str">
        <f>'04.04_PLANO DE TRABALHO'!$GF$7</f>
        <v>Esportes, corpo e movimento</v>
      </c>
      <c r="C200" t="str">
        <f>IF('04.04_PLANO DE TRABALHO'!FR56="",C199,'04.04_PLANO DE TRABALHO'!FR56)</f>
        <v>4.3</v>
      </c>
      <c r="D200">
        <f>IF('04.04_PLANO DE TRABALHO'!FS56="",D199,'04.04_PLANO DE TRABALHO'!FS56)</f>
        <v>0</v>
      </c>
      <c r="E200" t="str">
        <f>IF(OR('04.04_PLANO DE TRABALHO'!FT56="",'04.04_PLANO DE TRABALHO'!FT56="Realizado",'04.04_PLANO DE TRABALHO'!FT56="Planejado"),E199,'04.04_PLANO DE TRABALHO'!FT56)</f>
        <v>Atividade</v>
      </c>
      <c r="F200">
        <f>IF('04.04_PLANO DE TRABALHO'!FU56="",F199,'04.04_PLANO DE TRABALHO'!FU56)</f>
        <v>0</v>
      </c>
      <c r="G200">
        <f>IF('04.04_PLANO DE TRABALHO'!FV56="",G199,'04.04_PLANO DE TRABALHO'!FV56)</f>
        <v>0</v>
      </c>
      <c r="H200" t="str">
        <f>IF('04.04_PLANO DE TRABALHO'!FW56="",H199,'04.04_PLANO DE TRABALHO'!FW56)</f>
        <v>Início</v>
      </c>
      <c r="I200">
        <f>IF('04.04_PLANO DE TRABALHO'!FX56="",I199,'04.04_PLANO DE TRABALHO'!FX56)</f>
        <v>0</v>
      </c>
      <c r="J200">
        <f>IF('04.04_PLANO DE TRABALHO'!FY56="",J199,'04.04_PLANO DE TRABALHO'!FY56)</f>
        <v>0</v>
      </c>
      <c r="K200" t="str">
        <f>IF('04.04_PLANO DE TRABALHO'!FZ56="",K199,'04.04_PLANO DE TRABALHO'!FZ56)</f>
        <v>Fim</v>
      </c>
      <c r="L200">
        <f>IF('04.04_PLANO DE TRABALHO'!GA56="",L199,'04.04_PLANO DE TRABALHO'!GA56)</f>
        <v>0</v>
      </c>
      <c r="M200">
        <f>IF('04.04_PLANO DE TRABALHO'!GB56="",M199,'04.04_PLANO DE TRABALHO'!GB56)</f>
        <v>0</v>
      </c>
      <c r="N200" t="str">
        <f>IF('04.04_PLANO DE TRABALHO'!GC56="",N199,'04.04_PLANO DE TRABALHO'!GC56)</f>
        <v>4.3.3</v>
      </c>
      <c r="O200">
        <f>IF('04.04_PLANO DE TRABALHO'!GD56="",O199,'04.04_PLANO DE TRABALHO'!GD56)</f>
        <v>0</v>
      </c>
      <c r="P200">
        <f>IF('04.04_PLANO DE TRABALHO'!GE56="",P199,'04.04_PLANO DE TRABALHO'!GE56)</f>
        <v>0</v>
      </c>
      <c r="Q200" t="str">
        <f>IF('04.04_PLANO DE TRABALHO'!GF56="",Q199,'04.04_PLANO DE TRABALHO'!GF56)</f>
        <v>SubAtividade</v>
      </c>
      <c r="R200">
        <f>IF('04.04_PLANO DE TRABALHO'!GG56="",R199,'04.04_PLANO DE TRABALHO'!GG56)</f>
        <v>0</v>
      </c>
      <c r="S200">
        <f>IF('04.04_PLANO DE TRABALHO'!GH56="",S199,'04.04_PLANO DE TRABALHO'!GH56)</f>
        <v>0</v>
      </c>
      <c r="T200">
        <f>IF('04.04_PLANO DE TRABALHO'!GI56="",T199,'04.04_PLANO DE TRABALHO'!GI56)</f>
        <v>0</v>
      </c>
      <c r="U200">
        <f>IF('04.04_PLANO DE TRABALHO'!GJ56="",U199,'04.04_PLANO DE TRABALHO'!GJ56)</f>
        <v>0</v>
      </c>
      <c r="V200">
        <f>IF('04.04_PLANO DE TRABALHO'!GK56="",V199,'04.04_PLANO DE TRABALHO'!GK56)</f>
        <v>0</v>
      </c>
      <c r="W200" t="str">
        <f>IF('04.04_PLANO DE TRABALHO'!GL56="",W199,'04.04_PLANO DE TRABALHO'!GL56)</f>
        <v>Despesa</v>
      </c>
      <c r="X200">
        <f>IF('04.04_PLANO DE TRABALHO'!GM56="",X199,'04.04_PLANO DE TRABALHO'!GM56)</f>
        <v>0</v>
      </c>
      <c r="Y200">
        <f>IF('04.04_PLANO DE TRABALHO'!GN56="",Y199,'04.04_PLANO DE TRABALHO'!GN56)</f>
        <v>0</v>
      </c>
      <c r="Z200">
        <f>IF('04.04_PLANO DE TRABALHO'!GO56="",Z199,'04.04_PLANO DE TRABALHO'!GO56)</f>
        <v>0</v>
      </c>
      <c r="AA200">
        <f>IF('04.04_PLANO DE TRABALHO'!GP56="",AA199,'04.04_PLANO DE TRABALHO'!GP56)</f>
        <v>0</v>
      </c>
      <c r="AB200">
        <f>IF('04.04_PLANO DE TRABALHO'!GQ56="",AB199,'04.04_PLANO DE TRABALHO'!GQ56)</f>
        <v>0</v>
      </c>
      <c r="AC200">
        <f>IF('04.04_PLANO DE TRABALHO'!GR56="",AC199,'04.04_PLANO DE TRABALHO'!GR56)</f>
        <v>0</v>
      </c>
      <c r="AD200" t="str">
        <f>IF('04.04_PLANO DE TRABALHO'!GS56="",AD199,'04.04_PLANO DE TRABALHO'!GS56)</f>
        <v>Categoria</v>
      </c>
      <c r="AE200">
        <f>IF('04.04_PLANO DE TRABALHO'!GT56="",AE199,'04.04_PLANO DE TRABALHO'!GT56)</f>
        <v>0</v>
      </c>
      <c r="AF200">
        <f>IF('04.04_PLANO DE TRABALHO'!GU56="",AF199,'04.04_PLANO DE TRABALHO'!GU56)</f>
        <v>0</v>
      </c>
      <c r="AG200">
        <f>IF('04.04_PLANO DE TRABALHO'!GV56="",AG199,'04.04_PLANO DE TRABALHO'!GV56)</f>
        <v>0</v>
      </c>
      <c r="AH200">
        <f>IF('04.04_PLANO DE TRABALHO'!GW56="",AH199,'04.04_PLANO DE TRABALHO'!GW56)</f>
        <v>0</v>
      </c>
      <c r="AI200">
        <f>IF('04.04_PLANO DE TRABALHO'!GX56="",AI199,'04.04_PLANO DE TRABALHO'!GX56)</f>
        <v>0</v>
      </c>
      <c r="AJ200">
        <f>IF('04.04_PLANO DE TRABALHO'!GY56="",AJ199,'04.04_PLANO DE TRABALHO'!GY56)</f>
        <v>0</v>
      </c>
      <c r="AK200">
        <f>IF('04.04_PLANO DE TRABALHO'!GZ56="",AK199,'04.04_PLANO DE TRABALHO'!GZ56)</f>
        <v>0</v>
      </c>
      <c r="AL200" t="str">
        <f>IF('04.04_PLANO DE TRABALHO'!HA56="",AL199,'04.04_PLANO DE TRABALHO'!HA56)</f>
        <v>Subcategoria</v>
      </c>
      <c r="AM200">
        <f>IF('04.04_PLANO DE TRABALHO'!HB56="",AM199,'04.04_PLANO DE TRABALHO'!HB56)</f>
        <v>0</v>
      </c>
      <c r="AN200">
        <f>IF('04.04_PLANO DE TRABALHO'!HC56="",AN199,'04.04_PLANO DE TRABALHO'!HC56)</f>
        <v>0</v>
      </c>
      <c r="AO200">
        <f>IF('04.04_PLANO DE TRABALHO'!HD56="",AO199,'04.04_PLANO DE TRABALHO'!HD56)</f>
        <v>0</v>
      </c>
      <c r="AP200">
        <f>IF('04.04_PLANO DE TRABALHO'!HE56="",AP199,'04.04_PLANO DE TRABALHO'!HE56)</f>
        <v>0</v>
      </c>
      <c r="AQ200" t="str">
        <f>IF('04.04_PLANO DE TRABALHO'!HF56="",AQ199,'04.04_PLANO DE TRABALHO'!HF56)</f>
        <v>Fonte*</v>
      </c>
      <c r="AR200">
        <f>IF('04.04_PLANO DE TRABALHO'!HG56="",AR199,'04.04_PLANO DE TRABALHO'!HG56)</f>
        <v>0</v>
      </c>
      <c r="AS200">
        <f>IF('04.04_PLANO DE TRABALHO'!HH56="",AS199,'04.04_PLANO DE TRABALHO'!HH56)</f>
        <v>0</v>
      </c>
      <c r="AT200">
        <f>IF('04.04_PLANO DE TRABALHO'!HI56="",AT199,'04.04_PLANO DE TRABALHO'!HI56)</f>
        <v>0</v>
      </c>
      <c r="AU200" t="str">
        <f>IF('04.04_PLANO DE TRABALHO'!HJ56="",AU199,'04.04_PLANO DE TRABALHO'!HJ56)</f>
        <v>Unid</v>
      </c>
      <c r="AV200">
        <f>IF('04.04_PLANO DE TRABALHO'!HK56="",AV199,'04.04_PLANO DE TRABALHO'!HK56)</f>
        <v>0</v>
      </c>
      <c r="AW200" t="str">
        <f>IF('04.04_PLANO DE TRABALHO'!HL56="",AW199,'04.04_PLANO DE TRABALHO'!HL56)</f>
        <v>Valor 
Unit</v>
      </c>
      <c r="AX200">
        <f>IF('04.04_PLANO DE TRABALHO'!HM56="",AX199,'04.04_PLANO DE TRABALHO'!HM56)</f>
        <v>0</v>
      </c>
      <c r="AY200">
        <f>IF('04.04_PLANO DE TRABALHO'!HN56="",AY199,'04.04_PLANO DE TRABALHO'!HN56)</f>
        <v>0</v>
      </c>
      <c r="AZ200" t="str">
        <f>IF('04.04_PLANO DE TRABALHO'!HO56="",AZ199,'04.04_PLANO DE TRABALHO'!HO56)</f>
        <v>Qtde</v>
      </c>
      <c r="BA200">
        <f>IF('04.04_PLANO DE TRABALHO'!HP56="",BA199,'04.04_PLANO DE TRABALHO'!HP56)</f>
        <v>0</v>
      </c>
      <c r="BB200">
        <f>IF('04.04_PLANO DE TRABALHO'!HQ56="",BB199,'04.04_PLANO DE TRABALHO'!HQ56)</f>
        <v>0</v>
      </c>
      <c r="BD200" t="str">
        <v>Cultura e Lazer</v>
      </c>
      <c r="BE200" t="str">
        <v>5.1</v>
      </c>
      <c r="BF200">
        <v>0</v>
      </c>
      <c r="BG200" t="str">
        <v>Atividade</v>
      </c>
      <c r="BH200">
        <v>0</v>
      </c>
      <c r="BI200">
        <v>0</v>
      </c>
      <c r="BJ200" t="str">
        <v>Início</v>
      </c>
      <c r="BK200">
        <v>0</v>
      </c>
      <c r="BL200">
        <v>0</v>
      </c>
      <c r="BM200" t="str">
        <v>Fim</v>
      </c>
      <c r="BN200">
        <v>0</v>
      </c>
      <c r="BO200">
        <v>0</v>
      </c>
      <c r="BP200" t="str">
        <v>5.1.3</v>
      </c>
      <c r="BQ200">
        <v>0</v>
      </c>
      <c r="BR200">
        <v>0</v>
      </c>
      <c r="BS200" t="str">
        <v>SubAtividade</v>
      </c>
      <c r="BT200">
        <v>0</v>
      </c>
      <c r="BU200">
        <v>0</v>
      </c>
      <c r="BV200">
        <v>0</v>
      </c>
      <c r="BW200">
        <v>0</v>
      </c>
      <c r="BX200">
        <v>0</v>
      </c>
      <c r="BY200" t="str">
        <v>Despesa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 t="str">
        <v>Categoria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 t="str">
        <v>Subcategoria</v>
      </c>
      <c r="CO200">
        <v>0</v>
      </c>
      <c r="CP200">
        <v>0</v>
      </c>
      <c r="CQ200">
        <v>0</v>
      </c>
      <c r="CR200">
        <v>0</v>
      </c>
      <c r="CS200" t="str">
        <v>Fonte*</v>
      </c>
      <c r="CT200">
        <v>0</v>
      </c>
      <c r="CU200">
        <v>0</v>
      </c>
      <c r="CV200">
        <v>0</v>
      </c>
      <c r="CW200" t="str">
        <v>Unid</v>
      </c>
      <c r="CX200">
        <v>0</v>
      </c>
      <c r="CY200" t="str">
        <v>Valor 
Unit</v>
      </c>
      <c r="CZ200">
        <v>0</v>
      </c>
      <c r="DA200">
        <v>0</v>
      </c>
      <c r="DB200" t="str">
        <v>Qtde</v>
      </c>
      <c r="DC200">
        <v>0</v>
      </c>
      <c r="DD200">
        <v>0</v>
      </c>
      <c r="DF200" t="str">
        <v>Cultura e Lazer</v>
      </c>
      <c r="DG200" t="str">
        <v>5.2</v>
      </c>
      <c r="DH200">
        <v>0</v>
      </c>
      <c r="DI200" t="str">
        <v>Atividade</v>
      </c>
      <c r="DJ200">
        <v>0</v>
      </c>
      <c r="DK200">
        <v>0</v>
      </c>
      <c r="DL200" t="str">
        <v>Início</v>
      </c>
      <c r="DM200">
        <v>0</v>
      </c>
      <c r="DN200">
        <v>0</v>
      </c>
      <c r="DO200" t="str">
        <v>Fim</v>
      </c>
      <c r="DP200">
        <v>0</v>
      </c>
      <c r="DQ200">
        <v>0</v>
      </c>
      <c r="DR200" t="str">
        <v>5.2.2</v>
      </c>
      <c r="DS200">
        <v>0</v>
      </c>
      <c r="DT200">
        <v>0</v>
      </c>
      <c r="DU200" t="str">
        <v>SubAtividade</v>
      </c>
      <c r="DV200">
        <v>0</v>
      </c>
      <c r="DW200">
        <v>0</v>
      </c>
      <c r="DX200">
        <v>0</v>
      </c>
      <c r="DY200">
        <v>0</v>
      </c>
      <c r="DZ200">
        <v>0</v>
      </c>
      <c r="EA200" t="str">
        <v>Despesa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 t="str">
        <v>Categoria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 t="str">
        <v>Subcategoria</v>
      </c>
      <c r="EQ200">
        <v>0</v>
      </c>
      <c r="ER200">
        <v>0</v>
      </c>
      <c r="ES200">
        <v>0</v>
      </c>
      <c r="ET200">
        <v>0</v>
      </c>
      <c r="EU200" t="str">
        <v>Fonte*</v>
      </c>
      <c r="EV200">
        <v>0</v>
      </c>
      <c r="EW200">
        <v>0</v>
      </c>
      <c r="EX200">
        <v>0</v>
      </c>
      <c r="EY200" t="str">
        <v>Unid</v>
      </c>
      <c r="EZ200">
        <v>0</v>
      </c>
      <c r="FA200" t="str">
        <v>Valor 
Unit</v>
      </c>
      <c r="FB200">
        <v>0</v>
      </c>
      <c r="FC200">
        <v>0</v>
      </c>
      <c r="FD200" t="str">
        <v>Qtde</v>
      </c>
      <c r="FE200">
        <v>0</v>
      </c>
      <c r="FF200">
        <v>0</v>
      </c>
      <c r="FH200" t="str">
        <v>Meio Ambiente e Mudanças Climáticas</v>
      </c>
      <c r="FI200" t="str">
        <v>6.2</v>
      </c>
      <c r="FJ200">
        <v>0</v>
      </c>
      <c r="FK200" t="str">
        <v>Atividade</v>
      </c>
      <c r="FL200">
        <v>0</v>
      </c>
      <c r="FM200">
        <v>0</v>
      </c>
      <c r="FN200" t="str">
        <v>Início</v>
      </c>
      <c r="FO200">
        <v>0</v>
      </c>
      <c r="FP200">
        <v>0</v>
      </c>
      <c r="FQ200" t="str">
        <v>Fim</v>
      </c>
      <c r="FR200">
        <v>0</v>
      </c>
      <c r="FS200">
        <v>0</v>
      </c>
      <c r="FT200" t="str">
        <v>6.2.2</v>
      </c>
      <c r="FU200">
        <v>0</v>
      </c>
      <c r="FV200">
        <v>0</v>
      </c>
      <c r="FW200" t="str">
        <v>SubAtividade</v>
      </c>
      <c r="FX200">
        <v>0</v>
      </c>
      <c r="FY200">
        <v>0</v>
      </c>
      <c r="FZ200">
        <v>0</v>
      </c>
      <c r="GA200">
        <v>0</v>
      </c>
      <c r="GB200">
        <v>0</v>
      </c>
      <c r="GC200" t="str">
        <v>Despesa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 t="str">
        <v>Categoria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 t="str">
        <v>Subcategoria</v>
      </c>
      <c r="GS200">
        <v>0</v>
      </c>
      <c r="GT200">
        <v>0</v>
      </c>
      <c r="GU200">
        <v>0</v>
      </c>
      <c r="GV200">
        <v>0</v>
      </c>
      <c r="GW200" t="str">
        <v>Fonte*</v>
      </c>
      <c r="GX200">
        <v>0</v>
      </c>
      <c r="GY200">
        <v>0</v>
      </c>
      <c r="GZ200">
        <v>0</v>
      </c>
      <c r="HA200" t="str">
        <v>Unid</v>
      </c>
      <c r="HB200">
        <v>0</v>
      </c>
      <c r="HC200" t="str">
        <v>Valor 
Unit</v>
      </c>
      <c r="HD200">
        <v>0</v>
      </c>
      <c r="HE200">
        <v>0</v>
      </c>
      <c r="HF200" t="str">
        <v>Qtde</v>
      </c>
      <c r="HG200">
        <v>0</v>
      </c>
      <c r="HH200">
        <v>0</v>
      </c>
    </row>
    <row r="201" spans="1:216" x14ac:dyDescent="0.25">
      <c r="A201">
        <v>48</v>
      </c>
      <c r="B201" t="str">
        <f>'04.04_PLANO DE TRABALHO'!$GF$7</f>
        <v>Esportes, corpo e movimento</v>
      </c>
      <c r="C201" t="str">
        <f>IF('04.04_PLANO DE TRABALHO'!FR57="",C200,'04.04_PLANO DE TRABALHO'!FR57)</f>
        <v>4.3</v>
      </c>
      <c r="D201">
        <f>IF('04.04_PLANO DE TRABALHO'!FS57="",D200,'04.04_PLANO DE TRABALHO'!FS57)</f>
        <v>0</v>
      </c>
      <c r="E201" t="str">
        <f>IF(OR('04.04_PLANO DE TRABALHO'!FT57="",'04.04_PLANO DE TRABALHO'!FT57="Realizado",'04.04_PLANO DE TRABALHO'!FT57="Planejado"),E200,'04.04_PLANO DE TRABALHO'!FT57)</f>
        <v>Atividade</v>
      </c>
      <c r="F201">
        <f>IF('04.04_PLANO DE TRABALHO'!FU57="",F200,'04.04_PLANO DE TRABALHO'!FU57)</f>
        <v>0</v>
      </c>
      <c r="G201">
        <f>IF('04.04_PLANO DE TRABALHO'!FV57="",G200,'04.04_PLANO DE TRABALHO'!FV57)</f>
        <v>0</v>
      </c>
      <c r="H201" t="str">
        <f>IF('04.04_PLANO DE TRABALHO'!FW57="",H200,'04.04_PLANO DE TRABALHO'!FW57)</f>
        <v>Início</v>
      </c>
      <c r="I201">
        <f>IF('04.04_PLANO DE TRABALHO'!FX57="",I200,'04.04_PLANO DE TRABALHO'!FX57)</f>
        <v>0</v>
      </c>
      <c r="J201">
        <f>IF('04.04_PLANO DE TRABALHO'!FY57="",J200,'04.04_PLANO DE TRABALHO'!FY57)</f>
        <v>0</v>
      </c>
      <c r="K201" t="str">
        <f>IF('04.04_PLANO DE TRABALHO'!FZ57="",K200,'04.04_PLANO DE TRABALHO'!FZ57)</f>
        <v>Fim</v>
      </c>
      <c r="L201">
        <f>IF('04.04_PLANO DE TRABALHO'!GA57="",L200,'04.04_PLANO DE TRABALHO'!GA57)</f>
        <v>0</v>
      </c>
      <c r="M201">
        <f>IF('04.04_PLANO DE TRABALHO'!GB57="",M200,'04.04_PLANO DE TRABALHO'!GB57)</f>
        <v>0</v>
      </c>
      <c r="N201" t="str">
        <f>IF('04.04_PLANO DE TRABALHO'!GC57="",N200,'04.04_PLANO DE TRABALHO'!GC57)</f>
        <v>4.3.3</v>
      </c>
      <c r="O201">
        <f>IF('04.04_PLANO DE TRABALHO'!GD57="",O200,'04.04_PLANO DE TRABALHO'!GD57)</f>
        <v>0</v>
      </c>
      <c r="P201">
        <f>IF('04.04_PLANO DE TRABALHO'!GE57="",P200,'04.04_PLANO DE TRABALHO'!GE57)</f>
        <v>0</v>
      </c>
      <c r="Q201" t="str">
        <f>IF('04.04_PLANO DE TRABALHO'!GF57="",Q200,'04.04_PLANO DE TRABALHO'!GF57)</f>
        <v>SubAtividade</v>
      </c>
      <c r="R201">
        <f>IF('04.04_PLANO DE TRABALHO'!GG57="",R200,'04.04_PLANO DE TRABALHO'!GG57)</f>
        <v>0</v>
      </c>
      <c r="S201">
        <f>IF('04.04_PLANO DE TRABALHO'!GH57="",S200,'04.04_PLANO DE TRABALHO'!GH57)</f>
        <v>0</v>
      </c>
      <c r="T201">
        <f>IF('04.04_PLANO DE TRABALHO'!GI57="",T200,'04.04_PLANO DE TRABALHO'!GI57)</f>
        <v>0</v>
      </c>
      <c r="U201">
        <f>IF('04.04_PLANO DE TRABALHO'!GJ57="",U200,'04.04_PLANO DE TRABALHO'!GJ57)</f>
        <v>0</v>
      </c>
      <c r="V201">
        <f>IF('04.04_PLANO DE TRABALHO'!GK57="",V200,'04.04_PLANO DE TRABALHO'!GK57)</f>
        <v>0</v>
      </c>
      <c r="W201" t="str">
        <f>IF('04.04_PLANO DE TRABALHO'!GL57="",W200,'04.04_PLANO DE TRABALHO'!GL57)</f>
        <v>Despesa</v>
      </c>
      <c r="X201">
        <f>IF('04.04_PLANO DE TRABALHO'!GM57="",X200,'04.04_PLANO DE TRABALHO'!GM57)</f>
        <v>0</v>
      </c>
      <c r="Y201">
        <f>IF('04.04_PLANO DE TRABALHO'!GN57="",Y200,'04.04_PLANO DE TRABALHO'!GN57)</f>
        <v>0</v>
      </c>
      <c r="Z201">
        <f>IF('04.04_PLANO DE TRABALHO'!GO57="",Z200,'04.04_PLANO DE TRABALHO'!GO57)</f>
        <v>0</v>
      </c>
      <c r="AA201">
        <f>IF('04.04_PLANO DE TRABALHO'!GP57="",AA200,'04.04_PLANO DE TRABALHO'!GP57)</f>
        <v>0</v>
      </c>
      <c r="AB201">
        <f>IF('04.04_PLANO DE TRABALHO'!GQ57="",AB200,'04.04_PLANO DE TRABALHO'!GQ57)</f>
        <v>0</v>
      </c>
      <c r="AC201">
        <f>IF('04.04_PLANO DE TRABALHO'!GR57="",AC200,'04.04_PLANO DE TRABALHO'!GR57)</f>
        <v>0</v>
      </c>
      <c r="AD201" t="str">
        <f>IF('04.04_PLANO DE TRABALHO'!GS57="",AD200,'04.04_PLANO DE TRABALHO'!GS57)</f>
        <v>Categoria</v>
      </c>
      <c r="AE201">
        <f>IF('04.04_PLANO DE TRABALHO'!GT57="",AE200,'04.04_PLANO DE TRABALHO'!GT57)</f>
        <v>0</v>
      </c>
      <c r="AF201">
        <f>IF('04.04_PLANO DE TRABALHO'!GU57="",AF200,'04.04_PLANO DE TRABALHO'!GU57)</f>
        <v>0</v>
      </c>
      <c r="AG201">
        <f>IF('04.04_PLANO DE TRABALHO'!GV57="",AG200,'04.04_PLANO DE TRABALHO'!GV57)</f>
        <v>0</v>
      </c>
      <c r="AH201">
        <f>IF('04.04_PLANO DE TRABALHO'!GW57="",AH200,'04.04_PLANO DE TRABALHO'!GW57)</f>
        <v>0</v>
      </c>
      <c r="AI201">
        <f>IF('04.04_PLANO DE TRABALHO'!GX57="",AI200,'04.04_PLANO DE TRABALHO'!GX57)</f>
        <v>0</v>
      </c>
      <c r="AJ201">
        <f>IF('04.04_PLANO DE TRABALHO'!GY57="",AJ200,'04.04_PLANO DE TRABALHO'!GY57)</f>
        <v>0</v>
      </c>
      <c r="AK201">
        <f>IF('04.04_PLANO DE TRABALHO'!GZ57="",AK200,'04.04_PLANO DE TRABALHO'!GZ57)</f>
        <v>0</v>
      </c>
      <c r="AL201" t="str">
        <f>IF('04.04_PLANO DE TRABALHO'!HA57="",AL200,'04.04_PLANO DE TRABALHO'!HA57)</f>
        <v>Subcategoria</v>
      </c>
      <c r="AM201">
        <f>IF('04.04_PLANO DE TRABALHO'!HB57="",AM200,'04.04_PLANO DE TRABALHO'!HB57)</f>
        <v>0</v>
      </c>
      <c r="AN201">
        <f>IF('04.04_PLANO DE TRABALHO'!HC57="",AN200,'04.04_PLANO DE TRABALHO'!HC57)</f>
        <v>0</v>
      </c>
      <c r="AO201">
        <f>IF('04.04_PLANO DE TRABALHO'!HD57="",AO200,'04.04_PLANO DE TRABALHO'!HD57)</f>
        <v>0</v>
      </c>
      <c r="AP201">
        <f>IF('04.04_PLANO DE TRABALHO'!HE57="",AP200,'04.04_PLANO DE TRABALHO'!HE57)</f>
        <v>0</v>
      </c>
      <c r="AQ201" t="str">
        <f>IF('04.04_PLANO DE TRABALHO'!HF57="",AQ200,'04.04_PLANO DE TRABALHO'!HF57)</f>
        <v>Fonte*</v>
      </c>
      <c r="AR201">
        <f>IF('04.04_PLANO DE TRABALHO'!HG57="",AR200,'04.04_PLANO DE TRABALHO'!HG57)</f>
        <v>0</v>
      </c>
      <c r="AS201">
        <f>IF('04.04_PLANO DE TRABALHO'!HH57="",AS200,'04.04_PLANO DE TRABALHO'!HH57)</f>
        <v>0</v>
      </c>
      <c r="AT201">
        <f>IF('04.04_PLANO DE TRABALHO'!HI57="",AT200,'04.04_PLANO DE TRABALHO'!HI57)</f>
        <v>0</v>
      </c>
      <c r="AU201" t="str">
        <f>IF('04.04_PLANO DE TRABALHO'!HJ57="",AU200,'04.04_PLANO DE TRABALHO'!HJ57)</f>
        <v>Unid</v>
      </c>
      <c r="AV201">
        <f>IF('04.04_PLANO DE TRABALHO'!HK57="",AV200,'04.04_PLANO DE TRABALHO'!HK57)</f>
        <v>0</v>
      </c>
      <c r="AW201" t="str">
        <f>IF('04.04_PLANO DE TRABALHO'!HL57="",AW200,'04.04_PLANO DE TRABALHO'!HL57)</f>
        <v>Valor 
Unit</v>
      </c>
      <c r="AX201">
        <f>IF('04.04_PLANO DE TRABALHO'!HM57="",AX200,'04.04_PLANO DE TRABALHO'!HM57)</f>
        <v>0</v>
      </c>
      <c r="AY201">
        <f>IF('04.04_PLANO DE TRABALHO'!HN57="",AY200,'04.04_PLANO DE TRABALHO'!HN57)</f>
        <v>0</v>
      </c>
      <c r="AZ201" t="str">
        <f>IF('04.04_PLANO DE TRABALHO'!HO57="",AZ200,'04.04_PLANO DE TRABALHO'!HO57)</f>
        <v>Qtde</v>
      </c>
      <c r="BA201">
        <f>IF('04.04_PLANO DE TRABALHO'!HP57="",BA200,'04.04_PLANO DE TRABALHO'!HP57)</f>
        <v>0</v>
      </c>
      <c r="BB201">
        <f>IF('04.04_PLANO DE TRABALHO'!HQ57="",BB200,'04.04_PLANO DE TRABALHO'!HQ57)</f>
        <v>0</v>
      </c>
      <c r="BD201" t="str">
        <v>Cultura e Lazer</v>
      </c>
      <c r="BE201" t="str">
        <v>5.1</v>
      </c>
      <c r="BF201">
        <v>0</v>
      </c>
      <c r="BG201" t="str">
        <v>Atividade</v>
      </c>
      <c r="BH201">
        <v>0</v>
      </c>
      <c r="BI201">
        <v>0</v>
      </c>
      <c r="BJ201" t="str">
        <v>Início</v>
      </c>
      <c r="BK201">
        <v>0</v>
      </c>
      <c r="BL201">
        <v>0</v>
      </c>
      <c r="BM201" t="str">
        <v>Fim</v>
      </c>
      <c r="BN201">
        <v>0</v>
      </c>
      <c r="BO201">
        <v>0</v>
      </c>
      <c r="BP201" t="str">
        <v>5.1.3</v>
      </c>
      <c r="BQ201">
        <v>0</v>
      </c>
      <c r="BR201">
        <v>0</v>
      </c>
      <c r="BS201" t="str">
        <v>SubAtividade</v>
      </c>
      <c r="BT201">
        <v>0</v>
      </c>
      <c r="BU201">
        <v>0</v>
      </c>
      <c r="BV201">
        <v>0</v>
      </c>
      <c r="BW201">
        <v>0</v>
      </c>
      <c r="BX201">
        <v>0</v>
      </c>
      <c r="BY201" t="str">
        <v>Despesa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 t="str">
        <v>Categoria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 t="str">
        <v>Subcategoria</v>
      </c>
      <c r="CO201">
        <v>0</v>
      </c>
      <c r="CP201">
        <v>0</v>
      </c>
      <c r="CQ201">
        <v>0</v>
      </c>
      <c r="CR201">
        <v>0</v>
      </c>
      <c r="CS201" t="str">
        <v>Fonte*</v>
      </c>
      <c r="CT201">
        <v>0</v>
      </c>
      <c r="CU201">
        <v>0</v>
      </c>
      <c r="CV201">
        <v>0</v>
      </c>
      <c r="CW201" t="str">
        <v>Unid</v>
      </c>
      <c r="CX201">
        <v>0</v>
      </c>
      <c r="CY201" t="str">
        <v>Valor 
Unit</v>
      </c>
      <c r="CZ201">
        <v>0</v>
      </c>
      <c r="DA201">
        <v>0</v>
      </c>
      <c r="DB201" t="str">
        <v>Qtde</v>
      </c>
      <c r="DC201">
        <v>0</v>
      </c>
      <c r="DD201">
        <v>0</v>
      </c>
      <c r="DF201" t="str">
        <v>Cultura e Lazer</v>
      </c>
      <c r="DG201" t="str">
        <v>5.2</v>
      </c>
      <c r="DH201">
        <v>0</v>
      </c>
      <c r="DI201" t="str">
        <v>Atividade</v>
      </c>
      <c r="DJ201">
        <v>0</v>
      </c>
      <c r="DK201">
        <v>0</v>
      </c>
      <c r="DL201" t="str">
        <v>Início</v>
      </c>
      <c r="DM201">
        <v>0</v>
      </c>
      <c r="DN201">
        <v>0</v>
      </c>
      <c r="DO201" t="str">
        <v>Fim</v>
      </c>
      <c r="DP201">
        <v>0</v>
      </c>
      <c r="DQ201">
        <v>0</v>
      </c>
      <c r="DR201" t="str">
        <v>5.2.2</v>
      </c>
      <c r="DS201">
        <v>0</v>
      </c>
      <c r="DT201">
        <v>0</v>
      </c>
      <c r="DU201" t="str">
        <v>SubAtividade</v>
      </c>
      <c r="DV201">
        <v>0</v>
      </c>
      <c r="DW201">
        <v>0</v>
      </c>
      <c r="DX201">
        <v>0</v>
      </c>
      <c r="DY201">
        <v>0</v>
      </c>
      <c r="DZ201">
        <v>0</v>
      </c>
      <c r="EA201" t="str">
        <v>Despesa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 t="str">
        <v>Categoria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 t="str">
        <v>Subcategoria</v>
      </c>
      <c r="EQ201">
        <v>0</v>
      </c>
      <c r="ER201">
        <v>0</v>
      </c>
      <c r="ES201">
        <v>0</v>
      </c>
      <c r="ET201">
        <v>0</v>
      </c>
      <c r="EU201" t="str">
        <v>Fonte*</v>
      </c>
      <c r="EV201">
        <v>0</v>
      </c>
      <c r="EW201">
        <v>0</v>
      </c>
      <c r="EX201">
        <v>0</v>
      </c>
      <c r="EY201" t="str">
        <v>Unid</v>
      </c>
      <c r="EZ201">
        <v>0</v>
      </c>
      <c r="FA201" t="str">
        <v>Valor 
Unit</v>
      </c>
      <c r="FB201">
        <v>0</v>
      </c>
      <c r="FC201">
        <v>0</v>
      </c>
      <c r="FD201" t="str">
        <v>Qtde</v>
      </c>
      <c r="FE201">
        <v>0</v>
      </c>
      <c r="FF201">
        <v>0</v>
      </c>
      <c r="FH201" t="str">
        <v>Meio Ambiente e Mudanças Climáticas</v>
      </c>
      <c r="FI201" t="str">
        <v>6.2</v>
      </c>
      <c r="FJ201">
        <v>0</v>
      </c>
      <c r="FK201" t="str">
        <v>Atividade</v>
      </c>
      <c r="FL201">
        <v>0</v>
      </c>
      <c r="FM201">
        <v>0</v>
      </c>
      <c r="FN201" t="str">
        <v>Início</v>
      </c>
      <c r="FO201">
        <v>0</v>
      </c>
      <c r="FP201">
        <v>0</v>
      </c>
      <c r="FQ201" t="str">
        <v>Fim</v>
      </c>
      <c r="FR201">
        <v>0</v>
      </c>
      <c r="FS201">
        <v>0</v>
      </c>
      <c r="FT201" t="str">
        <v>6.2.2</v>
      </c>
      <c r="FU201">
        <v>0</v>
      </c>
      <c r="FV201">
        <v>0</v>
      </c>
      <c r="FW201" t="str">
        <v>SubAtividade</v>
      </c>
      <c r="FX201">
        <v>0</v>
      </c>
      <c r="FY201">
        <v>0</v>
      </c>
      <c r="FZ201">
        <v>0</v>
      </c>
      <c r="GA201">
        <v>0</v>
      </c>
      <c r="GB201">
        <v>0</v>
      </c>
      <c r="GC201" t="str">
        <v>Despesa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 t="str">
        <v>Categoria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 t="str">
        <v>Subcategoria</v>
      </c>
      <c r="GS201">
        <v>0</v>
      </c>
      <c r="GT201">
        <v>0</v>
      </c>
      <c r="GU201">
        <v>0</v>
      </c>
      <c r="GV201">
        <v>0</v>
      </c>
      <c r="GW201" t="str">
        <v>Fonte*</v>
      </c>
      <c r="GX201">
        <v>0</v>
      </c>
      <c r="GY201">
        <v>0</v>
      </c>
      <c r="GZ201">
        <v>0</v>
      </c>
      <c r="HA201" t="str">
        <v>Unid</v>
      </c>
      <c r="HB201">
        <v>0</v>
      </c>
      <c r="HC201" t="str">
        <v>Valor 
Unit</v>
      </c>
      <c r="HD201">
        <v>0</v>
      </c>
      <c r="HE201">
        <v>0</v>
      </c>
      <c r="HF201" t="str">
        <v>Qtde</v>
      </c>
      <c r="HG201">
        <v>0</v>
      </c>
      <c r="HH201">
        <v>0</v>
      </c>
    </row>
    <row r="202" spans="1:216" x14ac:dyDescent="0.25">
      <c r="A202">
        <v>49</v>
      </c>
      <c r="B202" t="str">
        <f>'04.04_PLANO DE TRABALHO'!$GF$7</f>
        <v>Esportes, corpo e movimento</v>
      </c>
      <c r="C202" t="str">
        <f>IF('04.04_PLANO DE TRABALHO'!FR58="",C201,'04.04_PLANO DE TRABALHO'!FR58)</f>
        <v>4.3</v>
      </c>
      <c r="D202">
        <f>IF('04.04_PLANO DE TRABALHO'!FS58="",D201,'04.04_PLANO DE TRABALHO'!FS58)</f>
        <v>0</v>
      </c>
      <c r="E202" t="str">
        <f>IF(OR('04.04_PLANO DE TRABALHO'!FT58="",'04.04_PLANO DE TRABALHO'!FT58="Realizado",'04.04_PLANO DE TRABALHO'!FT58="Planejado"),E201,'04.04_PLANO DE TRABALHO'!FT58)</f>
        <v>Atividade</v>
      </c>
      <c r="F202">
        <f>IF('04.04_PLANO DE TRABALHO'!FU58="",F201,'04.04_PLANO DE TRABALHO'!FU58)</f>
        <v>0</v>
      </c>
      <c r="G202">
        <f>IF('04.04_PLANO DE TRABALHO'!FV58="",G201,'04.04_PLANO DE TRABALHO'!FV58)</f>
        <v>0</v>
      </c>
      <c r="H202" t="str">
        <f>IF('04.04_PLANO DE TRABALHO'!FW58="",H201,'04.04_PLANO DE TRABALHO'!FW58)</f>
        <v>Início</v>
      </c>
      <c r="I202">
        <f>IF('04.04_PLANO DE TRABALHO'!FX58="",I201,'04.04_PLANO DE TRABALHO'!FX58)</f>
        <v>0</v>
      </c>
      <c r="J202">
        <f>IF('04.04_PLANO DE TRABALHO'!FY58="",J201,'04.04_PLANO DE TRABALHO'!FY58)</f>
        <v>0</v>
      </c>
      <c r="K202" t="str">
        <f>IF('04.04_PLANO DE TRABALHO'!FZ58="",K201,'04.04_PLANO DE TRABALHO'!FZ58)</f>
        <v>Fim</v>
      </c>
      <c r="L202">
        <f>IF('04.04_PLANO DE TRABALHO'!GA58="",L201,'04.04_PLANO DE TRABALHO'!GA58)</f>
        <v>0</v>
      </c>
      <c r="M202">
        <f>IF('04.04_PLANO DE TRABALHO'!GB58="",M201,'04.04_PLANO DE TRABALHO'!GB58)</f>
        <v>0</v>
      </c>
      <c r="N202" t="str">
        <f>IF('04.04_PLANO DE TRABALHO'!GC58="",N201,'04.04_PLANO DE TRABALHO'!GC58)</f>
        <v>4.3.3</v>
      </c>
      <c r="O202">
        <f>IF('04.04_PLANO DE TRABALHO'!GD58="",O201,'04.04_PLANO DE TRABALHO'!GD58)</f>
        <v>0</v>
      </c>
      <c r="P202">
        <f>IF('04.04_PLANO DE TRABALHO'!GE58="",P201,'04.04_PLANO DE TRABALHO'!GE58)</f>
        <v>0</v>
      </c>
      <c r="Q202" t="str">
        <f>IF('04.04_PLANO DE TRABALHO'!GF58="",Q201,'04.04_PLANO DE TRABALHO'!GF58)</f>
        <v>SubAtividade</v>
      </c>
      <c r="R202">
        <f>IF('04.04_PLANO DE TRABALHO'!GG58="",R201,'04.04_PLANO DE TRABALHO'!GG58)</f>
        <v>0</v>
      </c>
      <c r="S202">
        <f>IF('04.04_PLANO DE TRABALHO'!GH58="",S201,'04.04_PLANO DE TRABALHO'!GH58)</f>
        <v>0</v>
      </c>
      <c r="T202">
        <f>IF('04.04_PLANO DE TRABALHO'!GI58="",T201,'04.04_PLANO DE TRABALHO'!GI58)</f>
        <v>0</v>
      </c>
      <c r="U202">
        <f>IF('04.04_PLANO DE TRABALHO'!GJ58="",U201,'04.04_PLANO DE TRABALHO'!GJ58)</f>
        <v>0</v>
      </c>
      <c r="V202">
        <f>IF('04.04_PLANO DE TRABALHO'!GK58="",V201,'04.04_PLANO DE TRABALHO'!GK58)</f>
        <v>0</v>
      </c>
      <c r="W202" t="str">
        <f>IF('04.04_PLANO DE TRABALHO'!GL58="",W201,'04.04_PLANO DE TRABALHO'!GL58)</f>
        <v>Despesa</v>
      </c>
      <c r="X202">
        <f>IF('04.04_PLANO DE TRABALHO'!GM58="",X201,'04.04_PLANO DE TRABALHO'!GM58)</f>
        <v>0</v>
      </c>
      <c r="Y202">
        <f>IF('04.04_PLANO DE TRABALHO'!GN58="",Y201,'04.04_PLANO DE TRABALHO'!GN58)</f>
        <v>0</v>
      </c>
      <c r="Z202">
        <f>IF('04.04_PLANO DE TRABALHO'!GO58="",Z201,'04.04_PLANO DE TRABALHO'!GO58)</f>
        <v>0</v>
      </c>
      <c r="AA202">
        <f>IF('04.04_PLANO DE TRABALHO'!GP58="",AA201,'04.04_PLANO DE TRABALHO'!GP58)</f>
        <v>0</v>
      </c>
      <c r="AB202">
        <f>IF('04.04_PLANO DE TRABALHO'!GQ58="",AB201,'04.04_PLANO DE TRABALHO'!GQ58)</f>
        <v>0</v>
      </c>
      <c r="AC202">
        <f>IF('04.04_PLANO DE TRABALHO'!GR58="",AC201,'04.04_PLANO DE TRABALHO'!GR58)</f>
        <v>0</v>
      </c>
      <c r="AD202" t="str">
        <f>IF('04.04_PLANO DE TRABALHO'!GS58="",AD201,'04.04_PLANO DE TRABALHO'!GS58)</f>
        <v>Categoria</v>
      </c>
      <c r="AE202">
        <f>IF('04.04_PLANO DE TRABALHO'!GT58="",AE201,'04.04_PLANO DE TRABALHO'!GT58)</f>
        <v>0</v>
      </c>
      <c r="AF202">
        <f>IF('04.04_PLANO DE TRABALHO'!GU58="",AF201,'04.04_PLANO DE TRABALHO'!GU58)</f>
        <v>0</v>
      </c>
      <c r="AG202">
        <f>IF('04.04_PLANO DE TRABALHO'!GV58="",AG201,'04.04_PLANO DE TRABALHO'!GV58)</f>
        <v>0</v>
      </c>
      <c r="AH202">
        <f>IF('04.04_PLANO DE TRABALHO'!GW58="",AH201,'04.04_PLANO DE TRABALHO'!GW58)</f>
        <v>0</v>
      </c>
      <c r="AI202">
        <f>IF('04.04_PLANO DE TRABALHO'!GX58="",AI201,'04.04_PLANO DE TRABALHO'!GX58)</f>
        <v>0</v>
      </c>
      <c r="AJ202">
        <f>IF('04.04_PLANO DE TRABALHO'!GY58="",AJ201,'04.04_PLANO DE TRABALHO'!GY58)</f>
        <v>0</v>
      </c>
      <c r="AK202">
        <f>IF('04.04_PLANO DE TRABALHO'!GZ58="",AK201,'04.04_PLANO DE TRABALHO'!GZ58)</f>
        <v>0</v>
      </c>
      <c r="AL202" t="str">
        <f>IF('04.04_PLANO DE TRABALHO'!HA58="",AL201,'04.04_PLANO DE TRABALHO'!HA58)</f>
        <v>Subcategoria</v>
      </c>
      <c r="AM202">
        <f>IF('04.04_PLANO DE TRABALHO'!HB58="",AM201,'04.04_PLANO DE TRABALHO'!HB58)</f>
        <v>0</v>
      </c>
      <c r="AN202">
        <f>IF('04.04_PLANO DE TRABALHO'!HC58="",AN201,'04.04_PLANO DE TRABALHO'!HC58)</f>
        <v>0</v>
      </c>
      <c r="AO202">
        <f>IF('04.04_PLANO DE TRABALHO'!HD58="",AO201,'04.04_PLANO DE TRABALHO'!HD58)</f>
        <v>0</v>
      </c>
      <c r="AP202">
        <f>IF('04.04_PLANO DE TRABALHO'!HE58="",AP201,'04.04_PLANO DE TRABALHO'!HE58)</f>
        <v>0</v>
      </c>
      <c r="AQ202" t="str">
        <f>IF('04.04_PLANO DE TRABALHO'!HF58="",AQ201,'04.04_PLANO DE TRABALHO'!HF58)</f>
        <v>Fonte*</v>
      </c>
      <c r="AR202">
        <f>IF('04.04_PLANO DE TRABALHO'!HG58="",AR201,'04.04_PLANO DE TRABALHO'!HG58)</f>
        <v>0</v>
      </c>
      <c r="AS202">
        <f>IF('04.04_PLANO DE TRABALHO'!HH58="",AS201,'04.04_PLANO DE TRABALHO'!HH58)</f>
        <v>0</v>
      </c>
      <c r="AT202">
        <f>IF('04.04_PLANO DE TRABALHO'!HI58="",AT201,'04.04_PLANO DE TRABALHO'!HI58)</f>
        <v>0</v>
      </c>
      <c r="AU202" t="str">
        <f>IF('04.04_PLANO DE TRABALHO'!HJ58="",AU201,'04.04_PLANO DE TRABALHO'!HJ58)</f>
        <v>Unid</v>
      </c>
      <c r="AV202">
        <f>IF('04.04_PLANO DE TRABALHO'!HK58="",AV201,'04.04_PLANO DE TRABALHO'!HK58)</f>
        <v>0</v>
      </c>
      <c r="AW202" t="str">
        <f>IF('04.04_PLANO DE TRABALHO'!HL58="",AW201,'04.04_PLANO DE TRABALHO'!HL58)</f>
        <v>Valor 
Unit</v>
      </c>
      <c r="AX202">
        <f>IF('04.04_PLANO DE TRABALHO'!HM58="",AX201,'04.04_PLANO DE TRABALHO'!HM58)</f>
        <v>0</v>
      </c>
      <c r="AY202">
        <f>IF('04.04_PLANO DE TRABALHO'!HN58="",AY201,'04.04_PLANO DE TRABALHO'!HN58)</f>
        <v>0</v>
      </c>
      <c r="AZ202" t="str">
        <f>IF('04.04_PLANO DE TRABALHO'!HO58="",AZ201,'04.04_PLANO DE TRABALHO'!HO58)</f>
        <v>Qtde</v>
      </c>
      <c r="BA202">
        <f>IF('04.04_PLANO DE TRABALHO'!HP58="",BA201,'04.04_PLANO DE TRABALHO'!HP58)</f>
        <v>0</v>
      </c>
      <c r="BB202">
        <f>IF('04.04_PLANO DE TRABALHO'!HQ58="",BB201,'04.04_PLANO DE TRABALHO'!HQ58)</f>
        <v>0</v>
      </c>
      <c r="BD202" t="str">
        <v>Cultura e Lazer</v>
      </c>
      <c r="BE202" t="str">
        <v>5.1</v>
      </c>
      <c r="BF202">
        <v>0</v>
      </c>
      <c r="BG202" t="str">
        <v>Atividade</v>
      </c>
      <c r="BH202">
        <v>0</v>
      </c>
      <c r="BI202">
        <v>0</v>
      </c>
      <c r="BJ202" t="str">
        <v>Início</v>
      </c>
      <c r="BK202">
        <v>0</v>
      </c>
      <c r="BL202">
        <v>0</v>
      </c>
      <c r="BM202" t="str">
        <v>Fim</v>
      </c>
      <c r="BN202">
        <v>0</v>
      </c>
      <c r="BO202">
        <v>0</v>
      </c>
      <c r="BP202" t="str">
        <v>Total da SubAtividade:</v>
      </c>
      <c r="BQ202">
        <v>0</v>
      </c>
      <c r="BR202">
        <v>0</v>
      </c>
      <c r="BS202" t="str">
        <v>SubAtividade</v>
      </c>
      <c r="BT202">
        <v>0</v>
      </c>
      <c r="BU202">
        <v>0</v>
      </c>
      <c r="BV202">
        <v>0</v>
      </c>
      <c r="BW202">
        <v>0</v>
      </c>
      <c r="BX202">
        <v>0</v>
      </c>
      <c r="BY202" t="str">
        <v>Despesa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 t="str">
        <v>Categoria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 t="str">
        <v>Subcategoria</v>
      </c>
      <c r="CO202">
        <v>0</v>
      </c>
      <c r="CP202">
        <v>0</v>
      </c>
      <c r="CQ202">
        <v>0</v>
      </c>
      <c r="CR202">
        <v>0</v>
      </c>
      <c r="CS202" t="str">
        <v>Fonte*</v>
      </c>
      <c r="CT202">
        <v>0</v>
      </c>
      <c r="CU202">
        <v>0</v>
      </c>
      <c r="CV202">
        <v>0</v>
      </c>
      <c r="CW202" t="str">
        <v>Unid</v>
      </c>
      <c r="CX202">
        <v>0</v>
      </c>
      <c r="CY202" t="str">
        <v>Valor 
Unit</v>
      </c>
      <c r="CZ202">
        <v>0</v>
      </c>
      <c r="DA202">
        <v>0</v>
      </c>
      <c r="DB202" t="str">
        <v>Qtde</v>
      </c>
      <c r="DC202">
        <v>0</v>
      </c>
      <c r="DD202">
        <v>0</v>
      </c>
      <c r="DF202" t="str">
        <v>Cultura e Lazer</v>
      </c>
      <c r="DG202" t="str">
        <v>5.2</v>
      </c>
      <c r="DH202">
        <v>0</v>
      </c>
      <c r="DI202" t="str">
        <v>Atividade</v>
      </c>
      <c r="DJ202">
        <v>0</v>
      </c>
      <c r="DK202">
        <v>0</v>
      </c>
      <c r="DL202" t="str">
        <v>Início</v>
      </c>
      <c r="DM202">
        <v>0</v>
      </c>
      <c r="DN202">
        <v>0</v>
      </c>
      <c r="DO202" t="str">
        <v>Fim</v>
      </c>
      <c r="DP202">
        <v>0</v>
      </c>
      <c r="DQ202">
        <v>0</v>
      </c>
      <c r="DR202" t="str">
        <v>5.2.2</v>
      </c>
      <c r="DS202">
        <v>0</v>
      </c>
      <c r="DT202">
        <v>0</v>
      </c>
      <c r="DU202" t="str">
        <v>SubAtividade</v>
      </c>
      <c r="DV202">
        <v>0</v>
      </c>
      <c r="DW202">
        <v>0</v>
      </c>
      <c r="DX202">
        <v>0</v>
      </c>
      <c r="DY202">
        <v>0</v>
      </c>
      <c r="DZ202">
        <v>0</v>
      </c>
      <c r="EA202" t="str">
        <v>Despesa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 t="str">
        <v>Categoria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 t="str">
        <v>Subcategoria</v>
      </c>
      <c r="EQ202">
        <v>0</v>
      </c>
      <c r="ER202">
        <v>0</v>
      </c>
      <c r="ES202">
        <v>0</v>
      </c>
      <c r="ET202">
        <v>0</v>
      </c>
      <c r="EU202" t="str">
        <v>Fonte*</v>
      </c>
      <c r="EV202">
        <v>0</v>
      </c>
      <c r="EW202">
        <v>0</v>
      </c>
      <c r="EX202">
        <v>0</v>
      </c>
      <c r="EY202" t="str">
        <v>Unid</v>
      </c>
      <c r="EZ202">
        <v>0</v>
      </c>
      <c r="FA202" t="str">
        <v>Valor 
Unit</v>
      </c>
      <c r="FB202">
        <v>0</v>
      </c>
      <c r="FC202">
        <v>0</v>
      </c>
      <c r="FD202" t="str">
        <v>Qtde</v>
      </c>
      <c r="FE202">
        <v>0</v>
      </c>
      <c r="FF202">
        <v>0</v>
      </c>
      <c r="FH202" t="str">
        <v>Meio Ambiente e Mudanças Climáticas</v>
      </c>
      <c r="FI202" t="str">
        <v>6.2</v>
      </c>
      <c r="FJ202">
        <v>0</v>
      </c>
      <c r="FK202" t="str">
        <v>Atividade</v>
      </c>
      <c r="FL202">
        <v>0</v>
      </c>
      <c r="FM202">
        <v>0</v>
      </c>
      <c r="FN202" t="str">
        <v>Início</v>
      </c>
      <c r="FO202">
        <v>0</v>
      </c>
      <c r="FP202">
        <v>0</v>
      </c>
      <c r="FQ202" t="str">
        <v>Fim</v>
      </c>
      <c r="FR202">
        <v>0</v>
      </c>
      <c r="FS202">
        <v>0</v>
      </c>
      <c r="FT202" t="str">
        <v>6.2.2</v>
      </c>
      <c r="FU202">
        <v>0</v>
      </c>
      <c r="FV202">
        <v>0</v>
      </c>
      <c r="FW202" t="str">
        <v>SubAtividade</v>
      </c>
      <c r="FX202">
        <v>0</v>
      </c>
      <c r="FY202">
        <v>0</v>
      </c>
      <c r="FZ202">
        <v>0</v>
      </c>
      <c r="GA202">
        <v>0</v>
      </c>
      <c r="GB202">
        <v>0</v>
      </c>
      <c r="GC202" t="str">
        <v>Despesa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 t="str">
        <v>Categoria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 t="str">
        <v>Subcategoria</v>
      </c>
      <c r="GS202">
        <v>0</v>
      </c>
      <c r="GT202">
        <v>0</v>
      </c>
      <c r="GU202">
        <v>0</v>
      </c>
      <c r="GV202">
        <v>0</v>
      </c>
      <c r="GW202" t="str">
        <v>Fonte*</v>
      </c>
      <c r="GX202">
        <v>0</v>
      </c>
      <c r="GY202">
        <v>0</v>
      </c>
      <c r="GZ202">
        <v>0</v>
      </c>
      <c r="HA202" t="str">
        <v>Unid</v>
      </c>
      <c r="HB202">
        <v>0</v>
      </c>
      <c r="HC202" t="str">
        <v>Valor 
Unit</v>
      </c>
      <c r="HD202">
        <v>0</v>
      </c>
      <c r="HE202">
        <v>0</v>
      </c>
      <c r="HF202" t="str">
        <v>Qtde</v>
      </c>
      <c r="HG202">
        <v>0</v>
      </c>
      <c r="HH202">
        <v>0</v>
      </c>
    </row>
    <row r="203" spans="1:216" x14ac:dyDescent="0.25">
      <c r="A203">
        <v>50</v>
      </c>
      <c r="B203" t="str">
        <f>'04.04_PLANO DE TRABALHO'!$GF$7</f>
        <v>Esportes, corpo e movimento</v>
      </c>
      <c r="C203" t="str">
        <f>IF('04.04_PLANO DE TRABALHO'!FR59="",C202,'04.04_PLANO DE TRABALHO'!FR59)</f>
        <v>4.3</v>
      </c>
      <c r="D203">
        <f>IF('04.04_PLANO DE TRABALHO'!FS59="",D202,'04.04_PLANO DE TRABALHO'!FS59)</f>
        <v>0</v>
      </c>
      <c r="E203" t="str">
        <f>IF(OR('04.04_PLANO DE TRABALHO'!FT59="",'04.04_PLANO DE TRABALHO'!FT59="Realizado",'04.04_PLANO DE TRABALHO'!FT59="Planejado"),E202,'04.04_PLANO DE TRABALHO'!FT59)</f>
        <v>Atividade</v>
      </c>
      <c r="F203">
        <f>IF('04.04_PLANO DE TRABALHO'!FU59="",F202,'04.04_PLANO DE TRABALHO'!FU59)</f>
        <v>0</v>
      </c>
      <c r="G203">
        <f>IF('04.04_PLANO DE TRABALHO'!FV59="",G202,'04.04_PLANO DE TRABALHO'!FV59)</f>
        <v>0</v>
      </c>
      <c r="H203" t="str">
        <f>IF('04.04_PLANO DE TRABALHO'!FW59="",H202,'04.04_PLANO DE TRABALHO'!FW59)</f>
        <v>Início</v>
      </c>
      <c r="I203">
        <f>IF('04.04_PLANO DE TRABALHO'!FX59="",I202,'04.04_PLANO DE TRABALHO'!FX59)</f>
        <v>0</v>
      </c>
      <c r="J203">
        <f>IF('04.04_PLANO DE TRABALHO'!FY59="",J202,'04.04_PLANO DE TRABALHO'!FY59)</f>
        <v>0</v>
      </c>
      <c r="K203" t="str">
        <f>IF('04.04_PLANO DE TRABALHO'!FZ59="",K202,'04.04_PLANO DE TRABALHO'!FZ59)</f>
        <v>Fim</v>
      </c>
      <c r="L203">
        <f>IF('04.04_PLANO DE TRABALHO'!GA59="",L202,'04.04_PLANO DE TRABALHO'!GA59)</f>
        <v>0</v>
      </c>
      <c r="M203">
        <f>IF('04.04_PLANO DE TRABALHO'!GB59="",M202,'04.04_PLANO DE TRABALHO'!GB59)</f>
        <v>0</v>
      </c>
      <c r="N203" t="str">
        <f>IF('04.04_PLANO DE TRABALHO'!GC59="",N202,'04.04_PLANO DE TRABALHO'!GC59)</f>
        <v>4.3.3</v>
      </c>
      <c r="O203">
        <f>IF('04.04_PLANO DE TRABALHO'!GD59="",O202,'04.04_PLANO DE TRABALHO'!GD59)</f>
        <v>0</v>
      </c>
      <c r="P203">
        <f>IF('04.04_PLANO DE TRABALHO'!GE59="",P202,'04.04_PLANO DE TRABALHO'!GE59)</f>
        <v>0</v>
      </c>
      <c r="Q203" t="str">
        <f>IF('04.04_PLANO DE TRABALHO'!GF59="",Q202,'04.04_PLANO DE TRABALHO'!GF59)</f>
        <v>SubAtividade</v>
      </c>
      <c r="R203">
        <f>IF('04.04_PLANO DE TRABALHO'!GG59="",R202,'04.04_PLANO DE TRABALHO'!GG59)</f>
        <v>0</v>
      </c>
      <c r="S203">
        <f>IF('04.04_PLANO DE TRABALHO'!GH59="",S202,'04.04_PLANO DE TRABALHO'!GH59)</f>
        <v>0</v>
      </c>
      <c r="T203">
        <f>IF('04.04_PLANO DE TRABALHO'!GI59="",T202,'04.04_PLANO DE TRABALHO'!GI59)</f>
        <v>0</v>
      </c>
      <c r="U203">
        <f>IF('04.04_PLANO DE TRABALHO'!GJ59="",U202,'04.04_PLANO DE TRABALHO'!GJ59)</f>
        <v>0</v>
      </c>
      <c r="V203">
        <f>IF('04.04_PLANO DE TRABALHO'!GK59="",V202,'04.04_PLANO DE TRABALHO'!GK59)</f>
        <v>0</v>
      </c>
      <c r="W203" t="str">
        <f>IF('04.04_PLANO DE TRABALHO'!GL59="",W202,'04.04_PLANO DE TRABALHO'!GL59)</f>
        <v>Despesa</v>
      </c>
      <c r="X203">
        <f>IF('04.04_PLANO DE TRABALHO'!GM59="",X202,'04.04_PLANO DE TRABALHO'!GM59)</f>
        <v>0</v>
      </c>
      <c r="Y203">
        <f>IF('04.04_PLANO DE TRABALHO'!GN59="",Y202,'04.04_PLANO DE TRABALHO'!GN59)</f>
        <v>0</v>
      </c>
      <c r="Z203">
        <f>IF('04.04_PLANO DE TRABALHO'!GO59="",Z202,'04.04_PLANO DE TRABALHO'!GO59)</f>
        <v>0</v>
      </c>
      <c r="AA203">
        <f>IF('04.04_PLANO DE TRABALHO'!GP59="",AA202,'04.04_PLANO DE TRABALHO'!GP59)</f>
        <v>0</v>
      </c>
      <c r="AB203">
        <f>IF('04.04_PLANO DE TRABALHO'!GQ59="",AB202,'04.04_PLANO DE TRABALHO'!GQ59)</f>
        <v>0</v>
      </c>
      <c r="AC203">
        <f>IF('04.04_PLANO DE TRABALHO'!GR59="",AC202,'04.04_PLANO DE TRABALHO'!GR59)</f>
        <v>0</v>
      </c>
      <c r="AD203" t="str">
        <f>IF('04.04_PLANO DE TRABALHO'!GS59="",AD202,'04.04_PLANO DE TRABALHO'!GS59)</f>
        <v>Categoria</v>
      </c>
      <c r="AE203">
        <f>IF('04.04_PLANO DE TRABALHO'!GT59="",AE202,'04.04_PLANO DE TRABALHO'!GT59)</f>
        <v>0</v>
      </c>
      <c r="AF203">
        <f>IF('04.04_PLANO DE TRABALHO'!GU59="",AF202,'04.04_PLANO DE TRABALHO'!GU59)</f>
        <v>0</v>
      </c>
      <c r="AG203">
        <f>IF('04.04_PLANO DE TRABALHO'!GV59="",AG202,'04.04_PLANO DE TRABALHO'!GV59)</f>
        <v>0</v>
      </c>
      <c r="AH203">
        <f>IF('04.04_PLANO DE TRABALHO'!GW59="",AH202,'04.04_PLANO DE TRABALHO'!GW59)</f>
        <v>0</v>
      </c>
      <c r="AI203">
        <f>IF('04.04_PLANO DE TRABALHO'!GX59="",AI202,'04.04_PLANO DE TRABALHO'!GX59)</f>
        <v>0</v>
      </c>
      <c r="AJ203">
        <f>IF('04.04_PLANO DE TRABALHO'!GY59="",AJ202,'04.04_PLANO DE TRABALHO'!GY59)</f>
        <v>0</v>
      </c>
      <c r="AK203">
        <f>IF('04.04_PLANO DE TRABALHO'!GZ59="",AK202,'04.04_PLANO DE TRABALHO'!GZ59)</f>
        <v>0</v>
      </c>
      <c r="AL203" t="str">
        <f>IF('04.04_PLANO DE TRABALHO'!HA59="",AL202,'04.04_PLANO DE TRABALHO'!HA59)</f>
        <v>Subcategoria</v>
      </c>
      <c r="AM203">
        <f>IF('04.04_PLANO DE TRABALHO'!HB59="",AM202,'04.04_PLANO DE TRABALHO'!HB59)</f>
        <v>0</v>
      </c>
      <c r="AN203">
        <f>IF('04.04_PLANO DE TRABALHO'!HC59="",AN202,'04.04_PLANO DE TRABALHO'!HC59)</f>
        <v>0</v>
      </c>
      <c r="AO203">
        <f>IF('04.04_PLANO DE TRABALHO'!HD59="",AO202,'04.04_PLANO DE TRABALHO'!HD59)</f>
        <v>0</v>
      </c>
      <c r="AP203">
        <f>IF('04.04_PLANO DE TRABALHO'!HE59="",AP202,'04.04_PLANO DE TRABALHO'!HE59)</f>
        <v>0</v>
      </c>
      <c r="AQ203" t="str">
        <f>IF('04.04_PLANO DE TRABALHO'!HF59="",AQ202,'04.04_PLANO DE TRABALHO'!HF59)</f>
        <v>Fonte*</v>
      </c>
      <c r="AR203">
        <f>IF('04.04_PLANO DE TRABALHO'!HG59="",AR202,'04.04_PLANO DE TRABALHO'!HG59)</f>
        <v>0</v>
      </c>
      <c r="AS203">
        <f>IF('04.04_PLANO DE TRABALHO'!HH59="",AS202,'04.04_PLANO DE TRABALHO'!HH59)</f>
        <v>0</v>
      </c>
      <c r="AT203">
        <f>IF('04.04_PLANO DE TRABALHO'!HI59="",AT202,'04.04_PLANO DE TRABALHO'!HI59)</f>
        <v>0</v>
      </c>
      <c r="AU203" t="str">
        <f>IF('04.04_PLANO DE TRABALHO'!HJ59="",AU202,'04.04_PLANO DE TRABALHO'!HJ59)</f>
        <v>Unid</v>
      </c>
      <c r="AV203">
        <f>IF('04.04_PLANO DE TRABALHO'!HK59="",AV202,'04.04_PLANO DE TRABALHO'!HK59)</f>
        <v>0</v>
      </c>
      <c r="AW203" t="str">
        <f>IF('04.04_PLANO DE TRABALHO'!HL59="",AW202,'04.04_PLANO DE TRABALHO'!HL59)</f>
        <v>Valor 
Unit</v>
      </c>
      <c r="AX203">
        <f>IF('04.04_PLANO DE TRABALHO'!HM59="",AX202,'04.04_PLANO DE TRABALHO'!HM59)</f>
        <v>0</v>
      </c>
      <c r="AY203">
        <f>IF('04.04_PLANO DE TRABALHO'!HN59="",AY202,'04.04_PLANO DE TRABALHO'!HN59)</f>
        <v>0</v>
      </c>
      <c r="AZ203" t="str">
        <f>IF('04.04_PLANO DE TRABALHO'!HO59="",AZ202,'04.04_PLANO DE TRABALHO'!HO59)</f>
        <v>Qtde</v>
      </c>
      <c r="BA203">
        <f>IF('04.04_PLANO DE TRABALHO'!HP59="",BA202,'04.04_PLANO DE TRABALHO'!HP59)</f>
        <v>0</v>
      </c>
      <c r="BB203">
        <f>IF('04.04_PLANO DE TRABALHO'!HQ59="",BB202,'04.04_PLANO DE TRABALHO'!HQ59)</f>
        <v>0</v>
      </c>
      <c r="BD203" t="str">
        <v>Cultura e Lazer</v>
      </c>
      <c r="BE203" t="str">
        <v>Cod</v>
      </c>
      <c r="BF203">
        <v>0</v>
      </c>
      <c r="BG203" t="str">
        <v>Atividade</v>
      </c>
      <c r="BH203">
        <v>0</v>
      </c>
      <c r="BI203">
        <v>0</v>
      </c>
      <c r="BJ203" t="str">
        <v>Início</v>
      </c>
      <c r="BK203">
        <v>0</v>
      </c>
      <c r="BL203">
        <v>0</v>
      </c>
      <c r="BM203" t="str">
        <v>Fim</v>
      </c>
      <c r="BN203">
        <v>0</v>
      </c>
      <c r="BO203">
        <v>0</v>
      </c>
      <c r="BP203" t="str">
        <v>Cod</v>
      </c>
      <c r="BQ203">
        <v>0</v>
      </c>
      <c r="BR203">
        <v>0</v>
      </c>
      <c r="BS203" t="str">
        <v>SubAtividade</v>
      </c>
      <c r="BT203">
        <v>0</v>
      </c>
      <c r="BU203">
        <v>0</v>
      </c>
      <c r="BV203">
        <v>0</v>
      </c>
      <c r="BW203">
        <v>0</v>
      </c>
      <c r="BX203">
        <v>0</v>
      </c>
      <c r="BY203" t="str">
        <v>Despesa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 t="str">
        <v>Categoria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 t="str">
        <v>Subcategoria</v>
      </c>
      <c r="CO203">
        <v>0</v>
      </c>
      <c r="CP203">
        <v>0</v>
      </c>
      <c r="CQ203">
        <v>0</v>
      </c>
      <c r="CR203">
        <v>0</v>
      </c>
      <c r="CS203" t="str">
        <v>Fonte*</v>
      </c>
      <c r="CT203">
        <v>0</v>
      </c>
      <c r="CU203">
        <v>0</v>
      </c>
      <c r="CV203">
        <v>0</v>
      </c>
      <c r="CW203" t="str">
        <v>Unid</v>
      </c>
      <c r="CX203">
        <v>0</v>
      </c>
      <c r="CY203" t="str">
        <v>Valor 
Unit</v>
      </c>
      <c r="CZ203">
        <v>0</v>
      </c>
      <c r="DA203">
        <v>0</v>
      </c>
      <c r="DB203" t="str">
        <v>Qtde</v>
      </c>
      <c r="DC203">
        <v>0</v>
      </c>
      <c r="DD203" t="str">
        <v>Valor Total</v>
      </c>
      <c r="DF203" t="str">
        <v>Cultura e Lazer</v>
      </c>
      <c r="DG203" t="str">
        <v>5.2</v>
      </c>
      <c r="DH203">
        <v>0</v>
      </c>
      <c r="DI203" t="str">
        <v>Atividade</v>
      </c>
      <c r="DJ203">
        <v>0</v>
      </c>
      <c r="DK203">
        <v>0</v>
      </c>
      <c r="DL203" t="str">
        <v>Início</v>
      </c>
      <c r="DM203">
        <v>0</v>
      </c>
      <c r="DN203">
        <v>0</v>
      </c>
      <c r="DO203" t="str">
        <v>Fim</v>
      </c>
      <c r="DP203">
        <v>0</v>
      </c>
      <c r="DQ203">
        <v>0</v>
      </c>
      <c r="DR203" t="str">
        <v>5.2.2</v>
      </c>
      <c r="DS203">
        <v>0</v>
      </c>
      <c r="DT203">
        <v>0</v>
      </c>
      <c r="DU203" t="str">
        <v>SubAtividade</v>
      </c>
      <c r="DV203">
        <v>0</v>
      </c>
      <c r="DW203">
        <v>0</v>
      </c>
      <c r="DX203">
        <v>0</v>
      </c>
      <c r="DY203">
        <v>0</v>
      </c>
      <c r="DZ203">
        <v>0</v>
      </c>
      <c r="EA203" t="str">
        <v>Despesa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 t="str">
        <v>Categoria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 t="str">
        <v>Subcategoria</v>
      </c>
      <c r="EQ203">
        <v>0</v>
      </c>
      <c r="ER203">
        <v>0</v>
      </c>
      <c r="ES203">
        <v>0</v>
      </c>
      <c r="ET203">
        <v>0</v>
      </c>
      <c r="EU203" t="str">
        <v>Fonte*</v>
      </c>
      <c r="EV203">
        <v>0</v>
      </c>
      <c r="EW203">
        <v>0</v>
      </c>
      <c r="EX203">
        <v>0</v>
      </c>
      <c r="EY203" t="str">
        <v>Unid</v>
      </c>
      <c r="EZ203">
        <v>0</v>
      </c>
      <c r="FA203" t="str">
        <v>Valor 
Unit</v>
      </c>
      <c r="FB203">
        <v>0</v>
      </c>
      <c r="FC203">
        <v>0</v>
      </c>
      <c r="FD203" t="str">
        <v>Qtde</v>
      </c>
      <c r="FE203">
        <v>0</v>
      </c>
      <c r="FF203">
        <v>0</v>
      </c>
      <c r="FH203" t="str">
        <v>Meio Ambiente e Mudanças Climáticas</v>
      </c>
      <c r="FI203" t="str">
        <v>6.2</v>
      </c>
      <c r="FJ203">
        <v>0</v>
      </c>
      <c r="FK203" t="str">
        <v>Atividade</v>
      </c>
      <c r="FL203">
        <v>0</v>
      </c>
      <c r="FM203">
        <v>0</v>
      </c>
      <c r="FN203" t="str">
        <v>Início</v>
      </c>
      <c r="FO203">
        <v>0</v>
      </c>
      <c r="FP203">
        <v>0</v>
      </c>
      <c r="FQ203" t="str">
        <v>Fim</v>
      </c>
      <c r="FR203">
        <v>0</v>
      </c>
      <c r="FS203">
        <v>0</v>
      </c>
      <c r="FT203" t="str">
        <v>6.2.2</v>
      </c>
      <c r="FU203">
        <v>0</v>
      </c>
      <c r="FV203">
        <v>0</v>
      </c>
      <c r="FW203" t="str">
        <v>SubAtividade</v>
      </c>
      <c r="FX203">
        <v>0</v>
      </c>
      <c r="FY203">
        <v>0</v>
      </c>
      <c r="FZ203">
        <v>0</v>
      </c>
      <c r="GA203">
        <v>0</v>
      </c>
      <c r="GB203">
        <v>0</v>
      </c>
      <c r="GC203" t="str">
        <v>Despesa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 t="str">
        <v>Categoria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 t="str">
        <v>Subcategoria</v>
      </c>
      <c r="GS203">
        <v>0</v>
      </c>
      <c r="GT203">
        <v>0</v>
      </c>
      <c r="GU203">
        <v>0</v>
      </c>
      <c r="GV203">
        <v>0</v>
      </c>
      <c r="GW203" t="str">
        <v>Fonte*</v>
      </c>
      <c r="GX203">
        <v>0</v>
      </c>
      <c r="GY203">
        <v>0</v>
      </c>
      <c r="GZ203">
        <v>0</v>
      </c>
      <c r="HA203" t="str">
        <v>Unid</v>
      </c>
      <c r="HB203">
        <v>0</v>
      </c>
      <c r="HC203" t="str">
        <v>Valor 
Unit</v>
      </c>
      <c r="HD203">
        <v>0</v>
      </c>
      <c r="HE203">
        <v>0</v>
      </c>
      <c r="HF203" t="str">
        <v>Qtde</v>
      </c>
      <c r="HG203">
        <v>0</v>
      </c>
      <c r="HH203">
        <v>0</v>
      </c>
    </row>
    <row r="204" spans="1:216" x14ac:dyDescent="0.25">
      <c r="A204">
        <v>1</v>
      </c>
      <c r="B204" t="str">
        <f>'04.04_PLANO DE TRABALHO'!$IK$7</f>
        <v>Cultura e Lazer</v>
      </c>
      <c r="C204" t="str">
        <f>IF('04.04_PLANO DE TRABALHO'!HW10="",C203,'04.04_PLANO DE TRABALHO'!HW10)</f>
        <v>5.1</v>
      </c>
      <c r="D204">
        <f>IF('04.04_PLANO DE TRABALHO'!HX10="",D203,'04.04_PLANO DE TRABALHO'!HX10)</f>
        <v>0</v>
      </c>
      <c r="E204" t="str">
        <f>IF(OR('04.04_PLANO DE TRABALHO'!HY10="",'04.04_PLANO DE TRABALHO'!HY10="Planejado",'04.04_PLANO DE TRABALHO'!HY10="Realizado"),E203,'04.04_PLANO DE TRABALHO'!HY10)</f>
        <v>Atividade</v>
      </c>
      <c r="F204">
        <f>IF('04.04_PLANO DE TRABALHO'!HZ10="",F203,'04.04_PLANO DE TRABALHO'!HZ10)</f>
        <v>0</v>
      </c>
      <c r="G204">
        <f>IF('04.04_PLANO DE TRABALHO'!IA10="",G203,'04.04_PLANO DE TRABALHO'!IA10)</f>
        <v>0</v>
      </c>
      <c r="H204" t="str">
        <f>IF('04.04_PLANO DE TRABALHO'!IB10="",H203,'04.04_PLANO DE TRABALHO'!IB10)</f>
        <v>Início</v>
      </c>
      <c r="I204">
        <f>IF('04.04_PLANO DE TRABALHO'!IC10="",I203,'04.04_PLANO DE TRABALHO'!IC10)</f>
        <v>0</v>
      </c>
      <c r="J204">
        <f>IF('04.04_PLANO DE TRABALHO'!ID10="",J203,'04.04_PLANO DE TRABALHO'!ID10)</f>
        <v>0</v>
      </c>
      <c r="K204" t="str">
        <f>IF('04.04_PLANO DE TRABALHO'!IE10="",K203,'04.04_PLANO DE TRABALHO'!IE10)</f>
        <v>Fim</v>
      </c>
      <c r="L204">
        <f>IF('04.04_PLANO DE TRABALHO'!IF10="",L203,'04.04_PLANO DE TRABALHO'!IF10)</f>
        <v>0</v>
      </c>
      <c r="M204">
        <f>IF('04.04_PLANO DE TRABALHO'!IG10="",M203,'04.04_PLANO DE TRABALHO'!IG10)</f>
        <v>0</v>
      </c>
      <c r="N204" t="str">
        <f>IF('04.04_PLANO DE TRABALHO'!IH10="",N203,'04.04_PLANO DE TRABALHO'!IH10)</f>
        <v>5.1.1</v>
      </c>
      <c r="O204">
        <f>IF('04.04_PLANO DE TRABALHO'!II10="",O203,'04.04_PLANO DE TRABALHO'!II10)</f>
        <v>0</v>
      </c>
      <c r="P204">
        <f>IF('04.04_PLANO DE TRABALHO'!IJ10="",P203,'04.04_PLANO DE TRABALHO'!IJ10)</f>
        <v>0</v>
      </c>
      <c r="Q204" t="str">
        <f>IF('04.04_PLANO DE TRABALHO'!IK10="",Q203,'04.04_PLANO DE TRABALHO'!IK10)</f>
        <v>SubAtividade</v>
      </c>
      <c r="R204">
        <f>IF('04.04_PLANO DE TRABALHO'!IL10="",R203,'04.04_PLANO DE TRABALHO'!IL10)</f>
        <v>0</v>
      </c>
      <c r="S204">
        <f>IF('04.04_PLANO DE TRABALHO'!IM10="",S203,'04.04_PLANO DE TRABALHO'!IM10)</f>
        <v>0</v>
      </c>
      <c r="T204">
        <f>IF('04.04_PLANO DE TRABALHO'!IN10="",T203,'04.04_PLANO DE TRABALHO'!IN10)</f>
        <v>0</v>
      </c>
      <c r="U204">
        <f>IF('04.04_PLANO DE TRABALHO'!IO10="",U203,'04.04_PLANO DE TRABALHO'!IO10)</f>
        <v>0</v>
      </c>
      <c r="V204">
        <f>IF('04.04_PLANO DE TRABALHO'!IP10="",V203,'04.04_PLANO DE TRABALHO'!IP10)</f>
        <v>0</v>
      </c>
      <c r="W204" t="str">
        <f>IF('04.04_PLANO DE TRABALHO'!IQ10="",W203,'04.04_PLANO DE TRABALHO'!IQ10)</f>
        <v>Despesa</v>
      </c>
      <c r="X204">
        <f>IF('04.04_PLANO DE TRABALHO'!IR10="",X203,'04.04_PLANO DE TRABALHO'!IR10)</f>
        <v>0</v>
      </c>
      <c r="Y204">
        <f>IF('04.04_PLANO DE TRABALHO'!IS10="",Y203,'04.04_PLANO DE TRABALHO'!IS10)</f>
        <v>0</v>
      </c>
      <c r="Z204">
        <f>IF('04.04_PLANO DE TRABALHO'!IT10="",Z203,'04.04_PLANO DE TRABALHO'!IT10)</f>
        <v>0</v>
      </c>
      <c r="AA204">
        <f>IF('04.04_PLANO DE TRABALHO'!IU10="",AA203,'04.04_PLANO DE TRABALHO'!IU10)</f>
        <v>0</v>
      </c>
      <c r="AB204">
        <f>IF('04.04_PLANO DE TRABALHO'!IV10="",AB203,'04.04_PLANO DE TRABALHO'!IV10)</f>
        <v>0</v>
      </c>
      <c r="AC204">
        <f>IF('04.04_PLANO DE TRABALHO'!IW10="",AC203,'04.04_PLANO DE TRABALHO'!IW10)</f>
        <v>0</v>
      </c>
      <c r="AD204" t="str">
        <f>IF('04.04_PLANO DE TRABALHO'!IX10="",AD203,'04.04_PLANO DE TRABALHO'!IX10)</f>
        <v>Categoria</v>
      </c>
      <c r="AE204">
        <f>IF('04.04_PLANO DE TRABALHO'!IY10="",AE203,'04.04_PLANO DE TRABALHO'!IY10)</f>
        <v>0</v>
      </c>
      <c r="AF204">
        <f>IF('04.04_PLANO DE TRABALHO'!IZ10="",AF203,'04.04_PLANO DE TRABALHO'!IZ10)</f>
        <v>0</v>
      </c>
      <c r="AG204">
        <f>IF('04.04_PLANO DE TRABALHO'!JA10="",AG203,'04.04_PLANO DE TRABALHO'!JA10)</f>
        <v>0</v>
      </c>
      <c r="AH204">
        <f>IF('04.04_PLANO DE TRABALHO'!JB10="",AH203,'04.04_PLANO DE TRABALHO'!JB10)</f>
        <v>0</v>
      </c>
      <c r="AI204">
        <f>IF('04.04_PLANO DE TRABALHO'!JC10="",AI203,'04.04_PLANO DE TRABALHO'!JC10)</f>
        <v>0</v>
      </c>
      <c r="AJ204">
        <f>IF('04.04_PLANO DE TRABALHO'!JD10="",AJ203,'04.04_PLANO DE TRABALHO'!JD10)</f>
        <v>0</v>
      </c>
      <c r="AK204">
        <f>IF('04.04_PLANO DE TRABALHO'!JE10="",AK203,'04.04_PLANO DE TRABALHO'!JE10)</f>
        <v>0</v>
      </c>
      <c r="AL204" t="str">
        <f>IF('04.04_PLANO DE TRABALHO'!JF10="",AL203,'04.04_PLANO DE TRABALHO'!JF10)</f>
        <v>Subcategoria</v>
      </c>
      <c r="AM204">
        <f>IF('04.04_PLANO DE TRABALHO'!JG10="",AM203,'04.04_PLANO DE TRABALHO'!JG10)</f>
        <v>0</v>
      </c>
      <c r="AN204">
        <f>IF('04.04_PLANO DE TRABALHO'!JH10="",AN203,'04.04_PLANO DE TRABALHO'!JH10)</f>
        <v>0</v>
      </c>
      <c r="AO204">
        <f>IF('04.04_PLANO DE TRABALHO'!JI10="",AO203,'04.04_PLANO DE TRABALHO'!JI10)</f>
        <v>0</v>
      </c>
      <c r="AP204">
        <f>IF('04.04_PLANO DE TRABALHO'!JJ10="",AP203,'04.04_PLANO DE TRABALHO'!JJ10)</f>
        <v>0</v>
      </c>
      <c r="AQ204" t="str">
        <f>IF('04.04_PLANO DE TRABALHO'!JK10="",AQ203,'04.04_PLANO DE TRABALHO'!JK10)</f>
        <v>Fonte*</v>
      </c>
      <c r="AR204">
        <f>IF('04.04_PLANO DE TRABALHO'!JL10="",AR203,'04.04_PLANO DE TRABALHO'!JL10)</f>
        <v>0</v>
      </c>
      <c r="AS204">
        <f>IF('04.04_PLANO DE TRABALHO'!JM10="",AS203,'04.04_PLANO DE TRABALHO'!JM10)</f>
        <v>0</v>
      </c>
      <c r="AT204">
        <f>IF('04.04_PLANO DE TRABALHO'!JN10="",AT203,'04.04_PLANO DE TRABALHO'!JN10)</f>
        <v>0</v>
      </c>
      <c r="AU204" t="str">
        <f>IF('04.04_PLANO DE TRABALHO'!JO10="",AU203,'04.04_PLANO DE TRABALHO'!JO10)</f>
        <v>Unid</v>
      </c>
      <c r="AV204">
        <f>IF('04.04_PLANO DE TRABALHO'!JP10="",AV203,'04.04_PLANO DE TRABALHO'!JP10)</f>
        <v>0</v>
      </c>
      <c r="AW204" t="str">
        <f>IF('04.04_PLANO DE TRABALHO'!JQ10="",AW203,'04.04_PLANO DE TRABALHO'!JQ10)</f>
        <v>Valor 
Unit</v>
      </c>
      <c r="AX204">
        <f>IF('04.04_PLANO DE TRABALHO'!JR10="",AX203,'04.04_PLANO DE TRABALHO'!JR10)</f>
        <v>0</v>
      </c>
      <c r="AY204">
        <f>IF('04.04_PLANO DE TRABALHO'!JS10="",AY203,'04.04_PLANO DE TRABALHO'!JS10)</f>
        <v>0</v>
      </c>
      <c r="AZ204" t="str">
        <f>IF('04.04_PLANO DE TRABALHO'!JT10="",AZ203,'04.04_PLANO DE TRABALHO'!JT10)</f>
        <v>Qtde</v>
      </c>
      <c r="BA204">
        <f>IF('04.04_PLANO DE TRABALHO'!JU10="",BA203,'04.04_PLANO DE TRABALHO'!JU10)</f>
        <v>0</v>
      </c>
      <c r="BB204">
        <f>IF('04.04_PLANO DE TRABALHO'!JV10="",BB203,'04.04_PLANO DE TRABALHO'!JV10)</f>
        <v>0</v>
      </c>
      <c r="BD204" t="str">
        <v>Cultura e Lazer</v>
      </c>
      <c r="BE204" t="str">
        <v>5.2</v>
      </c>
      <c r="BF204">
        <v>0</v>
      </c>
      <c r="BG204" t="str">
        <v>Atividade</v>
      </c>
      <c r="BH204">
        <v>0</v>
      </c>
      <c r="BI204">
        <v>0</v>
      </c>
      <c r="BJ204" t="str">
        <v>Início</v>
      </c>
      <c r="BK204">
        <v>0</v>
      </c>
      <c r="BL204">
        <v>0</v>
      </c>
      <c r="BM204" t="str">
        <v>Fim</v>
      </c>
      <c r="BN204">
        <v>0</v>
      </c>
      <c r="BO204">
        <v>0</v>
      </c>
      <c r="BP204" t="str">
        <v>5.2.1</v>
      </c>
      <c r="BQ204">
        <v>0</v>
      </c>
      <c r="BR204">
        <v>0</v>
      </c>
      <c r="BS204" t="str">
        <v>SubAtividade</v>
      </c>
      <c r="BT204">
        <v>0</v>
      </c>
      <c r="BU204">
        <v>0</v>
      </c>
      <c r="BV204">
        <v>0</v>
      </c>
      <c r="BW204">
        <v>0</v>
      </c>
      <c r="BX204">
        <v>0</v>
      </c>
      <c r="BY204" t="str">
        <v>Despesa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 t="str">
        <v>Categoria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 t="str">
        <v>Subcategoria</v>
      </c>
      <c r="CO204">
        <v>0</v>
      </c>
      <c r="CP204">
        <v>0</v>
      </c>
      <c r="CQ204">
        <v>0</v>
      </c>
      <c r="CR204">
        <v>0</v>
      </c>
      <c r="CS204" t="str">
        <v>Fonte*</v>
      </c>
      <c r="CT204">
        <v>0</v>
      </c>
      <c r="CU204">
        <v>0</v>
      </c>
      <c r="CV204">
        <v>0</v>
      </c>
      <c r="CW204" t="str">
        <v>Unid</v>
      </c>
      <c r="CX204">
        <v>0</v>
      </c>
      <c r="CY204" t="str">
        <v>Valor 
Unit</v>
      </c>
      <c r="CZ204">
        <v>0</v>
      </c>
      <c r="DA204">
        <v>0</v>
      </c>
      <c r="DB204" t="str">
        <v>Qtde</v>
      </c>
      <c r="DC204">
        <v>0</v>
      </c>
      <c r="DD204">
        <v>0</v>
      </c>
      <c r="DF204" t="str">
        <v>Cultura e Lazer</v>
      </c>
      <c r="DG204" t="str">
        <v>5.2</v>
      </c>
      <c r="DH204">
        <v>0</v>
      </c>
      <c r="DI204" t="str">
        <v>Atividade</v>
      </c>
      <c r="DJ204">
        <v>0</v>
      </c>
      <c r="DK204">
        <v>0</v>
      </c>
      <c r="DL204" t="str">
        <v>Início</v>
      </c>
      <c r="DM204">
        <v>0</v>
      </c>
      <c r="DN204">
        <v>0</v>
      </c>
      <c r="DO204" t="str">
        <v>Fim</v>
      </c>
      <c r="DP204">
        <v>0</v>
      </c>
      <c r="DQ204">
        <v>0</v>
      </c>
      <c r="DR204" t="str">
        <v>Total da SubAtividade:</v>
      </c>
      <c r="DS204">
        <v>0</v>
      </c>
      <c r="DT204">
        <v>0</v>
      </c>
      <c r="DU204" t="str">
        <v>SubAtividade</v>
      </c>
      <c r="DV204">
        <v>0</v>
      </c>
      <c r="DW204">
        <v>0</v>
      </c>
      <c r="DX204">
        <v>0</v>
      </c>
      <c r="DY204">
        <v>0</v>
      </c>
      <c r="DZ204">
        <v>0</v>
      </c>
      <c r="EA204" t="str">
        <v>Despesa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 t="str">
        <v>Categoria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 t="str">
        <v>Subcategoria</v>
      </c>
      <c r="EQ204">
        <v>0</v>
      </c>
      <c r="ER204">
        <v>0</v>
      </c>
      <c r="ES204">
        <v>0</v>
      </c>
      <c r="ET204">
        <v>0</v>
      </c>
      <c r="EU204" t="str">
        <v>Fonte*</v>
      </c>
      <c r="EV204">
        <v>0</v>
      </c>
      <c r="EW204">
        <v>0</v>
      </c>
      <c r="EX204">
        <v>0</v>
      </c>
      <c r="EY204" t="str">
        <v>Unid</v>
      </c>
      <c r="EZ204">
        <v>0</v>
      </c>
      <c r="FA204" t="str">
        <v>Valor 
Unit</v>
      </c>
      <c r="FB204">
        <v>0</v>
      </c>
      <c r="FC204">
        <v>0</v>
      </c>
      <c r="FD204" t="str">
        <v>Qtde</v>
      </c>
      <c r="FE204">
        <v>0</v>
      </c>
      <c r="FF204">
        <v>0</v>
      </c>
      <c r="FH204" t="str">
        <v>Meio Ambiente e Mudanças Climáticas</v>
      </c>
      <c r="FI204" t="str">
        <v>6.2</v>
      </c>
      <c r="FJ204">
        <v>0</v>
      </c>
      <c r="FK204" t="str">
        <v>Atividade</v>
      </c>
      <c r="FL204">
        <v>0</v>
      </c>
      <c r="FM204">
        <v>0</v>
      </c>
      <c r="FN204" t="str">
        <v>Início</v>
      </c>
      <c r="FO204">
        <v>0</v>
      </c>
      <c r="FP204">
        <v>0</v>
      </c>
      <c r="FQ204" t="str">
        <v>Fim</v>
      </c>
      <c r="FR204">
        <v>0</v>
      </c>
      <c r="FS204">
        <v>0</v>
      </c>
      <c r="FT204" t="str">
        <v>6.2.3</v>
      </c>
      <c r="FU204">
        <v>0</v>
      </c>
      <c r="FV204">
        <v>0</v>
      </c>
      <c r="FW204" t="str">
        <v>SubAtividade</v>
      </c>
      <c r="FX204">
        <v>0</v>
      </c>
      <c r="FY204">
        <v>0</v>
      </c>
      <c r="FZ204">
        <v>0</v>
      </c>
      <c r="GA204">
        <v>0</v>
      </c>
      <c r="GB204">
        <v>0</v>
      </c>
      <c r="GC204" t="str">
        <v>Despesa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 t="str">
        <v>Categoria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 t="str">
        <v>Subcategoria</v>
      </c>
      <c r="GS204">
        <v>0</v>
      </c>
      <c r="GT204">
        <v>0</v>
      </c>
      <c r="GU204">
        <v>0</v>
      </c>
      <c r="GV204">
        <v>0</v>
      </c>
      <c r="GW204" t="str">
        <v>Fonte*</v>
      </c>
      <c r="GX204">
        <v>0</v>
      </c>
      <c r="GY204">
        <v>0</v>
      </c>
      <c r="GZ204">
        <v>0</v>
      </c>
      <c r="HA204" t="str">
        <v>Unid</v>
      </c>
      <c r="HB204">
        <v>0</v>
      </c>
      <c r="HC204" t="str">
        <v>Valor 
Unit</v>
      </c>
      <c r="HD204">
        <v>0</v>
      </c>
      <c r="HE204">
        <v>0</v>
      </c>
      <c r="HF204" t="str">
        <v>Qtde</v>
      </c>
      <c r="HG204">
        <v>0</v>
      </c>
      <c r="HH204">
        <v>0</v>
      </c>
    </row>
    <row r="205" spans="1:216" x14ac:dyDescent="0.25">
      <c r="A205">
        <v>2</v>
      </c>
      <c r="B205" t="str">
        <f>'04.04_PLANO DE TRABALHO'!$IK$7</f>
        <v>Cultura e Lazer</v>
      </c>
      <c r="C205" t="str">
        <f>IF('04.04_PLANO DE TRABALHO'!HW11="",C204,'04.04_PLANO DE TRABALHO'!HW11)</f>
        <v>5.1</v>
      </c>
      <c r="D205">
        <f>IF('04.04_PLANO DE TRABALHO'!HX11="",D204,'04.04_PLANO DE TRABALHO'!HX11)</f>
        <v>0</v>
      </c>
      <c r="E205" t="str">
        <f>IF(OR('04.04_PLANO DE TRABALHO'!HY11="",'04.04_PLANO DE TRABALHO'!HY11="Planejado",'04.04_PLANO DE TRABALHO'!HY11="Realizado"),E204,'04.04_PLANO DE TRABALHO'!HY11)</f>
        <v>Atividade</v>
      </c>
      <c r="F205">
        <f>IF('04.04_PLANO DE TRABALHO'!HZ11="",F204,'04.04_PLANO DE TRABALHO'!HZ11)</f>
        <v>0</v>
      </c>
      <c r="G205">
        <f>IF('04.04_PLANO DE TRABALHO'!IA11="",G204,'04.04_PLANO DE TRABALHO'!IA11)</f>
        <v>0</v>
      </c>
      <c r="H205" t="str">
        <f>IF('04.04_PLANO DE TRABALHO'!IB11="",H204,'04.04_PLANO DE TRABALHO'!IB11)</f>
        <v>Início</v>
      </c>
      <c r="I205">
        <f>IF('04.04_PLANO DE TRABALHO'!IC11="",I204,'04.04_PLANO DE TRABALHO'!IC11)</f>
        <v>0</v>
      </c>
      <c r="J205">
        <f>IF('04.04_PLANO DE TRABALHO'!ID11="",J204,'04.04_PLANO DE TRABALHO'!ID11)</f>
        <v>0</v>
      </c>
      <c r="K205" t="str">
        <f>IF('04.04_PLANO DE TRABALHO'!IE11="",K204,'04.04_PLANO DE TRABALHO'!IE11)</f>
        <v>Fim</v>
      </c>
      <c r="L205">
        <f>IF('04.04_PLANO DE TRABALHO'!IF11="",L204,'04.04_PLANO DE TRABALHO'!IF11)</f>
        <v>0</v>
      </c>
      <c r="M205">
        <f>IF('04.04_PLANO DE TRABALHO'!IG11="",M204,'04.04_PLANO DE TRABALHO'!IG11)</f>
        <v>0</v>
      </c>
      <c r="N205" t="str">
        <f>IF('04.04_PLANO DE TRABALHO'!IH11="",N204,'04.04_PLANO DE TRABALHO'!IH11)</f>
        <v>5.1.1</v>
      </c>
      <c r="O205">
        <f>IF('04.04_PLANO DE TRABALHO'!II11="",O204,'04.04_PLANO DE TRABALHO'!II11)</f>
        <v>0</v>
      </c>
      <c r="P205">
        <f>IF('04.04_PLANO DE TRABALHO'!IJ11="",P204,'04.04_PLANO DE TRABALHO'!IJ11)</f>
        <v>0</v>
      </c>
      <c r="Q205" t="str">
        <f>IF('04.04_PLANO DE TRABALHO'!IK11="",Q204,'04.04_PLANO DE TRABALHO'!IK11)</f>
        <v>SubAtividade</v>
      </c>
      <c r="R205">
        <f>IF('04.04_PLANO DE TRABALHO'!IL11="",R204,'04.04_PLANO DE TRABALHO'!IL11)</f>
        <v>0</v>
      </c>
      <c r="S205">
        <f>IF('04.04_PLANO DE TRABALHO'!IM11="",S204,'04.04_PLANO DE TRABALHO'!IM11)</f>
        <v>0</v>
      </c>
      <c r="T205">
        <f>IF('04.04_PLANO DE TRABALHO'!IN11="",T204,'04.04_PLANO DE TRABALHO'!IN11)</f>
        <v>0</v>
      </c>
      <c r="U205">
        <f>IF('04.04_PLANO DE TRABALHO'!IO11="",U204,'04.04_PLANO DE TRABALHO'!IO11)</f>
        <v>0</v>
      </c>
      <c r="V205">
        <f>IF('04.04_PLANO DE TRABALHO'!IP11="",V204,'04.04_PLANO DE TRABALHO'!IP11)</f>
        <v>0</v>
      </c>
      <c r="W205" t="str">
        <f>IF('04.04_PLANO DE TRABALHO'!IQ11="",W204,'04.04_PLANO DE TRABALHO'!IQ11)</f>
        <v>Despesa</v>
      </c>
      <c r="X205">
        <f>IF('04.04_PLANO DE TRABALHO'!IR11="",X204,'04.04_PLANO DE TRABALHO'!IR11)</f>
        <v>0</v>
      </c>
      <c r="Y205">
        <f>IF('04.04_PLANO DE TRABALHO'!IS11="",Y204,'04.04_PLANO DE TRABALHO'!IS11)</f>
        <v>0</v>
      </c>
      <c r="Z205">
        <f>IF('04.04_PLANO DE TRABALHO'!IT11="",Z204,'04.04_PLANO DE TRABALHO'!IT11)</f>
        <v>0</v>
      </c>
      <c r="AA205">
        <f>IF('04.04_PLANO DE TRABALHO'!IU11="",AA204,'04.04_PLANO DE TRABALHO'!IU11)</f>
        <v>0</v>
      </c>
      <c r="AB205">
        <f>IF('04.04_PLANO DE TRABALHO'!IV11="",AB204,'04.04_PLANO DE TRABALHO'!IV11)</f>
        <v>0</v>
      </c>
      <c r="AC205">
        <f>IF('04.04_PLANO DE TRABALHO'!IW11="",AC204,'04.04_PLANO DE TRABALHO'!IW11)</f>
        <v>0</v>
      </c>
      <c r="AD205" t="str">
        <f>IF('04.04_PLANO DE TRABALHO'!IX11="",AD204,'04.04_PLANO DE TRABALHO'!IX11)</f>
        <v>Categoria</v>
      </c>
      <c r="AE205">
        <f>IF('04.04_PLANO DE TRABALHO'!IY11="",AE204,'04.04_PLANO DE TRABALHO'!IY11)</f>
        <v>0</v>
      </c>
      <c r="AF205">
        <f>IF('04.04_PLANO DE TRABALHO'!IZ11="",AF204,'04.04_PLANO DE TRABALHO'!IZ11)</f>
        <v>0</v>
      </c>
      <c r="AG205">
        <f>IF('04.04_PLANO DE TRABALHO'!JA11="",AG204,'04.04_PLANO DE TRABALHO'!JA11)</f>
        <v>0</v>
      </c>
      <c r="AH205">
        <f>IF('04.04_PLANO DE TRABALHO'!JB11="",AH204,'04.04_PLANO DE TRABALHO'!JB11)</f>
        <v>0</v>
      </c>
      <c r="AI205">
        <f>IF('04.04_PLANO DE TRABALHO'!JC11="",AI204,'04.04_PLANO DE TRABALHO'!JC11)</f>
        <v>0</v>
      </c>
      <c r="AJ205">
        <f>IF('04.04_PLANO DE TRABALHO'!JD11="",AJ204,'04.04_PLANO DE TRABALHO'!JD11)</f>
        <v>0</v>
      </c>
      <c r="AK205">
        <f>IF('04.04_PLANO DE TRABALHO'!JE11="",AK204,'04.04_PLANO DE TRABALHO'!JE11)</f>
        <v>0</v>
      </c>
      <c r="AL205" t="str">
        <f>IF('04.04_PLANO DE TRABALHO'!JF11="",AL204,'04.04_PLANO DE TRABALHO'!JF11)</f>
        <v>Subcategoria</v>
      </c>
      <c r="AM205">
        <f>IF('04.04_PLANO DE TRABALHO'!JG11="",AM204,'04.04_PLANO DE TRABALHO'!JG11)</f>
        <v>0</v>
      </c>
      <c r="AN205">
        <f>IF('04.04_PLANO DE TRABALHO'!JH11="",AN204,'04.04_PLANO DE TRABALHO'!JH11)</f>
        <v>0</v>
      </c>
      <c r="AO205">
        <f>IF('04.04_PLANO DE TRABALHO'!JI11="",AO204,'04.04_PLANO DE TRABALHO'!JI11)</f>
        <v>0</v>
      </c>
      <c r="AP205">
        <f>IF('04.04_PLANO DE TRABALHO'!JJ11="",AP204,'04.04_PLANO DE TRABALHO'!JJ11)</f>
        <v>0</v>
      </c>
      <c r="AQ205" t="str">
        <f>IF('04.04_PLANO DE TRABALHO'!JK11="",AQ204,'04.04_PLANO DE TRABALHO'!JK11)</f>
        <v>Fonte*</v>
      </c>
      <c r="AR205">
        <f>IF('04.04_PLANO DE TRABALHO'!JL11="",AR204,'04.04_PLANO DE TRABALHO'!JL11)</f>
        <v>0</v>
      </c>
      <c r="AS205">
        <f>IF('04.04_PLANO DE TRABALHO'!JM11="",AS204,'04.04_PLANO DE TRABALHO'!JM11)</f>
        <v>0</v>
      </c>
      <c r="AT205">
        <f>IF('04.04_PLANO DE TRABALHO'!JN11="",AT204,'04.04_PLANO DE TRABALHO'!JN11)</f>
        <v>0</v>
      </c>
      <c r="AU205" t="str">
        <f>IF('04.04_PLANO DE TRABALHO'!JO11="",AU204,'04.04_PLANO DE TRABALHO'!JO11)</f>
        <v>Unid</v>
      </c>
      <c r="AV205">
        <f>IF('04.04_PLANO DE TRABALHO'!JP11="",AV204,'04.04_PLANO DE TRABALHO'!JP11)</f>
        <v>0</v>
      </c>
      <c r="AW205" t="str">
        <f>IF('04.04_PLANO DE TRABALHO'!JQ11="",AW204,'04.04_PLANO DE TRABALHO'!JQ11)</f>
        <v>Valor 
Unit</v>
      </c>
      <c r="AX205">
        <f>IF('04.04_PLANO DE TRABALHO'!JR11="",AX204,'04.04_PLANO DE TRABALHO'!JR11)</f>
        <v>0</v>
      </c>
      <c r="AY205">
        <f>IF('04.04_PLANO DE TRABALHO'!JS11="",AY204,'04.04_PLANO DE TRABALHO'!JS11)</f>
        <v>0</v>
      </c>
      <c r="AZ205" t="str">
        <f>IF('04.04_PLANO DE TRABALHO'!JT11="",AZ204,'04.04_PLANO DE TRABALHO'!JT11)</f>
        <v>Qtde</v>
      </c>
      <c r="BA205">
        <f>IF('04.04_PLANO DE TRABALHO'!JU11="",BA204,'04.04_PLANO DE TRABALHO'!JU11)</f>
        <v>0</v>
      </c>
      <c r="BB205">
        <f>IF('04.04_PLANO DE TRABALHO'!JV11="",BB204,'04.04_PLANO DE TRABALHO'!JV11)</f>
        <v>0</v>
      </c>
      <c r="BD205" t="str">
        <v>Cultura e Lazer</v>
      </c>
      <c r="BE205" t="str">
        <v>5.2</v>
      </c>
      <c r="BF205">
        <v>0</v>
      </c>
      <c r="BG205" t="str">
        <v>Atividade</v>
      </c>
      <c r="BH205">
        <v>0</v>
      </c>
      <c r="BI205">
        <v>0</v>
      </c>
      <c r="BJ205" t="str">
        <v>Início</v>
      </c>
      <c r="BK205">
        <v>0</v>
      </c>
      <c r="BL205">
        <v>0</v>
      </c>
      <c r="BM205" t="str">
        <v>Fim</v>
      </c>
      <c r="BN205">
        <v>0</v>
      </c>
      <c r="BO205">
        <v>0</v>
      </c>
      <c r="BP205" t="str">
        <v>5.2.1</v>
      </c>
      <c r="BQ205">
        <v>0</v>
      </c>
      <c r="BR205">
        <v>0</v>
      </c>
      <c r="BS205" t="str">
        <v>SubAtividade</v>
      </c>
      <c r="BT205">
        <v>0</v>
      </c>
      <c r="BU205">
        <v>0</v>
      </c>
      <c r="BV205">
        <v>0</v>
      </c>
      <c r="BW205">
        <v>0</v>
      </c>
      <c r="BX205">
        <v>0</v>
      </c>
      <c r="BY205" t="str">
        <v>Despesa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 t="str">
        <v>Categoria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 t="str">
        <v>Subcategoria</v>
      </c>
      <c r="CO205">
        <v>0</v>
      </c>
      <c r="CP205">
        <v>0</v>
      </c>
      <c r="CQ205">
        <v>0</v>
      </c>
      <c r="CR205">
        <v>0</v>
      </c>
      <c r="CS205" t="str">
        <v>Fonte*</v>
      </c>
      <c r="CT205">
        <v>0</v>
      </c>
      <c r="CU205">
        <v>0</v>
      </c>
      <c r="CV205">
        <v>0</v>
      </c>
      <c r="CW205" t="str">
        <v>Unid</v>
      </c>
      <c r="CX205">
        <v>0</v>
      </c>
      <c r="CY205" t="str">
        <v>Valor 
Unit</v>
      </c>
      <c r="CZ205">
        <v>0</v>
      </c>
      <c r="DA205">
        <v>0</v>
      </c>
      <c r="DB205" t="str">
        <v>Qtde</v>
      </c>
      <c r="DC205">
        <v>0</v>
      </c>
      <c r="DD205">
        <v>0</v>
      </c>
      <c r="DF205" t="str">
        <v>Cultura e Lazer</v>
      </c>
      <c r="DG205" t="str">
        <v>5.2</v>
      </c>
      <c r="DH205">
        <v>0</v>
      </c>
      <c r="DI205" t="str">
        <v>Atividade</v>
      </c>
      <c r="DJ205">
        <v>0</v>
      </c>
      <c r="DK205">
        <v>0</v>
      </c>
      <c r="DL205" t="str">
        <v>Início</v>
      </c>
      <c r="DM205">
        <v>0</v>
      </c>
      <c r="DN205">
        <v>0</v>
      </c>
      <c r="DO205" t="str">
        <v>Fim</v>
      </c>
      <c r="DP205">
        <v>0</v>
      </c>
      <c r="DQ205">
        <v>0</v>
      </c>
      <c r="DR205" t="str">
        <v>5.2.3</v>
      </c>
      <c r="DS205">
        <v>0</v>
      </c>
      <c r="DT205">
        <v>0</v>
      </c>
      <c r="DU205" t="str">
        <v>SubAtividade</v>
      </c>
      <c r="DV205">
        <v>0</v>
      </c>
      <c r="DW205">
        <v>0</v>
      </c>
      <c r="DX205">
        <v>0</v>
      </c>
      <c r="DY205">
        <v>0</v>
      </c>
      <c r="DZ205">
        <v>0</v>
      </c>
      <c r="EA205" t="str">
        <v>Despesa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 t="str">
        <v>Categoria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 t="str">
        <v>Subcategoria</v>
      </c>
      <c r="EQ205">
        <v>0</v>
      </c>
      <c r="ER205">
        <v>0</v>
      </c>
      <c r="ES205">
        <v>0</v>
      </c>
      <c r="ET205">
        <v>0</v>
      </c>
      <c r="EU205" t="str">
        <v>Fonte*</v>
      </c>
      <c r="EV205">
        <v>0</v>
      </c>
      <c r="EW205">
        <v>0</v>
      </c>
      <c r="EX205">
        <v>0</v>
      </c>
      <c r="EY205" t="str">
        <v>Unid</v>
      </c>
      <c r="EZ205">
        <v>0</v>
      </c>
      <c r="FA205" t="str">
        <v>Valor 
Unit</v>
      </c>
      <c r="FB205">
        <v>0</v>
      </c>
      <c r="FC205">
        <v>0</v>
      </c>
      <c r="FD205" t="str">
        <v>Qtde</v>
      </c>
      <c r="FE205">
        <v>0</v>
      </c>
      <c r="FF205">
        <v>0</v>
      </c>
      <c r="FH205" t="str">
        <v>Meio Ambiente e Mudanças Climáticas</v>
      </c>
      <c r="FI205" t="str">
        <v>6.2</v>
      </c>
      <c r="FJ205">
        <v>0</v>
      </c>
      <c r="FK205" t="str">
        <v>Atividade</v>
      </c>
      <c r="FL205">
        <v>0</v>
      </c>
      <c r="FM205">
        <v>0</v>
      </c>
      <c r="FN205" t="str">
        <v>Início</v>
      </c>
      <c r="FO205">
        <v>0</v>
      </c>
      <c r="FP205">
        <v>0</v>
      </c>
      <c r="FQ205" t="str">
        <v>Fim</v>
      </c>
      <c r="FR205">
        <v>0</v>
      </c>
      <c r="FS205">
        <v>0</v>
      </c>
      <c r="FT205" t="str">
        <v>6.2.3</v>
      </c>
      <c r="FU205">
        <v>0</v>
      </c>
      <c r="FV205">
        <v>0</v>
      </c>
      <c r="FW205" t="str">
        <v>SubAtividade</v>
      </c>
      <c r="FX205">
        <v>0</v>
      </c>
      <c r="FY205">
        <v>0</v>
      </c>
      <c r="FZ205">
        <v>0</v>
      </c>
      <c r="GA205">
        <v>0</v>
      </c>
      <c r="GB205">
        <v>0</v>
      </c>
      <c r="GC205" t="str">
        <v>Despesa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 t="str">
        <v>Categoria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 t="str">
        <v>Subcategoria</v>
      </c>
      <c r="GS205">
        <v>0</v>
      </c>
      <c r="GT205">
        <v>0</v>
      </c>
      <c r="GU205">
        <v>0</v>
      </c>
      <c r="GV205">
        <v>0</v>
      </c>
      <c r="GW205" t="str">
        <v>Fonte*</v>
      </c>
      <c r="GX205">
        <v>0</v>
      </c>
      <c r="GY205">
        <v>0</v>
      </c>
      <c r="GZ205">
        <v>0</v>
      </c>
      <c r="HA205" t="str">
        <v>Unid</v>
      </c>
      <c r="HB205">
        <v>0</v>
      </c>
      <c r="HC205" t="str">
        <v>Valor 
Unit</v>
      </c>
      <c r="HD205">
        <v>0</v>
      </c>
      <c r="HE205">
        <v>0</v>
      </c>
      <c r="HF205" t="str">
        <v>Qtde</v>
      </c>
      <c r="HG205">
        <v>0</v>
      </c>
      <c r="HH205">
        <v>0</v>
      </c>
    </row>
    <row r="206" spans="1:216" x14ac:dyDescent="0.25">
      <c r="A206">
        <v>3</v>
      </c>
      <c r="B206" t="str">
        <f>'04.04_PLANO DE TRABALHO'!$IK$7</f>
        <v>Cultura e Lazer</v>
      </c>
      <c r="C206" t="str">
        <f>IF('04.04_PLANO DE TRABALHO'!HW12="",C205,'04.04_PLANO DE TRABALHO'!HW12)</f>
        <v>5.1</v>
      </c>
      <c r="D206">
        <f>IF('04.04_PLANO DE TRABALHO'!HX12="",D205,'04.04_PLANO DE TRABALHO'!HX12)</f>
        <v>0</v>
      </c>
      <c r="E206" t="str">
        <f>IF(OR('04.04_PLANO DE TRABALHO'!HY12="",'04.04_PLANO DE TRABALHO'!HY12="Planejado",'04.04_PLANO DE TRABALHO'!HY12="Realizado"),E205,'04.04_PLANO DE TRABALHO'!HY12)</f>
        <v>Atividade</v>
      </c>
      <c r="F206">
        <f>IF('04.04_PLANO DE TRABALHO'!HZ12="",F205,'04.04_PLANO DE TRABALHO'!HZ12)</f>
        <v>0</v>
      </c>
      <c r="G206">
        <f>IF('04.04_PLANO DE TRABALHO'!IA12="",G205,'04.04_PLANO DE TRABALHO'!IA12)</f>
        <v>0</v>
      </c>
      <c r="H206" t="str">
        <f>IF('04.04_PLANO DE TRABALHO'!IB12="",H205,'04.04_PLANO DE TRABALHO'!IB12)</f>
        <v>Início</v>
      </c>
      <c r="I206">
        <f>IF('04.04_PLANO DE TRABALHO'!IC12="",I205,'04.04_PLANO DE TRABALHO'!IC12)</f>
        <v>0</v>
      </c>
      <c r="J206">
        <f>IF('04.04_PLANO DE TRABALHO'!ID12="",J205,'04.04_PLANO DE TRABALHO'!ID12)</f>
        <v>0</v>
      </c>
      <c r="K206" t="str">
        <f>IF('04.04_PLANO DE TRABALHO'!IE12="",K205,'04.04_PLANO DE TRABALHO'!IE12)</f>
        <v>Fim</v>
      </c>
      <c r="L206">
        <f>IF('04.04_PLANO DE TRABALHO'!IF12="",L205,'04.04_PLANO DE TRABALHO'!IF12)</f>
        <v>0</v>
      </c>
      <c r="M206">
        <f>IF('04.04_PLANO DE TRABALHO'!IG12="",M205,'04.04_PLANO DE TRABALHO'!IG12)</f>
        <v>0</v>
      </c>
      <c r="N206" t="str">
        <f>IF('04.04_PLANO DE TRABALHO'!IH12="",N205,'04.04_PLANO DE TRABALHO'!IH12)</f>
        <v>5.1.1</v>
      </c>
      <c r="O206">
        <f>IF('04.04_PLANO DE TRABALHO'!II12="",O205,'04.04_PLANO DE TRABALHO'!II12)</f>
        <v>0</v>
      </c>
      <c r="P206">
        <f>IF('04.04_PLANO DE TRABALHO'!IJ12="",P205,'04.04_PLANO DE TRABALHO'!IJ12)</f>
        <v>0</v>
      </c>
      <c r="Q206" t="str">
        <f>IF('04.04_PLANO DE TRABALHO'!IK12="",Q205,'04.04_PLANO DE TRABALHO'!IK12)</f>
        <v>SubAtividade</v>
      </c>
      <c r="R206">
        <f>IF('04.04_PLANO DE TRABALHO'!IL12="",R205,'04.04_PLANO DE TRABALHO'!IL12)</f>
        <v>0</v>
      </c>
      <c r="S206">
        <f>IF('04.04_PLANO DE TRABALHO'!IM12="",S205,'04.04_PLANO DE TRABALHO'!IM12)</f>
        <v>0</v>
      </c>
      <c r="T206">
        <f>IF('04.04_PLANO DE TRABALHO'!IN12="",T205,'04.04_PLANO DE TRABALHO'!IN12)</f>
        <v>0</v>
      </c>
      <c r="U206">
        <f>IF('04.04_PLANO DE TRABALHO'!IO12="",U205,'04.04_PLANO DE TRABALHO'!IO12)</f>
        <v>0</v>
      </c>
      <c r="V206">
        <f>IF('04.04_PLANO DE TRABALHO'!IP12="",V205,'04.04_PLANO DE TRABALHO'!IP12)</f>
        <v>0</v>
      </c>
      <c r="W206" t="str">
        <f>IF('04.04_PLANO DE TRABALHO'!IQ12="",W205,'04.04_PLANO DE TRABALHO'!IQ12)</f>
        <v>Despesa</v>
      </c>
      <c r="X206">
        <f>IF('04.04_PLANO DE TRABALHO'!IR12="",X205,'04.04_PLANO DE TRABALHO'!IR12)</f>
        <v>0</v>
      </c>
      <c r="Y206">
        <f>IF('04.04_PLANO DE TRABALHO'!IS12="",Y205,'04.04_PLANO DE TRABALHO'!IS12)</f>
        <v>0</v>
      </c>
      <c r="Z206">
        <f>IF('04.04_PLANO DE TRABALHO'!IT12="",Z205,'04.04_PLANO DE TRABALHO'!IT12)</f>
        <v>0</v>
      </c>
      <c r="AA206">
        <f>IF('04.04_PLANO DE TRABALHO'!IU12="",AA205,'04.04_PLANO DE TRABALHO'!IU12)</f>
        <v>0</v>
      </c>
      <c r="AB206">
        <f>IF('04.04_PLANO DE TRABALHO'!IV12="",AB205,'04.04_PLANO DE TRABALHO'!IV12)</f>
        <v>0</v>
      </c>
      <c r="AC206">
        <f>IF('04.04_PLANO DE TRABALHO'!IW12="",AC205,'04.04_PLANO DE TRABALHO'!IW12)</f>
        <v>0</v>
      </c>
      <c r="AD206" t="str">
        <f>IF('04.04_PLANO DE TRABALHO'!IX12="",AD205,'04.04_PLANO DE TRABALHO'!IX12)</f>
        <v>Categoria</v>
      </c>
      <c r="AE206">
        <f>IF('04.04_PLANO DE TRABALHO'!IY12="",AE205,'04.04_PLANO DE TRABALHO'!IY12)</f>
        <v>0</v>
      </c>
      <c r="AF206">
        <f>IF('04.04_PLANO DE TRABALHO'!IZ12="",AF205,'04.04_PLANO DE TRABALHO'!IZ12)</f>
        <v>0</v>
      </c>
      <c r="AG206">
        <f>IF('04.04_PLANO DE TRABALHO'!JA12="",AG205,'04.04_PLANO DE TRABALHO'!JA12)</f>
        <v>0</v>
      </c>
      <c r="AH206">
        <f>IF('04.04_PLANO DE TRABALHO'!JB12="",AH205,'04.04_PLANO DE TRABALHO'!JB12)</f>
        <v>0</v>
      </c>
      <c r="AI206">
        <f>IF('04.04_PLANO DE TRABALHO'!JC12="",AI205,'04.04_PLANO DE TRABALHO'!JC12)</f>
        <v>0</v>
      </c>
      <c r="AJ206">
        <f>IF('04.04_PLANO DE TRABALHO'!JD12="",AJ205,'04.04_PLANO DE TRABALHO'!JD12)</f>
        <v>0</v>
      </c>
      <c r="AK206">
        <f>IF('04.04_PLANO DE TRABALHO'!JE12="",AK205,'04.04_PLANO DE TRABALHO'!JE12)</f>
        <v>0</v>
      </c>
      <c r="AL206" t="str">
        <f>IF('04.04_PLANO DE TRABALHO'!JF12="",AL205,'04.04_PLANO DE TRABALHO'!JF12)</f>
        <v>Subcategoria</v>
      </c>
      <c r="AM206">
        <f>IF('04.04_PLANO DE TRABALHO'!JG12="",AM205,'04.04_PLANO DE TRABALHO'!JG12)</f>
        <v>0</v>
      </c>
      <c r="AN206">
        <f>IF('04.04_PLANO DE TRABALHO'!JH12="",AN205,'04.04_PLANO DE TRABALHO'!JH12)</f>
        <v>0</v>
      </c>
      <c r="AO206">
        <f>IF('04.04_PLANO DE TRABALHO'!JI12="",AO205,'04.04_PLANO DE TRABALHO'!JI12)</f>
        <v>0</v>
      </c>
      <c r="AP206">
        <f>IF('04.04_PLANO DE TRABALHO'!JJ12="",AP205,'04.04_PLANO DE TRABALHO'!JJ12)</f>
        <v>0</v>
      </c>
      <c r="AQ206" t="str">
        <f>IF('04.04_PLANO DE TRABALHO'!JK12="",AQ205,'04.04_PLANO DE TRABALHO'!JK12)</f>
        <v>Fonte*</v>
      </c>
      <c r="AR206">
        <f>IF('04.04_PLANO DE TRABALHO'!JL12="",AR205,'04.04_PLANO DE TRABALHO'!JL12)</f>
        <v>0</v>
      </c>
      <c r="AS206">
        <f>IF('04.04_PLANO DE TRABALHO'!JM12="",AS205,'04.04_PLANO DE TRABALHO'!JM12)</f>
        <v>0</v>
      </c>
      <c r="AT206">
        <f>IF('04.04_PLANO DE TRABALHO'!JN12="",AT205,'04.04_PLANO DE TRABALHO'!JN12)</f>
        <v>0</v>
      </c>
      <c r="AU206" t="str">
        <f>IF('04.04_PLANO DE TRABALHO'!JO12="",AU205,'04.04_PLANO DE TRABALHO'!JO12)</f>
        <v>Unid</v>
      </c>
      <c r="AV206">
        <f>IF('04.04_PLANO DE TRABALHO'!JP12="",AV205,'04.04_PLANO DE TRABALHO'!JP12)</f>
        <v>0</v>
      </c>
      <c r="AW206" t="str">
        <f>IF('04.04_PLANO DE TRABALHO'!JQ12="",AW205,'04.04_PLANO DE TRABALHO'!JQ12)</f>
        <v>Valor 
Unit</v>
      </c>
      <c r="AX206">
        <f>IF('04.04_PLANO DE TRABALHO'!JR12="",AX205,'04.04_PLANO DE TRABALHO'!JR12)</f>
        <v>0</v>
      </c>
      <c r="AY206">
        <f>IF('04.04_PLANO DE TRABALHO'!JS12="",AY205,'04.04_PLANO DE TRABALHO'!JS12)</f>
        <v>0</v>
      </c>
      <c r="AZ206" t="str">
        <f>IF('04.04_PLANO DE TRABALHO'!JT12="",AZ205,'04.04_PLANO DE TRABALHO'!JT12)</f>
        <v>Qtde</v>
      </c>
      <c r="BA206">
        <f>IF('04.04_PLANO DE TRABALHO'!JU12="",BA205,'04.04_PLANO DE TRABALHO'!JU12)</f>
        <v>0</v>
      </c>
      <c r="BB206">
        <f>IF('04.04_PLANO DE TRABALHO'!JV12="",BB205,'04.04_PLANO DE TRABALHO'!JV12)</f>
        <v>0</v>
      </c>
      <c r="BD206" t="str">
        <v>Cultura e Lazer</v>
      </c>
      <c r="BE206" t="str">
        <v>5.2</v>
      </c>
      <c r="BF206">
        <v>0</v>
      </c>
      <c r="BG206" t="str">
        <v>Atividade</v>
      </c>
      <c r="BH206">
        <v>0</v>
      </c>
      <c r="BI206">
        <v>0</v>
      </c>
      <c r="BJ206" t="str">
        <v>Início</v>
      </c>
      <c r="BK206">
        <v>0</v>
      </c>
      <c r="BL206">
        <v>0</v>
      </c>
      <c r="BM206" t="str">
        <v>Fim</v>
      </c>
      <c r="BN206">
        <v>0</v>
      </c>
      <c r="BO206">
        <v>0</v>
      </c>
      <c r="BP206" t="str">
        <v>5.2.1</v>
      </c>
      <c r="BQ206">
        <v>0</v>
      </c>
      <c r="BR206">
        <v>0</v>
      </c>
      <c r="BS206" t="str">
        <v>SubAtividade</v>
      </c>
      <c r="BT206">
        <v>0</v>
      </c>
      <c r="BU206">
        <v>0</v>
      </c>
      <c r="BV206">
        <v>0</v>
      </c>
      <c r="BW206">
        <v>0</v>
      </c>
      <c r="BX206">
        <v>0</v>
      </c>
      <c r="BY206" t="str">
        <v>Despesa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 t="str">
        <v>Categoria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 t="str">
        <v>Subcategoria</v>
      </c>
      <c r="CO206">
        <v>0</v>
      </c>
      <c r="CP206">
        <v>0</v>
      </c>
      <c r="CQ206">
        <v>0</v>
      </c>
      <c r="CR206">
        <v>0</v>
      </c>
      <c r="CS206" t="str">
        <v>Fonte*</v>
      </c>
      <c r="CT206">
        <v>0</v>
      </c>
      <c r="CU206">
        <v>0</v>
      </c>
      <c r="CV206">
        <v>0</v>
      </c>
      <c r="CW206" t="str">
        <v>Unid</v>
      </c>
      <c r="CX206">
        <v>0</v>
      </c>
      <c r="CY206" t="str">
        <v>Valor 
Unit</v>
      </c>
      <c r="CZ206">
        <v>0</v>
      </c>
      <c r="DA206">
        <v>0</v>
      </c>
      <c r="DB206" t="str">
        <v>Qtde</v>
      </c>
      <c r="DC206">
        <v>0</v>
      </c>
      <c r="DD206">
        <v>0</v>
      </c>
      <c r="DF206" t="str">
        <v>Cultura e Lazer</v>
      </c>
      <c r="DG206" t="str">
        <v>5.2</v>
      </c>
      <c r="DH206">
        <v>0</v>
      </c>
      <c r="DI206" t="str">
        <v>Atividade</v>
      </c>
      <c r="DJ206">
        <v>0</v>
      </c>
      <c r="DK206">
        <v>0</v>
      </c>
      <c r="DL206" t="str">
        <v>Início</v>
      </c>
      <c r="DM206">
        <v>0</v>
      </c>
      <c r="DN206">
        <v>0</v>
      </c>
      <c r="DO206" t="str">
        <v>Fim</v>
      </c>
      <c r="DP206">
        <v>0</v>
      </c>
      <c r="DQ206">
        <v>0</v>
      </c>
      <c r="DR206" t="str">
        <v>5.2.3</v>
      </c>
      <c r="DS206">
        <v>0</v>
      </c>
      <c r="DT206">
        <v>0</v>
      </c>
      <c r="DU206" t="str">
        <v>SubAtividade</v>
      </c>
      <c r="DV206">
        <v>0</v>
      </c>
      <c r="DW206">
        <v>0</v>
      </c>
      <c r="DX206">
        <v>0</v>
      </c>
      <c r="DY206">
        <v>0</v>
      </c>
      <c r="DZ206">
        <v>0</v>
      </c>
      <c r="EA206" t="str">
        <v>Despesa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 t="str">
        <v>Categoria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 t="str">
        <v>Subcategoria</v>
      </c>
      <c r="EQ206">
        <v>0</v>
      </c>
      <c r="ER206">
        <v>0</v>
      </c>
      <c r="ES206">
        <v>0</v>
      </c>
      <c r="ET206">
        <v>0</v>
      </c>
      <c r="EU206" t="str">
        <v>Fonte*</v>
      </c>
      <c r="EV206">
        <v>0</v>
      </c>
      <c r="EW206">
        <v>0</v>
      </c>
      <c r="EX206">
        <v>0</v>
      </c>
      <c r="EY206" t="str">
        <v>Unid</v>
      </c>
      <c r="EZ206">
        <v>0</v>
      </c>
      <c r="FA206" t="str">
        <v>Valor 
Unit</v>
      </c>
      <c r="FB206">
        <v>0</v>
      </c>
      <c r="FC206">
        <v>0</v>
      </c>
      <c r="FD206" t="str">
        <v>Qtde</v>
      </c>
      <c r="FE206">
        <v>0</v>
      </c>
      <c r="FF206">
        <v>0</v>
      </c>
      <c r="FH206" t="str">
        <v>Meio Ambiente e Mudanças Climáticas</v>
      </c>
      <c r="FI206" t="str">
        <v>6.2</v>
      </c>
      <c r="FJ206">
        <v>0</v>
      </c>
      <c r="FK206" t="str">
        <v>Atividade</v>
      </c>
      <c r="FL206">
        <v>0</v>
      </c>
      <c r="FM206">
        <v>0</v>
      </c>
      <c r="FN206" t="str">
        <v>Início</v>
      </c>
      <c r="FO206">
        <v>0</v>
      </c>
      <c r="FP206">
        <v>0</v>
      </c>
      <c r="FQ206" t="str">
        <v>Fim</v>
      </c>
      <c r="FR206">
        <v>0</v>
      </c>
      <c r="FS206">
        <v>0</v>
      </c>
      <c r="FT206" t="str">
        <v>6.2.3</v>
      </c>
      <c r="FU206">
        <v>0</v>
      </c>
      <c r="FV206">
        <v>0</v>
      </c>
      <c r="FW206" t="str">
        <v>SubAtividade</v>
      </c>
      <c r="FX206">
        <v>0</v>
      </c>
      <c r="FY206">
        <v>0</v>
      </c>
      <c r="FZ206">
        <v>0</v>
      </c>
      <c r="GA206">
        <v>0</v>
      </c>
      <c r="GB206">
        <v>0</v>
      </c>
      <c r="GC206" t="str">
        <v>Despesa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 t="str">
        <v>Categoria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 t="str">
        <v>Subcategoria</v>
      </c>
      <c r="GS206">
        <v>0</v>
      </c>
      <c r="GT206">
        <v>0</v>
      </c>
      <c r="GU206">
        <v>0</v>
      </c>
      <c r="GV206">
        <v>0</v>
      </c>
      <c r="GW206" t="str">
        <v>Fonte*</v>
      </c>
      <c r="GX206">
        <v>0</v>
      </c>
      <c r="GY206">
        <v>0</v>
      </c>
      <c r="GZ206">
        <v>0</v>
      </c>
      <c r="HA206" t="str">
        <v>Unid</v>
      </c>
      <c r="HB206">
        <v>0</v>
      </c>
      <c r="HC206" t="str">
        <v>Valor 
Unit</v>
      </c>
      <c r="HD206">
        <v>0</v>
      </c>
      <c r="HE206">
        <v>0</v>
      </c>
      <c r="HF206" t="str">
        <v>Qtde</v>
      </c>
      <c r="HG206">
        <v>0</v>
      </c>
      <c r="HH206">
        <v>0</v>
      </c>
    </row>
    <row r="207" spans="1:216" x14ac:dyDescent="0.25">
      <c r="A207">
        <v>4</v>
      </c>
      <c r="B207" t="str">
        <f>'04.04_PLANO DE TRABALHO'!$IK$7</f>
        <v>Cultura e Lazer</v>
      </c>
      <c r="C207" t="str">
        <f>IF('04.04_PLANO DE TRABALHO'!HW13="",C206,'04.04_PLANO DE TRABALHO'!HW13)</f>
        <v>5.1</v>
      </c>
      <c r="D207">
        <f>IF('04.04_PLANO DE TRABALHO'!HX13="",D206,'04.04_PLANO DE TRABALHO'!HX13)</f>
        <v>0</v>
      </c>
      <c r="E207" t="str">
        <f>IF(OR('04.04_PLANO DE TRABALHO'!HY13="",'04.04_PLANO DE TRABALHO'!HY13="Planejado",'04.04_PLANO DE TRABALHO'!HY13="Realizado"),E206,'04.04_PLANO DE TRABALHO'!HY13)</f>
        <v>Atividade</v>
      </c>
      <c r="F207">
        <f>IF('04.04_PLANO DE TRABALHO'!HZ13="",F206,'04.04_PLANO DE TRABALHO'!HZ13)</f>
        <v>0</v>
      </c>
      <c r="G207">
        <f>IF('04.04_PLANO DE TRABALHO'!IA13="",G206,'04.04_PLANO DE TRABALHO'!IA13)</f>
        <v>0</v>
      </c>
      <c r="H207" t="str">
        <f>IF('04.04_PLANO DE TRABALHO'!IB13="",H206,'04.04_PLANO DE TRABALHO'!IB13)</f>
        <v>Início</v>
      </c>
      <c r="I207">
        <f>IF('04.04_PLANO DE TRABALHO'!IC13="",I206,'04.04_PLANO DE TRABALHO'!IC13)</f>
        <v>0</v>
      </c>
      <c r="J207">
        <f>IF('04.04_PLANO DE TRABALHO'!ID13="",J206,'04.04_PLANO DE TRABALHO'!ID13)</f>
        <v>0</v>
      </c>
      <c r="K207" t="str">
        <f>IF('04.04_PLANO DE TRABALHO'!IE13="",K206,'04.04_PLANO DE TRABALHO'!IE13)</f>
        <v>Fim</v>
      </c>
      <c r="L207">
        <f>IF('04.04_PLANO DE TRABALHO'!IF13="",L206,'04.04_PLANO DE TRABALHO'!IF13)</f>
        <v>0</v>
      </c>
      <c r="M207">
        <f>IF('04.04_PLANO DE TRABALHO'!IG13="",M206,'04.04_PLANO DE TRABALHO'!IG13)</f>
        <v>0</v>
      </c>
      <c r="N207" t="str">
        <f>IF('04.04_PLANO DE TRABALHO'!IH13="",N206,'04.04_PLANO DE TRABALHO'!IH13)</f>
        <v>5.1.1</v>
      </c>
      <c r="O207">
        <f>IF('04.04_PLANO DE TRABALHO'!II13="",O206,'04.04_PLANO DE TRABALHO'!II13)</f>
        <v>0</v>
      </c>
      <c r="P207">
        <f>IF('04.04_PLANO DE TRABALHO'!IJ13="",P206,'04.04_PLANO DE TRABALHO'!IJ13)</f>
        <v>0</v>
      </c>
      <c r="Q207" t="str">
        <f>IF('04.04_PLANO DE TRABALHO'!IK13="",Q206,'04.04_PLANO DE TRABALHO'!IK13)</f>
        <v>SubAtividade</v>
      </c>
      <c r="R207">
        <f>IF('04.04_PLANO DE TRABALHO'!IL13="",R206,'04.04_PLANO DE TRABALHO'!IL13)</f>
        <v>0</v>
      </c>
      <c r="S207">
        <f>IF('04.04_PLANO DE TRABALHO'!IM13="",S206,'04.04_PLANO DE TRABALHO'!IM13)</f>
        <v>0</v>
      </c>
      <c r="T207">
        <f>IF('04.04_PLANO DE TRABALHO'!IN13="",T206,'04.04_PLANO DE TRABALHO'!IN13)</f>
        <v>0</v>
      </c>
      <c r="U207">
        <f>IF('04.04_PLANO DE TRABALHO'!IO13="",U206,'04.04_PLANO DE TRABALHO'!IO13)</f>
        <v>0</v>
      </c>
      <c r="V207">
        <f>IF('04.04_PLANO DE TRABALHO'!IP13="",V206,'04.04_PLANO DE TRABALHO'!IP13)</f>
        <v>0</v>
      </c>
      <c r="W207" t="str">
        <f>IF('04.04_PLANO DE TRABALHO'!IQ13="",W206,'04.04_PLANO DE TRABALHO'!IQ13)</f>
        <v>Despesa</v>
      </c>
      <c r="X207">
        <f>IF('04.04_PLANO DE TRABALHO'!IR13="",X206,'04.04_PLANO DE TRABALHO'!IR13)</f>
        <v>0</v>
      </c>
      <c r="Y207">
        <f>IF('04.04_PLANO DE TRABALHO'!IS13="",Y206,'04.04_PLANO DE TRABALHO'!IS13)</f>
        <v>0</v>
      </c>
      <c r="Z207">
        <f>IF('04.04_PLANO DE TRABALHO'!IT13="",Z206,'04.04_PLANO DE TRABALHO'!IT13)</f>
        <v>0</v>
      </c>
      <c r="AA207">
        <f>IF('04.04_PLANO DE TRABALHO'!IU13="",AA206,'04.04_PLANO DE TRABALHO'!IU13)</f>
        <v>0</v>
      </c>
      <c r="AB207">
        <f>IF('04.04_PLANO DE TRABALHO'!IV13="",AB206,'04.04_PLANO DE TRABALHO'!IV13)</f>
        <v>0</v>
      </c>
      <c r="AC207">
        <f>IF('04.04_PLANO DE TRABALHO'!IW13="",AC206,'04.04_PLANO DE TRABALHO'!IW13)</f>
        <v>0</v>
      </c>
      <c r="AD207" t="str">
        <f>IF('04.04_PLANO DE TRABALHO'!IX13="",AD206,'04.04_PLANO DE TRABALHO'!IX13)</f>
        <v>Categoria</v>
      </c>
      <c r="AE207">
        <f>IF('04.04_PLANO DE TRABALHO'!IY13="",AE206,'04.04_PLANO DE TRABALHO'!IY13)</f>
        <v>0</v>
      </c>
      <c r="AF207">
        <f>IF('04.04_PLANO DE TRABALHO'!IZ13="",AF206,'04.04_PLANO DE TRABALHO'!IZ13)</f>
        <v>0</v>
      </c>
      <c r="AG207">
        <f>IF('04.04_PLANO DE TRABALHO'!JA13="",AG206,'04.04_PLANO DE TRABALHO'!JA13)</f>
        <v>0</v>
      </c>
      <c r="AH207">
        <f>IF('04.04_PLANO DE TRABALHO'!JB13="",AH206,'04.04_PLANO DE TRABALHO'!JB13)</f>
        <v>0</v>
      </c>
      <c r="AI207">
        <f>IF('04.04_PLANO DE TRABALHO'!JC13="",AI206,'04.04_PLANO DE TRABALHO'!JC13)</f>
        <v>0</v>
      </c>
      <c r="AJ207">
        <f>IF('04.04_PLANO DE TRABALHO'!JD13="",AJ206,'04.04_PLANO DE TRABALHO'!JD13)</f>
        <v>0</v>
      </c>
      <c r="AK207">
        <f>IF('04.04_PLANO DE TRABALHO'!JE13="",AK206,'04.04_PLANO DE TRABALHO'!JE13)</f>
        <v>0</v>
      </c>
      <c r="AL207" t="str">
        <f>IF('04.04_PLANO DE TRABALHO'!JF13="",AL206,'04.04_PLANO DE TRABALHO'!JF13)</f>
        <v>Subcategoria</v>
      </c>
      <c r="AM207">
        <f>IF('04.04_PLANO DE TRABALHO'!JG13="",AM206,'04.04_PLANO DE TRABALHO'!JG13)</f>
        <v>0</v>
      </c>
      <c r="AN207">
        <f>IF('04.04_PLANO DE TRABALHO'!JH13="",AN206,'04.04_PLANO DE TRABALHO'!JH13)</f>
        <v>0</v>
      </c>
      <c r="AO207">
        <f>IF('04.04_PLANO DE TRABALHO'!JI13="",AO206,'04.04_PLANO DE TRABALHO'!JI13)</f>
        <v>0</v>
      </c>
      <c r="AP207">
        <f>IF('04.04_PLANO DE TRABALHO'!JJ13="",AP206,'04.04_PLANO DE TRABALHO'!JJ13)</f>
        <v>0</v>
      </c>
      <c r="AQ207" t="str">
        <f>IF('04.04_PLANO DE TRABALHO'!JK13="",AQ206,'04.04_PLANO DE TRABALHO'!JK13)</f>
        <v>Fonte*</v>
      </c>
      <c r="AR207">
        <f>IF('04.04_PLANO DE TRABALHO'!JL13="",AR206,'04.04_PLANO DE TRABALHO'!JL13)</f>
        <v>0</v>
      </c>
      <c r="AS207">
        <f>IF('04.04_PLANO DE TRABALHO'!JM13="",AS206,'04.04_PLANO DE TRABALHO'!JM13)</f>
        <v>0</v>
      </c>
      <c r="AT207">
        <f>IF('04.04_PLANO DE TRABALHO'!JN13="",AT206,'04.04_PLANO DE TRABALHO'!JN13)</f>
        <v>0</v>
      </c>
      <c r="AU207" t="str">
        <f>IF('04.04_PLANO DE TRABALHO'!JO13="",AU206,'04.04_PLANO DE TRABALHO'!JO13)</f>
        <v>Unid</v>
      </c>
      <c r="AV207">
        <f>IF('04.04_PLANO DE TRABALHO'!JP13="",AV206,'04.04_PLANO DE TRABALHO'!JP13)</f>
        <v>0</v>
      </c>
      <c r="AW207" t="str">
        <f>IF('04.04_PLANO DE TRABALHO'!JQ13="",AW206,'04.04_PLANO DE TRABALHO'!JQ13)</f>
        <v>Valor 
Unit</v>
      </c>
      <c r="AX207">
        <f>IF('04.04_PLANO DE TRABALHO'!JR13="",AX206,'04.04_PLANO DE TRABALHO'!JR13)</f>
        <v>0</v>
      </c>
      <c r="AY207">
        <f>IF('04.04_PLANO DE TRABALHO'!JS13="",AY206,'04.04_PLANO DE TRABALHO'!JS13)</f>
        <v>0</v>
      </c>
      <c r="AZ207" t="str">
        <f>IF('04.04_PLANO DE TRABALHO'!JT13="",AZ206,'04.04_PLANO DE TRABALHO'!JT13)</f>
        <v>Qtde</v>
      </c>
      <c r="BA207">
        <f>IF('04.04_PLANO DE TRABALHO'!JU13="",BA206,'04.04_PLANO DE TRABALHO'!JU13)</f>
        <v>0</v>
      </c>
      <c r="BB207">
        <f>IF('04.04_PLANO DE TRABALHO'!JV13="",BB206,'04.04_PLANO DE TRABALHO'!JV13)</f>
        <v>0</v>
      </c>
      <c r="BD207" t="str">
        <v>Cultura e Lazer</v>
      </c>
      <c r="BE207" t="str">
        <v>5.2</v>
      </c>
      <c r="BF207">
        <v>0</v>
      </c>
      <c r="BG207" t="str">
        <v>Atividade</v>
      </c>
      <c r="BH207">
        <v>0</v>
      </c>
      <c r="BI207">
        <v>0</v>
      </c>
      <c r="BJ207" t="str">
        <v>Início</v>
      </c>
      <c r="BK207">
        <v>0</v>
      </c>
      <c r="BL207">
        <v>0</v>
      </c>
      <c r="BM207" t="str">
        <v>Fim</v>
      </c>
      <c r="BN207">
        <v>0</v>
      </c>
      <c r="BO207">
        <v>0</v>
      </c>
      <c r="BP207" t="str">
        <v>5.2.1</v>
      </c>
      <c r="BQ207">
        <v>0</v>
      </c>
      <c r="BR207">
        <v>0</v>
      </c>
      <c r="BS207" t="str">
        <v>SubAtividade</v>
      </c>
      <c r="BT207">
        <v>0</v>
      </c>
      <c r="BU207">
        <v>0</v>
      </c>
      <c r="BV207">
        <v>0</v>
      </c>
      <c r="BW207">
        <v>0</v>
      </c>
      <c r="BX207">
        <v>0</v>
      </c>
      <c r="BY207" t="str">
        <v>Despesa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 t="str">
        <v>Categoria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 t="str">
        <v>Subcategoria</v>
      </c>
      <c r="CO207">
        <v>0</v>
      </c>
      <c r="CP207">
        <v>0</v>
      </c>
      <c r="CQ207">
        <v>0</v>
      </c>
      <c r="CR207">
        <v>0</v>
      </c>
      <c r="CS207" t="str">
        <v>Fonte*</v>
      </c>
      <c r="CT207">
        <v>0</v>
      </c>
      <c r="CU207">
        <v>0</v>
      </c>
      <c r="CV207">
        <v>0</v>
      </c>
      <c r="CW207" t="str">
        <v>Unid</v>
      </c>
      <c r="CX207">
        <v>0</v>
      </c>
      <c r="CY207" t="str">
        <v>Valor 
Unit</v>
      </c>
      <c r="CZ207">
        <v>0</v>
      </c>
      <c r="DA207">
        <v>0</v>
      </c>
      <c r="DB207" t="str">
        <v>Qtde</v>
      </c>
      <c r="DC207">
        <v>0</v>
      </c>
      <c r="DD207">
        <v>0</v>
      </c>
      <c r="DF207" t="str">
        <v>Cultura e Lazer</v>
      </c>
      <c r="DG207" t="str">
        <v>5.2</v>
      </c>
      <c r="DH207">
        <v>0</v>
      </c>
      <c r="DI207" t="str">
        <v>Atividade</v>
      </c>
      <c r="DJ207">
        <v>0</v>
      </c>
      <c r="DK207">
        <v>0</v>
      </c>
      <c r="DL207" t="str">
        <v>Início</v>
      </c>
      <c r="DM207">
        <v>0</v>
      </c>
      <c r="DN207">
        <v>0</v>
      </c>
      <c r="DO207" t="str">
        <v>Fim</v>
      </c>
      <c r="DP207">
        <v>0</v>
      </c>
      <c r="DQ207">
        <v>0</v>
      </c>
      <c r="DR207" t="str">
        <v>5.2.3</v>
      </c>
      <c r="DS207">
        <v>0</v>
      </c>
      <c r="DT207">
        <v>0</v>
      </c>
      <c r="DU207" t="str">
        <v>SubAtividade</v>
      </c>
      <c r="DV207">
        <v>0</v>
      </c>
      <c r="DW207">
        <v>0</v>
      </c>
      <c r="DX207">
        <v>0</v>
      </c>
      <c r="DY207">
        <v>0</v>
      </c>
      <c r="DZ207">
        <v>0</v>
      </c>
      <c r="EA207" t="str">
        <v>Despesa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 t="str">
        <v>Categoria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 t="str">
        <v>Subcategoria</v>
      </c>
      <c r="EQ207">
        <v>0</v>
      </c>
      <c r="ER207">
        <v>0</v>
      </c>
      <c r="ES207">
        <v>0</v>
      </c>
      <c r="ET207">
        <v>0</v>
      </c>
      <c r="EU207" t="str">
        <v>Fonte*</v>
      </c>
      <c r="EV207">
        <v>0</v>
      </c>
      <c r="EW207">
        <v>0</v>
      </c>
      <c r="EX207">
        <v>0</v>
      </c>
      <c r="EY207" t="str">
        <v>Unid</v>
      </c>
      <c r="EZ207">
        <v>0</v>
      </c>
      <c r="FA207" t="str">
        <v>Valor 
Unit</v>
      </c>
      <c r="FB207">
        <v>0</v>
      </c>
      <c r="FC207">
        <v>0</v>
      </c>
      <c r="FD207" t="str">
        <v>Qtde</v>
      </c>
      <c r="FE207">
        <v>0</v>
      </c>
      <c r="FF207">
        <v>0</v>
      </c>
      <c r="FH207" t="str">
        <v>Meio Ambiente e Mudanças Climáticas</v>
      </c>
      <c r="FI207" t="str">
        <v>6.2</v>
      </c>
      <c r="FJ207">
        <v>0</v>
      </c>
      <c r="FK207" t="str">
        <v>Atividade</v>
      </c>
      <c r="FL207">
        <v>0</v>
      </c>
      <c r="FM207">
        <v>0</v>
      </c>
      <c r="FN207" t="str">
        <v>Início</v>
      </c>
      <c r="FO207">
        <v>0</v>
      </c>
      <c r="FP207">
        <v>0</v>
      </c>
      <c r="FQ207" t="str">
        <v>Fim</v>
      </c>
      <c r="FR207">
        <v>0</v>
      </c>
      <c r="FS207">
        <v>0</v>
      </c>
      <c r="FT207" t="str">
        <v>6.2.3</v>
      </c>
      <c r="FU207">
        <v>0</v>
      </c>
      <c r="FV207">
        <v>0</v>
      </c>
      <c r="FW207" t="str">
        <v>SubAtividade</v>
      </c>
      <c r="FX207">
        <v>0</v>
      </c>
      <c r="FY207">
        <v>0</v>
      </c>
      <c r="FZ207">
        <v>0</v>
      </c>
      <c r="GA207">
        <v>0</v>
      </c>
      <c r="GB207">
        <v>0</v>
      </c>
      <c r="GC207" t="str">
        <v>Despesa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 t="str">
        <v>Categoria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 t="str">
        <v>Subcategoria</v>
      </c>
      <c r="GS207">
        <v>0</v>
      </c>
      <c r="GT207">
        <v>0</v>
      </c>
      <c r="GU207">
        <v>0</v>
      </c>
      <c r="GV207">
        <v>0</v>
      </c>
      <c r="GW207" t="str">
        <v>Fonte*</v>
      </c>
      <c r="GX207">
        <v>0</v>
      </c>
      <c r="GY207">
        <v>0</v>
      </c>
      <c r="GZ207">
        <v>0</v>
      </c>
      <c r="HA207" t="str">
        <v>Unid</v>
      </c>
      <c r="HB207">
        <v>0</v>
      </c>
      <c r="HC207" t="str">
        <v>Valor 
Unit</v>
      </c>
      <c r="HD207">
        <v>0</v>
      </c>
      <c r="HE207">
        <v>0</v>
      </c>
      <c r="HF207" t="str">
        <v>Qtde</v>
      </c>
      <c r="HG207">
        <v>0</v>
      </c>
      <c r="HH207">
        <v>0</v>
      </c>
    </row>
    <row r="208" spans="1:216" x14ac:dyDescent="0.25">
      <c r="A208">
        <v>5</v>
      </c>
      <c r="B208" t="str">
        <f>'04.04_PLANO DE TRABALHO'!$IK$7</f>
        <v>Cultura e Lazer</v>
      </c>
      <c r="C208" t="str">
        <f>IF('04.04_PLANO DE TRABALHO'!HW14="",C207,'04.04_PLANO DE TRABALHO'!HW14)</f>
        <v>5.1</v>
      </c>
      <c r="D208">
        <f>IF('04.04_PLANO DE TRABALHO'!HX14="",D207,'04.04_PLANO DE TRABALHO'!HX14)</f>
        <v>0</v>
      </c>
      <c r="E208" t="str">
        <f>IF(OR('04.04_PLANO DE TRABALHO'!HY14="",'04.04_PLANO DE TRABALHO'!HY14="Planejado",'04.04_PLANO DE TRABALHO'!HY14="Realizado"),E207,'04.04_PLANO DE TRABALHO'!HY14)</f>
        <v>Atividade</v>
      </c>
      <c r="F208">
        <f>IF('04.04_PLANO DE TRABALHO'!HZ14="",F207,'04.04_PLANO DE TRABALHO'!HZ14)</f>
        <v>0</v>
      </c>
      <c r="G208">
        <f>IF('04.04_PLANO DE TRABALHO'!IA14="",G207,'04.04_PLANO DE TRABALHO'!IA14)</f>
        <v>0</v>
      </c>
      <c r="H208" t="str">
        <f>IF('04.04_PLANO DE TRABALHO'!IB14="",H207,'04.04_PLANO DE TRABALHO'!IB14)</f>
        <v>Início</v>
      </c>
      <c r="I208">
        <f>IF('04.04_PLANO DE TRABALHO'!IC14="",I207,'04.04_PLANO DE TRABALHO'!IC14)</f>
        <v>0</v>
      </c>
      <c r="J208">
        <f>IF('04.04_PLANO DE TRABALHO'!ID14="",J207,'04.04_PLANO DE TRABALHO'!ID14)</f>
        <v>0</v>
      </c>
      <c r="K208" t="str">
        <f>IF('04.04_PLANO DE TRABALHO'!IE14="",K207,'04.04_PLANO DE TRABALHO'!IE14)</f>
        <v>Fim</v>
      </c>
      <c r="L208">
        <f>IF('04.04_PLANO DE TRABALHO'!IF14="",L207,'04.04_PLANO DE TRABALHO'!IF14)</f>
        <v>0</v>
      </c>
      <c r="M208">
        <f>IF('04.04_PLANO DE TRABALHO'!IG14="",M207,'04.04_PLANO DE TRABALHO'!IG14)</f>
        <v>0</v>
      </c>
      <c r="N208" t="str">
        <f>IF('04.04_PLANO DE TRABALHO'!IH14="",N207,'04.04_PLANO DE TRABALHO'!IH14)</f>
        <v>Total da SubAtividade:</v>
      </c>
      <c r="O208">
        <f>IF('04.04_PLANO DE TRABALHO'!II14="",O207,'04.04_PLANO DE TRABALHO'!II14)</f>
        <v>0</v>
      </c>
      <c r="P208">
        <f>IF('04.04_PLANO DE TRABALHO'!IJ14="",P207,'04.04_PLANO DE TRABALHO'!IJ14)</f>
        <v>0</v>
      </c>
      <c r="Q208" t="str">
        <f>IF('04.04_PLANO DE TRABALHO'!IK14="",Q207,'04.04_PLANO DE TRABALHO'!IK14)</f>
        <v>SubAtividade</v>
      </c>
      <c r="R208">
        <f>IF('04.04_PLANO DE TRABALHO'!IL14="",R207,'04.04_PLANO DE TRABALHO'!IL14)</f>
        <v>0</v>
      </c>
      <c r="S208">
        <f>IF('04.04_PLANO DE TRABALHO'!IM14="",S207,'04.04_PLANO DE TRABALHO'!IM14)</f>
        <v>0</v>
      </c>
      <c r="T208">
        <f>IF('04.04_PLANO DE TRABALHO'!IN14="",T207,'04.04_PLANO DE TRABALHO'!IN14)</f>
        <v>0</v>
      </c>
      <c r="U208">
        <f>IF('04.04_PLANO DE TRABALHO'!IO14="",U207,'04.04_PLANO DE TRABALHO'!IO14)</f>
        <v>0</v>
      </c>
      <c r="V208">
        <f>IF('04.04_PLANO DE TRABALHO'!IP14="",V207,'04.04_PLANO DE TRABALHO'!IP14)</f>
        <v>0</v>
      </c>
      <c r="W208" t="str">
        <f>IF('04.04_PLANO DE TRABALHO'!IQ14="",W207,'04.04_PLANO DE TRABALHO'!IQ14)</f>
        <v>Despesa</v>
      </c>
      <c r="X208">
        <f>IF('04.04_PLANO DE TRABALHO'!IR14="",X207,'04.04_PLANO DE TRABALHO'!IR14)</f>
        <v>0</v>
      </c>
      <c r="Y208">
        <f>IF('04.04_PLANO DE TRABALHO'!IS14="",Y207,'04.04_PLANO DE TRABALHO'!IS14)</f>
        <v>0</v>
      </c>
      <c r="Z208">
        <f>IF('04.04_PLANO DE TRABALHO'!IT14="",Z207,'04.04_PLANO DE TRABALHO'!IT14)</f>
        <v>0</v>
      </c>
      <c r="AA208">
        <f>IF('04.04_PLANO DE TRABALHO'!IU14="",AA207,'04.04_PLANO DE TRABALHO'!IU14)</f>
        <v>0</v>
      </c>
      <c r="AB208">
        <f>IF('04.04_PLANO DE TRABALHO'!IV14="",AB207,'04.04_PLANO DE TRABALHO'!IV14)</f>
        <v>0</v>
      </c>
      <c r="AC208">
        <f>IF('04.04_PLANO DE TRABALHO'!IW14="",AC207,'04.04_PLANO DE TRABALHO'!IW14)</f>
        <v>0</v>
      </c>
      <c r="AD208" t="str">
        <f>IF('04.04_PLANO DE TRABALHO'!IX14="",AD207,'04.04_PLANO DE TRABALHO'!IX14)</f>
        <v>Categoria</v>
      </c>
      <c r="AE208">
        <f>IF('04.04_PLANO DE TRABALHO'!IY14="",AE207,'04.04_PLANO DE TRABALHO'!IY14)</f>
        <v>0</v>
      </c>
      <c r="AF208">
        <f>IF('04.04_PLANO DE TRABALHO'!IZ14="",AF207,'04.04_PLANO DE TRABALHO'!IZ14)</f>
        <v>0</v>
      </c>
      <c r="AG208">
        <f>IF('04.04_PLANO DE TRABALHO'!JA14="",AG207,'04.04_PLANO DE TRABALHO'!JA14)</f>
        <v>0</v>
      </c>
      <c r="AH208">
        <f>IF('04.04_PLANO DE TRABALHO'!JB14="",AH207,'04.04_PLANO DE TRABALHO'!JB14)</f>
        <v>0</v>
      </c>
      <c r="AI208">
        <f>IF('04.04_PLANO DE TRABALHO'!JC14="",AI207,'04.04_PLANO DE TRABALHO'!JC14)</f>
        <v>0</v>
      </c>
      <c r="AJ208">
        <f>IF('04.04_PLANO DE TRABALHO'!JD14="",AJ207,'04.04_PLANO DE TRABALHO'!JD14)</f>
        <v>0</v>
      </c>
      <c r="AK208">
        <f>IF('04.04_PLANO DE TRABALHO'!JE14="",AK207,'04.04_PLANO DE TRABALHO'!JE14)</f>
        <v>0</v>
      </c>
      <c r="AL208" t="str">
        <f>IF('04.04_PLANO DE TRABALHO'!JF14="",AL207,'04.04_PLANO DE TRABALHO'!JF14)</f>
        <v>Subcategoria</v>
      </c>
      <c r="AM208">
        <f>IF('04.04_PLANO DE TRABALHO'!JG14="",AM207,'04.04_PLANO DE TRABALHO'!JG14)</f>
        <v>0</v>
      </c>
      <c r="AN208">
        <f>IF('04.04_PLANO DE TRABALHO'!JH14="",AN207,'04.04_PLANO DE TRABALHO'!JH14)</f>
        <v>0</v>
      </c>
      <c r="AO208">
        <f>IF('04.04_PLANO DE TRABALHO'!JI14="",AO207,'04.04_PLANO DE TRABALHO'!JI14)</f>
        <v>0</v>
      </c>
      <c r="AP208">
        <f>IF('04.04_PLANO DE TRABALHO'!JJ14="",AP207,'04.04_PLANO DE TRABALHO'!JJ14)</f>
        <v>0</v>
      </c>
      <c r="AQ208" t="str">
        <f>IF('04.04_PLANO DE TRABALHO'!JK14="",AQ207,'04.04_PLANO DE TRABALHO'!JK14)</f>
        <v>Fonte*</v>
      </c>
      <c r="AR208">
        <f>IF('04.04_PLANO DE TRABALHO'!JL14="",AR207,'04.04_PLANO DE TRABALHO'!JL14)</f>
        <v>0</v>
      </c>
      <c r="AS208">
        <f>IF('04.04_PLANO DE TRABALHO'!JM14="",AS207,'04.04_PLANO DE TRABALHO'!JM14)</f>
        <v>0</v>
      </c>
      <c r="AT208">
        <f>IF('04.04_PLANO DE TRABALHO'!JN14="",AT207,'04.04_PLANO DE TRABALHO'!JN14)</f>
        <v>0</v>
      </c>
      <c r="AU208" t="str">
        <f>IF('04.04_PLANO DE TRABALHO'!JO14="",AU207,'04.04_PLANO DE TRABALHO'!JO14)</f>
        <v>Unid</v>
      </c>
      <c r="AV208">
        <f>IF('04.04_PLANO DE TRABALHO'!JP14="",AV207,'04.04_PLANO DE TRABALHO'!JP14)</f>
        <v>0</v>
      </c>
      <c r="AW208" t="str">
        <f>IF('04.04_PLANO DE TRABALHO'!JQ14="",AW207,'04.04_PLANO DE TRABALHO'!JQ14)</f>
        <v>Valor 
Unit</v>
      </c>
      <c r="AX208">
        <f>IF('04.04_PLANO DE TRABALHO'!JR14="",AX207,'04.04_PLANO DE TRABALHO'!JR14)</f>
        <v>0</v>
      </c>
      <c r="AY208">
        <f>IF('04.04_PLANO DE TRABALHO'!JS14="",AY207,'04.04_PLANO DE TRABALHO'!JS14)</f>
        <v>0</v>
      </c>
      <c r="AZ208" t="str">
        <f>IF('04.04_PLANO DE TRABALHO'!JT14="",AZ207,'04.04_PLANO DE TRABALHO'!JT14)</f>
        <v>Qtde</v>
      </c>
      <c r="BA208">
        <f>IF('04.04_PLANO DE TRABALHO'!JU14="",BA207,'04.04_PLANO DE TRABALHO'!JU14)</f>
        <v>0</v>
      </c>
      <c r="BB208">
        <f>IF('04.04_PLANO DE TRABALHO'!JV14="",BB207,'04.04_PLANO DE TRABALHO'!JV14)</f>
        <v>0</v>
      </c>
      <c r="BD208" t="str">
        <v>Cultura e Lazer</v>
      </c>
      <c r="BE208" t="str">
        <v>5.2</v>
      </c>
      <c r="BF208">
        <v>0</v>
      </c>
      <c r="BG208" t="str">
        <v>Atividade</v>
      </c>
      <c r="BH208">
        <v>0</v>
      </c>
      <c r="BI208">
        <v>0</v>
      </c>
      <c r="BJ208" t="str">
        <v>Início</v>
      </c>
      <c r="BK208">
        <v>0</v>
      </c>
      <c r="BL208">
        <v>0</v>
      </c>
      <c r="BM208" t="str">
        <v>Fim</v>
      </c>
      <c r="BN208">
        <v>0</v>
      </c>
      <c r="BO208">
        <v>0</v>
      </c>
      <c r="BP208" t="str">
        <v>Total da SubAtividade:</v>
      </c>
      <c r="BQ208">
        <v>0</v>
      </c>
      <c r="BR208">
        <v>0</v>
      </c>
      <c r="BS208" t="str">
        <v>SubAtividade</v>
      </c>
      <c r="BT208">
        <v>0</v>
      </c>
      <c r="BU208">
        <v>0</v>
      </c>
      <c r="BV208">
        <v>0</v>
      </c>
      <c r="BW208">
        <v>0</v>
      </c>
      <c r="BX208">
        <v>0</v>
      </c>
      <c r="BY208" t="str">
        <v>Despesa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 t="str">
        <v>Categoria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 t="str">
        <v>Subcategoria</v>
      </c>
      <c r="CO208">
        <v>0</v>
      </c>
      <c r="CP208">
        <v>0</v>
      </c>
      <c r="CQ208">
        <v>0</v>
      </c>
      <c r="CR208">
        <v>0</v>
      </c>
      <c r="CS208" t="str">
        <v>Fonte*</v>
      </c>
      <c r="CT208">
        <v>0</v>
      </c>
      <c r="CU208">
        <v>0</v>
      </c>
      <c r="CV208">
        <v>0</v>
      </c>
      <c r="CW208" t="str">
        <v>Unid</v>
      </c>
      <c r="CX208">
        <v>0</v>
      </c>
      <c r="CY208" t="str">
        <v>Valor 
Unit</v>
      </c>
      <c r="CZ208">
        <v>0</v>
      </c>
      <c r="DA208">
        <v>0</v>
      </c>
      <c r="DB208" t="str">
        <v>Qtde</v>
      </c>
      <c r="DC208">
        <v>0</v>
      </c>
      <c r="DD208">
        <v>0</v>
      </c>
      <c r="DF208" t="str">
        <v>Cultura e Lazer</v>
      </c>
      <c r="DG208" t="str">
        <v>5.2</v>
      </c>
      <c r="DH208">
        <v>0</v>
      </c>
      <c r="DI208" t="str">
        <v>Atividade</v>
      </c>
      <c r="DJ208">
        <v>0</v>
      </c>
      <c r="DK208">
        <v>0</v>
      </c>
      <c r="DL208" t="str">
        <v>Início</v>
      </c>
      <c r="DM208">
        <v>0</v>
      </c>
      <c r="DN208">
        <v>0</v>
      </c>
      <c r="DO208" t="str">
        <v>Fim</v>
      </c>
      <c r="DP208">
        <v>0</v>
      </c>
      <c r="DQ208">
        <v>0</v>
      </c>
      <c r="DR208" t="str">
        <v>5.2.3</v>
      </c>
      <c r="DS208">
        <v>0</v>
      </c>
      <c r="DT208">
        <v>0</v>
      </c>
      <c r="DU208" t="str">
        <v>SubAtividade</v>
      </c>
      <c r="DV208">
        <v>0</v>
      </c>
      <c r="DW208">
        <v>0</v>
      </c>
      <c r="DX208">
        <v>0</v>
      </c>
      <c r="DY208">
        <v>0</v>
      </c>
      <c r="DZ208">
        <v>0</v>
      </c>
      <c r="EA208" t="str">
        <v>Despesa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 t="str">
        <v>Categoria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 t="str">
        <v>Subcategoria</v>
      </c>
      <c r="EQ208">
        <v>0</v>
      </c>
      <c r="ER208">
        <v>0</v>
      </c>
      <c r="ES208">
        <v>0</v>
      </c>
      <c r="ET208">
        <v>0</v>
      </c>
      <c r="EU208" t="str">
        <v>Fonte*</v>
      </c>
      <c r="EV208">
        <v>0</v>
      </c>
      <c r="EW208">
        <v>0</v>
      </c>
      <c r="EX208">
        <v>0</v>
      </c>
      <c r="EY208" t="str">
        <v>Unid</v>
      </c>
      <c r="EZ208">
        <v>0</v>
      </c>
      <c r="FA208" t="str">
        <v>Valor 
Unit</v>
      </c>
      <c r="FB208">
        <v>0</v>
      </c>
      <c r="FC208">
        <v>0</v>
      </c>
      <c r="FD208" t="str">
        <v>Qtde</v>
      </c>
      <c r="FE208">
        <v>0</v>
      </c>
      <c r="FF208">
        <v>0</v>
      </c>
      <c r="FH208" t="str">
        <v>Meio Ambiente e Mudanças Climáticas</v>
      </c>
      <c r="FI208" t="str">
        <v>6.3</v>
      </c>
      <c r="FJ208">
        <v>0</v>
      </c>
      <c r="FK208" t="str">
        <v>Atividade</v>
      </c>
      <c r="FL208">
        <v>0</v>
      </c>
      <c r="FM208">
        <v>0</v>
      </c>
      <c r="FN208" t="str">
        <v>Início</v>
      </c>
      <c r="FO208">
        <v>0</v>
      </c>
      <c r="FP208">
        <v>0</v>
      </c>
      <c r="FQ208" t="str">
        <v>Fim</v>
      </c>
      <c r="FR208">
        <v>0</v>
      </c>
      <c r="FS208">
        <v>0</v>
      </c>
      <c r="FT208" t="str">
        <v>6.3.1</v>
      </c>
      <c r="FU208">
        <v>0</v>
      </c>
      <c r="FV208">
        <v>0</v>
      </c>
      <c r="FW208" t="str">
        <v>SubAtividade</v>
      </c>
      <c r="FX208">
        <v>0</v>
      </c>
      <c r="FY208">
        <v>0</v>
      </c>
      <c r="FZ208">
        <v>0</v>
      </c>
      <c r="GA208">
        <v>0</v>
      </c>
      <c r="GB208">
        <v>0</v>
      </c>
      <c r="GC208" t="str">
        <v>Despesa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 t="str">
        <v>Categoria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 t="str">
        <v>Subcategoria</v>
      </c>
      <c r="GS208">
        <v>0</v>
      </c>
      <c r="GT208">
        <v>0</v>
      </c>
      <c r="GU208">
        <v>0</v>
      </c>
      <c r="GV208">
        <v>0</v>
      </c>
      <c r="GW208" t="str">
        <v>Fonte*</v>
      </c>
      <c r="GX208">
        <v>0</v>
      </c>
      <c r="GY208">
        <v>0</v>
      </c>
      <c r="GZ208">
        <v>0</v>
      </c>
      <c r="HA208" t="str">
        <v>Unid</v>
      </c>
      <c r="HB208">
        <v>0</v>
      </c>
      <c r="HC208" t="str">
        <v>Valor 
Unit</v>
      </c>
      <c r="HD208">
        <v>0</v>
      </c>
      <c r="HE208">
        <v>0</v>
      </c>
      <c r="HF208" t="str">
        <v>Qtde</v>
      </c>
      <c r="HG208">
        <v>0</v>
      </c>
      <c r="HH208">
        <v>0</v>
      </c>
    </row>
    <row r="209" spans="1:216" x14ac:dyDescent="0.25">
      <c r="A209">
        <v>6</v>
      </c>
      <c r="B209" t="str">
        <f>'04.04_PLANO DE TRABALHO'!$IK$7</f>
        <v>Cultura e Lazer</v>
      </c>
      <c r="C209" t="str">
        <f>IF('04.04_PLANO DE TRABALHO'!HW15="",C208,'04.04_PLANO DE TRABALHO'!HW15)</f>
        <v>5.1</v>
      </c>
      <c r="D209">
        <f>IF('04.04_PLANO DE TRABALHO'!HX15="",D208,'04.04_PLANO DE TRABALHO'!HX15)</f>
        <v>0</v>
      </c>
      <c r="E209" t="str">
        <f>IF(OR('04.04_PLANO DE TRABALHO'!HY15="",'04.04_PLANO DE TRABALHO'!HY15="Planejado",'04.04_PLANO DE TRABALHO'!HY15="Realizado"),E208,'04.04_PLANO DE TRABALHO'!HY15)</f>
        <v>Atividade</v>
      </c>
      <c r="F209">
        <f>IF('04.04_PLANO DE TRABALHO'!HZ15="",F208,'04.04_PLANO DE TRABALHO'!HZ15)</f>
        <v>0</v>
      </c>
      <c r="G209">
        <f>IF('04.04_PLANO DE TRABALHO'!IA15="",G208,'04.04_PLANO DE TRABALHO'!IA15)</f>
        <v>0</v>
      </c>
      <c r="H209" t="str">
        <f>IF('04.04_PLANO DE TRABALHO'!IB15="",H208,'04.04_PLANO DE TRABALHO'!IB15)</f>
        <v>Início</v>
      </c>
      <c r="I209">
        <f>IF('04.04_PLANO DE TRABALHO'!IC15="",I208,'04.04_PLANO DE TRABALHO'!IC15)</f>
        <v>0</v>
      </c>
      <c r="J209">
        <f>IF('04.04_PLANO DE TRABALHO'!ID15="",J208,'04.04_PLANO DE TRABALHO'!ID15)</f>
        <v>0</v>
      </c>
      <c r="K209" t="str">
        <f>IF('04.04_PLANO DE TRABALHO'!IE15="",K208,'04.04_PLANO DE TRABALHO'!IE15)</f>
        <v>Fim</v>
      </c>
      <c r="L209">
        <f>IF('04.04_PLANO DE TRABALHO'!IF15="",L208,'04.04_PLANO DE TRABALHO'!IF15)</f>
        <v>0</v>
      </c>
      <c r="M209">
        <f>IF('04.04_PLANO DE TRABALHO'!IG15="",M208,'04.04_PLANO DE TRABALHO'!IG15)</f>
        <v>0</v>
      </c>
      <c r="N209" t="str">
        <f>IF('04.04_PLANO DE TRABALHO'!IH15="",N208,'04.04_PLANO DE TRABALHO'!IH15)</f>
        <v>5.1.2</v>
      </c>
      <c r="O209">
        <f>IF('04.04_PLANO DE TRABALHO'!II15="",O208,'04.04_PLANO DE TRABALHO'!II15)</f>
        <v>0</v>
      </c>
      <c r="P209">
        <f>IF('04.04_PLANO DE TRABALHO'!IJ15="",P208,'04.04_PLANO DE TRABALHO'!IJ15)</f>
        <v>0</v>
      </c>
      <c r="Q209" t="str">
        <f>IF('04.04_PLANO DE TRABALHO'!IK15="",Q208,'04.04_PLANO DE TRABALHO'!IK15)</f>
        <v>SubAtividade</v>
      </c>
      <c r="R209">
        <f>IF('04.04_PLANO DE TRABALHO'!IL15="",R208,'04.04_PLANO DE TRABALHO'!IL15)</f>
        <v>0</v>
      </c>
      <c r="S209">
        <f>IF('04.04_PLANO DE TRABALHO'!IM15="",S208,'04.04_PLANO DE TRABALHO'!IM15)</f>
        <v>0</v>
      </c>
      <c r="T209">
        <f>IF('04.04_PLANO DE TRABALHO'!IN15="",T208,'04.04_PLANO DE TRABALHO'!IN15)</f>
        <v>0</v>
      </c>
      <c r="U209">
        <f>IF('04.04_PLANO DE TRABALHO'!IO15="",U208,'04.04_PLANO DE TRABALHO'!IO15)</f>
        <v>0</v>
      </c>
      <c r="V209">
        <f>IF('04.04_PLANO DE TRABALHO'!IP15="",V208,'04.04_PLANO DE TRABALHO'!IP15)</f>
        <v>0</v>
      </c>
      <c r="W209" t="str">
        <f>IF('04.04_PLANO DE TRABALHO'!IQ15="",W208,'04.04_PLANO DE TRABALHO'!IQ15)</f>
        <v>Despesa</v>
      </c>
      <c r="X209">
        <f>IF('04.04_PLANO DE TRABALHO'!IR15="",X208,'04.04_PLANO DE TRABALHO'!IR15)</f>
        <v>0</v>
      </c>
      <c r="Y209">
        <f>IF('04.04_PLANO DE TRABALHO'!IS15="",Y208,'04.04_PLANO DE TRABALHO'!IS15)</f>
        <v>0</v>
      </c>
      <c r="Z209">
        <f>IF('04.04_PLANO DE TRABALHO'!IT15="",Z208,'04.04_PLANO DE TRABALHO'!IT15)</f>
        <v>0</v>
      </c>
      <c r="AA209">
        <f>IF('04.04_PLANO DE TRABALHO'!IU15="",AA208,'04.04_PLANO DE TRABALHO'!IU15)</f>
        <v>0</v>
      </c>
      <c r="AB209">
        <f>IF('04.04_PLANO DE TRABALHO'!IV15="",AB208,'04.04_PLANO DE TRABALHO'!IV15)</f>
        <v>0</v>
      </c>
      <c r="AC209">
        <f>IF('04.04_PLANO DE TRABALHO'!IW15="",AC208,'04.04_PLANO DE TRABALHO'!IW15)</f>
        <v>0</v>
      </c>
      <c r="AD209" t="str">
        <f>IF('04.04_PLANO DE TRABALHO'!IX15="",AD208,'04.04_PLANO DE TRABALHO'!IX15)</f>
        <v>Categoria</v>
      </c>
      <c r="AE209">
        <f>IF('04.04_PLANO DE TRABALHO'!IY15="",AE208,'04.04_PLANO DE TRABALHO'!IY15)</f>
        <v>0</v>
      </c>
      <c r="AF209">
        <f>IF('04.04_PLANO DE TRABALHO'!IZ15="",AF208,'04.04_PLANO DE TRABALHO'!IZ15)</f>
        <v>0</v>
      </c>
      <c r="AG209">
        <f>IF('04.04_PLANO DE TRABALHO'!JA15="",AG208,'04.04_PLANO DE TRABALHO'!JA15)</f>
        <v>0</v>
      </c>
      <c r="AH209">
        <f>IF('04.04_PLANO DE TRABALHO'!JB15="",AH208,'04.04_PLANO DE TRABALHO'!JB15)</f>
        <v>0</v>
      </c>
      <c r="AI209">
        <f>IF('04.04_PLANO DE TRABALHO'!JC15="",AI208,'04.04_PLANO DE TRABALHO'!JC15)</f>
        <v>0</v>
      </c>
      <c r="AJ209">
        <f>IF('04.04_PLANO DE TRABALHO'!JD15="",AJ208,'04.04_PLANO DE TRABALHO'!JD15)</f>
        <v>0</v>
      </c>
      <c r="AK209">
        <f>IF('04.04_PLANO DE TRABALHO'!JE15="",AK208,'04.04_PLANO DE TRABALHO'!JE15)</f>
        <v>0</v>
      </c>
      <c r="AL209" t="str">
        <f>IF('04.04_PLANO DE TRABALHO'!JF15="",AL208,'04.04_PLANO DE TRABALHO'!JF15)</f>
        <v>Subcategoria</v>
      </c>
      <c r="AM209">
        <f>IF('04.04_PLANO DE TRABALHO'!JG15="",AM208,'04.04_PLANO DE TRABALHO'!JG15)</f>
        <v>0</v>
      </c>
      <c r="AN209">
        <f>IF('04.04_PLANO DE TRABALHO'!JH15="",AN208,'04.04_PLANO DE TRABALHO'!JH15)</f>
        <v>0</v>
      </c>
      <c r="AO209">
        <f>IF('04.04_PLANO DE TRABALHO'!JI15="",AO208,'04.04_PLANO DE TRABALHO'!JI15)</f>
        <v>0</v>
      </c>
      <c r="AP209">
        <f>IF('04.04_PLANO DE TRABALHO'!JJ15="",AP208,'04.04_PLANO DE TRABALHO'!JJ15)</f>
        <v>0</v>
      </c>
      <c r="AQ209" t="str">
        <f>IF('04.04_PLANO DE TRABALHO'!JK15="",AQ208,'04.04_PLANO DE TRABALHO'!JK15)</f>
        <v>Fonte*</v>
      </c>
      <c r="AR209">
        <f>IF('04.04_PLANO DE TRABALHO'!JL15="",AR208,'04.04_PLANO DE TRABALHO'!JL15)</f>
        <v>0</v>
      </c>
      <c r="AS209">
        <f>IF('04.04_PLANO DE TRABALHO'!JM15="",AS208,'04.04_PLANO DE TRABALHO'!JM15)</f>
        <v>0</v>
      </c>
      <c r="AT209">
        <f>IF('04.04_PLANO DE TRABALHO'!JN15="",AT208,'04.04_PLANO DE TRABALHO'!JN15)</f>
        <v>0</v>
      </c>
      <c r="AU209" t="str">
        <f>IF('04.04_PLANO DE TRABALHO'!JO15="",AU208,'04.04_PLANO DE TRABALHO'!JO15)</f>
        <v>Unid</v>
      </c>
      <c r="AV209">
        <f>IF('04.04_PLANO DE TRABALHO'!JP15="",AV208,'04.04_PLANO DE TRABALHO'!JP15)</f>
        <v>0</v>
      </c>
      <c r="AW209" t="str">
        <f>IF('04.04_PLANO DE TRABALHO'!JQ15="",AW208,'04.04_PLANO DE TRABALHO'!JQ15)</f>
        <v>Valor 
Unit</v>
      </c>
      <c r="AX209">
        <f>IF('04.04_PLANO DE TRABALHO'!JR15="",AX208,'04.04_PLANO DE TRABALHO'!JR15)</f>
        <v>0</v>
      </c>
      <c r="AY209">
        <f>IF('04.04_PLANO DE TRABALHO'!JS15="",AY208,'04.04_PLANO DE TRABALHO'!JS15)</f>
        <v>0</v>
      </c>
      <c r="AZ209" t="str">
        <f>IF('04.04_PLANO DE TRABALHO'!JT15="",AZ208,'04.04_PLANO DE TRABALHO'!JT15)</f>
        <v>Qtde</v>
      </c>
      <c r="BA209">
        <f>IF('04.04_PLANO DE TRABALHO'!JU15="",BA208,'04.04_PLANO DE TRABALHO'!JU15)</f>
        <v>0</v>
      </c>
      <c r="BB209">
        <f>IF('04.04_PLANO DE TRABALHO'!JV15="",BB208,'04.04_PLANO DE TRABALHO'!JV15)</f>
        <v>0</v>
      </c>
      <c r="BD209" t="str">
        <v>Cultura e Lazer</v>
      </c>
      <c r="BE209" t="str">
        <v>5.2</v>
      </c>
      <c r="BF209">
        <v>0</v>
      </c>
      <c r="BG209" t="str">
        <v>Atividade</v>
      </c>
      <c r="BH209">
        <v>0</v>
      </c>
      <c r="BI209">
        <v>0</v>
      </c>
      <c r="BJ209" t="str">
        <v>Início</v>
      </c>
      <c r="BK209">
        <v>0</v>
      </c>
      <c r="BL209">
        <v>0</v>
      </c>
      <c r="BM209" t="str">
        <v>Fim</v>
      </c>
      <c r="BN209">
        <v>0</v>
      </c>
      <c r="BO209">
        <v>0</v>
      </c>
      <c r="BP209" t="str">
        <v>5.2.2</v>
      </c>
      <c r="BQ209">
        <v>0</v>
      </c>
      <c r="BR209">
        <v>0</v>
      </c>
      <c r="BS209" t="str">
        <v>SubAtividade</v>
      </c>
      <c r="BT209">
        <v>0</v>
      </c>
      <c r="BU209">
        <v>0</v>
      </c>
      <c r="BV209">
        <v>0</v>
      </c>
      <c r="BW209">
        <v>0</v>
      </c>
      <c r="BX209">
        <v>0</v>
      </c>
      <c r="BY209" t="str">
        <v>Despesa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 t="str">
        <v>Categoria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 t="str">
        <v>Subcategoria</v>
      </c>
      <c r="CO209">
        <v>0</v>
      </c>
      <c r="CP209">
        <v>0</v>
      </c>
      <c r="CQ209">
        <v>0</v>
      </c>
      <c r="CR209">
        <v>0</v>
      </c>
      <c r="CS209" t="str">
        <v>Fonte*</v>
      </c>
      <c r="CT209">
        <v>0</v>
      </c>
      <c r="CU209">
        <v>0</v>
      </c>
      <c r="CV209">
        <v>0</v>
      </c>
      <c r="CW209" t="str">
        <v>Unid</v>
      </c>
      <c r="CX209">
        <v>0</v>
      </c>
      <c r="CY209" t="str">
        <v>Valor 
Unit</v>
      </c>
      <c r="CZ209">
        <v>0</v>
      </c>
      <c r="DA209">
        <v>0</v>
      </c>
      <c r="DB209" t="str">
        <v>Qtde</v>
      </c>
      <c r="DC209">
        <v>0</v>
      </c>
      <c r="DD209">
        <v>0</v>
      </c>
      <c r="DF209" t="str">
        <v>Cultura e Lazer</v>
      </c>
      <c r="DG209" t="str">
        <v>5.2</v>
      </c>
      <c r="DH209">
        <v>0</v>
      </c>
      <c r="DI209" t="str">
        <v>Atividade</v>
      </c>
      <c r="DJ209">
        <v>0</v>
      </c>
      <c r="DK209">
        <v>0</v>
      </c>
      <c r="DL209" t="str">
        <v>Início</v>
      </c>
      <c r="DM209">
        <v>0</v>
      </c>
      <c r="DN209">
        <v>0</v>
      </c>
      <c r="DO209" t="str">
        <v>Fim</v>
      </c>
      <c r="DP209">
        <v>0</v>
      </c>
      <c r="DQ209">
        <v>0</v>
      </c>
      <c r="DR209" t="str">
        <v>Total da SubAtividade:</v>
      </c>
      <c r="DS209">
        <v>0</v>
      </c>
      <c r="DT209">
        <v>0</v>
      </c>
      <c r="DU209" t="str">
        <v>SubAtividade</v>
      </c>
      <c r="DV209">
        <v>0</v>
      </c>
      <c r="DW209">
        <v>0</v>
      </c>
      <c r="DX209">
        <v>0</v>
      </c>
      <c r="DY209">
        <v>0</v>
      </c>
      <c r="DZ209">
        <v>0</v>
      </c>
      <c r="EA209" t="str">
        <v>Despesa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 t="str">
        <v>Categoria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 t="str">
        <v>Subcategoria</v>
      </c>
      <c r="EQ209">
        <v>0</v>
      </c>
      <c r="ER209">
        <v>0</v>
      </c>
      <c r="ES209">
        <v>0</v>
      </c>
      <c r="ET209">
        <v>0</v>
      </c>
      <c r="EU209" t="str">
        <v>Fonte*</v>
      </c>
      <c r="EV209">
        <v>0</v>
      </c>
      <c r="EW209">
        <v>0</v>
      </c>
      <c r="EX209">
        <v>0</v>
      </c>
      <c r="EY209" t="str">
        <v>Unid</v>
      </c>
      <c r="EZ209">
        <v>0</v>
      </c>
      <c r="FA209" t="str">
        <v>Valor 
Unit</v>
      </c>
      <c r="FB209">
        <v>0</v>
      </c>
      <c r="FC209">
        <v>0</v>
      </c>
      <c r="FD209" t="str">
        <v>Qtde</v>
      </c>
      <c r="FE209">
        <v>0</v>
      </c>
      <c r="FF209">
        <v>0</v>
      </c>
      <c r="FH209" t="str">
        <v>Meio Ambiente e Mudanças Climáticas</v>
      </c>
      <c r="FI209" t="str">
        <v>6.3</v>
      </c>
      <c r="FJ209">
        <v>0</v>
      </c>
      <c r="FK209" t="str">
        <v>Atividade</v>
      </c>
      <c r="FL209">
        <v>0</v>
      </c>
      <c r="FM209">
        <v>0</v>
      </c>
      <c r="FN209" t="str">
        <v>Início</v>
      </c>
      <c r="FO209">
        <v>0</v>
      </c>
      <c r="FP209">
        <v>0</v>
      </c>
      <c r="FQ209" t="str">
        <v>Fim</v>
      </c>
      <c r="FR209">
        <v>0</v>
      </c>
      <c r="FS209">
        <v>0</v>
      </c>
      <c r="FT209" t="str">
        <v>6.3.1</v>
      </c>
      <c r="FU209">
        <v>0</v>
      </c>
      <c r="FV209">
        <v>0</v>
      </c>
      <c r="FW209" t="str">
        <v>SubAtividade</v>
      </c>
      <c r="FX209">
        <v>0</v>
      </c>
      <c r="FY209">
        <v>0</v>
      </c>
      <c r="FZ209">
        <v>0</v>
      </c>
      <c r="GA209">
        <v>0</v>
      </c>
      <c r="GB209">
        <v>0</v>
      </c>
      <c r="GC209" t="str">
        <v>Despesa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 t="str">
        <v>Categoria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 t="str">
        <v>Subcategoria</v>
      </c>
      <c r="GS209">
        <v>0</v>
      </c>
      <c r="GT209">
        <v>0</v>
      </c>
      <c r="GU209">
        <v>0</v>
      </c>
      <c r="GV209">
        <v>0</v>
      </c>
      <c r="GW209" t="str">
        <v>Fonte*</v>
      </c>
      <c r="GX209">
        <v>0</v>
      </c>
      <c r="GY209">
        <v>0</v>
      </c>
      <c r="GZ209">
        <v>0</v>
      </c>
      <c r="HA209" t="str">
        <v>Unid</v>
      </c>
      <c r="HB209">
        <v>0</v>
      </c>
      <c r="HC209" t="str">
        <v>Valor 
Unit</v>
      </c>
      <c r="HD209">
        <v>0</v>
      </c>
      <c r="HE209">
        <v>0</v>
      </c>
      <c r="HF209" t="str">
        <v>Qtde</v>
      </c>
      <c r="HG209">
        <v>0</v>
      </c>
      <c r="HH209">
        <v>0</v>
      </c>
    </row>
    <row r="210" spans="1:216" x14ac:dyDescent="0.25">
      <c r="A210">
        <v>7</v>
      </c>
      <c r="B210" t="str">
        <f>'04.04_PLANO DE TRABALHO'!$IK$7</f>
        <v>Cultura e Lazer</v>
      </c>
      <c r="C210" t="str">
        <f>IF('04.04_PLANO DE TRABALHO'!HW16="",C209,'04.04_PLANO DE TRABALHO'!HW16)</f>
        <v>5.1</v>
      </c>
      <c r="D210">
        <f>IF('04.04_PLANO DE TRABALHO'!HX16="",D209,'04.04_PLANO DE TRABALHO'!HX16)</f>
        <v>0</v>
      </c>
      <c r="E210" t="str">
        <f>IF(OR('04.04_PLANO DE TRABALHO'!HY16="",'04.04_PLANO DE TRABALHO'!HY16="Planejado",'04.04_PLANO DE TRABALHO'!HY16="Realizado"),E209,'04.04_PLANO DE TRABALHO'!HY16)</f>
        <v>Atividade</v>
      </c>
      <c r="F210">
        <f>IF('04.04_PLANO DE TRABALHO'!HZ16="",F209,'04.04_PLANO DE TRABALHO'!HZ16)</f>
        <v>0</v>
      </c>
      <c r="G210">
        <f>IF('04.04_PLANO DE TRABALHO'!IA16="",G209,'04.04_PLANO DE TRABALHO'!IA16)</f>
        <v>0</v>
      </c>
      <c r="H210" t="str">
        <f>IF('04.04_PLANO DE TRABALHO'!IB16="",H209,'04.04_PLANO DE TRABALHO'!IB16)</f>
        <v>Início</v>
      </c>
      <c r="I210">
        <f>IF('04.04_PLANO DE TRABALHO'!IC16="",I209,'04.04_PLANO DE TRABALHO'!IC16)</f>
        <v>0</v>
      </c>
      <c r="J210">
        <f>IF('04.04_PLANO DE TRABALHO'!ID16="",J209,'04.04_PLANO DE TRABALHO'!ID16)</f>
        <v>0</v>
      </c>
      <c r="K210" t="str">
        <f>IF('04.04_PLANO DE TRABALHO'!IE16="",K209,'04.04_PLANO DE TRABALHO'!IE16)</f>
        <v>Fim</v>
      </c>
      <c r="L210">
        <f>IF('04.04_PLANO DE TRABALHO'!IF16="",L209,'04.04_PLANO DE TRABALHO'!IF16)</f>
        <v>0</v>
      </c>
      <c r="M210">
        <f>IF('04.04_PLANO DE TRABALHO'!IG16="",M209,'04.04_PLANO DE TRABALHO'!IG16)</f>
        <v>0</v>
      </c>
      <c r="N210" t="str">
        <f>IF('04.04_PLANO DE TRABALHO'!IH16="",N209,'04.04_PLANO DE TRABALHO'!IH16)</f>
        <v>5.1.2</v>
      </c>
      <c r="O210">
        <f>IF('04.04_PLANO DE TRABALHO'!II16="",O209,'04.04_PLANO DE TRABALHO'!II16)</f>
        <v>0</v>
      </c>
      <c r="P210">
        <f>IF('04.04_PLANO DE TRABALHO'!IJ16="",P209,'04.04_PLANO DE TRABALHO'!IJ16)</f>
        <v>0</v>
      </c>
      <c r="Q210" t="str">
        <f>IF('04.04_PLANO DE TRABALHO'!IK16="",Q209,'04.04_PLANO DE TRABALHO'!IK16)</f>
        <v>SubAtividade</v>
      </c>
      <c r="R210">
        <f>IF('04.04_PLANO DE TRABALHO'!IL16="",R209,'04.04_PLANO DE TRABALHO'!IL16)</f>
        <v>0</v>
      </c>
      <c r="S210">
        <f>IF('04.04_PLANO DE TRABALHO'!IM16="",S209,'04.04_PLANO DE TRABALHO'!IM16)</f>
        <v>0</v>
      </c>
      <c r="T210">
        <f>IF('04.04_PLANO DE TRABALHO'!IN16="",T209,'04.04_PLANO DE TRABALHO'!IN16)</f>
        <v>0</v>
      </c>
      <c r="U210">
        <f>IF('04.04_PLANO DE TRABALHO'!IO16="",U209,'04.04_PLANO DE TRABALHO'!IO16)</f>
        <v>0</v>
      </c>
      <c r="V210">
        <f>IF('04.04_PLANO DE TRABALHO'!IP16="",V209,'04.04_PLANO DE TRABALHO'!IP16)</f>
        <v>0</v>
      </c>
      <c r="W210" t="str">
        <f>IF('04.04_PLANO DE TRABALHO'!IQ16="",W209,'04.04_PLANO DE TRABALHO'!IQ16)</f>
        <v>Despesa</v>
      </c>
      <c r="X210">
        <f>IF('04.04_PLANO DE TRABALHO'!IR16="",X209,'04.04_PLANO DE TRABALHO'!IR16)</f>
        <v>0</v>
      </c>
      <c r="Y210">
        <f>IF('04.04_PLANO DE TRABALHO'!IS16="",Y209,'04.04_PLANO DE TRABALHO'!IS16)</f>
        <v>0</v>
      </c>
      <c r="Z210">
        <f>IF('04.04_PLANO DE TRABALHO'!IT16="",Z209,'04.04_PLANO DE TRABALHO'!IT16)</f>
        <v>0</v>
      </c>
      <c r="AA210">
        <f>IF('04.04_PLANO DE TRABALHO'!IU16="",AA209,'04.04_PLANO DE TRABALHO'!IU16)</f>
        <v>0</v>
      </c>
      <c r="AB210">
        <f>IF('04.04_PLANO DE TRABALHO'!IV16="",AB209,'04.04_PLANO DE TRABALHO'!IV16)</f>
        <v>0</v>
      </c>
      <c r="AC210">
        <f>IF('04.04_PLANO DE TRABALHO'!IW16="",AC209,'04.04_PLANO DE TRABALHO'!IW16)</f>
        <v>0</v>
      </c>
      <c r="AD210" t="str">
        <f>IF('04.04_PLANO DE TRABALHO'!IX16="",AD209,'04.04_PLANO DE TRABALHO'!IX16)</f>
        <v>Categoria</v>
      </c>
      <c r="AE210">
        <f>IF('04.04_PLANO DE TRABALHO'!IY16="",AE209,'04.04_PLANO DE TRABALHO'!IY16)</f>
        <v>0</v>
      </c>
      <c r="AF210">
        <f>IF('04.04_PLANO DE TRABALHO'!IZ16="",AF209,'04.04_PLANO DE TRABALHO'!IZ16)</f>
        <v>0</v>
      </c>
      <c r="AG210">
        <f>IF('04.04_PLANO DE TRABALHO'!JA16="",AG209,'04.04_PLANO DE TRABALHO'!JA16)</f>
        <v>0</v>
      </c>
      <c r="AH210">
        <f>IF('04.04_PLANO DE TRABALHO'!JB16="",AH209,'04.04_PLANO DE TRABALHO'!JB16)</f>
        <v>0</v>
      </c>
      <c r="AI210">
        <f>IF('04.04_PLANO DE TRABALHO'!JC16="",AI209,'04.04_PLANO DE TRABALHO'!JC16)</f>
        <v>0</v>
      </c>
      <c r="AJ210">
        <f>IF('04.04_PLANO DE TRABALHO'!JD16="",AJ209,'04.04_PLANO DE TRABALHO'!JD16)</f>
        <v>0</v>
      </c>
      <c r="AK210">
        <f>IF('04.04_PLANO DE TRABALHO'!JE16="",AK209,'04.04_PLANO DE TRABALHO'!JE16)</f>
        <v>0</v>
      </c>
      <c r="AL210" t="str">
        <f>IF('04.04_PLANO DE TRABALHO'!JF16="",AL209,'04.04_PLANO DE TRABALHO'!JF16)</f>
        <v>Subcategoria</v>
      </c>
      <c r="AM210">
        <f>IF('04.04_PLANO DE TRABALHO'!JG16="",AM209,'04.04_PLANO DE TRABALHO'!JG16)</f>
        <v>0</v>
      </c>
      <c r="AN210">
        <f>IF('04.04_PLANO DE TRABALHO'!JH16="",AN209,'04.04_PLANO DE TRABALHO'!JH16)</f>
        <v>0</v>
      </c>
      <c r="AO210">
        <f>IF('04.04_PLANO DE TRABALHO'!JI16="",AO209,'04.04_PLANO DE TRABALHO'!JI16)</f>
        <v>0</v>
      </c>
      <c r="AP210">
        <f>IF('04.04_PLANO DE TRABALHO'!JJ16="",AP209,'04.04_PLANO DE TRABALHO'!JJ16)</f>
        <v>0</v>
      </c>
      <c r="AQ210" t="str">
        <f>IF('04.04_PLANO DE TRABALHO'!JK16="",AQ209,'04.04_PLANO DE TRABALHO'!JK16)</f>
        <v>Fonte*</v>
      </c>
      <c r="AR210">
        <f>IF('04.04_PLANO DE TRABALHO'!JL16="",AR209,'04.04_PLANO DE TRABALHO'!JL16)</f>
        <v>0</v>
      </c>
      <c r="AS210">
        <f>IF('04.04_PLANO DE TRABALHO'!JM16="",AS209,'04.04_PLANO DE TRABALHO'!JM16)</f>
        <v>0</v>
      </c>
      <c r="AT210">
        <f>IF('04.04_PLANO DE TRABALHO'!JN16="",AT209,'04.04_PLANO DE TRABALHO'!JN16)</f>
        <v>0</v>
      </c>
      <c r="AU210" t="str">
        <f>IF('04.04_PLANO DE TRABALHO'!JO16="",AU209,'04.04_PLANO DE TRABALHO'!JO16)</f>
        <v>Unid</v>
      </c>
      <c r="AV210">
        <f>IF('04.04_PLANO DE TRABALHO'!JP16="",AV209,'04.04_PLANO DE TRABALHO'!JP16)</f>
        <v>0</v>
      </c>
      <c r="AW210" t="str">
        <f>IF('04.04_PLANO DE TRABALHO'!JQ16="",AW209,'04.04_PLANO DE TRABALHO'!JQ16)</f>
        <v>Valor 
Unit</v>
      </c>
      <c r="AX210">
        <f>IF('04.04_PLANO DE TRABALHO'!JR16="",AX209,'04.04_PLANO DE TRABALHO'!JR16)</f>
        <v>0</v>
      </c>
      <c r="AY210">
        <f>IF('04.04_PLANO DE TRABALHO'!JS16="",AY209,'04.04_PLANO DE TRABALHO'!JS16)</f>
        <v>0</v>
      </c>
      <c r="AZ210" t="str">
        <f>IF('04.04_PLANO DE TRABALHO'!JT16="",AZ209,'04.04_PLANO DE TRABALHO'!JT16)</f>
        <v>Qtde</v>
      </c>
      <c r="BA210">
        <f>IF('04.04_PLANO DE TRABALHO'!JU16="",BA209,'04.04_PLANO DE TRABALHO'!JU16)</f>
        <v>0</v>
      </c>
      <c r="BB210">
        <f>IF('04.04_PLANO DE TRABALHO'!JV16="",BB209,'04.04_PLANO DE TRABALHO'!JV16)</f>
        <v>0</v>
      </c>
      <c r="BD210" t="str">
        <v>Cultura e Lazer</v>
      </c>
      <c r="BE210" t="str">
        <v>5.2</v>
      </c>
      <c r="BF210">
        <v>0</v>
      </c>
      <c r="BG210" t="str">
        <v>Atividade</v>
      </c>
      <c r="BH210">
        <v>0</v>
      </c>
      <c r="BI210">
        <v>0</v>
      </c>
      <c r="BJ210" t="str">
        <v>Início</v>
      </c>
      <c r="BK210">
        <v>0</v>
      </c>
      <c r="BL210">
        <v>0</v>
      </c>
      <c r="BM210" t="str">
        <v>Fim</v>
      </c>
      <c r="BN210">
        <v>0</v>
      </c>
      <c r="BO210">
        <v>0</v>
      </c>
      <c r="BP210" t="str">
        <v>5.2.2</v>
      </c>
      <c r="BQ210">
        <v>0</v>
      </c>
      <c r="BR210">
        <v>0</v>
      </c>
      <c r="BS210" t="str">
        <v>SubAtividade</v>
      </c>
      <c r="BT210">
        <v>0</v>
      </c>
      <c r="BU210">
        <v>0</v>
      </c>
      <c r="BV210">
        <v>0</v>
      </c>
      <c r="BW210">
        <v>0</v>
      </c>
      <c r="BX210">
        <v>0</v>
      </c>
      <c r="BY210" t="str">
        <v>Despesa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 t="str">
        <v>Categoria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 t="str">
        <v>Subcategoria</v>
      </c>
      <c r="CO210">
        <v>0</v>
      </c>
      <c r="CP210">
        <v>0</v>
      </c>
      <c r="CQ210">
        <v>0</v>
      </c>
      <c r="CR210">
        <v>0</v>
      </c>
      <c r="CS210" t="str">
        <v>Fonte*</v>
      </c>
      <c r="CT210">
        <v>0</v>
      </c>
      <c r="CU210">
        <v>0</v>
      </c>
      <c r="CV210">
        <v>0</v>
      </c>
      <c r="CW210" t="str">
        <v>Unid</v>
      </c>
      <c r="CX210">
        <v>0</v>
      </c>
      <c r="CY210" t="str">
        <v>Valor 
Unit</v>
      </c>
      <c r="CZ210">
        <v>0</v>
      </c>
      <c r="DA210">
        <v>0</v>
      </c>
      <c r="DB210" t="str">
        <v>Qtde</v>
      </c>
      <c r="DC210">
        <v>0</v>
      </c>
      <c r="DD210">
        <v>0</v>
      </c>
      <c r="DF210" t="str">
        <v>Cultura e Lazer</v>
      </c>
      <c r="DG210" t="str">
        <v>5.3</v>
      </c>
      <c r="DH210">
        <v>0</v>
      </c>
      <c r="DI210" t="str">
        <v>Atividade</v>
      </c>
      <c r="DJ210">
        <v>0</v>
      </c>
      <c r="DK210">
        <v>0</v>
      </c>
      <c r="DL210" t="str">
        <v>Início</v>
      </c>
      <c r="DM210">
        <v>0</v>
      </c>
      <c r="DN210">
        <v>0</v>
      </c>
      <c r="DO210" t="str">
        <v>Fim</v>
      </c>
      <c r="DP210">
        <v>0</v>
      </c>
      <c r="DQ210">
        <v>0</v>
      </c>
      <c r="DR210" t="str">
        <v>5.3.1</v>
      </c>
      <c r="DS210">
        <v>0</v>
      </c>
      <c r="DT210">
        <v>0</v>
      </c>
      <c r="DU210" t="str">
        <v>SubAtividade</v>
      </c>
      <c r="DV210">
        <v>0</v>
      </c>
      <c r="DW210">
        <v>0</v>
      </c>
      <c r="DX210">
        <v>0</v>
      </c>
      <c r="DY210">
        <v>0</v>
      </c>
      <c r="DZ210">
        <v>0</v>
      </c>
      <c r="EA210" t="str">
        <v>Despesa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 t="str">
        <v>Categoria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 t="str">
        <v>Subcategoria</v>
      </c>
      <c r="EQ210">
        <v>0</v>
      </c>
      <c r="ER210">
        <v>0</v>
      </c>
      <c r="ES210">
        <v>0</v>
      </c>
      <c r="ET210">
        <v>0</v>
      </c>
      <c r="EU210" t="str">
        <v>Fonte*</v>
      </c>
      <c r="EV210">
        <v>0</v>
      </c>
      <c r="EW210">
        <v>0</v>
      </c>
      <c r="EX210">
        <v>0</v>
      </c>
      <c r="EY210" t="str">
        <v>Unid</v>
      </c>
      <c r="EZ210">
        <v>0</v>
      </c>
      <c r="FA210" t="str">
        <v>Valor 
Unit</v>
      </c>
      <c r="FB210">
        <v>0</v>
      </c>
      <c r="FC210">
        <v>0</v>
      </c>
      <c r="FD210" t="str">
        <v>Qtde</v>
      </c>
      <c r="FE210">
        <v>0</v>
      </c>
      <c r="FF210">
        <v>0</v>
      </c>
      <c r="FH210" t="str">
        <v>Meio Ambiente e Mudanças Climáticas</v>
      </c>
      <c r="FI210" t="str">
        <v>6.3</v>
      </c>
      <c r="FJ210">
        <v>0</v>
      </c>
      <c r="FK210" t="str">
        <v>Atividade</v>
      </c>
      <c r="FL210">
        <v>0</v>
      </c>
      <c r="FM210">
        <v>0</v>
      </c>
      <c r="FN210" t="str">
        <v>Início</v>
      </c>
      <c r="FO210">
        <v>0</v>
      </c>
      <c r="FP210">
        <v>0</v>
      </c>
      <c r="FQ210" t="str">
        <v>Fim</v>
      </c>
      <c r="FR210">
        <v>0</v>
      </c>
      <c r="FS210">
        <v>0</v>
      </c>
      <c r="FT210" t="str">
        <v>6.3.1</v>
      </c>
      <c r="FU210">
        <v>0</v>
      </c>
      <c r="FV210">
        <v>0</v>
      </c>
      <c r="FW210" t="str">
        <v>SubAtividade</v>
      </c>
      <c r="FX210">
        <v>0</v>
      </c>
      <c r="FY210">
        <v>0</v>
      </c>
      <c r="FZ210">
        <v>0</v>
      </c>
      <c r="GA210">
        <v>0</v>
      </c>
      <c r="GB210">
        <v>0</v>
      </c>
      <c r="GC210" t="str">
        <v>Despesa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 t="str">
        <v>Categoria</v>
      </c>
      <c r="GK210">
        <v>0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 t="str">
        <v>Subcategoria</v>
      </c>
      <c r="GS210">
        <v>0</v>
      </c>
      <c r="GT210">
        <v>0</v>
      </c>
      <c r="GU210">
        <v>0</v>
      </c>
      <c r="GV210">
        <v>0</v>
      </c>
      <c r="GW210" t="str">
        <v>Fonte*</v>
      </c>
      <c r="GX210">
        <v>0</v>
      </c>
      <c r="GY210">
        <v>0</v>
      </c>
      <c r="GZ210">
        <v>0</v>
      </c>
      <c r="HA210" t="str">
        <v>Unid</v>
      </c>
      <c r="HB210">
        <v>0</v>
      </c>
      <c r="HC210" t="str">
        <v>Valor 
Unit</v>
      </c>
      <c r="HD210">
        <v>0</v>
      </c>
      <c r="HE210">
        <v>0</v>
      </c>
      <c r="HF210" t="str">
        <v>Qtde</v>
      </c>
      <c r="HG210">
        <v>0</v>
      </c>
      <c r="HH210">
        <v>0</v>
      </c>
    </row>
    <row r="211" spans="1:216" x14ac:dyDescent="0.25">
      <c r="A211">
        <v>8</v>
      </c>
      <c r="B211" t="str">
        <f>'04.04_PLANO DE TRABALHO'!$IK$7</f>
        <v>Cultura e Lazer</v>
      </c>
      <c r="C211" t="str">
        <f>IF('04.04_PLANO DE TRABALHO'!HW17="",C210,'04.04_PLANO DE TRABALHO'!HW17)</f>
        <v>5.1</v>
      </c>
      <c r="D211">
        <f>IF('04.04_PLANO DE TRABALHO'!HX17="",D210,'04.04_PLANO DE TRABALHO'!HX17)</f>
        <v>0</v>
      </c>
      <c r="E211" t="str">
        <f>IF(OR('04.04_PLANO DE TRABALHO'!HY17="",'04.04_PLANO DE TRABALHO'!HY17="Planejado",'04.04_PLANO DE TRABALHO'!HY17="Realizado"),E210,'04.04_PLANO DE TRABALHO'!HY17)</f>
        <v>Atividade</v>
      </c>
      <c r="F211">
        <f>IF('04.04_PLANO DE TRABALHO'!HZ17="",F210,'04.04_PLANO DE TRABALHO'!HZ17)</f>
        <v>0</v>
      </c>
      <c r="G211">
        <f>IF('04.04_PLANO DE TRABALHO'!IA17="",G210,'04.04_PLANO DE TRABALHO'!IA17)</f>
        <v>0</v>
      </c>
      <c r="H211" t="str">
        <f>IF('04.04_PLANO DE TRABALHO'!IB17="",H210,'04.04_PLANO DE TRABALHO'!IB17)</f>
        <v>Início</v>
      </c>
      <c r="I211">
        <f>IF('04.04_PLANO DE TRABALHO'!IC17="",I210,'04.04_PLANO DE TRABALHO'!IC17)</f>
        <v>0</v>
      </c>
      <c r="J211">
        <f>IF('04.04_PLANO DE TRABALHO'!ID17="",J210,'04.04_PLANO DE TRABALHO'!ID17)</f>
        <v>0</v>
      </c>
      <c r="K211" t="str">
        <f>IF('04.04_PLANO DE TRABALHO'!IE17="",K210,'04.04_PLANO DE TRABALHO'!IE17)</f>
        <v>Fim</v>
      </c>
      <c r="L211">
        <f>IF('04.04_PLANO DE TRABALHO'!IF17="",L210,'04.04_PLANO DE TRABALHO'!IF17)</f>
        <v>0</v>
      </c>
      <c r="M211">
        <f>IF('04.04_PLANO DE TRABALHO'!IG17="",M210,'04.04_PLANO DE TRABALHO'!IG17)</f>
        <v>0</v>
      </c>
      <c r="N211" t="str">
        <f>IF('04.04_PLANO DE TRABALHO'!IH17="",N210,'04.04_PLANO DE TRABALHO'!IH17)</f>
        <v>5.1.2</v>
      </c>
      <c r="O211">
        <f>IF('04.04_PLANO DE TRABALHO'!II17="",O210,'04.04_PLANO DE TRABALHO'!II17)</f>
        <v>0</v>
      </c>
      <c r="P211">
        <f>IF('04.04_PLANO DE TRABALHO'!IJ17="",P210,'04.04_PLANO DE TRABALHO'!IJ17)</f>
        <v>0</v>
      </c>
      <c r="Q211" t="str">
        <f>IF('04.04_PLANO DE TRABALHO'!IK17="",Q210,'04.04_PLANO DE TRABALHO'!IK17)</f>
        <v>SubAtividade</v>
      </c>
      <c r="R211">
        <f>IF('04.04_PLANO DE TRABALHO'!IL17="",R210,'04.04_PLANO DE TRABALHO'!IL17)</f>
        <v>0</v>
      </c>
      <c r="S211">
        <f>IF('04.04_PLANO DE TRABALHO'!IM17="",S210,'04.04_PLANO DE TRABALHO'!IM17)</f>
        <v>0</v>
      </c>
      <c r="T211">
        <f>IF('04.04_PLANO DE TRABALHO'!IN17="",T210,'04.04_PLANO DE TRABALHO'!IN17)</f>
        <v>0</v>
      </c>
      <c r="U211">
        <f>IF('04.04_PLANO DE TRABALHO'!IO17="",U210,'04.04_PLANO DE TRABALHO'!IO17)</f>
        <v>0</v>
      </c>
      <c r="V211">
        <f>IF('04.04_PLANO DE TRABALHO'!IP17="",V210,'04.04_PLANO DE TRABALHO'!IP17)</f>
        <v>0</v>
      </c>
      <c r="W211" t="str">
        <f>IF('04.04_PLANO DE TRABALHO'!IQ17="",W210,'04.04_PLANO DE TRABALHO'!IQ17)</f>
        <v>Despesa</v>
      </c>
      <c r="X211">
        <f>IF('04.04_PLANO DE TRABALHO'!IR17="",X210,'04.04_PLANO DE TRABALHO'!IR17)</f>
        <v>0</v>
      </c>
      <c r="Y211">
        <f>IF('04.04_PLANO DE TRABALHO'!IS17="",Y210,'04.04_PLANO DE TRABALHO'!IS17)</f>
        <v>0</v>
      </c>
      <c r="Z211">
        <f>IF('04.04_PLANO DE TRABALHO'!IT17="",Z210,'04.04_PLANO DE TRABALHO'!IT17)</f>
        <v>0</v>
      </c>
      <c r="AA211">
        <f>IF('04.04_PLANO DE TRABALHO'!IU17="",AA210,'04.04_PLANO DE TRABALHO'!IU17)</f>
        <v>0</v>
      </c>
      <c r="AB211">
        <f>IF('04.04_PLANO DE TRABALHO'!IV17="",AB210,'04.04_PLANO DE TRABALHO'!IV17)</f>
        <v>0</v>
      </c>
      <c r="AC211">
        <f>IF('04.04_PLANO DE TRABALHO'!IW17="",AC210,'04.04_PLANO DE TRABALHO'!IW17)</f>
        <v>0</v>
      </c>
      <c r="AD211" t="str">
        <f>IF('04.04_PLANO DE TRABALHO'!IX17="",AD210,'04.04_PLANO DE TRABALHO'!IX17)</f>
        <v>Categoria</v>
      </c>
      <c r="AE211">
        <f>IF('04.04_PLANO DE TRABALHO'!IY17="",AE210,'04.04_PLANO DE TRABALHO'!IY17)</f>
        <v>0</v>
      </c>
      <c r="AF211">
        <f>IF('04.04_PLANO DE TRABALHO'!IZ17="",AF210,'04.04_PLANO DE TRABALHO'!IZ17)</f>
        <v>0</v>
      </c>
      <c r="AG211">
        <f>IF('04.04_PLANO DE TRABALHO'!JA17="",AG210,'04.04_PLANO DE TRABALHO'!JA17)</f>
        <v>0</v>
      </c>
      <c r="AH211">
        <f>IF('04.04_PLANO DE TRABALHO'!JB17="",AH210,'04.04_PLANO DE TRABALHO'!JB17)</f>
        <v>0</v>
      </c>
      <c r="AI211">
        <f>IF('04.04_PLANO DE TRABALHO'!JC17="",AI210,'04.04_PLANO DE TRABALHO'!JC17)</f>
        <v>0</v>
      </c>
      <c r="AJ211">
        <f>IF('04.04_PLANO DE TRABALHO'!JD17="",AJ210,'04.04_PLANO DE TRABALHO'!JD17)</f>
        <v>0</v>
      </c>
      <c r="AK211">
        <f>IF('04.04_PLANO DE TRABALHO'!JE17="",AK210,'04.04_PLANO DE TRABALHO'!JE17)</f>
        <v>0</v>
      </c>
      <c r="AL211" t="str">
        <f>IF('04.04_PLANO DE TRABALHO'!JF17="",AL210,'04.04_PLANO DE TRABALHO'!JF17)</f>
        <v>Subcategoria</v>
      </c>
      <c r="AM211">
        <f>IF('04.04_PLANO DE TRABALHO'!JG17="",AM210,'04.04_PLANO DE TRABALHO'!JG17)</f>
        <v>0</v>
      </c>
      <c r="AN211">
        <f>IF('04.04_PLANO DE TRABALHO'!JH17="",AN210,'04.04_PLANO DE TRABALHO'!JH17)</f>
        <v>0</v>
      </c>
      <c r="AO211">
        <f>IF('04.04_PLANO DE TRABALHO'!JI17="",AO210,'04.04_PLANO DE TRABALHO'!JI17)</f>
        <v>0</v>
      </c>
      <c r="AP211">
        <f>IF('04.04_PLANO DE TRABALHO'!JJ17="",AP210,'04.04_PLANO DE TRABALHO'!JJ17)</f>
        <v>0</v>
      </c>
      <c r="AQ211" t="str">
        <f>IF('04.04_PLANO DE TRABALHO'!JK17="",AQ210,'04.04_PLANO DE TRABALHO'!JK17)</f>
        <v>Fonte*</v>
      </c>
      <c r="AR211">
        <f>IF('04.04_PLANO DE TRABALHO'!JL17="",AR210,'04.04_PLANO DE TRABALHO'!JL17)</f>
        <v>0</v>
      </c>
      <c r="AS211">
        <f>IF('04.04_PLANO DE TRABALHO'!JM17="",AS210,'04.04_PLANO DE TRABALHO'!JM17)</f>
        <v>0</v>
      </c>
      <c r="AT211">
        <f>IF('04.04_PLANO DE TRABALHO'!JN17="",AT210,'04.04_PLANO DE TRABALHO'!JN17)</f>
        <v>0</v>
      </c>
      <c r="AU211" t="str">
        <f>IF('04.04_PLANO DE TRABALHO'!JO17="",AU210,'04.04_PLANO DE TRABALHO'!JO17)</f>
        <v>Unid</v>
      </c>
      <c r="AV211">
        <f>IF('04.04_PLANO DE TRABALHO'!JP17="",AV210,'04.04_PLANO DE TRABALHO'!JP17)</f>
        <v>0</v>
      </c>
      <c r="AW211" t="str">
        <f>IF('04.04_PLANO DE TRABALHO'!JQ17="",AW210,'04.04_PLANO DE TRABALHO'!JQ17)</f>
        <v>Valor 
Unit</v>
      </c>
      <c r="AX211">
        <f>IF('04.04_PLANO DE TRABALHO'!JR17="",AX210,'04.04_PLANO DE TRABALHO'!JR17)</f>
        <v>0</v>
      </c>
      <c r="AY211">
        <f>IF('04.04_PLANO DE TRABALHO'!JS17="",AY210,'04.04_PLANO DE TRABALHO'!JS17)</f>
        <v>0</v>
      </c>
      <c r="AZ211" t="str">
        <f>IF('04.04_PLANO DE TRABALHO'!JT17="",AZ210,'04.04_PLANO DE TRABALHO'!JT17)</f>
        <v>Qtde</v>
      </c>
      <c r="BA211">
        <f>IF('04.04_PLANO DE TRABALHO'!JU17="",BA210,'04.04_PLANO DE TRABALHO'!JU17)</f>
        <v>0</v>
      </c>
      <c r="BB211">
        <f>IF('04.04_PLANO DE TRABALHO'!JV17="",BB210,'04.04_PLANO DE TRABALHO'!JV17)</f>
        <v>0</v>
      </c>
      <c r="BD211" t="str">
        <v>Cultura e Lazer</v>
      </c>
      <c r="BE211" t="str">
        <v>5.2</v>
      </c>
      <c r="BF211">
        <v>0</v>
      </c>
      <c r="BG211" t="str">
        <v>Atividade</v>
      </c>
      <c r="BH211">
        <v>0</v>
      </c>
      <c r="BI211">
        <v>0</v>
      </c>
      <c r="BJ211" t="str">
        <v>Início</v>
      </c>
      <c r="BK211">
        <v>0</v>
      </c>
      <c r="BL211">
        <v>0</v>
      </c>
      <c r="BM211" t="str">
        <v>Fim</v>
      </c>
      <c r="BN211">
        <v>0</v>
      </c>
      <c r="BO211">
        <v>0</v>
      </c>
      <c r="BP211" t="str">
        <v>5.2.2</v>
      </c>
      <c r="BQ211">
        <v>0</v>
      </c>
      <c r="BR211">
        <v>0</v>
      </c>
      <c r="BS211" t="str">
        <v>SubAtividade</v>
      </c>
      <c r="BT211">
        <v>0</v>
      </c>
      <c r="BU211">
        <v>0</v>
      </c>
      <c r="BV211">
        <v>0</v>
      </c>
      <c r="BW211">
        <v>0</v>
      </c>
      <c r="BX211">
        <v>0</v>
      </c>
      <c r="BY211" t="str">
        <v>Despesa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 t="str">
        <v>Categoria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 t="str">
        <v>Subcategoria</v>
      </c>
      <c r="CO211">
        <v>0</v>
      </c>
      <c r="CP211">
        <v>0</v>
      </c>
      <c r="CQ211">
        <v>0</v>
      </c>
      <c r="CR211">
        <v>0</v>
      </c>
      <c r="CS211" t="str">
        <v>Fonte*</v>
      </c>
      <c r="CT211">
        <v>0</v>
      </c>
      <c r="CU211">
        <v>0</v>
      </c>
      <c r="CV211">
        <v>0</v>
      </c>
      <c r="CW211" t="str">
        <v>Unid</v>
      </c>
      <c r="CX211">
        <v>0</v>
      </c>
      <c r="CY211" t="str">
        <v>Valor 
Unit</v>
      </c>
      <c r="CZ211">
        <v>0</v>
      </c>
      <c r="DA211">
        <v>0</v>
      </c>
      <c r="DB211" t="str">
        <v>Qtde</v>
      </c>
      <c r="DC211">
        <v>0</v>
      </c>
      <c r="DD211">
        <v>0</v>
      </c>
      <c r="DF211" t="str">
        <v>Cultura e Lazer</v>
      </c>
      <c r="DG211" t="str">
        <v>5.3</v>
      </c>
      <c r="DH211">
        <v>0</v>
      </c>
      <c r="DI211" t="str">
        <v>Atividade</v>
      </c>
      <c r="DJ211">
        <v>0</v>
      </c>
      <c r="DK211">
        <v>0</v>
      </c>
      <c r="DL211" t="str">
        <v>Início</v>
      </c>
      <c r="DM211">
        <v>0</v>
      </c>
      <c r="DN211">
        <v>0</v>
      </c>
      <c r="DO211" t="str">
        <v>Fim</v>
      </c>
      <c r="DP211">
        <v>0</v>
      </c>
      <c r="DQ211">
        <v>0</v>
      </c>
      <c r="DR211" t="str">
        <v>5.3.1</v>
      </c>
      <c r="DS211">
        <v>0</v>
      </c>
      <c r="DT211">
        <v>0</v>
      </c>
      <c r="DU211" t="str">
        <v>SubAtividade</v>
      </c>
      <c r="DV211">
        <v>0</v>
      </c>
      <c r="DW211">
        <v>0</v>
      </c>
      <c r="DX211">
        <v>0</v>
      </c>
      <c r="DY211">
        <v>0</v>
      </c>
      <c r="DZ211">
        <v>0</v>
      </c>
      <c r="EA211" t="str">
        <v>Despesa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 t="str">
        <v>Categoria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 t="str">
        <v>Subcategoria</v>
      </c>
      <c r="EQ211">
        <v>0</v>
      </c>
      <c r="ER211">
        <v>0</v>
      </c>
      <c r="ES211">
        <v>0</v>
      </c>
      <c r="ET211">
        <v>0</v>
      </c>
      <c r="EU211" t="str">
        <v>Fonte*</v>
      </c>
      <c r="EV211">
        <v>0</v>
      </c>
      <c r="EW211">
        <v>0</v>
      </c>
      <c r="EX211">
        <v>0</v>
      </c>
      <c r="EY211" t="str">
        <v>Unid</v>
      </c>
      <c r="EZ211">
        <v>0</v>
      </c>
      <c r="FA211" t="str">
        <v>Valor 
Unit</v>
      </c>
      <c r="FB211">
        <v>0</v>
      </c>
      <c r="FC211">
        <v>0</v>
      </c>
      <c r="FD211" t="str">
        <v>Qtde</v>
      </c>
      <c r="FE211">
        <v>0</v>
      </c>
      <c r="FF211">
        <v>0</v>
      </c>
      <c r="FH211" t="str">
        <v>Meio Ambiente e Mudanças Climáticas</v>
      </c>
      <c r="FI211" t="str">
        <v>6.3</v>
      </c>
      <c r="FJ211">
        <v>0</v>
      </c>
      <c r="FK211" t="str">
        <v>Atividade</v>
      </c>
      <c r="FL211">
        <v>0</v>
      </c>
      <c r="FM211">
        <v>0</v>
      </c>
      <c r="FN211" t="str">
        <v>Início</v>
      </c>
      <c r="FO211">
        <v>0</v>
      </c>
      <c r="FP211">
        <v>0</v>
      </c>
      <c r="FQ211" t="str">
        <v>Fim</v>
      </c>
      <c r="FR211">
        <v>0</v>
      </c>
      <c r="FS211">
        <v>0</v>
      </c>
      <c r="FT211" t="str">
        <v>6.3.1</v>
      </c>
      <c r="FU211">
        <v>0</v>
      </c>
      <c r="FV211">
        <v>0</v>
      </c>
      <c r="FW211" t="str">
        <v>SubAtividade</v>
      </c>
      <c r="FX211">
        <v>0</v>
      </c>
      <c r="FY211">
        <v>0</v>
      </c>
      <c r="FZ211">
        <v>0</v>
      </c>
      <c r="GA211">
        <v>0</v>
      </c>
      <c r="GB211">
        <v>0</v>
      </c>
      <c r="GC211" t="str">
        <v>Despesa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 t="str">
        <v>Categoria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 t="str">
        <v>Subcategoria</v>
      </c>
      <c r="GS211">
        <v>0</v>
      </c>
      <c r="GT211">
        <v>0</v>
      </c>
      <c r="GU211">
        <v>0</v>
      </c>
      <c r="GV211">
        <v>0</v>
      </c>
      <c r="GW211" t="str">
        <v>Fonte*</v>
      </c>
      <c r="GX211">
        <v>0</v>
      </c>
      <c r="GY211">
        <v>0</v>
      </c>
      <c r="GZ211">
        <v>0</v>
      </c>
      <c r="HA211" t="str">
        <v>Unid</v>
      </c>
      <c r="HB211">
        <v>0</v>
      </c>
      <c r="HC211" t="str">
        <v>Valor 
Unit</v>
      </c>
      <c r="HD211">
        <v>0</v>
      </c>
      <c r="HE211">
        <v>0</v>
      </c>
      <c r="HF211" t="str">
        <v>Qtde</v>
      </c>
      <c r="HG211">
        <v>0</v>
      </c>
      <c r="HH211">
        <v>0</v>
      </c>
    </row>
    <row r="212" spans="1:216" x14ac:dyDescent="0.25">
      <c r="A212">
        <v>9</v>
      </c>
      <c r="B212" t="str">
        <f>'04.04_PLANO DE TRABALHO'!$IK$7</f>
        <v>Cultura e Lazer</v>
      </c>
      <c r="C212" t="str">
        <f>IF('04.04_PLANO DE TRABALHO'!HW18="",C211,'04.04_PLANO DE TRABALHO'!HW18)</f>
        <v>5.1</v>
      </c>
      <c r="D212">
        <f>IF('04.04_PLANO DE TRABALHO'!HX18="",D211,'04.04_PLANO DE TRABALHO'!HX18)</f>
        <v>0</v>
      </c>
      <c r="E212" t="str">
        <f>IF(OR('04.04_PLANO DE TRABALHO'!HY18="",'04.04_PLANO DE TRABALHO'!HY18="Planejado",'04.04_PLANO DE TRABALHO'!HY18="Realizado"),E211,'04.04_PLANO DE TRABALHO'!HY18)</f>
        <v>Atividade</v>
      </c>
      <c r="F212">
        <f>IF('04.04_PLANO DE TRABALHO'!HZ18="",F211,'04.04_PLANO DE TRABALHO'!HZ18)</f>
        <v>0</v>
      </c>
      <c r="G212">
        <f>IF('04.04_PLANO DE TRABALHO'!IA18="",G211,'04.04_PLANO DE TRABALHO'!IA18)</f>
        <v>0</v>
      </c>
      <c r="H212" t="str">
        <f>IF('04.04_PLANO DE TRABALHO'!IB18="",H211,'04.04_PLANO DE TRABALHO'!IB18)</f>
        <v>Início</v>
      </c>
      <c r="I212">
        <f>IF('04.04_PLANO DE TRABALHO'!IC18="",I211,'04.04_PLANO DE TRABALHO'!IC18)</f>
        <v>0</v>
      </c>
      <c r="J212">
        <f>IF('04.04_PLANO DE TRABALHO'!ID18="",J211,'04.04_PLANO DE TRABALHO'!ID18)</f>
        <v>0</v>
      </c>
      <c r="K212" t="str">
        <f>IF('04.04_PLANO DE TRABALHO'!IE18="",K211,'04.04_PLANO DE TRABALHO'!IE18)</f>
        <v>Fim</v>
      </c>
      <c r="L212">
        <f>IF('04.04_PLANO DE TRABALHO'!IF18="",L211,'04.04_PLANO DE TRABALHO'!IF18)</f>
        <v>0</v>
      </c>
      <c r="M212">
        <f>IF('04.04_PLANO DE TRABALHO'!IG18="",M211,'04.04_PLANO DE TRABALHO'!IG18)</f>
        <v>0</v>
      </c>
      <c r="N212" t="str">
        <f>IF('04.04_PLANO DE TRABALHO'!IH18="",N211,'04.04_PLANO DE TRABALHO'!IH18)</f>
        <v>5.1.2</v>
      </c>
      <c r="O212">
        <f>IF('04.04_PLANO DE TRABALHO'!II18="",O211,'04.04_PLANO DE TRABALHO'!II18)</f>
        <v>0</v>
      </c>
      <c r="P212">
        <f>IF('04.04_PLANO DE TRABALHO'!IJ18="",P211,'04.04_PLANO DE TRABALHO'!IJ18)</f>
        <v>0</v>
      </c>
      <c r="Q212" t="str">
        <f>IF('04.04_PLANO DE TRABALHO'!IK18="",Q211,'04.04_PLANO DE TRABALHO'!IK18)</f>
        <v>SubAtividade</v>
      </c>
      <c r="R212">
        <f>IF('04.04_PLANO DE TRABALHO'!IL18="",R211,'04.04_PLANO DE TRABALHO'!IL18)</f>
        <v>0</v>
      </c>
      <c r="S212">
        <f>IF('04.04_PLANO DE TRABALHO'!IM18="",S211,'04.04_PLANO DE TRABALHO'!IM18)</f>
        <v>0</v>
      </c>
      <c r="T212">
        <f>IF('04.04_PLANO DE TRABALHO'!IN18="",T211,'04.04_PLANO DE TRABALHO'!IN18)</f>
        <v>0</v>
      </c>
      <c r="U212">
        <f>IF('04.04_PLANO DE TRABALHO'!IO18="",U211,'04.04_PLANO DE TRABALHO'!IO18)</f>
        <v>0</v>
      </c>
      <c r="V212">
        <f>IF('04.04_PLANO DE TRABALHO'!IP18="",V211,'04.04_PLANO DE TRABALHO'!IP18)</f>
        <v>0</v>
      </c>
      <c r="W212" t="str">
        <f>IF('04.04_PLANO DE TRABALHO'!IQ18="",W211,'04.04_PLANO DE TRABALHO'!IQ18)</f>
        <v>Despesa</v>
      </c>
      <c r="X212">
        <f>IF('04.04_PLANO DE TRABALHO'!IR18="",X211,'04.04_PLANO DE TRABALHO'!IR18)</f>
        <v>0</v>
      </c>
      <c r="Y212">
        <f>IF('04.04_PLANO DE TRABALHO'!IS18="",Y211,'04.04_PLANO DE TRABALHO'!IS18)</f>
        <v>0</v>
      </c>
      <c r="Z212">
        <f>IF('04.04_PLANO DE TRABALHO'!IT18="",Z211,'04.04_PLANO DE TRABALHO'!IT18)</f>
        <v>0</v>
      </c>
      <c r="AA212">
        <f>IF('04.04_PLANO DE TRABALHO'!IU18="",AA211,'04.04_PLANO DE TRABALHO'!IU18)</f>
        <v>0</v>
      </c>
      <c r="AB212">
        <f>IF('04.04_PLANO DE TRABALHO'!IV18="",AB211,'04.04_PLANO DE TRABALHO'!IV18)</f>
        <v>0</v>
      </c>
      <c r="AC212">
        <f>IF('04.04_PLANO DE TRABALHO'!IW18="",AC211,'04.04_PLANO DE TRABALHO'!IW18)</f>
        <v>0</v>
      </c>
      <c r="AD212" t="str">
        <f>IF('04.04_PLANO DE TRABALHO'!IX18="",AD211,'04.04_PLANO DE TRABALHO'!IX18)</f>
        <v>Categoria</v>
      </c>
      <c r="AE212">
        <f>IF('04.04_PLANO DE TRABALHO'!IY18="",AE211,'04.04_PLANO DE TRABALHO'!IY18)</f>
        <v>0</v>
      </c>
      <c r="AF212">
        <f>IF('04.04_PLANO DE TRABALHO'!IZ18="",AF211,'04.04_PLANO DE TRABALHO'!IZ18)</f>
        <v>0</v>
      </c>
      <c r="AG212">
        <f>IF('04.04_PLANO DE TRABALHO'!JA18="",AG211,'04.04_PLANO DE TRABALHO'!JA18)</f>
        <v>0</v>
      </c>
      <c r="AH212">
        <f>IF('04.04_PLANO DE TRABALHO'!JB18="",AH211,'04.04_PLANO DE TRABALHO'!JB18)</f>
        <v>0</v>
      </c>
      <c r="AI212">
        <f>IF('04.04_PLANO DE TRABALHO'!JC18="",AI211,'04.04_PLANO DE TRABALHO'!JC18)</f>
        <v>0</v>
      </c>
      <c r="AJ212">
        <f>IF('04.04_PLANO DE TRABALHO'!JD18="",AJ211,'04.04_PLANO DE TRABALHO'!JD18)</f>
        <v>0</v>
      </c>
      <c r="AK212">
        <f>IF('04.04_PLANO DE TRABALHO'!JE18="",AK211,'04.04_PLANO DE TRABALHO'!JE18)</f>
        <v>0</v>
      </c>
      <c r="AL212" t="str">
        <f>IF('04.04_PLANO DE TRABALHO'!JF18="",AL211,'04.04_PLANO DE TRABALHO'!JF18)</f>
        <v>Subcategoria</v>
      </c>
      <c r="AM212">
        <f>IF('04.04_PLANO DE TRABALHO'!JG18="",AM211,'04.04_PLANO DE TRABALHO'!JG18)</f>
        <v>0</v>
      </c>
      <c r="AN212">
        <f>IF('04.04_PLANO DE TRABALHO'!JH18="",AN211,'04.04_PLANO DE TRABALHO'!JH18)</f>
        <v>0</v>
      </c>
      <c r="AO212">
        <f>IF('04.04_PLANO DE TRABALHO'!JI18="",AO211,'04.04_PLANO DE TRABALHO'!JI18)</f>
        <v>0</v>
      </c>
      <c r="AP212">
        <f>IF('04.04_PLANO DE TRABALHO'!JJ18="",AP211,'04.04_PLANO DE TRABALHO'!JJ18)</f>
        <v>0</v>
      </c>
      <c r="AQ212" t="str">
        <f>IF('04.04_PLANO DE TRABALHO'!JK18="",AQ211,'04.04_PLANO DE TRABALHO'!JK18)</f>
        <v>Fonte*</v>
      </c>
      <c r="AR212">
        <f>IF('04.04_PLANO DE TRABALHO'!JL18="",AR211,'04.04_PLANO DE TRABALHO'!JL18)</f>
        <v>0</v>
      </c>
      <c r="AS212">
        <f>IF('04.04_PLANO DE TRABALHO'!JM18="",AS211,'04.04_PLANO DE TRABALHO'!JM18)</f>
        <v>0</v>
      </c>
      <c r="AT212">
        <f>IF('04.04_PLANO DE TRABALHO'!JN18="",AT211,'04.04_PLANO DE TRABALHO'!JN18)</f>
        <v>0</v>
      </c>
      <c r="AU212" t="str">
        <f>IF('04.04_PLANO DE TRABALHO'!JO18="",AU211,'04.04_PLANO DE TRABALHO'!JO18)</f>
        <v>Unid</v>
      </c>
      <c r="AV212">
        <f>IF('04.04_PLANO DE TRABALHO'!JP18="",AV211,'04.04_PLANO DE TRABALHO'!JP18)</f>
        <v>0</v>
      </c>
      <c r="AW212" t="str">
        <f>IF('04.04_PLANO DE TRABALHO'!JQ18="",AW211,'04.04_PLANO DE TRABALHO'!JQ18)</f>
        <v>Valor 
Unit</v>
      </c>
      <c r="AX212">
        <f>IF('04.04_PLANO DE TRABALHO'!JR18="",AX211,'04.04_PLANO DE TRABALHO'!JR18)</f>
        <v>0</v>
      </c>
      <c r="AY212">
        <f>IF('04.04_PLANO DE TRABALHO'!JS18="",AY211,'04.04_PLANO DE TRABALHO'!JS18)</f>
        <v>0</v>
      </c>
      <c r="AZ212" t="str">
        <f>IF('04.04_PLANO DE TRABALHO'!JT18="",AZ211,'04.04_PLANO DE TRABALHO'!JT18)</f>
        <v>Qtde</v>
      </c>
      <c r="BA212">
        <f>IF('04.04_PLANO DE TRABALHO'!JU18="",BA211,'04.04_PLANO DE TRABALHO'!JU18)</f>
        <v>0</v>
      </c>
      <c r="BB212">
        <f>IF('04.04_PLANO DE TRABALHO'!JV18="",BB211,'04.04_PLANO DE TRABALHO'!JV18)</f>
        <v>0</v>
      </c>
      <c r="BD212" t="str">
        <v>Cultura e Lazer</v>
      </c>
      <c r="BE212" t="str">
        <v>5.2</v>
      </c>
      <c r="BF212">
        <v>0</v>
      </c>
      <c r="BG212" t="str">
        <v>Atividade</v>
      </c>
      <c r="BH212">
        <v>0</v>
      </c>
      <c r="BI212">
        <v>0</v>
      </c>
      <c r="BJ212" t="str">
        <v>Início</v>
      </c>
      <c r="BK212">
        <v>0</v>
      </c>
      <c r="BL212">
        <v>0</v>
      </c>
      <c r="BM212" t="str">
        <v>Fim</v>
      </c>
      <c r="BN212">
        <v>0</v>
      </c>
      <c r="BO212">
        <v>0</v>
      </c>
      <c r="BP212" t="str">
        <v>5.2.2</v>
      </c>
      <c r="BQ212">
        <v>0</v>
      </c>
      <c r="BR212">
        <v>0</v>
      </c>
      <c r="BS212" t="str">
        <v>SubAtividade</v>
      </c>
      <c r="BT212">
        <v>0</v>
      </c>
      <c r="BU212">
        <v>0</v>
      </c>
      <c r="BV212">
        <v>0</v>
      </c>
      <c r="BW212">
        <v>0</v>
      </c>
      <c r="BX212">
        <v>0</v>
      </c>
      <c r="BY212" t="str">
        <v>Despesa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 t="str">
        <v>Categoria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 t="str">
        <v>Subcategoria</v>
      </c>
      <c r="CO212">
        <v>0</v>
      </c>
      <c r="CP212">
        <v>0</v>
      </c>
      <c r="CQ212">
        <v>0</v>
      </c>
      <c r="CR212">
        <v>0</v>
      </c>
      <c r="CS212" t="str">
        <v>Fonte*</v>
      </c>
      <c r="CT212">
        <v>0</v>
      </c>
      <c r="CU212">
        <v>0</v>
      </c>
      <c r="CV212">
        <v>0</v>
      </c>
      <c r="CW212" t="str">
        <v>Unid</v>
      </c>
      <c r="CX212">
        <v>0</v>
      </c>
      <c r="CY212" t="str">
        <v>Valor 
Unit</v>
      </c>
      <c r="CZ212">
        <v>0</v>
      </c>
      <c r="DA212">
        <v>0</v>
      </c>
      <c r="DB212" t="str">
        <v>Qtde</v>
      </c>
      <c r="DC212">
        <v>0</v>
      </c>
      <c r="DD212">
        <v>0</v>
      </c>
      <c r="DF212" t="str">
        <v>Cultura e Lazer</v>
      </c>
      <c r="DG212" t="str">
        <v>5.3</v>
      </c>
      <c r="DH212">
        <v>0</v>
      </c>
      <c r="DI212" t="str">
        <v>Atividade</v>
      </c>
      <c r="DJ212">
        <v>0</v>
      </c>
      <c r="DK212">
        <v>0</v>
      </c>
      <c r="DL212" t="str">
        <v>Início</v>
      </c>
      <c r="DM212">
        <v>0</v>
      </c>
      <c r="DN212">
        <v>0</v>
      </c>
      <c r="DO212" t="str">
        <v>Fim</v>
      </c>
      <c r="DP212">
        <v>0</v>
      </c>
      <c r="DQ212">
        <v>0</v>
      </c>
      <c r="DR212" t="str">
        <v>5.3.1</v>
      </c>
      <c r="DS212">
        <v>0</v>
      </c>
      <c r="DT212">
        <v>0</v>
      </c>
      <c r="DU212" t="str">
        <v>SubAtividade</v>
      </c>
      <c r="DV212">
        <v>0</v>
      </c>
      <c r="DW212">
        <v>0</v>
      </c>
      <c r="DX212">
        <v>0</v>
      </c>
      <c r="DY212">
        <v>0</v>
      </c>
      <c r="DZ212">
        <v>0</v>
      </c>
      <c r="EA212" t="str">
        <v>Despesa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 t="str">
        <v>Categoria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 t="str">
        <v>Subcategoria</v>
      </c>
      <c r="EQ212">
        <v>0</v>
      </c>
      <c r="ER212">
        <v>0</v>
      </c>
      <c r="ES212">
        <v>0</v>
      </c>
      <c r="ET212">
        <v>0</v>
      </c>
      <c r="EU212" t="str">
        <v>Fonte*</v>
      </c>
      <c r="EV212">
        <v>0</v>
      </c>
      <c r="EW212">
        <v>0</v>
      </c>
      <c r="EX212">
        <v>0</v>
      </c>
      <c r="EY212" t="str">
        <v>Unid</v>
      </c>
      <c r="EZ212">
        <v>0</v>
      </c>
      <c r="FA212" t="str">
        <v>Valor 
Unit</v>
      </c>
      <c r="FB212">
        <v>0</v>
      </c>
      <c r="FC212">
        <v>0</v>
      </c>
      <c r="FD212" t="str">
        <v>Qtde</v>
      </c>
      <c r="FE212">
        <v>0</v>
      </c>
      <c r="FF212">
        <v>0</v>
      </c>
      <c r="FH212" t="str">
        <v>Meio Ambiente e Mudanças Climáticas</v>
      </c>
      <c r="FI212" t="str">
        <v>6.3</v>
      </c>
      <c r="FJ212">
        <v>0</v>
      </c>
      <c r="FK212" t="str">
        <v>Atividade</v>
      </c>
      <c r="FL212">
        <v>0</v>
      </c>
      <c r="FM212">
        <v>0</v>
      </c>
      <c r="FN212" t="str">
        <v>Início</v>
      </c>
      <c r="FO212">
        <v>0</v>
      </c>
      <c r="FP212">
        <v>0</v>
      </c>
      <c r="FQ212" t="str">
        <v>Fim</v>
      </c>
      <c r="FR212">
        <v>0</v>
      </c>
      <c r="FS212">
        <v>0</v>
      </c>
      <c r="FT212" t="str">
        <v>6.3.2</v>
      </c>
      <c r="FU212">
        <v>0</v>
      </c>
      <c r="FV212">
        <v>0</v>
      </c>
      <c r="FW212" t="str">
        <v>SubAtividade</v>
      </c>
      <c r="FX212">
        <v>0</v>
      </c>
      <c r="FY212">
        <v>0</v>
      </c>
      <c r="FZ212">
        <v>0</v>
      </c>
      <c r="GA212">
        <v>0</v>
      </c>
      <c r="GB212">
        <v>0</v>
      </c>
      <c r="GC212" t="str">
        <v>Despesa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 t="str">
        <v>Categoria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 t="str">
        <v>Subcategoria</v>
      </c>
      <c r="GS212">
        <v>0</v>
      </c>
      <c r="GT212">
        <v>0</v>
      </c>
      <c r="GU212">
        <v>0</v>
      </c>
      <c r="GV212">
        <v>0</v>
      </c>
      <c r="GW212" t="str">
        <v>Fonte*</v>
      </c>
      <c r="GX212">
        <v>0</v>
      </c>
      <c r="GY212">
        <v>0</v>
      </c>
      <c r="GZ212">
        <v>0</v>
      </c>
      <c r="HA212" t="str">
        <v>Unid</v>
      </c>
      <c r="HB212">
        <v>0</v>
      </c>
      <c r="HC212" t="str">
        <v>Valor 
Unit</v>
      </c>
      <c r="HD212">
        <v>0</v>
      </c>
      <c r="HE212">
        <v>0</v>
      </c>
      <c r="HF212" t="str">
        <v>Qtde</v>
      </c>
      <c r="HG212">
        <v>0</v>
      </c>
      <c r="HH212">
        <v>0</v>
      </c>
    </row>
    <row r="213" spans="1:216" x14ac:dyDescent="0.25">
      <c r="A213">
        <v>10</v>
      </c>
      <c r="B213" t="str">
        <f>'04.04_PLANO DE TRABALHO'!$IK$7</f>
        <v>Cultura e Lazer</v>
      </c>
      <c r="C213" t="str">
        <f>IF('04.04_PLANO DE TRABALHO'!HW19="",C212,'04.04_PLANO DE TRABALHO'!HW19)</f>
        <v>5.1</v>
      </c>
      <c r="D213">
        <f>IF('04.04_PLANO DE TRABALHO'!HX19="",D212,'04.04_PLANO DE TRABALHO'!HX19)</f>
        <v>0</v>
      </c>
      <c r="E213" t="str">
        <f>IF(OR('04.04_PLANO DE TRABALHO'!HY19="",'04.04_PLANO DE TRABALHO'!HY19="Planejado",'04.04_PLANO DE TRABALHO'!HY19="Realizado"),E212,'04.04_PLANO DE TRABALHO'!HY19)</f>
        <v>Atividade</v>
      </c>
      <c r="F213">
        <f>IF('04.04_PLANO DE TRABALHO'!HZ19="",F212,'04.04_PLANO DE TRABALHO'!HZ19)</f>
        <v>0</v>
      </c>
      <c r="G213">
        <f>IF('04.04_PLANO DE TRABALHO'!IA19="",G212,'04.04_PLANO DE TRABALHO'!IA19)</f>
        <v>0</v>
      </c>
      <c r="H213" t="str">
        <f>IF('04.04_PLANO DE TRABALHO'!IB19="",H212,'04.04_PLANO DE TRABALHO'!IB19)</f>
        <v>Início</v>
      </c>
      <c r="I213">
        <f>IF('04.04_PLANO DE TRABALHO'!IC19="",I212,'04.04_PLANO DE TRABALHO'!IC19)</f>
        <v>0</v>
      </c>
      <c r="J213">
        <f>IF('04.04_PLANO DE TRABALHO'!ID19="",J212,'04.04_PLANO DE TRABALHO'!ID19)</f>
        <v>0</v>
      </c>
      <c r="K213" t="str">
        <f>IF('04.04_PLANO DE TRABALHO'!IE19="",K212,'04.04_PLANO DE TRABALHO'!IE19)</f>
        <v>Fim</v>
      </c>
      <c r="L213">
        <f>IF('04.04_PLANO DE TRABALHO'!IF19="",L212,'04.04_PLANO DE TRABALHO'!IF19)</f>
        <v>0</v>
      </c>
      <c r="M213">
        <f>IF('04.04_PLANO DE TRABALHO'!IG19="",M212,'04.04_PLANO DE TRABALHO'!IG19)</f>
        <v>0</v>
      </c>
      <c r="N213" t="str">
        <f>IF('04.04_PLANO DE TRABALHO'!IH19="",N212,'04.04_PLANO DE TRABALHO'!IH19)</f>
        <v>Total da SubAtividade:</v>
      </c>
      <c r="O213">
        <f>IF('04.04_PLANO DE TRABALHO'!II19="",O212,'04.04_PLANO DE TRABALHO'!II19)</f>
        <v>0</v>
      </c>
      <c r="P213">
        <f>IF('04.04_PLANO DE TRABALHO'!IJ19="",P212,'04.04_PLANO DE TRABALHO'!IJ19)</f>
        <v>0</v>
      </c>
      <c r="Q213" t="str">
        <f>IF('04.04_PLANO DE TRABALHO'!IK19="",Q212,'04.04_PLANO DE TRABALHO'!IK19)</f>
        <v>SubAtividade</v>
      </c>
      <c r="R213">
        <f>IF('04.04_PLANO DE TRABALHO'!IL19="",R212,'04.04_PLANO DE TRABALHO'!IL19)</f>
        <v>0</v>
      </c>
      <c r="S213">
        <f>IF('04.04_PLANO DE TRABALHO'!IM19="",S212,'04.04_PLANO DE TRABALHO'!IM19)</f>
        <v>0</v>
      </c>
      <c r="T213">
        <f>IF('04.04_PLANO DE TRABALHO'!IN19="",T212,'04.04_PLANO DE TRABALHO'!IN19)</f>
        <v>0</v>
      </c>
      <c r="U213">
        <f>IF('04.04_PLANO DE TRABALHO'!IO19="",U212,'04.04_PLANO DE TRABALHO'!IO19)</f>
        <v>0</v>
      </c>
      <c r="V213">
        <f>IF('04.04_PLANO DE TRABALHO'!IP19="",V212,'04.04_PLANO DE TRABALHO'!IP19)</f>
        <v>0</v>
      </c>
      <c r="W213" t="str">
        <f>IF('04.04_PLANO DE TRABALHO'!IQ19="",W212,'04.04_PLANO DE TRABALHO'!IQ19)</f>
        <v>Despesa</v>
      </c>
      <c r="X213">
        <f>IF('04.04_PLANO DE TRABALHO'!IR19="",X212,'04.04_PLANO DE TRABALHO'!IR19)</f>
        <v>0</v>
      </c>
      <c r="Y213">
        <f>IF('04.04_PLANO DE TRABALHO'!IS19="",Y212,'04.04_PLANO DE TRABALHO'!IS19)</f>
        <v>0</v>
      </c>
      <c r="Z213">
        <f>IF('04.04_PLANO DE TRABALHO'!IT19="",Z212,'04.04_PLANO DE TRABALHO'!IT19)</f>
        <v>0</v>
      </c>
      <c r="AA213">
        <f>IF('04.04_PLANO DE TRABALHO'!IU19="",AA212,'04.04_PLANO DE TRABALHO'!IU19)</f>
        <v>0</v>
      </c>
      <c r="AB213">
        <f>IF('04.04_PLANO DE TRABALHO'!IV19="",AB212,'04.04_PLANO DE TRABALHO'!IV19)</f>
        <v>0</v>
      </c>
      <c r="AC213">
        <f>IF('04.04_PLANO DE TRABALHO'!IW19="",AC212,'04.04_PLANO DE TRABALHO'!IW19)</f>
        <v>0</v>
      </c>
      <c r="AD213" t="str">
        <f>IF('04.04_PLANO DE TRABALHO'!IX19="",AD212,'04.04_PLANO DE TRABALHO'!IX19)</f>
        <v>Categoria</v>
      </c>
      <c r="AE213">
        <f>IF('04.04_PLANO DE TRABALHO'!IY19="",AE212,'04.04_PLANO DE TRABALHO'!IY19)</f>
        <v>0</v>
      </c>
      <c r="AF213">
        <f>IF('04.04_PLANO DE TRABALHO'!IZ19="",AF212,'04.04_PLANO DE TRABALHO'!IZ19)</f>
        <v>0</v>
      </c>
      <c r="AG213">
        <f>IF('04.04_PLANO DE TRABALHO'!JA19="",AG212,'04.04_PLANO DE TRABALHO'!JA19)</f>
        <v>0</v>
      </c>
      <c r="AH213">
        <f>IF('04.04_PLANO DE TRABALHO'!JB19="",AH212,'04.04_PLANO DE TRABALHO'!JB19)</f>
        <v>0</v>
      </c>
      <c r="AI213">
        <f>IF('04.04_PLANO DE TRABALHO'!JC19="",AI212,'04.04_PLANO DE TRABALHO'!JC19)</f>
        <v>0</v>
      </c>
      <c r="AJ213">
        <f>IF('04.04_PLANO DE TRABALHO'!JD19="",AJ212,'04.04_PLANO DE TRABALHO'!JD19)</f>
        <v>0</v>
      </c>
      <c r="AK213">
        <f>IF('04.04_PLANO DE TRABALHO'!JE19="",AK212,'04.04_PLANO DE TRABALHO'!JE19)</f>
        <v>0</v>
      </c>
      <c r="AL213" t="str">
        <f>IF('04.04_PLANO DE TRABALHO'!JF19="",AL212,'04.04_PLANO DE TRABALHO'!JF19)</f>
        <v>Subcategoria</v>
      </c>
      <c r="AM213">
        <f>IF('04.04_PLANO DE TRABALHO'!JG19="",AM212,'04.04_PLANO DE TRABALHO'!JG19)</f>
        <v>0</v>
      </c>
      <c r="AN213">
        <f>IF('04.04_PLANO DE TRABALHO'!JH19="",AN212,'04.04_PLANO DE TRABALHO'!JH19)</f>
        <v>0</v>
      </c>
      <c r="AO213">
        <f>IF('04.04_PLANO DE TRABALHO'!JI19="",AO212,'04.04_PLANO DE TRABALHO'!JI19)</f>
        <v>0</v>
      </c>
      <c r="AP213">
        <f>IF('04.04_PLANO DE TRABALHO'!JJ19="",AP212,'04.04_PLANO DE TRABALHO'!JJ19)</f>
        <v>0</v>
      </c>
      <c r="AQ213" t="str">
        <f>IF('04.04_PLANO DE TRABALHO'!JK19="",AQ212,'04.04_PLANO DE TRABALHO'!JK19)</f>
        <v>Fonte*</v>
      </c>
      <c r="AR213">
        <f>IF('04.04_PLANO DE TRABALHO'!JL19="",AR212,'04.04_PLANO DE TRABALHO'!JL19)</f>
        <v>0</v>
      </c>
      <c r="AS213">
        <f>IF('04.04_PLANO DE TRABALHO'!JM19="",AS212,'04.04_PLANO DE TRABALHO'!JM19)</f>
        <v>0</v>
      </c>
      <c r="AT213">
        <f>IF('04.04_PLANO DE TRABALHO'!JN19="",AT212,'04.04_PLANO DE TRABALHO'!JN19)</f>
        <v>0</v>
      </c>
      <c r="AU213" t="str">
        <f>IF('04.04_PLANO DE TRABALHO'!JO19="",AU212,'04.04_PLANO DE TRABALHO'!JO19)</f>
        <v>Unid</v>
      </c>
      <c r="AV213">
        <f>IF('04.04_PLANO DE TRABALHO'!JP19="",AV212,'04.04_PLANO DE TRABALHO'!JP19)</f>
        <v>0</v>
      </c>
      <c r="AW213" t="str">
        <f>IF('04.04_PLANO DE TRABALHO'!JQ19="",AW212,'04.04_PLANO DE TRABALHO'!JQ19)</f>
        <v>Valor 
Unit</v>
      </c>
      <c r="AX213">
        <f>IF('04.04_PLANO DE TRABALHO'!JR19="",AX212,'04.04_PLANO DE TRABALHO'!JR19)</f>
        <v>0</v>
      </c>
      <c r="AY213">
        <f>IF('04.04_PLANO DE TRABALHO'!JS19="",AY212,'04.04_PLANO DE TRABALHO'!JS19)</f>
        <v>0</v>
      </c>
      <c r="AZ213" t="str">
        <f>IF('04.04_PLANO DE TRABALHO'!JT19="",AZ212,'04.04_PLANO DE TRABALHO'!JT19)</f>
        <v>Qtde</v>
      </c>
      <c r="BA213">
        <f>IF('04.04_PLANO DE TRABALHO'!JU19="",BA212,'04.04_PLANO DE TRABALHO'!JU19)</f>
        <v>0</v>
      </c>
      <c r="BB213">
        <f>IF('04.04_PLANO DE TRABALHO'!JV19="",BB212,'04.04_PLANO DE TRABALHO'!JV19)</f>
        <v>0</v>
      </c>
      <c r="BD213" t="str">
        <v>Cultura e Lazer</v>
      </c>
      <c r="BE213" t="str">
        <v>5.2</v>
      </c>
      <c r="BF213">
        <v>0</v>
      </c>
      <c r="BG213" t="str">
        <v>Atividade</v>
      </c>
      <c r="BH213">
        <v>0</v>
      </c>
      <c r="BI213">
        <v>0</v>
      </c>
      <c r="BJ213" t="str">
        <v>Início</v>
      </c>
      <c r="BK213">
        <v>0</v>
      </c>
      <c r="BL213">
        <v>0</v>
      </c>
      <c r="BM213" t="str">
        <v>Fim</v>
      </c>
      <c r="BN213">
        <v>0</v>
      </c>
      <c r="BO213">
        <v>0</v>
      </c>
      <c r="BP213" t="str">
        <v>Total da SubAtividade:</v>
      </c>
      <c r="BQ213">
        <v>0</v>
      </c>
      <c r="BR213">
        <v>0</v>
      </c>
      <c r="BS213" t="str">
        <v>SubAtividade</v>
      </c>
      <c r="BT213">
        <v>0</v>
      </c>
      <c r="BU213">
        <v>0</v>
      </c>
      <c r="BV213">
        <v>0</v>
      </c>
      <c r="BW213">
        <v>0</v>
      </c>
      <c r="BX213">
        <v>0</v>
      </c>
      <c r="BY213" t="str">
        <v>Despesa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 t="str">
        <v>Categoria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 t="str">
        <v>Subcategoria</v>
      </c>
      <c r="CO213">
        <v>0</v>
      </c>
      <c r="CP213">
        <v>0</v>
      </c>
      <c r="CQ213">
        <v>0</v>
      </c>
      <c r="CR213">
        <v>0</v>
      </c>
      <c r="CS213" t="str">
        <v>Fonte*</v>
      </c>
      <c r="CT213">
        <v>0</v>
      </c>
      <c r="CU213">
        <v>0</v>
      </c>
      <c r="CV213">
        <v>0</v>
      </c>
      <c r="CW213" t="str">
        <v>Unid</v>
      </c>
      <c r="CX213">
        <v>0</v>
      </c>
      <c r="CY213" t="str">
        <v>Valor 
Unit</v>
      </c>
      <c r="CZ213">
        <v>0</v>
      </c>
      <c r="DA213">
        <v>0</v>
      </c>
      <c r="DB213" t="str">
        <v>Qtde</v>
      </c>
      <c r="DC213">
        <v>0</v>
      </c>
      <c r="DD213">
        <v>0</v>
      </c>
      <c r="DF213" t="str">
        <v>Cultura e Lazer</v>
      </c>
      <c r="DG213" t="str">
        <v>5.3</v>
      </c>
      <c r="DH213">
        <v>0</v>
      </c>
      <c r="DI213" t="str">
        <v>Atividade</v>
      </c>
      <c r="DJ213">
        <v>0</v>
      </c>
      <c r="DK213">
        <v>0</v>
      </c>
      <c r="DL213" t="str">
        <v>Início</v>
      </c>
      <c r="DM213">
        <v>0</v>
      </c>
      <c r="DN213">
        <v>0</v>
      </c>
      <c r="DO213" t="str">
        <v>Fim</v>
      </c>
      <c r="DP213">
        <v>0</v>
      </c>
      <c r="DQ213">
        <v>0</v>
      </c>
      <c r="DR213" t="str">
        <v>5.3.1</v>
      </c>
      <c r="DS213">
        <v>0</v>
      </c>
      <c r="DT213">
        <v>0</v>
      </c>
      <c r="DU213" t="str">
        <v>SubAtividade</v>
      </c>
      <c r="DV213">
        <v>0</v>
      </c>
      <c r="DW213">
        <v>0</v>
      </c>
      <c r="DX213">
        <v>0</v>
      </c>
      <c r="DY213">
        <v>0</v>
      </c>
      <c r="DZ213">
        <v>0</v>
      </c>
      <c r="EA213" t="str">
        <v>Despesa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 t="str">
        <v>Categoria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 t="str">
        <v>Subcategoria</v>
      </c>
      <c r="EQ213">
        <v>0</v>
      </c>
      <c r="ER213">
        <v>0</v>
      </c>
      <c r="ES213">
        <v>0</v>
      </c>
      <c r="ET213">
        <v>0</v>
      </c>
      <c r="EU213" t="str">
        <v>Fonte*</v>
      </c>
      <c r="EV213">
        <v>0</v>
      </c>
      <c r="EW213">
        <v>0</v>
      </c>
      <c r="EX213">
        <v>0</v>
      </c>
      <c r="EY213" t="str">
        <v>Unid</v>
      </c>
      <c r="EZ213">
        <v>0</v>
      </c>
      <c r="FA213" t="str">
        <v>Valor 
Unit</v>
      </c>
      <c r="FB213">
        <v>0</v>
      </c>
      <c r="FC213">
        <v>0</v>
      </c>
      <c r="FD213" t="str">
        <v>Qtde</v>
      </c>
      <c r="FE213">
        <v>0</v>
      </c>
      <c r="FF213">
        <v>0</v>
      </c>
      <c r="FH213" t="str">
        <v>Meio Ambiente e Mudanças Climáticas</v>
      </c>
      <c r="FI213" t="str">
        <v>6.3</v>
      </c>
      <c r="FJ213">
        <v>0</v>
      </c>
      <c r="FK213" t="str">
        <v>Atividade</v>
      </c>
      <c r="FL213">
        <v>0</v>
      </c>
      <c r="FM213">
        <v>0</v>
      </c>
      <c r="FN213" t="str">
        <v>Início</v>
      </c>
      <c r="FO213">
        <v>0</v>
      </c>
      <c r="FP213">
        <v>0</v>
      </c>
      <c r="FQ213" t="str">
        <v>Fim</v>
      </c>
      <c r="FR213">
        <v>0</v>
      </c>
      <c r="FS213">
        <v>0</v>
      </c>
      <c r="FT213" t="str">
        <v>6.3.2</v>
      </c>
      <c r="FU213">
        <v>0</v>
      </c>
      <c r="FV213">
        <v>0</v>
      </c>
      <c r="FW213" t="str">
        <v>SubAtividade</v>
      </c>
      <c r="FX213">
        <v>0</v>
      </c>
      <c r="FY213">
        <v>0</v>
      </c>
      <c r="FZ213">
        <v>0</v>
      </c>
      <c r="GA213">
        <v>0</v>
      </c>
      <c r="GB213">
        <v>0</v>
      </c>
      <c r="GC213" t="str">
        <v>Despesa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 t="str">
        <v>Categoria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 t="str">
        <v>Subcategoria</v>
      </c>
      <c r="GS213">
        <v>0</v>
      </c>
      <c r="GT213">
        <v>0</v>
      </c>
      <c r="GU213">
        <v>0</v>
      </c>
      <c r="GV213">
        <v>0</v>
      </c>
      <c r="GW213" t="str">
        <v>Fonte*</v>
      </c>
      <c r="GX213">
        <v>0</v>
      </c>
      <c r="GY213">
        <v>0</v>
      </c>
      <c r="GZ213">
        <v>0</v>
      </c>
      <c r="HA213" t="str">
        <v>Unid</v>
      </c>
      <c r="HB213">
        <v>0</v>
      </c>
      <c r="HC213" t="str">
        <v>Valor 
Unit</v>
      </c>
      <c r="HD213">
        <v>0</v>
      </c>
      <c r="HE213">
        <v>0</v>
      </c>
      <c r="HF213" t="str">
        <v>Qtde</v>
      </c>
      <c r="HG213">
        <v>0</v>
      </c>
      <c r="HH213">
        <v>0</v>
      </c>
    </row>
    <row r="214" spans="1:216" x14ac:dyDescent="0.25">
      <c r="A214">
        <v>11</v>
      </c>
      <c r="B214" t="str">
        <f>'04.04_PLANO DE TRABALHO'!$IK$7</f>
        <v>Cultura e Lazer</v>
      </c>
      <c r="C214" t="str">
        <f>IF('04.04_PLANO DE TRABALHO'!HW20="",C213,'04.04_PLANO DE TRABALHO'!HW20)</f>
        <v>5.1</v>
      </c>
      <c r="D214">
        <f>IF('04.04_PLANO DE TRABALHO'!HX20="",D213,'04.04_PLANO DE TRABALHO'!HX20)</f>
        <v>0</v>
      </c>
      <c r="E214" t="str">
        <f>IF(OR('04.04_PLANO DE TRABALHO'!HY20="",'04.04_PLANO DE TRABALHO'!HY20="Planejado",'04.04_PLANO DE TRABALHO'!HY20="Realizado"),E213,'04.04_PLANO DE TRABALHO'!HY20)</f>
        <v>Atividade</v>
      </c>
      <c r="F214">
        <f>IF('04.04_PLANO DE TRABALHO'!HZ20="",F213,'04.04_PLANO DE TRABALHO'!HZ20)</f>
        <v>0</v>
      </c>
      <c r="G214">
        <f>IF('04.04_PLANO DE TRABALHO'!IA20="",G213,'04.04_PLANO DE TRABALHO'!IA20)</f>
        <v>0</v>
      </c>
      <c r="H214" t="str">
        <f>IF('04.04_PLANO DE TRABALHO'!IB20="",H213,'04.04_PLANO DE TRABALHO'!IB20)</f>
        <v>Início</v>
      </c>
      <c r="I214">
        <f>IF('04.04_PLANO DE TRABALHO'!IC20="",I213,'04.04_PLANO DE TRABALHO'!IC20)</f>
        <v>0</v>
      </c>
      <c r="J214">
        <f>IF('04.04_PLANO DE TRABALHO'!ID20="",J213,'04.04_PLANO DE TRABALHO'!ID20)</f>
        <v>0</v>
      </c>
      <c r="K214" t="str">
        <f>IF('04.04_PLANO DE TRABALHO'!IE20="",K213,'04.04_PLANO DE TRABALHO'!IE20)</f>
        <v>Fim</v>
      </c>
      <c r="L214">
        <f>IF('04.04_PLANO DE TRABALHO'!IF20="",L213,'04.04_PLANO DE TRABALHO'!IF20)</f>
        <v>0</v>
      </c>
      <c r="M214">
        <f>IF('04.04_PLANO DE TRABALHO'!IG20="",M213,'04.04_PLANO DE TRABALHO'!IG20)</f>
        <v>0</v>
      </c>
      <c r="N214" t="str">
        <f>IF('04.04_PLANO DE TRABALHO'!IH20="",N213,'04.04_PLANO DE TRABALHO'!IH20)</f>
        <v>5.1.3</v>
      </c>
      <c r="O214">
        <f>IF('04.04_PLANO DE TRABALHO'!II20="",O213,'04.04_PLANO DE TRABALHO'!II20)</f>
        <v>0</v>
      </c>
      <c r="P214">
        <f>IF('04.04_PLANO DE TRABALHO'!IJ20="",P213,'04.04_PLANO DE TRABALHO'!IJ20)</f>
        <v>0</v>
      </c>
      <c r="Q214" t="str">
        <f>IF('04.04_PLANO DE TRABALHO'!IK20="",Q213,'04.04_PLANO DE TRABALHO'!IK20)</f>
        <v>SubAtividade</v>
      </c>
      <c r="R214">
        <f>IF('04.04_PLANO DE TRABALHO'!IL20="",R213,'04.04_PLANO DE TRABALHO'!IL20)</f>
        <v>0</v>
      </c>
      <c r="S214">
        <f>IF('04.04_PLANO DE TRABALHO'!IM20="",S213,'04.04_PLANO DE TRABALHO'!IM20)</f>
        <v>0</v>
      </c>
      <c r="T214">
        <f>IF('04.04_PLANO DE TRABALHO'!IN20="",T213,'04.04_PLANO DE TRABALHO'!IN20)</f>
        <v>0</v>
      </c>
      <c r="U214">
        <f>IF('04.04_PLANO DE TRABALHO'!IO20="",U213,'04.04_PLANO DE TRABALHO'!IO20)</f>
        <v>0</v>
      </c>
      <c r="V214">
        <f>IF('04.04_PLANO DE TRABALHO'!IP20="",V213,'04.04_PLANO DE TRABALHO'!IP20)</f>
        <v>0</v>
      </c>
      <c r="W214" t="str">
        <f>IF('04.04_PLANO DE TRABALHO'!IQ20="",W213,'04.04_PLANO DE TRABALHO'!IQ20)</f>
        <v>Despesa</v>
      </c>
      <c r="X214">
        <f>IF('04.04_PLANO DE TRABALHO'!IR20="",X213,'04.04_PLANO DE TRABALHO'!IR20)</f>
        <v>0</v>
      </c>
      <c r="Y214">
        <f>IF('04.04_PLANO DE TRABALHO'!IS20="",Y213,'04.04_PLANO DE TRABALHO'!IS20)</f>
        <v>0</v>
      </c>
      <c r="Z214">
        <f>IF('04.04_PLANO DE TRABALHO'!IT20="",Z213,'04.04_PLANO DE TRABALHO'!IT20)</f>
        <v>0</v>
      </c>
      <c r="AA214">
        <f>IF('04.04_PLANO DE TRABALHO'!IU20="",AA213,'04.04_PLANO DE TRABALHO'!IU20)</f>
        <v>0</v>
      </c>
      <c r="AB214">
        <f>IF('04.04_PLANO DE TRABALHO'!IV20="",AB213,'04.04_PLANO DE TRABALHO'!IV20)</f>
        <v>0</v>
      </c>
      <c r="AC214">
        <f>IF('04.04_PLANO DE TRABALHO'!IW20="",AC213,'04.04_PLANO DE TRABALHO'!IW20)</f>
        <v>0</v>
      </c>
      <c r="AD214" t="str">
        <f>IF('04.04_PLANO DE TRABALHO'!IX20="",AD213,'04.04_PLANO DE TRABALHO'!IX20)</f>
        <v>Categoria</v>
      </c>
      <c r="AE214">
        <f>IF('04.04_PLANO DE TRABALHO'!IY20="",AE213,'04.04_PLANO DE TRABALHO'!IY20)</f>
        <v>0</v>
      </c>
      <c r="AF214">
        <f>IF('04.04_PLANO DE TRABALHO'!IZ20="",AF213,'04.04_PLANO DE TRABALHO'!IZ20)</f>
        <v>0</v>
      </c>
      <c r="AG214">
        <f>IF('04.04_PLANO DE TRABALHO'!JA20="",AG213,'04.04_PLANO DE TRABALHO'!JA20)</f>
        <v>0</v>
      </c>
      <c r="AH214">
        <f>IF('04.04_PLANO DE TRABALHO'!JB20="",AH213,'04.04_PLANO DE TRABALHO'!JB20)</f>
        <v>0</v>
      </c>
      <c r="AI214">
        <f>IF('04.04_PLANO DE TRABALHO'!JC20="",AI213,'04.04_PLANO DE TRABALHO'!JC20)</f>
        <v>0</v>
      </c>
      <c r="AJ214">
        <f>IF('04.04_PLANO DE TRABALHO'!JD20="",AJ213,'04.04_PLANO DE TRABALHO'!JD20)</f>
        <v>0</v>
      </c>
      <c r="AK214">
        <f>IF('04.04_PLANO DE TRABALHO'!JE20="",AK213,'04.04_PLANO DE TRABALHO'!JE20)</f>
        <v>0</v>
      </c>
      <c r="AL214" t="str">
        <f>IF('04.04_PLANO DE TRABALHO'!JF20="",AL213,'04.04_PLANO DE TRABALHO'!JF20)</f>
        <v>Subcategoria</v>
      </c>
      <c r="AM214">
        <f>IF('04.04_PLANO DE TRABALHO'!JG20="",AM213,'04.04_PLANO DE TRABALHO'!JG20)</f>
        <v>0</v>
      </c>
      <c r="AN214">
        <f>IF('04.04_PLANO DE TRABALHO'!JH20="",AN213,'04.04_PLANO DE TRABALHO'!JH20)</f>
        <v>0</v>
      </c>
      <c r="AO214">
        <f>IF('04.04_PLANO DE TRABALHO'!JI20="",AO213,'04.04_PLANO DE TRABALHO'!JI20)</f>
        <v>0</v>
      </c>
      <c r="AP214">
        <f>IF('04.04_PLANO DE TRABALHO'!JJ20="",AP213,'04.04_PLANO DE TRABALHO'!JJ20)</f>
        <v>0</v>
      </c>
      <c r="AQ214" t="str">
        <f>IF('04.04_PLANO DE TRABALHO'!JK20="",AQ213,'04.04_PLANO DE TRABALHO'!JK20)</f>
        <v>Fonte*</v>
      </c>
      <c r="AR214">
        <f>IF('04.04_PLANO DE TRABALHO'!JL20="",AR213,'04.04_PLANO DE TRABALHO'!JL20)</f>
        <v>0</v>
      </c>
      <c r="AS214">
        <f>IF('04.04_PLANO DE TRABALHO'!JM20="",AS213,'04.04_PLANO DE TRABALHO'!JM20)</f>
        <v>0</v>
      </c>
      <c r="AT214">
        <f>IF('04.04_PLANO DE TRABALHO'!JN20="",AT213,'04.04_PLANO DE TRABALHO'!JN20)</f>
        <v>0</v>
      </c>
      <c r="AU214" t="str">
        <f>IF('04.04_PLANO DE TRABALHO'!JO20="",AU213,'04.04_PLANO DE TRABALHO'!JO20)</f>
        <v>Unid</v>
      </c>
      <c r="AV214">
        <f>IF('04.04_PLANO DE TRABALHO'!JP20="",AV213,'04.04_PLANO DE TRABALHO'!JP20)</f>
        <v>0</v>
      </c>
      <c r="AW214" t="str">
        <f>IF('04.04_PLANO DE TRABALHO'!JQ20="",AW213,'04.04_PLANO DE TRABALHO'!JQ20)</f>
        <v>Valor 
Unit</v>
      </c>
      <c r="AX214">
        <f>IF('04.04_PLANO DE TRABALHO'!JR20="",AX213,'04.04_PLANO DE TRABALHO'!JR20)</f>
        <v>0</v>
      </c>
      <c r="AY214">
        <f>IF('04.04_PLANO DE TRABALHO'!JS20="",AY213,'04.04_PLANO DE TRABALHO'!JS20)</f>
        <v>0</v>
      </c>
      <c r="AZ214" t="str">
        <f>IF('04.04_PLANO DE TRABALHO'!JT20="",AZ213,'04.04_PLANO DE TRABALHO'!JT20)</f>
        <v>Qtde</v>
      </c>
      <c r="BA214">
        <f>IF('04.04_PLANO DE TRABALHO'!JU20="",BA213,'04.04_PLANO DE TRABALHO'!JU20)</f>
        <v>0</v>
      </c>
      <c r="BB214">
        <f>IF('04.04_PLANO DE TRABALHO'!JV20="",BB213,'04.04_PLANO DE TRABALHO'!JV20)</f>
        <v>0</v>
      </c>
      <c r="BD214" t="str">
        <v>Cultura e Lazer</v>
      </c>
      <c r="BE214" t="str">
        <v>5.2</v>
      </c>
      <c r="BF214">
        <v>0</v>
      </c>
      <c r="BG214" t="str">
        <v>Atividade</v>
      </c>
      <c r="BH214">
        <v>0</v>
      </c>
      <c r="BI214">
        <v>0</v>
      </c>
      <c r="BJ214" t="str">
        <v>Início</v>
      </c>
      <c r="BK214">
        <v>0</v>
      </c>
      <c r="BL214">
        <v>0</v>
      </c>
      <c r="BM214" t="str">
        <v>Fim</v>
      </c>
      <c r="BN214">
        <v>0</v>
      </c>
      <c r="BO214">
        <v>0</v>
      </c>
      <c r="BP214" t="str">
        <v>5.2.3</v>
      </c>
      <c r="BQ214">
        <v>0</v>
      </c>
      <c r="BR214">
        <v>0</v>
      </c>
      <c r="BS214" t="str">
        <v>SubAtividade</v>
      </c>
      <c r="BT214">
        <v>0</v>
      </c>
      <c r="BU214">
        <v>0</v>
      </c>
      <c r="BV214">
        <v>0</v>
      </c>
      <c r="BW214">
        <v>0</v>
      </c>
      <c r="BX214">
        <v>0</v>
      </c>
      <c r="BY214" t="str">
        <v>Despesa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 t="str">
        <v>Categoria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 t="str">
        <v>Subcategoria</v>
      </c>
      <c r="CO214">
        <v>0</v>
      </c>
      <c r="CP214">
        <v>0</v>
      </c>
      <c r="CQ214">
        <v>0</v>
      </c>
      <c r="CR214">
        <v>0</v>
      </c>
      <c r="CS214" t="str">
        <v>Fonte*</v>
      </c>
      <c r="CT214">
        <v>0</v>
      </c>
      <c r="CU214">
        <v>0</v>
      </c>
      <c r="CV214">
        <v>0</v>
      </c>
      <c r="CW214" t="str">
        <v>Unid</v>
      </c>
      <c r="CX214">
        <v>0</v>
      </c>
      <c r="CY214" t="str">
        <v>Valor 
Unit</v>
      </c>
      <c r="CZ214">
        <v>0</v>
      </c>
      <c r="DA214">
        <v>0</v>
      </c>
      <c r="DB214" t="str">
        <v>Qtde</v>
      </c>
      <c r="DC214">
        <v>0</v>
      </c>
      <c r="DD214">
        <v>0</v>
      </c>
      <c r="DF214" t="str">
        <v>Cultura e Lazer</v>
      </c>
      <c r="DG214" t="str">
        <v>5.3</v>
      </c>
      <c r="DH214">
        <v>0</v>
      </c>
      <c r="DI214" t="str">
        <v>Atividade</v>
      </c>
      <c r="DJ214">
        <v>0</v>
      </c>
      <c r="DK214">
        <v>0</v>
      </c>
      <c r="DL214" t="str">
        <v>Início</v>
      </c>
      <c r="DM214">
        <v>0</v>
      </c>
      <c r="DN214">
        <v>0</v>
      </c>
      <c r="DO214" t="str">
        <v>Fim</v>
      </c>
      <c r="DP214">
        <v>0</v>
      </c>
      <c r="DQ214">
        <v>0</v>
      </c>
      <c r="DR214" t="str">
        <v>Total da SubAtividade:</v>
      </c>
      <c r="DS214">
        <v>0</v>
      </c>
      <c r="DT214">
        <v>0</v>
      </c>
      <c r="DU214" t="str">
        <v>SubAtividade</v>
      </c>
      <c r="DV214">
        <v>0</v>
      </c>
      <c r="DW214">
        <v>0</v>
      </c>
      <c r="DX214">
        <v>0</v>
      </c>
      <c r="DY214">
        <v>0</v>
      </c>
      <c r="DZ214">
        <v>0</v>
      </c>
      <c r="EA214" t="str">
        <v>Despesa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 t="str">
        <v>Categoria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 t="str">
        <v>Subcategoria</v>
      </c>
      <c r="EQ214">
        <v>0</v>
      </c>
      <c r="ER214">
        <v>0</v>
      </c>
      <c r="ES214">
        <v>0</v>
      </c>
      <c r="ET214">
        <v>0</v>
      </c>
      <c r="EU214" t="str">
        <v>Fonte*</v>
      </c>
      <c r="EV214">
        <v>0</v>
      </c>
      <c r="EW214">
        <v>0</v>
      </c>
      <c r="EX214">
        <v>0</v>
      </c>
      <c r="EY214" t="str">
        <v>Unid</v>
      </c>
      <c r="EZ214">
        <v>0</v>
      </c>
      <c r="FA214" t="str">
        <v>Valor 
Unit</v>
      </c>
      <c r="FB214">
        <v>0</v>
      </c>
      <c r="FC214">
        <v>0</v>
      </c>
      <c r="FD214" t="str">
        <v>Qtde</v>
      </c>
      <c r="FE214">
        <v>0</v>
      </c>
      <c r="FF214">
        <v>0</v>
      </c>
      <c r="FH214" t="str">
        <v>Meio Ambiente e Mudanças Climáticas</v>
      </c>
      <c r="FI214" t="str">
        <v>6.3</v>
      </c>
      <c r="FJ214">
        <v>0</v>
      </c>
      <c r="FK214" t="str">
        <v>Atividade</v>
      </c>
      <c r="FL214">
        <v>0</v>
      </c>
      <c r="FM214">
        <v>0</v>
      </c>
      <c r="FN214" t="str">
        <v>Início</v>
      </c>
      <c r="FO214">
        <v>0</v>
      </c>
      <c r="FP214">
        <v>0</v>
      </c>
      <c r="FQ214" t="str">
        <v>Fim</v>
      </c>
      <c r="FR214">
        <v>0</v>
      </c>
      <c r="FS214">
        <v>0</v>
      </c>
      <c r="FT214" t="str">
        <v>6.3.2</v>
      </c>
      <c r="FU214">
        <v>0</v>
      </c>
      <c r="FV214">
        <v>0</v>
      </c>
      <c r="FW214" t="str">
        <v>SubAtividade</v>
      </c>
      <c r="FX214">
        <v>0</v>
      </c>
      <c r="FY214">
        <v>0</v>
      </c>
      <c r="FZ214">
        <v>0</v>
      </c>
      <c r="GA214">
        <v>0</v>
      </c>
      <c r="GB214">
        <v>0</v>
      </c>
      <c r="GC214" t="str">
        <v>Despesa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 t="str">
        <v>Categoria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 t="str">
        <v>Subcategoria</v>
      </c>
      <c r="GS214">
        <v>0</v>
      </c>
      <c r="GT214">
        <v>0</v>
      </c>
      <c r="GU214">
        <v>0</v>
      </c>
      <c r="GV214">
        <v>0</v>
      </c>
      <c r="GW214" t="str">
        <v>Fonte*</v>
      </c>
      <c r="GX214">
        <v>0</v>
      </c>
      <c r="GY214">
        <v>0</v>
      </c>
      <c r="GZ214">
        <v>0</v>
      </c>
      <c r="HA214" t="str">
        <v>Unid</v>
      </c>
      <c r="HB214">
        <v>0</v>
      </c>
      <c r="HC214" t="str">
        <v>Valor 
Unit</v>
      </c>
      <c r="HD214">
        <v>0</v>
      </c>
      <c r="HE214">
        <v>0</v>
      </c>
      <c r="HF214" t="str">
        <v>Qtde</v>
      </c>
      <c r="HG214">
        <v>0</v>
      </c>
      <c r="HH214">
        <v>0</v>
      </c>
    </row>
    <row r="215" spans="1:216" x14ac:dyDescent="0.25">
      <c r="A215">
        <v>12</v>
      </c>
      <c r="B215" t="str">
        <f>'04.04_PLANO DE TRABALHO'!$IK$7</f>
        <v>Cultura e Lazer</v>
      </c>
      <c r="C215" t="str">
        <f>IF('04.04_PLANO DE TRABALHO'!HW21="",C214,'04.04_PLANO DE TRABALHO'!HW21)</f>
        <v>5.1</v>
      </c>
      <c r="D215">
        <f>IF('04.04_PLANO DE TRABALHO'!HX21="",D214,'04.04_PLANO DE TRABALHO'!HX21)</f>
        <v>0</v>
      </c>
      <c r="E215" t="str">
        <f>IF(OR('04.04_PLANO DE TRABALHO'!HY21="",'04.04_PLANO DE TRABALHO'!HY21="Planejado",'04.04_PLANO DE TRABALHO'!HY21="Realizado"),E214,'04.04_PLANO DE TRABALHO'!HY21)</f>
        <v>Atividade</v>
      </c>
      <c r="F215">
        <f>IF('04.04_PLANO DE TRABALHO'!HZ21="",F214,'04.04_PLANO DE TRABALHO'!HZ21)</f>
        <v>0</v>
      </c>
      <c r="G215">
        <f>IF('04.04_PLANO DE TRABALHO'!IA21="",G214,'04.04_PLANO DE TRABALHO'!IA21)</f>
        <v>0</v>
      </c>
      <c r="H215" t="str">
        <f>IF('04.04_PLANO DE TRABALHO'!IB21="",H214,'04.04_PLANO DE TRABALHO'!IB21)</f>
        <v>Início</v>
      </c>
      <c r="I215">
        <f>IF('04.04_PLANO DE TRABALHO'!IC21="",I214,'04.04_PLANO DE TRABALHO'!IC21)</f>
        <v>0</v>
      </c>
      <c r="J215">
        <f>IF('04.04_PLANO DE TRABALHO'!ID21="",J214,'04.04_PLANO DE TRABALHO'!ID21)</f>
        <v>0</v>
      </c>
      <c r="K215" t="str">
        <f>IF('04.04_PLANO DE TRABALHO'!IE21="",K214,'04.04_PLANO DE TRABALHO'!IE21)</f>
        <v>Fim</v>
      </c>
      <c r="L215">
        <f>IF('04.04_PLANO DE TRABALHO'!IF21="",L214,'04.04_PLANO DE TRABALHO'!IF21)</f>
        <v>0</v>
      </c>
      <c r="M215">
        <f>IF('04.04_PLANO DE TRABALHO'!IG21="",M214,'04.04_PLANO DE TRABALHO'!IG21)</f>
        <v>0</v>
      </c>
      <c r="N215" t="str">
        <f>IF('04.04_PLANO DE TRABALHO'!IH21="",N214,'04.04_PLANO DE TRABALHO'!IH21)</f>
        <v>5.1.3</v>
      </c>
      <c r="O215">
        <f>IF('04.04_PLANO DE TRABALHO'!II21="",O214,'04.04_PLANO DE TRABALHO'!II21)</f>
        <v>0</v>
      </c>
      <c r="P215">
        <f>IF('04.04_PLANO DE TRABALHO'!IJ21="",P214,'04.04_PLANO DE TRABALHO'!IJ21)</f>
        <v>0</v>
      </c>
      <c r="Q215" t="str">
        <f>IF('04.04_PLANO DE TRABALHO'!IK21="",Q214,'04.04_PLANO DE TRABALHO'!IK21)</f>
        <v>SubAtividade</v>
      </c>
      <c r="R215">
        <f>IF('04.04_PLANO DE TRABALHO'!IL21="",R214,'04.04_PLANO DE TRABALHO'!IL21)</f>
        <v>0</v>
      </c>
      <c r="S215">
        <f>IF('04.04_PLANO DE TRABALHO'!IM21="",S214,'04.04_PLANO DE TRABALHO'!IM21)</f>
        <v>0</v>
      </c>
      <c r="T215">
        <f>IF('04.04_PLANO DE TRABALHO'!IN21="",T214,'04.04_PLANO DE TRABALHO'!IN21)</f>
        <v>0</v>
      </c>
      <c r="U215">
        <f>IF('04.04_PLANO DE TRABALHO'!IO21="",U214,'04.04_PLANO DE TRABALHO'!IO21)</f>
        <v>0</v>
      </c>
      <c r="V215">
        <f>IF('04.04_PLANO DE TRABALHO'!IP21="",V214,'04.04_PLANO DE TRABALHO'!IP21)</f>
        <v>0</v>
      </c>
      <c r="W215" t="str">
        <f>IF('04.04_PLANO DE TRABALHO'!IQ21="",W214,'04.04_PLANO DE TRABALHO'!IQ21)</f>
        <v>Despesa</v>
      </c>
      <c r="X215">
        <f>IF('04.04_PLANO DE TRABALHO'!IR21="",X214,'04.04_PLANO DE TRABALHO'!IR21)</f>
        <v>0</v>
      </c>
      <c r="Y215">
        <f>IF('04.04_PLANO DE TRABALHO'!IS21="",Y214,'04.04_PLANO DE TRABALHO'!IS21)</f>
        <v>0</v>
      </c>
      <c r="Z215">
        <f>IF('04.04_PLANO DE TRABALHO'!IT21="",Z214,'04.04_PLANO DE TRABALHO'!IT21)</f>
        <v>0</v>
      </c>
      <c r="AA215">
        <f>IF('04.04_PLANO DE TRABALHO'!IU21="",AA214,'04.04_PLANO DE TRABALHO'!IU21)</f>
        <v>0</v>
      </c>
      <c r="AB215">
        <f>IF('04.04_PLANO DE TRABALHO'!IV21="",AB214,'04.04_PLANO DE TRABALHO'!IV21)</f>
        <v>0</v>
      </c>
      <c r="AC215">
        <f>IF('04.04_PLANO DE TRABALHO'!IW21="",AC214,'04.04_PLANO DE TRABALHO'!IW21)</f>
        <v>0</v>
      </c>
      <c r="AD215" t="str">
        <f>IF('04.04_PLANO DE TRABALHO'!IX21="",AD214,'04.04_PLANO DE TRABALHO'!IX21)</f>
        <v>Categoria</v>
      </c>
      <c r="AE215">
        <f>IF('04.04_PLANO DE TRABALHO'!IY21="",AE214,'04.04_PLANO DE TRABALHO'!IY21)</f>
        <v>0</v>
      </c>
      <c r="AF215">
        <f>IF('04.04_PLANO DE TRABALHO'!IZ21="",AF214,'04.04_PLANO DE TRABALHO'!IZ21)</f>
        <v>0</v>
      </c>
      <c r="AG215">
        <f>IF('04.04_PLANO DE TRABALHO'!JA21="",AG214,'04.04_PLANO DE TRABALHO'!JA21)</f>
        <v>0</v>
      </c>
      <c r="AH215">
        <f>IF('04.04_PLANO DE TRABALHO'!JB21="",AH214,'04.04_PLANO DE TRABALHO'!JB21)</f>
        <v>0</v>
      </c>
      <c r="AI215">
        <f>IF('04.04_PLANO DE TRABALHO'!JC21="",AI214,'04.04_PLANO DE TRABALHO'!JC21)</f>
        <v>0</v>
      </c>
      <c r="AJ215">
        <f>IF('04.04_PLANO DE TRABALHO'!JD21="",AJ214,'04.04_PLANO DE TRABALHO'!JD21)</f>
        <v>0</v>
      </c>
      <c r="AK215">
        <f>IF('04.04_PLANO DE TRABALHO'!JE21="",AK214,'04.04_PLANO DE TRABALHO'!JE21)</f>
        <v>0</v>
      </c>
      <c r="AL215" t="str">
        <f>IF('04.04_PLANO DE TRABALHO'!JF21="",AL214,'04.04_PLANO DE TRABALHO'!JF21)</f>
        <v>Subcategoria</v>
      </c>
      <c r="AM215">
        <f>IF('04.04_PLANO DE TRABALHO'!JG21="",AM214,'04.04_PLANO DE TRABALHO'!JG21)</f>
        <v>0</v>
      </c>
      <c r="AN215">
        <f>IF('04.04_PLANO DE TRABALHO'!JH21="",AN214,'04.04_PLANO DE TRABALHO'!JH21)</f>
        <v>0</v>
      </c>
      <c r="AO215">
        <f>IF('04.04_PLANO DE TRABALHO'!JI21="",AO214,'04.04_PLANO DE TRABALHO'!JI21)</f>
        <v>0</v>
      </c>
      <c r="AP215">
        <f>IF('04.04_PLANO DE TRABALHO'!JJ21="",AP214,'04.04_PLANO DE TRABALHO'!JJ21)</f>
        <v>0</v>
      </c>
      <c r="AQ215" t="str">
        <f>IF('04.04_PLANO DE TRABALHO'!JK21="",AQ214,'04.04_PLANO DE TRABALHO'!JK21)</f>
        <v>Fonte*</v>
      </c>
      <c r="AR215">
        <f>IF('04.04_PLANO DE TRABALHO'!JL21="",AR214,'04.04_PLANO DE TRABALHO'!JL21)</f>
        <v>0</v>
      </c>
      <c r="AS215">
        <f>IF('04.04_PLANO DE TRABALHO'!JM21="",AS214,'04.04_PLANO DE TRABALHO'!JM21)</f>
        <v>0</v>
      </c>
      <c r="AT215">
        <f>IF('04.04_PLANO DE TRABALHO'!JN21="",AT214,'04.04_PLANO DE TRABALHO'!JN21)</f>
        <v>0</v>
      </c>
      <c r="AU215" t="str">
        <f>IF('04.04_PLANO DE TRABALHO'!JO21="",AU214,'04.04_PLANO DE TRABALHO'!JO21)</f>
        <v>Unid</v>
      </c>
      <c r="AV215">
        <f>IF('04.04_PLANO DE TRABALHO'!JP21="",AV214,'04.04_PLANO DE TRABALHO'!JP21)</f>
        <v>0</v>
      </c>
      <c r="AW215" t="str">
        <f>IF('04.04_PLANO DE TRABALHO'!JQ21="",AW214,'04.04_PLANO DE TRABALHO'!JQ21)</f>
        <v>Valor 
Unit</v>
      </c>
      <c r="AX215">
        <f>IF('04.04_PLANO DE TRABALHO'!JR21="",AX214,'04.04_PLANO DE TRABALHO'!JR21)</f>
        <v>0</v>
      </c>
      <c r="AY215">
        <f>IF('04.04_PLANO DE TRABALHO'!JS21="",AY214,'04.04_PLANO DE TRABALHO'!JS21)</f>
        <v>0</v>
      </c>
      <c r="AZ215" t="str">
        <f>IF('04.04_PLANO DE TRABALHO'!JT21="",AZ214,'04.04_PLANO DE TRABALHO'!JT21)</f>
        <v>Qtde</v>
      </c>
      <c r="BA215">
        <f>IF('04.04_PLANO DE TRABALHO'!JU21="",BA214,'04.04_PLANO DE TRABALHO'!JU21)</f>
        <v>0</v>
      </c>
      <c r="BB215">
        <f>IF('04.04_PLANO DE TRABALHO'!JV21="",BB214,'04.04_PLANO DE TRABALHO'!JV21)</f>
        <v>0</v>
      </c>
      <c r="BD215" t="str">
        <v>Cultura e Lazer</v>
      </c>
      <c r="BE215" t="str">
        <v>5.2</v>
      </c>
      <c r="BF215">
        <v>0</v>
      </c>
      <c r="BG215" t="str">
        <v>Atividade</v>
      </c>
      <c r="BH215">
        <v>0</v>
      </c>
      <c r="BI215">
        <v>0</v>
      </c>
      <c r="BJ215" t="str">
        <v>Início</v>
      </c>
      <c r="BK215">
        <v>0</v>
      </c>
      <c r="BL215">
        <v>0</v>
      </c>
      <c r="BM215" t="str">
        <v>Fim</v>
      </c>
      <c r="BN215">
        <v>0</v>
      </c>
      <c r="BO215">
        <v>0</v>
      </c>
      <c r="BP215" t="str">
        <v>5.2.3</v>
      </c>
      <c r="BQ215">
        <v>0</v>
      </c>
      <c r="BR215">
        <v>0</v>
      </c>
      <c r="BS215" t="str">
        <v>SubAtividade</v>
      </c>
      <c r="BT215">
        <v>0</v>
      </c>
      <c r="BU215">
        <v>0</v>
      </c>
      <c r="BV215">
        <v>0</v>
      </c>
      <c r="BW215">
        <v>0</v>
      </c>
      <c r="BX215">
        <v>0</v>
      </c>
      <c r="BY215" t="str">
        <v>Despesa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 t="str">
        <v>Categoria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 t="str">
        <v>Subcategoria</v>
      </c>
      <c r="CO215">
        <v>0</v>
      </c>
      <c r="CP215">
        <v>0</v>
      </c>
      <c r="CQ215">
        <v>0</v>
      </c>
      <c r="CR215">
        <v>0</v>
      </c>
      <c r="CS215" t="str">
        <v>Fonte*</v>
      </c>
      <c r="CT215">
        <v>0</v>
      </c>
      <c r="CU215">
        <v>0</v>
      </c>
      <c r="CV215">
        <v>0</v>
      </c>
      <c r="CW215" t="str">
        <v>Unid</v>
      </c>
      <c r="CX215">
        <v>0</v>
      </c>
      <c r="CY215" t="str">
        <v>Valor 
Unit</v>
      </c>
      <c r="CZ215">
        <v>0</v>
      </c>
      <c r="DA215">
        <v>0</v>
      </c>
      <c r="DB215" t="str">
        <v>Qtde</v>
      </c>
      <c r="DC215">
        <v>0</v>
      </c>
      <c r="DD215">
        <v>0</v>
      </c>
      <c r="DF215" t="str">
        <v>Cultura e Lazer</v>
      </c>
      <c r="DG215" t="str">
        <v>5.3</v>
      </c>
      <c r="DH215">
        <v>0</v>
      </c>
      <c r="DI215" t="str">
        <v>Atividade</v>
      </c>
      <c r="DJ215">
        <v>0</v>
      </c>
      <c r="DK215">
        <v>0</v>
      </c>
      <c r="DL215" t="str">
        <v>Início</v>
      </c>
      <c r="DM215">
        <v>0</v>
      </c>
      <c r="DN215">
        <v>0</v>
      </c>
      <c r="DO215" t="str">
        <v>Fim</v>
      </c>
      <c r="DP215">
        <v>0</v>
      </c>
      <c r="DQ215">
        <v>0</v>
      </c>
      <c r="DR215" t="str">
        <v>5.3.2</v>
      </c>
      <c r="DS215">
        <v>0</v>
      </c>
      <c r="DT215">
        <v>0</v>
      </c>
      <c r="DU215" t="str">
        <v>SubAtividade</v>
      </c>
      <c r="DV215">
        <v>0</v>
      </c>
      <c r="DW215">
        <v>0</v>
      </c>
      <c r="DX215">
        <v>0</v>
      </c>
      <c r="DY215">
        <v>0</v>
      </c>
      <c r="DZ215">
        <v>0</v>
      </c>
      <c r="EA215" t="str">
        <v>Despesa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 t="str">
        <v>Categoria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 t="str">
        <v>Subcategoria</v>
      </c>
      <c r="EQ215">
        <v>0</v>
      </c>
      <c r="ER215">
        <v>0</v>
      </c>
      <c r="ES215">
        <v>0</v>
      </c>
      <c r="ET215">
        <v>0</v>
      </c>
      <c r="EU215" t="str">
        <v>Fonte*</v>
      </c>
      <c r="EV215">
        <v>0</v>
      </c>
      <c r="EW215">
        <v>0</v>
      </c>
      <c r="EX215">
        <v>0</v>
      </c>
      <c r="EY215" t="str">
        <v>Unid</v>
      </c>
      <c r="EZ215">
        <v>0</v>
      </c>
      <c r="FA215" t="str">
        <v>Valor 
Unit</v>
      </c>
      <c r="FB215">
        <v>0</v>
      </c>
      <c r="FC215">
        <v>0</v>
      </c>
      <c r="FD215" t="str">
        <v>Qtde</v>
      </c>
      <c r="FE215">
        <v>0</v>
      </c>
      <c r="FF215">
        <v>0</v>
      </c>
      <c r="FH215" t="str">
        <v>Meio Ambiente e Mudanças Climáticas</v>
      </c>
      <c r="FI215" t="str">
        <v>6.3</v>
      </c>
      <c r="FJ215">
        <v>0</v>
      </c>
      <c r="FK215" t="str">
        <v>Atividade</v>
      </c>
      <c r="FL215">
        <v>0</v>
      </c>
      <c r="FM215">
        <v>0</v>
      </c>
      <c r="FN215" t="str">
        <v>Início</v>
      </c>
      <c r="FO215">
        <v>0</v>
      </c>
      <c r="FP215">
        <v>0</v>
      </c>
      <c r="FQ215" t="str">
        <v>Fim</v>
      </c>
      <c r="FR215">
        <v>0</v>
      </c>
      <c r="FS215">
        <v>0</v>
      </c>
      <c r="FT215" t="str">
        <v>6.3.2</v>
      </c>
      <c r="FU215">
        <v>0</v>
      </c>
      <c r="FV215">
        <v>0</v>
      </c>
      <c r="FW215" t="str">
        <v>SubAtividade</v>
      </c>
      <c r="FX215">
        <v>0</v>
      </c>
      <c r="FY215">
        <v>0</v>
      </c>
      <c r="FZ215">
        <v>0</v>
      </c>
      <c r="GA215">
        <v>0</v>
      </c>
      <c r="GB215">
        <v>0</v>
      </c>
      <c r="GC215" t="str">
        <v>Despesa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 t="str">
        <v>Categoria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 t="str">
        <v>Subcategoria</v>
      </c>
      <c r="GS215">
        <v>0</v>
      </c>
      <c r="GT215">
        <v>0</v>
      </c>
      <c r="GU215">
        <v>0</v>
      </c>
      <c r="GV215">
        <v>0</v>
      </c>
      <c r="GW215" t="str">
        <v>Fonte*</v>
      </c>
      <c r="GX215">
        <v>0</v>
      </c>
      <c r="GY215">
        <v>0</v>
      </c>
      <c r="GZ215">
        <v>0</v>
      </c>
      <c r="HA215" t="str">
        <v>Unid</v>
      </c>
      <c r="HB215">
        <v>0</v>
      </c>
      <c r="HC215" t="str">
        <v>Valor 
Unit</v>
      </c>
      <c r="HD215">
        <v>0</v>
      </c>
      <c r="HE215">
        <v>0</v>
      </c>
      <c r="HF215" t="str">
        <v>Qtde</v>
      </c>
      <c r="HG215">
        <v>0</v>
      </c>
      <c r="HH215">
        <v>0</v>
      </c>
    </row>
    <row r="216" spans="1:216" x14ac:dyDescent="0.25">
      <c r="A216">
        <v>13</v>
      </c>
      <c r="B216" t="str">
        <f>'04.04_PLANO DE TRABALHO'!$IK$7</f>
        <v>Cultura e Lazer</v>
      </c>
      <c r="C216" t="str">
        <f>IF('04.04_PLANO DE TRABALHO'!HW22="",C215,'04.04_PLANO DE TRABALHO'!HW22)</f>
        <v>5.1</v>
      </c>
      <c r="D216">
        <f>IF('04.04_PLANO DE TRABALHO'!HX22="",D215,'04.04_PLANO DE TRABALHO'!HX22)</f>
        <v>0</v>
      </c>
      <c r="E216" t="str">
        <f>IF(OR('04.04_PLANO DE TRABALHO'!HY22="",'04.04_PLANO DE TRABALHO'!HY22="Planejado",'04.04_PLANO DE TRABALHO'!HY22="Realizado"),E215,'04.04_PLANO DE TRABALHO'!HY22)</f>
        <v>Atividade</v>
      </c>
      <c r="F216">
        <f>IF('04.04_PLANO DE TRABALHO'!HZ22="",F215,'04.04_PLANO DE TRABALHO'!HZ22)</f>
        <v>0</v>
      </c>
      <c r="G216">
        <f>IF('04.04_PLANO DE TRABALHO'!IA22="",G215,'04.04_PLANO DE TRABALHO'!IA22)</f>
        <v>0</v>
      </c>
      <c r="H216" t="str">
        <f>IF('04.04_PLANO DE TRABALHO'!IB22="",H215,'04.04_PLANO DE TRABALHO'!IB22)</f>
        <v>Início</v>
      </c>
      <c r="I216">
        <f>IF('04.04_PLANO DE TRABALHO'!IC22="",I215,'04.04_PLANO DE TRABALHO'!IC22)</f>
        <v>0</v>
      </c>
      <c r="J216">
        <f>IF('04.04_PLANO DE TRABALHO'!ID22="",J215,'04.04_PLANO DE TRABALHO'!ID22)</f>
        <v>0</v>
      </c>
      <c r="K216" t="str">
        <f>IF('04.04_PLANO DE TRABALHO'!IE22="",K215,'04.04_PLANO DE TRABALHO'!IE22)</f>
        <v>Fim</v>
      </c>
      <c r="L216">
        <f>IF('04.04_PLANO DE TRABALHO'!IF22="",L215,'04.04_PLANO DE TRABALHO'!IF22)</f>
        <v>0</v>
      </c>
      <c r="M216">
        <f>IF('04.04_PLANO DE TRABALHO'!IG22="",M215,'04.04_PLANO DE TRABALHO'!IG22)</f>
        <v>0</v>
      </c>
      <c r="N216" t="str">
        <f>IF('04.04_PLANO DE TRABALHO'!IH22="",N215,'04.04_PLANO DE TRABALHO'!IH22)</f>
        <v>5.1.3</v>
      </c>
      <c r="O216">
        <f>IF('04.04_PLANO DE TRABALHO'!II22="",O215,'04.04_PLANO DE TRABALHO'!II22)</f>
        <v>0</v>
      </c>
      <c r="P216">
        <f>IF('04.04_PLANO DE TRABALHO'!IJ22="",P215,'04.04_PLANO DE TRABALHO'!IJ22)</f>
        <v>0</v>
      </c>
      <c r="Q216" t="str">
        <f>IF('04.04_PLANO DE TRABALHO'!IK22="",Q215,'04.04_PLANO DE TRABALHO'!IK22)</f>
        <v>SubAtividade</v>
      </c>
      <c r="R216">
        <f>IF('04.04_PLANO DE TRABALHO'!IL22="",R215,'04.04_PLANO DE TRABALHO'!IL22)</f>
        <v>0</v>
      </c>
      <c r="S216">
        <f>IF('04.04_PLANO DE TRABALHO'!IM22="",S215,'04.04_PLANO DE TRABALHO'!IM22)</f>
        <v>0</v>
      </c>
      <c r="T216">
        <f>IF('04.04_PLANO DE TRABALHO'!IN22="",T215,'04.04_PLANO DE TRABALHO'!IN22)</f>
        <v>0</v>
      </c>
      <c r="U216">
        <f>IF('04.04_PLANO DE TRABALHO'!IO22="",U215,'04.04_PLANO DE TRABALHO'!IO22)</f>
        <v>0</v>
      </c>
      <c r="V216">
        <f>IF('04.04_PLANO DE TRABALHO'!IP22="",V215,'04.04_PLANO DE TRABALHO'!IP22)</f>
        <v>0</v>
      </c>
      <c r="W216" t="str">
        <f>IF('04.04_PLANO DE TRABALHO'!IQ22="",W215,'04.04_PLANO DE TRABALHO'!IQ22)</f>
        <v>Despesa</v>
      </c>
      <c r="X216">
        <f>IF('04.04_PLANO DE TRABALHO'!IR22="",X215,'04.04_PLANO DE TRABALHO'!IR22)</f>
        <v>0</v>
      </c>
      <c r="Y216">
        <f>IF('04.04_PLANO DE TRABALHO'!IS22="",Y215,'04.04_PLANO DE TRABALHO'!IS22)</f>
        <v>0</v>
      </c>
      <c r="Z216">
        <f>IF('04.04_PLANO DE TRABALHO'!IT22="",Z215,'04.04_PLANO DE TRABALHO'!IT22)</f>
        <v>0</v>
      </c>
      <c r="AA216">
        <f>IF('04.04_PLANO DE TRABALHO'!IU22="",AA215,'04.04_PLANO DE TRABALHO'!IU22)</f>
        <v>0</v>
      </c>
      <c r="AB216">
        <f>IF('04.04_PLANO DE TRABALHO'!IV22="",AB215,'04.04_PLANO DE TRABALHO'!IV22)</f>
        <v>0</v>
      </c>
      <c r="AC216">
        <f>IF('04.04_PLANO DE TRABALHO'!IW22="",AC215,'04.04_PLANO DE TRABALHO'!IW22)</f>
        <v>0</v>
      </c>
      <c r="AD216" t="str">
        <f>IF('04.04_PLANO DE TRABALHO'!IX22="",AD215,'04.04_PLANO DE TRABALHO'!IX22)</f>
        <v>Categoria</v>
      </c>
      <c r="AE216">
        <f>IF('04.04_PLANO DE TRABALHO'!IY22="",AE215,'04.04_PLANO DE TRABALHO'!IY22)</f>
        <v>0</v>
      </c>
      <c r="AF216">
        <f>IF('04.04_PLANO DE TRABALHO'!IZ22="",AF215,'04.04_PLANO DE TRABALHO'!IZ22)</f>
        <v>0</v>
      </c>
      <c r="AG216">
        <f>IF('04.04_PLANO DE TRABALHO'!JA22="",AG215,'04.04_PLANO DE TRABALHO'!JA22)</f>
        <v>0</v>
      </c>
      <c r="AH216">
        <f>IF('04.04_PLANO DE TRABALHO'!JB22="",AH215,'04.04_PLANO DE TRABALHO'!JB22)</f>
        <v>0</v>
      </c>
      <c r="AI216">
        <f>IF('04.04_PLANO DE TRABALHO'!JC22="",AI215,'04.04_PLANO DE TRABALHO'!JC22)</f>
        <v>0</v>
      </c>
      <c r="AJ216">
        <f>IF('04.04_PLANO DE TRABALHO'!JD22="",AJ215,'04.04_PLANO DE TRABALHO'!JD22)</f>
        <v>0</v>
      </c>
      <c r="AK216">
        <f>IF('04.04_PLANO DE TRABALHO'!JE22="",AK215,'04.04_PLANO DE TRABALHO'!JE22)</f>
        <v>0</v>
      </c>
      <c r="AL216" t="str">
        <f>IF('04.04_PLANO DE TRABALHO'!JF22="",AL215,'04.04_PLANO DE TRABALHO'!JF22)</f>
        <v>Subcategoria</v>
      </c>
      <c r="AM216">
        <f>IF('04.04_PLANO DE TRABALHO'!JG22="",AM215,'04.04_PLANO DE TRABALHO'!JG22)</f>
        <v>0</v>
      </c>
      <c r="AN216">
        <f>IF('04.04_PLANO DE TRABALHO'!JH22="",AN215,'04.04_PLANO DE TRABALHO'!JH22)</f>
        <v>0</v>
      </c>
      <c r="AO216">
        <f>IF('04.04_PLANO DE TRABALHO'!JI22="",AO215,'04.04_PLANO DE TRABALHO'!JI22)</f>
        <v>0</v>
      </c>
      <c r="AP216">
        <f>IF('04.04_PLANO DE TRABALHO'!JJ22="",AP215,'04.04_PLANO DE TRABALHO'!JJ22)</f>
        <v>0</v>
      </c>
      <c r="AQ216" t="str">
        <f>IF('04.04_PLANO DE TRABALHO'!JK22="",AQ215,'04.04_PLANO DE TRABALHO'!JK22)</f>
        <v>Fonte*</v>
      </c>
      <c r="AR216">
        <f>IF('04.04_PLANO DE TRABALHO'!JL22="",AR215,'04.04_PLANO DE TRABALHO'!JL22)</f>
        <v>0</v>
      </c>
      <c r="AS216">
        <f>IF('04.04_PLANO DE TRABALHO'!JM22="",AS215,'04.04_PLANO DE TRABALHO'!JM22)</f>
        <v>0</v>
      </c>
      <c r="AT216">
        <f>IF('04.04_PLANO DE TRABALHO'!JN22="",AT215,'04.04_PLANO DE TRABALHO'!JN22)</f>
        <v>0</v>
      </c>
      <c r="AU216" t="str">
        <f>IF('04.04_PLANO DE TRABALHO'!JO22="",AU215,'04.04_PLANO DE TRABALHO'!JO22)</f>
        <v>Unid</v>
      </c>
      <c r="AV216">
        <f>IF('04.04_PLANO DE TRABALHO'!JP22="",AV215,'04.04_PLANO DE TRABALHO'!JP22)</f>
        <v>0</v>
      </c>
      <c r="AW216" t="str">
        <f>IF('04.04_PLANO DE TRABALHO'!JQ22="",AW215,'04.04_PLANO DE TRABALHO'!JQ22)</f>
        <v>Valor 
Unit</v>
      </c>
      <c r="AX216">
        <f>IF('04.04_PLANO DE TRABALHO'!JR22="",AX215,'04.04_PLANO DE TRABALHO'!JR22)</f>
        <v>0</v>
      </c>
      <c r="AY216">
        <f>IF('04.04_PLANO DE TRABALHO'!JS22="",AY215,'04.04_PLANO DE TRABALHO'!JS22)</f>
        <v>0</v>
      </c>
      <c r="AZ216" t="str">
        <f>IF('04.04_PLANO DE TRABALHO'!JT22="",AZ215,'04.04_PLANO DE TRABALHO'!JT22)</f>
        <v>Qtde</v>
      </c>
      <c r="BA216">
        <f>IF('04.04_PLANO DE TRABALHO'!JU22="",BA215,'04.04_PLANO DE TRABALHO'!JU22)</f>
        <v>0</v>
      </c>
      <c r="BB216">
        <f>IF('04.04_PLANO DE TRABALHO'!JV22="",BB215,'04.04_PLANO DE TRABALHO'!JV22)</f>
        <v>0</v>
      </c>
      <c r="BD216" t="str">
        <v>Cultura e Lazer</v>
      </c>
      <c r="BE216" t="str">
        <v>5.2</v>
      </c>
      <c r="BF216">
        <v>0</v>
      </c>
      <c r="BG216" t="str">
        <v>Atividade</v>
      </c>
      <c r="BH216">
        <v>0</v>
      </c>
      <c r="BI216">
        <v>0</v>
      </c>
      <c r="BJ216" t="str">
        <v>Início</v>
      </c>
      <c r="BK216">
        <v>0</v>
      </c>
      <c r="BL216">
        <v>0</v>
      </c>
      <c r="BM216" t="str">
        <v>Fim</v>
      </c>
      <c r="BN216">
        <v>0</v>
      </c>
      <c r="BO216">
        <v>0</v>
      </c>
      <c r="BP216" t="str">
        <v>5.2.3</v>
      </c>
      <c r="BQ216">
        <v>0</v>
      </c>
      <c r="BR216">
        <v>0</v>
      </c>
      <c r="BS216" t="str">
        <v>SubAtividade</v>
      </c>
      <c r="BT216">
        <v>0</v>
      </c>
      <c r="BU216">
        <v>0</v>
      </c>
      <c r="BV216">
        <v>0</v>
      </c>
      <c r="BW216">
        <v>0</v>
      </c>
      <c r="BX216">
        <v>0</v>
      </c>
      <c r="BY216" t="str">
        <v>Despesa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 t="str">
        <v>Categoria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 t="str">
        <v>Subcategoria</v>
      </c>
      <c r="CO216">
        <v>0</v>
      </c>
      <c r="CP216">
        <v>0</v>
      </c>
      <c r="CQ216">
        <v>0</v>
      </c>
      <c r="CR216">
        <v>0</v>
      </c>
      <c r="CS216" t="str">
        <v>Fonte*</v>
      </c>
      <c r="CT216">
        <v>0</v>
      </c>
      <c r="CU216">
        <v>0</v>
      </c>
      <c r="CV216">
        <v>0</v>
      </c>
      <c r="CW216" t="str">
        <v>Unid</v>
      </c>
      <c r="CX216">
        <v>0</v>
      </c>
      <c r="CY216" t="str">
        <v>Valor 
Unit</v>
      </c>
      <c r="CZ216">
        <v>0</v>
      </c>
      <c r="DA216">
        <v>0</v>
      </c>
      <c r="DB216" t="str">
        <v>Qtde</v>
      </c>
      <c r="DC216">
        <v>0</v>
      </c>
      <c r="DD216">
        <v>0</v>
      </c>
      <c r="DF216" t="str">
        <v>Cultura e Lazer</v>
      </c>
      <c r="DG216" t="str">
        <v>5.3</v>
      </c>
      <c r="DH216">
        <v>0</v>
      </c>
      <c r="DI216" t="str">
        <v>Atividade</v>
      </c>
      <c r="DJ216">
        <v>0</v>
      </c>
      <c r="DK216">
        <v>0</v>
      </c>
      <c r="DL216" t="str">
        <v>Início</v>
      </c>
      <c r="DM216">
        <v>0</v>
      </c>
      <c r="DN216">
        <v>0</v>
      </c>
      <c r="DO216" t="str">
        <v>Fim</v>
      </c>
      <c r="DP216">
        <v>0</v>
      </c>
      <c r="DQ216">
        <v>0</v>
      </c>
      <c r="DR216" t="str">
        <v>5.3.2</v>
      </c>
      <c r="DS216">
        <v>0</v>
      </c>
      <c r="DT216">
        <v>0</v>
      </c>
      <c r="DU216" t="str">
        <v>SubAtividade</v>
      </c>
      <c r="DV216">
        <v>0</v>
      </c>
      <c r="DW216">
        <v>0</v>
      </c>
      <c r="DX216">
        <v>0</v>
      </c>
      <c r="DY216">
        <v>0</v>
      </c>
      <c r="DZ216">
        <v>0</v>
      </c>
      <c r="EA216" t="str">
        <v>Despesa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 t="str">
        <v>Categoria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 t="str">
        <v>Subcategoria</v>
      </c>
      <c r="EQ216">
        <v>0</v>
      </c>
      <c r="ER216">
        <v>0</v>
      </c>
      <c r="ES216">
        <v>0</v>
      </c>
      <c r="ET216">
        <v>0</v>
      </c>
      <c r="EU216" t="str">
        <v>Fonte*</v>
      </c>
      <c r="EV216">
        <v>0</v>
      </c>
      <c r="EW216">
        <v>0</v>
      </c>
      <c r="EX216">
        <v>0</v>
      </c>
      <c r="EY216" t="str">
        <v>Unid</v>
      </c>
      <c r="EZ216">
        <v>0</v>
      </c>
      <c r="FA216" t="str">
        <v>Valor 
Unit</v>
      </c>
      <c r="FB216">
        <v>0</v>
      </c>
      <c r="FC216">
        <v>0</v>
      </c>
      <c r="FD216" t="str">
        <v>Qtde</v>
      </c>
      <c r="FE216">
        <v>0</v>
      </c>
      <c r="FF216">
        <v>0</v>
      </c>
      <c r="FH216" t="str">
        <v>Meio Ambiente e Mudanças Climáticas</v>
      </c>
      <c r="FI216" t="str">
        <v>6.3</v>
      </c>
      <c r="FJ216">
        <v>0</v>
      </c>
      <c r="FK216" t="str">
        <v>Atividade</v>
      </c>
      <c r="FL216">
        <v>0</v>
      </c>
      <c r="FM216">
        <v>0</v>
      </c>
      <c r="FN216" t="str">
        <v>Início</v>
      </c>
      <c r="FO216">
        <v>0</v>
      </c>
      <c r="FP216">
        <v>0</v>
      </c>
      <c r="FQ216" t="str">
        <v>Fim</v>
      </c>
      <c r="FR216">
        <v>0</v>
      </c>
      <c r="FS216">
        <v>0</v>
      </c>
      <c r="FT216" t="str">
        <v>6.3.3</v>
      </c>
      <c r="FU216">
        <v>0</v>
      </c>
      <c r="FV216">
        <v>0</v>
      </c>
      <c r="FW216" t="str">
        <v>SubAtividade</v>
      </c>
      <c r="FX216">
        <v>0</v>
      </c>
      <c r="FY216">
        <v>0</v>
      </c>
      <c r="FZ216">
        <v>0</v>
      </c>
      <c r="GA216">
        <v>0</v>
      </c>
      <c r="GB216">
        <v>0</v>
      </c>
      <c r="GC216" t="str">
        <v>Despesa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 t="str">
        <v>Categoria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 t="str">
        <v>Subcategoria</v>
      </c>
      <c r="GS216">
        <v>0</v>
      </c>
      <c r="GT216">
        <v>0</v>
      </c>
      <c r="GU216">
        <v>0</v>
      </c>
      <c r="GV216">
        <v>0</v>
      </c>
      <c r="GW216" t="str">
        <v>Fonte*</v>
      </c>
      <c r="GX216">
        <v>0</v>
      </c>
      <c r="GY216">
        <v>0</v>
      </c>
      <c r="GZ216">
        <v>0</v>
      </c>
      <c r="HA216" t="str">
        <v>Unid</v>
      </c>
      <c r="HB216">
        <v>0</v>
      </c>
      <c r="HC216" t="str">
        <v>Valor 
Unit</v>
      </c>
      <c r="HD216">
        <v>0</v>
      </c>
      <c r="HE216">
        <v>0</v>
      </c>
      <c r="HF216" t="str">
        <v>Qtde</v>
      </c>
      <c r="HG216">
        <v>0</v>
      </c>
      <c r="HH216">
        <v>0</v>
      </c>
    </row>
    <row r="217" spans="1:216" x14ac:dyDescent="0.25">
      <c r="A217">
        <v>14</v>
      </c>
      <c r="B217" t="str">
        <f>'04.04_PLANO DE TRABALHO'!$IK$7</f>
        <v>Cultura e Lazer</v>
      </c>
      <c r="C217" t="str">
        <f>IF('04.04_PLANO DE TRABALHO'!HW23="",C216,'04.04_PLANO DE TRABALHO'!HW23)</f>
        <v>5.1</v>
      </c>
      <c r="D217">
        <f>IF('04.04_PLANO DE TRABALHO'!HX23="",D216,'04.04_PLANO DE TRABALHO'!HX23)</f>
        <v>0</v>
      </c>
      <c r="E217" t="str">
        <f>IF(OR('04.04_PLANO DE TRABALHO'!HY23="",'04.04_PLANO DE TRABALHO'!HY23="Planejado",'04.04_PLANO DE TRABALHO'!HY23="Realizado"),E216,'04.04_PLANO DE TRABALHO'!HY23)</f>
        <v>Atividade</v>
      </c>
      <c r="F217">
        <f>IF('04.04_PLANO DE TRABALHO'!HZ23="",F216,'04.04_PLANO DE TRABALHO'!HZ23)</f>
        <v>0</v>
      </c>
      <c r="G217">
        <f>IF('04.04_PLANO DE TRABALHO'!IA23="",G216,'04.04_PLANO DE TRABALHO'!IA23)</f>
        <v>0</v>
      </c>
      <c r="H217" t="str">
        <f>IF('04.04_PLANO DE TRABALHO'!IB23="",H216,'04.04_PLANO DE TRABALHO'!IB23)</f>
        <v>Início</v>
      </c>
      <c r="I217">
        <f>IF('04.04_PLANO DE TRABALHO'!IC23="",I216,'04.04_PLANO DE TRABALHO'!IC23)</f>
        <v>0</v>
      </c>
      <c r="J217">
        <f>IF('04.04_PLANO DE TRABALHO'!ID23="",J216,'04.04_PLANO DE TRABALHO'!ID23)</f>
        <v>0</v>
      </c>
      <c r="K217" t="str">
        <f>IF('04.04_PLANO DE TRABALHO'!IE23="",K216,'04.04_PLANO DE TRABALHO'!IE23)</f>
        <v>Fim</v>
      </c>
      <c r="L217">
        <f>IF('04.04_PLANO DE TRABALHO'!IF23="",L216,'04.04_PLANO DE TRABALHO'!IF23)</f>
        <v>0</v>
      </c>
      <c r="M217">
        <f>IF('04.04_PLANO DE TRABALHO'!IG23="",M216,'04.04_PLANO DE TRABALHO'!IG23)</f>
        <v>0</v>
      </c>
      <c r="N217" t="str">
        <f>IF('04.04_PLANO DE TRABALHO'!IH23="",N216,'04.04_PLANO DE TRABALHO'!IH23)</f>
        <v>5.1.3</v>
      </c>
      <c r="O217">
        <f>IF('04.04_PLANO DE TRABALHO'!II23="",O216,'04.04_PLANO DE TRABALHO'!II23)</f>
        <v>0</v>
      </c>
      <c r="P217">
        <f>IF('04.04_PLANO DE TRABALHO'!IJ23="",P216,'04.04_PLANO DE TRABALHO'!IJ23)</f>
        <v>0</v>
      </c>
      <c r="Q217" t="str">
        <f>IF('04.04_PLANO DE TRABALHO'!IK23="",Q216,'04.04_PLANO DE TRABALHO'!IK23)</f>
        <v>SubAtividade</v>
      </c>
      <c r="R217">
        <f>IF('04.04_PLANO DE TRABALHO'!IL23="",R216,'04.04_PLANO DE TRABALHO'!IL23)</f>
        <v>0</v>
      </c>
      <c r="S217">
        <f>IF('04.04_PLANO DE TRABALHO'!IM23="",S216,'04.04_PLANO DE TRABALHO'!IM23)</f>
        <v>0</v>
      </c>
      <c r="T217">
        <f>IF('04.04_PLANO DE TRABALHO'!IN23="",T216,'04.04_PLANO DE TRABALHO'!IN23)</f>
        <v>0</v>
      </c>
      <c r="U217">
        <f>IF('04.04_PLANO DE TRABALHO'!IO23="",U216,'04.04_PLANO DE TRABALHO'!IO23)</f>
        <v>0</v>
      </c>
      <c r="V217">
        <f>IF('04.04_PLANO DE TRABALHO'!IP23="",V216,'04.04_PLANO DE TRABALHO'!IP23)</f>
        <v>0</v>
      </c>
      <c r="W217" t="str">
        <f>IF('04.04_PLANO DE TRABALHO'!IQ23="",W216,'04.04_PLANO DE TRABALHO'!IQ23)</f>
        <v>Despesa</v>
      </c>
      <c r="X217">
        <f>IF('04.04_PLANO DE TRABALHO'!IR23="",X216,'04.04_PLANO DE TRABALHO'!IR23)</f>
        <v>0</v>
      </c>
      <c r="Y217">
        <f>IF('04.04_PLANO DE TRABALHO'!IS23="",Y216,'04.04_PLANO DE TRABALHO'!IS23)</f>
        <v>0</v>
      </c>
      <c r="Z217">
        <f>IF('04.04_PLANO DE TRABALHO'!IT23="",Z216,'04.04_PLANO DE TRABALHO'!IT23)</f>
        <v>0</v>
      </c>
      <c r="AA217">
        <f>IF('04.04_PLANO DE TRABALHO'!IU23="",AA216,'04.04_PLANO DE TRABALHO'!IU23)</f>
        <v>0</v>
      </c>
      <c r="AB217">
        <f>IF('04.04_PLANO DE TRABALHO'!IV23="",AB216,'04.04_PLANO DE TRABALHO'!IV23)</f>
        <v>0</v>
      </c>
      <c r="AC217">
        <f>IF('04.04_PLANO DE TRABALHO'!IW23="",AC216,'04.04_PLANO DE TRABALHO'!IW23)</f>
        <v>0</v>
      </c>
      <c r="AD217" t="str">
        <f>IF('04.04_PLANO DE TRABALHO'!IX23="",AD216,'04.04_PLANO DE TRABALHO'!IX23)</f>
        <v>Categoria</v>
      </c>
      <c r="AE217">
        <f>IF('04.04_PLANO DE TRABALHO'!IY23="",AE216,'04.04_PLANO DE TRABALHO'!IY23)</f>
        <v>0</v>
      </c>
      <c r="AF217">
        <f>IF('04.04_PLANO DE TRABALHO'!IZ23="",AF216,'04.04_PLANO DE TRABALHO'!IZ23)</f>
        <v>0</v>
      </c>
      <c r="AG217">
        <f>IF('04.04_PLANO DE TRABALHO'!JA23="",AG216,'04.04_PLANO DE TRABALHO'!JA23)</f>
        <v>0</v>
      </c>
      <c r="AH217">
        <f>IF('04.04_PLANO DE TRABALHO'!JB23="",AH216,'04.04_PLANO DE TRABALHO'!JB23)</f>
        <v>0</v>
      </c>
      <c r="AI217">
        <f>IF('04.04_PLANO DE TRABALHO'!JC23="",AI216,'04.04_PLANO DE TRABALHO'!JC23)</f>
        <v>0</v>
      </c>
      <c r="AJ217">
        <f>IF('04.04_PLANO DE TRABALHO'!JD23="",AJ216,'04.04_PLANO DE TRABALHO'!JD23)</f>
        <v>0</v>
      </c>
      <c r="AK217">
        <f>IF('04.04_PLANO DE TRABALHO'!JE23="",AK216,'04.04_PLANO DE TRABALHO'!JE23)</f>
        <v>0</v>
      </c>
      <c r="AL217" t="str">
        <f>IF('04.04_PLANO DE TRABALHO'!JF23="",AL216,'04.04_PLANO DE TRABALHO'!JF23)</f>
        <v>Subcategoria</v>
      </c>
      <c r="AM217">
        <f>IF('04.04_PLANO DE TRABALHO'!JG23="",AM216,'04.04_PLANO DE TRABALHO'!JG23)</f>
        <v>0</v>
      </c>
      <c r="AN217">
        <f>IF('04.04_PLANO DE TRABALHO'!JH23="",AN216,'04.04_PLANO DE TRABALHO'!JH23)</f>
        <v>0</v>
      </c>
      <c r="AO217">
        <f>IF('04.04_PLANO DE TRABALHO'!JI23="",AO216,'04.04_PLANO DE TRABALHO'!JI23)</f>
        <v>0</v>
      </c>
      <c r="AP217">
        <f>IF('04.04_PLANO DE TRABALHO'!JJ23="",AP216,'04.04_PLANO DE TRABALHO'!JJ23)</f>
        <v>0</v>
      </c>
      <c r="AQ217" t="str">
        <f>IF('04.04_PLANO DE TRABALHO'!JK23="",AQ216,'04.04_PLANO DE TRABALHO'!JK23)</f>
        <v>Fonte*</v>
      </c>
      <c r="AR217">
        <f>IF('04.04_PLANO DE TRABALHO'!JL23="",AR216,'04.04_PLANO DE TRABALHO'!JL23)</f>
        <v>0</v>
      </c>
      <c r="AS217">
        <f>IF('04.04_PLANO DE TRABALHO'!JM23="",AS216,'04.04_PLANO DE TRABALHO'!JM23)</f>
        <v>0</v>
      </c>
      <c r="AT217">
        <f>IF('04.04_PLANO DE TRABALHO'!JN23="",AT216,'04.04_PLANO DE TRABALHO'!JN23)</f>
        <v>0</v>
      </c>
      <c r="AU217" t="str">
        <f>IF('04.04_PLANO DE TRABALHO'!JO23="",AU216,'04.04_PLANO DE TRABALHO'!JO23)</f>
        <v>Unid</v>
      </c>
      <c r="AV217">
        <f>IF('04.04_PLANO DE TRABALHO'!JP23="",AV216,'04.04_PLANO DE TRABALHO'!JP23)</f>
        <v>0</v>
      </c>
      <c r="AW217" t="str">
        <f>IF('04.04_PLANO DE TRABALHO'!JQ23="",AW216,'04.04_PLANO DE TRABALHO'!JQ23)</f>
        <v>Valor 
Unit</v>
      </c>
      <c r="AX217">
        <f>IF('04.04_PLANO DE TRABALHO'!JR23="",AX216,'04.04_PLANO DE TRABALHO'!JR23)</f>
        <v>0</v>
      </c>
      <c r="AY217">
        <f>IF('04.04_PLANO DE TRABALHO'!JS23="",AY216,'04.04_PLANO DE TRABALHO'!JS23)</f>
        <v>0</v>
      </c>
      <c r="AZ217" t="str">
        <f>IF('04.04_PLANO DE TRABALHO'!JT23="",AZ216,'04.04_PLANO DE TRABALHO'!JT23)</f>
        <v>Qtde</v>
      </c>
      <c r="BA217">
        <f>IF('04.04_PLANO DE TRABALHO'!JU23="",BA216,'04.04_PLANO DE TRABALHO'!JU23)</f>
        <v>0</v>
      </c>
      <c r="BB217">
        <f>IF('04.04_PLANO DE TRABALHO'!JV23="",BB216,'04.04_PLANO DE TRABALHO'!JV23)</f>
        <v>0</v>
      </c>
      <c r="BD217" t="str">
        <v>Cultura e Lazer</v>
      </c>
      <c r="BE217" t="str">
        <v>5.2</v>
      </c>
      <c r="BF217">
        <v>0</v>
      </c>
      <c r="BG217" t="str">
        <v>Atividade</v>
      </c>
      <c r="BH217">
        <v>0</v>
      </c>
      <c r="BI217">
        <v>0</v>
      </c>
      <c r="BJ217" t="str">
        <v>Início</v>
      </c>
      <c r="BK217">
        <v>0</v>
      </c>
      <c r="BL217">
        <v>0</v>
      </c>
      <c r="BM217" t="str">
        <v>Fim</v>
      </c>
      <c r="BN217">
        <v>0</v>
      </c>
      <c r="BO217">
        <v>0</v>
      </c>
      <c r="BP217" t="str">
        <v>5.2.3</v>
      </c>
      <c r="BQ217">
        <v>0</v>
      </c>
      <c r="BR217">
        <v>0</v>
      </c>
      <c r="BS217" t="str">
        <v>SubAtividade</v>
      </c>
      <c r="BT217">
        <v>0</v>
      </c>
      <c r="BU217">
        <v>0</v>
      </c>
      <c r="BV217">
        <v>0</v>
      </c>
      <c r="BW217">
        <v>0</v>
      </c>
      <c r="BX217">
        <v>0</v>
      </c>
      <c r="BY217" t="str">
        <v>Despesa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 t="str">
        <v>Categoria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 t="str">
        <v>Subcategoria</v>
      </c>
      <c r="CO217">
        <v>0</v>
      </c>
      <c r="CP217">
        <v>0</v>
      </c>
      <c r="CQ217">
        <v>0</v>
      </c>
      <c r="CR217">
        <v>0</v>
      </c>
      <c r="CS217" t="str">
        <v>Fonte*</v>
      </c>
      <c r="CT217">
        <v>0</v>
      </c>
      <c r="CU217">
        <v>0</v>
      </c>
      <c r="CV217">
        <v>0</v>
      </c>
      <c r="CW217" t="str">
        <v>Unid</v>
      </c>
      <c r="CX217">
        <v>0</v>
      </c>
      <c r="CY217" t="str">
        <v>Valor 
Unit</v>
      </c>
      <c r="CZ217">
        <v>0</v>
      </c>
      <c r="DA217">
        <v>0</v>
      </c>
      <c r="DB217" t="str">
        <v>Qtde</v>
      </c>
      <c r="DC217">
        <v>0</v>
      </c>
      <c r="DD217">
        <v>0</v>
      </c>
      <c r="DF217" t="str">
        <v>Cultura e Lazer</v>
      </c>
      <c r="DG217" t="str">
        <v>5.3</v>
      </c>
      <c r="DH217">
        <v>0</v>
      </c>
      <c r="DI217" t="str">
        <v>Atividade</v>
      </c>
      <c r="DJ217">
        <v>0</v>
      </c>
      <c r="DK217">
        <v>0</v>
      </c>
      <c r="DL217" t="str">
        <v>Início</v>
      </c>
      <c r="DM217">
        <v>0</v>
      </c>
      <c r="DN217">
        <v>0</v>
      </c>
      <c r="DO217" t="str">
        <v>Fim</v>
      </c>
      <c r="DP217">
        <v>0</v>
      </c>
      <c r="DQ217">
        <v>0</v>
      </c>
      <c r="DR217" t="str">
        <v>5.3.2</v>
      </c>
      <c r="DS217">
        <v>0</v>
      </c>
      <c r="DT217">
        <v>0</v>
      </c>
      <c r="DU217" t="str">
        <v>SubAtividade</v>
      </c>
      <c r="DV217">
        <v>0</v>
      </c>
      <c r="DW217">
        <v>0</v>
      </c>
      <c r="DX217">
        <v>0</v>
      </c>
      <c r="DY217">
        <v>0</v>
      </c>
      <c r="DZ217">
        <v>0</v>
      </c>
      <c r="EA217" t="str">
        <v>Despesa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 t="str">
        <v>Categoria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 t="str">
        <v>Subcategoria</v>
      </c>
      <c r="EQ217">
        <v>0</v>
      </c>
      <c r="ER217">
        <v>0</v>
      </c>
      <c r="ES217">
        <v>0</v>
      </c>
      <c r="ET217">
        <v>0</v>
      </c>
      <c r="EU217" t="str">
        <v>Fonte*</v>
      </c>
      <c r="EV217">
        <v>0</v>
      </c>
      <c r="EW217">
        <v>0</v>
      </c>
      <c r="EX217">
        <v>0</v>
      </c>
      <c r="EY217" t="str">
        <v>Unid</v>
      </c>
      <c r="EZ217">
        <v>0</v>
      </c>
      <c r="FA217" t="str">
        <v>Valor 
Unit</v>
      </c>
      <c r="FB217">
        <v>0</v>
      </c>
      <c r="FC217">
        <v>0</v>
      </c>
      <c r="FD217" t="str">
        <v>Qtde</v>
      </c>
      <c r="FE217">
        <v>0</v>
      </c>
      <c r="FF217">
        <v>0</v>
      </c>
      <c r="FH217" t="str">
        <v>Meio Ambiente e Mudanças Climáticas</v>
      </c>
      <c r="FI217" t="str">
        <v>6.3</v>
      </c>
      <c r="FJ217">
        <v>0</v>
      </c>
      <c r="FK217" t="str">
        <v>Atividade</v>
      </c>
      <c r="FL217">
        <v>0</v>
      </c>
      <c r="FM217">
        <v>0</v>
      </c>
      <c r="FN217" t="str">
        <v>Início</v>
      </c>
      <c r="FO217">
        <v>0</v>
      </c>
      <c r="FP217">
        <v>0</v>
      </c>
      <c r="FQ217" t="str">
        <v>Fim</v>
      </c>
      <c r="FR217">
        <v>0</v>
      </c>
      <c r="FS217">
        <v>0</v>
      </c>
      <c r="FT217" t="str">
        <v>6.3.3</v>
      </c>
      <c r="FU217">
        <v>0</v>
      </c>
      <c r="FV217">
        <v>0</v>
      </c>
      <c r="FW217" t="str">
        <v>SubAtividade</v>
      </c>
      <c r="FX217">
        <v>0</v>
      </c>
      <c r="FY217">
        <v>0</v>
      </c>
      <c r="FZ217">
        <v>0</v>
      </c>
      <c r="GA217">
        <v>0</v>
      </c>
      <c r="GB217">
        <v>0</v>
      </c>
      <c r="GC217" t="str">
        <v>Despesa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 t="str">
        <v>Categoria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 t="str">
        <v>Subcategoria</v>
      </c>
      <c r="GS217">
        <v>0</v>
      </c>
      <c r="GT217">
        <v>0</v>
      </c>
      <c r="GU217">
        <v>0</v>
      </c>
      <c r="GV217">
        <v>0</v>
      </c>
      <c r="GW217" t="str">
        <v>Fonte*</v>
      </c>
      <c r="GX217">
        <v>0</v>
      </c>
      <c r="GY217">
        <v>0</v>
      </c>
      <c r="GZ217">
        <v>0</v>
      </c>
      <c r="HA217" t="str">
        <v>Unid</v>
      </c>
      <c r="HB217">
        <v>0</v>
      </c>
      <c r="HC217" t="str">
        <v>Valor 
Unit</v>
      </c>
      <c r="HD217">
        <v>0</v>
      </c>
      <c r="HE217">
        <v>0</v>
      </c>
      <c r="HF217" t="str">
        <v>Qtde</v>
      </c>
      <c r="HG217">
        <v>0</v>
      </c>
      <c r="HH217">
        <v>0</v>
      </c>
    </row>
    <row r="218" spans="1:216" x14ac:dyDescent="0.25">
      <c r="A218">
        <v>15</v>
      </c>
      <c r="B218" t="str">
        <f>'04.04_PLANO DE TRABALHO'!$IK$7</f>
        <v>Cultura e Lazer</v>
      </c>
      <c r="C218" t="str">
        <f>IF('04.04_PLANO DE TRABALHO'!HW24="",C217,'04.04_PLANO DE TRABALHO'!HW24)</f>
        <v>5.1</v>
      </c>
      <c r="D218">
        <f>IF('04.04_PLANO DE TRABALHO'!HX24="",D217,'04.04_PLANO DE TRABALHO'!HX24)</f>
        <v>0</v>
      </c>
      <c r="E218" t="str">
        <f>IF(OR('04.04_PLANO DE TRABALHO'!HY24="",'04.04_PLANO DE TRABALHO'!HY24="Planejado",'04.04_PLANO DE TRABALHO'!HY24="Realizado"),E217,'04.04_PLANO DE TRABALHO'!HY24)</f>
        <v>Atividade</v>
      </c>
      <c r="F218">
        <f>IF('04.04_PLANO DE TRABALHO'!HZ24="",F217,'04.04_PLANO DE TRABALHO'!HZ24)</f>
        <v>0</v>
      </c>
      <c r="G218">
        <f>IF('04.04_PLANO DE TRABALHO'!IA24="",G217,'04.04_PLANO DE TRABALHO'!IA24)</f>
        <v>0</v>
      </c>
      <c r="H218" t="str">
        <f>IF('04.04_PLANO DE TRABALHO'!IB24="",H217,'04.04_PLANO DE TRABALHO'!IB24)</f>
        <v>Início</v>
      </c>
      <c r="I218">
        <f>IF('04.04_PLANO DE TRABALHO'!IC24="",I217,'04.04_PLANO DE TRABALHO'!IC24)</f>
        <v>0</v>
      </c>
      <c r="J218">
        <f>IF('04.04_PLANO DE TRABALHO'!ID24="",J217,'04.04_PLANO DE TRABALHO'!ID24)</f>
        <v>0</v>
      </c>
      <c r="K218" t="str">
        <f>IF('04.04_PLANO DE TRABALHO'!IE24="",K217,'04.04_PLANO DE TRABALHO'!IE24)</f>
        <v>Fim</v>
      </c>
      <c r="L218">
        <f>IF('04.04_PLANO DE TRABALHO'!IF24="",L217,'04.04_PLANO DE TRABALHO'!IF24)</f>
        <v>0</v>
      </c>
      <c r="M218">
        <f>IF('04.04_PLANO DE TRABALHO'!IG24="",M217,'04.04_PLANO DE TRABALHO'!IG24)</f>
        <v>0</v>
      </c>
      <c r="N218" t="str">
        <f>IF('04.04_PLANO DE TRABALHO'!IH24="",N217,'04.04_PLANO DE TRABALHO'!IH24)</f>
        <v>Total da SubAtividade:</v>
      </c>
      <c r="O218">
        <f>IF('04.04_PLANO DE TRABALHO'!II24="",O217,'04.04_PLANO DE TRABALHO'!II24)</f>
        <v>0</v>
      </c>
      <c r="P218">
        <f>IF('04.04_PLANO DE TRABALHO'!IJ24="",P217,'04.04_PLANO DE TRABALHO'!IJ24)</f>
        <v>0</v>
      </c>
      <c r="Q218" t="str">
        <f>IF('04.04_PLANO DE TRABALHO'!IK24="",Q217,'04.04_PLANO DE TRABALHO'!IK24)</f>
        <v>SubAtividade</v>
      </c>
      <c r="R218">
        <f>IF('04.04_PLANO DE TRABALHO'!IL24="",R217,'04.04_PLANO DE TRABALHO'!IL24)</f>
        <v>0</v>
      </c>
      <c r="S218">
        <f>IF('04.04_PLANO DE TRABALHO'!IM24="",S217,'04.04_PLANO DE TRABALHO'!IM24)</f>
        <v>0</v>
      </c>
      <c r="T218">
        <f>IF('04.04_PLANO DE TRABALHO'!IN24="",T217,'04.04_PLANO DE TRABALHO'!IN24)</f>
        <v>0</v>
      </c>
      <c r="U218">
        <f>IF('04.04_PLANO DE TRABALHO'!IO24="",U217,'04.04_PLANO DE TRABALHO'!IO24)</f>
        <v>0</v>
      </c>
      <c r="V218">
        <f>IF('04.04_PLANO DE TRABALHO'!IP24="",V217,'04.04_PLANO DE TRABALHO'!IP24)</f>
        <v>0</v>
      </c>
      <c r="W218" t="str">
        <f>IF('04.04_PLANO DE TRABALHO'!IQ24="",W217,'04.04_PLANO DE TRABALHO'!IQ24)</f>
        <v>Despesa</v>
      </c>
      <c r="X218">
        <f>IF('04.04_PLANO DE TRABALHO'!IR24="",X217,'04.04_PLANO DE TRABALHO'!IR24)</f>
        <v>0</v>
      </c>
      <c r="Y218">
        <f>IF('04.04_PLANO DE TRABALHO'!IS24="",Y217,'04.04_PLANO DE TRABALHO'!IS24)</f>
        <v>0</v>
      </c>
      <c r="Z218">
        <f>IF('04.04_PLANO DE TRABALHO'!IT24="",Z217,'04.04_PLANO DE TRABALHO'!IT24)</f>
        <v>0</v>
      </c>
      <c r="AA218">
        <f>IF('04.04_PLANO DE TRABALHO'!IU24="",AA217,'04.04_PLANO DE TRABALHO'!IU24)</f>
        <v>0</v>
      </c>
      <c r="AB218">
        <f>IF('04.04_PLANO DE TRABALHO'!IV24="",AB217,'04.04_PLANO DE TRABALHO'!IV24)</f>
        <v>0</v>
      </c>
      <c r="AC218">
        <f>IF('04.04_PLANO DE TRABALHO'!IW24="",AC217,'04.04_PLANO DE TRABALHO'!IW24)</f>
        <v>0</v>
      </c>
      <c r="AD218" t="str">
        <f>IF('04.04_PLANO DE TRABALHO'!IX24="",AD217,'04.04_PLANO DE TRABALHO'!IX24)</f>
        <v>Categoria</v>
      </c>
      <c r="AE218">
        <f>IF('04.04_PLANO DE TRABALHO'!IY24="",AE217,'04.04_PLANO DE TRABALHO'!IY24)</f>
        <v>0</v>
      </c>
      <c r="AF218">
        <f>IF('04.04_PLANO DE TRABALHO'!IZ24="",AF217,'04.04_PLANO DE TRABALHO'!IZ24)</f>
        <v>0</v>
      </c>
      <c r="AG218">
        <f>IF('04.04_PLANO DE TRABALHO'!JA24="",AG217,'04.04_PLANO DE TRABALHO'!JA24)</f>
        <v>0</v>
      </c>
      <c r="AH218">
        <f>IF('04.04_PLANO DE TRABALHO'!JB24="",AH217,'04.04_PLANO DE TRABALHO'!JB24)</f>
        <v>0</v>
      </c>
      <c r="AI218">
        <f>IF('04.04_PLANO DE TRABALHO'!JC24="",AI217,'04.04_PLANO DE TRABALHO'!JC24)</f>
        <v>0</v>
      </c>
      <c r="AJ218">
        <f>IF('04.04_PLANO DE TRABALHO'!JD24="",AJ217,'04.04_PLANO DE TRABALHO'!JD24)</f>
        <v>0</v>
      </c>
      <c r="AK218">
        <f>IF('04.04_PLANO DE TRABALHO'!JE24="",AK217,'04.04_PLANO DE TRABALHO'!JE24)</f>
        <v>0</v>
      </c>
      <c r="AL218" t="str">
        <f>IF('04.04_PLANO DE TRABALHO'!JF24="",AL217,'04.04_PLANO DE TRABALHO'!JF24)</f>
        <v>Subcategoria</v>
      </c>
      <c r="AM218">
        <f>IF('04.04_PLANO DE TRABALHO'!JG24="",AM217,'04.04_PLANO DE TRABALHO'!JG24)</f>
        <v>0</v>
      </c>
      <c r="AN218">
        <f>IF('04.04_PLANO DE TRABALHO'!JH24="",AN217,'04.04_PLANO DE TRABALHO'!JH24)</f>
        <v>0</v>
      </c>
      <c r="AO218">
        <f>IF('04.04_PLANO DE TRABALHO'!JI24="",AO217,'04.04_PLANO DE TRABALHO'!JI24)</f>
        <v>0</v>
      </c>
      <c r="AP218">
        <f>IF('04.04_PLANO DE TRABALHO'!JJ24="",AP217,'04.04_PLANO DE TRABALHO'!JJ24)</f>
        <v>0</v>
      </c>
      <c r="AQ218" t="str">
        <f>IF('04.04_PLANO DE TRABALHO'!JK24="",AQ217,'04.04_PLANO DE TRABALHO'!JK24)</f>
        <v>Fonte*</v>
      </c>
      <c r="AR218">
        <f>IF('04.04_PLANO DE TRABALHO'!JL24="",AR217,'04.04_PLANO DE TRABALHO'!JL24)</f>
        <v>0</v>
      </c>
      <c r="AS218">
        <f>IF('04.04_PLANO DE TRABALHO'!JM24="",AS217,'04.04_PLANO DE TRABALHO'!JM24)</f>
        <v>0</v>
      </c>
      <c r="AT218">
        <f>IF('04.04_PLANO DE TRABALHO'!JN24="",AT217,'04.04_PLANO DE TRABALHO'!JN24)</f>
        <v>0</v>
      </c>
      <c r="AU218" t="str">
        <f>IF('04.04_PLANO DE TRABALHO'!JO24="",AU217,'04.04_PLANO DE TRABALHO'!JO24)</f>
        <v>Unid</v>
      </c>
      <c r="AV218">
        <f>IF('04.04_PLANO DE TRABALHO'!JP24="",AV217,'04.04_PLANO DE TRABALHO'!JP24)</f>
        <v>0</v>
      </c>
      <c r="AW218" t="str">
        <f>IF('04.04_PLANO DE TRABALHO'!JQ24="",AW217,'04.04_PLANO DE TRABALHO'!JQ24)</f>
        <v>Valor 
Unit</v>
      </c>
      <c r="AX218">
        <f>IF('04.04_PLANO DE TRABALHO'!JR24="",AX217,'04.04_PLANO DE TRABALHO'!JR24)</f>
        <v>0</v>
      </c>
      <c r="AY218">
        <f>IF('04.04_PLANO DE TRABALHO'!JS24="",AY217,'04.04_PLANO DE TRABALHO'!JS24)</f>
        <v>0</v>
      </c>
      <c r="AZ218" t="str">
        <f>IF('04.04_PLANO DE TRABALHO'!JT24="",AZ217,'04.04_PLANO DE TRABALHO'!JT24)</f>
        <v>Qtde</v>
      </c>
      <c r="BA218">
        <f>IF('04.04_PLANO DE TRABALHO'!JU24="",BA217,'04.04_PLANO DE TRABALHO'!JU24)</f>
        <v>0</v>
      </c>
      <c r="BB218">
        <f>IF('04.04_PLANO DE TRABALHO'!JV24="",BB217,'04.04_PLANO DE TRABALHO'!JV24)</f>
        <v>0</v>
      </c>
      <c r="BD218" t="str">
        <v>Cultura e Lazer</v>
      </c>
      <c r="BE218" t="str">
        <v>5.2</v>
      </c>
      <c r="BF218">
        <v>0</v>
      </c>
      <c r="BG218" t="str">
        <v>Atividade</v>
      </c>
      <c r="BH218">
        <v>0</v>
      </c>
      <c r="BI218">
        <v>0</v>
      </c>
      <c r="BJ218" t="str">
        <v>Início</v>
      </c>
      <c r="BK218">
        <v>0</v>
      </c>
      <c r="BL218">
        <v>0</v>
      </c>
      <c r="BM218" t="str">
        <v>Fim</v>
      </c>
      <c r="BN218">
        <v>0</v>
      </c>
      <c r="BO218">
        <v>0</v>
      </c>
      <c r="BP218" t="str">
        <v>Total da SubAtividade:</v>
      </c>
      <c r="BQ218">
        <v>0</v>
      </c>
      <c r="BR218">
        <v>0</v>
      </c>
      <c r="BS218" t="str">
        <v>SubAtividade</v>
      </c>
      <c r="BT218">
        <v>0</v>
      </c>
      <c r="BU218">
        <v>0</v>
      </c>
      <c r="BV218">
        <v>0</v>
      </c>
      <c r="BW218">
        <v>0</v>
      </c>
      <c r="BX218">
        <v>0</v>
      </c>
      <c r="BY218" t="str">
        <v>Despesa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 t="str">
        <v>Categoria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 t="str">
        <v>Subcategoria</v>
      </c>
      <c r="CO218">
        <v>0</v>
      </c>
      <c r="CP218">
        <v>0</v>
      </c>
      <c r="CQ218">
        <v>0</v>
      </c>
      <c r="CR218">
        <v>0</v>
      </c>
      <c r="CS218" t="str">
        <v>Fonte*</v>
      </c>
      <c r="CT218">
        <v>0</v>
      </c>
      <c r="CU218">
        <v>0</v>
      </c>
      <c r="CV218">
        <v>0</v>
      </c>
      <c r="CW218" t="str">
        <v>Unid</v>
      </c>
      <c r="CX218">
        <v>0</v>
      </c>
      <c r="CY218" t="str">
        <v>Valor 
Unit</v>
      </c>
      <c r="CZ218">
        <v>0</v>
      </c>
      <c r="DA218">
        <v>0</v>
      </c>
      <c r="DB218" t="str">
        <v>Qtde</v>
      </c>
      <c r="DC218">
        <v>0</v>
      </c>
      <c r="DD218">
        <v>0</v>
      </c>
      <c r="DF218" t="str">
        <v>Cultura e Lazer</v>
      </c>
      <c r="DG218" t="str">
        <v>5.3</v>
      </c>
      <c r="DH218">
        <v>0</v>
      </c>
      <c r="DI218" t="str">
        <v>Atividade</v>
      </c>
      <c r="DJ218">
        <v>0</v>
      </c>
      <c r="DK218">
        <v>0</v>
      </c>
      <c r="DL218" t="str">
        <v>Início</v>
      </c>
      <c r="DM218">
        <v>0</v>
      </c>
      <c r="DN218">
        <v>0</v>
      </c>
      <c r="DO218" t="str">
        <v>Fim</v>
      </c>
      <c r="DP218">
        <v>0</v>
      </c>
      <c r="DQ218">
        <v>0</v>
      </c>
      <c r="DR218" t="str">
        <v>5.3.2</v>
      </c>
      <c r="DS218">
        <v>0</v>
      </c>
      <c r="DT218">
        <v>0</v>
      </c>
      <c r="DU218" t="str">
        <v>SubAtividade</v>
      </c>
      <c r="DV218">
        <v>0</v>
      </c>
      <c r="DW218">
        <v>0</v>
      </c>
      <c r="DX218">
        <v>0</v>
      </c>
      <c r="DY218">
        <v>0</v>
      </c>
      <c r="DZ218">
        <v>0</v>
      </c>
      <c r="EA218" t="str">
        <v>Despesa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 t="str">
        <v>Categoria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 t="str">
        <v>Subcategoria</v>
      </c>
      <c r="EQ218">
        <v>0</v>
      </c>
      <c r="ER218">
        <v>0</v>
      </c>
      <c r="ES218">
        <v>0</v>
      </c>
      <c r="ET218">
        <v>0</v>
      </c>
      <c r="EU218" t="str">
        <v>Fonte*</v>
      </c>
      <c r="EV218">
        <v>0</v>
      </c>
      <c r="EW218">
        <v>0</v>
      </c>
      <c r="EX218">
        <v>0</v>
      </c>
      <c r="EY218" t="str">
        <v>Unid</v>
      </c>
      <c r="EZ218">
        <v>0</v>
      </c>
      <c r="FA218" t="str">
        <v>Valor 
Unit</v>
      </c>
      <c r="FB218">
        <v>0</v>
      </c>
      <c r="FC218">
        <v>0</v>
      </c>
      <c r="FD218" t="str">
        <v>Qtde</v>
      </c>
      <c r="FE218">
        <v>0</v>
      </c>
      <c r="FF218">
        <v>0</v>
      </c>
      <c r="FH218" t="str">
        <v>Meio Ambiente e Mudanças Climáticas</v>
      </c>
      <c r="FI218" t="str">
        <v>6.3</v>
      </c>
      <c r="FJ218">
        <v>0</v>
      </c>
      <c r="FK218" t="str">
        <v>Atividade</v>
      </c>
      <c r="FL218">
        <v>0</v>
      </c>
      <c r="FM218">
        <v>0</v>
      </c>
      <c r="FN218" t="str">
        <v>Início</v>
      </c>
      <c r="FO218">
        <v>0</v>
      </c>
      <c r="FP218">
        <v>0</v>
      </c>
      <c r="FQ218" t="str">
        <v>Fim</v>
      </c>
      <c r="FR218">
        <v>0</v>
      </c>
      <c r="FS218">
        <v>0</v>
      </c>
      <c r="FT218" t="str">
        <v>6.3.3</v>
      </c>
      <c r="FU218">
        <v>0</v>
      </c>
      <c r="FV218">
        <v>0</v>
      </c>
      <c r="FW218" t="str">
        <v>SubAtividade</v>
      </c>
      <c r="FX218">
        <v>0</v>
      </c>
      <c r="FY218">
        <v>0</v>
      </c>
      <c r="FZ218">
        <v>0</v>
      </c>
      <c r="GA218">
        <v>0</v>
      </c>
      <c r="GB218">
        <v>0</v>
      </c>
      <c r="GC218" t="str">
        <v>Despesa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 t="str">
        <v>Categoria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 t="str">
        <v>Subcategoria</v>
      </c>
      <c r="GS218">
        <v>0</v>
      </c>
      <c r="GT218">
        <v>0</v>
      </c>
      <c r="GU218">
        <v>0</v>
      </c>
      <c r="GV218">
        <v>0</v>
      </c>
      <c r="GW218" t="str">
        <v>Fonte*</v>
      </c>
      <c r="GX218">
        <v>0</v>
      </c>
      <c r="GY218">
        <v>0</v>
      </c>
      <c r="GZ218">
        <v>0</v>
      </c>
      <c r="HA218" t="str">
        <v>Unid</v>
      </c>
      <c r="HB218">
        <v>0</v>
      </c>
      <c r="HC218" t="str">
        <v>Valor 
Unit</v>
      </c>
      <c r="HD218">
        <v>0</v>
      </c>
      <c r="HE218">
        <v>0</v>
      </c>
      <c r="HF218" t="str">
        <v>Qtde</v>
      </c>
      <c r="HG218">
        <v>0</v>
      </c>
      <c r="HH218">
        <v>0</v>
      </c>
    </row>
    <row r="219" spans="1:216" x14ac:dyDescent="0.25">
      <c r="A219">
        <v>16</v>
      </c>
      <c r="B219" t="str">
        <f>'04.04_PLANO DE TRABALHO'!$IK$7</f>
        <v>Cultura e Lazer</v>
      </c>
      <c r="C219" t="str">
        <f>IF('04.04_PLANO DE TRABALHO'!HW25="",C218,'04.04_PLANO DE TRABALHO'!HW25)</f>
        <v>Total da Atividade:</v>
      </c>
      <c r="D219">
        <f>IF('04.04_PLANO DE TRABALHO'!HX25="",D218,'04.04_PLANO DE TRABALHO'!HX25)</f>
        <v>0</v>
      </c>
      <c r="E219" t="str">
        <f>IF(OR('04.04_PLANO DE TRABALHO'!HY25="",'04.04_PLANO DE TRABALHO'!HY25="Planejado",'04.04_PLANO DE TRABALHO'!HY25="Realizado"),E218,'04.04_PLANO DE TRABALHO'!HY25)</f>
        <v>Atividade</v>
      </c>
      <c r="F219">
        <f>IF('04.04_PLANO DE TRABALHO'!HZ25="",F218,'04.04_PLANO DE TRABALHO'!HZ25)</f>
        <v>0</v>
      </c>
      <c r="G219">
        <f>IF('04.04_PLANO DE TRABALHO'!IA25="",G218,'04.04_PLANO DE TRABALHO'!IA25)</f>
        <v>0</v>
      </c>
      <c r="H219" t="str">
        <f>IF('04.04_PLANO DE TRABALHO'!IB25="",H218,'04.04_PLANO DE TRABALHO'!IB25)</f>
        <v>Início</v>
      </c>
      <c r="I219">
        <f>IF('04.04_PLANO DE TRABALHO'!IC25="",I218,'04.04_PLANO DE TRABALHO'!IC25)</f>
        <v>0</v>
      </c>
      <c r="J219">
        <f>IF('04.04_PLANO DE TRABALHO'!ID25="",J218,'04.04_PLANO DE TRABALHO'!ID25)</f>
        <v>0</v>
      </c>
      <c r="K219" t="str">
        <f>IF('04.04_PLANO DE TRABALHO'!IE25="",K218,'04.04_PLANO DE TRABALHO'!IE25)</f>
        <v>Fim</v>
      </c>
      <c r="L219">
        <f>IF('04.04_PLANO DE TRABALHO'!IF25="",L218,'04.04_PLANO DE TRABALHO'!IF25)</f>
        <v>0</v>
      </c>
      <c r="M219">
        <f>IF('04.04_PLANO DE TRABALHO'!IG25="",M218,'04.04_PLANO DE TRABALHO'!IG25)</f>
        <v>0</v>
      </c>
      <c r="N219" t="str">
        <f>IF('04.04_PLANO DE TRABALHO'!IH25="",N218,'04.04_PLANO DE TRABALHO'!IH25)</f>
        <v>Total da SubAtividade:</v>
      </c>
      <c r="O219">
        <f>IF('04.04_PLANO DE TRABALHO'!II25="",O218,'04.04_PLANO DE TRABALHO'!II25)</f>
        <v>0</v>
      </c>
      <c r="P219">
        <f>IF('04.04_PLANO DE TRABALHO'!IJ25="",P218,'04.04_PLANO DE TRABALHO'!IJ25)</f>
        <v>0</v>
      </c>
      <c r="Q219" t="str">
        <f>IF('04.04_PLANO DE TRABALHO'!IK25="",Q218,'04.04_PLANO DE TRABALHO'!IK25)</f>
        <v>SubAtividade</v>
      </c>
      <c r="R219">
        <f>IF('04.04_PLANO DE TRABALHO'!IL25="",R218,'04.04_PLANO DE TRABALHO'!IL25)</f>
        <v>0</v>
      </c>
      <c r="S219">
        <f>IF('04.04_PLANO DE TRABALHO'!IM25="",S218,'04.04_PLANO DE TRABALHO'!IM25)</f>
        <v>0</v>
      </c>
      <c r="T219">
        <f>IF('04.04_PLANO DE TRABALHO'!IN25="",T218,'04.04_PLANO DE TRABALHO'!IN25)</f>
        <v>0</v>
      </c>
      <c r="U219">
        <f>IF('04.04_PLANO DE TRABALHO'!IO25="",U218,'04.04_PLANO DE TRABALHO'!IO25)</f>
        <v>0</v>
      </c>
      <c r="V219">
        <f>IF('04.04_PLANO DE TRABALHO'!IP25="",V218,'04.04_PLANO DE TRABALHO'!IP25)</f>
        <v>0</v>
      </c>
      <c r="W219" t="str">
        <f>IF('04.04_PLANO DE TRABALHO'!IQ25="",W218,'04.04_PLANO DE TRABALHO'!IQ25)</f>
        <v>Despesa</v>
      </c>
      <c r="X219">
        <f>IF('04.04_PLANO DE TRABALHO'!IR25="",X218,'04.04_PLANO DE TRABALHO'!IR25)</f>
        <v>0</v>
      </c>
      <c r="Y219">
        <f>IF('04.04_PLANO DE TRABALHO'!IS25="",Y218,'04.04_PLANO DE TRABALHO'!IS25)</f>
        <v>0</v>
      </c>
      <c r="Z219">
        <f>IF('04.04_PLANO DE TRABALHO'!IT25="",Z218,'04.04_PLANO DE TRABALHO'!IT25)</f>
        <v>0</v>
      </c>
      <c r="AA219">
        <f>IF('04.04_PLANO DE TRABALHO'!IU25="",AA218,'04.04_PLANO DE TRABALHO'!IU25)</f>
        <v>0</v>
      </c>
      <c r="AB219">
        <f>IF('04.04_PLANO DE TRABALHO'!IV25="",AB218,'04.04_PLANO DE TRABALHO'!IV25)</f>
        <v>0</v>
      </c>
      <c r="AC219">
        <f>IF('04.04_PLANO DE TRABALHO'!IW25="",AC218,'04.04_PLANO DE TRABALHO'!IW25)</f>
        <v>0</v>
      </c>
      <c r="AD219" t="str">
        <f>IF('04.04_PLANO DE TRABALHO'!IX25="",AD218,'04.04_PLANO DE TRABALHO'!IX25)</f>
        <v>Categoria</v>
      </c>
      <c r="AE219">
        <f>IF('04.04_PLANO DE TRABALHO'!IY25="",AE218,'04.04_PLANO DE TRABALHO'!IY25)</f>
        <v>0</v>
      </c>
      <c r="AF219">
        <f>IF('04.04_PLANO DE TRABALHO'!IZ25="",AF218,'04.04_PLANO DE TRABALHO'!IZ25)</f>
        <v>0</v>
      </c>
      <c r="AG219">
        <f>IF('04.04_PLANO DE TRABALHO'!JA25="",AG218,'04.04_PLANO DE TRABALHO'!JA25)</f>
        <v>0</v>
      </c>
      <c r="AH219">
        <f>IF('04.04_PLANO DE TRABALHO'!JB25="",AH218,'04.04_PLANO DE TRABALHO'!JB25)</f>
        <v>0</v>
      </c>
      <c r="AI219">
        <f>IF('04.04_PLANO DE TRABALHO'!JC25="",AI218,'04.04_PLANO DE TRABALHO'!JC25)</f>
        <v>0</v>
      </c>
      <c r="AJ219">
        <f>IF('04.04_PLANO DE TRABALHO'!JD25="",AJ218,'04.04_PLANO DE TRABALHO'!JD25)</f>
        <v>0</v>
      </c>
      <c r="AK219">
        <f>IF('04.04_PLANO DE TRABALHO'!JE25="",AK218,'04.04_PLANO DE TRABALHO'!JE25)</f>
        <v>0</v>
      </c>
      <c r="AL219" t="str">
        <f>IF('04.04_PLANO DE TRABALHO'!JF25="",AL218,'04.04_PLANO DE TRABALHO'!JF25)</f>
        <v>Subcategoria</v>
      </c>
      <c r="AM219">
        <f>IF('04.04_PLANO DE TRABALHO'!JG25="",AM218,'04.04_PLANO DE TRABALHO'!JG25)</f>
        <v>0</v>
      </c>
      <c r="AN219">
        <f>IF('04.04_PLANO DE TRABALHO'!JH25="",AN218,'04.04_PLANO DE TRABALHO'!JH25)</f>
        <v>0</v>
      </c>
      <c r="AO219">
        <f>IF('04.04_PLANO DE TRABALHO'!JI25="",AO218,'04.04_PLANO DE TRABALHO'!JI25)</f>
        <v>0</v>
      </c>
      <c r="AP219">
        <f>IF('04.04_PLANO DE TRABALHO'!JJ25="",AP218,'04.04_PLANO DE TRABALHO'!JJ25)</f>
        <v>0</v>
      </c>
      <c r="AQ219" t="str">
        <f>IF('04.04_PLANO DE TRABALHO'!JK25="",AQ218,'04.04_PLANO DE TRABALHO'!JK25)</f>
        <v>Fonte*</v>
      </c>
      <c r="AR219">
        <f>IF('04.04_PLANO DE TRABALHO'!JL25="",AR218,'04.04_PLANO DE TRABALHO'!JL25)</f>
        <v>0</v>
      </c>
      <c r="AS219">
        <f>IF('04.04_PLANO DE TRABALHO'!JM25="",AS218,'04.04_PLANO DE TRABALHO'!JM25)</f>
        <v>0</v>
      </c>
      <c r="AT219">
        <f>IF('04.04_PLANO DE TRABALHO'!JN25="",AT218,'04.04_PLANO DE TRABALHO'!JN25)</f>
        <v>0</v>
      </c>
      <c r="AU219" t="str">
        <f>IF('04.04_PLANO DE TRABALHO'!JO25="",AU218,'04.04_PLANO DE TRABALHO'!JO25)</f>
        <v>Unid</v>
      </c>
      <c r="AV219">
        <f>IF('04.04_PLANO DE TRABALHO'!JP25="",AV218,'04.04_PLANO DE TRABALHO'!JP25)</f>
        <v>0</v>
      </c>
      <c r="AW219" t="str">
        <f>IF('04.04_PLANO DE TRABALHO'!JQ25="",AW218,'04.04_PLANO DE TRABALHO'!JQ25)</f>
        <v>Valor 
Unit</v>
      </c>
      <c r="AX219">
        <f>IF('04.04_PLANO DE TRABALHO'!JR25="",AX218,'04.04_PLANO DE TRABALHO'!JR25)</f>
        <v>0</v>
      </c>
      <c r="AY219">
        <f>IF('04.04_PLANO DE TRABALHO'!JS25="",AY218,'04.04_PLANO DE TRABALHO'!JS25)</f>
        <v>0</v>
      </c>
      <c r="AZ219" t="str">
        <f>IF('04.04_PLANO DE TRABALHO'!JT25="",AZ218,'04.04_PLANO DE TRABALHO'!JT25)</f>
        <v>Qtde</v>
      </c>
      <c r="BA219">
        <f>IF('04.04_PLANO DE TRABALHO'!JU25="",BA218,'04.04_PLANO DE TRABALHO'!JU25)</f>
        <v>0</v>
      </c>
      <c r="BB219">
        <f>IF('04.04_PLANO DE TRABALHO'!JV25="",BB218,'04.04_PLANO DE TRABALHO'!JV25)</f>
        <v>0</v>
      </c>
      <c r="BD219" t="str">
        <v>Cultura e Lazer</v>
      </c>
      <c r="BE219" t="str">
        <v>Cod</v>
      </c>
      <c r="BF219">
        <v>0</v>
      </c>
      <c r="BG219" t="str">
        <v>Atividade</v>
      </c>
      <c r="BH219">
        <v>0</v>
      </c>
      <c r="BI219">
        <v>0</v>
      </c>
      <c r="BJ219" t="str">
        <v>Início</v>
      </c>
      <c r="BK219">
        <v>0</v>
      </c>
      <c r="BL219">
        <v>0</v>
      </c>
      <c r="BM219" t="str">
        <v>Fim</v>
      </c>
      <c r="BN219">
        <v>0</v>
      </c>
      <c r="BO219">
        <v>0</v>
      </c>
      <c r="BP219" t="str">
        <v>Cod</v>
      </c>
      <c r="BQ219">
        <v>0</v>
      </c>
      <c r="BR219">
        <v>0</v>
      </c>
      <c r="BS219" t="str">
        <v>SubAtividade</v>
      </c>
      <c r="BT219">
        <v>0</v>
      </c>
      <c r="BU219">
        <v>0</v>
      </c>
      <c r="BV219">
        <v>0</v>
      </c>
      <c r="BW219">
        <v>0</v>
      </c>
      <c r="BX219">
        <v>0</v>
      </c>
      <c r="BY219" t="str">
        <v>Despesa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 t="str">
        <v>Categoria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 t="str">
        <v>Subcategoria</v>
      </c>
      <c r="CO219">
        <v>0</v>
      </c>
      <c r="CP219">
        <v>0</v>
      </c>
      <c r="CQ219">
        <v>0</v>
      </c>
      <c r="CR219">
        <v>0</v>
      </c>
      <c r="CS219" t="str">
        <v>Fonte*</v>
      </c>
      <c r="CT219">
        <v>0</v>
      </c>
      <c r="CU219">
        <v>0</v>
      </c>
      <c r="CV219">
        <v>0</v>
      </c>
      <c r="CW219" t="str">
        <v>Unid</v>
      </c>
      <c r="CX219">
        <v>0</v>
      </c>
      <c r="CY219" t="str">
        <v>Valor 
Unit</v>
      </c>
      <c r="CZ219">
        <v>0</v>
      </c>
      <c r="DA219">
        <v>0</v>
      </c>
      <c r="DB219" t="str">
        <v>Qtde</v>
      </c>
      <c r="DC219">
        <v>0</v>
      </c>
      <c r="DD219" t="str">
        <v>Valor Total</v>
      </c>
      <c r="DF219" t="str">
        <v>Cultura e Lazer</v>
      </c>
      <c r="DG219" t="str">
        <v>5.3</v>
      </c>
      <c r="DH219">
        <v>0</v>
      </c>
      <c r="DI219" t="str">
        <v>Atividade</v>
      </c>
      <c r="DJ219">
        <v>0</v>
      </c>
      <c r="DK219">
        <v>0</v>
      </c>
      <c r="DL219" t="str">
        <v>Início</v>
      </c>
      <c r="DM219">
        <v>0</v>
      </c>
      <c r="DN219">
        <v>0</v>
      </c>
      <c r="DO219" t="str">
        <v>Fim</v>
      </c>
      <c r="DP219">
        <v>0</v>
      </c>
      <c r="DQ219">
        <v>0</v>
      </c>
      <c r="DR219" t="str">
        <v>Total da SubAtividade:</v>
      </c>
      <c r="DS219">
        <v>0</v>
      </c>
      <c r="DT219">
        <v>0</v>
      </c>
      <c r="DU219" t="str">
        <v>SubAtividade</v>
      </c>
      <c r="DV219">
        <v>0</v>
      </c>
      <c r="DW219">
        <v>0</v>
      </c>
      <c r="DX219">
        <v>0</v>
      </c>
      <c r="DY219">
        <v>0</v>
      </c>
      <c r="DZ219">
        <v>0</v>
      </c>
      <c r="EA219" t="str">
        <v>Despesa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 t="str">
        <v>Categoria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 t="str">
        <v>Subcategoria</v>
      </c>
      <c r="EQ219">
        <v>0</v>
      </c>
      <c r="ER219">
        <v>0</v>
      </c>
      <c r="ES219">
        <v>0</v>
      </c>
      <c r="ET219">
        <v>0</v>
      </c>
      <c r="EU219" t="str">
        <v>Fonte*</v>
      </c>
      <c r="EV219">
        <v>0</v>
      </c>
      <c r="EW219">
        <v>0</v>
      </c>
      <c r="EX219">
        <v>0</v>
      </c>
      <c r="EY219" t="str">
        <v>Unid</v>
      </c>
      <c r="EZ219">
        <v>0</v>
      </c>
      <c r="FA219" t="str">
        <v>Valor 
Unit</v>
      </c>
      <c r="FB219">
        <v>0</v>
      </c>
      <c r="FC219">
        <v>0</v>
      </c>
      <c r="FD219" t="str">
        <v>Qtde</v>
      </c>
      <c r="FE219">
        <v>0</v>
      </c>
      <c r="FF219">
        <v>0</v>
      </c>
      <c r="FH219" t="str">
        <v>Meio Ambiente e Mudanças Climáticas</v>
      </c>
      <c r="FI219" t="str">
        <v>6.3</v>
      </c>
      <c r="FJ219">
        <v>0</v>
      </c>
      <c r="FK219" t="str">
        <v>Atividade</v>
      </c>
      <c r="FL219">
        <v>0</v>
      </c>
      <c r="FM219">
        <v>0</v>
      </c>
      <c r="FN219" t="str">
        <v>Início</v>
      </c>
      <c r="FO219">
        <v>0</v>
      </c>
      <c r="FP219">
        <v>0</v>
      </c>
      <c r="FQ219" t="str">
        <v>Fim</v>
      </c>
      <c r="FR219">
        <v>0</v>
      </c>
      <c r="FS219">
        <v>0</v>
      </c>
      <c r="FT219" t="str">
        <v>6.3.3</v>
      </c>
      <c r="FU219">
        <v>0</v>
      </c>
      <c r="FV219">
        <v>0</v>
      </c>
      <c r="FW219" t="str">
        <v>SubAtividade</v>
      </c>
      <c r="FX219">
        <v>0</v>
      </c>
      <c r="FY219">
        <v>0</v>
      </c>
      <c r="FZ219">
        <v>0</v>
      </c>
      <c r="GA219">
        <v>0</v>
      </c>
      <c r="GB219">
        <v>0</v>
      </c>
      <c r="GC219" t="str">
        <v>Despesa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 t="str">
        <v>Categoria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 t="str">
        <v>Subcategoria</v>
      </c>
      <c r="GS219">
        <v>0</v>
      </c>
      <c r="GT219">
        <v>0</v>
      </c>
      <c r="GU219">
        <v>0</v>
      </c>
      <c r="GV219">
        <v>0</v>
      </c>
      <c r="GW219" t="str">
        <v>Fonte*</v>
      </c>
      <c r="GX219">
        <v>0</v>
      </c>
      <c r="GY219">
        <v>0</v>
      </c>
      <c r="GZ219">
        <v>0</v>
      </c>
      <c r="HA219" t="str">
        <v>Unid</v>
      </c>
      <c r="HB219">
        <v>0</v>
      </c>
      <c r="HC219" t="str">
        <v>Valor 
Unit</v>
      </c>
      <c r="HD219">
        <v>0</v>
      </c>
      <c r="HE219">
        <v>0</v>
      </c>
      <c r="HF219" t="str">
        <v>Qtde</v>
      </c>
      <c r="HG219">
        <v>0</v>
      </c>
      <c r="HH219">
        <v>0</v>
      </c>
    </row>
    <row r="220" spans="1:216" x14ac:dyDescent="0.25">
      <c r="A220">
        <v>17</v>
      </c>
      <c r="B220" t="str">
        <f>'04.04_PLANO DE TRABALHO'!$IK$7</f>
        <v>Cultura e Lazer</v>
      </c>
      <c r="C220" t="str">
        <f>IF('04.04_PLANO DE TRABALHO'!HW26="",C219,'04.04_PLANO DE TRABALHO'!HW26)</f>
        <v>Total da Atividade:</v>
      </c>
      <c r="D220">
        <f>IF('04.04_PLANO DE TRABALHO'!HX26="",D219,'04.04_PLANO DE TRABALHO'!HX26)</f>
        <v>0</v>
      </c>
      <c r="E220" t="str">
        <f>IF(OR('04.04_PLANO DE TRABALHO'!HY26="",'04.04_PLANO DE TRABALHO'!HY26="Planejado",'04.04_PLANO DE TRABALHO'!HY26="Realizado"),E219,'04.04_PLANO DE TRABALHO'!HY26)</f>
        <v>Atividade</v>
      </c>
      <c r="F220">
        <f>IF('04.04_PLANO DE TRABALHO'!HZ26="",F219,'04.04_PLANO DE TRABALHO'!HZ26)</f>
        <v>0</v>
      </c>
      <c r="G220">
        <f>IF('04.04_PLANO DE TRABALHO'!IA26="",G219,'04.04_PLANO DE TRABALHO'!IA26)</f>
        <v>0</v>
      </c>
      <c r="H220" t="str">
        <f>IF('04.04_PLANO DE TRABALHO'!IB26="",H219,'04.04_PLANO DE TRABALHO'!IB26)</f>
        <v>Início</v>
      </c>
      <c r="I220">
        <f>IF('04.04_PLANO DE TRABALHO'!IC26="",I219,'04.04_PLANO DE TRABALHO'!IC26)</f>
        <v>0</v>
      </c>
      <c r="J220">
        <f>IF('04.04_PLANO DE TRABALHO'!ID26="",J219,'04.04_PLANO DE TRABALHO'!ID26)</f>
        <v>0</v>
      </c>
      <c r="K220" t="str">
        <f>IF('04.04_PLANO DE TRABALHO'!IE26="",K219,'04.04_PLANO DE TRABALHO'!IE26)</f>
        <v>Fim</v>
      </c>
      <c r="L220">
        <f>IF('04.04_PLANO DE TRABALHO'!IF26="",L219,'04.04_PLANO DE TRABALHO'!IF26)</f>
        <v>0</v>
      </c>
      <c r="M220">
        <f>IF('04.04_PLANO DE TRABALHO'!IG26="",M219,'04.04_PLANO DE TRABALHO'!IG26)</f>
        <v>0</v>
      </c>
      <c r="N220" t="str">
        <f>IF('04.04_PLANO DE TRABALHO'!IH26="",N219,'04.04_PLANO DE TRABALHO'!IH26)</f>
        <v>Total da SubAtividade:</v>
      </c>
      <c r="O220">
        <f>IF('04.04_PLANO DE TRABALHO'!II26="",O219,'04.04_PLANO DE TRABALHO'!II26)</f>
        <v>0</v>
      </c>
      <c r="P220">
        <f>IF('04.04_PLANO DE TRABALHO'!IJ26="",P219,'04.04_PLANO DE TRABALHO'!IJ26)</f>
        <v>0</v>
      </c>
      <c r="Q220" t="str">
        <f>IF('04.04_PLANO DE TRABALHO'!IK26="",Q219,'04.04_PLANO DE TRABALHO'!IK26)</f>
        <v>SubAtividade</v>
      </c>
      <c r="R220">
        <f>IF('04.04_PLANO DE TRABALHO'!IL26="",R219,'04.04_PLANO DE TRABALHO'!IL26)</f>
        <v>0</v>
      </c>
      <c r="S220">
        <f>IF('04.04_PLANO DE TRABALHO'!IM26="",S219,'04.04_PLANO DE TRABALHO'!IM26)</f>
        <v>0</v>
      </c>
      <c r="T220">
        <f>IF('04.04_PLANO DE TRABALHO'!IN26="",T219,'04.04_PLANO DE TRABALHO'!IN26)</f>
        <v>0</v>
      </c>
      <c r="U220">
        <f>IF('04.04_PLANO DE TRABALHO'!IO26="",U219,'04.04_PLANO DE TRABALHO'!IO26)</f>
        <v>0</v>
      </c>
      <c r="V220">
        <f>IF('04.04_PLANO DE TRABALHO'!IP26="",V219,'04.04_PLANO DE TRABALHO'!IP26)</f>
        <v>0</v>
      </c>
      <c r="W220" t="str">
        <f>IF('04.04_PLANO DE TRABALHO'!IQ26="",W219,'04.04_PLANO DE TRABALHO'!IQ26)</f>
        <v>Despesa</v>
      </c>
      <c r="X220">
        <f>IF('04.04_PLANO DE TRABALHO'!IR26="",X219,'04.04_PLANO DE TRABALHO'!IR26)</f>
        <v>0</v>
      </c>
      <c r="Y220">
        <f>IF('04.04_PLANO DE TRABALHO'!IS26="",Y219,'04.04_PLANO DE TRABALHO'!IS26)</f>
        <v>0</v>
      </c>
      <c r="Z220">
        <f>IF('04.04_PLANO DE TRABALHO'!IT26="",Z219,'04.04_PLANO DE TRABALHO'!IT26)</f>
        <v>0</v>
      </c>
      <c r="AA220">
        <f>IF('04.04_PLANO DE TRABALHO'!IU26="",AA219,'04.04_PLANO DE TRABALHO'!IU26)</f>
        <v>0</v>
      </c>
      <c r="AB220">
        <f>IF('04.04_PLANO DE TRABALHO'!IV26="",AB219,'04.04_PLANO DE TRABALHO'!IV26)</f>
        <v>0</v>
      </c>
      <c r="AC220">
        <f>IF('04.04_PLANO DE TRABALHO'!IW26="",AC219,'04.04_PLANO DE TRABALHO'!IW26)</f>
        <v>0</v>
      </c>
      <c r="AD220" t="str">
        <f>IF('04.04_PLANO DE TRABALHO'!IX26="",AD219,'04.04_PLANO DE TRABALHO'!IX26)</f>
        <v>Categoria</v>
      </c>
      <c r="AE220">
        <f>IF('04.04_PLANO DE TRABALHO'!IY26="",AE219,'04.04_PLANO DE TRABALHO'!IY26)</f>
        <v>0</v>
      </c>
      <c r="AF220">
        <f>IF('04.04_PLANO DE TRABALHO'!IZ26="",AF219,'04.04_PLANO DE TRABALHO'!IZ26)</f>
        <v>0</v>
      </c>
      <c r="AG220">
        <f>IF('04.04_PLANO DE TRABALHO'!JA26="",AG219,'04.04_PLANO DE TRABALHO'!JA26)</f>
        <v>0</v>
      </c>
      <c r="AH220">
        <f>IF('04.04_PLANO DE TRABALHO'!JB26="",AH219,'04.04_PLANO DE TRABALHO'!JB26)</f>
        <v>0</v>
      </c>
      <c r="AI220">
        <f>IF('04.04_PLANO DE TRABALHO'!JC26="",AI219,'04.04_PLANO DE TRABALHO'!JC26)</f>
        <v>0</v>
      </c>
      <c r="AJ220">
        <f>IF('04.04_PLANO DE TRABALHO'!JD26="",AJ219,'04.04_PLANO DE TRABALHO'!JD26)</f>
        <v>0</v>
      </c>
      <c r="AK220">
        <f>IF('04.04_PLANO DE TRABALHO'!JE26="",AK219,'04.04_PLANO DE TRABALHO'!JE26)</f>
        <v>0</v>
      </c>
      <c r="AL220" t="str">
        <f>IF('04.04_PLANO DE TRABALHO'!JF26="",AL219,'04.04_PLANO DE TRABALHO'!JF26)</f>
        <v>Subcategoria</v>
      </c>
      <c r="AM220">
        <f>IF('04.04_PLANO DE TRABALHO'!JG26="",AM219,'04.04_PLANO DE TRABALHO'!JG26)</f>
        <v>0</v>
      </c>
      <c r="AN220">
        <f>IF('04.04_PLANO DE TRABALHO'!JH26="",AN219,'04.04_PLANO DE TRABALHO'!JH26)</f>
        <v>0</v>
      </c>
      <c r="AO220">
        <f>IF('04.04_PLANO DE TRABALHO'!JI26="",AO219,'04.04_PLANO DE TRABALHO'!JI26)</f>
        <v>0</v>
      </c>
      <c r="AP220">
        <f>IF('04.04_PLANO DE TRABALHO'!JJ26="",AP219,'04.04_PLANO DE TRABALHO'!JJ26)</f>
        <v>0</v>
      </c>
      <c r="AQ220" t="str">
        <f>IF('04.04_PLANO DE TRABALHO'!JK26="",AQ219,'04.04_PLANO DE TRABALHO'!JK26)</f>
        <v>Fonte*</v>
      </c>
      <c r="AR220">
        <f>IF('04.04_PLANO DE TRABALHO'!JL26="",AR219,'04.04_PLANO DE TRABALHO'!JL26)</f>
        <v>0</v>
      </c>
      <c r="AS220">
        <f>IF('04.04_PLANO DE TRABALHO'!JM26="",AS219,'04.04_PLANO DE TRABALHO'!JM26)</f>
        <v>0</v>
      </c>
      <c r="AT220">
        <f>IF('04.04_PLANO DE TRABALHO'!JN26="",AT219,'04.04_PLANO DE TRABALHO'!JN26)</f>
        <v>0</v>
      </c>
      <c r="AU220" t="str">
        <f>IF('04.04_PLANO DE TRABALHO'!JO26="",AU219,'04.04_PLANO DE TRABALHO'!JO26)</f>
        <v>Unid</v>
      </c>
      <c r="AV220">
        <f>IF('04.04_PLANO DE TRABALHO'!JP26="",AV219,'04.04_PLANO DE TRABALHO'!JP26)</f>
        <v>0</v>
      </c>
      <c r="AW220" t="str">
        <f>IF('04.04_PLANO DE TRABALHO'!JQ26="",AW219,'04.04_PLANO DE TRABALHO'!JQ26)</f>
        <v>Valor 
Unit</v>
      </c>
      <c r="AX220">
        <f>IF('04.04_PLANO DE TRABALHO'!JR26="",AX219,'04.04_PLANO DE TRABALHO'!JR26)</f>
        <v>0</v>
      </c>
      <c r="AY220">
        <f>IF('04.04_PLANO DE TRABALHO'!JS26="",AY219,'04.04_PLANO DE TRABALHO'!JS26)</f>
        <v>0</v>
      </c>
      <c r="AZ220" t="str">
        <f>IF('04.04_PLANO DE TRABALHO'!JT26="",AZ219,'04.04_PLANO DE TRABALHO'!JT26)</f>
        <v>Qtde</v>
      </c>
      <c r="BA220">
        <f>IF('04.04_PLANO DE TRABALHO'!JU26="",BA219,'04.04_PLANO DE TRABALHO'!JU26)</f>
        <v>0</v>
      </c>
      <c r="BB220">
        <f>IF('04.04_PLANO DE TRABALHO'!JV26="",BB219,'04.04_PLANO DE TRABALHO'!JV26)</f>
        <v>0</v>
      </c>
      <c r="BD220" t="str">
        <v>Cultura e Lazer</v>
      </c>
      <c r="BE220" t="str">
        <v>5.3</v>
      </c>
      <c r="BF220">
        <v>0</v>
      </c>
      <c r="BG220" t="str">
        <v>Atividade</v>
      </c>
      <c r="BH220">
        <v>0</v>
      </c>
      <c r="BI220">
        <v>0</v>
      </c>
      <c r="BJ220" t="str">
        <v>Início</v>
      </c>
      <c r="BK220">
        <v>0</v>
      </c>
      <c r="BL220">
        <v>0</v>
      </c>
      <c r="BM220" t="str">
        <v>Fim</v>
      </c>
      <c r="BN220">
        <v>0</v>
      </c>
      <c r="BO220">
        <v>0</v>
      </c>
      <c r="BP220" t="str">
        <v>5.3.1</v>
      </c>
      <c r="BQ220">
        <v>0</v>
      </c>
      <c r="BR220">
        <v>0</v>
      </c>
      <c r="BS220" t="str">
        <v>SubAtividade</v>
      </c>
      <c r="BT220">
        <v>0</v>
      </c>
      <c r="BU220">
        <v>0</v>
      </c>
      <c r="BV220">
        <v>0</v>
      </c>
      <c r="BW220">
        <v>0</v>
      </c>
      <c r="BX220">
        <v>0</v>
      </c>
      <c r="BY220" t="str">
        <v>Despesa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 t="str">
        <v>Categoria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 t="str">
        <v>Subcategoria</v>
      </c>
      <c r="CO220">
        <v>0</v>
      </c>
      <c r="CP220">
        <v>0</v>
      </c>
      <c r="CQ220">
        <v>0</v>
      </c>
      <c r="CR220">
        <v>0</v>
      </c>
      <c r="CS220" t="str">
        <v>Fonte*</v>
      </c>
      <c r="CT220">
        <v>0</v>
      </c>
      <c r="CU220">
        <v>0</v>
      </c>
      <c r="CV220">
        <v>0</v>
      </c>
      <c r="CW220" t="str">
        <v>Unid</v>
      </c>
      <c r="CX220">
        <v>0</v>
      </c>
      <c r="CY220" t="str">
        <v>Valor 
Unit</v>
      </c>
      <c r="CZ220">
        <v>0</v>
      </c>
      <c r="DA220">
        <v>0</v>
      </c>
      <c r="DB220" t="str">
        <v>Qtde</v>
      </c>
      <c r="DC220">
        <v>0</v>
      </c>
      <c r="DD220">
        <v>0</v>
      </c>
      <c r="DF220" t="str">
        <v>Cultura e Lazer</v>
      </c>
      <c r="DG220" t="str">
        <v>5.3</v>
      </c>
      <c r="DH220">
        <v>0</v>
      </c>
      <c r="DI220" t="str">
        <v>Atividade</v>
      </c>
      <c r="DJ220">
        <v>0</v>
      </c>
      <c r="DK220">
        <v>0</v>
      </c>
      <c r="DL220" t="str">
        <v>Início</v>
      </c>
      <c r="DM220">
        <v>0</v>
      </c>
      <c r="DN220">
        <v>0</v>
      </c>
      <c r="DO220" t="str">
        <v>Fim</v>
      </c>
      <c r="DP220">
        <v>0</v>
      </c>
      <c r="DQ220">
        <v>0</v>
      </c>
      <c r="DR220" t="str">
        <v>5.3.3</v>
      </c>
      <c r="DS220">
        <v>0</v>
      </c>
      <c r="DT220">
        <v>0</v>
      </c>
      <c r="DU220" t="str">
        <v>SubAtividade</v>
      </c>
      <c r="DV220">
        <v>0</v>
      </c>
      <c r="DW220">
        <v>0</v>
      </c>
      <c r="DX220">
        <v>0</v>
      </c>
      <c r="DY220">
        <v>0</v>
      </c>
      <c r="DZ220">
        <v>0</v>
      </c>
      <c r="EA220" t="str">
        <v>Despesa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 t="str">
        <v>Categoria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 t="str">
        <v>Subcategoria</v>
      </c>
      <c r="EQ220">
        <v>0</v>
      </c>
      <c r="ER220">
        <v>0</v>
      </c>
      <c r="ES220">
        <v>0</v>
      </c>
      <c r="ET220">
        <v>0</v>
      </c>
      <c r="EU220" t="str">
        <v>Fonte*</v>
      </c>
      <c r="EV220">
        <v>0</v>
      </c>
      <c r="EW220">
        <v>0</v>
      </c>
      <c r="EX220">
        <v>0</v>
      </c>
      <c r="EY220" t="str">
        <v>Unid</v>
      </c>
      <c r="EZ220">
        <v>0</v>
      </c>
      <c r="FA220" t="str">
        <v>Valor 
Unit</v>
      </c>
      <c r="FB220">
        <v>0</v>
      </c>
      <c r="FC220">
        <v>0</v>
      </c>
      <c r="FD220" t="str">
        <v>Qtde</v>
      </c>
      <c r="FE220">
        <v>0</v>
      </c>
      <c r="FF220">
        <v>0</v>
      </c>
      <c r="FH220" t="str">
        <v>Diversidade, Equidade e Inclusão</v>
      </c>
      <c r="FI220" t="str">
        <v>7.1</v>
      </c>
      <c r="FJ220">
        <v>0</v>
      </c>
      <c r="FK220" t="str">
        <v>Atividade</v>
      </c>
      <c r="FL220">
        <v>0</v>
      </c>
      <c r="FM220">
        <v>0</v>
      </c>
      <c r="FN220" t="str">
        <v>Início</v>
      </c>
      <c r="FO220">
        <v>0</v>
      </c>
      <c r="FP220">
        <v>0</v>
      </c>
      <c r="FQ220" t="str">
        <v>Fim</v>
      </c>
      <c r="FR220">
        <v>0</v>
      </c>
      <c r="FS220">
        <v>0</v>
      </c>
      <c r="FT220" t="str">
        <v>7.1.1</v>
      </c>
      <c r="FU220">
        <v>0</v>
      </c>
      <c r="FV220">
        <v>0</v>
      </c>
      <c r="FW220" t="str">
        <v>SubAtividade</v>
      </c>
      <c r="FX220">
        <v>0</v>
      </c>
      <c r="FY220">
        <v>0</v>
      </c>
      <c r="FZ220">
        <v>0</v>
      </c>
      <c r="GA220">
        <v>0</v>
      </c>
      <c r="GB220">
        <v>0</v>
      </c>
      <c r="GC220" t="str">
        <v>Despesa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 t="str">
        <v>Categoria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 t="str">
        <v>Subcategoria</v>
      </c>
      <c r="GS220">
        <v>0</v>
      </c>
      <c r="GT220">
        <v>0</v>
      </c>
      <c r="GU220">
        <v>0</v>
      </c>
      <c r="GV220">
        <v>0</v>
      </c>
      <c r="GW220" t="str">
        <v>Fonte*</v>
      </c>
      <c r="GX220">
        <v>0</v>
      </c>
      <c r="GY220">
        <v>0</v>
      </c>
      <c r="GZ220">
        <v>0</v>
      </c>
      <c r="HA220" t="str">
        <v>Unid</v>
      </c>
      <c r="HB220">
        <v>0</v>
      </c>
      <c r="HC220" t="str">
        <v>Valor 
Unit</v>
      </c>
      <c r="HD220">
        <v>0</v>
      </c>
      <c r="HE220">
        <v>0</v>
      </c>
      <c r="HF220" t="str">
        <v>Qtde</v>
      </c>
      <c r="HG220">
        <v>0</v>
      </c>
      <c r="HH220">
        <v>0</v>
      </c>
    </row>
    <row r="221" spans="1:216" x14ac:dyDescent="0.25">
      <c r="A221">
        <v>18</v>
      </c>
      <c r="B221" t="str">
        <f>'04.04_PLANO DE TRABALHO'!$IK$7</f>
        <v>Cultura e Lazer</v>
      </c>
      <c r="C221" t="str">
        <f>IF('04.04_PLANO DE TRABALHO'!HW27="",C220,'04.04_PLANO DE TRABALHO'!HW27)</f>
        <v>Cod</v>
      </c>
      <c r="D221">
        <f>IF('04.04_PLANO DE TRABALHO'!HX27="",D220,'04.04_PLANO DE TRABALHO'!HX27)</f>
        <v>0</v>
      </c>
      <c r="E221" t="str">
        <f>IF(OR('04.04_PLANO DE TRABALHO'!HY27="",'04.04_PLANO DE TRABALHO'!HY27="Planejado",'04.04_PLANO DE TRABALHO'!HY27="Realizado"),E220,'04.04_PLANO DE TRABALHO'!HY27)</f>
        <v>Atividade</v>
      </c>
      <c r="F221">
        <f>IF('04.04_PLANO DE TRABALHO'!HZ27="",F220,'04.04_PLANO DE TRABALHO'!HZ27)</f>
        <v>0</v>
      </c>
      <c r="G221">
        <f>IF('04.04_PLANO DE TRABALHO'!IA27="",G220,'04.04_PLANO DE TRABALHO'!IA27)</f>
        <v>0</v>
      </c>
      <c r="H221" t="str">
        <f>IF('04.04_PLANO DE TRABALHO'!IB27="",H220,'04.04_PLANO DE TRABALHO'!IB27)</f>
        <v>Início</v>
      </c>
      <c r="I221">
        <f>IF('04.04_PLANO DE TRABALHO'!IC27="",I220,'04.04_PLANO DE TRABALHO'!IC27)</f>
        <v>0</v>
      </c>
      <c r="J221">
        <f>IF('04.04_PLANO DE TRABALHO'!ID27="",J220,'04.04_PLANO DE TRABALHO'!ID27)</f>
        <v>0</v>
      </c>
      <c r="K221" t="str">
        <f>IF('04.04_PLANO DE TRABALHO'!IE27="",K220,'04.04_PLANO DE TRABALHO'!IE27)</f>
        <v>Fim</v>
      </c>
      <c r="L221">
        <f>IF('04.04_PLANO DE TRABALHO'!IF27="",L220,'04.04_PLANO DE TRABALHO'!IF27)</f>
        <v>0</v>
      </c>
      <c r="M221">
        <f>IF('04.04_PLANO DE TRABALHO'!IG27="",M220,'04.04_PLANO DE TRABALHO'!IG27)</f>
        <v>0</v>
      </c>
      <c r="N221" t="str">
        <f>IF('04.04_PLANO DE TRABALHO'!IH27="",N220,'04.04_PLANO DE TRABALHO'!IH27)</f>
        <v>Cod</v>
      </c>
      <c r="O221">
        <f>IF('04.04_PLANO DE TRABALHO'!II27="",O220,'04.04_PLANO DE TRABALHO'!II27)</f>
        <v>0</v>
      </c>
      <c r="P221">
        <f>IF('04.04_PLANO DE TRABALHO'!IJ27="",P220,'04.04_PLANO DE TRABALHO'!IJ27)</f>
        <v>0</v>
      </c>
      <c r="Q221" t="str">
        <f>IF('04.04_PLANO DE TRABALHO'!IK27="",Q220,'04.04_PLANO DE TRABALHO'!IK27)</f>
        <v>SubAtividade</v>
      </c>
      <c r="R221">
        <f>IF('04.04_PLANO DE TRABALHO'!IL27="",R220,'04.04_PLANO DE TRABALHO'!IL27)</f>
        <v>0</v>
      </c>
      <c r="S221">
        <f>IF('04.04_PLANO DE TRABALHO'!IM27="",S220,'04.04_PLANO DE TRABALHO'!IM27)</f>
        <v>0</v>
      </c>
      <c r="T221">
        <f>IF('04.04_PLANO DE TRABALHO'!IN27="",T220,'04.04_PLANO DE TRABALHO'!IN27)</f>
        <v>0</v>
      </c>
      <c r="U221">
        <f>IF('04.04_PLANO DE TRABALHO'!IO27="",U220,'04.04_PLANO DE TRABALHO'!IO27)</f>
        <v>0</v>
      </c>
      <c r="V221">
        <f>IF('04.04_PLANO DE TRABALHO'!IP27="",V220,'04.04_PLANO DE TRABALHO'!IP27)</f>
        <v>0</v>
      </c>
      <c r="W221" t="str">
        <f>IF('04.04_PLANO DE TRABALHO'!IQ27="",W220,'04.04_PLANO DE TRABALHO'!IQ27)</f>
        <v>Despesa</v>
      </c>
      <c r="X221">
        <f>IF('04.04_PLANO DE TRABALHO'!IR27="",X220,'04.04_PLANO DE TRABALHO'!IR27)</f>
        <v>0</v>
      </c>
      <c r="Y221">
        <f>IF('04.04_PLANO DE TRABALHO'!IS27="",Y220,'04.04_PLANO DE TRABALHO'!IS27)</f>
        <v>0</v>
      </c>
      <c r="Z221">
        <f>IF('04.04_PLANO DE TRABALHO'!IT27="",Z220,'04.04_PLANO DE TRABALHO'!IT27)</f>
        <v>0</v>
      </c>
      <c r="AA221">
        <f>IF('04.04_PLANO DE TRABALHO'!IU27="",AA220,'04.04_PLANO DE TRABALHO'!IU27)</f>
        <v>0</v>
      </c>
      <c r="AB221">
        <f>IF('04.04_PLANO DE TRABALHO'!IV27="",AB220,'04.04_PLANO DE TRABALHO'!IV27)</f>
        <v>0</v>
      </c>
      <c r="AC221">
        <f>IF('04.04_PLANO DE TRABALHO'!IW27="",AC220,'04.04_PLANO DE TRABALHO'!IW27)</f>
        <v>0</v>
      </c>
      <c r="AD221" t="str">
        <f>IF('04.04_PLANO DE TRABALHO'!IX27="",AD220,'04.04_PLANO DE TRABALHO'!IX27)</f>
        <v>Categoria</v>
      </c>
      <c r="AE221">
        <f>IF('04.04_PLANO DE TRABALHO'!IY27="",AE220,'04.04_PLANO DE TRABALHO'!IY27)</f>
        <v>0</v>
      </c>
      <c r="AF221">
        <f>IF('04.04_PLANO DE TRABALHO'!IZ27="",AF220,'04.04_PLANO DE TRABALHO'!IZ27)</f>
        <v>0</v>
      </c>
      <c r="AG221">
        <f>IF('04.04_PLANO DE TRABALHO'!JA27="",AG220,'04.04_PLANO DE TRABALHO'!JA27)</f>
        <v>0</v>
      </c>
      <c r="AH221">
        <f>IF('04.04_PLANO DE TRABALHO'!JB27="",AH220,'04.04_PLANO DE TRABALHO'!JB27)</f>
        <v>0</v>
      </c>
      <c r="AI221">
        <f>IF('04.04_PLANO DE TRABALHO'!JC27="",AI220,'04.04_PLANO DE TRABALHO'!JC27)</f>
        <v>0</v>
      </c>
      <c r="AJ221">
        <f>IF('04.04_PLANO DE TRABALHO'!JD27="",AJ220,'04.04_PLANO DE TRABALHO'!JD27)</f>
        <v>0</v>
      </c>
      <c r="AK221">
        <f>IF('04.04_PLANO DE TRABALHO'!JE27="",AK220,'04.04_PLANO DE TRABALHO'!JE27)</f>
        <v>0</v>
      </c>
      <c r="AL221" t="str">
        <f>IF('04.04_PLANO DE TRABALHO'!JF27="",AL220,'04.04_PLANO DE TRABALHO'!JF27)</f>
        <v>Subcategoria</v>
      </c>
      <c r="AM221">
        <f>IF('04.04_PLANO DE TRABALHO'!JG27="",AM220,'04.04_PLANO DE TRABALHO'!JG27)</f>
        <v>0</v>
      </c>
      <c r="AN221">
        <f>IF('04.04_PLANO DE TRABALHO'!JH27="",AN220,'04.04_PLANO DE TRABALHO'!JH27)</f>
        <v>0</v>
      </c>
      <c r="AO221">
        <f>IF('04.04_PLANO DE TRABALHO'!JI27="",AO220,'04.04_PLANO DE TRABALHO'!JI27)</f>
        <v>0</v>
      </c>
      <c r="AP221">
        <f>IF('04.04_PLANO DE TRABALHO'!JJ27="",AP220,'04.04_PLANO DE TRABALHO'!JJ27)</f>
        <v>0</v>
      </c>
      <c r="AQ221" t="str">
        <f>IF('04.04_PLANO DE TRABALHO'!JK27="",AQ220,'04.04_PLANO DE TRABALHO'!JK27)</f>
        <v>Fonte*</v>
      </c>
      <c r="AR221">
        <f>IF('04.04_PLANO DE TRABALHO'!JL27="",AR220,'04.04_PLANO DE TRABALHO'!JL27)</f>
        <v>0</v>
      </c>
      <c r="AS221">
        <f>IF('04.04_PLANO DE TRABALHO'!JM27="",AS220,'04.04_PLANO DE TRABALHO'!JM27)</f>
        <v>0</v>
      </c>
      <c r="AT221">
        <f>IF('04.04_PLANO DE TRABALHO'!JN27="",AT220,'04.04_PLANO DE TRABALHO'!JN27)</f>
        <v>0</v>
      </c>
      <c r="AU221" t="str">
        <f>IF('04.04_PLANO DE TRABALHO'!JO27="",AU220,'04.04_PLANO DE TRABALHO'!JO27)</f>
        <v>Unid</v>
      </c>
      <c r="AV221">
        <f>IF('04.04_PLANO DE TRABALHO'!JP27="",AV220,'04.04_PLANO DE TRABALHO'!JP27)</f>
        <v>0</v>
      </c>
      <c r="AW221" t="str">
        <f>IF('04.04_PLANO DE TRABALHO'!JQ27="",AW220,'04.04_PLANO DE TRABALHO'!JQ27)</f>
        <v>Valor 
Unit</v>
      </c>
      <c r="AX221">
        <f>IF('04.04_PLANO DE TRABALHO'!JR27="",AX220,'04.04_PLANO DE TRABALHO'!JR27)</f>
        <v>0</v>
      </c>
      <c r="AY221">
        <f>IF('04.04_PLANO DE TRABALHO'!JS27="",AY220,'04.04_PLANO DE TRABALHO'!JS27)</f>
        <v>0</v>
      </c>
      <c r="AZ221" t="str">
        <f>IF('04.04_PLANO DE TRABALHO'!JT27="",AZ220,'04.04_PLANO DE TRABALHO'!JT27)</f>
        <v>Qtde</v>
      </c>
      <c r="BA221">
        <f>IF('04.04_PLANO DE TRABALHO'!JU27="",BA220,'04.04_PLANO DE TRABALHO'!JU27)</f>
        <v>0</v>
      </c>
      <c r="BB221" t="str">
        <f>IF('04.04_PLANO DE TRABALHO'!JV27="",BB220,'04.04_PLANO DE TRABALHO'!JV27)</f>
        <v>Valor Total</v>
      </c>
      <c r="BD221" t="str">
        <v>Cultura e Lazer</v>
      </c>
      <c r="BE221" t="str">
        <v>5.3</v>
      </c>
      <c r="BF221">
        <v>0</v>
      </c>
      <c r="BG221" t="str">
        <v>Atividade</v>
      </c>
      <c r="BH221">
        <v>0</v>
      </c>
      <c r="BI221">
        <v>0</v>
      </c>
      <c r="BJ221" t="str">
        <v>Início</v>
      </c>
      <c r="BK221">
        <v>0</v>
      </c>
      <c r="BL221">
        <v>0</v>
      </c>
      <c r="BM221" t="str">
        <v>Fim</v>
      </c>
      <c r="BN221">
        <v>0</v>
      </c>
      <c r="BO221">
        <v>0</v>
      </c>
      <c r="BP221" t="str">
        <v>5.3.1</v>
      </c>
      <c r="BQ221">
        <v>0</v>
      </c>
      <c r="BR221">
        <v>0</v>
      </c>
      <c r="BS221" t="str">
        <v>SubAtividade</v>
      </c>
      <c r="BT221">
        <v>0</v>
      </c>
      <c r="BU221">
        <v>0</v>
      </c>
      <c r="BV221">
        <v>0</v>
      </c>
      <c r="BW221">
        <v>0</v>
      </c>
      <c r="BX221">
        <v>0</v>
      </c>
      <c r="BY221" t="str">
        <v>Despesa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 t="str">
        <v>Categoria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 t="str">
        <v>Subcategoria</v>
      </c>
      <c r="CO221">
        <v>0</v>
      </c>
      <c r="CP221">
        <v>0</v>
      </c>
      <c r="CQ221">
        <v>0</v>
      </c>
      <c r="CR221">
        <v>0</v>
      </c>
      <c r="CS221" t="str">
        <v>Fonte*</v>
      </c>
      <c r="CT221">
        <v>0</v>
      </c>
      <c r="CU221">
        <v>0</v>
      </c>
      <c r="CV221">
        <v>0</v>
      </c>
      <c r="CW221" t="str">
        <v>Unid</v>
      </c>
      <c r="CX221">
        <v>0</v>
      </c>
      <c r="CY221" t="str">
        <v>Valor 
Unit</v>
      </c>
      <c r="CZ221">
        <v>0</v>
      </c>
      <c r="DA221">
        <v>0</v>
      </c>
      <c r="DB221" t="str">
        <v>Qtde</v>
      </c>
      <c r="DC221">
        <v>0</v>
      </c>
      <c r="DD221">
        <v>0</v>
      </c>
      <c r="DF221" t="str">
        <v>Cultura e Lazer</v>
      </c>
      <c r="DG221" t="str">
        <v>5.3</v>
      </c>
      <c r="DH221">
        <v>0</v>
      </c>
      <c r="DI221" t="str">
        <v>Atividade</v>
      </c>
      <c r="DJ221">
        <v>0</v>
      </c>
      <c r="DK221">
        <v>0</v>
      </c>
      <c r="DL221" t="str">
        <v>Início</v>
      </c>
      <c r="DM221">
        <v>0</v>
      </c>
      <c r="DN221">
        <v>0</v>
      </c>
      <c r="DO221" t="str">
        <v>Fim</v>
      </c>
      <c r="DP221">
        <v>0</v>
      </c>
      <c r="DQ221">
        <v>0</v>
      </c>
      <c r="DR221" t="str">
        <v>5.3.3</v>
      </c>
      <c r="DS221">
        <v>0</v>
      </c>
      <c r="DT221">
        <v>0</v>
      </c>
      <c r="DU221" t="str">
        <v>SubAtividade</v>
      </c>
      <c r="DV221">
        <v>0</v>
      </c>
      <c r="DW221">
        <v>0</v>
      </c>
      <c r="DX221">
        <v>0</v>
      </c>
      <c r="DY221">
        <v>0</v>
      </c>
      <c r="DZ221">
        <v>0</v>
      </c>
      <c r="EA221" t="str">
        <v>Despesa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 t="str">
        <v>Categoria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 t="str">
        <v>Subcategoria</v>
      </c>
      <c r="EQ221">
        <v>0</v>
      </c>
      <c r="ER221">
        <v>0</v>
      </c>
      <c r="ES221">
        <v>0</v>
      </c>
      <c r="ET221">
        <v>0</v>
      </c>
      <c r="EU221" t="str">
        <v>Fonte*</v>
      </c>
      <c r="EV221">
        <v>0</v>
      </c>
      <c r="EW221">
        <v>0</v>
      </c>
      <c r="EX221">
        <v>0</v>
      </c>
      <c r="EY221" t="str">
        <v>Unid</v>
      </c>
      <c r="EZ221">
        <v>0</v>
      </c>
      <c r="FA221" t="str">
        <v>Valor 
Unit</v>
      </c>
      <c r="FB221">
        <v>0</v>
      </c>
      <c r="FC221">
        <v>0</v>
      </c>
      <c r="FD221" t="str">
        <v>Qtde</v>
      </c>
      <c r="FE221">
        <v>0</v>
      </c>
      <c r="FF221">
        <v>0</v>
      </c>
      <c r="FH221" t="str">
        <v>Diversidade, Equidade e Inclusão</v>
      </c>
      <c r="FI221" t="str">
        <v>7.1</v>
      </c>
      <c r="FJ221">
        <v>0</v>
      </c>
      <c r="FK221" t="str">
        <v>Atividade</v>
      </c>
      <c r="FL221">
        <v>0</v>
      </c>
      <c r="FM221">
        <v>0</v>
      </c>
      <c r="FN221" t="str">
        <v>Início</v>
      </c>
      <c r="FO221">
        <v>0</v>
      </c>
      <c r="FP221">
        <v>0</v>
      </c>
      <c r="FQ221" t="str">
        <v>Fim</v>
      </c>
      <c r="FR221">
        <v>0</v>
      </c>
      <c r="FS221">
        <v>0</v>
      </c>
      <c r="FT221" t="str">
        <v>7.1.1</v>
      </c>
      <c r="FU221">
        <v>0</v>
      </c>
      <c r="FV221">
        <v>0</v>
      </c>
      <c r="FW221" t="str">
        <v>SubAtividade</v>
      </c>
      <c r="FX221">
        <v>0</v>
      </c>
      <c r="FY221">
        <v>0</v>
      </c>
      <c r="FZ221">
        <v>0</v>
      </c>
      <c r="GA221">
        <v>0</v>
      </c>
      <c r="GB221">
        <v>0</v>
      </c>
      <c r="GC221" t="str">
        <v>Despesa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 t="str">
        <v>Categoria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 t="str">
        <v>Subcategoria</v>
      </c>
      <c r="GS221">
        <v>0</v>
      </c>
      <c r="GT221">
        <v>0</v>
      </c>
      <c r="GU221">
        <v>0</v>
      </c>
      <c r="GV221">
        <v>0</v>
      </c>
      <c r="GW221" t="str">
        <v>Fonte*</v>
      </c>
      <c r="GX221">
        <v>0</v>
      </c>
      <c r="GY221">
        <v>0</v>
      </c>
      <c r="GZ221">
        <v>0</v>
      </c>
      <c r="HA221" t="str">
        <v>Unid</v>
      </c>
      <c r="HB221">
        <v>0</v>
      </c>
      <c r="HC221" t="str">
        <v>Valor 
Unit</v>
      </c>
      <c r="HD221">
        <v>0</v>
      </c>
      <c r="HE221">
        <v>0</v>
      </c>
      <c r="HF221" t="str">
        <v>Qtde</v>
      </c>
      <c r="HG221">
        <v>0</v>
      </c>
      <c r="HH221">
        <v>0</v>
      </c>
    </row>
    <row r="222" spans="1:216" x14ac:dyDescent="0.25">
      <c r="A222">
        <v>19</v>
      </c>
      <c r="B222" t="str">
        <f>'04.04_PLANO DE TRABALHO'!$IK$7</f>
        <v>Cultura e Lazer</v>
      </c>
      <c r="C222" t="str">
        <f>IF('04.04_PLANO DE TRABALHO'!HW28="",C221,'04.04_PLANO DE TRABALHO'!HW28)</f>
        <v>5.2</v>
      </c>
      <c r="D222">
        <f>IF('04.04_PLANO DE TRABALHO'!HX28="",D221,'04.04_PLANO DE TRABALHO'!HX28)</f>
        <v>0</v>
      </c>
      <c r="E222" t="str">
        <f>IF(OR('04.04_PLANO DE TRABALHO'!HY28="",'04.04_PLANO DE TRABALHO'!HY28="Planejado",'04.04_PLANO DE TRABALHO'!HY28="Realizado"),E221,'04.04_PLANO DE TRABALHO'!HY28)</f>
        <v>Atividade</v>
      </c>
      <c r="F222">
        <f>IF('04.04_PLANO DE TRABALHO'!HZ28="",F221,'04.04_PLANO DE TRABALHO'!HZ28)</f>
        <v>0</v>
      </c>
      <c r="G222">
        <f>IF('04.04_PLANO DE TRABALHO'!IA28="",G221,'04.04_PLANO DE TRABALHO'!IA28)</f>
        <v>0</v>
      </c>
      <c r="H222" t="str">
        <f>IF('04.04_PLANO DE TRABALHO'!IB28="",H221,'04.04_PLANO DE TRABALHO'!IB28)</f>
        <v>Início</v>
      </c>
      <c r="I222">
        <f>IF('04.04_PLANO DE TRABALHO'!IC28="",I221,'04.04_PLANO DE TRABALHO'!IC28)</f>
        <v>0</v>
      </c>
      <c r="J222">
        <f>IF('04.04_PLANO DE TRABALHO'!ID28="",J221,'04.04_PLANO DE TRABALHO'!ID28)</f>
        <v>0</v>
      </c>
      <c r="K222" t="str">
        <f>IF('04.04_PLANO DE TRABALHO'!IE28="",K221,'04.04_PLANO DE TRABALHO'!IE28)</f>
        <v>Fim</v>
      </c>
      <c r="L222">
        <f>IF('04.04_PLANO DE TRABALHO'!IF28="",L221,'04.04_PLANO DE TRABALHO'!IF28)</f>
        <v>0</v>
      </c>
      <c r="M222">
        <f>IF('04.04_PLANO DE TRABALHO'!IG28="",M221,'04.04_PLANO DE TRABALHO'!IG28)</f>
        <v>0</v>
      </c>
      <c r="N222" t="str">
        <f>IF('04.04_PLANO DE TRABALHO'!IH28="",N221,'04.04_PLANO DE TRABALHO'!IH28)</f>
        <v>5.2.1</v>
      </c>
      <c r="O222">
        <f>IF('04.04_PLANO DE TRABALHO'!II28="",O221,'04.04_PLANO DE TRABALHO'!II28)</f>
        <v>0</v>
      </c>
      <c r="P222">
        <f>IF('04.04_PLANO DE TRABALHO'!IJ28="",P221,'04.04_PLANO DE TRABALHO'!IJ28)</f>
        <v>0</v>
      </c>
      <c r="Q222" t="str">
        <f>IF('04.04_PLANO DE TRABALHO'!IK28="",Q221,'04.04_PLANO DE TRABALHO'!IK28)</f>
        <v>SubAtividade</v>
      </c>
      <c r="R222">
        <f>IF('04.04_PLANO DE TRABALHO'!IL28="",R221,'04.04_PLANO DE TRABALHO'!IL28)</f>
        <v>0</v>
      </c>
      <c r="S222">
        <f>IF('04.04_PLANO DE TRABALHO'!IM28="",S221,'04.04_PLANO DE TRABALHO'!IM28)</f>
        <v>0</v>
      </c>
      <c r="T222">
        <f>IF('04.04_PLANO DE TRABALHO'!IN28="",T221,'04.04_PLANO DE TRABALHO'!IN28)</f>
        <v>0</v>
      </c>
      <c r="U222">
        <f>IF('04.04_PLANO DE TRABALHO'!IO28="",U221,'04.04_PLANO DE TRABALHO'!IO28)</f>
        <v>0</v>
      </c>
      <c r="V222">
        <f>IF('04.04_PLANO DE TRABALHO'!IP28="",V221,'04.04_PLANO DE TRABALHO'!IP28)</f>
        <v>0</v>
      </c>
      <c r="W222" t="str">
        <f>IF('04.04_PLANO DE TRABALHO'!IQ28="",W221,'04.04_PLANO DE TRABALHO'!IQ28)</f>
        <v>Despesa</v>
      </c>
      <c r="X222">
        <f>IF('04.04_PLANO DE TRABALHO'!IR28="",X221,'04.04_PLANO DE TRABALHO'!IR28)</f>
        <v>0</v>
      </c>
      <c r="Y222">
        <f>IF('04.04_PLANO DE TRABALHO'!IS28="",Y221,'04.04_PLANO DE TRABALHO'!IS28)</f>
        <v>0</v>
      </c>
      <c r="Z222">
        <f>IF('04.04_PLANO DE TRABALHO'!IT28="",Z221,'04.04_PLANO DE TRABALHO'!IT28)</f>
        <v>0</v>
      </c>
      <c r="AA222">
        <f>IF('04.04_PLANO DE TRABALHO'!IU28="",AA221,'04.04_PLANO DE TRABALHO'!IU28)</f>
        <v>0</v>
      </c>
      <c r="AB222">
        <f>IF('04.04_PLANO DE TRABALHO'!IV28="",AB221,'04.04_PLANO DE TRABALHO'!IV28)</f>
        <v>0</v>
      </c>
      <c r="AC222">
        <f>IF('04.04_PLANO DE TRABALHO'!IW28="",AC221,'04.04_PLANO DE TRABALHO'!IW28)</f>
        <v>0</v>
      </c>
      <c r="AD222" t="str">
        <f>IF('04.04_PLANO DE TRABALHO'!IX28="",AD221,'04.04_PLANO DE TRABALHO'!IX28)</f>
        <v>Categoria</v>
      </c>
      <c r="AE222">
        <f>IF('04.04_PLANO DE TRABALHO'!IY28="",AE221,'04.04_PLANO DE TRABALHO'!IY28)</f>
        <v>0</v>
      </c>
      <c r="AF222">
        <f>IF('04.04_PLANO DE TRABALHO'!IZ28="",AF221,'04.04_PLANO DE TRABALHO'!IZ28)</f>
        <v>0</v>
      </c>
      <c r="AG222">
        <f>IF('04.04_PLANO DE TRABALHO'!JA28="",AG221,'04.04_PLANO DE TRABALHO'!JA28)</f>
        <v>0</v>
      </c>
      <c r="AH222">
        <f>IF('04.04_PLANO DE TRABALHO'!JB28="",AH221,'04.04_PLANO DE TRABALHO'!JB28)</f>
        <v>0</v>
      </c>
      <c r="AI222">
        <f>IF('04.04_PLANO DE TRABALHO'!JC28="",AI221,'04.04_PLANO DE TRABALHO'!JC28)</f>
        <v>0</v>
      </c>
      <c r="AJ222">
        <f>IF('04.04_PLANO DE TRABALHO'!JD28="",AJ221,'04.04_PLANO DE TRABALHO'!JD28)</f>
        <v>0</v>
      </c>
      <c r="AK222">
        <f>IF('04.04_PLANO DE TRABALHO'!JE28="",AK221,'04.04_PLANO DE TRABALHO'!JE28)</f>
        <v>0</v>
      </c>
      <c r="AL222" t="str">
        <f>IF('04.04_PLANO DE TRABALHO'!JF28="",AL221,'04.04_PLANO DE TRABALHO'!JF28)</f>
        <v>Subcategoria</v>
      </c>
      <c r="AM222">
        <f>IF('04.04_PLANO DE TRABALHO'!JG28="",AM221,'04.04_PLANO DE TRABALHO'!JG28)</f>
        <v>0</v>
      </c>
      <c r="AN222">
        <f>IF('04.04_PLANO DE TRABALHO'!JH28="",AN221,'04.04_PLANO DE TRABALHO'!JH28)</f>
        <v>0</v>
      </c>
      <c r="AO222">
        <f>IF('04.04_PLANO DE TRABALHO'!JI28="",AO221,'04.04_PLANO DE TRABALHO'!JI28)</f>
        <v>0</v>
      </c>
      <c r="AP222">
        <f>IF('04.04_PLANO DE TRABALHO'!JJ28="",AP221,'04.04_PLANO DE TRABALHO'!JJ28)</f>
        <v>0</v>
      </c>
      <c r="AQ222" t="str">
        <f>IF('04.04_PLANO DE TRABALHO'!JK28="",AQ221,'04.04_PLANO DE TRABALHO'!JK28)</f>
        <v>Fonte*</v>
      </c>
      <c r="AR222">
        <f>IF('04.04_PLANO DE TRABALHO'!JL28="",AR221,'04.04_PLANO DE TRABALHO'!JL28)</f>
        <v>0</v>
      </c>
      <c r="AS222">
        <f>IF('04.04_PLANO DE TRABALHO'!JM28="",AS221,'04.04_PLANO DE TRABALHO'!JM28)</f>
        <v>0</v>
      </c>
      <c r="AT222">
        <f>IF('04.04_PLANO DE TRABALHO'!JN28="",AT221,'04.04_PLANO DE TRABALHO'!JN28)</f>
        <v>0</v>
      </c>
      <c r="AU222" t="str">
        <f>IF('04.04_PLANO DE TRABALHO'!JO28="",AU221,'04.04_PLANO DE TRABALHO'!JO28)</f>
        <v>Unid</v>
      </c>
      <c r="AV222">
        <f>IF('04.04_PLANO DE TRABALHO'!JP28="",AV221,'04.04_PLANO DE TRABALHO'!JP28)</f>
        <v>0</v>
      </c>
      <c r="AW222" t="str">
        <f>IF('04.04_PLANO DE TRABALHO'!JQ28="",AW221,'04.04_PLANO DE TRABALHO'!JQ28)</f>
        <v>Valor 
Unit</v>
      </c>
      <c r="AX222">
        <f>IF('04.04_PLANO DE TRABALHO'!JR28="",AX221,'04.04_PLANO DE TRABALHO'!JR28)</f>
        <v>0</v>
      </c>
      <c r="AY222">
        <f>IF('04.04_PLANO DE TRABALHO'!JS28="",AY221,'04.04_PLANO DE TRABALHO'!JS28)</f>
        <v>0</v>
      </c>
      <c r="AZ222" t="str">
        <f>IF('04.04_PLANO DE TRABALHO'!JT28="",AZ221,'04.04_PLANO DE TRABALHO'!JT28)</f>
        <v>Qtde</v>
      </c>
      <c r="BA222">
        <f>IF('04.04_PLANO DE TRABALHO'!JU28="",BA221,'04.04_PLANO DE TRABALHO'!JU28)</f>
        <v>0</v>
      </c>
      <c r="BB222">
        <f>IF('04.04_PLANO DE TRABALHO'!JV28="",BB221,'04.04_PLANO DE TRABALHO'!JV28)</f>
        <v>0</v>
      </c>
      <c r="BD222" t="str">
        <v>Cultura e Lazer</v>
      </c>
      <c r="BE222" t="str">
        <v>5.3</v>
      </c>
      <c r="BF222">
        <v>0</v>
      </c>
      <c r="BG222" t="str">
        <v>Atividade</v>
      </c>
      <c r="BH222">
        <v>0</v>
      </c>
      <c r="BI222">
        <v>0</v>
      </c>
      <c r="BJ222" t="str">
        <v>Início</v>
      </c>
      <c r="BK222">
        <v>0</v>
      </c>
      <c r="BL222">
        <v>0</v>
      </c>
      <c r="BM222" t="str">
        <v>Fim</v>
      </c>
      <c r="BN222">
        <v>0</v>
      </c>
      <c r="BO222">
        <v>0</v>
      </c>
      <c r="BP222" t="str">
        <v>5.3.1</v>
      </c>
      <c r="BQ222">
        <v>0</v>
      </c>
      <c r="BR222">
        <v>0</v>
      </c>
      <c r="BS222" t="str">
        <v>SubAtividade</v>
      </c>
      <c r="BT222">
        <v>0</v>
      </c>
      <c r="BU222">
        <v>0</v>
      </c>
      <c r="BV222">
        <v>0</v>
      </c>
      <c r="BW222">
        <v>0</v>
      </c>
      <c r="BX222">
        <v>0</v>
      </c>
      <c r="BY222" t="str">
        <v>Despesa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 t="str">
        <v>Categoria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 t="str">
        <v>Subcategoria</v>
      </c>
      <c r="CO222">
        <v>0</v>
      </c>
      <c r="CP222">
        <v>0</v>
      </c>
      <c r="CQ222">
        <v>0</v>
      </c>
      <c r="CR222">
        <v>0</v>
      </c>
      <c r="CS222" t="str">
        <v>Fonte*</v>
      </c>
      <c r="CT222">
        <v>0</v>
      </c>
      <c r="CU222">
        <v>0</v>
      </c>
      <c r="CV222">
        <v>0</v>
      </c>
      <c r="CW222" t="str">
        <v>Unid</v>
      </c>
      <c r="CX222">
        <v>0</v>
      </c>
      <c r="CY222" t="str">
        <v>Valor 
Unit</v>
      </c>
      <c r="CZ222">
        <v>0</v>
      </c>
      <c r="DA222">
        <v>0</v>
      </c>
      <c r="DB222" t="str">
        <v>Qtde</v>
      </c>
      <c r="DC222">
        <v>0</v>
      </c>
      <c r="DD222">
        <v>0</v>
      </c>
      <c r="DF222" t="str">
        <v>Cultura e Lazer</v>
      </c>
      <c r="DG222" t="str">
        <v>5.3</v>
      </c>
      <c r="DH222">
        <v>0</v>
      </c>
      <c r="DI222" t="str">
        <v>Atividade</v>
      </c>
      <c r="DJ222">
        <v>0</v>
      </c>
      <c r="DK222">
        <v>0</v>
      </c>
      <c r="DL222" t="str">
        <v>Início</v>
      </c>
      <c r="DM222">
        <v>0</v>
      </c>
      <c r="DN222">
        <v>0</v>
      </c>
      <c r="DO222" t="str">
        <v>Fim</v>
      </c>
      <c r="DP222">
        <v>0</v>
      </c>
      <c r="DQ222">
        <v>0</v>
      </c>
      <c r="DR222" t="str">
        <v>5.3.3</v>
      </c>
      <c r="DS222">
        <v>0</v>
      </c>
      <c r="DT222">
        <v>0</v>
      </c>
      <c r="DU222" t="str">
        <v>SubAtividade</v>
      </c>
      <c r="DV222">
        <v>0</v>
      </c>
      <c r="DW222">
        <v>0</v>
      </c>
      <c r="DX222">
        <v>0</v>
      </c>
      <c r="DY222">
        <v>0</v>
      </c>
      <c r="DZ222">
        <v>0</v>
      </c>
      <c r="EA222" t="str">
        <v>Despesa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 t="str">
        <v>Categoria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 t="str">
        <v>Subcategoria</v>
      </c>
      <c r="EQ222">
        <v>0</v>
      </c>
      <c r="ER222">
        <v>0</v>
      </c>
      <c r="ES222">
        <v>0</v>
      </c>
      <c r="ET222">
        <v>0</v>
      </c>
      <c r="EU222" t="str">
        <v>Fonte*</v>
      </c>
      <c r="EV222">
        <v>0</v>
      </c>
      <c r="EW222">
        <v>0</v>
      </c>
      <c r="EX222">
        <v>0</v>
      </c>
      <c r="EY222" t="str">
        <v>Unid</v>
      </c>
      <c r="EZ222">
        <v>0</v>
      </c>
      <c r="FA222" t="str">
        <v>Valor 
Unit</v>
      </c>
      <c r="FB222">
        <v>0</v>
      </c>
      <c r="FC222">
        <v>0</v>
      </c>
      <c r="FD222" t="str">
        <v>Qtde</v>
      </c>
      <c r="FE222">
        <v>0</v>
      </c>
      <c r="FF222">
        <v>0</v>
      </c>
      <c r="FH222" t="str">
        <v>Diversidade, Equidade e Inclusão</v>
      </c>
      <c r="FI222" t="str">
        <v>7.1</v>
      </c>
      <c r="FJ222">
        <v>0</v>
      </c>
      <c r="FK222" t="str">
        <v>Atividade</v>
      </c>
      <c r="FL222">
        <v>0</v>
      </c>
      <c r="FM222">
        <v>0</v>
      </c>
      <c r="FN222" t="str">
        <v>Início</v>
      </c>
      <c r="FO222">
        <v>0</v>
      </c>
      <c r="FP222">
        <v>0</v>
      </c>
      <c r="FQ222" t="str">
        <v>Fim</v>
      </c>
      <c r="FR222">
        <v>0</v>
      </c>
      <c r="FS222">
        <v>0</v>
      </c>
      <c r="FT222" t="str">
        <v>7.1.1</v>
      </c>
      <c r="FU222">
        <v>0</v>
      </c>
      <c r="FV222">
        <v>0</v>
      </c>
      <c r="FW222" t="str">
        <v>SubAtividade</v>
      </c>
      <c r="FX222">
        <v>0</v>
      </c>
      <c r="FY222">
        <v>0</v>
      </c>
      <c r="FZ222">
        <v>0</v>
      </c>
      <c r="GA222">
        <v>0</v>
      </c>
      <c r="GB222">
        <v>0</v>
      </c>
      <c r="GC222" t="str">
        <v>Despesa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 t="str">
        <v>Categoria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 t="str">
        <v>Subcategoria</v>
      </c>
      <c r="GS222">
        <v>0</v>
      </c>
      <c r="GT222">
        <v>0</v>
      </c>
      <c r="GU222">
        <v>0</v>
      </c>
      <c r="GV222">
        <v>0</v>
      </c>
      <c r="GW222" t="str">
        <v>Fonte*</v>
      </c>
      <c r="GX222">
        <v>0</v>
      </c>
      <c r="GY222">
        <v>0</v>
      </c>
      <c r="GZ222">
        <v>0</v>
      </c>
      <c r="HA222" t="str">
        <v>Unid</v>
      </c>
      <c r="HB222">
        <v>0</v>
      </c>
      <c r="HC222" t="str">
        <v>Valor 
Unit</v>
      </c>
      <c r="HD222">
        <v>0</v>
      </c>
      <c r="HE222">
        <v>0</v>
      </c>
      <c r="HF222" t="str">
        <v>Qtde</v>
      </c>
      <c r="HG222">
        <v>0</v>
      </c>
      <c r="HH222">
        <v>0</v>
      </c>
    </row>
    <row r="223" spans="1:216" x14ac:dyDescent="0.25">
      <c r="A223">
        <v>20</v>
      </c>
      <c r="B223" t="str">
        <f>'04.04_PLANO DE TRABALHO'!$IK$7</f>
        <v>Cultura e Lazer</v>
      </c>
      <c r="C223" t="str">
        <f>IF('04.04_PLANO DE TRABALHO'!HW29="",C222,'04.04_PLANO DE TRABALHO'!HW29)</f>
        <v>5.2</v>
      </c>
      <c r="D223">
        <f>IF('04.04_PLANO DE TRABALHO'!HX29="",D222,'04.04_PLANO DE TRABALHO'!HX29)</f>
        <v>0</v>
      </c>
      <c r="E223" t="str">
        <f>IF(OR('04.04_PLANO DE TRABALHO'!HY29="",'04.04_PLANO DE TRABALHO'!HY29="Planejado",'04.04_PLANO DE TRABALHO'!HY29="Realizado"),E222,'04.04_PLANO DE TRABALHO'!HY29)</f>
        <v>Atividade</v>
      </c>
      <c r="F223">
        <f>IF('04.04_PLANO DE TRABALHO'!HZ29="",F222,'04.04_PLANO DE TRABALHO'!HZ29)</f>
        <v>0</v>
      </c>
      <c r="G223">
        <f>IF('04.04_PLANO DE TRABALHO'!IA29="",G222,'04.04_PLANO DE TRABALHO'!IA29)</f>
        <v>0</v>
      </c>
      <c r="H223" t="str">
        <f>IF('04.04_PLANO DE TRABALHO'!IB29="",H222,'04.04_PLANO DE TRABALHO'!IB29)</f>
        <v>Início</v>
      </c>
      <c r="I223">
        <f>IF('04.04_PLANO DE TRABALHO'!IC29="",I222,'04.04_PLANO DE TRABALHO'!IC29)</f>
        <v>0</v>
      </c>
      <c r="J223">
        <f>IF('04.04_PLANO DE TRABALHO'!ID29="",J222,'04.04_PLANO DE TRABALHO'!ID29)</f>
        <v>0</v>
      </c>
      <c r="K223" t="str">
        <f>IF('04.04_PLANO DE TRABALHO'!IE29="",K222,'04.04_PLANO DE TRABALHO'!IE29)</f>
        <v>Fim</v>
      </c>
      <c r="L223">
        <f>IF('04.04_PLANO DE TRABALHO'!IF29="",L222,'04.04_PLANO DE TRABALHO'!IF29)</f>
        <v>0</v>
      </c>
      <c r="M223">
        <f>IF('04.04_PLANO DE TRABALHO'!IG29="",M222,'04.04_PLANO DE TRABALHO'!IG29)</f>
        <v>0</v>
      </c>
      <c r="N223" t="str">
        <f>IF('04.04_PLANO DE TRABALHO'!IH29="",N222,'04.04_PLANO DE TRABALHO'!IH29)</f>
        <v>5.2.1</v>
      </c>
      <c r="O223">
        <f>IF('04.04_PLANO DE TRABALHO'!II29="",O222,'04.04_PLANO DE TRABALHO'!II29)</f>
        <v>0</v>
      </c>
      <c r="P223">
        <f>IF('04.04_PLANO DE TRABALHO'!IJ29="",P222,'04.04_PLANO DE TRABALHO'!IJ29)</f>
        <v>0</v>
      </c>
      <c r="Q223" t="str">
        <f>IF('04.04_PLANO DE TRABALHO'!IK29="",Q222,'04.04_PLANO DE TRABALHO'!IK29)</f>
        <v>SubAtividade</v>
      </c>
      <c r="R223">
        <f>IF('04.04_PLANO DE TRABALHO'!IL29="",R222,'04.04_PLANO DE TRABALHO'!IL29)</f>
        <v>0</v>
      </c>
      <c r="S223">
        <f>IF('04.04_PLANO DE TRABALHO'!IM29="",S222,'04.04_PLANO DE TRABALHO'!IM29)</f>
        <v>0</v>
      </c>
      <c r="T223">
        <f>IF('04.04_PLANO DE TRABALHO'!IN29="",T222,'04.04_PLANO DE TRABALHO'!IN29)</f>
        <v>0</v>
      </c>
      <c r="U223">
        <f>IF('04.04_PLANO DE TRABALHO'!IO29="",U222,'04.04_PLANO DE TRABALHO'!IO29)</f>
        <v>0</v>
      </c>
      <c r="V223">
        <f>IF('04.04_PLANO DE TRABALHO'!IP29="",V222,'04.04_PLANO DE TRABALHO'!IP29)</f>
        <v>0</v>
      </c>
      <c r="W223" t="str">
        <f>IF('04.04_PLANO DE TRABALHO'!IQ29="",W222,'04.04_PLANO DE TRABALHO'!IQ29)</f>
        <v>Despesa</v>
      </c>
      <c r="X223">
        <f>IF('04.04_PLANO DE TRABALHO'!IR29="",X222,'04.04_PLANO DE TRABALHO'!IR29)</f>
        <v>0</v>
      </c>
      <c r="Y223">
        <f>IF('04.04_PLANO DE TRABALHO'!IS29="",Y222,'04.04_PLANO DE TRABALHO'!IS29)</f>
        <v>0</v>
      </c>
      <c r="Z223">
        <f>IF('04.04_PLANO DE TRABALHO'!IT29="",Z222,'04.04_PLANO DE TRABALHO'!IT29)</f>
        <v>0</v>
      </c>
      <c r="AA223">
        <f>IF('04.04_PLANO DE TRABALHO'!IU29="",AA222,'04.04_PLANO DE TRABALHO'!IU29)</f>
        <v>0</v>
      </c>
      <c r="AB223">
        <f>IF('04.04_PLANO DE TRABALHO'!IV29="",AB222,'04.04_PLANO DE TRABALHO'!IV29)</f>
        <v>0</v>
      </c>
      <c r="AC223">
        <f>IF('04.04_PLANO DE TRABALHO'!IW29="",AC222,'04.04_PLANO DE TRABALHO'!IW29)</f>
        <v>0</v>
      </c>
      <c r="AD223" t="str">
        <f>IF('04.04_PLANO DE TRABALHO'!IX29="",AD222,'04.04_PLANO DE TRABALHO'!IX29)</f>
        <v>Categoria</v>
      </c>
      <c r="AE223">
        <f>IF('04.04_PLANO DE TRABALHO'!IY29="",AE222,'04.04_PLANO DE TRABALHO'!IY29)</f>
        <v>0</v>
      </c>
      <c r="AF223">
        <f>IF('04.04_PLANO DE TRABALHO'!IZ29="",AF222,'04.04_PLANO DE TRABALHO'!IZ29)</f>
        <v>0</v>
      </c>
      <c r="AG223">
        <f>IF('04.04_PLANO DE TRABALHO'!JA29="",AG222,'04.04_PLANO DE TRABALHO'!JA29)</f>
        <v>0</v>
      </c>
      <c r="AH223">
        <f>IF('04.04_PLANO DE TRABALHO'!JB29="",AH222,'04.04_PLANO DE TRABALHO'!JB29)</f>
        <v>0</v>
      </c>
      <c r="AI223">
        <f>IF('04.04_PLANO DE TRABALHO'!JC29="",AI222,'04.04_PLANO DE TRABALHO'!JC29)</f>
        <v>0</v>
      </c>
      <c r="AJ223">
        <f>IF('04.04_PLANO DE TRABALHO'!JD29="",AJ222,'04.04_PLANO DE TRABALHO'!JD29)</f>
        <v>0</v>
      </c>
      <c r="AK223">
        <f>IF('04.04_PLANO DE TRABALHO'!JE29="",AK222,'04.04_PLANO DE TRABALHO'!JE29)</f>
        <v>0</v>
      </c>
      <c r="AL223" t="str">
        <f>IF('04.04_PLANO DE TRABALHO'!JF29="",AL222,'04.04_PLANO DE TRABALHO'!JF29)</f>
        <v>Subcategoria</v>
      </c>
      <c r="AM223">
        <f>IF('04.04_PLANO DE TRABALHO'!JG29="",AM222,'04.04_PLANO DE TRABALHO'!JG29)</f>
        <v>0</v>
      </c>
      <c r="AN223">
        <f>IF('04.04_PLANO DE TRABALHO'!JH29="",AN222,'04.04_PLANO DE TRABALHO'!JH29)</f>
        <v>0</v>
      </c>
      <c r="AO223">
        <f>IF('04.04_PLANO DE TRABALHO'!JI29="",AO222,'04.04_PLANO DE TRABALHO'!JI29)</f>
        <v>0</v>
      </c>
      <c r="AP223">
        <f>IF('04.04_PLANO DE TRABALHO'!JJ29="",AP222,'04.04_PLANO DE TRABALHO'!JJ29)</f>
        <v>0</v>
      </c>
      <c r="AQ223" t="str">
        <f>IF('04.04_PLANO DE TRABALHO'!JK29="",AQ222,'04.04_PLANO DE TRABALHO'!JK29)</f>
        <v>Fonte*</v>
      </c>
      <c r="AR223">
        <f>IF('04.04_PLANO DE TRABALHO'!JL29="",AR222,'04.04_PLANO DE TRABALHO'!JL29)</f>
        <v>0</v>
      </c>
      <c r="AS223">
        <f>IF('04.04_PLANO DE TRABALHO'!JM29="",AS222,'04.04_PLANO DE TRABALHO'!JM29)</f>
        <v>0</v>
      </c>
      <c r="AT223">
        <f>IF('04.04_PLANO DE TRABALHO'!JN29="",AT222,'04.04_PLANO DE TRABALHO'!JN29)</f>
        <v>0</v>
      </c>
      <c r="AU223" t="str">
        <f>IF('04.04_PLANO DE TRABALHO'!JO29="",AU222,'04.04_PLANO DE TRABALHO'!JO29)</f>
        <v>Unid</v>
      </c>
      <c r="AV223">
        <f>IF('04.04_PLANO DE TRABALHO'!JP29="",AV222,'04.04_PLANO DE TRABALHO'!JP29)</f>
        <v>0</v>
      </c>
      <c r="AW223" t="str">
        <f>IF('04.04_PLANO DE TRABALHO'!JQ29="",AW222,'04.04_PLANO DE TRABALHO'!JQ29)</f>
        <v>Valor 
Unit</v>
      </c>
      <c r="AX223">
        <f>IF('04.04_PLANO DE TRABALHO'!JR29="",AX222,'04.04_PLANO DE TRABALHO'!JR29)</f>
        <v>0</v>
      </c>
      <c r="AY223">
        <f>IF('04.04_PLANO DE TRABALHO'!JS29="",AY222,'04.04_PLANO DE TRABALHO'!JS29)</f>
        <v>0</v>
      </c>
      <c r="AZ223" t="str">
        <f>IF('04.04_PLANO DE TRABALHO'!JT29="",AZ222,'04.04_PLANO DE TRABALHO'!JT29)</f>
        <v>Qtde</v>
      </c>
      <c r="BA223">
        <f>IF('04.04_PLANO DE TRABALHO'!JU29="",BA222,'04.04_PLANO DE TRABALHO'!JU29)</f>
        <v>0</v>
      </c>
      <c r="BB223">
        <f>IF('04.04_PLANO DE TRABALHO'!JV29="",BB222,'04.04_PLANO DE TRABALHO'!JV29)</f>
        <v>0</v>
      </c>
      <c r="BD223" t="str">
        <v>Cultura e Lazer</v>
      </c>
      <c r="BE223" t="str">
        <v>5.3</v>
      </c>
      <c r="BF223">
        <v>0</v>
      </c>
      <c r="BG223" t="str">
        <v>Atividade</v>
      </c>
      <c r="BH223">
        <v>0</v>
      </c>
      <c r="BI223">
        <v>0</v>
      </c>
      <c r="BJ223" t="str">
        <v>Início</v>
      </c>
      <c r="BK223">
        <v>0</v>
      </c>
      <c r="BL223">
        <v>0</v>
      </c>
      <c r="BM223" t="str">
        <v>Fim</v>
      </c>
      <c r="BN223">
        <v>0</v>
      </c>
      <c r="BO223">
        <v>0</v>
      </c>
      <c r="BP223" t="str">
        <v>5.3.1</v>
      </c>
      <c r="BQ223">
        <v>0</v>
      </c>
      <c r="BR223">
        <v>0</v>
      </c>
      <c r="BS223" t="str">
        <v>SubAtividade</v>
      </c>
      <c r="BT223">
        <v>0</v>
      </c>
      <c r="BU223">
        <v>0</v>
      </c>
      <c r="BV223">
        <v>0</v>
      </c>
      <c r="BW223">
        <v>0</v>
      </c>
      <c r="BX223">
        <v>0</v>
      </c>
      <c r="BY223" t="str">
        <v>Despesa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 t="str">
        <v>Categoria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 t="str">
        <v>Subcategoria</v>
      </c>
      <c r="CO223">
        <v>0</v>
      </c>
      <c r="CP223">
        <v>0</v>
      </c>
      <c r="CQ223">
        <v>0</v>
      </c>
      <c r="CR223">
        <v>0</v>
      </c>
      <c r="CS223" t="str">
        <v>Fonte*</v>
      </c>
      <c r="CT223">
        <v>0</v>
      </c>
      <c r="CU223">
        <v>0</v>
      </c>
      <c r="CV223">
        <v>0</v>
      </c>
      <c r="CW223" t="str">
        <v>Unid</v>
      </c>
      <c r="CX223">
        <v>0</v>
      </c>
      <c r="CY223" t="str">
        <v>Valor 
Unit</v>
      </c>
      <c r="CZ223">
        <v>0</v>
      </c>
      <c r="DA223">
        <v>0</v>
      </c>
      <c r="DB223" t="str">
        <v>Qtde</v>
      </c>
      <c r="DC223">
        <v>0</v>
      </c>
      <c r="DD223">
        <v>0</v>
      </c>
      <c r="DF223" t="str">
        <v>Cultura e Lazer</v>
      </c>
      <c r="DG223" t="str">
        <v>5.3</v>
      </c>
      <c r="DH223">
        <v>0</v>
      </c>
      <c r="DI223" t="str">
        <v>Atividade</v>
      </c>
      <c r="DJ223">
        <v>0</v>
      </c>
      <c r="DK223">
        <v>0</v>
      </c>
      <c r="DL223" t="str">
        <v>Início</v>
      </c>
      <c r="DM223">
        <v>0</v>
      </c>
      <c r="DN223">
        <v>0</v>
      </c>
      <c r="DO223" t="str">
        <v>Fim</v>
      </c>
      <c r="DP223">
        <v>0</v>
      </c>
      <c r="DQ223">
        <v>0</v>
      </c>
      <c r="DR223" t="str">
        <v>5.3.3</v>
      </c>
      <c r="DS223">
        <v>0</v>
      </c>
      <c r="DT223">
        <v>0</v>
      </c>
      <c r="DU223" t="str">
        <v>SubAtividade</v>
      </c>
      <c r="DV223">
        <v>0</v>
      </c>
      <c r="DW223">
        <v>0</v>
      </c>
      <c r="DX223">
        <v>0</v>
      </c>
      <c r="DY223">
        <v>0</v>
      </c>
      <c r="DZ223">
        <v>0</v>
      </c>
      <c r="EA223" t="str">
        <v>Despesa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 t="str">
        <v>Categoria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 t="str">
        <v>Subcategoria</v>
      </c>
      <c r="EQ223">
        <v>0</v>
      </c>
      <c r="ER223">
        <v>0</v>
      </c>
      <c r="ES223">
        <v>0</v>
      </c>
      <c r="ET223">
        <v>0</v>
      </c>
      <c r="EU223" t="str">
        <v>Fonte*</v>
      </c>
      <c r="EV223">
        <v>0</v>
      </c>
      <c r="EW223">
        <v>0</v>
      </c>
      <c r="EX223">
        <v>0</v>
      </c>
      <c r="EY223" t="str">
        <v>Unid</v>
      </c>
      <c r="EZ223">
        <v>0</v>
      </c>
      <c r="FA223" t="str">
        <v>Valor 
Unit</v>
      </c>
      <c r="FB223">
        <v>0</v>
      </c>
      <c r="FC223">
        <v>0</v>
      </c>
      <c r="FD223" t="str">
        <v>Qtde</v>
      </c>
      <c r="FE223">
        <v>0</v>
      </c>
      <c r="FF223">
        <v>0</v>
      </c>
      <c r="FH223" t="str">
        <v>Diversidade, Equidade e Inclusão</v>
      </c>
      <c r="FI223" t="str">
        <v>7.1</v>
      </c>
      <c r="FJ223">
        <v>0</v>
      </c>
      <c r="FK223" t="str">
        <v>Atividade</v>
      </c>
      <c r="FL223">
        <v>0</v>
      </c>
      <c r="FM223">
        <v>0</v>
      </c>
      <c r="FN223" t="str">
        <v>Início</v>
      </c>
      <c r="FO223">
        <v>0</v>
      </c>
      <c r="FP223">
        <v>0</v>
      </c>
      <c r="FQ223" t="str">
        <v>Fim</v>
      </c>
      <c r="FR223">
        <v>0</v>
      </c>
      <c r="FS223">
        <v>0</v>
      </c>
      <c r="FT223" t="str">
        <v>7.1.1</v>
      </c>
      <c r="FU223">
        <v>0</v>
      </c>
      <c r="FV223">
        <v>0</v>
      </c>
      <c r="FW223" t="str">
        <v>SubAtividade</v>
      </c>
      <c r="FX223">
        <v>0</v>
      </c>
      <c r="FY223">
        <v>0</v>
      </c>
      <c r="FZ223">
        <v>0</v>
      </c>
      <c r="GA223">
        <v>0</v>
      </c>
      <c r="GB223">
        <v>0</v>
      </c>
      <c r="GC223" t="str">
        <v>Despesa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 t="str">
        <v>Categoria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 t="str">
        <v>Subcategoria</v>
      </c>
      <c r="GS223">
        <v>0</v>
      </c>
      <c r="GT223">
        <v>0</v>
      </c>
      <c r="GU223">
        <v>0</v>
      </c>
      <c r="GV223">
        <v>0</v>
      </c>
      <c r="GW223" t="str">
        <v>Fonte*</v>
      </c>
      <c r="GX223">
        <v>0</v>
      </c>
      <c r="GY223">
        <v>0</v>
      </c>
      <c r="GZ223">
        <v>0</v>
      </c>
      <c r="HA223" t="str">
        <v>Unid</v>
      </c>
      <c r="HB223">
        <v>0</v>
      </c>
      <c r="HC223" t="str">
        <v>Valor 
Unit</v>
      </c>
      <c r="HD223">
        <v>0</v>
      </c>
      <c r="HE223">
        <v>0</v>
      </c>
      <c r="HF223" t="str">
        <v>Qtde</v>
      </c>
      <c r="HG223">
        <v>0</v>
      </c>
      <c r="HH223">
        <v>0</v>
      </c>
    </row>
    <row r="224" spans="1:216" x14ac:dyDescent="0.25">
      <c r="A224">
        <v>21</v>
      </c>
      <c r="B224" t="str">
        <f>'04.04_PLANO DE TRABALHO'!$IK$7</f>
        <v>Cultura e Lazer</v>
      </c>
      <c r="C224" t="str">
        <f>IF('04.04_PLANO DE TRABALHO'!HW30="",C223,'04.04_PLANO DE TRABALHO'!HW30)</f>
        <v>5.2</v>
      </c>
      <c r="D224">
        <f>IF('04.04_PLANO DE TRABALHO'!HX30="",D223,'04.04_PLANO DE TRABALHO'!HX30)</f>
        <v>0</v>
      </c>
      <c r="E224" t="str">
        <f>IF(OR('04.04_PLANO DE TRABALHO'!HY30="",'04.04_PLANO DE TRABALHO'!HY30="Planejado",'04.04_PLANO DE TRABALHO'!HY30="Realizado"),E223,'04.04_PLANO DE TRABALHO'!HY30)</f>
        <v>Atividade</v>
      </c>
      <c r="F224">
        <f>IF('04.04_PLANO DE TRABALHO'!HZ30="",F223,'04.04_PLANO DE TRABALHO'!HZ30)</f>
        <v>0</v>
      </c>
      <c r="G224">
        <f>IF('04.04_PLANO DE TRABALHO'!IA30="",G223,'04.04_PLANO DE TRABALHO'!IA30)</f>
        <v>0</v>
      </c>
      <c r="H224" t="str">
        <f>IF('04.04_PLANO DE TRABALHO'!IB30="",H223,'04.04_PLANO DE TRABALHO'!IB30)</f>
        <v>Início</v>
      </c>
      <c r="I224">
        <f>IF('04.04_PLANO DE TRABALHO'!IC30="",I223,'04.04_PLANO DE TRABALHO'!IC30)</f>
        <v>0</v>
      </c>
      <c r="J224">
        <f>IF('04.04_PLANO DE TRABALHO'!ID30="",J223,'04.04_PLANO DE TRABALHO'!ID30)</f>
        <v>0</v>
      </c>
      <c r="K224" t="str">
        <f>IF('04.04_PLANO DE TRABALHO'!IE30="",K223,'04.04_PLANO DE TRABALHO'!IE30)</f>
        <v>Fim</v>
      </c>
      <c r="L224">
        <f>IF('04.04_PLANO DE TRABALHO'!IF30="",L223,'04.04_PLANO DE TRABALHO'!IF30)</f>
        <v>0</v>
      </c>
      <c r="M224">
        <f>IF('04.04_PLANO DE TRABALHO'!IG30="",M223,'04.04_PLANO DE TRABALHO'!IG30)</f>
        <v>0</v>
      </c>
      <c r="N224" t="str">
        <f>IF('04.04_PLANO DE TRABALHO'!IH30="",N223,'04.04_PLANO DE TRABALHO'!IH30)</f>
        <v>5.2.1</v>
      </c>
      <c r="O224">
        <f>IF('04.04_PLANO DE TRABALHO'!II30="",O223,'04.04_PLANO DE TRABALHO'!II30)</f>
        <v>0</v>
      </c>
      <c r="P224">
        <f>IF('04.04_PLANO DE TRABALHO'!IJ30="",P223,'04.04_PLANO DE TRABALHO'!IJ30)</f>
        <v>0</v>
      </c>
      <c r="Q224" t="str">
        <f>IF('04.04_PLANO DE TRABALHO'!IK30="",Q223,'04.04_PLANO DE TRABALHO'!IK30)</f>
        <v>SubAtividade</v>
      </c>
      <c r="R224">
        <f>IF('04.04_PLANO DE TRABALHO'!IL30="",R223,'04.04_PLANO DE TRABALHO'!IL30)</f>
        <v>0</v>
      </c>
      <c r="S224">
        <f>IF('04.04_PLANO DE TRABALHO'!IM30="",S223,'04.04_PLANO DE TRABALHO'!IM30)</f>
        <v>0</v>
      </c>
      <c r="T224">
        <f>IF('04.04_PLANO DE TRABALHO'!IN30="",T223,'04.04_PLANO DE TRABALHO'!IN30)</f>
        <v>0</v>
      </c>
      <c r="U224">
        <f>IF('04.04_PLANO DE TRABALHO'!IO30="",U223,'04.04_PLANO DE TRABALHO'!IO30)</f>
        <v>0</v>
      </c>
      <c r="V224">
        <f>IF('04.04_PLANO DE TRABALHO'!IP30="",V223,'04.04_PLANO DE TRABALHO'!IP30)</f>
        <v>0</v>
      </c>
      <c r="W224" t="str">
        <f>IF('04.04_PLANO DE TRABALHO'!IQ30="",W223,'04.04_PLANO DE TRABALHO'!IQ30)</f>
        <v>Despesa</v>
      </c>
      <c r="X224">
        <f>IF('04.04_PLANO DE TRABALHO'!IR30="",X223,'04.04_PLANO DE TRABALHO'!IR30)</f>
        <v>0</v>
      </c>
      <c r="Y224">
        <f>IF('04.04_PLANO DE TRABALHO'!IS30="",Y223,'04.04_PLANO DE TRABALHO'!IS30)</f>
        <v>0</v>
      </c>
      <c r="Z224">
        <f>IF('04.04_PLANO DE TRABALHO'!IT30="",Z223,'04.04_PLANO DE TRABALHO'!IT30)</f>
        <v>0</v>
      </c>
      <c r="AA224">
        <f>IF('04.04_PLANO DE TRABALHO'!IU30="",AA223,'04.04_PLANO DE TRABALHO'!IU30)</f>
        <v>0</v>
      </c>
      <c r="AB224">
        <f>IF('04.04_PLANO DE TRABALHO'!IV30="",AB223,'04.04_PLANO DE TRABALHO'!IV30)</f>
        <v>0</v>
      </c>
      <c r="AC224">
        <f>IF('04.04_PLANO DE TRABALHO'!IW30="",AC223,'04.04_PLANO DE TRABALHO'!IW30)</f>
        <v>0</v>
      </c>
      <c r="AD224" t="str">
        <f>IF('04.04_PLANO DE TRABALHO'!IX30="",AD223,'04.04_PLANO DE TRABALHO'!IX30)</f>
        <v>Categoria</v>
      </c>
      <c r="AE224">
        <f>IF('04.04_PLANO DE TRABALHO'!IY30="",AE223,'04.04_PLANO DE TRABALHO'!IY30)</f>
        <v>0</v>
      </c>
      <c r="AF224">
        <f>IF('04.04_PLANO DE TRABALHO'!IZ30="",AF223,'04.04_PLANO DE TRABALHO'!IZ30)</f>
        <v>0</v>
      </c>
      <c r="AG224">
        <f>IF('04.04_PLANO DE TRABALHO'!JA30="",AG223,'04.04_PLANO DE TRABALHO'!JA30)</f>
        <v>0</v>
      </c>
      <c r="AH224">
        <f>IF('04.04_PLANO DE TRABALHO'!JB30="",AH223,'04.04_PLANO DE TRABALHO'!JB30)</f>
        <v>0</v>
      </c>
      <c r="AI224">
        <f>IF('04.04_PLANO DE TRABALHO'!JC30="",AI223,'04.04_PLANO DE TRABALHO'!JC30)</f>
        <v>0</v>
      </c>
      <c r="AJ224">
        <f>IF('04.04_PLANO DE TRABALHO'!JD30="",AJ223,'04.04_PLANO DE TRABALHO'!JD30)</f>
        <v>0</v>
      </c>
      <c r="AK224">
        <f>IF('04.04_PLANO DE TRABALHO'!JE30="",AK223,'04.04_PLANO DE TRABALHO'!JE30)</f>
        <v>0</v>
      </c>
      <c r="AL224" t="str">
        <f>IF('04.04_PLANO DE TRABALHO'!JF30="",AL223,'04.04_PLANO DE TRABALHO'!JF30)</f>
        <v>Subcategoria</v>
      </c>
      <c r="AM224">
        <f>IF('04.04_PLANO DE TRABALHO'!JG30="",AM223,'04.04_PLANO DE TRABALHO'!JG30)</f>
        <v>0</v>
      </c>
      <c r="AN224">
        <f>IF('04.04_PLANO DE TRABALHO'!JH30="",AN223,'04.04_PLANO DE TRABALHO'!JH30)</f>
        <v>0</v>
      </c>
      <c r="AO224">
        <f>IF('04.04_PLANO DE TRABALHO'!JI30="",AO223,'04.04_PLANO DE TRABALHO'!JI30)</f>
        <v>0</v>
      </c>
      <c r="AP224">
        <f>IF('04.04_PLANO DE TRABALHO'!JJ30="",AP223,'04.04_PLANO DE TRABALHO'!JJ30)</f>
        <v>0</v>
      </c>
      <c r="AQ224" t="str">
        <f>IF('04.04_PLANO DE TRABALHO'!JK30="",AQ223,'04.04_PLANO DE TRABALHO'!JK30)</f>
        <v>Fonte*</v>
      </c>
      <c r="AR224">
        <f>IF('04.04_PLANO DE TRABALHO'!JL30="",AR223,'04.04_PLANO DE TRABALHO'!JL30)</f>
        <v>0</v>
      </c>
      <c r="AS224">
        <f>IF('04.04_PLANO DE TRABALHO'!JM30="",AS223,'04.04_PLANO DE TRABALHO'!JM30)</f>
        <v>0</v>
      </c>
      <c r="AT224">
        <f>IF('04.04_PLANO DE TRABALHO'!JN30="",AT223,'04.04_PLANO DE TRABALHO'!JN30)</f>
        <v>0</v>
      </c>
      <c r="AU224" t="str">
        <f>IF('04.04_PLANO DE TRABALHO'!JO30="",AU223,'04.04_PLANO DE TRABALHO'!JO30)</f>
        <v>Unid</v>
      </c>
      <c r="AV224">
        <f>IF('04.04_PLANO DE TRABALHO'!JP30="",AV223,'04.04_PLANO DE TRABALHO'!JP30)</f>
        <v>0</v>
      </c>
      <c r="AW224" t="str">
        <f>IF('04.04_PLANO DE TRABALHO'!JQ30="",AW223,'04.04_PLANO DE TRABALHO'!JQ30)</f>
        <v>Valor 
Unit</v>
      </c>
      <c r="AX224">
        <f>IF('04.04_PLANO DE TRABALHO'!JR30="",AX223,'04.04_PLANO DE TRABALHO'!JR30)</f>
        <v>0</v>
      </c>
      <c r="AY224">
        <f>IF('04.04_PLANO DE TRABALHO'!JS30="",AY223,'04.04_PLANO DE TRABALHO'!JS30)</f>
        <v>0</v>
      </c>
      <c r="AZ224" t="str">
        <f>IF('04.04_PLANO DE TRABALHO'!JT30="",AZ223,'04.04_PLANO DE TRABALHO'!JT30)</f>
        <v>Qtde</v>
      </c>
      <c r="BA224">
        <f>IF('04.04_PLANO DE TRABALHO'!JU30="",BA223,'04.04_PLANO DE TRABALHO'!JU30)</f>
        <v>0</v>
      </c>
      <c r="BB224">
        <f>IF('04.04_PLANO DE TRABALHO'!JV30="",BB223,'04.04_PLANO DE TRABALHO'!JV30)</f>
        <v>0</v>
      </c>
      <c r="BD224" t="str">
        <v>Cultura e Lazer</v>
      </c>
      <c r="BE224" t="str">
        <v>5.3</v>
      </c>
      <c r="BF224">
        <v>0</v>
      </c>
      <c r="BG224" t="str">
        <v>Atividade</v>
      </c>
      <c r="BH224">
        <v>0</v>
      </c>
      <c r="BI224">
        <v>0</v>
      </c>
      <c r="BJ224" t="str">
        <v>Início</v>
      </c>
      <c r="BK224">
        <v>0</v>
      </c>
      <c r="BL224">
        <v>0</v>
      </c>
      <c r="BM224" t="str">
        <v>Fim</v>
      </c>
      <c r="BN224">
        <v>0</v>
      </c>
      <c r="BO224">
        <v>0</v>
      </c>
      <c r="BP224" t="str">
        <v>Total da SubAtividade:</v>
      </c>
      <c r="BQ224">
        <v>0</v>
      </c>
      <c r="BR224">
        <v>0</v>
      </c>
      <c r="BS224" t="str">
        <v>SubAtividade</v>
      </c>
      <c r="BT224">
        <v>0</v>
      </c>
      <c r="BU224">
        <v>0</v>
      </c>
      <c r="BV224">
        <v>0</v>
      </c>
      <c r="BW224">
        <v>0</v>
      </c>
      <c r="BX224">
        <v>0</v>
      </c>
      <c r="BY224" t="str">
        <v>Despesa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 t="str">
        <v>Categoria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 t="str">
        <v>Subcategoria</v>
      </c>
      <c r="CO224">
        <v>0</v>
      </c>
      <c r="CP224">
        <v>0</v>
      </c>
      <c r="CQ224">
        <v>0</v>
      </c>
      <c r="CR224">
        <v>0</v>
      </c>
      <c r="CS224" t="str">
        <v>Fonte*</v>
      </c>
      <c r="CT224">
        <v>0</v>
      </c>
      <c r="CU224">
        <v>0</v>
      </c>
      <c r="CV224">
        <v>0</v>
      </c>
      <c r="CW224" t="str">
        <v>Unid</v>
      </c>
      <c r="CX224">
        <v>0</v>
      </c>
      <c r="CY224" t="str">
        <v>Valor 
Unit</v>
      </c>
      <c r="CZ224">
        <v>0</v>
      </c>
      <c r="DA224">
        <v>0</v>
      </c>
      <c r="DB224" t="str">
        <v>Qtde</v>
      </c>
      <c r="DC224">
        <v>0</v>
      </c>
      <c r="DD224">
        <v>0</v>
      </c>
      <c r="DF224" t="str">
        <v>Meio Ambiente e Mudanças Climáticas</v>
      </c>
      <c r="DG224" t="str">
        <v>6.1</v>
      </c>
      <c r="DH224">
        <v>0</v>
      </c>
      <c r="DI224" t="str">
        <v>Atividade</v>
      </c>
      <c r="DJ224">
        <v>0</v>
      </c>
      <c r="DK224">
        <v>0</v>
      </c>
      <c r="DL224" t="str">
        <v>Início</v>
      </c>
      <c r="DM224">
        <v>0</v>
      </c>
      <c r="DN224">
        <v>0</v>
      </c>
      <c r="DO224" t="str">
        <v>Fim</v>
      </c>
      <c r="DP224">
        <v>0</v>
      </c>
      <c r="DQ224">
        <v>0</v>
      </c>
      <c r="DR224" t="str">
        <v>6.1.1</v>
      </c>
      <c r="DS224">
        <v>0</v>
      </c>
      <c r="DT224">
        <v>0</v>
      </c>
      <c r="DU224" t="str">
        <v>SubAtividade</v>
      </c>
      <c r="DV224">
        <v>0</v>
      </c>
      <c r="DW224">
        <v>0</v>
      </c>
      <c r="DX224">
        <v>0</v>
      </c>
      <c r="DY224">
        <v>0</v>
      </c>
      <c r="DZ224">
        <v>0</v>
      </c>
      <c r="EA224" t="str">
        <v>Despesa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 t="str">
        <v>Categoria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 t="str">
        <v>Subcategoria</v>
      </c>
      <c r="EQ224">
        <v>0</v>
      </c>
      <c r="ER224">
        <v>0</v>
      </c>
      <c r="ES224">
        <v>0</v>
      </c>
      <c r="ET224">
        <v>0</v>
      </c>
      <c r="EU224" t="str">
        <v>Fonte*</v>
      </c>
      <c r="EV224">
        <v>0</v>
      </c>
      <c r="EW224">
        <v>0</v>
      </c>
      <c r="EX224">
        <v>0</v>
      </c>
      <c r="EY224" t="str">
        <v>Unid</v>
      </c>
      <c r="EZ224">
        <v>0</v>
      </c>
      <c r="FA224" t="str">
        <v>Valor 
Unit</v>
      </c>
      <c r="FB224">
        <v>0</v>
      </c>
      <c r="FC224">
        <v>0</v>
      </c>
      <c r="FD224" t="str">
        <v>Qtde</v>
      </c>
      <c r="FE224">
        <v>0</v>
      </c>
      <c r="FF224">
        <v>0</v>
      </c>
      <c r="FH224" t="str">
        <v>Diversidade, Equidade e Inclusão</v>
      </c>
      <c r="FI224" t="str">
        <v>7.1</v>
      </c>
      <c r="FJ224">
        <v>0</v>
      </c>
      <c r="FK224" t="str">
        <v>Atividade</v>
      </c>
      <c r="FL224">
        <v>0</v>
      </c>
      <c r="FM224">
        <v>0</v>
      </c>
      <c r="FN224" t="str">
        <v>Início</v>
      </c>
      <c r="FO224">
        <v>0</v>
      </c>
      <c r="FP224">
        <v>0</v>
      </c>
      <c r="FQ224" t="str">
        <v>Fim</v>
      </c>
      <c r="FR224">
        <v>0</v>
      </c>
      <c r="FS224">
        <v>0</v>
      </c>
      <c r="FT224" t="str">
        <v>7.1.2</v>
      </c>
      <c r="FU224">
        <v>0</v>
      </c>
      <c r="FV224">
        <v>0</v>
      </c>
      <c r="FW224" t="str">
        <v>SubAtividade</v>
      </c>
      <c r="FX224">
        <v>0</v>
      </c>
      <c r="FY224">
        <v>0</v>
      </c>
      <c r="FZ224">
        <v>0</v>
      </c>
      <c r="GA224">
        <v>0</v>
      </c>
      <c r="GB224">
        <v>0</v>
      </c>
      <c r="GC224" t="str">
        <v>Despesa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 t="str">
        <v>Categoria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 t="str">
        <v>Subcategoria</v>
      </c>
      <c r="GS224">
        <v>0</v>
      </c>
      <c r="GT224">
        <v>0</v>
      </c>
      <c r="GU224">
        <v>0</v>
      </c>
      <c r="GV224">
        <v>0</v>
      </c>
      <c r="GW224" t="str">
        <v>Fonte*</v>
      </c>
      <c r="GX224">
        <v>0</v>
      </c>
      <c r="GY224">
        <v>0</v>
      </c>
      <c r="GZ224">
        <v>0</v>
      </c>
      <c r="HA224" t="str">
        <v>Unid</v>
      </c>
      <c r="HB224">
        <v>0</v>
      </c>
      <c r="HC224" t="str">
        <v>Valor 
Unit</v>
      </c>
      <c r="HD224">
        <v>0</v>
      </c>
      <c r="HE224">
        <v>0</v>
      </c>
      <c r="HF224" t="str">
        <v>Qtde</v>
      </c>
      <c r="HG224">
        <v>0</v>
      </c>
      <c r="HH224">
        <v>0</v>
      </c>
    </row>
    <row r="225" spans="1:216" x14ac:dyDescent="0.25">
      <c r="A225">
        <v>22</v>
      </c>
      <c r="B225" t="str">
        <f>'04.04_PLANO DE TRABALHO'!$IK$7</f>
        <v>Cultura e Lazer</v>
      </c>
      <c r="C225" t="str">
        <f>IF('04.04_PLANO DE TRABALHO'!HW31="",C224,'04.04_PLANO DE TRABALHO'!HW31)</f>
        <v>5.2</v>
      </c>
      <c r="D225">
        <f>IF('04.04_PLANO DE TRABALHO'!HX31="",D224,'04.04_PLANO DE TRABALHO'!HX31)</f>
        <v>0</v>
      </c>
      <c r="E225" t="str">
        <f>IF(OR('04.04_PLANO DE TRABALHO'!HY31="",'04.04_PLANO DE TRABALHO'!HY31="Planejado",'04.04_PLANO DE TRABALHO'!HY31="Realizado"),E224,'04.04_PLANO DE TRABALHO'!HY31)</f>
        <v>Atividade</v>
      </c>
      <c r="F225">
        <f>IF('04.04_PLANO DE TRABALHO'!HZ31="",F224,'04.04_PLANO DE TRABALHO'!HZ31)</f>
        <v>0</v>
      </c>
      <c r="G225">
        <f>IF('04.04_PLANO DE TRABALHO'!IA31="",G224,'04.04_PLANO DE TRABALHO'!IA31)</f>
        <v>0</v>
      </c>
      <c r="H225" t="str">
        <f>IF('04.04_PLANO DE TRABALHO'!IB31="",H224,'04.04_PLANO DE TRABALHO'!IB31)</f>
        <v>Início</v>
      </c>
      <c r="I225">
        <f>IF('04.04_PLANO DE TRABALHO'!IC31="",I224,'04.04_PLANO DE TRABALHO'!IC31)</f>
        <v>0</v>
      </c>
      <c r="J225">
        <f>IF('04.04_PLANO DE TRABALHO'!ID31="",J224,'04.04_PLANO DE TRABALHO'!ID31)</f>
        <v>0</v>
      </c>
      <c r="K225" t="str">
        <f>IF('04.04_PLANO DE TRABALHO'!IE31="",K224,'04.04_PLANO DE TRABALHO'!IE31)</f>
        <v>Fim</v>
      </c>
      <c r="L225">
        <f>IF('04.04_PLANO DE TRABALHO'!IF31="",L224,'04.04_PLANO DE TRABALHO'!IF31)</f>
        <v>0</v>
      </c>
      <c r="M225">
        <f>IF('04.04_PLANO DE TRABALHO'!IG31="",M224,'04.04_PLANO DE TRABALHO'!IG31)</f>
        <v>0</v>
      </c>
      <c r="N225" t="str">
        <f>IF('04.04_PLANO DE TRABALHO'!IH31="",N224,'04.04_PLANO DE TRABALHO'!IH31)</f>
        <v>5.2.1</v>
      </c>
      <c r="O225">
        <f>IF('04.04_PLANO DE TRABALHO'!II31="",O224,'04.04_PLANO DE TRABALHO'!II31)</f>
        <v>0</v>
      </c>
      <c r="P225">
        <f>IF('04.04_PLANO DE TRABALHO'!IJ31="",P224,'04.04_PLANO DE TRABALHO'!IJ31)</f>
        <v>0</v>
      </c>
      <c r="Q225" t="str">
        <f>IF('04.04_PLANO DE TRABALHO'!IK31="",Q224,'04.04_PLANO DE TRABALHO'!IK31)</f>
        <v>SubAtividade</v>
      </c>
      <c r="R225">
        <f>IF('04.04_PLANO DE TRABALHO'!IL31="",R224,'04.04_PLANO DE TRABALHO'!IL31)</f>
        <v>0</v>
      </c>
      <c r="S225">
        <f>IF('04.04_PLANO DE TRABALHO'!IM31="",S224,'04.04_PLANO DE TRABALHO'!IM31)</f>
        <v>0</v>
      </c>
      <c r="T225">
        <f>IF('04.04_PLANO DE TRABALHO'!IN31="",T224,'04.04_PLANO DE TRABALHO'!IN31)</f>
        <v>0</v>
      </c>
      <c r="U225">
        <f>IF('04.04_PLANO DE TRABALHO'!IO31="",U224,'04.04_PLANO DE TRABALHO'!IO31)</f>
        <v>0</v>
      </c>
      <c r="V225">
        <f>IF('04.04_PLANO DE TRABALHO'!IP31="",V224,'04.04_PLANO DE TRABALHO'!IP31)</f>
        <v>0</v>
      </c>
      <c r="W225" t="str">
        <f>IF('04.04_PLANO DE TRABALHO'!IQ31="",W224,'04.04_PLANO DE TRABALHO'!IQ31)</f>
        <v>Despesa</v>
      </c>
      <c r="X225">
        <f>IF('04.04_PLANO DE TRABALHO'!IR31="",X224,'04.04_PLANO DE TRABALHO'!IR31)</f>
        <v>0</v>
      </c>
      <c r="Y225">
        <f>IF('04.04_PLANO DE TRABALHO'!IS31="",Y224,'04.04_PLANO DE TRABALHO'!IS31)</f>
        <v>0</v>
      </c>
      <c r="Z225">
        <f>IF('04.04_PLANO DE TRABALHO'!IT31="",Z224,'04.04_PLANO DE TRABALHO'!IT31)</f>
        <v>0</v>
      </c>
      <c r="AA225">
        <f>IF('04.04_PLANO DE TRABALHO'!IU31="",AA224,'04.04_PLANO DE TRABALHO'!IU31)</f>
        <v>0</v>
      </c>
      <c r="AB225">
        <f>IF('04.04_PLANO DE TRABALHO'!IV31="",AB224,'04.04_PLANO DE TRABALHO'!IV31)</f>
        <v>0</v>
      </c>
      <c r="AC225">
        <f>IF('04.04_PLANO DE TRABALHO'!IW31="",AC224,'04.04_PLANO DE TRABALHO'!IW31)</f>
        <v>0</v>
      </c>
      <c r="AD225" t="str">
        <f>IF('04.04_PLANO DE TRABALHO'!IX31="",AD224,'04.04_PLANO DE TRABALHO'!IX31)</f>
        <v>Categoria</v>
      </c>
      <c r="AE225">
        <f>IF('04.04_PLANO DE TRABALHO'!IY31="",AE224,'04.04_PLANO DE TRABALHO'!IY31)</f>
        <v>0</v>
      </c>
      <c r="AF225">
        <f>IF('04.04_PLANO DE TRABALHO'!IZ31="",AF224,'04.04_PLANO DE TRABALHO'!IZ31)</f>
        <v>0</v>
      </c>
      <c r="AG225">
        <f>IF('04.04_PLANO DE TRABALHO'!JA31="",AG224,'04.04_PLANO DE TRABALHO'!JA31)</f>
        <v>0</v>
      </c>
      <c r="AH225">
        <f>IF('04.04_PLANO DE TRABALHO'!JB31="",AH224,'04.04_PLANO DE TRABALHO'!JB31)</f>
        <v>0</v>
      </c>
      <c r="AI225">
        <f>IF('04.04_PLANO DE TRABALHO'!JC31="",AI224,'04.04_PLANO DE TRABALHO'!JC31)</f>
        <v>0</v>
      </c>
      <c r="AJ225">
        <f>IF('04.04_PLANO DE TRABALHO'!JD31="",AJ224,'04.04_PLANO DE TRABALHO'!JD31)</f>
        <v>0</v>
      </c>
      <c r="AK225">
        <f>IF('04.04_PLANO DE TRABALHO'!JE31="",AK224,'04.04_PLANO DE TRABALHO'!JE31)</f>
        <v>0</v>
      </c>
      <c r="AL225" t="str">
        <f>IF('04.04_PLANO DE TRABALHO'!JF31="",AL224,'04.04_PLANO DE TRABALHO'!JF31)</f>
        <v>Subcategoria</v>
      </c>
      <c r="AM225">
        <f>IF('04.04_PLANO DE TRABALHO'!JG31="",AM224,'04.04_PLANO DE TRABALHO'!JG31)</f>
        <v>0</v>
      </c>
      <c r="AN225">
        <f>IF('04.04_PLANO DE TRABALHO'!JH31="",AN224,'04.04_PLANO DE TRABALHO'!JH31)</f>
        <v>0</v>
      </c>
      <c r="AO225">
        <f>IF('04.04_PLANO DE TRABALHO'!JI31="",AO224,'04.04_PLANO DE TRABALHO'!JI31)</f>
        <v>0</v>
      </c>
      <c r="AP225">
        <f>IF('04.04_PLANO DE TRABALHO'!JJ31="",AP224,'04.04_PLANO DE TRABALHO'!JJ31)</f>
        <v>0</v>
      </c>
      <c r="AQ225" t="str">
        <f>IF('04.04_PLANO DE TRABALHO'!JK31="",AQ224,'04.04_PLANO DE TRABALHO'!JK31)</f>
        <v>Fonte*</v>
      </c>
      <c r="AR225">
        <f>IF('04.04_PLANO DE TRABALHO'!JL31="",AR224,'04.04_PLANO DE TRABALHO'!JL31)</f>
        <v>0</v>
      </c>
      <c r="AS225">
        <f>IF('04.04_PLANO DE TRABALHO'!JM31="",AS224,'04.04_PLANO DE TRABALHO'!JM31)</f>
        <v>0</v>
      </c>
      <c r="AT225">
        <f>IF('04.04_PLANO DE TRABALHO'!JN31="",AT224,'04.04_PLANO DE TRABALHO'!JN31)</f>
        <v>0</v>
      </c>
      <c r="AU225" t="str">
        <f>IF('04.04_PLANO DE TRABALHO'!JO31="",AU224,'04.04_PLANO DE TRABALHO'!JO31)</f>
        <v>Unid</v>
      </c>
      <c r="AV225">
        <f>IF('04.04_PLANO DE TRABALHO'!JP31="",AV224,'04.04_PLANO DE TRABALHO'!JP31)</f>
        <v>0</v>
      </c>
      <c r="AW225" t="str">
        <f>IF('04.04_PLANO DE TRABALHO'!JQ31="",AW224,'04.04_PLANO DE TRABALHO'!JQ31)</f>
        <v>Valor 
Unit</v>
      </c>
      <c r="AX225">
        <f>IF('04.04_PLANO DE TRABALHO'!JR31="",AX224,'04.04_PLANO DE TRABALHO'!JR31)</f>
        <v>0</v>
      </c>
      <c r="AY225">
        <f>IF('04.04_PLANO DE TRABALHO'!JS31="",AY224,'04.04_PLANO DE TRABALHO'!JS31)</f>
        <v>0</v>
      </c>
      <c r="AZ225" t="str">
        <f>IF('04.04_PLANO DE TRABALHO'!JT31="",AZ224,'04.04_PLANO DE TRABALHO'!JT31)</f>
        <v>Qtde</v>
      </c>
      <c r="BA225">
        <f>IF('04.04_PLANO DE TRABALHO'!JU31="",BA224,'04.04_PLANO DE TRABALHO'!JU31)</f>
        <v>0</v>
      </c>
      <c r="BB225">
        <f>IF('04.04_PLANO DE TRABALHO'!JV31="",BB224,'04.04_PLANO DE TRABALHO'!JV31)</f>
        <v>0</v>
      </c>
      <c r="BD225" t="str">
        <v>Cultura e Lazer</v>
      </c>
      <c r="BE225" t="str">
        <v>5.3</v>
      </c>
      <c r="BF225">
        <v>0</v>
      </c>
      <c r="BG225" t="str">
        <v>Atividade</v>
      </c>
      <c r="BH225">
        <v>0</v>
      </c>
      <c r="BI225">
        <v>0</v>
      </c>
      <c r="BJ225" t="str">
        <v>Início</v>
      </c>
      <c r="BK225">
        <v>0</v>
      </c>
      <c r="BL225">
        <v>0</v>
      </c>
      <c r="BM225" t="str">
        <v>Fim</v>
      </c>
      <c r="BN225">
        <v>0</v>
      </c>
      <c r="BO225">
        <v>0</v>
      </c>
      <c r="BP225" t="str">
        <v>5.3.2</v>
      </c>
      <c r="BQ225">
        <v>0</v>
      </c>
      <c r="BR225">
        <v>0</v>
      </c>
      <c r="BS225" t="str">
        <v>SubAtividade</v>
      </c>
      <c r="BT225">
        <v>0</v>
      </c>
      <c r="BU225">
        <v>0</v>
      </c>
      <c r="BV225">
        <v>0</v>
      </c>
      <c r="BW225">
        <v>0</v>
      </c>
      <c r="BX225">
        <v>0</v>
      </c>
      <c r="BY225" t="str">
        <v>Despesa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 t="str">
        <v>Categoria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 t="str">
        <v>Subcategoria</v>
      </c>
      <c r="CO225">
        <v>0</v>
      </c>
      <c r="CP225">
        <v>0</v>
      </c>
      <c r="CQ225">
        <v>0</v>
      </c>
      <c r="CR225">
        <v>0</v>
      </c>
      <c r="CS225" t="str">
        <v>Fonte*</v>
      </c>
      <c r="CT225">
        <v>0</v>
      </c>
      <c r="CU225">
        <v>0</v>
      </c>
      <c r="CV225">
        <v>0</v>
      </c>
      <c r="CW225" t="str">
        <v>Unid</v>
      </c>
      <c r="CX225">
        <v>0</v>
      </c>
      <c r="CY225" t="str">
        <v>Valor 
Unit</v>
      </c>
      <c r="CZ225">
        <v>0</v>
      </c>
      <c r="DA225">
        <v>0</v>
      </c>
      <c r="DB225" t="str">
        <v>Qtde</v>
      </c>
      <c r="DC225">
        <v>0</v>
      </c>
      <c r="DD225">
        <v>0</v>
      </c>
      <c r="DF225" t="str">
        <v>Meio Ambiente e Mudanças Climáticas</v>
      </c>
      <c r="DG225" t="str">
        <v>6.1</v>
      </c>
      <c r="DH225">
        <v>0</v>
      </c>
      <c r="DI225" t="str">
        <v>Atividade</v>
      </c>
      <c r="DJ225">
        <v>0</v>
      </c>
      <c r="DK225">
        <v>0</v>
      </c>
      <c r="DL225" t="str">
        <v>Início</v>
      </c>
      <c r="DM225">
        <v>0</v>
      </c>
      <c r="DN225">
        <v>0</v>
      </c>
      <c r="DO225" t="str">
        <v>Fim</v>
      </c>
      <c r="DP225">
        <v>0</v>
      </c>
      <c r="DQ225">
        <v>0</v>
      </c>
      <c r="DR225" t="str">
        <v>6.1.1</v>
      </c>
      <c r="DS225">
        <v>0</v>
      </c>
      <c r="DT225">
        <v>0</v>
      </c>
      <c r="DU225" t="str">
        <v>SubAtividade</v>
      </c>
      <c r="DV225">
        <v>0</v>
      </c>
      <c r="DW225">
        <v>0</v>
      </c>
      <c r="DX225">
        <v>0</v>
      </c>
      <c r="DY225">
        <v>0</v>
      </c>
      <c r="DZ225">
        <v>0</v>
      </c>
      <c r="EA225" t="str">
        <v>Despesa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 t="str">
        <v>Categoria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 t="str">
        <v>Subcategoria</v>
      </c>
      <c r="EQ225">
        <v>0</v>
      </c>
      <c r="ER225">
        <v>0</v>
      </c>
      <c r="ES225">
        <v>0</v>
      </c>
      <c r="ET225">
        <v>0</v>
      </c>
      <c r="EU225" t="str">
        <v>Fonte*</v>
      </c>
      <c r="EV225">
        <v>0</v>
      </c>
      <c r="EW225">
        <v>0</v>
      </c>
      <c r="EX225">
        <v>0</v>
      </c>
      <c r="EY225" t="str">
        <v>Unid</v>
      </c>
      <c r="EZ225">
        <v>0</v>
      </c>
      <c r="FA225" t="str">
        <v>Valor 
Unit</v>
      </c>
      <c r="FB225">
        <v>0</v>
      </c>
      <c r="FC225">
        <v>0</v>
      </c>
      <c r="FD225" t="str">
        <v>Qtde</v>
      </c>
      <c r="FE225">
        <v>0</v>
      </c>
      <c r="FF225">
        <v>0</v>
      </c>
      <c r="FH225" t="str">
        <v>Diversidade, Equidade e Inclusão</v>
      </c>
      <c r="FI225" t="str">
        <v>7.1</v>
      </c>
      <c r="FJ225">
        <v>0</v>
      </c>
      <c r="FK225" t="str">
        <v>Atividade</v>
      </c>
      <c r="FL225">
        <v>0</v>
      </c>
      <c r="FM225">
        <v>0</v>
      </c>
      <c r="FN225" t="str">
        <v>Início</v>
      </c>
      <c r="FO225">
        <v>0</v>
      </c>
      <c r="FP225">
        <v>0</v>
      </c>
      <c r="FQ225" t="str">
        <v>Fim</v>
      </c>
      <c r="FR225">
        <v>0</v>
      </c>
      <c r="FS225">
        <v>0</v>
      </c>
      <c r="FT225" t="str">
        <v>7.1.2</v>
      </c>
      <c r="FU225">
        <v>0</v>
      </c>
      <c r="FV225">
        <v>0</v>
      </c>
      <c r="FW225" t="str">
        <v>SubAtividade</v>
      </c>
      <c r="FX225">
        <v>0</v>
      </c>
      <c r="FY225">
        <v>0</v>
      </c>
      <c r="FZ225">
        <v>0</v>
      </c>
      <c r="GA225">
        <v>0</v>
      </c>
      <c r="GB225">
        <v>0</v>
      </c>
      <c r="GC225" t="str">
        <v>Despesa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 t="str">
        <v>Categoria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 t="str">
        <v>Subcategoria</v>
      </c>
      <c r="GS225">
        <v>0</v>
      </c>
      <c r="GT225">
        <v>0</v>
      </c>
      <c r="GU225">
        <v>0</v>
      </c>
      <c r="GV225">
        <v>0</v>
      </c>
      <c r="GW225" t="str">
        <v>Fonte*</v>
      </c>
      <c r="GX225">
        <v>0</v>
      </c>
      <c r="GY225">
        <v>0</v>
      </c>
      <c r="GZ225">
        <v>0</v>
      </c>
      <c r="HA225" t="str">
        <v>Unid</v>
      </c>
      <c r="HB225">
        <v>0</v>
      </c>
      <c r="HC225" t="str">
        <v>Valor 
Unit</v>
      </c>
      <c r="HD225">
        <v>0</v>
      </c>
      <c r="HE225">
        <v>0</v>
      </c>
      <c r="HF225" t="str">
        <v>Qtde</v>
      </c>
      <c r="HG225">
        <v>0</v>
      </c>
      <c r="HH225">
        <v>0</v>
      </c>
    </row>
    <row r="226" spans="1:216" x14ac:dyDescent="0.25">
      <c r="A226">
        <v>23</v>
      </c>
      <c r="B226" t="str">
        <f>'04.04_PLANO DE TRABALHO'!$IK$7</f>
        <v>Cultura e Lazer</v>
      </c>
      <c r="C226" t="str">
        <f>IF('04.04_PLANO DE TRABALHO'!HW32="",C225,'04.04_PLANO DE TRABALHO'!HW32)</f>
        <v>5.2</v>
      </c>
      <c r="D226">
        <f>IF('04.04_PLANO DE TRABALHO'!HX32="",D225,'04.04_PLANO DE TRABALHO'!HX32)</f>
        <v>0</v>
      </c>
      <c r="E226" t="str">
        <f>IF(OR('04.04_PLANO DE TRABALHO'!HY32="",'04.04_PLANO DE TRABALHO'!HY32="Planejado",'04.04_PLANO DE TRABALHO'!HY32="Realizado"),E225,'04.04_PLANO DE TRABALHO'!HY32)</f>
        <v>Atividade</v>
      </c>
      <c r="F226">
        <f>IF('04.04_PLANO DE TRABALHO'!HZ32="",F225,'04.04_PLANO DE TRABALHO'!HZ32)</f>
        <v>0</v>
      </c>
      <c r="G226">
        <f>IF('04.04_PLANO DE TRABALHO'!IA32="",G225,'04.04_PLANO DE TRABALHO'!IA32)</f>
        <v>0</v>
      </c>
      <c r="H226" t="str">
        <f>IF('04.04_PLANO DE TRABALHO'!IB32="",H225,'04.04_PLANO DE TRABALHO'!IB32)</f>
        <v>Início</v>
      </c>
      <c r="I226">
        <f>IF('04.04_PLANO DE TRABALHO'!IC32="",I225,'04.04_PLANO DE TRABALHO'!IC32)</f>
        <v>0</v>
      </c>
      <c r="J226">
        <f>IF('04.04_PLANO DE TRABALHO'!ID32="",J225,'04.04_PLANO DE TRABALHO'!ID32)</f>
        <v>0</v>
      </c>
      <c r="K226" t="str">
        <f>IF('04.04_PLANO DE TRABALHO'!IE32="",K225,'04.04_PLANO DE TRABALHO'!IE32)</f>
        <v>Fim</v>
      </c>
      <c r="L226">
        <f>IF('04.04_PLANO DE TRABALHO'!IF32="",L225,'04.04_PLANO DE TRABALHO'!IF32)</f>
        <v>0</v>
      </c>
      <c r="M226">
        <f>IF('04.04_PLANO DE TRABALHO'!IG32="",M225,'04.04_PLANO DE TRABALHO'!IG32)</f>
        <v>0</v>
      </c>
      <c r="N226" t="str">
        <f>IF('04.04_PLANO DE TRABALHO'!IH32="",N225,'04.04_PLANO DE TRABALHO'!IH32)</f>
        <v>Total da SubAtividade:</v>
      </c>
      <c r="O226">
        <f>IF('04.04_PLANO DE TRABALHO'!II32="",O225,'04.04_PLANO DE TRABALHO'!II32)</f>
        <v>0</v>
      </c>
      <c r="P226">
        <f>IF('04.04_PLANO DE TRABALHO'!IJ32="",P225,'04.04_PLANO DE TRABALHO'!IJ32)</f>
        <v>0</v>
      </c>
      <c r="Q226" t="str">
        <f>IF('04.04_PLANO DE TRABALHO'!IK32="",Q225,'04.04_PLANO DE TRABALHO'!IK32)</f>
        <v>SubAtividade</v>
      </c>
      <c r="R226">
        <f>IF('04.04_PLANO DE TRABALHO'!IL32="",R225,'04.04_PLANO DE TRABALHO'!IL32)</f>
        <v>0</v>
      </c>
      <c r="S226">
        <f>IF('04.04_PLANO DE TRABALHO'!IM32="",S225,'04.04_PLANO DE TRABALHO'!IM32)</f>
        <v>0</v>
      </c>
      <c r="T226">
        <f>IF('04.04_PLANO DE TRABALHO'!IN32="",T225,'04.04_PLANO DE TRABALHO'!IN32)</f>
        <v>0</v>
      </c>
      <c r="U226">
        <f>IF('04.04_PLANO DE TRABALHO'!IO32="",U225,'04.04_PLANO DE TRABALHO'!IO32)</f>
        <v>0</v>
      </c>
      <c r="V226">
        <f>IF('04.04_PLANO DE TRABALHO'!IP32="",V225,'04.04_PLANO DE TRABALHO'!IP32)</f>
        <v>0</v>
      </c>
      <c r="W226" t="str">
        <f>IF('04.04_PLANO DE TRABALHO'!IQ32="",W225,'04.04_PLANO DE TRABALHO'!IQ32)</f>
        <v>Despesa</v>
      </c>
      <c r="X226">
        <f>IF('04.04_PLANO DE TRABALHO'!IR32="",X225,'04.04_PLANO DE TRABALHO'!IR32)</f>
        <v>0</v>
      </c>
      <c r="Y226">
        <f>IF('04.04_PLANO DE TRABALHO'!IS32="",Y225,'04.04_PLANO DE TRABALHO'!IS32)</f>
        <v>0</v>
      </c>
      <c r="Z226">
        <f>IF('04.04_PLANO DE TRABALHO'!IT32="",Z225,'04.04_PLANO DE TRABALHO'!IT32)</f>
        <v>0</v>
      </c>
      <c r="AA226">
        <f>IF('04.04_PLANO DE TRABALHO'!IU32="",AA225,'04.04_PLANO DE TRABALHO'!IU32)</f>
        <v>0</v>
      </c>
      <c r="AB226">
        <f>IF('04.04_PLANO DE TRABALHO'!IV32="",AB225,'04.04_PLANO DE TRABALHO'!IV32)</f>
        <v>0</v>
      </c>
      <c r="AC226">
        <f>IF('04.04_PLANO DE TRABALHO'!IW32="",AC225,'04.04_PLANO DE TRABALHO'!IW32)</f>
        <v>0</v>
      </c>
      <c r="AD226" t="str">
        <f>IF('04.04_PLANO DE TRABALHO'!IX32="",AD225,'04.04_PLANO DE TRABALHO'!IX32)</f>
        <v>Categoria</v>
      </c>
      <c r="AE226">
        <f>IF('04.04_PLANO DE TRABALHO'!IY32="",AE225,'04.04_PLANO DE TRABALHO'!IY32)</f>
        <v>0</v>
      </c>
      <c r="AF226">
        <f>IF('04.04_PLANO DE TRABALHO'!IZ32="",AF225,'04.04_PLANO DE TRABALHO'!IZ32)</f>
        <v>0</v>
      </c>
      <c r="AG226">
        <f>IF('04.04_PLANO DE TRABALHO'!JA32="",AG225,'04.04_PLANO DE TRABALHO'!JA32)</f>
        <v>0</v>
      </c>
      <c r="AH226">
        <f>IF('04.04_PLANO DE TRABALHO'!JB32="",AH225,'04.04_PLANO DE TRABALHO'!JB32)</f>
        <v>0</v>
      </c>
      <c r="AI226">
        <f>IF('04.04_PLANO DE TRABALHO'!JC32="",AI225,'04.04_PLANO DE TRABALHO'!JC32)</f>
        <v>0</v>
      </c>
      <c r="AJ226">
        <f>IF('04.04_PLANO DE TRABALHO'!JD32="",AJ225,'04.04_PLANO DE TRABALHO'!JD32)</f>
        <v>0</v>
      </c>
      <c r="AK226">
        <f>IF('04.04_PLANO DE TRABALHO'!JE32="",AK225,'04.04_PLANO DE TRABALHO'!JE32)</f>
        <v>0</v>
      </c>
      <c r="AL226" t="str">
        <f>IF('04.04_PLANO DE TRABALHO'!JF32="",AL225,'04.04_PLANO DE TRABALHO'!JF32)</f>
        <v>Subcategoria</v>
      </c>
      <c r="AM226">
        <f>IF('04.04_PLANO DE TRABALHO'!JG32="",AM225,'04.04_PLANO DE TRABALHO'!JG32)</f>
        <v>0</v>
      </c>
      <c r="AN226">
        <f>IF('04.04_PLANO DE TRABALHO'!JH32="",AN225,'04.04_PLANO DE TRABALHO'!JH32)</f>
        <v>0</v>
      </c>
      <c r="AO226">
        <f>IF('04.04_PLANO DE TRABALHO'!JI32="",AO225,'04.04_PLANO DE TRABALHO'!JI32)</f>
        <v>0</v>
      </c>
      <c r="AP226">
        <f>IF('04.04_PLANO DE TRABALHO'!JJ32="",AP225,'04.04_PLANO DE TRABALHO'!JJ32)</f>
        <v>0</v>
      </c>
      <c r="AQ226" t="str">
        <f>IF('04.04_PLANO DE TRABALHO'!JK32="",AQ225,'04.04_PLANO DE TRABALHO'!JK32)</f>
        <v>Fonte*</v>
      </c>
      <c r="AR226">
        <f>IF('04.04_PLANO DE TRABALHO'!JL32="",AR225,'04.04_PLANO DE TRABALHO'!JL32)</f>
        <v>0</v>
      </c>
      <c r="AS226">
        <f>IF('04.04_PLANO DE TRABALHO'!JM32="",AS225,'04.04_PLANO DE TRABALHO'!JM32)</f>
        <v>0</v>
      </c>
      <c r="AT226">
        <f>IF('04.04_PLANO DE TRABALHO'!JN32="",AT225,'04.04_PLANO DE TRABALHO'!JN32)</f>
        <v>0</v>
      </c>
      <c r="AU226" t="str">
        <f>IF('04.04_PLANO DE TRABALHO'!JO32="",AU225,'04.04_PLANO DE TRABALHO'!JO32)</f>
        <v>Unid</v>
      </c>
      <c r="AV226">
        <f>IF('04.04_PLANO DE TRABALHO'!JP32="",AV225,'04.04_PLANO DE TRABALHO'!JP32)</f>
        <v>0</v>
      </c>
      <c r="AW226" t="str">
        <f>IF('04.04_PLANO DE TRABALHO'!JQ32="",AW225,'04.04_PLANO DE TRABALHO'!JQ32)</f>
        <v>Valor 
Unit</v>
      </c>
      <c r="AX226">
        <f>IF('04.04_PLANO DE TRABALHO'!JR32="",AX225,'04.04_PLANO DE TRABALHO'!JR32)</f>
        <v>0</v>
      </c>
      <c r="AY226">
        <f>IF('04.04_PLANO DE TRABALHO'!JS32="",AY225,'04.04_PLANO DE TRABALHO'!JS32)</f>
        <v>0</v>
      </c>
      <c r="AZ226" t="str">
        <f>IF('04.04_PLANO DE TRABALHO'!JT32="",AZ225,'04.04_PLANO DE TRABALHO'!JT32)</f>
        <v>Qtde</v>
      </c>
      <c r="BA226">
        <f>IF('04.04_PLANO DE TRABALHO'!JU32="",BA225,'04.04_PLANO DE TRABALHO'!JU32)</f>
        <v>0</v>
      </c>
      <c r="BB226">
        <f>IF('04.04_PLANO DE TRABALHO'!JV32="",BB225,'04.04_PLANO DE TRABALHO'!JV32)</f>
        <v>0</v>
      </c>
      <c r="BD226" t="str">
        <v>Cultura e Lazer</v>
      </c>
      <c r="BE226" t="str">
        <v>5.3</v>
      </c>
      <c r="BF226">
        <v>0</v>
      </c>
      <c r="BG226" t="str">
        <v>Atividade</v>
      </c>
      <c r="BH226">
        <v>0</v>
      </c>
      <c r="BI226">
        <v>0</v>
      </c>
      <c r="BJ226" t="str">
        <v>Início</v>
      </c>
      <c r="BK226">
        <v>0</v>
      </c>
      <c r="BL226">
        <v>0</v>
      </c>
      <c r="BM226" t="str">
        <v>Fim</v>
      </c>
      <c r="BN226">
        <v>0</v>
      </c>
      <c r="BO226">
        <v>0</v>
      </c>
      <c r="BP226" t="str">
        <v>5.3.2</v>
      </c>
      <c r="BQ226">
        <v>0</v>
      </c>
      <c r="BR226">
        <v>0</v>
      </c>
      <c r="BS226" t="str">
        <v>SubAtividade</v>
      </c>
      <c r="BT226">
        <v>0</v>
      </c>
      <c r="BU226">
        <v>0</v>
      </c>
      <c r="BV226">
        <v>0</v>
      </c>
      <c r="BW226">
        <v>0</v>
      </c>
      <c r="BX226">
        <v>0</v>
      </c>
      <c r="BY226" t="str">
        <v>Despesa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 t="str">
        <v>Categoria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 t="str">
        <v>Subcategoria</v>
      </c>
      <c r="CO226">
        <v>0</v>
      </c>
      <c r="CP226">
        <v>0</v>
      </c>
      <c r="CQ226">
        <v>0</v>
      </c>
      <c r="CR226">
        <v>0</v>
      </c>
      <c r="CS226" t="str">
        <v>Fonte*</v>
      </c>
      <c r="CT226">
        <v>0</v>
      </c>
      <c r="CU226">
        <v>0</v>
      </c>
      <c r="CV226">
        <v>0</v>
      </c>
      <c r="CW226" t="str">
        <v>Unid</v>
      </c>
      <c r="CX226">
        <v>0</v>
      </c>
      <c r="CY226" t="str">
        <v>Valor 
Unit</v>
      </c>
      <c r="CZ226">
        <v>0</v>
      </c>
      <c r="DA226">
        <v>0</v>
      </c>
      <c r="DB226" t="str">
        <v>Qtde</v>
      </c>
      <c r="DC226">
        <v>0</v>
      </c>
      <c r="DD226">
        <v>0</v>
      </c>
      <c r="DF226" t="str">
        <v>Meio Ambiente e Mudanças Climáticas</v>
      </c>
      <c r="DG226" t="str">
        <v>6.1</v>
      </c>
      <c r="DH226">
        <v>0</v>
      </c>
      <c r="DI226" t="str">
        <v>Atividade</v>
      </c>
      <c r="DJ226">
        <v>0</v>
      </c>
      <c r="DK226">
        <v>0</v>
      </c>
      <c r="DL226" t="str">
        <v>Início</v>
      </c>
      <c r="DM226">
        <v>0</v>
      </c>
      <c r="DN226">
        <v>0</v>
      </c>
      <c r="DO226" t="str">
        <v>Fim</v>
      </c>
      <c r="DP226">
        <v>0</v>
      </c>
      <c r="DQ226">
        <v>0</v>
      </c>
      <c r="DR226" t="str">
        <v>6.1.1</v>
      </c>
      <c r="DS226">
        <v>0</v>
      </c>
      <c r="DT226">
        <v>0</v>
      </c>
      <c r="DU226" t="str">
        <v>SubAtividade</v>
      </c>
      <c r="DV226">
        <v>0</v>
      </c>
      <c r="DW226">
        <v>0</v>
      </c>
      <c r="DX226">
        <v>0</v>
      </c>
      <c r="DY226">
        <v>0</v>
      </c>
      <c r="DZ226">
        <v>0</v>
      </c>
      <c r="EA226" t="str">
        <v>Despesa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 t="str">
        <v>Categoria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 t="str">
        <v>Subcategoria</v>
      </c>
      <c r="EQ226">
        <v>0</v>
      </c>
      <c r="ER226">
        <v>0</v>
      </c>
      <c r="ES226">
        <v>0</v>
      </c>
      <c r="ET226">
        <v>0</v>
      </c>
      <c r="EU226" t="str">
        <v>Fonte*</v>
      </c>
      <c r="EV226">
        <v>0</v>
      </c>
      <c r="EW226">
        <v>0</v>
      </c>
      <c r="EX226">
        <v>0</v>
      </c>
      <c r="EY226" t="str">
        <v>Unid</v>
      </c>
      <c r="EZ226">
        <v>0</v>
      </c>
      <c r="FA226" t="str">
        <v>Valor 
Unit</v>
      </c>
      <c r="FB226">
        <v>0</v>
      </c>
      <c r="FC226">
        <v>0</v>
      </c>
      <c r="FD226" t="str">
        <v>Qtde</v>
      </c>
      <c r="FE226">
        <v>0</v>
      </c>
      <c r="FF226">
        <v>0</v>
      </c>
      <c r="FH226" t="str">
        <v>Diversidade, Equidade e Inclusão</v>
      </c>
      <c r="FI226" t="str">
        <v>7.1</v>
      </c>
      <c r="FJ226">
        <v>0</v>
      </c>
      <c r="FK226" t="str">
        <v>Atividade</v>
      </c>
      <c r="FL226">
        <v>0</v>
      </c>
      <c r="FM226">
        <v>0</v>
      </c>
      <c r="FN226" t="str">
        <v>Início</v>
      </c>
      <c r="FO226">
        <v>0</v>
      </c>
      <c r="FP226">
        <v>0</v>
      </c>
      <c r="FQ226" t="str">
        <v>Fim</v>
      </c>
      <c r="FR226">
        <v>0</v>
      </c>
      <c r="FS226">
        <v>0</v>
      </c>
      <c r="FT226" t="str">
        <v>7.1.2</v>
      </c>
      <c r="FU226">
        <v>0</v>
      </c>
      <c r="FV226">
        <v>0</v>
      </c>
      <c r="FW226" t="str">
        <v>SubAtividade</v>
      </c>
      <c r="FX226">
        <v>0</v>
      </c>
      <c r="FY226">
        <v>0</v>
      </c>
      <c r="FZ226">
        <v>0</v>
      </c>
      <c r="GA226">
        <v>0</v>
      </c>
      <c r="GB226">
        <v>0</v>
      </c>
      <c r="GC226" t="str">
        <v>Despesa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 t="str">
        <v>Categoria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 t="str">
        <v>Subcategoria</v>
      </c>
      <c r="GS226">
        <v>0</v>
      </c>
      <c r="GT226">
        <v>0</v>
      </c>
      <c r="GU226">
        <v>0</v>
      </c>
      <c r="GV226">
        <v>0</v>
      </c>
      <c r="GW226" t="str">
        <v>Fonte*</v>
      </c>
      <c r="GX226">
        <v>0</v>
      </c>
      <c r="GY226">
        <v>0</v>
      </c>
      <c r="GZ226">
        <v>0</v>
      </c>
      <c r="HA226" t="str">
        <v>Unid</v>
      </c>
      <c r="HB226">
        <v>0</v>
      </c>
      <c r="HC226" t="str">
        <v>Valor 
Unit</v>
      </c>
      <c r="HD226">
        <v>0</v>
      </c>
      <c r="HE226">
        <v>0</v>
      </c>
      <c r="HF226" t="str">
        <v>Qtde</v>
      </c>
      <c r="HG226">
        <v>0</v>
      </c>
      <c r="HH226">
        <v>0</v>
      </c>
    </row>
    <row r="227" spans="1:216" x14ac:dyDescent="0.25">
      <c r="A227">
        <v>24</v>
      </c>
      <c r="B227" t="str">
        <f>'04.04_PLANO DE TRABALHO'!$IK$7</f>
        <v>Cultura e Lazer</v>
      </c>
      <c r="C227" t="str">
        <f>IF('04.04_PLANO DE TRABALHO'!HW33="",C226,'04.04_PLANO DE TRABALHO'!HW33)</f>
        <v>5.2</v>
      </c>
      <c r="D227">
        <f>IF('04.04_PLANO DE TRABALHO'!HX33="",D226,'04.04_PLANO DE TRABALHO'!HX33)</f>
        <v>0</v>
      </c>
      <c r="E227" t="str">
        <f>IF(OR('04.04_PLANO DE TRABALHO'!HY33="",'04.04_PLANO DE TRABALHO'!HY33="Planejado",'04.04_PLANO DE TRABALHO'!HY33="Realizado"),E226,'04.04_PLANO DE TRABALHO'!HY33)</f>
        <v>Atividade</v>
      </c>
      <c r="F227">
        <f>IF('04.04_PLANO DE TRABALHO'!HZ33="",F226,'04.04_PLANO DE TRABALHO'!HZ33)</f>
        <v>0</v>
      </c>
      <c r="G227">
        <f>IF('04.04_PLANO DE TRABALHO'!IA33="",G226,'04.04_PLANO DE TRABALHO'!IA33)</f>
        <v>0</v>
      </c>
      <c r="H227" t="str">
        <f>IF('04.04_PLANO DE TRABALHO'!IB33="",H226,'04.04_PLANO DE TRABALHO'!IB33)</f>
        <v>Início</v>
      </c>
      <c r="I227">
        <f>IF('04.04_PLANO DE TRABALHO'!IC33="",I226,'04.04_PLANO DE TRABALHO'!IC33)</f>
        <v>0</v>
      </c>
      <c r="J227">
        <f>IF('04.04_PLANO DE TRABALHO'!ID33="",J226,'04.04_PLANO DE TRABALHO'!ID33)</f>
        <v>0</v>
      </c>
      <c r="K227" t="str">
        <f>IF('04.04_PLANO DE TRABALHO'!IE33="",K226,'04.04_PLANO DE TRABALHO'!IE33)</f>
        <v>Fim</v>
      </c>
      <c r="L227">
        <f>IF('04.04_PLANO DE TRABALHO'!IF33="",L226,'04.04_PLANO DE TRABALHO'!IF33)</f>
        <v>0</v>
      </c>
      <c r="M227">
        <f>IF('04.04_PLANO DE TRABALHO'!IG33="",M226,'04.04_PLANO DE TRABALHO'!IG33)</f>
        <v>0</v>
      </c>
      <c r="N227" t="str">
        <f>IF('04.04_PLANO DE TRABALHO'!IH33="",N226,'04.04_PLANO DE TRABALHO'!IH33)</f>
        <v>5.2.2</v>
      </c>
      <c r="O227">
        <f>IF('04.04_PLANO DE TRABALHO'!II33="",O226,'04.04_PLANO DE TRABALHO'!II33)</f>
        <v>0</v>
      </c>
      <c r="P227">
        <f>IF('04.04_PLANO DE TRABALHO'!IJ33="",P226,'04.04_PLANO DE TRABALHO'!IJ33)</f>
        <v>0</v>
      </c>
      <c r="Q227" t="str">
        <f>IF('04.04_PLANO DE TRABALHO'!IK33="",Q226,'04.04_PLANO DE TRABALHO'!IK33)</f>
        <v>SubAtividade</v>
      </c>
      <c r="R227">
        <f>IF('04.04_PLANO DE TRABALHO'!IL33="",R226,'04.04_PLANO DE TRABALHO'!IL33)</f>
        <v>0</v>
      </c>
      <c r="S227">
        <f>IF('04.04_PLANO DE TRABALHO'!IM33="",S226,'04.04_PLANO DE TRABALHO'!IM33)</f>
        <v>0</v>
      </c>
      <c r="T227">
        <f>IF('04.04_PLANO DE TRABALHO'!IN33="",T226,'04.04_PLANO DE TRABALHO'!IN33)</f>
        <v>0</v>
      </c>
      <c r="U227">
        <f>IF('04.04_PLANO DE TRABALHO'!IO33="",U226,'04.04_PLANO DE TRABALHO'!IO33)</f>
        <v>0</v>
      </c>
      <c r="V227">
        <f>IF('04.04_PLANO DE TRABALHO'!IP33="",V226,'04.04_PLANO DE TRABALHO'!IP33)</f>
        <v>0</v>
      </c>
      <c r="W227" t="str">
        <f>IF('04.04_PLANO DE TRABALHO'!IQ33="",W226,'04.04_PLANO DE TRABALHO'!IQ33)</f>
        <v>Despesa</v>
      </c>
      <c r="X227">
        <f>IF('04.04_PLANO DE TRABALHO'!IR33="",X226,'04.04_PLANO DE TRABALHO'!IR33)</f>
        <v>0</v>
      </c>
      <c r="Y227">
        <f>IF('04.04_PLANO DE TRABALHO'!IS33="",Y226,'04.04_PLANO DE TRABALHO'!IS33)</f>
        <v>0</v>
      </c>
      <c r="Z227">
        <f>IF('04.04_PLANO DE TRABALHO'!IT33="",Z226,'04.04_PLANO DE TRABALHO'!IT33)</f>
        <v>0</v>
      </c>
      <c r="AA227">
        <f>IF('04.04_PLANO DE TRABALHO'!IU33="",AA226,'04.04_PLANO DE TRABALHO'!IU33)</f>
        <v>0</v>
      </c>
      <c r="AB227">
        <f>IF('04.04_PLANO DE TRABALHO'!IV33="",AB226,'04.04_PLANO DE TRABALHO'!IV33)</f>
        <v>0</v>
      </c>
      <c r="AC227">
        <f>IF('04.04_PLANO DE TRABALHO'!IW33="",AC226,'04.04_PLANO DE TRABALHO'!IW33)</f>
        <v>0</v>
      </c>
      <c r="AD227" t="str">
        <f>IF('04.04_PLANO DE TRABALHO'!IX33="",AD226,'04.04_PLANO DE TRABALHO'!IX33)</f>
        <v>Categoria</v>
      </c>
      <c r="AE227">
        <f>IF('04.04_PLANO DE TRABALHO'!IY33="",AE226,'04.04_PLANO DE TRABALHO'!IY33)</f>
        <v>0</v>
      </c>
      <c r="AF227">
        <f>IF('04.04_PLANO DE TRABALHO'!IZ33="",AF226,'04.04_PLANO DE TRABALHO'!IZ33)</f>
        <v>0</v>
      </c>
      <c r="AG227">
        <f>IF('04.04_PLANO DE TRABALHO'!JA33="",AG226,'04.04_PLANO DE TRABALHO'!JA33)</f>
        <v>0</v>
      </c>
      <c r="AH227">
        <f>IF('04.04_PLANO DE TRABALHO'!JB33="",AH226,'04.04_PLANO DE TRABALHO'!JB33)</f>
        <v>0</v>
      </c>
      <c r="AI227">
        <f>IF('04.04_PLANO DE TRABALHO'!JC33="",AI226,'04.04_PLANO DE TRABALHO'!JC33)</f>
        <v>0</v>
      </c>
      <c r="AJ227">
        <f>IF('04.04_PLANO DE TRABALHO'!JD33="",AJ226,'04.04_PLANO DE TRABALHO'!JD33)</f>
        <v>0</v>
      </c>
      <c r="AK227">
        <f>IF('04.04_PLANO DE TRABALHO'!JE33="",AK226,'04.04_PLANO DE TRABALHO'!JE33)</f>
        <v>0</v>
      </c>
      <c r="AL227" t="str">
        <f>IF('04.04_PLANO DE TRABALHO'!JF33="",AL226,'04.04_PLANO DE TRABALHO'!JF33)</f>
        <v>Subcategoria</v>
      </c>
      <c r="AM227">
        <f>IF('04.04_PLANO DE TRABALHO'!JG33="",AM226,'04.04_PLANO DE TRABALHO'!JG33)</f>
        <v>0</v>
      </c>
      <c r="AN227">
        <f>IF('04.04_PLANO DE TRABALHO'!JH33="",AN226,'04.04_PLANO DE TRABALHO'!JH33)</f>
        <v>0</v>
      </c>
      <c r="AO227">
        <f>IF('04.04_PLANO DE TRABALHO'!JI33="",AO226,'04.04_PLANO DE TRABALHO'!JI33)</f>
        <v>0</v>
      </c>
      <c r="AP227">
        <f>IF('04.04_PLANO DE TRABALHO'!JJ33="",AP226,'04.04_PLANO DE TRABALHO'!JJ33)</f>
        <v>0</v>
      </c>
      <c r="AQ227" t="str">
        <f>IF('04.04_PLANO DE TRABALHO'!JK33="",AQ226,'04.04_PLANO DE TRABALHO'!JK33)</f>
        <v>Fonte*</v>
      </c>
      <c r="AR227">
        <f>IF('04.04_PLANO DE TRABALHO'!JL33="",AR226,'04.04_PLANO DE TRABALHO'!JL33)</f>
        <v>0</v>
      </c>
      <c r="AS227">
        <f>IF('04.04_PLANO DE TRABALHO'!JM33="",AS226,'04.04_PLANO DE TRABALHO'!JM33)</f>
        <v>0</v>
      </c>
      <c r="AT227">
        <f>IF('04.04_PLANO DE TRABALHO'!JN33="",AT226,'04.04_PLANO DE TRABALHO'!JN33)</f>
        <v>0</v>
      </c>
      <c r="AU227" t="str">
        <f>IF('04.04_PLANO DE TRABALHO'!JO33="",AU226,'04.04_PLANO DE TRABALHO'!JO33)</f>
        <v>Unid</v>
      </c>
      <c r="AV227">
        <f>IF('04.04_PLANO DE TRABALHO'!JP33="",AV226,'04.04_PLANO DE TRABALHO'!JP33)</f>
        <v>0</v>
      </c>
      <c r="AW227" t="str">
        <f>IF('04.04_PLANO DE TRABALHO'!JQ33="",AW226,'04.04_PLANO DE TRABALHO'!JQ33)</f>
        <v>Valor 
Unit</v>
      </c>
      <c r="AX227">
        <f>IF('04.04_PLANO DE TRABALHO'!JR33="",AX226,'04.04_PLANO DE TRABALHO'!JR33)</f>
        <v>0</v>
      </c>
      <c r="AY227">
        <f>IF('04.04_PLANO DE TRABALHO'!JS33="",AY226,'04.04_PLANO DE TRABALHO'!JS33)</f>
        <v>0</v>
      </c>
      <c r="AZ227" t="str">
        <f>IF('04.04_PLANO DE TRABALHO'!JT33="",AZ226,'04.04_PLANO DE TRABALHO'!JT33)</f>
        <v>Qtde</v>
      </c>
      <c r="BA227">
        <f>IF('04.04_PLANO DE TRABALHO'!JU33="",BA226,'04.04_PLANO DE TRABALHO'!JU33)</f>
        <v>0</v>
      </c>
      <c r="BB227">
        <f>IF('04.04_PLANO DE TRABALHO'!JV33="",BB226,'04.04_PLANO DE TRABALHO'!JV33)</f>
        <v>0</v>
      </c>
      <c r="BD227" t="str">
        <v>Cultura e Lazer</v>
      </c>
      <c r="BE227" t="str">
        <v>5.3</v>
      </c>
      <c r="BF227">
        <v>0</v>
      </c>
      <c r="BG227" t="str">
        <v>Atividade</v>
      </c>
      <c r="BH227">
        <v>0</v>
      </c>
      <c r="BI227">
        <v>0</v>
      </c>
      <c r="BJ227" t="str">
        <v>Início</v>
      </c>
      <c r="BK227">
        <v>0</v>
      </c>
      <c r="BL227">
        <v>0</v>
      </c>
      <c r="BM227" t="str">
        <v>Fim</v>
      </c>
      <c r="BN227">
        <v>0</v>
      </c>
      <c r="BO227">
        <v>0</v>
      </c>
      <c r="BP227" t="str">
        <v>5.3.2</v>
      </c>
      <c r="BQ227">
        <v>0</v>
      </c>
      <c r="BR227">
        <v>0</v>
      </c>
      <c r="BS227" t="str">
        <v>SubAtividade</v>
      </c>
      <c r="BT227">
        <v>0</v>
      </c>
      <c r="BU227">
        <v>0</v>
      </c>
      <c r="BV227">
        <v>0</v>
      </c>
      <c r="BW227">
        <v>0</v>
      </c>
      <c r="BX227">
        <v>0</v>
      </c>
      <c r="BY227" t="str">
        <v>Despesa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 t="str">
        <v>Categoria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 t="str">
        <v>Subcategoria</v>
      </c>
      <c r="CO227">
        <v>0</v>
      </c>
      <c r="CP227">
        <v>0</v>
      </c>
      <c r="CQ227">
        <v>0</v>
      </c>
      <c r="CR227">
        <v>0</v>
      </c>
      <c r="CS227" t="str">
        <v>Fonte*</v>
      </c>
      <c r="CT227">
        <v>0</v>
      </c>
      <c r="CU227">
        <v>0</v>
      </c>
      <c r="CV227">
        <v>0</v>
      </c>
      <c r="CW227" t="str">
        <v>Unid</v>
      </c>
      <c r="CX227">
        <v>0</v>
      </c>
      <c r="CY227" t="str">
        <v>Valor 
Unit</v>
      </c>
      <c r="CZ227">
        <v>0</v>
      </c>
      <c r="DA227">
        <v>0</v>
      </c>
      <c r="DB227" t="str">
        <v>Qtde</v>
      </c>
      <c r="DC227">
        <v>0</v>
      </c>
      <c r="DD227">
        <v>0</v>
      </c>
      <c r="DF227" t="str">
        <v>Meio Ambiente e Mudanças Climáticas</v>
      </c>
      <c r="DG227" t="str">
        <v>6.1</v>
      </c>
      <c r="DH227">
        <v>0</v>
      </c>
      <c r="DI227" t="str">
        <v>Atividade</v>
      </c>
      <c r="DJ227">
        <v>0</v>
      </c>
      <c r="DK227">
        <v>0</v>
      </c>
      <c r="DL227" t="str">
        <v>Início</v>
      </c>
      <c r="DM227">
        <v>0</v>
      </c>
      <c r="DN227">
        <v>0</v>
      </c>
      <c r="DO227" t="str">
        <v>Fim</v>
      </c>
      <c r="DP227">
        <v>0</v>
      </c>
      <c r="DQ227">
        <v>0</v>
      </c>
      <c r="DR227" t="str">
        <v>6.1.1</v>
      </c>
      <c r="DS227">
        <v>0</v>
      </c>
      <c r="DT227">
        <v>0</v>
      </c>
      <c r="DU227" t="str">
        <v>SubAtividade</v>
      </c>
      <c r="DV227">
        <v>0</v>
      </c>
      <c r="DW227">
        <v>0</v>
      </c>
      <c r="DX227">
        <v>0</v>
      </c>
      <c r="DY227">
        <v>0</v>
      </c>
      <c r="DZ227">
        <v>0</v>
      </c>
      <c r="EA227" t="str">
        <v>Despesa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 t="str">
        <v>Categoria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 t="str">
        <v>Subcategoria</v>
      </c>
      <c r="EQ227">
        <v>0</v>
      </c>
      <c r="ER227">
        <v>0</v>
      </c>
      <c r="ES227">
        <v>0</v>
      </c>
      <c r="ET227">
        <v>0</v>
      </c>
      <c r="EU227" t="str">
        <v>Fonte*</v>
      </c>
      <c r="EV227">
        <v>0</v>
      </c>
      <c r="EW227">
        <v>0</v>
      </c>
      <c r="EX227">
        <v>0</v>
      </c>
      <c r="EY227" t="str">
        <v>Unid</v>
      </c>
      <c r="EZ227">
        <v>0</v>
      </c>
      <c r="FA227" t="str">
        <v>Valor 
Unit</v>
      </c>
      <c r="FB227">
        <v>0</v>
      </c>
      <c r="FC227">
        <v>0</v>
      </c>
      <c r="FD227" t="str">
        <v>Qtde</v>
      </c>
      <c r="FE227">
        <v>0</v>
      </c>
      <c r="FF227">
        <v>0</v>
      </c>
      <c r="FH227" t="str">
        <v>Diversidade, Equidade e Inclusão</v>
      </c>
      <c r="FI227" t="str">
        <v>7.1</v>
      </c>
      <c r="FJ227">
        <v>0</v>
      </c>
      <c r="FK227" t="str">
        <v>Atividade</v>
      </c>
      <c r="FL227">
        <v>0</v>
      </c>
      <c r="FM227">
        <v>0</v>
      </c>
      <c r="FN227" t="str">
        <v>Início</v>
      </c>
      <c r="FO227">
        <v>0</v>
      </c>
      <c r="FP227">
        <v>0</v>
      </c>
      <c r="FQ227" t="str">
        <v>Fim</v>
      </c>
      <c r="FR227">
        <v>0</v>
      </c>
      <c r="FS227">
        <v>0</v>
      </c>
      <c r="FT227" t="str">
        <v>7.1.2</v>
      </c>
      <c r="FU227">
        <v>0</v>
      </c>
      <c r="FV227">
        <v>0</v>
      </c>
      <c r="FW227" t="str">
        <v>SubAtividade</v>
      </c>
      <c r="FX227">
        <v>0</v>
      </c>
      <c r="FY227">
        <v>0</v>
      </c>
      <c r="FZ227">
        <v>0</v>
      </c>
      <c r="GA227">
        <v>0</v>
      </c>
      <c r="GB227">
        <v>0</v>
      </c>
      <c r="GC227" t="str">
        <v>Despesa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 t="str">
        <v>Categoria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 t="str">
        <v>Subcategoria</v>
      </c>
      <c r="GS227">
        <v>0</v>
      </c>
      <c r="GT227">
        <v>0</v>
      </c>
      <c r="GU227">
        <v>0</v>
      </c>
      <c r="GV227">
        <v>0</v>
      </c>
      <c r="GW227" t="str">
        <v>Fonte*</v>
      </c>
      <c r="GX227">
        <v>0</v>
      </c>
      <c r="GY227">
        <v>0</v>
      </c>
      <c r="GZ227">
        <v>0</v>
      </c>
      <c r="HA227" t="str">
        <v>Unid</v>
      </c>
      <c r="HB227">
        <v>0</v>
      </c>
      <c r="HC227" t="str">
        <v>Valor 
Unit</v>
      </c>
      <c r="HD227">
        <v>0</v>
      </c>
      <c r="HE227">
        <v>0</v>
      </c>
      <c r="HF227" t="str">
        <v>Qtde</v>
      </c>
      <c r="HG227">
        <v>0</v>
      </c>
      <c r="HH227">
        <v>0</v>
      </c>
    </row>
    <row r="228" spans="1:216" x14ac:dyDescent="0.25">
      <c r="A228">
        <v>25</v>
      </c>
      <c r="B228" t="str">
        <f>'04.04_PLANO DE TRABALHO'!$IK$7</f>
        <v>Cultura e Lazer</v>
      </c>
      <c r="C228" t="str">
        <f>IF('04.04_PLANO DE TRABALHO'!HW34="",C227,'04.04_PLANO DE TRABALHO'!HW34)</f>
        <v>5.2</v>
      </c>
      <c r="D228">
        <f>IF('04.04_PLANO DE TRABALHO'!HX34="",D227,'04.04_PLANO DE TRABALHO'!HX34)</f>
        <v>0</v>
      </c>
      <c r="E228" t="str">
        <f>IF(OR('04.04_PLANO DE TRABALHO'!HY34="",'04.04_PLANO DE TRABALHO'!HY34="Planejado",'04.04_PLANO DE TRABALHO'!HY34="Realizado"),E227,'04.04_PLANO DE TRABALHO'!HY34)</f>
        <v>Atividade</v>
      </c>
      <c r="F228">
        <f>IF('04.04_PLANO DE TRABALHO'!HZ34="",F227,'04.04_PLANO DE TRABALHO'!HZ34)</f>
        <v>0</v>
      </c>
      <c r="G228">
        <f>IF('04.04_PLANO DE TRABALHO'!IA34="",G227,'04.04_PLANO DE TRABALHO'!IA34)</f>
        <v>0</v>
      </c>
      <c r="H228" t="str">
        <f>IF('04.04_PLANO DE TRABALHO'!IB34="",H227,'04.04_PLANO DE TRABALHO'!IB34)</f>
        <v>Início</v>
      </c>
      <c r="I228">
        <f>IF('04.04_PLANO DE TRABALHO'!IC34="",I227,'04.04_PLANO DE TRABALHO'!IC34)</f>
        <v>0</v>
      </c>
      <c r="J228">
        <f>IF('04.04_PLANO DE TRABALHO'!ID34="",J227,'04.04_PLANO DE TRABALHO'!ID34)</f>
        <v>0</v>
      </c>
      <c r="K228" t="str">
        <f>IF('04.04_PLANO DE TRABALHO'!IE34="",K227,'04.04_PLANO DE TRABALHO'!IE34)</f>
        <v>Fim</v>
      </c>
      <c r="L228">
        <f>IF('04.04_PLANO DE TRABALHO'!IF34="",L227,'04.04_PLANO DE TRABALHO'!IF34)</f>
        <v>0</v>
      </c>
      <c r="M228">
        <f>IF('04.04_PLANO DE TRABALHO'!IG34="",M227,'04.04_PLANO DE TRABALHO'!IG34)</f>
        <v>0</v>
      </c>
      <c r="N228" t="str">
        <f>IF('04.04_PLANO DE TRABALHO'!IH34="",N227,'04.04_PLANO DE TRABALHO'!IH34)</f>
        <v>5.2.2</v>
      </c>
      <c r="O228">
        <f>IF('04.04_PLANO DE TRABALHO'!II34="",O227,'04.04_PLANO DE TRABALHO'!II34)</f>
        <v>0</v>
      </c>
      <c r="P228">
        <f>IF('04.04_PLANO DE TRABALHO'!IJ34="",P227,'04.04_PLANO DE TRABALHO'!IJ34)</f>
        <v>0</v>
      </c>
      <c r="Q228" t="str">
        <f>IF('04.04_PLANO DE TRABALHO'!IK34="",Q227,'04.04_PLANO DE TRABALHO'!IK34)</f>
        <v>SubAtividade</v>
      </c>
      <c r="R228">
        <f>IF('04.04_PLANO DE TRABALHO'!IL34="",R227,'04.04_PLANO DE TRABALHO'!IL34)</f>
        <v>0</v>
      </c>
      <c r="S228">
        <f>IF('04.04_PLANO DE TRABALHO'!IM34="",S227,'04.04_PLANO DE TRABALHO'!IM34)</f>
        <v>0</v>
      </c>
      <c r="T228">
        <f>IF('04.04_PLANO DE TRABALHO'!IN34="",T227,'04.04_PLANO DE TRABALHO'!IN34)</f>
        <v>0</v>
      </c>
      <c r="U228">
        <f>IF('04.04_PLANO DE TRABALHO'!IO34="",U227,'04.04_PLANO DE TRABALHO'!IO34)</f>
        <v>0</v>
      </c>
      <c r="V228">
        <f>IF('04.04_PLANO DE TRABALHO'!IP34="",V227,'04.04_PLANO DE TRABALHO'!IP34)</f>
        <v>0</v>
      </c>
      <c r="W228" t="str">
        <f>IF('04.04_PLANO DE TRABALHO'!IQ34="",W227,'04.04_PLANO DE TRABALHO'!IQ34)</f>
        <v>Despesa</v>
      </c>
      <c r="X228">
        <f>IF('04.04_PLANO DE TRABALHO'!IR34="",X227,'04.04_PLANO DE TRABALHO'!IR34)</f>
        <v>0</v>
      </c>
      <c r="Y228">
        <f>IF('04.04_PLANO DE TRABALHO'!IS34="",Y227,'04.04_PLANO DE TRABALHO'!IS34)</f>
        <v>0</v>
      </c>
      <c r="Z228">
        <f>IF('04.04_PLANO DE TRABALHO'!IT34="",Z227,'04.04_PLANO DE TRABALHO'!IT34)</f>
        <v>0</v>
      </c>
      <c r="AA228">
        <f>IF('04.04_PLANO DE TRABALHO'!IU34="",AA227,'04.04_PLANO DE TRABALHO'!IU34)</f>
        <v>0</v>
      </c>
      <c r="AB228">
        <f>IF('04.04_PLANO DE TRABALHO'!IV34="",AB227,'04.04_PLANO DE TRABALHO'!IV34)</f>
        <v>0</v>
      </c>
      <c r="AC228">
        <f>IF('04.04_PLANO DE TRABALHO'!IW34="",AC227,'04.04_PLANO DE TRABALHO'!IW34)</f>
        <v>0</v>
      </c>
      <c r="AD228" t="str">
        <f>IF('04.04_PLANO DE TRABALHO'!IX34="",AD227,'04.04_PLANO DE TRABALHO'!IX34)</f>
        <v>Categoria</v>
      </c>
      <c r="AE228">
        <f>IF('04.04_PLANO DE TRABALHO'!IY34="",AE227,'04.04_PLANO DE TRABALHO'!IY34)</f>
        <v>0</v>
      </c>
      <c r="AF228">
        <f>IF('04.04_PLANO DE TRABALHO'!IZ34="",AF227,'04.04_PLANO DE TRABALHO'!IZ34)</f>
        <v>0</v>
      </c>
      <c r="AG228">
        <f>IF('04.04_PLANO DE TRABALHO'!JA34="",AG227,'04.04_PLANO DE TRABALHO'!JA34)</f>
        <v>0</v>
      </c>
      <c r="AH228">
        <f>IF('04.04_PLANO DE TRABALHO'!JB34="",AH227,'04.04_PLANO DE TRABALHO'!JB34)</f>
        <v>0</v>
      </c>
      <c r="AI228">
        <f>IF('04.04_PLANO DE TRABALHO'!JC34="",AI227,'04.04_PLANO DE TRABALHO'!JC34)</f>
        <v>0</v>
      </c>
      <c r="AJ228">
        <f>IF('04.04_PLANO DE TRABALHO'!JD34="",AJ227,'04.04_PLANO DE TRABALHO'!JD34)</f>
        <v>0</v>
      </c>
      <c r="AK228">
        <f>IF('04.04_PLANO DE TRABALHO'!JE34="",AK227,'04.04_PLANO DE TRABALHO'!JE34)</f>
        <v>0</v>
      </c>
      <c r="AL228" t="str">
        <f>IF('04.04_PLANO DE TRABALHO'!JF34="",AL227,'04.04_PLANO DE TRABALHO'!JF34)</f>
        <v>Subcategoria</v>
      </c>
      <c r="AM228">
        <f>IF('04.04_PLANO DE TRABALHO'!JG34="",AM227,'04.04_PLANO DE TRABALHO'!JG34)</f>
        <v>0</v>
      </c>
      <c r="AN228">
        <f>IF('04.04_PLANO DE TRABALHO'!JH34="",AN227,'04.04_PLANO DE TRABALHO'!JH34)</f>
        <v>0</v>
      </c>
      <c r="AO228">
        <f>IF('04.04_PLANO DE TRABALHO'!JI34="",AO227,'04.04_PLANO DE TRABALHO'!JI34)</f>
        <v>0</v>
      </c>
      <c r="AP228">
        <f>IF('04.04_PLANO DE TRABALHO'!JJ34="",AP227,'04.04_PLANO DE TRABALHO'!JJ34)</f>
        <v>0</v>
      </c>
      <c r="AQ228" t="str">
        <f>IF('04.04_PLANO DE TRABALHO'!JK34="",AQ227,'04.04_PLANO DE TRABALHO'!JK34)</f>
        <v>Fonte*</v>
      </c>
      <c r="AR228">
        <f>IF('04.04_PLANO DE TRABALHO'!JL34="",AR227,'04.04_PLANO DE TRABALHO'!JL34)</f>
        <v>0</v>
      </c>
      <c r="AS228">
        <f>IF('04.04_PLANO DE TRABALHO'!JM34="",AS227,'04.04_PLANO DE TRABALHO'!JM34)</f>
        <v>0</v>
      </c>
      <c r="AT228">
        <f>IF('04.04_PLANO DE TRABALHO'!JN34="",AT227,'04.04_PLANO DE TRABALHO'!JN34)</f>
        <v>0</v>
      </c>
      <c r="AU228" t="str">
        <f>IF('04.04_PLANO DE TRABALHO'!JO34="",AU227,'04.04_PLANO DE TRABALHO'!JO34)</f>
        <v>Unid</v>
      </c>
      <c r="AV228">
        <f>IF('04.04_PLANO DE TRABALHO'!JP34="",AV227,'04.04_PLANO DE TRABALHO'!JP34)</f>
        <v>0</v>
      </c>
      <c r="AW228" t="str">
        <f>IF('04.04_PLANO DE TRABALHO'!JQ34="",AW227,'04.04_PLANO DE TRABALHO'!JQ34)</f>
        <v>Valor 
Unit</v>
      </c>
      <c r="AX228">
        <f>IF('04.04_PLANO DE TRABALHO'!JR34="",AX227,'04.04_PLANO DE TRABALHO'!JR34)</f>
        <v>0</v>
      </c>
      <c r="AY228">
        <f>IF('04.04_PLANO DE TRABALHO'!JS34="",AY227,'04.04_PLANO DE TRABALHO'!JS34)</f>
        <v>0</v>
      </c>
      <c r="AZ228" t="str">
        <f>IF('04.04_PLANO DE TRABALHO'!JT34="",AZ227,'04.04_PLANO DE TRABALHO'!JT34)</f>
        <v>Qtde</v>
      </c>
      <c r="BA228">
        <f>IF('04.04_PLANO DE TRABALHO'!JU34="",BA227,'04.04_PLANO DE TRABALHO'!JU34)</f>
        <v>0</v>
      </c>
      <c r="BB228">
        <f>IF('04.04_PLANO DE TRABALHO'!JV34="",BB227,'04.04_PLANO DE TRABALHO'!JV34)</f>
        <v>0</v>
      </c>
      <c r="BD228" t="str">
        <v>Cultura e Lazer</v>
      </c>
      <c r="BE228" t="str">
        <v>5.3</v>
      </c>
      <c r="BF228">
        <v>0</v>
      </c>
      <c r="BG228" t="str">
        <v>Atividade</v>
      </c>
      <c r="BH228">
        <v>0</v>
      </c>
      <c r="BI228">
        <v>0</v>
      </c>
      <c r="BJ228" t="str">
        <v>Início</v>
      </c>
      <c r="BK228">
        <v>0</v>
      </c>
      <c r="BL228">
        <v>0</v>
      </c>
      <c r="BM228" t="str">
        <v>Fim</v>
      </c>
      <c r="BN228">
        <v>0</v>
      </c>
      <c r="BO228">
        <v>0</v>
      </c>
      <c r="BP228" t="str">
        <v>5.3.2</v>
      </c>
      <c r="BQ228">
        <v>0</v>
      </c>
      <c r="BR228">
        <v>0</v>
      </c>
      <c r="BS228" t="str">
        <v>SubAtividade</v>
      </c>
      <c r="BT228">
        <v>0</v>
      </c>
      <c r="BU228">
        <v>0</v>
      </c>
      <c r="BV228">
        <v>0</v>
      </c>
      <c r="BW228">
        <v>0</v>
      </c>
      <c r="BX228">
        <v>0</v>
      </c>
      <c r="BY228" t="str">
        <v>Despesa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 t="str">
        <v>Categoria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 t="str">
        <v>Subcategoria</v>
      </c>
      <c r="CO228">
        <v>0</v>
      </c>
      <c r="CP228">
        <v>0</v>
      </c>
      <c r="CQ228">
        <v>0</v>
      </c>
      <c r="CR228">
        <v>0</v>
      </c>
      <c r="CS228" t="str">
        <v>Fonte*</v>
      </c>
      <c r="CT228">
        <v>0</v>
      </c>
      <c r="CU228">
        <v>0</v>
      </c>
      <c r="CV228">
        <v>0</v>
      </c>
      <c r="CW228" t="str">
        <v>Unid</v>
      </c>
      <c r="CX228">
        <v>0</v>
      </c>
      <c r="CY228" t="str">
        <v>Valor 
Unit</v>
      </c>
      <c r="CZ228">
        <v>0</v>
      </c>
      <c r="DA228">
        <v>0</v>
      </c>
      <c r="DB228" t="str">
        <v>Qtde</v>
      </c>
      <c r="DC228">
        <v>0</v>
      </c>
      <c r="DD228">
        <v>0</v>
      </c>
      <c r="DF228" t="str">
        <v>Meio Ambiente e Mudanças Climáticas</v>
      </c>
      <c r="DG228" t="str">
        <v>6.1</v>
      </c>
      <c r="DH228">
        <v>0</v>
      </c>
      <c r="DI228" t="str">
        <v>Atividade</v>
      </c>
      <c r="DJ228">
        <v>0</v>
      </c>
      <c r="DK228">
        <v>0</v>
      </c>
      <c r="DL228" t="str">
        <v>Início</v>
      </c>
      <c r="DM228">
        <v>0</v>
      </c>
      <c r="DN228">
        <v>0</v>
      </c>
      <c r="DO228" t="str">
        <v>Fim</v>
      </c>
      <c r="DP228">
        <v>0</v>
      </c>
      <c r="DQ228">
        <v>0</v>
      </c>
      <c r="DR228" t="str">
        <v>Total da SubAtividade:</v>
      </c>
      <c r="DS228">
        <v>0</v>
      </c>
      <c r="DT228">
        <v>0</v>
      </c>
      <c r="DU228" t="str">
        <v>SubAtividade</v>
      </c>
      <c r="DV228">
        <v>0</v>
      </c>
      <c r="DW228">
        <v>0</v>
      </c>
      <c r="DX228">
        <v>0</v>
      </c>
      <c r="DY228">
        <v>0</v>
      </c>
      <c r="DZ228">
        <v>0</v>
      </c>
      <c r="EA228" t="str">
        <v>Despesa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 t="str">
        <v>Categoria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 t="str">
        <v>Subcategoria</v>
      </c>
      <c r="EQ228">
        <v>0</v>
      </c>
      <c r="ER228">
        <v>0</v>
      </c>
      <c r="ES228">
        <v>0</v>
      </c>
      <c r="ET228">
        <v>0</v>
      </c>
      <c r="EU228" t="str">
        <v>Fonte*</v>
      </c>
      <c r="EV228">
        <v>0</v>
      </c>
      <c r="EW228">
        <v>0</v>
      </c>
      <c r="EX228">
        <v>0</v>
      </c>
      <c r="EY228" t="str">
        <v>Unid</v>
      </c>
      <c r="EZ228">
        <v>0</v>
      </c>
      <c r="FA228" t="str">
        <v>Valor 
Unit</v>
      </c>
      <c r="FB228">
        <v>0</v>
      </c>
      <c r="FC228">
        <v>0</v>
      </c>
      <c r="FD228" t="str">
        <v>Qtde</v>
      </c>
      <c r="FE228">
        <v>0</v>
      </c>
      <c r="FF228">
        <v>0</v>
      </c>
      <c r="FH228" t="str">
        <v>Diversidade, Equidade e Inclusão</v>
      </c>
      <c r="FI228" t="str">
        <v>7.1</v>
      </c>
      <c r="FJ228">
        <v>0</v>
      </c>
      <c r="FK228" t="str">
        <v>Atividade</v>
      </c>
      <c r="FL228">
        <v>0</v>
      </c>
      <c r="FM228">
        <v>0</v>
      </c>
      <c r="FN228" t="str">
        <v>Início</v>
      </c>
      <c r="FO228">
        <v>0</v>
      </c>
      <c r="FP228">
        <v>0</v>
      </c>
      <c r="FQ228" t="str">
        <v>Fim</v>
      </c>
      <c r="FR228">
        <v>0</v>
      </c>
      <c r="FS228">
        <v>0</v>
      </c>
      <c r="FT228" t="str">
        <v>7.1.3</v>
      </c>
      <c r="FU228">
        <v>0</v>
      </c>
      <c r="FV228">
        <v>0</v>
      </c>
      <c r="FW228" t="str">
        <v>SubAtividade</v>
      </c>
      <c r="FX228">
        <v>0</v>
      </c>
      <c r="FY228">
        <v>0</v>
      </c>
      <c r="FZ228">
        <v>0</v>
      </c>
      <c r="GA228">
        <v>0</v>
      </c>
      <c r="GB228">
        <v>0</v>
      </c>
      <c r="GC228" t="str">
        <v>Despesa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 t="str">
        <v>Categoria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 t="str">
        <v>Subcategoria</v>
      </c>
      <c r="GS228">
        <v>0</v>
      </c>
      <c r="GT228">
        <v>0</v>
      </c>
      <c r="GU228">
        <v>0</v>
      </c>
      <c r="GV228">
        <v>0</v>
      </c>
      <c r="GW228" t="str">
        <v>Fonte*</v>
      </c>
      <c r="GX228">
        <v>0</v>
      </c>
      <c r="GY228">
        <v>0</v>
      </c>
      <c r="GZ228">
        <v>0</v>
      </c>
      <c r="HA228" t="str">
        <v>Unid</v>
      </c>
      <c r="HB228">
        <v>0</v>
      </c>
      <c r="HC228" t="str">
        <v>Valor 
Unit</v>
      </c>
      <c r="HD228">
        <v>0</v>
      </c>
      <c r="HE228">
        <v>0</v>
      </c>
      <c r="HF228" t="str">
        <v>Qtde</v>
      </c>
      <c r="HG228">
        <v>0</v>
      </c>
      <c r="HH228">
        <v>0</v>
      </c>
    </row>
    <row r="229" spans="1:216" x14ac:dyDescent="0.25">
      <c r="A229">
        <v>26</v>
      </c>
      <c r="B229" t="str">
        <f>'04.04_PLANO DE TRABALHO'!$IK$7</f>
        <v>Cultura e Lazer</v>
      </c>
      <c r="C229" t="str">
        <f>IF('04.04_PLANO DE TRABALHO'!HW35="",C228,'04.04_PLANO DE TRABALHO'!HW35)</f>
        <v>5.2</v>
      </c>
      <c r="D229">
        <f>IF('04.04_PLANO DE TRABALHO'!HX35="",D228,'04.04_PLANO DE TRABALHO'!HX35)</f>
        <v>0</v>
      </c>
      <c r="E229" t="str">
        <f>IF(OR('04.04_PLANO DE TRABALHO'!HY35="",'04.04_PLANO DE TRABALHO'!HY35="Planejado",'04.04_PLANO DE TRABALHO'!HY35="Realizado"),E228,'04.04_PLANO DE TRABALHO'!HY35)</f>
        <v>Atividade</v>
      </c>
      <c r="F229">
        <f>IF('04.04_PLANO DE TRABALHO'!HZ35="",F228,'04.04_PLANO DE TRABALHO'!HZ35)</f>
        <v>0</v>
      </c>
      <c r="G229">
        <f>IF('04.04_PLANO DE TRABALHO'!IA35="",G228,'04.04_PLANO DE TRABALHO'!IA35)</f>
        <v>0</v>
      </c>
      <c r="H229" t="str">
        <f>IF('04.04_PLANO DE TRABALHO'!IB35="",H228,'04.04_PLANO DE TRABALHO'!IB35)</f>
        <v>Início</v>
      </c>
      <c r="I229">
        <f>IF('04.04_PLANO DE TRABALHO'!IC35="",I228,'04.04_PLANO DE TRABALHO'!IC35)</f>
        <v>0</v>
      </c>
      <c r="J229">
        <f>IF('04.04_PLANO DE TRABALHO'!ID35="",J228,'04.04_PLANO DE TRABALHO'!ID35)</f>
        <v>0</v>
      </c>
      <c r="K229" t="str">
        <f>IF('04.04_PLANO DE TRABALHO'!IE35="",K228,'04.04_PLANO DE TRABALHO'!IE35)</f>
        <v>Fim</v>
      </c>
      <c r="L229">
        <f>IF('04.04_PLANO DE TRABALHO'!IF35="",L228,'04.04_PLANO DE TRABALHO'!IF35)</f>
        <v>0</v>
      </c>
      <c r="M229">
        <f>IF('04.04_PLANO DE TRABALHO'!IG35="",M228,'04.04_PLANO DE TRABALHO'!IG35)</f>
        <v>0</v>
      </c>
      <c r="N229" t="str">
        <f>IF('04.04_PLANO DE TRABALHO'!IH35="",N228,'04.04_PLANO DE TRABALHO'!IH35)</f>
        <v>5.2.2</v>
      </c>
      <c r="O229">
        <f>IF('04.04_PLANO DE TRABALHO'!II35="",O228,'04.04_PLANO DE TRABALHO'!II35)</f>
        <v>0</v>
      </c>
      <c r="P229">
        <f>IF('04.04_PLANO DE TRABALHO'!IJ35="",P228,'04.04_PLANO DE TRABALHO'!IJ35)</f>
        <v>0</v>
      </c>
      <c r="Q229" t="str">
        <f>IF('04.04_PLANO DE TRABALHO'!IK35="",Q228,'04.04_PLANO DE TRABALHO'!IK35)</f>
        <v>SubAtividade</v>
      </c>
      <c r="R229">
        <f>IF('04.04_PLANO DE TRABALHO'!IL35="",R228,'04.04_PLANO DE TRABALHO'!IL35)</f>
        <v>0</v>
      </c>
      <c r="S229">
        <f>IF('04.04_PLANO DE TRABALHO'!IM35="",S228,'04.04_PLANO DE TRABALHO'!IM35)</f>
        <v>0</v>
      </c>
      <c r="T229">
        <f>IF('04.04_PLANO DE TRABALHO'!IN35="",T228,'04.04_PLANO DE TRABALHO'!IN35)</f>
        <v>0</v>
      </c>
      <c r="U229">
        <f>IF('04.04_PLANO DE TRABALHO'!IO35="",U228,'04.04_PLANO DE TRABALHO'!IO35)</f>
        <v>0</v>
      </c>
      <c r="V229">
        <f>IF('04.04_PLANO DE TRABALHO'!IP35="",V228,'04.04_PLANO DE TRABALHO'!IP35)</f>
        <v>0</v>
      </c>
      <c r="W229" t="str">
        <f>IF('04.04_PLANO DE TRABALHO'!IQ35="",W228,'04.04_PLANO DE TRABALHO'!IQ35)</f>
        <v>Despesa</v>
      </c>
      <c r="X229">
        <f>IF('04.04_PLANO DE TRABALHO'!IR35="",X228,'04.04_PLANO DE TRABALHO'!IR35)</f>
        <v>0</v>
      </c>
      <c r="Y229">
        <f>IF('04.04_PLANO DE TRABALHO'!IS35="",Y228,'04.04_PLANO DE TRABALHO'!IS35)</f>
        <v>0</v>
      </c>
      <c r="Z229">
        <f>IF('04.04_PLANO DE TRABALHO'!IT35="",Z228,'04.04_PLANO DE TRABALHO'!IT35)</f>
        <v>0</v>
      </c>
      <c r="AA229">
        <f>IF('04.04_PLANO DE TRABALHO'!IU35="",AA228,'04.04_PLANO DE TRABALHO'!IU35)</f>
        <v>0</v>
      </c>
      <c r="AB229">
        <f>IF('04.04_PLANO DE TRABALHO'!IV35="",AB228,'04.04_PLANO DE TRABALHO'!IV35)</f>
        <v>0</v>
      </c>
      <c r="AC229">
        <f>IF('04.04_PLANO DE TRABALHO'!IW35="",AC228,'04.04_PLANO DE TRABALHO'!IW35)</f>
        <v>0</v>
      </c>
      <c r="AD229" t="str">
        <f>IF('04.04_PLANO DE TRABALHO'!IX35="",AD228,'04.04_PLANO DE TRABALHO'!IX35)</f>
        <v>Categoria</v>
      </c>
      <c r="AE229">
        <f>IF('04.04_PLANO DE TRABALHO'!IY35="",AE228,'04.04_PLANO DE TRABALHO'!IY35)</f>
        <v>0</v>
      </c>
      <c r="AF229">
        <f>IF('04.04_PLANO DE TRABALHO'!IZ35="",AF228,'04.04_PLANO DE TRABALHO'!IZ35)</f>
        <v>0</v>
      </c>
      <c r="AG229">
        <f>IF('04.04_PLANO DE TRABALHO'!JA35="",AG228,'04.04_PLANO DE TRABALHO'!JA35)</f>
        <v>0</v>
      </c>
      <c r="AH229">
        <f>IF('04.04_PLANO DE TRABALHO'!JB35="",AH228,'04.04_PLANO DE TRABALHO'!JB35)</f>
        <v>0</v>
      </c>
      <c r="AI229">
        <f>IF('04.04_PLANO DE TRABALHO'!JC35="",AI228,'04.04_PLANO DE TRABALHO'!JC35)</f>
        <v>0</v>
      </c>
      <c r="AJ229">
        <f>IF('04.04_PLANO DE TRABALHO'!JD35="",AJ228,'04.04_PLANO DE TRABALHO'!JD35)</f>
        <v>0</v>
      </c>
      <c r="AK229">
        <f>IF('04.04_PLANO DE TRABALHO'!JE35="",AK228,'04.04_PLANO DE TRABALHO'!JE35)</f>
        <v>0</v>
      </c>
      <c r="AL229" t="str">
        <f>IF('04.04_PLANO DE TRABALHO'!JF35="",AL228,'04.04_PLANO DE TRABALHO'!JF35)</f>
        <v>Subcategoria</v>
      </c>
      <c r="AM229">
        <f>IF('04.04_PLANO DE TRABALHO'!JG35="",AM228,'04.04_PLANO DE TRABALHO'!JG35)</f>
        <v>0</v>
      </c>
      <c r="AN229">
        <f>IF('04.04_PLANO DE TRABALHO'!JH35="",AN228,'04.04_PLANO DE TRABALHO'!JH35)</f>
        <v>0</v>
      </c>
      <c r="AO229">
        <f>IF('04.04_PLANO DE TRABALHO'!JI35="",AO228,'04.04_PLANO DE TRABALHO'!JI35)</f>
        <v>0</v>
      </c>
      <c r="AP229">
        <f>IF('04.04_PLANO DE TRABALHO'!JJ35="",AP228,'04.04_PLANO DE TRABALHO'!JJ35)</f>
        <v>0</v>
      </c>
      <c r="AQ229" t="str">
        <f>IF('04.04_PLANO DE TRABALHO'!JK35="",AQ228,'04.04_PLANO DE TRABALHO'!JK35)</f>
        <v>Fonte*</v>
      </c>
      <c r="AR229">
        <f>IF('04.04_PLANO DE TRABALHO'!JL35="",AR228,'04.04_PLANO DE TRABALHO'!JL35)</f>
        <v>0</v>
      </c>
      <c r="AS229">
        <f>IF('04.04_PLANO DE TRABALHO'!JM35="",AS228,'04.04_PLANO DE TRABALHO'!JM35)</f>
        <v>0</v>
      </c>
      <c r="AT229">
        <f>IF('04.04_PLANO DE TRABALHO'!JN35="",AT228,'04.04_PLANO DE TRABALHO'!JN35)</f>
        <v>0</v>
      </c>
      <c r="AU229" t="str">
        <f>IF('04.04_PLANO DE TRABALHO'!JO35="",AU228,'04.04_PLANO DE TRABALHO'!JO35)</f>
        <v>Unid</v>
      </c>
      <c r="AV229">
        <f>IF('04.04_PLANO DE TRABALHO'!JP35="",AV228,'04.04_PLANO DE TRABALHO'!JP35)</f>
        <v>0</v>
      </c>
      <c r="AW229" t="str">
        <f>IF('04.04_PLANO DE TRABALHO'!JQ35="",AW228,'04.04_PLANO DE TRABALHO'!JQ35)</f>
        <v>Valor 
Unit</v>
      </c>
      <c r="AX229">
        <f>IF('04.04_PLANO DE TRABALHO'!JR35="",AX228,'04.04_PLANO DE TRABALHO'!JR35)</f>
        <v>0</v>
      </c>
      <c r="AY229">
        <f>IF('04.04_PLANO DE TRABALHO'!JS35="",AY228,'04.04_PLANO DE TRABALHO'!JS35)</f>
        <v>0</v>
      </c>
      <c r="AZ229" t="str">
        <f>IF('04.04_PLANO DE TRABALHO'!JT35="",AZ228,'04.04_PLANO DE TRABALHO'!JT35)</f>
        <v>Qtde</v>
      </c>
      <c r="BA229">
        <f>IF('04.04_PLANO DE TRABALHO'!JU35="",BA228,'04.04_PLANO DE TRABALHO'!JU35)</f>
        <v>0</v>
      </c>
      <c r="BB229">
        <f>IF('04.04_PLANO DE TRABALHO'!JV35="",BB228,'04.04_PLANO DE TRABALHO'!JV35)</f>
        <v>0</v>
      </c>
      <c r="BD229" t="str">
        <v>Cultura e Lazer</v>
      </c>
      <c r="BE229" t="str">
        <v>5.3</v>
      </c>
      <c r="BF229">
        <v>0</v>
      </c>
      <c r="BG229" t="str">
        <v>Atividade</v>
      </c>
      <c r="BH229">
        <v>0</v>
      </c>
      <c r="BI229">
        <v>0</v>
      </c>
      <c r="BJ229" t="str">
        <v>Início</v>
      </c>
      <c r="BK229">
        <v>0</v>
      </c>
      <c r="BL229">
        <v>0</v>
      </c>
      <c r="BM229" t="str">
        <v>Fim</v>
      </c>
      <c r="BN229">
        <v>0</v>
      </c>
      <c r="BO229">
        <v>0</v>
      </c>
      <c r="BP229" t="str">
        <v>Total da SubAtividade:</v>
      </c>
      <c r="BQ229">
        <v>0</v>
      </c>
      <c r="BR229">
        <v>0</v>
      </c>
      <c r="BS229" t="str">
        <v>SubAtividade</v>
      </c>
      <c r="BT229">
        <v>0</v>
      </c>
      <c r="BU229">
        <v>0</v>
      </c>
      <c r="BV229">
        <v>0</v>
      </c>
      <c r="BW229">
        <v>0</v>
      </c>
      <c r="BX229">
        <v>0</v>
      </c>
      <c r="BY229" t="str">
        <v>Despesa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 t="str">
        <v>Categoria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 t="str">
        <v>Subcategoria</v>
      </c>
      <c r="CO229">
        <v>0</v>
      </c>
      <c r="CP229">
        <v>0</v>
      </c>
      <c r="CQ229">
        <v>0</v>
      </c>
      <c r="CR229">
        <v>0</v>
      </c>
      <c r="CS229" t="str">
        <v>Fonte*</v>
      </c>
      <c r="CT229">
        <v>0</v>
      </c>
      <c r="CU229">
        <v>0</v>
      </c>
      <c r="CV229">
        <v>0</v>
      </c>
      <c r="CW229" t="str">
        <v>Unid</v>
      </c>
      <c r="CX229">
        <v>0</v>
      </c>
      <c r="CY229" t="str">
        <v>Valor 
Unit</v>
      </c>
      <c r="CZ229">
        <v>0</v>
      </c>
      <c r="DA229">
        <v>0</v>
      </c>
      <c r="DB229" t="str">
        <v>Qtde</v>
      </c>
      <c r="DC229">
        <v>0</v>
      </c>
      <c r="DD229">
        <v>0</v>
      </c>
      <c r="DF229" t="str">
        <v>Meio Ambiente e Mudanças Climáticas</v>
      </c>
      <c r="DG229" t="str">
        <v>6.1</v>
      </c>
      <c r="DH229">
        <v>0</v>
      </c>
      <c r="DI229" t="str">
        <v>Atividade</v>
      </c>
      <c r="DJ229">
        <v>0</v>
      </c>
      <c r="DK229">
        <v>0</v>
      </c>
      <c r="DL229" t="str">
        <v>Início</v>
      </c>
      <c r="DM229">
        <v>0</v>
      </c>
      <c r="DN229">
        <v>0</v>
      </c>
      <c r="DO229" t="str">
        <v>Fim</v>
      </c>
      <c r="DP229">
        <v>0</v>
      </c>
      <c r="DQ229">
        <v>0</v>
      </c>
      <c r="DR229" t="str">
        <v>6.1.2</v>
      </c>
      <c r="DS229">
        <v>0</v>
      </c>
      <c r="DT229">
        <v>0</v>
      </c>
      <c r="DU229" t="str">
        <v>SubAtividade</v>
      </c>
      <c r="DV229">
        <v>0</v>
      </c>
      <c r="DW229">
        <v>0</v>
      </c>
      <c r="DX229">
        <v>0</v>
      </c>
      <c r="DY229">
        <v>0</v>
      </c>
      <c r="DZ229">
        <v>0</v>
      </c>
      <c r="EA229" t="str">
        <v>Despesa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 t="str">
        <v>Categoria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 t="str">
        <v>Subcategoria</v>
      </c>
      <c r="EQ229">
        <v>0</v>
      </c>
      <c r="ER229">
        <v>0</v>
      </c>
      <c r="ES229">
        <v>0</v>
      </c>
      <c r="ET229">
        <v>0</v>
      </c>
      <c r="EU229" t="str">
        <v>Fonte*</v>
      </c>
      <c r="EV229">
        <v>0</v>
      </c>
      <c r="EW229">
        <v>0</v>
      </c>
      <c r="EX229">
        <v>0</v>
      </c>
      <c r="EY229" t="str">
        <v>Unid</v>
      </c>
      <c r="EZ229">
        <v>0</v>
      </c>
      <c r="FA229" t="str">
        <v>Valor 
Unit</v>
      </c>
      <c r="FB229">
        <v>0</v>
      </c>
      <c r="FC229">
        <v>0</v>
      </c>
      <c r="FD229" t="str">
        <v>Qtde</v>
      </c>
      <c r="FE229">
        <v>0</v>
      </c>
      <c r="FF229">
        <v>0</v>
      </c>
      <c r="FH229" t="str">
        <v>Diversidade, Equidade e Inclusão</v>
      </c>
      <c r="FI229" t="str">
        <v>7.1</v>
      </c>
      <c r="FJ229">
        <v>0</v>
      </c>
      <c r="FK229" t="str">
        <v>Atividade</v>
      </c>
      <c r="FL229">
        <v>0</v>
      </c>
      <c r="FM229">
        <v>0</v>
      </c>
      <c r="FN229" t="str">
        <v>Início</v>
      </c>
      <c r="FO229">
        <v>0</v>
      </c>
      <c r="FP229">
        <v>0</v>
      </c>
      <c r="FQ229" t="str">
        <v>Fim</v>
      </c>
      <c r="FR229">
        <v>0</v>
      </c>
      <c r="FS229">
        <v>0</v>
      </c>
      <c r="FT229" t="str">
        <v>7.1.3</v>
      </c>
      <c r="FU229">
        <v>0</v>
      </c>
      <c r="FV229">
        <v>0</v>
      </c>
      <c r="FW229" t="str">
        <v>SubAtividade</v>
      </c>
      <c r="FX229">
        <v>0</v>
      </c>
      <c r="FY229">
        <v>0</v>
      </c>
      <c r="FZ229">
        <v>0</v>
      </c>
      <c r="GA229">
        <v>0</v>
      </c>
      <c r="GB229">
        <v>0</v>
      </c>
      <c r="GC229" t="str">
        <v>Despesa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 t="str">
        <v>Categoria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 t="str">
        <v>Subcategoria</v>
      </c>
      <c r="GS229">
        <v>0</v>
      </c>
      <c r="GT229">
        <v>0</v>
      </c>
      <c r="GU229">
        <v>0</v>
      </c>
      <c r="GV229">
        <v>0</v>
      </c>
      <c r="GW229" t="str">
        <v>Fonte*</v>
      </c>
      <c r="GX229">
        <v>0</v>
      </c>
      <c r="GY229">
        <v>0</v>
      </c>
      <c r="GZ229">
        <v>0</v>
      </c>
      <c r="HA229" t="str">
        <v>Unid</v>
      </c>
      <c r="HB229">
        <v>0</v>
      </c>
      <c r="HC229" t="str">
        <v>Valor 
Unit</v>
      </c>
      <c r="HD229">
        <v>0</v>
      </c>
      <c r="HE229">
        <v>0</v>
      </c>
      <c r="HF229" t="str">
        <v>Qtde</v>
      </c>
      <c r="HG229">
        <v>0</v>
      </c>
      <c r="HH229">
        <v>0</v>
      </c>
    </row>
    <row r="230" spans="1:216" x14ac:dyDescent="0.25">
      <c r="A230">
        <v>27</v>
      </c>
      <c r="B230" t="str">
        <f>'04.04_PLANO DE TRABALHO'!$IK$7</f>
        <v>Cultura e Lazer</v>
      </c>
      <c r="C230" t="str">
        <f>IF('04.04_PLANO DE TRABALHO'!HW36="",C229,'04.04_PLANO DE TRABALHO'!HW36)</f>
        <v>5.2</v>
      </c>
      <c r="D230">
        <f>IF('04.04_PLANO DE TRABALHO'!HX36="",D229,'04.04_PLANO DE TRABALHO'!HX36)</f>
        <v>0</v>
      </c>
      <c r="E230" t="str">
        <f>IF(OR('04.04_PLANO DE TRABALHO'!HY36="",'04.04_PLANO DE TRABALHO'!HY36="Planejado",'04.04_PLANO DE TRABALHO'!HY36="Realizado"),E229,'04.04_PLANO DE TRABALHO'!HY36)</f>
        <v>Atividade</v>
      </c>
      <c r="F230">
        <f>IF('04.04_PLANO DE TRABALHO'!HZ36="",F229,'04.04_PLANO DE TRABALHO'!HZ36)</f>
        <v>0</v>
      </c>
      <c r="G230">
        <f>IF('04.04_PLANO DE TRABALHO'!IA36="",G229,'04.04_PLANO DE TRABALHO'!IA36)</f>
        <v>0</v>
      </c>
      <c r="H230" t="str">
        <f>IF('04.04_PLANO DE TRABALHO'!IB36="",H229,'04.04_PLANO DE TRABALHO'!IB36)</f>
        <v>Início</v>
      </c>
      <c r="I230">
        <f>IF('04.04_PLANO DE TRABALHO'!IC36="",I229,'04.04_PLANO DE TRABALHO'!IC36)</f>
        <v>0</v>
      </c>
      <c r="J230">
        <f>IF('04.04_PLANO DE TRABALHO'!ID36="",J229,'04.04_PLANO DE TRABALHO'!ID36)</f>
        <v>0</v>
      </c>
      <c r="K230" t="str">
        <f>IF('04.04_PLANO DE TRABALHO'!IE36="",K229,'04.04_PLANO DE TRABALHO'!IE36)</f>
        <v>Fim</v>
      </c>
      <c r="L230">
        <f>IF('04.04_PLANO DE TRABALHO'!IF36="",L229,'04.04_PLANO DE TRABALHO'!IF36)</f>
        <v>0</v>
      </c>
      <c r="M230">
        <f>IF('04.04_PLANO DE TRABALHO'!IG36="",M229,'04.04_PLANO DE TRABALHO'!IG36)</f>
        <v>0</v>
      </c>
      <c r="N230" t="str">
        <f>IF('04.04_PLANO DE TRABALHO'!IH36="",N229,'04.04_PLANO DE TRABALHO'!IH36)</f>
        <v>5.2.2</v>
      </c>
      <c r="O230">
        <f>IF('04.04_PLANO DE TRABALHO'!II36="",O229,'04.04_PLANO DE TRABALHO'!II36)</f>
        <v>0</v>
      </c>
      <c r="P230">
        <f>IF('04.04_PLANO DE TRABALHO'!IJ36="",P229,'04.04_PLANO DE TRABALHO'!IJ36)</f>
        <v>0</v>
      </c>
      <c r="Q230" t="str">
        <f>IF('04.04_PLANO DE TRABALHO'!IK36="",Q229,'04.04_PLANO DE TRABALHO'!IK36)</f>
        <v>SubAtividade</v>
      </c>
      <c r="R230">
        <f>IF('04.04_PLANO DE TRABALHO'!IL36="",R229,'04.04_PLANO DE TRABALHO'!IL36)</f>
        <v>0</v>
      </c>
      <c r="S230">
        <f>IF('04.04_PLANO DE TRABALHO'!IM36="",S229,'04.04_PLANO DE TRABALHO'!IM36)</f>
        <v>0</v>
      </c>
      <c r="T230">
        <f>IF('04.04_PLANO DE TRABALHO'!IN36="",T229,'04.04_PLANO DE TRABALHO'!IN36)</f>
        <v>0</v>
      </c>
      <c r="U230">
        <f>IF('04.04_PLANO DE TRABALHO'!IO36="",U229,'04.04_PLANO DE TRABALHO'!IO36)</f>
        <v>0</v>
      </c>
      <c r="V230">
        <f>IF('04.04_PLANO DE TRABALHO'!IP36="",V229,'04.04_PLANO DE TRABALHO'!IP36)</f>
        <v>0</v>
      </c>
      <c r="W230" t="str">
        <f>IF('04.04_PLANO DE TRABALHO'!IQ36="",W229,'04.04_PLANO DE TRABALHO'!IQ36)</f>
        <v>Despesa</v>
      </c>
      <c r="X230">
        <f>IF('04.04_PLANO DE TRABALHO'!IR36="",X229,'04.04_PLANO DE TRABALHO'!IR36)</f>
        <v>0</v>
      </c>
      <c r="Y230">
        <f>IF('04.04_PLANO DE TRABALHO'!IS36="",Y229,'04.04_PLANO DE TRABALHO'!IS36)</f>
        <v>0</v>
      </c>
      <c r="Z230">
        <f>IF('04.04_PLANO DE TRABALHO'!IT36="",Z229,'04.04_PLANO DE TRABALHO'!IT36)</f>
        <v>0</v>
      </c>
      <c r="AA230">
        <f>IF('04.04_PLANO DE TRABALHO'!IU36="",AA229,'04.04_PLANO DE TRABALHO'!IU36)</f>
        <v>0</v>
      </c>
      <c r="AB230">
        <f>IF('04.04_PLANO DE TRABALHO'!IV36="",AB229,'04.04_PLANO DE TRABALHO'!IV36)</f>
        <v>0</v>
      </c>
      <c r="AC230">
        <f>IF('04.04_PLANO DE TRABALHO'!IW36="",AC229,'04.04_PLANO DE TRABALHO'!IW36)</f>
        <v>0</v>
      </c>
      <c r="AD230" t="str">
        <f>IF('04.04_PLANO DE TRABALHO'!IX36="",AD229,'04.04_PLANO DE TRABALHO'!IX36)</f>
        <v>Categoria</v>
      </c>
      <c r="AE230">
        <f>IF('04.04_PLANO DE TRABALHO'!IY36="",AE229,'04.04_PLANO DE TRABALHO'!IY36)</f>
        <v>0</v>
      </c>
      <c r="AF230">
        <f>IF('04.04_PLANO DE TRABALHO'!IZ36="",AF229,'04.04_PLANO DE TRABALHO'!IZ36)</f>
        <v>0</v>
      </c>
      <c r="AG230">
        <f>IF('04.04_PLANO DE TRABALHO'!JA36="",AG229,'04.04_PLANO DE TRABALHO'!JA36)</f>
        <v>0</v>
      </c>
      <c r="AH230">
        <f>IF('04.04_PLANO DE TRABALHO'!JB36="",AH229,'04.04_PLANO DE TRABALHO'!JB36)</f>
        <v>0</v>
      </c>
      <c r="AI230">
        <f>IF('04.04_PLANO DE TRABALHO'!JC36="",AI229,'04.04_PLANO DE TRABALHO'!JC36)</f>
        <v>0</v>
      </c>
      <c r="AJ230">
        <f>IF('04.04_PLANO DE TRABALHO'!JD36="",AJ229,'04.04_PLANO DE TRABALHO'!JD36)</f>
        <v>0</v>
      </c>
      <c r="AK230">
        <f>IF('04.04_PLANO DE TRABALHO'!JE36="",AK229,'04.04_PLANO DE TRABALHO'!JE36)</f>
        <v>0</v>
      </c>
      <c r="AL230" t="str">
        <f>IF('04.04_PLANO DE TRABALHO'!JF36="",AL229,'04.04_PLANO DE TRABALHO'!JF36)</f>
        <v>Subcategoria</v>
      </c>
      <c r="AM230">
        <f>IF('04.04_PLANO DE TRABALHO'!JG36="",AM229,'04.04_PLANO DE TRABALHO'!JG36)</f>
        <v>0</v>
      </c>
      <c r="AN230">
        <f>IF('04.04_PLANO DE TRABALHO'!JH36="",AN229,'04.04_PLANO DE TRABALHO'!JH36)</f>
        <v>0</v>
      </c>
      <c r="AO230">
        <f>IF('04.04_PLANO DE TRABALHO'!JI36="",AO229,'04.04_PLANO DE TRABALHO'!JI36)</f>
        <v>0</v>
      </c>
      <c r="AP230">
        <f>IF('04.04_PLANO DE TRABALHO'!JJ36="",AP229,'04.04_PLANO DE TRABALHO'!JJ36)</f>
        <v>0</v>
      </c>
      <c r="AQ230" t="str">
        <f>IF('04.04_PLANO DE TRABALHO'!JK36="",AQ229,'04.04_PLANO DE TRABALHO'!JK36)</f>
        <v>Fonte*</v>
      </c>
      <c r="AR230">
        <f>IF('04.04_PLANO DE TRABALHO'!JL36="",AR229,'04.04_PLANO DE TRABALHO'!JL36)</f>
        <v>0</v>
      </c>
      <c r="AS230">
        <f>IF('04.04_PLANO DE TRABALHO'!JM36="",AS229,'04.04_PLANO DE TRABALHO'!JM36)</f>
        <v>0</v>
      </c>
      <c r="AT230">
        <f>IF('04.04_PLANO DE TRABALHO'!JN36="",AT229,'04.04_PLANO DE TRABALHO'!JN36)</f>
        <v>0</v>
      </c>
      <c r="AU230" t="str">
        <f>IF('04.04_PLANO DE TRABALHO'!JO36="",AU229,'04.04_PLANO DE TRABALHO'!JO36)</f>
        <v>Unid</v>
      </c>
      <c r="AV230">
        <f>IF('04.04_PLANO DE TRABALHO'!JP36="",AV229,'04.04_PLANO DE TRABALHO'!JP36)</f>
        <v>0</v>
      </c>
      <c r="AW230" t="str">
        <f>IF('04.04_PLANO DE TRABALHO'!JQ36="",AW229,'04.04_PLANO DE TRABALHO'!JQ36)</f>
        <v>Valor 
Unit</v>
      </c>
      <c r="AX230">
        <f>IF('04.04_PLANO DE TRABALHO'!JR36="",AX229,'04.04_PLANO DE TRABALHO'!JR36)</f>
        <v>0</v>
      </c>
      <c r="AY230">
        <f>IF('04.04_PLANO DE TRABALHO'!JS36="",AY229,'04.04_PLANO DE TRABALHO'!JS36)</f>
        <v>0</v>
      </c>
      <c r="AZ230" t="str">
        <f>IF('04.04_PLANO DE TRABALHO'!JT36="",AZ229,'04.04_PLANO DE TRABALHO'!JT36)</f>
        <v>Qtde</v>
      </c>
      <c r="BA230">
        <f>IF('04.04_PLANO DE TRABALHO'!JU36="",BA229,'04.04_PLANO DE TRABALHO'!JU36)</f>
        <v>0</v>
      </c>
      <c r="BB230">
        <f>IF('04.04_PLANO DE TRABALHO'!JV36="",BB229,'04.04_PLANO DE TRABALHO'!JV36)</f>
        <v>0</v>
      </c>
      <c r="BD230" t="str">
        <v>Cultura e Lazer</v>
      </c>
      <c r="BE230" t="str">
        <v>5.3</v>
      </c>
      <c r="BF230">
        <v>0</v>
      </c>
      <c r="BG230" t="str">
        <v>Atividade</v>
      </c>
      <c r="BH230">
        <v>0</v>
      </c>
      <c r="BI230">
        <v>0</v>
      </c>
      <c r="BJ230" t="str">
        <v>Início</v>
      </c>
      <c r="BK230">
        <v>0</v>
      </c>
      <c r="BL230">
        <v>0</v>
      </c>
      <c r="BM230" t="str">
        <v>Fim</v>
      </c>
      <c r="BN230">
        <v>0</v>
      </c>
      <c r="BO230">
        <v>0</v>
      </c>
      <c r="BP230" t="str">
        <v>5.3.3</v>
      </c>
      <c r="BQ230">
        <v>0</v>
      </c>
      <c r="BR230">
        <v>0</v>
      </c>
      <c r="BS230" t="str">
        <v>SubAtividade</v>
      </c>
      <c r="BT230">
        <v>0</v>
      </c>
      <c r="BU230">
        <v>0</v>
      </c>
      <c r="BV230">
        <v>0</v>
      </c>
      <c r="BW230">
        <v>0</v>
      </c>
      <c r="BX230">
        <v>0</v>
      </c>
      <c r="BY230" t="str">
        <v>Despesa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 t="str">
        <v>Categoria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 t="str">
        <v>Subcategoria</v>
      </c>
      <c r="CO230">
        <v>0</v>
      </c>
      <c r="CP230">
        <v>0</v>
      </c>
      <c r="CQ230">
        <v>0</v>
      </c>
      <c r="CR230">
        <v>0</v>
      </c>
      <c r="CS230" t="str">
        <v>Fonte*</v>
      </c>
      <c r="CT230">
        <v>0</v>
      </c>
      <c r="CU230">
        <v>0</v>
      </c>
      <c r="CV230">
        <v>0</v>
      </c>
      <c r="CW230" t="str">
        <v>Unid</v>
      </c>
      <c r="CX230">
        <v>0</v>
      </c>
      <c r="CY230" t="str">
        <v>Valor 
Unit</v>
      </c>
      <c r="CZ230">
        <v>0</v>
      </c>
      <c r="DA230">
        <v>0</v>
      </c>
      <c r="DB230" t="str">
        <v>Qtde</v>
      </c>
      <c r="DC230">
        <v>0</v>
      </c>
      <c r="DD230">
        <v>0</v>
      </c>
      <c r="DF230" t="str">
        <v>Meio Ambiente e Mudanças Climáticas</v>
      </c>
      <c r="DG230" t="str">
        <v>6.1</v>
      </c>
      <c r="DH230">
        <v>0</v>
      </c>
      <c r="DI230" t="str">
        <v>Atividade</v>
      </c>
      <c r="DJ230">
        <v>0</v>
      </c>
      <c r="DK230">
        <v>0</v>
      </c>
      <c r="DL230" t="str">
        <v>Início</v>
      </c>
      <c r="DM230">
        <v>0</v>
      </c>
      <c r="DN230">
        <v>0</v>
      </c>
      <c r="DO230" t="str">
        <v>Fim</v>
      </c>
      <c r="DP230">
        <v>0</v>
      </c>
      <c r="DQ230">
        <v>0</v>
      </c>
      <c r="DR230" t="str">
        <v>6.1.2</v>
      </c>
      <c r="DS230">
        <v>0</v>
      </c>
      <c r="DT230">
        <v>0</v>
      </c>
      <c r="DU230" t="str">
        <v>SubAtividade</v>
      </c>
      <c r="DV230">
        <v>0</v>
      </c>
      <c r="DW230">
        <v>0</v>
      </c>
      <c r="DX230">
        <v>0</v>
      </c>
      <c r="DY230">
        <v>0</v>
      </c>
      <c r="DZ230">
        <v>0</v>
      </c>
      <c r="EA230" t="str">
        <v>Despesa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 t="str">
        <v>Categoria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 t="str">
        <v>Subcategoria</v>
      </c>
      <c r="EQ230">
        <v>0</v>
      </c>
      <c r="ER230">
        <v>0</v>
      </c>
      <c r="ES230">
        <v>0</v>
      </c>
      <c r="ET230">
        <v>0</v>
      </c>
      <c r="EU230" t="str">
        <v>Fonte*</v>
      </c>
      <c r="EV230">
        <v>0</v>
      </c>
      <c r="EW230">
        <v>0</v>
      </c>
      <c r="EX230">
        <v>0</v>
      </c>
      <c r="EY230" t="str">
        <v>Unid</v>
      </c>
      <c r="EZ230">
        <v>0</v>
      </c>
      <c r="FA230" t="str">
        <v>Valor 
Unit</v>
      </c>
      <c r="FB230">
        <v>0</v>
      </c>
      <c r="FC230">
        <v>0</v>
      </c>
      <c r="FD230" t="str">
        <v>Qtde</v>
      </c>
      <c r="FE230">
        <v>0</v>
      </c>
      <c r="FF230">
        <v>0</v>
      </c>
      <c r="FH230" t="str">
        <v>Diversidade, Equidade e Inclusão</v>
      </c>
      <c r="FI230" t="str">
        <v>7.1</v>
      </c>
      <c r="FJ230">
        <v>0</v>
      </c>
      <c r="FK230" t="str">
        <v>Atividade</v>
      </c>
      <c r="FL230">
        <v>0</v>
      </c>
      <c r="FM230">
        <v>0</v>
      </c>
      <c r="FN230" t="str">
        <v>Início</v>
      </c>
      <c r="FO230">
        <v>0</v>
      </c>
      <c r="FP230">
        <v>0</v>
      </c>
      <c r="FQ230" t="str">
        <v>Fim</v>
      </c>
      <c r="FR230">
        <v>0</v>
      </c>
      <c r="FS230">
        <v>0</v>
      </c>
      <c r="FT230" t="str">
        <v>7.1.3</v>
      </c>
      <c r="FU230">
        <v>0</v>
      </c>
      <c r="FV230">
        <v>0</v>
      </c>
      <c r="FW230" t="str">
        <v>SubAtividade</v>
      </c>
      <c r="FX230">
        <v>0</v>
      </c>
      <c r="FY230">
        <v>0</v>
      </c>
      <c r="FZ230">
        <v>0</v>
      </c>
      <c r="GA230">
        <v>0</v>
      </c>
      <c r="GB230">
        <v>0</v>
      </c>
      <c r="GC230" t="str">
        <v>Despesa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 t="str">
        <v>Categoria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 t="str">
        <v>Subcategoria</v>
      </c>
      <c r="GS230">
        <v>0</v>
      </c>
      <c r="GT230">
        <v>0</v>
      </c>
      <c r="GU230">
        <v>0</v>
      </c>
      <c r="GV230">
        <v>0</v>
      </c>
      <c r="GW230" t="str">
        <v>Fonte*</v>
      </c>
      <c r="GX230">
        <v>0</v>
      </c>
      <c r="GY230">
        <v>0</v>
      </c>
      <c r="GZ230">
        <v>0</v>
      </c>
      <c r="HA230" t="str">
        <v>Unid</v>
      </c>
      <c r="HB230">
        <v>0</v>
      </c>
      <c r="HC230" t="str">
        <v>Valor 
Unit</v>
      </c>
      <c r="HD230">
        <v>0</v>
      </c>
      <c r="HE230">
        <v>0</v>
      </c>
      <c r="HF230" t="str">
        <v>Qtde</v>
      </c>
      <c r="HG230">
        <v>0</v>
      </c>
      <c r="HH230">
        <v>0</v>
      </c>
    </row>
    <row r="231" spans="1:216" x14ac:dyDescent="0.25">
      <c r="A231">
        <v>28</v>
      </c>
      <c r="B231" t="str">
        <f>'04.04_PLANO DE TRABALHO'!$IK$7</f>
        <v>Cultura e Lazer</v>
      </c>
      <c r="C231" t="str">
        <f>IF('04.04_PLANO DE TRABALHO'!HW37="",C230,'04.04_PLANO DE TRABALHO'!HW37)</f>
        <v>5.2</v>
      </c>
      <c r="D231">
        <f>IF('04.04_PLANO DE TRABALHO'!HX37="",D230,'04.04_PLANO DE TRABALHO'!HX37)</f>
        <v>0</v>
      </c>
      <c r="E231" t="str">
        <f>IF(OR('04.04_PLANO DE TRABALHO'!HY37="",'04.04_PLANO DE TRABALHO'!HY37="Planejado",'04.04_PLANO DE TRABALHO'!HY37="Realizado"),E230,'04.04_PLANO DE TRABALHO'!HY37)</f>
        <v>Atividade</v>
      </c>
      <c r="F231">
        <f>IF('04.04_PLANO DE TRABALHO'!HZ37="",F230,'04.04_PLANO DE TRABALHO'!HZ37)</f>
        <v>0</v>
      </c>
      <c r="G231">
        <f>IF('04.04_PLANO DE TRABALHO'!IA37="",G230,'04.04_PLANO DE TRABALHO'!IA37)</f>
        <v>0</v>
      </c>
      <c r="H231" t="str">
        <f>IF('04.04_PLANO DE TRABALHO'!IB37="",H230,'04.04_PLANO DE TRABALHO'!IB37)</f>
        <v>Início</v>
      </c>
      <c r="I231">
        <f>IF('04.04_PLANO DE TRABALHO'!IC37="",I230,'04.04_PLANO DE TRABALHO'!IC37)</f>
        <v>0</v>
      </c>
      <c r="J231">
        <f>IF('04.04_PLANO DE TRABALHO'!ID37="",J230,'04.04_PLANO DE TRABALHO'!ID37)</f>
        <v>0</v>
      </c>
      <c r="K231" t="str">
        <f>IF('04.04_PLANO DE TRABALHO'!IE37="",K230,'04.04_PLANO DE TRABALHO'!IE37)</f>
        <v>Fim</v>
      </c>
      <c r="L231">
        <f>IF('04.04_PLANO DE TRABALHO'!IF37="",L230,'04.04_PLANO DE TRABALHO'!IF37)</f>
        <v>0</v>
      </c>
      <c r="M231">
        <f>IF('04.04_PLANO DE TRABALHO'!IG37="",M230,'04.04_PLANO DE TRABALHO'!IG37)</f>
        <v>0</v>
      </c>
      <c r="N231" t="str">
        <f>IF('04.04_PLANO DE TRABALHO'!IH37="",N230,'04.04_PLANO DE TRABALHO'!IH37)</f>
        <v>Total da SubAtividade:</v>
      </c>
      <c r="O231">
        <f>IF('04.04_PLANO DE TRABALHO'!II37="",O230,'04.04_PLANO DE TRABALHO'!II37)</f>
        <v>0</v>
      </c>
      <c r="P231">
        <f>IF('04.04_PLANO DE TRABALHO'!IJ37="",P230,'04.04_PLANO DE TRABALHO'!IJ37)</f>
        <v>0</v>
      </c>
      <c r="Q231" t="str">
        <f>IF('04.04_PLANO DE TRABALHO'!IK37="",Q230,'04.04_PLANO DE TRABALHO'!IK37)</f>
        <v>SubAtividade</v>
      </c>
      <c r="R231">
        <f>IF('04.04_PLANO DE TRABALHO'!IL37="",R230,'04.04_PLANO DE TRABALHO'!IL37)</f>
        <v>0</v>
      </c>
      <c r="S231">
        <f>IF('04.04_PLANO DE TRABALHO'!IM37="",S230,'04.04_PLANO DE TRABALHO'!IM37)</f>
        <v>0</v>
      </c>
      <c r="T231">
        <f>IF('04.04_PLANO DE TRABALHO'!IN37="",T230,'04.04_PLANO DE TRABALHO'!IN37)</f>
        <v>0</v>
      </c>
      <c r="U231">
        <f>IF('04.04_PLANO DE TRABALHO'!IO37="",U230,'04.04_PLANO DE TRABALHO'!IO37)</f>
        <v>0</v>
      </c>
      <c r="V231">
        <f>IF('04.04_PLANO DE TRABALHO'!IP37="",V230,'04.04_PLANO DE TRABALHO'!IP37)</f>
        <v>0</v>
      </c>
      <c r="W231" t="str">
        <f>IF('04.04_PLANO DE TRABALHO'!IQ37="",W230,'04.04_PLANO DE TRABALHO'!IQ37)</f>
        <v>Despesa</v>
      </c>
      <c r="X231">
        <f>IF('04.04_PLANO DE TRABALHO'!IR37="",X230,'04.04_PLANO DE TRABALHO'!IR37)</f>
        <v>0</v>
      </c>
      <c r="Y231">
        <f>IF('04.04_PLANO DE TRABALHO'!IS37="",Y230,'04.04_PLANO DE TRABALHO'!IS37)</f>
        <v>0</v>
      </c>
      <c r="Z231">
        <f>IF('04.04_PLANO DE TRABALHO'!IT37="",Z230,'04.04_PLANO DE TRABALHO'!IT37)</f>
        <v>0</v>
      </c>
      <c r="AA231">
        <f>IF('04.04_PLANO DE TRABALHO'!IU37="",AA230,'04.04_PLANO DE TRABALHO'!IU37)</f>
        <v>0</v>
      </c>
      <c r="AB231">
        <f>IF('04.04_PLANO DE TRABALHO'!IV37="",AB230,'04.04_PLANO DE TRABALHO'!IV37)</f>
        <v>0</v>
      </c>
      <c r="AC231">
        <f>IF('04.04_PLANO DE TRABALHO'!IW37="",AC230,'04.04_PLANO DE TRABALHO'!IW37)</f>
        <v>0</v>
      </c>
      <c r="AD231" t="str">
        <f>IF('04.04_PLANO DE TRABALHO'!IX37="",AD230,'04.04_PLANO DE TRABALHO'!IX37)</f>
        <v>Categoria</v>
      </c>
      <c r="AE231">
        <f>IF('04.04_PLANO DE TRABALHO'!IY37="",AE230,'04.04_PLANO DE TRABALHO'!IY37)</f>
        <v>0</v>
      </c>
      <c r="AF231">
        <f>IF('04.04_PLANO DE TRABALHO'!IZ37="",AF230,'04.04_PLANO DE TRABALHO'!IZ37)</f>
        <v>0</v>
      </c>
      <c r="AG231">
        <f>IF('04.04_PLANO DE TRABALHO'!JA37="",AG230,'04.04_PLANO DE TRABALHO'!JA37)</f>
        <v>0</v>
      </c>
      <c r="AH231">
        <f>IF('04.04_PLANO DE TRABALHO'!JB37="",AH230,'04.04_PLANO DE TRABALHO'!JB37)</f>
        <v>0</v>
      </c>
      <c r="AI231">
        <f>IF('04.04_PLANO DE TRABALHO'!JC37="",AI230,'04.04_PLANO DE TRABALHO'!JC37)</f>
        <v>0</v>
      </c>
      <c r="AJ231">
        <f>IF('04.04_PLANO DE TRABALHO'!JD37="",AJ230,'04.04_PLANO DE TRABALHO'!JD37)</f>
        <v>0</v>
      </c>
      <c r="AK231">
        <f>IF('04.04_PLANO DE TRABALHO'!JE37="",AK230,'04.04_PLANO DE TRABALHO'!JE37)</f>
        <v>0</v>
      </c>
      <c r="AL231" t="str">
        <f>IF('04.04_PLANO DE TRABALHO'!JF37="",AL230,'04.04_PLANO DE TRABALHO'!JF37)</f>
        <v>Subcategoria</v>
      </c>
      <c r="AM231">
        <f>IF('04.04_PLANO DE TRABALHO'!JG37="",AM230,'04.04_PLANO DE TRABALHO'!JG37)</f>
        <v>0</v>
      </c>
      <c r="AN231">
        <f>IF('04.04_PLANO DE TRABALHO'!JH37="",AN230,'04.04_PLANO DE TRABALHO'!JH37)</f>
        <v>0</v>
      </c>
      <c r="AO231">
        <f>IF('04.04_PLANO DE TRABALHO'!JI37="",AO230,'04.04_PLANO DE TRABALHO'!JI37)</f>
        <v>0</v>
      </c>
      <c r="AP231">
        <f>IF('04.04_PLANO DE TRABALHO'!JJ37="",AP230,'04.04_PLANO DE TRABALHO'!JJ37)</f>
        <v>0</v>
      </c>
      <c r="AQ231" t="str">
        <f>IF('04.04_PLANO DE TRABALHO'!JK37="",AQ230,'04.04_PLANO DE TRABALHO'!JK37)</f>
        <v>Fonte*</v>
      </c>
      <c r="AR231">
        <f>IF('04.04_PLANO DE TRABALHO'!JL37="",AR230,'04.04_PLANO DE TRABALHO'!JL37)</f>
        <v>0</v>
      </c>
      <c r="AS231">
        <f>IF('04.04_PLANO DE TRABALHO'!JM37="",AS230,'04.04_PLANO DE TRABALHO'!JM37)</f>
        <v>0</v>
      </c>
      <c r="AT231">
        <f>IF('04.04_PLANO DE TRABALHO'!JN37="",AT230,'04.04_PLANO DE TRABALHO'!JN37)</f>
        <v>0</v>
      </c>
      <c r="AU231" t="str">
        <f>IF('04.04_PLANO DE TRABALHO'!JO37="",AU230,'04.04_PLANO DE TRABALHO'!JO37)</f>
        <v>Unid</v>
      </c>
      <c r="AV231">
        <f>IF('04.04_PLANO DE TRABALHO'!JP37="",AV230,'04.04_PLANO DE TRABALHO'!JP37)</f>
        <v>0</v>
      </c>
      <c r="AW231" t="str">
        <f>IF('04.04_PLANO DE TRABALHO'!JQ37="",AW230,'04.04_PLANO DE TRABALHO'!JQ37)</f>
        <v>Valor 
Unit</v>
      </c>
      <c r="AX231">
        <f>IF('04.04_PLANO DE TRABALHO'!JR37="",AX230,'04.04_PLANO DE TRABALHO'!JR37)</f>
        <v>0</v>
      </c>
      <c r="AY231">
        <f>IF('04.04_PLANO DE TRABALHO'!JS37="",AY230,'04.04_PLANO DE TRABALHO'!JS37)</f>
        <v>0</v>
      </c>
      <c r="AZ231" t="str">
        <f>IF('04.04_PLANO DE TRABALHO'!JT37="",AZ230,'04.04_PLANO DE TRABALHO'!JT37)</f>
        <v>Qtde</v>
      </c>
      <c r="BA231">
        <f>IF('04.04_PLANO DE TRABALHO'!JU37="",BA230,'04.04_PLANO DE TRABALHO'!JU37)</f>
        <v>0</v>
      </c>
      <c r="BB231">
        <f>IF('04.04_PLANO DE TRABALHO'!JV37="",BB230,'04.04_PLANO DE TRABALHO'!JV37)</f>
        <v>0</v>
      </c>
      <c r="BD231" t="str">
        <v>Cultura e Lazer</v>
      </c>
      <c r="BE231" t="str">
        <v>5.3</v>
      </c>
      <c r="BF231">
        <v>0</v>
      </c>
      <c r="BG231" t="str">
        <v>Atividade</v>
      </c>
      <c r="BH231">
        <v>0</v>
      </c>
      <c r="BI231">
        <v>0</v>
      </c>
      <c r="BJ231" t="str">
        <v>Início</v>
      </c>
      <c r="BK231">
        <v>0</v>
      </c>
      <c r="BL231">
        <v>0</v>
      </c>
      <c r="BM231" t="str">
        <v>Fim</v>
      </c>
      <c r="BN231">
        <v>0</v>
      </c>
      <c r="BO231">
        <v>0</v>
      </c>
      <c r="BP231" t="str">
        <v>5.3.3</v>
      </c>
      <c r="BQ231">
        <v>0</v>
      </c>
      <c r="BR231">
        <v>0</v>
      </c>
      <c r="BS231" t="str">
        <v>SubAtividade</v>
      </c>
      <c r="BT231">
        <v>0</v>
      </c>
      <c r="BU231">
        <v>0</v>
      </c>
      <c r="BV231">
        <v>0</v>
      </c>
      <c r="BW231">
        <v>0</v>
      </c>
      <c r="BX231">
        <v>0</v>
      </c>
      <c r="BY231" t="str">
        <v>Despesa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 t="str">
        <v>Categoria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 t="str">
        <v>Subcategoria</v>
      </c>
      <c r="CO231">
        <v>0</v>
      </c>
      <c r="CP231">
        <v>0</v>
      </c>
      <c r="CQ231">
        <v>0</v>
      </c>
      <c r="CR231">
        <v>0</v>
      </c>
      <c r="CS231" t="str">
        <v>Fonte*</v>
      </c>
      <c r="CT231">
        <v>0</v>
      </c>
      <c r="CU231">
        <v>0</v>
      </c>
      <c r="CV231">
        <v>0</v>
      </c>
      <c r="CW231" t="str">
        <v>Unid</v>
      </c>
      <c r="CX231">
        <v>0</v>
      </c>
      <c r="CY231" t="str">
        <v>Valor 
Unit</v>
      </c>
      <c r="CZ231">
        <v>0</v>
      </c>
      <c r="DA231">
        <v>0</v>
      </c>
      <c r="DB231" t="str">
        <v>Qtde</v>
      </c>
      <c r="DC231">
        <v>0</v>
      </c>
      <c r="DD231">
        <v>0</v>
      </c>
      <c r="DF231" t="str">
        <v>Meio Ambiente e Mudanças Climáticas</v>
      </c>
      <c r="DG231" t="str">
        <v>6.1</v>
      </c>
      <c r="DH231">
        <v>0</v>
      </c>
      <c r="DI231" t="str">
        <v>Atividade</v>
      </c>
      <c r="DJ231">
        <v>0</v>
      </c>
      <c r="DK231">
        <v>0</v>
      </c>
      <c r="DL231" t="str">
        <v>Início</v>
      </c>
      <c r="DM231">
        <v>0</v>
      </c>
      <c r="DN231">
        <v>0</v>
      </c>
      <c r="DO231" t="str">
        <v>Fim</v>
      </c>
      <c r="DP231">
        <v>0</v>
      </c>
      <c r="DQ231">
        <v>0</v>
      </c>
      <c r="DR231" t="str">
        <v>6.1.2</v>
      </c>
      <c r="DS231">
        <v>0</v>
      </c>
      <c r="DT231">
        <v>0</v>
      </c>
      <c r="DU231" t="str">
        <v>SubAtividade</v>
      </c>
      <c r="DV231">
        <v>0</v>
      </c>
      <c r="DW231">
        <v>0</v>
      </c>
      <c r="DX231">
        <v>0</v>
      </c>
      <c r="DY231">
        <v>0</v>
      </c>
      <c r="DZ231">
        <v>0</v>
      </c>
      <c r="EA231" t="str">
        <v>Despesa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 t="str">
        <v>Categoria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 t="str">
        <v>Subcategoria</v>
      </c>
      <c r="EQ231">
        <v>0</v>
      </c>
      <c r="ER231">
        <v>0</v>
      </c>
      <c r="ES231">
        <v>0</v>
      </c>
      <c r="ET231">
        <v>0</v>
      </c>
      <c r="EU231" t="str">
        <v>Fonte*</v>
      </c>
      <c r="EV231">
        <v>0</v>
      </c>
      <c r="EW231">
        <v>0</v>
      </c>
      <c r="EX231">
        <v>0</v>
      </c>
      <c r="EY231" t="str">
        <v>Unid</v>
      </c>
      <c r="EZ231">
        <v>0</v>
      </c>
      <c r="FA231" t="str">
        <v>Valor 
Unit</v>
      </c>
      <c r="FB231">
        <v>0</v>
      </c>
      <c r="FC231">
        <v>0</v>
      </c>
      <c r="FD231" t="str">
        <v>Qtde</v>
      </c>
      <c r="FE231">
        <v>0</v>
      </c>
      <c r="FF231">
        <v>0</v>
      </c>
      <c r="FH231" t="str">
        <v>Diversidade, Equidade e Inclusão</v>
      </c>
      <c r="FI231" t="str">
        <v>7.1</v>
      </c>
      <c r="FJ231">
        <v>0</v>
      </c>
      <c r="FK231" t="str">
        <v>Atividade</v>
      </c>
      <c r="FL231">
        <v>0</v>
      </c>
      <c r="FM231">
        <v>0</v>
      </c>
      <c r="FN231" t="str">
        <v>Início</v>
      </c>
      <c r="FO231">
        <v>0</v>
      </c>
      <c r="FP231">
        <v>0</v>
      </c>
      <c r="FQ231" t="str">
        <v>Fim</v>
      </c>
      <c r="FR231">
        <v>0</v>
      </c>
      <c r="FS231">
        <v>0</v>
      </c>
      <c r="FT231" t="str">
        <v>7.1.3</v>
      </c>
      <c r="FU231">
        <v>0</v>
      </c>
      <c r="FV231">
        <v>0</v>
      </c>
      <c r="FW231" t="str">
        <v>SubAtividade</v>
      </c>
      <c r="FX231">
        <v>0</v>
      </c>
      <c r="FY231">
        <v>0</v>
      </c>
      <c r="FZ231">
        <v>0</v>
      </c>
      <c r="GA231">
        <v>0</v>
      </c>
      <c r="GB231">
        <v>0</v>
      </c>
      <c r="GC231" t="str">
        <v>Despesa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 t="str">
        <v>Categoria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 t="str">
        <v>Subcategoria</v>
      </c>
      <c r="GS231">
        <v>0</v>
      </c>
      <c r="GT231">
        <v>0</v>
      </c>
      <c r="GU231">
        <v>0</v>
      </c>
      <c r="GV231">
        <v>0</v>
      </c>
      <c r="GW231" t="str">
        <v>Fonte*</v>
      </c>
      <c r="GX231">
        <v>0</v>
      </c>
      <c r="GY231">
        <v>0</v>
      </c>
      <c r="GZ231">
        <v>0</v>
      </c>
      <c r="HA231" t="str">
        <v>Unid</v>
      </c>
      <c r="HB231">
        <v>0</v>
      </c>
      <c r="HC231" t="str">
        <v>Valor 
Unit</v>
      </c>
      <c r="HD231">
        <v>0</v>
      </c>
      <c r="HE231">
        <v>0</v>
      </c>
      <c r="HF231" t="str">
        <v>Qtde</v>
      </c>
      <c r="HG231">
        <v>0</v>
      </c>
      <c r="HH231">
        <v>0</v>
      </c>
    </row>
    <row r="232" spans="1:216" x14ac:dyDescent="0.25">
      <c r="A232">
        <v>29</v>
      </c>
      <c r="B232" t="str">
        <f>'04.04_PLANO DE TRABALHO'!$IK$7</f>
        <v>Cultura e Lazer</v>
      </c>
      <c r="C232" t="str">
        <f>IF('04.04_PLANO DE TRABALHO'!HW38="",C231,'04.04_PLANO DE TRABALHO'!HW38)</f>
        <v>5.2</v>
      </c>
      <c r="D232">
        <f>IF('04.04_PLANO DE TRABALHO'!HX38="",D231,'04.04_PLANO DE TRABALHO'!HX38)</f>
        <v>0</v>
      </c>
      <c r="E232" t="str">
        <f>IF(OR('04.04_PLANO DE TRABALHO'!HY38="",'04.04_PLANO DE TRABALHO'!HY38="Planejado",'04.04_PLANO DE TRABALHO'!HY38="Realizado"),E231,'04.04_PLANO DE TRABALHO'!HY38)</f>
        <v>Atividade</v>
      </c>
      <c r="F232">
        <f>IF('04.04_PLANO DE TRABALHO'!HZ38="",F231,'04.04_PLANO DE TRABALHO'!HZ38)</f>
        <v>0</v>
      </c>
      <c r="G232">
        <f>IF('04.04_PLANO DE TRABALHO'!IA38="",G231,'04.04_PLANO DE TRABALHO'!IA38)</f>
        <v>0</v>
      </c>
      <c r="H232" t="str">
        <f>IF('04.04_PLANO DE TRABALHO'!IB38="",H231,'04.04_PLANO DE TRABALHO'!IB38)</f>
        <v>Início</v>
      </c>
      <c r="I232">
        <f>IF('04.04_PLANO DE TRABALHO'!IC38="",I231,'04.04_PLANO DE TRABALHO'!IC38)</f>
        <v>0</v>
      </c>
      <c r="J232">
        <f>IF('04.04_PLANO DE TRABALHO'!ID38="",J231,'04.04_PLANO DE TRABALHO'!ID38)</f>
        <v>0</v>
      </c>
      <c r="K232" t="str">
        <f>IF('04.04_PLANO DE TRABALHO'!IE38="",K231,'04.04_PLANO DE TRABALHO'!IE38)</f>
        <v>Fim</v>
      </c>
      <c r="L232">
        <f>IF('04.04_PLANO DE TRABALHO'!IF38="",L231,'04.04_PLANO DE TRABALHO'!IF38)</f>
        <v>0</v>
      </c>
      <c r="M232">
        <f>IF('04.04_PLANO DE TRABALHO'!IG38="",M231,'04.04_PLANO DE TRABALHO'!IG38)</f>
        <v>0</v>
      </c>
      <c r="N232" t="str">
        <f>IF('04.04_PLANO DE TRABALHO'!IH38="",N231,'04.04_PLANO DE TRABALHO'!IH38)</f>
        <v>5.2.3</v>
      </c>
      <c r="O232">
        <f>IF('04.04_PLANO DE TRABALHO'!II38="",O231,'04.04_PLANO DE TRABALHO'!II38)</f>
        <v>0</v>
      </c>
      <c r="P232">
        <f>IF('04.04_PLANO DE TRABALHO'!IJ38="",P231,'04.04_PLANO DE TRABALHO'!IJ38)</f>
        <v>0</v>
      </c>
      <c r="Q232" t="str">
        <f>IF('04.04_PLANO DE TRABALHO'!IK38="",Q231,'04.04_PLANO DE TRABALHO'!IK38)</f>
        <v>SubAtividade</v>
      </c>
      <c r="R232">
        <f>IF('04.04_PLANO DE TRABALHO'!IL38="",R231,'04.04_PLANO DE TRABALHO'!IL38)</f>
        <v>0</v>
      </c>
      <c r="S232">
        <f>IF('04.04_PLANO DE TRABALHO'!IM38="",S231,'04.04_PLANO DE TRABALHO'!IM38)</f>
        <v>0</v>
      </c>
      <c r="T232">
        <f>IF('04.04_PLANO DE TRABALHO'!IN38="",T231,'04.04_PLANO DE TRABALHO'!IN38)</f>
        <v>0</v>
      </c>
      <c r="U232">
        <f>IF('04.04_PLANO DE TRABALHO'!IO38="",U231,'04.04_PLANO DE TRABALHO'!IO38)</f>
        <v>0</v>
      </c>
      <c r="V232">
        <f>IF('04.04_PLANO DE TRABALHO'!IP38="",V231,'04.04_PLANO DE TRABALHO'!IP38)</f>
        <v>0</v>
      </c>
      <c r="W232" t="str">
        <f>IF('04.04_PLANO DE TRABALHO'!IQ38="",W231,'04.04_PLANO DE TRABALHO'!IQ38)</f>
        <v>Despesa</v>
      </c>
      <c r="X232">
        <f>IF('04.04_PLANO DE TRABALHO'!IR38="",X231,'04.04_PLANO DE TRABALHO'!IR38)</f>
        <v>0</v>
      </c>
      <c r="Y232">
        <f>IF('04.04_PLANO DE TRABALHO'!IS38="",Y231,'04.04_PLANO DE TRABALHO'!IS38)</f>
        <v>0</v>
      </c>
      <c r="Z232">
        <f>IF('04.04_PLANO DE TRABALHO'!IT38="",Z231,'04.04_PLANO DE TRABALHO'!IT38)</f>
        <v>0</v>
      </c>
      <c r="AA232">
        <f>IF('04.04_PLANO DE TRABALHO'!IU38="",AA231,'04.04_PLANO DE TRABALHO'!IU38)</f>
        <v>0</v>
      </c>
      <c r="AB232">
        <f>IF('04.04_PLANO DE TRABALHO'!IV38="",AB231,'04.04_PLANO DE TRABALHO'!IV38)</f>
        <v>0</v>
      </c>
      <c r="AC232">
        <f>IF('04.04_PLANO DE TRABALHO'!IW38="",AC231,'04.04_PLANO DE TRABALHO'!IW38)</f>
        <v>0</v>
      </c>
      <c r="AD232" t="str">
        <f>IF('04.04_PLANO DE TRABALHO'!IX38="",AD231,'04.04_PLANO DE TRABALHO'!IX38)</f>
        <v>Categoria</v>
      </c>
      <c r="AE232">
        <f>IF('04.04_PLANO DE TRABALHO'!IY38="",AE231,'04.04_PLANO DE TRABALHO'!IY38)</f>
        <v>0</v>
      </c>
      <c r="AF232">
        <f>IF('04.04_PLANO DE TRABALHO'!IZ38="",AF231,'04.04_PLANO DE TRABALHO'!IZ38)</f>
        <v>0</v>
      </c>
      <c r="AG232">
        <f>IF('04.04_PLANO DE TRABALHO'!JA38="",AG231,'04.04_PLANO DE TRABALHO'!JA38)</f>
        <v>0</v>
      </c>
      <c r="AH232">
        <f>IF('04.04_PLANO DE TRABALHO'!JB38="",AH231,'04.04_PLANO DE TRABALHO'!JB38)</f>
        <v>0</v>
      </c>
      <c r="AI232">
        <f>IF('04.04_PLANO DE TRABALHO'!JC38="",AI231,'04.04_PLANO DE TRABALHO'!JC38)</f>
        <v>0</v>
      </c>
      <c r="AJ232">
        <f>IF('04.04_PLANO DE TRABALHO'!JD38="",AJ231,'04.04_PLANO DE TRABALHO'!JD38)</f>
        <v>0</v>
      </c>
      <c r="AK232">
        <f>IF('04.04_PLANO DE TRABALHO'!JE38="",AK231,'04.04_PLANO DE TRABALHO'!JE38)</f>
        <v>0</v>
      </c>
      <c r="AL232" t="str">
        <f>IF('04.04_PLANO DE TRABALHO'!JF38="",AL231,'04.04_PLANO DE TRABALHO'!JF38)</f>
        <v>Subcategoria</v>
      </c>
      <c r="AM232">
        <f>IF('04.04_PLANO DE TRABALHO'!JG38="",AM231,'04.04_PLANO DE TRABALHO'!JG38)</f>
        <v>0</v>
      </c>
      <c r="AN232">
        <f>IF('04.04_PLANO DE TRABALHO'!JH38="",AN231,'04.04_PLANO DE TRABALHO'!JH38)</f>
        <v>0</v>
      </c>
      <c r="AO232">
        <f>IF('04.04_PLANO DE TRABALHO'!JI38="",AO231,'04.04_PLANO DE TRABALHO'!JI38)</f>
        <v>0</v>
      </c>
      <c r="AP232">
        <f>IF('04.04_PLANO DE TRABALHO'!JJ38="",AP231,'04.04_PLANO DE TRABALHO'!JJ38)</f>
        <v>0</v>
      </c>
      <c r="AQ232" t="str">
        <f>IF('04.04_PLANO DE TRABALHO'!JK38="",AQ231,'04.04_PLANO DE TRABALHO'!JK38)</f>
        <v>Fonte*</v>
      </c>
      <c r="AR232">
        <f>IF('04.04_PLANO DE TRABALHO'!JL38="",AR231,'04.04_PLANO DE TRABALHO'!JL38)</f>
        <v>0</v>
      </c>
      <c r="AS232">
        <f>IF('04.04_PLANO DE TRABALHO'!JM38="",AS231,'04.04_PLANO DE TRABALHO'!JM38)</f>
        <v>0</v>
      </c>
      <c r="AT232">
        <f>IF('04.04_PLANO DE TRABALHO'!JN38="",AT231,'04.04_PLANO DE TRABALHO'!JN38)</f>
        <v>0</v>
      </c>
      <c r="AU232" t="str">
        <f>IF('04.04_PLANO DE TRABALHO'!JO38="",AU231,'04.04_PLANO DE TRABALHO'!JO38)</f>
        <v>Unid</v>
      </c>
      <c r="AV232">
        <f>IF('04.04_PLANO DE TRABALHO'!JP38="",AV231,'04.04_PLANO DE TRABALHO'!JP38)</f>
        <v>0</v>
      </c>
      <c r="AW232" t="str">
        <f>IF('04.04_PLANO DE TRABALHO'!JQ38="",AW231,'04.04_PLANO DE TRABALHO'!JQ38)</f>
        <v>Valor 
Unit</v>
      </c>
      <c r="AX232">
        <f>IF('04.04_PLANO DE TRABALHO'!JR38="",AX231,'04.04_PLANO DE TRABALHO'!JR38)</f>
        <v>0</v>
      </c>
      <c r="AY232">
        <f>IF('04.04_PLANO DE TRABALHO'!JS38="",AY231,'04.04_PLANO DE TRABALHO'!JS38)</f>
        <v>0</v>
      </c>
      <c r="AZ232" t="str">
        <f>IF('04.04_PLANO DE TRABALHO'!JT38="",AZ231,'04.04_PLANO DE TRABALHO'!JT38)</f>
        <v>Qtde</v>
      </c>
      <c r="BA232">
        <f>IF('04.04_PLANO DE TRABALHO'!JU38="",BA231,'04.04_PLANO DE TRABALHO'!JU38)</f>
        <v>0</v>
      </c>
      <c r="BB232">
        <f>IF('04.04_PLANO DE TRABALHO'!JV38="",BB231,'04.04_PLANO DE TRABALHO'!JV38)</f>
        <v>0</v>
      </c>
      <c r="BD232" t="str">
        <v>Cultura e Lazer</v>
      </c>
      <c r="BE232" t="str">
        <v>5.3</v>
      </c>
      <c r="BF232">
        <v>0</v>
      </c>
      <c r="BG232" t="str">
        <v>Atividade</v>
      </c>
      <c r="BH232">
        <v>0</v>
      </c>
      <c r="BI232">
        <v>0</v>
      </c>
      <c r="BJ232" t="str">
        <v>Início</v>
      </c>
      <c r="BK232">
        <v>0</v>
      </c>
      <c r="BL232">
        <v>0</v>
      </c>
      <c r="BM232" t="str">
        <v>Fim</v>
      </c>
      <c r="BN232">
        <v>0</v>
      </c>
      <c r="BO232">
        <v>0</v>
      </c>
      <c r="BP232" t="str">
        <v>5.3.3</v>
      </c>
      <c r="BQ232">
        <v>0</v>
      </c>
      <c r="BR232">
        <v>0</v>
      </c>
      <c r="BS232" t="str">
        <v>SubAtividade</v>
      </c>
      <c r="BT232">
        <v>0</v>
      </c>
      <c r="BU232">
        <v>0</v>
      </c>
      <c r="BV232">
        <v>0</v>
      </c>
      <c r="BW232">
        <v>0</v>
      </c>
      <c r="BX232">
        <v>0</v>
      </c>
      <c r="BY232" t="str">
        <v>Despesa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 t="str">
        <v>Categoria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 t="str">
        <v>Subcategoria</v>
      </c>
      <c r="CO232">
        <v>0</v>
      </c>
      <c r="CP232">
        <v>0</v>
      </c>
      <c r="CQ232">
        <v>0</v>
      </c>
      <c r="CR232">
        <v>0</v>
      </c>
      <c r="CS232" t="str">
        <v>Fonte*</v>
      </c>
      <c r="CT232">
        <v>0</v>
      </c>
      <c r="CU232">
        <v>0</v>
      </c>
      <c r="CV232">
        <v>0</v>
      </c>
      <c r="CW232" t="str">
        <v>Unid</v>
      </c>
      <c r="CX232">
        <v>0</v>
      </c>
      <c r="CY232" t="str">
        <v>Valor 
Unit</v>
      </c>
      <c r="CZ232">
        <v>0</v>
      </c>
      <c r="DA232">
        <v>0</v>
      </c>
      <c r="DB232" t="str">
        <v>Qtde</v>
      </c>
      <c r="DC232">
        <v>0</v>
      </c>
      <c r="DD232">
        <v>0</v>
      </c>
      <c r="DF232" t="str">
        <v>Meio Ambiente e Mudanças Climáticas</v>
      </c>
      <c r="DG232" t="str">
        <v>6.1</v>
      </c>
      <c r="DH232">
        <v>0</v>
      </c>
      <c r="DI232" t="str">
        <v>Atividade</v>
      </c>
      <c r="DJ232">
        <v>0</v>
      </c>
      <c r="DK232">
        <v>0</v>
      </c>
      <c r="DL232" t="str">
        <v>Início</v>
      </c>
      <c r="DM232">
        <v>0</v>
      </c>
      <c r="DN232">
        <v>0</v>
      </c>
      <c r="DO232" t="str">
        <v>Fim</v>
      </c>
      <c r="DP232">
        <v>0</v>
      </c>
      <c r="DQ232">
        <v>0</v>
      </c>
      <c r="DR232" t="str">
        <v>6.1.2</v>
      </c>
      <c r="DS232">
        <v>0</v>
      </c>
      <c r="DT232">
        <v>0</v>
      </c>
      <c r="DU232" t="str">
        <v>SubAtividade</v>
      </c>
      <c r="DV232">
        <v>0</v>
      </c>
      <c r="DW232">
        <v>0</v>
      </c>
      <c r="DX232">
        <v>0</v>
      </c>
      <c r="DY232">
        <v>0</v>
      </c>
      <c r="DZ232">
        <v>0</v>
      </c>
      <c r="EA232" t="str">
        <v>Despesa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 t="str">
        <v>Categoria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 t="str">
        <v>Subcategoria</v>
      </c>
      <c r="EQ232">
        <v>0</v>
      </c>
      <c r="ER232">
        <v>0</v>
      </c>
      <c r="ES232">
        <v>0</v>
      </c>
      <c r="ET232">
        <v>0</v>
      </c>
      <c r="EU232" t="str">
        <v>Fonte*</v>
      </c>
      <c r="EV232">
        <v>0</v>
      </c>
      <c r="EW232">
        <v>0</v>
      </c>
      <c r="EX232">
        <v>0</v>
      </c>
      <c r="EY232" t="str">
        <v>Unid</v>
      </c>
      <c r="EZ232">
        <v>0</v>
      </c>
      <c r="FA232" t="str">
        <v>Valor 
Unit</v>
      </c>
      <c r="FB232">
        <v>0</v>
      </c>
      <c r="FC232">
        <v>0</v>
      </c>
      <c r="FD232" t="str">
        <v>Qtde</v>
      </c>
      <c r="FE232">
        <v>0</v>
      </c>
      <c r="FF232">
        <v>0</v>
      </c>
      <c r="FH232" t="str">
        <v>Diversidade, Equidade e Inclusão</v>
      </c>
      <c r="FI232" t="str">
        <v>7.2</v>
      </c>
      <c r="FJ232">
        <v>0</v>
      </c>
      <c r="FK232" t="str">
        <v>Atividade</v>
      </c>
      <c r="FL232">
        <v>0</v>
      </c>
      <c r="FM232">
        <v>0</v>
      </c>
      <c r="FN232" t="str">
        <v>Início</v>
      </c>
      <c r="FO232">
        <v>0</v>
      </c>
      <c r="FP232">
        <v>0</v>
      </c>
      <c r="FQ232" t="str">
        <v>Fim</v>
      </c>
      <c r="FR232">
        <v>0</v>
      </c>
      <c r="FS232">
        <v>0</v>
      </c>
      <c r="FT232" t="str">
        <v>7.2.1</v>
      </c>
      <c r="FU232">
        <v>0</v>
      </c>
      <c r="FV232">
        <v>0</v>
      </c>
      <c r="FW232" t="str">
        <v>SubAtividade</v>
      </c>
      <c r="FX232">
        <v>0</v>
      </c>
      <c r="FY232">
        <v>0</v>
      </c>
      <c r="FZ232">
        <v>0</v>
      </c>
      <c r="GA232">
        <v>0</v>
      </c>
      <c r="GB232">
        <v>0</v>
      </c>
      <c r="GC232" t="str">
        <v>Despesa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 t="str">
        <v>Categoria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 t="str">
        <v>Subcategoria</v>
      </c>
      <c r="GS232">
        <v>0</v>
      </c>
      <c r="GT232">
        <v>0</v>
      </c>
      <c r="GU232">
        <v>0</v>
      </c>
      <c r="GV232">
        <v>0</v>
      </c>
      <c r="GW232" t="str">
        <v>Fonte*</v>
      </c>
      <c r="GX232">
        <v>0</v>
      </c>
      <c r="GY232">
        <v>0</v>
      </c>
      <c r="GZ232">
        <v>0</v>
      </c>
      <c r="HA232" t="str">
        <v>Unid</v>
      </c>
      <c r="HB232">
        <v>0</v>
      </c>
      <c r="HC232" t="str">
        <v>Valor 
Unit</v>
      </c>
      <c r="HD232">
        <v>0</v>
      </c>
      <c r="HE232">
        <v>0</v>
      </c>
      <c r="HF232" t="str">
        <v>Qtde</v>
      </c>
      <c r="HG232">
        <v>0</v>
      </c>
      <c r="HH232">
        <v>0</v>
      </c>
    </row>
    <row r="233" spans="1:216" x14ac:dyDescent="0.25">
      <c r="A233">
        <v>30</v>
      </c>
      <c r="B233" t="str">
        <f>'04.04_PLANO DE TRABALHO'!$IK$7</f>
        <v>Cultura e Lazer</v>
      </c>
      <c r="C233" t="str">
        <f>IF('04.04_PLANO DE TRABALHO'!HW39="",C232,'04.04_PLANO DE TRABALHO'!HW39)</f>
        <v>5.2</v>
      </c>
      <c r="D233">
        <f>IF('04.04_PLANO DE TRABALHO'!HX39="",D232,'04.04_PLANO DE TRABALHO'!HX39)</f>
        <v>0</v>
      </c>
      <c r="E233" t="str">
        <f>IF(OR('04.04_PLANO DE TRABALHO'!HY39="",'04.04_PLANO DE TRABALHO'!HY39="Planejado",'04.04_PLANO DE TRABALHO'!HY39="Realizado"),E232,'04.04_PLANO DE TRABALHO'!HY39)</f>
        <v>Atividade</v>
      </c>
      <c r="F233">
        <f>IF('04.04_PLANO DE TRABALHO'!HZ39="",F232,'04.04_PLANO DE TRABALHO'!HZ39)</f>
        <v>0</v>
      </c>
      <c r="G233">
        <f>IF('04.04_PLANO DE TRABALHO'!IA39="",G232,'04.04_PLANO DE TRABALHO'!IA39)</f>
        <v>0</v>
      </c>
      <c r="H233" t="str">
        <f>IF('04.04_PLANO DE TRABALHO'!IB39="",H232,'04.04_PLANO DE TRABALHO'!IB39)</f>
        <v>Início</v>
      </c>
      <c r="I233">
        <f>IF('04.04_PLANO DE TRABALHO'!IC39="",I232,'04.04_PLANO DE TRABALHO'!IC39)</f>
        <v>0</v>
      </c>
      <c r="J233">
        <f>IF('04.04_PLANO DE TRABALHO'!ID39="",J232,'04.04_PLANO DE TRABALHO'!ID39)</f>
        <v>0</v>
      </c>
      <c r="K233" t="str">
        <f>IF('04.04_PLANO DE TRABALHO'!IE39="",K232,'04.04_PLANO DE TRABALHO'!IE39)</f>
        <v>Fim</v>
      </c>
      <c r="L233">
        <f>IF('04.04_PLANO DE TRABALHO'!IF39="",L232,'04.04_PLANO DE TRABALHO'!IF39)</f>
        <v>0</v>
      </c>
      <c r="M233">
        <f>IF('04.04_PLANO DE TRABALHO'!IG39="",M232,'04.04_PLANO DE TRABALHO'!IG39)</f>
        <v>0</v>
      </c>
      <c r="N233" t="str">
        <f>IF('04.04_PLANO DE TRABALHO'!IH39="",N232,'04.04_PLANO DE TRABALHO'!IH39)</f>
        <v>5.2.3</v>
      </c>
      <c r="O233">
        <f>IF('04.04_PLANO DE TRABALHO'!II39="",O232,'04.04_PLANO DE TRABALHO'!II39)</f>
        <v>0</v>
      </c>
      <c r="P233">
        <f>IF('04.04_PLANO DE TRABALHO'!IJ39="",P232,'04.04_PLANO DE TRABALHO'!IJ39)</f>
        <v>0</v>
      </c>
      <c r="Q233" t="str">
        <f>IF('04.04_PLANO DE TRABALHO'!IK39="",Q232,'04.04_PLANO DE TRABALHO'!IK39)</f>
        <v>SubAtividade</v>
      </c>
      <c r="R233">
        <f>IF('04.04_PLANO DE TRABALHO'!IL39="",R232,'04.04_PLANO DE TRABALHO'!IL39)</f>
        <v>0</v>
      </c>
      <c r="S233">
        <f>IF('04.04_PLANO DE TRABALHO'!IM39="",S232,'04.04_PLANO DE TRABALHO'!IM39)</f>
        <v>0</v>
      </c>
      <c r="T233">
        <f>IF('04.04_PLANO DE TRABALHO'!IN39="",T232,'04.04_PLANO DE TRABALHO'!IN39)</f>
        <v>0</v>
      </c>
      <c r="U233">
        <f>IF('04.04_PLANO DE TRABALHO'!IO39="",U232,'04.04_PLANO DE TRABALHO'!IO39)</f>
        <v>0</v>
      </c>
      <c r="V233">
        <f>IF('04.04_PLANO DE TRABALHO'!IP39="",V232,'04.04_PLANO DE TRABALHO'!IP39)</f>
        <v>0</v>
      </c>
      <c r="W233" t="str">
        <f>IF('04.04_PLANO DE TRABALHO'!IQ39="",W232,'04.04_PLANO DE TRABALHO'!IQ39)</f>
        <v>Despesa</v>
      </c>
      <c r="X233">
        <f>IF('04.04_PLANO DE TRABALHO'!IR39="",X232,'04.04_PLANO DE TRABALHO'!IR39)</f>
        <v>0</v>
      </c>
      <c r="Y233">
        <f>IF('04.04_PLANO DE TRABALHO'!IS39="",Y232,'04.04_PLANO DE TRABALHO'!IS39)</f>
        <v>0</v>
      </c>
      <c r="Z233">
        <f>IF('04.04_PLANO DE TRABALHO'!IT39="",Z232,'04.04_PLANO DE TRABALHO'!IT39)</f>
        <v>0</v>
      </c>
      <c r="AA233">
        <f>IF('04.04_PLANO DE TRABALHO'!IU39="",AA232,'04.04_PLANO DE TRABALHO'!IU39)</f>
        <v>0</v>
      </c>
      <c r="AB233">
        <f>IF('04.04_PLANO DE TRABALHO'!IV39="",AB232,'04.04_PLANO DE TRABALHO'!IV39)</f>
        <v>0</v>
      </c>
      <c r="AC233">
        <f>IF('04.04_PLANO DE TRABALHO'!IW39="",AC232,'04.04_PLANO DE TRABALHO'!IW39)</f>
        <v>0</v>
      </c>
      <c r="AD233" t="str">
        <f>IF('04.04_PLANO DE TRABALHO'!IX39="",AD232,'04.04_PLANO DE TRABALHO'!IX39)</f>
        <v>Categoria</v>
      </c>
      <c r="AE233">
        <f>IF('04.04_PLANO DE TRABALHO'!IY39="",AE232,'04.04_PLANO DE TRABALHO'!IY39)</f>
        <v>0</v>
      </c>
      <c r="AF233">
        <f>IF('04.04_PLANO DE TRABALHO'!IZ39="",AF232,'04.04_PLANO DE TRABALHO'!IZ39)</f>
        <v>0</v>
      </c>
      <c r="AG233">
        <f>IF('04.04_PLANO DE TRABALHO'!JA39="",AG232,'04.04_PLANO DE TRABALHO'!JA39)</f>
        <v>0</v>
      </c>
      <c r="AH233">
        <f>IF('04.04_PLANO DE TRABALHO'!JB39="",AH232,'04.04_PLANO DE TRABALHO'!JB39)</f>
        <v>0</v>
      </c>
      <c r="AI233">
        <f>IF('04.04_PLANO DE TRABALHO'!JC39="",AI232,'04.04_PLANO DE TRABALHO'!JC39)</f>
        <v>0</v>
      </c>
      <c r="AJ233">
        <f>IF('04.04_PLANO DE TRABALHO'!JD39="",AJ232,'04.04_PLANO DE TRABALHO'!JD39)</f>
        <v>0</v>
      </c>
      <c r="AK233">
        <f>IF('04.04_PLANO DE TRABALHO'!JE39="",AK232,'04.04_PLANO DE TRABALHO'!JE39)</f>
        <v>0</v>
      </c>
      <c r="AL233" t="str">
        <f>IF('04.04_PLANO DE TRABALHO'!JF39="",AL232,'04.04_PLANO DE TRABALHO'!JF39)</f>
        <v>Subcategoria</v>
      </c>
      <c r="AM233">
        <f>IF('04.04_PLANO DE TRABALHO'!JG39="",AM232,'04.04_PLANO DE TRABALHO'!JG39)</f>
        <v>0</v>
      </c>
      <c r="AN233">
        <f>IF('04.04_PLANO DE TRABALHO'!JH39="",AN232,'04.04_PLANO DE TRABALHO'!JH39)</f>
        <v>0</v>
      </c>
      <c r="AO233">
        <f>IF('04.04_PLANO DE TRABALHO'!JI39="",AO232,'04.04_PLANO DE TRABALHO'!JI39)</f>
        <v>0</v>
      </c>
      <c r="AP233">
        <f>IF('04.04_PLANO DE TRABALHO'!JJ39="",AP232,'04.04_PLANO DE TRABALHO'!JJ39)</f>
        <v>0</v>
      </c>
      <c r="AQ233" t="str">
        <f>IF('04.04_PLANO DE TRABALHO'!JK39="",AQ232,'04.04_PLANO DE TRABALHO'!JK39)</f>
        <v>Fonte*</v>
      </c>
      <c r="AR233">
        <f>IF('04.04_PLANO DE TRABALHO'!JL39="",AR232,'04.04_PLANO DE TRABALHO'!JL39)</f>
        <v>0</v>
      </c>
      <c r="AS233">
        <f>IF('04.04_PLANO DE TRABALHO'!JM39="",AS232,'04.04_PLANO DE TRABALHO'!JM39)</f>
        <v>0</v>
      </c>
      <c r="AT233">
        <f>IF('04.04_PLANO DE TRABALHO'!JN39="",AT232,'04.04_PLANO DE TRABALHO'!JN39)</f>
        <v>0</v>
      </c>
      <c r="AU233" t="str">
        <f>IF('04.04_PLANO DE TRABALHO'!JO39="",AU232,'04.04_PLANO DE TRABALHO'!JO39)</f>
        <v>Unid</v>
      </c>
      <c r="AV233">
        <f>IF('04.04_PLANO DE TRABALHO'!JP39="",AV232,'04.04_PLANO DE TRABALHO'!JP39)</f>
        <v>0</v>
      </c>
      <c r="AW233" t="str">
        <f>IF('04.04_PLANO DE TRABALHO'!JQ39="",AW232,'04.04_PLANO DE TRABALHO'!JQ39)</f>
        <v>Valor 
Unit</v>
      </c>
      <c r="AX233">
        <f>IF('04.04_PLANO DE TRABALHO'!JR39="",AX232,'04.04_PLANO DE TRABALHO'!JR39)</f>
        <v>0</v>
      </c>
      <c r="AY233">
        <f>IF('04.04_PLANO DE TRABALHO'!JS39="",AY232,'04.04_PLANO DE TRABALHO'!JS39)</f>
        <v>0</v>
      </c>
      <c r="AZ233" t="str">
        <f>IF('04.04_PLANO DE TRABALHO'!JT39="",AZ232,'04.04_PLANO DE TRABALHO'!JT39)</f>
        <v>Qtde</v>
      </c>
      <c r="BA233">
        <f>IF('04.04_PLANO DE TRABALHO'!JU39="",BA232,'04.04_PLANO DE TRABALHO'!JU39)</f>
        <v>0</v>
      </c>
      <c r="BB233">
        <f>IF('04.04_PLANO DE TRABALHO'!JV39="",BB232,'04.04_PLANO DE TRABALHO'!JV39)</f>
        <v>0</v>
      </c>
      <c r="BD233" t="str">
        <v>Cultura e Lazer</v>
      </c>
      <c r="BE233" t="str">
        <v>5.3</v>
      </c>
      <c r="BF233">
        <v>0</v>
      </c>
      <c r="BG233" t="str">
        <v>Atividade</v>
      </c>
      <c r="BH233">
        <v>0</v>
      </c>
      <c r="BI233">
        <v>0</v>
      </c>
      <c r="BJ233" t="str">
        <v>Início</v>
      </c>
      <c r="BK233">
        <v>0</v>
      </c>
      <c r="BL233">
        <v>0</v>
      </c>
      <c r="BM233" t="str">
        <v>Fim</v>
      </c>
      <c r="BN233">
        <v>0</v>
      </c>
      <c r="BO233">
        <v>0</v>
      </c>
      <c r="BP233" t="str">
        <v>5.3.3</v>
      </c>
      <c r="BQ233">
        <v>0</v>
      </c>
      <c r="BR233">
        <v>0</v>
      </c>
      <c r="BS233" t="str">
        <v>SubAtividade</v>
      </c>
      <c r="BT233">
        <v>0</v>
      </c>
      <c r="BU233">
        <v>0</v>
      </c>
      <c r="BV233">
        <v>0</v>
      </c>
      <c r="BW233">
        <v>0</v>
      </c>
      <c r="BX233">
        <v>0</v>
      </c>
      <c r="BY233" t="str">
        <v>Despesa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 t="str">
        <v>Categoria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 t="str">
        <v>Subcategoria</v>
      </c>
      <c r="CO233">
        <v>0</v>
      </c>
      <c r="CP233">
        <v>0</v>
      </c>
      <c r="CQ233">
        <v>0</v>
      </c>
      <c r="CR233">
        <v>0</v>
      </c>
      <c r="CS233" t="str">
        <v>Fonte*</v>
      </c>
      <c r="CT233">
        <v>0</v>
      </c>
      <c r="CU233">
        <v>0</v>
      </c>
      <c r="CV233">
        <v>0</v>
      </c>
      <c r="CW233" t="str">
        <v>Unid</v>
      </c>
      <c r="CX233">
        <v>0</v>
      </c>
      <c r="CY233" t="str">
        <v>Valor 
Unit</v>
      </c>
      <c r="CZ233">
        <v>0</v>
      </c>
      <c r="DA233">
        <v>0</v>
      </c>
      <c r="DB233" t="str">
        <v>Qtde</v>
      </c>
      <c r="DC233">
        <v>0</v>
      </c>
      <c r="DD233">
        <v>0</v>
      </c>
      <c r="DF233" t="str">
        <v>Meio Ambiente e Mudanças Climáticas</v>
      </c>
      <c r="DG233" t="str">
        <v>6.1</v>
      </c>
      <c r="DH233">
        <v>0</v>
      </c>
      <c r="DI233" t="str">
        <v>Atividade</v>
      </c>
      <c r="DJ233">
        <v>0</v>
      </c>
      <c r="DK233">
        <v>0</v>
      </c>
      <c r="DL233" t="str">
        <v>Início</v>
      </c>
      <c r="DM233">
        <v>0</v>
      </c>
      <c r="DN233">
        <v>0</v>
      </c>
      <c r="DO233" t="str">
        <v>Fim</v>
      </c>
      <c r="DP233">
        <v>0</v>
      </c>
      <c r="DQ233">
        <v>0</v>
      </c>
      <c r="DR233" t="str">
        <v>Total da SubAtividade:</v>
      </c>
      <c r="DS233">
        <v>0</v>
      </c>
      <c r="DT233">
        <v>0</v>
      </c>
      <c r="DU233" t="str">
        <v>SubAtividade</v>
      </c>
      <c r="DV233">
        <v>0</v>
      </c>
      <c r="DW233">
        <v>0</v>
      </c>
      <c r="DX233">
        <v>0</v>
      </c>
      <c r="DY233">
        <v>0</v>
      </c>
      <c r="DZ233">
        <v>0</v>
      </c>
      <c r="EA233" t="str">
        <v>Despesa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 t="str">
        <v>Categoria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 t="str">
        <v>Subcategoria</v>
      </c>
      <c r="EQ233">
        <v>0</v>
      </c>
      <c r="ER233">
        <v>0</v>
      </c>
      <c r="ES233">
        <v>0</v>
      </c>
      <c r="ET233">
        <v>0</v>
      </c>
      <c r="EU233" t="str">
        <v>Fonte*</v>
      </c>
      <c r="EV233">
        <v>0</v>
      </c>
      <c r="EW233">
        <v>0</v>
      </c>
      <c r="EX233">
        <v>0</v>
      </c>
      <c r="EY233" t="str">
        <v>Unid</v>
      </c>
      <c r="EZ233">
        <v>0</v>
      </c>
      <c r="FA233" t="str">
        <v>Valor 
Unit</v>
      </c>
      <c r="FB233">
        <v>0</v>
      </c>
      <c r="FC233">
        <v>0</v>
      </c>
      <c r="FD233" t="str">
        <v>Qtde</v>
      </c>
      <c r="FE233">
        <v>0</v>
      </c>
      <c r="FF233">
        <v>0</v>
      </c>
      <c r="FH233" t="str">
        <v>Diversidade, Equidade e Inclusão</v>
      </c>
      <c r="FI233" t="str">
        <v>7.2</v>
      </c>
      <c r="FJ233">
        <v>0</v>
      </c>
      <c r="FK233" t="str">
        <v>Atividade</v>
      </c>
      <c r="FL233">
        <v>0</v>
      </c>
      <c r="FM233">
        <v>0</v>
      </c>
      <c r="FN233" t="str">
        <v>Início</v>
      </c>
      <c r="FO233">
        <v>0</v>
      </c>
      <c r="FP233">
        <v>0</v>
      </c>
      <c r="FQ233" t="str">
        <v>Fim</v>
      </c>
      <c r="FR233">
        <v>0</v>
      </c>
      <c r="FS233">
        <v>0</v>
      </c>
      <c r="FT233" t="str">
        <v>7.2.1</v>
      </c>
      <c r="FU233">
        <v>0</v>
      </c>
      <c r="FV233">
        <v>0</v>
      </c>
      <c r="FW233" t="str">
        <v>SubAtividade</v>
      </c>
      <c r="FX233">
        <v>0</v>
      </c>
      <c r="FY233">
        <v>0</v>
      </c>
      <c r="FZ233">
        <v>0</v>
      </c>
      <c r="GA233">
        <v>0</v>
      </c>
      <c r="GB233">
        <v>0</v>
      </c>
      <c r="GC233" t="str">
        <v>Despesa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 t="str">
        <v>Categoria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 t="str">
        <v>Subcategoria</v>
      </c>
      <c r="GS233">
        <v>0</v>
      </c>
      <c r="GT233">
        <v>0</v>
      </c>
      <c r="GU233">
        <v>0</v>
      </c>
      <c r="GV233">
        <v>0</v>
      </c>
      <c r="GW233" t="str">
        <v>Fonte*</v>
      </c>
      <c r="GX233">
        <v>0</v>
      </c>
      <c r="GY233">
        <v>0</v>
      </c>
      <c r="GZ233">
        <v>0</v>
      </c>
      <c r="HA233" t="str">
        <v>Unid</v>
      </c>
      <c r="HB233">
        <v>0</v>
      </c>
      <c r="HC233" t="str">
        <v>Valor 
Unit</v>
      </c>
      <c r="HD233">
        <v>0</v>
      </c>
      <c r="HE233">
        <v>0</v>
      </c>
      <c r="HF233" t="str">
        <v>Qtde</v>
      </c>
      <c r="HG233">
        <v>0</v>
      </c>
      <c r="HH233">
        <v>0</v>
      </c>
    </row>
    <row r="234" spans="1:216" x14ac:dyDescent="0.25">
      <c r="A234">
        <v>31</v>
      </c>
      <c r="B234" t="str">
        <f>'04.04_PLANO DE TRABALHO'!$IK$7</f>
        <v>Cultura e Lazer</v>
      </c>
      <c r="C234" t="str">
        <f>IF('04.04_PLANO DE TRABALHO'!HW40="",C233,'04.04_PLANO DE TRABALHO'!HW40)</f>
        <v>5.2</v>
      </c>
      <c r="D234">
        <f>IF('04.04_PLANO DE TRABALHO'!HX40="",D233,'04.04_PLANO DE TRABALHO'!HX40)</f>
        <v>0</v>
      </c>
      <c r="E234" t="str">
        <f>IF(OR('04.04_PLANO DE TRABALHO'!HY40="",'04.04_PLANO DE TRABALHO'!HY40="Planejado",'04.04_PLANO DE TRABALHO'!HY40="Realizado"),E233,'04.04_PLANO DE TRABALHO'!HY40)</f>
        <v>Atividade</v>
      </c>
      <c r="F234">
        <f>IF('04.04_PLANO DE TRABALHO'!HZ40="",F233,'04.04_PLANO DE TRABALHO'!HZ40)</f>
        <v>0</v>
      </c>
      <c r="G234">
        <f>IF('04.04_PLANO DE TRABALHO'!IA40="",G233,'04.04_PLANO DE TRABALHO'!IA40)</f>
        <v>0</v>
      </c>
      <c r="H234" t="str">
        <f>IF('04.04_PLANO DE TRABALHO'!IB40="",H233,'04.04_PLANO DE TRABALHO'!IB40)</f>
        <v>Início</v>
      </c>
      <c r="I234">
        <f>IF('04.04_PLANO DE TRABALHO'!IC40="",I233,'04.04_PLANO DE TRABALHO'!IC40)</f>
        <v>0</v>
      </c>
      <c r="J234">
        <f>IF('04.04_PLANO DE TRABALHO'!ID40="",J233,'04.04_PLANO DE TRABALHO'!ID40)</f>
        <v>0</v>
      </c>
      <c r="K234" t="str">
        <f>IF('04.04_PLANO DE TRABALHO'!IE40="",K233,'04.04_PLANO DE TRABALHO'!IE40)</f>
        <v>Fim</v>
      </c>
      <c r="L234">
        <f>IF('04.04_PLANO DE TRABALHO'!IF40="",L233,'04.04_PLANO DE TRABALHO'!IF40)</f>
        <v>0</v>
      </c>
      <c r="M234">
        <f>IF('04.04_PLANO DE TRABALHO'!IG40="",M233,'04.04_PLANO DE TRABALHO'!IG40)</f>
        <v>0</v>
      </c>
      <c r="N234" t="str">
        <f>IF('04.04_PLANO DE TRABALHO'!IH40="",N233,'04.04_PLANO DE TRABALHO'!IH40)</f>
        <v>5.2.3</v>
      </c>
      <c r="O234">
        <f>IF('04.04_PLANO DE TRABALHO'!II40="",O233,'04.04_PLANO DE TRABALHO'!II40)</f>
        <v>0</v>
      </c>
      <c r="P234">
        <f>IF('04.04_PLANO DE TRABALHO'!IJ40="",P233,'04.04_PLANO DE TRABALHO'!IJ40)</f>
        <v>0</v>
      </c>
      <c r="Q234" t="str">
        <f>IF('04.04_PLANO DE TRABALHO'!IK40="",Q233,'04.04_PLANO DE TRABALHO'!IK40)</f>
        <v>SubAtividade</v>
      </c>
      <c r="R234">
        <f>IF('04.04_PLANO DE TRABALHO'!IL40="",R233,'04.04_PLANO DE TRABALHO'!IL40)</f>
        <v>0</v>
      </c>
      <c r="S234">
        <f>IF('04.04_PLANO DE TRABALHO'!IM40="",S233,'04.04_PLANO DE TRABALHO'!IM40)</f>
        <v>0</v>
      </c>
      <c r="T234">
        <f>IF('04.04_PLANO DE TRABALHO'!IN40="",T233,'04.04_PLANO DE TRABALHO'!IN40)</f>
        <v>0</v>
      </c>
      <c r="U234">
        <f>IF('04.04_PLANO DE TRABALHO'!IO40="",U233,'04.04_PLANO DE TRABALHO'!IO40)</f>
        <v>0</v>
      </c>
      <c r="V234">
        <f>IF('04.04_PLANO DE TRABALHO'!IP40="",V233,'04.04_PLANO DE TRABALHO'!IP40)</f>
        <v>0</v>
      </c>
      <c r="W234" t="str">
        <f>IF('04.04_PLANO DE TRABALHO'!IQ40="",W233,'04.04_PLANO DE TRABALHO'!IQ40)</f>
        <v>Despesa</v>
      </c>
      <c r="X234">
        <f>IF('04.04_PLANO DE TRABALHO'!IR40="",X233,'04.04_PLANO DE TRABALHO'!IR40)</f>
        <v>0</v>
      </c>
      <c r="Y234">
        <f>IF('04.04_PLANO DE TRABALHO'!IS40="",Y233,'04.04_PLANO DE TRABALHO'!IS40)</f>
        <v>0</v>
      </c>
      <c r="Z234">
        <f>IF('04.04_PLANO DE TRABALHO'!IT40="",Z233,'04.04_PLANO DE TRABALHO'!IT40)</f>
        <v>0</v>
      </c>
      <c r="AA234">
        <f>IF('04.04_PLANO DE TRABALHO'!IU40="",AA233,'04.04_PLANO DE TRABALHO'!IU40)</f>
        <v>0</v>
      </c>
      <c r="AB234">
        <f>IF('04.04_PLANO DE TRABALHO'!IV40="",AB233,'04.04_PLANO DE TRABALHO'!IV40)</f>
        <v>0</v>
      </c>
      <c r="AC234">
        <f>IF('04.04_PLANO DE TRABALHO'!IW40="",AC233,'04.04_PLANO DE TRABALHO'!IW40)</f>
        <v>0</v>
      </c>
      <c r="AD234" t="str">
        <f>IF('04.04_PLANO DE TRABALHO'!IX40="",AD233,'04.04_PLANO DE TRABALHO'!IX40)</f>
        <v>Categoria</v>
      </c>
      <c r="AE234">
        <f>IF('04.04_PLANO DE TRABALHO'!IY40="",AE233,'04.04_PLANO DE TRABALHO'!IY40)</f>
        <v>0</v>
      </c>
      <c r="AF234">
        <f>IF('04.04_PLANO DE TRABALHO'!IZ40="",AF233,'04.04_PLANO DE TRABALHO'!IZ40)</f>
        <v>0</v>
      </c>
      <c r="AG234">
        <f>IF('04.04_PLANO DE TRABALHO'!JA40="",AG233,'04.04_PLANO DE TRABALHO'!JA40)</f>
        <v>0</v>
      </c>
      <c r="AH234">
        <f>IF('04.04_PLANO DE TRABALHO'!JB40="",AH233,'04.04_PLANO DE TRABALHO'!JB40)</f>
        <v>0</v>
      </c>
      <c r="AI234">
        <f>IF('04.04_PLANO DE TRABALHO'!JC40="",AI233,'04.04_PLANO DE TRABALHO'!JC40)</f>
        <v>0</v>
      </c>
      <c r="AJ234">
        <f>IF('04.04_PLANO DE TRABALHO'!JD40="",AJ233,'04.04_PLANO DE TRABALHO'!JD40)</f>
        <v>0</v>
      </c>
      <c r="AK234">
        <f>IF('04.04_PLANO DE TRABALHO'!JE40="",AK233,'04.04_PLANO DE TRABALHO'!JE40)</f>
        <v>0</v>
      </c>
      <c r="AL234" t="str">
        <f>IF('04.04_PLANO DE TRABALHO'!JF40="",AL233,'04.04_PLANO DE TRABALHO'!JF40)</f>
        <v>Subcategoria</v>
      </c>
      <c r="AM234">
        <f>IF('04.04_PLANO DE TRABALHO'!JG40="",AM233,'04.04_PLANO DE TRABALHO'!JG40)</f>
        <v>0</v>
      </c>
      <c r="AN234">
        <f>IF('04.04_PLANO DE TRABALHO'!JH40="",AN233,'04.04_PLANO DE TRABALHO'!JH40)</f>
        <v>0</v>
      </c>
      <c r="AO234">
        <f>IF('04.04_PLANO DE TRABALHO'!JI40="",AO233,'04.04_PLANO DE TRABALHO'!JI40)</f>
        <v>0</v>
      </c>
      <c r="AP234">
        <f>IF('04.04_PLANO DE TRABALHO'!JJ40="",AP233,'04.04_PLANO DE TRABALHO'!JJ40)</f>
        <v>0</v>
      </c>
      <c r="AQ234" t="str">
        <f>IF('04.04_PLANO DE TRABALHO'!JK40="",AQ233,'04.04_PLANO DE TRABALHO'!JK40)</f>
        <v>Fonte*</v>
      </c>
      <c r="AR234">
        <f>IF('04.04_PLANO DE TRABALHO'!JL40="",AR233,'04.04_PLANO DE TRABALHO'!JL40)</f>
        <v>0</v>
      </c>
      <c r="AS234">
        <f>IF('04.04_PLANO DE TRABALHO'!JM40="",AS233,'04.04_PLANO DE TRABALHO'!JM40)</f>
        <v>0</v>
      </c>
      <c r="AT234">
        <f>IF('04.04_PLANO DE TRABALHO'!JN40="",AT233,'04.04_PLANO DE TRABALHO'!JN40)</f>
        <v>0</v>
      </c>
      <c r="AU234" t="str">
        <f>IF('04.04_PLANO DE TRABALHO'!JO40="",AU233,'04.04_PLANO DE TRABALHO'!JO40)</f>
        <v>Unid</v>
      </c>
      <c r="AV234">
        <f>IF('04.04_PLANO DE TRABALHO'!JP40="",AV233,'04.04_PLANO DE TRABALHO'!JP40)</f>
        <v>0</v>
      </c>
      <c r="AW234" t="str">
        <f>IF('04.04_PLANO DE TRABALHO'!JQ40="",AW233,'04.04_PLANO DE TRABALHO'!JQ40)</f>
        <v>Valor 
Unit</v>
      </c>
      <c r="AX234">
        <f>IF('04.04_PLANO DE TRABALHO'!JR40="",AX233,'04.04_PLANO DE TRABALHO'!JR40)</f>
        <v>0</v>
      </c>
      <c r="AY234">
        <f>IF('04.04_PLANO DE TRABALHO'!JS40="",AY233,'04.04_PLANO DE TRABALHO'!JS40)</f>
        <v>0</v>
      </c>
      <c r="AZ234" t="str">
        <f>IF('04.04_PLANO DE TRABALHO'!JT40="",AZ233,'04.04_PLANO DE TRABALHO'!JT40)</f>
        <v>Qtde</v>
      </c>
      <c r="BA234">
        <f>IF('04.04_PLANO DE TRABALHO'!JU40="",BA233,'04.04_PLANO DE TRABALHO'!JU40)</f>
        <v>0</v>
      </c>
      <c r="BB234">
        <f>IF('04.04_PLANO DE TRABALHO'!JV40="",BB233,'04.04_PLANO DE TRABALHO'!JV40)</f>
        <v>0</v>
      </c>
      <c r="BD234" t="str">
        <v>Meio Ambiente e Mudanças Climáticas</v>
      </c>
      <c r="BE234" t="str">
        <v>6.1</v>
      </c>
      <c r="BF234">
        <v>0</v>
      </c>
      <c r="BG234" t="str">
        <v>Atividade</v>
      </c>
      <c r="BH234">
        <v>0</v>
      </c>
      <c r="BI234">
        <v>0</v>
      </c>
      <c r="BJ234" t="str">
        <v>Início</v>
      </c>
      <c r="BK234">
        <v>0</v>
      </c>
      <c r="BL234">
        <v>0</v>
      </c>
      <c r="BM234" t="str">
        <v>Fim</v>
      </c>
      <c r="BN234">
        <v>0</v>
      </c>
      <c r="BO234">
        <v>0</v>
      </c>
      <c r="BP234" t="str">
        <v>6.1.1</v>
      </c>
      <c r="BQ234">
        <v>0</v>
      </c>
      <c r="BR234">
        <v>0</v>
      </c>
      <c r="BS234" t="str">
        <v>SubAtividade</v>
      </c>
      <c r="BT234">
        <v>0</v>
      </c>
      <c r="BU234">
        <v>0</v>
      </c>
      <c r="BV234">
        <v>0</v>
      </c>
      <c r="BW234">
        <v>0</v>
      </c>
      <c r="BX234">
        <v>0</v>
      </c>
      <c r="BY234" t="str">
        <v>Despesa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 t="str">
        <v>Categoria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 t="str">
        <v>Subcategoria</v>
      </c>
      <c r="CO234">
        <v>0</v>
      </c>
      <c r="CP234">
        <v>0</v>
      </c>
      <c r="CQ234">
        <v>0</v>
      </c>
      <c r="CR234">
        <v>0</v>
      </c>
      <c r="CS234" t="str">
        <v>Fonte*</v>
      </c>
      <c r="CT234">
        <v>0</v>
      </c>
      <c r="CU234">
        <v>0</v>
      </c>
      <c r="CV234">
        <v>0</v>
      </c>
      <c r="CW234" t="str">
        <v>Unid</v>
      </c>
      <c r="CX234">
        <v>0</v>
      </c>
      <c r="CY234" t="str">
        <v>Valor 
Unit</v>
      </c>
      <c r="CZ234">
        <v>0</v>
      </c>
      <c r="DA234">
        <v>0</v>
      </c>
      <c r="DB234" t="str">
        <v>Qtde</v>
      </c>
      <c r="DC234">
        <v>0</v>
      </c>
      <c r="DD234">
        <v>0</v>
      </c>
      <c r="DF234" t="str">
        <v>Meio Ambiente e Mudanças Climáticas</v>
      </c>
      <c r="DG234" t="str">
        <v>6.1</v>
      </c>
      <c r="DH234">
        <v>0</v>
      </c>
      <c r="DI234" t="str">
        <v>Atividade</v>
      </c>
      <c r="DJ234">
        <v>0</v>
      </c>
      <c r="DK234">
        <v>0</v>
      </c>
      <c r="DL234" t="str">
        <v>Início</v>
      </c>
      <c r="DM234">
        <v>0</v>
      </c>
      <c r="DN234">
        <v>0</v>
      </c>
      <c r="DO234" t="str">
        <v>Fim</v>
      </c>
      <c r="DP234">
        <v>0</v>
      </c>
      <c r="DQ234">
        <v>0</v>
      </c>
      <c r="DR234" t="str">
        <v>6.1.3</v>
      </c>
      <c r="DS234">
        <v>0</v>
      </c>
      <c r="DT234">
        <v>0</v>
      </c>
      <c r="DU234" t="str">
        <v>SubAtividade</v>
      </c>
      <c r="DV234">
        <v>0</v>
      </c>
      <c r="DW234">
        <v>0</v>
      </c>
      <c r="DX234">
        <v>0</v>
      </c>
      <c r="DY234">
        <v>0</v>
      </c>
      <c r="DZ234">
        <v>0</v>
      </c>
      <c r="EA234" t="str">
        <v>Despesa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 t="str">
        <v>Categoria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 t="str">
        <v>Subcategoria</v>
      </c>
      <c r="EQ234">
        <v>0</v>
      </c>
      <c r="ER234">
        <v>0</v>
      </c>
      <c r="ES234">
        <v>0</v>
      </c>
      <c r="ET234">
        <v>0</v>
      </c>
      <c r="EU234" t="str">
        <v>Fonte*</v>
      </c>
      <c r="EV234">
        <v>0</v>
      </c>
      <c r="EW234">
        <v>0</v>
      </c>
      <c r="EX234">
        <v>0</v>
      </c>
      <c r="EY234" t="str">
        <v>Unid</v>
      </c>
      <c r="EZ234">
        <v>0</v>
      </c>
      <c r="FA234" t="str">
        <v>Valor 
Unit</v>
      </c>
      <c r="FB234">
        <v>0</v>
      </c>
      <c r="FC234">
        <v>0</v>
      </c>
      <c r="FD234" t="str">
        <v>Qtde</v>
      </c>
      <c r="FE234">
        <v>0</v>
      </c>
      <c r="FF234">
        <v>0</v>
      </c>
      <c r="FH234" t="str">
        <v>Diversidade, Equidade e Inclusão</v>
      </c>
      <c r="FI234" t="str">
        <v>7.2</v>
      </c>
      <c r="FJ234">
        <v>0</v>
      </c>
      <c r="FK234" t="str">
        <v>Atividade</v>
      </c>
      <c r="FL234">
        <v>0</v>
      </c>
      <c r="FM234">
        <v>0</v>
      </c>
      <c r="FN234" t="str">
        <v>Início</v>
      </c>
      <c r="FO234">
        <v>0</v>
      </c>
      <c r="FP234">
        <v>0</v>
      </c>
      <c r="FQ234" t="str">
        <v>Fim</v>
      </c>
      <c r="FR234">
        <v>0</v>
      </c>
      <c r="FS234">
        <v>0</v>
      </c>
      <c r="FT234" t="str">
        <v>7.2.1</v>
      </c>
      <c r="FU234">
        <v>0</v>
      </c>
      <c r="FV234">
        <v>0</v>
      </c>
      <c r="FW234" t="str">
        <v>SubAtividade</v>
      </c>
      <c r="FX234">
        <v>0</v>
      </c>
      <c r="FY234">
        <v>0</v>
      </c>
      <c r="FZ234">
        <v>0</v>
      </c>
      <c r="GA234">
        <v>0</v>
      </c>
      <c r="GB234">
        <v>0</v>
      </c>
      <c r="GC234" t="str">
        <v>Despesa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 t="str">
        <v>Categoria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 t="str">
        <v>Subcategoria</v>
      </c>
      <c r="GS234">
        <v>0</v>
      </c>
      <c r="GT234">
        <v>0</v>
      </c>
      <c r="GU234">
        <v>0</v>
      </c>
      <c r="GV234">
        <v>0</v>
      </c>
      <c r="GW234" t="str">
        <v>Fonte*</v>
      </c>
      <c r="GX234">
        <v>0</v>
      </c>
      <c r="GY234">
        <v>0</v>
      </c>
      <c r="GZ234">
        <v>0</v>
      </c>
      <c r="HA234" t="str">
        <v>Unid</v>
      </c>
      <c r="HB234">
        <v>0</v>
      </c>
      <c r="HC234" t="str">
        <v>Valor 
Unit</v>
      </c>
      <c r="HD234">
        <v>0</v>
      </c>
      <c r="HE234">
        <v>0</v>
      </c>
      <c r="HF234" t="str">
        <v>Qtde</v>
      </c>
      <c r="HG234">
        <v>0</v>
      </c>
      <c r="HH234">
        <v>0</v>
      </c>
    </row>
    <row r="235" spans="1:216" x14ac:dyDescent="0.25">
      <c r="A235">
        <v>32</v>
      </c>
      <c r="B235" t="str">
        <f>'04.04_PLANO DE TRABALHO'!$IK$7</f>
        <v>Cultura e Lazer</v>
      </c>
      <c r="C235" t="str">
        <f>IF('04.04_PLANO DE TRABALHO'!HW41="",C234,'04.04_PLANO DE TRABALHO'!HW41)</f>
        <v>5.2</v>
      </c>
      <c r="D235">
        <f>IF('04.04_PLANO DE TRABALHO'!HX41="",D234,'04.04_PLANO DE TRABALHO'!HX41)</f>
        <v>0</v>
      </c>
      <c r="E235" t="str">
        <f>IF(OR('04.04_PLANO DE TRABALHO'!HY41="",'04.04_PLANO DE TRABALHO'!HY41="Planejado",'04.04_PLANO DE TRABALHO'!HY41="Realizado"),E234,'04.04_PLANO DE TRABALHO'!HY41)</f>
        <v>Atividade</v>
      </c>
      <c r="F235">
        <f>IF('04.04_PLANO DE TRABALHO'!HZ41="",F234,'04.04_PLANO DE TRABALHO'!HZ41)</f>
        <v>0</v>
      </c>
      <c r="G235">
        <f>IF('04.04_PLANO DE TRABALHO'!IA41="",G234,'04.04_PLANO DE TRABALHO'!IA41)</f>
        <v>0</v>
      </c>
      <c r="H235" t="str">
        <f>IF('04.04_PLANO DE TRABALHO'!IB41="",H234,'04.04_PLANO DE TRABALHO'!IB41)</f>
        <v>Início</v>
      </c>
      <c r="I235">
        <f>IF('04.04_PLANO DE TRABALHO'!IC41="",I234,'04.04_PLANO DE TRABALHO'!IC41)</f>
        <v>0</v>
      </c>
      <c r="J235">
        <f>IF('04.04_PLANO DE TRABALHO'!ID41="",J234,'04.04_PLANO DE TRABALHO'!ID41)</f>
        <v>0</v>
      </c>
      <c r="K235" t="str">
        <f>IF('04.04_PLANO DE TRABALHO'!IE41="",K234,'04.04_PLANO DE TRABALHO'!IE41)</f>
        <v>Fim</v>
      </c>
      <c r="L235">
        <f>IF('04.04_PLANO DE TRABALHO'!IF41="",L234,'04.04_PLANO DE TRABALHO'!IF41)</f>
        <v>0</v>
      </c>
      <c r="M235">
        <f>IF('04.04_PLANO DE TRABALHO'!IG41="",M234,'04.04_PLANO DE TRABALHO'!IG41)</f>
        <v>0</v>
      </c>
      <c r="N235" t="str">
        <f>IF('04.04_PLANO DE TRABALHO'!IH41="",N234,'04.04_PLANO DE TRABALHO'!IH41)</f>
        <v>5.2.3</v>
      </c>
      <c r="O235">
        <f>IF('04.04_PLANO DE TRABALHO'!II41="",O234,'04.04_PLANO DE TRABALHO'!II41)</f>
        <v>0</v>
      </c>
      <c r="P235">
        <f>IF('04.04_PLANO DE TRABALHO'!IJ41="",P234,'04.04_PLANO DE TRABALHO'!IJ41)</f>
        <v>0</v>
      </c>
      <c r="Q235" t="str">
        <f>IF('04.04_PLANO DE TRABALHO'!IK41="",Q234,'04.04_PLANO DE TRABALHO'!IK41)</f>
        <v>SubAtividade</v>
      </c>
      <c r="R235">
        <f>IF('04.04_PLANO DE TRABALHO'!IL41="",R234,'04.04_PLANO DE TRABALHO'!IL41)</f>
        <v>0</v>
      </c>
      <c r="S235">
        <f>IF('04.04_PLANO DE TRABALHO'!IM41="",S234,'04.04_PLANO DE TRABALHO'!IM41)</f>
        <v>0</v>
      </c>
      <c r="T235">
        <f>IF('04.04_PLANO DE TRABALHO'!IN41="",T234,'04.04_PLANO DE TRABALHO'!IN41)</f>
        <v>0</v>
      </c>
      <c r="U235">
        <f>IF('04.04_PLANO DE TRABALHO'!IO41="",U234,'04.04_PLANO DE TRABALHO'!IO41)</f>
        <v>0</v>
      </c>
      <c r="V235">
        <f>IF('04.04_PLANO DE TRABALHO'!IP41="",V234,'04.04_PLANO DE TRABALHO'!IP41)</f>
        <v>0</v>
      </c>
      <c r="W235" t="str">
        <f>IF('04.04_PLANO DE TRABALHO'!IQ41="",W234,'04.04_PLANO DE TRABALHO'!IQ41)</f>
        <v>Despesa</v>
      </c>
      <c r="X235">
        <f>IF('04.04_PLANO DE TRABALHO'!IR41="",X234,'04.04_PLANO DE TRABALHO'!IR41)</f>
        <v>0</v>
      </c>
      <c r="Y235">
        <f>IF('04.04_PLANO DE TRABALHO'!IS41="",Y234,'04.04_PLANO DE TRABALHO'!IS41)</f>
        <v>0</v>
      </c>
      <c r="Z235">
        <f>IF('04.04_PLANO DE TRABALHO'!IT41="",Z234,'04.04_PLANO DE TRABALHO'!IT41)</f>
        <v>0</v>
      </c>
      <c r="AA235">
        <f>IF('04.04_PLANO DE TRABALHO'!IU41="",AA234,'04.04_PLANO DE TRABALHO'!IU41)</f>
        <v>0</v>
      </c>
      <c r="AB235">
        <f>IF('04.04_PLANO DE TRABALHO'!IV41="",AB234,'04.04_PLANO DE TRABALHO'!IV41)</f>
        <v>0</v>
      </c>
      <c r="AC235">
        <f>IF('04.04_PLANO DE TRABALHO'!IW41="",AC234,'04.04_PLANO DE TRABALHO'!IW41)</f>
        <v>0</v>
      </c>
      <c r="AD235" t="str">
        <f>IF('04.04_PLANO DE TRABALHO'!IX41="",AD234,'04.04_PLANO DE TRABALHO'!IX41)</f>
        <v>Categoria</v>
      </c>
      <c r="AE235">
        <f>IF('04.04_PLANO DE TRABALHO'!IY41="",AE234,'04.04_PLANO DE TRABALHO'!IY41)</f>
        <v>0</v>
      </c>
      <c r="AF235">
        <f>IF('04.04_PLANO DE TRABALHO'!IZ41="",AF234,'04.04_PLANO DE TRABALHO'!IZ41)</f>
        <v>0</v>
      </c>
      <c r="AG235">
        <f>IF('04.04_PLANO DE TRABALHO'!JA41="",AG234,'04.04_PLANO DE TRABALHO'!JA41)</f>
        <v>0</v>
      </c>
      <c r="AH235">
        <f>IF('04.04_PLANO DE TRABALHO'!JB41="",AH234,'04.04_PLANO DE TRABALHO'!JB41)</f>
        <v>0</v>
      </c>
      <c r="AI235">
        <f>IF('04.04_PLANO DE TRABALHO'!JC41="",AI234,'04.04_PLANO DE TRABALHO'!JC41)</f>
        <v>0</v>
      </c>
      <c r="AJ235">
        <f>IF('04.04_PLANO DE TRABALHO'!JD41="",AJ234,'04.04_PLANO DE TRABALHO'!JD41)</f>
        <v>0</v>
      </c>
      <c r="AK235">
        <f>IF('04.04_PLANO DE TRABALHO'!JE41="",AK234,'04.04_PLANO DE TRABALHO'!JE41)</f>
        <v>0</v>
      </c>
      <c r="AL235" t="str">
        <f>IF('04.04_PLANO DE TRABALHO'!JF41="",AL234,'04.04_PLANO DE TRABALHO'!JF41)</f>
        <v>Subcategoria</v>
      </c>
      <c r="AM235">
        <f>IF('04.04_PLANO DE TRABALHO'!JG41="",AM234,'04.04_PLANO DE TRABALHO'!JG41)</f>
        <v>0</v>
      </c>
      <c r="AN235">
        <f>IF('04.04_PLANO DE TRABALHO'!JH41="",AN234,'04.04_PLANO DE TRABALHO'!JH41)</f>
        <v>0</v>
      </c>
      <c r="AO235">
        <f>IF('04.04_PLANO DE TRABALHO'!JI41="",AO234,'04.04_PLANO DE TRABALHO'!JI41)</f>
        <v>0</v>
      </c>
      <c r="AP235">
        <f>IF('04.04_PLANO DE TRABALHO'!JJ41="",AP234,'04.04_PLANO DE TRABALHO'!JJ41)</f>
        <v>0</v>
      </c>
      <c r="AQ235" t="str">
        <f>IF('04.04_PLANO DE TRABALHO'!JK41="",AQ234,'04.04_PLANO DE TRABALHO'!JK41)</f>
        <v>Fonte*</v>
      </c>
      <c r="AR235">
        <f>IF('04.04_PLANO DE TRABALHO'!JL41="",AR234,'04.04_PLANO DE TRABALHO'!JL41)</f>
        <v>0</v>
      </c>
      <c r="AS235">
        <f>IF('04.04_PLANO DE TRABALHO'!JM41="",AS234,'04.04_PLANO DE TRABALHO'!JM41)</f>
        <v>0</v>
      </c>
      <c r="AT235">
        <f>IF('04.04_PLANO DE TRABALHO'!JN41="",AT234,'04.04_PLANO DE TRABALHO'!JN41)</f>
        <v>0</v>
      </c>
      <c r="AU235" t="str">
        <f>IF('04.04_PLANO DE TRABALHO'!JO41="",AU234,'04.04_PLANO DE TRABALHO'!JO41)</f>
        <v>Unid</v>
      </c>
      <c r="AV235">
        <f>IF('04.04_PLANO DE TRABALHO'!JP41="",AV234,'04.04_PLANO DE TRABALHO'!JP41)</f>
        <v>0</v>
      </c>
      <c r="AW235" t="str">
        <f>IF('04.04_PLANO DE TRABALHO'!JQ41="",AW234,'04.04_PLANO DE TRABALHO'!JQ41)</f>
        <v>Valor 
Unit</v>
      </c>
      <c r="AX235">
        <f>IF('04.04_PLANO DE TRABALHO'!JR41="",AX234,'04.04_PLANO DE TRABALHO'!JR41)</f>
        <v>0</v>
      </c>
      <c r="AY235">
        <f>IF('04.04_PLANO DE TRABALHO'!JS41="",AY234,'04.04_PLANO DE TRABALHO'!JS41)</f>
        <v>0</v>
      </c>
      <c r="AZ235" t="str">
        <f>IF('04.04_PLANO DE TRABALHO'!JT41="",AZ234,'04.04_PLANO DE TRABALHO'!JT41)</f>
        <v>Qtde</v>
      </c>
      <c r="BA235">
        <f>IF('04.04_PLANO DE TRABALHO'!JU41="",BA234,'04.04_PLANO DE TRABALHO'!JU41)</f>
        <v>0</v>
      </c>
      <c r="BB235">
        <f>IF('04.04_PLANO DE TRABALHO'!JV41="",BB234,'04.04_PLANO DE TRABALHO'!JV41)</f>
        <v>0</v>
      </c>
      <c r="BD235" t="str">
        <v>Meio Ambiente e Mudanças Climáticas</v>
      </c>
      <c r="BE235" t="str">
        <v>6.1</v>
      </c>
      <c r="BF235">
        <v>0</v>
      </c>
      <c r="BG235" t="str">
        <v>Atividade</v>
      </c>
      <c r="BH235">
        <v>0</v>
      </c>
      <c r="BI235">
        <v>0</v>
      </c>
      <c r="BJ235" t="str">
        <v>Início</v>
      </c>
      <c r="BK235">
        <v>0</v>
      </c>
      <c r="BL235">
        <v>0</v>
      </c>
      <c r="BM235" t="str">
        <v>Fim</v>
      </c>
      <c r="BN235">
        <v>0</v>
      </c>
      <c r="BO235">
        <v>0</v>
      </c>
      <c r="BP235" t="str">
        <v>6.1.1</v>
      </c>
      <c r="BQ235">
        <v>0</v>
      </c>
      <c r="BR235">
        <v>0</v>
      </c>
      <c r="BS235" t="str">
        <v>SubAtividade</v>
      </c>
      <c r="BT235">
        <v>0</v>
      </c>
      <c r="BU235">
        <v>0</v>
      </c>
      <c r="BV235">
        <v>0</v>
      </c>
      <c r="BW235">
        <v>0</v>
      </c>
      <c r="BX235">
        <v>0</v>
      </c>
      <c r="BY235" t="str">
        <v>Despesa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 t="str">
        <v>Categoria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 t="str">
        <v>Subcategoria</v>
      </c>
      <c r="CO235">
        <v>0</v>
      </c>
      <c r="CP235">
        <v>0</v>
      </c>
      <c r="CQ235">
        <v>0</v>
      </c>
      <c r="CR235">
        <v>0</v>
      </c>
      <c r="CS235" t="str">
        <v>Fonte*</v>
      </c>
      <c r="CT235">
        <v>0</v>
      </c>
      <c r="CU235">
        <v>0</v>
      </c>
      <c r="CV235">
        <v>0</v>
      </c>
      <c r="CW235" t="str">
        <v>Unid</v>
      </c>
      <c r="CX235">
        <v>0</v>
      </c>
      <c r="CY235" t="str">
        <v>Valor 
Unit</v>
      </c>
      <c r="CZ235">
        <v>0</v>
      </c>
      <c r="DA235">
        <v>0</v>
      </c>
      <c r="DB235" t="str">
        <v>Qtde</v>
      </c>
      <c r="DC235">
        <v>0</v>
      </c>
      <c r="DD235">
        <v>0</v>
      </c>
      <c r="DF235" t="str">
        <v>Meio Ambiente e Mudanças Climáticas</v>
      </c>
      <c r="DG235" t="str">
        <v>6.1</v>
      </c>
      <c r="DH235">
        <v>0</v>
      </c>
      <c r="DI235" t="str">
        <v>Atividade</v>
      </c>
      <c r="DJ235">
        <v>0</v>
      </c>
      <c r="DK235">
        <v>0</v>
      </c>
      <c r="DL235" t="str">
        <v>Início</v>
      </c>
      <c r="DM235">
        <v>0</v>
      </c>
      <c r="DN235">
        <v>0</v>
      </c>
      <c r="DO235" t="str">
        <v>Fim</v>
      </c>
      <c r="DP235">
        <v>0</v>
      </c>
      <c r="DQ235">
        <v>0</v>
      </c>
      <c r="DR235" t="str">
        <v>6.1.3</v>
      </c>
      <c r="DS235">
        <v>0</v>
      </c>
      <c r="DT235">
        <v>0</v>
      </c>
      <c r="DU235" t="str">
        <v>SubAtividade</v>
      </c>
      <c r="DV235">
        <v>0</v>
      </c>
      <c r="DW235">
        <v>0</v>
      </c>
      <c r="DX235">
        <v>0</v>
      </c>
      <c r="DY235">
        <v>0</v>
      </c>
      <c r="DZ235">
        <v>0</v>
      </c>
      <c r="EA235" t="str">
        <v>Despesa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 t="str">
        <v>Categoria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 t="str">
        <v>Subcategoria</v>
      </c>
      <c r="EQ235">
        <v>0</v>
      </c>
      <c r="ER235">
        <v>0</v>
      </c>
      <c r="ES235">
        <v>0</v>
      </c>
      <c r="ET235">
        <v>0</v>
      </c>
      <c r="EU235" t="str">
        <v>Fonte*</v>
      </c>
      <c r="EV235">
        <v>0</v>
      </c>
      <c r="EW235">
        <v>0</v>
      </c>
      <c r="EX235">
        <v>0</v>
      </c>
      <c r="EY235" t="str">
        <v>Unid</v>
      </c>
      <c r="EZ235">
        <v>0</v>
      </c>
      <c r="FA235" t="str">
        <v>Valor 
Unit</v>
      </c>
      <c r="FB235">
        <v>0</v>
      </c>
      <c r="FC235">
        <v>0</v>
      </c>
      <c r="FD235" t="str">
        <v>Qtde</v>
      </c>
      <c r="FE235">
        <v>0</v>
      </c>
      <c r="FF235">
        <v>0</v>
      </c>
      <c r="FH235" t="str">
        <v>Diversidade, Equidade e Inclusão</v>
      </c>
      <c r="FI235" t="str">
        <v>7.2</v>
      </c>
      <c r="FJ235">
        <v>0</v>
      </c>
      <c r="FK235" t="str">
        <v>Atividade</v>
      </c>
      <c r="FL235">
        <v>0</v>
      </c>
      <c r="FM235">
        <v>0</v>
      </c>
      <c r="FN235" t="str">
        <v>Início</v>
      </c>
      <c r="FO235">
        <v>0</v>
      </c>
      <c r="FP235">
        <v>0</v>
      </c>
      <c r="FQ235" t="str">
        <v>Fim</v>
      </c>
      <c r="FR235">
        <v>0</v>
      </c>
      <c r="FS235">
        <v>0</v>
      </c>
      <c r="FT235" t="str">
        <v>7.2.1</v>
      </c>
      <c r="FU235">
        <v>0</v>
      </c>
      <c r="FV235">
        <v>0</v>
      </c>
      <c r="FW235" t="str">
        <v>SubAtividade</v>
      </c>
      <c r="FX235">
        <v>0</v>
      </c>
      <c r="FY235">
        <v>0</v>
      </c>
      <c r="FZ235">
        <v>0</v>
      </c>
      <c r="GA235">
        <v>0</v>
      </c>
      <c r="GB235">
        <v>0</v>
      </c>
      <c r="GC235" t="str">
        <v>Despesa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 t="str">
        <v>Categoria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 t="str">
        <v>Subcategoria</v>
      </c>
      <c r="GS235">
        <v>0</v>
      </c>
      <c r="GT235">
        <v>0</v>
      </c>
      <c r="GU235">
        <v>0</v>
      </c>
      <c r="GV235">
        <v>0</v>
      </c>
      <c r="GW235" t="str">
        <v>Fonte*</v>
      </c>
      <c r="GX235">
        <v>0</v>
      </c>
      <c r="GY235">
        <v>0</v>
      </c>
      <c r="GZ235">
        <v>0</v>
      </c>
      <c r="HA235" t="str">
        <v>Unid</v>
      </c>
      <c r="HB235">
        <v>0</v>
      </c>
      <c r="HC235" t="str">
        <v>Valor 
Unit</v>
      </c>
      <c r="HD235">
        <v>0</v>
      </c>
      <c r="HE235">
        <v>0</v>
      </c>
      <c r="HF235" t="str">
        <v>Qtde</v>
      </c>
      <c r="HG235">
        <v>0</v>
      </c>
      <c r="HH235">
        <v>0</v>
      </c>
    </row>
    <row r="236" spans="1:216" x14ac:dyDescent="0.25">
      <c r="A236">
        <v>33</v>
      </c>
      <c r="B236" t="str">
        <f>'04.04_PLANO DE TRABALHO'!$IK$7</f>
        <v>Cultura e Lazer</v>
      </c>
      <c r="C236" t="str">
        <f>IF('04.04_PLANO DE TRABALHO'!HW42="",C235,'04.04_PLANO DE TRABALHO'!HW42)</f>
        <v>5.2</v>
      </c>
      <c r="D236">
        <f>IF('04.04_PLANO DE TRABALHO'!HX42="",D235,'04.04_PLANO DE TRABALHO'!HX42)</f>
        <v>0</v>
      </c>
      <c r="E236" t="str">
        <f>IF(OR('04.04_PLANO DE TRABALHO'!HY42="",'04.04_PLANO DE TRABALHO'!HY42="Planejado",'04.04_PLANO DE TRABALHO'!HY42="Realizado"),E235,'04.04_PLANO DE TRABALHO'!HY42)</f>
        <v>Atividade</v>
      </c>
      <c r="F236">
        <f>IF('04.04_PLANO DE TRABALHO'!HZ42="",F235,'04.04_PLANO DE TRABALHO'!HZ42)</f>
        <v>0</v>
      </c>
      <c r="G236">
        <f>IF('04.04_PLANO DE TRABALHO'!IA42="",G235,'04.04_PLANO DE TRABALHO'!IA42)</f>
        <v>0</v>
      </c>
      <c r="H236" t="str">
        <f>IF('04.04_PLANO DE TRABALHO'!IB42="",H235,'04.04_PLANO DE TRABALHO'!IB42)</f>
        <v>Início</v>
      </c>
      <c r="I236">
        <f>IF('04.04_PLANO DE TRABALHO'!IC42="",I235,'04.04_PLANO DE TRABALHO'!IC42)</f>
        <v>0</v>
      </c>
      <c r="J236">
        <f>IF('04.04_PLANO DE TRABALHO'!ID42="",J235,'04.04_PLANO DE TRABALHO'!ID42)</f>
        <v>0</v>
      </c>
      <c r="K236" t="str">
        <f>IF('04.04_PLANO DE TRABALHO'!IE42="",K235,'04.04_PLANO DE TRABALHO'!IE42)</f>
        <v>Fim</v>
      </c>
      <c r="L236">
        <f>IF('04.04_PLANO DE TRABALHO'!IF42="",L235,'04.04_PLANO DE TRABALHO'!IF42)</f>
        <v>0</v>
      </c>
      <c r="M236">
        <f>IF('04.04_PLANO DE TRABALHO'!IG42="",M235,'04.04_PLANO DE TRABALHO'!IG42)</f>
        <v>0</v>
      </c>
      <c r="N236" t="str">
        <f>IF('04.04_PLANO DE TRABALHO'!IH42="",N235,'04.04_PLANO DE TRABALHO'!IH42)</f>
        <v>Total da SubAtividade:</v>
      </c>
      <c r="O236">
        <f>IF('04.04_PLANO DE TRABALHO'!II42="",O235,'04.04_PLANO DE TRABALHO'!II42)</f>
        <v>0</v>
      </c>
      <c r="P236">
        <f>IF('04.04_PLANO DE TRABALHO'!IJ42="",P235,'04.04_PLANO DE TRABALHO'!IJ42)</f>
        <v>0</v>
      </c>
      <c r="Q236" t="str">
        <f>IF('04.04_PLANO DE TRABALHO'!IK42="",Q235,'04.04_PLANO DE TRABALHO'!IK42)</f>
        <v>SubAtividade</v>
      </c>
      <c r="R236">
        <f>IF('04.04_PLANO DE TRABALHO'!IL42="",R235,'04.04_PLANO DE TRABALHO'!IL42)</f>
        <v>0</v>
      </c>
      <c r="S236">
        <f>IF('04.04_PLANO DE TRABALHO'!IM42="",S235,'04.04_PLANO DE TRABALHO'!IM42)</f>
        <v>0</v>
      </c>
      <c r="T236">
        <f>IF('04.04_PLANO DE TRABALHO'!IN42="",T235,'04.04_PLANO DE TRABALHO'!IN42)</f>
        <v>0</v>
      </c>
      <c r="U236">
        <f>IF('04.04_PLANO DE TRABALHO'!IO42="",U235,'04.04_PLANO DE TRABALHO'!IO42)</f>
        <v>0</v>
      </c>
      <c r="V236">
        <f>IF('04.04_PLANO DE TRABALHO'!IP42="",V235,'04.04_PLANO DE TRABALHO'!IP42)</f>
        <v>0</v>
      </c>
      <c r="W236" t="str">
        <f>IF('04.04_PLANO DE TRABALHO'!IQ42="",W235,'04.04_PLANO DE TRABALHO'!IQ42)</f>
        <v>Despesa</v>
      </c>
      <c r="X236">
        <f>IF('04.04_PLANO DE TRABALHO'!IR42="",X235,'04.04_PLANO DE TRABALHO'!IR42)</f>
        <v>0</v>
      </c>
      <c r="Y236">
        <f>IF('04.04_PLANO DE TRABALHO'!IS42="",Y235,'04.04_PLANO DE TRABALHO'!IS42)</f>
        <v>0</v>
      </c>
      <c r="Z236">
        <f>IF('04.04_PLANO DE TRABALHO'!IT42="",Z235,'04.04_PLANO DE TRABALHO'!IT42)</f>
        <v>0</v>
      </c>
      <c r="AA236">
        <f>IF('04.04_PLANO DE TRABALHO'!IU42="",AA235,'04.04_PLANO DE TRABALHO'!IU42)</f>
        <v>0</v>
      </c>
      <c r="AB236">
        <f>IF('04.04_PLANO DE TRABALHO'!IV42="",AB235,'04.04_PLANO DE TRABALHO'!IV42)</f>
        <v>0</v>
      </c>
      <c r="AC236">
        <f>IF('04.04_PLANO DE TRABALHO'!IW42="",AC235,'04.04_PLANO DE TRABALHO'!IW42)</f>
        <v>0</v>
      </c>
      <c r="AD236" t="str">
        <f>IF('04.04_PLANO DE TRABALHO'!IX42="",AD235,'04.04_PLANO DE TRABALHO'!IX42)</f>
        <v>Categoria</v>
      </c>
      <c r="AE236">
        <f>IF('04.04_PLANO DE TRABALHO'!IY42="",AE235,'04.04_PLANO DE TRABALHO'!IY42)</f>
        <v>0</v>
      </c>
      <c r="AF236">
        <f>IF('04.04_PLANO DE TRABALHO'!IZ42="",AF235,'04.04_PLANO DE TRABALHO'!IZ42)</f>
        <v>0</v>
      </c>
      <c r="AG236">
        <f>IF('04.04_PLANO DE TRABALHO'!JA42="",AG235,'04.04_PLANO DE TRABALHO'!JA42)</f>
        <v>0</v>
      </c>
      <c r="AH236">
        <f>IF('04.04_PLANO DE TRABALHO'!JB42="",AH235,'04.04_PLANO DE TRABALHO'!JB42)</f>
        <v>0</v>
      </c>
      <c r="AI236">
        <f>IF('04.04_PLANO DE TRABALHO'!JC42="",AI235,'04.04_PLANO DE TRABALHO'!JC42)</f>
        <v>0</v>
      </c>
      <c r="AJ236">
        <f>IF('04.04_PLANO DE TRABALHO'!JD42="",AJ235,'04.04_PLANO DE TRABALHO'!JD42)</f>
        <v>0</v>
      </c>
      <c r="AK236">
        <f>IF('04.04_PLANO DE TRABALHO'!JE42="",AK235,'04.04_PLANO DE TRABALHO'!JE42)</f>
        <v>0</v>
      </c>
      <c r="AL236" t="str">
        <f>IF('04.04_PLANO DE TRABALHO'!JF42="",AL235,'04.04_PLANO DE TRABALHO'!JF42)</f>
        <v>Subcategoria</v>
      </c>
      <c r="AM236">
        <f>IF('04.04_PLANO DE TRABALHO'!JG42="",AM235,'04.04_PLANO DE TRABALHO'!JG42)</f>
        <v>0</v>
      </c>
      <c r="AN236">
        <f>IF('04.04_PLANO DE TRABALHO'!JH42="",AN235,'04.04_PLANO DE TRABALHO'!JH42)</f>
        <v>0</v>
      </c>
      <c r="AO236">
        <f>IF('04.04_PLANO DE TRABALHO'!JI42="",AO235,'04.04_PLANO DE TRABALHO'!JI42)</f>
        <v>0</v>
      </c>
      <c r="AP236">
        <f>IF('04.04_PLANO DE TRABALHO'!JJ42="",AP235,'04.04_PLANO DE TRABALHO'!JJ42)</f>
        <v>0</v>
      </c>
      <c r="AQ236" t="str">
        <f>IF('04.04_PLANO DE TRABALHO'!JK42="",AQ235,'04.04_PLANO DE TRABALHO'!JK42)</f>
        <v>Fonte*</v>
      </c>
      <c r="AR236">
        <f>IF('04.04_PLANO DE TRABALHO'!JL42="",AR235,'04.04_PLANO DE TRABALHO'!JL42)</f>
        <v>0</v>
      </c>
      <c r="AS236">
        <f>IF('04.04_PLANO DE TRABALHO'!JM42="",AS235,'04.04_PLANO DE TRABALHO'!JM42)</f>
        <v>0</v>
      </c>
      <c r="AT236">
        <f>IF('04.04_PLANO DE TRABALHO'!JN42="",AT235,'04.04_PLANO DE TRABALHO'!JN42)</f>
        <v>0</v>
      </c>
      <c r="AU236" t="str">
        <f>IF('04.04_PLANO DE TRABALHO'!JO42="",AU235,'04.04_PLANO DE TRABALHO'!JO42)</f>
        <v>Unid</v>
      </c>
      <c r="AV236">
        <f>IF('04.04_PLANO DE TRABALHO'!JP42="",AV235,'04.04_PLANO DE TRABALHO'!JP42)</f>
        <v>0</v>
      </c>
      <c r="AW236" t="str">
        <f>IF('04.04_PLANO DE TRABALHO'!JQ42="",AW235,'04.04_PLANO DE TRABALHO'!JQ42)</f>
        <v>Valor 
Unit</v>
      </c>
      <c r="AX236">
        <f>IF('04.04_PLANO DE TRABALHO'!JR42="",AX235,'04.04_PLANO DE TRABALHO'!JR42)</f>
        <v>0</v>
      </c>
      <c r="AY236">
        <f>IF('04.04_PLANO DE TRABALHO'!JS42="",AY235,'04.04_PLANO DE TRABALHO'!JS42)</f>
        <v>0</v>
      </c>
      <c r="AZ236" t="str">
        <f>IF('04.04_PLANO DE TRABALHO'!JT42="",AZ235,'04.04_PLANO DE TRABALHO'!JT42)</f>
        <v>Qtde</v>
      </c>
      <c r="BA236">
        <f>IF('04.04_PLANO DE TRABALHO'!JU42="",BA235,'04.04_PLANO DE TRABALHO'!JU42)</f>
        <v>0</v>
      </c>
      <c r="BB236">
        <f>IF('04.04_PLANO DE TRABALHO'!JV42="",BB235,'04.04_PLANO DE TRABALHO'!JV42)</f>
        <v>0</v>
      </c>
      <c r="BD236" t="str">
        <v>Meio Ambiente e Mudanças Climáticas</v>
      </c>
      <c r="BE236" t="str">
        <v>6.1</v>
      </c>
      <c r="BF236">
        <v>0</v>
      </c>
      <c r="BG236" t="str">
        <v>Atividade</v>
      </c>
      <c r="BH236">
        <v>0</v>
      </c>
      <c r="BI236">
        <v>0</v>
      </c>
      <c r="BJ236" t="str">
        <v>Início</v>
      </c>
      <c r="BK236">
        <v>0</v>
      </c>
      <c r="BL236">
        <v>0</v>
      </c>
      <c r="BM236" t="str">
        <v>Fim</v>
      </c>
      <c r="BN236">
        <v>0</v>
      </c>
      <c r="BO236">
        <v>0</v>
      </c>
      <c r="BP236" t="str">
        <v>6.1.1</v>
      </c>
      <c r="BQ236">
        <v>0</v>
      </c>
      <c r="BR236">
        <v>0</v>
      </c>
      <c r="BS236" t="str">
        <v>SubAtividade</v>
      </c>
      <c r="BT236">
        <v>0</v>
      </c>
      <c r="BU236">
        <v>0</v>
      </c>
      <c r="BV236">
        <v>0</v>
      </c>
      <c r="BW236">
        <v>0</v>
      </c>
      <c r="BX236">
        <v>0</v>
      </c>
      <c r="BY236" t="str">
        <v>Despesa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 t="str">
        <v>Categoria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 t="str">
        <v>Subcategoria</v>
      </c>
      <c r="CO236">
        <v>0</v>
      </c>
      <c r="CP236">
        <v>0</v>
      </c>
      <c r="CQ236">
        <v>0</v>
      </c>
      <c r="CR236">
        <v>0</v>
      </c>
      <c r="CS236" t="str">
        <v>Fonte*</v>
      </c>
      <c r="CT236">
        <v>0</v>
      </c>
      <c r="CU236">
        <v>0</v>
      </c>
      <c r="CV236">
        <v>0</v>
      </c>
      <c r="CW236" t="str">
        <v>Unid</v>
      </c>
      <c r="CX236">
        <v>0</v>
      </c>
      <c r="CY236" t="str">
        <v>Valor 
Unit</v>
      </c>
      <c r="CZ236">
        <v>0</v>
      </c>
      <c r="DA236">
        <v>0</v>
      </c>
      <c r="DB236" t="str">
        <v>Qtde</v>
      </c>
      <c r="DC236">
        <v>0</v>
      </c>
      <c r="DD236">
        <v>0</v>
      </c>
      <c r="DF236" t="str">
        <v>Meio Ambiente e Mudanças Climáticas</v>
      </c>
      <c r="DG236" t="str">
        <v>6.1</v>
      </c>
      <c r="DH236">
        <v>0</v>
      </c>
      <c r="DI236" t="str">
        <v>Atividade</v>
      </c>
      <c r="DJ236">
        <v>0</v>
      </c>
      <c r="DK236">
        <v>0</v>
      </c>
      <c r="DL236" t="str">
        <v>Início</v>
      </c>
      <c r="DM236">
        <v>0</v>
      </c>
      <c r="DN236">
        <v>0</v>
      </c>
      <c r="DO236" t="str">
        <v>Fim</v>
      </c>
      <c r="DP236">
        <v>0</v>
      </c>
      <c r="DQ236">
        <v>0</v>
      </c>
      <c r="DR236" t="str">
        <v>6.1.3</v>
      </c>
      <c r="DS236">
        <v>0</v>
      </c>
      <c r="DT236">
        <v>0</v>
      </c>
      <c r="DU236" t="str">
        <v>SubAtividade</v>
      </c>
      <c r="DV236">
        <v>0</v>
      </c>
      <c r="DW236">
        <v>0</v>
      </c>
      <c r="DX236">
        <v>0</v>
      </c>
      <c r="DY236">
        <v>0</v>
      </c>
      <c r="DZ236">
        <v>0</v>
      </c>
      <c r="EA236" t="str">
        <v>Despesa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 t="str">
        <v>Categoria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 t="str">
        <v>Subcategoria</v>
      </c>
      <c r="EQ236">
        <v>0</v>
      </c>
      <c r="ER236">
        <v>0</v>
      </c>
      <c r="ES236">
        <v>0</v>
      </c>
      <c r="ET236">
        <v>0</v>
      </c>
      <c r="EU236" t="str">
        <v>Fonte*</v>
      </c>
      <c r="EV236">
        <v>0</v>
      </c>
      <c r="EW236">
        <v>0</v>
      </c>
      <c r="EX236">
        <v>0</v>
      </c>
      <c r="EY236" t="str">
        <v>Unid</v>
      </c>
      <c r="EZ236">
        <v>0</v>
      </c>
      <c r="FA236" t="str">
        <v>Valor 
Unit</v>
      </c>
      <c r="FB236">
        <v>0</v>
      </c>
      <c r="FC236">
        <v>0</v>
      </c>
      <c r="FD236" t="str">
        <v>Qtde</v>
      </c>
      <c r="FE236">
        <v>0</v>
      </c>
      <c r="FF236">
        <v>0</v>
      </c>
      <c r="FH236" t="str">
        <v>Diversidade, Equidade e Inclusão</v>
      </c>
      <c r="FI236" t="str">
        <v>7.2</v>
      </c>
      <c r="FJ236">
        <v>0</v>
      </c>
      <c r="FK236" t="str">
        <v>Atividade</v>
      </c>
      <c r="FL236">
        <v>0</v>
      </c>
      <c r="FM236">
        <v>0</v>
      </c>
      <c r="FN236" t="str">
        <v>Início</v>
      </c>
      <c r="FO236">
        <v>0</v>
      </c>
      <c r="FP236">
        <v>0</v>
      </c>
      <c r="FQ236" t="str">
        <v>Fim</v>
      </c>
      <c r="FR236">
        <v>0</v>
      </c>
      <c r="FS236">
        <v>0</v>
      </c>
      <c r="FT236" t="str">
        <v>7.2.2</v>
      </c>
      <c r="FU236">
        <v>0</v>
      </c>
      <c r="FV236">
        <v>0</v>
      </c>
      <c r="FW236" t="str">
        <v>SubAtividade</v>
      </c>
      <c r="FX236">
        <v>0</v>
      </c>
      <c r="FY236">
        <v>0</v>
      </c>
      <c r="FZ236">
        <v>0</v>
      </c>
      <c r="GA236">
        <v>0</v>
      </c>
      <c r="GB236">
        <v>0</v>
      </c>
      <c r="GC236" t="str">
        <v>Despesa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 t="str">
        <v>Categoria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 t="str">
        <v>Subcategoria</v>
      </c>
      <c r="GS236">
        <v>0</v>
      </c>
      <c r="GT236">
        <v>0</v>
      </c>
      <c r="GU236">
        <v>0</v>
      </c>
      <c r="GV236">
        <v>0</v>
      </c>
      <c r="GW236" t="str">
        <v>Fonte*</v>
      </c>
      <c r="GX236">
        <v>0</v>
      </c>
      <c r="GY236">
        <v>0</v>
      </c>
      <c r="GZ236">
        <v>0</v>
      </c>
      <c r="HA236" t="str">
        <v>Unid</v>
      </c>
      <c r="HB236">
        <v>0</v>
      </c>
      <c r="HC236" t="str">
        <v>Valor 
Unit</v>
      </c>
      <c r="HD236">
        <v>0</v>
      </c>
      <c r="HE236">
        <v>0</v>
      </c>
      <c r="HF236" t="str">
        <v>Qtde</v>
      </c>
      <c r="HG236">
        <v>0</v>
      </c>
      <c r="HH236">
        <v>0</v>
      </c>
    </row>
    <row r="237" spans="1:216" x14ac:dyDescent="0.25">
      <c r="A237">
        <v>34</v>
      </c>
      <c r="B237" t="str">
        <f>'04.04_PLANO DE TRABALHO'!$IK$7</f>
        <v>Cultura e Lazer</v>
      </c>
      <c r="C237" t="str">
        <f>IF('04.04_PLANO DE TRABALHO'!HW43="",C236,'04.04_PLANO DE TRABALHO'!HW43)</f>
        <v>Total da Atividade:</v>
      </c>
      <c r="D237">
        <f>IF('04.04_PLANO DE TRABALHO'!HX43="",D236,'04.04_PLANO DE TRABALHO'!HX43)</f>
        <v>0</v>
      </c>
      <c r="E237" t="str">
        <f>IF(OR('04.04_PLANO DE TRABALHO'!HY43="",'04.04_PLANO DE TRABALHO'!HY43="Planejado",'04.04_PLANO DE TRABALHO'!HY43="Realizado"),E236,'04.04_PLANO DE TRABALHO'!HY43)</f>
        <v>Atividade</v>
      </c>
      <c r="F237">
        <f>IF('04.04_PLANO DE TRABALHO'!HZ43="",F236,'04.04_PLANO DE TRABALHO'!HZ43)</f>
        <v>0</v>
      </c>
      <c r="G237">
        <f>IF('04.04_PLANO DE TRABALHO'!IA43="",G236,'04.04_PLANO DE TRABALHO'!IA43)</f>
        <v>0</v>
      </c>
      <c r="H237" t="str">
        <f>IF('04.04_PLANO DE TRABALHO'!IB43="",H236,'04.04_PLANO DE TRABALHO'!IB43)</f>
        <v>Início</v>
      </c>
      <c r="I237">
        <f>IF('04.04_PLANO DE TRABALHO'!IC43="",I236,'04.04_PLANO DE TRABALHO'!IC43)</f>
        <v>0</v>
      </c>
      <c r="J237">
        <f>IF('04.04_PLANO DE TRABALHO'!ID43="",J236,'04.04_PLANO DE TRABALHO'!ID43)</f>
        <v>0</v>
      </c>
      <c r="K237" t="str">
        <f>IF('04.04_PLANO DE TRABALHO'!IE43="",K236,'04.04_PLANO DE TRABALHO'!IE43)</f>
        <v>Fim</v>
      </c>
      <c r="L237">
        <f>IF('04.04_PLANO DE TRABALHO'!IF43="",L236,'04.04_PLANO DE TRABALHO'!IF43)</f>
        <v>0</v>
      </c>
      <c r="M237">
        <f>IF('04.04_PLANO DE TRABALHO'!IG43="",M236,'04.04_PLANO DE TRABALHO'!IG43)</f>
        <v>0</v>
      </c>
      <c r="N237" t="str">
        <f>IF('04.04_PLANO DE TRABALHO'!IH43="",N236,'04.04_PLANO DE TRABALHO'!IH43)</f>
        <v>Total da SubAtividade:</v>
      </c>
      <c r="O237">
        <f>IF('04.04_PLANO DE TRABALHO'!II43="",O236,'04.04_PLANO DE TRABALHO'!II43)</f>
        <v>0</v>
      </c>
      <c r="P237">
        <f>IF('04.04_PLANO DE TRABALHO'!IJ43="",P236,'04.04_PLANO DE TRABALHO'!IJ43)</f>
        <v>0</v>
      </c>
      <c r="Q237" t="str">
        <f>IF('04.04_PLANO DE TRABALHO'!IK43="",Q236,'04.04_PLANO DE TRABALHO'!IK43)</f>
        <v>SubAtividade</v>
      </c>
      <c r="R237">
        <f>IF('04.04_PLANO DE TRABALHO'!IL43="",R236,'04.04_PLANO DE TRABALHO'!IL43)</f>
        <v>0</v>
      </c>
      <c r="S237">
        <f>IF('04.04_PLANO DE TRABALHO'!IM43="",S236,'04.04_PLANO DE TRABALHO'!IM43)</f>
        <v>0</v>
      </c>
      <c r="T237">
        <f>IF('04.04_PLANO DE TRABALHO'!IN43="",T236,'04.04_PLANO DE TRABALHO'!IN43)</f>
        <v>0</v>
      </c>
      <c r="U237">
        <f>IF('04.04_PLANO DE TRABALHO'!IO43="",U236,'04.04_PLANO DE TRABALHO'!IO43)</f>
        <v>0</v>
      </c>
      <c r="V237">
        <f>IF('04.04_PLANO DE TRABALHO'!IP43="",V236,'04.04_PLANO DE TRABALHO'!IP43)</f>
        <v>0</v>
      </c>
      <c r="W237" t="str">
        <f>IF('04.04_PLANO DE TRABALHO'!IQ43="",W236,'04.04_PLANO DE TRABALHO'!IQ43)</f>
        <v>Despesa</v>
      </c>
      <c r="X237">
        <f>IF('04.04_PLANO DE TRABALHO'!IR43="",X236,'04.04_PLANO DE TRABALHO'!IR43)</f>
        <v>0</v>
      </c>
      <c r="Y237">
        <f>IF('04.04_PLANO DE TRABALHO'!IS43="",Y236,'04.04_PLANO DE TRABALHO'!IS43)</f>
        <v>0</v>
      </c>
      <c r="Z237">
        <f>IF('04.04_PLANO DE TRABALHO'!IT43="",Z236,'04.04_PLANO DE TRABALHO'!IT43)</f>
        <v>0</v>
      </c>
      <c r="AA237">
        <f>IF('04.04_PLANO DE TRABALHO'!IU43="",AA236,'04.04_PLANO DE TRABALHO'!IU43)</f>
        <v>0</v>
      </c>
      <c r="AB237">
        <f>IF('04.04_PLANO DE TRABALHO'!IV43="",AB236,'04.04_PLANO DE TRABALHO'!IV43)</f>
        <v>0</v>
      </c>
      <c r="AC237">
        <f>IF('04.04_PLANO DE TRABALHO'!IW43="",AC236,'04.04_PLANO DE TRABALHO'!IW43)</f>
        <v>0</v>
      </c>
      <c r="AD237" t="str">
        <f>IF('04.04_PLANO DE TRABALHO'!IX43="",AD236,'04.04_PLANO DE TRABALHO'!IX43)</f>
        <v>Categoria</v>
      </c>
      <c r="AE237">
        <f>IF('04.04_PLANO DE TRABALHO'!IY43="",AE236,'04.04_PLANO DE TRABALHO'!IY43)</f>
        <v>0</v>
      </c>
      <c r="AF237">
        <f>IF('04.04_PLANO DE TRABALHO'!IZ43="",AF236,'04.04_PLANO DE TRABALHO'!IZ43)</f>
        <v>0</v>
      </c>
      <c r="AG237">
        <f>IF('04.04_PLANO DE TRABALHO'!JA43="",AG236,'04.04_PLANO DE TRABALHO'!JA43)</f>
        <v>0</v>
      </c>
      <c r="AH237">
        <f>IF('04.04_PLANO DE TRABALHO'!JB43="",AH236,'04.04_PLANO DE TRABALHO'!JB43)</f>
        <v>0</v>
      </c>
      <c r="AI237">
        <f>IF('04.04_PLANO DE TRABALHO'!JC43="",AI236,'04.04_PLANO DE TRABALHO'!JC43)</f>
        <v>0</v>
      </c>
      <c r="AJ237">
        <f>IF('04.04_PLANO DE TRABALHO'!JD43="",AJ236,'04.04_PLANO DE TRABALHO'!JD43)</f>
        <v>0</v>
      </c>
      <c r="AK237">
        <f>IF('04.04_PLANO DE TRABALHO'!JE43="",AK236,'04.04_PLANO DE TRABALHO'!JE43)</f>
        <v>0</v>
      </c>
      <c r="AL237" t="str">
        <f>IF('04.04_PLANO DE TRABALHO'!JF43="",AL236,'04.04_PLANO DE TRABALHO'!JF43)</f>
        <v>Subcategoria</v>
      </c>
      <c r="AM237">
        <f>IF('04.04_PLANO DE TRABALHO'!JG43="",AM236,'04.04_PLANO DE TRABALHO'!JG43)</f>
        <v>0</v>
      </c>
      <c r="AN237">
        <f>IF('04.04_PLANO DE TRABALHO'!JH43="",AN236,'04.04_PLANO DE TRABALHO'!JH43)</f>
        <v>0</v>
      </c>
      <c r="AO237">
        <f>IF('04.04_PLANO DE TRABALHO'!JI43="",AO236,'04.04_PLANO DE TRABALHO'!JI43)</f>
        <v>0</v>
      </c>
      <c r="AP237">
        <f>IF('04.04_PLANO DE TRABALHO'!JJ43="",AP236,'04.04_PLANO DE TRABALHO'!JJ43)</f>
        <v>0</v>
      </c>
      <c r="AQ237" t="str">
        <f>IF('04.04_PLANO DE TRABALHO'!JK43="",AQ236,'04.04_PLANO DE TRABALHO'!JK43)</f>
        <v>Fonte*</v>
      </c>
      <c r="AR237">
        <f>IF('04.04_PLANO DE TRABALHO'!JL43="",AR236,'04.04_PLANO DE TRABALHO'!JL43)</f>
        <v>0</v>
      </c>
      <c r="AS237">
        <f>IF('04.04_PLANO DE TRABALHO'!JM43="",AS236,'04.04_PLANO DE TRABALHO'!JM43)</f>
        <v>0</v>
      </c>
      <c r="AT237">
        <f>IF('04.04_PLANO DE TRABALHO'!JN43="",AT236,'04.04_PLANO DE TRABALHO'!JN43)</f>
        <v>0</v>
      </c>
      <c r="AU237" t="str">
        <f>IF('04.04_PLANO DE TRABALHO'!JO43="",AU236,'04.04_PLANO DE TRABALHO'!JO43)</f>
        <v>Unid</v>
      </c>
      <c r="AV237">
        <f>IF('04.04_PLANO DE TRABALHO'!JP43="",AV236,'04.04_PLANO DE TRABALHO'!JP43)</f>
        <v>0</v>
      </c>
      <c r="AW237" t="str">
        <f>IF('04.04_PLANO DE TRABALHO'!JQ43="",AW236,'04.04_PLANO DE TRABALHO'!JQ43)</f>
        <v>Valor 
Unit</v>
      </c>
      <c r="AX237">
        <f>IF('04.04_PLANO DE TRABALHO'!JR43="",AX236,'04.04_PLANO DE TRABALHO'!JR43)</f>
        <v>0</v>
      </c>
      <c r="AY237">
        <f>IF('04.04_PLANO DE TRABALHO'!JS43="",AY236,'04.04_PLANO DE TRABALHO'!JS43)</f>
        <v>0</v>
      </c>
      <c r="AZ237" t="str">
        <f>IF('04.04_PLANO DE TRABALHO'!JT43="",AZ236,'04.04_PLANO DE TRABALHO'!JT43)</f>
        <v>Qtde</v>
      </c>
      <c r="BA237">
        <f>IF('04.04_PLANO DE TRABALHO'!JU43="",BA236,'04.04_PLANO DE TRABALHO'!JU43)</f>
        <v>0</v>
      </c>
      <c r="BB237">
        <f>IF('04.04_PLANO DE TRABALHO'!JV43="",BB236,'04.04_PLANO DE TRABALHO'!JV43)</f>
        <v>0</v>
      </c>
      <c r="BD237" t="str">
        <v>Meio Ambiente e Mudanças Climáticas</v>
      </c>
      <c r="BE237" t="str">
        <v>6.1</v>
      </c>
      <c r="BF237">
        <v>0</v>
      </c>
      <c r="BG237" t="str">
        <v>Atividade</v>
      </c>
      <c r="BH237">
        <v>0</v>
      </c>
      <c r="BI237">
        <v>0</v>
      </c>
      <c r="BJ237" t="str">
        <v>Início</v>
      </c>
      <c r="BK237">
        <v>0</v>
      </c>
      <c r="BL237">
        <v>0</v>
      </c>
      <c r="BM237" t="str">
        <v>Fim</v>
      </c>
      <c r="BN237">
        <v>0</v>
      </c>
      <c r="BO237">
        <v>0</v>
      </c>
      <c r="BP237" t="str">
        <v>6.1.1</v>
      </c>
      <c r="BQ237">
        <v>0</v>
      </c>
      <c r="BR237">
        <v>0</v>
      </c>
      <c r="BS237" t="str">
        <v>SubAtividade</v>
      </c>
      <c r="BT237">
        <v>0</v>
      </c>
      <c r="BU237">
        <v>0</v>
      </c>
      <c r="BV237">
        <v>0</v>
      </c>
      <c r="BW237">
        <v>0</v>
      </c>
      <c r="BX237">
        <v>0</v>
      </c>
      <c r="BY237" t="str">
        <v>Despesa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 t="str">
        <v>Categoria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 t="str">
        <v>Subcategoria</v>
      </c>
      <c r="CO237">
        <v>0</v>
      </c>
      <c r="CP237">
        <v>0</v>
      </c>
      <c r="CQ237">
        <v>0</v>
      </c>
      <c r="CR237">
        <v>0</v>
      </c>
      <c r="CS237" t="str">
        <v>Fonte*</v>
      </c>
      <c r="CT237">
        <v>0</v>
      </c>
      <c r="CU237">
        <v>0</v>
      </c>
      <c r="CV237">
        <v>0</v>
      </c>
      <c r="CW237" t="str">
        <v>Unid</v>
      </c>
      <c r="CX237">
        <v>0</v>
      </c>
      <c r="CY237" t="str">
        <v>Valor 
Unit</v>
      </c>
      <c r="CZ237">
        <v>0</v>
      </c>
      <c r="DA237">
        <v>0</v>
      </c>
      <c r="DB237" t="str">
        <v>Qtde</v>
      </c>
      <c r="DC237">
        <v>0</v>
      </c>
      <c r="DD237">
        <v>0</v>
      </c>
      <c r="DF237" t="str">
        <v>Meio Ambiente e Mudanças Climáticas</v>
      </c>
      <c r="DG237" t="str">
        <v>6.1</v>
      </c>
      <c r="DH237">
        <v>0</v>
      </c>
      <c r="DI237" t="str">
        <v>Atividade</v>
      </c>
      <c r="DJ237">
        <v>0</v>
      </c>
      <c r="DK237">
        <v>0</v>
      </c>
      <c r="DL237" t="str">
        <v>Início</v>
      </c>
      <c r="DM237">
        <v>0</v>
      </c>
      <c r="DN237">
        <v>0</v>
      </c>
      <c r="DO237" t="str">
        <v>Fim</v>
      </c>
      <c r="DP237">
        <v>0</v>
      </c>
      <c r="DQ237">
        <v>0</v>
      </c>
      <c r="DR237" t="str">
        <v>6.1.3</v>
      </c>
      <c r="DS237">
        <v>0</v>
      </c>
      <c r="DT237">
        <v>0</v>
      </c>
      <c r="DU237" t="str">
        <v>SubAtividade</v>
      </c>
      <c r="DV237">
        <v>0</v>
      </c>
      <c r="DW237">
        <v>0</v>
      </c>
      <c r="DX237">
        <v>0</v>
      </c>
      <c r="DY237">
        <v>0</v>
      </c>
      <c r="DZ237">
        <v>0</v>
      </c>
      <c r="EA237" t="str">
        <v>Despesa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 t="str">
        <v>Categoria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 t="str">
        <v>Subcategoria</v>
      </c>
      <c r="EQ237">
        <v>0</v>
      </c>
      <c r="ER237">
        <v>0</v>
      </c>
      <c r="ES237">
        <v>0</v>
      </c>
      <c r="ET237">
        <v>0</v>
      </c>
      <c r="EU237" t="str">
        <v>Fonte*</v>
      </c>
      <c r="EV237">
        <v>0</v>
      </c>
      <c r="EW237">
        <v>0</v>
      </c>
      <c r="EX237">
        <v>0</v>
      </c>
      <c r="EY237" t="str">
        <v>Unid</v>
      </c>
      <c r="EZ237">
        <v>0</v>
      </c>
      <c r="FA237" t="str">
        <v>Valor 
Unit</v>
      </c>
      <c r="FB237">
        <v>0</v>
      </c>
      <c r="FC237">
        <v>0</v>
      </c>
      <c r="FD237" t="str">
        <v>Qtde</v>
      </c>
      <c r="FE237">
        <v>0</v>
      </c>
      <c r="FF237">
        <v>0</v>
      </c>
      <c r="FH237" t="str">
        <v>Diversidade, Equidade e Inclusão</v>
      </c>
      <c r="FI237" t="str">
        <v>7.2</v>
      </c>
      <c r="FJ237">
        <v>0</v>
      </c>
      <c r="FK237" t="str">
        <v>Atividade</v>
      </c>
      <c r="FL237">
        <v>0</v>
      </c>
      <c r="FM237">
        <v>0</v>
      </c>
      <c r="FN237" t="str">
        <v>Início</v>
      </c>
      <c r="FO237">
        <v>0</v>
      </c>
      <c r="FP237">
        <v>0</v>
      </c>
      <c r="FQ237" t="str">
        <v>Fim</v>
      </c>
      <c r="FR237">
        <v>0</v>
      </c>
      <c r="FS237">
        <v>0</v>
      </c>
      <c r="FT237" t="str">
        <v>7.2.2</v>
      </c>
      <c r="FU237">
        <v>0</v>
      </c>
      <c r="FV237">
        <v>0</v>
      </c>
      <c r="FW237" t="str">
        <v>SubAtividade</v>
      </c>
      <c r="FX237">
        <v>0</v>
      </c>
      <c r="FY237">
        <v>0</v>
      </c>
      <c r="FZ237">
        <v>0</v>
      </c>
      <c r="GA237">
        <v>0</v>
      </c>
      <c r="GB237">
        <v>0</v>
      </c>
      <c r="GC237" t="str">
        <v>Despesa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 t="str">
        <v>Categoria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 t="str">
        <v>Subcategoria</v>
      </c>
      <c r="GS237">
        <v>0</v>
      </c>
      <c r="GT237">
        <v>0</v>
      </c>
      <c r="GU237">
        <v>0</v>
      </c>
      <c r="GV237">
        <v>0</v>
      </c>
      <c r="GW237" t="str">
        <v>Fonte*</v>
      </c>
      <c r="GX237">
        <v>0</v>
      </c>
      <c r="GY237">
        <v>0</v>
      </c>
      <c r="GZ237">
        <v>0</v>
      </c>
      <c r="HA237" t="str">
        <v>Unid</v>
      </c>
      <c r="HB237">
        <v>0</v>
      </c>
      <c r="HC237" t="str">
        <v>Valor 
Unit</v>
      </c>
      <c r="HD237">
        <v>0</v>
      </c>
      <c r="HE237">
        <v>0</v>
      </c>
      <c r="HF237" t="str">
        <v>Qtde</v>
      </c>
      <c r="HG237">
        <v>0</v>
      </c>
      <c r="HH237">
        <v>0</v>
      </c>
    </row>
    <row r="238" spans="1:216" x14ac:dyDescent="0.25">
      <c r="A238">
        <v>35</v>
      </c>
      <c r="B238" t="str">
        <f>'04.04_PLANO DE TRABALHO'!$IK$7</f>
        <v>Cultura e Lazer</v>
      </c>
      <c r="C238" t="str">
        <f>IF('04.04_PLANO DE TRABALHO'!HW44="",C237,'04.04_PLANO DE TRABALHO'!HW44)</f>
        <v>Total da Atividade:</v>
      </c>
      <c r="D238">
        <f>IF('04.04_PLANO DE TRABALHO'!HX44="",D237,'04.04_PLANO DE TRABALHO'!HX44)</f>
        <v>0</v>
      </c>
      <c r="E238" t="str">
        <f>IF(OR('04.04_PLANO DE TRABALHO'!HY44="",'04.04_PLANO DE TRABALHO'!HY44="Planejado",'04.04_PLANO DE TRABALHO'!HY44="Realizado"),E237,'04.04_PLANO DE TRABALHO'!HY44)</f>
        <v>Atividade</v>
      </c>
      <c r="F238">
        <f>IF('04.04_PLANO DE TRABALHO'!HZ44="",F237,'04.04_PLANO DE TRABALHO'!HZ44)</f>
        <v>0</v>
      </c>
      <c r="G238">
        <f>IF('04.04_PLANO DE TRABALHO'!IA44="",G237,'04.04_PLANO DE TRABALHO'!IA44)</f>
        <v>0</v>
      </c>
      <c r="H238" t="str">
        <f>IF('04.04_PLANO DE TRABALHO'!IB44="",H237,'04.04_PLANO DE TRABALHO'!IB44)</f>
        <v>Início</v>
      </c>
      <c r="I238">
        <f>IF('04.04_PLANO DE TRABALHO'!IC44="",I237,'04.04_PLANO DE TRABALHO'!IC44)</f>
        <v>0</v>
      </c>
      <c r="J238">
        <f>IF('04.04_PLANO DE TRABALHO'!ID44="",J237,'04.04_PLANO DE TRABALHO'!ID44)</f>
        <v>0</v>
      </c>
      <c r="K238" t="str">
        <f>IF('04.04_PLANO DE TRABALHO'!IE44="",K237,'04.04_PLANO DE TRABALHO'!IE44)</f>
        <v>Fim</v>
      </c>
      <c r="L238">
        <f>IF('04.04_PLANO DE TRABALHO'!IF44="",L237,'04.04_PLANO DE TRABALHO'!IF44)</f>
        <v>0</v>
      </c>
      <c r="M238">
        <f>IF('04.04_PLANO DE TRABALHO'!IG44="",M237,'04.04_PLANO DE TRABALHO'!IG44)</f>
        <v>0</v>
      </c>
      <c r="N238" t="str">
        <f>IF('04.04_PLANO DE TRABALHO'!IH44="",N237,'04.04_PLANO DE TRABALHO'!IH44)</f>
        <v>Total da SubAtividade:</v>
      </c>
      <c r="O238">
        <f>IF('04.04_PLANO DE TRABALHO'!II44="",O237,'04.04_PLANO DE TRABALHO'!II44)</f>
        <v>0</v>
      </c>
      <c r="P238">
        <f>IF('04.04_PLANO DE TRABALHO'!IJ44="",P237,'04.04_PLANO DE TRABALHO'!IJ44)</f>
        <v>0</v>
      </c>
      <c r="Q238" t="str">
        <f>IF('04.04_PLANO DE TRABALHO'!IK44="",Q237,'04.04_PLANO DE TRABALHO'!IK44)</f>
        <v>SubAtividade</v>
      </c>
      <c r="R238">
        <f>IF('04.04_PLANO DE TRABALHO'!IL44="",R237,'04.04_PLANO DE TRABALHO'!IL44)</f>
        <v>0</v>
      </c>
      <c r="S238">
        <f>IF('04.04_PLANO DE TRABALHO'!IM44="",S237,'04.04_PLANO DE TRABALHO'!IM44)</f>
        <v>0</v>
      </c>
      <c r="T238">
        <f>IF('04.04_PLANO DE TRABALHO'!IN44="",T237,'04.04_PLANO DE TRABALHO'!IN44)</f>
        <v>0</v>
      </c>
      <c r="U238">
        <f>IF('04.04_PLANO DE TRABALHO'!IO44="",U237,'04.04_PLANO DE TRABALHO'!IO44)</f>
        <v>0</v>
      </c>
      <c r="V238">
        <f>IF('04.04_PLANO DE TRABALHO'!IP44="",V237,'04.04_PLANO DE TRABALHO'!IP44)</f>
        <v>0</v>
      </c>
      <c r="W238" t="str">
        <f>IF('04.04_PLANO DE TRABALHO'!IQ44="",W237,'04.04_PLANO DE TRABALHO'!IQ44)</f>
        <v>Despesa</v>
      </c>
      <c r="X238">
        <f>IF('04.04_PLANO DE TRABALHO'!IR44="",X237,'04.04_PLANO DE TRABALHO'!IR44)</f>
        <v>0</v>
      </c>
      <c r="Y238">
        <f>IF('04.04_PLANO DE TRABALHO'!IS44="",Y237,'04.04_PLANO DE TRABALHO'!IS44)</f>
        <v>0</v>
      </c>
      <c r="Z238">
        <f>IF('04.04_PLANO DE TRABALHO'!IT44="",Z237,'04.04_PLANO DE TRABALHO'!IT44)</f>
        <v>0</v>
      </c>
      <c r="AA238">
        <f>IF('04.04_PLANO DE TRABALHO'!IU44="",AA237,'04.04_PLANO DE TRABALHO'!IU44)</f>
        <v>0</v>
      </c>
      <c r="AB238">
        <f>IF('04.04_PLANO DE TRABALHO'!IV44="",AB237,'04.04_PLANO DE TRABALHO'!IV44)</f>
        <v>0</v>
      </c>
      <c r="AC238">
        <f>IF('04.04_PLANO DE TRABALHO'!IW44="",AC237,'04.04_PLANO DE TRABALHO'!IW44)</f>
        <v>0</v>
      </c>
      <c r="AD238" t="str">
        <f>IF('04.04_PLANO DE TRABALHO'!IX44="",AD237,'04.04_PLANO DE TRABALHO'!IX44)</f>
        <v>Categoria</v>
      </c>
      <c r="AE238">
        <f>IF('04.04_PLANO DE TRABALHO'!IY44="",AE237,'04.04_PLANO DE TRABALHO'!IY44)</f>
        <v>0</v>
      </c>
      <c r="AF238">
        <f>IF('04.04_PLANO DE TRABALHO'!IZ44="",AF237,'04.04_PLANO DE TRABALHO'!IZ44)</f>
        <v>0</v>
      </c>
      <c r="AG238">
        <f>IF('04.04_PLANO DE TRABALHO'!JA44="",AG237,'04.04_PLANO DE TRABALHO'!JA44)</f>
        <v>0</v>
      </c>
      <c r="AH238">
        <f>IF('04.04_PLANO DE TRABALHO'!JB44="",AH237,'04.04_PLANO DE TRABALHO'!JB44)</f>
        <v>0</v>
      </c>
      <c r="AI238">
        <f>IF('04.04_PLANO DE TRABALHO'!JC44="",AI237,'04.04_PLANO DE TRABALHO'!JC44)</f>
        <v>0</v>
      </c>
      <c r="AJ238">
        <f>IF('04.04_PLANO DE TRABALHO'!JD44="",AJ237,'04.04_PLANO DE TRABALHO'!JD44)</f>
        <v>0</v>
      </c>
      <c r="AK238">
        <f>IF('04.04_PLANO DE TRABALHO'!JE44="",AK237,'04.04_PLANO DE TRABALHO'!JE44)</f>
        <v>0</v>
      </c>
      <c r="AL238" t="str">
        <f>IF('04.04_PLANO DE TRABALHO'!JF44="",AL237,'04.04_PLANO DE TRABALHO'!JF44)</f>
        <v>Subcategoria</v>
      </c>
      <c r="AM238">
        <f>IF('04.04_PLANO DE TRABALHO'!JG44="",AM237,'04.04_PLANO DE TRABALHO'!JG44)</f>
        <v>0</v>
      </c>
      <c r="AN238">
        <f>IF('04.04_PLANO DE TRABALHO'!JH44="",AN237,'04.04_PLANO DE TRABALHO'!JH44)</f>
        <v>0</v>
      </c>
      <c r="AO238">
        <f>IF('04.04_PLANO DE TRABALHO'!JI44="",AO237,'04.04_PLANO DE TRABALHO'!JI44)</f>
        <v>0</v>
      </c>
      <c r="AP238">
        <f>IF('04.04_PLANO DE TRABALHO'!JJ44="",AP237,'04.04_PLANO DE TRABALHO'!JJ44)</f>
        <v>0</v>
      </c>
      <c r="AQ238" t="str">
        <f>IF('04.04_PLANO DE TRABALHO'!JK44="",AQ237,'04.04_PLANO DE TRABALHO'!JK44)</f>
        <v>Fonte*</v>
      </c>
      <c r="AR238">
        <f>IF('04.04_PLANO DE TRABALHO'!JL44="",AR237,'04.04_PLANO DE TRABALHO'!JL44)</f>
        <v>0</v>
      </c>
      <c r="AS238">
        <f>IF('04.04_PLANO DE TRABALHO'!JM44="",AS237,'04.04_PLANO DE TRABALHO'!JM44)</f>
        <v>0</v>
      </c>
      <c r="AT238">
        <f>IF('04.04_PLANO DE TRABALHO'!JN44="",AT237,'04.04_PLANO DE TRABALHO'!JN44)</f>
        <v>0</v>
      </c>
      <c r="AU238" t="str">
        <f>IF('04.04_PLANO DE TRABALHO'!JO44="",AU237,'04.04_PLANO DE TRABALHO'!JO44)</f>
        <v>Unid</v>
      </c>
      <c r="AV238">
        <f>IF('04.04_PLANO DE TRABALHO'!JP44="",AV237,'04.04_PLANO DE TRABALHO'!JP44)</f>
        <v>0</v>
      </c>
      <c r="AW238" t="str">
        <f>IF('04.04_PLANO DE TRABALHO'!JQ44="",AW237,'04.04_PLANO DE TRABALHO'!JQ44)</f>
        <v>Valor 
Unit</v>
      </c>
      <c r="AX238">
        <f>IF('04.04_PLANO DE TRABALHO'!JR44="",AX237,'04.04_PLANO DE TRABALHO'!JR44)</f>
        <v>0</v>
      </c>
      <c r="AY238">
        <f>IF('04.04_PLANO DE TRABALHO'!JS44="",AY237,'04.04_PLANO DE TRABALHO'!JS44)</f>
        <v>0</v>
      </c>
      <c r="AZ238" t="str">
        <f>IF('04.04_PLANO DE TRABALHO'!JT44="",AZ237,'04.04_PLANO DE TRABALHO'!JT44)</f>
        <v>Qtde</v>
      </c>
      <c r="BA238">
        <f>IF('04.04_PLANO DE TRABALHO'!JU44="",BA237,'04.04_PLANO DE TRABALHO'!JU44)</f>
        <v>0</v>
      </c>
      <c r="BB238">
        <f>IF('04.04_PLANO DE TRABALHO'!JV44="",BB237,'04.04_PLANO DE TRABALHO'!JV44)</f>
        <v>0</v>
      </c>
      <c r="BD238" t="str">
        <v>Meio Ambiente e Mudanças Climáticas</v>
      </c>
      <c r="BE238" t="str">
        <v>6.1</v>
      </c>
      <c r="BF238">
        <v>0</v>
      </c>
      <c r="BG238" t="str">
        <v>Atividade</v>
      </c>
      <c r="BH238">
        <v>0</v>
      </c>
      <c r="BI238">
        <v>0</v>
      </c>
      <c r="BJ238" t="str">
        <v>Início</v>
      </c>
      <c r="BK238">
        <v>0</v>
      </c>
      <c r="BL238">
        <v>0</v>
      </c>
      <c r="BM238" t="str">
        <v>Fim</v>
      </c>
      <c r="BN238">
        <v>0</v>
      </c>
      <c r="BO238">
        <v>0</v>
      </c>
      <c r="BP238" t="str">
        <v>Total da SubAtividade:</v>
      </c>
      <c r="BQ238">
        <v>0</v>
      </c>
      <c r="BR238">
        <v>0</v>
      </c>
      <c r="BS238" t="str">
        <v>SubAtividade</v>
      </c>
      <c r="BT238">
        <v>0</v>
      </c>
      <c r="BU238">
        <v>0</v>
      </c>
      <c r="BV238">
        <v>0</v>
      </c>
      <c r="BW238">
        <v>0</v>
      </c>
      <c r="BX238">
        <v>0</v>
      </c>
      <c r="BY238" t="str">
        <v>Despesa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 t="str">
        <v>Categoria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 t="str">
        <v>Subcategoria</v>
      </c>
      <c r="CO238">
        <v>0</v>
      </c>
      <c r="CP238">
        <v>0</v>
      </c>
      <c r="CQ238">
        <v>0</v>
      </c>
      <c r="CR238">
        <v>0</v>
      </c>
      <c r="CS238" t="str">
        <v>Fonte*</v>
      </c>
      <c r="CT238">
        <v>0</v>
      </c>
      <c r="CU238">
        <v>0</v>
      </c>
      <c r="CV238">
        <v>0</v>
      </c>
      <c r="CW238" t="str">
        <v>Unid</v>
      </c>
      <c r="CX238">
        <v>0</v>
      </c>
      <c r="CY238" t="str">
        <v>Valor 
Unit</v>
      </c>
      <c r="CZ238">
        <v>0</v>
      </c>
      <c r="DA238">
        <v>0</v>
      </c>
      <c r="DB238" t="str">
        <v>Qtde</v>
      </c>
      <c r="DC238">
        <v>0</v>
      </c>
      <c r="DD238">
        <v>0</v>
      </c>
      <c r="DF238" t="str">
        <v>Meio Ambiente e Mudanças Climáticas</v>
      </c>
      <c r="DG238" t="str">
        <v>6.1</v>
      </c>
      <c r="DH238">
        <v>0</v>
      </c>
      <c r="DI238" t="str">
        <v>Atividade</v>
      </c>
      <c r="DJ238">
        <v>0</v>
      </c>
      <c r="DK238">
        <v>0</v>
      </c>
      <c r="DL238" t="str">
        <v>Início</v>
      </c>
      <c r="DM238">
        <v>0</v>
      </c>
      <c r="DN238">
        <v>0</v>
      </c>
      <c r="DO238" t="str">
        <v>Fim</v>
      </c>
      <c r="DP238">
        <v>0</v>
      </c>
      <c r="DQ238">
        <v>0</v>
      </c>
      <c r="DR238" t="str">
        <v>Total da SubAtividade:</v>
      </c>
      <c r="DS238">
        <v>0</v>
      </c>
      <c r="DT238">
        <v>0</v>
      </c>
      <c r="DU238" t="str">
        <v>SubAtividade</v>
      </c>
      <c r="DV238">
        <v>0</v>
      </c>
      <c r="DW238">
        <v>0</v>
      </c>
      <c r="DX238">
        <v>0</v>
      </c>
      <c r="DY238">
        <v>0</v>
      </c>
      <c r="DZ238">
        <v>0</v>
      </c>
      <c r="EA238" t="str">
        <v>Despesa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 t="str">
        <v>Categoria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 t="str">
        <v>Subcategoria</v>
      </c>
      <c r="EQ238">
        <v>0</v>
      </c>
      <c r="ER238">
        <v>0</v>
      </c>
      <c r="ES238">
        <v>0</v>
      </c>
      <c r="ET238">
        <v>0</v>
      </c>
      <c r="EU238" t="str">
        <v>Fonte*</v>
      </c>
      <c r="EV238">
        <v>0</v>
      </c>
      <c r="EW238">
        <v>0</v>
      </c>
      <c r="EX238">
        <v>0</v>
      </c>
      <c r="EY238" t="str">
        <v>Unid</v>
      </c>
      <c r="EZ238">
        <v>0</v>
      </c>
      <c r="FA238" t="str">
        <v>Valor 
Unit</v>
      </c>
      <c r="FB238">
        <v>0</v>
      </c>
      <c r="FC238">
        <v>0</v>
      </c>
      <c r="FD238" t="str">
        <v>Qtde</v>
      </c>
      <c r="FE238">
        <v>0</v>
      </c>
      <c r="FF238">
        <v>0</v>
      </c>
      <c r="FH238" t="str">
        <v>Diversidade, Equidade e Inclusão</v>
      </c>
      <c r="FI238" t="str">
        <v>7.2</v>
      </c>
      <c r="FJ238">
        <v>0</v>
      </c>
      <c r="FK238" t="str">
        <v>Atividade</v>
      </c>
      <c r="FL238">
        <v>0</v>
      </c>
      <c r="FM238">
        <v>0</v>
      </c>
      <c r="FN238" t="str">
        <v>Início</v>
      </c>
      <c r="FO238">
        <v>0</v>
      </c>
      <c r="FP238">
        <v>0</v>
      </c>
      <c r="FQ238" t="str">
        <v>Fim</v>
      </c>
      <c r="FR238">
        <v>0</v>
      </c>
      <c r="FS238">
        <v>0</v>
      </c>
      <c r="FT238" t="str">
        <v>7.2.2</v>
      </c>
      <c r="FU238">
        <v>0</v>
      </c>
      <c r="FV238">
        <v>0</v>
      </c>
      <c r="FW238" t="str">
        <v>SubAtividade</v>
      </c>
      <c r="FX238">
        <v>0</v>
      </c>
      <c r="FY238">
        <v>0</v>
      </c>
      <c r="FZ238">
        <v>0</v>
      </c>
      <c r="GA238">
        <v>0</v>
      </c>
      <c r="GB238">
        <v>0</v>
      </c>
      <c r="GC238" t="str">
        <v>Despesa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 t="str">
        <v>Categoria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 t="str">
        <v>Subcategoria</v>
      </c>
      <c r="GS238">
        <v>0</v>
      </c>
      <c r="GT238">
        <v>0</v>
      </c>
      <c r="GU238">
        <v>0</v>
      </c>
      <c r="GV238">
        <v>0</v>
      </c>
      <c r="GW238" t="str">
        <v>Fonte*</v>
      </c>
      <c r="GX238">
        <v>0</v>
      </c>
      <c r="GY238">
        <v>0</v>
      </c>
      <c r="GZ238">
        <v>0</v>
      </c>
      <c r="HA238" t="str">
        <v>Unid</v>
      </c>
      <c r="HB238">
        <v>0</v>
      </c>
      <c r="HC238" t="str">
        <v>Valor 
Unit</v>
      </c>
      <c r="HD238">
        <v>0</v>
      </c>
      <c r="HE238">
        <v>0</v>
      </c>
      <c r="HF238" t="str">
        <v>Qtde</v>
      </c>
      <c r="HG238">
        <v>0</v>
      </c>
      <c r="HH238">
        <v>0</v>
      </c>
    </row>
    <row r="239" spans="1:216" x14ac:dyDescent="0.25">
      <c r="A239">
        <v>36</v>
      </c>
      <c r="B239" t="str">
        <f>'04.04_PLANO DE TRABALHO'!$IK$7</f>
        <v>Cultura e Lazer</v>
      </c>
      <c r="C239" t="str">
        <f>IF('04.04_PLANO DE TRABALHO'!HW45="",C238,'04.04_PLANO DE TRABALHO'!HW45)</f>
        <v>Cod</v>
      </c>
      <c r="D239">
        <f>IF('04.04_PLANO DE TRABALHO'!HX45="",D238,'04.04_PLANO DE TRABALHO'!HX45)</f>
        <v>0</v>
      </c>
      <c r="E239" t="str">
        <f>IF(OR('04.04_PLANO DE TRABALHO'!HY45="",'04.04_PLANO DE TRABALHO'!HY45="Planejado",'04.04_PLANO DE TRABALHO'!HY45="Realizado"),E238,'04.04_PLANO DE TRABALHO'!HY45)</f>
        <v>Atividade</v>
      </c>
      <c r="F239">
        <f>IF('04.04_PLANO DE TRABALHO'!HZ45="",F238,'04.04_PLANO DE TRABALHO'!HZ45)</f>
        <v>0</v>
      </c>
      <c r="G239">
        <f>IF('04.04_PLANO DE TRABALHO'!IA45="",G238,'04.04_PLANO DE TRABALHO'!IA45)</f>
        <v>0</v>
      </c>
      <c r="H239" t="str">
        <f>IF('04.04_PLANO DE TRABALHO'!IB45="",H238,'04.04_PLANO DE TRABALHO'!IB45)</f>
        <v>Início</v>
      </c>
      <c r="I239">
        <f>IF('04.04_PLANO DE TRABALHO'!IC45="",I238,'04.04_PLANO DE TRABALHO'!IC45)</f>
        <v>0</v>
      </c>
      <c r="J239">
        <f>IF('04.04_PLANO DE TRABALHO'!ID45="",J238,'04.04_PLANO DE TRABALHO'!ID45)</f>
        <v>0</v>
      </c>
      <c r="K239" t="str">
        <f>IF('04.04_PLANO DE TRABALHO'!IE45="",K238,'04.04_PLANO DE TRABALHO'!IE45)</f>
        <v>Fim</v>
      </c>
      <c r="L239">
        <f>IF('04.04_PLANO DE TRABALHO'!IF45="",L238,'04.04_PLANO DE TRABALHO'!IF45)</f>
        <v>0</v>
      </c>
      <c r="M239">
        <f>IF('04.04_PLANO DE TRABALHO'!IG45="",M238,'04.04_PLANO DE TRABALHO'!IG45)</f>
        <v>0</v>
      </c>
      <c r="N239" t="str">
        <f>IF('04.04_PLANO DE TRABALHO'!IH45="",N238,'04.04_PLANO DE TRABALHO'!IH45)</f>
        <v>Cod</v>
      </c>
      <c r="O239">
        <f>IF('04.04_PLANO DE TRABALHO'!II45="",O238,'04.04_PLANO DE TRABALHO'!II45)</f>
        <v>0</v>
      </c>
      <c r="P239">
        <f>IF('04.04_PLANO DE TRABALHO'!IJ45="",P238,'04.04_PLANO DE TRABALHO'!IJ45)</f>
        <v>0</v>
      </c>
      <c r="Q239" t="str">
        <f>IF('04.04_PLANO DE TRABALHO'!IK45="",Q238,'04.04_PLANO DE TRABALHO'!IK45)</f>
        <v>SubAtividade</v>
      </c>
      <c r="R239">
        <f>IF('04.04_PLANO DE TRABALHO'!IL45="",R238,'04.04_PLANO DE TRABALHO'!IL45)</f>
        <v>0</v>
      </c>
      <c r="S239">
        <f>IF('04.04_PLANO DE TRABALHO'!IM45="",S238,'04.04_PLANO DE TRABALHO'!IM45)</f>
        <v>0</v>
      </c>
      <c r="T239">
        <f>IF('04.04_PLANO DE TRABALHO'!IN45="",T238,'04.04_PLANO DE TRABALHO'!IN45)</f>
        <v>0</v>
      </c>
      <c r="U239">
        <f>IF('04.04_PLANO DE TRABALHO'!IO45="",U238,'04.04_PLANO DE TRABALHO'!IO45)</f>
        <v>0</v>
      </c>
      <c r="V239">
        <f>IF('04.04_PLANO DE TRABALHO'!IP45="",V238,'04.04_PLANO DE TRABALHO'!IP45)</f>
        <v>0</v>
      </c>
      <c r="W239" t="str">
        <f>IF('04.04_PLANO DE TRABALHO'!IQ45="",W238,'04.04_PLANO DE TRABALHO'!IQ45)</f>
        <v>Despesa</v>
      </c>
      <c r="X239">
        <f>IF('04.04_PLANO DE TRABALHO'!IR45="",X238,'04.04_PLANO DE TRABALHO'!IR45)</f>
        <v>0</v>
      </c>
      <c r="Y239">
        <f>IF('04.04_PLANO DE TRABALHO'!IS45="",Y238,'04.04_PLANO DE TRABALHO'!IS45)</f>
        <v>0</v>
      </c>
      <c r="Z239">
        <f>IF('04.04_PLANO DE TRABALHO'!IT45="",Z238,'04.04_PLANO DE TRABALHO'!IT45)</f>
        <v>0</v>
      </c>
      <c r="AA239">
        <f>IF('04.04_PLANO DE TRABALHO'!IU45="",AA238,'04.04_PLANO DE TRABALHO'!IU45)</f>
        <v>0</v>
      </c>
      <c r="AB239">
        <f>IF('04.04_PLANO DE TRABALHO'!IV45="",AB238,'04.04_PLANO DE TRABALHO'!IV45)</f>
        <v>0</v>
      </c>
      <c r="AC239">
        <f>IF('04.04_PLANO DE TRABALHO'!IW45="",AC238,'04.04_PLANO DE TRABALHO'!IW45)</f>
        <v>0</v>
      </c>
      <c r="AD239" t="str">
        <f>IF('04.04_PLANO DE TRABALHO'!IX45="",AD238,'04.04_PLANO DE TRABALHO'!IX45)</f>
        <v>Categoria</v>
      </c>
      <c r="AE239">
        <f>IF('04.04_PLANO DE TRABALHO'!IY45="",AE238,'04.04_PLANO DE TRABALHO'!IY45)</f>
        <v>0</v>
      </c>
      <c r="AF239">
        <f>IF('04.04_PLANO DE TRABALHO'!IZ45="",AF238,'04.04_PLANO DE TRABALHO'!IZ45)</f>
        <v>0</v>
      </c>
      <c r="AG239">
        <f>IF('04.04_PLANO DE TRABALHO'!JA45="",AG238,'04.04_PLANO DE TRABALHO'!JA45)</f>
        <v>0</v>
      </c>
      <c r="AH239">
        <f>IF('04.04_PLANO DE TRABALHO'!JB45="",AH238,'04.04_PLANO DE TRABALHO'!JB45)</f>
        <v>0</v>
      </c>
      <c r="AI239">
        <f>IF('04.04_PLANO DE TRABALHO'!JC45="",AI238,'04.04_PLANO DE TRABALHO'!JC45)</f>
        <v>0</v>
      </c>
      <c r="AJ239">
        <f>IF('04.04_PLANO DE TRABALHO'!JD45="",AJ238,'04.04_PLANO DE TRABALHO'!JD45)</f>
        <v>0</v>
      </c>
      <c r="AK239">
        <f>IF('04.04_PLANO DE TRABALHO'!JE45="",AK238,'04.04_PLANO DE TRABALHO'!JE45)</f>
        <v>0</v>
      </c>
      <c r="AL239" t="str">
        <f>IF('04.04_PLANO DE TRABALHO'!JF45="",AL238,'04.04_PLANO DE TRABALHO'!JF45)</f>
        <v>Subcategoria</v>
      </c>
      <c r="AM239">
        <f>IF('04.04_PLANO DE TRABALHO'!JG45="",AM238,'04.04_PLANO DE TRABALHO'!JG45)</f>
        <v>0</v>
      </c>
      <c r="AN239">
        <f>IF('04.04_PLANO DE TRABALHO'!JH45="",AN238,'04.04_PLANO DE TRABALHO'!JH45)</f>
        <v>0</v>
      </c>
      <c r="AO239">
        <f>IF('04.04_PLANO DE TRABALHO'!JI45="",AO238,'04.04_PLANO DE TRABALHO'!JI45)</f>
        <v>0</v>
      </c>
      <c r="AP239">
        <f>IF('04.04_PLANO DE TRABALHO'!JJ45="",AP238,'04.04_PLANO DE TRABALHO'!JJ45)</f>
        <v>0</v>
      </c>
      <c r="AQ239" t="str">
        <f>IF('04.04_PLANO DE TRABALHO'!JK45="",AQ238,'04.04_PLANO DE TRABALHO'!JK45)</f>
        <v>Fonte*</v>
      </c>
      <c r="AR239">
        <f>IF('04.04_PLANO DE TRABALHO'!JL45="",AR238,'04.04_PLANO DE TRABALHO'!JL45)</f>
        <v>0</v>
      </c>
      <c r="AS239">
        <f>IF('04.04_PLANO DE TRABALHO'!JM45="",AS238,'04.04_PLANO DE TRABALHO'!JM45)</f>
        <v>0</v>
      </c>
      <c r="AT239">
        <f>IF('04.04_PLANO DE TRABALHO'!JN45="",AT238,'04.04_PLANO DE TRABALHO'!JN45)</f>
        <v>0</v>
      </c>
      <c r="AU239" t="str">
        <f>IF('04.04_PLANO DE TRABALHO'!JO45="",AU238,'04.04_PLANO DE TRABALHO'!JO45)</f>
        <v>Unid</v>
      </c>
      <c r="AV239">
        <f>IF('04.04_PLANO DE TRABALHO'!JP45="",AV238,'04.04_PLANO DE TRABALHO'!JP45)</f>
        <v>0</v>
      </c>
      <c r="AW239" t="str">
        <f>IF('04.04_PLANO DE TRABALHO'!JQ45="",AW238,'04.04_PLANO DE TRABALHO'!JQ45)</f>
        <v>Valor 
Unit</v>
      </c>
      <c r="AX239">
        <f>IF('04.04_PLANO DE TRABALHO'!JR45="",AX238,'04.04_PLANO DE TRABALHO'!JR45)</f>
        <v>0</v>
      </c>
      <c r="AY239">
        <f>IF('04.04_PLANO DE TRABALHO'!JS45="",AY238,'04.04_PLANO DE TRABALHO'!JS45)</f>
        <v>0</v>
      </c>
      <c r="AZ239" t="str">
        <f>IF('04.04_PLANO DE TRABALHO'!JT45="",AZ238,'04.04_PLANO DE TRABALHO'!JT45)</f>
        <v>Qtde</v>
      </c>
      <c r="BA239">
        <f>IF('04.04_PLANO DE TRABALHO'!JU45="",BA238,'04.04_PLANO DE TRABALHO'!JU45)</f>
        <v>0</v>
      </c>
      <c r="BB239" t="str">
        <f>IF('04.04_PLANO DE TRABALHO'!JV45="",BB238,'04.04_PLANO DE TRABALHO'!JV45)</f>
        <v>Valor Total</v>
      </c>
      <c r="BD239" t="str">
        <v>Meio Ambiente e Mudanças Climáticas</v>
      </c>
      <c r="BE239" t="str">
        <v>6.1</v>
      </c>
      <c r="BF239">
        <v>0</v>
      </c>
      <c r="BG239" t="str">
        <v>Atividade</v>
      </c>
      <c r="BH239">
        <v>0</v>
      </c>
      <c r="BI239">
        <v>0</v>
      </c>
      <c r="BJ239" t="str">
        <v>Início</v>
      </c>
      <c r="BK239">
        <v>0</v>
      </c>
      <c r="BL239">
        <v>0</v>
      </c>
      <c r="BM239" t="str">
        <v>Fim</v>
      </c>
      <c r="BN239">
        <v>0</v>
      </c>
      <c r="BO239">
        <v>0</v>
      </c>
      <c r="BP239" t="str">
        <v>6.1.2</v>
      </c>
      <c r="BQ239">
        <v>0</v>
      </c>
      <c r="BR239">
        <v>0</v>
      </c>
      <c r="BS239" t="str">
        <v>SubAtividade</v>
      </c>
      <c r="BT239">
        <v>0</v>
      </c>
      <c r="BU239">
        <v>0</v>
      </c>
      <c r="BV239">
        <v>0</v>
      </c>
      <c r="BW239">
        <v>0</v>
      </c>
      <c r="BX239">
        <v>0</v>
      </c>
      <c r="BY239" t="str">
        <v>Despesa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 t="str">
        <v>Categoria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 t="str">
        <v>Subcategoria</v>
      </c>
      <c r="CO239">
        <v>0</v>
      </c>
      <c r="CP239">
        <v>0</v>
      </c>
      <c r="CQ239">
        <v>0</v>
      </c>
      <c r="CR239">
        <v>0</v>
      </c>
      <c r="CS239" t="str">
        <v>Fonte*</v>
      </c>
      <c r="CT239">
        <v>0</v>
      </c>
      <c r="CU239">
        <v>0</v>
      </c>
      <c r="CV239">
        <v>0</v>
      </c>
      <c r="CW239" t="str">
        <v>Unid</v>
      </c>
      <c r="CX239">
        <v>0</v>
      </c>
      <c r="CY239" t="str">
        <v>Valor 
Unit</v>
      </c>
      <c r="CZ239">
        <v>0</v>
      </c>
      <c r="DA239">
        <v>0</v>
      </c>
      <c r="DB239" t="str">
        <v>Qtde</v>
      </c>
      <c r="DC239">
        <v>0</v>
      </c>
      <c r="DD239">
        <v>0</v>
      </c>
      <c r="DF239" t="str">
        <v>Meio Ambiente e Mudanças Climáticas</v>
      </c>
      <c r="DG239" t="str">
        <v>6.2</v>
      </c>
      <c r="DH239">
        <v>0</v>
      </c>
      <c r="DI239" t="str">
        <v>Atividade</v>
      </c>
      <c r="DJ239">
        <v>0</v>
      </c>
      <c r="DK239">
        <v>0</v>
      </c>
      <c r="DL239" t="str">
        <v>Início</v>
      </c>
      <c r="DM239">
        <v>0</v>
      </c>
      <c r="DN239">
        <v>0</v>
      </c>
      <c r="DO239" t="str">
        <v>Fim</v>
      </c>
      <c r="DP239">
        <v>0</v>
      </c>
      <c r="DQ239">
        <v>0</v>
      </c>
      <c r="DR239" t="str">
        <v>6.2.1</v>
      </c>
      <c r="DS239">
        <v>0</v>
      </c>
      <c r="DT239">
        <v>0</v>
      </c>
      <c r="DU239" t="str">
        <v>SubAtividade</v>
      </c>
      <c r="DV239">
        <v>0</v>
      </c>
      <c r="DW239">
        <v>0</v>
      </c>
      <c r="DX239">
        <v>0</v>
      </c>
      <c r="DY239">
        <v>0</v>
      </c>
      <c r="DZ239">
        <v>0</v>
      </c>
      <c r="EA239" t="str">
        <v>Despesa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 t="str">
        <v>Categoria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 t="str">
        <v>Subcategoria</v>
      </c>
      <c r="EQ239">
        <v>0</v>
      </c>
      <c r="ER239">
        <v>0</v>
      </c>
      <c r="ES239">
        <v>0</v>
      </c>
      <c r="ET239">
        <v>0</v>
      </c>
      <c r="EU239" t="str">
        <v>Fonte*</v>
      </c>
      <c r="EV239">
        <v>0</v>
      </c>
      <c r="EW239">
        <v>0</v>
      </c>
      <c r="EX239">
        <v>0</v>
      </c>
      <c r="EY239" t="str">
        <v>Unid</v>
      </c>
      <c r="EZ239">
        <v>0</v>
      </c>
      <c r="FA239" t="str">
        <v>Valor 
Unit</v>
      </c>
      <c r="FB239">
        <v>0</v>
      </c>
      <c r="FC239">
        <v>0</v>
      </c>
      <c r="FD239" t="str">
        <v>Qtde</v>
      </c>
      <c r="FE239">
        <v>0</v>
      </c>
      <c r="FF239">
        <v>0</v>
      </c>
      <c r="FH239" t="str">
        <v>Diversidade, Equidade e Inclusão</v>
      </c>
      <c r="FI239" t="str">
        <v>7.2</v>
      </c>
      <c r="FJ239">
        <v>0</v>
      </c>
      <c r="FK239" t="str">
        <v>Atividade</v>
      </c>
      <c r="FL239">
        <v>0</v>
      </c>
      <c r="FM239">
        <v>0</v>
      </c>
      <c r="FN239" t="str">
        <v>Início</v>
      </c>
      <c r="FO239">
        <v>0</v>
      </c>
      <c r="FP239">
        <v>0</v>
      </c>
      <c r="FQ239" t="str">
        <v>Fim</v>
      </c>
      <c r="FR239">
        <v>0</v>
      </c>
      <c r="FS239">
        <v>0</v>
      </c>
      <c r="FT239" t="str">
        <v>7.2.2</v>
      </c>
      <c r="FU239">
        <v>0</v>
      </c>
      <c r="FV239">
        <v>0</v>
      </c>
      <c r="FW239" t="str">
        <v>SubAtividade</v>
      </c>
      <c r="FX239">
        <v>0</v>
      </c>
      <c r="FY239">
        <v>0</v>
      </c>
      <c r="FZ239">
        <v>0</v>
      </c>
      <c r="GA239">
        <v>0</v>
      </c>
      <c r="GB239">
        <v>0</v>
      </c>
      <c r="GC239" t="str">
        <v>Despesa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 t="str">
        <v>Categoria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 t="str">
        <v>Subcategoria</v>
      </c>
      <c r="GS239">
        <v>0</v>
      </c>
      <c r="GT239">
        <v>0</v>
      </c>
      <c r="GU239">
        <v>0</v>
      </c>
      <c r="GV239">
        <v>0</v>
      </c>
      <c r="GW239" t="str">
        <v>Fonte*</v>
      </c>
      <c r="GX239">
        <v>0</v>
      </c>
      <c r="GY239">
        <v>0</v>
      </c>
      <c r="GZ239">
        <v>0</v>
      </c>
      <c r="HA239" t="str">
        <v>Unid</v>
      </c>
      <c r="HB239">
        <v>0</v>
      </c>
      <c r="HC239" t="str">
        <v>Valor 
Unit</v>
      </c>
      <c r="HD239">
        <v>0</v>
      </c>
      <c r="HE239">
        <v>0</v>
      </c>
      <c r="HF239" t="str">
        <v>Qtde</v>
      </c>
      <c r="HG239">
        <v>0</v>
      </c>
      <c r="HH239">
        <v>0</v>
      </c>
    </row>
    <row r="240" spans="1:216" x14ac:dyDescent="0.25">
      <c r="A240">
        <v>37</v>
      </c>
      <c r="B240" t="str">
        <f>'04.04_PLANO DE TRABALHO'!$IK$7</f>
        <v>Cultura e Lazer</v>
      </c>
      <c r="C240" t="str">
        <f>IF('04.04_PLANO DE TRABALHO'!HW46="",C239,'04.04_PLANO DE TRABALHO'!HW46)</f>
        <v>5.3</v>
      </c>
      <c r="D240">
        <f>IF('04.04_PLANO DE TRABALHO'!HX46="",D239,'04.04_PLANO DE TRABALHO'!HX46)</f>
        <v>0</v>
      </c>
      <c r="E240" t="str">
        <f>IF(OR('04.04_PLANO DE TRABALHO'!HY46="",'04.04_PLANO DE TRABALHO'!HY46="Planejado",'04.04_PLANO DE TRABALHO'!HY46="Realizado"),E239,'04.04_PLANO DE TRABALHO'!HY46)</f>
        <v>Atividade</v>
      </c>
      <c r="F240">
        <f>IF('04.04_PLANO DE TRABALHO'!HZ46="",F239,'04.04_PLANO DE TRABALHO'!HZ46)</f>
        <v>0</v>
      </c>
      <c r="G240">
        <f>IF('04.04_PLANO DE TRABALHO'!IA46="",G239,'04.04_PLANO DE TRABALHO'!IA46)</f>
        <v>0</v>
      </c>
      <c r="H240" t="str">
        <f>IF('04.04_PLANO DE TRABALHO'!IB46="",H239,'04.04_PLANO DE TRABALHO'!IB46)</f>
        <v>Início</v>
      </c>
      <c r="I240">
        <f>IF('04.04_PLANO DE TRABALHO'!IC46="",I239,'04.04_PLANO DE TRABALHO'!IC46)</f>
        <v>0</v>
      </c>
      <c r="J240">
        <f>IF('04.04_PLANO DE TRABALHO'!ID46="",J239,'04.04_PLANO DE TRABALHO'!ID46)</f>
        <v>0</v>
      </c>
      <c r="K240" t="str">
        <f>IF('04.04_PLANO DE TRABALHO'!IE46="",K239,'04.04_PLANO DE TRABALHO'!IE46)</f>
        <v>Fim</v>
      </c>
      <c r="L240">
        <f>IF('04.04_PLANO DE TRABALHO'!IF46="",L239,'04.04_PLANO DE TRABALHO'!IF46)</f>
        <v>0</v>
      </c>
      <c r="M240">
        <f>IF('04.04_PLANO DE TRABALHO'!IG46="",M239,'04.04_PLANO DE TRABALHO'!IG46)</f>
        <v>0</v>
      </c>
      <c r="N240" t="str">
        <f>IF('04.04_PLANO DE TRABALHO'!IH46="",N239,'04.04_PLANO DE TRABALHO'!IH46)</f>
        <v>5.3.1</v>
      </c>
      <c r="O240">
        <f>IF('04.04_PLANO DE TRABALHO'!II46="",O239,'04.04_PLANO DE TRABALHO'!II46)</f>
        <v>0</v>
      </c>
      <c r="P240">
        <f>IF('04.04_PLANO DE TRABALHO'!IJ46="",P239,'04.04_PLANO DE TRABALHO'!IJ46)</f>
        <v>0</v>
      </c>
      <c r="Q240" t="str">
        <f>IF('04.04_PLANO DE TRABALHO'!IK46="",Q239,'04.04_PLANO DE TRABALHO'!IK46)</f>
        <v>SubAtividade</v>
      </c>
      <c r="R240">
        <f>IF('04.04_PLANO DE TRABALHO'!IL46="",R239,'04.04_PLANO DE TRABALHO'!IL46)</f>
        <v>0</v>
      </c>
      <c r="S240">
        <f>IF('04.04_PLANO DE TRABALHO'!IM46="",S239,'04.04_PLANO DE TRABALHO'!IM46)</f>
        <v>0</v>
      </c>
      <c r="T240">
        <f>IF('04.04_PLANO DE TRABALHO'!IN46="",T239,'04.04_PLANO DE TRABALHO'!IN46)</f>
        <v>0</v>
      </c>
      <c r="U240">
        <f>IF('04.04_PLANO DE TRABALHO'!IO46="",U239,'04.04_PLANO DE TRABALHO'!IO46)</f>
        <v>0</v>
      </c>
      <c r="V240">
        <f>IF('04.04_PLANO DE TRABALHO'!IP46="",V239,'04.04_PLANO DE TRABALHO'!IP46)</f>
        <v>0</v>
      </c>
      <c r="W240" t="str">
        <f>IF('04.04_PLANO DE TRABALHO'!IQ46="",W239,'04.04_PLANO DE TRABALHO'!IQ46)</f>
        <v>Despesa</v>
      </c>
      <c r="X240">
        <f>IF('04.04_PLANO DE TRABALHO'!IR46="",X239,'04.04_PLANO DE TRABALHO'!IR46)</f>
        <v>0</v>
      </c>
      <c r="Y240">
        <f>IF('04.04_PLANO DE TRABALHO'!IS46="",Y239,'04.04_PLANO DE TRABALHO'!IS46)</f>
        <v>0</v>
      </c>
      <c r="Z240">
        <f>IF('04.04_PLANO DE TRABALHO'!IT46="",Z239,'04.04_PLANO DE TRABALHO'!IT46)</f>
        <v>0</v>
      </c>
      <c r="AA240">
        <f>IF('04.04_PLANO DE TRABALHO'!IU46="",AA239,'04.04_PLANO DE TRABALHO'!IU46)</f>
        <v>0</v>
      </c>
      <c r="AB240">
        <f>IF('04.04_PLANO DE TRABALHO'!IV46="",AB239,'04.04_PLANO DE TRABALHO'!IV46)</f>
        <v>0</v>
      </c>
      <c r="AC240">
        <f>IF('04.04_PLANO DE TRABALHO'!IW46="",AC239,'04.04_PLANO DE TRABALHO'!IW46)</f>
        <v>0</v>
      </c>
      <c r="AD240" t="str">
        <f>IF('04.04_PLANO DE TRABALHO'!IX46="",AD239,'04.04_PLANO DE TRABALHO'!IX46)</f>
        <v>Categoria</v>
      </c>
      <c r="AE240">
        <f>IF('04.04_PLANO DE TRABALHO'!IY46="",AE239,'04.04_PLANO DE TRABALHO'!IY46)</f>
        <v>0</v>
      </c>
      <c r="AF240">
        <f>IF('04.04_PLANO DE TRABALHO'!IZ46="",AF239,'04.04_PLANO DE TRABALHO'!IZ46)</f>
        <v>0</v>
      </c>
      <c r="AG240">
        <f>IF('04.04_PLANO DE TRABALHO'!JA46="",AG239,'04.04_PLANO DE TRABALHO'!JA46)</f>
        <v>0</v>
      </c>
      <c r="AH240">
        <f>IF('04.04_PLANO DE TRABALHO'!JB46="",AH239,'04.04_PLANO DE TRABALHO'!JB46)</f>
        <v>0</v>
      </c>
      <c r="AI240">
        <f>IF('04.04_PLANO DE TRABALHO'!JC46="",AI239,'04.04_PLANO DE TRABALHO'!JC46)</f>
        <v>0</v>
      </c>
      <c r="AJ240">
        <f>IF('04.04_PLANO DE TRABALHO'!JD46="",AJ239,'04.04_PLANO DE TRABALHO'!JD46)</f>
        <v>0</v>
      </c>
      <c r="AK240">
        <f>IF('04.04_PLANO DE TRABALHO'!JE46="",AK239,'04.04_PLANO DE TRABALHO'!JE46)</f>
        <v>0</v>
      </c>
      <c r="AL240" t="str">
        <f>IF('04.04_PLANO DE TRABALHO'!JF46="",AL239,'04.04_PLANO DE TRABALHO'!JF46)</f>
        <v>Subcategoria</v>
      </c>
      <c r="AM240">
        <f>IF('04.04_PLANO DE TRABALHO'!JG46="",AM239,'04.04_PLANO DE TRABALHO'!JG46)</f>
        <v>0</v>
      </c>
      <c r="AN240">
        <f>IF('04.04_PLANO DE TRABALHO'!JH46="",AN239,'04.04_PLANO DE TRABALHO'!JH46)</f>
        <v>0</v>
      </c>
      <c r="AO240">
        <f>IF('04.04_PLANO DE TRABALHO'!JI46="",AO239,'04.04_PLANO DE TRABALHO'!JI46)</f>
        <v>0</v>
      </c>
      <c r="AP240">
        <f>IF('04.04_PLANO DE TRABALHO'!JJ46="",AP239,'04.04_PLANO DE TRABALHO'!JJ46)</f>
        <v>0</v>
      </c>
      <c r="AQ240" t="str">
        <f>IF('04.04_PLANO DE TRABALHO'!JK46="",AQ239,'04.04_PLANO DE TRABALHO'!JK46)</f>
        <v>Fonte*</v>
      </c>
      <c r="AR240">
        <f>IF('04.04_PLANO DE TRABALHO'!JL46="",AR239,'04.04_PLANO DE TRABALHO'!JL46)</f>
        <v>0</v>
      </c>
      <c r="AS240">
        <f>IF('04.04_PLANO DE TRABALHO'!JM46="",AS239,'04.04_PLANO DE TRABALHO'!JM46)</f>
        <v>0</v>
      </c>
      <c r="AT240">
        <f>IF('04.04_PLANO DE TRABALHO'!JN46="",AT239,'04.04_PLANO DE TRABALHO'!JN46)</f>
        <v>0</v>
      </c>
      <c r="AU240" t="str">
        <f>IF('04.04_PLANO DE TRABALHO'!JO46="",AU239,'04.04_PLANO DE TRABALHO'!JO46)</f>
        <v>Unid</v>
      </c>
      <c r="AV240">
        <f>IF('04.04_PLANO DE TRABALHO'!JP46="",AV239,'04.04_PLANO DE TRABALHO'!JP46)</f>
        <v>0</v>
      </c>
      <c r="AW240" t="str">
        <f>IF('04.04_PLANO DE TRABALHO'!JQ46="",AW239,'04.04_PLANO DE TRABALHO'!JQ46)</f>
        <v>Valor 
Unit</v>
      </c>
      <c r="AX240">
        <f>IF('04.04_PLANO DE TRABALHO'!JR46="",AX239,'04.04_PLANO DE TRABALHO'!JR46)</f>
        <v>0</v>
      </c>
      <c r="AY240">
        <f>IF('04.04_PLANO DE TRABALHO'!JS46="",AY239,'04.04_PLANO DE TRABALHO'!JS46)</f>
        <v>0</v>
      </c>
      <c r="AZ240" t="str">
        <f>IF('04.04_PLANO DE TRABALHO'!JT46="",AZ239,'04.04_PLANO DE TRABALHO'!JT46)</f>
        <v>Qtde</v>
      </c>
      <c r="BA240">
        <f>IF('04.04_PLANO DE TRABALHO'!JU46="",BA239,'04.04_PLANO DE TRABALHO'!JU46)</f>
        <v>0</v>
      </c>
      <c r="BB240">
        <f>IF('04.04_PLANO DE TRABALHO'!JV46="",BB239,'04.04_PLANO DE TRABALHO'!JV46)</f>
        <v>0</v>
      </c>
      <c r="BD240" t="str">
        <v>Meio Ambiente e Mudanças Climáticas</v>
      </c>
      <c r="BE240" t="str">
        <v>6.1</v>
      </c>
      <c r="BF240">
        <v>0</v>
      </c>
      <c r="BG240" t="str">
        <v>Atividade</v>
      </c>
      <c r="BH240">
        <v>0</v>
      </c>
      <c r="BI240">
        <v>0</v>
      </c>
      <c r="BJ240" t="str">
        <v>Início</v>
      </c>
      <c r="BK240">
        <v>0</v>
      </c>
      <c r="BL240">
        <v>0</v>
      </c>
      <c r="BM240" t="str">
        <v>Fim</v>
      </c>
      <c r="BN240">
        <v>0</v>
      </c>
      <c r="BO240">
        <v>0</v>
      </c>
      <c r="BP240" t="str">
        <v>6.1.2</v>
      </c>
      <c r="BQ240">
        <v>0</v>
      </c>
      <c r="BR240">
        <v>0</v>
      </c>
      <c r="BS240" t="str">
        <v>SubAtividade</v>
      </c>
      <c r="BT240">
        <v>0</v>
      </c>
      <c r="BU240">
        <v>0</v>
      </c>
      <c r="BV240">
        <v>0</v>
      </c>
      <c r="BW240">
        <v>0</v>
      </c>
      <c r="BX240">
        <v>0</v>
      </c>
      <c r="BY240" t="str">
        <v>Despesa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 t="str">
        <v>Categoria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 t="str">
        <v>Subcategoria</v>
      </c>
      <c r="CO240">
        <v>0</v>
      </c>
      <c r="CP240">
        <v>0</v>
      </c>
      <c r="CQ240">
        <v>0</v>
      </c>
      <c r="CR240">
        <v>0</v>
      </c>
      <c r="CS240" t="str">
        <v>Fonte*</v>
      </c>
      <c r="CT240">
        <v>0</v>
      </c>
      <c r="CU240">
        <v>0</v>
      </c>
      <c r="CV240">
        <v>0</v>
      </c>
      <c r="CW240" t="str">
        <v>Unid</v>
      </c>
      <c r="CX240">
        <v>0</v>
      </c>
      <c r="CY240" t="str">
        <v>Valor 
Unit</v>
      </c>
      <c r="CZ240">
        <v>0</v>
      </c>
      <c r="DA240">
        <v>0</v>
      </c>
      <c r="DB240" t="str">
        <v>Qtde</v>
      </c>
      <c r="DC240">
        <v>0</v>
      </c>
      <c r="DD240">
        <v>0</v>
      </c>
      <c r="DF240" t="str">
        <v>Meio Ambiente e Mudanças Climáticas</v>
      </c>
      <c r="DG240" t="str">
        <v>6.2</v>
      </c>
      <c r="DH240">
        <v>0</v>
      </c>
      <c r="DI240" t="str">
        <v>Atividade</v>
      </c>
      <c r="DJ240">
        <v>0</v>
      </c>
      <c r="DK240">
        <v>0</v>
      </c>
      <c r="DL240" t="str">
        <v>Início</v>
      </c>
      <c r="DM240">
        <v>0</v>
      </c>
      <c r="DN240">
        <v>0</v>
      </c>
      <c r="DO240" t="str">
        <v>Fim</v>
      </c>
      <c r="DP240">
        <v>0</v>
      </c>
      <c r="DQ240">
        <v>0</v>
      </c>
      <c r="DR240" t="str">
        <v>6.2.1</v>
      </c>
      <c r="DS240">
        <v>0</v>
      </c>
      <c r="DT240">
        <v>0</v>
      </c>
      <c r="DU240" t="str">
        <v>SubAtividade</v>
      </c>
      <c r="DV240">
        <v>0</v>
      </c>
      <c r="DW240">
        <v>0</v>
      </c>
      <c r="DX240">
        <v>0</v>
      </c>
      <c r="DY240">
        <v>0</v>
      </c>
      <c r="DZ240">
        <v>0</v>
      </c>
      <c r="EA240" t="str">
        <v>Despesa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 t="str">
        <v>Categoria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 t="str">
        <v>Subcategoria</v>
      </c>
      <c r="EQ240">
        <v>0</v>
      </c>
      <c r="ER240">
        <v>0</v>
      </c>
      <c r="ES240">
        <v>0</v>
      </c>
      <c r="ET240">
        <v>0</v>
      </c>
      <c r="EU240" t="str">
        <v>Fonte*</v>
      </c>
      <c r="EV240">
        <v>0</v>
      </c>
      <c r="EW240">
        <v>0</v>
      </c>
      <c r="EX240">
        <v>0</v>
      </c>
      <c r="EY240" t="str">
        <v>Unid</v>
      </c>
      <c r="EZ240">
        <v>0</v>
      </c>
      <c r="FA240" t="str">
        <v>Valor 
Unit</v>
      </c>
      <c r="FB240">
        <v>0</v>
      </c>
      <c r="FC240">
        <v>0</v>
      </c>
      <c r="FD240" t="str">
        <v>Qtde</v>
      </c>
      <c r="FE240">
        <v>0</v>
      </c>
      <c r="FF240">
        <v>0</v>
      </c>
      <c r="FH240" t="str">
        <v>Diversidade, Equidade e Inclusão</v>
      </c>
      <c r="FI240" t="str">
        <v>7.2</v>
      </c>
      <c r="FJ240">
        <v>0</v>
      </c>
      <c r="FK240" t="str">
        <v>Atividade</v>
      </c>
      <c r="FL240">
        <v>0</v>
      </c>
      <c r="FM240">
        <v>0</v>
      </c>
      <c r="FN240" t="str">
        <v>Início</v>
      </c>
      <c r="FO240">
        <v>0</v>
      </c>
      <c r="FP240">
        <v>0</v>
      </c>
      <c r="FQ240" t="str">
        <v>Fim</v>
      </c>
      <c r="FR240">
        <v>0</v>
      </c>
      <c r="FS240">
        <v>0</v>
      </c>
      <c r="FT240" t="str">
        <v>7.2.3</v>
      </c>
      <c r="FU240">
        <v>0</v>
      </c>
      <c r="FV240">
        <v>0</v>
      </c>
      <c r="FW240" t="str">
        <v>SubAtividade</v>
      </c>
      <c r="FX240">
        <v>0</v>
      </c>
      <c r="FY240">
        <v>0</v>
      </c>
      <c r="FZ240">
        <v>0</v>
      </c>
      <c r="GA240">
        <v>0</v>
      </c>
      <c r="GB240">
        <v>0</v>
      </c>
      <c r="GC240" t="str">
        <v>Despesa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 t="str">
        <v>Categoria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 t="str">
        <v>Subcategoria</v>
      </c>
      <c r="GS240">
        <v>0</v>
      </c>
      <c r="GT240">
        <v>0</v>
      </c>
      <c r="GU240">
        <v>0</v>
      </c>
      <c r="GV240">
        <v>0</v>
      </c>
      <c r="GW240" t="str">
        <v>Fonte*</v>
      </c>
      <c r="GX240">
        <v>0</v>
      </c>
      <c r="GY240">
        <v>0</v>
      </c>
      <c r="GZ240">
        <v>0</v>
      </c>
      <c r="HA240" t="str">
        <v>Unid</v>
      </c>
      <c r="HB240">
        <v>0</v>
      </c>
      <c r="HC240" t="str">
        <v>Valor 
Unit</v>
      </c>
      <c r="HD240">
        <v>0</v>
      </c>
      <c r="HE240">
        <v>0</v>
      </c>
      <c r="HF240" t="str">
        <v>Qtde</v>
      </c>
      <c r="HG240">
        <v>0</v>
      </c>
      <c r="HH240">
        <v>0</v>
      </c>
    </row>
    <row r="241" spans="1:216" x14ac:dyDescent="0.25">
      <c r="A241">
        <v>38</v>
      </c>
      <c r="B241" t="str">
        <f>'04.04_PLANO DE TRABALHO'!$IK$7</f>
        <v>Cultura e Lazer</v>
      </c>
      <c r="C241" t="str">
        <f>IF('04.04_PLANO DE TRABALHO'!HW47="",C240,'04.04_PLANO DE TRABALHO'!HW47)</f>
        <v>5.3</v>
      </c>
      <c r="D241">
        <f>IF('04.04_PLANO DE TRABALHO'!HX47="",D240,'04.04_PLANO DE TRABALHO'!HX47)</f>
        <v>0</v>
      </c>
      <c r="E241" t="str">
        <f>IF(OR('04.04_PLANO DE TRABALHO'!HY47="",'04.04_PLANO DE TRABALHO'!HY47="Planejado",'04.04_PLANO DE TRABALHO'!HY47="Realizado"),E240,'04.04_PLANO DE TRABALHO'!HY47)</f>
        <v>Atividade</v>
      </c>
      <c r="F241">
        <f>IF('04.04_PLANO DE TRABALHO'!HZ47="",F240,'04.04_PLANO DE TRABALHO'!HZ47)</f>
        <v>0</v>
      </c>
      <c r="G241">
        <f>IF('04.04_PLANO DE TRABALHO'!IA47="",G240,'04.04_PLANO DE TRABALHO'!IA47)</f>
        <v>0</v>
      </c>
      <c r="H241" t="str">
        <f>IF('04.04_PLANO DE TRABALHO'!IB47="",H240,'04.04_PLANO DE TRABALHO'!IB47)</f>
        <v>Início</v>
      </c>
      <c r="I241">
        <f>IF('04.04_PLANO DE TRABALHO'!IC47="",I240,'04.04_PLANO DE TRABALHO'!IC47)</f>
        <v>0</v>
      </c>
      <c r="J241">
        <f>IF('04.04_PLANO DE TRABALHO'!ID47="",J240,'04.04_PLANO DE TRABALHO'!ID47)</f>
        <v>0</v>
      </c>
      <c r="K241" t="str">
        <f>IF('04.04_PLANO DE TRABALHO'!IE47="",K240,'04.04_PLANO DE TRABALHO'!IE47)</f>
        <v>Fim</v>
      </c>
      <c r="L241">
        <f>IF('04.04_PLANO DE TRABALHO'!IF47="",L240,'04.04_PLANO DE TRABALHO'!IF47)</f>
        <v>0</v>
      </c>
      <c r="M241">
        <f>IF('04.04_PLANO DE TRABALHO'!IG47="",M240,'04.04_PLANO DE TRABALHO'!IG47)</f>
        <v>0</v>
      </c>
      <c r="N241" t="str">
        <f>IF('04.04_PLANO DE TRABALHO'!IH47="",N240,'04.04_PLANO DE TRABALHO'!IH47)</f>
        <v>5.3.1</v>
      </c>
      <c r="O241">
        <f>IF('04.04_PLANO DE TRABALHO'!II47="",O240,'04.04_PLANO DE TRABALHO'!II47)</f>
        <v>0</v>
      </c>
      <c r="P241">
        <f>IF('04.04_PLANO DE TRABALHO'!IJ47="",P240,'04.04_PLANO DE TRABALHO'!IJ47)</f>
        <v>0</v>
      </c>
      <c r="Q241" t="str">
        <f>IF('04.04_PLANO DE TRABALHO'!IK47="",Q240,'04.04_PLANO DE TRABALHO'!IK47)</f>
        <v>SubAtividade</v>
      </c>
      <c r="R241">
        <f>IF('04.04_PLANO DE TRABALHO'!IL47="",R240,'04.04_PLANO DE TRABALHO'!IL47)</f>
        <v>0</v>
      </c>
      <c r="S241">
        <f>IF('04.04_PLANO DE TRABALHO'!IM47="",S240,'04.04_PLANO DE TRABALHO'!IM47)</f>
        <v>0</v>
      </c>
      <c r="T241">
        <f>IF('04.04_PLANO DE TRABALHO'!IN47="",T240,'04.04_PLANO DE TRABALHO'!IN47)</f>
        <v>0</v>
      </c>
      <c r="U241">
        <f>IF('04.04_PLANO DE TRABALHO'!IO47="",U240,'04.04_PLANO DE TRABALHO'!IO47)</f>
        <v>0</v>
      </c>
      <c r="V241">
        <f>IF('04.04_PLANO DE TRABALHO'!IP47="",V240,'04.04_PLANO DE TRABALHO'!IP47)</f>
        <v>0</v>
      </c>
      <c r="W241" t="str">
        <f>IF('04.04_PLANO DE TRABALHO'!IQ47="",W240,'04.04_PLANO DE TRABALHO'!IQ47)</f>
        <v>Despesa</v>
      </c>
      <c r="X241">
        <f>IF('04.04_PLANO DE TRABALHO'!IR47="",X240,'04.04_PLANO DE TRABALHO'!IR47)</f>
        <v>0</v>
      </c>
      <c r="Y241">
        <f>IF('04.04_PLANO DE TRABALHO'!IS47="",Y240,'04.04_PLANO DE TRABALHO'!IS47)</f>
        <v>0</v>
      </c>
      <c r="Z241">
        <f>IF('04.04_PLANO DE TRABALHO'!IT47="",Z240,'04.04_PLANO DE TRABALHO'!IT47)</f>
        <v>0</v>
      </c>
      <c r="AA241">
        <f>IF('04.04_PLANO DE TRABALHO'!IU47="",AA240,'04.04_PLANO DE TRABALHO'!IU47)</f>
        <v>0</v>
      </c>
      <c r="AB241">
        <f>IF('04.04_PLANO DE TRABALHO'!IV47="",AB240,'04.04_PLANO DE TRABALHO'!IV47)</f>
        <v>0</v>
      </c>
      <c r="AC241">
        <f>IF('04.04_PLANO DE TRABALHO'!IW47="",AC240,'04.04_PLANO DE TRABALHO'!IW47)</f>
        <v>0</v>
      </c>
      <c r="AD241" t="str">
        <f>IF('04.04_PLANO DE TRABALHO'!IX47="",AD240,'04.04_PLANO DE TRABALHO'!IX47)</f>
        <v>Categoria</v>
      </c>
      <c r="AE241">
        <f>IF('04.04_PLANO DE TRABALHO'!IY47="",AE240,'04.04_PLANO DE TRABALHO'!IY47)</f>
        <v>0</v>
      </c>
      <c r="AF241">
        <f>IF('04.04_PLANO DE TRABALHO'!IZ47="",AF240,'04.04_PLANO DE TRABALHO'!IZ47)</f>
        <v>0</v>
      </c>
      <c r="AG241">
        <f>IF('04.04_PLANO DE TRABALHO'!JA47="",AG240,'04.04_PLANO DE TRABALHO'!JA47)</f>
        <v>0</v>
      </c>
      <c r="AH241">
        <f>IF('04.04_PLANO DE TRABALHO'!JB47="",AH240,'04.04_PLANO DE TRABALHO'!JB47)</f>
        <v>0</v>
      </c>
      <c r="AI241">
        <f>IF('04.04_PLANO DE TRABALHO'!JC47="",AI240,'04.04_PLANO DE TRABALHO'!JC47)</f>
        <v>0</v>
      </c>
      <c r="AJ241">
        <f>IF('04.04_PLANO DE TRABALHO'!JD47="",AJ240,'04.04_PLANO DE TRABALHO'!JD47)</f>
        <v>0</v>
      </c>
      <c r="AK241">
        <f>IF('04.04_PLANO DE TRABALHO'!JE47="",AK240,'04.04_PLANO DE TRABALHO'!JE47)</f>
        <v>0</v>
      </c>
      <c r="AL241" t="str">
        <f>IF('04.04_PLANO DE TRABALHO'!JF47="",AL240,'04.04_PLANO DE TRABALHO'!JF47)</f>
        <v>Subcategoria</v>
      </c>
      <c r="AM241">
        <f>IF('04.04_PLANO DE TRABALHO'!JG47="",AM240,'04.04_PLANO DE TRABALHO'!JG47)</f>
        <v>0</v>
      </c>
      <c r="AN241">
        <f>IF('04.04_PLANO DE TRABALHO'!JH47="",AN240,'04.04_PLANO DE TRABALHO'!JH47)</f>
        <v>0</v>
      </c>
      <c r="AO241">
        <f>IF('04.04_PLANO DE TRABALHO'!JI47="",AO240,'04.04_PLANO DE TRABALHO'!JI47)</f>
        <v>0</v>
      </c>
      <c r="AP241">
        <f>IF('04.04_PLANO DE TRABALHO'!JJ47="",AP240,'04.04_PLANO DE TRABALHO'!JJ47)</f>
        <v>0</v>
      </c>
      <c r="AQ241" t="str">
        <f>IF('04.04_PLANO DE TRABALHO'!JK47="",AQ240,'04.04_PLANO DE TRABALHO'!JK47)</f>
        <v>Fonte*</v>
      </c>
      <c r="AR241">
        <f>IF('04.04_PLANO DE TRABALHO'!JL47="",AR240,'04.04_PLANO DE TRABALHO'!JL47)</f>
        <v>0</v>
      </c>
      <c r="AS241">
        <f>IF('04.04_PLANO DE TRABALHO'!JM47="",AS240,'04.04_PLANO DE TRABALHO'!JM47)</f>
        <v>0</v>
      </c>
      <c r="AT241">
        <f>IF('04.04_PLANO DE TRABALHO'!JN47="",AT240,'04.04_PLANO DE TRABALHO'!JN47)</f>
        <v>0</v>
      </c>
      <c r="AU241" t="str">
        <f>IF('04.04_PLANO DE TRABALHO'!JO47="",AU240,'04.04_PLANO DE TRABALHO'!JO47)</f>
        <v>Unid</v>
      </c>
      <c r="AV241">
        <f>IF('04.04_PLANO DE TRABALHO'!JP47="",AV240,'04.04_PLANO DE TRABALHO'!JP47)</f>
        <v>0</v>
      </c>
      <c r="AW241" t="str">
        <f>IF('04.04_PLANO DE TRABALHO'!JQ47="",AW240,'04.04_PLANO DE TRABALHO'!JQ47)</f>
        <v>Valor 
Unit</v>
      </c>
      <c r="AX241">
        <f>IF('04.04_PLANO DE TRABALHO'!JR47="",AX240,'04.04_PLANO DE TRABALHO'!JR47)</f>
        <v>0</v>
      </c>
      <c r="AY241">
        <f>IF('04.04_PLANO DE TRABALHO'!JS47="",AY240,'04.04_PLANO DE TRABALHO'!JS47)</f>
        <v>0</v>
      </c>
      <c r="AZ241" t="str">
        <f>IF('04.04_PLANO DE TRABALHO'!JT47="",AZ240,'04.04_PLANO DE TRABALHO'!JT47)</f>
        <v>Qtde</v>
      </c>
      <c r="BA241">
        <f>IF('04.04_PLANO DE TRABALHO'!JU47="",BA240,'04.04_PLANO DE TRABALHO'!JU47)</f>
        <v>0</v>
      </c>
      <c r="BB241">
        <f>IF('04.04_PLANO DE TRABALHO'!JV47="",BB240,'04.04_PLANO DE TRABALHO'!JV47)</f>
        <v>0</v>
      </c>
      <c r="BD241" t="str">
        <v>Meio Ambiente e Mudanças Climáticas</v>
      </c>
      <c r="BE241" t="str">
        <v>6.1</v>
      </c>
      <c r="BF241">
        <v>0</v>
      </c>
      <c r="BG241" t="str">
        <v>Atividade</v>
      </c>
      <c r="BH241">
        <v>0</v>
      </c>
      <c r="BI241">
        <v>0</v>
      </c>
      <c r="BJ241" t="str">
        <v>Início</v>
      </c>
      <c r="BK241">
        <v>0</v>
      </c>
      <c r="BL241">
        <v>0</v>
      </c>
      <c r="BM241" t="str">
        <v>Fim</v>
      </c>
      <c r="BN241">
        <v>0</v>
      </c>
      <c r="BO241">
        <v>0</v>
      </c>
      <c r="BP241" t="str">
        <v>6.1.2</v>
      </c>
      <c r="BQ241">
        <v>0</v>
      </c>
      <c r="BR241">
        <v>0</v>
      </c>
      <c r="BS241" t="str">
        <v>SubAtividade</v>
      </c>
      <c r="BT241">
        <v>0</v>
      </c>
      <c r="BU241">
        <v>0</v>
      </c>
      <c r="BV241">
        <v>0</v>
      </c>
      <c r="BW241">
        <v>0</v>
      </c>
      <c r="BX241">
        <v>0</v>
      </c>
      <c r="BY241" t="str">
        <v>Despesa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 t="str">
        <v>Categoria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 t="str">
        <v>Subcategoria</v>
      </c>
      <c r="CO241">
        <v>0</v>
      </c>
      <c r="CP241">
        <v>0</v>
      </c>
      <c r="CQ241">
        <v>0</v>
      </c>
      <c r="CR241">
        <v>0</v>
      </c>
      <c r="CS241" t="str">
        <v>Fonte*</v>
      </c>
      <c r="CT241">
        <v>0</v>
      </c>
      <c r="CU241">
        <v>0</v>
      </c>
      <c r="CV241">
        <v>0</v>
      </c>
      <c r="CW241" t="str">
        <v>Unid</v>
      </c>
      <c r="CX241">
        <v>0</v>
      </c>
      <c r="CY241" t="str">
        <v>Valor 
Unit</v>
      </c>
      <c r="CZ241">
        <v>0</v>
      </c>
      <c r="DA241">
        <v>0</v>
      </c>
      <c r="DB241" t="str">
        <v>Qtde</v>
      </c>
      <c r="DC241">
        <v>0</v>
      </c>
      <c r="DD241">
        <v>0</v>
      </c>
      <c r="DF241" t="str">
        <v>Meio Ambiente e Mudanças Climáticas</v>
      </c>
      <c r="DG241" t="str">
        <v>6.2</v>
      </c>
      <c r="DH241">
        <v>0</v>
      </c>
      <c r="DI241" t="str">
        <v>Atividade</v>
      </c>
      <c r="DJ241">
        <v>0</v>
      </c>
      <c r="DK241">
        <v>0</v>
      </c>
      <c r="DL241" t="str">
        <v>Início</v>
      </c>
      <c r="DM241">
        <v>0</v>
      </c>
      <c r="DN241">
        <v>0</v>
      </c>
      <c r="DO241" t="str">
        <v>Fim</v>
      </c>
      <c r="DP241">
        <v>0</v>
      </c>
      <c r="DQ241">
        <v>0</v>
      </c>
      <c r="DR241" t="str">
        <v>6.2.1</v>
      </c>
      <c r="DS241">
        <v>0</v>
      </c>
      <c r="DT241">
        <v>0</v>
      </c>
      <c r="DU241" t="str">
        <v>SubAtividade</v>
      </c>
      <c r="DV241">
        <v>0</v>
      </c>
      <c r="DW241">
        <v>0</v>
      </c>
      <c r="DX241">
        <v>0</v>
      </c>
      <c r="DY241">
        <v>0</v>
      </c>
      <c r="DZ241">
        <v>0</v>
      </c>
      <c r="EA241" t="str">
        <v>Despesa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 t="str">
        <v>Categoria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 t="str">
        <v>Subcategoria</v>
      </c>
      <c r="EQ241">
        <v>0</v>
      </c>
      <c r="ER241">
        <v>0</v>
      </c>
      <c r="ES241">
        <v>0</v>
      </c>
      <c r="ET241">
        <v>0</v>
      </c>
      <c r="EU241" t="str">
        <v>Fonte*</v>
      </c>
      <c r="EV241">
        <v>0</v>
      </c>
      <c r="EW241">
        <v>0</v>
      </c>
      <c r="EX241">
        <v>0</v>
      </c>
      <c r="EY241" t="str">
        <v>Unid</v>
      </c>
      <c r="EZ241">
        <v>0</v>
      </c>
      <c r="FA241" t="str">
        <v>Valor 
Unit</v>
      </c>
      <c r="FB241">
        <v>0</v>
      </c>
      <c r="FC241">
        <v>0</v>
      </c>
      <c r="FD241" t="str">
        <v>Qtde</v>
      </c>
      <c r="FE241">
        <v>0</v>
      </c>
      <c r="FF241">
        <v>0</v>
      </c>
      <c r="FH241" t="str">
        <v>Diversidade, Equidade e Inclusão</v>
      </c>
      <c r="FI241" t="str">
        <v>7.2</v>
      </c>
      <c r="FJ241">
        <v>0</v>
      </c>
      <c r="FK241" t="str">
        <v>Atividade</v>
      </c>
      <c r="FL241">
        <v>0</v>
      </c>
      <c r="FM241">
        <v>0</v>
      </c>
      <c r="FN241" t="str">
        <v>Início</v>
      </c>
      <c r="FO241">
        <v>0</v>
      </c>
      <c r="FP241">
        <v>0</v>
      </c>
      <c r="FQ241" t="str">
        <v>Fim</v>
      </c>
      <c r="FR241">
        <v>0</v>
      </c>
      <c r="FS241">
        <v>0</v>
      </c>
      <c r="FT241" t="str">
        <v>7.2.3</v>
      </c>
      <c r="FU241">
        <v>0</v>
      </c>
      <c r="FV241">
        <v>0</v>
      </c>
      <c r="FW241" t="str">
        <v>SubAtividade</v>
      </c>
      <c r="FX241">
        <v>0</v>
      </c>
      <c r="FY241">
        <v>0</v>
      </c>
      <c r="FZ241">
        <v>0</v>
      </c>
      <c r="GA241">
        <v>0</v>
      </c>
      <c r="GB241">
        <v>0</v>
      </c>
      <c r="GC241" t="str">
        <v>Despesa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 t="str">
        <v>Categoria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 t="str">
        <v>Subcategoria</v>
      </c>
      <c r="GS241">
        <v>0</v>
      </c>
      <c r="GT241">
        <v>0</v>
      </c>
      <c r="GU241">
        <v>0</v>
      </c>
      <c r="GV241">
        <v>0</v>
      </c>
      <c r="GW241" t="str">
        <v>Fonte*</v>
      </c>
      <c r="GX241">
        <v>0</v>
      </c>
      <c r="GY241">
        <v>0</v>
      </c>
      <c r="GZ241">
        <v>0</v>
      </c>
      <c r="HA241" t="str">
        <v>Unid</v>
      </c>
      <c r="HB241">
        <v>0</v>
      </c>
      <c r="HC241" t="str">
        <v>Valor 
Unit</v>
      </c>
      <c r="HD241">
        <v>0</v>
      </c>
      <c r="HE241">
        <v>0</v>
      </c>
      <c r="HF241" t="str">
        <v>Qtde</v>
      </c>
      <c r="HG241">
        <v>0</v>
      </c>
      <c r="HH241">
        <v>0</v>
      </c>
    </row>
    <row r="242" spans="1:216" x14ac:dyDescent="0.25">
      <c r="A242">
        <v>39</v>
      </c>
      <c r="B242" t="str">
        <f>'04.04_PLANO DE TRABALHO'!$IK$7</f>
        <v>Cultura e Lazer</v>
      </c>
      <c r="C242" t="str">
        <f>IF('04.04_PLANO DE TRABALHO'!HW48="",C241,'04.04_PLANO DE TRABALHO'!HW48)</f>
        <v>5.3</v>
      </c>
      <c r="D242">
        <f>IF('04.04_PLANO DE TRABALHO'!HX48="",D241,'04.04_PLANO DE TRABALHO'!HX48)</f>
        <v>0</v>
      </c>
      <c r="E242" t="str">
        <f>IF(OR('04.04_PLANO DE TRABALHO'!HY48="",'04.04_PLANO DE TRABALHO'!HY48="Planejado",'04.04_PLANO DE TRABALHO'!HY48="Realizado"),E241,'04.04_PLANO DE TRABALHO'!HY48)</f>
        <v>Atividade</v>
      </c>
      <c r="F242">
        <f>IF('04.04_PLANO DE TRABALHO'!HZ48="",F241,'04.04_PLANO DE TRABALHO'!HZ48)</f>
        <v>0</v>
      </c>
      <c r="G242">
        <f>IF('04.04_PLANO DE TRABALHO'!IA48="",G241,'04.04_PLANO DE TRABALHO'!IA48)</f>
        <v>0</v>
      </c>
      <c r="H242" t="str">
        <f>IF('04.04_PLANO DE TRABALHO'!IB48="",H241,'04.04_PLANO DE TRABALHO'!IB48)</f>
        <v>Início</v>
      </c>
      <c r="I242">
        <f>IF('04.04_PLANO DE TRABALHO'!IC48="",I241,'04.04_PLANO DE TRABALHO'!IC48)</f>
        <v>0</v>
      </c>
      <c r="J242">
        <f>IF('04.04_PLANO DE TRABALHO'!ID48="",J241,'04.04_PLANO DE TRABALHO'!ID48)</f>
        <v>0</v>
      </c>
      <c r="K242" t="str">
        <f>IF('04.04_PLANO DE TRABALHO'!IE48="",K241,'04.04_PLANO DE TRABALHO'!IE48)</f>
        <v>Fim</v>
      </c>
      <c r="L242">
        <f>IF('04.04_PLANO DE TRABALHO'!IF48="",L241,'04.04_PLANO DE TRABALHO'!IF48)</f>
        <v>0</v>
      </c>
      <c r="M242">
        <f>IF('04.04_PLANO DE TRABALHO'!IG48="",M241,'04.04_PLANO DE TRABALHO'!IG48)</f>
        <v>0</v>
      </c>
      <c r="N242" t="str">
        <f>IF('04.04_PLANO DE TRABALHO'!IH48="",N241,'04.04_PLANO DE TRABALHO'!IH48)</f>
        <v>5.3.1</v>
      </c>
      <c r="O242">
        <f>IF('04.04_PLANO DE TRABALHO'!II48="",O241,'04.04_PLANO DE TRABALHO'!II48)</f>
        <v>0</v>
      </c>
      <c r="P242">
        <f>IF('04.04_PLANO DE TRABALHO'!IJ48="",P241,'04.04_PLANO DE TRABALHO'!IJ48)</f>
        <v>0</v>
      </c>
      <c r="Q242" t="str">
        <f>IF('04.04_PLANO DE TRABALHO'!IK48="",Q241,'04.04_PLANO DE TRABALHO'!IK48)</f>
        <v>SubAtividade</v>
      </c>
      <c r="R242">
        <f>IF('04.04_PLANO DE TRABALHO'!IL48="",R241,'04.04_PLANO DE TRABALHO'!IL48)</f>
        <v>0</v>
      </c>
      <c r="S242">
        <f>IF('04.04_PLANO DE TRABALHO'!IM48="",S241,'04.04_PLANO DE TRABALHO'!IM48)</f>
        <v>0</v>
      </c>
      <c r="T242">
        <f>IF('04.04_PLANO DE TRABALHO'!IN48="",T241,'04.04_PLANO DE TRABALHO'!IN48)</f>
        <v>0</v>
      </c>
      <c r="U242">
        <f>IF('04.04_PLANO DE TRABALHO'!IO48="",U241,'04.04_PLANO DE TRABALHO'!IO48)</f>
        <v>0</v>
      </c>
      <c r="V242">
        <f>IF('04.04_PLANO DE TRABALHO'!IP48="",V241,'04.04_PLANO DE TRABALHO'!IP48)</f>
        <v>0</v>
      </c>
      <c r="W242" t="str">
        <f>IF('04.04_PLANO DE TRABALHO'!IQ48="",W241,'04.04_PLANO DE TRABALHO'!IQ48)</f>
        <v>Despesa</v>
      </c>
      <c r="X242">
        <f>IF('04.04_PLANO DE TRABALHO'!IR48="",X241,'04.04_PLANO DE TRABALHO'!IR48)</f>
        <v>0</v>
      </c>
      <c r="Y242">
        <f>IF('04.04_PLANO DE TRABALHO'!IS48="",Y241,'04.04_PLANO DE TRABALHO'!IS48)</f>
        <v>0</v>
      </c>
      <c r="Z242">
        <f>IF('04.04_PLANO DE TRABALHO'!IT48="",Z241,'04.04_PLANO DE TRABALHO'!IT48)</f>
        <v>0</v>
      </c>
      <c r="AA242">
        <f>IF('04.04_PLANO DE TRABALHO'!IU48="",AA241,'04.04_PLANO DE TRABALHO'!IU48)</f>
        <v>0</v>
      </c>
      <c r="AB242">
        <f>IF('04.04_PLANO DE TRABALHO'!IV48="",AB241,'04.04_PLANO DE TRABALHO'!IV48)</f>
        <v>0</v>
      </c>
      <c r="AC242">
        <f>IF('04.04_PLANO DE TRABALHO'!IW48="",AC241,'04.04_PLANO DE TRABALHO'!IW48)</f>
        <v>0</v>
      </c>
      <c r="AD242" t="str">
        <f>IF('04.04_PLANO DE TRABALHO'!IX48="",AD241,'04.04_PLANO DE TRABALHO'!IX48)</f>
        <v>Categoria</v>
      </c>
      <c r="AE242">
        <f>IF('04.04_PLANO DE TRABALHO'!IY48="",AE241,'04.04_PLANO DE TRABALHO'!IY48)</f>
        <v>0</v>
      </c>
      <c r="AF242">
        <f>IF('04.04_PLANO DE TRABALHO'!IZ48="",AF241,'04.04_PLANO DE TRABALHO'!IZ48)</f>
        <v>0</v>
      </c>
      <c r="AG242">
        <f>IF('04.04_PLANO DE TRABALHO'!JA48="",AG241,'04.04_PLANO DE TRABALHO'!JA48)</f>
        <v>0</v>
      </c>
      <c r="AH242">
        <f>IF('04.04_PLANO DE TRABALHO'!JB48="",AH241,'04.04_PLANO DE TRABALHO'!JB48)</f>
        <v>0</v>
      </c>
      <c r="AI242">
        <f>IF('04.04_PLANO DE TRABALHO'!JC48="",AI241,'04.04_PLANO DE TRABALHO'!JC48)</f>
        <v>0</v>
      </c>
      <c r="AJ242">
        <f>IF('04.04_PLANO DE TRABALHO'!JD48="",AJ241,'04.04_PLANO DE TRABALHO'!JD48)</f>
        <v>0</v>
      </c>
      <c r="AK242">
        <f>IF('04.04_PLANO DE TRABALHO'!JE48="",AK241,'04.04_PLANO DE TRABALHO'!JE48)</f>
        <v>0</v>
      </c>
      <c r="AL242" t="str">
        <f>IF('04.04_PLANO DE TRABALHO'!JF48="",AL241,'04.04_PLANO DE TRABALHO'!JF48)</f>
        <v>Subcategoria</v>
      </c>
      <c r="AM242">
        <f>IF('04.04_PLANO DE TRABALHO'!JG48="",AM241,'04.04_PLANO DE TRABALHO'!JG48)</f>
        <v>0</v>
      </c>
      <c r="AN242">
        <f>IF('04.04_PLANO DE TRABALHO'!JH48="",AN241,'04.04_PLANO DE TRABALHO'!JH48)</f>
        <v>0</v>
      </c>
      <c r="AO242">
        <f>IF('04.04_PLANO DE TRABALHO'!JI48="",AO241,'04.04_PLANO DE TRABALHO'!JI48)</f>
        <v>0</v>
      </c>
      <c r="AP242">
        <f>IF('04.04_PLANO DE TRABALHO'!JJ48="",AP241,'04.04_PLANO DE TRABALHO'!JJ48)</f>
        <v>0</v>
      </c>
      <c r="AQ242" t="str">
        <f>IF('04.04_PLANO DE TRABALHO'!JK48="",AQ241,'04.04_PLANO DE TRABALHO'!JK48)</f>
        <v>Fonte*</v>
      </c>
      <c r="AR242">
        <f>IF('04.04_PLANO DE TRABALHO'!JL48="",AR241,'04.04_PLANO DE TRABALHO'!JL48)</f>
        <v>0</v>
      </c>
      <c r="AS242">
        <f>IF('04.04_PLANO DE TRABALHO'!JM48="",AS241,'04.04_PLANO DE TRABALHO'!JM48)</f>
        <v>0</v>
      </c>
      <c r="AT242">
        <f>IF('04.04_PLANO DE TRABALHO'!JN48="",AT241,'04.04_PLANO DE TRABALHO'!JN48)</f>
        <v>0</v>
      </c>
      <c r="AU242" t="str">
        <f>IF('04.04_PLANO DE TRABALHO'!JO48="",AU241,'04.04_PLANO DE TRABALHO'!JO48)</f>
        <v>Unid</v>
      </c>
      <c r="AV242">
        <f>IF('04.04_PLANO DE TRABALHO'!JP48="",AV241,'04.04_PLANO DE TRABALHO'!JP48)</f>
        <v>0</v>
      </c>
      <c r="AW242" t="str">
        <f>IF('04.04_PLANO DE TRABALHO'!JQ48="",AW241,'04.04_PLANO DE TRABALHO'!JQ48)</f>
        <v>Valor 
Unit</v>
      </c>
      <c r="AX242">
        <f>IF('04.04_PLANO DE TRABALHO'!JR48="",AX241,'04.04_PLANO DE TRABALHO'!JR48)</f>
        <v>0</v>
      </c>
      <c r="AY242">
        <f>IF('04.04_PLANO DE TRABALHO'!JS48="",AY241,'04.04_PLANO DE TRABALHO'!JS48)</f>
        <v>0</v>
      </c>
      <c r="AZ242" t="str">
        <f>IF('04.04_PLANO DE TRABALHO'!JT48="",AZ241,'04.04_PLANO DE TRABALHO'!JT48)</f>
        <v>Qtde</v>
      </c>
      <c r="BA242">
        <f>IF('04.04_PLANO DE TRABALHO'!JU48="",BA241,'04.04_PLANO DE TRABALHO'!JU48)</f>
        <v>0</v>
      </c>
      <c r="BB242">
        <f>IF('04.04_PLANO DE TRABALHO'!JV48="",BB241,'04.04_PLANO DE TRABALHO'!JV48)</f>
        <v>0</v>
      </c>
      <c r="BD242" t="str">
        <v>Meio Ambiente e Mudanças Climáticas</v>
      </c>
      <c r="BE242" t="str">
        <v>6.1</v>
      </c>
      <c r="BF242">
        <v>0</v>
      </c>
      <c r="BG242" t="str">
        <v>Atividade</v>
      </c>
      <c r="BH242">
        <v>0</v>
      </c>
      <c r="BI242">
        <v>0</v>
      </c>
      <c r="BJ242" t="str">
        <v>Início</v>
      </c>
      <c r="BK242">
        <v>0</v>
      </c>
      <c r="BL242">
        <v>0</v>
      </c>
      <c r="BM242" t="str">
        <v>Fim</v>
      </c>
      <c r="BN242">
        <v>0</v>
      </c>
      <c r="BO242">
        <v>0</v>
      </c>
      <c r="BP242" t="str">
        <v>6.1.2</v>
      </c>
      <c r="BQ242">
        <v>0</v>
      </c>
      <c r="BR242">
        <v>0</v>
      </c>
      <c r="BS242" t="str">
        <v>SubAtividade</v>
      </c>
      <c r="BT242">
        <v>0</v>
      </c>
      <c r="BU242">
        <v>0</v>
      </c>
      <c r="BV242">
        <v>0</v>
      </c>
      <c r="BW242">
        <v>0</v>
      </c>
      <c r="BX242">
        <v>0</v>
      </c>
      <c r="BY242" t="str">
        <v>Despesa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 t="str">
        <v>Categoria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 t="str">
        <v>Subcategoria</v>
      </c>
      <c r="CO242">
        <v>0</v>
      </c>
      <c r="CP242">
        <v>0</v>
      </c>
      <c r="CQ242">
        <v>0</v>
      </c>
      <c r="CR242">
        <v>0</v>
      </c>
      <c r="CS242" t="str">
        <v>Fonte*</v>
      </c>
      <c r="CT242">
        <v>0</v>
      </c>
      <c r="CU242">
        <v>0</v>
      </c>
      <c r="CV242">
        <v>0</v>
      </c>
      <c r="CW242" t="str">
        <v>Unid</v>
      </c>
      <c r="CX242">
        <v>0</v>
      </c>
      <c r="CY242" t="str">
        <v>Valor 
Unit</v>
      </c>
      <c r="CZ242">
        <v>0</v>
      </c>
      <c r="DA242">
        <v>0</v>
      </c>
      <c r="DB242" t="str">
        <v>Qtde</v>
      </c>
      <c r="DC242">
        <v>0</v>
      </c>
      <c r="DD242">
        <v>0</v>
      </c>
      <c r="DF242" t="str">
        <v>Meio Ambiente e Mudanças Climáticas</v>
      </c>
      <c r="DG242" t="str">
        <v>6.2</v>
      </c>
      <c r="DH242">
        <v>0</v>
      </c>
      <c r="DI242" t="str">
        <v>Atividade</v>
      </c>
      <c r="DJ242">
        <v>0</v>
      </c>
      <c r="DK242">
        <v>0</v>
      </c>
      <c r="DL242" t="str">
        <v>Início</v>
      </c>
      <c r="DM242">
        <v>0</v>
      </c>
      <c r="DN242">
        <v>0</v>
      </c>
      <c r="DO242" t="str">
        <v>Fim</v>
      </c>
      <c r="DP242">
        <v>0</v>
      </c>
      <c r="DQ242">
        <v>0</v>
      </c>
      <c r="DR242" t="str">
        <v>6.2.1</v>
      </c>
      <c r="DS242">
        <v>0</v>
      </c>
      <c r="DT242">
        <v>0</v>
      </c>
      <c r="DU242" t="str">
        <v>SubAtividade</v>
      </c>
      <c r="DV242">
        <v>0</v>
      </c>
      <c r="DW242">
        <v>0</v>
      </c>
      <c r="DX242">
        <v>0</v>
      </c>
      <c r="DY242">
        <v>0</v>
      </c>
      <c r="DZ242">
        <v>0</v>
      </c>
      <c r="EA242" t="str">
        <v>Despesa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 t="str">
        <v>Categoria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 t="str">
        <v>Subcategoria</v>
      </c>
      <c r="EQ242">
        <v>0</v>
      </c>
      <c r="ER242">
        <v>0</v>
      </c>
      <c r="ES242">
        <v>0</v>
      </c>
      <c r="ET242">
        <v>0</v>
      </c>
      <c r="EU242" t="str">
        <v>Fonte*</v>
      </c>
      <c r="EV242">
        <v>0</v>
      </c>
      <c r="EW242">
        <v>0</v>
      </c>
      <c r="EX242">
        <v>0</v>
      </c>
      <c r="EY242" t="str">
        <v>Unid</v>
      </c>
      <c r="EZ242">
        <v>0</v>
      </c>
      <c r="FA242" t="str">
        <v>Valor 
Unit</v>
      </c>
      <c r="FB242">
        <v>0</v>
      </c>
      <c r="FC242">
        <v>0</v>
      </c>
      <c r="FD242" t="str">
        <v>Qtde</v>
      </c>
      <c r="FE242">
        <v>0</v>
      </c>
      <c r="FF242">
        <v>0</v>
      </c>
      <c r="FH242" t="str">
        <v>Diversidade, Equidade e Inclusão</v>
      </c>
      <c r="FI242" t="str">
        <v>7.2</v>
      </c>
      <c r="FJ242">
        <v>0</v>
      </c>
      <c r="FK242" t="str">
        <v>Atividade</v>
      </c>
      <c r="FL242">
        <v>0</v>
      </c>
      <c r="FM242">
        <v>0</v>
      </c>
      <c r="FN242" t="str">
        <v>Início</v>
      </c>
      <c r="FO242">
        <v>0</v>
      </c>
      <c r="FP242">
        <v>0</v>
      </c>
      <c r="FQ242" t="str">
        <v>Fim</v>
      </c>
      <c r="FR242">
        <v>0</v>
      </c>
      <c r="FS242">
        <v>0</v>
      </c>
      <c r="FT242" t="str">
        <v>7.2.3</v>
      </c>
      <c r="FU242">
        <v>0</v>
      </c>
      <c r="FV242">
        <v>0</v>
      </c>
      <c r="FW242" t="str">
        <v>SubAtividade</v>
      </c>
      <c r="FX242">
        <v>0</v>
      </c>
      <c r="FY242">
        <v>0</v>
      </c>
      <c r="FZ242">
        <v>0</v>
      </c>
      <c r="GA242">
        <v>0</v>
      </c>
      <c r="GB242">
        <v>0</v>
      </c>
      <c r="GC242" t="str">
        <v>Despesa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 t="str">
        <v>Categoria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 t="str">
        <v>Subcategoria</v>
      </c>
      <c r="GS242">
        <v>0</v>
      </c>
      <c r="GT242">
        <v>0</v>
      </c>
      <c r="GU242">
        <v>0</v>
      </c>
      <c r="GV242">
        <v>0</v>
      </c>
      <c r="GW242" t="str">
        <v>Fonte*</v>
      </c>
      <c r="GX242">
        <v>0</v>
      </c>
      <c r="GY242">
        <v>0</v>
      </c>
      <c r="GZ242">
        <v>0</v>
      </c>
      <c r="HA242" t="str">
        <v>Unid</v>
      </c>
      <c r="HB242">
        <v>0</v>
      </c>
      <c r="HC242" t="str">
        <v>Valor 
Unit</v>
      </c>
      <c r="HD242">
        <v>0</v>
      </c>
      <c r="HE242">
        <v>0</v>
      </c>
      <c r="HF242" t="str">
        <v>Qtde</v>
      </c>
      <c r="HG242">
        <v>0</v>
      </c>
      <c r="HH242">
        <v>0</v>
      </c>
    </row>
    <row r="243" spans="1:216" x14ac:dyDescent="0.25">
      <c r="A243">
        <v>40</v>
      </c>
      <c r="B243" t="str">
        <f>'04.04_PLANO DE TRABALHO'!$IK$7</f>
        <v>Cultura e Lazer</v>
      </c>
      <c r="C243" t="str">
        <f>IF('04.04_PLANO DE TRABALHO'!HW49="",C242,'04.04_PLANO DE TRABALHO'!HW49)</f>
        <v>5.3</v>
      </c>
      <c r="D243">
        <f>IF('04.04_PLANO DE TRABALHO'!HX49="",D242,'04.04_PLANO DE TRABALHO'!HX49)</f>
        <v>0</v>
      </c>
      <c r="E243" t="str">
        <f>IF(OR('04.04_PLANO DE TRABALHO'!HY49="",'04.04_PLANO DE TRABALHO'!HY49="Planejado",'04.04_PLANO DE TRABALHO'!HY49="Realizado"),E242,'04.04_PLANO DE TRABALHO'!HY49)</f>
        <v>Atividade</v>
      </c>
      <c r="F243">
        <f>IF('04.04_PLANO DE TRABALHO'!HZ49="",F242,'04.04_PLANO DE TRABALHO'!HZ49)</f>
        <v>0</v>
      </c>
      <c r="G243">
        <f>IF('04.04_PLANO DE TRABALHO'!IA49="",G242,'04.04_PLANO DE TRABALHO'!IA49)</f>
        <v>0</v>
      </c>
      <c r="H243" t="str">
        <f>IF('04.04_PLANO DE TRABALHO'!IB49="",H242,'04.04_PLANO DE TRABALHO'!IB49)</f>
        <v>Início</v>
      </c>
      <c r="I243">
        <f>IF('04.04_PLANO DE TRABALHO'!IC49="",I242,'04.04_PLANO DE TRABALHO'!IC49)</f>
        <v>0</v>
      </c>
      <c r="J243">
        <f>IF('04.04_PLANO DE TRABALHO'!ID49="",J242,'04.04_PLANO DE TRABALHO'!ID49)</f>
        <v>0</v>
      </c>
      <c r="K243" t="str">
        <f>IF('04.04_PLANO DE TRABALHO'!IE49="",K242,'04.04_PLANO DE TRABALHO'!IE49)</f>
        <v>Fim</v>
      </c>
      <c r="L243">
        <f>IF('04.04_PLANO DE TRABALHO'!IF49="",L242,'04.04_PLANO DE TRABALHO'!IF49)</f>
        <v>0</v>
      </c>
      <c r="M243">
        <f>IF('04.04_PLANO DE TRABALHO'!IG49="",M242,'04.04_PLANO DE TRABALHO'!IG49)</f>
        <v>0</v>
      </c>
      <c r="N243" t="str">
        <f>IF('04.04_PLANO DE TRABALHO'!IH49="",N242,'04.04_PLANO DE TRABALHO'!IH49)</f>
        <v>5.3.1</v>
      </c>
      <c r="O243">
        <f>IF('04.04_PLANO DE TRABALHO'!II49="",O242,'04.04_PLANO DE TRABALHO'!II49)</f>
        <v>0</v>
      </c>
      <c r="P243">
        <f>IF('04.04_PLANO DE TRABALHO'!IJ49="",P242,'04.04_PLANO DE TRABALHO'!IJ49)</f>
        <v>0</v>
      </c>
      <c r="Q243" t="str">
        <f>IF('04.04_PLANO DE TRABALHO'!IK49="",Q242,'04.04_PLANO DE TRABALHO'!IK49)</f>
        <v>SubAtividade</v>
      </c>
      <c r="R243">
        <f>IF('04.04_PLANO DE TRABALHO'!IL49="",R242,'04.04_PLANO DE TRABALHO'!IL49)</f>
        <v>0</v>
      </c>
      <c r="S243">
        <f>IF('04.04_PLANO DE TRABALHO'!IM49="",S242,'04.04_PLANO DE TRABALHO'!IM49)</f>
        <v>0</v>
      </c>
      <c r="T243">
        <f>IF('04.04_PLANO DE TRABALHO'!IN49="",T242,'04.04_PLANO DE TRABALHO'!IN49)</f>
        <v>0</v>
      </c>
      <c r="U243">
        <f>IF('04.04_PLANO DE TRABALHO'!IO49="",U242,'04.04_PLANO DE TRABALHO'!IO49)</f>
        <v>0</v>
      </c>
      <c r="V243">
        <f>IF('04.04_PLANO DE TRABALHO'!IP49="",V242,'04.04_PLANO DE TRABALHO'!IP49)</f>
        <v>0</v>
      </c>
      <c r="W243" t="str">
        <f>IF('04.04_PLANO DE TRABALHO'!IQ49="",W242,'04.04_PLANO DE TRABALHO'!IQ49)</f>
        <v>Despesa</v>
      </c>
      <c r="X243">
        <f>IF('04.04_PLANO DE TRABALHO'!IR49="",X242,'04.04_PLANO DE TRABALHO'!IR49)</f>
        <v>0</v>
      </c>
      <c r="Y243">
        <f>IF('04.04_PLANO DE TRABALHO'!IS49="",Y242,'04.04_PLANO DE TRABALHO'!IS49)</f>
        <v>0</v>
      </c>
      <c r="Z243">
        <f>IF('04.04_PLANO DE TRABALHO'!IT49="",Z242,'04.04_PLANO DE TRABALHO'!IT49)</f>
        <v>0</v>
      </c>
      <c r="AA243">
        <f>IF('04.04_PLANO DE TRABALHO'!IU49="",AA242,'04.04_PLANO DE TRABALHO'!IU49)</f>
        <v>0</v>
      </c>
      <c r="AB243">
        <f>IF('04.04_PLANO DE TRABALHO'!IV49="",AB242,'04.04_PLANO DE TRABALHO'!IV49)</f>
        <v>0</v>
      </c>
      <c r="AC243">
        <f>IF('04.04_PLANO DE TRABALHO'!IW49="",AC242,'04.04_PLANO DE TRABALHO'!IW49)</f>
        <v>0</v>
      </c>
      <c r="AD243" t="str">
        <f>IF('04.04_PLANO DE TRABALHO'!IX49="",AD242,'04.04_PLANO DE TRABALHO'!IX49)</f>
        <v>Categoria</v>
      </c>
      <c r="AE243">
        <f>IF('04.04_PLANO DE TRABALHO'!IY49="",AE242,'04.04_PLANO DE TRABALHO'!IY49)</f>
        <v>0</v>
      </c>
      <c r="AF243">
        <f>IF('04.04_PLANO DE TRABALHO'!IZ49="",AF242,'04.04_PLANO DE TRABALHO'!IZ49)</f>
        <v>0</v>
      </c>
      <c r="AG243">
        <f>IF('04.04_PLANO DE TRABALHO'!JA49="",AG242,'04.04_PLANO DE TRABALHO'!JA49)</f>
        <v>0</v>
      </c>
      <c r="AH243">
        <f>IF('04.04_PLANO DE TRABALHO'!JB49="",AH242,'04.04_PLANO DE TRABALHO'!JB49)</f>
        <v>0</v>
      </c>
      <c r="AI243">
        <f>IF('04.04_PLANO DE TRABALHO'!JC49="",AI242,'04.04_PLANO DE TRABALHO'!JC49)</f>
        <v>0</v>
      </c>
      <c r="AJ243">
        <f>IF('04.04_PLANO DE TRABALHO'!JD49="",AJ242,'04.04_PLANO DE TRABALHO'!JD49)</f>
        <v>0</v>
      </c>
      <c r="AK243">
        <f>IF('04.04_PLANO DE TRABALHO'!JE49="",AK242,'04.04_PLANO DE TRABALHO'!JE49)</f>
        <v>0</v>
      </c>
      <c r="AL243" t="str">
        <f>IF('04.04_PLANO DE TRABALHO'!JF49="",AL242,'04.04_PLANO DE TRABALHO'!JF49)</f>
        <v>Subcategoria</v>
      </c>
      <c r="AM243">
        <f>IF('04.04_PLANO DE TRABALHO'!JG49="",AM242,'04.04_PLANO DE TRABALHO'!JG49)</f>
        <v>0</v>
      </c>
      <c r="AN243">
        <f>IF('04.04_PLANO DE TRABALHO'!JH49="",AN242,'04.04_PLANO DE TRABALHO'!JH49)</f>
        <v>0</v>
      </c>
      <c r="AO243">
        <f>IF('04.04_PLANO DE TRABALHO'!JI49="",AO242,'04.04_PLANO DE TRABALHO'!JI49)</f>
        <v>0</v>
      </c>
      <c r="AP243">
        <f>IF('04.04_PLANO DE TRABALHO'!JJ49="",AP242,'04.04_PLANO DE TRABALHO'!JJ49)</f>
        <v>0</v>
      </c>
      <c r="AQ243" t="str">
        <f>IF('04.04_PLANO DE TRABALHO'!JK49="",AQ242,'04.04_PLANO DE TRABALHO'!JK49)</f>
        <v>Fonte*</v>
      </c>
      <c r="AR243">
        <f>IF('04.04_PLANO DE TRABALHO'!JL49="",AR242,'04.04_PLANO DE TRABALHO'!JL49)</f>
        <v>0</v>
      </c>
      <c r="AS243">
        <f>IF('04.04_PLANO DE TRABALHO'!JM49="",AS242,'04.04_PLANO DE TRABALHO'!JM49)</f>
        <v>0</v>
      </c>
      <c r="AT243">
        <f>IF('04.04_PLANO DE TRABALHO'!JN49="",AT242,'04.04_PLANO DE TRABALHO'!JN49)</f>
        <v>0</v>
      </c>
      <c r="AU243" t="str">
        <f>IF('04.04_PLANO DE TRABALHO'!JO49="",AU242,'04.04_PLANO DE TRABALHO'!JO49)</f>
        <v>Unid</v>
      </c>
      <c r="AV243">
        <f>IF('04.04_PLANO DE TRABALHO'!JP49="",AV242,'04.04_PLANO DE TRABALHO'!JP49)</f>
        <v>0</v>
      </c>
      <c r="AW243" t="str">
        <f>IF('04.04_PLANO DE TRABALHO'!JQ49="",AW242,'04.04_PLANO DE TRABALHO'!JQ49)</f>
        <v>Valor 
Unit</v>
      </c>
      <c r="AX243">
        <f>IF('04.04_PLANO DE TRABALHO'!JR49="",AX242,'04.04_PLANO DE TRABALHO'!JR49)</f>
        <v>0</v>
      </c>
      <c r="AY243">
        <f>IF('04.04_PLANO DE TRABALHO'!JS49="",AY242,'04.04_PLANO DE TRABALHO'!JS49)</f>
        <v>0</v>
      </c>
      <c r="AZ243" t="str">
        <f>IF('04.04_PLANO DE TRABALHO'!JT49="",AZ242,'04.04_PLANO DE TRABALHO'!JT49)</f>
        <v>Qtde</v>
      </c>
      <c r="BA243">
        <f>IF('04.04_PLANO DE TRABALHO'!JU49="",BA242,'04.04_PLANO DE TRABALHO'!JU49)</f>
        <v>0</v>
      </c>
      <c r="BB243">
        <f>IF('04.04_PLANO DE TRABALHO'!JV49="",BB242,'04.04_PLANO DE TRABALHO'!JV49)</f>
        <v>0</v>
      </c>
      <c r="BD243" t="str">
        <v>Meio Ambiente e Mudanças Climáticas</v>
      </c>
      <c r="BE243" t="str">
        <v>6.1</v>
      </c>
      <c r="BF243">
        <v>0</v>
      </c>
      <c r="BG243" t="str">
        <v>Atividade</v>
      </c>
      <c r="BH243">
        <v>0</v>
      </c>
      <c r="BI243">
        <v>0</v>
      </c>
      <c r="BJ243" t="str">
        <v>Início</v>
      </c>
      <c r="BK243">
        <v>0</v>
      </c>
      <c r="BL243">
        <v>0</v>
      </c>
      <c r="BM243" t="str">
        <v>Fim</v>
      </c>
      <c r="BN243">
        <v>0</v>
      </c>
      <c r="BO243">
        <v>0</v>
      </c>
      <c r="BP243" t="str">
        <v>Total da SubAtividade:</v>
      </c>
      <c r="BQ243">
        <v>0</v>
      </c>
      <c r="BR243">
        <v>0</v>
      </c>
      <c r="BS243" t="str">
        <v>SubAtividade</v>
      </c>
      <c r="BT243">
        <v>0</v>
      </c>
      <c r="BU243">
        <v>0</v>
      </c>
      <c r="BV243">
        <v>0</v>
      </c>
      <c r="BW243">
        <v>0</v>
      </c>
      <c r="BX243">
        <v>0</v>
      </c>
      <c r="BY243" t="str">
        <v>Despesa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 t="str">
        <v>Categoria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 t="str">
        <v>Subcategoria</v>
      </c>
      <c r="CO243">
        <v>0</v>
      </c>
      <c r="CP243">
        <v>0</v>
      </c>
      <c r="CQ243">
        <v>0</v>
      </c>
      <c r="CR243">
        <v>0</v>
      </c>
      <c r="CS243" t="str">
        <v>Fonte*</v>
      </c>
      <c r="CT243">
        <v>0</v>
      </c>
      <c r="CU243">
        <v>0</v>
      </c>
      <c r="CV243">
        <v>0</v>
      </c>
      <c r="CW243" t="str">
        <v>Unid</v>
      </c>
      <c r="CX243">
        <v>0</v>
      </c>
      <c r="CY243" t="str">
        <v>Valor 
Unit</v>
      </c>
      <c r="CZ243">
        <v>0</v>
      </c>
      <c r="DA243">
        <v>0</v>
      </c>
      <c r="DB243" t="str">
        <v>Qtde</v>
      </c>
      <c r="DC243">
        <v>0</v>
      </c>
      <c r="DD243">
        <v>0</v>
      </c>
      <c r="DF243" t="str">
        <v>Meio Ambiente e Mudanças Climáticas</v>
      </c>
      <c r="DG243" t="str">
        <v>6.2</v>
      </c>
      <c r="DH243">
        <v>0</v>
      </c>
      <c r="DI243" t="str">
        <v>Atividade</v>
      </c>
      <c r="DJ243">
        <v>0</v>
      </c>
      <c r="DK243">
        <v>0</v>
      </c>
      <c r="DL243" t="str">
        <v>Início</v>
      </c>
      <c r="DM243">
        <v>0</v>
      </c>
      <c r="DN243">
        <v>0</v>
      </c>
      <c r="DO243" t="str">
        <v>Fim</v>
      </c>
      <c r="DP243">
        <v>0</v>
      </c>
      <c r="DQ243">
        <v>0</v>
      </c>
      <c r="DR243" t="str">
        <v>Total da SubAtividade:</v>
      </c>
      <c r="DS243">
        <v>0</v>
      </c>
      <c r="DT243">
        <v>0</v>
      </c>
      <c r="DU243" t="str">
        <v>SubAtividade</v>
      </c>
      <c r="DV243">
        <v>0</v>
      </c>
      <c r="DW243">
        <v>0</v>
      </c>
      <c r="DX243">
        <v>0</v>
      </c>
      <c r="DY243">
        <v>0</v>
      </c>
      <c r="DZ243">
        <v>0</v>
      </c>
      <c r="EA243" t="str">
        <v>Despesa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 t="str">
        <v>Categoria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 t="str">
        <v>Subcategoria</v>
      </c>
      <c r="EQ243">
        <v>0</v>
      </c>
      <c r="ER243">
        <v>0</v>
      </c>
      <c r="ES243">
        <v>0</v>
      </c>
      <c r="ET243">
        <v>0</v>
      </c>
      <c r="EU243" t="str">
        <v>Fonte*</v>
      </c>
      <c r="EV243">
        <v>0</v>
      </c>
      <c r="EW243">
        <v>0</v>
      </c>
      <c r="EX243">
        <v>0</v>
      </c>
      <c r="EY243" t="str">
        <v>Unid</v>
      </c>
      <c r="EZ243">
        <v>0</v>
      </c>
      <c r="FA243" t="str">
        <v>Valor 
Unit</v>
      </c>
      <c r="FB243">
        <v>0</v>
      </c>
      <c r="FC243">
        <v>0</v>
      </c>
      <c r="FD243" t="str">
        <v>Qtde</v>
      </c>
      <c r="FE243">
        <v>0</v>
      </c>
      <c r="FF243">
        <v>0</v>
      </c>
      <c r="FH243" t="str">
        <v>Diversidade, Equidade e Inclusão</v>
      </c>
      <c r="FI243" t="str">
        <v>7.2</v>
      </c>
      <c r="FJ243">
        <v>0</v>
      </c>
      <c r="FK243" t="str">
        <v>Atividade</v>
      </c>
      <c r="FL243">
        <v>0</v>
      </c>
      <c r="FM243">
        <v>0</v>
      </c>
      <c r="FN243" t="str">
        <v>Início</v>
      </c>
      <c r="FO243">
        <v>0</v>
      </c>
      <c r="FP243">
        <v>0</v>
      </c>
      <c r="FQ243" t="str">
        <v>Fim</v>
      </c>
      <c r="FR243">
        <v>0</v>
      </c>
      <c r="FS243">
        <v>0</v>
      </c>
      <c r="FT243" t="str">
        <v>7.2.3</v>
      </c>
      <c r="FU243">
        <v>0</v>
      </c>
      <c r="FV243">
        <v>0</v>
      </c>
      <c r="FW243" t="str">
        <v>SubAtividade</v>
      </c>
      <c r="FX243">
        <v>0</v>
      </c>
      <c r="FY243">
        <v>0</v>
      </c>
      <c r="FZ243">
        <v>0</v>
      </c>
      <c r="GA243">
        <v>0</v>
      </c>
      <c r="GB243">
        <v>0</v>
      </c>
      <c r="GC243" t="str">
        <v>Despesa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 t="str">
        <v>Categoria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 t="str">
        <v>Subcategoria</v>
      </c>
      <c r="GS243">
        <v>0</v>
      </c>
      <c r="GT243">
        <v>0</v>
      </c>
      <c r="GU243">
        <v>0</v>
      </c>
      <c r="GV243">
        <v>0</v>
      </c>
      <c r="GW243" t="str">
        <v>Fonte*</v>
      </c>
      <c r="GX243">
        <v>0</v>
      </c>
      <c r="GY243">
        <v>0</v>
      </c>
      <c r="GZ243">
        <v>0</v>
      </c>
      <c r="HA243" t="str">
        <v>Unid</v>
      </c>
      <c r="HB243">
        <v>0</v>
      </c>
      <c r="HC243" t="str">
        <v>Valor 
Unit</v>
      </c>
      <c r="HD243">
        <v>0</v>
      </c>
      <c r="HE243">
        <v>0</v>
      </c>
      <c r="HF243" t="str">
        <v>Qtde</v>
      </c>
      <c r="HG243">
        <v>0</v>
      </c>
      <c r="HH243">
        <v>0</v>
      </c>
    </row>
    <row r="244" spans="1:216" x14ac:dyDescent="0.25">
      <c r="A244">
        <v>41</v>
      </c>
      <c r="B244" t="str">
        <f>'04.04_PLANO DE TRABALHO'!$IK$7</f>
        <v>Cultura e Lazer</v>
      </c>
      <c r="C244" t="str">
        <f>IF('04.04_PLANO DE TRABALHO'!HW50="",C243,'04.04_PLANO DE TRABALHO'!HW50)</f>
        <v>5.3</v>
      </c>
      <c r="D244">
        <f>IF('04.04_PLANO DE TRABALHO'!HX50="",D243,'04.04_PLANO DE TRABALHO'!HX50)</f>
        <v>0</v>
      </c>
      <c r="E244" t="str">
        <f>IF(OR('04.04_PLANO DE TRABALHO'!HY50="",'04.04_PLANO DE TRABALHO'!HY50="Planejado",'04.04_PLANO DE TRABALHO'!HY50="Realizado"),E243,'04.04_PLANO DE TRABALHO'!HY50)</f>
        <v>Atividade</v>
      </c>
      <c r="F244">
        <f>IF('04.04_PLANO DE TRABALHO'!HZ50="",F243,'04.04_PLANO DE TRABALHO'!HZ50)</f>
        <v>0</v>
      </c>
      <c r="G244">
        <f>IF('04.04_PLANO DE TRABALHO'!IA50="",G243,'04.04_PLANO DE TRABALHO'!IA50)</f>
        <v>0</v>
      </c>
      <c r="H244" t="str">
        <f>IF('04.04_PLANO DE TRABALHO'!IB50="",H243,'04.04_PLANO DE TRABALHO'!IB50)</f>
        <v>Início</v>
      </c>
      <c r="I244">
        <f>IF('04.04_PLANO DE TRABALHO'!IC50="",I243,'04.04_PLANO DE TRABALHO'!IC50)</f>
        <v>0</v>
      </c>
      <c r="J244">
        <f>IF('04.04_PLANO DE TRABALHO'!ID50="",J243,'04.04_PLANO DE TRABALHO'!ID50)</f>
        <v>0</v>
      </c>
      <c r="K244" t="str">
        <f>IF('04.04_PLANO DE TRABALHO'!IE50="",K243,'04.04_PLANO DE TRABALHO'!IE50)</f>
        <v>Fim</v>
      </c>
      <c r="L244">
        <f>IF('04.04_PLANO DE TRABALHO'!IF50="",L243,'04.04_PLANO DE TRABALHO'!IF50)</f>
        <v>0</v>
      </c>
      <c r="M244">
        <f>IF('04.04_PLANO DE TRABALHO'!IG50="",M243,'04.04_PLANO DE TRABALHO'!IG50)</f>
        <v>0</v>
      </c>
      <c r="N244" t="str">
        <f>IF('04.04_PLANO DE TRABALHO'!IH50="",N243,'04.04_PLANO DE TRABALHO'!IH50)</f>
        <v>Total da SubAtividade:</v>
      </c>
      <c r="O244">
        <f>IF('04.04_PLANO DE TRABALHO'!II50="",O243,'04.04_PLANO DE TRABALHO'!II50)</f>
        <v>0</v>
      </c>
      <c r="P244">
        <f>IF('04.04_PLANO DE TRABALHO'!IJ50="",P243,'04.04_PLANO DE TRABALHO'!IJ50)</f>
        <v>0</v>
      </c>
      <c r="Q244" t="str">
        <f>IF('04.04_PLANO DE TRABALHO'!IK50="",Q243,'04.04_PLANO DE TRABALHO'!IK50)</f>
        <v>SubAtividade</v>
      </c>
      <c r="R244">
        <f>IF('04.04_PLANO DE TRABALHO'!IL50="",R243,'04.04_PLANO DE TRABALHO'!IL50)</f>
        <v>0</v>
      </c>
      <c r="S244">
        <f>IF('04.04_PLANO DE TRABALHO'!IM50="",S243,'04.04_PLANO DE TRABALHO'!IM50)</f>
        <v>0</v>
      </c>
      <c r="T244">
        <f>IF('04.04_PLANO DE TRABALHO'!IN50="",T243,'04.04_PLANO DE TRABALHO'!IN50)</f>
        <v>0</v>
      </c>
      <c r="U244">
        <f>IF('04.04_PLANO DE TRABALHO'!IO50="",U243,'04.04_PLANO DE TRABALHO'!IO50)</f>
        <v>0</v>
      </c>
      <c r="V244">
        <f>IF('04.04_PLANO DE TRABALHO'!IP50="",V243,'04.04_PLANO DE TRABALHO'!IP50)</f>
        <v>0</v>
      </c>
      <c r="W244" t="str">
        <f>IF('04.04_PLANO DE TRABALHO'!IQ50="",W243,'04.04_PLANO DE TRABALHO'!IQ50)</f>
        <v>Despesa</v>
      </c>
      <c r="X244">
        <f>IF('04.04_PLANO DE TRABALHO'!IR50="",X243,'04.04_PLANO DE TRABALHO'!IR50)</f>
        <v>0</v>
      </c>
      <c r="Y244">
        <f>IF('04.04_PLANO DE TRABALHO'!IS50="",Y243,'04.04_PLANO DE TRABALHO'!IS50)</f>
        <v>0</v>
      </c>
      <c r="Z244">
        <f>IF('04.04_PLANO DE TRABALHO'!IT50="",Z243,'04.04_PLANO DE TRABALHO'!IT50)</f>
        <v>0</v>
      </c>
      <c r="AA244">
        <f>IF('04.04_PLANO DE TRABALHO'!IU50="",AA243,'04.04_PLANO DE TRABALHO'!IU50)</f>
        <v>0</v>
      </c>
      <c r="AB244">
        <f>IF('04.04_PLANO DE TRABALHO'!IV50="",AB243,'04.04_PLANO DE TRABALHO'!IV50)</f>
        <v>0</v>
      </c>
      <c r="AC244">
        <f>IF('04.04_PLANO DE TRABALHO'!IW50="",AC243,'04.04_PLANO DE TRABALHO'!IW50)</f>
        <v>0</v>
      </c>
      <c r="AD244" t="str">
        <f>IF('04.04_PLANO DE TRABALHO'!IX50="",AD243,'04.04_PLANO DE TRABALHO'!IX50)</f>
        <v>Categoria</v>
      </c>
      <c r="AE244">
        <f>IF('04.04_PLANO DE TRABALHO'!IY50="",AE243,'04.04_PLANO DE TRABALHO'!IY50)</f>
        <v>0</v>
      </c>
      <c r="AF244">
        <f>IF('04.04_PLANO DE TRABALHO'!IZ50="",AF243,'04.04_PLANO DE TRABALHO'!IZ50)</f>
        <v>0</v>
      </c>
      <c r="AG244">
        <f>IF('04.04_PLANO DE TRABALHO'!JA50="",AG243,'04.04_PLANO DE TRABALHO'!JA50)</f>
        <v>0</v>
      </c>
      <c r="AH244">
        <f>IF('04.04_PLANO DE TRABALHO'!JB50="",AH243,'04.04_PLANO DE TRABALHO'!JB50)</f>
        <v>0</v>
      </c>
      <c r="AI244">
        <f>IF('04.04_PLANO DE TRABALHO'!JC50="",AI243,'04.04_PLANO DE TRABALHO'!JC50)</f>
        <v>0</v>
      </c>
      <c r="AJ244">
        <f>IF('04.04_PLANO DE TRABALHO'!JD50="",AJ243,'04.04_PLANO DE TRABALHO'!JD50)</f>
        <v>0</v>
      </c>
      <c r="AK244">
        <f>IF('04.04_PLANO DE TRABALHO'!JE50="",AK243,'04.04_PLANO DE TRABALHO'!JE50)</f>
        <v>0</v>
      </c>
      <c r="AL244" t="str">
        <f>IF('04.04_PLANO DE TRABALHO'!JF50="",AL243,'04.04_PLANO DE TRABALHO'!JF50)</f>
        <v>Subcategoria</v>
      </c>
      <c r="AM244">
        <f>IF('04.04_PLANO DE TRABALHO'!JG50="",AM243,'04.04_PLANO DE TRABALHO'!JG50)</f>
        <v>0</v>
      </c>
      <c r="AN244">
        <f>IF('04.04_PLANO DE TRABALHO'!JH50="",AN243,'04.04_PLANO DE TRABALHO'!JH50)</f>
        <v>0</v>
      </c>
      <c r="AO244">
        <f>IF('04.04_PLANO DE TRABALHO'!JI50="",AO243,'04.04_PLANO DE TRABALHO'!JI50)</f>
        <v>0</v>
      </c>
      <c r="AP244">
        <f>IF('04.04_PLANO DE TRABALHO'!JJ50="",AP243,'04.04_PLANO DE TRABALHO'!JJ50)</f>
        <v>0</v>
      </c>
      <c r="AQ244" t="str">
        <f>IF('04.04_PLANO DE TRABALHO'!JK50="",AQ243,'04.04_PLANO DE TRABALHO'!JK50)</f>
        <v>Fonte*</v>
      </c>
      <c r="AR244">
        <f>IF('04.04_PLANO DE TRABALHO'!JL50="",AR243,'04.04_PLANO DE TRABALHO'!JL50)</f>
        <v>0</v>
      </c>
      <c r="AS244">
        <f>IF('04.04_PLANO DE TRABALHO'!JM50="",AS243,'04.04_PLANO DE TRABALHO'!JM50)</f>
        <v>0</v>
      </c>
      <c r="AT244">
        <f>IF('04.04_PLANO DE TRABALHO'!JN50="",AT243,'04.04_PLANO DE TRABALHO'!JN50)</f>
        <v>0</v>
      </c>
      <c r="AU244" t="str">
        <f>IF('04.04_PLANO DE TRABALHO'!JO50="",AU243,'04.04_PLANO DE TRABALHO'!JO50)</f>
        <v>Unid</v>
      </c>
      <c r="AV244">
        <f>IF('04.04_PLANO DE TRABALHO'!JP50="",AV243,'04.04_PLANO DE TRABALHO'!JP50)</f>
        <v>0</v>
      </c>
      <c r="AW244" t="str">
        <f>IF('04.04_PLANO DE TRABALHO'!JQ50="",AW243,'04.04_PLANO DE TRABALHO'!JQ50)</f>
        <v>Valor 
Unit</v>
      </c>
      <c r="AX244">
        <f>IF('04.04_PLANO DE TRABALHO'!JR50="",AX243,'04.04_PLANO DE TRABALHO'!JR50)</f>
        <v>0</v>
      </c>
      <c r="AY244">
        <f>IF('04.04_PLANO DE TRABALHO'!JS50="",AY243,'04.04_PLANO DE TRABALHO'!JS50)</f>
        <v>0</v>
      </c>
      <c r="AZ244" t="str">
        <f>IF('04.04_PLANO DE TRABALHO'!JT50="",AZ243,'04.04_PLANO DE TRABALHO'!JT50)</f>
        <v>Qtde</v>
      </c>
      <c r="BA244">
        <f>IF('04.04_PLANO DE TRABALHO'!JU50="",BA243,'04.04_PLANO DE TRABALHO'!JU50)</f>
        <v>0</v>
      </c>
      <c r="BB244">
        <f>IF('04.04_PLANO DE TRABALHO'!JV50="",BB243,'04.04_PLANO DE TRABALHO'!JV50)</f>
        <v>0</v>
      </c>
      <c r="BD244" t="str">
        <v>Meio Ambiente e Mudanças Climáticas</v>
      </c>
      <c r="BE244" t="str">
        <v>6.1</v>
      </c>
      <c r="BF244">
        <v>0</v>
      </c>
      <c r="BG244" t="str">
        <v>Atividade</v>
      </c>
      <c r="BH244">
        <v>0</v>
      </c>
      <c r="BI244">
        <v>0</v>
      </c>
      <c r="BJ244" t="str">
        <v>Início</v>
      </c>
      <c r="BK244">
        <v>0</v>
      </c>
      <c r="BL244">
        <v>0</v>
      </c>
      <c r="BM244" t="str">
        <v>Fim</v>
      </c>
      <c r="BN244">
        <v>0</v>
      </c>
      <c r="BO244">
        <v>0</v>
      </c>
      <c r="BP244" t="str">
        <v>6.1.3</v>
      </c>
      <c r="BQ244">
        <v>0</v>
      </c>
      <c r="BR244">
        <v>0</v>
      </c>
      <c r="BS244" t="str">
        <v>SubAtividade</v>
      </c>
      <c r="BT244">
        <v>0</v>
      </c>
      <c r="BU244">
        <v>0</v>
      </c>
      <c r="BV244">
        <v>0</v>
      </c>
      <c r="BW244">
        <v>0</v>
      </c>
      <c r="BX244">
        <v>0</v>
      </c>
      <c r="BY244" t="str">
        <v>Despesa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 t="str">
        <v>Categoria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 t="str">
        <v>Subcategoria</v>
      </c>
      <c r="CO244">
        <v>0</v>
      </c>
      <c r="CP244">
        <v>0</v>
      </c>
      <c r="CQ244">
        <v>0</v>
      </c>
      <c r="CR244">
        <v>0</v>
      </c>
      <c r="CS244" t="str">
        <v>Fonte*</v>
      </c>
      <c r="CT244">
        <v>0</v>
      </c>
      <c r="CU244">
        <v>0</v>
      </c>
      <c r="CV244">
        <v>0</v>
      </c>
      <c r="CW244" t="str">
        <v>Unid</v>
      </c>
      <c r="CX244">
        <v>0</v>
      </c>
      <c r="CY244" t="str">
        <v>Valor 
Unit</v>
      </c>
      <c r="CZ244">
        <v>0</v>
      </c>
      <c r="DA244">
        <v>0</v>
      </c>
      <c r="DB244" t="str">
        <v>Qtde</v>
      </c>
      <c r="DC244">
        <v>0</v>
      </c>
      <c r="DD244">
        <v>0</v>
      </c>
      <c r="DF244" t="str">
        <v>Meio Ambiente e Mudanças Climáticas</v>
      </c>
      <c r="DG244" t="str">
        <v>6.2</v>
      </c>
      <c r="DH244">
        <v>0</v>
      </c>
      <c r="DI244" t="str">
        <v>Atividade</v>
      </c>
      <c r="DJ244">
        <v>0</v>
      </c>
      <c r="DK244">
        <v>0</v>
      </c>
      <c r="DL244" t="str">
        <v>Início</v>
      </c>
      <c r="DM244">
        <v>0</v>
      </c>
      <c r="DN244">
        <v>0</v>
      </c>
      <c r="DO244" t="str">
        <v>Fim</v>
      </c>
      <c r="DP244">
        <v>0</v>
      </c>
      <c r="DQ244">
        <v>0</v>
      </c>
      <c r="DR244" t="str">
        <v>6.2.2</v>
      </c>
      <c r="DS244">
        <v>0</v>
      </c>
      <c r="DT244">
        <v>0</v>
      </c>
      <c r="DU244" t="str">
        <v>SubAtividade</v>
      </c>
      <c r="DV244">
        <v>0</v>
      </c>
      <c r="DW244">
        <v>0</v>
      </c>
      <c r="DX244">
        <v>0</v>
      </c>
      <c r="DY244">
        <v>0</v>
      </c>
      <c r="DZ244">
        <v>0</v>
      </c>
      <c r="EA244" t="str">
        <v>Despesa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 t="str">
        <v>Categoria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 t="str">
        <v>Subcategoria</v>
      </c>
      <c r="EQ244">
        <v>0</v>
      </c>
      <c r="ER244">
        <v>0</v>
      </c>
      <c r="ES244">
        <v>0</v>
      </c>
      <c r="ET244">
        <v>0</v>
      </c>
      <c r="EU244" t="str">
        <v>Fonte*</v>
      </c>
      <c r="EV244">
        <v>0</v>
      </c>
      <c r="EW244">
        <v>0</v>
      </c>
      <c r="EX244">
        <v>0</v>
      </c>
      <c r="EY244" t="str">
        <v>Unid</v>
      </c>
      <c r="EZ244">
        <v>0</v>
      </c>
      <c r="FA244" t="str">
        <v>Valor 
Unit</v>
      </c>
      <c r="FB244">
        <v>0</v>
      </c>
      <c r="FC244">
        <v>0</v>
      </c>
      <c r="FD244" t="str">
        <v>Qtde</v>
      </c>
      <c r="FE244">
        <v>0</v>
      </c>
      <c r="FF244">
        <v>0</v>
      </c>
      <c r="FH244" t="str">
        <v>Diversidade, Equidade e Inclusão</v>
      </c>
      <c r="FI244" t="str">
        <v>7.3</v>
      </c>
      <c r="FJ244">
        <v>0</v>
      </c>
      <c r="FK244" t="str">
        <v>Atividade</v>
      </c>
      <c r="FL244">
        <v>0</v>
      </c>
      <c r="FM244">
        <v>0</v>
      </c>
      <c r="FN244" t="str">
        <v>Início</v>
      </c>
      <c r="FO244">
        <v>0</v>
      </c>
      <c r="FP244">
        <v>0</v>
      </c>
      <c r="FQ244" t="str">
        <v>Fim</v>
      </c>
      <c r="FR244">
        <v>0</v>
      </c>
      <c r="FS244">
        <v>0</v>
      </c>
      <c r="FT244" t="str">
        <v>7.3.1</v>
      </c>
      <c r="FU244">
        <v>0</v>
      </c>
      <c r="FV244">
        <v>0</v>
      </c>
      <c r="FW244" t="str">
        <v>SubAtividade</v>
      </c>
      <c r="FX244">
        <v>0</v>
      </c>
      <c r="FY244">
        <v>0</v>
      </c>
      <c r="FZ244">
        <v>0</v>
      </c>
      <c r="GA244">
        <v>0</v>
      </c>
      <c r="GB244">
        <v>0</v>
      </c>
      <c r="GC244" t="str">
        <v>Despesa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 t="str">
        <v>Categoria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 t="str">
        <v>Subcategoria</v>
      </c>
      <c r="GS244">
        <v>0</v>
      </c>
      <c r="GT244">
        <v>0</v>
      </c>
      <c r="GU244">
        <v>0</v>
      </c>
      <c r="GV244">
        <v>0</v>
      </c>
      <c r="GW244" t="str">
        <v>Fonte*</v>
      </c>
      <c r="GX244">
        <v>0</v>
      </c>
      <c r="GY244">
        <v>0</v>
      </c>
      <c r="GZ244">
        <v>0</v>
      </c>
      <c r="HA244" t="str">
        <v>Unid</v>
      </c>
      <c r="HB244">
        <v>0</v>
      </c>
      <c r="HC244" t="str">
        <v>Valor 
Unit</v>
      </c>
      <c r="HD244">
        <v>0</v>
      </c>
      <c r="HE244">
        <v>0</v>
      </c>
      <c r="HF244" t="str">
        <v>Qtde</v>
      </c>
      <c r="HG244">
        <v>0</v>
      </c>
      <c r="HH244">
        <v>0</v>
      </c>
    </row>
    <row r="245" spans="1:216" x14ac:dyDescent="0.25">
      <c r="A245">
        <v>42</v>
      </c>
      <c r="B245" t="str">
        <f>'04.04_PLANO DE TRABALHO'!$IK$7</f>
        <v>Cultura e Lazer</v>
      </c>
      <c r="C245" t="str">
        <f>IF('04.04_PLANO DE TRABALHO'!HW51="",C244,'04.04_PLANO DE TRABALHO'!HW51)</f>
        <v>5.3</v>
      </c>
      <c r="D245">
        <f>IF('04.04_PLANO DE TRABALHO'!HX51="",D244,'04.04_PLANO DE TRABALHO'!HX51)</f>
        <v>0</v>
      </c>
      <c r="E245" t="str">
        <f>IF(OR('04.04_PLANO DE TRABALHO'!HY51="",'04.04_PLANO DE TRABALHO'!HY51="Planejado",'04.04_PLANO DE TRABALHO'!HY51="Realizado"),E244,'04.04_PLANO DE TRABALHO'!HY51)</f>
        <v>Atividade</v>
      </c>
      <c r="F245">
        <f>IF('04.04_PLANO DE TRABALHO'!HZ51="",F244,'04.04_PLANO DE TRABALHO'!HZ51)</f>
        <v>0</v>
      </c>
      <c r="G245">
        <f>IF('04.04_PLANO DE TRABALHO'!IA51="",G244,'04.04_PLANO DE TRABALHO'!IA51)</f>
        <v>0</v>
      </c>
      <c r="H245" t="str">
        <f>IF('04.04_PLANO DE TRABALHO'!IB51="",H244,'04.04_PLANO DE TRABALHO'!IB51)</f>
        <v>Início</v>
      </c>
      <c r="I245">
        <f>IF('04.04_PLANO DE TRABALHO'!IC51="",I244,'04.04_PLANO DE TRABALHO'!IC51)</f>
        <v>0</v>
      </c>
      <c r="J245">
        <f>IF('04.04_PLANO DE TRABALHO'!ID51="",J244,'04.04_PLANO DE TRABALHO'!ID51)</f>
        <v>0</v>
      </c>
      <c r="K245" t="str">
        <f>IF('04.04_PLANO DE TRABALHO'!IE51="",K244,'04.04_PLANO DE TRABALHO'!IE51)</f>
        <v>Fim</v>
      </c>
      <c r="L245">
        <f>IF('04.04_PLANO DE TRABALHO'!IF51="",L244,'04.04_PLANO DE TRABALHO'!IF51)</f>
        <v>0</v>
      </c>
      <c r="M245">
        <f>IF('04.04_PLANO DE TRABALHO'!IG51="",M244,'04.04_PLANO DE TRABALHO'!IG51)</f>
        <v>0</v>
      </c>
      <c r="N245" t="str">
        <f>IF('04.04_PLANO DE TRABALHO'!IH51="",N244,'04.04_PLANO DE TRABALHO'!IH51)</f>
        <v>5.3.2</v>
      </c>
      <c r="O245">
        <f>IF('04.04_PLANO DE TRABALHO'!II51="",O244,'04.04_PLANO DE TRABALHO'!II51)</f>
        <v>0</v>
      </c>
      <c r="P245">
        <f>IF('04.04_PLANO DE TRABALHO'!IJ51="",P244,'04.04_PLANO DE TRABALHO'!IJ51)</f>
        <v>0</v>
      </c>
      <c r="Q245" t="str">
        <f>IF('04.04_PLANO DE TRABALHO'!IK51="",Q244,'04.04_PLANO DE TRABALHO'!IK51)</f>
        <v>SubAtividade</v>
      </c>
      <c r="R245">
        <f>IF('04.04_PLANO DE TRABALHO'!IL51="",R244,'04.04_PLANO DE TRABALHO'!IL51)</f>
        <v>0</v>
      </c>
      <c r="S245">
        <f>IF('04.04_PLANO DE TRABALHO'!IM51="",S244,'04.04_PLANO DE TRABALHO'!IM51)</f>
        <v>0</v>
      </c>
      <c r="T245">
        <f>IF('04.04_PLANO DE TRABALHO'!IN51="",T244,'04.04_PLANO DE TRABALHO'!IN51)</f>
        <v>0</v>
      </c>
      <c r="U245">
        <f>IF('04.04_PLANO DE TRABALHO'!IO51="",U244,'04.04_PLANO DE TRABALHO'!IO51)</f>
        <v>0</v>
      </c>
      <c r="V245">
        <f>IF('04.04_PLANO DE TRABALHO'!IP51="",V244,'04.04_PLANO DE TRABALHO'!IP51)</f>
        <v>0</v>
      </c>
      <c r="W245" t="str">
        <f>IF('04.04_PLANO DE TRABALHO'!IQ51="",W244,'04.04_PLANO DE TRABALHO'!IQ51)</f>
        <v>Despesa</v>
      </c>
      <c r="X245">
        <f>IF('04.04_PLANO DE TRABALHO'!IR51="",X244,'04.04_PLANO DE TRABALHO'!IR51)</f>
        <v>0</v>
      </c>
      <c r="Y245">
        <f>IF('04.04_PLANO DE TRABALHO'!IS51="",Y244,'04.04_PLANO DE TRABALHO'!IS51)</f>
        <v>0</v>
      </c>
      <c r="Z245">
        <f>IF('04.04_PLANO DE TRABALHO'!IT51="",Z244,'04.04_PLANO DE TRABALHO'!IT51)</f>
        <v>0</v>
      </c>
      <c r="AA245">
        <f>IF('04.04_PLANO DE TRABALHO'!IU51="",AA244,'04.04_PLANO DE TRABALHO'!IU51)</f>
        <v>0</v>
      </c>
      <c r="AB245">
        <f>IF('04.04_PLANO DE TRABALHO'!IV51="",AB244,'04.04_PLANO DE TRABALHO'!IV51)</f>
        <v>0</v>
      </c>
      <c r="AC245">
        <f>IF('04.04_PLANO DE TRABALHO'!IW51="",AC244,'04.04_PLANO DE TRABALHO'!IW51)</f>
        <v>0</v>
      </c>
      <c r="AD245" t="str">
        <f>IF('04.04_PLANO DE TRABALHO'!IX51="",AD244,'04.04_PLANO DE TRABALHO'!IX51)</f>
        <v>Categoria</v>
      </c>
      <c r="AE245">
        <f>IF('04.04_PLANO DE TRABALHO'!IY51="",AE244,'04.04_PLANO DE TRABALHO'!IY51)</f>
        <v>0</v>
      </c>
      <c r="AF245">
        <f>IF('04.04_PLANO DE TRABALHO'!IZ51="",AF244,'04.04_PLANO DE TRABALHO'!IZ51)</f>
        <v>0</v>
      </c>
      <c r="AG245">
        <f>IF('04.04_PLANO DE TRABALHO'!JA51="",AG244,'04.04_PLANO DE TRABALHO'!JA51)</f>
        <v>0</v>
      </c>
      <c r="AH245">
        <f>IF('04.04_PLANO DE TRABALHO'!JB51="",AH244,'04.04_PLANO DE TRABALHO'!JB51)</f>
        <v>0</v>
      </c>
      <c r="AI245">
        <f>IF('04.04_PLANO DE TRABALHO'!JC51="",AI244,'04.04_PLANO DE TRABALHO'!JC51)</f>
        <v>0</v>
      </c>
      <c r="AJ245">
        <f>IF('04.04_PLANO DE TRABALHO'!JD51="",AJ244,'04.04_PLANO DE TRABALHO'!JD51)</f>
        <v>0</v>
      </c>
      <c r="AK245">
        <f>IF('04.04_PLANO DE TRABALHO'!JE51="",AK244,'04.04_PLANO DE TRABALHO'!JE51)</f>
        <v>0</v>
      </c>
      <c r="AL245" t="str">
        <f>IF('04.04_PLANO DE TRABALHO'!JF51="",AL244,'04.04_PLANO DE TRABALHO'!JF51)</f>
        <v>Subcategoria</v>
      </c>
      <c r="AM245">
        <f>IF('04.04_PLANO DE TRABALHO'!JG51="",AM244,'04.04_PLANO DE TRABALHO'!JG51)</f>
        <v>0</v>
      </c>
      <c r="AN245">
        <f>IF('04.04_PLANO DE TRABALHO'!JH51="",AN244,'04.04_PLANO DE TRABALHO'!JH51)</f>
        <v>0</v>
      </c>
      <c r="AO245">
        <f>IF('04.04_PLANO DE TRABALHO'!JI51="",AO244,'04.04_PLANO DE TRABALHO'!JI51)</f>
        <v>0</v>
      </c>
      <c r="AP245">
        <f>IF('04.04_PLANO DE TRABALHO'!JJ51="",AP244,'04.04_PLANO DE TRABALHO'!JJ51)</f>
        <v>0</v>
      </c>
      <c r="AQ245" t="str">
        <f>IF('04.04_PLANO DE TRABALHO'!JK51="",AQ244,'04.04_PLANO DE TRABALHO'!JK51)</f>
        <v>Fonte*</v>
      </c>
      <c r="AR245">
        <f>IF('04.04_PLANO DE TRABALHO'!JL51="",AR244,'04.04_PLANO DE TRABALHO'!JL51)</f>
        <v>0</v>
      </c>
      <c r="AS245">
        <f>IF('04.04_PLANO DE TRABALHO'!JM51="",AS244,'04.04_PLANO DE TRABALHO'!JM51)</f>
        <v>0</v>
      </c>
      <c r="AT245">
        <f>IF('04.04_PLANO DE TRABALHO'!JN51="",AT244,'04.04_PLANO DE TRABALHO'!JN51)</f>
        <v>0</v>
      </c>
      <c r="AU245" t="str">
        <f>IF('04.04_PLANO DE TRABALHO'!JO51="",AU244,'04.04_PLANO DE TRABALHO'!JO51)</f>
        <v>Unid</v>
      </c>
      <c r="AV245">
        <f>IF('04.04_PLANO DE TRABALHO'!JP51="",AV244,'04.04_PLANO DE TRABALHO'!JP51)</f>
        <v>0</v>
      </c>
      <c r="AW245" t="str">
        <f>IF('04.04_PLANO DE TRABALHO'!JQ51="",AW244,'04.04_PLANO DE TRABALHO'!JQ51)</f>
        <v>Valor 
Unit</v>
      </c>
      <c r="AX245">
        <f>IF('04.04_PLANO DE TRABALHO'!JR51="",AX244,'04.04_PLANO DE TRABALHO'!JR51)</f>
        <v>0</v>
      </c>
      <c r="AY245">
        <f>IF('04.04_PLANO DE TRABALHO'!JS51="",AY244,'04.04_PLANO DE TRABALHO'!JS51)</f>
        <v>0</v>
      </c>
      <c r="AZ245" t="str">
        <f>IF('04.04_PLANO DE TRABALHO'!JT51="",AZ244,'04.04_PLANO DE TRABALHO'!JT51)</f>
        <v>Qtde</v>
      </c>
      <c r="BA245">
        <f>IF('04.04_PLANO DE TRABALHO'!JU51="",BA244,'04.04_PLANO DE TRABALHO'!JU51)</f>
        <v>0</v>
      </c>
      <c r="BB245">
        <f>IF('04.04_PLANO DE TRABALHO'!JV51="",BB244,'04.04_PLANO DE TRABALHO'!JV51)</f>
        <v>0</v>
      </c>
      <c r="BD245" t="str">
        <v>Meio Ambiente e Mudanças Climáticas</v>
      </c>
      <c r="BE245" t="str">
        <v>6.1</v>
      </c>
      <c r="BF245">
        <v>0</v>
      </c>
      <c r="BG245" t="str">
        <v>Atividade</v>
      </c>
      <c r="BH245">
        <v>0</v>
      </c>
      <c r="BI245">
        <v>0</v>
      </c>
      <c r="BJ245" t="str">
        <v>Início</v>
      </c>
      <c r="BK245">
        <v>0</v>
      </c>
      <c r="BL245">
        <v>0</v>
      </c>
      <c r="BM245" t="str">
        <v>Fim</v>
      </c>
      <c r="BN245">
        <v>0</v>
      </c>
      <c r="BO245">
        <v>0</v>
      </c>
      <c r="BP245" t="str">
        <v>6.1.3</v>
      </c>
      <c r="BQ245">
        <v>0</v>
      </c>
      <c r="BR245">
        <v>0</v>
      </c>
      <c r="BS245" t="str">
        <v>SubAtividade</v>
      </c>
      <c r="BT245">
        <v>0</v>
      </c>
      <c r="BU245">
        <v>0</v>
      </c>
      <c r="BV245">
        <v>0</v>
      </c>
      <c r="BW245">
        <v>0</v>
      </c>
      <c r="BX245">
        <v>0</v>
      </c>
      <c r="BY245" t="str">
        <v>Despesa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 t="str">
        <v>Categoria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 t="str">
        <v>Subcategoria</v>
      </c>
      <c r="CO245">
        <v>0</v>
      </c>
      <c r="CP245">
        <v>0</v>
      </c>
      <c r="CQ245">
        <v>0</v>
      </c>
      <c r="CR245">
        <v>0</v>
      </c>
      <c r="CS245" t="str">
        <v>Fonte*</v>
      </c>
      <c r="CT245">
        <v>0</v>
      </c>
      <c r="CU245">
        <v>0</v>
      </c>
      <c r="CV245">
        <v>0</v>
      </c>
      <c r="CW245" t="str">
        <v>Unid</v>
      </c>
      <c r="CX245">
        <v>0</v>
      </c>
      <c r="CY245" t="str">
        <v>Valor 
Unit</v>
      </c>
      <c r="CZ245">
        <v>0</v>
      </c>
      <c r="DA245">
        <v>0</v>
      </c>
      <c r="DB245" t="str">
        <v>Qtde</v>
      </c>
      <c r="DC245">
        <v>0</v>
      </c>
      <c r="DD245">
        <v>0</v>
      </c>
      <c r="DF245" t="str">
        <v>Meio Ambiente e Mudanças Climáticas</v>
      </c>
      <c r="DG245" t="str">
        <v>6.2</v>
      </c>
      <c r="DH245">
        <v>0</v>
      </c>
      <c r="DI245" t="str">
        <v>Atividade</v>
      </c>
      <c r="DJ245">
        <v>0</v>
      </c>
      <c r="DK245">
        <v>0</v>
      </c>
      <c r="DL245" t="str">
        <v>Início</v>
      </c>
      <c r="DM245">
        <v>0</v>
      </c>
      <c r="DN245">
        <v>0</v>
      </c>
      <c r="DO245" t="str">
        <v>Fim</v>
      </c>
      <c r="DP245">
        <v>0</v>
      </c>
      <c r="DQ245">
        <v>0</v>
      </c>
      <c r="DR245" t="str">
        <v>6.2.2</v>
      </c>
      <c r="DS245">
        <v>0</v>
      </c>
      <c r="DT245">
        <v>0</v>
      </c>
      <c r="DU245" t="str">
        <v>SubAtividade</v>
      </c>
      <c r="DV245">
        <v>0</v>
      </c>
      <c r="DW245">
        <v>0</v>
      </c>
      <c r="DX245">
        <v>0</v>
      </c>
      <c r="DY245">
        <v>0</v>
      </c>
      <c r="DZ245">
        <v>0</v>
      </c>
      <c r="EA245" t="str">
        <v>Despesa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 t="str">
        <v>Categoria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 t="str">
        <v>Subcategoria</v>
      </c>
      <c r="EQ245">
        <v>0</v>
      </c>
      <c r="ER245">
        <v>0</v>
      </c>
      <c r="ES245">
        <v>0</v>
      </c>
      <c r="ET245">
        <v>0</v>
      </c>
      <c r="EU245" t="str">
        <v>Fonte*</v>
      </c>
      <c r="EV245">
        <v>0</v>
      </c>
      <c r="EW245">
        <v>0</v>
      </c>
      <c r="EX245">
        <v>0</v>
      </c>
      <c r="EY245" t="str">
        <v>Unid</v>
      </c>
      <c r="EZ245">
        <v>0</v>
      </c>
      <c r="FA245" t="str">
        <v>Valor 
Unit</v>
      </c>
      <c r="FB245">
        <v>0</v>
      </c>
      <c r="FC245">
        <v>0</v>
      </c>
      <c r="FD245" t="str">
        <v>Qtde</v>
      </c>
      <c r="FE245">
        <v>0</v>
      </c>
      <c r="FF245">
        <v>0</v>
      </c>
      <c r="FH245" t="str">
        <v>Diversidade, Equidade e Inclusão</v>
      </c>
      <c r="FI245" t="str">
        <v>7.3</v>
      </c>
      <c r="FJ245">
        <v>0</v>
      </c>
      <c r="FK245" t="str">
        <v>Atividade</v>
      </c>
      <c r="FL245">
        <v>0</v>
      </c>
      <c r="FM245">
        <v>0</v>
      </c>
      <c r="FN245" t="str">
        <v>Início</v>
      </c>
      <c r="FO245">
        <v>0</v>
      </c>
      <c r="FP245">
        <v>0</v>
      </c>
      <c r="FQ245" t="str">
        <v>Fim</v>
      </c>
      <c r="FR245">
        <v>0</v>
      </c>
      <c r="FS245">
        <v>0</v>
      </c>
      <c r="FT245" t="str">
        <v>7.3.1</v>
      </c>
      <c r="FU245">
        <v>0</v>
      </c>
      <c r="FV245">
        <v>0</v>
      </c>
      <c r="FW245" t="str">
        <v>SubAtividade</v>
      </c>
      <c r="FX245">
        <v>0</v>
      </c>
      <c r="FY245">
        <v>0</v>
      </c>
      <c r="FZ245">
        <v>0</v>
      </c>
      <c r="GA245">
        <v>0</v>
      </c>
      <c r="GB245">
        <v>0</v>
      </c>
      <c r="GC245" t="str">
        <v>Despesa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 t="str">
        <v>Categoria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 t="str">
        <v>Subcategoria</v>
      </c>
      <c r="GS245">
        <v>0</v>
      </c>
      <c r="GT245">
        <v>0</v>
      </c>
      <c r="GU245">
        <v>0</v>
      </c>
      <c r="GV245">
        <v>0</v>
      </c>
      <c r="GW245" t="str">
        <v>Fonte*</v>
      </c>
      <c r="GX245">
        <v>0</v>
      </c>
      <c r="GY245">
        <v>0</v>
      </c>
      <c r="GZ245">
        <v>0</v>
      </c>
      <c r="HA245" t="str">
        <v>Unid</v>
      </c>
      <c r="HB245">
        <v>0</v>
      </c>
      <c r="HC245" t="str">
        <v>Valor 
Unit</v>
      </c>
      <c r="HD245">
        <v>0</v>
      </c>
      <c r="HE245">
        <v>0</v>
      </c>
      <c r="HF245" t="str">
        <v>Qtde</v>
      </c>
      <c r="HG245">
        <v>0</v>
      </c>
      <c r="HH245">
        <v>0</v>
      </c>
    </row>
    <row r="246" spans="1:216" x14ac:dyDescent="0.25">
      <c r="A246">
        <v>43</v>
      </c>
      <c r="B246" t="str">
        <f>'04.04_PLANO DE TRABALHO'!$IK$7</f>
        <v>Cultura e Lazer</v>
      </c>
      <c r="C246" t="str">
        <f>IF('04.04_PLANO DE TRABALHO'!HW52="",C245,'04.04_PLANO DE TRABALHO'!HW52)</f>
        <v>5.3</v>
      </c>
      <c r="D246">
        <f>IF('04.04_PLANO DE TRABALHO'!HX52="",D245,'04.04_PLANO DE TRABALHO'!HX52)</f>
        <v>0</v>
      </c>
      <c r="E246" t="str">
        <f>IF(OR('04.04_PLANO DE TRABALHO'!HY52="",'04.04_PLANO DE TRABALHO'!HY52="Planejado",'04.04_PLANO DE TRABALHO'!HY52="Realizado"),E245,'04.04_PLANO DE TRABALHO'!HY52)</f>
        <v>Atividade</v>
      </c>
      <c r="F246">
        <f>IF('04.04_PLANO DE TRABALHO'!HZ52="",F245,'04.04_PLANO DE TRABALHO'!HZ52)</f>
        <v>0</v>
      </c>
      <c r="G246">
        <f>IF('04.04_PLANO DE TRABALHO'!IA52="",G245,'04.04_PLANO DE TRABALHO'!IA52)</f>
        <v>0</v>
      </c>
      <c r="H246" t="str">
        <f>IF('04.04_PLANO DE TRABALHO'!IB52="",H245,'04.04_PLANO DE TRABALHO'!IB52)</f>
        <v>Início</v>
      </c>
      <c r="I246">
        <f>IF('04.04_PLANO DE TRABALHO'!IC52="",I245,'04.04_PLANO DE TRABALHO'!IC52)</f>
        <v>0</v>
      </c>
      <c r="J246">
        <f>IF('04.04_PLANO DE TRABALHO'!ID52="",J245,'04.04_PLANO DE TRABALHO'!ID52)</f>
        <v>0</v>
      </c>
      <c r="K246" t="str">
        <f>IF('04.04_PLANO DE TRABALHO'!IE52="",K245,'04.04_PLANO DE TRABALHO'!IE52)</f>
        <v>Fim</v>
      </c>
      <c r="L246">
        <f>IF('04.04_PLANO DE TRABALHO'!IF52="",L245,'04.04_PLANO DE TRABALHO'!IF52)</f>
        <v>0</v>
      </c>
      <c r="M246">
        <f>IF('04.04_PLANO DE TRABALHO'!IG52="",M245,'04.04_PLANO DE TRABALHO'!IG52)</f>
        <v>0</v>
      </c>
      <c r="N246" t="str">
        <f>IF('04.04_PLANO DE TRABALHO'!IH52="",N245,'04.04_PLANO DE TRABALHO'!IH52)</f>
        <v>5.3.2</v>
      </c>
      <c r="O246">
        <f>IF('04.04_PLANO DE TRABALHO'!II52="",O245,'04.04_PLANO DE TRABALHO'!II52)</f>
        <v>0</v>
      </c>
      <c r="P246">
        <f>IF('04.04_PLANO DE TRABALHO'!IJ52="",P245,'04.04_PLANO DE TRABALHO'!IJ52)</f>
        <v>0</v>
      </c>
      <c r="Q246" t="str">
        <f>IF('04.04_PLANO DE TRABALHO'!IK52="",Q245,'04.04_PLANO DE TRABALHO'!IK52)</f>
        <v>SubAtividade</v>
      </c>
      <c r="R246">
        <f>IF('04.04_PLANO DE TRABALHO'!IL52="",R245,'04.04_PLANO DE TRABALHO'!IL52)</f>
        <v>0</v>
      </c>
      <c r="S246">
        <f>IF('04.04_PLANO DE TRABALHO'!IM52="",S245,'04.04_PLANO DE TRABALHO'!IM52)</f>
        <v>0</v>
      </c>
      <c r="T246">
        <f>IF('04.04_PLANO DE TRABALHO'!IN52="",T245,'04.04_PLANO DE TRABALHO'!IN52)</f>
        <v>0</v>
      </c>
      <c r="U246">
        <f>IF('04.04_PLANO DE TRABALHO'!IO52="",U245,'04.04_PLANO DE TRABALHO'!IO52)</f>
        <v>0</v>
      </c>
      <c r="V246">
        <f>IF('04.04_PLANO DE TRABALHO'!IP52="",V245,'04.04_PLANO DE TRABALHO'!IP52)</f>
        <v>0</v>
      </c>
      <c r="W246" t="str">
        <f>IF('04.04_PLANO DE TRABALHO'!IQ52="",W245,'04.04_PLANO DE TRABALHO'!IQ52)</f>
        <v>Despesa</v>
      </c>
      <c r="X246">
        <f>IF('04.04_PLANO DE TRABALHO'!IR52="",X245,'04.04_PLANO DE TRABALHO'!IR52)</f>
        <v>0</v>
      </c>
      <c r="Y246">
        <f>IF('04.04_PLANO DE TRABALHO'!IS52="",Y245,'04.04_PLANO DE TRABALHO'!IS52)</f>
        <v>0</v>
      </c>
      <c r="Z246">
        <f>IF('04.04_PLANO DE TRABALHO'!IT52="",Z245,'04.04_PLANO DE TRABALHO'!IT52)</f>
        <v>0</v>
      </c>
      <c r="AA246">
        <f>IF('04.04_PLANO DE TRABALHO'!IU52="",AA245,'04.04_PLANO DE TRABALHO'!IU52)</f>
        <v>0</v>
      </c>
      <c r="AB246">
        <f>IF('04.04_PLANO DE TRABALHO'!IV52="",AB245,'04.04_PLANO DE TRABALHO'!IV52)</f>
        <v>0</v>
      </c>
      <c r="AC246">
        <f>IF('04.04_PLANO DE TRABALHO'!IW52="",AC245,'04.04_PLANO DE TRABALHO'!IW52)</f>
        <v>0</v>
      </c>
      <c r="AD246" t="str">
        <f>IF('04.04_PLANO DE TRABALHO'!IX52="",AD245,'04.04_PLANO DE TRABALHO'!IX52)</f>
        <v>Categoria</v>
      </c>
      <c r="AE246">
        <f>IF('04.04_PLANO DE TRABALHO'!IY52="",AE245,'04.04_PLANO DE TRABALHO'!IY52)</f>
        <v>0</v>
      </c>
      <c r="AF246">
        <f>IF('04.04_PLANO DE TRABALHO'!IZ52="",AF245,'04.04_PLANO DE TRABALHO'!IZ52)</f>
        <v>0</v>
      </c>
      <c r="AG246">
        <f>IF('04.04_PLANO DE TRABALHO'!JA52="",AG245,'04.04_PLANO DE TRABALHO'!JA52)</f>
        <v>0</v>
      </c>
      <c r="AH246">
        <f>IF('04.04_PLANO DE TRABALHO'!JB52="",AH245,'04.04_PLANO DE TRABALHO'!JB52)</f>
        <v>0</v>
      </c>
      <c r="AI246">
        <f>IF('04.04_PLANO DE TRABALHO'!JC52="",AI245,'04.04_PLANO DE TRABALHO'!JC52)</f>
        <v>0</v>
      </c>
      <c r="AJ246">
        <f>IF('04.04_PLANO DE TRABALHO'!JD52="",AJ245,'04.04_PLANO DE TRABALHO'!JD52)</f>
        <v>0</v>
      </c>
      <c r="AK246">
        <f>IF('04.04_PLANO DE TRABALHO'!JE52="",AK245,'04.04_PLANO DE TRABALHO'!JE52)</f>
        <v>0</v>
      </c>
      <c r="AL246" t="str">
        <f>IF('04.04_PLANO DE TRABALHO'!JF52="",AL245,'04.04_PLANO DE TRABALHO'!JF52)</f>
        <v>Subcategoria</v>
      </c>
      <c r="AM246">
        <f>IF('04.04_PLANO DE TRABALHO'!JG52="",AM245,'04.04_PLANO DE TRABALHO'!JG52)</f>
        <v>0</v>
      </c>
      <c r="AN246">
        <f>IF('04.04_PLANO DE TRABALHO'!JH52="",AN245,'04.04_PLANO DE TRABALHO'!JH52)</f>
        <v>0</v>
      </c>
      <c r="AO246">
        <f>IF('04.04_PLANO DE TRABALHO'!JI52="",AO245,'04.04_PLANO DE TRABALHO'!JI52)</f>
        <v>0</v>
      </c>
      <c r="AP246">
        <f>IF('04.04_PLANO DE TRABALHO'!JJ52="",AP245,'04.04_PLANO DE TRABALHO'!JJ52)</f>
        <v>0</v>
      </c>
      <c r="AQ246" t="str">
        <f>IF('04.04_PLANO DE TRABALHO'!JK52="",AQ245,'04.04_PLANO DE TRABALHO'!JK52)</f>
        <v>Fonte*</v>
      </c>
      <c r="AR246">
        <f>IF('04.04_PLANO DE TRABALHO'!JL52="",AR245,'04.04_PLANO DE TRABALHO'!JL52)</f>
        <v>0</v>
      </c>
      <c r="AS246">
        <f>IF('04.04_PLANO DE TRABALHO'!JM52="",AS245,'04.04_PLANO DE TRABALHO'!JM52)</f>
        <v>0</v>
      </c>
      <c r="AT246">
        <f>IF('04.04_PLANO DE TRABALHO'!JN52="",AT245,'04.04_PLANO DE TRABALHO'!JN52)</f>
        <v>0</v>
      </c>
      <c r="AU246" t="str">
        <f>IF('04.04_PLANO DE TRABALHO'!JO52="",AU245,'04.04_PLANO DE TRABALHO'!JO52)</f>
        <v>Unid</v>
      </c>
      <c r="AV246">
        <f>IF('04.04_PLANO DE TRABALHO'!JP52="",AV245,'04.04_PLANO DE TRABALHO'!JP52)</f>
        <v>0</v>
      </c>
      <c r="AW246" t="str">
        <f>IF('04.04_PLANO DE TRABALHO'!JQ52="",AW245,'04.04_PLANO DE TRABALHO'!JQ52)</f>
        <v>Valor 
Unit</v>
      </c>
      <c r="AX246">
        <f>IF('04.04_PLANO DE TRABALHO'!JR52="",AX245,'04.04_PLANO DE TRABALHO'!JR52)</f>
        <v>0</v>
      </c>
      <c r="AY246">
        <f>IF('04.04_PLANO DE TRABALHO'!JS52="",AY245,'04.04_PLANO DE TRABALHO'!JS52)</f>
        <v>0</v>
      </c>
      <c r="AZ246" t="str">
        <f>IF('04.04_PLANO DE TRABALHO'!JT52="",AZ245,'04.04_PLANO DE TRABALHO'!JT52)</f>
        <v>Qtde</v>
      </c>
      <c r="BA246">
        <f>IF('04.04_PLANO DE TRABALHO'!JU52="",BA245,'04.04_PLANO DE TRABALHO'!JU52)</f>
        <v>0</v>
      </c>
      <c r="BB246">
        <f>IF('04.04_PLANO DE TRABALHO'!JV52="",BB245,'04.04_PLANO DE TRABALHO'!JV52)</f>
        <v>0</v>
      </c>
      <c r="BD246" t="str">
        <v>Meio Ambiente e Mudanças Climáticas</v>
      </c>
      <c r="BE246" t="str">
        <v>6.1</v>
      </c>
      <c r="BF246">
        <v>0</v>
      </c>
      <c r="BG246" t="str">
        <v>Atividade</v>
      </c>
      <c r="BH246">
        <v>0</v>
      </c>
      <c r="BI246">
        <v>0</v>
      </c>
      <c r="BJ246" t="str">
        <v>Início</v>
      </c>
      <c r="BK246">
        <v>0</v>
      </c>
      <c r="BL246">
        <v>0</v>
      </c>
      <c r="BM246" t="str">
        <v>Fim</v>
      </c>
      <c r="BN246">
        <v>0</v>
      </c>
      <c r="BO246">
        <v>0</v>
      </c>
      <c r="BP246" t="str">
        <v>6.1.3</v>
      </c>
      <c r="BQ246">
        <v>0</v>
      </c>
      <c r="BR246">
        <v>0</v>
      </c>
      <c r="BS246" t="str">
        <v>SubAtividade</v>
      </c>
      <c r="BT246">
        <v>0</v>
      </c>
      <c r="BU246">
        <v>0</v>
      </c>
      <c r="BV246">
        <v>0</v>
      </c>
      <c r="BW246">
        <v>0</v>
      </c>
      <c r="BX246">
        <v>0</v>
      </c>
      <c r="BY246" t="str">
        <v>Despesa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 t="str">
        <v>Categoria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 t="str">
        <v>Subcategoria</v>
      </c>
      <c r="CO246">
        <v>0</v>
      </c>
      <c r="CP246">
        <v>0</v>
      </c>
      <c r="CQ246">
        <v>0</v>
      </c>
      <c r="CR246">
        <v>0</v>
      </c>
      <c r="CS246" t="str">
        <v>Fonte*</v>
      </c>
      <c r="CT246">
        <v>0</v>
      </c>
      <c r="CU246">
        <v>0</v>
      </c>
      <c r="CV246">
        <v>0</v>
      </c>
      <c r="CW246" t="str">
        <v>Unid</v>
      </c>
      <c r="CX246">
        <v>0</v>
      </c>
      <c r="CY246" t="str">
        <v>Valor 
Unit</v>
      </c>
      <c r="CZ246">
        <v>0</v>
      </c>
      <c r="DA246">
        <v>0</v>
      </c>
      <c r="DB246" t="str">
        <v>Qtde</v>
      </c>
      <c r="DC246">
        <v>0</v>
      </c>
      <c r="DD246">
        <v>0</v>
      </c>
      <c r="DF246" t="str">
        <v>Meio Ambiente e Mudanças Climáticas</v>
      </c>
      <c r="DG246" t="str">
        <v>6.2</v>
      </c>
      <c r="DH246">
        <v>0</v>
      </c>
      <c r="DI246" t="str">
        <v>Atividade</v>
      </c>
      <c r="DJ246">
        <v>0</v>
      </c>
      <c r="DK246">
        <v>0</v>
      </c>
      <c r="DL246" t="str">
        <v>Início</v>
      </c>
      <c r="DM246">
        <v>0</v>
      </c>
      <c r="DN246">
        <v>0</v>
      </c>
      <c r="DO246" t="str">
        <v>Fim</v>
      </c>
      <c r="DP246">
        <v>0</v>
      </c>
      <c r="DQ246">
        <v>0</v>
      </c>
      <c r="DR246" t="str">
        <v>6.2.2</v>
      </c>
      <c r="DS246">
        <v>0</v>
      </c>
      <c r="DT246">
        <v>0</v>
      </c>
      <c r="DU246" t="str">
        <v>SubAtividade</v>
      </c>
      <c r="DV246">
        <v>0</v>
      </c>
      <c r="DW246">
        <v>0</v>
      </c>
      <c r="DX246">
        <v>0</v>
      </c>
      <c r="DY246">
        <v>0</v>
      </c>
      <c r="DZ246">
        <v>0</v>
      </c>
      <c r="EA246" t="str">
        <v>Despesa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 t="str">
        <v>Categoria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 t="str">
        <v>Subcategoria</v>
      </c>
      <c r="EQ246">
        <v>0</v>
      </c>
      <c r="ER246">
        <v>0</v>
      </c>
      <c r="ES246">
        <v>0</v>
      </c>
      <c r="ET246">
        <v>0</v>
      </c>
      <c r="EU246" t="str">
        <v>Fonte*</v>
      </c>
      <c r="EV246">
        <v>0</v>
      </c>
      <c r="EW246">
        <v>0</v>
      </c>
      <c r="EX246">
        <v>0</v>
      </c>
      <c r="EY246" t="str">
        <v>Unid</v>
      </c>
      <c r="EZ246">
        <v>0</v>
      </c>
      <c r="FA246" t="str">
        <v>Valor 
Unit</v>
      </c>
      <c r="FB246">
        <v>0</v>
      </c>
      <c r="FC246">
        <v>0</v>
      </c>
      <c r="FD246" t="str">
        <v>Qtde</v>
      </c>
      <c r="FE246">
        <v>0</v>
      </c>
      <c r="FF246">
        <v>0</v>
      </c>
      <c r="FH246" t="str">
        <v>Diversidade, Equidade e Inclusão</v>
      </c>
      <c r="FI246" t="str">
        <v>7.3</v>
      </c>
      <c r="FJ246">
        <v>0</v>
      </c>
      <c r="FK246" t="str">
        <v>Atividade</v>
      </c>
      <c r="FL246">
        <v>0</v>
      </c>
      <c r="FM246">
        <v>0</v>
      </c>
      <c r="FN246" t="str">
        <v>Início</v>
      </c>
      <c r="FO246">
        <v>0</v>
      </c>
      <c r="FP246">
        <v>0</v>
      </c>
      <c r="FQ246" t="str">
        <v>Fim</v>
      </c>
      <c r="FR246">
        <v>0</v>
      </c>
      <c r="FS246">
        <v>0</v>
      </c>
      <c r="FT246" t="str">
        <v>7.3.1</v>
      </c>
      <c r="FU246">
        <v>0</v>
      </c>
      <c r="FV246">
        <v>0</v>
      </c>
      <c r="FW246" t="str">
        <v>SubAtividade</v>
      </c>
      <c r="FX246">
        <v>0</v>
      </c>
      <c r="FY246">
        <v>0</v>
      </c>
      <c r="FZ246">
        <v>0</v>
      </c>
      <c r="GA246">
        <v>0</v>
      </c>
      <c r="GB246">
        <v>0</v>
      </c>
      <c r="GC246" t="str">
        <v>Despesa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 t="str">
        <v>Categoria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 t="str">
        <v>Subcategoria</v>
      </c>
      <c r="GS246">
        <v>0</v>
      </c>
      <c r="GT246">
        <v>0</v>
      </c>
      <c r="GU246">
        <v>0</v>
      </c>
      <c r="GV246">
        <v>0</v>
      </c>
      <c r="GW246" t="str">
        <v>Fonte*</v>
      </c>
      <c r="GX246">
        <v>0</v>
      </c>
      <c r="GY246">
        <v>0</v>
      </c>
      <c r="GZ246">
        <v>0</v>
      </c>
      <c r="HA246" t="str">
        <v>Unid</v>
      </c>
      <c r="HB246">
        <v>0</v>
      </c>
      <c r="HC246" t="str">
        <v>Valor 
Unit</v>
      </c>
      <c r="HD246">
        <v>0</v>
      </c>
      <c r="HE246">
        <v>0</v>
      </c>
      <c r="HF246" t="str">
        <v>Qtde</v>
      </c>
      <c r="HG246">
        <v>0</v>
      </c>
      <c r="HH246">
        <v>0</v>
      </c>
    </row>
    <row r="247" spans="1:216" x14ac:dyDescent="0.25">
      <c r="A247">
        <v>44</v>
      </c>
      <c r="B247" t="str">
        <f>'04.04_PLANO DE TRABALHO'!$IK$7</f>
        <v>Cultura e Lazer</v>
      </c>
      <c r="C247" t="str">
        <f>IF('04.04_PLANO DE TRABALHO'!HW53="",C246,'04.04_PLANO DE TRABALHO'!HW53)</f>
        <v>5.3</v>
      </c>
      <c r="D247">
        <f>IF('04.04_PLANO DE TRABALHO'!HX53="",D246,'04.04_PLANO DE TRABALHO'!HX53)</f>
        <v>0</v>
      </c>
      <c r="E247" t="str">
        <f>IF(OR('04.04_PLANO DE TRABALHO'!HY53="",'04.04_PLANO DE TRABALHO'!HY53="Planejado",'04.04_PLANO DE TRABALHO'!HY53="Realizado"),E246,'04.04_PLANO DE TRABALHO'!HY53)</f>
        <v>Atividade</v>
      </c>
      <c r="F247">
        <f>IF('04.04_PLANO DE TRABALHO'!HZ53="",F246,'04.04_PLANO DE TRABALHO'!HZ53)</f>
        <v>0</v>
      </c>
      <c r="G247">
        <f>IF('04.04_PLANO DE TRABALHO'!IA53="",G246,'04.04_PLANO DE TRABALHO'!IA53)</f>
        <v>0</v>
      </c>
      <c r="H247" t="str">
        <f>IF('04.04_PLANO DE TRABALHO'!IB53="",H246,'04.04_PLANO DE TRABALHO'!IB53)</f>
        <v>Início</v>
      </c>
      <c r="I247">
        <f>IF('04.04_PLANO DE TRABALHO'!IC53="",I246,'04.04_PLANO DE TRABALHO'!IC53)</f>
        <v>0</v>
      </c>
      <c r="J247">
        <f>IF('04.04_PLANO DE TRABALHO'!ID53="",J246,'04.04_PLANO DE TRABALHO'!ID53)</f>
        <v>0</v>
      </c>
      <c r="K247" t="str">
        <f>IF('04.04_PLANO DE TRABALHO'!IE53="",K246,'04.04_PLANO DE TRABALHO'!IE53)</f>
        <v>Fim</v>
      </c>
      <c r="L247">
        <f>IF('04.04_PLANO DE TRABALHO'!IF53="",L246,'04.04_PLANO DE TRABALHO'!IF53)</f>
        <v>0</v>
      </c>
      <c r="M247">
        <f>IF('04.04_PLANO DE TRABALHO'!IG53="",M246,'04.04_PLANO DE TRABALHO'!IG53)</f>
        <v>0</v>
      </c>
      <c r="N247" t="str">
        <f>IF('04.04_PLANO DE TRABALHO'!IH53="",N246,'04.04_PLANO DE TRABALHO'!IH53)</f>
        <v>5.3.2</v>
      </c>
      <c r="O247">
        <f>IF('04.04_PLANO DE TRABALHO'!II53="",O246,'04.04_PLANO DE TRABALHO'!II53)</f>
        <v>0</v>
      </c>
      <c r="P247">
        <f>IF('04.04_PLANO DE TRABALHO'!IJ53="",P246,'04.04_PLANO DE TRABALHO'!IJ53)</f>
        <v>0</v>
      </c>
      <c r="Q247" t="str">
        <f>IF('04.04_PLANO DE TRABALHO'!IK53="",Q246,'04.04_PLANO DE TRABALHO'!IK53)</f>
        <v>SubAtividade</v>
      </c>
      <c r="R247">
        <f>IF('04.04_PLANO DE TRABALHO'!IL53="",R246,'04.04_PLANO DE TRABALHO'!IL53)</f>
        <v>0</v>
      </c>
      <c r="S247">
        <f>IF('04.04_PLANO DE TRABALHO'!IM53="",S246,'04.04_PLANO DE TRABALHO'!IM53)</f>
        <v>0</v>
      </c>
      <c r="T247">
        <f>IF('04.04_PLANO DE TRABALHO'!IN53="",T246,'04.04_PLANO DE TRABALHO'!IN53)</f>
        <v>0</v>
      </c>
      <c r="U247">
        <f>IF('04.04_PLANO DE TRABALHO'!IO53="",U246,'04.04_PLANO DE TRABALHO'!IO53)</f>
        <v>0</v>
      </c>
      <c r="V247">
        <f>IF('04.04_PLANO DE TRABALHO'!IP53="",V246,'04.04_PLANO DE TRABALHO'!IP53)</f>
        <v>0</v>
      </c>
      <c r="W247" t="str">
        <f>IF('04.04_PLANO DE TRABALHO'!IQ53="",W246,'04.04_PLANO DE TRABALHO'!IQ53)</f>
        <v>Despesa</v>
      </c>
      <c r="X247">
        <f>IF('04.04_PLANO DE TRABALHO'!IR53="",X246,'04.04_PLANO DE TRABALHO'!IR53)</f>
        <v>0</v>
      </c>
      <c r="Y247">
        <f>IF('04.04_PLANO DE TRABALHO'!IS53="",Y246,'04.04_PLANO DE TRABALHO'!IS53)</f>
        <v>0</v>
      </c>
      <c r="Z247">
        <f>IF('04.04_PLANO DE TRABALHO'!IT53="",Z246,'04.04_PLANO DE TRABALHO'!IT53)</f>
        <v>0</v>
      </c>
      <c r="AA247">
        <f>IF('04.04_PLANO DE TRABALHO'!IU53="",AA246,'04.04_PLANO DE TRABALHO'!IU53)</f>
        <v>0</v>
      </c>
      <c r="AB247">
        <f>IF('04.04_PLANO DE TRABALHO'!IV53="",AB246,'04.04_PLANO DE TRABALHO'!IV53)</f>
        <v>0</v>
      </c>
      <c r="AC247">
        <f>IF('04.04_PLANO DE TRABALHO'!IW53="",AC246,'04.04_PLANO DE TRABALHO'!IW53)</f>
        <v>0</v>
      </c>
      <c r="AD247" t="str">
        <f>IF('04.04_PLANO DE TRABALHO'!IX53="",AD246,'04.04_PLANO DE TRABALHO'!IX53)</f>
        <v>Categoria</v>
      </c>
      <c r="AE247">
        <f>IF('04.04_PLANO DE TRABALHO'!IY53="",AE246,'04.04_PLANO DE TRABALHO'!IY53)</f>
        <v>0</v>
      </c>
      <c r="AF247">
        <f>IF('04.04_PLANO DE TRABALHO'!IZ53="",AF246,'04.04_PLANO DE TRABALHO'!IZ53)</f>
        <v>0</v>
      </c>
      <c r="AG247">
        <f>IF('04.04_PLANO DE TRABALHO'!JA53="",AG246,'04.04_PLANO DE TRABALHO'!JA53)</f>
        <v>0</v>
      </c>
      <c r="AH247">
        <f>IF('04.04_PLANO DE TRABALHO'!JB53="",AH246,'04.04_PLANO DE TRABALHO'!JB53)</f>
        <v>0</v>
      </c>
      <c r="AI247">
        <f>IF('04.04_PLANO DE TRABALHO'!JC53="",AI246,'04.04_PLANO DE TRABALHO'!JC53)</f>
        <v>0</v>
      </c>
      <c r="AJ247">
        <f>IF('04.04_PLANO DE TRABALHO'!JD53="",AJ246,'04.04_PLANO DE TRABALHO'!JD53)</f>
        <v>0</v>
      </c>
      <c r="AK247">
        <f>IF('04.04_PLANO DE TRABALHO'!JE53="",AK246,'04.04_PLANO DE TRABALHO'!JE53)</f>
        <v>0</v>
      </c>
      <c r="AL247" t="str">
        <f>IF('04.04_PLANO DE TRABALHO'!JF53="",AL246,'04.04_PLANO DE TRABALHO'!JF53)</f>
        <v>Subcategoria</v>
      </c>
      <c r="AM247">
        <f>IF('04.04_PLANO DE TRABALHO'!JG53="",AM246,'04.04_PLANO DE TRABALHO'!JG53)</f>
        <v>0</v>
      </c>
      <c r="AN247">
        <f>IF('04.04_PLANO DE TRABALHO'!JH53="",AN246,'04.04_PLANO DE TRABALHO'!JH53)</f>
        <v>0</v>
      </c>
      <c r="AO247">
        <f>IF('04.04_PLANO DE TRABALHO'!JI53="",AO246,'04.04_PLANO DE TRABALHO'!JI53)</f>
        <v>0</v>
      </c>
      <c r="AP247">
        <f>IF('04.04_PLANO DE TRABALHO'!JJ53="",AP246,'04.04_PLANO DE TRABALHO'!JJ53)</f>
        <v>0</v>
      </c>
      <c r="AQ247" t="str">
        <f>IF('04.04_PLANO DE TRABALHO'!JK53="",AQ246,'04.04_PLANO DE TRABALHO'!JK53)</f>
        <v>Fonte*</v>
      </c>
      <c r="AR247">
        <f>IF('04.04_PLANO DE TRABALHO'!JL53="",AR246,'04.04_PLANO DE TRABALHO'!JL53)</f>
        <v>0</v>
      </c>
      <c r="AS247">
        <f>IF('04.04_PLANO DE TRABALHO'!JM53="",AS246,'04.04_PLANO DE TRABALHO'!JM53)</f>
        <v>0</v>
      </c>
      <c r="AT247">
        <f>IF('04.04_PLANO DE TRABALHO'!JN53="",AT246,'04.04_PLANO DE TRABALHO'!JN53)</f>
        <v>0</v>
      </c>
      <c r="AU247" t="str">
        <f>IF('04.04_PLANO DE TRABALHO'!JO53="",AU246,'04.04_PLANO DE TRABALHO'!JO53)</f>
        <v>Unid</v>
      </c>
      <c r="AV247">
        <f>IF('04.04_PLANO DE TRABALHO'!JP53="",AV246,'04.04_PLANO DE TRABALHO'!JP53)</f>
        <v>0</v>
      </c>
      <c r="AW247" t="str">
        <f>IF('04.04_PLANO DE TRABALHO'!JQ53="",AW246,'04.04_PLANO DE TRABALHO'!JQ53)</f>
        <v>Valor 
Unit</v>
      </c>
      <c r="AX247">
        <f>IF('04.04_PLANO DE TRABALHO'!JR53="",AX246,'04.04_PLANO DE TRABALHO'!JR53)</f>
        <v>0</v>
      </c>
      <c r="AY247">
        <f>IF('04.04_PLANO DE TRABALHO'!JS53="",AY246,'04.04_PLANO DE TRABALHO'!JS53)</f>
        <v>0</v>
      </c>
      <c r="AZ247" t="str">
        <f>IF('04.04_PLANO DE TRABALHO'!JT53="",AZ246,'04.04_PLANO DE TRABALHO'!JT53)</f>
        <v>Qtde</v>
      </c>
      <c r="BA247">
        <f>IF('04.04_PLANO DE TRABALHO'!JU53="",BA246,'04.04_PLANO DE TRABALHO'!JU53)</f>
        <v>0</v>
      </c>
      <c r="BB247">
        <f>IF('04.04_PLANO DE TRABALHO'!JV53="",BB246,'04.04_PLANO DE TRABALHO'!JV53)</f>
        <v>0</v>
      </c>
      <c r="BD247" t="str">
        <v>Meio Ambiente e Mudanças Climáticas</v>
      </c>
      <c r="BE247" t="str">
        <v>6.1</v>
      </c>
      <c r="BF247">
        <v>0</v>
      </c>
      <c r="BG247" t="str">
        <v>Atividade</v>
      </c>
      <c r="BH247">
        <v>0</v>
      </c>
      <c r="BI247">
        <v>0</v>
      </c>
      <c r="BJ247" t="str">
        <v>Início</v>
      </c>
      <c r="BK247">
        <v>0</v>
      </c>
      <c r="BL247">
        <v>0</v>
      </c>
      <c r="BM247" t="str">
        <v>Fim</v>
      </c>
      <c r="BN247">
        <v>0</v>
      </c>
      <c r="BO247">
        <v>0</v>
      </c>
      <c r="BP247" t="str">
        <v>6.1.3</v>
      </c>
      <c r="BQ247">
        <v>0</v>
      </c>
      <c r="BR247">
        <v>0</v>
      </c>
      <c r="BS247" t="str">
        <v>SubAtividade</v>
      </c>
      <c r="BT247">
        <v>0</v>
      </c>
      <c r="BU247">
        <v>0</v>
      </c>
      <c r="BV247">
        <v>0</v>
      </c>
      <c r="BW247">
        <v>0</v>
      </c>
      <c r="BX247">
        <v>0</v>
      </c>
      <c r="BY247" t="str">
        <v>Despesa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 t="str">
        <v>Categoria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 t="str">
        <v>Subcategoria</v>
      </c>
      <c r="CO247">
        <v>0</v>
      </c>
      <c r="CP247">
        <v>0</v>
      </c>
      <c r="CQ247">
        <v>0</v>
      </c>
      <c r="CR247">
        <v>0</v>
      </c>
      <c r="CS247" t="str">
        <v>Fonte*</v>
      </c>
      <c r="CT247">
        <v>0</v>
      </c>
      <c r="CU247">
        <v>0</v>
      </c>
      <c r="CV247">
        <v>0</v>
      </c>
      <c r="CW247" t="str">
        <v>Unid</v>
      </c>
      <c r="CX247">
        <v>0</v>
      </c>
      <c r="CY247" t="str">
        <v>Valor 
Unit</v>
      </c>
      <c r="CZ247">
        <v>0</v>
      </c>
      <c r="DA247">
        <v>0</v>
      </c>
      <c r="DB247" t="str">
        <v>Qtde</v>
      </c>
      <c r="DC247">
        <v>0</v>
      </c>
      <c r="DD247">
        <v>0</v>
      </c>
      <c r="DF247" t="str">
        <v>Meio Ambiente e Mudanças Climáticas</v>
      </c>
      <c r="DG247" t="str">
        <v>6.2</v>
      </c>
      <c r="DH247">
        <v>0</v>
      </c>
      <c r="DI247" t="str">
        <v>Atividade</v>
      </c>
      <c r="DJ247">
        <v>0</v>
      </c>
      <c r="DK247">
        <v>0</v>
      </c>
      <c r="DL247" t="str">
        <v>Início</v>
      </c>
      <c r="DM247">
        <v>0</v>
      </c>
      <c r="DN247">
        <v>0</v>
      </c>
      <c r="DO247" t="str">
        <v>Fim</v>
      </c>
      <c r="DP247">
        <v>0</v>
      </c>
      <c r="DQ247">
        <v>0</v>
      </c>
      <c r="DR247" t="str">
        <v>6.2.2</v>
      </c>
      <c r="DS247">
        <v>0</v>
      </c>
      <c r="DT247">
        <v>0</v>
      </c>
      <c r="DU247" t="str">
        <v>SubAtividade</v>
      </c>
      <c r="DV247">
        <v>0</v>
      </c>
      <c r="DW247">
        <v>0</v>
      </c>
      <c r="DX247">
        <v>0</v>
      </c>
      <c r="DY247">
        <v>0</v>
      </c>
      <c r="DZ247">
        <v>0</v>
      </c>
      <c r="EA247" t="str">
        <v>Despesa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 t="str">
        <v>Categoria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 t="str">
        <v>Subcategoria</v>
      </c>
      <c r="EQ247">
        <v>0</v>
      </c>
      <c r="ER247">
        <v>0</v>
      </c>
      <c r="ES247">
        <v>0</v>
      </c>
      <c r="ET247">
        <v>0</v>
      </c>
      <c r="EU247" t="str">
        <v>Fonte*</v>
      </c>
      <c r="EV247">
        <v>0</v>
      </c>
      <c r="EW247">
        <v>0</v>
      </c>
      <c r="EX247">
        <v>0</v>
      </c>
      <c r="EY247" t="str">
        <v>Unid</v>
      </c>
      <c r="EZ247">
        <v>0</v>
      </c>
      <c r="FA247" t="str">
        <v>Valor 
Unit</v>
      </c>
      <c r="FB247">
        <v>0</v>
      </c>
      <c r="FC247">
        <v>0</v>
      </c>
      <c r="FD247" t="str">
        <v>Qtde</v>
      </c>
      <c r="FE247">
        <v>0</v>
      </c>
      <c r="FF247">
        <v>0</v>
      </c>
      <c r="FH247" t="str">
        <v>Diversidade, Equidade e Inclusão</v>
      </c>
      <c r="FI247" t="str">
        <v>7.3</v>
      </c>
      <c r="FJ247">
        <v>0</v>
      </c>
      <c r="FK247" t="str">
        <v>Atividade</v>
      </c>
      <c r="FL247">
        <v>0</v>
      </c>
      <c r="FM247">
        <v>0</v>
      </c>
      <c r="FN247" t="str">
        <v>Início</v>
      </c>
      <c r="FO247">
        <v>0</v>
      </c>
      <c r="FP247">
        <v>0</v>
      </c>
      <c r="FQ247" t="str">
        <v>Fim</v>
      </c>
      <c r="FR247">
        <v>0</v>
      </c>
      <c r="FS247">
        <v>0</v>
      </c>
      <c r="FT247" t="str">
        <v>7.3.1</v>
      </c>
      <c r="FU247">
        <v>0</v>
      </c>
      <c r="FV247">
        <v>0</v>
      </c>
      <c r="FW247" t="str">
        <v>SubAtividade</v>
      </c>
      <c r="FX247">
        <v>0</v>
      </c>
      <c r="FY247">
        <v>0</v>
      </c>
      <c r="FZ247">
        <v>0</v>
      </c>
      <c r="GA247">
        <v>0</v>
      </c>
      <c r="GB247">
        <v>0</v>
      </c>
      <c r="GC247" t="str">
        <v>Despesa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 t="str">
        <v>Categoria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 t="str">
        <v>Subcategoria</v>
      </c>
      <c r="GS247">
        <v>0</v>
      </c>
      <c r="GT247">
        <v>0</v>
      </c>
      <c r="GU247">
        <v>0</v>
      </c>
      <c r="GV247">
        <v>0</v>
      </c>
      <c r="GW247" t="str">
        <v>Fonte*</v>
      </c>
      <c r="GX247">
        <v>0</v>
      </c>
      <c r="GY247">
        <v>0</v>
      </c>
      <c r="GZ247">
        <v>0</v>
      </c>
      <c r="HA247" t="str">
        <v>Unid</v>
      </c>
      <c r="HB247">
        <v>0</v>
      </c>
      <c r="HC247" t="str">
        <v>Valor 
Unit</v>
      </c>
      <c r="HD247">
        <v>0</v>
      </c>
      <c r="HE247">
        <v>0</v>
      </c>
      <c r="HF247" t="str">
        <v>Qtde</v>
      </c>
      <c r="HG247">
        <v>0</v>
      </c>
      <c r="HH247">
        <v>0</v>
      </c>
    </row>
    <row r="248" spans="1:216" x14ac:dyDescent="0.25">
      <c r="A248">
        <v>45</v>
      </c>
      <c r="B248" t="str">
        <f>'04.04_PLANO DE TRABALHO'!$IK$7</f>
        <v>Cultura e Lazer</v>
      </c>
      <c r="C248" t="str">
        <f>IF('04.04_PLANO DE TRABALHO'!HW54="",C247,'04.04_PLANO DE TRABALHO'!HW54)</f>
        <v>5.3</v>
      </c>
      <c r="D248">
        <f>IF('04.04_PLANO DE TRABALHO'!HX54="",D247,'04.04_PLANO DE TRABALHO'!HX54)</f>
        <v>0</v>
      </c>
      <c r="E248" t="str">
        <f>IF(OR('04.04_PLANO DE TRABALHO'!HY54="",'04.04_PLANO DE TRABALHO'!HY54="Planejado",'04.04_PLANO DE TRABALHO'!HY54="Realizado"),E247,'04.04_PLANO DE TRABALHO'!HY54)</f>
        <v>Atividade</v>
      </c>
      <c r="F248">
        <f>IF('04.04_PLANO DE TRABALHO'!HZ54="",F247,'04.04_PLANO DE TRABALHO'!HZ54)</f>
        <v>0</v>
      </c>
      <c r="G248">
        <f>IF('04.04_PLANO DE TRABALHO'!IA54="",G247,'04.04_PLANO DE TRABALHO'!IA54)</f>
        <v>0</v>
      </c>
      <c r="H248" t="str">
        <f>IF('04.04_PLANO DE TRABALHO'!IB54="",H247,'04.04_PLANO DE TRABALHO'!IB54)</f>
        <v>Início</v>
      </c>
      <c r="I248">
        <f>IF('04.04_PLANO DE TRABALHO'!IC54="",I247,'04.04_PLANO DE TRABALHO'!IC54)</f>
        <v>0</v>
      </c>
      <c r="J248">
        <f>IF('04.04_PLANO DE TRABALHO'!ID54="",J247,'04.04_PLANO DE TRABALHO'!ID54)</f>
        <v>0</v>
      </c>
      <c r="K248" t="str">
        <f>IF('04.04_PLANO DE TRABALHO'!IE54="",K247,'04.04_PLANO DE TRABALHO'!IE54)</f>
        <v>Fim</v>
      </c>
      <c r="L248">
        <f>IF('04.04_PLANO DE TRABALHO'!IF54="",L247,'04.04_PLANO DE TRABALHO'!IF54)</f>
        <v>0</v>
      </c>
      <c r="M248">
        <f>IF('04.04_PLANO DE TRABALHO'!IG54="",M247,'04.04_PLANO DE TRABALHO'!IG54)</f>
        <v>0</v>
      </c>
      <c r="N248" t="str">
        <f>IF('04.04_PLANO DE TRABALHO'!IH54="",N247,'04.04_PLANO DE TRABALHO'!IH54)</f>
        <v>5.3.2</v>
      </c>
      <c r="O248">
        <f>IF('04.04_PLANO DE TRABALHO'!II54="",O247,'04.04_PLANO DE TRABALHO'!II54)</f>
        <v>0</v>
      </c>
      <c r="P248">
        <f>IF('04.04_PLANO DE TRABALHO'!IJ54="",P247,'04.04_PLANO DE TRABALHO'!IJ54)</f>
        <v>0</v>
      </c>
      <c r="Q248" t="str">
        <f>IF('04.04_PLANO DE TRABALHO'!IK54="",Q247,'04.04_PLANO DE TRABALHO'!IK54)</f>
        <v>SubAtividade</v>
      </c>
      <c r="R248">
        <f>IF('04.04_PLANO DE TRABALHO'!IL54="",R247,'04.04_PLANO DE TRABALHO'!IL54)</f>
        <v>0</v>
      </c>
      <c r="S248">
        <f>IF('04.04_PLANO DE TRABALHO'!IM54="",S247,'04.04_PLANO DE TRABALHO'!IM54)</f>
        <v>0</v>
      </c>
      <c r="T248">
        <f>IF('04.04_PLANO DE TRABALHO'!IN54="",T247,'04.04_PLANO DE TRABALHO'!IN54)</f>
        <v>0</v>
      </c>
      <c r="U248">
        <f>IF('04.04_PLANO DE TRABALHO'!IO54="",U247,'04.04_PLANO DE TRABALHO'!IO54)</f>
        <v>0</v>
      </c>
      <c r="V248">
        <f>IF('04.04_PLANO DE TRABALHO'!IP54="",V247,'04.04_PLANO DE TRABALHO'!IP54)</f>
        <v>0</v>
      </c>
      <c r="W248" t="str">
        <f>IF('04.04_PLANO DE TRABALHO'!IQ54="",W247,'04.04_PLANO DE TRABALHO'!IQ54)</f>
        <v>Despesa</v>
      </c>
      <c r="X248">
        <f>IF('04.04_PLANO DE TRABALHO'!IR54="",X247,'04.04_PLANO DE TRABALHO'!IR54)</f>
        <v>0</v>
      </c>
      <c r="Y248">
        <f>IF('04.04_PLANO DE TRABALHO'!IS54="",Y247,'04.04_PLANO DE TRABALHO'!IS54)</f>
        <v>0</v>
      </c>
      <c r="Z248">
        <f>IF('04.04_PLANO DE TRABALHO'!IT54="",Z247,'04.04_PLANO DE TRABALHO'!IT54)</f>
        <v>0</v>
      </c>
      <c r="AA248">
        <f>IF('04.04_PLANO DE TRABALHO'!IU54="",AA247,'04.04_PLANO DE TRABALHO'!IU54)</f>
        <v>0</v>
      </c>
      <c r="AB248">
        <f>IF('04.04_PLANO DE TRABALHO'!IV54="",AB247,'04.04_PLANO DE TRABALHO'!IV54)</f>
        <v>0</v>
      </c>
      <c r="AC248">
        <f>IF('04.04_PLANO DE TRABALHO'!IW54="",AC247,'04.04_PLANO DE TRABALHO'!IW54)</f>
        <v>0</v>
      </c>
      <c r="AD248" t="str">
        <f>IF('04.04_PLANO DE TRABALHO'!IX54="",AD247,'04.04_PLANO DE TRABALHO'!IX54)</f>
        <v>Categoria</v>
      </c>
      <c r="AE248">
        <f>IF('04.04_PLANO DE TRABALHO'!IY54="",AE247,'04.04_PLANO DE TRABALHO'!IY54)</f>
        <v>0</v>
      </c>
      <c r="AF248">
        <f>IF('04.04_PLANO DE TRABALHO'!IZ54="",AF247,'04.04_PLANO DE TRABALHO'!IZ54)</f>
        <v>0</v>
      </c>
      <c r="AG248">
        <f>IF('04.04_PLANO DE TRABALHO'!JA54="",AG247,'04.04_PLANO DE TRABALHO'!JA54)</f>
        <v>0</v>
      </c>
      <c r="AH248">
        <f>IF('04.04_PLANO DE TRABALHO'!JB54="",AH247,'04.04_PLANO DE TRABALHO'!JB54)</f>
        <v>0</v>
      </c>
      <c r="AI248">
        <f>IF('04.04_PLANO DE TRABALHO'!JC54="",AI247,'04.04_PLANO DE TRABALHO'!JC54)</f>
        <v>0</v>
      </c>
      <c r="AJ248">
        <f>IF('04.04_PLANO DE TRABALHO'!JD54="",AJ247,'04.04_PLANO DE TRABALHO'!JD54)</f>
        <v>0</v>
      </c>
      <c r="AK248">
        <f>IF('04.04_PLANO DE TRABALHO'!JE54="",AK247,'04.04_PLANO DE TRABALHO'!JE54)</f>
        <v>0</v>
      </c>
      <c r="AL248" t="str">
        <f>IF('04.04_PLANO DE TRABALHO'!JF54="",AL247,'04.04_PLANO DE TRABALHO'!JF54)</f>
        <v>Subcategoria</v>
      </c>
      <c r="AM248">
        <f>IF('04.04_PLANO DE TRABALHO'!JG54="",AM247,'04.04_PLANO DE TRABALHO'!JG54)</f>
        <v>0</v>
      </c>
      <c r="AN248">
        <f>IF('04.04_PLANO DE TRABALHO'!JH54="",AN247,'04.04_PLANO DE TRABALHO'!JH54)</f>
        <v>0</v>
      </c>
      <c r="AO248">
        <f>IF('04.04_PLANO DE TRABALHO'!JI54="",AO247,'04.04_PLANO DE TRABALHO'!JI54)</f>
        <v>0</v>
      </c>
      <c r="AP248">
        <f>IF('04.04_PLANO DE TRABALHO'!JJ54="",AP247,'04.04_PLANO DE TRABALHO'!JJ54)</f>
        <v>0</v>
      </c>
      <c r="AQ248" t="str">
        <f>IF('04.04_PLANO DE TRABALHO'!JK54="",AQ247,'04.04_PLANO DE TRABALHO'!JK54)</f>
        <v>Fonte*</v>
      </c>
      <c r="AR248">
        <f>IF('04.04_PLANO DE TRABALHO'!JL54="",AR247,'04.04_PLANO DE TRABALHO'!JL54)</f>
        <v>0</v>
      </c>
      <c r="AS248">
        <f>IF('04.04_PLANO DE TRABALHO'!JM54="",AS247,'04.04_PLANO DE TRABALHO'!JM54)</f>
        <v>0</v>
      </c>
      <c r="AT248">
        <f>IF('04.04_PLANO DE TRABALHO'!JN54="",AT247,'04.04_PLANO DE TRABALHO'!JN54)</f>
        <v>0</v>
      </c>
      <c r="AU248" t="str">
        <f>IF('04.04_PLANO DE TRABALHO'!JO54="",AU247,'04.04_PLANO DE TRABALHO'!JO54)</f>
        <v>Unid</v>
      </c>
      <c r="AV248">
        <f>IF('04.04_PLANO DE TRABALHO'!JP54="",AV247,'04.04_PLANO DE TRABALHO'!JP54)</f>
        <v>0</v>
      </c>
      <c r="AW248" t="str">
        <f>IF('04.04_PLANO DE TRABALHO'!JQ54="",AW247,'04.04_PLANO DE TRABALHO'!JQ54)</f>
        <v>Valor 
Unit</v>
      </c>
      <c r="AX248">
        <f>IF('04.04_PLANO DE TRABALHO'!JR54="",AX247,'04.04_PLANO DE TRABALHO'!JR54)</f>
        <v>0</v>
      </c>
      <c r="AY248">
        <f>IF('04.04_PLANO DE TRABALHO'!JS54="",AY247,'04.04_PLANO DE TRABALHO'!JS54)</f>
        <v>0</v>
      </c>
      <c r="AZ248" t="str">
        <f>IF('04.04_PLANO DE TRABALHO'!JT54="",AZ247,'04.04_PLANO DE TRABALHO'!JT54)</f>
        <v>Qtde</v>
      </c>
      <c r="BA248">
        <f>IF('04.04_PLANO DE TRABALHO'!JU54="",BA247,'04.04_PLANO DE TRABALHO'!JU54)</f>
        <v>0</v>
      </c>
      <c r="BB248">
        <f>IF('04.04_PLANO DE TRABALHO'!JV54="",BB247,'04.04_PLANO DE TRABALHO'!JV54)</f>
        <v>0</v>
      </c>
      <c r="BD248" t="str">
        <v>Meio Ambiente e Mudanças Climáticas</v>
      </c>
      <c r="BE248" t="str">
        <v>6.1</v>
      </c>
      <c r="BF248">
        <v>0</v>
      </c>
      <c r="BG248" t="str">
        <v>Atividade</v>
      </c>
      <c r="BH248">
        <v>0</v>
      </c>
      <c r="BI248">
        <v>0</v>
      </c>
      <c r="BJ248" t="str">
        <v>Início</v>
      </c>
      <c r="BK248">
        <v>0</v>
      </c>
      <c r="BL248">
        <v>0</v>
      </c>
      <c r="BM248" t="str">
        <v>Fim</v>
      </c>
      <c r="BN248">
        <v>0</v>
      </c>
      <c r="BO248">
        <v>0</v>
      </c>
      <c r="BP248" t="str">
        <v>Total da SubAtividade:</v>
      </c>
      <c r="BQ248">
        <v>0</v>
      </c>
      <c r="BR248">
        <v>0</v>
      </c>
      <c r="BS248" t="str">
        <v>SubAtividade</v>
      </c>
      <c r="BT248">
        <v>0</v>
      </c>
      <c r="BU248">
        <v>0</v>
      </c>
      <c r="BV248">
        <v>0</v>
      </c>
      <c r="BW248">
        <v>0</v>
      </c>
      <c r="BX248">
        <v>0</v>
      </c>
      <c r="BY248" t="str">
        <v>Despesa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 t="str">
        <v>Categoria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 t="str">
        <v>Subcategoria</v>
      </c>
      <c r="CO248">
        <v>0</v>
      </c>
      <c r="CP248">
        <v>0</v>
      </c>
      <c r="CQ248">
        <v>0</v>
      </c>
      <c r="CR248">
        <v>0</v>
      </c>
      <c r="CS248" t="str">
        <v>Fonte*</v>
      </c>
      <c r="CT248">
        <v>0</v>
      </c>
      <c r="CU248">
        <v>0</v>
      </c>
      <c r="CV248">
        <v>0</v>
      </c>
      <c r="CW248" t="str">
        <v>Unid</v>
      </c>
      <c r="CX248">
        <v>0</v>
      </c>
      <c r="CY248" t="str">
        <v>Valor 
Unit</v>
      </c>
      <c r="CZ248">
        <v>0</v>
      </c>
      <c r="DA248">
        <v>0</v>
      </c>
      <c r="DB248" t="str">
        <v>Qtde</v>
      </c>
      <c r="DC248">
        <v>0</v>
      </c>
      <c r="DD248">
        <v>0</v>
      </c>
      <c r="DF248" t="str">
        <v>Meio Ambiente e Mudanças Climáticas</v>
      </c>
      <c r="DG248" t="str">
        <v>6.2</v>
      </c>
      <c r="DH248">
        <v>0</v>
      </c>
      <c r="DI248" t="str">
        <v>Atividade</v>
      </c>
      <c r="DJ248">
        <v>0</v>
      </c>
      <c r="DK248">
        <v>0</v>
      </c>
      <c r="DL248" t="str">
        <v>Início</v>
      </c>
      <c r="DM248">
        <v>0</v>
      </c>
      <c r="DN248">
        <v>0</v>
      </c>
      <c r="DO248" t="str">
        <v>Fim</v>
      </c>
      <c r="DP248">
        <v>0</v>
      </c>
      <c r="DQ248">
        <v>0</v>
      </c>
      <c r="DR248" t="str">
        <v>Total da SubAtividade:</v>
      </c>
      <c r="DS248">
        <v>0</v>
      </c>
      <c r="DT248">
        <v>0</v>
      </c>
      <c r="DU248" t="str">
        <v>SubAtividade</v>
      </c>
      <c r="DV248">
        <v>0</v>
      </c>
      <c r="DW248">
        <v>0</v>
      </c>
      <c r="DX248">
        <v>0</v>
      </c>
      <c r="DY248">
        <v>0</v>
      </c>
      <c r="DZ248">
        <v>0</v>
      </c>
      <c r="EA248" t="str">
        <v>Despesa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 t="str">
        <v>Categoria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 t="str">
        <v>Subcategoria</v>
      </c>
      <c r="EQ248">
        <v>0</v>
      </c>
      <c r="ER248">
        <v>0</v>
      </c>
      <c r="ES248">
        <v>0</v>
      </c>
      <c r="ET248">
        <v>0</v>
      </c>
      <c r="EU248" t="str">
        <v>Fonte*</v>
      </c>
      <c r="EV248">
        <v>0</v>
      </c>
      <c r="EW248">
        <v>0</v>
      </c>
      <c r="EX248">
        <v>0</v>
      </c>
      <c r="EY248" t="str">
        <v>Unid</v>
      </c>
      <c r="EZ248">
        <v>0</v>
      </c>
      <c r="FA248" t="str">
        <v>Valor 
Unit</v>
      </c>
      <c r="FB248">
        <v>0</v>
      </c>
      <c r="FC248">
        <v>0</v>
      </c>
      <c r="FD248" t="str">
        <v>Qtde</v>
      </c>
      <c r="FE248">
        <v>0</v>
      </c>
      <c r="FF248">
        <v>0</v>
      </c>
      <c r="FH248" t="str">
        <v>Diversidade, Equidade e Inclusão</v>
      </c>
      <c r="FI248" t="str">
        <v>7.3</v>
      </c>
      <c r="FJ248">
        <v>0</v>
      </c>
      <c r="FK248" t="str">
        <v>Atividade</v>
      </c>
      <c r="FL248">
        <v>0</v>
      </c>
      <c r="FM248">
        <v>0</v>
      </c>
      <c r="FN248" t="str">
        <v>Início</v>
      </c>
      <c r="FO248">
        <v>0</v>
      </c>
      <c r="FP248">
        <v>0</v>
      </c>
      <c r="FQ248" t="str">
        <v>Fim</v>
      </c>
      <c r="FR248">
        <v>0</v>
      </c>
      <c r="FS248">
        <v>0</v>
      </c>
      <c r="FT248" t="str">
        <v>7.3.2</v>
      </c>
      <c r="FU248">
        <v>0</v>
      </c>
      <c r="FV248">
        <v>0</v>
      </c>
      <c r="FW248" t="str">
        <v>SubAtividade</v>
      </c>
      <c r="FX248">
        <v>0</v>
      </c>
      <c r="FY248">
        <v>0</v>
      </c>
      <c r="FZ248">
        <v>0</v>
      </c>
      <c r="GA248">
        <v>0</v>
      </c>
      <c r="GB248">
        <v>0</v>
      </c>
      <c r="GC248" t="str">
        <v>Despesa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 t="str">
        <v>Categoria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 t="str">
        <v>Subcategoria</v>
      </c>
      <c r="GS248">
        <v>0</v>
      </c>
      <c r="GT248">
        <v>0</v>
      </c>
      <c r="GU248">
        <v>0</v>
      </c>
      <c r="GV248">
        <v>0</v>
      </c>
      <c r="GW248" t="str">
        <v>Fonte*</v>
      </c>
      <c r="GX248">
        <v>0</v>
      </c>
      <c r="GY248">
        <v>0</v>
      </c>
      <c r="GZ248">
        <v>0</v>
      </c>
      <c r="HA248" t="str">
        <v>Unid</v>
      </c>
      <c r="HB248">
        <v>0</v>
      </c>
      <c r="HC248" t="str">
        <v>Valor 
Unit</v>
      </c>
      <c r="HD248">
        <v>0</v>
      </c>
      <c r="HE248">
        <v>0</v>
      </c>
      <c r="HF248" t="str">
        <v>Qtde</v>
      </c>
      <c r="HG248">
        <v>0</v>
      </c>
      <c r="HH248">
        <v>0</v>
      </c>
    </row>
    <row r="249" spans="1:216" x14ac:dyDescent="0.25">
      <c r="A249">
        <v>46</v>
      </c>
      <c r="B249" t="str">
        <f>'04.04_PLANO DE TRABALHO'!$IK$7</f>
        <v>Cultura e Lazer</v>
      </c>
      <c r="C249" t="str">
        <f>IF('04.04_PLANO DE TRABALHO'!HW55="",C248,'04.04_PLANO DE TRABALHO'!HW55)</f>
        <v>5.3</v>
      </c>
      <c r="D249">
        <f>IF('04.04_PLANO DE TRABALHO'!HX55="",D248,'04.04_PLANO DE TRABALHO'!HX55)</f>
        <v>0</v>
      </c>
      <c r="E249" t="str">
        <f>IF(OR('04.04_PLANO DE TRABALHO'!HY55="",'04.04_PLANO DE TRABALHO'!HY55="Planejado",'04.04_PLANO DE TRABALHO'!HY55="Realizado"),E248,'04.04_PLANO DE TRABALHO'!HY55)</f>
        <v>Atividade</v>
      </c>
      <c r="F249">
        <f>IF('04.04_PLANO DE TRABALHO'!HZ55="",F248,'04.04_PLANO DE TRABALHO'!HZ55)</f>
        <v>0</v>
      </c>
      <c r="G249">
        <f>IF('04.04_PLANO DE TRABALHO'!IA55="",G248,'04.04_PLANO DE TRABALHO'!IA55)</f>
        <v>0</v>
      </c>
      <c r="H249" t="str">
        <f>IF('04.04_PLANO DE TRABALHO'!IB55="",H248,'04.04_PLANO DE TRABALHO'!IB55)</f>
        <v>Início</v>
      </c>
      <c r="I249">
        <f>IF('04.04_PLANO DE TRABALHO'!IC55="",I248,'04.04_PLANO DE TRABALHO'!IC55)</f>
        <v>0</v>
      </c>
      <c r="J249">
        <f>IF('04.04_PLANO DE TRABALHO'!ID55="",J248,'04.04_PLANO DE TRABALHO'!ID55)</f>
        <v>0</v>
      </c>
      <c r="K249" t="str">
        <f>IF('04.04_PLANO DE TRABALHO'!IE55="",K248,'04.04_PLANO DE TRABALHO'!IE55)</f>
        <v>Fim</v>
      </c>
      <c r="L249">
        <f>IF('04.04_PLANO DE TRABALHO'!IF55="",L248,'04.04_PLANO DE TRABALHO'!IF55)</f>
        <v>0</v>
      </c>
      <c r="M249">
        <f>IF('04.04_PLANO DE TRABALHO'!IG55="",M248,'04.04_PLANO DE TRABALHO'!IG55)</f>
        <v>0</v>
      </c>
      <c r="N249" t="str">
        <f>IF('04.04_PLANO DE TRABALHO'!IH55="",N248,'04.04_PLANO DE TRABALHO'!IH55)</f>
        <v>Total da SubAtividade:</v>
      </c>
      <c r="O249">
        <f>IF('04.04_PLANO DE TRABALHO'!II55="",O248,'04.04_PLANO DE TRABALHO'!II55)</f>
        <v>0</v>
      </c>
      <c r="P249">
        <f>IF('04.04_PLANO DE TRABALHO'!IJ55="",P248,'04.04_PLANO DE TRABALHO'!IJ55)</f>
        <v>0</v>
      </c>
      <c r="Q249" t="str">
        <f>IF('04.04_PLANO DE TRABALHO'!IK55="",Q248,'04.04_PLANO DE TRABALHO'!IK55)</f>
        <v>SubAtividade</v>
      </c>
      <c r="R249">
        <f>IF('04.04_PLANO DE TRABALHO'!IL55="",R248,'04.04_PLANO DE TRABALHO'!IL55)</f>
        <v>0</v>
      </c>
      <c r="S249">
        <f>IF('04.04_PLANO DE TRABALHO'!IM55="",S248,'04.04_PLANO DE TRABALHO'!IM55)</f>
        <v>0</v>
      </c>
      <c r="T249">
        <f>IF('04.04_PLANO DE TRABALHO'!IN55="",T248,'04.04_PLANO DE TRABALHO'!IN55)</f>
        <v>0</v>
      </c>
      <c r="U249">
        <f>IF('04.04_PLANO DE TRABALHO'!IO55="",U248,'04.04_PLANO DE TRABALHO'!IO55)</f>
        <v>0</v>
      </c>
      <c r="V249">
        <f>IF('04.04_PLANO DE TRABALHO'!IP55="",V248,'04.04_PLANO DE TRABALHO'!IP55)</f>
        <v>0</v>
      </c>
      <c r="W249" t="str">
        <f>IF('04.04_PLANO DE TRABALHO'!IQ55="",W248,'04.04_PLANO DE TRABALHO'!IQ55)</f>
        <v>Despesa</v>
      </c>
      <c r="X249">
        <f>IF('04.04_PLANO DE TRABALHO'!IR55="",X248,'04.04_PLANO DE TRABALHO'!IR55)</f>
        <v>0</v>
      </c>
      <c r="Y249">
        <f>IF('04.04_PLANO DE TRABALHO'!IS55="",Y248,'04.04_PLANO DE TRABALHO'!IS55)</f>
        <v>0</v>
      </c>
      <c r="Z249">
        <f>IF('04.04_PLANO DE TRABALHO'!IT55="",Z248,'04.04_PLANO DE TRABALHO'!IT55)</f>
        <v>0</v>
      </c>
      <c r="AA249">
        <f>IF('04.04_PLANO DE TRABALHO'!IU55="",AA248,'04.04_PLANO DE TRABALHO'!IU55)</f>
        <v>0</v>
      </c>
      <c r="AB249">
        <f>IF('04.04_PLANO DE TRABALHO'!IV55="",AB248,'04.04_PLANO DE TRABALHO'!IV55)</f>
        <v>0</v>
      </c>
      <c r="AC249">
        <f>IF('04.04_PLANO DE TRABALHO'!IW55="",AC248,'04.04_PLANO DE TRABALHO'!IW55)</f>
        <v>0</v>
      </c>
      <c r="AD249" t="str">
        <f>IF('04.04_PLANO DE TRABALHO'!IX55="",AD248,'04.04_PLANO DE TRABALHO'!IX55)</f>
        <v>Categoria</v>
      </c>
      <c r="AE249">
        <f>IF('04.04_PLANO DE TRABALHO'!IY55="",AE248,'04.04_PLANO DE TRABALHO'!IY55)</f>
        <v>0</v>
      </c>
      <c r="AF249">
        <f>IF('04.04_PLANO DE TRABALHO'!IZ55="",AF248,'04.04_PLANO DE TRABALHO'!IZ55)</f>
        <v>0</v>
      </c>
      <c r="AG249">
        <f>IF('04.04_PLANO DE TRABALHO'!JA55="",AG248,'04.04_PLANO DE TRABALHO'!JA55)</f>
        <v>0</v>
      </c>
      <c r="AH249">
        <f>IF('04.04_PLANO DE TRABALHO'!JB55="",AH248,'04.04_PLANO DE TRABALHO'!JB55)</f>
        <v>0</v>
      </c>
      <c r="AI249">
        <f>IF('04.04_PLANO DE TRABALHO'!JC55="",AI248,'04.04_PLANO DE TRABALHO'!JC55)</f>
        <v>0</v>
      </c>
      <c r="AJ249">
        <f>IF('04.04_PLANO DE TRABALHO'!JD55="",AJ248,'04.04_PLANO DE TRABALHO'!JD55)</f>
        <v>0</v>
      </c>
      <c r="AK249">
        <f>IF('04.04_PLANO DE TRABALHO'!JE55="",AK248,'04.04_PLANO DE TRABALHO'!JE55)</f>
        <v>0</v>
      </c>
      <c r="AL249" t="str">
        <f>IF('04.04_PLANO DE TRABALHO'!JF55="",AL248,'04.04_PLANO DE TRABALHO'!JF55)</f>
        <v>Subcategoria</v>
      </c>
      <c r="AM249">
        <f>IF('04.04_PLANO DE TRABALHO'!JG55="",AM248,'04.04_PLANO DE TRABALHO'!JG55)</f>
        <v>0</v>
      </c>
      <c r="AN249">
        <f>IF('04.04_PLANO DE TRABALHO'!JH55="",AN248,'04.04_PLANO DE TRABALHO'!JH55)</f>
        <v>0</v>
      </c>
      <c r="AO249">
        <f>IF('04.04_PLANO DE TRABALHO'!JI55="",AO248,'04.04_PLANO DE TRABALHO'!JI55)</f>
        <v>0</v>
      </c>
      <c r="AP249">
        <f>IF('04.04_PLANO DE TRABALHO'!JJ55="",AP248,'04.04_PLANO DE TRABALHO'!JJ55)</f>
        <v>0</v>
      </c>
      <c r="AQ249" t="str">
        <f>IF('04.04_PLANO DE TRABALHO'!JK55="",AQ248,'04.04_PLANO DE TRABALHO'!JK55)</f>
        <v>Fonte*</v>
      </c>
      <c r="AR249">
        <f>IF('04.04_PLANO DE TRABALHO'!JL55="",AR248,'04.04_PLANO DE TRABALHO'!JL55)</f>
        <v>0</v>
      </c>
      <c r="AS249">
        <f>IF('04.04_PLANO DE TRABALHO'!JM55="",AS248,'04.04_PLANO DE TRABALHO'!JM55)</f>
        <v>0</v>
      </c>
      <c r="AT249">
        <f>IF('04.04_PLANO DE TRABALHO'!JN55="",AT248,'04.04_PLANO DE TRABALHO'!JN55)</f>
        <v>0</v>
      </c>
      <c r="AU249" t="str">
        <f>IF('04.04_PLANO DE TRABALHO'!JO55="",AU248,'04.04_PLANO DE TRABALHO'!JO55)</f>
        <v>Unid</v>
      </c>
      <c r="AV249">
        <f>IF('04.04_PLANO DE TRABALHO'!JP55="",AV248,'04.04_PLANO DE TRABALHO'!JP55)</f>
        <v>0</v>
      </c>
      <c r="AW249" t="str">
        <f>IF('04.04_PLANO DE TRABALHO'!JQ55="",AW248,'04.04_PLANO DE TRABALHO'!JQ55)</f>
        <v>Valor 
Unit</v>
      </c>
      <c r="AX249">
        <f>IF('04.04_PLANO DE TRABALHO'!JR55="",AX248,'04.04_PLANO DE TRABALHO'!JR55)</f>
        <v>0</v>
      </c>
      <c r="AY249">
        <f>IF('04.04_PLANO DE TRABALHO'!JS55="",AY248,'04.04_PLANO DE TRABALHO'!JS55)</f>
        <v>0</v>
      </c>
      <c r="AZ249" t="str">
        <f>IF('04.04_PLANO DE TRABALHO'!JT55="",AZ248,'04.04_PLANO DE TRABALHO'!JT55)</f>
        <v>Qtde</v>
      </c>
      <c r="BA249">
        <f>IF('04.04_PLANO DE TRABALHO'!JU55="",BA248,'04.04_PLANO DE TRABALHO'!JU55)</f>
        <v>0</v>
      </c>
      <c r="BB249">
        <f>IF('04.04_PLANO DE TRABALHO'!JV55="",BB248,'04.04_PLANO DE TRABALHO'!JV55)</f>
        <v>0</v>
      </c>
      <c r="BD249" t="str">
        <v>Meio Ambiente e Mudanças Climáticas</v>
      </c>
      <c r="BE249" t="str">
        <v>Cod</v>
      </c>
      <c r="BF249">
        <v>0</v>
      </c>
      <c r="BG249" t="str">
        <v>Atividade</v>
      </c>
      <c r="BH249">
        <v>0</v>
      </c>
      <c r="BI249">
        <v>0</v>
      </c>
      <c r="BJ249" t="str">
        <v>Início</v>
      </c>
      <c r="BK249">
        <v>0</v>
      </c>
      <c r="BL249">
        <v>0</v>
      </c>
      <c r="BM249" t="str">
        <v>Fim</v>
      </c>
      <c r="BN249">
        <v>0</v>
      </c>
      <c r="BO249">
        <v>0</v>
      </c>
      <c r="BP249" t="str">
        <v>Cod</v>
      </c>
      <c r="BQ249">
        <v>0</v>
      </c>
      <c r="BR249">
        <v>0</v>
      </c>
      <c r="BS249" t="str">
        <v>SubAtividade</v>
      </c>
      <c r="BT249">
        <v>0</v>
      </c>
      <c r="BU249">
        <v>0</v>
      </c>
      <c r="BV249">
        <v>0</v>
      </c>
      <c r="BW249">
        <v>0</v>
      </c>
      <c r="BX249">
        <v>0</v>
      </c>
      <c r="BY249" t="str">
        <v>Despesa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 t="str">
        <v>Categoria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 t="str">
        <v>Subcategoria</v>
      </c>
      <c r="CO249">
        <v>0</v>
      </c>
      <c r="CP249">
        <v>0</v>
      </c>
      <c r="CQ249">
        <v>0</v>
      </c>
      <c r="CR249">
        <v>0</v>
      </c>
      <c r="CS249" t="str">
        <v>Fonte*</v>
      </c>
      <c r="CT249">
        <v>0</v>
      </c>
      <c r="CU249">
        <v>0</v>
      </c>
      <c r="CV249">
        <v>0</v>
      </c>
      <c r="CW249" t="str">
        <v>Unid</v>
      </c>
      <c r="CX249">
        <v>0</v>
      </c>
      <c r="CY249" t="str">
        <v>Valor 
Unit</v>
      </c>
      <c r="CZ249">
        <v>0</v>
      </c>
      <c r="DA249">
        <v>0</v>
      </c>
      <c r="DB249" t="str">
        <v>Qtde</v>
      </c>
      <c r="DC249">
        <v>0</v>
      </c>
      <c r="DD249" t="str">
        <v>Valor Total</v>
      </c>
      <c r="DF249" t="str">
        <v>Meio Ambiente e Mudanças Climáticas</v>
      </c>
      <c r="DG249" t="str">
        <v>6.2</v>
      </c>
      <c r="DH249">
        <v>0</v>
      </c>
      <c r="DI249" t="str">
        <v>Atividade</v>
      </c>
      <c r="DJ249">
        <v>0</v>
      </c>
      <c r="DK249">
        <v>0</v>
      </c>
      <c r="DL249" t="str">
        <v>Início</v>
      </c>
      <c r="DM249">
        <v>0</v>
      </c>
      <c r="DN249">
        <v>0</v>
      </c>
      <c r="DO249" t="str">
        <v>Fim</v>
      </c>
      <c r="DP249">
        <v>0</v>
      </c>
      <c r="DQ249">
        <v>0</v>
      </c>
      <c r="DR249" t="str">
        <v>6.2.3</v>
      </c>
      <c r="DS249">
        <v>0</v>
      </c>
      <c r="DT249">
        <v>0</v>
      </c>
      <c r="DU249" t="str">
        <v>SubAtividade</v>
      </c>
      <c r="DV249">
        <v>0</v>
      </c>
      <c r="DW249">
        <v>0</v>
      </c>
      <c r="DX249">
        <v>0</v>
      </c>
      <c r="DY249">
        <v>0</v>
      </c>
      <c r="DZ249">
        <v>0</v>
      </c>
      <c r="EA249" t="str">
        <v>Despesa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 t="str">
        <v>Categoria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 t="str">
        <v>Subcategoria</v>
      </c>
      <c r="EQ249">
        <v>0</v>
      </c>
      <c r="ER249">
        <v>0</v>
      </c>
      <c r="ES249">
        <v>0</v>
      </c>
      <c r="ET249">
        <v>0</v>
      </c>
      <c r="EU249" t="str">
        <v>Fonte*</v>
      </c>
      <c r="EV249">
        <v>0</v>
      </c>
      <c r="EW249">
        <v>0</v>
      </c>
      <c r="EX249">
        <v>0</v>
      </c>
      <c r="EY249" t="str">
        <v>Unid</v>
      </c>
      <c r="EZ249">
        <v>0</v>
      </c>
      <c r="FA249" t="str">
        <v>Valor 
Unit</v>
      </c>
      <c r="FB249">
        <v>0</v>
      </c>
      <c r="FC249">
        <v>0</v>
      </c>
      <c r="FD249" t="str">
        <v>Qtde</v>
      </c>
      <c r="FE249">
        <v>0</v>
      </c>
      <c r="FF249">
        <v>0</v>
      </c>
      <c r="FH249" t="str">
        <v>Diversidade, Equidade e Inclusão</v>
      </c>
      <c r="FI249" t="str">
        <v>7.3</v>
      </c>
      <c r="FJ249">
        <v>0</v>
      </c>
      <c r="FK249" t="str">
        <v>Atividade</v>
      </c>
      <c r="FL249">
        <v>0</v>
      </c>
      <c r="FM249">
        <v>0</v>
      </c>
      <c r="FN249" t="str">
        <v>Início</v>
      </c>
      <c r="FO249">
        <v>0</v>
      </c>
      <c r="FP249">
        <v>0</v>
      </c>
      <c r="FQ249" t="str">
        <v>Fim</v>
      </c>
      <c r="FR249">
        <v>0</v>
      </c>
      <c r="FS249">
        <v>0</v>
      </c>
      <c r="FT249" t="str">
        <v>7.3.2</v>
      </c>
      <c r="FU249">
        <v>0</v>
      </c>
      <c r="FV249">
        <v>0</v>
      </c>
      <c r="FW249" t="str">
        <v>SubAtividade</v>
      </c>
      <c r="FX249">
        <v>0</v>
      </c>
      <c r="FY249">
        <v>0</v>
      </c>
      <c r="FZ249">
        <v>0</v>
      </c>
      <c r="GA249">
        <v>0</v>
      </c>
      <c r="GB249">
        <v>0</v>
      </c>
      <c r="GC249" t="str">
        <v>Despesa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 t="str">
        <v>Categoria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 t="str">
        <v>Subcategoria</v>
      </c>
      <c r="GS249">
        <v>0</v>
      </c>
      <c r="GT249">
        <v>0</v>
      </c>
      <c r="GU249">
        <v>0</v>
      </c>
      <c r="GV249">
        <v>0</v>
      </c>
      <c r="GW249" t="str">
        <v>Fonte*</v>
      </c>
      <c r="GX249">
        <v>0</v>
      </c>
      <c r="GY249">
        <v>0</v>
      </c>
      <c r="GZ249">
        <v>0</v>
      </c>
      <c r="HA249" t="str">
        <v>Unid</v>
      </c>
      <c r="HB249">
        <v>0</v>
      </c>
      <c r="HC249" t="str">
        <v>Valor 
Unit</v>
      </c>
      <c r="HD249">
        <v>0</v>
      </c>
      <c r="HE249">
        <v>0</v>
      </c>
      <c r="HF249" t="str">
        <v>Qtde</v>
      </c>
      <c r="HG249">
        <v>0</v>
      </c>
      <c r="HH249">
        <v>0</v>
      </c>
    </row>
    <row r="250" spans="1:216" x14ac:dyDescent="0.25">
      <c r="A250">
        <v>47</v>
      </c>
      <c r="B250" t="str">
        <f>'04.04_PLANO DE TRABALHO'!$IK$7</f>
        <v>Cultura e Lazer</v>
      </c>
      <c r="C250" t="str">
        <f>IF('04.04_PLANO DE TRABALHO'!HW56="",C249,'04.04_PLANO DE TRABALHO'!HW56)</f>
        <v>5.3</v>
      </c>
      <c r="D250">
        <f>IF('04.04_PLANO DE TRABALHO'!HX56="",D249,'04.04_PLANO DE TRABALHO'!HX56)</f>
        <v>0</v>
      </c>
      <c r="E250" t="str">
        <f>IF(OR('04.04_PLANO DE TRABALHO'!HY56="",'04.04_PLANO DE TRABALHO'!HY56="Planejado",'04.04_PLANO DE TRABALHO'!HY56="Realizado"),E249,'04.04_PLANO DE TRABALHO'!HY56)</f>
        <v>Atividade</v>
      </c>
      <c r="F250">
        <f>IF('04.04_PLANO DE TRABALHO'!HZ56="",F249,'04.04_PLANO DE TRABALHO'!HZ56)</f>
        <v>0</v>
      </c>
      <c r="G250">
        <f>IF('04.04_PLANO DE TRABALHO'!IA56="",G249,'04.04_PLANO DE TRABALHO'!IA56)</f>
        <v>0</v>
      </c>
      <c r="H250" t="str">
        <f>IF('04.04_PLANO DE TRABALHO'!IB56="",H249,'04.04_PLANO DE TRABALHO'!IB56)</f>
        <v>Início</v>
      </c>
      <c r="I250">
        <f>IF('04.04_PLANO DE TRABALHO'!IC56="",I249,'04.04_PLANO DE TRABALHO'!IC56)</f>
        <v>0</v>
      </c>
      <c r="J250">
        <f>IF('04.04_PLANO DE TRABALHO'!ID56="",J249,'04.04_PLANO DE TRABALHO'!ID56)</f>
        <v>0</v>
      </c>
      <c r="K250" t="str">
        <f>IF('04.04_PLANO DE TRABALHO'!IE56="",K249,'04.04_PLANO DE TRABALHO'!IE56)</f>
        <v>Fim</v>
      </c>
      <c r="L250">
        <f>IF('04.04_PLANO DE TRABALHO'!IF56="",L249,'04.04_PLANO DE TRABALHO'!IF56)</f>
        <v>0</v>
      </c>
      <c r="M250">
        <f>IF('04.04_PLANO DE TRABALHO'!IG56="",M249,'04.04_PLANO DE TRABALHO'!IG56)</f>
        <v>0</v>
      </c>
      <c r="N250" t="str">
        <f>IF('04.04_PLANO DE TRABALHO'!IH56="",N249,'04.04_PLANO DE TRABALHO'!IH56)</f>
        <v>5.3.3</v>
      </c>
      <c r="O250">
        <f>IF('04.04_PLANO DE TRABALHO'!II56="",O249,'04.04_PLANO DE TRABALHO'!II56)</f>
        <v>0</v>
      </c>
      <c r="P250">
        <f>IF('04.04_PLANO DE TRABALHO'!IJ56="",P249,'04.04_PLANO DE TRABALHO'!IJ56)</f>
        <v>0</v>
      </c>
      <c r="Q250" t="str">
        <f>IF('04.04_PLANO DE TRABALHO'!IK56="",Q249,'04.04_PLANO DE TRABALHO'!IK56)</f>
        <v>SubAtividade</v>
      </c>
      <c r="R250">
        <f>IF('04.04_PLANO DE TRABALHO'!IL56="",R249,'04.04_PLANO DE TRABALHO'!IL56)</f>
        <v>0</v>
      </c>
      <c r="S250">
        <f>IF('04.04_PLANO DE TRABALHO'!IM56="",S249,'04.04_PLANO DE TRABALHO'!IM56)</f>
        <v>0</v>
      </c>
      <c r="T250">
        <f>IF('04.04_PLANO DE TRABALHO'!IN56="",T249,'04.04_PLANO DE TRABALHO'!IN56)</f>
        <v>0</v>
      </c>
      <c r="U250">
        <f>IF('04.04_PLANO DE TRABALHO'!IO56="",U249,'04.04_PLANO DE TRABALHO'!IO56)</f>
        <v>0</v>
      </c>
      <c r="V250">
        <f>IF('04.04_PLANO DE TRABALHO'!IP56="",V249,'04.04_PLANO DE TRABALHO'!IP56)</f>
        <v>0</v>
      </c>
      <c r="W250" t="str">
        <f>IF('04.04_PLANO DE TRABALHO'!IQ56="",W249,'04.04_PLANO DE TRABALHO'!IQ56)</f>
        <v>Despesa</v>
      </c>
      <c r="X250">
        <f>IF('04.04_PLANO DE TRABALHO'!IR56="",X249,'04.04_PLANO DE TRABALHO'!IR56)</f>
        <v>0</v>
      </c>
      <c r="Y250">
        <f>IF('04.04_PLANO DE TRABALHO'!IS56="",Y249,'04.04_PLANO DE TRABALHO'!IS56)</f>
        <v>0</v>
      </c>
      <c r="Z250">
        <f>IF('04.04_PLANO DE TRABALHO'!IT56="",Z249,'04.04_PLANO DE TRABALHO'!IT56)</f>
        <v>0</v>
      </c>
      <c r="AA250">
        <f>IF('04.04_PLANO DE TRABALHO'!IU56="",AA249,'04.04_PLANO DE TRABALHO'!IU56)</f>
        <v>0</v>
      </c>
      <c r="AB250">
        <f>IF('04.04_PLANO DE TRABALHO'!IV56="",AB249,'04.04_PLANO DE TRABALHO'!IV56)</f>
        <v>0</v>
      </c>
      <c r="AC250">
        <f>IF('04.04_PLANO DE TRABALHO'!IW56="",AC249,'04.04_PLANO DE TRABALHO'!IW56)</f>
        <v>0</v>
      </c>
      <c r="AD250" t="str">
        <f>IF('04.04_PLANO DE TRABALHO'!IX56="",AD249,'04.04_PLANO DE TRABALHO'!IX56)</f>
        <v>Categoria</v>
      </c>
      <c r="AE250">
        <f>IF('04.04_PLANO DE TRABALHO'!IY56="",AE249,'04.04_PLANO DE TRABALHO'!IY56)</f>
        <v>0</v>
      </c>
      <c r="AF250">
        <f>IF('04.04_PLANO DE TRABALHO'!IZ56="",AF249,'04.04_PLANO DE TRABALHO'!IZ56)</f>
        <v>0</v>
      </c>
      <c r="AG250">
        <f>IF('04.04_PLANO DE TRABALHO'!JA56="",AG249,'04.04_PLANO DE TRABALHO'!JA56)</f>
        <v>0</v>
      </c>
      <c r="AH250">
        <f>IF('04.04_PLANO DE TRABALHO'!JB56="",AH249,'04.04_PLANO DE TRABALHO'!JB56)</f>
        <v>0</v>
      </c>
      <c r="AI250">
        <f>IF('04.04_PLANO DE TRABALHO'!JC56="",AI249,'04.04_PLANO DE TRABALHO'!JC56)</f>
        <v>0</v>
      </c>
      <c r="AJ250">
        <f>IF('04.04_PLANO DE TRABALHO'!JD56="",AJ249,'04.04_PLANO DE TRABALHO'!JD56)</f>
        <v>0</v>
      </c>
      <c r="AK250">
        <f>IF('04.04_PLANO DE TRABALHO'!JE56="",AK249,'04.04_PLANO DE TRABALHO'!JE56)</f>
        <v>0</v>
      </c>
      <c r="AL250" t="str">
        <f>IF('04.04_PLANO DE TRABALHO'!JF56="",AL249,'04.04_PLANO DE TRABALHO'!JF56)</f>
        <v>Subcategoria</v>
      </c>
      <c r="AM250">
        <f>IF('04.04_PLANO DE TRABALHO'!JG56="",AM249,'04.04_PLANO DE TRABALHO'!JG56)</f>
        <v>0</v>
      </c>
      <c r="AN250">
        <f>IF('04.04_PLANO DE TRABALHO'!JH56="",AN249,'04.04_PLANO DE TRABALHO'!JH56)</f>
        <v>0</v>
      </c>
      <c r="AO250">
        <f>IF('04.04_PLANO DE TRABALHO'!JI56="",AO249,'04.04_PLANO DE TRABALHO'!JI56)</f>
        <v>0</v>
      </c>
      <c r="AP250">
        <f>IF('04.04_PLANO DE TRABALHO'!JJ56="",AP249,'04.04_PLANO DE TRABALHO'!JJ56)</f>
        <v>0</v>
      </c>
      <c r="AQ250" t="str">
        <f>IF('04.04_PLANO DE TRABALHO'!JK56="",AQ249,'04.04_PLANO DE TRABALHO'!JK56)</f>
        <v>Fonte*</v>
      </c>
      <c r="AR250">
        <f>IF('04.04_PLANO DE TRABALHO'!JL56="",AR249,'04.04_PLANO DE TRABALHO'!JL56)</f>
        <v>0</v>
      </c>
      <c r="AS250">
        <f>IF('04.04_PLANO DE TRABALHO'!JM56="",AS249,'04.04_PLANO DE TRABALHO'!JM56)</f>
        <v>0</v>
      </c>
      <c r="AT250">
        <f>IF('04.04_PLANO DE TRABALHO'!JN56="",AT249,'04.04_PLANO DE TRABALHO'!JN56)</f>
        <v>0</v>
      </c>
      <c r="AU250" t="str">
        <f>IF('04.04_PLANO DE TRABALHO'!JO56="",AU249,'04.04_PLANO DE TRABALHO'!JO56)</f>
        <v>Unid</v>
      </c>
      <c r="AV250">
        <f>IF('04.04_PLANO DE TRABALHO'!JP56="",AV249,'04.04_PLANO DE TRABALHO'!JP56)</f>
        <v>0</v>
      </c>
      <c r="AW250" t="str">
        <f>IF('04.04_PLANO DE TRABALHO'!JQ56="",AW249,'04.04_PLANO DE TRABALHO'!JQ56)</f>
        <v>Valor 
Unit</v>
      </c>
      <c r="AX250">
        <f>IF('04.04_PLANO DE TRABALHO'!JR56="",AX249,'04.04_PLANO DE TRABALHO'!JR56)</f>
        <v>0</v>
      </c>
      <c r="AY250">
        <f>IF('04.04_PLANO DE TRABALHO'!JS56="",AY249,'04.04_PLANO DE TRABALHO'!JS56)</f>
        <v>0</v>
      </c>
      <c r="AZ250" t="str">
        <f>IF('04.04_PLANO DE TRABALHO'!JT56="",AZ249,'04.04_PLANO DE TRABALHO'!JT56)</f>
        <v>Qtde</v>
      </c>
      <c r="BA250">
        <f>IF('04.04_PLANO DE TRABALHO'!JU56="",BA249,'04.04_PLANO DE TRABALHO'!JU56)</f>
        <v>0</v>
      </c>
      <c r="BB250">
        <f>IF('04.04_PLANO DE TRABALHO'!JV56="",BB249,'04.04_PLANO DE TRABALHO'!JV56)</f>
        <v>0</v>
      </c>
      <c r="BD250" t="str">
        <v>Meio Ambiente e Mudanças Climáticas</v>
      </c>
      <c r="BE250" t="str">
        <v>6.2</v>
      </c>
      <c r="BF250">
        <v>0</v>
      </c>
      <c r="BG250" t="str">
        <v>Atividade</v>
      </c>
      <c r="BH250">
        <v>0</v>
      </c>
      <c r="BI250">
        <v>0</v>
      </c>
      <c r="BJ250" t="str">
        <v>Início</v>
      </c>
      <c r="BK250">
        <v>0</v>
      </c>
      <c r="BL250">
        <v>0</v>
      </c>
      <c r="BM250" t="str">
        <v>Fim</v>
      </c>
      <c r="BN250">
        <v>0</v>
      </c>
      <c r="BO250">
        <v>0</v>
      </c>
      <c r="BP250" t="str">
        <v>6.2.1</v>
      </c>
      <c r="BQ250">
        <v>0</v>
      </c>
      <c r="BR250">
        <v>0</v>
      </c>
      <c r="BS250" t="str">
        <v>SubAtividade</v>
      </c>
      <c r="BT250">
        <v>0</v>
      </c>
      <c r="BU250">
        <v>0</v>
      </c>
      <c r="BV250">
        <v>0</v>
      </c>
      <c r="BW250">
        <v>0</v>
      </c>
      <c r="BX250">
        <v>0</v>
      </c>
      <c r="BY250" t="str">
        <v>Despesa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 t="str">
        <v>Categoria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 t="str">
        <v>Subcategoria</v>
      </c>
      <c r="CO250">
        <v>0</v>
      </c>
      <c r="CP250">
        <v>0</v>
      </c>
      <c r="CQ250">
        <v>0</v>
      </c>
      <c r="CR250">
        <v>0</v>
      </c>
      <c r="CS250" t="str">
        <v>Fonte*</v>
      </c>
      <c r="CT250">
        <v>0</v>
      </c>
      <c r="CU250">
        <v>0</v>
      </c>
      <c r="CV250">
        <v>0</v>
      </c>
      <c r="CW250" t="str">
        <v>Unid</v>
      </c>
      <c r="CX250">
        <v>0</v>
      </c>
      <c r="CY250" t="str">
        <v>Valor 
Unit</v>
      </c>
      <c r="CZ250">
        <v>0</v>
      </c>
      <c r="DA250">
        <v>0</v>
      </c>
      <c r="DB250" t="str">
        <v>Qtde</v>
      </c>
      <c r="DC250">
        <v>0</v>
      </c>
      <c r="DD250">
        <v>0</v>
      </c>
      <c r="DF250" t="str">
        <v>Meio Ambiente e Mudanças Climáticas</v>
      </c>
      <c r="DG250" t="str">
        <v>6.2</v>
      </c>
      <c r="DH250">
        <v>0</v>
      </c>
      <c r="DI250" t="str">
        <v>Atividade</v>
      </c>
      <c r="DJ250">
        <v>0</v>
      </c>
      <c r="DK250">
        <v>0</v>
      </c>
      <c r="DL250" t="str">
        <v>Início</v>
      </c>
      <c r="DM250">
        <v>0</v>
      </c>
      <c r="DN250">
        <v>0</v>
      </c>
      <c r="DO250" t="str">
        <v>Fim</v>
      </c>
      <c r="DP250">
        <v>0</v>
      </c>
      <c r="DQ250">
        <v>0</v>
      </c>
      <c r="DR250" t="str">
        <v>6.2.3</v>
      </c>
      <c r="DS250">
        <v>0</v>
      </c>
      <c r="DT250">
        <v>0</v>
      </c>
      <c r="DU250" t="str">
        <v>SubAtividade</v>
      </c>
      <c r="DV250">
        <v>0</v>
      </c>
      <c r="DW250">
        <v>0</v>
      </c>
      <c r="DX250">
        <v>0</v>
      </c>
      <c r="DY250">
        <v>0</v>
      </c>
      <c r="DZ250">
        <v>0</v>
      </c>
      <c r="EA250" t="str">
        <v>Despesa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 t="str">
        <v>Categoria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 t="str">
        <v>Subcategoria</v>
      </c>
      <c r="EQ250">
        <v>0</v>
      </c>
      <c r="ER250">
        <v>0</v>
      </c>
      <c r="ES250">
        <v>0</v>
      </c>
      <c r="ET250">
        <v>0</v>
      </c>
      <c r="EU250" t="str">
        <v>Fonte*</v>
      </c>
      <c r="EV250">
        <v>0</v>
      </c>
      <c r="EW250">
        <v>0</v>
      </c>
      <c r="EX250">
        <v>0</v>
      </c>
      <c r="EY250" t="str">
        <v>Unid</v>
      </c>
      <c r="EZ250">
        <v>0</v>
      </c>
      <c r="FA250" t="str">
        <v>Valor 
Unit</v>
      </c>
      <c r="FB250">
        <v>0</v>
      </c>
      <c r="FC250">
        <v>0</v>
      </c>
      <c r="FD250" t="str">
        <v>Qtde</v>
      </c>
      <c r="FE250">
        <v>0</v>
      </c>
      <c r="FF250">
        <v>0</v>
      </c>
      <c r="FH250" t="str">
        <v>Diversidade, Equidade e Inclusão</v>
      </c>
      <c r="FI250" t="str">
        <v>7.3</v>
      </c>
      <c r="FJ250">
        <v>0</v>
      </c>
      <c r="FK250" t="str">
        <v>Atividade</v>
      </c>
      <c r="FL250">
        <v>0</v>
      </c>
      <c r="FM250">
        <v>0</v>
      </c>
      <c r="FN250" t="str">
        <v>Início</v>
      </c>
      <c r="FO250">
        <v>0</v>
      </c>
      <c r="FP250">
        <v>0</v>
      </c>
      <c r="FQ250" t="str">
        <v>Fim</v>
      </c>
      <c r="FR250">
        <v>0</v>
      </c>
      <c r="FS250">
        <v>0</v>
      </c>
      <c r="FT250" t="str">
        <v>7.3.2</v>
      </c>
      <c r="FU250">
        <v>0</v>
      </c>
      <c r="FV250">
        <v>0</v>
      </c>
      <c r="FW250" t="str">
        <v>SubAtividade</v>
      </c>
      <c r="FX250">
        <v>0</v>
      </c>
      <c r="FY250">
        <v>0</v>
      </c>
      <c r="FZ250">
        <v>0</v>
      </c>
      <c r="GA250">
        <v>0</v>
      </c>
      <c r="GB250">
        <v>0</v>
      </c>
      <c r="GC250" t="str">
        <v>Despesa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 t="str">
        <v>Categoria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 t="str">
        <v>Subcategoria</v>
      </c>
      <c r="GS250">
        <v>0</v>
      </c>
      <c r="GT250">
        <v>0</v>
      </c>
      <c r="GU250">
        <v>0</v>
      </c>
      <c r="GV250">
        <v>0</v>
      </c>
      <c r="GW250" t="str">
        <v>Fonte*</v>
      </c>
      <c r="GX250">
        <v>0</v>
      </c>
      <c r="GY250">
        <v>0</v>
      </c>
      <c r="GZ250">
        <v>0</v>
      </c>
      <c r="HA250" t="str">
        <v>Unid</v>
      </c>
      <c r="HB250">
        <v>0</v>
      </c>
      <c r="HC250" t="str">
        <v>Valor 
Unit</v>
      </c>
      <c r="HD250">
        <v>0</v>
      </c>
      <c r="HE250">
        <v>0</v>
      </c>
      <c r="HF250" t="str">
        <v>Qtde</v>
      </c>
      <c r="HG250">
        <v>0</v>
      </c>
      <c r="HH250">
        <v>0</v>
      </c>
    </row>
    <row r="251" spans="1:216" x14ac:dyDescent="0.25">
      <c r="A251">
        <v>48</v>
      </c>
      <c r="B251" t="str">
        <f>'04.04_PLANO DE TRABALHO'!$IK$7</f>
        <v>Cultura e Lazer</v>
      </c>
      <c r="C251" t="str">
        <f>IF('04.04_PLANO DE TRABALHO'!HW57="",C250,'04.04_PLANO DE TRABALHO'!HW57)</f>
        <v>5.3</v>
      </c>
      <c r="D251">
        <f>IF('04.04_PLANO DE TRABALHO'!HX57="",D250,'04.04_PLANO DE TRABALHO'!HX57)</f>
        <v>0</v>
      </c>
      <c r="E251" t="str">
        <f>IF(OR('04.04_PLANO DE TRABALHO'!HY57="",'04.04_PLANO DE TRABALHO'!HY57="Planejado",'04.04_PLANO DE TRABALHO'!HY57="Realizado"),E250,'04.04_PLANO DE TRABALHO'!HY57)</f>
        <v>Atividade</v>
      </c>
      <c r="F251">
        <f>IF('04.04_PLANO DE TRABALHO'!HZ57="",F250,'04.04_PLANO DE TRABALHO'!HZ57)</f>
        <v>0</v>
      </c>
      <c r="G251">
        <f>IF('04.04_PLANO DE TRABALHO'!IA57="",G250,'04.04_PLANO DE TRABALHO'!IA57)</f>
        <v>0</v>
      </c>
      <c r="H251" t="str">
        <f>IF('04.04_PLANO DE TRABALHO'!IB57="",H250,'04.04_PLANO DE TRABALHO'!IB57)</f>
        <v>Início</v>
      </c>
      <c r="I251">
        <f>IF('04.04_PLANO DE TRABALHO'!IC57="",I250,'04.04_PLANO DE TRABALHO'!IC57)</f>
        <v>0</v>
      </c>
      <c r="J251">
        <f>IF('04.04_PLANO DE TRABALHO'!ID57="",J250,'04.04_PLANO DE TRABALHO'!ID57)</f>
        <v>0</v>
      </c>
      <c r="K251" t="str">
        <f>IF('04.04_PLANO DE TRABALHO'!IE57="",K250,'04.04_PLANO DE TRABALHO'!IE57)</f>
        <v>Fim</v>
      </c>
      <c r="L251">
        <f>IF('04.04_PLANO DE TRABALHO'!IF57="",L250,'04.04_PLANO DE TRABALHO'!IF57)</f>
        <v>0</v>
      </c>
      <c r="M251">
        <f>IF('04.04_PLANO DE TRABALHO'!IG57="",M250,'04.04_PLANO DE TRABALHO'!IG57)</f>
        <v>0</v>
      </c>
      <c r="N251" t="str">
        <f>IF('04.04_PLANO DE TRABALHO'!IH57="",N250,'04.04_PLANO DE TRABALHO'!IH57)</f>
        <v>5.3.3</v>
      </c>
      <c r="O251">
        <f>IF('04.04_PLANO DE TRABALHO'!II57="",O250,'04.04_PLANO DE TRABALHO'!II57)</f>
        <v>0</v>
      </c>
      <c r="P251">
        <f>IF('04.04_PLANO DE TRABALHO'!IJ57="",P250,'04.04_PLANO DE TRABALHO'!IJ57)</f>
        <v>0</v>
      </c>
      <c r="Q251" t="str">
        <f>IF('04.04_PLANO DE TRABALHO'!IK57="",Q250,'04.04_PLANO DE TRABALHO'!IK57)</f>
        <v>SubAtividade</v>
      </c>
      <c r="R251">
        <f>IF('04.04_PLANO DE TRABALHO'!IL57="",R250,'04.04_PLANO DE TRABALHO'!IL57)</f>
        <v>0</v>
      </c>
      <c r="S251">
        <f>IF('04.04_PLANO DE TRABALHO'!IM57="",S250,'04.04_PLANO DE TRABALHO'!IM57)</f>
        <v>0</v>
      </c>
      <c r="T251">
        <f>IF('04.04_PLANO DE TRABALHO'!IN57="",T250,'04.04_PLANO DE TRABALHO'!IN57)</f>
        <v>0</v>
      </c>
      <c r="U251">
        <f>IF('04.04_PLANO DE TRABALHO'!IO57="",U250,'04.04_PLANO DE TRABALHO'!IO57)</f>
        <v>0</v>
      </c>
      <c r="V251">
        <f>IF('04.04_PLANO DE TRABALHO'!IP57="",V250,'04.04_PLANO DE TRABALHO'!IP57)</f>
        <v>0</v>
      </c>
      <c r="W251" t="str">
        <f>IF('04.04_PLANO DE TRABALHO'!IQ57="",W250,'04.04_PLANO DE TRABALHO'!IQ57)</f>
        <v>Despesa</v>
      </c>
      <c r="X251">
        <f>IF('04.04_PLANO DE TRABALHO'!IR57="",X250,'04.04_PLANO DE TRABALHO'!IR57)</f>
        <v>0</v>
      </c>
      <c r="Y251">
        <f>IF('04.04_PLANO DE TRABALHO'!IS57="",Y250,'04.04_PLANO DE TRABALHO'!IS57)</f>
        <v>0</v>
      </c>
      <c r="Z251">
        <f>IF('04.04_PLANO DE TRABALHO'!IT57="",Z250,'04.04_PLANO DE TRABALHO'!IT57)</f>
        <v>0</v>
      </c>
      <c r="AA251">
        <f>IF('04.04_PLANO DE TRABALHO'!IU57="",AA250,'04.04_PLANO DE TRABALHO'!IU57)</f>
        <v>0</v>
      </c>
      <c r="AB251">
        <f>IF('04.04_PLANO DE TRABALHO'!IV57="",AB250,'04.04_PLANO DE TRABALHO'!IV57)</f>
        <v>0</v>
      </c>
      <c r="AC251">
        <f>IF('04.04_PLANO DE TRABALHO'!IW57="",AC250,'04.04_PLANO DE TRABALHO'!IW57)</f>
        <v>0</v>
      </c>
      <c r="AD251" t="str">
        <f>IF('04.04_PLANO DE TRABALHO'!IX57="",AD250,'04.04_PLANO DE TRABALHO'!IX57)</f>
        <v>Categoria</v>
      </c>
      <c r="AE251">
        <f>IF('04.04_PLANO DE TRABALHO'!IY57="",AE250,'04.04_PLANO DE TRABALHO'!IY57)</f>
        <v>0</v>
      </c>
      <c r="AF251">
        <f>IF('04.04_PLANO DE TRABALHO'!IZ57="",AF250,'04.04_PLANO DE TRABALHO'!IZ57)</f>
        <v>0</v>
      </c>
      <c r="AG251">
        <f>IF('04.04_PLANO DE TRABALHO'!JA57="",AG250,'04.04_PLANO DE TRABALHO'!JA57)</f>
        <v>0</v>
      </c>
      <c r="AH251">
        <f>IF('04.04_PLANO DE TRABALHO'!JB57="",AH250,'04.04_PLANO DE TRABALHO'!JB57)</f>
        <v>0</v>
      </c>
      <c r="AI251">
        <f>IF('04.04_PLANO DE TRABALHO'!JC57="",AI250,'04.04_PLANO DE TRABALHO'!JC57)</f>
        <v>0</v>
      </c>
      <c r="AJ251">
        <f>IF('04.04_PLANO DE TRABALHO'!JD57="",AJ250,'04.04_PLANO DE TRABALHO'!JD57)</f>
        <v>0</v>
      </c>
      <c r="AK251">
        <f>IF('04.04_PLANO DE TRABALHO'!JE57="",AK250,'04.04_PLANO DE TRABALHO'!JE57)</f>
        <v>0</v>
      </c>
      <c r="AL251" t="str">
        <f>IF('04.04_PLANO DE TRABALHO'!JF57="",AL250,'04.04_PLANO DE TRABALHO'!JF57)</f>
        <v>Subcategoria</v>
      </c>
      <c r="AM251">
        <f>IF('04.04_PLANO DE TRABALHO'!JG57="",AM250,'04.04_PLANO DE TRABALHO'!JG57)</f>
        <v>0</v>
      </c>
      <c r="AN251">
        <f>IF('04.04_PLANO DE TRABALHO'!JH57="",AN250,'04.04_PLANO DE TRABALHO'!JH57)</f>
        <v>0</v>
      </c>
      <c r="AO251">
        <f>IF('04.04_PLANO DE TRABALHO'!JI57="",AO250,'04.04_PLANO DE TRABALHO'!JI57)</f>
        <v>0</v>
      </c>
      <c r="AP251">
        <f>IF('04.04_PLANO DE TRABALHO'!JJ57="",AP250,'04.04_PLANO DE TRABALHO'!JJ57)</f>
        <v>0</v>
      </c>
      <c r="AQ251" t="str">
        <f>IF('04.04_PLANO DE TRABALHO'!JK57="",AQ250,'04.04_PLANO DE TRABALHO'!JK57)</f>
        <v>Fonte*</v>
      </c>
      <c r="AR251">
        <f>IF('04.04_PLANO DE TRABALHO'!JL57="",AR250,'04.04_PLANO DE TRABALHO'!JL57)</f>
        <v>0</v>
      </c>
      <c r="AS251">
        <f>IF('04.04_PLANO DE TRABALHO'!JM57="",AS250,'04.04_PLANO DE TRABALHO'!JM57)</f>
        <v>0</v>
      </c>
      <c r="AT251">
        <f>IF('04.04_PLANO DE TRABALHO'!JN57="",AT250,'04.04_PLANO DE TRABALHO'!JN57)</f>
        <v>0</v>
      </c>
      <c r="AU251" t="str">
        <f>IF('04.04_PLANO DE TRABALHO'!JO57="",AU250,'04.04_PLANO DE TRABALHO'!JO57)</f>
        <v>Unid</v>
      </c>
      <c r="AV251">
        <f>IF('04.04_PLANO DE TRABALHO'!JP57="",AV250,'04.04_PLANO DE TRABALHO'!JP57)</f>
        <v>0</v>
      </c>
      <c r="AW251" t="str">
        <f>IF('04.04_PLANO DE TRABALHO'!JQ57="",AW250,'04.04_PLANO DE TRABALHO'!JQ57)</f>
        <v>Valor 
Unit</v>
      </c>
      <c r="AX251">
        <f>IF('04.04_PLANO DE TRABALHO'!JR57="",AX250,'04.04_PLANO DE TRABALHO'!JR57)</f>
        <v>0</v>
      </c>
      <c r="AY251">
        <f>IF('04.04_PLANO DE TRABALHO'!JS57="",AY250,'04.04_PLANO DE TRABALHO'!JS57)</f>
        <v>0</v>
      </c>
      <c r="AZ251" t="str">
        <f>IF('04.04_PLANO DE TRABALHO'!JT57="",AZ250,'04.04_PLANO DE TRABALHO'!JT57)</f>
        <v>Qtde</v>
      </c>
      <c r="BA251">
        <f>IF('04.04_PLANO DE TRABALHO'!JU57="",BA250,'04.04_PLANO DE TRABALHO'!JU57)</f>
        <v>0</v>
      </c>
      <c r="BB251">
        <f>IF('04.04_PLANO DE TRABALHO'!JV57="",BB250,'04.04_PLANO DE TRABALHO'!JV57)</f>
        <v>0</v>
      </c>
      <c r="BD251" t="str">
        <v>Meio Ambiente e Mudanças Climáticas</v>
      </c>
      <c r="BE251" t="str">
        <v>6.2</v>
      </c>
      <c r="BF251">
        <v>0</v>
      </c>
      <c r="BG251" t="str">
        <v>Atividade</v>
      </c>
      <c r="BH251">
        <v>0</v>
      </c>
      <c r="BI251">
        <v>0</v>
      </c>
      <c r="BJ251" t="str">
        <v>Início</v>
      </c>
      <c r="BK251">
        <v>0</v>
      </c>
      <c r="BL251">
        <v>0</v>
      </c>
      <c r="BM251" t="str">
        <v>Fim</v>
      </c>
      <c r="BN251">
        <v>0</v>
      </c>
      <c r="BO251">
        <v>0</v>
      </c>
      <c r="BP251" t="str">
        <v>6.2.1</v>
      </c>
      <c r="BQ251">
        <v>0</v>
      </c>
      <c r="BR251">
        <v>0</v>
      </c>
      <c r="BS251" t="str">
        <v>SubAtividade</v>
      </c>
      <c r="BT251">
        <v>0</v>
      </c>
      <c r="BU251">
        <v>0</v>
      </c>
      <c r="BV251">
        <v>0</v>
      </c>
      <c r="BW251">
        <v>0</v>
      </c>
      <c r="BX251">
        <v>0</v>
      </c>
      <c r="BY251" t="str">
        <v>Despesa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 t="str">
        <v>Categoria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 t="str">
        <v>Subcategoria</v>
      </c>
      <c r="CO251">
        <v>0</v>
      </c>
      <c r="CP251">
        <v>0</v>
      </c>
      <c r="CQ251">
        <v>0</v>
      </c>
      <c r="CR251">
        <v>0</v>
      </c>
      <c r="CS251" t="str">
        <v>Fonte*</v>
      </c>
      <c r="CT251">
        <v>0</v>
      </c>
      <c r="CU251">
        <v>0</v>
      </c>
      <c r="CV251">
        <v>0</v>
      </c>
      <c r="CW251" t="str">
        <v>Unid</v>
      </c>
      <c r="CX251">
        <v>0</v>
      </c>
      <c r="CY251" t="str">
        <v>Valor 
Unit</v>
      </c>
      <c r="CZ251">
        <v>0</v>
      </c>
      <c r="DA251">
        <v>0</v>
      </c>
      <c r="DB251" t="str">
        <v>Qtde</v>
      </c>
      <c r="DC251">
        <v>0</v>
      </c>
      <c r="DD251">
        <v>0</v>
      </c>
      <c r="DF251" t="str">
        <v>Meio Ambiente e Mudanças Climáticas</v>
      </c>
      <c r="DG251" t="str">
        <v>6.2</v>
      </c>
      <c r="DH251">
        <v>0</v>
      </c>
      <c r="DI251" t="str">
        <v>Atividade</v>
      </c>
      <c r="DJ251">
        <v>0</v>
      </c>
      <c r="DK251">
        <v>0</v>
      </c>
      <c r="DL251" t="str">
        <v>Início</v>
      </c>
      <c r="DM251">
        <v>0</v>
      </c>
      <c r="DN251">
        <v>0</v>
      </c>
      <c r="DO251" t="str">
        <v>Fim</v>
      </c>
      <c r="DP251">
        <v>0</v>
      </c>
      <c r="DQ251">
        <v>0</v>
      </c>
      <c r="DR251" t="str">
        <v>6.2.3</v>
      </c>
      <c r="DS251">
        <v>0</v>
      </c>
      <c r="DT251">
        <v>0</v>
      </c>
      <c r="DU251" t="str">
        <v>SubAtividade</v>
      </c>
      <c r="DV251">
        <v>0</v>
      </c>
      <c r="DW251">
        <v>0</v>
      </c>
      <c r="DX251">
        <v>0</v>
      </c>
      <c r="DY251">
        <v>0</v>
      </c>
      <c r="DZ251">
        <v>0</v>
      </c>
      <c r="EA251" t="str">
        <v>Despesa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 t="str">
        <v>Categoria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 t="str">
        <v>Subcategoria</v>
      </c>
      <c r="EQ251">
        <v>0</v>
      </c>
      <c r="ER251">
        <v>0</v>
      </c>
      <c r="ES251">
        <v>0</v>
      </c>
      <c r="ET251">
        <v>0</v>
      </c>
      <c r="EU251" t="str">
        <v>Fonte*</v>
      </c>
      <c r="EV251">
        <v>0</v>
      </c>
      <c r="EW251">
        <v>0</v>
      </c>
      <c r="EX251">
        <v>0</v>
      </c>
      <c r="EY251" t="str">
        <v>Unid</v>
      </c>
      <c r="EZ251">
        <v>0</v>
      </c>
      <c r="FA251" t="str">
        <v>Valor 
Unit</v>
      </c>
      <c r="FB251">
        <v>0</v>
      </c>
      <c r="FC251">
        <v>0</v>
      </c>
      <c r="FD251" t="str">
        <v>Qtde</v>
      </c>
      <c r="FE251">
        <v>0</v>
      </c>
      <c r="FF251">
        <v>0</v>
      </c>
      <c r="FH251" t="str">
        <v>Diversidade, Equidade e Inclusão</v>
      </c>
      <c r="FI251" t="str">
        <v>7.3</v>
      </c>
      <c r="FJ251">
        <v>0</v>
      </c>
      <c r="FK251" t="str">
        <v>Atividade</v>
      </c>
      <c r="FL251">
        <v>0</v>
      </c>
      <c r="FM251">
        <v>0</v>
      </c>
      <c r="FN251" t="str">
        <v>Início</v>
      </c>
      <c r="FO251">
        <v>0</v>
      </c>
      <c r="FP251">
        <v>0</v>
      </c>
      <c r="FQ251" t="str">
        <v>Fim</v>
      </c>
      <c r="FR251">
        <v>0</v>
      </c>
      <c r="FS251">
        <v>0</v>
      </c>
      <c r="FT251" t="str">
        <v>7.3.2</v>
      </c>
      <c r="FU251">
        <v>0</v>
      </c>
      <c r="FV251">
        <v>0</v>
      </c>
      <c r="FW251" t="str">
        <v>SubAtividade</v>
      </c>
      <c r="FX251">
        <v>0</v>
      </c>
      <c r="FY251">
        <v>0</v>
      </c>
      <c r="FZ251">
        <v>0</v>
      </c>
      <c r="GA251">
        <v>0</v>
      </c>
      <c r="GB251">
        <v>0</v>
      </c>
      <c r="GC251" t="str">
        <v>Despesa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 t="str">
        <v>Categoria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 t="str">
        <v>Subcategoria</v>
      </c>
      <c r="GS251">
        <v>0</v>
      </c>
      <c r="GT251">
        <v>0</v>
      </c>
      <c r="GU251">
        <v>0</v>
      </c>
      <c r="GV251">
        <v>0</v>
      </c>
      <c r="GW251" t="str">
        <v>Fonte*</v>
      </c>
      <c r="GX251">
        <v>0</v>
      </c>
      <c r="GY251">
        <v>0</v>
      </c>
      <c r="GZ251">
        <v>0</v>
      </c>
      <c r="HA251" t="str">
        <v>Unid</v>
      </c>
      <c r="HB251">
        <v>0</v>
      </c>
      <c r="HC251" t="str">
        <v>Valor 
Unit</v>
      </c>
      <c r="HD251">
        <v>0</v>
      </c>
      <c r="HE251">
        <v>0</v>
      </c>
      <c r="HF251" t="str">
        <v>Qtde</v>
      </c>
      <c r="HG251">
        <v>0</v>
      </c>
      <c r="HH251">
        <v>0</v>
      </c>
    </row>
    <row r="252" spans="1:216" x14ac:dyDescent="0.25">
      <c r="A252">
        <v>49</v>
      </c>
      <c r="B252" t="str">
        <f>'04.04_PLANO DE TRABALHO'!$IK$7</f>
        <v>Cultura e Lazer</v>
      </c>
      <c r="C252" t="str">
        <f>IF('04.04_PLANO DE TRABALHO'!HW58="",C251,'04.04_PLANO DE TRABALHO'!HW58)</f>
        <v>5.3</v>
      </c>
      <c r="D252">
        <f>IF('04.04_PLANO DE TRABALHO'!HX58="",D251,'04.04_PLANO DE TRABALHO'!HX58)</f>
        <v>0</v>
      </c>
      <c r="E252" t="str">
        <f>IF(OR('04.04_PLANO DE TRABALHO'!HY58="",'04.04_PLANO DE TRABALHO'!HY58="Planejado",'04.04_PLANO DE TRABALHO'!HY58="Realizado"),E251,'04.04_PLANO DE TRABALHO'!HY58)</f>
        <v>Atividade</v>
      </c>
      <c r="F252">
        <f>IF('04.04_PLANO DE TRABALHO'!HZ58="",F251,'04.04_PLANO DE TRABALHO'!HZ58)</f>
        <v>0</v>
      </c>
      <c r="G252">
        <f>IF('04.04_PLANO DE TRABALHO'!IA58="",G251,'04.04_PLANO DE TRABALHO'!IA58)</f>
        <v>0</v>
      </c>
      <c r="H252" t="str">
        <f>IF('04.04_PLANO DE TRABALHO'!IB58="",H251,'04.04_PLANO DE TRABALHO'!IB58)</f>
        <v>Início</v>
      </c>
      <c r="I252">
        <f>IF('04.04_PLANO DE TRABALHO'!IC58="",I251,'04.04_PLANO DE TRABALHO'!IC58)</f>
        <v>0</v>
      </c>
      <c r="J252">
        <f>IF('04.04_PLANO DE TRABALHO'!ID58="",J251,'04.04_PLANO DE TRABALHO'!ID58)</f>
        <v>0</v>
      </c>
      <c r="K252" t="str">
        <f>IF('04.04_PLANO DE TRABALHO'!IE58="",K251,'04.04_PLANO DE TRABALHO'!IE58)</f>
        <v>Fim</v>
      </c>
      <c r="L252">
        <f>IF('04.04_PLANO DE TRABALHO'!IF58="",L251,'04.04_PLANO DE TRABALHO'!IF58)</f>
        <v>0</v>
      </c>
      <c r="M252">
        <f>IF('04.04_PLANO DE TRABALHO'!IG58="",M251,'04.04_PLANO DE TRABALHO'!IG58)</f>
        <v>0</v>
      </c>
      <c r="N252" t="str">
        <f>IF('04.04_PLANO DE TRABALHO'!IH58="",N251,'04.04_PLANO DE TRABALHO'!IH58)</f>
        <v>5.3.3</v>
      </c>
      <c r="O252">
        <f>IF('04.04_PLANO DE TRABALHO'!II58="",O251,'04.04_PLANO DE TRABALHO'!II58)</f>
        <v>0</v>
      </c>
      <c r="P252">
        <f>IF('04.04_PLANO DE TRABALHO'!IJ58="",P251,'04.04_PLANO DE TRABALHO'!IJ58)</f>
        <v>0</v>
      </c>
      <c r="Q252" t="str">
        <f>IF('04.04_PLANO DE TRABALHO'!IK58="",Q251,'04.04_PLANO DE TRABALHO'!IK58)</f>
        <v>SubAtividade</v>
      </c>
      <c r="R252">
        <f>IF('04.04_PLANO DE TRABALHO'!IL58="",R251,'04.04_PLANO DE TRABALHO'!IL58)</f>
        <v>0</v>
      </c>
      <c r="S252">
        <f>IF('04.04_PLANO DE TRABALHO'!IM58="",S251,'04.04_PLANO DE TRABALHO'!IM58)</f>
        <v>0</v>
      </c>
      <c r="T252">
        <f>IF('04.04_PLANO DE TRABALHO'!IN58="",T251,'04.04_PLANO DE TRABALHO'!IN58)</f>
        <v>0</v>
      </c>
      <c r="U252">
        <f>IF('04.04_PLANO DE TRABALHO'!IO58="",U251,'04.04_PLANO DE TRABALHO'!IO58)</f>
        <v>0</v>
      </c>
      <c r="V252">
        <f>IF('04.04_PLANO DE TRABALHO'!IP58="",V251,'04.04_PLANO DE TRABALHO'!IP58)</f>
        <v>0</v>
      </c>
      <c r="W252" t="str">
        <f>IF('04.04_PLANO DE TRABALHO'!IQ58="",W251,'04.04_PLANO DE TRABALHO'!IQ58)</f>
        <v>Despesa</v>
      </c>
      <c r="X252">
        <f>IF('04.04_PLANO DE TRABALHO'!IR58="",X251,'04.04_PLANO DE TRABALHO'!IR58)</f>
        <v>0</v>
      </c>
      <c r="Y252">
        <f>IF('04.04_PLANO DE TRABALHO'!IS58="",Y251,'04.04_PLANO DE TRABALHO'!IS58)</f>
        <v>0</v>
      </c>
      <c r="Z252">
        <f>IF('04.04_PLANO DE TRABALHO'!IT58="",Z251,'04.04_PLANO DE TRABALHO'!IT58)</f>
        <v>0</v>
      </c>
      <c r="AA252">
        <f>IF('04.04_PLANO DE TRABALHO'!IU58="",AA251,'04.04_PLANO DE TRABALHO'!IU58)</f>
        <v>0</v>
      </c>
      <c r="AB252">
        <f>IF('04.04_PLANO DE TRABALHO'!IV58="",AB251,'04.04_PLANO DE TRABALHO'!IV58)</f>
        <v>0</v>
      </c>
      <c r="AC252">
        <f>IF('04.04_PLANO DE TRABALHO'!IW58="",AC251,'04.04_PLANO DE TRABALHO'!IW58)</f>
        <v>0</v>
      </c>
      <c r="AD252" t="str">
        <f>IF('04.04_PLANO DE TRABALHO'!IX58="",AD251,'04.04_PLANO DE TRABALHO'!IX58)</f>
        <v>Categoria</v>
      </c>
      <c r="AE252">
        <f>IF('04.04_PLANO DE TRABALHO'!IY58="",AE251,'04.04_PLANO DE TRABALHO'!IY58)</f>
        <v>0</v>
      </c>
      <c r="AF252">
        <f>IF('04.04_PLANO DE TRABALHO'!IZ58="",AF251,'04.04_PLANO DE TRABALHO'!IZ58)</f>
        <v>0</v>
      </c>
      <c r="AG252">
        <f>IF('04.04_PLANO DE TRABALHO'!JA58="",AG251,'04.04_PLANO DE TRABALHO'!JA58)</f>
        <v>0</v>
      </c>
      <c r="AH252">
        <f>IF('04.04_PLANO DE TRABALHO'!JB58="",AH251,'04.04_PLANO DE TRABALHO'!JB58)</f>
        <v>0</v>
      </c>
      <c r="AI252">
        <f>IF('04.04_PLANO DE TRABALHO'!JC58="",AI251,'04.04_PLANO DE TRABALHO'!JC58)</f>
        <v>0</v>
      </c>
      <c r="AJ252">
        <f>IF('04.04_PLANO DE TRABALHO'!JD58="",AJ251,'04.04_PLANO DE TRABALHO'!JD58)</f>
        <v>0</v>
      </c>
      <c r="AK252">
        <f>IF('04.04_PLANO DE TRABALHO'!JE58="",AK251,'04.04_PLANO DE TRABALHO'!JE58)</f>
        <v>0</v>
      </c>
      <c r="AL252" t="str">
        <f>IF('04.04_PLANO DE TRABALHO'!JF58="",AL251,'04.04_PLANO DE TRABALHO'!JF58)</f>
        <v>Subcategoria</v>
      </c>
      <c r="AM252">
        <f>IF('04.04_PLANO DE TRABALHO'!JG58="",AM251,'04.04_PLANO DE TRABALHO'!JG58)</f>
        <v>0</v>
      </c>
      <c r="AN252">
        <f>IF('04.04_PLANO DE TRABALHO'!JH58="",AN251,'04.04_PLANO DE TRABALHO'!JH58)</f>
        <v>0</v>
      </c>
      <c r="AO252">
        <f>IF('04.04_PLANO DE TRABALHO'!JI58="",AO251,'04.04_PLANO DE TRABALHO'!JI58)</f>
        <v>0</v>
      </c>
      <c r="AP252">
        <f>IF('04.04_PLANO DE TRABALHO'!JJ58="",AP251,'04.04_PLANO DE TRABALHO'!JJ58)</f>
        <v>0</v>
      </c>
      <c r="AQ252" t="str">
        <f>IF('04.04_PLANO DE TRABALHO'!JK58="",AQ251,'04.04_PLANO DE TRABALHO'!JK58)</f>
        <v>Fonte*</v>
      </c>
      <c r="AR252">
        <f>IF('04.04_PLANO DE TRABALHO'!JL58="",AR251,'04.04_PLANO DE TRABALHO'!JL58)</f>
        <v>0</v>
      </c>
      <c r="AS252">
        <f>IF('04.04_PLANO DE TRABALHO'!JM58="",AS251,'04.04_PLANO DE TRABALHO'!JM58)</f>
        <v>0</v>
      </c>
      <c r="AT252">
        <f>IF('04.04_PLANO DE TRABALHO'!JN58="",AT251,'04.04_PLANO DE TRABALHO'!JN58)</f>
        <v>0</v>
      </c>
      <c r="AU252" t="str">
        <f>IF('04.04_PLANO DE TRABALHO'!JO58="",AU251,'04.04_PLANO DE TRABALHO'!JO58)</f>
        <v>Unid</v>
      </c>
      <c r="AV252">
        <f>IF('04.04_PLANO DE TRABALHO'!JP58="",AV251,'04.04_PLANO DE TRABALHO'!JP58)</f>
        <v>0</v>
      </c>
      <c r="AW252" t="str">
        <f>IF('04.04_PLANO DE TRABALHO'!JQ58="",AW251,'04.04_PLANO DE TRABALHO'!JQ58)</f>
        <v>Valor 
Unit</v>
      </c>
      <c r="AX252">
        <f>IF('04.04_PLANO DE TRABALHO'!JR58="",AX251,'04.04_PLANO DE TRABALHO'!JR58)</f>
        <v>0</v>
      </c>
      <c r="AY252">
        <f>IF('04.04_PLANO DE TRABALHO'!JS58="",AY251,'04.04_PLANO DE TRABALHO'!JS58)</f>
        <v>0</v>
      </c>
      <c r="AZ252" t="str">
        <f>IF('04.04_PLANO DE TRABALHO'!JT58="",AZ251,'04.04_PLANO DE TRABALHO'!JT58)</f>
        <v>Qtde</v>
      </c>
      <c r="BA252">
        <f>IF('04.04_PLANO DE TRABALHO'!JU58="",BA251,'04.04_PLANO DE TRABALHO'!JU58)</f>
        <v>0</v>
      </c>
      <c r="BB252">
        <f>IF('04.04_PLANO DE TRABALHO'!JV58="",BB251,'04.04_PLANO DE TRABALHO'!JV58)</f>
        <v>0</v>
      </c>
      <c r="BD252" t="str">
        <v>Meio Ambiente e Mudanças Climáticas</v>
      </c>
      <c r="BE252" t="str">
        <v>6.2</v>
      </c>
      <c r="BF252">
        <v>0</v>
      </c>
      <c r="BG252" t="str">
        <v>Atividade</v>
      </c>
      <c r="BH252">
        <v>0</v>
      </c>
      <c r="BI252">
        <v>0</v>
      </c>
      <c r="BJ252" t="str">
        <v>Início</v>
      </c>
      <c r="BK252">
        <v>0</v>
      </c>
      <c r="BL252">
        <v>0</v>
      </c>
      <c r="BM252" t="str">
        <v>Fim</v>
      </c>
      <c r="BN252">
        <v>0</v>
      </c>
      <c r="BO252">
        <v>0</v>
      </c>
      <c r="BP252" t="str">
        <v>6.2.1</v>
      </c>
      <c r="BQ252">
        <v>0</v>
      </c>
      <c r="BR252">
        <v>0</v>
      </c>
      <c r="BS252" t="str">
        <v>SubAtividade</v>
      </c>
      <c r="BT252">
        <v>0</v>
      </c>
      <c r="BU252">
        <v>0</v>
      </c>
      <c r="BV252">
        <v>0</v>
      </c>
      <c r="BW252">
        <v>0</v>
      </c>
      <c r="BX252">
        <v>0</v>
      </c>
      <c r="BY252" t="str">
        <v>Despesa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 t="str">
        <v>Categoria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 t="str">
        <v>Subcategoria</v>
      </c>
      <c r="CO252">
        <v>0</v>
      </c>
      <c r="CP252">
        <v>0</v>
      </c>
      <c r="CQ252">
        <v>0</v>
      </c>
      <c r="CR252">
        <v>0</v>
      </c>
      <c r="CS252" t="str">
        <v>Fonte*</v>
      </c>
      <c r="CT252">
        <v>0</v>
      </c>
      <c r="CU252">
        <v>0</v>
      </c>
      <c r="CV252">
        <v>0</v>
      </c>
      <c r="CW252" t="str">
        <v>Unid</v>
      </c>
      <c r="CX252">
        <v>0</v>
      </c>
      <c r="CY252" t="str">
        <v>Valor 
Unit</v>
      </c>
      <c r="CZ252">
        <v>0</v>
      </c>
      <c r="DA252">
        <v>0</v>
      </c>
      <c r="DB252" t="str">
        <v>Qtde</v>
      </c>
      <c r="DC252">
        <v>0</v>
      </c>
      <c r="DD252">
        <v>0</v>
      </c>
      <c r="DF252" t="str">
        <v>Meio Ambiente e Mudanças Climáticas</v>
      </c>
      <c r="DG252" t="str">
        <v>6.2</v>
      </c>
      <c r="DH252">
        <v>0</v>
      </c>
      <c r="DI252" t="str">
        <v>Atividade</v>
      </c>
      <c r="DJ252">
        <v>0</v>
      </c>
      <c r="DK252">
        <v>0</v>
      </c>
      <c r="DL252" t="str">
        <v>Início</v>
      </c>
      <c r="DM252">
        <v>0</v>
      </c>
      <c r="DN252">
        <v>0</v>
      </c>
      <c r="DO252" t="str">
        <v>Fim</v>
      </c>
      <c r="DP252">
        <v>0</v>
      </c>
      <c r="DQ252">
        <v>0</v>
      </c>
      <c r="DR252" t="str">
        <v>6.2.3</v>
      </c>
      <c r="DS252">
        <v>0</v>
      </c>
      <c r="DT252">
        <v>0</v>
      </c>
      <c r="DU252" t="str">
        <v>SubAtividade</v>
      </c>
      <c r="DV252">
        <v>0</v>
      </c>
      <c r="DW252">
        <v>0</v>
      </c>
      <c r="DX252">
        <v>0</v>
      </c>
      <c r="DY252">
        <v>0</v>
      </c>
      <c r="DZ252">
        <v>0</v>
      </c>
      <c r="EA252" t="str">
        <v>Despesa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 t="str">
        <v>Categoria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 t="str">
        <v>Subcategoria</v>
      </c>
      <c r="EQ252">
        <v>0</v>
      </c>
      <c r="ER252">
        <v>0</v>
      </c>
      <c r="ES252">
        <v>0</v>
      </c>
      <c r="ET252">
        <v>0</v>
      </c>
      <c r="EU252" t="str">
        <v>Fonte*</v>
      </c>
      <c r="EV252">
        <v>0</v>
      </c>
      <c r="EW252">
        <v>0</v>
      </c>
      <c r="EX252">
        <v>0</v>
      </c>
      <c r="EY252" t="str">
        <v>Unid</v>
      </c>
      <c r="EZ252">
        <v>0</v>
      </c>
      <c r="FA252" t="str">
        <v>Valor 
Unit</v>
      </c>
      <c r="FB252">
        <v>0</v>
      </c>
      <c r="FC252">
        <v>0</v>
      </c>
      <c r="FD252" t="str">
        <v>Qtde</v>
      </c>
      <c r="FE252">
        <v>0</v>
      </c>
      <c r="FF252">
        <v>0</v>
      </c>
      <c r="FH252" t="str">
        <v>Diversidade, Equidade e Inclusão</v>
      </c>
      <c r="FI252" t="str">
        <v>7.3</v>
      </c>
      <c r="FJ252">
        <v>0</v>
      </c>
      <c r="FK252" t="str">
        <v>Atividade</v>
      </c>
      <c r="FL252">
        <v>0</v>
      </c>
      <c r="FM252">
        <v>0</v>
      </c>
      <c r="FN252" t="str">
        <v>Início</v>
      </c>
      <c r="FO252">
        <v>0</v>
      </c>
      <c r="FP252">
        <v>0</v>
      </c>
      <c r="FQ252" t="str">
        <v>Fim</v>
      </c>
      <c r="FR252">
        <v>0</v>
      </c>
      <c r="FS252">
        <v>0</v>
      </c>
      <c r="FT252" t="str">
        <v>7.3.3</v>
      </c>
      <c r="FU252">
        <v>0</v>
      </c>
      <c r="FV252">
        <v>0</v>
      </c>
      <c r="FW252" t="str">
        <v>SubAtividade</v>
      </c>
      <c r="FX252">
        <v>0</v>
      </c>
      <c r="FY252">
        <v>0</v>
      </c>
      <c r="FZ252">
        <v>0</v>
      </c>
      <c r="GA252">
        <v>0</v>
      </c>
      <c r="GB252">
        <v>0</v>
      </c>
      <c r="GC252" t="str">
        <v>Despesa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 t="str">
        <v>Categoria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 t="str">
        <v>Subcategoria</v>
      </c>
      <c r="GS252">
        <v>0</v>
      </c>
      <c r="GT252">
        <v>0</v>
      </c>
      <c r="GU252">
        <v>0</v>
      </c>
      <c r="GV252">
        <v>0</v>
      </c>
      <c r="GW252" t="str">
        <v>Fonte*</v>
      </c>
      <c r="GX252">
        <v>0</v>
      </c>
      <c r="GY252">
        <v>0</v>
      </c>
      <c r="GZ252">
        <v>0</v>
      </c>
      <c r="HA252" t="str">
        <v>Unid</v>
      </c>
      <c r="HB252">
        <v>0</v>
      </c>
      <c r="HC252" t="str">
        <v>Valor 
Unit</v>
      </c>
      <c r="HD252">
        <v>0</v>
      </c>
      <c r="HE252">
        <v>0</v>
      </c>
      <c r="HF252" t="str">
        <v>Qtde</v>
      </c>
      <c r="HG252">
        <v>0</v>
      </c>
      <c r="HH252">
        <v>0</v>
      </c>
    </row>
    <row r="253" spans="1:216" x14ac:dyDescent="0.25">
      <c r="A253">
        <v>50</v>
      </c>
      <c r="B253" t="str">
        <f>'04.04_PLANO DE TRABALHO'!$IK$7</f>
        <v>Cultura e Lazer</v>
      </c>
      <c r="C253" t="str">
        <f>IF('04.04_PLANO DE TRABALHO'!HW59="",C252,'04.04_PLANO DE TRABALHO'!HW59)</f>
        <v>5.3</v>
      </c>
      <c r="D253">
        <f>IF('04.04_PLANO DE TRABALHO'!HX59="",D252,'04.04_PLANO DE TRABALHO'!HX59)</f>
        <v>0</v>
      </c>
      <c r="E253" t="str">
        <f>IF(OR('04.04_PLANO DE TRABALHO'!HY59="",'04.04_PLANO DE TRABALHO'!HY59="Planejado",'04.04_PLANO DE TRABALHO'!HY59="Realizado"),E252,'04.04_PLANO DE TRABALHO'!HY59)</f>
        <v>Atividade</v>
      </c>
      <c r="F253">
        <f>IF('04.04_PLANO DE TRABALHO'!HZ59="",F252,'04.04_PLANO DE TRABALHO'!HZ59)</f>
        <v>0</v>
      </c>
      <c r="G253">
        <f>IF('04.04_PLANO DE TRABALHO'!IA59="",G252,'04.04_PLANO DE TRABALHO'!IA59)</f>
        <v>0</v>
      </c>
      <c r="H253" t="str">
        <f>IF('04.04_PLANO DE TRABALHO'!IB59="",H252,'04.04_PLANO DE TRABALHO'!IB59)</f>
        <v>Início</v>
      </c>
      <c r="I253">
        <f>IF('04.04_PLANO DE TRABALHO'!IC59="",I252,'04.04_PLANO DE TRABALHO'!IC59)</f>
        <v>0</v>
      </c>
      <c r="J253">
        <f>IF('04.04_PLANO DE TRABALHO'!ID59="",J252,'04.04_PLANO DE TRABALHO'!ID59)</f>
        <v>0</v>
      </c>
      <c r="K253" t="str">
        <f>IF('04.04_PLANO DE TRABALHO'!IE59="",K252,'04.04_PLANO DE TRABALHO'!IE59)</f>
        <v>Fim</v>
      </c>
      <c r="L253">
        <f>IF('04.04_PLANO DE TRABALHO'!IF59="",L252,'04.04_PLANO DE TRABALHO'!IF59)</f>
        <v>0</v>
      </c>
      <c r="M253">
        <f>IF('04.04_PLANO DE TRABALHO'!IG59="",M252,'04.04_PLANO DE TRABALHO'!IG59)</f>
        <v>0</v>
      </c>
      <c r="N253" t="str">
        <f>IF('04.04_PLANO DE TRABALHO'!IH59="",N252,'04.04_PLANO DE TRABALHO'!IH59)</f>
        <v>5.3.3</v>
      </c>
      <c r="O253">
        <f>IF('04.04_PLANO DE TRABALHO'!II59="",O252,'04.04_PLANO DE TRABALHO'!II59)</f>
        <v>0</v>
      </c>
      <c r="P253">
        <f>IF('04.04_PLANO DE TRABALHO'!IJ59="",P252,'04.04_PLANO DE TRABALHO'!IJ59)</f>
        <v>0</v>
      </c>
      <c r="Q253" t="str">
        <f>IF('04.04_PLANO DE TRABALHO'!IK59="",Q252,'04.04_PLANO DE TRABALHO'!IK59)</f>
        <v>SubAtividade</v>
      </c>
      <c r="R253">
        <f>IF('04.04_PLANO DE TRABALHO'!IL59="",R252,'04.04_PLANO DE TRABALHO'!IL59)</f>
        <v>0</v>
      </c>
      <c r="S253">
        <f>IF('04.04_PLANO DE TRABALHO'!IM59="",S252,'04.04_PLANO DE TRABALHO'!IM59)</f>
        <v>0</v>
      </c>
      <c r="T253">
        <f>IF('04.04_PLANO DE TRABALHO'!IN59="",T252,'04.04_PLANO DE TRABALHO'!IN59)</f>
        <v>0</v>
      </c>
      <c r="U253">
        <f>IF('04.04_PLANO DE TRABALHO'!IO59="",U252,'04.04_PLANO DE TRABALHO'!IO59)</f>
        <v>0</v>
      </c>
      <c r="V253">
        <f>IF('04.04_PLANO DE TRABALHO'!IP59="",V252,'04.04_PLANO DE TRABALHO'!IP59)</f>
        <v>0</v>
      </c>
      <c r="W253" t="str">
        <f>IF('04.04_PLANO DE TRABALHO'!IQ59="",W252,'04.04_PLANO DE TRABALHO'!IQ59)</f>
        <v>Despesa</v>
      </c>
      <c r="X253">
        <f>IF('04.04_PLANO DE TRABALHO'!IR59="",X252,'04.04_PLANO DE TRABALHO'!IR59)</f>
        <v>0</v>
      </c>
      <c r="Y253">
        <f>IF('04.04_PLANO DE TRABALHO'!IS59="",Y252,'04.04_PLANO DE TRABALHO'!IS59)</f>
        <v>0</v>
      </c>
      <c r="Z253">
        <f>IF('04.04_PLANO DE TRABALHO'!IT59="",Z252,'04.04_PLANO DE TRABALHO'!IT59)</f>
        <v>0</v>
      </c>
      <c r="AA253">
        <f>IF('04.04_PLANO DE TRABALHO'!IU59="",AA252,'04.04_PLANO DE TRABALHO'!IU59)</f>
        <v>0</v>
      </c>
      <c r="AB253">
        <f>IF('04.04_PLANO DE TRABALHO'!IV59="",AB252,'04.04_PLANO DE TRABALHO'!IV59)</f>
        <v>0</v>
      </c>
      <c r="AC253">
        <f>IF('04.04_PLANO DE TRABALHO'!IW59="",AC252,'04.04_PLANO DE TRABALHO'!IW59)</f>
        <v>0</v>
      </c>
      <c r="AD253" t="str">
        <f>IF('04.04_PLANO DE TRABALHO'!IX59="",AD252,'04.04_PLANO DE TRABALHO'!IX59)</f>
        <v>Categoria</v>
      </c>
      <c r="AE253">
        <f>IF('04.04_PLANO DE TRABALHO'!IY59="",AE252,'04.04_PLANO DE TRABALHO'!IY59)</f>
        <v>0</v>
      </c>
      <c r="AF253">
        <f>IF('04.04_PLANO DE TRABALHO'!IZ59="",AF252,'04.04_PLANO DE TRABALHO'!IZ59)</f>
        <v>0</v>
      </c>
      <c r="AG253">
        <f>IF('04.04_PLANO DE TRABALHO'!JA59="",AG252,'04.04_PLANO DE TRABALHO'!JA59)</f>
        <v>0</v>
      </c>
      <c r="AH253">
        <f>IF('04.04_PLANO DE TRABALHO'!JB59="",AH252,'04.04_PLANO DE TRABALHO'!JB59)</f>
        <v>0</v>
      </c>
      <c r="AI253">
        <f>IF('04.04_PLANO DE TRABALHO'!JC59="",AI252,'04.04_PLANO DE TRABALHO'!JC59)</f>
        <v>0</v>
      </c>
      <c r="AJ253">
        <f>IF('04.04_PLANO DE TRABALHO'!JD59="",AJ252,'04.04_PLANO DE TRABALHO'!JD59)</f>
        <v>0</v>
      </c>
      <c r="AK253">
        <f>IF('04.04_PLANO DE TRABALHO'!JE59="",AK252,'04.04_PLANO DE TRABALHO'!JE59)</f>
        <v>0</v>
      </c>
      <c r="AL253" t="str">
        <f>IF('04.04_PLANO DE TRABALHO'!JF59="",AL252,'04.04_PLANO DE TRABALHO'!JF59)</f>
        <v>Subcategoria</v>
      </c>
      <c r="AM253">
        <f>IF('04.04_PLANO DE TRABALHO'!JG59="",AM252,'04.04_PLANO DE TRABALHO'!JG59)</f>
        <v>0</v>
      </c>
      <c r="AN253">
        <f>IF('04.04_PLANO DE TRABALHO'!JH59="",AN252,'04.04_PLANO DE TRABALHO'!JH59)</f>
        <v>0</v>
      </c>
      <c r="AO253">
        <f>IF('04.04_PLANO DE TRABALHO'!JI59="",AO252,'04.04_PLANO DE TRABALHO'!JI59)</f>
        <v>0</v>
      </c>
      <c r="AP253">
        <f>IF('04.04_PLANO DE TRABALHO'!JJ59="",AP252,'04.04_PLANO DE TRABALHO'!JJ59)</f>
        <v>0</v>
      </c>
      <c r="AQ253" t="str">
        <f>IF('04.04_PLANO DE TRABALHO'!JK59="",AQ252,'04.04_PLANO DE TRABALHO'!JK59)</f>
        <v>Fonte*</v>
      </c>
      <c r="AR253">
        <f>IF('04.04_PLANO DE TRABALHO'!JL59="",AR252,'04.04_PLANO DE TRABALHO'!JL59)</f>
        <v>0</v>
      </c>
      <c r="AS253">
        <f>IF('04.04_PLANO DE TRABALHO'!JM59="",AS252,'04.04_PLANO DE TRABALHO'!JM59)</f>
        <v>0</v>
      </c>
      <c r="AT253">
        <f>IF('04.04_PLANO DE TRABALHO'!JN59="",AT252,'04.04_PLANO DE TRABALHO'!JN59)</f>
        <v>0</v>
      </c>
      <c r="AU253" t="str">
        <f>IF('04.04_PLANO DE TRABALHO'!JO59="",AU252,'04.04_PLANO DE TRABALHO'!JO59)</f>
        <v>Unid</v>
      </c>
      <c r="AV253">
        <f>IF('04.04_PLANO DE TRABALHO'!JP59="",AV252,'04.04_PLANO DE TRABALHO'!JP59)</f>
        <v>0</v>
      </c>
      <c r="AW253" t="str">
        <f>IF('04.04_PLANO DE TRABALHO'!JQ59="",AW252,'04.04_PLANO DE TRABALHO'!JQ59)</f>
        <v>Valor 
Unit</v>
      </c>
      <c r="AX253">
        <f>IF('04.04_PLANO DE TRABALHO'!JR59="",AX252,'04.04_PLANO DE TRABALHO'!JR59)</f>
        <v>0</v>
      </c>
      <c r="AY253">
        <f>IF('04.04_PLANO DE TRABALHO'!JS59="",AY252,'04.04_PLANO DE TRABALHO'!JS59)</f>
        <v>0</v>
      </c>
      <c r="AZ253" t="str">
        <f>IF('04.04_PLANO DE TRABALHO'!JT59="",AZ252,'04.04_PLANO DE TRABALHO'!JT59)</f>
        <v>Qtde</v>
      </c>
      <c r="BA253">
        <f>IF('04.04_PLANO DE TRABALHO'!JU59="",BA252,'04.04_PLANO DE TRABALHO'!JU59)</f>
        <v>0</v>
      </c>
      <c r="BB253">
        <f>IF('04.04_PLANO DE TRABALHO'!JV59="",BB252,'04.04_PLANO DE TRABALHO'!JV59)</f>
        <v>0</v>
      </c>
      <c r="BD253" t="str">
        <v>Meio Ambiente e Mudanças Climáticas</v>
      </c>
      <c r="BE253" t="str">
        <v>6.2</v>
      </c>
      <c r="BF253">
        <v>0</v>
      </c>
      <c r="BG253" t="str">
        <v>Atividade</v>
      </c>
      <c r="BH253">
        <v>0</v>
      </c>
      <c r="BI253">
        <v>0</v>
      </c>
      <c r="BJ253" t="str">
        <v>Início</v>
      </c>
      <c r="BK253">
        <v>0</v>
      </c>
      <c r="BL253">
        <v>0</v>
      </c>
      <c r="BM253" t="str">
        <v>Fim</v>
      </c>
      <c r="BN253">
        <v>0</v>
      </c>
      <c r="BO253">
        <v>0</v>
      </c>
      <c r="BP253" t="str">
        <v>6.2.1</v>
      </c>
      <c r="BQ253">
        <v>0</v>
      </c>
      <c r="BR253">
        <v>0</v>
      </c>
      <c r="BS253" t="str">
        <v>SubAtividade</v>
      </c>
      <c r="BT253">
        <v>0</v>
      </c>
      <c r="BU253">
        <v>0</v>
      </c>
      <c r="BV253">
        <v>0</v>
      </c>
      <c r="BW253">
        <v>0</v>
      </c>
      <c r="BX253">
        <v>0</v>
      </c>
      <c r="BY253" t="str">
        <v>Despesa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 t="str">
        <v>Categoria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 t="str">
        <v>Subcategoria</v>
      </c>
      <c r="CO253">
        <v>0</v>
      </c>
      <c r="CP253">
        <v>0</v>
      </c>
      <c r="CQ253">
        <v>0</v>
      </c>
      <c r="CR253">
        <v>0</v>
      </c>
      <c r="CS253" t="str">
        <v>Fonte*</v>
      </c>
      <c r="CT253">
        <v>0</v>
      </c>
      <c r="CU253">
        <v>0</v>
      </c>
      <c r="CV253">
        <v>0</v>
      </c>
      <c r="CW253" t="str">
        <v>Unid</v>
      </c>
      <c r="CX253">
        <v>0</v>
      </c>
      <c r="CY253" t="str">
        <v>Valor 
Unit</v>
      </c>
      <c r="CZ253">
        <v>0</v>
      </c>
      <c r="DA253">
        <v>0</v>
      </c>
      <c r="DB253" t="str">
        <v>Qtde</v>
      </c>
      <c r="DC253">
        <v>0</v>
      </c>
      <c r="DD253">
        <v>0</v>
      </c>
      <c r="DF253" t="str">
        <v>Meio Ambiente e Mudanças Climáticas</v>
      </c>
      <c r="DG253" t="str">
        <v>6.2</v>
      </c>
      <c r="DH253">
        <v>0</v>
      </c>
      <c r="DI253" t="str">
        <v>Atividade</v>
      </c>
      <c r="DJ253">
        <v>0</v>
      </c>
      <c r="DK253">
        <v>0</v>
      </c>
      <c r="DL253" t="str">
        <v>Início</v>
      </c>
      <c r="DM253">
        <v>0</v>
      </c>
      <c r="DN253">
        <v>0</v>
      </c>
      <c r="DO253" t="str">
        <v>Fim</v>
      </c>
      <c r="DP253">
        <v>0</v>
      </c>
      <c r="DQ253">
        <v>0</v>
      </c>
      <c r="DR253" t="str">
        <v>Total da SubAtividade:</v>
      </c>
      <c r="DS253">
        <v>0</v>
      </c>
      <c r="DT253">
        <v>0</v>
      </c>
      <c r="DU253" t="str">
        <v>SubAtividade</v>
      </c>
      <c r="DV253">
        <v>0</v>
      </c>
      <c r="DW253">
        <v>0</v>
      </c>
      <c r="DX253">
        <v>0</v>
      </c>
      <c r="DY253">
        <v>0</v>
      </c>
      <c r="DZ253">
        <v>0</v>
      </c>
      <c r="EA253" t="str">
        <v>Despesa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 t="str">
        <v>Categoria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 t="str">
        <v>Subcategoria</v>
      </c>
      <c r="EQ253">
        <v>0</v>
      </c>
      <c r="ER253">
        <v>0</v>
      </c>
      <c r="ES253">
        <v>0</v>
      </c>
      <c r="ET253">
        <v>0</v>
      </c>
      <c r="EU253" t="str">
        <v>Fonte*</v>
      </c>
      <c r="EV253">
        <v>0</v>
      </c>
      <c r="EW253">
        <v>0</v>
      </c>
      <c r="EX253">
        <v>0</v>
      </c>
      <c r="EY253" t="str">
        <v>Unid</v>
      </c>
      <c r="EZ253">
        <v>0</v>
      </c>
      <c r="FA253" t="str">
        <v>Valor 
Unit</v>
      </c>
      <c r="FB253">
        <v>0</v>
      </c>
      <c r="FC253">
        <v>0</v>
      </c>
      <c r="FD253" t="str">
        <v>Qtde</v>
      </c>
      <c r="FE253">
        <v>0</v>
      </c>
      <c r="FF253">
        <v>0</v>
      </c>
      <c r="FH253" t="str">
        <v>Diversidade, Equidade e Inclusão</v>
      </c>
      <c r="FI253" t="str">
        <v>7.3</v>
      </c>
      <c r="FJ253">
        <v>0</v>
      </c>
      <c r="FK253" t="str">
        <v>Atividade</v>
      </c>
      <c r="FL253">
        <v>0</v>
      </c>
      <c r="FM253">
        <v>0</v>
      </c>
      <c r="FN253" t="str">
        <v>Início</v>
      </c>
      <c r="FO253">
        <v>0</v>
      </c>
      <c r="FP253">
        <v>0</v>
      </c>
      <c r="FQ253" t="str">
        <v>Fim</v>
      </c>
      <c r="FR253">
        <v>0</v>
      </c>
      <c r="FS253">
        <v>0</v>
      </c>
      <c r="FT253" t="str">
        <v>7.3.3</v>
      </c>
      <c r="FU253">
        <v>0</v>
      </c>
      <c r="FV253">
        <v>0</v>
      </c>
      <c r="FW253" t="str">
        <v>SubAtividade</v>
      </c>
      <c r="FX253">
        <v>0</v>
      </c>
      <c r="FY253">
        <v>0</v>
      </c>
      <c r="FZ253">
        <v>0</v>
      </c>
      <c r="GA253">
        <v>0</v>
      </c>
      <c r="GB253">
        <v>0</v>
      </c>
      <c r="GC253" t="str">
        <v>Despesa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 t="str">
        <v>Categoria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 t="str">
        <v>Subcategoria</v>
      </c>
      <c r="GS253">
        <v>0</v>
      </c>
      <c r="GT253">
        <v>0</v>
      </c>
      <c r="GU253">
        <v>0</v>
      </c>
      <c r="GV253">
        <v>0</v>
      </c>
      <c r="GW253" t="str">
        <v>Fonte*</v>
      </c>
      <c r="GX253">
        <v>0</v>
      </c>
      <c r="GY253">
        <v>0</v>
      </c>
      <c r="GZ253">
        <v>0</v>
      </c>
      <c r="HA253" t="str">
        <v>Unid</v>
      </c>
      <c r="HB253">
        <v>0</v>
      </c>
      <c r="HC253" t="str">
        <v>Valor 
Unit</v>
      </c>
      <c r="HD253">
        <v>0</v>
      </c>
      <c r="HE253">
        <v>0</v>
      </c>
      <c r="HF253" t="str">
        <v>Qtde</v>
      </c>
      <c r="HG253">
        <v>0</v>
      </c>
      <c r="HH253">
        <v>0</v>
      </c>
    </row>
    <row r="254" spans="1:216" x14ac:dyDescent="0.25">
      <c r="A254">
        <v>1</v>
      </c>
      <c r="B254" t="str">
        <f>'04.04_PLANO DE TRABALHO'!$KP$7</f>
        <v>Meio Ambiente e Mudanças Climáticas</v>
      </c>
      <c r="C254" t="str">
        <f>IF('04.04_PLANO DE TRABALHO'!KB10="",C253,'04.04_PLANO DE TRABALHO'!KB10)</f>
        <v>6.1</v>
      </c>
      <c r="D254">
        <f>IF('04.04_PLANO DE TRABALHO'!KC10="",D253,'04.04_PLANO DE TRABALHO'!KC10)</f>
        <v>0</v>
      </c>
      <c r="E254" t="str">
        <f>IF(OR('04.04_PLANO DE TRABALHO'!KD10="",'04.04_PLANO DE TRABALHO'!KD10="Realizado",'04.04_PLANO DE TRABALHO'!KD10="Planejado"),E253,'04.04_PLANO DE TRABALHO'!KD10)</f>
        <v>Atividade</v>
      </c>
      <c r="F254">
        <f>IF('04.04_PLANO DE TRABALHO'!KE10="",F253,'04.04_PLANO DE TRABALHO'!KE10)</f>
        <v>0</v>
      </c>
      <c r="G254">
        <f>IF('04.04_PLANO DE TRABALHO'!KF10="",G253,'04.04_PLANO DE TRABALHO'!KF10)</f>
        <v>0</v>
      </c>
      <c r="H254" t="str">
        <f>IF('04.04_PLANO DE TRABALHO'!KG10="",H253,'04.04_PLANO DE TRABALHO'!KG10)</f>
        <v>Início</v>
      </c>
      <c r="I254">
        <f>IF('04.04_PLANO DE TRABALHO'!KH10="",I253,'04.04_PLANO DE TRABALHO'!KH10)</f>
        <v>0</v>
      </c>
      <c r="J254">
        <f>IF('04.04_PLANO DE TRABALHO'!KI10="",J253,'04.04_PLANO DE TRABALHO'!KI10)</f>
        <v>0</v>
      </c>
      <c r="K254" t="str">
        <f>IF('04.04_PLANO DE TRABALHO'!KJ10="",K253,'04.04_PLANO DE TRABALHO'!KJ10)</f>
        <v>Fim</v>
      </c>
      <c r="L254">
        <f>IF('04.04_PLANO DE TRABALHO'!KK10="",L253,'04.04_PLANO DE TRABALHO'!KK10)</f>
        <v>0</v>
      </c>
      <c r="M254">
        <f>IF('04.04_PLANO DE TRABALHO'!KL10="",M253,'04.04_PLANO DE TRABALHO'!KL10)</f>
        <v>0</v>
      </c>
      <c r="N254" t="str">
        <f>IF('04.04_PLANO DE TRABALHO'!KM10="",N253,'04.04_PLANO DE TRABALHO'!KM10)</f>
        <v>6.1.1</v>
      </c>
      <c r="O254">
        <f>IF('04.04_PLANO DE TRABALHO'!KN10="",O253,'04.04_PLANO DE TRABALHO'!KN10)</f>
        <v>0</v>
      </c>
      <c r="P254">
        <f>IF('04.04_PLANO DE TRABALHO'!KO10="",P253,'04.04_PLANO DE TRABALHO'!KO10)</f>
        <v>0</v>
      </c>
      <c r="Q254" t="str">
        <f>IF('04.04_PLANO DE TRABALHO'!KP10="",Q253,'04.04_PLANO DE TRABALHO'!KP10)</f>
        <v>SubAtividade</v>
      </c>
      <c r="R254">
        <f>IF('04.04_PLANO DE TRABALHO'!KQ10="",R253,'04.04_PLANO DE TRABALHO'!KQ10)</f>
        <v>0</v>
      </c>
      <c r="S254">
        <f>IF('04.04_PLANO DE TRABALHO'!KR10="",S253,'04.04_PLANO DE TRABALHO'!KR10)</f>
        <v>0</v>
      </c>
      <c r="T254">
        <f>IF('04.04_PLANO DE TRABALHO'!KS10="",T253,'04.04_PLANO DE TRABALHO'!KS10)</f>
        <v>0</v>
      </c>
      <c r="U254">
        <f>IF('04.04_PLANO DE TRABALHO'!KT10="",U253,'04.04_PLANO DE TRABALHO'!KT10)</f>
        <v>0</v>
      </c>
      <c r="V254">
        <f>IF('04.04_PLANO DE TRABALHO'!KU10="",V253,'04.04_PLANO DE TRABALHO'!KU10)</f>
        <v>0</v>
      </c>
      <c r="W254" t="str">
        <f>IF('04.04_PLANO DE TRABALHO'!KV10="",W253,'04.04_PLANO DE TRABALHO'!KV10)</f>
        <v>Despesa</v>
      </c>
      <c r="X254">
        <f>IF('04.04_PLANO DE TRABALHO'!KW10="",X253,'04.04_PLANO DE TRABALHO'!KW10)</f>
        <v>0</v>
      </c>
      <c r="Y254">
        <f>IF('04.04_PLANO DE TRABALHO'!KX10="",Y253,'04.04_PLANO DE TRABALHO'!KX10)</f>
        <v>0</v>
      </c>
      <c r="Z254">
        <f>IF('04.04_PLANO DE TRABALHO'!KY10="",Z253,'04.04_PLANO DE TRABALHO'!KY10)</f>
        <v>0</v>
      </c>
      <c r="AA254">
        <f>IF('04.04_PLANO DE TRABALHO'!KZ10="",AA253,'04.04_PLANO DE TRABALHO'!KZ10)</f>
        <v>0</v>
      </c>
      <c r="AB254">
        <f>IF('04.04_PLANO DE TRABALHO'!LA10="",AB253,'04.04_PLANO DE TRABALHO'!LA10)</f>
        <v>0</v>
      </c>
      <c r="AC254">
        <f>IF('04.04_PLANO DE TRABALHO'!LB10="",AC253,'04.04_PLANO DE TRABALHO'!LB10)</f>
        <v>0</v>
      </c>
      <c r="AD254" t="str">
        <f>IF('04.04_PLANO DE TRABALHO'!LC10="",AD253,'04.04_PLANO DE TRABALHO'!LC10)</f>
        <v>Categoria</v>
      </c>
      <c r="AE254">
        <f>IF('04.04_PLANO DE TRABALHO'!LD10="",AE253,'04.04_PLANO DE TRABALHO'!LD10)</f>
        <v>0</v>
      </c>
      <c r="AF254">
        <f>IF('04.04_PLANO DE TRABALHO'!LE10="",AF253,'04.04_PLANO DE TRABALHO'!LE10)</f>
        <v>0</v>
      </c>
      <c r="AG254">
        <f>IF('04.04_PLANO DE TRABALHO'!LF10="",AG253,'04.04_PLANO DE TRABALHO'!LF10)</f>
        <v>0</v>
      </c>
      <c r="AH254">
        <f>IF('04.04_PLANO DE TRABALHO'!LG10="",AH253,'04.04_PLANO DE TRABALHO'!LG10)</f>
        <v>0</v>
      </c>
      <c r="AI254">
        <f>IF('04.04_PLANO DE TRABALHO'!LH10="",AI253,'04.04_PLANO DE TRABALHO'!LH10)</f>
        <v>0</v>
      </c>
      <c r="AJ254">
        <f>IF('04.04_PLANO DE TRABALHO'!LI10="",AJ253,'04.04_PLANO DE TRABALHO'!LI10)</f>
        <v>0</v>
      </c>
      <c r="AK254">
        <f>IF('04.04_PLANO DE TRABALHO'!LJ10="",AK253,'04.04_PLANO DE TRABALHO'!LJ10)</f>
        <v>0</v>
      </c>
      <c r="AL254" t="str">
        <f>IF('04.04_PLANO DE TRABALHO'!LK10="",AL253,'04.04_PLANO DE TRABALHO'!LK10)</f>
        <v>Subcategoria</v>
      </c>
      <c r="AM254">
        <f>IF('04.04_PLANO DE TRABALHO'!LL10="",AM253,'04.04_PLANO DE TRABALHO'!LL10)</f>
        <v>0</v>
      </c>
      <c r="AN254">
        <f>IF('04.04_PLANO DE TRABALHO'!LM10="",AN253,'04.04_PLANO DE TRABALHO'!LM10)</f>
        <v>0</v>
      </c>
      <c r="AO254">
        <f>IF('04.04_PLANO DE TRABALHO'!LN10="",AO253,'04.04_PLANO DE TRABALHO'!LN10)</f>
        <v>0</v>
      </c>
      <c r="AP254">
        <f>IF('04.04_PLANO DE TRABALHO'!LO10="",AP253,'04.04_PLANO DE TRABALHO'!LO10)</f>
        <v>0</v>
      </c>
      <c r="AQ254" t="str">
        <f>IF('04.04_PLANO DE TRABALHO'!LP10="",AQ253,'04.04_PLANO DE TRABALHO'!LP10)</f>
        <v>Fonte*</v>
      </c>
      <c r="AR254">
        <f>IF('04.04_PLANO DE TRABALHO'!LQ10="",AR253,'04.04_PLANO DE TRABALHO'!LQ10)</f>
        <v>0</v>
      </c>
      <c r="AS254">
        <f>IF('04.04_PLANO DE TRABALHO'!LR10="",AS253,'04.04_PLANO DE TRABALHO'!LR10)</f>
        <v>0</v>
      </c>
      <c r="AT254">
        <f>IF('04.04_PLANO DE TRABALHO'!LS10="",AT253,'04.04_PLANO DE TRABALHO'!LS10)</f>
        <v>0</v>
      </c>
      <c r="AU254" t="str">
        <f>IF('04.04_PLANO DE TRABALHO'!LT10="",AU253,'04.04_PLANO DE TRABALHO'!LT10)</f>
        <v>Unid</v>
      </c>
      <c r="AV254">
        <f>IF('04.04_PLANO DE TRABALHO'!LU10="",AV253,'04.04_PLANO DE TRABALHO'!LU10)</f>
        <v>0</v>
      </c>
      <c r="AW254" t="str">
        <f>IF('04.04_PLANO DE TRABALHO'!LV10="",AW253,'04.04_PLANO DE TRABALHO'!LV10)</f>
        <v>Valor 
Unit</v>
      </c>
      <c r="AX254">
        <f>IF('04.04_PLANO DE TRABALHO'!LW10="",AX253,'04.04_PLANO DE TRABALHO'!LW10)</f>
        <v>0</v>
      </c>
      <c r="AY254">
        <f>IF('04.04_PLANO DE TRABALHO'!LX10="",AY253,'04.04_PLANO DE TRABALHO'!LX10)</f>
        <v>0</v>
      </c>
      <c r="AZ254" t="str">
        <f>IF('04.04_PLANO DE TRABALHO'!LY10="",AZ253,'04.04_PLANO DE TRABALHO'!LY10)</f>
        <v>Qtde</v>
      </c>
      <c r="BA254">
        <f>IF('04.04_PLANO DE TRABALHO'!LZ10="",BA253,'04.04_PLANO DE TRABALHO'!LZ10)</f>
        <v>0</v>
      </c>
      <c r="BB254">
        <f>IF('04.04_PLANO DE TRABALHO'!MA10="",BB253,'04.04_PLANO DE TRABALHO'!MA10)</f>
        <v>0</v>
      </c>
      <c r="BD254" t="str">
        <v>Meio Ambiente e Mudanças Climáticas</v>
      </c>
      <c r="BE254" t="str">
        <v>6.2</v>
      </c>
      <c r="BF254">
        <v>0</v>
      </c>
      <c r="BG254" t="str">
        <v>Atividade</v>
      </c>
      <c r="BH254">
        <v>0</v>
      </c>
      <c r="BI254">
        <v>0</v>
      </c>
      <c r="BJ254" t="str">
        <v>Início</v>
      </c>
      <c r="BK254">
        <v>0</v>
      </c>
      <c r="BL254">
        <v>0</v>
      </c>
      <c r="BM254" t="str">
        <v>Fim</v>
      </c>
      <c r="BN254">
        <v>0</v>
      </c>
      <c r="BO254">
        <v>0</v>
      </c>
      <c r="BP254" t="str">
        <v>Total da SubAtividade:</v>
      </c>
      <c r="BQ254">
        <v>0</v>
      </c>
      <c r="BR254">
        <v>0</v>
      </c>
      <c r="BS254" t="str">
        <v>SubAtividade</v>
      </c>
      <c r="BT254">
        <v>0</v>
      </c>
      <c r="BU254">
        <v>0</v>
      </c>
      <c r="BV254">
        <v>0</v>
      </c>
      <c r="BW254">
        <v>0</v>
      </c>
      <c r="BX254">
        <v>0</v>
      </c>
      <c r="BY254" t="str">
        <v>Despesa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 t="str">
        <v>Categoria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 t="str">
        <v>Subcategoria</v>
      </c>
      <c r="CO254">
        <v>0</v>
      </c>
      <c r="CP254">
        <v>0</v>
      </c>
      <c r="CQ254">
        <v>0</v>
      </c>
      <c r="CR254">
        <v>0</v>
      </c>
      <c r="CS254" t="str">
        <v>Fonte*</v>
      </c>
      <c r="CT254">
        <v>0</v>
      </c>
      <c r="CU254">
        <v>0</v>
      </c>
      <c r="CV254">
        <v>0</v>
      </c>
      <c r="CW254" t="str">
        <v>Unid</v>
      </c>
      <c r="CX254">
        <v>0</v>
      </c>
      <c r="CY254" t="str">
        <v>Valor 
Unit</v>
      </c>
      <c r="CZ254">
        <v>0</v>
      </c>
      <c r="DA254">
        <v>0</v>
      </c>
      <c r="DB254" t="str">
        <v>Qtde</v>
      </c>
      <c r="DC254">
        <v>0</v>
      </c>
      <c r="DD254">
        <v>0</v>
      </c>
      <c r="DF254" t="str">
        <v>Meio Ambiente e Mudanças Climáticas</v>
      </c>
      <c r="DG254" t="str">
        <v>6.3</v>
      </c>
      <c r="DH254">
        <v>0</v>
      </c>
      <c r="DI254" t="str">
        <v>Atividade</v>
      </c>
      <c r="DJ254">
        <v>0</v>
      </c>
      <c r="DK254">
        <v>0</v>
      </c>
      <c r="DL254" t="str">
        <v>Início</v>
      </c>
      <c r="DM254">
        <v>0</v>
      </c>
      <c r="DN254">
        <v>0</v>
      </c>
      <c r="DO254" t="str">
        <v>Fim</v>
      </c>
      <c r="DP254">
        <v>0</v>
      </c>
      <c r="DQ254">
        <v>0</v>
      </c>
      <c r="DR254" t="str">
        <v>6.3.1</v>
      </c>
      <c r="DS254">
        <v>0</v>
      </c>
      <c r="DT254">
        <v>0</v>
      </c>
      <c r="DU254" t="str">
        <v>SubAtividade</v>
      </c>
      <c r="DV254">
        <v>0</v>
      </c>
      <c r="DW254">
        <v>0</v>
      </c>
      <c r="DX254">
        <v>0</v>
      </c>
      <c r="DY254">
        <v>0</v>
      </c>
      <c r="DZ254">
        <v>0</v>
      </c>
      <c r="EA254" t="str">
        <v>Despesa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 t="str">
        <v>Categoria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 t="str">
        <v>Subcategoria</v>
      </c>
      <c r="EQ254">
        <v>0</v>
      </c>
      <c r="ER254">
        <v>0</v>
      </c>
      <c r="ES254">
        <v>0</v>
      </c>
      <c r="ET254">
        <v>0</v>
      </c>
      <c r="EU254" t="str">
        <v>Fonte*</v>
      </c>
      <c r="EV254">
        <v>0</v>
      </c>
      <c r="EW254">
        <v>0</v>
      </c>
      <c r="EX254">
        <v>0</v>
      </c>
      <c r="EY254" t="str">
        <v>Unid</v>
      </c>
      <c r="EZ254">
        <v>0</v>
      </c>
      <c r="FA254" t="str">
        <v>Valor 
Unit</v>
      </c>
      <c r="FB254">
        <v>0</v>
      </c>
      <c r="FC254">
        <v>0</v>
      </c>
      <c r="FD254" t="str">
        <v>Qtde</v>
      </c>
      <c r="FE254">
        <v>0</v>
      </c>
      <c r="FF254">
        <v>0</v>
      </c>
      <c r="FH254" t="str">
        <v>Diversidade, Equidade e Inclusão</v>
      </c>
      <c r="FI254" t="str">
        <v>7.3</v>
      </c>
      <c r="FJ254">
        <v>0</v>
      </c>
      <c r="FK254" t="str">
        <v>Atividade</v>
      </c>
      <c r="FL254">
        <v>0</v>
      </c>
      <c r="FM254">
        <v>0</v>
      </c>
      <c r="FN254" t="str">
        <v>Início</v>
      </c>
      <c r="FO254">
        <v>0</v>
      </c>
      <c r="FP254">
        <v>0</v>
      </c>
      <c r="FQ254" t="str">
        <v>Fim</v>
      </c>
      <c r="FR254">
        <v>0</v>
      </c>
      <c r="FS254">
        <v>0</v>
      </c>
      <c r="FT254" t="str">
        <v>7.3.3</v>
      </c>
      <c r="FU254">
        <v>0</v>
      </c>
      <c r="FV254">
        <v>0</v>
      </c>
      <c r="FW254" t="str">
        <v>SubAtividade</v>
      </c>
      <c r="FX254">
        <v>0</v>
      </c>
      <c r="FY254">
        <v>0</v>
      </c>
      <c r="FZ254">
        <v>0</v>
      </c>
      <c r="GA254">
        <v>0</v>
      </c>
      <c r="GB254">
        <v>0</v>
      </c>
      <c r="GC254" t="str">
        <v>Despesa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 t="str">
        <v>Categoria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 t="str">
        <v>Subcategoria</v>
      </c>
      <c r="GS254">
        <v>0</v>
      </c>
      <c r="GT254">
        <v>0</v>
      </c>
      <c r="GU254">
        <v>0</v>
      </c>
      <c r="GV254">
        <v>0</v>
      </c>
      <c r="GW254" t="str">
        <v>Fonte*</v>
      </c>
      <c r="GX254">
        <v>0</v>
      </c>
      <c r="GY254">
        <v>0</v>
      </c>
      <c r="GZ254">
        <v>0</v>
      </c>
      <c r="HA254" t="str">
        <v>Unid</v>
      </c>
      <c r="HB254">
        <v>0</v>
      </c>
      <c r="HC254" t="str">
        <v>Valor 
Unit</v>
      </c>
      <c r="HD254">
        <v>0</v>
      </c>
      <c r="HE254">
        <v>0</v>
      </c>
      <c r="HF254" t="str">
        <v>Qtde</v>
      </c>
      <c r="HG254">
        <v>0</v>
      </c>
      <c r="HH254">
        <v>0</v>
      </c>
    </row>
    <row r="255" spans="1:216" x14ac:dyDescent="0.25">
      <c r="A255">
        <v>2</v>
      </c>
      <c r="B255" t="str">
        <f>'04.04_PLANO DE TRABALHO'!$KP$7</f>
        <v>Meio Ambiente e Mudanças Climáticas</v>
      </c>
      <c r="C255" t="str">
        <f>IF('04.04_PLANO DE TRABALHO'!KB11="",C254,'04.04_PLANO DE TRABALHO'!KB11)</f>
        <v>6.1</v>
      </c>
      <c r="D255">
        <f>IF('04.04_PLANO DE TRABALHO'!KC11="",D254,'04.04_PLANO DE TRABALHO'!KC11)</f>
        <v>0</v>
      </c>
      <c r="E255" t="str">
        <f>IF(OR('04.04_PLANO DE TRABALHO'!KD11="",'04.04_PLANO DE TRABALHO'!KD11="Realizado",'04.04_PLANO DE TRABALHO'!KD11="Planejado"),E254,'04.04_PLANO DE TRABALHO'!KD11)</f>
        <v>Atividade</v>
      </c>
      <c r="F255">
        <f>IF('04.04_PLANO DE TRABALHO'!KE11="",F254,'04.04_PLANO DE TRABALHO'!KE11)</f>
        <v>0</v>
      </c>
      <c r="G255">
        <f>IF('04.04_PLANO DE TRABALHO'!KF11="",G254,'04.04_PLANO DE TRABALHO'!KF11)</f>
        <v>0</v>
      </c>
      <c r="H255" t="str">
        <f>IF('04.04_PLANO DE TRABALHO'!KG11="",H254,'04.04_PLANO DE TRABALHO'!KG11)</f>
        <v>Início</v>
      </c>
      <c r="I255">
        <f>IF('04.04_PLANO DE TRABALHO'!KH11="",I254,'04.04_PLANO DE TRABALHO'!KH11)</f>
        <v>0</v>
      </c>
      <c r="J255">
        <f>IF('04.04_PLANO DE TRABALHO'!KI11="",J254,'04.04_PLANO DE TRABALHO'!KI11)</f>
        <v>0</v>
      </c>
      <c r="K255" t="str">
        <f>IF('04.04_PLANO DE TRABALHO'!KJ11="",K254,'04.04_PLANO DE TRABALHO'!KJ11)</f>
        <v>Fim</v>
      </c>
      <c r="L255">
        <f>IF('04.04_PLANO DE TRABALHO'!KK11="",L254,'04.04_PLANO DE TRABALHO'!KK11)</f>
        <v>0</v>
      </c>
      <c r="M255">
        <f>IF('04.04_PLANO DE TRABALHO'!KL11="",M254,'04.04_PLANO DE TRABALHO'!KL11)</f>
        <v>0</v>
      </c>
      <c r="N255" t="str">
        <f>IF('04.04_PLANO DE TRABALHO'!KM11="",N254,'04.04_PLANO DE TRABALHO'!KM11)</f>
        <v>6.1.1</v>
      </c>
      <c r="O255">
        <f>IF('04.04_PLANO DE TRABALHO'!KN11="",O254,'04.04_PLANO DE TRABALHO'!KN11)</f>
        <v>0</v>
      </c>
      <c r="P255">
        <f>IF('04.04_PLANO DE TRABALHO'!KO11="",P254,'04.04_PLANO DE TRABALHO'!KO11)</f>
        <v>0</v>
      </c>
      <c r="Q255" t="str">
        <f>IF('04.04_PLANO DE TRABALHO'!KP11="",Q254,'04.04_PLANO DE TRABALHO'!KP11)</f>
        <v>SubAtividade</v>
      </c>
      <c r="R255">
        <f>IF('04.04_PLANO DE TRABALHO'!KQ11="",R254,'04.04_PLANO DE TRABALHO'!KQ11)</f>
        <v>0</v>
      </c>
      <c r="S255">
        <f>IF('04.04_PLANO DE TRABALHO'!KR11="",S254,'04.04_PLANO DE TRABALHO'!KR11)</f>
        <v>0</v>
      </c>
      <c r="T255">
        <f>IF('04.04_PLANO DE TRABALHO'!KS11="",T254,'04.04_PLANO DE TRABALHO'!KS11)</f>
        <v>0</v>
      </c>
      <c r="U255">
        <f>IF('04.04_PLANO DE TRABALHO'!KT11="",U254,'04.04_PLANO DE TRABALHO'!KT11)</f>
        <v>0</v>
      </c>
      <c r="V255">
        <f>IF('04.04_PLANO DE TRABALHO'!KU11="",V254,'04.04_PLANO DE TRABALHO'!KU11)</f>
        <v>0</v>
      </c>
      <c r="W255" t="str">
        <f>IF('04.04_PLANO DE TRABALHO'!KV11="",W254,'04.04_PLANO DE TRABALHO'!KV11)</f>
        <v>Despesa</v>
      </c>
      <c r="X255">
        <f>IF('04.04_PLANO DE TRABALHO'!KW11="",X254,'04.04_PLANO DE TRABALHO'!KW11)</f>
        <v>0</v>
      </c>
      <c r="Y255">
        <f>IF('04.04_PLANO DE TRABALHO'!KX11="",Y254,'04.04_PLANO DE TRABALHO'!KX11)</f>
        <v>0</v>
      </c>
      <c r="Z255">
        <f>IF('04.04_PLANO DE TRABALHO'!KY11="",Z254,'04.04_PLANO DE TRABALHO'!KY11)</f>
        <v>0</v>
      </c>
      <c r="AA255">
        <f>IF('04.04_PLANO DE TRABALHO'!KZ11="",AA254,'04.04_PLANO DE TRABALHO'!KZ11)</f>
        <v>0</v>
      </c>
      <c r="AB255">
        <f>IF('04.04_PLANO DE TRABALHO'!LA11="",AB254,'04.04_PLANO DE TRABALHO'!LA11)</f>
        <v>0</v>
      </c>
      <c r="AC255">
        <f>IF('04.04_PLANO DE TRABALHO'!LB11="",AC254,'04.04_PLANO DE TRABALHO'!LB11)</f>
        <v>0</v>
      </c>
      <c r="AD255" t="str">
        <f>IF('04.04_PLANO DE TRABALHO'!LC11="",AD254,'04.04_PLANO DE TRABALHO'!LC11)</f>
        <v>Categoria</v>
      </c>
      <c r="AE255">
        <f>IF('04.04_PLANO DE TRABALHO'!LD11="",AE254,'04.04_PLANO DE TRABALHO'!LD11)</f>
        <v>0</v>
      </c>
      <c r="AF255">
        <f>IF('04.04_PLANO DE TRABALHO'!LE11="",AF254,'04.04_PLANO DE TRABALHO'!LE11)</f>
        <v>0</v>
      </c>
      <c r="AG255">
        <f>IF('04.04_PLANO DE TRABALHO'!LF11="",AG254,'04.04_PLANO DE TRABALHO'!LF11)</f>
        <v>0</v>
      </c>
      <c r="AH255">
        <f>IF('04.04_PLANO DE TRABALHO'!LG11="",AH254,'04.04_PLANO DE TRABALHO'!LG11)</f>
        <v>0</v>
      </c>
      <c r="AI255">
        <f>IF('04.04_PLANO DE TRABALHO'!LH11="",AI254,'04.04_PLANO DE TRABALHO'!LH11)</f>
        <v>0</v>
      </c>
      <c r="AJ255">
        <f>IF('04.04_PLANO DE TRABALHO'!LI11="",AJ254,'04.04_PLANO DE TRABALHO'!LI11)</f>
        <v>0</v>
      </c>
      <c r="AK255">
        <f>IF('04.04_PLANO DE TRABALHO'!LJ11="",AK254,'04.04_PLANO DE TRABALHO'!LJ11)</f>
        <v>0</v>
      </c>
      <c r="AL255" t="str">
        <f>IF('04.04_PLANO DE TRABALHO'!LK11="",AL254,'04.04_PLANO DE TRABALHO'!LK11)</f>
        <v>Subcategoria</v>
      </c>
      <c r="AM255">
        <f>IF('04.04_PLANO DE TRABALHO'!LL11="",AM254,'04.04_PLANO DE TRABALHO'!LL11)</f>
        <v>0</v>
      </c>
      <c r="AN255">
        <f>IF('04.04_PLANO DE TRABALHO'!LM11="",AN254,'04.04_PLANO DE TRABALHO'!LM11)</f>
        <v>0</v>
      </c>
      <c r="AO255">
        <f>IF('04.04_PLANO DE TRABALHO'!LN11="",AO254,'04.04_PLANO DE TRABALHO'!LN11)</f>
        <v>0</v>
      </c>
      <c r="AP255">
        <f>IF('04.04_PLANO DE TRABALHO'!LO11="",AP254,'04.04_PLANO DE TRABALHO'!LO11)</f>
        <v>0</v>
      </c>
      <c r="AQ255" t="str">
        <f>IF('04.04_PLANO DE TRABALHO'!LP11="",AQ254,'04.04_PLANO DE TRABALHO'!LP11)</f>
        <v>Fonte*</v>
      </c>
      <c r="AR255">
        <f>IF('04.04_PLANO DE TRABALHO'!LQ11="",AR254,'04.04_PLANO DE TRABALHO'!LQ11)</f>
        <v>0</v>
      </c>
      <c r="AS255">
        <f>IF('04.04_PLANO DE TRABALHO'!LR11="",AS254,'04.04_PLANO DE TRABALHO'!LR11)</f>
        <v>0</v>
      </c>
      <c r="AT255">
        <f>IF('04.04_PLANO DE TRABALHO'!LS11="",AT254,'04.04_PLANO DE TRABALHO'!LS11)</f>
        <v>0</v>
      </c>
      <c r="AU255" t="str">
        <f>IF('04.04_PLANO DE TRABALHO'!LT11="",AU254,'04.04_PLANO DE TRABALHO'!LT11)</f>
        <v>Unid</v>
      </c>
      <c r="AV255">
        <f>IF('04.04_PLANO DE TRABALHO'!LU11="",AV254,'04.04_PLANO DE TRABALHO'!LU11)</f>
        <v>0</v>
      </c>
      <c r="AW255" t="str">
        <f>IF('04.04_PLANO DE TRABALHO'!LV11="",AW254,'04.04_PLANO DE TRABALHO'!LV11)</f>
        <v>Valor 
Unit</v>
      </c>
      <c r="AX255">
        <f>IF('04.04_PLANO DE TRABALHO'!LW11="",AX254,'04.04_PLANO DE TRABALHO'!LW11)</f>
        <v>0</v>
      </c>
      <c r="AY255">
        <f>IF('04.04_PLANO DE TRABALHO'!LX11="",AY254,'04.04_PLANO DE TRABALHO'!LX11)</f>
        <v>0</v>
      </c>
      <c r="AZ255" t="str">
        <f>IF('04.04_PLANO DE TRABALHO'!LY11="",AZ254,'04.04_PLANO DE TRABALHO'!LY11)</f>
        <v>Qtde</v>
      </c>
      <c r="BA255">
        <f>IF('04.04_PLANO DE TRABALHO'!LZ11="",BA254,'04.04_PLANO DE TRABALHO'!LZ11)</f>
        <v>0</v>
      </c>
      <c r="BB255">
        <f>IF('04.04_PLANO DE TRABALHO'!MA11="",BB254,'04.04_PLANO DE TRABALHO'!MA11)</f>
        <v>0</v>
      </c>
      <c r="BD255" t="str">
        <v>Meio Ambiente e Mudanças Climáticas</v>
      </c>
      <c r="BE255" t="str">
        <v>6.2</v>
      </c>
      <c r="BF255">
        <v>0</v>
      </c>
      <c r="BG255" t="str">
        <v>Atividade</v>
      </c>
      <c r="BH255">
        <v>0</v>
      </c>
      <c r="BI255">
        <v>0</v>
      </c>
      <c r="BJ255" t="str">
        <v>Início</v>
      </c>
      <c r="BK255">
        <v>0</v>
      </c>
      <c r="BL255">
        <v>0</v>
      </c>
      <c r="BM255" t="str">
        <v>Fim</v>
      </c>
      <c r="BN255">
        <v>0</v>
      </c>
      <c r="BO255">
        <v>0</v>
      </c>
      <c r="BP255" t="str">
        <v>6.2.2</v>
      </c>
      <c r="BQ255">
        <v>0</v>
      </c>
      <c r="BR255">
        <v>0</v>
      </c>
      <c r="BS255" t="str">
        <v>SubAtividade</v>
      </c>
      <c r="BT255">
        <v>0</v>
      </c>
      <c r="BU255">
        <v>0</v>
      </c>
      <c r="BV255">
        <v>0</v>
      </c>
      <c r="BW255">
        <v>0</v>
      </c>
      <c r="BX255">
        <v>0</v>
      </c>
      <c r="BY255" t="str">
        <v>Despesa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 t="str">
        <v>Categoria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 t="str">
        <v>Subcategoria</v>
      </c>
      <c r="CO255">
        <v>0</v>
      </c>
      <c r="CP255">
        <v>0</v>
      </c>
      <c r="CQ255">
        <v>0</v>
      </c>
      <c r="CR255">
        <v>0</v>
      </c>
      <c r="CS255" t="str">
        <v>Fonte*</v>
      </c>
      <c r="CT255">
        <v>0</v>
      </c>
      <c r="CU255">
        <v>0</v>
      </c>
      <c r="CV255">
        <v>0</v>
      </c>
      <c r="CW255" t="str">
        <v>Unid</v>
      </c>
      <c r="CX255">
        <v>0</v>
      </c>
      <c r="CY255" t="str">
        <v>Valor 
Unit</v>
      </c>
      <c r="CZ255">
        <v>0</v>
      </c>
      <c r="DA255">
        <v>0</v>
      </c>
      <c r="DB255" t="str">
        <v>Qtde</v>
      </c>
      <c r="DC255">
        <v>0</v>
      </c>
      <c r="DD255">
        <v>0</v>
      </c>
      <c r="DF255" t="str">
        <v>Meio Ambiente e Mudanças Climáticas</v>
      </c>
      <c r="DG255" t="str">
        <v>6.3</v>
      </c>
      <c r="DH255">
        <v>0</v>
      </c>
      <c r="DI255" t="str">
        <v>Atividade</v>
      </c>
      <c r="DJ255">
        <v>0</v>
      </c>
      <c r="DK255">
        <v>0</v>
      </c>
      <c r="DL255" t="str">
        <v>Início</v>
      </c>
      <c r="DM255">
        <v>0</v>
      </c>
      <c r="DN255">
        <v>0</v>
      </c>
      <c r="DO255" t="str">
        <v>Fim</v>
      </c>
      <c r="DP255">
        <v>0</v>
      </c>
      <c r="DQ255">
        <v>0</v>
      </c>
      <c r="DR255" t="str">
        <v>6.3.1</v>
      </c>
      <c r="DS255">
        <v>0</v>
      </c>
      <c r="DT255">
        <v>0</v>
      </c>
      <c r="DU255" t="str">
        <v>SubAtividade</v>
      </c>
      <c r="DV255">
        <v>0</v>
      </c>
      <c r="DW255">
        <v>0</v>
      </c>
      <c r="DX255">
        <v>0</v>
      </c>
      <c r="DY255">
        <v>0</v>
      </c>
      <c r="DZ255">
        <v>0</v>
      </c>
      <c r="EA255" t="str">
        <v>Despesa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 t="str">
        <v>Categoria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 t="str">
        <v>Subcategoria</v>
      </c>
      <c r="EQ255">
        <v>0</v>
      </c>
      <c r="ER255">
        <v>0</v>
      </c>
      <c r="ES255">
        <v>0</v>
      </c>
      <c r="ET255">
        <v>0</v>
      </c>
      <c r="EU255" t="str">
        <v>Fonte*</v>
      </c>
      <c r="EV255">
        <v>0</v>
      </c>
      <c r="EW255">
        <v>0</v>
      </c>
      <c r="EX255">
        <v>0</v>
      </c>
      <c r="EY255" t="str">
        <v>Unid</v>
      </c>
      <c r="EZ255">
        <v>0</v>
      </c>
      <c r="FA255" t="str">
        <v>Valor 
Unit</v>
      </c>
      <c r="FB255">
        <v>0</v>
      </c>
      <c r="FC255">
        <v>0</v>
      </c>
      <c r="FD255" t="str">
        <v>Qtde</v>
      </c>
      <c r="FE255">
        <v>0</v>
      </c>
      <c r="FF255">
        <v>0</v>
      </c>
      <c r="FH255" t="str">
        <v>Diversidade, Equidade e Inclusão</v>
      </c>
      <c r="FI255" t="str">
        <v>7.3</v>
      </c>
      <c r="FJ255">
        <v>0</v>
      </c>
      <c r="FK255" t="str">
        <v>Atividade</v>
      </c>
      <c r="FL255">
        <v>0</v>
      </c>
      <c r="FM255">
        <v>0</v>
      </c>
      <c r="FN255" t="str">
        <v>Início</v>
      </c>
      <c r="FO255">
        <v>0</v>
      </c>
      <c r="FP255">
        <v>0</v>
      </c>
      <c r="FQ255" t="str">
        <v>Fim</v>
      </c>
      <c r="FR255">
        <v>0</v>
      </c>
      <c r="FS255">
        <v>0</v>
      </c>
      <c r="FT255" t="str">
        <v>7.3.3</v>
      </c>
      <c r="FU255">
        <v>0</v>
      </c>
      <c r="FV255">
        <v>0</v>
      </c>
      <c r="FW255" t="str">
        <v>SubAtividade</v>
      </c>
      <c r="FX255">
        <v>0</v>
      </c>
      <c r="FY255">
        <v>0</v>
      </c>
      <c r="FZ255">
        <v>0</v>
      </c>
      <c r="GA255">
        <v>0</v>
      </c>
      <c r="GB255">
        <v>0</v>
      </c>
      <c r="GC255" t="str">
        <v>Despesa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 t="str">
        <v>Categoria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 t="str">
        <v>Subcategoria</v>
      </c>
      <c r="GS255">
        <v>0</v>
      </c>
      <c r="GT255">
        <v>0</v>
      </c>
      <c r="GU255">
        <v>0</v>
      </c>
      <c r="GV255">
        <v>0</v>
      </c>
      <c r="GW255" t="str">
        <v>Fonte*</v>
      </c>
      <c r="GX255">
        <v>0</v>
      </c>
      <c r="GY255">
        <v>0</v>
      </c>
      <c r="GZ255">
        <v>0</v>
      </c>
      <c r="HA255" t="str">
        <v>Unid</v>
      </c>
      <c r="HB255">
        <v>0</v>
      </c>
      <c r="HC255" t="str">
        <v>Valor 
Unit</v>
      </c>
      <c r="HD255">
        <v>0</v>
      </c>
      <c r="HE255">
        <v>0</v>
      </c>
      <c r="HF255" t="str">
        <v>Qtde</v>
      </c>
      <c r="HG255">
        <v>0</v>
      </c>
      <c r="HH255">
        <v>0</v>
      </c>
    </row>
    <row r="256" spans="1:216" x14ac:dyDescent="0.25">
      <c r="A256">
        <v>3</v>
      </c>
      <c r="B256" t="str">
        <f>'04.04_PLANO DE TRABALHO'!$KP$7</f>
        <v>Meio Ambiente e Mudanças Climáticas</v>
      </c>
      <c r="C256" t="str">
        <f>IF('04.04_PLANO DE TRABALHO'!KB12="",C255,'04.04_PLANO DE TRABALHO'!KB12)</f>
        <v>6.1</v>
      </c>
      <c r="D256">
        <f>IF('04.04_PLANO DE TRABALHO'!KC12="",D255,'04.04_PLANO DE TRABALHO'!KC12)</f>
        <v>0</v>
      </c>
      <c r="E256" t="str">
        <f>IF(OR('04.04_PLANO DE TRABALHO'!KD12="",'04.04_PLANO DE TRABALHO'!KD12="Realizado",'04.04_PLANO DE TRABALHO'!KD12="Planejado"),E255,'04.04_PLANO DE TRABALHO'!KD12)</f>
        <v>Atividade</v>
      </c>
      <c r="F256">
        <f>IF('04.04_PLANO DE TRABALHO'!KE12="",F255,'04.04_PLANO DE TRABALHO'!KE12)</f>
        <v>0</v>
      </c>
      <c r="G256">
        <f>IF('04.04_PLANO DE TRABALHO'!KF12="",G255,'04.04_PLANO DE TRABALHO'!KF12)</f>
        <v>0</v>
      </c>
      <c r="H256" t="str">
        <f>IF('04.04_PLANO DE TRABALHO'!KG12="",H255,'04.04_PLANO DE TRABALHO'!KG12)</f>
        <v>Início</v>
      </c>
      <c r="I256">
        <f>IF('04.04_PLANO DE TRABALHO'!KH12="",I255,'04.04_PLANO DE TRABALHO'!KH12)</f>
        <v>0</v>
      </c>
      <c r="J256">
        <f>IF('04.04_PLANO DE TRABALHO'!KI12="",J255,'04.04_PLANO DE TRABALHO'!KI12)</f>
        <v>0</v>
      </c>
      <c r="K256" t="str">
        <f>IF('04.04_PLANO DE TRABALHO'!KJ12="",K255,'04.04_PLANO DE TRABALHO'!KJ12)</f>
        <v>Fim</v>
      </c>
      <c r="L256">
        <f>IF('04.04_PLANO DE TRABALHO'!KK12="",L255,'04.04_PLANO DE TRABALHO'!KK12)</f>
        <v>0</v>
      </c>
      <c r="M256">
        <f>IF('04.04_PLANO DE TRABALHO'!KL12="",M255,'04.04_PLANO DE TRABALHO'!KL12)</f>
        <v>0</v>
      </c>
      <c r="N256" t="str">
        <f>IF('04.04_PLANO DE TRABALHO'!KM12="",N255,'04.04_PLANO DE TRABALHO'!KM12)</f>
        <v>6.1.1</v>
      </c>
      <c r="O256">
        <f>IF('04.04_PLANO DE TRABALHO'!KN12="",O255,'04.04_PLANO DE TRABALHO'!KN12)</f>
        <v>0</v>
      </c>
      <c r="P256">
        <f>IF('04.04_PLANO DE TRABALHO'!KO12="",P255,'04.04_PLANO DE TRABALHO'!KO12)</f>
        <v>0</v>
      </c>
      <c r="Q256" t="str">
        <f>IF('04.04_PLANO DE TRABALHO'!KP12="",Q255,'04.04_PLANO DE TRABALHO'!KP12)</f>
        <v>SubAtividade</v>
      </c>
      <c r="R256">
        <f>IF('04.04_PLANO DE TRABALHO'!KQ12="",R255,'04.04_PLANO DE TRABALHO'!KQ12)</f>
        <v>0</v>
      </c>
      <c r="S256">
        <f>IF('04.04_PLANO DE TRABALHO'!KR12="",S255,'04.04_PLANO DE TRABALHO'!KR12)</f>
        <v>0</v>
      </c>
      <c r="T256">
        <f>IF('04.04_PLANO DE TRABALHO'!KS12="",T255,'04.04_PLANO DE TRABALHO'!KS12)</f>
        <v>0</v>
      </c>
      <c r="U256">
        <f>IF('04.04_PLANO DE TRABALHO'!KT12="",U255,'04.04_PLANO DE TRABALHO'!KT12)</f>
        <v>0</v>
      </c>
      <c r="V256">
        <f>IF('04.04_PLANO DE TRABALHO'!KU12="",V255,'04.04_PLANO DE TRABALHO'!KU12)</f>
        <v>0</v>
      </c>
      <c r="W256" t="str">
        <f>IF('04.04_PLANO DE TRABALHO'!KV12="",W255,'04.04_PLANO DE TRABALHO'!KV12)</f>
        <v>Despesa</v>
      </c>
      <c r="X256">
        <f>IF('04.04_PLANO DE TRABALHO'!KW12="",X255,'04.04_PLANO DE TRABALHO'!KW12)</f>
        <v>0</v>
      </c>
      <c r="Y256">
        <f>IF('04.04_PLANO DE TRABALHO'!KX12="",Y255,'04.04_PLANO DE TRABALHO'!KX12)</f>
        <v>0</v>
      </c>
      <c r="Z256">
        <f>IF('04.04_PLANO DE TRABALHO'!KY12="",Z255,'04.04_PLANO DE TRABALHO'!KY12)</f>
        <v>0</v>
      </c>
      <c r="AA256">
        <f>IF('04.04_PLANO DE TRABALHO'!KZ12="",AA255,'04.04_PLANO DE TRABALHO'!KZ12)</f>
        <v>0</v>
      </c>
      <c r="AB256">
        <f>IF('04.04_PLANO DE TRABALHO'!LA12="",AB255,'04.04_PLANO DE TRABALHO'!LA12)</f>
        <v>0</v>
      </c>
      <c r="AC256">
        <f>IF('04.04_PLANO DE TRABALHO'!LB12="",AC255,'04.04_PLANO DE TRABALHO'!LB12)</f>
        <v>0</v>
      </c>
      <c r="AD256" t="str">
        <f>IF('04.04_PLANO DE TRABALHO'!LC12="",AD255,'04.04_PLANO DE TRABALHO'!LC12)</f>
        <v>Categoria</v>
      </c>
      <c r="AE256">
        <f>IF('04.04_PLANO DE TRABALHO'!LD12="",AE255,'04.04_PLANO DE TRABALHO'!LD12)</f>
        <v>0</v>
      </c>
      <c r="AF256">
        <f>IF('04.04_PLANO DE TRABALHO'!LE12="",AF255,'04.04_PLANO DE TRABALHO'!LE12)</f>
        <v>0</v>
      </c>
      <c r="AG256">
        <f>IF('04.04_PLANO DE TRABALHO'!LF12="",AG255,'04.04_PLANO DE TRABALHO'!LF12)</f>
        <v>0</v>
      </c>
      <c r="AH256">
        <f>IF('04.04_PLANO DE TRABALHO'!LG12="",AH255,'04.04_PLANO DE TRABALHO'!LG12)</f>
        <v>0</v>
      </c>
      <c r="AI256">
        <f>IF('04.04_PLANO DE TRABALHO'!LH12="",AI255,'04.04_PLANO DE TRABALHO'!LH12)</f>
        <v>0</v>
      </c>
      <c r="AJ256">
        <f>IF('04.04_PLANO DE TRABALHO'!LI12="",AJ255,'04.04_PLANO DE TRABALHO'!LI12)</f>
        <v>0</v>
      </c>
      <c r="AK256">
        <f>IF('04.04_PLANO DE TRABALHO'!LJ12="",AK255,'04.04_PLANO DE TRABALHO'!LJ12)</f>
        <v>0</v>
      </c>
      <c r="AL256" t="str">
        <f>IF('04.04_PLANO DE TRABALHO'!LK12="",AL255,'04.04_PLANO DE TRABALHO'!LK12)</f>
        <v>Subcategoria</v>
      </c>
      <c r="AM256">
        <f>IF('04.04_PLANO DE TRABALHO'!LL12="",AM255,'04.04_PLANO DE TRABALHO'!LL12)</f>
        <v>0</v>
      </c>
      <c r="AN256">
        <f>IF('04.04_PLANO DE TRABALHO'!LM12="",AN255,'04.04_PLANO DE TRABALHO'!LM12)</f>
        <v>0</v>
      </c>
      <c r="AO256">
        <f>IF('04.04_PLANO DE TRABALHO'!LN12="",AO255,'04.04_PLANO DE TRABALHO'!LN12)</f>
        <v>0</v>
      </c>
      <c r="AP256">
        <f>IF('04.04_PLANO DE TRABALHO'!LO12="",AP255,'04.04_PLANO DE TRABALHO'!LO12)</f>
        <v>0</v>
      </c>
      <c r="AQ256" t="str">
        <f>IF('04.04_PLANO DE TRABALHO'!LP12="",AQ255,'04.04_PLANO DE TRABALHO'!LP12)</f>
        <v>Fonte*</v>
      </c>
      <c r="AR256">
        <f>IF('04.04_PLANO DE TRABALHO'!LQ12="",AR255,'04.04_PLANO DE TRABALHO'!LQ12)</f>
        <v>0</v>
      </c>
      <c r="AS256">
        <f>IF('04.04_PLANO DE TRABALHO'!LR12="",AS255,'04.04_PLANO DE TRABALHO'!LR12)</f>
        <v>0</v>
      </c>
      <c r="AT256">
        <f>IF('04.04_PLANO DE TRABALHO'!LS12="",AT255,'04.04_PLANO DE TRABALHO'!LS12)</f>
        <v>0</v>
      </c>
      <c r="AU256" t="str">
        <f>IF('04.04_PLANO DE TRABALHO'!LT12="",AU255,'04.04_PLANO DE TRABALHO'!LT12)</f>
        <v>Unid</v>
      </c>
      <c r="AV256">
        <f>IF('04.04_PLANO DE TRABALHO'!LU12="",AV255,'04.04_PLANO DE TRABALHO'!LU12)</f>
        <v>0</v>
      </c>
      <c r="AW256" t="str">
        <f>IF('04.04_PLANO DE TRABALHO'!LV12="",AW255,'04.04_PLANO DE TRABALHO'!LV12)</f>
        <v>Valor 
Unit</v>
      </c>
      <c r="AX256">
        <f>IF('04.04_PLANO DE TRABALHO'!LW12="",AX255,'04.04_PLANO DE TRABALHO'!LW12)</f>
        <v>0</v>
      </c>
      <c r="AY256">
        <f>IF('04.04_PLANO DE TRABALHO'!LX12="",AY255,'04.04_PLANO DE TRABALHO'!LX12)</f>
        <v>0</v>
      </c>
      <c r="AZ256" t="str">
        <f>IF('04.04_PLANO DE TRABALHO'!LY12="",AZ255,'04.04_PLANO DE TRABALHO'!LY12)</f>
        <v>Qtde</v>
      </c>
      <c r="BA256">
        <f>IF('04.04_PLANO DE TRABALHO'!LZ12="",BA255,'04.04_PLANO DE TRABALHO'!LZ12)</f>
        <v>0</v>
      </c>
      <c r="BB256">
        <f>IF('04.04_PLANO DE TRABALHO'!MA12="",BB255,'04.04_PLANO DE TRABALHO'!MA12)</f>
        <v>0</v>
      </c>
      <c r="BD256" t="str">
        <v>Meio Ambiente e Mudanças Climáticas</v>
      </c>
      <c r="BE256" t="str">
        <v>6.2</v>
      </c>
      <c r="BF256">
        <v>0</v>
      </c>
      <c r="BG256" t="str">
        <v>Atividade</v>
      </c>
      <c r="BH256">
        <v>0</v>
      </c>
      <c r="BI256">
        <v>0</v>
      </c>
      <c r="BJ256" t="str">
        <v>Início</v>
      </c>
      <c r="BK256">
        <v>0</v>
      </c>
      <c r="BL256">
        <v>0</v>
      </c>
      <c r="BM256" t="str">
        <v>Fim</v>
      </c>
      <c r="BN256">
        <v>0</v>
      </c>
      <c r="BO256">
        <v>0</v>
      </c>
      <c r="BP256" t="str">
        <v>6.2.2</v>
      </c>
      <c r="BQ256">
        <v>0</v>
      </c>
      <c r="BR256">
        <v>0</v>
      </c>
      <c r="BS256" t="str">
        <v>SubAtividade</v>
      </c>
      <c r="BT256">
        <v>0</v>
      </c>
      <c r="BU256">
        <v>0</v>
      </c>
      <c r="BV256">
        <v>0</v>
      </c>
      <c r="BW256">
        <v>0</v>
      </c>
      <c r="BX256">
        <v>0</v>
      </c>
      <c r="BY256" t="str">
        <v>Despesa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 t="str">
        <v>Categoria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 t="str">
        <v>Subcategoria</v>
      </c>
      <c r="CO256">
        <v>0</v>
      </c>
      <c r="CP256">
        <v>0</v>
      </c>
      <c r="CQ256">
        <v>0</v>
      </c>
      <c r="CR256">
        <v>0</v>
      </c>
      <c r="CS256" t="str">
        <v>Fonte*</v>
      </c>
      <c r="CT256">
        <v>0</v>
      </c>
      <c r="CU256">
        <v>0</v>
      </c>
      <c r="CV256">
        <v>0</v>
      </c>
      <c r="CW256" t="str">
        <v>Unid</v>
      </c>
      <c r="CX256">
        <v>0</v>
      </c>
      <c r="CY256" t="str">
        <v>Valor 
Unit</v>
      </c>
      <c r="CZ256">
        <v>0</v>
      </c>
      <c r="DA256">
        <v>0</v>
      </c>
      <c r="DB256" t="str">
        <v>Qtde</v>
      </c>
      <c r="DC256">
        <v>0</v>
      </c>
      <c r="DD256">
        <v>0</v>
      </c>
      <c r="DF256" t="str">
        <v>Meio Ambiente e Mudanças Climáticas</v>
      </c>
      <c r="DG256" t="str">
        <v>6.3</v>
      </c>
      <c r="DH256">
        <v>0</v>
      </c>
      <c r="DI256" t="str">
        <v>Atividade</v>
      </c>
      <c r="DJ256">
        <v>0</v>
      </c>
      <c r="DK256">
        <v>0</v>
      </c>
      <c r="DL256" t="str">
        <v>Início</v>
      </c>
      <c r="DM256">
        <v>0</v>
      </c>
      <c r="DN256">
        <v>0</v>
      </c>
      <c r="DO256" t="str">
        <v>Fim</v>
      </c>
      <c r="DP256">
        <v>0</v>
      </c>
      <c r="DQ256">
        <v>0</v>
      </c>
      <c r="DR256" t="str">
        <v>6.3.1</v>
      </c>
      <c r="DS256">
        <v>0</v>
      </c>
      <c r="DT256">
        <v>0</v>
      </c>
      <c r="DU256" t="str">
        <v>SubAtividade</v>
      </c>
      <c r="DV256">
        <v>0</v>
      </c>
      <c r="DW256">
        <v>0</v>
      </c>
      <c r="DX256">
        <v>0</v>
      </c>
      <c r="DY256">
        <v>0</v>
      </c>
      <c r="DZ256">
        <v>0</v>
      </c>
      <c r="EA256" t="str">
        <v>Despesa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 t="str">
        <v>Categoria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 t="str">
        <v>Subcategoria</v>
      </c>
      <c r="EQ256">
        <v>0</v>
      </c>
      <c r="ER256">
        <v>0</v>
      </c>
      <c r="ES256">
        <v>0</v>
      </c>
      <c r="ET256">
        <v>0</v>
      </c>
      <c r="EU256" t="str">
        <v>Fonte*</v>
      </c>
      <c r="EV256">
        <v>0</v>
      </c>
      <c r="EW256">
        <v>0</v>
      </c>
      <c r="EX256">
        <v>0</v>
      </c>
      <c r="EY256" t="str">
        <v>Unid</v>
      </c>
      <c r="EZ256">
        <v>0</v>
      </c>
      <c r="FA256" t="str">
        <v>Valor 
Unit</v>
      </c>
      <c r="FB256">
        <v>0</v>
      </c>
      <c r="FC256">
        <v>0</v>
      </c>
      <c r="FD256" t="str">
        <v>Qtde</v>
      </c>
      <c r="FE256">
        <v>0</v>
      </c>
      <c r="FF256">
        <v>0</v>
      </c>
      <c r="FH256" t="str">
        <v>Direitos Humanos e Convivência</v>
      </c>
      <c r="FI256" t="str">
        <v>8.1</v>
      </c>
      <c r="FJ256">
        <v>0</v>
      </c>
      <c r="FK256" t="str">
        <v>Atividade</v>
      </c>
      <c r="FL256">
        <v>0</v>
      </c>
      <c r="FM256">
        <v>0</v>
      </c>
      <c r="FN256" t="str">
        <v>Início</v>
      </c>
      <c r="FO256">
        <v>0</v>
      </c>
      <c r="FP256">
        <v>0</v>
      </c>
      <c r="FQ256" t="str">
        <v>Fim</v>
      </c>
      <c r="FR256">
        <v>0</v>
      </c>
      <c r="FS256">
        <v>0</v>
      </c>
      <c r="FT256" t="str">
        <v>8.1.1</v>
      </c>
      <c r="FU256">
        <v>0</v>
      </c>
      <c r="FV256">
        <v>0</v>
      </c>
      <c r="FW256" t="str">
        <v>SubAtividade</v>
      </c>
      <c r="FX256">
        <v>0</v>
      </c>
      <c r="FY256">
        <v>0</v>
      </c>
      <c r="FZ256">
        <v>0</v>
      </c>
      <c r="GA256">
        <v>0</v>
      </c>
      <c r="GB256">
        <v>0</v>
      </c>
      <c r="GC256" t="str">
        <v>Despesa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 t="str">
        <v>Categoria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 t="str">
        <v>Subcategoria</v>
      </c>
      <c r="GS256">
        <v>0</v>
      </c>
      <c r="GT256">
        <v>0</v>
      </c>
      <c r="GU256">
        <v>0</v>
      </c>
      <c r="GV256">
        <v>0</v>
      </c>
      <c r="GW256" t="str">
        <v>Fonte*</v>
      </c>
      <c r="GX256">
        <v>0</v>
      </c>
      <c r="GY256">
        <v>0</v>
      </c>
      <c r="GZ256">
        <v>0</v>
      </c>
      <c r="HA256" t="str">
        <v>Unid</v>
      </c>
      <c r="HB256">
        <v>0</v>
      </c>
      <c r="HC256" t="str">
        <v>Valor 
Unit</v>
      </c>
      <c r="HD256">
        <v>0</v>
      </c>
      <c r="HE256">
        <v>0</v>
      </c>
      <c r="HF256" t="str">
        <v>Qtde</v>
      </c>
      <c r="HG256">
        <v>0</v>
      </c>
      <c r="HH256">
        <v>0</v>
      </c>
    </row>
    <row r="257" spans="1:216" x14ac:dyDescent="0.25">
      <c r="A257">
        <v>4</v>
      </c>
      <c r="B257" t="str">
        <f>'04.04_PLANO DE TRABALHO'!$KP$7</f>
        <v>Meio Ambiente e Mudanças Climáticas</v>
      </c>
      <c r="C257" t="str">
        <f>IF('04.04_PLANO DE TRABALHO'!KB13="",C256,'04.04_PLANO DE TRABALHO'!KB13)</f>
        <v>6.1</v>
      </c>
      <c r="D257">
        <f>IF('04.04_PLANO DE TRABALHO'!KC13="",D256,'04.04_PLANO DE TRABALHO'!KC13)</f>
        <v>0</v>
      </c>
      <c r="E257" t="str">
        <f>IF(OR('04.04_PLANO DE TRABALHO'!KD13="",'04.04_PLANO DE TRABALHO'!KD13="Realizado",'04.04_PLANO DE TRABALHO'!KD13="Planejado"),E256,'04.04_PLANO DE TRABALHO'!KD13)</f>
        <v>Atividade</v>
      </c>
      <c r="F257">
        <f>IF('04.04_PLANO DE TRABALHO'!KE13="",F256,'04.04_PLANO DE TRABALHO'!KE13)</f>
        <v>0</v>
      </c>
      <c r="G257">
        <f>IF('04.04_PLANO DE TRABALHO'!KF13="",G256,'04.04_PLANO DE TRABALHO'!KF13)</f>
        <v>0</v>
      </c>
      <c r="H257" t="str">
        <f>IF('04.04_PLANO DE TRABALHO'!KG13="",H256,'04.04_PLANO DE TRABALHO'!KG13)</f>
        <v>Início</v>
      </c>
      <c r="I257">
        <f>IF('04.04_PLANO DE TRABALHO'!KH13="",I256,'04.04_PLANO DE TRABALHO'!KH13)</f>
        <v>0</v>
      </c>
      <c r="J257">
        <f>IF('04.04_PLANO DE TRABALHO'!KI13="",J256,'04.04_PLANO DE TRABALHO'!KI13)</f>
        <v>0</v>
      </c>
      <c r="K257" t="str">
        <f>IF('04.04_PLANO DE TRABALHO'!KJ13="",K256,'04.04_PLANO DE TRABALHO'!KJ13)</f>
        <v>Fim</v>
      </c>
      <c r="L257">
        <f>IF('04.04_PLANO DE TRABALHO'!KK13="",L256,'04.04_PLANO DE TRABALHO'!KK13)</f>
        <v>0</v>
      </c>
      <c r="M257">
        <f>IF('04.04_PLANO DE TRABALHO'!KL13="",M256,'04.04_PLANO DE TRABALHO'!KL13)</f>
        <v>0</v>
      </c>
      <c r="N257" t="str">
        <f>IF('04.04_PLANO DE TRABALHO'!KM13="",N256,'04.04_PLANO DE TRABALHO'!KM13)</f>
        <v>6.1.1</v>
      </c>
      <c r="O257">
        <f>IF('04.04_PLANO DE TRABALHO'!KN13="",O256,'04.04_PLANO DE TRABALHO'!KN13)</f>
        <v>0</v>
      </c>
      <c r="P257">
        <f>IF('04.04_PLANO DE TRABALHO'!KO13="",P256,'04.04_PLANO DE TRABALHO'!KO13)</f>
        <v>0</v>
      </c>
      <c r="Q257" t="str">
        <f>IF('04.04_PLANO DE TRABALHO'!KP13="",Q256,'04.04_PLANO DE TRABALHO'!KP13)</f>
        <v>SubAtividade</v>
      </c>
      <c r="R257">
        <f>IF('04.04_PLANO DE TRABALHO'!KQ13="",R256,'04.04_PLANO DE TRABALHO'!KQ13)</f>
        <v>0</v>
      </c>
      <c r="S257">
        <f>IF('04.04_PLANO DE TRABALHO'!KR13="",S256,'04.04_PLANO DE TRABALHO'!KR13)</f>
        <v>0</v>
      </c>
      <c r="T257">
        <f>IF('04.04_PLANO DE TRABALHO'!KS13="",T256,'04.04_PLANO DE TRABALHO'!KS13)</f>
        <v>0</v>
      </c>
      <c r="U257">
        <f>IF('04.04_PLANO DE TRABALHO'!KT13="",U256,'04.04_PLANO DE TRABALHO'!KT13)</f>
        <v>0</v>
      </c>
      <c r="V257">
        <f>IF('04.04_PLANO DE TRABALHO'!KU13="",V256,'04.04_PLANO DE TRABALHO'!KU13)</f>
        <v>0</v>
      </c>
      <c r="W257" t="str">
        <f>IF('04.04_PLANO DE TRABALHO'!KV13="",W256,'04.04_PLANO DE TRABALHO'!KV13)</f>
        <v>Despesa</v>
      </c>
      <c r="X257">
        <f>IF('04.04_PLANO DE TRABALHO'!KW13="",X256,'04.04_PLANO DE TRABALHO'!KW13)</f>
        <v>0</v>
      </c>
      <c r="Y257">
        <f>IF('04.04_PLANO DE TRABALHO'!KX13="",Y256,'04.04_PLANO DE TRABALHO'!KX13)</f>
        <v>0</v>
      </c>
      <c r="Z257">
        <f>IF('04.04_PLANO DE TRABALHO'!KY13="",Z256,'04.04_PLANO DE TRABALHO'!KY13)</f>
        <v>0</v>
      </c>
      <c r="AA257">
        <f>IF('04.04_PLANO DE TRABALHO'!KZ13="",AA256,'04.04_PLANO DE TRABALHO'!KZ13)</f>
        <v>0</v>
      </c>
      <c r="AB257">
        <f>IF('04.04_PLANO DE TRABALHO'!LA13="",AB256,'04.04_PLANO DE TRABALHO'!LA13)</f>
        <v>0</v>
      </c>
      <c r="AC257">
        <f>IF('04.04_PLANO DE TRABALHO'!LB13="",AC256,'04.04_PLANO DE TRABALHO'!LB13)</f>
        <v>0</v>
      </c>
      <c r="AD257" t="str">
        <f>IF('04.04_PLANO DE TRABALHO'!LC13="",AD256,'04.04_PLANO DE TRABALHO'!LC13)</f>
        <v>Categoria</v>
      </c>
      <c r="AE257">
        <f>IF('04.04_PLANO DE TRABALHO'!LD13="",AE256,'04.04_PLANO DE TRABALHO'!LD13)</f>
        <v>0</v>
      </c>
      <c r="AF257">
        <f>IF('04.04_PLANO DE TRABALHO'!LE13="",AF256,'04.04_PLANO DE TRABALHO'!LE13)</f>
        <v>0</v>
      </c>
      <c r="AG257">
        <f>IF('04.04_PLANO DE TRABALHO'!LF13="",AG256,'04.04_PLANO DE TRABALHO'!LF13)</f>
        <v>0</v>
      </c>
      <c r="AH257">
        <f>IF('04.04_PLANO DE TRABALHO'!LG13="",AH256,'04.04_PLANO DE TRABALHO'!LG13)</f>
        <v>0</v>
      </c>
      <c r="AI257">
        <f>IF('04.04_PLANO DE TRABALHO'!LH13="",AI256,'04.04_PLANO DE TRABALHO'!LH13)</f>
        <v>0</v>
      </c>
      <c r="AJ257">
        <f>IF('04.04_PLANO DE TRABALHO'!LI13="",AJ256,'04.04_PLANO DE TRABALHO'!LI13)</f>
        <v>0</v>
      </c>
      <c r="AK257">
        <f>IF('04.04_PLANO DE TRABALHO'!LJ13="",AK256,'04.04_PLANO DE TRABALHO'!LJ13)</f>
        <v>0</v>
      </c>
      <c r="AL257" t="str">
        <f>IF('04.04_PLANO DE TRABALHO'!LK13="",AL256,'04.04_PLANO DE TRABALHO'!LK13)</f>
        <v>Subcategoria</v>
      </c>
      <c r="AM257">
        <f>IF('04.04_PLANO DE TRABALHO'!LL13="",AM256,'04.04_PLANO DE TRABALHO'!LL13)</f>
        <v>0</v>
      </c>
      <c r="AN257">
        <f>IF('04.04_PLANO DE TRABALHO'!LM13="",AN256,'04.04_PLANO DE TRABALHO'!LM13)</f>
        <v>0</v>
      </c>
      <c r="AO257">
        <f>IF('04.04_PLANO DE TRABALHO'!LN13="",AO256,'04.04_PLANO DE TRABALHO'!LN13)</f>
        <v>0</v>
      </c>
      <c r="AP257">
        <f>IF('04.04_PLANO DE TRABALHO'!LO13="",AP256,'04.04_PLANO DE TRABALHO'!LO13)</f>
        <v>0</v>
      </c>
      <c r="AQ257" t="str">
        <f>IF('04.04_PLANO DE TRABALHO'!LP13="",AQ256,'04.04_PLANO DE TRABALHO'!LP13)</f>
        <v>Fonte*</v>
      </c>
      <c r="AR257">
        <f>IF('04.04_PLANO DE TRABALHO'!LQ13="",AR256,'04.04_PLANO DE TRABALHO'!LQ13)</f>
        <v>0</v>
      </c>
      <c r="AS257">
        <f>IF('04.04_PLANO DE TRABALHO'!LR13="",AS256,'04.04_PLANO DE TRABALHO'!LR13)</f>
        <v>0</v>
      </c>
      <c r="AT257">
        <f>IF('04.04_PLANO DE TRABALHO'!LS13="",AT256,'04.04_PLANO DE TRABALHO'!LS13)</f>
        <v>0</v>
      </c>
      <c r="AU257" t="str">
        <f>IF('04.04_PLANO DE TRABALHO'!LT13="",AU256,'04.04_PLANO DE TRABALHO'!LT13)</f>
        <v>Unid</v>
      </c>
      <c r="AV257">
        <f>IF('04.04_PLANO DE TRABALHO'!LU13="",AV256,'04.04_PLANO DE TRABALHO'!LU13)</f>
        <v>0</v>
      </c>
      <c r="AW257" t="str">
        <f>IF('04.04_PLANO DE TRABALHO'!LV13="",AW256,'04.04_PLANO DE TRABALHO'!LV13)</f>
        <v>Valor 
Unit</v>
      </c>
      <c r="AX257">
        <f>IF('04.04_PLANO DE TRABALHO'!LW13="",AX256,'04.04_PLANO DE TRABALHO'!LW13)</f>
        <v>0</v>
      </c>
      <c r="AY257">
        <f>IF('04.04_PLANO DE TRABALHO'!LX13="",AY256,'04.04_PLANO DE TRABALHO'!LX13)</f>
        <v>0</v>
      </c>
      <c r="AZ257" t="str">
        <f>IF('04.04_PLANO DE TRABALHO'!LY13="",AZ256,'04.04_PLANO DE TRABALHO'!LY13)</f>
        <v>Qtde</v>
      </c>
      <c r="BA257">
        <f>IF('04.04_PLANO DE TRABALHO'!LZ13="",BA256,'04.04_PLANO DE TRABALHO'!LZ13)</f>
        <v>0</v>
      </c>
      <c r="BB257">
        <f>IF('04.04_PLANO DE TRABALHO'!MA13="",BB256,'04.04_PLANO DE TRABALHO'!MA13)</f>
        <v>0</v>
      </c>
      <c r="BD257" t="str">
        <v>Meio Ambiente e Mudanças Climáticas</v>
      </c>
      <c r="BE257" t="str">
        <v>6.2</v>
      </c>
      <c r="BF257">
        <v>0</v>
      </c>
      <c r="BG257" t="str">
        <v>Atividade</v>
      </c>
      <c r="BH257">
        <v>0</v>
      </c>
      <c r="BI257">
        <v>0</v>
      </c>
      <c r="BJ257" t="str">
        <v>Início</v>
      </c>
      <c r="BK257">
        <v>0</v>
      </c>
      <c r="BL257">
        <v>0</v>
      </c>
      <c r="BM257" t="str">
        <v>Fim</v>
      </c>
      <c r="BN257">
        <v>0</v>
      </c>
      <c r="BO257">
        <v>0</v>
      </c>
      <c r="BP257" t="str">
        <v>6.2.2</v>
      </c>
      <c r="BQ257">
        <v>0</v>
      </c>
      <c r="BR257">
        <v>0</v>
      </c>
      <c r="BS257" t="str">
        <v>SubAtividade</v>
      </c>
      <c r="BT257">
        <v>0</v>
      </c>
      <c r="BU257">
        <v>0</v>
      </c>
      <c r="BV257">
        <v>0</v>
      </c>
      <c r="BW257">
        <v>0</v>
      </c>
      <c r="BX257">
        <v>0</v>
      </c>
      <c r="BY257" t="str">
        <v>Despesa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 t="str">
        <v>Categoria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 t="str">
        <v>Subcategoria</v>
      </c>
      <c r="CO257">
        <v>0</v>
      </c>
      <c r="CP257">
        <v>0</v>
      </c>
      <c r="CQ257">
        <v>0</v>
      </c>
      <c r="CR257">
        <v>0</v>
      </c>
      <c r="CS257" t="str">
        <v>Fonte*</v>
      </c>
      <c r="CT257">
        <v>0</v>
      </c>
      <c r="CU257">
        <v>0</v>
      </c>
      <c r="CV257">
        <v>0</v>
      </c>
      <c r="CW257" t="str">
        <v>Unid</v>
      </c>
      <c r="CX257">
        <v>0</v>
      </c>
      <c r="CY257" t="str">
        <v>Valor 
Unit</v>
      </c>
      <c r="CZ257">
        <v>0</v>
      </c>
      <c r="DA257">
        <v>0</v>
      </c>
      <c r="DB257" t="str">
        <v>Qtde</v>
      </c>
      <c r="DC257">
        <v>0</v>
      </c>
      <c r="DD257">
        <v>0</v>
      </c>
      <c r="DF257" t="str">
        <v>Meio Ambiente e Mudanças Climáticas</v>
      </c>
      <c r="DG257" t="str">
        <v>6.3</v>
      </c>
      <c r="DH257">
        <v>0</v>
      </c>
      <c r="DI257" t="str">
        <v>Atividade</v>
      </c>
      <c r="DJ257">
        <v>0</v>
      </c>
      <c r="DK257">
        <v>0</v>
      </c>
      <c r="DL257" t="str">
        <v>Início</v>
      </c>
      <c r="DM257">
        <v>0</v>
      </c>
      <c r="DN257">
        <v>0</v>
      </c>
      <c r="DO257" t="str">
        <v>Fim</v>
      </c>
      <c r="DP257">
        <v>0</v>
      </c>
      <c r="DQ257">
        <v>0</v>
      </c>
      <c r="DR257" t="str">
        <v>6.3.1</v>
      </c>
      <c r="DS257">
        <v>0</v>
      </c>
      <c r="DT257">
        <v>0</v>
      </c>
      <c r="DU257" t="str">
        <v>SubAtividade</v>
      </c>
      <c r="DV257">
        <v>0</v>
      </c>
      <c r="DW257">
        <v>0</v>
      </c>
      <c r="DX257">
        <v>0</v>
      </c>
      <c r="DY257">
        <v>0</v>
      </c>
      <c r="DZ257">
        <v>0</v>
      </c>
      <c r="EA257" t="str">
        <v>Despesa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 t="str">
        <v>Categoria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 t="str">
        <v>Subcategoria</v>
      </c>
      <c r="EQ257">
        <v>0</v>
      </c>
      <c r="ER257">
        <v>0</v>
      </c>
      <c r="ES257">
        <v>0</v>
      </c>
      <c r="ET257">
        <v>0</v>
      </c>
      <c r="EU257" t="str">
        <v>Fonte*</v>
      </c>
      <c r="EV257">
        <v>0</v>
      </c>
      <c r="EW257">
        <v>0</v>
      </c>
      <c r="EX257">
        <v>0</v>
      </c>
      <c r="EY257" t="str">
        <v>Unid</v>
      </c>
      <c r="EZ257">
        <v>0</v>
      </c>
      <c r="FA257" t="str">
        <v>Valor 
Unit</v>
      </c>
      <c r="FB257">
        <v>0</v>
      </c>
      <c r="FC257">
        <v>0</v>
      </c>
      <c r="FD257" t="str">
        <v>Qtde</v>
      </c>
      <c r="FE257">
        <v>0</v>
      </c>
      <c r="FF257">
        <v>0</v>
      </c>
      <c r="FH257" t="str">
        <v>Direitos Humanos e Convivência</v>
      </c>
      <c r="FI257" t="str">
        <v>8.1</v>
      </c>
      <c r="FJ257">
        <v>0</v>
      </c>
      <c r="FK257" t="str">
        <v>Atividade</v>
      </c>
      <c r="FL257">
        <v>0</v>
      </c>
      <c r="FM257">
        <v>0</v>
      </c>
      <c r="FN257" t="str">
        <v>Início</v>
      </c>
      <c r="FO257">
        <v>0</v>
      </c>
      <c r="FP257">
        <v>0</v>
      </c>
      <c r="FQ257" t="str">
        <v>Fim</v>
      </c>
      <c r="FR257">
        <v>0</v>
      </c>
      <c r="FS257">
        <v>0</v>
      </c>
      <c r="FT257" t="str">
        <v>8.1.1</v>
      </c>
      <c r="FU257">
        <v>0</v>
      </c>
      <c r="FV257">
        <v>0</v>
      </c>
      <c r="FW257" t="str">
        <v>SubAtividade</v>
      </c>
      <c r="FX257">
        <v>0</v>
      </c>
      <c r="FY257">
        <v>0</v>
      </c>
      <c r="FZ257">
        <v>0</v>
      </c>
      <c r="GA257">
        <v>0</v>
      </c>
      <c r="GB257">
        <v>0</v>
      </c>
      <c r="GC257" t="str">
        <v>Despesa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 t="str">
        <v>Categoria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 t="str">
        <v>Subcategoria</v>
      </c>
      <c r="GS257">
        <v>0</v>
      </c>
      <c r="GT257">
        <v>0</v>
      </c>
      <c r="GU257">
        <v>0</v>
      </c>
      <c r="GV257">
        <v>0</v>
      </c>
      <c r="GW257" t="str">
        <v>Fonte*</v>
      </c>
      <c r="GX257">
        <v>0</v>
      </c>
      <c r="GY257">
        <v>0</v>
      </c>
      <c r="GZ257">
        <v>0</v>
      </c>
      <c r="HA257" t="str">
        <v>Unid</v>
      </c>
      <c r="HB257">
        <v>0</v>
      </c>
      <c r="HC257" t="str">
        <v>Valor 
Unit</v>
      </c>
      <c r="HD257">
        <v>0</v>
      </c>
      <c r="HE257">
        <v>0</v>
      </c>
      <c r="HF257" t="str">
        <v>Qtde</v>
      </c>
      <c r="HG257">
        <v>0</v>
      </c>
      <c r="HH257">
        <v>0</v>
      </c>
    </row>
    <row r="258" spans="1:216" x14ac:dyDescent="0.25">
      <c r="A258">
        <v>5</v>
      </c>
      <c r="B258" t="str">
        <f>'04.04_PLANO DE TRABALHO'!$KP$7</f>
        <v>Meio Ambiente e Mudanças Climáticas</v>
      </c>
      <c r="C258" t="str">
        <f>IF('04.04_PLANO DE TRABALHO'!KB14="",C257,'04.04_PLANO DE TRABALHO'!KB14)</f>
        <v>6.1</v>
      </c>
      <c r="D258">
        <f>IF('04.04_PLANO DE TRABALHO'!KC14="",D257,'04.04_PLANO DE TRABALHO'!KC14)</f>
        <v>0</v>
      </c>
      <c r="E258" t="str">
        <f>IF(OR('04.04_PLANO DE TRABALHO'!KD14="",'04.04_PLANO DE TRABALHO'!KD14="Realizado",'04.04_PLANO DE TRABALHO'!KD14="Planejado"),E257,'04.04_PLANO DE TRABALHO'!KD14)</f>
        <v>Atividade</v>
      </c>
      <c r="F258">
        <f>IF('04.04_PLANO DE TRABALHO'!KE14="",F257,'04.04_PLANO DE TRABALHO'!KE14)</f>
        <v>0</v>
      </c>
      <c r="G258">
        <f>IF('04.04_PLANO DE TRABALHO'!KF14="",G257,'04.04_PLANO DE TRABALHO'!KF14)</f>
        <v>0</v>
      </c>
      <c r="H258" t="str">
        <f>IF('04.04_PLANO DE TRABALHO'!KG14="",H257,'04.04_PLANO DE TRABALHO'!KG14)</f>
        <v>Início</v>
      </c>
      <c r="I258">
        <f>IF('04.04_PLANO DE TRABALHO'!KH14="",I257,'04.04_PLANO DE TRABALHO'!KH14)</f>
        <v>0</v>
      </c>
      <c r="J258">
        <f>IF('04.04_PLANO DE TRABALHO'!KI14="",J257,'04.04_PLANO DE TRABALHO'!KI14)</f>
        <v>0</v>
      </c>
      <c r="K258" t="str">
        <f>IF('04.04_PLANO DE TRABALHO'!KJ14="",K257,'04.04_PLANO DE TRABALHO'!KJ14)</f>
        <v>Fim</v>
      </c>
      <c r="L258">
        <f>IF('04.04_PLANO DE TRABALHO'!KK14="",L257,'04.04_PLANO DE TRABALHO'!KK14)</f>
        <v>0</v>
      </c>
      <c r="M258">
        <f>IF('04.04_PLANO DE TRABALHO'!KL14="",M257,'04.04_PLANO DE TRABALHO'!KL14)</f>
        <v>0</v>
      </c>
      <c r="N258" t="str">
        <f>IF('04.04_PLANO DE TRABALHO'!KM14="",N257,'04.04_PLANO DE TRABALHO'!KM14)</f>
        <v>Total da SubAtividade:</v>
      </c>
      <c r="O258">
        <f>IF('04.04_PLANO DE TRABALHO'!KN14="",O257,'04.04_PLANO DE TRABALHO'!KN14)</f>
        <v>0</v>
      </c>
      <c r="P258">
        <f>IF('04.04_PLANO DE TRABALHO'!KO14="",P257,'04.04_PLANO DE TRABALHO'!KO14)</f>
        <v>0</v>
      </c>
      <c r="Q258" t="str">
        <f>IF('04.04_PLANO DE TRABALHO'!KP14="",Q257,'04.04_PLANO DE TRABALHO'!KP14)</f>
        <v>SubAtividade</v>
      </c>
      <c r="R258">
        <f>IF('04.04_PLANO DE TRABALHO'!KQ14="",R257,'04.04_PLANO DE TRABALHO'!KQ14)</f>
        <v>0</v>
      </c>
      <c r="S258">
        <f>IF('04.04_PLANO DE TRABALHO'!KR14="",S257,'04.04_PLANO DE TRABALHO'!KR14)</f>
        <v>0</v>
      </c>
      <c r="T258">
        <f>IF('04.04_PLANO DE TRABALHO'!KS14="",T257,'04.04_PLANO DE TRABALHO'!KS14)</f>
        <v>0</v>
      </c>
      <c r="U258">
        <f>IF('04.04_PLANO DE TRABALHO'!KT14="",U257,'04.04_PLANO DE TRABALHO'!KT14)</f>
        <v>0</v>
      </c>
      <c r="V258">
        <f>IF('04.04_PLANO DE TRABALHO'!KU14="",V257,'04.04_PLANO DE TRABALHO'!KU14)</f>
        <v>0</v>
      </c>
      <c r="W258" t="str">
        <f>IF('04.04_PLANO DE TRABALHO'!KV14="",W257,'04.04_PLANO DE TRABALHO'!KV14)</f>
        <v>Despesa</v>
      </c>
      <c r="X258">
        <f>IF('04.04_PLANO DE TRABALHO'!KW14="",X257,'04.04_PLANO DE TRABALHO'!KW14)</f>
        <v>0</v>
      </c>
      <c r="Y258">
        <f>IF('04.04_PLANO DE TRABALHO'!KX14="",Y257,'04.04_PLANO DE TRABALHO'!KX14)</f>
        <v>0</v>
      </c>
      <c r="Z258">
        <f>IF('04.04_PLANO DE TRABALHO'!KY14="",Z257,'04.04_PLANO DE TRABALHO'!KY14)</f>
        <v>0</v>
      </c>
      <c r="AA258">
        <f>IF('04.04_PLANO DE TRABALHO'!KZ14="",AA257,'04.04_PLANO DE TRABALHO'!KZ14)</f>
        <v>0</v>
      </c>
      <c r="AB258">
        <f>IF('04.04_PLANO DE TRABALHO'!LA14="",AB257,'04.04_PLANO DE TRABALHO'!LA14)</f>
        <v>0</v>
      </c>
      <c r="AC258">
        <f>IF('04.04_PLANO DE TRABALHO'!LB14="",AC257,'04.04_PLANO DE TRABALHO'!LB14)</f>
        <v>0</v>
      </c>
      <c r="AD258" t="str">
        <f>IF('04.04_PLANO DE TRABALHO'!LC14="",AD257,'04.04_PLANO DE TRABALHO'!LC14)</f>
        <v>Categoria</v>
      </c>
      <c r="AE258">
        <f>IF('04.04_PLANO DE TRABALHO'!LD14="",AE257,'04.04_PLANO DE TRABALHO'!LD14)</f>
        <v>0</v>
      </c>
      <c r="AF258">
        <f>IF('04.04_PLANO DE TRABALHO'!LE14="",AF257,'04.04_PLANO DE TRABALHO'!LE14)</f>
        <v>0</v>
      </c>
      <c r="AG258">
        <f>IF('04.04_PLANO DE TRABALHO'!LF14="",AG257,'04.04_PLANO DE TRABALHO'!LF14)</f>
        <v>0</v>
      </c>
      <c r="AH258">
        <f>IF('04.04_PLANO DE TRABALHO'!LG14="",AH257,'04.04_PLANO DE TRABALHO'!LG14)</f>
        <v>0</v>
      </c>
      <c r="AI258">
        <f>IF('04.04_PLANO DE TRABALHO'!LH14="",AI257,'04.04_PLANO DE TRABALHO'!LH14)</f>
        <v>0</v>
      </c>
      <c r="AJ258">
        <f>IF('04.04_PLANO DE TRABALHO'!LI14="",AJ257,'04.04_PLANO DE TRABALHO'!LI14)</f>
        <v>0</v>
      </c>
      <c r="AK258">
        <f>IF('04.04_PLANO DE TRABALHO'!LJ14="",AK257,'04.04_PLANO DE TRABALHO'!LJ14)</f>
        <v>0</v>
      </c>
      <c r="AL258" t="str">
        <f>IF('04.04_PLANO DE TRABALHO'!LK14="",AL257,'04.04_PLANO DE TRABALHO'!LK14)</f>
        <v>Subcategoria</v>
      </c>
      <c r="AM258">
        <f>IF('04.04_PLANO DE TRABALHO'!LL14="",AM257,'04.04_PLANO DE TRABALHO'!LL14)</f>
        <v>0</v>
      </c>
      <c r="AN258">
        <f>IF('04.04_PLANO DE TRABALHO'!LM14="",AN257,'04.04_PLANO DE TRABALHO'!LM14)</f>
        <v>0</v>
      </c>
      <c r="AO258">
        <f>IF('04.04_PLANO DE TRABALHO'!LN14="",AO257,'04.04_PLANO DE TRABALHO'!LN14)</f>
        <v>0</v>
      </c>
      <c r="AP258">
        <f>IF('04.04_PLANO DE TRABALHO'!LO14="",AP257,'04.04_PLANO DE TRABALHO'!LO14)</f>
        <v>0</v>
      </c>
      <c r="AQ258" t="str">
        <f>IF('04.04_PLANO DE TRABALHO'!LP14="",AQ257,'04.04_PLANO DE TRABALHO'!LP14)</f>
        <v>Fonte*</v>
      </c>
      <c r="AR258">
        <f>IF('04.04_PLANO DE TRABALHO'!LQ14="",AR257,'04.04_PLANO DE TRABALHO'!LQ14)</f>
        <v>0</v>
      </c>
      <c r="AS258">
        <f>IF('04.04_PLANO DE TRABALHO'!LR14="",AS257,'04.04_PLANO DE TRABALHO'!LR14)</f>
        <v>0</v>
      </c>
      <c r="AT258">
        <f>IF('04.04_PLANO DE TRABALHO'!LS14="",AT257,'04.04_PLANO DE TRABALHO'!LS14)</f>
        <v>0</v>
      </c>
      <c r="AU258" t="str">
        <f>IF('04.04_PLANO DE TRABALHO'!LT14="",AU257,'04.04_PLANO DE TRABALHO'!LT14)</f>
        <v>Unid</v>
      </c>
      <c r="AV258">
        <f>IF('04.04_PLANO DE TRABALHO'!LU14="",AV257,'04.04_PLANO DE TRABALHO'!LU14)</f>
        <v>0</v>
      </c>
      <c r="AW258" t="str">
        <f>IF('04.04_PLANO DE TRABALHO'!LV14="",AW257,'04.04_PLANO DE TRABALHO'!LV14)</f>
        <v>Valor 
Unit</v>
      </c>
      <c r="AX258">
        <f>IF('04.04_PLANO DE TRABALHO'!LW14="",AX257,'04.04_PLANO DE TRABALHO'!LW14)</f>
        <v>0</v>
      </c>
      <c r="AY258">
        <f>IF('04.04_PLANO DE TRABALHO'!LX14="",AY257,'04.04_PLANO DE TRABALHO'!LX14)</f>
        <v>0</v>
      </c>
      <c r="AZ258" t="str">
        <f>IF('04.04_PLANO DE TRABALHO'!LY14="",AZ257,'04.04_PLANO DE TRABALHO'!LY14)</f>
        <v>Qtde</v>
      </c>
      <c r="BA258">
        <f>IF('04.04_PLANO DE TRABALHO'!LZ14="",BA257,'04.04_PLANO DE TRABALHO'!LZ14)</f>
        <v>0</v>
      </c>
      <c r="BB258">
        <f>IF('04.04_PLANO DE TRABALHO'!MA14="",BB257,'04.04_PLANO DE TRABALHO'!MA14)</f>
        <v>0</v>
      </c>
      <c r="BD258" t="str">
        <v>Meio Ambiente e Mudanças Climáticas</v>
      </c>
      <c r="BE258" t="str">
        <v>6.2</v>
      </c>
      <c r="BF258">
        <v>0</v>
      </c>
      <c r="BG258" t="str">
        <v>Atividade</v>
      </c>
      <c r="BH258">
        <v>0</v>
      </c>
      <c r="BI258">
        <v>0</v>
      </c>
      <c r="BJ258" t="str">
        <v>Início</v>
      </c>
      <c r="BK258">
        <v>0</v>
      </c>
      <c r="BL258">
        <v>0</v>
      </c>
      <c r="BM258" t="str">
        <v>Fim</v>
      </c>
      <c r="BN258">
        <v>0</v>
      </c>
      <c r="BO258">
        <v>0</v>
      </c>
      <c r="BP258" t="str">
        <v>6.2.2</v>
      </c>
      <c r="BQ258">
        <v>0</v>
      </c>
      <c r="BR258">
        <v>0</v>
      </c>
      <c r="BS258" t="str">
        <v>SubAtividade</v>
      </c>
      <c r="BT258">
        <v>0</v>
      </c>
      <c r="BU258">
        <v>0</v>
      </c>
      <c r="BV258">
        <v>0</v>
      </c>
      <c r="BW258">
        <v>0</v>
      </c>
      <c r="BX258">
        <v>0</v>
      </c>
      <c r="BY258" t="str">
        <v>Despesa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 t="str">
        <v>Categoria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 t="str">
        <v>Subcategoria</v>
      </c>
      <c r="CO258">
        <v>0</v>
      </c>
      <c r="CP258">
        <v>0</v>
      </c>
      <c r="CQ258">
        <v>0</v>
      </c>
      <c r="CR258">
        <v>0</v>
      </c>
      <c r="CS258" t="str">
        <v>Fonte*</v>
      </c>
      <c r="CT258">
        <v>0</v>
      </c>
      <c r="CU258">
        <v>0</v>
      </c>
      <c r="CV258">
        <v>0</v>
      </c>
      <c r="CW258" t="str">
        <v>Unid</v>
      </c>
      <c r="CX258">
        <v>0</v>
      </c>
      <c r="CY258" t="str">
        <v>Valor 
Unit</v>
      </c>
      <c r="CZ258">
        <v>0</v>
      </c>
      <c r="DA258">
        <v>0</v>
      </c>
      <c r="DB258" t="str">
        <v>Qtde</v>
      </c>
      <c r="DC258">
        <v>0</v>
      </c>
      <c r="DD258">
        <v>0</v>
      </c>
      <c r="DF258" t="str">
        <v>Meio Ambiente e Mudanças Climáticas</v>
      </c>
      <c r="DG258" t="str">
        <v>6.3</v>
      </c>
      <c r="DH258">
        <v>0</v>
      </c>
      <c r="DI258" t="str">
        <v>Atividade</v>
      </c>
      <c r="DJ258">
        <v>0</v>
      </c>
      <c r="DK258">
        <v>0</v>
      </c>
      <c r="DL258" t="str">
        <v>Início</v>
      </c>
      <c r="DM258">
        <v>0</v>
      </c>
      <c r="DN258">
        <v>0</v>
      </c>
      <c r="DO258" t="str">
        <v>Fim</v>
      </c>
      <c r="DP258">
        <v>0</v>
      </c>
      <c r="DQ258">
        <v>0</v>
      </c>
      <c r="DR258" t="str">
        <v>Total da SubAtividade:</v>
      </c>
      <c r="DS258">
        <v>0</v>
      </c>
      <c r="DT258">
        <v>0</v>
      </c>
      <c r="DU258" t="str">
        <v>SubAtividade</v>
      </c>
      <c r="DV258">
        <v>0</v>
      </c>
      <c r="DW258">
        <v>0</v>
      </c>
      <c r="DX258">
        <v>0</v>
      </c>
      <c r="DY258">
        <v>0</v>
      </c>
      <c r="DZ258">
        <v>0</v>
      </c>
      <c r="EA258" t="str">
        <v>Despesa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 t="str">
        <v>Categoria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 t="str">
        <v>Subcategoria</v>
      </c>
      <c r="EQ258">
        <v>0</v>
      </c>
      <c r="ER258">
        <v>0</v>
      </c>
      <c r="ES258">
        <v>0</v>
      </c>
      <c r="ET258">
        <v>0</v>
      </c>
      <c r="EU258" t="str">
        <v>Fonte*</v>
      </c>
      <c r="EV258">
        <v>0</v>
      </c>
      <c r="EW258">
        <v>0</v>
      </c>
      <c r="EX258">
        <v>0</v>
      </c>
      <c r="EY258" t="str">
        <v>Unid</v>
      </c>
      <c r="EZ258">
        <v>0</v>
      </c>
      <c r="FA258" t="str">
        <v>Valor 
Unit</v>
      </c>
      <c r="FB258">
        <v>0</v>
      </c>
      <c r="FC258">
        <v>0</v>
      </c>
      <c r="FD258" t="str">
        <v>Qtde</v>
      </c>
      <c r="FE258">
        <v>0</v>
      </c>
      <c r="FF258">
        <v>0</v>
      </c>
      <c r="FH258" t="str">
        <v>Direitos Humanos e Convivência</v>
      </c>
      <c r="FI258" t="str">
        <v>8.1</v>
      </c>
      <c r="FJ258">
        <v>0</v>
      </c>
      <c r="FK258" t="str">
        <v>Atividade</v>
      </c>
      <c r="FL258">
        <v>0</v>
      </c>
      <c r="FM258">
        <v>0</v>
      </c>
      <c r="FN258" t="str">
        <v>Início</v>
      </c>
      <c r="FO258">
        <v>0</v>
      </c>
      <c r="FP258">
        <v>0</v>
      </c>
      <c r="FQ258" t="str">
        <v>Fim</v>
      </c>
      <c r="FR258">
        <v>0</v>
      </c>
      <c r="FS258">
        <v>0</v>
      </c>
      <c r="FT258" t="str">
        <v>8.1.1</v>
      </c>
      <c r="FU258">
        <v>0</v>
      </c>
      <c r="FV258">
        <v>0</v>
      </c>
      <c r="FW258" t="str">
        <v>SubAtividade</v>
      </c>
      <c r="FX258">
        <v>0</v>
      </c>
      <c r="FY258">
        <v>0</v>
      </c>
      <c r="FZ258">
        <v>0</v>
      </c>
      <c r="GA258">
        <v>0</v>
      </c>
      <c r="GB258">
        <v>0</v>
      </c>
      <c r="GC258" t="str">
        <v>Despesa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 t="str">
        <v>Categoria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 t="str">
        <v>Subcategoria</v>
      </c>
      <c r="GS258">
        <v>0</v>
      </c>
      <c r="GT258">
        <v>0</v>
      </c>
      <c r="GU258">
        <v>0</v>
      </c>
      <c r="GV258">
        <v>0</v>
      </c>
      <c r="GW258" t="str">
        <v>Fonte*</v>
      </c>
      <c r="GX258">
        <v>0</v>
      </c>
      <c r="GY258">
        <v>0</v>
      </c>
      <c r="GZ258">
        <v>0</v>
      </c>
      <c r="HA258" t="str">
        <v>Unid</v>
      </c>
      <c r="HB258">
        <v>0</v>
      </c>
      <c r="HC258" t="str">
        <v>Valor 
Unit</v>
      </c>
      <c r="HD258">
        <v>0</v>
      </c>
      <c r="HE258">
        <v>0</v>
      </c>
      <c r="HF258" t="str">
        <v>Qtde</v>
      </c>
      <c r="HG258">
        <v>0</v>
      </c>
      <c r="HH258">
        <v>0</v>
      </c>
    </row>
    <row r="259" spans="1:216" x14ac:dyDescent="0.25">
      <c r="A259">
        <v>6</v>
      </c>
      <c r="B259" t="str">
        <f>'04.04_PLANO DE TRABALHO'!$KP$7</f>
        <v>Meio Ambiente e Mudanças Climáticas</v>
      </c>
      <c r="C259" t="str">
        <f>IF('04.04_PLANO DE TRABALHO'!KB15="",C258,'04.04_PLANO DE TRABALHO'!KB15)</f>
        <v>6.1</v>
      </c>
      <c r="D259">
        <f>IF('04.04_PLANO DE TRABALHO'!KC15="",D258,'04.04_PLANO DE TRABALHO'!KC15)</f>
        <v>0</v>
      </c>
      <c r="E259" t="str">
        <f>IF(OR('04.04_PLANO DE TRABALHO'!KD15="",'04.04_PLANO DE TRABALHO'!KD15="Realizado",'04.04_PLANO DE TRABALHO'!KD15="Planejado"),E258,'04.04_PLANO DE TRABALHO'!KD15)</f>
        <v>Atividade</v>
      </c>
      <c r="F259">
        <f>IF('04.04_PLANO DE TRABALHO'!KE15="",F258,'04.04_PLANO DE TRABALHO'!KE15)</f>
        <v>0</v>
      </c>
      <c r="G259">
        <f>IF('04.04_PLANO DE TRABALHO'!KF15="",G258,'04.04_PLANO DE TRABALHO'!KF15)</f>
        <v>0</v>
      </c>
      <c r="H259" t="str">
        <f>IF('04.04_PLANO DE TRABALHO'!KG15="",H258,'04.04_PLANO DE TRABALHO'!KG15)</f>
        <v>Início</v>
      </c>
      <c r="I259">
        <f>IF('04.04_PLANO DE TRABALHO'!KH15="",I258,'04.04_PLANO DE TRABALHO'!KH15)</f>
        <v>0</v>
      </c>
      <c r="J259">
        <f>IF('04.04_PLANO DE TRABALHO'!KI15="",J258,'04.04_PLANO DE TRABALHO'!KI15)</f>
        <v>0</v>
      </c>
      <c r="K259" t="str">
        <f>IF('04.04_PLANO DE TRABALHO'!KJ15="",K258,'04.04_PLANO DE TRABALHO'!KJ15)</f>
        <v>Fim</v>
      </c>
      <c r="L259">
        <f>IF('04.04_PLANO DE TRABALHO'!KK15="",L258,'04.04_PLANO DE TRABALHO'!KK15)</f>
        <v>0</v>
      </c>
      <c r="M259">
        <f>IF('04.04_PLANO DE TRABALHO'!KL15="",M258,'04.04_PLANO DE TRABALHO'!KL15)</f>
        <v>0</v>
      </c>
      <c r="N259" t="str">
        <f>IF('04.04_PLANO DE TRABALHO'!KM15="",N258,'04.04_PLANO DE TRABALHO'!KM15)</f>
        <v>6.1.2</v>
      </c>
      <c r="O259">
        <f>IF('04.04_PLANO DE TRABALHO'!KN15="",O258,'04.04_PLANO DE TRABALHO'!KN15)</f>
        <v>0</v>
      </c>
      <c r="P259">
        <f>IF('04.04_PLANO DE TRABALHO'!KO15="",P258,'04.04_PLANO DE TRABALHO'!KO15)</f>
        <v>0</v>
      </c>
      <c r="Q259" t="str">
        <f>IF('04.04_PLANO DE TRABALHO'!KP15="",Q258,'04.04_PLANO DE TRABALHO'!KP15)</f>
        <v>SubAtividade</v>
      </c>
      <c r="R259">
        <f>IF('04.04_PLANO DE TRABALHO'!KQ15="",R258,'04.04_PLANO DE TRABALHO'!KQ15)</f>
        <v>0</v>
      </c>
      <c r="S259">
        <f>IF('04.04_PLANO DE TRABALHO'!KR15="",S258,'04.04_PLANO DE TRABALHO'!KR15)</f>
        <v>0</v>
      </c>
      <c r="T259">
        <f>IF('04.04_PLANO DE TRABALHO'!KS15="",T258,'04.04_PLANO DE TRABALHO'!KS15)</f>
        <v>0</v>
      </c>
      <c r="U259">
        <f>IF('04.04_PLANO DE TRABALHO'!KT15="",U258,'04.04_PLANO DE TRABALHO'!KT15)</f>
        <v>0</v>
      </c>
      <c r="V259">
        <f>IF('04.04_PLANO DE TRABALHO'!KU15="",V258,'04.04_PLANO DE TRABALHO'!KU15)</f>
        <v>0</v>
      </c>
      <c r="W259" t="str">
        <f>IF('04.04_PLANO DE TRABALHO'!KV15="",W258,'04.04_PLANO DE TRABALHO'!KV15)</f>
        <v>Despesa</v>
      </c>
      <c r="X259">
        <f>IF('04.04_PLANO DE TRABALHO'!KW15="",X258,'04.04_PLANO DE TRABALHO'!KW15)</f>
        <v>0</v>
      </c>
      <c r="Y259">
        <f>IF('04.04_PLANO DE TRABALHO'!KX15="",Y258,'04.04_PLANO DE TRABALHO'!KX15)</f>
        <v>0</v>
      </c>
      <c r="Z259">
        <f>IF('04.04_PLANO DE TRABALHO'!KY15="",Z258,'04.04_PLANO DE TRABALHO'!KY15)</f>
        <v>0</v>
      </c>
      <c r="AA259">
        <f>IF('04.04_PLANO DE TRABALHO'!KZ15="",AA258,'04.04_PLANO DE TRABALHO'!KZ15)</f>
        <v>0</v>
      </c>
      <c r="AB259">
        <f>IF('04.04_PLANO DE TRABALHO'!LA15="",AB258,'04.04_PLANO DE TRABALHO'!LA15)</f>
        <v>0</v>
      </c>
      <c r="AC259">
        <f>IF('04.04_PLANO DE TRABALHO'!LB15="",AC258,'04.04_PLANO DE TRABALHO'!LB15)</f>
        <v>0</v>
      </c>
      <c r="AD259" t="str">
        <f>IF('04.04_PLANO DE TRABALHO'!LC15="",AD258,'04.04_PLANO DE TRABALHO'!LC15)</f>
        <v>Categoria</v>
      </c>
      <c r="AE259">
        <f>IF('04.04_PLANO DE TRABALHO'!LD15="",AE258,'04.04_PLANO DE TRABALHO'!LD15)</f>
        <v>0</v>
      </c>
      <c r="AF259">
        <f>IF('04.04_PLANO DE TRABALHO'!LE15="",AF258,'04.04_PLANO DE TRABALHO'!LE15)</f>
        <v>0</v>
      </c>
      <c r="AG259">
        <f>IF('04.04_PLANO DE TRABALHO'!LF15="",AG258,'04.04_PLANO DE TRABALHO'!LF15)</f>
        <v>0</v>
      </c>
      <c r="AH259">
        <f>IF('04.04_PLANO DE TRABALHO'!LG15="",AH258,'04.04_PLANO DE TRABALHO'!LG15)</f>
        <v>0</v>
      </c>
      <c r="AI259">
        <f>IF('04.04_PLANO DE TRABALHO'!LH15="",AI258,'04.04_PLANO DE TRABALHO'!LH15)</f>
        <v>0</v>
      </c>
      <c r="AJ259">
        <f>IF('04.04_PLANO DE TRABALHO'!LI15="",AJ258,'04.04_PLANO DE TRABALHO'!LI15)</f>
        <v>0</v>
      </c>
      <c r="AK259">
        <f>IF('04.04_PLANO DE TRABALHO'!LJ15="",AK258,'04.04_PLANO DE TRABALHO'!LJ15)</f>
        <v>0</v>
      </c>
      <c r="AL259" t="str">
        <f>IF('04.04_PLANO DE TRABALHO'!LK15="",AL258,'04.04_PLANO DE TRABALHO'!LK15)</f>
        <v>Subcategoria</v>
      </c>
      <c r="AM259">
        <f>IF('04.04_PLANO DE TRABALHO'!LL15="",AM258,'04.04_PLANO DE TRABALHO'!LL15)</f>
        <v>0</v>
      </c>
      <c r="AN259">
        <f>IF('04.04_PLANO DE TRABALHO'!LM15="",AN258,'04.04_PLANO DE TRABALHO'!LM15)</f>
        <v>0</v>
      </c>
      <c r="AO259">
        <f>IF('04.04_PLANO DE TRABALHO'!LN15="",AO258,'04.04_PLANO DE TRABALHO'!LN15)</f>
        <v>0</v>
      </c>
      <c r="AP259">
        <f>IF('04.04_PLANO DE TRABALHO'!LO15="",AP258,'04.04_PLANO DE TRABALHO'!LO15)</f>
        <v>0</v>
      </c>
      <c r="AQ259" t="str">
        <f>IF('04.04_PLANO DE TRABALHO'!LP15="",AQ258,'04.04_PLANO DE TRABALHO'!LP15)</f>
        <v>Fonte*</v>
      </c>
      <c r="AR259">
        <f>IF('04.04_PLANO DE TRABALHO'!LQ15="",AR258,'04.04_PLANO DE TRABALHO'!LQ15)</f>
        <v>0</v>
      </c>
      <c r="AS259">
        <f>IF('04.04_PLANO DE TRABALHO'!LR15="",AS258,'04.04_PLANO DE TRABALHO'!LR15)</f>
        <v>0</v>
      </c>
      <c r="AT259">
        <f>IF('04.04_PLANO DE TRABALHO'!LS15="",AT258,'04.04_PLANO DE TRABALHO'!LS15)</f>
        <v>0</v>
      </c>
      <c r="AU259" t="str">
        <f>IF('04.04_PLANO DE TRABALHO'!LT15="",AU258,'04.04_PLANO DE TRABALHO'!LT15)</f>
        <v>Unid</v>
      </c>
      <c r="AV259">
        <f>IF('04.04_PLANO DE TRABALHO'!LU15="",AV258,'04.04_PLANO DE TRABALHO'!LU15)</f>
        <v>0</v>
      </c>
      <c r="AW259" t="str">
        <f>IF('04.04_PLANO DE TRABALHO'!LV15="",AW258,'04.04_PLANO DE TRABALHO'!LV15)</f>
        <v>Valor 
Unit</v>
      </c>
      <c r="AX259">
        <f>IF('04.04_PLANO DE TRABALHO'!LW15="",AX258,'04.04_PLANO DE TRABALHO'!LW15)</f>
        <v>0</v>
      </c>
      <c r="AY259">
        <f>IF('04.04_PLANO DE TRABALHO'!LX15="",AY258,'04.04_PLANO DE TRABALHO'!LX15)</f>
        <v>0</v>
      </c>
      <c r="AZ259" t="str">
        <f>IF('04.04_PLANO DE TRABALHO'!LY15="",AZ258,'04.04_PLANO DE TRABALHO'!LY15)</f>
        <v>Qtde</v>
      </c>
      <c r="BA259">
        <f>IF('04.04_PLANO DE TRABALHO'!LZ15="",BA258,'04.04_PLANO DE TRABALHO'!LZ15)</f>
        <v>0</v>
      </c>
      <c r="BB259">
        <f>IF('04.04_PLANO DE TRABALHO'!MA15="",BB258,'04.04_PLANO DE TRABALHO'!MA15)</f>
        <v>0</v>
      </c>
      <c r="BD259" t="str">
        <v>Meio Ambiente e Mudanças Climáticas</v>
      </c>
      <c r="BE259" t="str">
        <v>6.2</v>
      </c>
      <c r="BF259">
        <v>0</v>
      </c>
      <c r="BG259" t="str">
        <v>Atividade</v>
      </c>
      <c r="BH259">
        <v>0</v>
      </c>
      <c r="BI259">
        <v>0</v>
      </c>
      <c r="BJ259" t="str">
        <v>Início</v>
      </c>
      <c r="BK259">
        <v>0</v>
      </c>
      <c r="BL259">
        <v>0</v>
      </c>
      <c r="BM259" t="str">
        <v>Fim</v>
      </c>
      <c r="BN259">
        <v>0</v>
      </c>
      <c r="BO259">
        <v>0</v>
      </c>
      <c r="BP259" t="str">
        <v>Total da SubAtividade:</v>
      </c>
      <c r="BQ259">
        <v>0</v>
      </c>
      <c r="BR259">
        <v>0</v>
      </c>
      <c r="BS259" t="str">
        <v>SubAtividade</v>
      </c>
      <c r="BT259">
        <v>0</v>
      </c>
      <c r="BU259">
        <v>0</v>
      </c>
      <c r="BV259">
        <v>0</v>
      </c>
      <c r="BW259">
        <v>0</v>
      </c>
      <c r="BX259">
        <v>0</v>
      </c>
      <c r="BY259" t="str">
        <v>Despesa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 t="str">
        <v>Categoria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 t="str">
        <v>Subcategoria</v>
      </c>
      <c r="CO259">
        <v>0</v>
      </c>
      <c r="CP259">
        <v>0</v>
      </c>
      <c r="CQ259">
        <v>0</v>
      </c>
      <c r="CR259">
        <v>0</v>
      </c>
      <c r="CS259" t="str">
        <v>Fonte*</v>
      </c>
      <c r="CT259">
        <v>0</v>
      </c>
      <c r="CU259">
        <v>0</v>
      </c>
      <c r="CV259">
        <v>0</v>
      </c>
      <c r="CW259" t="str">
        <v>Unid</v>
      </c>
      <c r="CX259">
        <v>0</v>
      </c>
      <c r="CY259" t="str">
        <v>Valor 
Unit</v>
      </c>
      <c r="CZ259">
        <v>0</v>
      </c>
      <c r="DA259">
        <v>0</v>
      </c>
      <c r="DB259" t="str">
        <v>Qtde</v>
      </c>
      <c r="DC259">
        <v>0</v>
      </c>
      <c r="DD259">
        <v>0</v>
      </c>
      <c r="DF259" t="str">
        <v>Meio Ambiente e Mudanças Climáticas</v>
      </c>
      <c r="DG259" t="str">
        <v>6.3</v>
      </c>
      <c r="DH259">
        <v>0</v>
      </c>
      <c r="DI259" t="str">
        <v>Atividade</v>
      </c>
      <c r="DJ259">
        <v>0</v>
      </c>
      <c r="DK259">
        <v>0</v>
      </c>
      <c r="DL259" t="str">
        <v>Início</v>
      </c>
      <c r="DM259">
        <v>0</v>
      </c>
      <c r="DN259">
        <v>0</v>
      </c>
      <c r="DO259" t="str">
        <v>Fim</v>
      </c>
      <c r="DP259">
        <v>0</v>
      </c>
      <c r="DQ259">
        <v>0</v>
      </c>
      <c r="DR259" t="str">
        <v>6.3.2</v>
      </c>
      <c r="DS259">
        <v>0</v>
      </c>
      <c r="DT259">
        <v>0</v>
      </c>
      <c r="DU259" t="str">
        <v>SubAtividade</v>
      </c>
      <c r="DV259">
        <v>0</v>
      </c>
      <c r="DW259">
        <v>0</v>
      </c>
      <c r="DX259">
        <v>0</v>
      </c>
      <c r="DY259">
        <v>0</v>
      </c>
      <c r="DZ259">
        <v>0</v>
      </c>
      <c r="EA259" t="str">
        <v>Despesa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 t="str">
        <v>Categoria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 t="str">
        <v>Subcategoria</v>
      </c>
      <c r="EQ259">
        <v>0</v>
      </c>
      <c r="ER259">
        <v>0</v>
      </c>
      <c r="ES259">
        <v>0</v>
      </c>
      <c r="ET259">
        <v>0</v>
      </c>
      <c r="EU259" t="str">
        <v>Fonte*</v>
      </c>
      <c r="EV259">
        <v>0</v>
      </c>
      <c r="EW259">
        <v>0</v>
      </c>
      <c r="EX259">
        <v>0</v>
      </c>
      <c r="EY259" t="str">
        <v>Unid</v>
      </c>
      <c r="EZ259">
        <v>0</v>
      </c>
      <c r="FA259" t="str">
        <v>Valor 
Unit</v>
      </c>
      <c r="FB259">
        <v>0</v>
      </c>
      <c r="FC259">
        <v>0</v>
      </c>
      <c r="FD259" t="str">
        <v>Qtde</v>
      </c>
      <c r="FE259">
        <v>0</v>
      </c>
      <c r="FF259">
        <v>0</v>
      </c>
      <c r="FH259" t="str">
        <v>Direitos Humanos e Convivência</v>
      </c>
      <c r="FI259" t="str">
        <v>8.1</v>
      </c>
      <c r="FJ259">
        <v>0</v>
      </c>
      <c r="FK259" t="str">
        <v>Atividade</v>
      </c>
      <c r="FL259">
        <v>0</v>
      </c>
      <c r="FM259">
        <v>0</v>
      </c>
      <c r="FN259" t="str">
        <v>Início</v>
      </c>
      <c r="FO259">
        <v>0</v>
      </c>
      <c r="FP259">
        <v>0</v>
      </c>
      <c r="FQ259" t="str">
        <v>Fim</v>
      </c>
      <c r="FR259">
        <v>0</v>
      </c>
      <c r="FS259">
        <v>0</v>
      </c>
      <c r="FT259" t="str">
        <v>8.1.1</v>
      </c>
      <c r="FU259">
        <v>0</v>
      </c>
      <c r="FV259">
        <v>0</v>
      </c>
      <c r="FW259" t="str">
        <v>SubAtividade</v>
      </c>
      <c r="FX259">
        <v>0</v>
      </c>
      <c r="FY259">
        <v>0</v>
      </c>
      <c r="FZ259">
        <v>0</v>
      </c>
      <c r="GA259">
        <v>0</v>
      </c>
      <c r="GB259">
        <v>0</v>
      </c>
      <c r="GC259" t="str">
        <v>Despesa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 t="str">
        <v>Categoria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 t="str">
        <v>Subcategoria</v>
      </c>
      <c r="GS259">
        <v>0</v>
      </c>
      <c r="GT259">
        <v>0</v>
      </c>
      <c r="GU259">
        <v>0</v>
      </c>
      <c r="GV259">
        <v>0</v>
      </c>
      <c r="GW259" t="str">
        <v>Fonte*</v>
      </c>
      <c r="GX259">
        <v>0</v>
      </c>
      <c r="GY259">
        <v>0</v>
      </c>
      <c r="GZ259">
        <v>0</v>
      </c>
      <c r="HA259" t="str">
        <v>Unid</v>
      </c>
      <c r="HB259">
        <v>0</v>
      </c>
      <c r="HC259" t="str">
        <v>Valor 
Unit</v>
      </c>
      <c r="HD259">
        <v>0</v>
      </c>
      <c r="HE259">
        <v>0</v>
      </c>
      <c r="HF259" t="str">
        <v>Qtde</v>
      </c>
      <c r="HG259">
        <v>0</v>
      </c>
      <c r="HH259">
        <v>0</v>
      </c>
    </row>
    <row r="260" spans="1:216" x14ac:dyDescent="0.25">
      <c r="A260">
        <v>7</v>
      </c>
      <c r="B260" t="str">
        <f>'04.04_PLANO DE TRABALHO'!$KP$7</f>
        <v>Meio Ambiente e Mudanças Climáticas</v>
      </c>
      <c r="C260" t="str">
        <f>IF('04.04_PLANO DE TRABALHO'!KB16="",C259,'04.04_PLANO DE TRABALHO'!KB16)</f>
        <v>6.1</v>
      </c>
      <c r="D260">
        <f>IF('04.04_PLANO DE TRABALHO'!KC16="",D259,'04.04_PLANO DE TRABALHO'!KC16)</f>
        <v>0</v>
      </c>
      <c r="E260" t="str">
        <f>IF(OR('04.04_PLANO DE TRABALHO'!KD16="",'04.04_PLANO DE TRABALHO'!KD16="Realizado",'04.04_PLANO DE TRABALHO'!KD16="Planejado"),E259,'04.04_PLANO DE TRABALHO'!KD16)</f>
        <v>Atividade</v>
      </c>
      <c r="F260">
        <f>IF('04.04_PLANO DE TRABALHO'!KE16="",F259,'04.04_PLANO DE TRABALHO'!KE16)</f>
        <v>0</v>
      </c>
      <c r="G260">
        <f>IF('04.04_PLANO DE TRABALHO'!KF16="",G259,'04.04_PLANO DE TRABALHO'!KF16)</f>
        <v>0</v>
      </c>
      <c r="H260" t="str">
        <f>IF('04.04_PLANO DE TRABALHO'!KG16="",H259,'04.04_PLANO DE TRABALHO'!KG16)</f>
        <v>Início</v>
      </c>
      <c r="I260">
        <f>IF('04.04_PLANO DE TRABALHO'!KH16="",I259,'04.04_PLANO DE TRABALHO'!KH16)</f>
        <v>0</v>
      </c>
      <c r="J260">
        <f>IF('04.04_PLANO DE TRABALHO'!KI16="",J259,'04.04_PLANO DE TRABALHO'!KI16)</f>
        <v>0</v>
      </c>
      <c r="K260" t="str">
        <f>IF('04.04_PLANO DE TRABALHO'!KJ16="",K259,'04.04_PLANO DE TRABALHO'!KJ16)</f>
        <v>Fim</v>
      </c>
      <c r="L260">
        <f>IF('04.04_PLANO DE TRABALHO'!KK16="",L259,'04.04_PLANO DE TRABALHO'!KK16)</f>
        <v>0</v>
      </c>
      <c r="M260">
        <f>IF('04.04_PLANO DE TRABALHO'!KL16="",M259,'04.04_PLANO DE TRABALHO'!KL16)</f>
        <v>0</v>
      </c>
      <c r="N260" t="str">
        <f>IF('04.04_PLANO DE TRABALHO'!KM16="",N259,'04.04_PLANO DE TRABALHO'!KM16)</f>
        <v>6.1.2</v>
      </c>
      <c r="O260">
        <f>IF('04.04_PLANO DE TRABALHO'!KN16="",O259,'04.04_PLANO DE TRABALHO'!KN16)</f>
        <v>0</v>
      </c>
      <c r="P260">
        <f>IF('04.04_PLANO DE TRABALHO'!KO16="",P259,'04.04_PLANO DE TRABALHO'!KO16)</f>
        <v>0</v>
      </c>
      <c r="Q260" t="str">
        <f>IF('04.04_PLANO DE TRABALHO'!KP16="",Q259,'04.04_PLANO DE TRABALHO'!KP16)</f>
        <v>SubAtividade</v>
      </c>
      <c r="R260">
        <f>IF('04.04_PLANO DE TRABALHO'!KQ16="",R259,'04.04_PLANO DE TRABALHO'!KQ16)</f>
        <v>0</v>
      </c>
      <c r="S260">
        <f>IF('04.04_PLANO DE TRABALHO'!KR16="",S259,'04.04_PLANO DE TRABALHO'!KR16)</f>
        <v>0</v>
      </c>
      <c r="T260">
        <f>IF('04.04_PLANO DE TRABALHO'!KS16="",T259,'04.04_PLANO DE TRABALHO'!KS16)</f>
        <v>0</v>
      </c>
      <c r="U260">
        <f>IF('04.04_PLANO DE TRABALHO'!KT16="",U259,'04.04_PLANO DE TRABALHO'!KT16)</f>
        <v>0</v>
      </c>
      <c r="V260">
        <f>IF('04.04_PLANO DE TRABALHO'!KU16="",V259,'04.04_PLANO DE TRABALHO'!KU16)</f>
        <v>0</v>
      </c>
      <c r="W260" t="str">
        <f>IF('04.04_PLANO DE TRABALHO'!KV16="",W259,'04.04_PLANO DE TRABALHO'!KV16)</f>
        <v>Despesa</v>
      </c>
      <c r="X260">
        <f>IF('04.04_PLANO DE TRABALHO'!KW16="",X259,'04.04_PLANO DE TRABALHO'!KW16)</f>
        <v>0</v>
      </c>
      <c r="Y260">
        <f>IF('04.04_PLANO DE TRABALHO'!KX16="",Y259,'04.04_PLANO DE TRABALHO'!KX16)</f>
        <v>0</v>
      </c>
      <c r="Z260">
        <f>IF('04.04_PLANO DE TRABALHO'!KY16="",Z259,'04.04_PLANO DE TRABALHO'!KY16)</f>
        <v>0</v>
      </c>
      <c r="AA260">
        <f>IF('04.04_PLANO DE TRABALHO'!KZ16="",AA259,'04.04_PLANO DE TRABALHO'!KZ16)</f>
        <v>0</v>
      </c>
      <c r="AB260">
        <f>IF('04.04_PLANO DE TRABALHO'!LA16="",AB259,'04.04_PLANO DE TRABALHO'!LA16)</f>
        <v>0</v>
      </c>
      <c r="AC260">
        <f>IF('04.04_PLANO DE TRABALHO'!LB16="",AC259,'04.04_PLANO DE TRABALHO'!LB16)</f>
        <v>0</v>
      </c>
      <c r="AD260" t="str">
        <f>IF('04.04_PLANO DE TRABALHO'!LC16="",AD259,'04.04_PLANO DE TRABALHO'!LC16)</f>
        <v>Categoria</v>
      </c>
      <c r="AE260">
        <f>IF('04.04_PLANO DE TRABALHO'!LD16="",AE259,'04.04_PLANO DE TRABALHO'!LD16)</f>
        <v>0</v>
      </c>
      <c r="AF260">
        <f>IF('04.04_PLANO DE TRABALHO'!LE16="",AF259,'04.04_PLANO DE TRABALHO'!LE16)</f>
        <v>0</v>
      </c>
      <c r="AG260">
        <f>IF('04.04_PLANO DE TRABALHO'!LF16="",AG259,'04.04_PLANO DE TRABALHO'!LF16)</f>
        <v>0</v>
      </c>
      <c r="AH260">
        <f>IF('04.04_PLANO DE TRABALHO'!LG16="",AH259,'04.04_PLANO DE TRABALHO'!LG16)</f>
        <v>0</v>
      </c>
      <c r="AI260">
        <f>IF('04.04_PLANO DE TRABALHO'!LH16="",AI259,'04.04_PLANO DE TRABALHO'!LH16)</f>
        <v>0</v>
      </c>
      <c r="AJ260">
        <f>IF('04.04_PLANO DE TRABALHO'!LI16="",AJ259,'04.04_PLANO DE TRABALHO'!LI16)</f>
        <v>0</v>
      </c>
      <c r="AK260">
        <f>IF('04.04_PLANO DE TRABALHO'!LJ16="",AK259,'04.04_PLANO DE TRABALHO'!LJ16)</f>
        <v>0</v>
      </c>
      <c r="AL260" t="str">
        <f>IF('04.04_PLANO DE TRABALHO'!LK16="",AL259,'04.04_PLANO DE TRABALHO'!LK16)</f>
        <v>Subcategoria</v>
      </c>
      <c r="AM260">
        <f>IF('04.04_PLANO DE TRABALHO'!LL16="",AM259,'04.04_PLANO DE TRABALHO'!LL16)</f>
        <v>0</v>
      </c>
      <c r="AN260">
        <f>IF('04.04_PLANO DE TRABALHO'!LM16="",AN259,'04.04_PLANO DE TRABALHO'!LM16)</f>
        <v>0</v>
      </c>
      <c r="AO260">
        <f>IF('04.04_PLANO DE TRABALHO'!LN16="",AO259,'04.04_PLANO DE TRABALHO'!LN16)</f>
        <v>0</v>
      </c>
      <c r="AP260">
        <f>IF('04.04_PLANO DE TRABALHO'!LO16="",AP259,'04.04_PLANO DE TRABALHO'!LO16)</f>
        <v>0</v>
      </c>
      <c r="AQ260" t="str">
        <f>IF('04.04_PLANO DE TRABALHO'!LP16="",AQ259,'04.04_PLANO DE TRABALHO'!LP16)</f>
        <v>Fonte*</v>
      </c>
      <c r="AR260">
        <f>IF('04.04_PLANO DE TRABALHO'!LQ16="",AR259,'04.04_PLANO DE TRABALHO'!LQ16)</f>
        <v>0</v>
      </c>
      <c r="AS260">
        <f>IF('04.04_PLANO DE TRABALHO'!LR16="",AS259,'04.04_PLANO DE TRABALHO'!LR16)</f>
        <v>0</v>
      </c>
      <c r="AT260">
        <f>IF('04.04_PLANO DE TRABALHO'!LS16="",AT259,'04.04_PLANO DE TRABALHO'!LS16)</f>
        <v>0</v>
      </c>
      <c r="AU260" t="str">
        <f>IF('04.04_PLANO DE TRABALHO'!LT16="",AU259,'04.04_PLANO DE TRABALHO'!LT16)</f>
        <v>Unid</v>
      </c>
      <c r="AV260">
        <f>IF('04.04_PLANO DE TRABALHO'!LU16="",AV259,'04.04_PLANO DE TRABALHO'!LU16)</f>
        <v>0</v>
      </c>
      <c r="AW260" t="str">
        <f>IF('04.04_PLANO DE TRABALHO'!LV16="",AW259,'04.04_PLANO DE TRABALHO'!LV16)</f>
        <v>Valor 
Unit</v>
      </c>
      <c r="AX260">
        <f>IF('04.04_PLANO DE TRABALHO'!LW16="",AX259,'04.04_PLANO DE TRABALHO'!LW16)</f>
        <v>0</v>
      </c>
      <c r="AY260">
        <f>IF('04.04_PLANO DE TRABALHO'!LX16="",AY259,'04.04_PLANO DE TRABALHO'!LX16)</f>
        <v>0</v>
      </c>
      <c r="AZ260" t="str">
        <f>IF('04.04_PLANO DE TRABALHO'!LY16="",AZ259,'04.04_PLANO DE TRABALHO'!LY16)</f>
        <v>Qtde</v>
      </c>
      <c r="BA260">
        <f>IF('04.04_PLANO DE TRABALHO'!LZ16="",BA259,'04.04_PLANO DE TRABALHO'!LZ16)</f>
        <v>0</v>
      </c>
      <c r="BB260">
        <f>IF('04.04_PLANO DE TRABALHO'!MA16="",BB259,'04.04_PLANO DE TRABALHO'!MA16)</f>
        <v>0</v>
      </c>
      <c r="BD260" t="str">
        <v>Meio Ambiente e Mudanças Climáticas</v>
      </c>
      <c r="BE260" t="str">
        <v>6.2</v>
      </c>
      <c r="BF260">
        <v>0</v>
      </c>
      <c r="BG260" t="str">
        <v>Atividade</v>
      </c>
      <c r="BH260">
        <v>0</v>
      </c>
      <c r="BI260">
        <v>0</v>
      </c>
      <c r="BJ260" t="str">
        <v>Início</v>
      </c>
      <c r="BK260">
        <v>0</v>
      </c>
      <c r="BL260">
        <v>0</v>
      </c>
      <c r="BM260" t="str">
        <v>Fim</v>
      </c>
      <c r="BN260">
        <v>0</v>
      </c>
      <c r="BO260">
        <v>0</v>
      </c>
      <c r="BP260" t="str">
        <v>6.2.3</v>
      </c>
      <c r="BQ260">
        <v>0</v>
      </c>
      <c r="BR260">
        <v>0</v>
      </c>
      <c r="BS260" t="str">
        <v>SubAtividade</v>
      </c>
      <c r="BT260">
        <v>0</v>
      </c>
      <c r="BU260">
        <v>0</v>
      </c>
      <c r="BV260">
        <v>0</v>
      </c>
      <c r="BW260">
        <v>0</v>
      </c>
      <c r="BX260">
        <v>0</v>
      </c>
      <c r="BY260" t="str">
        <v>Despesa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 t="str">
        <v>Categoria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 t="str">
        <v>Subcategoria</v>
      </c>
      <c r="CO260">
        <v>0</v>
      </c>
      <c r="CP260">
        <v>0</v>
      </c>
      <c r="CQ260">
        <v>0</v>
      </c>
      <c r="CR260">
        <v>0</v>
      </c>
      <c r="CS260" t="str">
        <v>Fonte*</v>
      </c>
      <c r="CT260">
        <v>0</v>
      </c>
      <c r="CU260">
        <v>0</v>
      </c>
      <c r="CV260">
        <v>0</v>
      </c>
      <c r="CW260" t="str">
        <v>Unid</v>
      </c>
      <c r="CX260">
        <v>0</v>
      </c>
      <c r="CY260" t="str">
        <v>Valor 
Unit</v>
      </c>
      <c r="CZ260">
        <v>0</v>
      </c>
      <c r="DA260">
        <v>0</v>
      </c>
      <c r="DB260" t="str">
        <v>Qtde</v>
      </c>
      <c r="DC260">
        <v>0</v>
      </c>
      <c r="DD260">
        <v>0</v>
      </c>
      <c r="DF260" t="str">
        <v>Meio Ambiente e Mudanças Climáticas</v>
      </c>
      <c r="DG260" t="str">
        <v>6.3</v>
      </c>
      <c r="DH260">
        <v>0</v>
      </c>
      <c r="DI260" t="str">
        <v>Atividade</v>
      </c>
      <c r="DJ260">
        <v>0</v>
      </c>
      <c r="DK260">
        <v>0</v>
      </c>
      <c r="DL260" t="str">
        <v>Início</v>
      </c>
      <c r="DM260">
        <v>0</v>
      </c>
      <c r="DN260">
        <v>0</v>
      </c>
      <c r="DO260" t="str">
        <v>Fim</v>
      </c>
      <c r="DP260">
        <v>0</v>
      </c>
      <c r="DQ260">
        <v>0</v>
      </c>
      <c r="DR260" t="str">
        <v>6.3.2</v>
      </c>
      <c r="DS260">
        <v>0</v>
      </c>
      <c r="DT260">
        <v>0</v>
      </c>
      <c r="DU260" t="str">
        <v>SubAtividade</v>
      </c>
      <c r="DV260">
        <v>0</v>
      </c>
      <c r="DW260">
        <v>0</v>
      </c>
      <c r="DX260">
        <v>0</v>
      </c>
      <c r="DY260">
        <v>0</v>
      </c>
      <c r="DZ260">
        <v>0</v>
      </c>
      <c r="EA260" t="str">
        <v>Despesa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 t="str">
        <v>Categoria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 t="str">
        <v>Subcategoria</v>
      </c>
      <c r="EQ260">
        <v>0</v>
      </c>
      <c r="ER260">
        <v>0</v>
      </c>
      <c r="ES260">
        <v>0</v>
      </c>
      <c r="ET260">
        <v>0</v>
      </c>
      <c r="EU260" t="str">
        <v>Fonte*</v>
      </c>
      <c r="EV260">
        <v>0</v>
      </c>
      <c r="EW260">
        <v>0</v>
      </c>
      <c r="EX260">
        <v>0</v>
      </c>
      <c r="EY260" t="str">
        <v>Unid</v>
      </c>
      <c r="EZ260">
        <v>0</v>
      </c>
      <c r="FA260" t="str">
        <v>Valor 
Unit</v>
      </c>
      <c r="FB260">
        <v>0</v>
      </c>
      <c r="FC260">
        <v>0</v>
      </c>
      <c r="FD260" t="str">
        <v>Qtde</v>
      </c>
      <c r="FE260">
        <v>0</v>
      </c>
      <c r="FF260">
        <v>0</v>
      </c>
      <c r="FH260" t="str">
        <v>Direitos Humanos e Convivência</v>
      </c>
      <c r="FI260" t="str">
        <v>8.1</v>
      </c>
      <c r="FJ260">
        <v>0</v>
      </c>
      <c r="FK260" t="str">
        <v>Atividade</v>
      </c>
      <c r="FL260">
        <v>0</v>
      </c>
      <c r="FM260">
        <v>0</v>
      </c>
      <c r="FN260" t="str">
        <v>Início</v>
      </c>
      <c r="FO260">
        <v>0</v>
      </c>
      <c r="FP260">
        <v>0</v>
      </c>
      <c r="FQ260" t="str">
        <v>Fim</v>
      </c>
      <c r="FR260">
        <v>0</v>
      </c>
      <c r="FS260">
        <v>0</v>
      </c>
      <c r="FT260" t="str">
        <v>8.1.2</v>
      </c>
      <c r="FU260">
        <v>0</v>
      </c>
      <c r="FV260">
        <v>0</v>
      </c>
      <c r="FW260" t="str">
        <v>SubAtividade</v>
      </c>
      <c r="FX260">
        <v>0</v>
      </c>
      <c r="FY260">
        <v>0</v>
      </c>
      <c r="FZ260">
        <v>0</v>
      </c>
      <c r="GA260">
        <v>0</v>
      </c>
      <c r="GB260">
        <v>0</v>
      </c>
      <c r="GC260" t="str">
        <v>Despesa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 t="str">
        <v>Categoria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 t="str">
        <v>Subcategoria</v>
      </c>
      <c r="GS260">
        <v>0</v>
      </c>
      <c r="GT260">
        <v>0</v>
      </c>
      <c r="GU260">
        <v>0</v>
      </c>
      <c r="GV260">
        <v>0</v>
      </c>
      <c r="GW260" t="str">
        <v>Fonte*</v>
      </c>
      <c r="GX260">
        <v>0</v>
      </c>
      <c r="GY260">
        <v>0</v>
      </c>
      <c r="GZ260">
        <v>0</v>
      </c>
      <c r="HA260" t="str">
        <v>Unid</v>
      </c>
      <c r="HB260">
        <v>0</v>
      </c>
      <c r="HC260" t="str">
        <v>Valor 
Unit</v>
      </c>
      <c r="HD260">
        <v>0</v>
      </c>
      <c r="HE260">
        <v>0</v>
      </c>
      <c r="HF260" t="str">
        <v>Qtde</v>
      </c>
      <c r="HG260">
        <v>0</v>
      </c>
      <c r="HH260">
        <v>0</v>
      </c>
    </row>
    <row r="261" spans="1:216" x14ac:dyDescent="0.25">
      <c r="A261">
        <v>8</v>
      </c>
      <c r="B261" t="str">
        <f>'04.04_PLANO DE TRABALHO'!$KP$7</f>
        <v>Meio Ambiente e Mudanças Climáticas</v>
      </c>
      <c r="C261" t="str">
        <f>IF('04.04_PLANO DE TRABALHO'!KB17="",C260,'04.04_PLANO DE TRABALHO'!KB17)</f>
        <v>6.1</v>
      </c>
      <c r="D261">
        <f>IF('04.04_PLANO DE TRABALHO'!KC17="",D260,'04.04_PLANO DE TRABALHO'!KC17)</f>
        <v>0</v>
      </c>
      <c r="E261" t="str">
        <f>IF(OR('04.04_PLANO DE TRABALHO'!KD17="",'04.04_PLANO DE TRABALHO'!KD17="Realizado",'04.04_PLANO DE TRABALHO'!KD17="Planejado"),E260,'04.04_PLANO DE TRABALHO'!KD17)</f>
        <v>Atividade</v>
      </c>
      <c r="F261">
        <f>IF('04.04_PLANO DE TRABALHO'!KE17="",F260,'04.04_PLANO DE TRABALHO'!KE17)</f>
        <v>0</v>
      </c>
      <c r="G261">
        <f>IF('04.04_PLANO DE TRABALHO'!KF17="",G260,'04.04_PLANO DE TRABALHO'!KF17)</f>
        <v>0</v>
      </c>
      <c r="H261" t="str">
        <f>IF('04.04_PLANO DE TRABALHO'!KG17="",H260,'04.04_PLANO DE TRABALHO'!KG17)</f>
        <v>Início</v>
      </c>
      <c r="I261">
        <f>IF('04.04_PLANO DE TRABALHO'!KH17="",I260,'04.04_PLANO DE TRABALHO'!KH17)</f>
        <v>0</v>
      </c>
      <c r="J261">
        <f>IF('04.04_PLANO DE TRABALHO'!KI17="",J260,'04.04_PLANO DE TRABALHO'!KI17)</f>
        <v>0</v>
      </c>
      <c r="K261" t="str">
        <f>IF('04.04_PLANO DE TRABALHO'!KJ17="",K260,'04.04_PLANO DE TRABALHO'!KJ17)</f>
        <v>Fim</v>
      </c>
      <c r="L261">
        <f>IF('04.04_PLANO DE TRABALHO'!KK17="",L260,'04.04_PLANO DE TRABALHO'!KK17)</f>
        <v>0</v>
      </c>
      <c r="M261">
        <f>IF('04.04_PLANO DE TRABALHO'!KL17="",M260,'04.04_PLANO DE TRABALHO'!KL17)</f>
        <v>0</v>
      </c>
      <c r="N261" t="str">
        <f>IF('04.04_PLANO DE TRABALHO'!KM17="",N260,'04.04_PLANO DE TRABALHO'!KM17)</f>
        <v>6.1.2</v>
      </c>
      <c r="O261">
        <f>IF('04.04_PLANO DE TRABALHO'!KN17="",O260,'04.04_PLANO DE TRABALHO'!KN17)</f>
        <v>0</v>
      </c>
      <c r="P261">
        <f>IF('04.04_PLANO DE TRABALHO'!KO17="",P260,'04.04_PLANO DE TRABALHO'!KO17)</f>
        <v>0</v>
      </c>
      <c r="Q261" t="str">
        <f>IF('04.04_PLANO DE TRABALHO'!KP17="",Q260,'04.04_PLANO DE TRABALHO'!KP17)</f>
        <v>SubAtividade</v>
      </c>
      <c r="R261">
        <f>IF('04.04_PLANO DE TRABALHO'!KQ17="",R260,'04.04_PLANO DE TRABALHO'!KQ17)</f>
        <v>0</v>
      </c>
      <c r="S261">
        <f>IF('04.04_PLANO DE TRABALHO'!KR17="",S260,'04.04_PLANO DE TRABALHO'!KR17)</f>
        <v>0</v>
      </c>
      <c r="T261">
        <f>IF('04.04_PLANO DE TRABALHO'!KS17="",T260,'04.04_PLANO DE TRABALHO'!KS17)</f>
        <v>0</v>
      </c>
      <c r="U261">
        <f>IF('04.04_PLANO DE TRABALHO'!KT17="",U260,'04.04_PLANO DE TRABALHO'!KT17)</f>
        <v>0</v>
      </c>
      <c r="V261">
        <f>IF('04.04_PLANO DE TRABALHO'!KU17="",V260,'04.04_PLANO DE TRABALHO'!KU17)</f>
        <v>0</v>
      </c>
      <c r="W261" t="str">
        <f>IF('04.04_PLANO DE TRABALHO'!KV17="",W260,'04.04_PLANO DE TRABALHO'!KV17)</f>
        <v>Despesa</v>
      </c>
      <c r="X261">
        <f>IF('04.04_PLANO DE TRABALHO'!KW17="",X260,'04.04_PLANO DE TRABALHO'!KW17)</f>
        <v>0</v>
      </c>
      <c r="Y261">
        <f>IF('04.04_PLANO DE TRABALHO'!KX17="",Y260,'04.04_PLANO DE TRABALHO'!KX17)</f>
        <v>0</v>
      </c>
      <c r="Z261">
        <f>IF('04.04_PLANO DE TRABALHO'!KY17="",Z260,'04.04_PLANO DE TRABALHO'!KY17)</f>
        <v>0</v>
      </c>
      <c r="AA261">
        <f>IF('04.04_PLANO DE TRABALHO'!KZ17="",AA260,'04.04_PLANO DE TRABALHO'!KZ17)</f>
        <v>0</v>
      </c>
      <c r="AB261">
        <f>IF('04.04_PLANO DE TRABALHO'!LA17="",AB260,'04.04_PLANO DE TRABALHO'!LA17)</f>
        <v>0</v>
      </c>
      <c r="AC261">
        <f>IF('04.04_PLANO DE TRABALHO'!LB17="",AC260,'04.04_PLANO DE TRABALHO'!LB17)</f>
        <v>0</v>
      </c>
      <c r="AD261" t="str">
        <f>IF('04.04_PLANO DE TRABALHO'!LC17="",AD260,'04.04_PLANO DE TRABALHO'!LC17)</f>
        <v>Categoria</v>
      </c>
      <c r="AE261">
        <f>IF('04.04_PLANO DE TRABALHO'!LD17="",AE260,'04.04_PLANO DE TRABALHO'!LD17)</f>
        <v>0</v>
      </c>
      <c r="AF261">
        <f>IF('04.04_PLANO DE TRABALHO'!LE17="",AF260,'04.04_PLANO DE TRABALHO'!LE17)</f>
        <v>0</v>
      </c>
      <c r="AG261">
        <f>IF('04.04_PLANO DE TRABALHO'!LF17="",AG260,'04.04_PLANO DE TRABALHO'!LF17)</f>
        <v>0</v>
      </c>
      <c r="AH261">
        <f>IF('04.04_PLANO DE TRABALHO'!LG17="",AH260,'04.04_PLANO DE TRABALHO'!LG17)</f>
        <v>0</v>
      </c>
      <c r="AI261">
        <f>IF('04.04_PLANO DE TRABALHO'!LH17="",AI260,'04.04_PLANO DE TRABALHO'!LH17)</f>
        <v>0</v>
      </c>
      <c r="AJ261">
        <f>IF('04.04_PLANO DE TRABALHO'!LI17="",AJ260,'04.04_PLANO DE TRABALHO'!LI17)</f>
        <v>0</v>
      </c>
      <c r="AK261">
        <f>IF('04.04_PLANO DE TRABALHO'!LJ17="",AK260,'04.04_PLANO DE TRABALHO'!LJ17)</f>
        <v>0</v>
      </c>
      <c r="AL261" t="str">
        <f>IF('04.04_PLANO DE TRABALHO'!LK17="",AL260,'04.04_PLANO DE TRABALHO'!LK17)</f>
        <v>Subcategoria</v>
      </c>
      <c r="AM261">
        <f>IF('04.04_PLANO DE TRABALHO'!LL17="",AM260,'04.04_PLANO DE TRABALHO'!LL17)</f>
        <v>0</v>
      </c>
      <c r="AN261">
        <f>IF('04.04_PLANO DE TRABALHO'!LM17="",AN260,'04.04_PLANO DE TRABALHO'!LM17)</f>
        <v>0</v>
      </c>
      <c r="AO261">
        <f>IF('04.04_PLANO DE TRABALHO'!LN17="",AO260,'04.04_PLANO DE TRABALHO'!LN17)</f>
        <v>0</v>
      </c>
      <c r="AP261">
        <f>IF('04.04_PLANO DE TRABALHO'!LO17="",AP260,'04.04_PLANO DE TRABALHO'!LO17)</f>
        <v>0</v>
      </c>
      <c r="AQ261" t="str">
        <f>IF('04.04_PLANO DE TRABALHO'!LP17="",AQ260,'04.04_PLANO DE TRABALHO'!LP17)</f>
        <v>Fonte*</v>
      </c>
      <c r="AR261">
        <f>IF('04.04_PLANO DE TRABALHO'!LQ17="",AR260,'04.04_PLANO DE TRABALHO'!LQ17)</f>
        <v>0</v>
      </c>
      <c r="AS261">
        <f>IF('04.04_PLANO DE TRABALHO'!LR17="",AS260,'04.04_PLANO DE TRABALHO'!LR17)</f>
        <v>0</v>
      </c>
      <c r="AT261">
        <f>IF('04.04_PLANO DE TRABALHO'!LS17="",AT260,'04.04_PLANO DE TRABALHO'!LS17)</f>
        <v>0</v>
      </c>
      <c r="AU261" t="str">
        <f>IF('04.04_PLANO DE TRABALHO'!LT17="",AU260,'04.04_PLANO DE TRABALHO'!LT17)</f>
        <v>Unid</v>
      </c>
      <c r="AV261">
        <f>IF('04.04_PLANO DE TRABALHO'!LU17="",AV260,'04.04_PLANO DE TRABALHO'!LU17)</f>
        <v>0</v>
      </c>
      <c r="AW261" t="str">
        <f>IF('04.04_PLANO DE TRABALHO'!LV17="",AW260,'04.04_PLANO DE TRABALHO'!LV17)</f>
        <v>Valor 
Unit</v>
      </c>
      <c r="AX261">
        <f>IF('04.04_PLANO DE TRABALHO'!LW17="",AX260,'04.04_PLANO DE TRABALHO'!LW17)</f>
        <v>0</v>
      </c>
      <c r="AY261">
        <f>IF('04.04_PLANO DE TRABALHO'!LX17="",AY260,'04.04_PLANO DE TRABALHO'!LX17)</f>
        <v>0</v>
      </c>
      <c r="AZ261" t="str">
        <f>IF('04.04_PLANO DE TRABALHO'!LY17="",AZ260,'04.04_PLANO DE TRABALHO'!LY17)</f>
        <v>Qtde</v>
      </c>
      <c r="BA261">
        <f>IF('04.04_PLANO DE TRABALHO'!LZ17="",BA260,'04.04_PLANO DE TRABALHO'!LZ17)</f>
        <v>0</v>
      </c>
      <c r="BB261">
        <f>IF('04.04_PLANO DE TRABALHO'!MA17="",BB260,'04.04_PLANO DE TRABALHO'!MA17)</f>
        <v>0</v>
      </c>
      <c r="BD261" t="str">
        <v>Meio Ambiente e Mudanças Climáticas</v>
      </c>
      <c r="BE261" t="str">
        <v>6.2</v>
      </c>
      <c r="BF261">
        <v>0</v>
      </c>
      <c r="BG261" t="str">
        <v>Atividade</v>
      </c>
      <c r="BH261">
        <v>0</v>
      </c>
      <c r="BI261">
        <v>0</v>
      </c>
      <c r="BJ261" t="str">
        <v>Início</v>
      </c>
      <c r="BK261">
        <v>0</v>
      </c>
      <c r="BL261">
        <v>0</v>
      </c>
      <c r="BM261" t="str">
        <v>Fim</v>
      </c>
      <c r="BN261">
        <v>0</v>
      </c>
      <c r="BO261">
        <v>0</v>
      </c>
      <c r="BP261" t="str">
        <v>6.2.3</v>
      </c>
      <c r="BQ261">
        <v>0</v>
      </c>
      <c r="BR261">
        <v>0</v>
      </c>
      <c r="BS261" t="str">
        <v>SubAtividade</v>
      </c>
      <c r="BT261">
        <v>0</v>
      </c>
      <c r="BU261">
        <v>0</v>
      </c>
      <c r="BV261">
        <v>0</v>
      </c>
      <c r="BW261">
        <v>0</v>
      </c>
      <c r="BX261">
        <v>0</v>
      </c>
      <c r="BY261" t="str">
        <v>Despesa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 t="str">
        <v>Categoria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 t="str">
        <v>Subcategoria</v>
      </c>
      <c r="CO261">
        <v>0</v>
      </c>
      <c r="CP261">
        <v>0</v>
      </c>
      <c r="CQ261">
        <v>0</v>
      </c>
      <c r="CR261">
        <v>0</v>
      </c>
      <c r="CS261" t="str">
        <v>Fonte*</v>
      </c>
      <c r="CT261">
        <v>0</v>
      </c>
      <c r="CU261">
        <v>0</v>
      </c>
      <c r="CV261">
        <v>0</v>
      </c>
      <c r="CW261" t="str">
        <v>Unid</v>
      </c>
      <c r="CX261">
        <v>0</v>
      </c>
      <c r="CY261" t="str">
        <v>Valor 
Unit</v>
      </c>
      <c r="CZ261">
        <v>0</v>
      </c>
      <c r="DA261">
        <v>0</v>
      </c>
      <c r="DB261" t="str">
        <v>Qtde</v>
      </c>
      <c r="DC261">
        <v>0</v>
      </c>
      <c r="DD261">
        <v>0</v>
      </c>
      <c r="DF261" t="str">
        <v>Meio Ambiente e Mudanças Climáticas</v>
      </c>
      <c r="DG261" t="str">
        <v>6.3</v>
      </c>
      <c r="DH261">
        <v>0</v>
      </c>
      <c r="DI261" t="str">
        <v>Atividade</v>
      </c>
      <c r="DJ261">
        <v>0</v>
      </c>
      <c r="DK261">
        <v>0</v>
      </c>
      <c r="DL261" t="str">
        <v>Início</v>
      </c>
      <c r="DM261">
        <v>0</v>
      </c>
      <c r="DN261">
        <v>0</v>
      </c>
      <c r="DO261" t="str">
        <v>Fim</v>
      </c>
      <c r="DP261">
        <v>0</v>
      </c>
      <c r="DQ261">
        <v>0</v>
      </c>
      <c r="DR261" t="str">
        <v>6.3.2</v>
      </c>
      <c r="DS261">
        <v>0</v>
      </c>
      <c r="DT261">
        <v>0</v>
      </c>
      <c r="DU261" t="str">
        <v>SubAtividade</v>
      </c>
      <c r="DV261">
        <v>0</v>
      </c>
      <c r="DW261">
        <v>0</v>
      </c>
      <c r="DX261">
        <v>0</v>
      </c>
      <c r="DY261">
        <v>0</v>
      </c>
      <c r="DZ261">
        <v>0</v>
      </c>
      <c r="EA261" t="str">
        <v>Despesa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 t="str">
        <v>Categoria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 t="str">
        <v>Subcategoria</v>
      </c>
      <c r="EQ261">
        <v>0</v>
      </c>
      <c r="ER261">
        <v>0</v>
      </c>
      <c r="ES261">
        <v>0</v>
      </c>
      <c r="ET261">
        <v>0</v>
      </c>
      <c r="EU261" t="str">
        <v>Fonte*</v>
      </c>
      <c r="EV261">
        <v>0</v>
      </c>
      <c r="EW261">
        <v>0</v>
      </c>
      <c r="EX261">
        <v>0</v>
      </c>
      <c r="EY261" t="str">
        <v>Unid</v>
      </c>
      <c r="EZ261">
        <v>0</v>
      </c>
      <c r="FA261" t="str">
        <v>Valor 
Unit</v>
      </c>
      <c r="FB261">
        <v>0</v>
      </c>
      <c r="FC261">
        <v>0</v>
      </c>
      <c r="FD261" t="str">
        <v>Qtde</v>
      </c>
      <c r="FE261">
        <v>0</v>
      </c>
      <c r="FF261">
        <v>0</v>
      </c>
      <c r="FH261" t="str">
        <v>Direitos Humanos e Convivência</v>
      </c>
      <c r="FI261" t="str">
        <v>8.1</v>
      </c>
      <c r="FJ261">
        <v>0</v>
      </c>
      <c r="FK261" t="str">
        <v>Atividade</v>
      </c>
      <c r="FL261">
        <v>0</v>
      </c>
      <c r="FM261">
        <v>0</v>
      </c>
      <c r="FN261" t="str">
        <v>Início</v>
      </c>
      <c r="FO261">
        <v>0</v>
      </c>
      <c r="FP261">
        <v>0</v>
      </c>
      <c r="FQ261" t="str">
        <v>Fim</v>
      </c>
      <c r="FR261">
        <v>0</v>
      </c>
      <c r="FS261">
        <v>0</v>
      </c>
      <c r="FT261" t="str">
        <v>8.1.2</v>
      </c>
      <c r="FU261">
        <v>0</v>
      </c>
      <c r="FV261">
        <v>0</v>
      </c>
      <c r="FW261" t="str">
        <v>SubAtividade</v>
      </c>
      <c r="FX261">
        <v>0</v>
      </c>
      <c r="FY261">
        <v>0</v>
      </c>
      <c r="FZ261">
        <v>0</v>
      </c>
      <c r="GA261">
        <v>0</v>
      </c>
      <c r="GB261">
        <v>0</v>
      </c>
      <c r="GC261" t="str">
        <v>Despesa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 t="str">
        <v>Categoria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 t="str">
        <v>Subcategoria</v>
      </c>
      <c r="GS261">
        <v>0</v>
      </c>
      <c r="GT261">
        <v>0</v>
      </c>
      <c r="GU261">
        <v>0</v>
      </c>
      <c r="GV261">
        <v>0</v>
      </c>
      <c r="GW261" t="str">
        <v>Fonte*</v>
      </c>
      <c r="GX261">
        <v>0</v>
      </c>
      <c r="GY261">
        <v>0</v>
      </c>
      <c r="GZ261">
        <v>0</v>
      </c>
      <c r="HA261" t="str">
        <v>Unid</v>
      </c>
      <c r="HB261">
        <v>0</v>
      </c>
      <c r="HC261" t="str">
        <v>Valor 
Unit</v>
      </c>
      <c r="HD261">
        <v>0</v>
      </c>
      <c r="HE261">
        <v>0</v>
      </c>
      <c r="HF261" t="str">
        <v>Qtde</v>
      </c>
      <c r="HG261">
        <v>0</v>
      </c>
      <c r="HH261">
        <v>0</v>
      </c>
    </row>
    <row r="262" spans="1:216" x14ac:dyDescent="0.25">
      <c r="A262">
        <v>9</v>
      </c>
      <c r="B262" t="str">
        <f>'04.04_PLANO DE TRABALHO'!$KP$7</f>
        <v>Meio Ambiente e Mudanças Climáticas</v>
      </c>
      <c r="C262" t="str">
        <f>IF('04.04_PLANO DE TRABALHO'!KB18="",C261,'04.04_PLANO DE TRABALHO'!KB18)</f>
        <v>6.1</v>
      </c>
      <c r="D262">
        <f>IF('04.04_PLANO DE TRABALHO'!KC18="",D261,'04.04_PLANO DE TRABALHO'!KC18)</f>
        <v>0</v>
      </c>
      <c r="E262" t="str">
        <f>IF(OR('04.04_PLANO DE TRABALHO'!KD18="",'04.04_PLANO DE TRABALHO'!KD18="Realizado",'04.04_PLANO DE TRABALHO'!KD18="Planejado"),E261,'04.04_PLANO DE TRABALHO'!KD18)</f>
        <v>Atividade</v>
      </c>
      <c r="F262">
        <f>IF('04.04_PLANO DE TRABALHO'!KE18="",F261,'04.04_PLANO DE TRABALHO'!KE18)</f>
        <v>0</v>
      </c>
      <c r="G262">
        <f>IF('04.04_PLANO DE TRABALHO'!KF18="",G261,'04.04_PLANO DE TRABALHO'!KF18)</f>
        <v>0</v>
      </c>
      <c r="H262" t="str">
        <f>IF('04.04_PLANO DE TRABALHO'!KG18="",H261,'04.04_PLANO DE TRABALHO'!KG18)</f>
        <v>Início</v>
      </c>
      <c r="I262">
        <f>IF('04.04_PLANO DE TRABALHO'!KH18="",I261,'04.04_PLANO DE TRABALHO'!KH18)</f>
        <v>0</v>
      </c>
      <c r="J262">
        <f>IF('04.04_PLANO DE TRABALHO'!KI18="",J261,'04.04_PLANO DE TRABALHO'!KI18)</f>
        <v>0</v>
      </c>
      <c r="K262" t="str">
        <f>IF('04.04_PLANO DE TRABALHO'!KJ18="",K261,'04.04_PLANO DE TRABALHO'!KJ18)</f>
        <v>Fim</v>
      </c>
      <c r="L262">
        <f>IF('04.04_PLANO DE TRABALHO'!KK18="",L261,'04.04_PLANO DE TRABALHO'!KK18)</f>
        <v>0</v>
      </c>
      <c r="M262">
        <f>IF('04.04_PLANO DE TRABALHO'!KL18="",M261,'04.04_PLANO DE TRABALHO'!KL18)</f>
        <v>0</v>
      </c>
      <c r="N262" t="str">
        <f>IF('04.04_PLANO DE TRABALHO'!KM18="",N261,'04.04_PLANO DE TRABALHO'!KM18)</f>
        <v>6.1.2</v>
      </c>
      <c r="O262">
        <f>IF('04.04_PLANO DE TRABALHO'!KN18="",O261,'04.04_PLANO DE TRABALHO'!KN18)</f>
        <v>0</v>
      </c>
      <c r="P262">
        <f>IF('04.04_PLANO DE TRABALHO'!KO18="",P261,'04.04_PLANO DE TRABALHO'!KO18)</f>
        <v>0</v>
      </c>
      <c r="Q262" t="str">
        <f>IF('04.04_PLANO DE TRABALHO'!KP18="",Q261,'04.04_PLANO DE TRABALHO'!KP18)</f>
        <v>SubAtividade</v>
      </c>
      <c r="R262">
        <f>IF('04.04_PLANO DE TRABALHO'!KQ18="",R261,'04.04_PLANO DE TRABALHO'!KQ18)</f>
        <v>0</v>
      </c>
      <c r="S262">
        <f>IF('04.04_PLANO DE TRABALHO'!KR18="",S261,'04.04_PLANO DE TRABALHO'!KR18)</f>
        <v>0</v>
      </c>
      <c r="T262">
        <f>IF('04.04_PLANO DE TRABALHO'!KS18="",T261,'04.04_PLANO DE TRABALHO'!KS18)</f>
        <v>0</v>
      </c>
      <c r="U262">
        <f>IF('04.04_PLANO DE TRABALHO'!KT18="",U261,'04.04_PLANO DE TRABALHO'!KT18)</f>
        <v>0</v>
      </c>
      <c r="V262">
        <f>IF('04.04_PLANO DE TRABALHO'!KU18="",V261,'04.04_PLANO DE TRABALHO'!KU18)</f>
        <v>0</v>
      </c>
      <c r="W262" t="str">
        <f>IF('04.04_PLANO DE TRABALHO'!KV18="",W261,'04.04_PLANO DE TRABALHO'!KV18)</f>
        <v>Despesa</v>
      </c>
      <c r="X262">
        <f>IF('04.04_PLANO DE TRABALHO'!KW18="",X261,'04.04_PLANO DE TRABALHO'!KW18)</f>
        <v>0</v>
      </c>
      <c r="Y262">
        <f>IF('04.04_PLANO DE TRABALHO'!KX18="",Y261,'04.04_PLANO DE TRABALHO'!KX18)</f>
        <v>0</v>
      </c>
      <c r="Z262">
        <f>IF('04.04_PLANO DE TRABALHO'!KY18="",Z261,'04.04_PLANO DE TRABALHO'!KY18)</f>
        <v>0</v>
      </c>
      <c r="AA262">
        <f>IF('04.04_PLANO DE TRABALHO'!KZ18="",AA261,'04.04_PLANO DE TRABALHO'!KZ18)</f>
        <v>0</v>
      </c>
      <c r="AB262">
        <f>IF('04.04_PLANO DE TRABALHO'!LA18="",AB261,'04.04_PLANO DE TRABALHO'!LA18)</f>
        <v>0</v>
      </c>
      <c r="AC262">
        <f>IF('04.04_PLANO DE TRABALHO'!LB18="",AC261,'04.04_PLANO DE TRABALHO'!LB18)</f>
        <v>0</v>
      </c>
      <c r="AD262" t="str">
        <f>IF('04.04_PLANO DE TRABALHO'!LC18="",AD261,'04.04_PLANO DE TRABALHO'!LC18)</f>
        <v>Categoria</v>
      </c>
      <c r="AE262">
        <f>IF('04.04_PLANO DE TRABALHO'!LD18="",AE261,'04.04_PLANO DE TRABALHO'!LD18)</f>
        <v>0</v>
      </c>
      <c r="AF262">
        <f>IF('04.04_PLANO DE TRABALHO'!LE18="",AF261,'04.04_PLANO DE TRABALHO'!LE18)</f>
        <v>0</v>
      </c>
      <c r="AG262">
        <f>IF('04.04_PLANO DE TRABALHO'!LF18="",AG261,'04.04_PLANO DE TRABALHO'!LF18)</f>
        <v>0</v>
      </c>
      <c r="AH262">
        <f>IF('04.04_PLANO DE TRABALHO'!LG18="",AH261,'04.04_PLANO DE TRABALHO'!LG18)</f>
        <v>0</v>
      </c>
      <c r="AI262">
        <f>IF('04.04_PLANO DE TRABALHO'!LH18="",AI261,'04.04_PLANO DE TRABALHO'!LH18)</f>
        <v>0</v>
      </c>
      <c r="AJ262">
        <f>IF('04.04_PLANO DE TRABALHO'!LI18="",AJ261,'04.04_PLANO DE TRABALHO'!LI18)</f>
        <v>0</v>
      </c>
      <c r="AK262">
        <f>IF('04.04_PLANO DE TRABALHO'!LJ18="",AK261,'04.04_PLANO DE TRABALHO'!LJ18)</f>
        <v>0</v>
      </c>
      <c r="AL262" t="str">
        <f>IF('04.04_PLANO DE TRABALHO'!LK18="",AL261,'04.04_PLANO DE TRABALHO'!LK18)</f>
        <v>Subcategoria</v>
      </c>
      <c r="AM262">
        <f>IF('04.04_PLANO DE TRABALHO'!LL18="",AM261,'04.04_PLANO DE TRABALHO'!LL18)</f>
        <v>0</v>
      </c>
      <c r="AN262">
        <f>IF('04.04_PLANO DE TRABALHO'!LM18="",AN261,'04.04_PLANO DE TRABALHO'!LM18)</f>
        <v>0</v>
      </c>
      <c r="AO262">
        <f>IF('04.04_PLANO DE TRABALHO'!LN18="",AO261,'04.04_PLANO DE TRABALHO'!LN18)</f>
        <v>0</v>
      </c>
      <c r="AP262">
        <f>IF('04.04_PLANO DE TRABALHO'!LO18="",AP261,'04.04_PLANO DE TRABALHO'!LO18)</f>
        <v>0</v>
      </c>
      <c r="AQ262" t="str">
        <f>IF('04.04_PLANO DE TRABALHO'!LP18="",AQ261,'04.04_PLANO DE TRABALHO'!LP18)</f>
        <v>Fonte*</v>
      </c>
      <c r="AR262">
        <f>IF('04.04_PLANO DE TRABALHO'!LQ18="",AR261,'04.04_PLANO DE TRABALHO'!LQ18)</f>
        <v>0</v>
      </c>
      <c r="AS262">
        <f>IF('04.04_PLANO DE TRABALHO'!LR18="",AS261,'04.04_PLANO DE TRABALHO'!LR18)</f>
        <v>0</v>
      </c>
      <c r="AT262">
        <f>IF('04.04_PLANO DE TRABALHO'!LS18="",AT261,'04.04_PLANO DE TRABALHO'!LS18)</f>
        <v>0</v>
      </c>
      <c r="AU262" t="str">
        <f>IF('04.04_PLANO DE TRABALHO'!LT18="",AU261,'04.04_PLANO DE TRABALHO'!LT18)</f>
        <v>Unid</v>
      </c>
      <c r="AV262">
        <f>IF('04.04_PLANO DE TRABALHO'!LU18="",AV261,'04.04_PLANO DE TRABALHO'!LU18)</f>
        <v>0</v>
      </c>
      <c r="AW262" t="str">
        <f>IF('04.04_PLANO DE TRABALHO'!LV18="",AW261,'04.04_PLANO DE TRABALHO'!LV18)</f>
        <v>Valor 
Unit</v>
      </c>
      <c r="AX262">
        <f>IF('04.04_PLANO DE TRABALHO'!LW18="",AX261,'04.04_PLANO DE TRABALHO'!LW18)</f>
        <v>0</v>
      </c>
      <c r="AY262">
        <f>IF('04.04_PLANO DE TRABALHO'!LX18="",AY261,'04.04_PLANO DE TRABALHO'!LX18)</f>
        <v>0</v>
      </c>
      <c r="AZ262" t="str">
        <f>IF('04.04_PLANO DE TRABALHO'!LY18="",AZ261,'04.04_PLANO DE TRABALHO'!LY18)</f>
        <v>Qtde</v>
      </c>
      <c r="BA262">
        <f>IF('04.04_PLANO DE TRABALHO'!LZ18="",BA261,'04.04_PLANO DE TRABALHO'!LZ18)</f>
        <v>0</v>
      </c>
      <c r="BB262">
        <f>IF('04.04_PLANO DE TRABALHO'!MA18="",BB261,'04.04_PLANO DE TRABALHO'!MA18)</f>
        <v>0</v>
      </c>
      <c r="BD262" t="str">
        <v>Meio Ambiente e Mudanças Climáticas</v>
      </c>
      <c r="BE262" t="str">
        <v>6.2</v>
      </c>
      <c r="BF262">
        <v>0</v>
      </c>
      <c r="BG262" t="str">
        <v>Atividade</v>
      </c>
      <c r="BH262">
        <v>0</v>
      </c>
      <c r="BI262">
        <v>0</v>
      </c>
      <c r="BJ262" t="str">
        <v>Início</v>
      </c>
      <c r="BK262">
        <v>0</v>
      </c>
      <c r="BL262">
        <v>0</v>
      </c>
      <c r="BM262" t="str">
        <v>Fim</v>
      </c>
      <c r="BN262">
        <v>0</v>
      </c>
      <c r="BO262">
        <v>0</v>
      </c>
      <c r="BP262" t="str">
        <v>6.2.3</v>
      </c>
      <c r="BQ262">
        <v>0</v>
      </c>
      <c r="BR262">
        <v>0</v>
      </c>
      <c r="BS262" t="str">
        <v>SubAtividade</v>
      </c>
      <c r="BT262">
        <v>0</v>
      </c>
      <c r="BU262">
        <v>0</v>
      </c>
      <c r="BV262">
        <v>0</v>
      </c>
      <c r="BW262">
        <v>0</v>
      </c>
      <c r="BX262">
        <v>0</v>
      </c>
      <c r="BY262" t="str">
        <v>Despesa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 t="str">
        <v>Categoria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 t="str">
        <v>Subcategoria</v>
      </c>
      <c r="CO262">
        <v>0</v>
      </c>
      <c r="CP262">
        <v>0</v>
      </c>
      <c r="CQ262">
        <v>0</v>
      </c>
      <c r="CR262">
        <v>0</v>
      </c>
      <c r="CS262" t="str">
        <v>Fonte*</v>
      </c>
      <c r="CT262">
        <v>0</v>
      </c>
      <c r="CU262">
        <v>0</v>
      </c>
      <c r="CV262">
        <v>0</v>
      </c>
      <c r="CW262" t="str">
        <v>Unid</v>
      </c>
      <c r="CX262">
        <v>0</v>
      </c>
      <c r="CY262" t="str">
        <v>Valor 
Unit</v>
      </c>
      <c r="CZ262">
        <v>0</v>
      </c>
      <c r="DA262">
        <v>0</v>
      </c>
      <c r="DB262" t="str">
        <v>Qtde</v>
      </c>
      <c r="DC262">
        <v>0</v>
      </c>
      <c r="DD262">
        <v>0</v>
      </c>
      <c r="DF262" t="str">
        <v>Meio Ambiente e Mudanças Climáticas</v>
      </c>
      <c r="DG262" t="str">
        <v>6.3</v>
      </c>
      <c r="DH262">
        <v>0</v>
      </c>
      <c r="DI262" t="str">
        <v>Atividade</v>
      </c>
      <c r="DJ262">
        <v>0</v>
      </c>
      <c r="DK262">
        <v>0</v>
      </c>
      <c r="DL262" t="str">
        <v>Início</v>
      </c>
      <c r="DM262">
        <v>0</v>
      </c>
      <c r="DN262">
        <v>0</v>
      </c>
      <c r="DO262" t="str">
        <v>Fim</v>
      </c>
      <c r="DP262">
        <v>0</v>
      </c>
      <c r="DQ262">
        <v>0</v>
      </c>
      <c r="DR262" t="str">
        <v>6.3.2</v>
      </c>
      <c r="DS262">
        <v>0</v>
      </c>
      <c r="DT262">
        <v>0</v>
      </c>
      <c r="DU262" t="str">
        <v>SubAtividade</v>
      </c>
      <c r="DV262">
        <v>0</v>
      </c>
      <c r="DW262">
        <v>0</v>
      </c>
      <c r="DX262">
        <v>0</v>
      </c>
      <c r="DY262">
        <v>0</v>
      </c>
      <c r="DZ262">
        <v>0</v>
      </c>
      <c r="EA262" t="str">
        <v>Despesa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 t="str">
        <v>Categoria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 t="str">
        <v>Subcategoria</v>
      </c>
      <c r="EQ262">
        <v>0</v>
      </c>
      <c r="ER262">
        <v>0</v>
      </c>
      <c r="ES262">
        <v>0</v>
      </c>
      <c r="ET262">
        <v>0</v>
      </c>
      <c r="EU262" t="str">
        <v>Fonte*</v>
      </c>
      <c r="EV262">
        <v>0</v>
      </c>
      <c r="EW262">
        <v>0</v>
      </c>
      <c r="EX262">
        <v>0</v>
      </c>
      <c r="EY262" t="str">
        <v>Unid</v>
      </c>
      <c r="EZ262">
        <v>0</v>
      </c>
      <c r="FA262" t="str">
        <v>Valor 
Unit</v>
      </c>
      <c r="FB262">
        <v>0</v>
      </c>
      <c r="FC262">
        <v>0</v>
      </c>
      <c r="FD262" t="str">
        <v>Qtde</v>
      </c>
      <c r="FE262">
        <v>0</v>
      </c>
      <c r="FF262">
        <v>0</v>
      </c>
      <c r="FH262" t="str">
        <v>Direitos Humanos e Convivência</v>
      </c>
      <c r="FI262" t="str">
        <v>8.1</v>
      </c>
      <c r="FJ262">
        <v>0</v>
      </c>
      <c r="FK262" t="str">
        <v>Atividade</v>
      </c>
      <c r="FL262">
        <v>0</v>
      </c>
      <c r="FM262">
        <v>0</v>
      </c>
      <c r="FN262" t="str">
        <v>Início</v>
      </c>
      <c r="FO262">
        <v>0</v>
      </c>
      <c r="FP262">
        <v>0</v>
      </c>
      <c r="FQ262" t="str">
        <v>Fim</v>
      </c>
      <c r="FR262">
        <v>0</v>
      </c>
      <c r="FS262">
        <v>0</v>
      </c>
      <c r="FT262" t="str">
        <v>8.1.2</v>
      </c>
      <c r="FU262">
        <v>0</v>
      </c>
      <c r="FV262">
        <v>0</v>
      </c>
      <c r="FW262" t="str">
        <v>SubAtividade</v>
      </c>
      <c r="FX262">
        <v>0</v>
      </c>
      <c r="FY262">
        <v>0</v>
      </c>
      <c r="FZ262">
        <v>0</v>
      </c>
      <c r="GA262">
        <v>0</v>
      </c>
      <c r="GB262">
        <v>0</v>
      </c>
      <c r="GC262" t="str">
        <v>Despesa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 t="str">
        <v>Categoria</v>
      </c>
      <c r="GK262">
        <v>0</v>
      </c>
      <c r="GL262">
        <v>0</v>
      </c>
      <c r="GM262">
        <v>0</v>
      </c>
      <c r="GN262">
        <v>0</v>
      </c>
      <c r="GO262">
        <v>0</v>
      </c>
      <c r="GP262">
        <v>0</v>
      </c>
      <c r="GQ262">
        <v>0</v>
      </c>
      <c r="GR262" t="str">
        <v>Subcategoria</v>
      </c>
      <c r="GS262">
        <v>0</v>
      </c>
      <c r="GT262">
        <v>0</v>
      </c>
      <c r="GU262">
        <v>0</v>
      </c>
      <c r="GV262">
        <v>0</v>
      </c>
      <c r="GW262" t="str">
        <v>Fonte*</v>
      </c>
      <c r="GX262">
        <v>0</v>
      </c>
      <c r="GY262">
        <v>0</v>
      </c>
      <c r="GZ262">
        <v>0</v>
      </c>
      <c r="HA262" t="str">
        <v>Unid</v>
      </c>
      <c r="HB262">
        <v>0</v>
      </c>
      <c r="HC262" t="str">
        <v>Valor 
Unit</v>
      </c>
      <c r="HD262">
        <v>0</v>
      </c>
      <c r="HE262">
        <v>0</v>
      </c>
      <c r="HF262" t="str">
        <v>Qtde</v>
      </c>
      <c r="HG262">
        <v>0</v>
      </c>
      <c r="HH262">
        <v>0</v>
      </c>
    </row>
    <row r="263" spans="1:216" x14ac:dyDescent="0.25">
      <c r="A263">
        <v>10</v>
      </c>
      <c r="B263" t="str">
        <f>'04.04_PLANO DE TRABALHO'!$KP$7</f>
        <v>Meio Ambiente e Mudanças Climáticas</v>
      </c>
      <c r="C263" t="str">
        <f>IF('04.04_PLANO DE TRABALHO'!KB19="",C262,'04.04_PLANO DE TRABALHO'!KB19)</f>
        <v>6.1</v>
      </c>
      <c r="D263">
        <f>IF('04.04_PLANO DE TRABALHO'!KC19="",D262,'04.04_PLANO DE TRABALHO'!KC19)</f>
        <v>0</v>
      </c>
      <c r="E263" t="str">
        <f>IF(OR('04.04_PLANO DE TRABALHO'!KD19="",'04.04_PLANO DE TRABALHO'!KD19="Realizado",'04.04_PLANO DE TRABALHO'!KD19="Planejado"),E262,'04.04_PLANO DE TRABALHO'!KD19)</f>
        <v>Atividade</v>
      </c>
      <c r="F263">
        <f>IF('04.04_PLANO DE TRABALHO'!KE19="",F262,'04.04_PLANO DE TRABALHO'!KE19)</f>
        <v>0</v>
      </c>
      <c r="G263">
        <f>IF('04.04_PLANO DE TRABALHO'!KF19="",G262,'04.04_PLANO DE TRABALHO'!KF19)</f>
        <v>0</v>
      </c>
      <c r="H263" t="str">
        <f>IF('04.04_PLANO DE TRABALHO'!KG19="",H262,'04.04_PLANO DE TRABALHO'!KG19)</f>
        <v>Início</v>
      </c>
      <c r="I263">
        <f>IF('04.04_PLANO DE TRABALHO'!KH19="",I262,'04.04_PLANO DE TRABALHO'!KH19)</f>
        <v>0</v>
      </c>
      <c r="J263">
        <f>IF('04.04_PLANO DE TRABALHO'!KI19="",J262,'04.04_PLANO DE TRABALHO'!KI19)</f>
        <v>0</v>
      </c>
      <c r="K263" t="str">
        <f>IF('04.04_PLANO DE TRABALHO'!KJ19="",K262,'04.04_PLANO DE TRABALHO'!KJ19)</f>
        <v>Fim</v>
      </c>
      <c r="L263">
        <f>IF('04.04_PLANO DE TRABALHO'!KK19="",L262,'04.04_PLANO DE TRABALHO'!KK19)</f>
        <v>0</v>
      </c>
      <c r="M263">
        <f>IF('04.04_PLANO DE TRABALHO'!KL19="",M262,'04.04_PLANO DE TRABALHO'!KL19)</f>
        <v>0</v>
      </c>
      <c r="N263" t="str">
        <f>IF('04.04_PLANO DE TRABALHO'!KM19="",N262,'04.04_PLANO DE TRABALHO'!KM19)</f>
        <v>Total da SubAtividade:</v>
      </c>
      <c r="O263">
        <f>IF('04.04_PLANO DE TRABALHO'!KN19="",O262,'04.04_PLANO DE TRABALHO'!KN19)</f>
        <v>0</v>
      </c>
      <c r="P263">
        <f>IF('04.04_PLANO DE TRABALHO'!KO19="",P262,'04.04_PLANO DE TRABALHO'!KO19)</f>
        <v>0</v>
      </c>
      <c r="Q263" t="str">
        <f>IF('04.04_PLANO DE TRABALHO'!KP19="",Q262,'04.04_PLANO DE TRABALHO'!KP19)</f>
        <v>SubAtividade</v>
      </c>
      <c r="R263">
        <f>IF('04.04_PLANO DE TRABALHO'!KQ19="",R262,'04.04_PLANO DE TRABALHO'!KQ19)</f>
        <v>0</v>
      </c>
      <c r="S263">
        <f>IF('04.04_PLANO DE TRABALHO'!KR19="",S262,'04.04_PLANO DE TRABALHO'!KR19)</f>
        <v>0</v>
      </c>
      <c r="T263">
        <f>IF('04.04_PLANO DE TRABALHO'!KS19="",T262,'04.04_PLANO DE TRABALHO'!KS19)</f>
        <v>0</v>
      </c>
      <c r="U263">
        <f>IF('04.04_PLANO DE TRABALHO'!KT19="",U262,'04.04_PLANO DE TRABALHO'!KT19)</f>
        <v>0</v>
      </c>
      <c r="V263">
        <f>IF('04.04_PLANO DE TRABALHO'!KU19="",V262,'04.04_PLANO DE TRABALHO'!KU19)</f>
        <v>0</v>
      </c>
      <c r="W263" t="str">
        <f>IF('04.04_PLANO DE TRABALHO'!KV19="",W262,'04.04_PLANO DE TRABALHO'!KV19)</f>
        <v>Despesa</v>
      </c>
      <c r="X263">
        <f>IF('04.04_PLANO DE TRABALHO'!KW19="",X262,'04.04_PLANO DE TRABALHO'!KW19)</f>
        <v>0</v>
      </c>
      <c r="Y263">
        <f>IF('04.04_PLANO DE TRABALHO'!KX19="",Y262,'04.04_PLANO DE TRABALHO'!KX19)</f>
        <v>0</v>
      </c>
      <c r="Z263">
        <f>IF('04.04_PLANO DE TRABALHO'!KY19="",Z262,'04.04_PLANO DE TRABALHO'!KY19)</f>
        <v>0</v>
      </c>
      <c r="AA263">
        <f>IF('04.04_PLANO DE TRABALHO'!KZ19="",AA262,'04.04_PLANO DE TRABALHO'!KZ19)</f>
        <v>0</v>
      </c>
      <c r="AB263">
        <f>IF('04.04_PLANO DE TRABALHO'!LA19="",AB262,'04.04_PLANO DE TRABALHO'!LA19)</f>
        <v>0</v>
      </c>
      <c r="AC263">
        <f>IF('04.04_PLANO DE TRABALHO'!LB19="",AC262,'04.04_PLANO DE TRABALHO'!LB19)</f>
        <v>0</v>
      </c>
      <c r="AD263" t="str">
        <f>IF('04.04_PLANO DE TRABALHO'!LC19="",AD262,'04.04_PLANO DE TRABALHO'!LC19)</f>
        <v>Categoria</v>
      </c>
      <c r="AE263">
        <f>IF('04.04_PLANO DE TRABALHO'!LD19="",AE262,'04.04_PLANO DE TRABALHO'!LD19)</f>
        <v>0</v>
      </c>
      <c r="AF263">
        <f>IF('04.04_PLANO DE TRABALHO'!LE19="",AF262,'04.04_PLANO DE TRABALHO'!LE19)</f>
        <v>0</v>
      </c>
      <c r="AG263">
        <f>IF('04.04_PLANO DE TRABALHO'!LF19="",AG262,'04.04_PLANO DE TRABALHO'!LF19)</f>
        <v>0</v>
      </c>
      <c r="AH263">
        <f>IF('04.04_PLANO DE TRABALHO'!LG19="",AH262,'04.04_PLANO DE TRABALHO'!LG19)</f>
        <v>0</v>
      </c>
      <c r="AI263">
        <f>IF('04.04_PLANO DE TRABALHO'!LH19="",AI262,'04.04_PLANO DE TRABALHO'!LH19)</f>
        <v>0</v>
      </c>
      <c r="AJ263">
        <f>IF('04.04_PLANO DE TRABALHO'!LI19="",AJ262,'04.04_PLANO DE TRABALHO'!LI19)</f>
        <v>0</v>
      </c>
      <c r="AK263">
        <f>IF('04.04_PLANO DE TRABALHO'!LJ19="",AK262,'04.04_PLANO DE TRABALHO'!LJ19)</f>
        <v>0</v>
      </c>
      <c r="AL263" t="str">
        <f>IF('04.04_PLANO DE TRABALHO'!LK19="",AL262,'04.04_PLANO DE TRABALHO'!LK19)</f>
        <v>Subcategoria</v>
      </c>
      <c r="AM263">
        <f>IF('04.04_PLANO DE TRABALHO'!LL19="",AM262,'04.04_PLANO DE TRABALHO'!LL19)</f>
        <v>0</v>
      </c>
      <c r="AN263">
        <f>IF('04.04_PLANO DE TRABALHO'!LM19="",AN262,'04.04_PLANO DE TRABALHO'!LM19)</f>
        <v>0</v>
      </c>
      <c r="AO263">
        <f>IF('04.04_PLANO DE TRABALHO'!LN19="",AO262,'04.04_PLANO DE TRABALHO'!LN19)</f>
        <v>0</v>
      </c>
      <c r="AP263">
        <f>IF('04.04_PLANO DE TRABALHO'!LO19="",AP262,'04.04_PLANO DE TRABALHO'!LO19)</f>
        <v>0</v>
      </c>
      <c r="AQ263" t="str">
        <f>IF('04.04_PLANO DE TRABALHO'!LP19="",AQ262,'04.04_PLANO DE TRABALHO'!LP19)</f>
        <v>Fonte*</v>
      </c>
      <c r="AR263">
        <f>IF('04.04_PLANO DE TRABALHO'!LQ19="",AR262,'04.04_PLANO DE TRABALHO'!LQ19)</f>
        <v>0</v>
      </c>
      <c r="AS263">
        <f>IF('04.04_PLANO DE TRABALHO'!LR19="",AS262,'04.04_PLANO DE TRABALHO'!LR19)</f>
        <v>0</v>
      </c>
      <c r="AT263">
        <f>IF('04.04_PLANO DE TRABALHO'!LS19="",AT262,'04.04_PLANO DE TRABALHO'!LS19)</f>
        <v>0</v>
      </c>
      <c r="AU263" t="str">
        <f>IF('04.04_PLANO DE TRABALHO'!LT19="",AU262,'04.04_PLANO DE TRABALHO'!LT19)</f>
        <v>Unid</v>
      </c>
      <c r="AV263">
        <f>IF('04.04_PLANO DE TRABALHO'!LU19="",AV262,'04.04_PLANO DE TRABALHO'!LU19)</f>
        <v>0</v>
      </c>
      <c r="AW263" t="str">
        <f>IF('04.04_PLANO DE TRABALHO'!LV19="",AW262,'04.04_PLANO DE TRABALHO'!LV19)</f>
        <v>Valor 
Unit</v>
      </c>
      <c r="AX263">
        <f>IF('04.04_PLANO DE TRABALHO'!LW19="",AX262,'04.04_PLANO DE TRABALHO'!LW19)</f>
        <v>0</v>
      </c>
      <c r="AY263">
        <f>IF('04.04_PLANO DE TRABALHO'!LX19="",AY262,'04.04_PLANO DE TRABALHO'!LX19)</f>
        <v>0</v>
      </c>
      <c r="AZ263" t="str">
        <f>IF('04.04_PLANO DE TRABALHO'!LY19="",AZ262,'04.04_PLANO DE TRABALHO'!LY19)</f>
        <v>Qtde</v>
      </c>
      <c r="BA263">
        <f>IF('04.04_PLANO DE TRABALHO'!LZ19="",BA262,'04.04_PLANO DE TRABALHO'!LZ19)</f>
        <v>0</v>
      </c>
      <c r="BB263">
        <f>IF('04.04_PLANO DE TRABALHO'!MA19="",BB262,'04.04_PLANO DE TRABALHO'!MA19)</f>
        <v>0</v>
      </c>
      <c r="BD263" t="str">
        <v>Meio Ambiente e Mudanças Climáticas</v>
      </c>
      <c r="BE263" t="str">
        <v>6.2</v>
      </c>
      <c r="BF263">
        <v>0</v>
      </c>
      <c r="BG263" t="str">
        <v>Atividade</v>
      </c>
      <c r="BH263">
        <v>0</v>
      </c>
      <c r="BI263">
        <v>0</v>
      </c>
      <c r="BJ263" t="str">
        <v>Início</v>
      </c>
      <c r="BK263">
        <v>0</v>
      </c>
      <c r="BL263">
        <v>0</v>
      </c>
      <c r="BM263" t="str">
        <v>Fim</v>
      </c>
      <c r="BN263">
        <v>0</v>
      </c>
      <c r="BO263">
        <v>0</v>
      </c>
      <c r="BP263" t="str">
        <v>6.2.3</v>
      </c>
      <c r="BQ263">
        <v>0</v>
      </c>
      <c r="BR263">
        <v>0</v>
      </c>
      <c r="BS263" t="str">
        <v>SubAtividade</v>
      </c>
      <c r="BT263">
        <v>0</v>
      </c>
      <c r="BU263">
        <v>0</v>
      </c>
      <c r="BV263">
        <v>0</v>
      </c>
      <c r="BW263">
        <v>0</v>
      </c>
      <c r="BX263">
        <v>0</v>
      </c>
      <c r="BY263" t="str">
        <v>Despesa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 t="str">
        <v>Categoria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 t="str">
        <v>Subcategoria</v>
      </c>
      <c r="CO263">
        <v>0</v>
      </c>
      <c r="CP263">
        <v>0</v>
      </c>
      <c r="CQ263">
        <v>0</v>
      </c>
      <c r="CR263">
        <v>0</v>
      </c>
      <c r="CS263" t="str">
        <v>Fonte*</v>
      </c>
      <c r="CT263">
        <v>0</v>
      </c>
      <c r="CU263">
        <v>0</v>
      </c>
      <c r="CV263">
        <v>0</v>
      </c>
      <c r="CW263" t="str">
        <v>Unid</v>
      </c>
      <c r="CX263">
        <v>0</v>
      </c>
      <c r="CY263" t="str">
        <v>Valor 
Unit</v>
      </c>
      <c r="CZ263">
        <v>0</v>
      </c>
      <c r="DA263">
        <v>0</v>
      </c>
      <c r="DB263" t="str">
        <v>Qtde</v>
      </c>
      <c r="DC263">
        <v>0</v>
      </c>
      <c r="DD263">
        <v>0</v>
      </c>
      <c r="DF263" t="str">
        <v>Meio Ambiente e Mudanças Climáticas</v>
      </c>
      <c r="DG263" t="str">
        <v>6.3</v>
      </c>
      <c r="DH263">
        <v>0</v>
      </c>
      <c r="DI263" t="str">
        <v>Atividade</v>
      </c>
      <c r="DJ263">
        <v>0</v>
      </c>
      <c r="DK263">
        <v>0</v>
      </c>
      <c r="DL263" t="str">
        <v>Início</v>
      </c>
      <c r="DM263">
        <v>0</v>
      </c>
      <c r="DN263">
        <v>0</v>
      </c>
      <c r="DO263" t="str">
        <v>Fim</v>
      </c>
      <c r="DP263">
        <v>0</v>
      </c>
      <c r="DQ263">
        <v>0</v>
      </c>
      <c r="DR263" t="str">
        <v>Total da SubAtividade:</v>
      </c>
      <c r="DS263">
        <v>0</v>
      </c>
      <c r="DT263">
        <v>0</v>
      </c>
      <c r="DU263" t="str">
        <v>SubAtividade</v>
      </c>
      <c r="DV263">
        <v>0</v>
      </c>
      <c r="DW263">
        <v>0</v>
      </c>
      <c r="DX263">
        <v>0</v>
      </c>
      <c r="DY263">
        <v>0</v>
      </c>
      <c r="DZ263">
        <v>0</v>
      </c>
      <c r="EA263" t="str">
        <v>Despesa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 t="str">
        <v>Categoria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 t="str">
        <v>Subcategoria</v>
      </c>
      <c r="EQ263">
        <v>0</v>
      </c>
      <c r="ER263">
        <v>0</v>
      </c>
      <c r="ES263">
        <v>0</v>
      </c>
      <c r="ET263">
        <v>0</v>
      </c>
      <c r="EU263" t="str">
        <v>Fonte*</v>
      </c>
      <c r="EV263">
        <v>0</v>
      </c>
      <c r="EW263">
        <v>0</v>
      </c>
      <c r="EX263">
        <v>0</v>
      </c>
      <c r="EY263" t="str">
        <v>Unid</v>
      </c>
      <c r="EZ263">
        <v>0</v>
      </c>
      <c r="FA263" t="str">
        <v>Valor 
Unit</v>
      </c>
      <c r="FB263">
        <v>0</v>
      </c>
      <c r="FC263">
        <v>0</v>
      </c>
      <c r="FD263" t="str">
        <v>Qtde</v>
      </c>
      <c r="FE263">
        <v>0</v>
      </c>
      <c r="FF263">
        <v>0</v>
      </c>
      <c r="FH263" t="str">
        <v>Direitos Humanos e Convivência</v>
      </c>
      <c r="FI263" t="str">
        <v>8.1</v>
      </c>
      <c r="FJ263">
        <v>0</v>
      </c>
      <c r="FK263" t="str">
        <v>Atividade</v>
      </c>
      <c r="FL263">
        <v>0</v>
      </c>
      <c r="FM263">
        <v>0</v>
      </c>
      <c r="FN263" t="str">
        <v>Início</v>
      </c>
      <c r="FO263">
        <v>0</v>
      </c>
      <c r="FP263">
        <v>0</v>
      </c>
      <c r="FQ263" t="str">
        <v>Fim</v>
      </c>
      <c r="FR263">
        <v>0</v>
      </c>
      <c r="FS263">
        <v>0</v>
      </c>
      <c r="FT263" t="str">
        <v>8.1.2</v>
      </c>
      <c r="FU263">
        <v>0</v>
      </c>
      <c r="FV263">
        <v>0</v>
      </c>
      <c r="FW263" t="str">
        <v>SubAtividade</v>
      </c>
      <c r="FX263">
        <v>0</v>
      </c>
      <c r="FY263">
        <v>0</v>
      </c>
      <c r="FZ263">
        <v>0</v>
      </c>
      <c r="GA263">
        <v>0</v>
      </c>
      <c r="GB263">
        <v>0</v>
      </c>
      <c r="GC263" t="str">
        <v>Despesa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 t="str">
        <v>Categoria</v>
      </c>
      <c r="GK263">
        <v>0</v>
      </c>
      <c r="GL263">
        <v>0</v>
      </c>
      <c r="GM263">
        <v>0</v>
      </c>
      <c r="GN263">
        <v>0</v>
      </c>
      <c r="GO263">
        <v>0</v>
      </c>
      <c r="GP263">
        <v>0</v>
      </c>
      <c r="GQ263">
        <v>0</v>
      </c>
      <c r="GR263" t="str">
        <v>Subcategoria</v>
      </c>
      <c r="GS263">
        <v>0</v>
      </c>
      <c r="GT263">
        <v>0</v>
      </c>
      <c r="GU263">
        <v>0</v>
      </c>
      <c r="GV263">
        <v>0</v>
      </c>
      <c r="GW263" t="str">
        <v>Fonte*</v>
      </c>
      <c r="GX263">
        <v>0</v>
      </c>
      <c r="GY263">
        <v>0</v>
      </c>
      <c r="GZ263">
        <v>0</v>
      </c>
      <c r="HA263" t="str">
        <v>Unid</v>
      </c>
      <c r="HB263">
        <v>0</v>
      </c>
      <c r="HC263" t="str">
        <v>Valor 
Unit</v>
      </c>
      <c r="HD263">
        <v>0</v>
      </c>
      <c r="HE263">
        <v>0</v>
      </c>
      <c r="HF263" t="str">
        <v>Qtde</v>
      </c>
      <c r="HG263">
        <v>0</v>
      </c>
      <c r="HH263">
        <v>0</v>
      </c>
    </row>
    <row r="264" spans="1:216" x14ac:dyDescent="0.25">
      <c r="A264">
        <v>11</v>
      </c>
      <c r="B264" t="str">
        <f>'04.04_PLANO DE TRABALHO'!$KP$7</f>
        <v>Meio Ambiente e Mudanças Climáticas</v>
      </c>
      <c r="C264" t="str">
        <f>IF('04.04_PLANO DE TRABALHO'!KB20="",C263,'04.04_PLANO DE TRABALHO'!KB20)</f>
        <v>6.1</v>
      </c>
      <c r="D264">
        <f>IF('04.04_PLANO DE TRABALHO'!KC20="",D263,'04.04_PLANO DE TRABALHO'!KC20)</f>
        <v>0</v>
      </c>
      <c r="E264" t="str">
        <f>IF(OR('04.04_PLANO DE TRABALHO'!KD20="",'04.04_PLANO DE TRABALHO'!KD20="Realizado",'04.04_PLANO DE TRABALHO'!KD20="Planejado"),E263,'04.04_PLANO DE TRABALHO'!KD20)</f>
        <v>Atividade</v>
      </c>
      <c r="F264">
        <f>IF('04.04_PLANO DE TRABALHO'!KE20="",F263,'04.04_PLANO DE TRABALHO'!KE20)</f>
        <v>0</v>
      </c>
      <c r="G264">
        <f>IF('04.04_PLANO DE TRABALHO'!KF20="",G263,'04.04_PLANO DE TRABALHO'!KF20)</f>
        <v>0</v>
      </c>
      <c r="H264" t="str">
        <f>IF('04.04_PLANO DE TRABALHO'!KG20="",H263,'04.04_PLANO DE TRABALHO'!KG20)</f>
        <v>Início</v>
      </c>
      <c r="I264">
        <f>IF('04.04_PLANO DE TRABALHO'!KH20="",I263,'04.04_PLANO DE TRABALHO'!KH20)</f>
        <v>0</v>
      </c>
      <c r="J264">
        <f>IF('04.04_PLANO DE TRABALHO'!KI20="",J263,'04.04_PLANO DE TRABALHO'!KI20)</f>
        <v>0</v>
      </c>
      <c r="K264" t="str">
        <f>IF('04.04_PLANO DE TRABALHO'!KJ20="",K263,'04.04_PLANO DE TRABALHO'!KJ20)</f>
        <v>Fim</v>
      </c>
      <c r="L264">
        <f>IF('04.04_PLANO DE TRABALHO'!KK20="",L263,'04.04_PLANO DE TRABALHO'!KK20)</f>
        <v>0</v>
      </c>
      <c r="M264">
        <f>IF('04.04_PLANO DE TRABALHO'!KL20="",M263,'04.04_PLANO DE TRABALHO'!KL20)</f>
        <v>0</v>
      </c>
      <c r="N264" t="str">
        <f>IF('04.04_PLANO DE TRABALHO'!KM20="",N263,'04.04_PLANO DE TRABALHO'!KM20)</f>
        <v>6.1.3</v>
      </c>
      <c r="O264">
        <f>IF('04.04_PLANO DE TRABALHO'!KN20="",O263,'04.04_PLANO DE TRABALHO'!KN20)</f>
        <v>0</v>
      </c>
      <c r="P264">
        <f>IF('04.04_PLANO DE TRABALHO'!KO20="",P263,'04.04_PLANO DE TRABALHO'!KO20)</f>
        <v>0</v>
      </c>
      <c r="Q264" t="str">
        <f>IF('04.04_PLANO DE TRABALHO'!KP20="",Q263,'04.04_PLANO DE TRABALHO'!KP20)</f>
        <v>SubAtividade</v>
      </c>
      <c r="R264">
        <f>IF('04.04_PLANO DE TRABALHO'!KQ20="",R263,'04.04_PLANO DE TRABALHO'!KQ20)</f>
        <v>0</v>
      </c>
      <c r="S264">
        <f>IF('04.04_PLANO DE TRABALHO'!KR20="",S263,'04.04_PLANO DE TRABALHO'!KR20)</f>
        <v>0</v>
      </c>
      <c r="T264">
        <f>IF('04.04_PLANO DE TRABALHO'!KS20="",T263,'04.04_PLANO DE TRABALHO'!KS20)</f>
        <v>0</v>
      </c>
      <c r="U264">
        <f>IF('04.04_PLANO DE TRABALHO'!KT20="",U263,'04.04_PLANO DE TRABALHO'!KT20)</f>
        <v>0</v>
      </c>
      <c r="V264">
        <f>IF('04.04_PLANO DE TRABALHO'!KU20="",V263,'04.04_PLANO DE TRABALHO'!KU20)</f>
        <v>0</v>
      </c>
      <c r="W264" t="str">
        <f>IF('04.04_PLANO DE TRABALHO'!KV20="",W263,'04.04_PLANO DE TRABALHO'!KV20)</f>
        <v>Despesa</v>
      </c>
      <c r="X264">
        <f>IF('04.04_PLANO DE TRABALHO'!KW20="",X263,'04.04_PLANO DE TRABALHO'!KW20)</f>
        <v>0</v>
      </c>
      <c r="Y264">
        <f>IF('04.04_PLANO DE TRABALHO'!KX20="",Y263,'04.04_PLANO DE TRABALHO'!KX20)</f>
        <v>0</v>
      </c>
      <c r="Z264">
        <f>IF('04.04_PLANO DE TRABALHO'!KY20="",Z263,'04.04_PLANO DE TRABALHO'!KY20)</f>
        <v>0</v>
      </c>
      <c r="AA264">
        <f>IF('04.04_PLANO DE TRABALHO'!KZ20="",AA263,'04.04_PLANO DE TRABALHO'!KZ20)</f>
        <v>0</v>
      </c>
      <c r="AB264">
        <f>IF('04.04_PLANO DE TRABALHO'!LA20="",AB263,'04.04_PLANO DE TRABALHO'!LA20)</f>
        <v>0</v>
      </c>
      <c r="AC264">
        <f>IF('04.04_PLANO DE TRABALHO'!LB20="",AC263,'04.04_PLANO DE TRABALHO'!LB20)</f>
        <v>0</v>
      </c>
      <c r="AD264" t="str">
        <f>IF('04.04_PLANO DE TRABALHO'!LC20="",AD263,'04.04_PLANO DE TRABALHO'!LC20)</f>
        <v>Categoria</v>
      </c>
      <c r="AE264">
        <f>IF('04.04_PLANO DE TRABALHO'!LD20="",AE263,'04.04_PLANO DE TRABALHO'!LD20)</f>
        <v>0</v>
      </c>
      <c r="AF264">
        <f>IF('04.04_PLANO DE TRABALHO'!LE20="",AF263,'04.04_PLANO DE TRABALHO'!LE20)</f>
        <v>0</v>
      </c>
      <c r="AG264">
        <f>IF('04.04_PLANO DE TRABALHO'!LF20="",AG263,'04.04_PLANO DE TRABALHO'!LF20)</f>
        <v>0</v>
      </c>
      <c r="AH264">
        <f>IF('04.04_PLANO DE TRABALHO'!LG20="",AH263,'04.04_PLANO DE TRABALHO'!LG20)</f>
        <v>0</v>
      </c>
      <c r="AI264">
        <f>IF('04.04_PLANO DE TRABALHO'!LH20="",AI263,'04.04_PLANO DE TRABALHO'!LH20)</f>
        <v>0</v>
      </c>
      <c r="AJ264">
        <f>IF('04.04_PLANO DE TRABALHO'!LI20="",AJ263,'04.04_PLANO DE TRABALHO'!LI20)</f>
        <v>0</v>
      </c>
      <c r="AK264">
        <f>IF('04.04_PLANO DE TRABALHO'!LJ20="",AK263,'04.04_PLANO DE TRABALHO'!LJ20)</f>
        <v>0</v>
      </c>
      <c r="AL264" t="str">
        <f>IF('04.04_PLANO DE TRABALHO'!LK20="",AL263,'04.04_PLANO DE TRABALHO'!LK20)</f>
        <v>Subcategoria</v>
      </c>
      <c r="AM264">
        <f>IF('04.04_PLANO DE TRABALHO'!LL20="",AM263,'04.04_PLANO DE TRABALHO'!LL20)</f>
        <v>0</v>
      </c>
      <c r="AN264">
        <f>IF('04.04_PLANO DE TRABALHO'!LM20="",AN263,'04.04_PLANO DE TRABALHO'!LM20)</f>
        <v>0</v>
      </c>
      <c r="AO264">
        <f>IF('04.04_PLANO DE TRABALHO'!LN20="",AO263,'04.04_PLANO DE TRABALHO'!LN20)</f>
        <v>0</v>
      </c>
      <c r="AP264">
        <f>IF('04.04_PLANO DE TRABALHO'!LO20="",AP263,'04.04_PLANO DE TRABALHO'!LO20)</f>
        <v>0</v>
      </c>
      <c r="AQ264" t="str">
        <f>IF('04.04_PLANO DE TRABALHO'!LP20="",AQ263,'04.04_PLANO DE TRABALHO'!LP20)</f>
        <v>Fonte*</v>
      </c>
      <c r="AR264">
        <f>IF('04.04_PLANO DE TRABALHO'!LQ20="",AR263,'04.04_PLANO DE TRABALHO'!LQ20)</f>
        <v>0</v>
      </c>
      <c r="AS264">
        <f>IF('04.04_PLANO DE TRABALHO'!LR20="",AS263,'04.04_PLANO DE TRABALHO'!LR20)</f>
        <v>0</v>
      </c>
      <c r="AT264">
        <f>IF('04.04_PLANO DE TRABALHO'!LS20="",AT263,'04.04_PLANO DE TRABALHO'!LS20)</f>
        <v>0</v>
      </c>
      <c r="AU264" t="str">
        <f>IF('04.04_PLANO DE TRABALHO'!LT20="",AU263,'04.04_PLANO DE TRABALHO'!LT20)</f>
        <v>Unid</v>
      </c>
      <c r="AV264">
        <f>IF('04.04_PLANO DE TRABALHO'!LU20="",AV263,'04.04_PLANO DE TRABALHO'!LU20)</f>
        <v>0</v>
      </c>
      <c r="AW264" t="str">
        <f>IF('04.04_PLANO DE TRABALHO'!LV20="",AW263,'04.04_PLANO DE TRABALHO'!LV20)</f>
        <v>Valor 
Unit</v>
      </c>
      <c r="AX264">
        <f>IF('04.04_PLANO DE TRABALHO'!LW20="",AX263,'04.04_PLANO DE TRABALHO'!LW20)</f>
        <v>0</v>
      </c>
      <c r="AY264">
        <f>IF('04.04_PLANO DE TRABALHO'!LX20="",AY263,'04.04_PLANO DE TRABALHO'!LX20)</f>
        <v>0</v>
      </c>
      <c r="AZ264" t="str">
        <f>IF('04.04_PLANO DE TRABALHO'!LY20="",AZ263,'04.04_PLANO DE TRABALHO'!LY20)</f>
        <v>Qtde</v>
      </c>
      <c r="BA264">
        <f>IF('04.04_PLANO DE TRABALHO'!LZ20="",BA263,'04.04_PLANO DE TRABALHO'!LZ20)</f>
        <v>0</v>
      </c>
      <c r="BB264">
        <f>IF('04.04_PLANO DE TRABALHO'!MA20="",BB263,'04.04_PLANO DE TRABALHO'!MA20)</f>
        <v>0</v>
      </c>
      <c r="BD264" t="str">
        <v>Meio Ambiente e Mudanças Climáticas</v>
      </c>
      <c r="BE264" t="str">
        <v>6.2</v>
      </c>
      <c r="BF264">
        <v>0</v>
      </c>
      <c r="BG264" t="str">
        <v>Atividade</v>
      </c>
      <c r="BH264">
        <v>0</v>
      </c>
      <c r="BI264">
        <v>0</v>
      </c>
      <c r="BJ264" t="str">
        <v>Início</v>
      </c>
      <c r="BK264">
        <v>0</v>
      </c>
      <c r="BL264">
        <v>0</v>
      </c>
      <c r="BM264" t="str">
        <v>Fim</v>
      </c>
      <c r="BN264">
        <v>0</v>
      </c>
      <c r="BO264">
        <v>0</v>
      </c>
      <c r="BP264" t="str">
        <v>Total da SubAtividade:</v>
      </c>
      <c r="BQ264">
        <v>0</v>
      </c>
      <c r="BR264">
        <v>0</v>
      </c>
      <c r="BS264" t="str">
        <v>SubAtividade</v>
      </c>
      <c r="BT264">
        <v>0</v>
      </c>
      <c r="BU264">
        <v>0</v>
      </c>
      <c r="BV264">
        <v>0</v>
      </c>
      <c r="BW264">
        <v>0</v>
      </c>
      <c r="BX264">
        <v>0</v>
      </c>
      <c r="BY264" t="str">
        <v>Despesa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 t="str">
        <v>Categoria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 t="str">
        <v>Subcategoria</v>
      </c>
      <c r="CO264">
        <v>0</v>
      </c>
      <c r="CP264">
        <v>0</v>
      </c>
      <c r="CQ264">
        <v>0</v>
      </c>
      <c r="CR264">
        <v>0</v>
      </c>
      <c r="CS264" t="str">
        <v>Fonte*</v>
      </c>
      <c r="CT264">
        <v>0</v>
      </c>
      <c r="CU264">
        <v>0</v>
      </c>
      <c r="CV264">
        <v>0</v>
      </c>
      <c r="CW264" t="str">
        <v>Unid</v>
      </c>
      <c r="CX264">
        <v>0</v>
      </c>
      <c r="CY264" t="str">
        <v>Valor 
Unit</v>
      </c>
      <c r="CZ264">
        <v>0</v>
      </c>
      <c r="DA264">
        <v>0</v>
      </c>
      <c r="DB264" t="str">
        <v>Qtde</v>
      </c>
      <c r="DC264">
        <v>0</v>
      </c>
      <c r="DD264">
        <v>0</v>
      </c>
      <c r="DF264" t="str">
        <v>Meio Ambiente e Mudanças Climáticas</v>
      </c>
      <c r="DG264" t="str">
        <v>6.3</v>
      </c>
      <c r="DH264">
        <v>0</v>
      </c>
      <c r="DI264" t="str">
        <v>Atividade</v>
      </c>
      <c r="DJ264">
        <v>0</v>
      </c>
      <c r="DK264">
        <v>0</v>
      </c>
      <c r="DL264" t="str">
        <v>Início</v>
      </c>
      <c r="DM264">
        <v>0</v>
      </c>
      <c r="DN264">
        <v>0</v>
      </c>
      <c r="DO264" t="str">
        <v>Fim</v>
      </c>
      <c r="DP264">
        <v>0</v>
      </c>
      <c r="DQ264">
        <v>0</v>
      </c>
      <c r="DR264" t="str">
        <v>6.3.3</v>
      </c>
      <c r="DS264">
        <v>0</v>
      </c>
      <c r="DT264">
        <v>0</v>
      </c>
      <c r="DU264" t="str">
        <v>SubAtividade</v>
      </c>
      <c r="DV264">
        <v>0</v>
      </c>
      <c r="DW264">
        <v>0</v>
      </c>
      <c r="DX264">
        <v>0</v>
      </c>
      <c r="DY264">
        <v>0</v>
      </c>
      <c r="DZ264">
        <v>0</v>
      </c>
      <c r="EA264" t="str">
        <v>Despesa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 t="str">
        <v>Categoria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 t="str">
        <v>Subcategoria</v>
      </c>
      <c r="EQ264">
        <v>0</v>
      </c>
      <c r="ER264">
        <v>0</v>
      </c>
      <c r="ES264">
        <v>0</v>
      </c>
      <c r="ET264">
        <v>0</v>
      </c>
      <c r="EU264" t="str">
        <v>Fonte*</v>
      </c>
      <c r="EV264">
        <v>0</v>
      </c>
      <c r="EW264">
        <v>0</v>
      </c>
      <c r="EX264">
        <v>0</v>
      </c>
      <c r="EY264" t="str">
        <v>Unid</v>
      </c>
      <c r="EZ264">
        <v>0</v>
      </c>
      <c r="FA264" t="str">
        <v>Valor 
Unit</v>
      </c>
      <c r="FB264">
        <v>0</v>
      </c>
      <c r="FC264">
        <v>0</v>
      </c>
      <c r="FD264" t="str">
        <v>Qtde</v>
      </c>
      <c r="FE264">
        <v>0</v>
      </c>
      <c r="FF264">
        <v>0</v>
      </c>
      <c r="FH264" t="str">
        <v>Direitos Humanos e Convivência</v>
      </c>
      <c r="FI264" t="str">
        <v>8.1</v>
      </c>
      <c r="FJ264">
        <v>0</v>
      </c>
      <c r="FK264" t="str">
        <v>Atividade</v>
      </c>
      <c r="FL264">
        <v>0</v>
      </c>
      <c r="FM264">
        <v>0</v>
      </c>
      <c r="FN264" t="str">
        <v>Início</v>
      </c>
      <c r="FO264">
        <v>0</v>
      </c>
      <c r="FP264">
        <v>0</v>
      </c>
      <c r="FQ264" t="str">
        <v>Fim</v>
      </c>
      <c r="FR264">
        <v>0</v>
      </c>
      <c r="FS264">
        <v>0</v>
      </c>
      <c r="FT264" t="str">
        <v>8.1.3</v>
      </c>
      <c r="FU264">
        <v>0</v>
      </c>
      <c r="FV264">
        <v>0</v>
      </c>
      <c r="FW264" t="str">
        <v>SubAtividade</v>
      </c>
      <c r="FX264">
        <v>0</v>
      </c>
      <c r="FY264">
        <v>0</v>
      </c>
      <c r="FZ264">
        <v>0</v>
      </c>
      <c r="GA264">
        <v>0</v>
      </c>
      <c r="GB264">
        <v>0</v>
      </c>
      <c r="GC264" t="str">
        <v>Despesa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 t="str">
        <v>Categoria</v>
      </c>
      <c r="GK264">
        <v>0</v>
      </c>
      <c r="GL264">
        <v>0</v>
      </c>
      <c r="GM264">
        <v>0</v>
      </c>
      <c r="GN264">
        <v>0</v>
      </c>
      <c r="GO264">
        <v>0</v>
      </c>
      <c r="GP264">
        <v>0</v>
      </c>
      <c r="GQ264">
        <v>0</v>
      </c>
      <c r="GR264" t="str">
        <v>Subcategoria</v>
      </c>
      <c r="GS264">
        <v>0</v>
      </c>
      <c r="GT264">
        <v>0</v>
      </c>
      <c r="GU264">
        <v>0</v>
      </c>
      <c r="GV264">
        <v>0</v>
      </c>
      <c r="GW264" t="str">
        <v>Fonte*</v>
      </c>
      <c r="GX264">
        <v>0</v>
      </c>
      <c r="GY264">
        <v>0</v>
      </c>
      <c r="GZ264">
        <v>0</v>
      </c>
      <c r="HA264" t="str">
        <v>Unid</v>
      </c>
      <c r="HB264">
        <v>0</v>
      </c>
      <c r="HC264" t="str">
        <v>Valor 
Unit</v>
      </c>
      <c r="HD264">
        <v>0</v>
      </c>
      <c r="HE264">
        <v>0</v>
      </c>
      <c r="HF264" t="str">
        <v>Qtde</v>
      </c>
      <c r="HG264">
        <v>0</v>
      </c>
      <c r="HH264">
        <v>0</v>
      </c>
    </row>
    <row r="265" spans="1:216" x14ac:dyDescent="0.25">
      <c r="A265">
        <v>12</v>
      </c>
      <c r="B265" t="str">
        <f>'04.04_PLANO DE TRABALHO'!$KP$7</f>
        <v>Meio Ambiente e Mudanças Climáticas</v>
      </c>
      <c r="C265" t="str">
        <f>IF('04.04_PLANO DE TRABALHO'!KB21="",C264,'04.04_PLANO DE TRABALHO'!KB21)</f>
        <v>6.1</v>
      </c>
      <c r="D265">
        <f>IF('04.04_PLANO DE TRABALHO'!KC21="",D264,'04.04_PLANO DE TRABALHO'!KC21)</f>
        <v>0</v>
      </c>
      <c r="E265" t="str">
        <f>IF(OR('04.04_PLANO DE TRABALHO'!KD21="",'04.04_PLANO DE TRABALHO'!KD21="Realizado",'04.04_PLANO DE TRABALHO'!KD21="Planejado"),E264,'04.04_PLANO DE TRABALHO'!KD21)</f>
        <v>Atividade</v>
      </c>
      <c r="F265">
        <f>IF('04.04_PLANO DE TRABALHO'!KE21="",F264,'04.04_PLANO DE TRABALHO'!KE21)</f>
        <v>0</v>
      </c>
      <c r="G265">
        <f>IF('04.04_PLANO DE TRABALHO'!KF21="",G264,'04.04_PLANO DE TRABALHO'!KF21)</f>
        <v>0</v>
      </c>
      <c r="H265" t="str">
        <f>IF('04.04_PLANO DE TRABALHO'!KG21="",H264,'04.04_PLANO DE TRABALHO'!KG21)</f>
        <v>Início</v>
      </c>
      <c r="I265">
        <f>IF('04.04_PLANO DE TRABALHO'!KH21="",I264,'04.04_PLANO DE TRABALHO'!KH21)</f>
        <v>0</v>
      </c>
      <c r="J265">
        <f>IF('04.04_PLANO DE TRABALHO'!KI21="",J264,'04.04_PLANO DE TRABALHO'!KI21)</f>
        <v>0</v>
      </c>
      <c r="K265" t="str">
        <f>IF('04.04_PLANO DE TRABALHO'!KJ21="",K264,'04.04_PLANO DE TRABALHO'!KJ21)</f>
        <v>Fim</v>
      </c>
      <c r="L265">
        <f>IF('04.04_PLANO DE TRABALHO'!KK21="",L264,'04.04_PLANO DE TRABALHO'!KK21)</f>
        <v>0</v>
      </c>
      <c r="M265">
        <f>IF('04.04_PLANO DE TRABALHO'!KL21="",M264,'04.04_PLANO DE TRABALHO'!KL21)</f>
        <v>0</v>
      </c>
      <c r="N265" t="str">
        <f>IF('04.04_PLANO DE TRABALHO'!KM21="",N264,'04.04_PLANO DE TRABALHO'!KM21)</f>
        <v>6.1.3</v>
      </c>
      <c r="O265">
        <f>IF('04.04_PLANO DE TRABALHO'!KN21="",O264,'04.04_PLANO DE TRABALHO'!KN21)</f>
        <v>0</v>
      </c>
      <c r="P265">
        <f>IF('04.04_PLANO DE TRABALHO'!KO21="",P264,'04.04_PLANO DE TRABALHO'!KO21)</f>
        <v>0</v>
      </c>
      <c r="Q265" t="str">
        <f>IF('04.04_PLANO DE TRABALHO'!KP21="",Q264,'04.04_PLANO DE TRABALHO'!KP21)</f>
        <v>SubAtividade</v>
      </c>
      <c r="R265">
        <f>IF('04.04_PLANO DE TRABALHO'!KQ21="",R264,'04.04_PLANO DE TRABALHO'!KQ21)</f>
        <v>0</v>
      </c>
      <c r="S265">
        <f>IF('04.04_PLANO DE TRABALHO'!KR21="",S264,'04.04_PLANO DE TRABALHO'!KR21)</f>
        <v>0</v>
      </c>
      <c r="T265">
        <f>IF('04.04_PLANO DE TRABALHO'!KS21="",T264,'04.04_PLANO DE TRABALHO'!KS21)</f>
        <v>0</v>
      </c>
      <c r="U265">
        <f>IF('04.04_PLANO DE TRABALHO'!KT21="",U264,'04.04_PLANO DE TRABALHO'!KT21)</f>
        <v>0</v>
      </c>
      <c r="V265">
        <f>IF('04.04_PLANO DE TRABALHO'!KU21="",V264,'04.04_PLANO DE TRABALHO'!KU21)</f>
        <v>0</v>
      </c>
      <c r="W265" t="str">
        <f>IF('04.04_PLANO DE TRABALHO'!KV21="",W264,'04.04_PLANO DE TRABALHO'!KV21)</f>
        <v>Despesa</v>
      </c>
      <c r="X265">
        <f>IF('04.04_PLANO DE TRABALHO'!KW21="",X264,'04.04_PLANO DE TRABALHO'!KW21)</f>
        <v>0</v>
      </c>
      <c r="Y265">
        <f>IF('04.04_PLANO DE TRABALHO'!KX21="",Y264,'04.04_PLANO DE TRABALHO'!KX21)</f>
        <v>0</v>
      </c>
      <c r="Z265">
        <f>IF('04.04_PLANO DE TRABALHO'!KY21="",Z264,'04.04_PLANO DE TRABALHO'!KY21)</f>
        <v>0</v>
      </c>
      <c r="AA265">
        <f>IF('04.04_PLANO DE TRABALHO'!KZ21="",AA264,'04.04_PLANO DE TRABALHO'!KZ21)</f>
        <v>0</v>
      </c>
      <c r="AB265">
        <f>IF('04.04_PLANO DE TRABALHO'!LA21="",AB264,'04.04_PLANO DE TRABALHO'!LA21)</f>
        <v>0</v>
      </c>
      <c r="AC265">
        <f>IF('04.04_PLANO DE TRABALHO'!LB21="",AC264,'04.04_PLANO DE TRABALHO'!LB21)</f>
        <v>0</v>
      </c>
      <c r="AD265" t="str">
        <f>IF('04.04_PLANO DE TRABALHO'!LC21="",AD264,'04.04_PLANO DE TRABALHO'!LC21)</f>
        <v>Categoria</v>
      </c>
      <c r="AE265">
        <f>IF('04.04_PLANO DE TRABALHO'!LD21="",AE264,'04.04_PLANO DE TRABALHO'!LD21)</f>
        <v>0</v>
      </c>
      <c r="AF265">
        <f>IF('04.04_PLANO DE TRABALHO'!LE21="",AF264,'04.04_PLANO DE TRABALHO'!LE21)</f>
        <v>0</v>
      </c>
      <c r="AG265">
        <f>IF('04.04_PLANO DE TRABALHO'!LF21="",AG264,'04.04_PLANO DE TRABALHO'!LF21)</f>
        <v>0</v>
      </c>
      <c r="AH265">
        <f>IF('04.04_PLANO DE TRABALHO'!LG21="",AH264,'04.04_PLANO DE TRABALHO'!LG21)</f>
        <v>0</v>
      </c>
      <c r="AI265">
        <f>IF('04.04_PLANO DE TRABALHO'!LH21="",AI264,'04.04_PLANO DE TRABALHO'!LH21)</f>
        <v>0</v>
      </c>
      <c r="AJ265">
        <f>IF('04.04_PLANO DE TRABALHO'!LI21="",AJ264,'04.04_PLANO DE TRABALHO'!LI21)</f>
        <v>0</v>
      </c>
      <c r="AK265">
        <f>IF('04.04_PLANO DE TRABALHO'!LJ21="",AK264,'04.04_PLANO DE TRABALHO'!LJ21)</f>
        <v>0</v>
      </c>
      <c r="AL265" t="str">
        <f>IF('04.04_PLANO DE TRABALHO'!LK21="",AL264,'04.04_PLANO DE TRABALHO'!LK21)</f>
        <v>Subcategoria</v>
      </c>
      <c r="AM265">
        <f>IF('04.04_PLANO DE TRABALHO'!LL21="",AM264,'04.04_PLANO DE TRABALHO'!LL21)</f>
        <v>0</v>
      </c>
      <c r="AN265">
        <f>IF('04.04_PLANO DE TRABALHO'!LM21="",AN264,'04.04_PLANO DE TRABALHO'!LM21)</f>
        <v>0</v>
      </c>
      <c r="AO265">
        <f>IF('04.04_PLANO DE TRABALHO'!LN21="",AO264,'04.04_PLANO DE TRABALHO'!LN21)</f>
        <v>0</v>
      </c>
      <c r="AP265">
        <f>IF('04.04_PLANO DE TRABALHO'!LO21="",AP264,'04.04_PLANO DE TRABALHO'!LO21)</f>
        <v>0</v>
      </c>
      <c r="AQ265" t="str">
        <f>IF('04.04_PLANO DE TRABALHO'!LP21="",AQ264,'04.04_PLANO DE TRABALHO'!LP21)</f>
        <v>Fonte*</v>
      </c>
      <c r="AR265">
        <f>IF('04.04_PLANO DE TRABALHO'!LQ21="",AR264,'04.04_PLANO DE TRABALHO'!LQ21)</f>
        <v>0</v>
      </c>
      <c r="AS265">
        <f>IF('04.04_PLANO DE TRABALHO'!LR21="",AS264,'04.04_PLANO DE TRABALHO'!LR21)</f>
        <v>0</v>
      </c>
      <c r="AT265">
        <f>IF('04.04_PLANO DE TRABALHO'!LS21="",AT264,'04.04_PLANO DE TRABALHO'!LS21)</f>
        <v>0</v>
      </c>
      <c r="AU265" t="str">
        <f>IF('04.04_PLANO DE TRABALHO'!LT21="",AU264,'04.04_PLANO DE TRABALHO'!LT21)</f>
        <v>Unid</v>
      </c>
      <c r="AV265">
        <f>IF('04.04_PLANO DE TRABALHO'!LU21="",AV264,'04.04_PLANO DE TRABALHO'!LU21)</f>
        <v>0</v>
      </c>
      <c r="AW265" t="str">
        <f>IF('04.04_PLANO DE TRABALHO'!LV21="",AW264,'04.04_PLANO DE TRABALHO'!LV21)</f>
        <v>Valor 
Unit</v>
      </c>
      <c r="AX265">
        <f>IF('04.04_PLANO DE TRABALHO'!LW21="",AX264,'04.04_PLANO DE TRABALHO'!LW21)</f>
        <v>0</v>
      </c>
      <c r="AY265">
        <f>IF('04.04_PLANO DE TRABALHO'!LX21="",AY264,'04.04_PLANO DE TRABALHO'!LX21)</f>
        <v>0</v>
      </c>
      <c r="AZ265" t="str">
        <f>IF('04.04_PLANO DE TRABALHO'!LY21="",AZ264,'04.04_PLANO DE TRABALHO'!LY21)</f>
        <v>Qtde</v>
      </c>
      <c r="BA265">
        <f>IF('04.04_PLANO DE TRABALHO'!LZ21="",BA264,'04.04_PLANO DE TRABALHO'!LZ21)</f>
        <v>0</v>
      </c>
      <c r="BB265">
        <f>IF('04.04_PLANO DE TRABALHO'!MA21="",BB264,'04.04_PLANO DE TRABALHO'!MA21)</f>
        <v>0</v>
      </c>
      <c r="BD265" t="str">
        <v>Meio Ambiente e Mudanças Climáticas</v>
      </c>
      <c r="BE265" t="str">
        <v>Cod</v>
      </c>
      <c r="BF265">
        <v>0</v>
      </c>
      <c r="BG265" t="str">
        <v>Atividade</v>
      </c>
      <c r="BH265">
        <v>0</v>
      </c>
      <c r="BI265">
        <v>0</v>
      </c>
      <c r="BJ265" t="str">
        <v>Início</v>
      </c>
      <c r="BK265">
        <v>0</v>
      </c>
      <c r="BL265">
        <v>0</v>
      </c>
      <c r="BM265" t="str">
        <v>Fim</v>
      </c>
      <c r="BN265">
        <v>0</v>
      </c>
      <c r="BO265">
        <v>0</v>
      </c>
      <c r="BP265" t="str">
        <v>Cod</v>
      </c>
      <c r="BQ265">
        <v>0</v>
      </c>
      <c r="BR265">
        <v>0</v>
      </c>
      <c r="BS265" t="str">
        <v>SubAtividade</v>
      </c>
      <c r="BT265">
        <v>0</v>
      </c>
      <c r="BU265">
        <v>0</v>
      </c>
      <c r="BV265">
        <v>0</v>
      </c>
      <c r="BW265">
        <v>0</v>
      </c>
      <c r="BX265">
        <v>0</v>
      </c>
      <c r="BY265" t="str">
        <v>Despesa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 t="str">
        <v>Categoria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 t="str">
        <v>Subcategoria</v>
      </c>
      <c r="CO265">
        <v>0</v>
      </c>
      <c r="CP265">
        <v>0</v>
      </c>
      <c r="CQ265">
        <v>0</v>
      </c>
      <c r="CR265">
        <v>0</v>
      </c>
      <c r="CS265" t="str">
        <v>Fonte*</v>
      </c>
      <c r="CT265">
        <v>0</v>
      </c>
      <c r="CU265">
        <v>0</v>
      </c>
      <c r="CV265">
        <v>0</v>
      </c>
      <c r="CW265" t="str">
        <v>Unid</v>
      </c>
      <c r="CX265">
        <v>0</v>
      </c>
      <c r="CY265" t="str">
        <v>Valor 
Unit</v>
      </c>
      <c r="CZ265">
        <v>0</v>
      </c>
      <c r="DA265">
        <v>0</v>
      </c>
      <c r="DB265" t="str">
        <v>Qtde</v>
      </c>
      <c r="DC265">
        <v>0</v>
      </c>
      <c r="DD265" t="str">
        <v>Valor Total</v>
      </c>
      <c r="DF265" t="str">
        <v>Meio Ambiente e Mudanças Climáticas</v>
      </c>
      <c r="DG265" t="str">
        <v>6.3</v>
      </c>
      <c r="DH265">
        <v>0</v>
      </c>
      <c r="DI265" t="str">
        <v>Atividade</v>
      </c>
      <c r="DJ265">
        <v>0</v>
      </c>
      <c r="DK265">
        <v>0</v>
      </c>
      <c r="DL265" t="str">
        <v>Início</v>
      </c>
      <c r="DM265">
        <v>0</v>
      </c>
      <c r="DN265">
        <v>0</v>
      </c>
      <c r="DO265" t="str">
        <v>Fim</v>
      </c>
      <c r="DP265">
        <v>0</v>
      </c>
      <c r="DQ265">
        <v>0</v>
      </c>
      <c r="DR265" t="str">
        <v>6.3.3</v>
      </c>
      <c r="DS265">
        <v>0</v>
      </c>
      <c r="DT265">
        <v>0</v>
      </c>
      <c r="DU265" t="str">
        <v>SubAtividade</v>
      </c>
      <c r="DV265">
        <v>0</v>
      </c>
      <c r="DW265">
        <v>0</v>
      </c>
      <c r="DX265">
        <v>0</v>
      </c>
      <c r="DY265">
        <v>0</v>
      </c>
      <c r="DZ265">
        <v>0</v>
      </c>
      <c r="EA265" t="str">
        <v>Despesa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 t="str">
        <v>Categoria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 t="str">
        <v>Subcategoria</v>
      </c>
      <c r="EQ265">
        <v>0</v>
      </c>
      <c r="ER265">
        <v>0</v>
      </c>
      <c r="ES265">
        <v>0</v>
      </c>
      <c r="ET265">
        <v>0</v>
      </c>
      <c r="EU265" t="str">
        <v>Fonte*</v>
      </c>
      <c r="EV265">
        <v>0</v>
      </c>
      <c r="EW265">
        <v>0</v>
      </c>
      <c r="EX265">
        <v>0</v>
      </c>
      <c r="EY265" t="str">
        <v>Unid</v>
      </c>
      <c r="EZ265">
        <v>0</v>
      </c>
      <c r="FA265" t="str">
        <v>Valor 
Unit</v>
      </c>
      <c r="FB265">
        <v>0</v>
      </c>
      <c r="FC265">
        <v>0</v>
      </c>
      <c r="FD265" t="str">
        <v>Qtde</v>
      </c>
      <c r="FE265">
        <v>0</v>
      </c>
      <c r="FF265">
        <v>0</v>
      </c>
      <c r="FH265" t="str">
        <v>Direitos Humanos e Convivência</v>
      </c>
      <c r="FI265" t="str">
        <v>8.1</v>
      </c>
      <c r="FJ265">
        <v>0</v>
      </c>
      <c r="FK265" t="str">
        <v>Atividade</v>
      </c>
      <c r="FL265">
        <v>0</v>
      </c>
      <c r="FM265">
        <v>0</v>
      </c>
      <c r="FN265" t="str">
        <v>Início</v>
      </c>
      <c r="FO265">
        <v>0</v>
      </c>
      <c r="FP265">
        <v>0</v>
      </c>
      <c r="FQ265" t="str">
        <v>Fim</v>
      </c>
      <c r="FR265">
        <v>0</v>
      </c>
      <c r="FS265">
        <v>0</v>
      </c>
      <c r="FT265" t="str">
        <v>8.1.3</v>
      </c>
      <c r="FU265">
        <v>0</v>
      </c>
      <c r="FV265">
        <v>0</v>
      </c>
      <c r="FW265" t="str">
        <v>SubAtividade</v>
      </c>
      <c r="FX265">
        <v>0</v>
      </c>
      <c r="FY265">
        <v>0</v>
      </c>
      <c r="FZ265">
        <v>0</v>
      </c>
      <c r="GA265">
        <v>0</v>
      </c>
      <c r="GB265">
        <v>0</v>
      </c>
      <c r="GC265" t="str">
        <v>Despesa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 t="str">
        <v>Categoria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 t="str">
        <v>Subcategoria</v>
      </c>
      <c r="GS265">
        <v>0</v>
      </c>
      <c r="GT265">
        <v>0</v>
      </c>
      <c r="GU265">
        <v>0</v>
      </c>
      <c r="GV265">
        <v>0</v>
      </c>
      <c r="GW265" t="str">
        <v>Fonte*</v>
      </c>
      <c r="GX265">
        <v>0</v>
      </c>
      <c r="GY265">
        <v>0</v>
      </c>
      <c r="GZ265">
        <v>0</v>
      </c>
      <c r="HA265" t="str">
        <v>Unid</v>
      </c>
      <c r="HB265">
        <v>0</v>
      </c>
      <c r="HC265" t="str">
        <v>Valor 
Unit</v>
      </c>
      <c r="HD265">
        <v>0</v>
      </c>
      <c r="HE265">
        <v>0</v>
      </c>
      <c r="HF265" t="str">
        <v>Qtde</v>
      </c>
      <c r="HG265">
        <v>0</v>
      </c>
      <c r="HH265">
        <v>0</v>
      </c>
    </row>
    <row r="266" spans="1:216" x14ac:dyDescent="0.25">
      <c r="A266">
        <v>13</v>
      </c>
      <c r="B266" t="str">
        <f>'04.04_PLANO DE TRABALHO'!$KP$7</f>
        <v>Meio Ambiente e Mudanças Climáticas</v>
      </c>
      <c r="C266" t="str">
        <f>IF('04.04_PLANO DE TRABALHO'!KB22="",C265,'04.04_PLANO DE TRABALHO'!KB22)</f>
        <v>6.1</v>
      </c>
      <c r="D266">
        <f>IF('04.04_PLANO DE TRABALHO'!KC22="",D265,'04.04_PLANO DE TRABALHO'!KC22)</f>
        <v>0</v>
      </c>
      <c r="E266" t="str">
        <f>IF(OR('04.04_PLANO DE TRABALHO'!KD22="",'04.04_PLANO DE TRABALHO'!KD22="Realizado",'04.04_PLANO DE TRABALHO'!KD22="Planejado"),E265,'04.04_PLANO DE TRABALHO'!KD22)</f>
        <v>Atividade</v>
      </c>
      <c r="F266">
        <f>IF('04.04_PLANO DE TRABALHO'!KE22="",F265,'04.04_PLANO DE TRABALHO'!KE22)</f>
        <v>0</v>
      </c>
      <c r="G266">
        <f>IF('04.04_PLANO DE TRABALHO'!KF22="",G265,'04.04_PLANO DE TRABALHO'!KF22)</f>
        <v>0</v>
      </c>
      <c r="H266" t="str">
        <f>IF('04.04_PLANO DE TRABALHO'!KG22="",H265,'04.04_PLANO DE TRABALHO'!KG22)</f>
        <v>Início</v>
      </c>
      <c r="I266">
        <f>IF('04.04_PLANO DE TRABALHO'!KH22="",I265,'04.04_PLANO DE TRABALHO'!KH22)</f>
        <v>0</v>
      </c>
      <c r="J266">
        <f>IF('04.04_PLANO DE TRABALHO'!KI22="",J265,'04.04_PLANO DE TRABALHO'!KI22)</f>
        <v>0</v>
      </c>
      <c r="K266" t="str">
        <f>IF('04.04_PLANO DE TRABALHO'!KJ22="",K265,'04.04_PLANO DE TRABALHO'!KJ22)</f>
        <v>Fim</v>
      </c>
      <c r="L266">
        <f>IF('04.04_PLANO DE TRABALHO'!KK22="",L265,'04.04_PLANO DE TRABALHO'!KK22)</f>
        <v>0</v>
      </c>
      <c r="M266">
        <f>IF('04.04_PLANO DE TRABALHO'!KL22="",M265,'04.04_PLANO DE TRABALHO'!KL22)</f>
        <v>0</v>
      </c>
      <c r="N266" t="str">
        <f>IF('04.04_PLANO DE TRABALHO'!KM22="",N265,'04.04_PLANO DE TRABALHO'!KM22)</f>
        <v>6.1.3</v>
      </c>
      <c r="O266">
        <f>IF('04.04_PLANO DE TRABALHO'!KN22="",O265,'04.04_PLANO DE TRABALHO'!KN22)</f>
        <v>0</v>
      </c>
      <c r="P266">
        <f>IF('04.04_PLANO DE TRABALHO'!KO22="",P265,'04.04_PLANO DE TRABALHO'!KO22)</f>
        <v>0</v>
      </c>
      <c r="Q266" t="str">
        <f>IF('04.04_PLANO DE TRABALHO'!KP22="",Q265,'04.04_PLANO DE TRABALHO'!KP22)</f>
        <v>SubAtividade</v>
      </c>
      <c r="R266">
        <f>IF('04.04_PLANO DE TRABALHO'!KQ22="",R265,'04.04_PLANO DE TRABALHO'!KQ22)</f>
        <v>0</v>
      </c>
      <c r="S266">
        <f>IF('04.04_PLANO DE TRABALHO'!KR22="",S265,'04.04_PLANO DE TRABALHO'!KR22)</f>
        <v>0</v>
      </c>
      <c r="T266">
        <f>IF('04.04_PLANO DE TRABALHO'!KS22="",T265,'04.04_PLANO DE TRABALHO'!KS22)</f>
        <v>0</v>
      </c>
      <c r="U266">
        <f>IF('04.04_PLANO DE TRABALHO'!KT22="",U265,'04.04_PLANO DE TRABALHO'!KT22)</f>
        <v>0</v>
      </c>
      <c r="V266">
        <f>IF('04.04_PLANO DE TRABALHO'!KU22="",V265,'04.04_PLANO DE TRABALHO'!KU22)</f>
        <v>0</v>
      </c>
      <c r="W266" t="str">
        <f>IF('04.04_PLANO DE TRABALHO'!KV22="",W265,'04.04_PLANO DE TRABALHO'!KV22)</f>
        <v>Despesa</v>
      </c>
      <c r="X266">
        <f>IF('04.04_PLANO DE TRABALHO'!KW22="",X265,'04.04_PLANO DE TRABALHO'!KW22)</f>
        <v>0</v>
      </c>
      <c r="Y266">
        <f>IF('04.04_PLANO DE TRABALHO'!KX22="",Y265,'04.04_PLANO DE TRABALHO'!KX22)</f>
        <v>0</v>
      </c>
      <c r="Z266">
        <f>IF('04.04_PLANO DE TRABALHO'!KY22="",Z265,'04.04_PLANO DE TRABALHO'!KY22)</f>
        <v>0</v>
      </c>
      <c r="AA266">
        <f>IF('04.04_PLANO DE TRABALHO'!KZ22="",AA265,'04.04_PLANO DE TRABALHO'!KZ22)</f>
        <v>0</v>
      </c>
      <c r="AB266">
        <f>IF('04.04_PLANO DE TRABALHO'!LA22="",AB265,'04.04_PLANO DE TRABALHO'!LA22)</f>
        <v>0</v>
      </c>
      <c r="AC266">
        <f>IF('04.04_PLANO DE TRABALHO'!LB22="",AC265,'04.04_PLANO DE TRABALHO'!LB22)</f>
        <v>0</v>
      </c>
      <c r="AD266" t="str">
        <f>IF('04.04_PLANO DE TRABALHO'!LC22="",AD265,'04.04_PLANO DE TRABALHO'!LC22)</f>
        <v>Categoria</v>
      </c>
      <c r="AE266">
        <f>IF('04.04_PLANO DE TRABALHO'!LD22="",AE265,'04.04_PLANO DE TRABALHO'!LD22)</f>
        <v>0</v>
      </c>
      <c r="AF266">
        <f>IF('04.04_PLANO DE TRABALHO'!LE22="",AF265,'04.04_PLANO DE TRABALHO'!LE22)</f>
        <v>0</v>
      </c>
      <c r="AG266">
        <f>IF('04.04_PLANO DE TRABALHO'!LF22="",AG265,'04.04_PLANO DE TRABALHO'!LF22)</f>
        <v>0</v>
      </c>
      <c r="AH266">
        <f>IF('04.04_PLANO DE TRABALHO'!LG22="",AH265,'04.04_PLANO DE TRABALHO'!LG22)</f>
        <v>0</v>
      </c>
      <c r="AI266">
        <f>IF('04.04_PLANO DE TRABALHO'!LH22="",AI265,'04.04_PLANO DE TRABALHO'!LH22)</f>
        <v>0</v>
      </c>
      <c r="AJ266">
        <f>IF('04.04_PLANO DE TRABALHO'!LI22="",AJ265,'04.04_PLANO DE TRABALHO'!LI22)</f>
        <v>0</v>
      </c>
      <c r="AK266">
        <f>IF('04.04_PLANO DE TRABALHO'!LJ22="",AK265,'04.04_PLANO DE TRABALHO'!LJ22)</f>
        <v>0</v>
      </c>
      <c r="AL266" t="str">
        <f>IF('04.04_PLANO DE TRABALHO'!LK22="",AL265,'04.04_PLANO DE TRABALHO'!LK22)</f>
        <v>Subcategoria</v>
      </c>
      <c r="AM266">
        <f>IF('04.04_PLANO DE TRABALHO'!LL22="",AM265,'04.04_PLANO DE TRABALHO'!LL22)</f>
        <v>0</v>
      </c>
      <c r="AN266">
        <f>IF('04.04_PLANO DE TRABALHO'!LM22="",AN265,'04.04_PLANO DE TRABALHO'!LM22)</f>
        <v>0</v>
      </c>
      <c r="AO266">
        <f>IF('04.04_PLANO DE TRABALHO'!LN22="",AO265,'04.04_PLANO DE TRABALHO'!LN22)</f>
        <v>0</v>
      </c>
      <c r="AP266">
        <f>IF('04.04_PLANO DE TRABALHO'!LO22="",AP265,'04.04_PLANO DE TRABALHO'!LO22)</f>
        <v>0</v>
      </c>
      <c r="AQ266" t="str">
        <f>IF('04.04_PLANO DE TRABALHO'!LP22="",AQ265,'04.04_PLANO DE TRABALHO'!LP22)</f>
        <v>Fonte*</v>
      </c>
      <c r="AR266">
        <f>IF('04.04_PLANO DE TRABALHO'!LQ22="",AR265,'04.04_PLANO DE TRABALHO'!LQ22)</f>
        <v>0</v>
      </c>
      <c r="AS266">
        <f>IF('04.04_PLANO DE TRABALHO'!LR22="",AS265,'04.04_PLANO DE TRABALHO'!LR22)</f>
        <v>0</v>
      </c>
      <c r="AT266">
        <f>IF('04.04_PLANO DE TRABALHO'!LS22="",AT265,'04.04_PLANO DE TRABALHO'!LS22)</f>
        <v>0</v>
      </c>
      <c r="AU266" t="str">
        <f>IF('04.04_PLANO DE TRABALHO'!LT22="",AU265,'04.04_PLANO DE TRABALHO'!LT22)</f>
        <v>Unid</v>
      </c>
      <c r="AV266">
        <f>IF('04.04_PLANO DE TRABALHO'!LU22="",AV265,'04.04_PLANO DE TRABALHO'!LU22)</f>
        <v>0</v>
      </c>
      <c r="AW266" t="str">
        <f>IF('04.04_PLANO DE TRABALHO'!LV22="",AW265,'04.04_PLANO DE TRABALHO'!LV22)</f>
        <v>Valor 
Unit</v>
      </c>
      <c r="AX266">
        <f>IF('04.04_PLANO DE TRABALHO'!LW22="",AX265,'04.04_PLANO DE TRABALHO'!LW22)</f>
        <v>0</v>
      </c>
      <c r="AY266">
        <f>IF('04.04_PLANO DE TRABALHO'!LX22="",AY265,'04.04_PLANO DE TRABALHO'!LX22)</f>
        <v>0</v>
      </c>
      <c r="AZ266" t="str">
        <f>IF('04.04_PLANO DE TRABALHO'!LY22="",AZ265,'04.04_PLANO DE TRABALHO'!LY22)</f>
        <v>Qtde</v>
      </c>
      <c r="BA266">
        <f>IF('04.04_PLANO DE TRABALHO'!LZ22="",BA265,'04.04_PLANO DE TRABALHO'!LZ22)</f>
        <v>0</v>
      </c>
      <c r="BB266">
        <f>IF('04.04_PLANO DE TRABALHO'!MA22="",BB265,'04.04_PLANO DE TRABALHO'!MA22)</f>
        <v>0</v>
      </c>
      <c r="BD266" t="str">
        <v>Meio Ambiente e Mudanças Climáticas</v>
      </c>
      <c r="BE266" t="str">
        <v>6.3</v>
      </c>
      <c r="BF266">
        <v>0</v>
      </c>
      <c r="BG266" t="str">
        <v>Atividade</v>
      </c>
      <c r="BH266">
        <v>0</v>
      </c>
      <c r="BI266">
        <v>0</v>
      </c>
      <c r="BJ266" t="str">
        <v>Início</v>
      </c>
      <c r="BK266">
        <v>0</v>
      </c>
      <c r="BL266">
        <v>0</v>
      </c>
      <c r="BM266" t="str">
        <v>Fim</v>
      </c>
      <c r="BN266">
        <v>0</v>
      </c>
      <c r="BO266">
        <v>0</v>
      </c>
      <c r="BP266" t="str">
        <v>6.3.1</v>
      </c>
      <c r="BQ266">
        <v>0</v>
      </c>
      <c r="BR266">
        <v>0</v>
      </c>
      <c r="BS266" t="str">
        <v>SubAtividade</v>
      </c>
      <c r="BT266">
        <v>0</v>
      </c>
      <c r="BU266">
        <v>0</v>
      </c>
      <c r="BV266">
        <v>0</v>
      </c>
      <c r="BW266">
        <v>0</v>
      </c>
      <c r="BX266">
        <v>0</v>
      </c>
      <c r="BY266" t="str">
        <v>Despesa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 t="str">
        <v>Categoria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 t="str">
        <v>Subcategoria</v>
      </c>
      <c r="CO266">
        <v>0</v>
      </c>
      <c r="CP266">
        <v>0</v>
      </c>
      <c r="CQ266">
        <v>0</v>
      </c>
      <c r="CR266">
        <v>0</v>
      </c>
      <c r="CS266" t="str">
        <v>Fonte*</v>
      </c>
      <c r="CT266">
        <v>0</v>
      </c>
      <c r="CU266">
        <v>0</v>
      </c>
      <c r="CV266">
        <v>0</v>
      </c>
      <c r="CW266" t="str">
        <v>Unid</v>
      </c>
      <c r="CX266">
        <v>0</v>
      </c>
      <c r="CY266" t="str">
        <v>Valor 
Unit</v>
      </c>
      <c r="CZ266">
        <v>0</v>
      </c>
      <c r="DA266">
        <v>0</v>
      </c>
      <c r="DB266" t="str">
        <v>Qtde</v>
      </c>
      <c r="DC266">
        <v>0</v>
      </c>
      <c r="DD266">
        <v>0</v>
      </c>
      <c r="DF266" t="str">
        <v>Meio Ambiente e Mudanças Climáticas</v>
      </c>
      <c r="DG266" t="str">
        <v>6.3</v>
      </c>
      <c r="DH266">
        <v>0</v>
      </c>
      <c r="DI266" t="str">
        <v>Atividade</v>
      </c>
      <c r="DJ266">
        <v>0</v>
      </c>
      <c r="DK266">
        <v>0</v>
      </c>
      <c r="DL266" t="str">
        <v>Início</v>
      </c>
      <c r="DM266">
        <v>0</v>
      </c>
      <c r="DN266">
        <v>0</v>
      </c>
      <c r="DO266" t="str">
        <v>Fim</v>
      </c>
      <c r="DP266">
        <v>0</v>
      </c>
      <c r="DQ266">
        <v>0</v>
      </c>
      <c r="DR266" t="str">
        <v>6.3.3</v>
      </c>
      <c r="DS266">
        <v>0</v>
      </c>
      <c r="DT266">
        <v>0</v>
      </c>
      <c r="DU266" t="str">
        <v>SubAtividade</v>
      </c>
      <c r="DV266">
        <v>0</v>
      </c>
      <c r="DW266">
        <v>0</v>
      </c>
      <c r="DX266">
        <v>0</v>
      </c>
      <c r="DY266">
        <v>0</v>
      </c>
      <c r="DZ266">
        <v>0</v>
      </c>
      <c r="EA266" t="str">
        <v>Despesa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 t="str">
        <v>Categoria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 t="str">
        <v>Subcategoria</v>
      </c>
      <c r="EQ266">
        <v>0</v>
      </c>
      <c r="ER266">
        <v>0</v>
      </c>
      <c r="ES266">
        <v>0</v>
      </c>
      <c r="ET266">
        <v>0</v>
      </c>
      <c r="EU266" t="str">
        <v>Fonte*</v>
      </c>
      <c r="EV266">
        <v>0</v>
      </c>
      <c r="EW266">
        <v>0</v>
      </c>
      <c r="EX266">
        <v>0</v>
      </c>
      <c r="EY266" t="str">
        <v>Unid</v>
      </c>
      <c r="EZ266">
        <v>0</v>
      </c>
      <c r="FA266" t="str">
        <v>Valor 
Unit</v>
      </c>
      <c r="FB266">
        <v>0</v>
      </c>
      <c r="FC266">
        <v>0</v>
      </c>
      <c r="FD266" t="str">
        <v>Qtde</v>
      </c>
      <c r="FE266">
        <v>0</v>
      </c>
      <c r="FF266">
        <v>0</v>
      </c>
      <c r="FH266" t="str">
        <v>Direitos Humanos e Convivência</v>
      </c>
      <c r="FI266" t="str">
        <v>8.1</v>
      </c>
      <c r="FJ266">
        <v>0</v>
      </c>
      <c r="FK266" t="str">
        <v>Atividade</v>
      </c>
      <c r="FL266">
        <v>0</v>
      </c>
      <c r="FM266">
        <v>0</v>
      </c>
      <c r="FN266" t="str">
        <v>Início</v>
      </c>
      <c r="FO266">
        <v>0</v>
      </c>
      <c r="FP266">
        <v>0</v>
      </c>
      <c r="FQ266" t="str">
        <v>Fim</v>
      </c>
      <c r="FR266">
        <v>0</v>
      </c>
      <c r="FS266">
        <v>0</v>
      </c>
      <c r="FT266" t="str">
        <v>8.1.3</v>
      </c>
      <c r="FU266">
        <v>0</v>
      </c>
      <c r="FV266">
        <v>0</v>
      </c>
      <c r="FW266" t="str">
        <v>SubAtividade</v>
      </c>
      <c r="FX266">
        <v>0</v>
      </c>
      <c r="FY266">
        <v>0</v>
      </c>
      <c r="FZ266">
        <v>0</v>
      </c>
      <c r="GA266">
        <v>0</v>
      </c>
      <c r="GB266">
        <v>0</v>
      </c>
      <c r="GC266" t="str">
        <v>Despesa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 t="str">
        <v>Categoria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 t="str">
        <v>Subcategoria</v>
      </c>
      <c r="GS266">
        <v>0</v>
      </c>
      <c r="GT266">
        <v>0</v>
      </c>
      <c r="GU266">
        <v>0</v>
      </c>
      <c r="GV266">
        <v>0</v>
      </c>
      <c r="GW266" t="str">
        <v>Fonte*</v>
      </c>
      <c r="GX266">
        <v>0</v>
      </c>
      <c r="GY266">
        <v>0</v>
      </c>
      <c r="GZ266">
        <v>0</v>
      </c>
      <c r="HA266" t="str">
        <v>Unid</v>
      </c>
      <c r="HB266">
        <v>0</v>
      </c>
      <c r="HC266" t="str">
        <v>Valor 
Unit</v>
      </c>
      <c r="HD266">
        <v>0</v>
      </c>
      <c r="HE266">
        <v>0</v>
      </c>
      <c r="HF266" t="str">
        <v>Qtde</v>
      </c>
      <c r="HG266">
        <v>0</v>
      </c>
      <c r="HH266">
        <v>0</v>
      </c>
    </row>
    <row r="267" spans="1:216" x14ac:dyDescent="0.25">
      <c r="A267">
        <v>14</v>
      </c>
      <c r="B267" t="str">
        <f>'04.04_PLANO DE TRABALHO'!$KP$7</f>
        <v>Meio Ambiente e Mudanças Climáticas</v>
      </c>
      <c r="C267" t="str">
        <f>IF('04.04_PLANO DE TRABALHO'!KB23="",C266,'04.04_PLANO DE TRABALHO'!KB23)</f>
        <v>6.1</v>
      </c>
      <c r="D267">
        <f>IF('04.04_PLANO DE TRABALHO'!KC23="",D266,'04.04_PLANO DE TRABALHO'!KC23)</f>
        <v>0</v>
      </c>
      <c r="E267" t="str">
        <f>IF(OR('04.04_PLANO DE TRABALHO'!KD23="",'04.04_PLANO DE TRABALHO'!KD23="Realizado",'04.04_PLANO DE TRABALHO'!KD23="Planejado"),E266,'04.04_PLANO DE TRABALHO'!KD23)</f>
        <v>Atividade</v>
      </c>
      <c r="F267">
        <f>IF('04.04_PLANO DE TRABALHO'!KE23="",F266,'04.04_PLANO DE TRABALHO'!KE23)</f>
        <v>0</v>
      </c>
      <c r="G267">
        <f>IF('04.04_PLANO DE TRABALHO'!KF23="",G266,'04.04_PLANO DE TRABALHO'!KF23)</f>
        <v>0</v>
      </c>
      <c r="H267" t="str">
        <f>IF('04.04_PLANO DE TRABALHO'!KG23="",H266,'04.04_PLANO DE TRABALHO'!KG23)</f>
        <v>Início</v>
      </c>
      <c r="I267">
        <f>IF('04.04_PLANO DE TRABALHO'!KH23="",I266,'04.04_PLANO DE TRABALHO'!KH23)</f>
        <v>0</v>
      </c>
      <c r="J267">
        <f>IF('04.04_PLANO DE TRABALHO'!KI23="",J266,'04.04_PLANO DE TRABALHO'!KI23)</f>
        <v>0</v>
      </c>
      <c r="K267" t="str">
        <f>IF('04.04_PLANO DE TRABALHO'!KJ23="",K266,'04.04_PLANO DE TRABALHO'!KJ23)</f>
        <v>Fim</v>
      </c>
      <c r="L267">
        <f>IF('04.04_PLANO DE TRABALHO'!KK23="",L266,'04.04_PLANO DE TRABALHO'!KK23)</f>
        <v>0</v>
      </c>
      <c r="M267">
        <f>IF('04.04_PLANO DE TRABALHO'!KL23="",M266,'04.04_PLANO DE TRABALHO'!KL23)</f>
        <v>0</v>
      </c>
      <c r="N267" t="str">
        <f>IF('04.04_PLANO DE TRABALHO'!KM23="",N266,'04.04_PLANO DE TRABALHO'!KM23)</f>
        <v>6.1.3</v>
      </c>
      <c r="O267">
        <f>IF('04.04_PLANO DE TRABALHO'!KN23="",O266,'04.04_PLANO DE TRABALHO'!KN23)</f>
        <v>0</v>
      </c>
      <c r="P267">
        <f>IF('04.04_PLANO DE TRABALHO'!KO23="",P266,'04.04_PLANO DE TRABALHO'!KO23)</f>
        <v>0</v>
      </c>
      <c r="Q267" t="str">
        <f>IF('04.04_PLANO DE TRABALHO'!KP23="",Q266,'04.04_PLANO DE TRABALHO'!KP23)</f>
        <v>SubAtividade</v>
      </c>
      <c r="R267">
        <f>IF('04.04_PLANO DE TRABALHO'!KQ23="",R266,'04.04_PLANO DE TRABALHO'!KQ23)</f>
        <v>0</v>
      </c>
      <c r="S267">
        <f>IF('04.04_PLANO DE TRABALHO'!KR23="",S266,'04.04_PLANO DE TRABALHO'!KR23)</f>
        <v>0</v>
      </c>
      <c r="T267">
        <f>IF('04.04_PLANO DE TRABALHO'!KS23="",T266,'04.04_PLANO DE TRABALHO'!KS23)</f>
        <v>0</v>
      </c>
      <c r="U267">
        <f>IF('04.04_PLANO DE TRABALHO'!KT23="",U266,'04.04_PLANO DE TRABALHO'!KT23)</f>
        <v>0</v>
      </c>
      <c r="V267">
        <f>IF('04.04_PLANO DE TRABALHO'!KU23="",V266,'04.04_PLANO DE TRABALHO'!KU23)</f>
        <v>0</v>
      </c>
      <c r="W267" t="str">
        <f>IF('04.04_PLANO DE TRABALHO'!KV23="",W266,'04.04_PLANO DE TRABALHO'!KV23)</f>
        <v>Despesa</v>
      </c>
      <c r="X267">
        <f>IF('04.04_PLANO DE TRABALHO'!KW23="",X266,'04.04_PLANO DE TRABALHO'!KW23)</f>
        <v>0</v>
      </c>
      <c r="Y267">
        <f>IF('04.04_PLANO DE TRABALHO'!KX23="",Y266,'04.04_PLANO DE TRABALHO'!KX23)</f>
        <v>0</v>
      </c>
      <c r="Z267">
        <f>IF('04.04_PLANO DE TRABALHO'!KY23="",Z266,'04.04_PLANO DE TRABALHO'!KY23)</f>
        <v>0</v>
      </c>
      <c r="AA267">
        <f>IF('04.04_PLANO DE TRABALHO'!KZ23="",AA266,'04.04_PLANO DE TRABALHO'!KZ23)</f>
        <v>0</v>
      </c>
      <c r="AB267">
        <f>IF('04.04_PLANO DE TRABALHO'!LA23="",AB266,'04.04_PLANO DE TRABALHO'!LA23)</f>
        <v>0</v>
      </c>
      <c r="AC267">
        <f>IF('04.04_PLANO DE TRABALHO'!LB23="",AC266,'04.04_PLANO DE TRABALHO'!LB23)</f>
        <v>0</v>
      </c>
      <c r="AD267" t="str">
        <f>IF('04.04_PLANO DE TRABALHO'!LC23="",AD266,'04.04_PLANO DE TRABALHO'!LC23)</f>
        <v>Categoria</v>
      </c>
      <c r="AE267">
        <f>IF('04.04_PLANO DE TRABALHO'!LD23="",AE266,'04.04_PLANO DE TRABALHO'!LD23)</f>
        <v>0</v>
      </c>
      <c r="AF267">
        <f>IF('04.04_PLANO DE TRABALHO'!LE23="",AF266,'04.04_PLANO DE TRABALHO'!LE23)</f>
        <v>0</v>
      </c>
      <c r="AG267">
        <f>IF('04.04_PLANO DE TRABALHO'!LF23="",AG266,'04.04_PLANO DE TRABALHO'!LF23)</f>
        <v>0</v>
      </c>
      <c r="AH267">
        <f>IF('04.04_PLANO DE TRABALHO'!LG23="",AH266,'04.04_PLANO DE TRABALHO'!LG23)</f>
        <v>0</v>
      </c>
      <c r="AI267">
        <f>IF('04.04_PLANO DE TRABALHO'!LH23="",AI266,'04.04_PLANO DE TRABALHO'!LH23)</f>
        <v>0</v>
      </c>
      <c r="AJ267">
        <f>IF('04.04_PLANO DE TRABALHO'!LI23="",AJ266,'04.04_PLANO DE TRABALHO'!LI23)</f>
        <v>0</v>
      </c>
      <c r="AK267">
        <f>IF('04.04_PLANO DE TRABALHO'!LJ23="",AK266,'04.04_PLANO DE TRABALHO'!LJ23)</f>
        <v>0</v>
      </c>
      <c r="AL267" t="str">
        <f>IF('04.04_PLANO DE TRABALHO'!LK23="",AL266,'04.04_PLANO DE TRABALHO'!LK23)</f>
        <v>Subcategoria</v>
      </c>
      <c r="AM267">
        <f>IF('04.04_PLANO DE TRABALHO'!LL23="",AM266,'04.04_PLANO DE TRABALHO'!LL23)</f>
        <v>0</v>
      </c>
      <c r="AN267">
        <f>IF('04.04_PLANO DE TRABALHO'!LM23="",AN266,'04.04_PLANO DE TRABALHO'!LM23)</f>
        <v>0</v>
      </c>
      <c r="AO267">
        <f>IF('04.04_PLANO DE TRABALHO'!LN23="",AO266,'04.04_PLANO DE TRABALHO'!LN23)</f>
        <v>0</v>
      </c>
      <c r="AP267">
        <f>IF('04.04_PLANO DE TRABALHO'!LO23="",AP266,'04.04_PLANO DE TRABALHO'!LO23)</f>
        <v>0</v>
      </c>
      <c r="AQ267" t="str">
        <f>IF('04.04_PLANO DE TRABALHO'!LP23="",AQ266,'04.04_PLANO DE TRABALHO'!LP23)</f>
        <v>Fonte*</v>
      </c>
      <c r="AR267">
        <f>IF('04.04_PLANO DE TRABALHO'!LQ23="",AR266,'04.04_PLANO DE TRABALHO'!LQ23)</f>
        <v>0</v>
      </c>
      <c r="AS267">
        <f>IF('04.04_PLANO DE TRABALHO'!LR23="",AS266,'04.04_PLANO DE TRABALHO'!LR23)</f>
        <v>0</v>
      </c>
      <c r="AT267">
        <f>IF('04.04_PLANO DE TRABALHO'!LS23="",AT266,'04.04_PLANO DE TRABALHO'!LS23)</f>
        <v>0</v>
      </c>
      <c r="AU267" t="str">
        <f>IF('04.04_PLANO DE TRABALHO'!LT23="",AU266,'04.04_PLANO DE TRABALHO'!LT23)</f>
        <v>Unid</v>
      </c>
      <c r="AV267">
        <f>IF('04.04_PLANO DE TRABALHO'!LU23="",AV266,'04.04_PLANO DE TRABALHO'!LU23)</f>
        <v>0</v>
      </c>
      <c r="AW267" t="str">
        <f>IF('04.04_PLANO DE TRABALHO'!LV23="",AW266,'04.04_PLANO DE TRABALHO'!LV23)</f>
        <v>Valor 
Unit</v>
      </c>
      <c r="AX267">
        <f>IF('04.04_PLANO DE TRABALHO'!LW23="",AX266,'04.04_PLANO DE TRABALHO'!LW23)</f>
        <v>0</v>
      </c>
      <c r="AY267">
        <f>IF('04.04_PLANO DE TRABALHO'!LX23="",AY266,'04.04_PLANO DE TRABALHO'!LX23)</f>
        <v>0</v>
      </c>
      <c r="AZ267" t="str">
        <f>IF('04.04_PLANO DE TRABALHO'!LY23="",AZ266,'04.04_PLANO DE TRABALHO'!LY23)</f>
        <v>Qtde</v>
      </c>
      <c r="BA267">
        <f>IF('04.04_PLANO DE TRABALHO'!LZ23="",BA266,'04.04_PLANO DE TRABALHO'!LZ23)</f>
        <v>0</v>
      </c>
      <c r="BB267">
        <f>IF('04.04_PLANO DE TRABALHO'!MA23="",BB266,'04.04_PLANO DE TRABALHO'!MA23)</f>
        <v>0</v>
      </c>
      <c r="BD267" t="str">
        <v>Meio Ambiente e Mudanças Climáticas</v>
      </c>
      <c r="BE267" t="str">
        <v>6.3</v>
      </c>
      <c r="BF267">
        <v>0</v>
      </c>
      <c r="BG267" t="str">
        <v>Atividade</v>
      </c>
      <c r="BH267">
        <v>0</v>
      </c>
      <c r="BI267">
        <v>0</v>
      </c>
      <c r="BJ267" t="str">
        <v>Início</v>
      </c>
      <c r="BK267">
        <v>0</v>
      </c>
      <c r="BL267">
        <v>0</v>
      </c>
      <c r="BM267" t="str">
        <v>Fim</v>
      </c>
      <c r="BN267">
        <v>0</v>
      </c>
      <c r="BO267">
        <v>0</v>
      </c>
      <c r="BP267" t="str">
        <v>6.3.1</v>
      </c>
      <c r="BQ267">
        <v>0</v>
      </c>
      <c r="BR267">
        <v>0</v>
      </c>
      <c r="BS267" t="str">
        <v>SubAtividade</v>
      </c>
      <c r="BT267">
        <v>0</v>
      </c>
      <c r="BU267">
        <v>0</v>
      </c>
      <c r="BV267">
        <v>0</v>
      </c>
      <c r="BW267">
        <v>0</v>
      </c>
      <c r="BX267">
        <v>0</v>
      </c>
      <c r="BY267" t="str">
        <v>Despesa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 t="str">
        <v>Categoria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 t="str">
        <v>Subcategoria</v>
      </c>
      <c r="CO267">
        <v>0</v>
      </c>
      <c r="CP267">
        <v>0</v>
      </c>
      <c r="CQ267">
        <v>0</v>
      </c>
      <c r="CR267">
        <v>0</v>
      </c>
      <c r="CS267" t="str">
        <v>Fonte*</v>
      </c>
      <c r="CT267">
        <v>0</v>
      </c>
      <c r="CU267">
        <v>0</v>
      </c>
      <c r="CV267">
        <v>0</v>
      </c>
      <c r="CW267" t="str">
        <v>Unid</v>
      </c>
      <c r="CX267">
        <v>0</v>
      </c>
      <c r="CY267" t="str">
        <v>Valor 
Unit</v>
      </c>
      <c r="CZ267">
        <v>0</v>
      </c>
      <c r="DA267">
        <v>0</v>
      </c>
      <c r="DB267" t="str">
        <v>Qtde</v>
      </c>
      <c r="DC267">
        <v>0</v>
      </c>
      <c r="DD267">
        <v>0</v>
      </c>
      <c r="DF267" t="str">
        <v>Meio Ambiente e Mudanças Climáticas</v>
      </c>
      <c r="DG267" t="str">
        <v>6.3</v>
      </c>
      <c r="DH267">
        <v>0</v>
      </c>
      <c r="DI267" t="str">
        <v>Atividade</v>
      </c>
      <c r="DJ267">
        <v>0</v>
      </c>
      <c r="DK267">
        <v>0</v>
      </c>
      <c r="DL267" t="str">
        <v>Início</v>
      </c>
      <c r="DM267">
        <v>0</v>
      </c>
      <c r="DN267">
        <v>0</v>
      </c>
      <c r="DO267" t="str">
        <v>Fim</v>
      </c>
      <c r="DP267">
        <v>0</v>
      </c>
      <c r="DQ267">
        <v>0</v>
      </c>
      <c r="DR267" t="str">
        <v>6.3.3</v>
      </c>
      <c r="DS267">
        <v>0</v>
      </c>
      <c r="DT267">
        <v>0</v>
      </c>
      <c r="DU267" t="str">
        <v>SubAtividade</v>
      </c>
      <c r="DV267">
        <v>0</v>
      </c>
      <c r="DW267">
        <v>0</v>
      </c>
      <c r="DX267">
        <v>0</v>
      </c>
      <c r="DY267">
        <v>0</v>
      </c>
      <c r="DZ267">
        <v>0</v>
      </c>
      <c r="EA267" t="str">
        <v>Despesa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 t="str">
        <v>Categoria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 t="str">
        <v>Subcategoria</v>
      </c>
      <c r="EQ267">
        <v>0</v>
      </c>
      <c r="ER267">
        <v>0</v>
      </c>
      <c r="ES267">
        <v>0</v>
      </c>
      <c r="ET267">
        <v>0</v>
      </c>
      <c r="EU267" t="str">
        <v>Fonte*</v>
      </c>
      <c r="EV267">
        <v>0</v>
      </c>
      <c r="EW267">
        <v>0</v>
      </c>
      <c r="EX267">
        <v>0</v>
      </c>
      <c r="EY267" t="str">
        <v>Unid</v>
      </c>
      <c r="EZ267">
        <v>0</v>
      </c>
      <c r="FA267" t="str">
        <v>Valor 
Unit</v>
      </c>
      <c r="FB267">
        <v>0</v>
      </c>
      <c r="FC267">
        <v>0</v>
      </c>
      <c r="FD267" t="str">
        <v>Qtde</v>
      </c>
      <c r="FE267">
        <v>0</v>
      </c>
      <c r="FF267">
        <v>0</v>
      </c>
      <c r="FH267" t="str">
        <v>Direitos Humanos e Convivência</v>
      </c>
      <c r="FI267" t="str">
        <v>8.1</v>
      </c>
      <c r="FJ267">
        <v>0</v>
      </c>
      <c r="FK267" t="str">
        <v>Atividade</v>
      </c>
      <c r="FL267">
        <v>0</v>
      </c>
      <c r="FM267">
        <v>0</v>
      </c>
      <c r="FN267" t="str">
        <v>Início</v>
      </c>
      <c r="FO267">
        <v>0</v>
      </c>
      <c r="FP267">
        <v>0</v>
      </c>
      <c r="FQ267" t="str">
        <v>Fim</v>
      </c>
      <c r="FR267">
        <v>0</v>
      </c>
      <c r="FS267">
        <v>0</v>
      </c>
      <c r="FT267" t="str">
        <v>8.1.3</v>
      </c>
      <c r="FU267">
        <v>0</v>
      </c>
      <c r="FV267">
        <v>0</v>
      </c>
      <c r="FW267" t="str">
        <v>SubAtividade</v>
      </c>
      <c r="FX267">
        <v>0</v>
      </c>
      <c r="FY267">
        <v>0</v>
      </c>
      <c r="FZ267">
        <v>0</v>
      </c>
      <c r="GA267">
        <v>0</v>
      </c>
      <c r="GB267">
        <v>0</v>
      </c>
      <c r="GC267" t="str">
        <v>Despesa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 t="str">
        <v>Categoria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 t="str">
        <v>Subcategoria</v>
      </c>
      <c r="GS267">
        <v>0</v>
      </c>
      <c r="GT267">
        <v>0</v>
      </c>
      <c r="GU267">
        <v>0</v>
      </c>
      <c r="GV267">
        <v>0</v>
      </c>
      <c r="GW267" t="str">
        <v>Fonte*</v>
      </c>
      <c r="GX267">
        <v>0</v>
      </c>
      <c r="GY267">
        <v>0</v>
      </c>
      <c r="GZ267">
        <v>0</v>
      </c>
      <c r="HA267" t="str">
        <v>Unid</v>
      </c>
      <c r="HB267">
        <v>0</v>
      </c>
      <c r="HC267" t="str">
        <v>Valor 
Unit</v>
      </c>
      <c r="HD267">
        <v>0</v>
      </c>
      <c r="HE267">
        <v>0</v>
      </c>
      <c r="HF267" t="str">
        <v>Qtde</v>
      </c>
      <c r="HG267">
        <v>0</v>
      </c>
      <c r="HH267">
        <v>0</v>
      </c>
    </row>
    <row r="268" spans="1:216" x14ac:dyDescent="0.25">
      <c r="A268">
        <v>15</v>
      </c>
      <c r="B268" t="str">
        <f>'04.04_PLANO DE TRABALHO'!$KP$7</f>
        <v>Meio Ambiente e Mudanças Climáticas</v>
      </c>
      <c r="C268" t="str">
        <f>IF('04.04_PLANO DE TRABALHO'!KB24="",C267,'04.04_PLANO DE TRABALHO'!KB24)</f>
        <v>6.1</v>
      </c>
      <c r="D268">
        <f>IF('04.04_PLANO DE TRABALHO'!KC24="",D267,'04.04_PLANO DE TRABALHO'!KC24)</f>
        <v>0</v>
      </c>
      <c r="E268" t="str">
        <f>IF(OR('04.04_PLANO DE TRABALHO'!KD24="",'04.04_PLANO DE TRABALHO'!KD24="Realizado",'04.04_PLANO DE TRABALHO'!KD24="Planejado"),E267,'04.04_PLANO DE TRABALHO'!KD24)</f>
        <v>Atividade</v>
      </c>
      <c r="F268">
        <f>IF('04.04_PLANO DE TRABALHO'!KE24="",F267,'04.04_PLANO DE TRABALHO'!KE24)</f>
        <v>0</v>
      </c>
      <c r="G268">
        <f>IF('04.04_PLANO DE TRABALHO'!KF24="",G267,'04.04_PLANO DE TRABALHO'!KF24)</f>
        <v>0</v>
      </c>
      <c r="H268" t="str">
        <f>IF('04.04_PLANO DE TRABALHO'!KG24="",H267,'04.04_PLANO DE TRABALHO'!KG24)</f>
        <v>Início</v>
      </c>
      <c r="I268">
        <f>IF('04.04_PLANO DE TRABALHO'!KH24="",I267,'04.04_PLANO DE TRABALHO'!KH24)</f>
        <v>0</v>
      </c>
      <c r="J268">
        <f>IF('04.04_PLANO DE TRABALHO'!KI24="",J267,'04.04_PLANO DE TRABALHO'!KI24)</f>
        <v>0</v>
      </c>
      <c r="K268" t="str">
        <f>IF('04.04_PLANO DE TRABALHO'!KJ24="",K267,'04.04_PLANO DE TRABALHO'!KJ24)</f>
        <v>Fim</v>
      </c>
      <c r="L268">
        <f>IF('04.04_PLANO DE TRABALHO'!KK24="",L267,'04.04_PLANO DE TRABALHO'!KK24)</f>
        <v>0</v>
      </c>
      <c r="M268">
        <f>IF('04.04_PLANO DE TRABALHO'!KL24="",M267,'04.04_PLANO DE TRABALHO'!KL24)</f>
        <v>0</v>
      </c>
      <c r="N268" t="str">
        <f>IF('04.04_PLANO DE TRABALHO'!KM24="",N267,'04.04_PLANO DE TRABALHO'!KM24)</f>
        <v>Total da SubAtividade:</v>
      </c>
      <c r="O268">
        <f>IF('04.04_PLANO DE TRABALHO'!KN24="",O267,'04.04_PLANO DE TRABALHO'!KN24)</f>
        <v>0</v>
      </c>
      <c r="P268">
        <f>IF('04.04_PLANO DE TRABALHO'!KO24="",P267,'04.04_PLANO DE TRABALHO'!KO24)</f>
        <v>0</v>
      </c>
      <c r="Q268" t="str">
        <f>IF('04.04_PLANO DE TRABALHO'!KP24="",Q267,'04.04_PLANO DE TRABALHO'!KP24)</f>
        <v>SubAtividade</v>
      </c>
      <c r="R268">
        <f>IF('04.04_PLANO DE TRABALHO'!KQ24="",R267,'04.04_PLANO DE TRABALHO'!KQ24)</f>
        <v>0</v>
      </c>
      <c r="S268">
        <f>IF('04.04_PLANO DE TRABALHO'!KR24="",S267,'04.04_PLANO DE TRABALHO'!KR24)</f>
        <v>0</v>
      </c>
      <c r="T268">
        <f>IF('04.04_PLANO DE TRABALHO'!KS24="",T267,'04.04_PLANO DE TRABALHO'!KS24)</f>
        <v>0</v>
      </c>
      <c r="U268">
        <f>IF('04.04_PLANO DE TRABALHO'!KT24="",U267,'04.04_PLANO DE TRABALHO'!KT24)</f>
        <v>0</v>
      </c>
      <c r="V268">
        <f>IF('04.04_PLANO DE TRABALHO'!KU24="",V267,'04.04_PLANO DE TRABALHO'!KU24)</f>
        <v>0</v>
      </c>
      <c r="W268" t="str">
        <f>IF('04.04_PLANO DE TRABALHO'!KV24="",W267,'04.04_PLANO DE TRABALHO'!KV24)</f>
        <v>Despesa</v>
      </c>
      <c r="X268">
        <f>IF('04.04_PLANO DE TRABALHO'!KW24="",X267,'04.04_PLANO DE TRABALHO'!KW24)</f>
        <v>0</v>
      </c>
      <c r="Y268">
        <f>IF('04.04_PLANO DE TRABALHO'!KX24="",Y267,'04.04_PLANO DE TRABALHO'!KX24)</f>
        <v>0</v>
      </c>
      <c r="Z268">
        <f>IF('04.04_PLANO DE TRABALHO'!KY24="",Z267,'04.04_PLANO DE TRABALHO'!KY24)</f>
        <v>0</v>
      </c>
      <c r="AA268">
        <f>IF('04.04_PLANO DE TRABALHO'!KZ24="",AA267,'04.04_PLANO DE TRABALHO'!KZ24)</f>
        <v>0</v>
      </c>
      <c r="AB268">
        <f>IF('04.04_PLANO DE TRABALHO'!LA24="",AB267,'04.04_PLANO DE TRABALHO'!LA24)</f>
        <v>0</v>
      </c>
      <c r="AC268">
        <f>IF('04.04_PLANO DE TRABALHO'!LB24="",AC267,'04.04_PLANO DE TRABALHO'!LB24)</f>
        <v>0</v>
      </c>
      <c r="AD268" t="str">
        <f>IF('04.04_PLANO DE TRABALHO'!LC24="",AD267,'04.04_PLANO DE TRABALHO'!LC24)</f>
        <v>Categoria</v>
      </c>
      <c r="AE268">
        <f>IF('04.04_PLANO DE TRABALHO'!LD24="",AE267,'04.04_PLANO DE TRABALHO'!LD24)</f>
        <v>0</v>
      </c>
      <c r="AF268">
        <f>IF('04.04_PLANO DE TRABALHO'!LE24="",AF267,'04.04_PLANO DE TRABALHO'!LE24)</f>
        <v>0</v>
      </c>
      <c r="AG268">
        <f>IF('04.04_PLANO DE TRABALHO'!LF24="",AG267,'04.04_PLANO DE TRABALHO'!LF24)</f>
        <v>0</v>
      </c>
      <c r="AH268">
        <f>IF('04.04_PLANO DE TRABALHO'!LG24="",AH267,'04.04_PLANO DE TRABALHO'!LG24)</f>
        <v>0</v>
      </c>
      <c r="AI268">
        <f>IF('04.04_PLANO DE TRABALHO'!LH24="",AI267,'04.04_PLANO DE TRABALHO'!LH24)</f>
        <v>0</v>
      </c>
      <c r="AJ268">
        <f>IF('04.04_PLANO DE TRABALHO'!LI24="",AJ267,'04.04_PLANO DE TRABALHO'!LI24)</f>
        <v>0</v>
      </c>
      <c r="AK268">
        <f>IF('04.04_PLANO DE TRABALHO'!LJ24="",AK267,'04.04_PLANO DE TRABALHO'!LJ24)</f>
        <v>0</v>
      </c>
      <c r="AL268" t="str">
        <f>IF('04.04_PLANO DE TRABALHO'!LK24="",AL267,'04.04_PLANO DE TRABALHO'!LK24)</f>
        <v>Subcategoria</v>
      </c>
      <c r="AM268">
        <f>IF('04.04_PLANO DE TRABALHO'!LL24="",AM267,'04.04_PLANO DE TRABALHO'!LL24)</f>
        <v>0</v>
      </c>
      <c r="AN268">
        <f>IF('04.04_PLANO DE TRABALHO'!LM24="",AN267,'04.04_PLANO DE TRABALHO'!LM24)</f>
        <v>0</v>
      </c>
      <c r="AO268">
        <f>IF('04.04_PLANO DE TRABALHO'!LN24="",AO267,'04.04_PLANO DE TRABALHO'!LN24)</f>
        <v>0</v>
      </c>
      <c r="AP268">
        <f>IF('04.04_PLANO DE TRABALHO'!LO24="",AP267,'04.04_PLANO DE TRABALHO'!LO24)</f>
        <v>0</v>
      </c>
      <c r="AQ268" t="str">
        <f>IF('04.04_PLANO DE TRABALHO'!LP24="",AQ267,'04.04_PLANO DE TRABALHO'!LP24)</f>
        <v>Fonte*</v>
      </c>
      <c r="AR268">
        <f>IF('04.04_PLANO DE TRABALHO'!LQ24="",AR267,'04.04_PLANO DE TRABALHO'!LQ24)</f>
        <v>0</v>
      </c>
      <c r="AS268">
        <f>IF('04.04_PLANO DE TRABALHO'!LR24="",AS267,'04.04_PLANO DE TRABALHO'!LR24)</f>
        <v>0</v>
      </c>
      <c r="AT268">
        <f>IF('04.04_PLANO DE TRABALHO'!LS24="",AT267,'04.04_PLANO DE TRABALHO'!LS24)</f>
        <v>0</v>
      </c>
      <c r="AU268" t="str">
        <f>IF('04.04_PLANO DE TRABALHO'!LT24="",AU267,'04.04_PLANO DE TRABALHO'!LT24)</f>
        <v>Unid</v>
      </c>
      <c r="AV268">
        <f>IF('04.04_PLANO DE TRABALHO'!LU24="",AV267,'04.04_PLANO DE TRABALHO'!LU24)</f>
        <v>0</v>
      </c>
      <c r="AW268" t="str">
        <f>IF('04.04_PLANO DE TRABALHO'!LV24="",AW267,'04.04_PLANO DE TRABALHO'!LV24)</f>
        <v>Valor 
Unit</v>
      </c>
      <c r="AX268">
        <f>IF('04.04_PLANO DE TRABALHO'!LW24="",AX267,'04.04_PLANO DE TRABALHO'!LW24)</f>
        <v>0</v>
      </c>
      <c r="AY268">
        <f>IF('04.04_PLANO DE TRABALHO'!LX24="",AY267,'04.04_PLANO DE TRABALHO'!LX24)</f>
        <v>0</v>
      </c>
      <c r="AZ268" t="str">
        <f>IF('04.04_PLANO DE TRABALHO'!LY24="",AZ267,'04.04_PLANO DE TRABALHO'!LY24)</f>
        <v>Qtde</v>
      </c>
      <c r="BA268">
        <f>IF('04.04_PLANO DE TRABALHO'!LZ24="",BA267,'04.04_PLANO DE TRABALHO'!LZ24)</f>
        <v>0</v>
      </c>
      <c r="BB268">
        <f>IF('04.04_PLANO DE TRABALHO'!MA24="",BB267,'04.04_PLANO DE TRABALHO'!MA24)</f>
        <v>0</v>
      </c>
      <c r="BD268" t="str">
        <v>Meio Ambiente e Mudanças Climáticas</v>
      </c>
      <c r="BE268" t="str">
        <v>6.3</v>
      </c>
      <c r="BF268">
        <v>0</v>
      </c>
      <c r="BG268" t="str">
        <v>Atividade</v>
      </c>
      <c r="BH268">
        <v>0</v>
      </c>
      <c r="BI268">
        <v>0</v>
      </c>
      <c r="BJ268" t="str">
        <v>Início</v>
      </c>
      <c r="BK268">
        <v>0</v>
      </c>
      <c r="BL268">
        <v>0</v>
      </c>
      <c r="BM268" t="str">
        <v>Fim</v>
      </c>
      <c r="BN268">
        <v>0</v>
      </c>
      <c r="BO268">
        <v>0</v>
      </c>
      <c r="BP268" t="str">
        <v>6.3.1</v>
      </c>
      <c r="BQ268">
        <v>0</v>
      </c>
      <c r="BR268">
        <v>0</v>
      </c>
      <c r="BS268" t="str">
        <v>SubAtividade</v>
      </c>
      <c r="BT268">
        <v>0</v>
      </c>
      <c r="BU268">
        <v>0</v>
      </c>
      <c r="BV268">
        <v>0</v>
      </c>
      <c r="BW268">
        <v>0</v>
      </c>
      <c r="BX268">
        <v>0</v>
      </c>
      <c r="BY268" t="str">
        <v>Despesa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 t="str">
        <v>Categoria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 t="str">
        <v>Subcategoria</v>
      </c>
      <c r="CO268">
        <v>0</v>
      </c>
      <c r="CP268">
        <v>0</v>
      </c>
      <c r="CQ268">
        <v>0</v>
      </c>
      <c r="CR268">
        <v>0</v>
      </c>
      <c r="CS268" t="str">
        <v>Fonte*</v>
      </c>
      <c r="CT268">
        <v>0</v>
      </c>
      <c r="CU268">
        <v>0</v>
      </c>
      <c r="CV268">
        <v>0</v>
      </c>
      <c r="CW268" t="str">
        <v>Unid</v>
      </c>
      <c r="CX268">
        <v>0</v>
      </c>
      <c r="CY268" t="str">
        <v>Valor 
Unit</v>
      </c>
      <c r="CZ268">
        <v>0</v>
      </c>
      <c r="DA268">
        <v>0</v>
      </c>
      <c r="DB268" t="str">
        <v>Qtde</v>
      </c>
      <c r="DC268">
        <v>0</v>
      </c>
      <c r="DD268">
        <v>0</v>
      </c>
      <c r="DF268" t="str">
        <v>Diversidade, Equidade e Inclusão</v>
      </c>
      <c r="DG268" t="str">
        <v>7.1</v>
      </c>
      <c r="DH268">
        <v>0</v>
      </c>
      <c r="DI268" t="str">
        <v>Atividade</v>
      </c>
      <c r="DJ268">
        <v>0</v>
      </c>
      <c r="DK268">
        <v>0</v>
      </c>
      <c r="DL268" t="str">
        <v>Início</v>
      </c>
      <c r="DM268">
        <v>0</v>
      </c>
      <c r="DN268">
        <v>0</v>
      </c>
      <c r="DO268" t="str">
        <v>Fim</v>
      </c>
      <c r="DP268">
        <v>0</v>
      </c>
      <c r="DQ268">
        <v>0</v>
      </c>
      <c r="DR268" t="str">
        <v>7.1.1</v>
      </c>
      <c r="DS268">
        <v>0</v>
      </c>
      <c r="DT268">
        <v>0</v>
      </c>
      <c r="DU268" t="str">
        <v>SubAtividade</v>
      </c>
      <c r="DV268">
        <v>0</v>
      </c>
      <c r="DW268">
        <v>0</v>
      </c>
      <c r="DX268">
        <v>0</v>
      </c>
      <c r="DY268">
        <v>0</v>
      </c>
      <c r="DZ268">
        <v>0</v>
      </c>
      <c r="EA268" t="str">
        <v>Despesa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 t="str">
        <v>Categoria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 t="str">
        <v>Subcategoria</v>
      </c>
      <c r="EQ268">
        <v>0</v>
      </c>
      <c r="ER268">
        <v>0</v>
      </c>
      <c r="ES268">
        <v>0</v>
      </c>
      <c r="ET268">
        <v>0</v>
      </c>
      <c r="EU268" t="str">
        <v>Fonte*</v>
      </c>
      <c r="EV268">
        <v>0</v>
      </c>
      <c r="EW268">
        <v>0</v>
      </c>
      <c r="EX268">
        <v>0</v>
      </c>
      <c r="EY268" t="str">
        <v>Unid</v>
      </c>
      <c r="EZ268">
        <v>0</v>
      </c>
      <c r="FA268" t="str">
        <v>Valor 
Unit</v>
      </c>
      <c r="FB268">
        <v>0</v>
      </c>
      <c r="FC268">
        <v>0</v>
      </c>
      <c r="FD268" t="str">
        <v>Qtde</v>
      </c>
      <c r="FE268">
        <v>0</v>
      </c>
      <c r="FF268">
        <v>0</v>
      </c>
      <c r="FH268" t="str">
        <v>Direitos Humanos e Convivência</v>
      </c>
      <c r="FI268" t="str">
        <v>8.2</v>
      </c>
      <c r="FJ268">
        <v>0</v>
      </c>
      <c r="FK268" t="str">
        <v>Atividade</v>
      </c>
      <c r="FL268">
        <v>0</v>
      </c>
      <c r="FM268">
        <v>0</v>
      </c>
      <c r="FN268" t="str">
        <v>Início</v>
      </c>
      <c r="FO268">
        <v>0</v>
      </c>
      <c r="FP268">
        <v>0</v>
      </c>
      <c r="FQ268" t="str">
        <v>Fim</v>
      </c>
      <c r="FR268">
        <v>0</v>
      </c>
      <c r="FS268">
        <v>0</v>
      </c>
      <c r="FT268" t="str">
        <v>8.2.1</v>
      </c>
      <c r="FU268">
        <v>0</v>
      </c>
      <c r="FV268">
        <v>0</v>
      </c>
      <c r="FW268" t="str">
        <v>SubAtividade</v>
      </c>
      <c r="FX268">
        <v>0</v>
      </c>
      <c r="FY268">
        <v>0</v>
      </c>
      <c r="FZ268">
        <v>0</v>
      </c>
      <c r="GA268">
        <v>0</v>
      </c>
      <c r="GB268">
        <v>0</v>
      </c>
      <c r="GC268" t="str">
        <v>Despesa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 t="str">
        <v>Categoria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 t="str">
        <v>Subcategoria</v>
      </c>
      <c r="GS268">
        <v>0</v>
      </c>
      <c r="GT268">
        <v>0</v>
      </c>
      <c r="GU268">
        <v>0</v>
      </c>
      <c r="GV268">
        <v>0</v>
      </c>
      <c r="GW268" t="str">
        <v>Fonte*</v>
      </c>
      <c r="GX268">
        <v>0</v>
      </c>
      <c r="GY268">
        <v>0</v>
      </c>
      <c r="GZ268">
        <v>0</v>
      </c>
      <c r="HA268" t="str">
        <v>Unid</v>
      </c>
      <c r="HB268">
        <v>0</v>
      </c>
      <c r="HC268" t="str">
        <v>Valor 
Unit</v>
      </c>
      <c r="HD268">
        <v>0</v>
      </c>
      <c r="HE268">
        <v>0</v>
      </c>
      <c r="HF268" t="str">
        <v>Qtde</v>
      </c>
      <c r="HG268">
        <v>0</v>
      </c>
      <c r="HH268">
        <v>0</v>
      </c>
    </row>
    <row r="269" spans="1:216" x14ac:dyDescent="0.25">
      <c r="A269">
        <v>16</v>
      </c>
      <c r="B269" t="str">
        <f>'04.04_PLANO DE TRABALHO'!$KP$7</f>
        <v>Meio Ambiente e Mudanças Climáticas</v>
      </c>
      <c r="C269" t="str">
        <f>IF('04.04_PLANO DE TRABALHO'!KB25="",C268,'04.04_PLANO DE TRABALHO'!KB25)</f>
        <v>Total da Atividade:</v>
      </c>
      <c r="D269">
        <f>IF('04.04_PLANO DE TRABALHO'!KC25="",D268,'04.04_PLANO DE TRABALHO'!KC25)</f>
        <v>0</v>
      </c>
      <c r="E269" t="str">
        <f>IF(OR('04.04_PLANO DE TRABALHO'!KD25="",'04.04_PLANO DE TRABALHO'!KD25="Realizado",'04.04_PLANO DE TRABALHO'!KD25="Planejado"),E268,'04.04_PLANO DE TRABALHO'!KD25)</f>
        <v>Atividade</v>
      </c>
      <c r="F269">
        <f>IF('04.04_PLANO DE TRABALHO'!KE25="",F268,'04.04_PLANO DE TRABALHO'!KE25)</f>
        <v>0</v>
      </c>
      <c r="G269">
        <f>IF('04.04_PLANO DE TRABALHO'!KF25="",G268,'04.04_PLANO DE TRABALHO'!KF25)</f>
        <v>0</v>
      </c>
      <c r="H269" t="str">
        <f>IF('04.04_PLANO DE TRABALHO'!KG25="",H268,'04.04_PLANO DE TRABALHO'!KG25)</f>
        <v>Início</v>
      </c>
      <c r="I269">
        <f>IF('04.04_PLANO DE TRABALHO'!KH25="",I268,'04.04_PLANO DE TRABALHO'!KH25)</f>
        <v>0</v>
      </c>
      <c r="J269">
        <f>IF('04.04_PLANO DE TRABALHO'!KI25="",J268,'04.04_PLANO DE TRABALHO'!KI25)</f>
        <v>0</v>
      </c>
      <c r="K269" t="str">
        <f>IF('04.04_PLANO DE TRABALHO'!KJ25="",K268,'04.04_PLANO DE TRABALHO'!KJ25)</f>
        <v>Fim</v>
      </c>
      <c r="L269">
        <f>IF('04.04_PLANO DE TRABALHO'!KK25="",L268,'04.04_PLANO DE TRABALHO'!KK25)</f>
        <v>0</v>
      </c>
      <c r="M269">
        <f>IF('04.04_PLANO DE TRABALHO'!KL25="",M268,'04.04_PLANO DE TRABALHO'!KL25)</f>
        <v>0</v>
      </c>
      <c r="N269" t="str">
        <f>IF('04.04_PLANO DE TRABALHO'!KM25="",N268,'04.04_PLANO DE TRABALHO'!KM25)</f>
        <v>Total da SubAtividade:</v>
      </c>
      <c r="O269">
        <f>IF('04.04_PLANO DE TRABALHO'!KN25="",O268,'04.04_PLANO DE TRABALHO'!KN25)</f>
        <v>0</v>
      </c>
      <c r="P269">
        <f>IF('04.04_PLANO DE TRABALHO'!KO25="",P268,'04.04_PLANO DE TRABALHO'!KO25)</f>
        <v>0</v>
      </c>
      <c r="Q269" t="str">
        <f>IF('04.04_PLANO DE TRABALHO'!KP25="",Q268,'04.04_PLANO DE TRABALHO'!KP25)</f>
        <v>SubAtividade</v>
      </c>
      <c r="R269">
        <f>IF('04.04_PLANO DE TRABALHO'!KQ25="",R268,'04.04_PLANO DE TRABALHO'!KQ25)</f>
        <v>0</v>
      </c>
      <c r="S269">
        <f>IF('04.04_PLANO DE TRABALHO'!KR25="",S268,'04.04_PLANO DE TRABALHO'!KR25)</f>
        <v>0</v>
      </c>
      <c r="T269">
        <f>IF('04.04_PLANO DE TRABALHO'!KS25="",T268,'04.04_PLANO DE TRABALHO'!KS25)</f>
        <v>0</v>
      </c>
      <c r="U269">
        <f>IF('04.04_PLANO DE TRABALHO'!KT25="",U268,'04.04_PLANO DE TRABALHO'!KT25)</f>
        <v>0</v>
      </c>
      <c r="V269">
        <f>IF('04.04_PLANO DE TRABALHO'!KU25="",V268,'04.04_PLANO DE TRABALHO'!KU25)</f>
        <v>0</v>
      </c>
      <c r="W269" t="str">
        <f>IF('04.04_PLANO DE TRABALHO'!KV25="",W268,'04.04_PLANO DE TRABALHO'!KV25)</f>
        <v>Despesa</v>
      </c>
      <c r="X269">
        <f>IF('04.04_PLANO DE TRABALHO'!KW25="",X268,'04.04_PLANO DE TRABALHO'!KW25)</f>
        <v>0</v>
      </c>
      <c r="Y269">
        <f>IF('04.04_PLANO DE TRABALHO'!KX25="",Y268,'04.04_PLANO DE TRABALHO'!KX25)</f>
        <v>0</v>
      </c>
      <c r="Z269">
        <f>IF('04.04_PLANO DE TRABALHO'!KY25="",Z268,'04.04_PLANO DE TRABALHO'!KY25)</f>
        <v>0</v>
      </c>
      <c r="AA269">
        <f>IF('04.04_PLANO DE TRABALHO'!KZ25="",AA268,'04.04_PLANO DE TRABALHO'!KZ25)</f>
        <v>0</v>
      </c>
      <c r="AB269">
        <f>IF('04.04_PLANO DE TRABALHO'!LA25="",AB268,'04.04_PLANO DE TRABALHO'!LA25)</f>
        <v>0</v>
      </c>
      <c r="AC269">
        <f>IF('04.04_PLANO DE TRABALHO'!LB25="",AC268,'04.04_PLANO DE TRABALHO'!LB25)</f>
        <v>0</v>
      </c>
      <c r="AD269" t="str">
        <f>IF('04.04_PLANO DE TRABALHO'!LC25="",AD268,'04.04_PLANO DE TRABALHO'!LC25)</f>
        <v>Categoria</v>
      </c>
      <c r="AE269">
        <f>IF('04.04_PLANO DE TRABALHO'!LD25="",AE268,'04.04_PLANO DE TRABALHO'!LD25)</f>
        <v>0</v>
      </c>
      <c r="AF269">
        <f>IF('04.04_PLANO DE TRABALHO'!LE25="",AF268,'04.04_PLANO DE TRABALHO'!LE25)</f>
        <v>0</v>
      </c>
      <c r="AG269">
        <f>IF('04.04_PLANO DE TRABALHO'!LF25="",AG268,'04.04_PLANO DE TRABALHO'!LF25)</f>
        <v>0</v>
      </c>
      <c r="AH269">
        <f>IF('04.04_PLANO DE TRABALHO'!LG25="",AH268,'04.04_PLANO DE TRABALHO'!LG25)</f>
        <v>0</v>
      </c>
      <c r="AI269">
        <f>IF('04.04_PLANO DE TRABALHO'!LH25="",AI268,'04.04_PLANO DE TRABALHO'!LH25)</f>
        <v>0</v>
      </c>
      <c r="AJ269">
        <f>IF('04.04_PLANO DE TRABALHO'!LI25="",AJ268,'04.04_PLANO DE TRABALHO'!LI25)</f>
        <v>0</v>
      </c>
      <c r="AK269">
        <f>IF('04.04_PLANO DE TRABALHO'!LJ25="",AK268,'04.04_PLANO DE TRABALHO'!LJ25)</f>
        <v>0</v>
      </c>
      <c r="AL269" t="str">
        <f>IF('04.04_PLANO DE TRABALHO'!LK25="",AL268,'04.04_PLANO DE TRABALHO'!LK25)</f>
        <v>Subcategoria</v>
      </c>
      <c r="AM269">
        <f>IF('04.04_PLANO DE TRABALHO'!LL25="",AM268,'04.04_PLANO DE TRABALHO'!LL25)</f>
        <v>0</v>
      </c>
      <c r="AN269">
        <f>IF('04.04_PLANO DE TRABALHO'!LM25="",AN268,'04.04_PLANO DE TRABALHO'!LM25)</f>
        <v>0</v>
      </c>
      <c r="AO269">
        <f>IF('04.04_PLANO DE TRABALHO'!LN25="",AO268,'04.04_PLANO DE TRABALHO'!LN25)</f>
        <v>0</v>
      </c>
      <c r="AP269">
        <f>IF('04.04_PLANO DE TRABALHO'!LO25="",AP268,'04.04_PLANO DE TRABALHO'!LO25)</f>
        <v>0</v>
      </c>
      <c r="AQ269" t="str">
        <f>IF('04.04_PLANO DE TRABALHO'!LP25="",AQ268,'04.04_PLANO DE TRABALHO'!LP25)</f>
        <v>Fonte*</v>
      </c>
      <c r="AR269">
        <f>IF('04.04_PLANO DE TRABALHO'!LQ25="",AR268,'04.04_PLANO DE TRABALHO'!LQ25)</f>
        <v>0</v>
      </c>
      <c r="AS269">
        <f>IF('04.04_PLANO DE TRABALHO'!LR25="",AS268,'04.04_PLANO DE TRABALHO'!LR25)</f>
        <v>0</v>
      </c>
      <c r="AT269">
        <f>IF('04.04_PLANO DE TRABALHO'!LS25="",AT268,'04.04_PLANO DE TRABALHO'!LS25)</f>
        <v>0</v>
      </c>
      <c r="AU269" t="str">
        <f>IF('04.04_PLANO DE TRABALHO'!LT25="",AU268,'04.04_PLANO DE TRABALHO'!LT25)</f>
        <v>Unid</v>
      </c>
      <c r="AV269">
        <f>IF('04.04_PLANO DE TRABALHO'!LU25="",AV268,'04.04_PLANO DE TRABALHO'!LU25)</f>
        <v>0</v>
      </c>
      <c r="AW269" t="str">
        <f>IF('04.04_PLANO DE TRABALHO'!LV25="",AW268,'04.04_PLANO DE TRABALHO'!LV25)</f>
        <v>Valor 
Unit</v>
      </c>
      <c r="AX269">
        <f>IF('04.04_PLANO DE TRABALHO'!LW25="",AX268,'04.04_PLANO DE TRABALHO'!LW25)</f>
        <v>0</v>
      </c>
      <c r="AY269">
        <f>IF('04.04_PLANO DE TRABALHO'!LX25="",AY268,'04.04_PLANO DE TRABALHO'!LX25)</f>
        <v>0</v>
      </c>
      <c r="AZ269" t="str">
        <f>IF('04.04_PLANO DE TRABALHO'!LY25="",AZ268,'04.04_PLANO DE TRABALHO'!LY25)</f>
        <v>Qtde</v>
      </c>
      <c r="BA269">
        <f>IF('04.04_PLANO DE TRABALHO'!LZ25="",BA268,'04.04_PLANO DE TRABALHO'!LZ25)</f>
        <v>0</v>
      </c>
      <c r="BB269">
        <f>IF('04.04_PLANO DE TRABALHO'!MA25="",BB268,'04.04_PLANO DE TRABALHO'!MA25)</f>
        <v>0</v>
      </c>
      <c r="BD269" t="str">
        <v>Meio Ambiente e Mudanças Climáticas</v>
      </c>
      <c r="BE269" t="str">
        <v>6.3</v>
      </c>
      <c r="BF269">
        <v>0</v>
      </c>
      <c r="BG269" t="str">
        <v>Atividade</v>
      </c>
      <c r="BH269">
        <v>0</v>
      </c>
      <c r="BI269">
        <v>0</v>
      </c>
      <c r="BJ269" t="str">
        <v>Início</v>
      </c>
      <c r="BK269">
        <v>0</v>
      </c>
      <c r="BL269">
        <v>0</v>
      </c>
      <c r="BM269" t="str">
        <v>Fim</v>
      </c>
      <c r="BN269">
        <v>0</v>
      </c>
      <c r="BO269">
        <v>0</v>
      </c>
      <c r="BP269" t="str">
        <v>6.3.1</v>
      </c>
      <c r="BQ269">
        <v>0</v>
      </c>
      <c r="BR269">
        <v>0</v>
      </c>
      <c r="BS269" t="str">
        <v>SubAtividade</v>
      </c>
      <c r="BT269">
        <v>0</v>
      </c>
      <c r="BU269">
        <v>0</v>
      </c>
      <c r="BV269">
        <v>0</v>
      </c>
      <c r="BW269">
        <v>0</v>
      </c>
      <c r="BX269">
        <v>0</v>
      </c>
      <c r="BY269" t="str">
        <v>Despesa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 t="str">
        <v>Categoria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 t="str">
        <v>Subcategoria</v>
      </c>
      <c r="CO269">
        <v>0</v>
      </c>
      <c r="CP269">
        <v>0</v>
      </c>
      <c r="CQ269">
        <v>0</v>
      </c>
      <c r="CR269">
        <v>0</v>
      </c>
      <c r="CS269" t="str">
        <v>Fonte*</v>
      </c>
      <c r="CT269">
        <v>0</v>
      </c>
      <c r="CU269">
        <v>0</v>
      </c>
      <c r="CV269">
        <v>0</v>
      </c>
      <c r="CW269" t="str">
        <v>Unid</v>
      </c>
      <c r="CX269">
        <v>0</v>
      </c>
      <c r="CY269" t="str">
        <v>Valor 
Unit</v>
      </c>
      <c r="CZ269">
        <v>0</v>
      </c>
      <c r="DA269">
        <v>0</v>
      </c>
      <c r="DB269" t="str">
        <v>Qtde</v>
      </c>
      <c r="DC269">
        <v>0</v>
      </c>
      <c r="DD269">
        <v>0</v>
      </c>
      <c r="DF269" t="str">
        <v>Diversidade, Equidade e Inclusão</v>
      </c>
      <c r="DG269" t="str">
        <v>7.1</v>
      </c>
      <c r="DH269">
        <v>0</v>
      </c>
      <c r="DI269" t="str">
        <v>Atividade</v>
      </c>
      <c r="DJ269">
        <v>0</v>
      </c>
      <c r="DK269">
        <v>0</v>
      </c>
      <c r="DL269" t="str">
        <v>Início</v>
      </c>
      <c r="DM269">
        <v>0</v>
      </c>
      <c r="DN269">
        <v>0</v>
      </c>
      <c r="DO269" t="str">
        <v>Fim</v>
      </c>
      <c r="DP269">
        <v>0</v>
      </c>
      <c r="DQ269">
        <v>0</v>
      </c>
      <c r="DR269" t="str">
        <v>7.1.1</v>
      </c>
      <c r="DS269">
        <v>0</v>
      </c>
      <c r="DT269">
        <v>0</v>
      </c>
      <c r="DU269" t="str">
        <v>SubAtividade</v>
      </c>
      <c r="DV269">
        <v>0</v>
      </c>
      <c r="DW269">
        <v>0</v>
      </c>
      <c r="DX269">
        <v>0</v>
      </c>
      <c r="DY269">
        <v>0</v>
      </c>
      <c r="DZ269">
        <v>0</v>
      </c>
      <c r="EA269" t="str">
        <v>Despesa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 t="str">
        <v>Categoria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 t="str">
        <v>Subcategoria</v>
      </c>
      <c r="EQ269">
        <v>0</v>
      </c>
      <c r="ER269">
        <v>0</v>
      </c>
      <c r="ES269">
        <v>0</v>
      </c>
      <c r="ET269">
        <v>0</v>
      </c>
      <c r="EU269" t="str">
        <v>Fonte*</v>
      </c>
      <c r="EV269">
        <v>0</v>
      </c>
      <c r="EW269">
        <v>0</v>
      </c>
      <c r="EX269">
        <v>0</v>
      </c>
      <c r="EY269" t="str">
        <v>Unid</v>
      </c>
      <c r="EZ269">
        <v>0</v>
      </c>
      <c r="FA269" t="str">
        <v>Valor 
Unit</v>
      </c>
      <c r="FB269">
        <v>0</v>
      </c>
      <c r="FC269">
        <v>0</v>
      </c>
      <c r="FD269" t="str">
        <v>Qtde</v>
      </c>
      <c r="FE269">
        <v>0</v>
      </c>
      <c r="FF269">
        <v>0</v>
      </c>
      <c r="FH269" t="str">
        <v>Direitos Humanos e Convivência</v>
      </c>
      <c r="FI269" t="str">
        <v>8.2</v>
      </c>
      <c r="FJ269">
        <v>0</v>
      </c>
      <c r="FK269" t="str">
        <v>Atividade</v>
      </c>
      <c r="FL269">
        <v>0</v>
      </c>
      <c r="FM269">
        <v>0</v>
      </c>
      <c r="FN269" t="str">
        <v>Início</v>
      </c>
      <c r="FO269">
        <v>0</v>
      </c>
      <c r="FP269">
        <v>0</v>
      </c>
      <c r="FQ269" t="str">
        <v>Fim</v>
      </c>
      <c r="FR269">
        <v>0</v>
      </c>
      <c r="FS269">
        <v>0</v>
      </c>
      <c r="FT269" t="str">
        <v>8.2.1</v>
      </c>
      <c r="FU269">
        <v>0</v>
      </c>
      <c r="FV269">
        <v>0</v>
      </c>
      <c r="FW269" t="str">
        <v>SubAtividade</v>
      </c>
      <c r="FX269">
        <v>0</v>
      </c>
      <c r="FY269">
        <v>0</v>
      </c>
      <c r="FZ269">
        <v>0</v>
      </c>
      <c r="GA269">
        <v>0</v>
      </c>
      <c r="GB269">
        <v>0</v>
      </c>
      <c r="GC269" t="str">
        <v>Despesa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 t="str">
        <v>Categoria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 t="str">
        <v>Subcategoria</v>
      </c>
      <c r="GS269">
        <v>0</v>
      </c>
      <c r="GT269">
        <v>0</v>
      </c>
      <c r="GU269">
        <v>0</v>
      </c>
      <c r="GV269">
        <v>0</v>
      </c>
      <c r="GW269" t="str">
        <v>Fonte*</v>
      </c>
      <c r="GX269">
        <v>0</v>
      </c>
      <c r="GY269">
        <v>0</v>
      </c>
      <c r="GZ269">
        <v>0</v>
      </c>
      <c r="HA269" t="str">
        <v>Unid</v>
      </c>
      <c r="HB269">
        <v>0</v>
      </c>
      <c r="HC269" t="str">
        <v>Valor 
Unit</v>
      </c>
      <c r="HD269">
        <v>0</v>
      </c>
      <c r="HE269">
        <v>0</v>
      </c>
      <c r="HF269" t="str">
        <v>Qtde</v>
      </c>
      <c r="HG269">
        <v>0</v>
      </c>
      <c r="HH269">
        <v>0</v>
      </c>
    </row>
    <row r="270" spans="1:216" x14ac:dyDescent="0.25">
      <c r="A270">
        <v>17</v>
      </c>
      <c r="B270" t="str">
        <f>'04.04_PLANO DE TRABALHO'!$KP$7</f>
        <v>Meio Ambiente e Mudanças Climáticas</v>
      </c>
      <c r="C270" t="str">
        <f>IF('04.04_PLANO DE TRABALHO'!KB26="",C269,'04.04_PLANO DE TRABALHO'!KB26)</f>
        <v>Total da Atividade:</v>
      </c>
      <c r="D270">
        <f>IF('04.04_PLANO DE TRABALHO'!KC26="",D269,'04.04_PLANO DE TRABALHO'!KC26)</f>
        <v>0</v>
      </c>
      <c r="E270" t="str">
        <f>IF(OR('04.04_PLANO DE TRABALHO'!KD26="",'04.04_PLANO DE TRABALHO'!KD26="Realizado",'04.04_PLANO DE TRABALHO'!KD26="Planejado"),E269,'04.04_PLANO DE TRABALHO'!KD26)</f>
        <v>Atividade</v>
      </c>
      <c r="F270">
        <f>IF('04.04_PLANO DE TRABALHO'!KE26="",F269,'04.04_PLANO DE TRABALHO'!KE26)</f>
        <v>0</v>
      </c>
      <c r="G270">
        <f>IF('04.04_PLANO DE TRABALHO'!KF26="",G269,'04.04_PLANO DE TRABALHO'!KF26)</f>
        <v>0</v>
      </c>
      <c r="H270" t="str">
        <f>IF('04.04_PLANO DE TRABALHO'!KG26="",H269,'04.04_PLANO DE TRABALHO'!KG26)</f>
        <v>Início</v>
      </c>
      <c r="I270">
        <f>IF('04.04_PLANO DE TRABALHO'!KH26="",I269,'04.04_PLANO DE TRABALHO'!KH26)</f>
        <v>0</v>
      </c>
      <c r="J270">
        <f>IF('04.04_PLANO DE TRABALHO'!KI26="",J269,'04.04_PLANO DE TRABALHO'!KI26)</f>
        <v>0</v>
      </c>
      <c r="K270" t="str">
        <f>IF('04.04_PLANO DE TRABALHO'!KJ26="",K269,'04.04_PLANO DE TRABALHO'!KJ26)</f>
        <v>Fim</v>
      </c>
      <c r="L270">
        <f>IF('04.04_PLANO DE TRABALHO'!KK26="",L269,'04.04_PLANO DE TRABALHO'!KK26)</f>
        <v>0</v>
      </c>
      <c r="M270">
        <f>IF('04.04_PLANO DE TRABALHO'!KL26="",M269,'04.04_PLANO DE TRABALHO'!KL26)</f>
        <v>0</v>
      </c>
      <c r="N270" t="str">
        <f>IF('04.04_PLANO DE TRABALHO'!KM26="",N269,'04.04_PLANO DE TRABALHO'!KM26)</f>
        <v>Total da SubAtividade:</v>
      </c>
      <c r="O270">
        <f>IF('04.04_PLANO DE TRABALHO'!KN26="",O269,'04.04_PLANO DE TRABALHO'!KN26)</f>
        <v>0</v>
      </c>
      <c r="P270">
        <f>IF('04.04_PLANO DE TRABALHO'!KO26="",P269,'04.04_PLANO DE TRABALHO'!KO26)</f>
        <v>0</v>
      </c>
      <c r="Q270" t="str">
        <f>IF('04.04_PLANO DE TRABALHO'!KP26="",Q269,'04.04_PLANO DE TRABALHO'!KP26)</f>
        <v>SubAtividade</v>
      </c>
      <c r="R270">
        <f>IF('04.04_PLANO DE TRABALHO'!KQ26="",R269,'04.04_PLANO DE TRABALHO'!KQ26)</f>
        <v>0</v>
      </c>
      <c r="S270">
        <f>IF('04.04_PLANO DE TRABALHO'!KR26="",S269,'04.04_PLANO DE TRABALHO'!KR26)</f>
        <v>0</v>
      </c>
      <c r="T270">
        <f>IF('04.04_PLANO DE TRABALHO'!KS26="",T269,'04.04_PLANO DE TRABALHO'!KS26)</f>
        <v>0</v>
      </c>
      <c r="U270">
        <f>IF('04.04_PLANO DE TRABALHO'!KT26="",U269,'04.04_PLANO DE TRABALHO'!KT26)</f>
        <v>0</v>
      </c>
      <c r="V270">
        <f>IF('04.04_PLANO DE TRABALHO'!KU26="",V269,'04.04_PLANO DE TRABALHO'!KU26)</f>
        <v>0</v>
      </c>
      <c r="W270" t="str">
        <f>IF('04.04_PLANO DE TRABALHO'!KV26="",W269,'04.04_PLANO DE TRABALHO'!KV26)</f>
        <v>Despesa</v>
      </c>
      <c r="X270">
        <f>IF('04.04_PLANO DE TRABALHO'!KW26="",X269,'04.04_PLANO DE TRABALHO'!KW26)</f>
        <v>0</v>
      </c>
      <c r="Y270">
        <f>IF('04.04_PLANO DE TRABALHO'!KX26="",Y269,'04.04_PLANO DE TRABALHO'!KX26)</f>
        <v>0</v>
      </c>
      <c r="Z270">
        <f>IF('04.04_PLANO DE TRABALHO'!KY26="",Z269,'04.04_PLANO DE TRABALHO'!KY26)</f>
        <v>0</v>
      </c>
      <c r="AA270">
        <f>IF('04.04_PLANO DE TRABALHO'!KZ26="",AA269,'04.04_PLANO DE TRABALHO'!KZ26)</f>
        <v>0</v>
      </c>
      <c r="AB270">
        <f>IF('04.04_PLANO DE TRABALHO'!LA26="",AB269,'04.04_PLANO DE TRABALHO'!LA26)</f>
        <v>0</v>
      </c>
      <c r="AC270">
        <f>IF('04.04_PLANO DE TRABALHO'!LB26="",AC269,'04.04_PLANO DE TRABALHO'!LB26)</f>
        <v>0</v>
      </c>
      <c r="AD270" t="str">
        <f>IF('04.04_PLANO DE TRABALHO'!LC26="",AD269,'04.04_PLANO DE TRABALHO'!LC26)</f>
        <v>Categoria</v>
      </c>
      <c r="AE270">
        <f>IF('04.04_PLANO DE TRABALHO'!LD26="",AE269,'04.04_PLANO DE TRABALHO'!LD26)</f>
        <v>0</v>
      </c>
      <c r="AF270">
        <f>IF('04.04_PLANO DE TRABALHO'!LE26="",AF269,'04.04_PLANO DE TRABALHO'!LE26)</f>
        <v>0</v>
      </c>
      <c r="AG270">
        <f>IF('04.04_PLANO DE TRABALHO'!LF26="",AG269,'04.04_PLANO DE TRABALHO'!LF26)</f>
        <v>0</v>
      </c>
      <c r="AH270">
        <f>IF('04.04_PLANO DE TRABALHO'!LG26="",AH269,'04.04_PLANO DE TRABALHO'!LG26)</f>
        <v>0</v>
      </c>
      <c r="AI270">
        <f>IF('04.04_PLANO DE TRABALHO'!LH26="",AI269,'04.04_PLANO DE TRABALHO'!LH26)</f>
        <v>0</v>
      </c>
      <c r="AJ270">
        <f>IF('04.04_PLANO DE TRABALHO'!LI26="",AJ269,'04.04_PLANO DE TRABALHO'!LI26)</f>
        <v>0</v>
      </c>
      <c r="AK270">
        <f>IF('04.04_PLANO DE TRABALHO'!LJ26="",AK269,'04.04_PLANO DE TRABALHO'!LJ26)</f>
        <v>0</v>
      </c>
      <c r="AL270" t="str">
        <f>IF('04.04_PLANO DE TRABALHO'!LK26="",AL269,'04.04_PLANO DE TRABALHO'!LK26)</f>
        <v>Subcategoria</v>
      </c>
      <c r="AM270">
        <f>IF('04.04_PLANO DE TRABALHO'!LL26="",AM269,'04.04_PLANO DE TRABALHO'!LL26)</f>
        <v>0</v>
      </c>
      <c r="AN270">
        <f>IF('04.04_PLANO DE TRABALHO'!LM26="",AN269,'04.04_PLANO DE TRABALHO'!LM26)</f>
        <v>0</v>
      </c>
      <c r="AO270">
        <f>IF('04.04_PLANO DE TRABALHO'!LN26="",AO269,'04.04_PLANO DE TRABALHO'!LN26)</f>
        <v>0</v>
      </c>
      <c r="AP270">
        <f>IF('04.04_PLANO DE TRABALHO'!LO26="",AP269,'04.04_PLANO DE TRABALHO'!LO26)</f>
        <v>0</v>
      </c>
      <c r="AQ270" t="str">
        <f>IF('04.04_PLANO DE TRABALHO'!LP26="",AQ269,'04.04_PLANO DE TRABALHO'!LP26)</f>
        <v>Fonte*</v>
      </c>
      <c r="AR270">
        <f>IF('04.04_PLANO DE TRABALHO'!LQ26="",AR269,'04.04_PLANO DE TRABALHO'!LQ26)</f>
        <v>0</v>
      </c>
      <c r="AS270">
        <f>IF('04.04_PLANO DE TRABALHO'!LR26="",AS269,'04.04_PLANO DE TRABALHO'!LR26)</f>
        <v>0</v>
      </c>
      <c r="AT270">
        <f>IF('04.04_PLANO DE TRABALHO'!LS26="",AT269,'04.04_PLANO DE TRABALHO'!LS26)</f>
        <v>0</v>
      </c>
      <c r="AU270" t="str">
        <f>IF('04.04_PLANO DE TRABALHO'!LT26="",AU269,'04.04_PLANO DE TRABALHO'!LT26)</f>
        <v>Unid</v>
      </c>
      <c r="AV270">
        <f>IF('04.04_PLANO DE TRABALHO'!LU26="",AV269,'04.04_PLANO DE TRABALHO'!LU26)</f>
        <v>0</v>
      </c>
      <c r="AW270" t="str">
        <f>IF('04.04_PLANO DE TRABALHO'!LV26="",AW269,'04.04_PLANO DE TRABALHO'!LV26)</f>
        <v>Valor 
Unit</v>
      </c>
      <c r="AX270">
        <f>IF('04.04_PLANO DE TRABALHO'!LW26="",AX269,'04.04_PLANO DE TRABALHO'!LW26)</f>
        <v>0</v>
      </c>
      <c r="AY270">
        <f>IF('04.04_PLANO DE TRABALHO'!LX26="",AY269,'04.04_PLANO DE TRABALHO'!LX26)</f>
        <v>0</v>
      </c>
      <c r="AZ270" t="str">
        <f>IF('04.04_PLANO DE TRABALHO'!LY26="",AZ269,'04.04_PLANO DE TRABALHO'!LY26)</f>
        <v>Qtde</v>
      </c>
      <c r="BA270">
        <f>IF('04.04_PLANO DE TRABALHO'!LZ26="",BA269,'04.04_PLANO DE TRABALHO'!LZ26)</f>
        <v>0</v>
      </c>
      <c r="BB270">
        <f>IF('04.04_PLANO DE TRABALHO'!MA26="",BB269,'04.04_PLANO DE TRABALHO'!MA26)</f>
        <v>0</v>
      </c>
      <c r="BD270" t="str">
        <v>Meio Ambiente e Mudanças Climáticas</v>
      </c>
      <c r="BE270" t="str">
        <v>6.3</v>
      </c>
      <c r="BF270">
        <v>0</v>
      </c>
      <c r="BG270" t="str">
        <v>Atividade</v>
      </c>
      <c r="BH270">
        <v>0</v>
      </c>
      <c r="BI270">
        <v>0</v>
      </c>
      <c r="BJ270" t="str">
        <v>Início</v>
      </c>
      <c r="BK270">
        <v>0</v>
      </c>
      <c r="BL270">
        <v>0</v>
      </c>
      <c r="BM270" t="str">
        <v>Fim</v>
      </c>
      <c r="BN270">
        <v>0</v>
      </c>
      <c r="BO270">
        <v>0</v>
      </c>
      <c r="BP270" t="str">
        <v>Total da SubAtividade:</v>
      </c>
      <c r="BQ270">
        <v>0</v>
      </c>
      <c r="BR270">
        <v>0</v>
      </c>
      <c r="BS270" t="str">
        <v>SubAtividade</v>
      </c>
      <c r="BT270">
        <v>0</v>
      </c>
      <c r="BU270">
        <v>0</v>
      </c>
      <c r="BV270">
        <v>0</v>
      </c>
      <c r="BW270">
        <v>0</v>
      </c>
      <c r="BX270">
        <v>0</v>
      </c>
      <c r="BY270" t="str">
        <v>Despesa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 t="str">
        <v>Categoria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 t="str">
        <v>Subcategoria</v>
      </c>
      <c r="CO270">
        <v>0</v>
      </c>
      <c r="CP270">
        <v>0</v>
      </c>
      <c r="CQ270">
        <v>0</v>
      </c>
      <c r="CR270">
        <v>0</v>
      </c>
      <c r="CS270" t="str">
        <v>Fonte*</v>
      </c>
      <c r="CT270">
        <v>0</v>
      </c>
      <c r="CU270">
        <v>0</v>
      </c>
      <c r="CV270">
        <v>0</v>
      </c>
      <c r="CW270" t="str">
        <v>Unid</v>
      </c>
      <c r="CX270">
        <v>0</v>
      </c>
      <c r="CY270" t="str">
        <v>Valor 
Unit</v>
      </c>
      <c r="CZ270">
        <v>0</v>
      </c>
      <c r="DA270">
        <v>0</v>
      </c>
      <c r="DB270" t="str">
        <v>Qtde</v>
      </c>
      <c r="DC270">
        <v>0</v>
      </c>
      <c r="DD270">
        <v>0</v>
      </c>
      <c r="DF270" t="str">
        <v>Diversidade, Equidade e Inclusão</v>
      </c>
      <c r="DG270" t="str">
        <v>7.1</v>
      </c>
      <c r="DH270">
        <v>0</v>
      </c>
      <c r="DI270" t="str">
        <v>Atividade</v>
      </c>
      <c r="DJ270">
        <v>0</v>
      </c>
      <c r="DK270">
        <v>0</v>
      </c>
      <c r="DL270" t="str">
        <v>Início</v>
      </c>
      <c r="DM270">
        <v>0</v>
      </c>
      <c r="DN270">
        <v>0</v>
      </c>
      <c r="DO270" t="str">
        <v>Fim</v>
      </c>
      <c r="DP270">
        <v>0</v>
      </c>
      <c r="DQ270">
        <v>0</v>
      </c>
      <c r="DR270" t="str">
        <v>7.1.1</v>
      </c>
      <c r="DS270">
        <v>0</v>
      </c>
      <c r="DT270">
        <v>0</v>
      </c>
      <c r="DU270" t="str">
        <v>SubAtividade</v>
      </c>
      <c r="DV270">
        <v>0</v>
      </c>
      <c r="DW270">
        <v>0</v>
      </c>
      <c r="DX270">
        <v>0</v>
      </c>
      <c r="DY270">
        <v>0</v>
      </c>
      <c r="DZ270">
        <v>0</v>
      </c>
      <c r="EA270" t="str">
        <v>Despesa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 t="str">
        <v>Categoria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 t="str">
        <v>Subcategoria</v>
      </c>
      <c r="EQ270">
        <v>0</v>
      </c>
      <c r="ER270">
        <v>0</v>
      </c>
      <c r="ES270">
        <v>0</v>
      </c>
      <c r="ET270">
        <v>0</v>
      </c>
      <c r="EU270" t="str">
        <v>Fonte*</v>
      </c>
      <c r="EV270">
        <v>0</v>
      </c>
      <c r="EW270">
        <v>0</v>
      </c>
      <c r="EX270">
        <v>0</v>
      </c>
      <c r="EY270" t="str">
        <v>Unid</v>
      </c>
      <c r="EZ270">
        <v>0</v>
      </c>
      <c r="FA270" t="str">
        <v>Valor 
Unit</v>
      </c>
      <c r="FB270">
        <v>0</v>
      </c>
      <c r="FC270">
        <v>0</v>
      </c>
      <c r="FD270" t="str">
        <v>Qtde</v>
      </c>
      <c r="FE270">
        <v>0</v>
      </c>
      <c r="FF270">
        <v>0</v>
      </c>
      <c r="FH270" t="str">
        <v>Direitos Humanos e Convivência</v>
      </c>
      <c r="FI270" t="str">
        <v>8.2</v>
      </c>
      <c r="FJ270">
        <v>0</v>
      </c>
      <c r="FK270" t="str">
        <v>Atividade</v>
      </c>
      <c r="FL270">
        <v>0</v>
      </c>
      <c r="FM270">
        <v>0</v>
      </c>
      <c r="FN270" t="str">
        <v>Início</v>
      </c>
      <c r="FO270">
        <v>0</v>
      </c>
      <c r="FP270">
        <v>0</v>
      </c>
      <c r="FQ270" t="str">
        <v>Fim</v>
      </c>
      <c r="FR270">
        <v>0</v>
      </c>
      <c r="FS270">
        <v>0</v>
      </c>
      <c r="FT270" t="str">
        <v>8.2.1</v>
      </c>
      <c r="FU270">
        <v>0</v>
      </c>
      <c r="FV270">
        <v>0</v>
      </c>
      <c r="FW270" t="str">
        <v>SubAtividade</v>
      </c>
      <c r="FX270">
        <v>0</v>
      </c>
      <c r="FY270">
        <v>0</v>
      </c>
      <c r="FZ270">
        <v>0</v>
      </c>
      <c r="GA270">
        <v>0</v>
      </c>
      <c r="GB270">
        <v>0</v>
      </c>
      <c r="GC270" t="str">
        <v>Despesa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 t="str">
        <v>Categoria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 t="str">
        <v>Subcategoria</v>
      </c>
      <c r="GS270">
        <v>0</v>
      </c>
      <c r="GT270">
        <v>0</v>
      </c>
      <c r="GU270">
        <v>0</v>
      </c>
      <c r="GV270">
        <v>0</v>
      </c>
      <c r="GW270" t="str">
        <v>Fonte*</v>
      </c>
      <c r="GX270">
        <v>0</v>
      </c>
      <c r="GY270">
        <v>0</v>
      </c>
      <c r="GZ270">
        <v>0</v>
      </c>
      <c r="HA270" t="str">
        <v>Unid</v>
      </c>
      <c r="HB270">
        <v>0</v>
      </c>
      <c r="HC270" t="str">
        <v>Valor 
Unit</v>
      </c>
      <c r="HD270">
        <v>0</v>
      </c>
      <c r="HE270">
        <v>0</v>
      </c>
      <c r="HF270" t="str">
        <v>Qtde</v>
      </c>
      <c r="HG270">
        <v>0</v>
      </c>
      <c r="HH270">
        <v>0</v>
      </c>
    </row>
    <row r="271" spans="1:216" x14ac:dyDescent="0.25">
      <c r="A271">
        <v>18</v>
      </c>
      <c r="B271" t="str">
        <f>'04.04_PLANO DE TRABALHO'!$KP$7</f>
        <v>Meio Ambiente e Mudanças Climáticas</v>
      </c>
      <c r="C271" t="str">
        <f>IF('04.04_PLANO DE TRABALHO'!KB27="",C270,'04.04_PLANO DE TRABALHO'!KB27)</f>
        <v>Cod</v>
      </c>
      <c r="D271">
        <f>IF('04.04_PLANO DE TRABALHO'!KC27="",D270,'04.04_PLANO DE TRABALHO'!KC27)</f>
        <v>0</v>
      </c>
      <c r="E271" t="str">
        <f>IF(OR('04.04_PLANO DE TRABALHO'!KD27="",'04.04_PLANO DE TRABALHO'!KD27="Realizado",'04.04_PLANO DE TRABALHO'!KD27="Planejado"),E270,'04.04_PLANO DE TRABALHO'!KD27)</f>
        <v>Atividade</v>
      </c>
      <c r="F271">
        <f>IF('04.04_PLANO DE TRABALHO'!KE27="",F270,'04.04_PLANO DE TRABALHO'!KE27)</f>
        <v>0</v>
      </c>
      <c r="G271">
        <f>IF('04.04_PLANO DE TRABALHO'!KF27="",G270,'04.04_PLANO DE TRABALHO'!KF27)</f>
        <v>0</v>
      </c>
      <c r="H271" t="str">
        <f>IF('04.04_PLANO DE TRABALHO'!KG27="",H270,'04.04_PLANO DE TRABALHO'!KG27)</f>
        <v>Início</v>
      </c>
      <c r="I271">
        <f>IF('04.04_PLANO DE TRABALHO'!KH27="",I270,'04.04_PLANO DE TRABALHO'!KH27)</f>
        <v>0</v>
      </c>
      <c r="J271">
        <f>IF('04.04_PLANO DE TRABALHO'!KI27="",J270,'04.04_PLANO DE TRABALHO'!KI27)</f>
        <v>0</v>
      </c>
      <c r="K271" t="str">
        <f>IF('04.04_PLANO DE TRABALHO'!KJ27="",K270,'04.04_PLANO DE TRABALHO'!KJ27)</f>
        <v>Fim</v>
      </c>
      <c r="L271">
        <f>IF('04.04_PLANO DE TRABALHO'!KK27="",L270,'04.04_PLANO DE TRABALHO'!KK27)</f>
        <v>0</v>
      </c>
      <c r="M271">
        <f>IF('04.04_PLANO DE TRABALHO'!KL27="",M270,'04.04_PLANO DE TRABALHO'!KL27)</f>
        <v>0</v>
      </c>
      <c r="N271" t="str">
        <f>IF('04.04_PLANO DE TRABALHO'!KM27="",N270,'04.04_PLANO DE TRABALHO'!KM27)</f>
        <v>Cod</v>
      </c>
      <c r="O271">
        <f>IF('04.04_PLANO DE TRABALHO'!KN27="",O270,'04.04_PLANO DE TRABALHO'!KN27)</f>
        <v>0</v>
      </c>
      <c r="P271">
        <f>IF('04.04_PLANO DE TRABALHO'!KO27="",P270,'04.04_PLANO DE TRABALHO'!KO27)</f>
        <v>0</v>
      </c>
      <c r="Q271" t="str">
        <f>IF('04.04_PLANO DE TRABALHO'!KP27="",Q270,'04.04_PLANO DE TRABALHO'!KP27)</f>
        <v>SubAtividade</v>
      </c>
      <c r="R271">
        <f>IF('04.04_PLANO DE TRABALHO'!KQ27="",R270,'04.04_PLANO DE TRABALHO'!KQ27)</f>
        <v>0</v>
      </c>
      <c r="S271">
        <f>IF('04.04_PLANO DE TRABALHO'!KR27="",S270,'04.04_PLANO DE TRABALHO'!KR27)</f>
        <v>0</v>
      </c>
      <c r="T271">
        <f>IF('04.04_PLANO DE TRABALHO'!KS27="",T270,'04.04_PLANO DE TRABALHO'!KS27)</f>
        <v>0</v>
      </c>
      <c r="U271">
        <f>IF('04.04_PLANO DE TRABALHO'!KT27="",U270,'04.04_PLANO DE TRABALHO'!KT27)</f>
        <v>0</v>
      </c>
      <c r="V271">
        <f>IF('04.04_PLANO DE TRABALHO'!KU27="",V270,'04.04_PLANO DE TRABALHO'!KU27)</f>
        <v>0</v>
      </c>
      <c r="W271" t="str">
        <f>IF('04.04_PLANO DE TRABALHO'!KV27="",W270,'04.04_PLANO DE TRABALHO'!KV27)</f>
        <v>Despesa</v>
      </c>
      <c r="X271">
        <f>IF('04.04_PLANO DE TRABALHO'!KW27="",X270,'04.04_PLANO DE TRABALHO'!KW27)</f>
        <v>0</v>
      </c>
      <c r="Y271">
        <f>IF('04.04_PLANO DE TRABALHO'!KX27="",Y270,'04.04_PLANO DE TRABALHO'!KX27)</f>
        <v>0</v>
      </c>
      <c r="Z271">
        <f>IF('04.04_PLANO DE TRABALHO'!KY27="",Z270,'04.04_PLANO DE TRABALHO'!KY27)</f>
        <v>0</v>
      </c>
      <c r="AA271">
        <f>IF('04.04_PLANO DE TRABALHO'!KZ27="",AA270,'04.04_PLANO DE TRABALHO'!KZ27)</f>
        <v>0</v>
      </c>
      <c r="AB271">
        <f>IF('04.04_PLANO DE TRABALHO'!LA27="",AB270,'04.04_PLANO DE TRABALHO'!LA27)</f>
        <v>0</v>
      </c>
      <c r="AC271">
        <f>IF('04.04_PLANO DE TRABALHO'!LB27="",AC270,'04.04_PLANO DE TRABALHO'!LB27)</f>
        <v>0</v>
      </c>
      <c r="AD271" t="str">
        <f>IF('04.04_PLANO DE TRABALHO'!LC27="",AD270,'04.04_PLANO DE TRABALHO'!LC27)</f>
        <v>Categoria</v>
      </c>
      <c r="AE271">
        <f>IF('04.04_PLANO DE TRABALHO'!LD27="",AE270,'04.04_PLANO DE TRABALHO'!LD27)</f>
        <v>0</v>
      </c>
      <c r="AF271">
        <f>IF('04.04_PLANO DE TRABALHO'!LE27="",AF270,'04.04_PLANO DE TRABALHO'!LE27)</f>
        <v>0</v>
      </c>
      <c r="AG271">
        <f>IF('04.04_PLANO DE TRABALHO'!LF27="",AG270,'04.04_PLANO DE TRABALHO'!LF27)</f>
        <v>0</v>
      </c>
      <c r="AH271">
        <f>IF('04.04_PLANO DE TRABALHO'!LG27="",AH270,'04.04_PLANO DE TRABALHO'!LG27)</f>
        <v>0</v>
      </c>
      <c r="AI271">
        <f>IF('04.04_PLANO DE TRABALHO'!LH27="",AI270,'04.04_PLANO DE TRABALHO'!LH27)</f>
        <v>0</v>
      </c>
      <c r="AJ271">
        <f>IF('04.04_PLANO DE TRABALHO'!LI27="",AJ270,'04.04_PLANO DE TRABALHO'!LI27)</f>
        <v>0</v>
      </c>
      <c r="AK271">
        <f>IF('04.04_PLANO DE TRABALHO'!LJ27="",AK270,'04.04_PLANO DE TRABALHO'!LJ27)</f>
        <v>0</v>
      </c>
      <c r="AL271" t="str">
        <f>IF('04.04_PLANO DE TRABALHO'!LK27="",AL270,'04.04_PLANO DE TRABALHO'!LK27)</f>
        <v>Subcategoria</v>
      </c>
      <c r="AM271">
        <f>IF('04.04_PLANO DE TRABALHO'!LL27="",AM270,'04.04_PLANO DE TRABALHO'!LL27)</f>
        <v>0</v>
      </c>
      <c r="AN271">
        <f>IF('04.04_PLANO DE TRABALHO'!LM27="",AN270,'04.04_PLANO DE TRABALHO'!LM27)</f>
        <v>0</v>
      </c>
      <c r="AO271">
        <f>IF('04.04_PLANO DE TRABALHO'!LN27="",AO270,'04.04_PLANO DE TRABALHO'!LN27)</f>
        <v>0</v>
      </c>
      <c r="AP271">
        <f>IF('04.04_PLANO DE TRABALHO'!LO27="",AP270,'04.04_PLANO DE TRABALHO'!LO27)</f>
        <v>0</v>
      </c>
      <c r="AQ271" t="str">
        <f>IF('04.04_PLANO DE TRABALHO'!LP27="",AQ270,'04.04_PLANO DE TRABALHO'!LP27)</f>
        <v>Fonte*</v>
      </c>
      <c r="AR271">
        <f>IF('04.04_PLANO DE TRABALHO'!LQ27="",AR270,'04.04_PLANO DE TRABALHO'!LQ27)</f>
        <v>0</v>
      </c>
      <c r="AS271">
        <f>IF('04.04_PLANO DE TRABALHO'!LR27="",AS270,'04.04_PLANO DE TRABALHO'!LR27)</f>
        <v>0</v>
      </c>
      <c r="AT271">
        <f>IF('04.04_PLANO DE TRABALHO'!LS27="",AT270,'04.04_PLANO DE TRABALHO'!LS27)</f>
        <v>0</v>
      </c>
      <c r="AU271" t="str">
        <f>IF('04.04_PLANO DE TRABALHO'!LT27="",AU270,'04.04_PLANO DE TRABALHO'!LT27)</f>
        <v>Unid</v>
      </c>
      <c r="AV271">
        <f>IF('04.04_PLANO DE TRABALHO'!LU27="",AV270,'04.04_PLANO DE TRABALHO'!LU27)</f>
        <v>0</v>
      </c>
      <c r="AW271" t="str">
        <f>IF('04.04_PLANO DE TRABALHO'!LV27="",AW270,'04.04_PLANO DE TRABALHO'!LV27)</f>
        <v>Valor 
Unit</v>
      </c>
      <c r="AX271">
        <f>IF('04.04_PLANO DE TRABALHO'!LW27="",AX270,'04.04_PLANO DE TRABALHO'!LW27)</f>
        <v>0</v>
      </c>
      <c r="AY271">
        <f>IF('04.04_PLANO DE TRABALHO'!LX27="",AY270,'04.04_PLANO DE TRABALHO'!LX27)</f>
        <v>0</v>
      </c>
      <c r="AZ271" t="str">
        <f>IF('04.04_PLANO DE TRABALHO'!LY27="",AZ270,'04.04_PLANO DE TRABALHO'!LY27)</f>
        <v>Qtde</v>
      </c>
      <c r="BA271">
        <f>IF('04.04_PLANO DE TRABALHO'!LZ27="",BA270,'04.04_PLANO DE TRABALHO'!LZ27)</f>
        <v>0</v>
      </c>
      <c r="BB271" t="str">
        <f>IF('04.04_PLANO DE TRABALHO'!MA27="",BB270,'04.04_PLANO DE TRABALHO'!MA27)</f>
        <v>Valor Total</v>
      </c>
      <c r="BD271" t="str">
        <v>Meio Ambiente e Mudanças Climáticas</v>
      </c>
      <c r="BE271" t="str">
        <v>6.3</v>
      </c>
      <c r="BF271">
        <v>0</v>
      </c>
      <c r="BG271" t="str">
        <v>Atividade</v>
      </c>
      <c r="BH271">
        <v>0</v>
      </c>
      <c r="BI271">
        <v>0</v>
      </c>
      <c r="BJ271" t="str">
        <v>Início</v>
      </c>
      <c r="BK271">
        <v>0</v>
      </c>
      <c r="BL271">
        <v>0</v>
      </c>
      <c r="BM271" t="str">
        <v>Fim</v>
      </c>
      <c r="BN271">
        <v>0</v>
      </c>
      <c r="BO271">
        <v>0</v>
      </c>
      <c r="BP271" t="str">
        <v>6.3.2</v>
      </c>
      <c r="BQ271">
        <v>0</v>
      </c>
      <c r="BR271">
        <v>0</v>
      </c>
      <c r="BS271" t="str">
        <v>SubAtividade</v>
      </c>
      <c r="BT271">
        <v>0</v>
      </c>
      <c r="BU271">
        <v>0</v>
      </c>
      <c r="BV271">
        <v>0</v>
      </c>
      <c r="BW271">
        <v>0</v>
      </c>
      <c r="BX271">
        <v>0</v>
      </c>
      <c r="BY271" t="str">
        <v>Despesa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 t="str">
        <v>Categoria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 t="str">
        <v>Subcategoria</v>
      </c>
      <c r="CO271">
        <v>0</v>
      </c>
      <c r="CP271">
        <v>0</v>
      </c>
      <c r="CQ271">
        <v>0</v>
      </c>
      <c r="CR271">
        <v>0</v>
      </c>
      <c r="CS271" t="str">
        <v>Fonte*</v>
      </c>
      <c r="CT271">
        <v>0</v>
      </c>
      <c r="CU271">
        <v>0</v>
      </c>
      <c r="CV271">
        <v>0</v>
      </c>
      <c r="CW271" t="str">
        <v>Unid</v>
      </c>
      <c r="CX271">
        <v>0</v>
      </c>
      <c r="CY271" t="str">
        <v>Valor 
Unit</v>
      </c>
      <c r="CZ271">
        <v>0</v>
      </c>
      <c r="DA271">
        <v>0</v>
      </c>
      <c r="DB271" t="str">
        <v>Qtde</v>
      </c>
      <c r="DC271">
        <v>0</v>
      </c>
      <c r="DD271">
        <v>0</v>
      </c>
      <c r="DF271" t="str">
        <v>Diversidade, Equidade e Inclusão</v>
      </c>
      <c r="DG271" t="str">
        <v>7.1</v>
      </c>
      <c r="DH271">
        <v>0</v>
      </c>
      <c r="DI271" t="str">
        <v>Atividade</v>
      </c>
      <c r="DJ271">
        <v>0</v>
      </c>
      <c r="DK271">
        <v>0</v>
      </c>
      <c r="DL271" t="str">
        <v>Início</v>
      </c>
      <c r="DM271">
        <v>0</v>
      </c>
      <c r="DN271">
        <v>0</v>
      </c>
      <c r="DO271" t="str">
        <v>Fim</v>
      </c>
      <c r="DP271">
        <v>0</v>
      </c>
      <c r="DQ271">
        <v>0</v>
      </c>
      <c r="DR271" t="str">
        <v>7.1.1</v>
      </c>
      <c r="DS271">
        <v>0</v>
      </c>
      <c r="DT271">
        <v>0</v>
      </c>
      <c r="DU271" t="str">
        <v>SubAtividade</v>
      </c>
      <c r="DV271">
        <v>0</v>
      </c>
      <c r="DW271">
        <v>0</v>
      </c>
      <c r="DX271">
        <v>0</v>
      </c>
      <c r="DY271">
        <v>0</v>
      </c>
      <c r="DZ271">
        <v>0</v>
      </c>
      <c r="EA271" t="str">
        <v>Despesa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 t="str">
        <v>Categoria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 t="str">
        <v>Subcategoria</v>
      </c>
      <c r="EQ271">
        <v>0</v>
      </c>
      <c r="ER271">
        <v>0</v>
      </c>
      <c r="ES271">
        <v>0</v>
      </c>
      <c r="ET271">
        <v>0</v>
      </c>
      <c r="EU271" t="str">
        <v>Fonte*</v>
      </c>
      <c r="EV271">
        <v>0</v>
      </c>
      <c r="EW271">
        <v>0</v>
      </c>
      <c r="EX271">
        <v>0</v>
      </c>
      <c r="EY271" t="str">
        <v>Unid</v>
      </c>
      <c r="EZ271">
        <v>0</v>
      </c>
      <c r="FA271" t="str">
        <v>Valor 
Unit</v>
      </c>
      <c r="FB271">
        <v>0</v>
      </c>
      <c r="FC271">
        <v>0</v>
      </c>
      <c r="FD271" t="str">
        <v>Qtde</v>
      </c>
      <c r="FE271">
        <v>0</v>
      </c>
      <c r="FF271">
        <v>0</v>
      </c>
      <c r="FH271" t="str">
        <v>Direitos Humanos e Convivência</v>
      </c>
      <c r="FI271" t="str">
        <v>8.2</v>
      </c>
      <c r="FJ271">
        <v>0</v>
      </c>
      <c r="FK271" t="str">
        <v>Atividade</v>
      </c>
      <c r="FL271">
        <v>0</v>
      </c>
      <c r="FM271">
        <v>0</v>
      </c>
      <c r="FN271" t="str">
        <v>Início</v>
      </c>
      <c r="FO271">
        <v>0</v>
      </c>
      <c r="FP271">
        <v>0</v>
      </c>
      <c r="FQ271" t="str">
        <v>Fim</v>
      </c>
      <c r="FR271">
        <v>0</v>
      </c>
      <c r="FS271">
        <v>0</v>
      </c>
      <c r="FT271" t="str">
        <v>8.2.1</v>
      </c>
      <c r="FU271">
        <v>0</v>
      </c>
      <c r="FV271">
        <v>0</v>
      </c>
      <c r="FW271" t="str">
        <v>SubAtividade</v>
      </c>
      <c r="FX271">
        <v>0</v>
      </c>
      <c r="FY271">
        <v>0</v>
      </c>
      <c r="FZ271">
        <v>0</v>
      </c>
      <c r="GA271">
        <v>0</v>
      </c>
      <c r="GB271">
        <v>0</v>
      </c>
      <c r="GC271" t="str">
        <v>Despesa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 t="str">
        <v>Categoria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 t="str">
        <v>Subcategoria</v>
      </c>
      <c r="GS271">
        <v>0</v>
      </c>
      <c r="GT271">
        <v>0</v>
      </c>
      <c r="GU271">
        <v>0</v>
      </c>
      <c r="GV271">
        <v>0</v>
      </c>
      <c r="GW271" t="str">
        <v>Fonte*</v>
      </c>
      <c r="GX271">
        <v>0</v>
      </c>
      <c r="GY271">
        <v>0</v>
      </c>
      <c r="GZ271">
        <v>0</v>
      </c>
      <c r="HA271" t="str">
        <v>Unid</v>
      </c>
      <c r="HB271">
        <v>0</v>
      </c>
      <c r="HC271" t="str">
        <v>Valor 
Unit</v>
      </c>
      <c r="HD271">
        <v>0</v>
      </c>
      <c r="HE271">
        <v>0</v>
      </c>
      <c r="HF271" t="str">
        <v>Qtde</v>
      </c>
      <c r="HG271">
        <v>0</v>
      </c>
      <c r="HH271">
        <v>0</v>
      </c>
    </row>
    <row r="272" spans="1:216" x14ac:dyDescent="0.25">
      <c r="A272">
        <v>19</v>
      </c>
      <c r="B272" t="str">
        <f>'04.04_PLANO DE TRABALHO'!$KP$7</f>
        <v>Meio Ambiente e Mudanças Climáticas</v>
      </c>
      <c r="C272" t="str">
        <f>IF('04.04_PLANO DE TRABALHO'!KB28="",C271,'04.04_PLANO DE TRABALHO'!KB28)</f>
        <v>6.2</v>
      </c>
      <c r="D272">
        <f>IF('04.04_PLANO DE TRABALHO'!KC28="",D271,'04.04_PLANO DE TRABALHO'!KC28)</f>
        <v>0</v>
      </c>
      <c r="E272" t="str">
        <f>IF(OR('04.04_PLANO DE TRABALHO'!KD28="",'04.04_PLANO DE TRABALHO'!KD28="Realizado",'04.04_PLANO DE TRABALHO'!KD28="Planejado"),E271,'04.04_PLANO DE TRABALHO'!KD28)</f>
        <v>Atividade</v>
      </c>
      <c r="F272">
        <f>IF('04.04_PLANO DE TRABALHO'!KE28="",F271,'04.04_PLANO DE TRABALHO'!KE28)</f>
        <v>0</v>
      </c>
      <c r="G272">
        <f>IF('04.04_PLANO DE TRABALHO'!KF28="",G271,'04.04_PLANO DE TRABALHO'!KF28)</f>
        <v>0</v>
      </c>
      <c r="H272" t="str">
        <f>IF('04.04_PLANO DE TRABALHO'!KG28="",H271,'04.04_PLANO DE TRABALHO'!KG28)</f>
        <v>Início</v>
      </c>
      <c r="I272">
        <f>IF('04.04_PLANO DE TRABALHO'!KH28="",I271,'04.04_PLANO DE TRABALHO'!KH28)</f>
        <v>0</v>
      </c>
      <c r="J272">
        <f>IF('04.04_PLANO DE TRABALHO'!KI28="",J271,'04.04_PLANO DE TRABALHO'!KI28)</f>
        <v>0</v>
      </c>
      <c r="K272" t="str">
        <f>IF('04.04_PLANO DE TRABALHO'!KJ28="",K271,'04.04_PLANO DE TRABALHO'!KJ28)</f>
        <v>Fim</v>
      </c>
      <c r="L272">
        <f>IF('04.04_PLANO DE TRABALHO'!KK28="",L271,'04.04_PLANO DE TRABALHO'!KK28)</f>
        <v>0</v>
      </c>
      <c r="M272">
        <f>IF('04.04_PLANO DE TRABALHO'!KL28="",M271,'04.04_PLANO DE TRABALHO'!KL28)</f>
        <v>0</v>
      </c>
      <c r="N272" t="str">
        <f>IF('04.04_PLANO DE TRABALHO'!KM28="",N271,'04.04_PLANO DE TRABALHO'!KM28)</f>
        <v>6.2.1</v>
      </c>
      <c r="O272">
        <f>IF('04.04_PLANO DE TRABALHO'!KN28="",O271,'04.04_PLANO DE TRABALHO'!KN28)</f>
        <v>0</v>
      </c>
      <c r="P272">
        <f>IF('04.04_PLANO DE TRABALHO'!KO28="",P271,'04.04_PLANO DE TRABALHO'!KO28)</f>
        <v>0</v>
      </c>
      <c r="Q272" t="str">
        <f>IF('04.04_PLANO DE TRABALHO'!KP28="",Q271,'04.04_PLANO DE TRABALHO'!KP28)</f>
        <v>SubAtividade</v>
      </c>
      <c r="R272">
        <f>IF('04.04_PLANO DE TRABALHO'!KQ28="",R271,'04.04_PLANO DE TRABALHO'!KQ28)</f>
        <v>0</v>
      </c>
      <c r="S272">
        <f>IF('04.04_PLANO DE TRABALHO'!KR28="",S271,'04.04_PLANO DE TRABALHO'!KR28)</f>
        <v>0</v>
      </c>
      <c r="T272">
        <f>IF('04.04_PLANO DE TRABALHO'!KS28="",T271,'04.04_PLANO DE TRABALHO'!KS28)</f>
        <v>0</v>
      </c>
      <c r="U272">
        <f>IF('04.04_PLANO DE TRABALHO'!KT28="",U271,'04.04_PLANO DE TRABALHO'!KT28)</f>
        <v>0</v>
      </c>
      <c r="V272">
        <f>IF('04.04_PLANO DE TRABALHO'!KU28="",V271,'04.04_PLANO DE TRABALHO'!KU28)</f>
        <v>0</v>
      </c>
      <c r="W272" t="str">
        <f>IF('04.04_PLANO DE TRABALHO'!KV28="",W271,'04.04_PLANO DE TRABALHO'!KV28)</f>
        <v>Despesa</v>
      </c>
      <c r="X272">
        <f>IF('04.04_PLANO DE TRABALHO'!KW28="",X271,'04.04_PLANO DE TRABALHO'!KW28)</f>
        <v>0</v>
      </c>
      <c r="Y272">
        <f>IF('04.04_PLANO DE TRABALHO'!KX28="",Y271,'04.04_PLANO DE TRABALHO'!KX28)</f>
        <v>0</v>
      </c>
      <c r="Z272">
        <f>IF('04.04_PLANO DE TRABALHO'!KY28="",Z271,'04.04_PLANO DE TRABALHO'!KY28)</f>
        <v>0</v>
      </c>
      <c r="AA272">
        <f>IF('04.04_PLANO DE TRABALHO'!KZ28="",AA271,'04.04_PLANO DE TRABALHO'!KZ28)</f>
        <v>0</v>
      </c>
      <c r="AB272">
        <f>IF('04.04_PLANO DE TRABALHO'!LA28="",AB271,'04.04_PLANO DE TRABALHO'!LA28)</f>
        <v>0</v>
      </c>
      <c r="AC272">
        <f>IF('04.04_PLANO DE TRABALHO'!LB28="",AC271,'04.04_PLANO DE TRABALHO'!LB28)</f>
        <v>0</v>
      </c>
      <c r="AD272" t="str">
        <f>IF('04.04_PLANO DE TRABALHO'!LC28="",AD271,'04.04_PLANO DE TRABALHO'!LC28)</f>
        <v>Categoria</v>
      </c>
      <c r="AE272">
        <f>IF('04.04_PLANO DE TRABALHO'!LD28="",AE271,'04.04_PLANO DE TRABALHO'!LD28)</f>
        <v>0</v>
      </c>
      <c r="AF272">
        <f>IF('04.04_PLANO DE TRABALHO'!LE28="",AF271,'04.04_PLANO DE TRABALHO'!LE28)</f>
        <v>0</v>
      </c>
      <c r="AG272">
        <f>IF('04.04_PLANO DE TRABALHO'!LF28="",AG271,'04.04_PLANO DE TRABALHO'!LF28)</f>
        <v>0</v>
      </c>
      <c r="AH272">
        <f>IF('04.04_PLANO DE TRABALHO'!LG28="",AH271,'04.04_PLANO DE TRABALHO'!LG28)</f>
        <v>0</v>
      </c>
      <c r="AI272">
        <f>IF('04.04_PLANO DE TRABALHO'!LH28="",AI271,'04.04_PLANO DE TRABALHO'!LH28)</f>
        <v>0</v>
      </c>
      <c r="AJ272">
        <f>IF('04.04_PLANO DE TRABALHO'!LI28="",AJ271,'04.04_PLANO DE TRABALHO'!LI28)</f>
        <v>0</v>
      </c>
      <c r="AK272">
        <f>IF('04.04_PLANO DE TRABALHO'!LJ28="",AK271,'04.04_PLANO DE TRABALHO'!LJ28)</f>
        <v>0</v>
      </c>
      <c r="AL272" t="str">
        <f>IF('04.04_PLANO DE TRABALHO'!LK28="",AL271,'04.04_PLANO DE TRABALHO'!LK28)</f>
        <v>Subcategoria</v>
      </c>
      <c r="AM272">
        <f>IF('04.04_PLANO DE TRABALHO'!LL28="",AM271,'04.04_PLANO DE TRABALHO'!LL28)</f>
        <v>0</v>
      </c>
      <c r="AN272">
        <f>IF('04.04_PLANO DE TRABALHO'!LM28="",AN271,'04.04_PLANO DE TRABALHO'!LM28)</f>
        <v>0</v>
      </c>
      <c r="AO272">
        <f>IF('04.04_PLANO DE TRABALHO'!LN28="",AO271,'04.04_PLANO DE TRABALHO'!LN28)</f>
        <v>0</v>
      </c>
      <c r="AP272">
        <f>IF('04.04_PLANO DE TRABALHO'!LO28="",AP271,'04.04_PLANO DE TRABALHO'!LO28)</f>
        <v>0</v>
      </c>
      <c r="AQ272" t="str">
        <f>IF('04.04_PLANO DE TRABALHO'!LP28="",AQ271,'04.04_PLANO DE TRABALHO'!LP28)</f>
        <v>Fonte*</v>
      </c>
      <c r="AR272">
        <f>IF('04.04_PLANO DE TRABALHO'!LQ28="",AR271,'04.04_PLANO DE TRABALHO'!LQ28)</f>
        <v>0</v>
      </c>
      <c r="AS272">
        <f>IF('04.04_PLANO DE TRABALHO'!LR28="",AS271,'04.04_PLANO DE TRABALHO'!LR28)</f>
        <v>0</v>
      </c>
      <c r="AT272">
        <f>IF('04.04_PLANO DE TRABALHO'!LS28="",AT271,'04.04_PLANO DE TRABALHO'!LS28)</f>
        <v>0</v>
      </c>
      <c r="AU272" t="str">
        <f>IF('04.04_PLANO DE TRABALHO'!LT28="",AU271,'04.04_PLANO DE TRABALHO'!LT28)</f>
        <v>Unid</v>
      </c>
      <c r="AV272">
        <f>IF('04.04_PLANO DE TRABALHO'!LU28="",AV271,'04.04_PLANO DE TRABALHO'!LU28)</f>
        <v>0</v>
      </c>
      <c r="AW272" t="str">
        <f>IF('04.04_PLANO DE TRABALHO'!LV28="",AW271,'04.04_PLANO DE TRABALHO'!LV28)</f>
        <v>Valor 
Unit</v>
      </c>
      <c r="AX272">
        <f>IF('04.04_PLANO DE TRABALHO'!LW28="",AX271,'04.04_PLANO DE TRABALHO'!LW28)</f>
        <v>0</v>
      </c>
      <c r="AY272">
        <f>IF('04.04_PLANO DE TRABALHO'!LX28="",AY271,'04.04_PLANO DE TRABALHO'!LX28)</f>
        <v>0</v>
      </c>
      <c r="AZ272" t="str">
        <f>IF('04.04_PLANO DE TRABALHO'!LY28="",AZ271,'04.04_PLANO DE TRABALHO'!LY28)</f>
        <v>Qtde</v>
      </c>
      <c r="BA272">
        <f>IF('04.04_PLANO DE TRABALHO'!LZ28="",BA271,'04.04_PLANO DE TRABALHO'!LZ28)</f>
        <v>0</v>
      </c>
      <c r="BB272">
        <f>IF('04.04_PLANO DE TRABALHO'!MA28="",BB271,'04.04_PLANO DE TRABALHO'!MA28)</f>
        <v>0</v>
      </c>
      <c r="BD272" t="str">
        <v>Meio Ambiente e Mudanças Climáticas</v>
      </c>
      <c r="BE272" t="str">
        <v>6.3</v>
      </c>
      <c r="BF272">
        <v>0</v>
      </c>
      <c r="BG272" t="str">
        <v>Atividade</v>
      </c>
      <c r="BH272">
        <v>0</v>
      </c>
      <c r="BI272">
        <v>0</v>
      </c>
      <c r="BJ272" t="str">
        <v>Início</v>
      </c>
      <c r="BK272">
        <v>0</v>
      </c>
      <c r="BL272">
        <v>0</v>
      </c>
      <c r="BM272" t="str">
        <v>Fim</v>
      </c>
      <c r="BN272">
        <v>0</v>
      </c>
      <c r="BO272">
        <v>0</v>
      </c>
      <c r="BP272" t="str">
        <v>6.3.2</v>
      </c>
      <c r="BQ272">
        <v>0</v>
      </c>
      <c r="BR272">
        <v>0</v>
      </c>
      <c r="BS272" t="str">
        <v>SubAtividade</v>
      </c>
      <c r="BT272">
        <v>0</v>
      </c>
      <c r="BU272">
        <v>0</v>
      </c>
      <c r="BV272">
        <v>0</v>
      </c>
      <c r="BW272">
        <v>0</v>
      </c>
      <c r="BX272">
        <v>0</v>
      </c>
      <c r="BY272" t="str">
        <v>Despesa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 t="str">
        <v>Categoria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 t="str">
        <v>Subcategoria</v>
      </c>
      <c r="CO272">
        <v>0</v>
      </c>
      <c r="CP272">
        <v>0</v>
      </c>
      <c r="CQ272">
        <v>0</v>
      </c>
      <c r="CR272">
        <v>0</v>
      </c>
      <c r="CS272" t="str">
        <v>Fonte*</v>
      </c>
      <c r="CT272">
        <v>0</v>
      </c>
      <c r="CU272">
        <v>0</v>
      </c>
      <c r="CV272">
        <v>0</v>
      </c>
      <c r="CW272" t="str">
        <v>Unid</v>
      </c>
      <c r="CX272">
        <v>0</v>
      </c>
      <c r="CY272" t="str">
        <v>Valor 
Unit</v>
      </c>
      <c r="CZ272">
        <v>0</v>
      </c>
      <c r="DA272">
        <v>0</v>
      </c>
      <c r="DB272" t="str">
        <v>Qtde</v>
      </c>
      <c r="DC272">
        <v>0</v>
      </c>
      <c r="DD272">
        <v>0</v>
      </c>
      <c r="DF272" t="str">
        <v>Diversidade, Equidade e Inclusão</v>
      </c>
      <c r="DG272" t="str">
        <v>7.1</v>
      </c>
      <c r="DH272">
        <v>0</v>
      </c>
      <c r="DI272" t="str">
        <v>Atividade</v>
      </c>
      <c r="DJ272">
        <v>0</v>
      </c>
      <c r="DK272">
        <v>0</v>
      </c>
      <c r="DL272" t="str">
        <v>Início</v>
      </c>
      <c r="DM272">
        <v>0</v>
      </c>
      <c r="DN272">
        <v>0</v>
      </c>
      <c r="DO272" t="str">
        <v>Fim</v>
      </c>
      <c r="DP272">
        <v>0</v>
      </c>
      <c r="DQ272">
        <v>0</v>
      </c>
      <c r="DR272" t="str">
        <v>Total da SubAtividade:</v>
      </c>
      <c r="DS272">
        <v>0</v>
      </c>
      <c r="DT272">
        <v>0</v>
      </c>
      <c r="DU272" t="str">
        <v>SubAtividade</v>
      </c>
      <c r="DV272">
        <v>0</v>
      </c>
      <c r="DW272">
        <v>0</v>
      </c>
      <c r="DX272">
        <v>0</v>
      </c>
      <c r="DY272">
        <v>0</v>
      </c>
      <c r="DZ272">
        <v>0</v>
      </c>
      <c r="EA272" t="str">
        <v>Despesa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 t="str">
        <v>Categoria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 t="str">
        <v>Subcategoria</v>
      </c>
      <c r="EQ272">
        <v>0</v>
      </c>
      <c r="ER272">
        <v>0</v>
      </c>
      <c r="ES272">
        <v>0</v>
      </c>
      <c r="ET272">
        <v>0</v>
      </c>
      <c r="EU272" t="str">
        <v>Fonte*</v>
      </c>
      <c r="EV272">
        <v>0</v>
      </c>
      <c r="EW272">
        <v>0</v>
      </c>
      <c r="EX272">
        <v>0</v>
      </c>
      <c r="EY272" t="str">
        <v>Unid</v>
      </c>
      <c r="EZ272">
        <v>0</v>
      </c>
      <c r="FA272" t="str">
        <v>Valor 
Unit</v>
      </c>
      <c r="FB272">
        <v>0</v>
      </c>
      <c r="FC272">
        <v>0</v>
      </c>
      <c r="FD272" t="str">
        <v>Qtde</v>
      </c>
      <c r="FE272">
        <v>0</v>
      </c>
      <c r="FF272">
        <v>0</v>
      </c>
      <c r="FH272" t="str">
        <v>Direitos Humanos e Convivência</v>
      </c>
      <c r="FI272" t="str">
        <v>8.2</v>
      </c>
      <c r="FJ272">
        <v>0</v>
      </c>
      <c r="FK272" t="str">
        <v>Atividade</v>
      </c>
      <c r="FL272">
        <v>0</v>
      </c>
      <c r="FM272">
        <v>0</v>
      </c>
      <c r="FN272" t="str">
        <v>Início</v>
      </c>
      <c r="FO272">
        <v>0</v>
      </c>
      <c r="FP272">
        <v>0</v>
      </c>
      <c r="FQ272" t="str">
        <v>Fim</v>
      </c>
      <c r="FR272">
        <v>0</v>
      </c>
      <c r="FS272">
        <v>0</v>
      </c>
      <c r="FT272" t="str">
        <v>8.2.2</v>
      </c>
      <c r="FU272">
        <v>0</v>
      </c>
      <c r="FV272">
        <v>0</v>
      </c>
      <c r="FW272" t="str">
        <v>SubAtividade</v>
      </c>
      <c r="FX272">
        <v>0</v>
      </c>
      <c r="FY272">
        <v>0</v>
      </c>
      <c r="FZ272">
        <v>0</v>
      </c>
      <c r="GA272">
        <v>0</v>
      </c>
      <c r="GB272">
        <v>0</v>
      </c>
      <c r="GC272" t="str">
        <v>Despesa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 t="str">
        <v>Categoria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 t="str">
        <v>Subcategoria</v>
      </c>
      <c r="GS272">
        <v>0</v>
      </c>
      <c r="GT272">
        <v>0</v>
      </c>
      <c r="GU272">
        <v>0</v>
      </c>
      <c r="GV272">
        <v>0</v>
      </c>
      <c r="GW272" t="str">
        <v>Fonte*</v>
      </c>
      <c r="GX272">
        <v>0</v>
      </c>
      <c r="GY272">
        <v>0</v>
      </c>
      <c r="GZ272">
        <v>0</v>
      </c>
      <c r="HA272" t="str">
        <v>Unid</v>
      </c>
      <c r="HB272">
        <v>0</v>
      </c>
      <c r="HC272" t="str">
        <v>Valor 
Unit</v>
      </c>
      <c r="HD272">
        <v>0</v>
      </c>
      <c r="HE272">
        <v>0</v>
      </c>
      <c r="HF272" t="str">
        <v>Qtde</v>
      </c>
      <c r="HG272">
        <v>0</v>
      </c>
      <c r="HH272">
        <v>0</v>
      </c>
    </row>
    <row r="273" spans="1:216" x14ac:dyDescent="0.25">
      <c r="A273">
        <v>20</v>
      </c>
      <c r="B273" t="str">
        <f>'04.04_PLANO DE TRABALHO'!$KP$7</f>
        <v>Meio Ambiente e Mudanças Climáticas</v>
      </c>
      <c r="C273" t="str">
        <f>IF('04.04_PLANO DE TRABALHO'!KB29="",C272,'04.04_PLANO DE TRABALHO'!KB29)</f>
        <v>6.2</v>
      </c>
      <c r="D273">
        <f>IF('04.04_PLANO DE TRABALHO'!KC29="",D272,'04.04_PLANO DE TRABALHO'!KC29)</f>
        <v>0</v>
      </c>
      <c r="E273" t="str">
        <f>IF(OR('04.04_PLANO DE TRABALHO'!KD29="",'04.04_PLANO DE TRABALHO'!KD29="Realizado",'04.04_PLANO DE TRABALHO'!KD29="Planejado"),E272,'04.04_PLANO DE TRABALHO'!KD29)</f>
        <v>Atividade</v>
      </c>
      <c r="F273">
        <f>IF('04.04_PLANO DE TRABALHO'!KE29="",F272,'04.04_PLANO DE TRABALHO'!KE29)</f>
        <v>0</v>
      </c>
      <c r="G273">
        <f>IF('04.04_PLANO DE TRABALHO'!KF29="",G272,'04.04_PLANO DE TRABALHO'!KF29)</f>
        <v>0</v>
      </c>
      <c r="H273" t="str">
        <f>IF('04.04_PLANO DE TRABALHO'!KG29="",H272,'04.04_PLANO DE TRABALHO'!KG29)</f>
        <v>Início</v>
      </c>
      <c r="I273">
        <f>IF('04.04_PLANO DE TRABALHO'!KH29="",I272,'04.04_PLANO DE TRABALHO'!KH29)</f>
        <v>0</v>
      </c>
      <c r="J273">
        <f>IF('04.04_PLANO DE TRABALHO'!KI29="",J272,'04.04_PLANO DE TRABALHO'!KI29)</f>
        <v>0</v>
      </c>
      <c r="K273" t="str">
        <f>IF('04.04_PLANO DE TRABALHO'!KJ29="",K272,'04.04_PLANO DE TRABALHO'!KJ29)</f>
        <v>Fim</v>
      </c>
      <c r="L273">
        <f>IF('04.04_PLANO DE TRABALHO'!KK29="",L272,'04.04_PLANO DE TRABALHO'!KK29)</f>
        <v>0</v>
      </c>
      <c r="M273">
        <f>IF('04.04_PLANO DE TRABALHO'!KL29="",M272,'04.04_PLANO DE TRABALHO'!KL29)</f>
        <v>0</v>
      </c>
      <c r="N273" t="str">
        <f>IF('04.04_PLANO DE TRABALHO'!KM29="",N272,'04.04_PLANO DE TRABALHO'!KM29)</f>
        <v>6.2.1</v>
      </c>
      <c r="O273">
        <f>IF('04.04_PLANO DE TRABALHO'!KN29="",O272,'04.04_PLANO DE TRABALHO'!KN29)</f>
        <v>0</v>
      </c>
      <c r="P273">
        <f>IF('04.04_PLANO DE TRABALHO'!KO29="",P272,'04.04_PLANO DE TRABALHO'!KO29)</f>
        <v>0</v>
      </c>
      <c r="Q273" t="str">
        <f>IF('04.04_PLANO DE TRABALHO'!KP29="",Q272,'04.04_PLANO DE TRABALHO'!KP29)</f>
        <v>SubAtividade</v>
      </c>
      <c r="R273">
        <f>IF('04.04_PLANO DE TRABALHO'!KQ29="",R272,'04.04_PLANO DE TRABALHO'!KQ29)</f>
        <v>0</v>
      </c>
      <c r="S273">
        <f>IF('04.04_PLANO DE TRABALHO'!KR29="",S272,'04.04_PLANO DE TRABALHO'!KR29)</f>
        <v>0</v>
      </c>
      <c r="T273">
        <f>IF('04.04_PLANO DE TRABALHO'!KS29="",T272,'04.04_PLANO DE TRABALHO'!KS29)</f>
        <v>0</v>
      </c>
      <c r="U273">
        <f>IF('04.04_PLANO DE TRABALHO'!KT29="",U272,'04.04_PLANO DE TRABALHO'!KT29)</f>
        <v>0</v>
      </c>
      <c r="V273">
        <f>IF('04.04_PLANO DE TRABALHO'!KU29="",V272,'04.04_PLANO DE TRABALHO'!KU29)</f>
        <v>0</v>
      </c>
      <c r="W273" t="str">
        <f>IF('04.04_PLANO DE TRABALHO'!KV29="",W272,'04.04_PLANO DE TRABALHO'!KV29)</f>
        <v>Despesa</v>
      </c>
      <c r="X273">
        <f>IF('04.04_PLANO DE TRABALHO'!KW29="",X272,'04.04_PLANO DE TRABALHO'!KW29)</f>
        <v>0</v>
      </c>
      <c r="Y273">
        <f>IF('04.04_PLANO DE TRABALHO'!KX29="",Y272,'04.04_PLANO DE TRABALHO'!KX29)</f>
        <v>0</v>
      </c>
      <c r="Z273">
        <f>IF('04.04_PLANO DE TRABALHO'!KY29="",Z272,'04.04_PLANO DE TRABALHO'!KY29)</f>
        <v>0</v>
      </c>
      <c r="AA273">
        <f>IF('04.04_PLANO DE TRABALHO'!KZ29="",AA272,'04.04_PLANO DE TRABALHO'!KZ29)</f>
        <v>0</v>
      </c>
      <c r="AB273">
        <f>IF('04.04_PLANO DE TRABALHO'!LA29="",AB272,'04.04_PLANO DE TRABALHO'!LA29)</f>
        <v>0</v>
      </c>
      <c r="AC273">
        <f>IF('04.04_PLANO DE TRABALHO'!LB29="",AC272,'04.04_PLANO DE TRABALHO'!LB29)</f>
        <v>0</v>
      </c>
      <c r="AD273" t="str">
        <f>IF('04.04_PLANO DE TRABALHO'!LC29="",AD272,'04.04_PLANO DE TRABALHO'!LC29)</f>
        <v>Categoria</v>
      </c>
      <c r="AE273">
        <f>IF('04.04_PLANO DE TRABALHO'!LD29="",AE272,'04.04_PLANO DE TRABALHO'!LD29)</f>
        <v>0</v>
      </c>
      <c r="AF273">
        <f>IF('04.04_PLANO DE TRABALHO'!LE29="",AF272,'04.04_PLANO DE TRABALHO'!LE29)</f>
        <v>0</v>
      </c>
      <c r="AG273">
        <f>IF('04.04_PLANO DE TRABALHO'!LF29="",AG272,'04.04_PLANO DE TRABALHO'!LF29)</f>
        <v>0</v>
      </c>
      <c r="AH273">
        <f>IF('04.04_PLANO DE TRABALHO'!LG29="",AH272,'04.04_PLANO DE TRABALHO'!LG29)</f>
        <v>0</v>
      </c>
      <c r="AI273">
        <f>IF('04.04_PLANO DE TRABALHO'!LH29="",AI272,'04.04_PLANO DE TRABALHO'!LH29)</f>
        <v>0</v>
      </c>
      <c r="AJ273">
        <f>IF('04.04_PLANO DE TRABALHO'!LI29="",AJ272,'04.04_PLANO DE TRABALHO'!LI29)</f>
        <v>0</v>
      </c>
      <c r="AK273">
        <f>IF('04.04_PLANO DE TRABALHO'!LJ29="",AK272,'04.04_PLANO DE TRABALHO'!LJ29)</f>
        <v>0</v>
      </c>
      <c r="AL273" t="str">
        <f>IF('04.04_PLANO DE TRABALHO'!LK29="",AL272,'04.04_PLANO DE TRABALHO'!LK29)</f>
        <v>Subcategoria</v>
      </c>
      <c r="AM273">
        <f>IF('04.04_PLANO DE TRABALHO'!LL29="",AM272,'04.04_PLANO DE TRABALHO'!LL29)</f>
        <v>0</v>
      </c>
      <c r="AN273">
        <f>IF('04.04_PLANO DE TRABALHO'!LM29="",AN272,'04.04_PLANO DE TRABALHO'!LM29)</f>
        <v>0</v>
      </c>
      <c r="AO273">
        <f>IF('04.04_PLANO DE TRABALHO'!LN29="",AO272,'04.04_PLANO DE TRABALHO'!LN29)</f>
        <v>0</v>
      </c>
      <c r="AP273">
        <f>IF('04.04_PLANO DE TRABALHO'!LO29="",AP272,'04.04_PLANO DE TRABALHO'!LO29)</f>
        <v>0</v>
      </c>
      <c r="AQ273" t="str">
        <f>IF('04.04_PLANO DE TRABALHO'!LP29="",AQ272,'04.04_PLANO DE TRABALHO'!LP29)</f>
        <v>Fonte*</v>
      </c>
      <c r="AR273">
        <f>IF('04.04_PLANO DE TRABALHO'!LQ29="",AR272,'04.04_PLANO DE TRABALHO'!LQ29)</f>
        <v>0</v>
      </c>
      <c r="AS273">
        <f>IF('04.04_PLANO DE TRABALHO'!LR29="",AS272,'04.04_PLANO DE TRABALHO'!LR29)</f>
        <v>0</v>
      </c>
      <c r="AT273">
        <f>IF('04.04_PLANO DE TRABALHO'!LS29="",AT272,'04.04_PLANO DE TRABALHO'!LS29)</f>
        <v>0</v>
      </c>
      <c r="AU273" t="str">
        <f>IF('04.04_PLANO DE TRABALHO'!LT29="",AU272,'04.04_PLANO DE TRABALHO'!LT29)</f>
        <v>Unid</v>
      </c>
      <c r="AV273">
        <f>IF('04.04_PLANO DE TRABALHO'!LU29="",AV272,'04.04_PLANO DE TRABALHO'!LU29)</f>
        <v>0</v>
      </c>
      <c r="AW273" t="str">
        <f>IF('04.04_PLANO DE TRABALHO'!LV29="",AW272,'04.04_PLANO DE TRABALHO'!LV29)</f>
        <v>Valor 
Unit</v>
      </c>
      <c r="AX273">
        <f>IF('04.04_PLANO DE TRABALHO'!LW29="",AX272,'04.04_PLANO DE TRABALHO'!LW29)</f>
        <v>0</v>
      </c>
      <c r="AY273">
        <f>IF('04.04_PLANO DE TRABALHO'!LX29="",AY272,'04.04_PLANO DE TRABALHO'!LX29)</f>
        <v>0</v>
      </c>
      <c r="AZ273" t="str">
        <f>IF('04.04_PLANO DE TRABALHO'!LY29="",AZ272,'04.04_PLANO DE TRABALHO'!LY29)</f>
        <v>Qtde</v>
      </c>
      <c r="BA273">
        <f>IF('04.04_PLANO DE TRABALHO'!LZ29="",BA272,'04.04_PLANO DE TRABALHO'!LZ29)</f>
        <v>0</v>
      </c>
      <c r="BB273">
        <f>IF('04.04_PLANO DE TRABALHO'!MA29="",BB272,'04.04_PLANO DE TRABALHO'!MA29)</f>
        <v>0</v>
      </c>
      <c r="BD273" t="str">
        <v>Meio Ambiente e Mudanças Climáticas</v>
      </c>
      <c r="BE273" t="str">
        <v>6.3</v>
      </c>
      <c r="BF273">
        <v>0</v>
      </c>
      <c r="BG273" t="str">
        <v>Atividade</v>
      </c>
      <c r="BH273">
        <v>0</v>
      </c>
      <c r="BI273">
        <v>0</v>
      </c>
      <c r="BJ273" t="str">
        <v>Início</v>
      </c>
      <c r="BK273">
        <v>0</v>
      </c>
      <c r="BL273">
        <v>0</v>
      </c>
      <c r="BM273" t="str">
        <v>Fim</v>
      </c>
      <c r="BN273">
        <v>0</v>
      </c>
      <c r="BO273">
        <v>0</v>
      </c>
      <c r="BP273" t="str">
        <v>6.3.2</v>
      </c>
      <c r="BQ273">
        <v>0</v>
      </c>
      <c r="BR273">
        <v>0</v>
      </c>
      <c r="BS273" t="str">
        <v>SubAtividade</v>
      </c>
      <c r="BT273">
        <v>0</v>
      </c>
      <c r="BU273">
        <v>0</v>
      </c>
      <c r="BV273">
        <v>0</v>
      </c>
      <c r="BW273">
        <v>0</v>
      </c>
      <c r="BX273">
        <v>0</v>
      </c>
      <c r="BY273" t="str">
        <v>Despesa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 t="str">
        <v>Categoria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 t="str">
        <v>Subcategoria</v>
      </c>
      <c r="CO273">
        <v>0</v>
      </c>
      <c r="CP273">
        <v>0</v>
      </c>
      <c r="CQ273">
        <v>0</v>
      </c>
      <c r="CR273">
        <v>0</v>
      </c>
      <c r="CS273" t="str">
        <v>Fonte*</v>
      </c>
      <c r="CT273">
        <v>0</v>
      </c>
      <c r="CU273">
        <v>0</v>
      </c>
      <c r="CV273">
        <v>0</v>
      </c>
      <c r="CW273" t="str">
        <v>Unid</v>
      </c>
      <c r="CX273">
        <v>0</v>
      </c>
      <c r="CY273" t="str">
        <v>Valor 
Unit</v>
      </c>
      <c r="CZ273">
        <v>0</v>
      </c>
      <c r="DA273">
        <v>0</v>
      </c>
      <c r="DB273" t="str">
        <v>Qtde</v>
      </c>
      <c r="DC273">
        <v>0</v>
      </c>
      <c r="DD273">
        <v>0</v>
      </c>
      <c r="DF273" t="str">
        <v>Diversidade, Equidade e Inclusão</v>
      </c>
      <c r="DG273" t="str">
        <v>7.1</v>
      </c>
      <c r="DH273">
        <v>0</v>
      </c>
      <c r="DI273" t="str">
        <v>Atividade</v>
      </c>
      <c r="DJ273">
        <v>0</v>
      </c>
      <c r="DK273">
        <v>0</v>
      </c>
      <c r="DL273" t="str">
        <v>Início</v>
      </c>
      <c r="DM273">
        <v>0</v>
      </c>
      <c r="DN273">
        <v>0</v>
      </c>
      <c r="DO273" t="str">
        <v>Fim</v>
      </c>
      <c r="DP273">
        <v>0</v>
      </c>
      <c r="DQ273">
        <v>0</v>
      </c>
      <c r="DR273" t="str">
        <v>7.1.2</v>
      </c>
      <c r="DS273">
        <v>0</v>
      </c>
      <c r="DT273">
        <v>0</v>
      </c>
      <c r="DU273" t="str">
        <v>SubAtividade</v>
      </c>
      <c r="DV273">
        <v>0</v>
      </c>
      <c r="DW273">
        <v>0</v>
      </c>
      <c r="DX273">
        <v>0</v>
      </c>
      <c r="DY273">
        <v>0</v>
      </c>
      <c r="DZ273">
        <v>0</v>
      </c>
      <c r="EA273" t="str">
        <v>Despesa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 t="str">
        <v>Categoria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 t="str">
        <v>Subcategoria</v>
      </c>
      <c r="EQ273">
        <v>0</v>
      </c>
      <c r="ER273">
        <v>0</v>
      </c>
      <c r="ES273">
        <v>0</v>
      </c>
      <c r="ET273">
        <v>0</v>
      </c>
      <c r="EU273" t="str">
        <v>Fonte*</v>
      </c>
      <c r="EV273">
        <v>0</v>
      </c>
      <c r="EW273">
        <v>0</v>
      </c>
      <c r="EX273">
        <v>0</v>
      </c>
      <c r="EY273" t="str">
        <v>Unid</v>
      </c>
      <c r="EZ273">
        <v>0</v>
      </c>
      <c r="FA273" t="str">
        <v>Valor 
Unit</v>
      </c>
      <c r="FB273">
        <v>0</v>
      </c>
      <c r="FC273">
        <v>0</v>
      </c>
      <c r="FD273" t="str">
        <v>Qtde</v>
      </c>
      <c r="FE273">
        <v>0</v>
      </c>
      <c r="FF273">
        <v>0</v>
      </c>
      <c r="FH273" t="str">
        <v>Direitos Humanos e Convivência</v>
      </c>
      <c r="FI273" t="str">
        <v>8.2</v>
      </c>
      <c r="FJ273">
        <v>0</v>
      </c>
      <c r="FK273" t="str">
        <v>Atividade</v>
      </c>
      <c r="FL273">
        <v>0</v>
      </c>
      <c r="FM273">
        <v>0</v>
      </c>
      <c r="FN273" t="str">
        <v>Início</v>
      </c>
      <c r="FO273">
        <v>0</v>
      </c>
      <c r="FP273">
        <v>0</v>
      </c>
      <c r="FQ273" t="str">
        <v>Fim</v>
      </c>
      <c r="FR273">
        <v>0</v>
      </c>
      <c r="FS273">
        <v>0</v>
      </c>
      <c r="FT273" t="str">
        <v>8.2.2</v>
      </c>
      <c r="FU273">
        <v>0</v>
      </c>
      <c r="FV273">
        <v>0</v>
      </c>
      <c r="FW273" t="str">
        <v>SubAtividade</v>
      </c>
      <c r="FX273">
        <v>0</v>
      </c>
      <c r="FY273">
        <v>0</v>
      </c>
      <c r="FZ273">
        <v>0</v>
      </c>
      <c r="GA273">
        <v>0</v>
      </c>
      <c r="GB273">
        <v>0</v>
      </c>
      <c r="GC273" t="str">
        <v>Despesa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 t="str">
        <v>Categoria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 t="str">
        <v>Subcategoria</v>
      </c>
      <c r="GS273">
        <v>0</v>
      </c>
      <c r="GT273">
        <v>0</v>
      </c>
      <c r="GU273">
        <v>0</v>
      </c>
      <c r="GV273">
        <v>0</v>
      </c>
      <c r="GW273" t="str">
        <v>Fonte*</v>
      </c>
      <c r="GX273">
        <v>0</v>
      </c>
      <c r="GY273">
        <v>0</v>
      </c>
      <c r="GZ273">
        <v>0</v>
      </c>
      <c r="HA273" t="str">
        <v>Unid</v>
      </c>
      <c r="HB273">
        <v>0</v>
      </c>
      <c r="HC273" t="str">
        <v>Valor 
Unit</v>
      </c>
      <c r="HD273">
        <v>0</v>
      </c>
      <c r="HE273">
        <v>0</v>
      </c>
      <c r="HF273" t="str">
        <v>Qtde</v>
      </c>
      <c r="HG273">
        <v>0</v>
      </c>
      <c r="HH273">
        <v>0</v>
      </c>
    </row>
    <row r="274" spans="1:216" x14ac:dyDescent="0.25">
      <c r="A274">
        <v>21</v>
      </c>
      <c r="B274" t="str">
        <f>'04.04_PLANO DE TRABALHO'!$KP$7</f>
        <v>Meio Ambiente e Mudanças Climáticas</v>
      </c>
      <c r="C274" t="str">
        <f>IF('04.04_PLANO DE TRABALHO'!KB30="",C273,'04.04_PLANO DE TRABALHO'!KB30)</f>
        <v>6.2</v>
      </c>
      <c r="D274">
        <f>IF('04.04_PLANO DE TRABALHO'!KC30="",D273,'04.04_PLANO DE TRABALHO'!KC30)</f>
        <v>0</v>
      </c>
      <c r="E274" t="str">
        <f>IF(OR('04.04_PLANO DE TRABALHO'!KD30="",'04.04_PLANO DE TRABALHO'!KD30="Realizado",'04.04_PLANO DE TRABALHO'!KD30="Planejado"),E273,'04.04_PLANO DE TRABALHO'!KD30)</f>
        <v>Atividade</v>
      </c>
      <c r="F274">
        <f>IF('04.04_PLANO DE TRABALHO'!KE30="",F273,'04.04_PLANO DE TRABALHO'!KE30)</f>
        <v>0</v>
      </c>
      <c r="G274">
        <f>IF('04.04_PLANO DE TRABALHO'!KF30="",G273,'04.04_PLANO DE TRABALHO'!KF30)</f>
        <v>0</v>
      </c>
      <c r="H274" t="str">
        <f>IF('04.04_PLANO DE TRABALHO'!KG30="",H273,'04.04_PLANO DE TRABALHO'!KG30)</f>
        <v>Início</v>
      </c>
      <c r="I274">
        <f>IF('04.04_PLANO DE TRABALHO'!KH30="",I273,'04.04_PLANO DE TRABALHO'!KH30)</f>
        <v>0</v>
      </c>
      <c r="J274">
        <f>IF('04.04_PLANO DE TRABALHO'!KI30="",J273,'04.04_PLANO DE TRABALHO'!KI30)</f>
        <v>0</v>
      </c>
      <c r="K274" t="str">
        <f>IF('04.04_PLANO DE TRABALHO'!KJ30="",K273,'04.04_PLANO DE TRABALHO'!KJ30)</f>
        <v>Fim</v>
      </c>
      <c r="L274">
        <f>IF('04.04_PLANO DE TRABALHO'!KK30="",L273,'04.04_PLANO DE TRABALHO'!KK30)</f>
        <v>0</v>
      </c>
      <c r="M274">
        <f>IF('04.04_PLANO DE TRABALHO'!KL30="",M273,'04.04_PLANO DE TRABALHO'!KL30)</f>
        <v>0</v>
      </c>
      <c r="N274" t="str">
        <f>IF('04.04_PLANO DE TRABALHO'!KM30="",N273,'04.04_PLANO DE TRABALHO'!KM30)</f>
        <v>6.2.1</v>
      </c>
      <c r="O274">
        <f>IF('04.04_PLANO DE TRABALHO'!KN30="",O273,'04.04_PLANO DE TRABALHO'!KN30)</f>
        <v>0</v>
      </c>
      <c r="P274">
        <f>IF('04.04_PLANO DE TRABALHO'!KO30="",P273,'04.04_PLANO DE TRABALHO'!KO30)</f>
        <v>0</v>
      </c>
      <c r="Q274" t="str">
        <f>IF('04.04_PLANO DE TRABALHO'!KP30="",Q273,'04.04_PLANO DE TRABALHO'!KP30)</f>
        <v>SubAtividade</v>
      </c>
      <c r="R274">
        <f>IF('04.04_PLANO DE TRABALHO'!KQ30="",R273,'04.04_PLANO DE TRABALHO'!KQ30)</f>
        <v>0</v>
      </c>
      <c r="S274">
        <f>IF('04.04_PLANO DE TRABALHO'!KR30="",S273,'04.04_PLANO DE TRABALHO'!KR30)</f>
        <v>0</v>
      </c>
      <c r="T274">
        <f>IF('04.04_PLANO DE TRABALHO'!KS30="",T273,'04.04_PLANO DE TRABALHO'!KS30)</f>
        <v>0</v>
      </c>
      <c r="U274">
        <f>IF('04.04_PLANO DE TRABALHO'!KT30="",U273,'04.04_PLANO DE TRABALHO'!KT30)</f>
        <v>0</v>
      </c>
      <c r="V274">
        <f>IF('04.04_PLANO DE TRABALHO'!KU30="",V273,'04.04_PLANO DE TRABALHO'!KU30)</f>
        <v>0</v>
      </c>
      <c r="W274" t="str">
        <f>IF('04.04_PLANO DE TRABALHO'!KV30="",W273,'04.04_PLANO DE TRABALHO'!KV30)</f>
        <v>Despesa</v>
      </c>
      <c r="X274">
        <f>IF('04.04_PLANO DE TRABALHO'!KW30="",X273,'04.04_PLANO DE TRABALHO'!KW30)</f>
        <v>0</v>
      </c>
      <c r="Y274">
        <f>IF('04.04_PLANO DE TRABALHO'!KX30="",Y273,'04.04_PLANO DE TRABALHO'!KX30)</f>
        <v>0</v>
      </c>
      <c r="Z274">
        <f>IF('04.04_PLANO DE TRABALHO'!KY30="",Z273,'04.04_PLANO DE TRABALHO'!KY30)</f>
        <v>0</v>
      </c>
      <c r="AA274">
        <f>IF('04.04_PLANO DE TRABALHO'!KZ30="",AA273,'04.04_PLANO DE TRABALHO'!KZ30)</f>
        <v>0</v>
      </c>
      <c r="AB274">
        <f>IF('04.04_PLANO DE TRABALHO'!LA30="",AB273,'04.04_PLANO DE TRABALHO'!LA30)</f>
        <v>0</v>
      </c>
      <c r="AC274">
        <f>IF('04.04_PLANO DE TRABALHO'!LB30="",AC273,'04.04_PLANO DE TRABALHO'!LB30)</f>
        <v>0</v>
      </c>
      <c r="AD274" t="str">
        <f>IF('04.04_PLANO DE TRABALHO'!LC30="",AD273,'04.04_PLANO DE TRABALHO'!LC30)</f>
        <v>Categoria</v>
      </c>
      <c r="AE274">
        <f>IF('04.04_PLANO DE TRABALHO'!LD30="",AE273,'04.04_PLANO DE TRABALHO'!LD30)</f>
        <v>0</v>
      </c>
      <c r="AF274">
        <f>IF('04.04_PLANO DE TRABALHO'!LE30="",AF273,'04.04_PLANO DE TRABALHO'!LE30)</f>
        <v>0</v>
      </c>
      <c r="AG274">
        <f>IF('04.04_PLANO DE TRABALHO'!LF30="",AG273,'04.04_PLANO DE TRABALHO'!LF30)</f>
        <v>0</v>
      </c>
      <c r="AH274">
        <f>IF('04.04_PLANO DE TRABALHO'!LG30="",AH273,'04.04_PLANO DE TRABALHO'!LG30)</f>
        <v>0</v>
      </c>
      <c r="AI274">
        <f>IF('04.04_PLANO DE TRABALHO'!LH30="",AI273,'04.04_PLANO DE TRABALHO'!LH30)</f>
        <v>0</v>
      </c>
      <c r="AJ274">
        <f>IF('04.04_PLANO DE TRABALHO'!LI30="",AJ273,'04.04_PLANO DE TRABALHO'!LI30)</f>
        <v>0</v>
      </c>
      <c r="AK274">
        <f>IF('04.04_PLANO DE TRABALHO'!LJ30="",AK273,'04.04_PLANO DE TRABALHO'!LJ30)</f>
        <v>0</v>
      </c>
      <c r="AL274" t="str">
        <f>IF('04.04_PLANO DE TRABALHO'!LK30="",AL273,'04.04_PLANO DE TRABALHO'!LK30)</f>
        <v>Subcategoria</v>
      </c>
      <c r="AM274">
        <f>IF('04.04_PLANO DE TRABALHO'!LL30="",AM273,'04.04_PLANO DE TRABALHO'!LL30)</f>
        <v>0</v>
      </c>
      <c r="AN274">
        <f>IF('04.04_PLANO DE TRABALHO'!LM30="",AN273,'04.04_PLANO DE TRABALHO'!LM30)</f>
        <v>0</v>
      </c>
      <c r="AO274">
        <f>IF('04.04_PLANO DE TRABALHO'!LN30="",AO273,'04.04_PLANO DE TRABALHO'!LN30)</f>
        <v>0</v>
      </c>
      <c r="AP274">
        <f>IF('04.04_PLANO DE TRABALHO'!LO30="",AP273,'04.04_PLANO DE TRABALHO'!LO30)</f>
        <v>0</v>
      </c>
      <c r="AQ274" t="str">
        <f>IF('04.04_PLANO DE TRABALHO'!LP30="",AQ273,'04.04_PLANO DE TRABALHO'!LP30)</f>
        <v>Fonte*</v>
      </c>
      <c r="AR274">
        <f>IF('04.04_PLANO DE TRABALHO'!LQ30="",AR273,'04.04_PLANO DE TRABALHO'!LQ30)</f>
        <v>0</v>
      </c>
      <c r="AS274">
        <f>IF('04.04_PLANO DE TRABALHO'!LR30="",AS273,'04.04_PLANO DE TRABALHO'!LR30)</f>
        <v>0</v>
      </c>
      <c r="AT274">
        <f>IF('04.04_PLANO DE TRABALHO'!LS30="",AT273,'04.04_PLANO DE TRABALHO'!LS30)</f>
        <v>0</v>
      </c>
      <c r="AU274" t="str">
        <f>IF('04.04_PLANO DE TRABALHO'!LT30="",AU273,'04.04_PLANO DE TRABALHO'!LT30)</f>
        <v>Unid</v>
      </c>
      <c r="AV274">
        <f>IF('04.04_PLANO DE TRABALHO'!LU30="",AV273,'04.04_PLANO DE TRABALHO'!LU30)</f>
        <v>0</v>
      </c>
      <c r="AW274" t="str">
        <f>IF('04.04_PLANO DE TRABALHO'!LV30="",AW273,'04.04_PLANO DE TRABALHO'!LV30)</f>
        <v>Valor 
Unit</v>
      </c>
      <c r="AX274">
        <f>IF('04.04_PLANO DE TRABALHO'!LW30="",AX273,'04.04_PLANO DE TRABALHO'!LW30)</f>
        <v>0</v>
      </c>
      <c r="AY274">
        <f>IF('04.04_PLANO DE TRABALHO'!LX30="",AY273,'04.04_PLANO DE TRABALHO'!LX30)</f>
        <v>0</v>
      </c>
      <c r="AZ274" t="str">
        <f>IF('04.04_PLANO DE TRABALHO'!LY30="",AZ273,'04.04_PLANO DE TRABALHO'!LY30)</f>
        <v>Qtde</v>
      </c>
      <c r="BA274">
        <f>IF('04.04_PLANO DE TRABALHO'!LZ30="",BA273,'04.04_PLANO DE TRABALHO'!LZ30)</f>
        <v>0</v>
      </c>
      <c r="BB274">
        <f>IF('04.04_PLANO DE TRABALHO'!MA30="",BB273,'04.04_PLANO DE TRABALHO'!MA30)</f>
        <v>0</v>
      </c>
      <c r="BD274" t="str">
        <v>Meio Ambiente e Mudanças Climáticas</v>
      </c>
      <c r="BE274" t="str">
        <v>6.3</v>
      </c>
      <c r="BF274">
        <v>0</v>
      </c>
      <c r="BG274" t="str">
        <v>Atividade</v>
      </c>
      <c r="BH274">
        <v>0</v>
      </c>
      <c r="BI274">
        <v>0</v>
      </c>
      <c r="BJ274" t="str">
        <v>Início</v>
      </c>
      <c r="BK274">
        <v>0</v>
      </c>
      <c r="BL274">
        <v>0</v>
      </c>
      <c r="BM274" t="str">
        <v>Fim</v>
      </c>
      <c r="BN274">
        <v>0</v>
      </c>
      <c r="BO274">
        <v>0</v>
      </c>
      <c r="BP274" t="str">
        <v>6.3.2</v>
      </c>
      <c r="BQ274">
        <v>0</v>
      </c>
      <c r="BR274">
        <v>0</v>
      </c>
      <c r="BS274" t="str">
        <v>SubAtividade</v>
      </c>
      <c r="BT274">
        <v>0</v>
      </c>
      <c r="BU274">
        <v>0</v>
      </c>
      <c r="BV274">
        <v>0</v>
      </c>
      <c r="BW274">
        <v>0</v>
      </c>
      <c r="BX274">
        <v>0</v>
      </c>
      <c r="BY274" t="str">
        <v>Despesa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 t="str">
        <v>Categoria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 t="str">
        <v>Subcategoria</v>
      </c>
      <c r="CO274">
        <v>0</v>
      </c>
      <c r="CP274">
        <v>0</v>
      </c>
      <c r="CQ274">
        <v>0</v>
      </c>
      <c r="CR274">
        <v>0</v>
      </c>
      <c r="CS274" t="str">
        <v>Fonte*</v>
      </c>
      <c r="CT274">
        <v>0</v>
      </c>
      <c r="CU274">
        <v>0</v>
      </c>
      <c r="CV274">
        <v>0</v>
      </c>
      <c r="CW274" t="str">
        <v>Unid</v>
      </c>
      <c r="CX274">
        <v>0</v>
      </c>
      <c r="CY274" t="str">
        <v>Valor 
Unit</v>
      </c>
      <c r="CZ274">
        <v>0</v>
      </c>
      <c r="DA274">
        <v>0</v>
      </c>
      <c r="DB274" t="str">
        <v>Qtde</v>
      </c>
      <c r="DC274">
        <v>0</v>
      </c>
      <c r="DD274">
        <v>0</v>
      </c>
      <c r="DF274" t="str">
        <v>Diversidade, Equidade e Inclusão</v>
      </c>
      <c r="DG274" t="str">
        <v>7.1</v>
      </c>
      <c r="DH274">
        <v>0</v>
      </c>
      <c r="DI274" t="str">
        <v>Atividade</v>
      </c>
      <c r="DJ274">
        <v>0</v>
      </c>
      <c r="DK274">
        <v>0</v>
      </c>
      <c r="DL274" t="str">
        <v>Início</v>
      </c>
      <c r="DM274">
        <v>0</v>
      </c>
      <c r="DN274">
        <v>0</v>
      </c>
      <c r="DO274" t="str">
        <v>Fim</v>
      </c>
      <c r="DP274">
        <v>0</v>
      </c>
      <c r="DQ274">
        <v>0</v>
      </c>
      <c r="DR274" t="str">
        <v>7.1.2</v>
      </c>
      <c r="DS274">
        <v>0</v>
      </c>
      <c r="DT274">
        <v>0</v>
      </c>
      <c r="DU274" t="str">
        <v>SubAtividade</v>
      </c>
      <c r="DV274">
        <v>0</v>
      </c>
      <c r="DW274">
        <v>0</v>
      </c>
      <c r="DX274">
        <v>0</v>
      </c>
      <c r="DY274">
        <v>0</v>
      </c>
      <c r="DZ274">
        <v>0</v>
      </c>
      <c r="EA274" t="str">
        <v>Despesa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 t="str">
        <v>Categoria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 t="str">
        <v>Subcategoria</v>
      </c>
      <c r="EQ274">
        <v>0</v>
      </c>
      <c r="ER274">
        <v>0</v>
      </c>
      <c r="ES274">
        <v>0</v>
      </c>
      <c r="ET274">
        <v>0</v>
      </c>
      <c r="EU274" t="str">
        <v>Fonte*</v>
      </c>
      <c r="EV274">
        <v>0</v>
      </c>
      <c r="EW274">
        <v>0</v>
      </c>
      <c r="EX274">
        <v>0</v>
      </c>
      <c r="EY274" t="str">
        <v>Unid</v>
      </c>
      <c r="EZ274">
        <v>0</v>
      </c>
      <c r="FA274" t="str">
        <v>Valor 
Unit</v>
      </c>
      <c r="FB274">
        <v>0</v>
      </c>
      <c r="FC274">
        <v>0</v>
      </c>
      <c r="FD274" t="str">
        <v>Qtde</v>
      </c>
      <c r="FE274">
        <v>0</v>
      </c>
      <c r="FF274">
        <v>0</v>
      </c>
      <c r="FH274" t="str">
        <v>Direitos Humanos e Convivência</v>
      </c>
      <c r="FI274" t="str">
        <v>8.2</v>
      </c>
      <c r="FJ274">
        <v>0</v>
      </c>
      <c r="FK274" t="str">
        <v>Atividade</v>
      </c>
      <c r="FL274">
        <v>0</v>
      </c>
      <c r="FM274">
        <v>0</v>
      </c>
      <c r="FN274" t="str">
        <v>Início</v>
      </c>
      <c r="FO274">
        <v>0</v>
      </c>
      <c r="FP274">
        <v>0</v>
      </c>
      <c r="FQ274" t="str">
        <v>Fim</v>
      </c>
      <c r="FR274">
        <v>0</v>
      </c>
      <c r="FS274">
        <v>0</v>
      </c>
      <c r="FT274" t="str">
        <v>8.2.2</v>
      </c>
      <c r="FU274">
        <v>0</v>
      </c>
      <c r="FV274">
        <v>0</v>
      </c>
      <c r="FW274" t="str">
        <v>SubAtividade</v>
      </c>
      <c r="FX274">
        <v>0</v>
      </c>
      <c r="FY274">
        <v>0</v>
      </c>
      <c r="FZ274">
        <v>0</v>
      </c>
      <c r="GA274">
        <v>0</v>
      </c>
      <c r="GB274">
        <v>0</v>
      </c>
      <c r="GC274" t="str">
        <v>Despesa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 t="str">
        <v>Categoria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 t="str">
        <v>Subcategoria</v>
      </c>
      <c r="GS274">
        <v>0</v>
      </c>
      <c r="GT274">
        <v>0</v>
      </c>
      <c r="GU274">
        <v>0</v>
      </c>
      <c r="GV274">
        <v>0</v>
      </c>
      <c r="GW274" t="str">
        <v>Fonte*</v>
      </c>
      <c r="GX274">
        <v>0</v>
      </c>
      <c r="GY274">
        <v>0</v>
      </c>
      <c r="GZ274">
        <v>0</v>
      </c>
      <c r="HA274" t="str">
        <v>Unid</v>
      </c>
      <c r="HB274">
        <v>0</v>
      </c>
      <c r="HC274" t="str">
        <v>Valor 
Unit</v>
      </c>
      <c r="HD274">
        <v>0</v>
      </c>
      <c r="HE274">
        <v>0</v>
      </c>
      <c r="HF274" t="str">
        <v>Qtde</v>
      </c>
      <c r="HG274">
        <v>0</v>
      </c>
      <c r="HH274">
        <v>0</v>
      </c>
    </row>
    <row r="275" spans="1:216" x14ac:dyDescent="0.25">
      <c r="A275">
        <v>22</v>
      </c>
      <c r="B275" t="str">
        <f>'04.04_PLANO DE TRABALHO'!$KP$7</f>
        <v>Meio Ambiente e Mudanças Climáticas</v>
      </c>
      <c r="C275" t="str">
        <f>IF('04.04_PLANO DE TRABALHO'!KB31="",C274,'04.04_PLANO DE TRABALHO'!KB31)</f>
        <v>6.2</v>
      </c>
      <c r="D275">
        <f>IF('04.04_PLANO DE TRABALHO'!KC31="",D274,'04.04_PLANO DE TRABALHO'!KC31)</f>
        <v>0</v>
      </c>
      <c r="E275" t="str">
        <f>IF(OR('04.04_PLANO DE TRABALHO'!KD31="",'04.04_PLANO DE TRABALHO'!KD31="Realizado",'04.04_PLANO DE TRABALHO'!KD31="Planejado"),E274,'04.04_PLANO DE TRABALHO'!KD31)</f>
        <v>Atividade</v>
      </c>
      <c r="F275">
        <f>IF('04.04_PLANO DE TRABALHO'!KE31="",F274,'04.04_PLANO DE TRABALHO'!KE31)</f>
        <v>0</v>
      </c>
      <c r="G275">
        <f>IF('04.04_PLANO DE TRABALHO'!KF31="",G274,'04.04_PLANO DE TRABALHO'!KF31)</f>
        <v>0</v>
      </c>
      <c r="H275" t="str">
        <f>IF('04.04_PLANO DE TRABALHO'!KG31="",H274,'04.04_PLANO DE TRABALHO'!KG31)</f>
        <v>Início</v>
      </c>
      <c r="I275">
        <f>IF('04.04_PLANO DE TRABALHO'!KH31="",I274,'04.04_PLANO DE TRABALHO'!KH31)</f>
        <v>0</v>
      </c>
      <c r="J275">
        <f>IF('04.04_PLANO DE TRABALHO'!KI31="",J274,'04.04_PLANO DE TRABALHO'!KI31)</f>
        <v>0</v>
      </c>
      <c r="K275" t="str">
        <f>IF('04.04_PLANO DE TRABALHO'!KJ31="",K274,'04.04_PLANO DE TRABALHO'!KJ31)</f>
        <v>Fim</v>
      </c>
      <c r="L275">
        <f>IF('04.04_PLANO DE TRABALHO'!KK31="",L274,'04.04_PLANO DE TRABALHO'!KK31)</f>
        <v>0</v>
      </c>
      <c r="M275">
        <f>IF('04.04_PLANO DE TRABALHO'!KL31="",M274,'04.04_PLANO DE TRABALHO'!KL31)</f>
        <v>0</v>
      </c>
      <c r="N275" t="str">
        <f>IF('04.04_PLANO DE TRABALHO'!KM31="",N274,'04.04_PLANO DE TRABALHO'!KM31)</f>
        <v>6.2.1</v>
      </c>
      <c r="O275">
        <f>IF('04.04_PLANO DE TRABALHO'!KN31="",O274,'04.04_PLANO DE TRABALHO'!KN31)</f>
        <v>0</v>
      </c>
      <c r="P275">
        <f>IF('04.04_PLANO DE TRABALHO'!KO31="",P274,'04.04_PLANO DE TRABALHO'!KO31)</f>
        <v>0</v>
      </c>
      <c r="Q275" t="str">
        <f>IF('04.04_PLANO DE TRABALHO'!KP31="",Q274,'04.04_PLANO DE TRABALHO'!KP31)</f>
        <v>SubAtividade</v>
      </c>
      <c r="R275">
        <f>IF('04.04_PLANO DE TRABALHO'!KQ31="",R274,'04.04_PLANO DE TRABALHO'!KQ31)</f>
        <v>0</v>
      </c>
      <c r="S275">
        <f>IF('04.04_PLANO DE TRABALHO'!KR31="",S274,'04.04_PLANO DE TRABALHO'!KR31)</f>
        <v>0</v>
      </c>
      <c r="T275">
        <f>IF('04.04_PLANO DE TRABALHO'!KS31="",T274,'04.04_PLANO DE TRABALHO'!KS31)</f>
        <v>0</v>
      </c>
      <c r="U275">
        <f>IF('04.04_PLANO DE TRABALHO'!KT31="",U274,'04.04_PLANO DE TRABALHO'!KT31)</f>
        <v>0</v>
      </c>
      <c r="V275">
        <f>IF('04.04_PLANO DE TRABALHO'!KU31="",V274,'04.04_PLANO DE TRABALHO'!KU31)</f>
        <v>0</v>
      </c>
      <c r="W275" t="str">
        <f>IF('04.04_PLANO DE TRABALHO'!KV31="",W274,'04.04_PLANO DE TRABALHO'!KV31)</f>
        <v>Despesa</v>
      </c>
      <c r="X275">
        <f>IF('04.04_PLANO DE TRABALHO'!KW31="",X274,'04.04_PLANO DE TRABALHO'!KW31)</f>
        <v>0</v>
      </c>
      <c r="Y275">
        <f>IF('04.04_PLANO DE TRABALHO'!KX31="",Y274,'04.04_PLANO DE TRABALHO'!KX31)</f>
        <v>0</v>
      </c>
      <c r="Z275">
        <f>IF('04.04_PLANO DE TRABALHO'!KY31="",Z274,'04.04_PLANO DE TRABALHO'!KY31)</f>
        <v>0</v>
      </c>
      <c r="AA275">
        <f>IF('04.04_PLANO DE TRABALHO'!KZ31="",AA274,'04.04_PLANO DE TRABALHO'!KZ31)</f>
        <v>0</v>
      </c>
      <c r="AB275">
        <f>IF('04.04_PLANO DE TRABALHO'!LA31="",AB274,'04.04_PLANO DE TRABALHO'!LA31)</f>
        <v>0</v>
      </c>
      <c r="AC275">
        <f>IF('04.04_PLANO DE TRABALHO'!LB31="",AC274,'04.04_PLANO DE TRABALHO'!LB31)</f>
        <v>0</v>
      </c>
      <c r="AD275" t="str">
        <f>IF('04.04_PLANO DE TRABALHO'!LC31="",AD274,'04.04_PLANO DE TRABALHO'!LC31)</f>
        <v>Categoria</v>
      </c>
      <c r="AE275">
        <f>IF('04.04_PLANO DE TRABALHO'!LD31="",AE274,'04.04_PLANO DE TRABALHO'!LD31)</f>
        <v>0</v>
      </c>
      <c r="AF275">
        <f>IF('04.04_PLANO DE TRABALHO'!LE31="",AF274,'04.04_PLANO DE TRABALHO'!LE31)</f>
        <v>0</v>
      </c>
      <c r="AG275">
        <f>IF('04.04_PLANO DE TRABALHO'!LF31="",AG274,'04.04_PLANO DE TRABALHO'!LF31)</f>
        <v>0</v>
      </c>
      <c r="AH275">
        <f>IF('04.04_PLANO DE TRABALHO'!LG31="",AH274,'04.04_PLANO DE TRABALHO'!LG31)</f>
        <v>0</v>
      </c>
      <c r="AI275">
        <f>IF('04.04_PLANO DE TRABALHO'!LH31="",AI274,'04.04_PLANO DE TRABALHO'!LH31)</f>
        <v>0</v>
      </c>
      <c r="AJ275">
        <f>IF('04.04_PLANO DE TRABALHO'!LI31="",AJ274,'04.04_PLANO DE TRABALHO'!LI31)</f>
        <v>0</v>
      </c>
      <c r="AK275">
        <f>IF('04.04_PLANO DE TRABALHO'!LJ31="",AK274,'04.04_PLANO DE TRABALHO'!LJ31)</f>
        <v>0</v>
      </c>
      <c r="AL275" t="str">
        <f>IF('04.04_PLANO DE TRABALHO'!LK31="",AL274,'04.04_PLANO DE TRABALHO'!LK31)</f>
        <v>Subcategoria</v>
      </c>
      <c r="AM275">
        <f>IF('04.04_PLANO DE TRABALHO'!LL31="",AM274,'04.04_PLANO DE TRABALHO'!LL31)</f>
        <v>0</v>
      </c>
      <c r="AN275">
        <f>IF('04.04_PLANO DE TRABALHO'!LM31="",AN274,'04.04_PLANO DE TRABALHO'!LM31)</f>
        <v>0</v>
      </c>
      <c r="AO275">
        <f>IF('04.04_PLANO DE TRABALHO'!LN31="",AO274,'04.04_PLANO DE TRABALHO'!LN31)</f>
        <v>0</v>
      </c>
      <c r="AP275">
        <f>IF('04.04_PLANO DE TRABALHO'!LO31="",AP274,'04.04_PLANO DE TRABALHO'!LO31)</f>
        <v>0</v>
      </c>
      <c r="AQ275" t="str">
        <f>IF('04.04_PLANO DE TRABALHO'!LP31="",AQ274,'04.04_PLANO DE TRABALHO'!LP31)</f>
        <v>Fonte*</v>
      </c>
      <c r="AR275">
        <f>IF('04.04_PLANO DE TRABALHO'!LQ31="",AR274,'04.04_PLANO DE TRABALHO'!LQ31)</f>
        <v>0</v>
      </c>
      <c r="AS275">
        <f>IF('04.04_PLANO DE TRABALHO'!LR31="",AS274,'04.04_PLANO DE TRABALHO'!LR31)</f>
        <v>0</v>
      </c>
      <c r="AT275">
        <f>IF('04.04_PLANO DE TRABALHO'!LS31="",AT274,'04.04_PLANO DE TRABALHO'!LS31)</f>
        <v>0</v>
      </c>
      <c r="AU275" t="str">
        <f>IF('04.04_PLANO DE TRABALHO'!LT31="",AU274,'04.04_PLANO DE TRABALHO'!LT31)</f>
        <v>Unid</v>
      </c>
      <c r="AV275">
        <f>IF('04.04_PLANO DE TRABALHO'!LU31="",AV274,'04.04_PLANO DE TRABALHO'!LU31)</f>
        <v>0</v>
      </c>
      <c r="AW275" t="str">
        <f>IF('04.04_PLANO DE TRABALHO'!LV31="",AW274,'04.04_PLANO DE TRABALHO'!LV31)</f>
        <v>Valor 
Unit</v>
      </c>
      <c r="AX275">
        <f>IF('04.04_PLANO DE TRABALHO'!LW31="",AX274,'04.04_PLANO DE TRABALHO'!LW31)</f>
        <v>0</v>
      </c>
      <c r="AY275">
        <f>IF('04.04_PLANO DE TRABALHO'!LX31="",AY274,'04.04_PLANO DE TRABALHO'!LX31)</f>
        <v>0</v>
      </c>
      <c r="AZ275" t="str">
        <f>IF('04.04_PLANO DE TRABALHO'!LY31="",AZ274,'04.04_PLANO DE TRABALHO'!LY31)</f>
        <v>Qtde</v>
      </c>
      <c r="BA275">
        <f>IF('04.04_PLANO DE TRABALHO'!LZ31="",BA274,'04.04_PLANO DE TRABALHO'!LZ31)</f>
        <v>0</v>
      </c>
      <c r="BB275">
        <f>IF('04.04_PLANO DE TRABALHO'!MA31="",BB274,'04.04_PLANO DE TRABALHO'!MA31)</f>
        <v>0</v>
      </c>
      <c r="BD275" t="str">
        <v>Meio Ambiente e Mudanças Climáticas</v>
      </c>
      <c r="BE275" t="str">
        <v>6.3</v>
      </c>
      <c r="BF275">
        <v>0</v>
      </c>
      <c r="BG275" t="str">
        <v>Atividade</v>
      </c>
      <c r="BH275">
        <v>0</v>
      </c>
      <c r="BI275">
        <v>0</v>
      </c>
      <c r="BJ275" t="str">
        <v>Início</v>
      </c>
      <c r="BK275">
        <v>0</v>
      </c>
      <c r="BL275">
        <v>0</v>
      </c>
      <c r="BM275" t="str">
        <v>Fim</v>
      </c>
      <c r="BN275">
        <v>0</v>
      </c>
      <c r="BO275">
        <v>0</v>
      </c>
      <c r="BP275" t="str">
        <v>Total da SubAtividade:</v>
      </c>
      <c r="BQ275">
        <v>0</v>
      </c>
      <c r="BR275">
        <v>0</v>
      </c>
      <c r="BS275" t="str">
        <v>SubAtividade</v>
      </c>
      <c r="BT275">
        <v>0</v>
      </c>
      <c r="BU275">
        <v>0</v>
      </c>
      <c r="BV275">
        <v>0</v>
      </c>
      <c r="BW275">
        <v>0</v>
      </c>
      <c r="BX275">
        <v>0</v>
      </c>
      <c r="BY275" t="str">
        <v>Despesa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 t="str">
        <v>Categoria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 t="str">
        <v>Subcategoria</v>
      </c>
      <c r="CO275">
        <v>0</v>
      </c>
      <c r="CP275">
        <v>0</v>
      </c>
      <c r="CQ275">
        <v>0</v>
      </c>
      <c r="CR275">
        <v>0</v>
      </c>
      <c r="CS275" t="str">
        <v>Fonte*</v>
      </c>
      <c r="CT275">
        <v>0</v>
      </c>
      <c r="CU275">
        <v>0</v>
      </c>
      <c r="CV275">
        <v>0</v>
      </c>
      <c r="CW275" t="str">
        <v>Unid</v>
      </c>
      <c r="CX275">
        <v>0</v>
      </c>
      <c r="CY275" t="str">
        <v>Valor 
Unit</v>
      </c>
      <c r="CZ275">
        <v>0</v>
      </c>
      <c r="DA275">
        <v>0</v>
      </c>
      <c r="DB275" t="str">
        <v>Qtde</v>
      </c>
      <c r="DC275">
        <v>0</v>
      </c>
      <c r="DD275">
        <v>0</v>
      </c>
      <c r="DF275" t="str">
        <v>Diversidade, Equidade e Inclusão</v>
      </c>
      <c r="DG275" t="str">
        <v>7.1</v>
      </c>
      <c r="DH275">
        <v>0</v>
      </c>
      <c r="DI275" t="str">
        <v>Atividade</v>
      </c>
      <c r="DJ275">
        <v>0</v>
      </c>
      <c r="DK275">
        <v>0</v>
      </c>
      <c r="DL275" t="str">
        <v>Início</v>
      </c>
      <c r="DM275">
        <v>0</v>
      </c>
      <c r="DN275">
        <v>0</v>
      </c>
      <c r="DO275" t="str">
        <v>Fim</v>
      </c>
      <c r="DP275">
        <v>0</v>
      </c>
      <c r="DQ275">
        <v>0</v>
      </c>
      <c r="DR275" t="str">
        <v>7.1.2</v>
      </c>
      <c r="DS275">
        <v>0</v>
      </c>
      <c r="DT275">
        <v>0</v>
      </c>
      <c r="DU275" t="str">
        <v>SubAtividade</v>
      </c>
      <c r="DV275">
        <v>0</v>
      </c>
      <c r="DW275">
        <v>0</v>
      </c>
      <c r="DX275">
        <v>0</v>
      </c>
      <c r="DY275">
        <v>0</v>
      </c>
      <c r="DZ275">
        <v>0</v>
      </c>
      <c r="EA275" t="str">
        <v>Despesa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 t="str">
        <v>Categoria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 t="str">
        <v>Subcategoria</v>
      </c>
      <c r="EQ275">
        <v>0</v>
      </c>
      <c r="ER275">
        <v>0</v>
      </c>
      <c r="ES275">
        <v>0</v>
      </c>
      <c r="ET275">
        <v>0</v>
      </c>
      <c r="EU275" t="str">
        <v>Fonte*</v>
      </c>
      <c r="EV275">
        <v>0</v>
      </c>
      <c r="EW275">
        <v>0</v>
      </c>
      <c r="EX275">
        <v>0</v>
      </c>
      <c r="EY275" t="str">
        <v>Unid</v>
      </c>
      <c r="EZ275">
        <v>0</v>
      </c>
      <c r="FA275" t="str">
        <v>Valor 
Unit</v>
      </c>
      <c r="FB275">
        <v>0</v>
      </c>
      <c r="FC275">
        <v>0</v>
      </c>
      <c r="FD275" t="str">
        <v>Qtde</v>
      </c>
      <c r="FE275">
        <v>0</v>
      </c>
      <c r="FF275">
        <v>0</v>
      </c>
      <c r="FH275" t="str">
        <v>Direitos Humanos e Convivência</v>
      </c>
      <c r="FI275" t="str">
        <v>8.2</v>
      </c>
      <c r="FJ275">
        <v>0</v>
      </c>
      <c r="FK275" t="str">
        <v>Atividade</v>
      </c>
      <c r="FL275">
        <v>0</v>
      </c>
      <c r="FM275">
        <v>0</v>
      </c>
      <c r="FN275" t="str">
        <v>Início</v>
      </c>
      <c r="FO275">
        <v>0</v>
      </c>
      <c r="FP275">
        <v>0</v>
      </c>
      <c r="FQ275" t="str">
        <v>Fim</v>
      </c>
      <c r="FR275">
        <v>0</v>
      </c>
      <c r="FS275">
        <v>0</v>
      </c>
      <c r="FT275" t="str">
        <v>8.2.2</v>
      </c>
      <c r="FU275">
        <v>0</v>
      </c>
      <c r="FV275">
        <v>0</v>
      </c>
      <c r="FW275" t="str">
        <v>SubAtividade</v>
      </c>
      <c r="FX275">
        <v>0</v>
      </c>
      <c r="FY275">
        <v>0</v>
      </c>
      <c r="FZ275">
        <v>0</v>
      </c>
      <c r="GA275">
        <v>0</v>
      </c>
      <c r="GB275">
        <v>0</v>
      </c>
      <c r="GC275" t="str">
        <v>Despesa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 t="str">
        <v>Categoria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 t="str">
        <v>Subcategoria</v>
      </c>
      <c r="GS275">
        <v>0</v>
      </c>
      <c r="GT275">
        <v>0</v>
      </c>
      <c r="GU275">
        <v>0</v>
      </c>
      <c r="GV275">
        <v>0</v>
      </c>
      <c r="GW275" t="str">
        <v>Fonte*</v>
      </c>
      <c r="GX275">
        <v>0</v>
      </c>
      <c r="GY275">
        <v>0</v>
      </c>
      <c r="GZ275">
        <v>0</v>
      </c>
      <c r="HA275" t="str">
        <v>Unid</v>
      </c>
      <c r="HB275">
        <v>0</v>
      </c>
      <c r="HC275" t="str">
        <v>Valor 
Unit</v>
      </c>
      <c r="HD275">
        <v>0</v>
      </c>
      <c r="HE275">
        <v>0</v>
      </c>
      <c r="HF275" t="str">
        <v>Qtde</v>
      </c>
      <c r="HG275">
        <v>0</v>
      </c>
      <c r="HH275">
        <v>0</v>
      </c>
    </row>
    <row r="276" spans="1:216" x14ac:dyDescent="0.25">
      <c r="A276">
        <v>23</v>
      </c>
      <c r="B276" t="str">
        <f>'04.04_PLANO DE TRABALHO'!$KP$7</f>
        <v>Meio Ambiente e Mudanças Climáticas</v>
      </c>
      <c r="C276" t="str">
        <f>IF('04.04_PLANO DE TRABALHO'!KB32="",C275,'04.04_PLANO DE TRABALHO'!KB32)</f>
        <v>6.2</v>
      </c>
      <c r="D276">
        <f>IF('04.04_PLANO DE TRABALHO'!KC32="",D275,'04.04_PLANO DE TRABALHO'!KC32)</f>
        <v>0</v>
      </c>
      <c r="E276" t="str">
        <f>IF(OR('04.04_PLANO DE TRABALHO'!KD32="",'04.04_PLANO DE TRABALHO'!KD32="Realizado",'04.04_PLANO DE TRABALHO'!KD32="Planejado"),E275,'04.04_PLANO DE TRABALHO'!KD32)</f>
        <v>Atividade</v>
      </c>
      <c r="F276">
        <f>IF('04.04_PLANO DE TRABALHO'!KE32="",F275,'04.04_PLANO DE TRABALHO'!KE32)</f>
        <v>0</v>
      </c>
      <c r="G276">
        <f>IF('04.04_PLANO DE TRABALHO'!KF32="",G275,'04.04_PLANO DE TRABALHO'!KF32)</f>
        <v>0</v>
      </c>
      <c r="H276" t="str">
        <f>IF('04.04_PLANO DE TRABALHO'!KG32="",H275,'04.04_PLANO DE TRABALHO'!KG32)</f>
        <v>Início</v>
      </c>
      <c r="I276">
        <f>IF('04.04_PLANO DE TRABALHO'!KH32="",I275,'04.04_PLANO DE TRABALHO'!KH32)</f>
        <v>0</v>
      </c>
      <c r="J276">
        <f>IF('04.04_PLANO DE TRABALHO'!KI32="",J275,'04.04_PLANO DE TRABALHO'!KI32)</f>
        <v>0</v>
      </c>
      <c r="K276" t="str">
        <f>IF('04.04_PLANO DE TRABALHO'!KJ32="",K275,'04.04_PLANO DE TRABALHO'!KJ32)</f>
        <v>Fim</v>
      </c>
      <c r="L276">
        <f>IF('04.04_PLANO DE TRABALHO'!KK32="",L275,'04.04_PLANO DE TRABALHO'!KK32)</f>
        <v>0</v>
      </c>
      <c r="M276">
        <f>IF('04.04_PLANO DE TRABALHO'!KL32="",M275,'04.04_PLANO DE TRABALHO'!KL32)</f>
        <v>0</v>
      </c>
      <c r="N276" t="str">
        <f>IF('04.04_PLANO DE TRABALHO'!KM32="",N275,'04.04_PLANO DE TRABALHO'!KM32)</f>
        <v>Total da SubAtividade:</v>
      </c>
      <c r="O276">
        <f>IF('04.04_PLANO DE TRABALHO'!KN32="",O275,'04.04_PLANO DE TRABALHO'!KN32)</f>
        <v>0</v>
      </c>
      <c r="P276">
        <f>IF('04.04_PLANO DE TRABALHO'!KO32="",P275,'04.04_PLANO DE TRABALHO'!KO32)</f>
        <v>0</v>
      </c>
      <c r="Q276" t="str">
        <f>IF('04.04_PLANO DE TRABALHO'!KP32="",Q275,'04.04_PLANO DE TRABALHO'!KP32)</f>
        <v>SubAtividade</v>
      </c>
      <c r="R276">
        <f>IF('04.04_PLANO DE TRABALHO'!KQ32="",R275,'04.04_PLANO DE TRABALHO'!KQ32)</f>
        <v>0</v>
      </c>
      <c r="S276">
        <f>IF('04.04_PLANO DE TRABALHO'!KR32="",S275,'04.04_PLANO DE TRABALHO'!KR32)</f>
        <v>0</v>
      </c>
      <c r="T276">
        <f>IF('04.04_PLANO DE TRABALHO'!KS32="",T275,'04.04_PLANO DE TRABALHO'!KS32)</f>
        <v>0</v>
      </c>
      <c r="U276">
        <f>IF('04.04_PLANO DE TRABALHO'!KT32="",U275,'04.04_PLANO DE TRABALHO'!KT32)</f>
        <v>0</v>
      </c>
      <c r="V276">
        <f>IF('04.04_PLANO DE TRABALHO'!KU32="",V275,'04.04_PLANO DE TRABALHO'!KU32)</f>
        <v>0</v>
      </c>
      <c r="W276" t="str">
        <f>IF('04.04_PLANO DE TRABALHO'!KV32="",W275,'04.04_PLANO DE TRABALHO'!KV32)</f>
        <v>Despesa</v>
      </c>
      <c r="X276">
        <f>IF('04.04_PLANO DE TRABALHO'!KW32="",X275,'04.04_PLANO DE TRABALHO'!KW32)</f>
        <v>0</v>
      </c>
      <c r="Y276">
        <f>IF('04.04_PLANO DE TRABALHO'!KX32="",Y275,'04.04_PLANO DE TRABALHO'!KX32)</f>
        <v>0</v>
      </c>
      <c r="Z276">
        <f>IF('04.04_PLANO DE TRABALHO'!KY32="",Z275,'04.04_PLANO DE TRABALHO'!KY32)</f>
        <v>0</v>
      </c>
      <c r="AA276">
        <f>IF('04.04_PLANO DE TRABALHO'!KZ32="",AA275,'04.04_PLANO DE TRABALHO'!KZ32)</f>
        <v>0</v>
      </c>
      <c r="AB276">
        <f>IF('04.04_PLANO DE TRABALHO'!LA32="",AB275,'04.04_PLANO DE TRABALHO'!LA32)</f>
        <v>0</v>
      </c>
      <c r="AC276">
        <f>IF('04.04_PLANO DE TRABALHO'!LB32="",AC275,'04.04_PLANO DE TRABALHO'!LB32)</f>
        <v>0</v>
      </c>
      <c r="AD276" t="str">
        <f>IF('04.04_PLANO DE TRABALHO'!LC32="",AD275,'04.04_PLANO DE TRABALHO'!LC32)</f>
        <v>Categoria</v>
      </c>
      <c r="AE276">
        <f>IF('04.04_PLANO DE TRABALHO'!LD32="",AE275,'04.04_PLANO DE TRABALHO'!LD32)</f>
        <v>0</v>
      </c>
      <c r="AF276">
        <f>IF('04.04_PLANO DE TRABALHO'!LE32="",AF275,'04.04_PLANO DE TRABALHO'!LE32)</f>
        <v>0</v>
      </c>
      <c r="AG276">
        <f>IF('04.04_PLANO DE TRABALHO'!LF32="",AG275,'04.04_PLANO DE TRABALHO'!LF32)</f>
        <v>0</v>
      </c>
      <c r="AH276">
        <f>IF('04.04_PLANO DE TRABALHO'!LG32="",AH275,'04.04_PLANO DE TRABALHO'!LG32)</f>
        <v>0</v>
      </c>
      <c r="AI276">
        <f>IF('04.04_PLANO DE TRABALHO'!LH32="",AI275,'04.04_PLANO DE TRABALHO'!LH32)</f>
        <v>0</v>
      </c>
      <c r="AJ276">
        <f>IF('04.04_PLANO DE TRABALHO'!LI32="",AJ275,'04.04_PLANO DE TRABALHO'!LI32)</f>
        <v>0</v>
      </c>
      <c r="AK276">
        <f>IF('04.04_PLANO DE TRABALHO'!LJ32="",AK275,'04.04_PLANO DE TRABALHO'!LJ32)</f>
        <v>0</v>
      </c>
      <c r="AL276" t="str">
        <f>IF('04.04_PLANO DE TRABALHO'!LK32="",AL275,'04.04_PLANO DE TRABALHO'!LK32)</f>
        <v>Subcategoria</v>
      </c>
      <c r="AM276">
        <f>IF('04.04_PLANO DE TRABALHO'!LL32="",AM275,'04.04_PLANO DE TRABALHO'!LL32)</f>
        <v>0</v>
      </c>
      <c r="AN276">
        <f>IF('04.04_PLANO DE TRABALHO'!LM32="",AN275,'04.04_PLANO DE TRABALHO'!LM32)</f>
        <v>0</v>
      </c>
      <c r="AO276">
        <f>IF('04.04_PLANO DE TRABALHO'!LN32="",AO275,'04.04_PLANO DE TRABALHO'!LN32)</f>
        <v>0</v>
      </c>
      <c r="AP276">
        <f>IF('04.04_PLANO DE TRABALHO'!LO32="",AP275,'04.04_PLANO DE TRABALHO'!LO32)</f>
        <v>0</v>
      </c>
      <c r="AQ276" t="str">
        <f>IF('04.04_PLANO DE TRABALHO'!LP32="",AQ275,'04.04_PLANO DE TRABALHO'!LP32)</f>
        <v>Fonte*</v>
      </c>
      <c r="AR276">
        <f>IF('04.04_PLANO DE TRABALHO'!LQ32="",AR275,'04.04_PLANO DE TRABALHO'!LQ32)</f>
        <v>0</v>
      </c>
      <c r="AS276">
        <f>IF('04.04_PLANO DE TRABALHO'!LR32="",AS275,'04.04_PLANO DE TRABALHO'!LR32)</f>
        <v>0</v>
      </c>
      <c r="AT276">
        <f>IF('04.04_PLANO DE TRABALHO'!LS32="",AT275,'04.04_PLANO DE TRABALHO'!LS32)</f>
        <v>0</v>
      </c>
      <c r="AU276" t="str">
        <f>IF('04.04_PLANO DE TRABALHO'!LT32="",AU275,'04.04_PLANO DE TRABALHO'!LT32)</f>
        <v>Unid</v>
      </c>
      <c r="AV276">
        <f>IF('04.04_PLANO DE TRABALHO'!LU32="",AV275,'04.04_PLANO DE TRABALHO'!LU32)</f>
        <v>0</v>
      </c>
      <c r="AW276" t="str">
        <f>IF('04.04_PLANO DE TRABALHO'!LV32="",AW275,'04.04_PLANO DE TRABALHO'!LV32)</f>
        <v>Valor 
Unit</v>
      </c>
      <c r="AX276">
        <f>IF('04.04_PLANO DE TRABALHO'!LW32="",AX275,'04.04_PLANO DE TRABALHO'!LW32)</f>
        <v>0</v>
      </c>
      <c r="AY276">
        <f>IF('04.04_PLANO DE TRABALHO'!LX32="",AY275,'04.04_PLANO DE TRABALHO'!LX32)</f>
        <v>0</v>
      </c>
      <c r="AZ276" t="str">
        <f>IF('04.04_PLANO DE TRABALHO'!LY32="",AZ275,'04.04_PLANO DE TRABALHO'!LY32)</f>
        <v>Qtde</v>
      </c>
      <c r="BA276">
        <f>IF('04.04_PLANO DE TRABALHO'!LZ32="",BA275,'04.04_PLANO DE TRABALHO'!LZ32)</f>
        <v>0</v>
      </c>
      <c r="BB276">
        <f>IF('04.04_PLANO DE TRABALHO'!MA32="",BB275,'04.04_PLANO DE TRABALHO'!MA32)</f>
        <v>0</v>
      </c>
      <c r="BD276" t="str">
        <v>Meio Ambiente e Mudanças Climáticas</v>
      </c>
      <c r="BE276" t="str">
        <v>6.3</v>
      </c>
      <c r="BF276">
        <v>0</v>
      </c>
      <c r="BG276" t="str">
        <v>Atividade</v>
      </c>
      <c r="BH276">
        <v>0</v>
      </c>
      <c r="BI276">
        <v>0</v>
      </c>
      <c r="BJ276" t="str">
        <v>Início</v>
      </c>
      <c r="BK276">
        <v>0</v>
      </c>
      <c r="BL276">
        <v>0</v>
      </c>
      <c r="BM276" t="str">
        <v>Fim</v>
      </c>
      <c r="BN276">
        <v>0</v>
      </c>
      <c r="BO276">
        <v>0</v>
      </c>
      <c r="BP276" t="str">
        <v>6.3.3</v>
      </c>
      <c r="BQ276">
        <v>0</v>
      </c>
      <c r="BR276">
        <v>0</v>
      </c>
      <c r="BS276" t="str">
        <v>SubAtividade</v>
      </c>
      <c r="BT276">
        <v>0</v>
      </c>
      <c r="BU276">
        <v>0</v>
      </c>
      <c r="BV276">
        <v>0</v>
      </c>
      <c r="BW276">
        <v>0</v>
      </c>
      <c r="BX276">
        <v>0</v>
      </c>
      <c r="BY276" t="str">
        <v>Despesa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 t="str">
        <v>Categoria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 t="str">
        <v>Subcategoria</v>
      </c>
      <c r="CO276">
        <v>0</v>
      </c>
      <c r="CP276">
        <v>0</v>
      </c>
      <c r="CQ276">
        <v>0</v>
      </c>
      <c r="CR276">
        <v>0</v>
      </c>
      <c r="CS276" t="str">
        <v>Fonte*</v>
      </c>
      <c r="CT276">
        <v>0</v>
      </c>
      <c r="CU276">
        <v>0</v>
      </c>
      <c r="CV276">
        <v>0</v>
      </c>
      <c r="CW276" t="str">
        <v>Unid</v>
      </c>
      <c r="CX276">
        <v>0</v>
      </c>
      <c r="CY276" t="str">
        <v>Valor 
Unit</v>
      </c>
      <c r="CZ276">
        <v>0</v>
      </c>
      <c r="DA276">
        <v>0</v>
      </c>
      <c r="DB276" t="str">
        <v>Qtde</v>
      </c>
      <c r="DC276">
        <v>0</v>
      </c>
      <c r="DD276">
        <v>0</v>
      </c>
      <c r="DF276" t="str">
        <v>Diversidade, Equidade e Inclusão</v>
      </c>
      <c r="DG276" t="str">
        <v>7.1</v>
      </c>
      <c r="DH276">
        <v>0</v>
      </c>
      <c r="DI276" t="str">
        <v>Atividade</v>
      </c>
      <c r="DJ276">
        <v>0</v>
      </c>
      <c r="DK276">
        <v>0</v>
      </c>
      <c r="DL276" t="str">
        <v>Início</v>
      </c>
      <c r="DM276">
        <v>0</v>
      </c>
      <c r="DN276">
        <v>0</v>
      </c>
      <c r="DO276" t="str">
        <v>Fim</v>
      </c>
      <c r="DP276">
        <v>0</v>
      </c>
      <c r="DQ276">
        <v>0</v>
      </c>
      <c r="DR276" t="str">
        <v>7.1.2</v>
      </c>
      <c r="DS276">
        <v>0</v>
      </c>
      <c r="DT276">
        <v>0</v>
      </c>
      <c r="DU276" t="str">
        <v>SubAtividade</v>
      </c>
      <c r="DV276">
        <v>0</v>
      </c>
      <c r="DW276">
        <v>0</v>
      </c>
      <c r="DX276">
        <v>0</v>
      </c>
      <c r="DY276">
        <v>0</v>
      </c>
      <c r="DZ276">
        <v>0</v>
      </c>
      <c r="EA276" t="str">
        <v>Despesa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 t="str">
        <v>Categoria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 t="str">
        <v>Subcategoria</v>
      </c>
      <c r="EQ276">
        <v>0</v>
      </c>
      <c r="ER276">
        <v>0</v>
      </c>
      <c r="ES276">
        <v>0</v>
      </c>
      <c r="ET276">
        <v>0</v>
      </c>
      <c r="EU276" t="str">
        <v>Fonte*</v>
      </c>
      <c r="EV276">
        <v>0</v>
      </c>
      <c r="EW276">
        <v>0</v>
      </c>
      <c r="EX276">
        <v>0</v>
      </c>
      <c r="EY276" t="str">
        <v>Unid</v>
      </c>
      <c r="EZ276">
        <v>0</v>
      </c>
      <c r="FA276" t="str">
        <v>Valor 
Unit</v>
      </c>
      <c r="FB276">
        <v>0</v>
      </c>
      <c r="FC276">
        <v>0</v>
      </c>
      <c r="FD276" t="str">
        <v>Qtde</v>
      </c>
      <c r="FE276">
        <v>0</v>
      </c>
      <c r="FF276">
        <v>0</v>
      </c>
      <c r="FH276" t="str">
        <v>Direitos Humanos e Convivência</v>
      </c>
      <c r="FI276" t="str">
        <v>8.2</v>
      </c>
      <c r="FJ276">
        <v>0</v>
      </c>
      <c r="FK276" t="str">
        <v>Atividade</v>
      </c>
      <c r="FL276">
        <v>0</v>
      </c>
      <c r="FM276">
        <v>0</v>
      </c>
      <c r="FN276" t="str">
        <v>Início</v>
      </c>
      <c r="FO276">
        <v>0</v>
      </c>
      <c r="FP276">
        <v>0</v>
      </c>
      <c r="FQ276" t="str">
        <v>Fim</v>
      </c>
      <c r="FR276">
        <v>0</v>
      </c>
      <c r="FS276">
        <v>0</v>
      </c>
      <c r="FT276" t="str">
        <v>8.2.3</v>
      </c>
      <c r="FU276">
        <v>0</v>
      </c>
      <c r="FV276">
        <v>0</v>
      </c>
      <c r="FW276" t="str">
        <v>SubAtividade</v>
      </c>
      <c r="FX276">
        <v>0</v>
      </c>
      <c r="FY276">
        <v>0</v>
      </c>
      <c r="FZ276">
        <v>0</v>
      </c>
      <c r="GA276">
        <v>0</v>
      </c>
      <c r="GB276">
        <v>0</v>
      </c>
      <c r="GC276" t="str">
        <v>Despesa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 t="str">
        <v>Categoria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 t="str">
        <v>Subcategoria</v>
      </c>
      <c r="GS276">
        <v>0</v>
      </c>
      <c r="GT276">
        <v>0</v>
      </c>
      <c r="GU276">
        <v>0</v>
      </c>
      <c r="GV276">
        <v>0</v>
      </c>
      <c r="GW276" t="str">
        <v>Fonte*</v>
      </c>
      <c r="GX276">
        <v>0</v>
      </c>
      <c r="GY276">
        <v>0</v>
      </c>
      <c r="GZ276">
        <v>0</v>
      </c>
      <c r="HA276" t="str">
        <v>Unid</v>
      </c>
      <c r="HB276">
        <v>0</v>
      </c>
      <c r="HC276" t="str">
        <v>Valor 
Unit</v>
      </c>
      <c r="HD276">
        <v>0</v>
      </c>
      <c r="HE276">
        <v>0</v>
      </c>
      <c r="HF276" t="str">
        <v>Qtde</v>
      </c>
      <c r="HG276">
        <v>0</v>
      </c>
      <c r="HH276">
        <v>0</v>
      </c>
    </row>
    <row r="277" spans="1:216" x14ac:dyDescent="0.25">
      <c r="A277">
        <v>24</v>
      </c>
      <c r="B277" t="str">
        <f>'04.04_PLANO DE TRABALHO'!$KP$7</f>
        <v>Meio Ambiente e Mudanças Climáticas</v>
      </c>
      <c r="C277" t="str">
        <f>IF('04.04_PLANO DE TRABALHO'!KB33="",C276,'04.04_PLANO DE TRABALHO'!KB33)</f>
        <v>6.2</v>
      </c>
      <c r="D277">
        <f>IF('04.04_PLANO DE TRABALHO'!KC33="",D276,'04.04_PLANO DE TRABALHO'!KC33)</f>
        <v>0</v>
      </c>
      <c r="E277" t="str">
        <f>IF(OR('04.04_PLANO DE TRABALHO'!KD33="",'04.04_PLANO DE TRABALHO'!KD33="Realizado",'04.04_PLANO DE TRABALHO'!KD33="Planejado"),E276,'04.04_PLANO DE TRABALHO'!KD33)</f>
        <v>Atividade</v>
      </c>
      <c r="F277">
        <f>IF('04.04_PLANO DE TRABALHO'!KE33="",F276,'04.04_PLANO DE TRABALHO'!KE33)</f>
        <v>0</v>
      </c>
      <c r="G277">
        <f>IF('04.04_PLANO DE TRABALHO'!KF33="",G276,'04.04_PLANO DE TRABALHO'!KF33)</f>
        <v>0</v>
      </c>
      <c r="H277" t="str">
        <f>IF('04.04_PLANO DE TRABALHO'!KG33="",H276,'04.04_PLANO DE TRABALHO'!KG33)</f>
        <v>Início</v>
      </c>
      <c r="I277">
        <f>IF('04.04_PLANO DE TRABALHO'!KH33="",I276,'04.04_PLANO DE TRABALHO'!KH33)</f>
        <v>0</v>
      </c>
      <c r="J277">
        <f>IF('04.04_PLANO DE TRABALHO'!KI33="",J276,'04.04_PLANO DE TRABALHO'!KI33)</f>
        <v>0</v>
      </c>
      <c r="K277" t="str">
        <f>IF('04.04_PLANO DE TRABALHO'!KJ33="",K276,'04.04_PLANO DE TRABALHO'!KJ33)</f>
        <v>Fim</v>
      </c>
      <c r="L277">
        <f>IF('04.04_PLANO DE TRABALHO'!KK33="",L276,'04.04_PLANO DE TRABALHO'!KK33)</f>
        <v>0</v>
      </c>
      <c r="M277">
        <f>IF('04.04_PLANO DE TRABALHO'!KL33="",M276,'04.04_PLANO DE TRABALHO'!KL33)</f>
        <v>0</v>
      </c>
      <c r="N277" t="str">
        <f>IF('04.04_PLANO DE TRABALHO'!KM33="",N276,'04.04_PLANO DE TRABALHO'!KM33)</f>
        <v>6.2.2</v>
      </c>
      <c r="O277">
        <f>IF('04.04_PLANO DE TRABALHO'!KN33="",O276,'04.04_PLANO DE TRABALHO'!KN33)</f>
        <v>0</v>
      </c>
      <c r="P277">
        <f>IF('04.04_PLANO DE TRABALHO'!KO33="",P276,'04.04_PLANO DE TRABALHO'!KO33)</f>
        <v>0</v>
      </c>
      <c r="Q277" t="str">
        <f>IF('04.04_PLANO DE TRABALHO'!KP33="",Q276,'04.04_PLANO DE TRABALHO'!KP33)</f>
        <v>SubAtividade</v>
      </c>
      <c r="R277">
        <f>IF('04.04_PLANO DE TRABALHO'!KQ33="",R276,'04.04_PLANO DE TRABALHO'!KQ33)</f>
        <v>0</v>
      </c>
      <c r="S277">
        <f>IF('04.04_PLANO DE TRABALHO'!KR33="",S276,'04.04_PLANO DE TRABALHO'!KR33)</f>
        <v>0</v>
      </c>
      <c r="T277">
        <f>IF('04.04_PLANO DE TRABALHO'!KS33="",T276,'04.04_PLANO DE TRABALHO'!KS33)</f>
        <v>0</v>
      </c>
      <c r="U277">
        <f>IF('04.04_PLANO DE TRABALHO'!KT33="",U276,'04.04_PLANO DE TRABALHO'!KT33)</f>
        <v>0</v>
      </c>
      <c r="V277">
        <f>IF('04.04_PLANO DE TRABALHO'!KU33="",V276,'04.04_PLANO DE TRABALHO'!KU33)</f>
        <v>0</v>
      </c>
      <c r="W277" t="str">
        <f>IF('04.04_PLANO DE TRABALHO'!KV33="",W276,'04.04_PLANO DE TRABALHO'!KV33)</f>
        <v>Despesa</v>
      </c>
      <c r="X277">
        <f>IF('04.04_PLANO DE TRABALHO'!KW33="",X276,'04.04_PLANO DE TRABALHO'!KW33)</f>
        <v>0</v>
      </c>
      <c r="Y277">
        <f>IF('04.04_PLANO DE TRABALHO'!KX33="",Y276,'04.04_PLANO DE TRABALHO'!KX33)</f>
        <v>0</v>
      </c>
      <c r="Z277">
        <f>IF('04.04_PLANO DE TRABALHO'!KY33="",Z276,'04.04_PLANO DE TRABALHO'!KY33)</f>
        <v>0</v>
      </c>
      <c r="AA277">
        <f>IF('04.04_PLANO DE TRABALHO'!KZ33="",AA276,'04.04_PLANO DE TRABALHO'!KZ33)</f>
        <v>0</v>
      </c>
      <c r="AB277">
        <f>IF('04.04_PLANO DE TRABALHO'!LA33="",AB276,'04.04_PLANO DE TRABALHO'!LA33)</f>
        <v>0</v>
      </c>
      <c r="AC277">
        <f>IF('04.04_PLANO DE TRABALHO'!LB33="",AC276,'04.04_PLANO DE TRABALHO'!LB33)</f>
        <v>0</v>
      </c>
      <c r="AD277" t="str">
        <f>IF('04.04_PLANO DE TRABALHO'!LC33="",AD276,'04.04_PLANO DE TRABALHO'!LC33)</f>
        <v>Categoria</v>
      </c>
      <c r="AE277">
        <f>IF('04.04_PLANO DE TRABALHO'!LD33="",AE276,'04.04_PLANO DE TRABALHO'!LD33)</f>
        <v>0</v>
      </c>
      <c r="AF277">
        <f>IF('04.04_PLANO DE TRABALHO'!LE33="",AF276,'04.04_PLANO DE TRABALHO'!LE33)</f>
        <v>0</v>
      </c>
      <c r="AG277">
        <f>IF('04.04_PLANO DE TRABALHO'!LF33="",AG276,'04.04_PLANO DE TRABALHO'!LF33)</f>
        <v>0</v>
      </c>
      <c r="AH277">
        <f>IF('04.04_PLANO DE TRABALHO'!LG33="",AH276,'04.04_PLANO DE TRABALHO'!LG33)</f>
        <v>0</v>
      </c>
      <c r="AI277">
        <f>IF('04.04_PLANO DE TRABALHO'!LH33="",AI276,'04.04_PLANO DE TRABALHO'!LH33)</f>
        <v>0</v>
      </c>
      <c r="AJ277">
        <f>IF('04.04_PLANO DE TRABALHO'!LI33="",AJ276,'04.04_PLANO DE TRABALHO'!LI33)</f>
        <v>0</v>
      </c>
      <c r="AK277">
        <f>IF('04.04_PLANO DE TRABALHO'!LJ33="",AK276,'04.04_PLANO DE TRABALHO'!LJ33)</f>
        <v>0</v>
      </c>
      <c r="AL277" t="str">
        <f>IF('04.04_PLANO DE TRABALHO'!LK33="",AL276,'04.04_PLANO DE TRABALHO'!LK33)</f>
        <v>Subcategoria</v>
      </c>
      <c r="AM277">
        <f>IF('04.04_PLANO DE TRABALHO'!LL33="",AM276,'04.04_PLANO DE TRABALHO'!LL33)</f>
        <v>0</v>
      </c>
      <c r="AN277">
        <f>IF('04.04_PLANO DE TRABALHO'!LM33="",AN276,'04.04_PLANO DE TRABALHO'!LM33)</f>
        <v>0</v>
      </c>
      <c r="AO277">
        <f>IF('04.04_PLANO DE TRABALHO'!LN33="",AO276,'04.04_PLANO DE TRABALHO'!LN33)</f>
        <v>0</v>
      </c>
      <c r="AP277">
        <f>IF('04.04_PLANO DE TRABALHO'!LO33="",AP276,'04.04_PLANO DE TRABALHO'!LO33)</f>
        <v>0</v>
      </c>
      <c r="AQ277" t="str">
        <f>IF('04.04_PLANO DE TRABALHO'!LP33="",AQ276,'04.04_PLANO DE TRABALHO'!LP33)</f>
        <v>Fonte*</v>
      </c>
      <c r="AR277">
        <f>IF('04.04_PLANO DE TRABALHO'!LQ33="",AR276,'04.04_PLANO DE TRABALHO'!LQ33)</f>
        <v>0</v>
      </c>
      <c r="AS277">
        <f>IF('04.04_PLANO DE TRABALHO'!LR33="",AS276,'04.04_PLANO DE TRABALHO'!LR33)</f>
        <v>0</v>
      </c>
      <c r="AT277">
        <f>IF('04.04_PLANO DE TRABALHO'!LS33="",AT276,'04.04_PLANO DE TRABALHO'!LS33)</f>
        <v>0</v>
      </c>
      <c r="AU277" t="str">
        <f>IF('04.04_PLANO DE TRABALHO'!LT33="",AU276,'04.04_PLANO DE TRABALHO'!LT33)</f>
        <v>Unid</v>
      </c>
      <c r="AV277">
        <f>IF('04.04_PLANO DE TRABALHO'!LU33="",AV276,'04.04_PLANO DE TRABALHO'!LU33)</f>
        <v>0</v>
      </c>
      <c r="AW277" t="str">
        <f>IF('04.04_PLANO DE TRABALHO'!LV33="",AW276,'04.04_PLANO DE TRABALHO'!LV33)</f>
        <v>Valor 
Unit</v>
      </c>
      <c r="AX277">
        <f>IF('04.04_PLANO DE TRABALHO'!LW33="",AX276,'04.04_PLANO DE TRABALHO'!LW33)</f>
        <v>0</v>
      </c>
      <c r="AY277">
        <f>IF('04.04_PLANO DE TRABALHO'!LX33="",AY276,'04.04_PLANO DE TRABALHO'!LX33)</f>
        <v>0</v>
      </c>
      <c r="AZ277" t="str">
        <f>IF('04.04_PLANO DE TRABALHO'!LY33="",AZ276,'04.04_PLANO DE TRABALHO'!LY33)</f>
        <v>Qtde</v>
      </c>
      <c r="BA277">
        <f>IF('04.04_PLANO DE TRABALHO'!LZ33="",BA276,'04.04_PLANO DE TRABALHO'!LZ33)</f>
        <v>0</v>
      </c>
      <c r="BB277">
        <f>IF('04.04_PLANO DE TRABALHO'!MA33="",BB276,'04.04_PLANO DE TRABALHO'!MA33)</f>
        <v>0</v>
      </c>
      <c r="BD277" t="str">
        <v>Meio Ambiente e Mudanças Climáticas</v>
      </c>
      <c r="BE277" t="str">
        <v>6.3</v>
      </c>
      <c r="BF277">
        <v>0</v>
      </c>
      <c r="BG277" t="str">
        <v>Atividade</v>
      </c>
      <c r="BH277">
        <v>0</v>
      </c>
      <c r="BI277">
        <v>0</v>
      </c>
      <c r="BJ277" t="str">
        <v>Início</v>
      </c>
      <c r="BK277">
        <v>0</v>
      </c>
      <c r="BL277">
        <v>0</v>
      </c>
      <c r="BM277" t="str">
        <v>Fim</v>
      </c>
      <c r="BN277">
        <v>0</v>
      </c>
      <c r="BO277">
        <v>0</v>
      </c>
      <c r="BP277" t="str">
        <v>6.3.3</v>
      </c>
      <c r="BQ277">
        <v>0</v>
      </c>
      <c r="BR277">
        <v>0</v>
      </c>
      <c r="BS277" t="str">
        <v>SubAtividade</v>
      </c>
      <c r="BT277">
        <v>0</v>
      </c>
      <c r="BU277">
        <v>0</v>
      </c>
      <c r="BV277">
        <v>0</v>
      </c>
      <c r="BW277">
        <v>0</v>
      </c>
      <c r="BX277">
        <v>0</v>
      </c>
      <c r="BY277" t="str">
        <v>Despesa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 t="str">
        <v>Categoria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 t="str">
        <v>Subcategoria</v>
      </c>
      <c r="CO277">
        <v>0</v>
      </c>
      <c r="CP277">
        <v>0</v>
      </c>
      <c r="CQ277">
        <v>0</v>
      </c>
      <c r="CR277">
        <v>0</v>
      </c>
      <c r="CS277" t="str">
        <v>Fonte*</v>
      </c>
      <c r="CT277">
        <v>0</v>
      </c>
      <c r="CU277">
        <v>0</v>
      </c>
      <c r="CV277">
        <v>0</v>
      </c>
      <c r="CW277" t="str">
        <v>Unid</v>
      </c>
      <c r="CX277">
        <v>0</v>
      </c>
      <c r="CY277" t="str">
        <v>Valor 
Unit</v>
      </c>
      <c r="CZ277">
        <v>0</v>
      </c>
      <c r="DA277">
        <v>0</v>
      </c>
      <c r="DB277" t="str">
        <v>Qtde</v>
      </c>
      <c r="DC277">
        <v>0</v>
      </c>
      <c r="DD277">
        <v>0</v>
      </c>
      <c r="DF277" t="str">
        <v>Diversidade, Equidade e Inclusão</v>
      </c>
      <c r="DG277" t="str">
        <v>7.1</v>
      </c>
      <c r="DH277">
        <v>0</v>
      </c>
      <c r="DI277" t="str">
        <v>Atividade</v>
      </c>
      <c r="DJ277">
        <v>0</v>
      </c>
      <c r="DK277">
        <v>0</v>
      </c>
      <c r="DL277" t="str">
        <v>Início</v>
      </c>
      <c r="DM277">
        <v>0</v>
      </c>
      <c r="DN277">
        <v>0</v>
      </c>
      <c r="DO277" t="str">
        <v>Fim</v>
      </c>
      <c r="DP277">
        <v>0</v>
      </c>
      <c r="DQ277">
        <v>0</v>
      </c>
      <c r="DR277" t="str">
        <v>Total da SubAtividade:</v>
      </c>
      <c r="DS277">
        <v>0</v>
      </c>
      <c r="DT277">
        <v>0</v>
      </c>
      <c r="DU277" t="str">
        <v>SubAtividade</v>
      </c>
      <c r="DV277">
        <v>0</v>
      </c>
      <c r="DW277">
        <v>0</v>
      </c>
      <c r="DX277">
        <v>0</v>
      </c>
      <c r="DY277">
        <v>0</v>
      </c>
      <c r="DZ277">
        <v>0</v>
      </c>
      <c r="EA277" t="str">
        <v>Despesa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 t="str">
        <v>Categoria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 t="str">
        <v>Subcategoria</v>
      </c>
      <c r="EQ277">
        <v>0</v>
      </c>
      <c r="ER277">
        <v>0</v>
      </c>
      <c r="ES277">
        <v>0</v>
      </c>
      <c r="ET277">
        <v>0</v>
      </c>
      <c r="EU277" t="str">
        <v>Fonte*</v>
      </c>
      <c r="EV277">
        <v>0</v>
      </c>
      <c r="EW277">
        <v>0</v>
      </c>
      <c r="EX277">
        <v>0</v>
      </c>
      <c r="EY277" t="str">
        <v>Unid</v>
      </c>
      <c r="EZ277">
        <v>0</v>
      </c>
      <c r="FA277" t="str">
        <v>Valor 
Unit</v>
      </c>
      <c r="FB277">
        <v>0</v>
      </c>
      <c r="FC277">
        <v>0</v>
      </c>
      <c r="FD277" t="str">
        <v>Qtde</v>
      </c>
      <c r="FE277">
        <v>0</v>
      </c>
      <c r="FF277">
        <v>0</v>
      </c>
      <c r="FH277" t="str">
        <v>Direitos Humanos e Convivência</v>
      </c>
      <c r="FI277" t="str">
        <v>8.2</v>
      </c>
      <c r="FJ277">
        <v>0</v>
      </c>
      <c r="FK277" t="str">
        <v>Atividade</v>
      </c>
      <c r="FL277">
        <v>0</v>
      </c>
      <c r="FM277">
        <v>0</v>
      </c>
      <c r="FN277" t="str">
        <v>Início</v>
      </c>
      <c r="FO277">
        <v>0</v>
      </c>
      <c r="FP277">
        <v>0</v>
      </c>
      <c r="FQ277" t="str">
        <v>Fim</v>
      </c>
      <c r="FR277">
        <v>0</v>
      </c>
      <c r="FS277">
        <v>0</v>
      </c>
      <c r="FT277" t="str">
        <v>8.2.3</v>
      </c>
      <c r="FU277">
        <v>0</v>
      </c>
      <c r="FV277">
        <v>0</v>
      </c>
      <c r="FW277" t="str">
        <v>SubAtividade</v>
      </c>
      <c r="FX277">
        <v>0</v>
      </c>
      <c r="FY277">
        <v>0</v>
      </c>
      <c r="FZ277">
        <v>0</v>
      </c>
      <c r="GA277">
        <v>0</v>
      </c>
      <c r="GB277">
        <v>0</v>
      </c>
      <c r="GC277" t="str">
        <v>Despesa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 t="str">
        <v>Categoria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 t="str">
        <v>Subcategoria</v>
      </c>
      <c r="GS277">
        <v>0</v>
      </c>
      <c r="GT277">
        <v>0</v>
      </c>
      <c r="GU277">
        <v>0</v>
      </c>
      <c r="GV277">
        <v>0</v>
      </c>
      <c r="GW277" t="str">
        <v>Fonte*</v>
      </c>
      <c r="GX277">
        <v>0</v>
      </c>
      <c r="GY277">
        <v>0</v>
      </c>
      <c r="GZ277">
        <v>0</v>
      </c>
      <c r="HA277" t="str">
        <v>Unid</v>
      </c>
      <c r="HB277">
        <v>0</v>
      </c>
      <c r="HC277" t="str">
        <v>Valor 
Unit</v>
      </c>
      <c r="HD277">
        <v>0</v>
      </c>
      <c r="HE277">
        <v>0</v>
      </c>
      <c r="HF277" t="str">
        <v>Qtde</v>
      </c>
      <c r="HG277">
        <v>0</v>
      </c>
      <c r="HH277">
        <v>0</v>
      </c>
    </row>
    <row r="278" spans="1:216" x14ac:dyDescent="0.25">
      <c r="A278">
        <v>25</v>
      </c>
      <c r="B278" t="str">
        <f>'04.04_PLANO DE TRABALHO'!$KP$7</f>
        <v>Meio Ambiente e Mudanças Climáticas</v>
      </c>
      <c r="C278" t="str">
        <f>IF('04.04_PLANO DE TRABALHO'!KB34="",C277,'04.04_PLANO DE TRABALHO'!KB34)</f>
        <v>6.2</v>
      </c>
      <c r="D278">
        <f>IF('04.04_PLANO DE TRABALHO'!KC34="",D277,'04.04_PLANO DE TRABALHO'!KC34)</f>
        <v>0</v>
      </c>
      <c r="E278" t="str">
        <f>IF(OR('04.04_PLANO DE TRABALHO'!KD34="",'04.04_PLANO DE TRABALHO'!KD34="Realizado",'04.04_PLANO DE TRABALHO'!KD34="Planejado"),E277,'04.04_PLANO DE TRABALHO'!KD34)</f>
        <v>Atividade</v>
      </c>
      <c r="F278">
        <f>IF('04.04_PLANO DE TRABALHO'!KE34="",F277,'04.04_PLANO DE TRABALHO'!KE34)</f>
        <v>0</v>
      </c>
      <c r="G278">
        <f>IF('04.04_PLANO DE TRABALHO'!KF34="",G277,'04.04_PLANO DE TRABALHO'!KF34)</f>
        <v>0</v>
      </c>
      <c r="H278" t="str">
        <f>IF('04.04_PLANO DE TRABALHO'!KG34="",H277,'04.04_PLANO DE TRABALHO'!KG34)</f>
        <v>Início</v>
      </c>
      <c r="I278">
        <f>IF('04.04_PLANO DE TRABALHO'!KH34="",I277,'04.04_PLANO DE TRABALHO'!KH34)</f>
        <v>0</v>
      </c>
      <c r="J278">
        <f>IF('04.04_PLANO DE TRABALHO'!KI34="",J277,'04.04_PLANO DE TRABALHO'!KI34)</f>
        <v>0</v>
      </c>
      <c r="K278" t="str">
        <f>IF('04.04_PLANO DE TRABALHO'!KJ34="",K277,'04.04_PLANO DE TRABALHO'!KJ34)</f>
        <v>Fim</v>
      </c>
      <c r="L278">
        <f>IF('04.04_PLANO DE TRABALHO'!KK34="",L277,'04.04_PLANO DE TRABALHO'!KK34)</f>
        <v>0</v>
      </c>
      <c r="M278">
        <f>IF('04.04_PLANO DE TRABALHO'!KL34="",M277,'04.04_PLANO DE TRABALHO'!KL34)</f>
        <v>0</v>
      </c>
      <c r="N278" t="str">
        <f>IF('04.04_PLANO DE TRABALHO'!KM34="",N277,'04.04_PLANO DE TRABALHO'!KM34)</f>
        <v>6.2.2</v>
      </c>
      <c r="O278">
        <f>IF('04.04_PLANO DE TRABALHO'!KN34="",O277,'04.04_PLANO DE TRABALHO'!KN34)</f>
        <v>0</v>
      </c>
      <c r="P278">
        <f>IF('04.04_PLANO DE TRABALHO'!KO34="",P277,'04.04_PLANO DE TRABALHO'!KO34)</f>
        <v>0</v>
      </c>
      <c r="Q278" t="str">
        <f>IF('04.04_PLANO DE TRABALHO'!KP34="",Q277,'04.04_PLANO DE TRABALHO'!KP34)</f>
        <v>SubAtividade</v>
      </c>
      <c r="R278">
        <f>IF('04.04_PLANO DE TRABALHO'!KQ34="",R277,'04.04_PLANO DE TRABALHO'!KQ34)</f>
        <v>0</v>
      </c>
      <c r="S278">
        <f>IF('04.04_PLANO DE TRABALHO'!KR34="",S277,'04.04_PLANO DE TRABALHO'!KR34)</f>
        <v>0</v>
      </c>
      <c r="T278">
        <f>IF('04.04_PLANO DE TRABALHO'!KS34="",T277,'04.04_PLANO DE TRABALHO'!KS34)</f>
        <v>0</v>
      </c>
      <c r="U278">
        <f>IF('04.04_PLANO DE TRABALHO'!KT34="",U277,'04.04_PLANO DE TRABALHO'!KT34)</f>
        <v>0</v>
      </c>
      <c r="V278">
        <f>IF('04.04_PLANO DE TRABALHO'!KU34="",V277,'04.04_PLANO DE TRABALHO'!KU34)</f>
        <v>0</v>
      </c>
      <c r="W278" t="str">
        <f>IF('04.04_PLANO DE TRABALHO'!KV34="",W277,'04.04_PLANO DE TRABALHO'!KV34)</f>
        <v>Despesa</v>
      </c>
      <c r="X278">
        <f>IF('04.04_PLANO DE TRABALHO'!KW34="",X277,'04.04_PLANO DE TRABALHO'!KW34)</f>
        <v>0</v>
      </c>
      <c r="Y278">
        <f>IF('04.04_PLANO DE TRABALHO'!KX34="",Y277,'04.04_PLANO DE TRABALHO'!KX34)</f>
        <v>0</v>
      </c>
      <c r="Z278">
        <f>IF('04.04_PLANO DE TRABALHO'!KY34="",Z277,'04.04_PLANO DE TRABALHO'!KY34)</f>
        <v>0</v>
      </c>
      <c r="AA278">
        <f>IF('04.04_PLANO DE TRABALHO'!KZ34="",AA277,'04.04_PLANO DE TRABALHO'!KZ34)</f>
        <v>0</v>
      </c>
      <c r="AB278">
        <f>IF('04.04_PLANO DE TRABALHO'!LA34="",AB277,'04.04_PLANO DE TRABALHO'!LA34)</f>
        <v>0</v>
      </c>
      <c r="AC278">
        <f>IF('04.04_PLANO DE TRABALHO'!LB34="",AC277,'04.04_PLANO DE TRABALHO'!LB34)</f>
        <v>0</v>
      </c>
      <c r="AD278" t="str">
        <f>IF('04.04_PLANO DE TRABALHO'!LC34="",AD277,'04.04_PLANO DE TRABALHO'!LC34)</f>
        <v>Categoria</v>
      </c>
      <c r="AE278">
        <f>IF('04.04_PLANO DE TRABALHO'!LD34="",AE277,'04.04_PLANO DE TRABALHO'!LD34)</f>
        <v>0</v>
      </c>
      <c r="AF278">
        <f>IF('04.04_PLANO DE TRABALHO'!LE34="",AF277,'04.04_PLANO DE TRABALHO'!LE34)</f>
        <v>0</v>
      </c>
      <c r="AG278">
        <f>IF('04.04_PLANO DE TRABALHO'!LF34="",AG277,'04.04_PLANO DE TRABALHO'!LF34)</f>
        <v>0</v>
      </c>
      <c r="AH278">
        <f>IF('04.04_PLANO DE TRABALHO'!LG34="",AH277,'04.04_PLANO DE TRABALHO'!LG34)</f>
        <v>0</v>
      </c>
      <c r="AI278">
        <f>IF('04.04_PLANO DE TRABALHO'!LH34="",AI277,'04.04_PLANO DE TRABALHO'!LH34)</f>
        <v>0</v>
      </c>
      <c r="AJ278">
        <f>IF('04.04_PLANO DE TRABALHO'!LI34="",AJ277,'04.04_PLANO DE TRABALHO'!LI34)</f>
        <v>0</v>
      </c>
      <c r="AK278">
        <f>IF('04.04_PLANO DE TRABALHO'!LJ34="",AK277,'04.04_PLANO DE TRABALHO'!LJ34)</f>
        <v>0</v>
      </c>
      <c r="AL278" t="str">
        <f>IF('04.04_PLANO DE TRABALHO'!LK34="",AL277,'04.04_PLANO DE TRABALHO'!LK34)</f>
        <v>Subcategoria</v>
      </c>
      <c r="AM278">
        <f>IF('04.04_PLANO DE TRABALHO'!LL34="",AM277,'04.04_PLANO DE TRABALHO'!LL34)</f>
        <v>0</v>
      </c>
      <c r="AN278">
        <f>IF('04.04_PLANO DE TRABALHO'!LM34="",AN277,'04.04_PLANO DE TRABALHO'!LM34)</f>
        <v>0</v>
      </c>
      <c r="AO278">
        <f>IF('04.04_PLANO DE TRABALHO'!LN34="",AO277,'04.04_PLANO DE TRABALHO'!LN34)</f>
        <v>0</v>
      </c>
      <c r="AP278">
        <f>IF('04.04_PLANO DE TRABALHO'!LO34="",AP277,'04.04_PLANO DE TRABALHO'!LO34)</f>
        <v>0</v>
      </c>
      <c r="AQ278" t="str">
        <f>IF('04.04_PLANO DE TRABALHO'!LP34="",AQ277,'04.04_PLANO DE TRABALHO'!LP34)</f>
        <v>Fonte*</v>
      </c>
      <c r="AR278">
        <f>IF('04.04_PLANO DE TRABALHO'!LQ34="",AR277,'04.04_PLANO DE TRABALHO'!LQ34)</f>
        <v>0</v>
      </c>
      <c r="AS278">
        <f>IF('04.04_PLANO DE TRABALHO'!LR34="",AS277,'04.04_PLANO DE TRABALHO'!LR34)</f>
        <v>0</v>
      </c>
      <c r="AT278">
        <f>IF('04.04_PLANO DE TRABALHO'!LS34="",AT277,'04.04_PLANO DE TRABALHO'!LS34)</f>
        <v>0</v>
      </c>
      <c r="AU278" t="str">
        <f>IF('04.04_PLANO DE TRABALHO'!LT34="",AU277,'04.04_PLANO DE TRABALHO'!LT34)</f>
        <v>Unid</v>
      </c>
      <c r="AV278">
        <f>IF('04.04_PLANO DE TRABALHO'!LU34="",AV277,'04.04_PLANO DE TRABALHO'!LU34)</f>
        <v>0</v>
      </c>
      <c r="AW278" t="str">
        <f>IF('04.04_PLANO DE TRABALHO'!LV34="",AW277,'04.04_PLANO DE TRABALHO'!LV34)</f>
        <v>Valor 
Unit</v>
      </c>
      <c r="AX278">
        <f>IF('04.04_PLANO DE TRABALHO'!LW34="",AX277,'04.04_PLANO DE TRABALHO'!LW34)</f>
        <v>0</v>
      </c>
      <c r="AY278">
        <f>IF('04.04_PLANO DE TRABALHO'!LX34="",AY277,'04.04_PLANO DE TRABALHO'!LX34)</f>
        <v>0</v>
      </c>
      <c r="AZ278" t="str">
        <f>IF('04.04_PLANO DE TRABALHO'!LY34="",AZ277,'04.04_PLANO DE TRABALHO'!LY34)</f>
        <v>Qtde</v>
      </c>
      <c r="BA278">
        <f>IF('04.04_PLANO DE TRABALHO'!LZ34="",BA277,'04.04_PLANO DE TRABALHO'!LZ34)</f>
        <v>0</v>
      </c>
      <c r="BB278">
        <f>IF('04.04_PLANO DE TRABALHO'!MA34="",BB277,'04.04_PLANO DE TRABALHO'!MA34)</f>
        <v>0</v>
      </c>
      <c r="BD278" t="str">
        <v>Meio Ambiente e Mudanças Climáticas</v>
      </c>
      <c r="BE278" t="str">
        <v>6.3</v>
      </c>
      <c r="BF278">
        <v>0</v>
      </c>
      <c r="BG278" t="str">
        <v>Atividade</v>
      </c>
      <c r="BH278">
        <v>0</v>
      </c>
      <c r="BI278">
        <v>0</v>
      </c>
      <c r="BJ278" t="str">
        <v>Início</v>
      </c>
      <c r="BK278">
        <v>0</v>
      </c>
      <c r="BL278">
        <v>0</v>
      </c>
      <c r="BM278" t="str">
        <v>Fim</v>
      </c>
      <c r="BN278">
        <v>0</v>
      </c>
      <c r="BO278">
        <v>0</v>
      </c>
      <c r="BP278" t="str">
        <v>6.3.3</v>
      </c>
      <c r="BQ278">
        <v>0</v>
      </c>
      <c r="BR278">
        <v>0</v>
      </c>
      <c r="BS278" t="str">
        <v>SubAtividade</v>
      </c>
      <c r="BT278">
        <v>0</v>
      </c>
      <c r="BU278">
        <v>0</v>
      </c>
      <c r="BV278">
        <v>0</v>
      </c>
      <c r="BW278">
        <v>0</v>
      </c>
      <c r="BX278">
        <v>0</v>
      </c>
      <c r="BY278" t="str">
        <v>Despesa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 t="str">
        <v>Categoria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 t="str">
        <v>Subcategoria</v>
      </c>
      <c r="CO278">
        <v>0</v>
      </c>
      <c r="CP278">
        <v>0</v>
      </c>
      <c r="CQ278">
        <v>0</v>
      </c>
      <c r="CR278">
        <v>0</v>
      </c>
      <c r="CS278" t="str">
        <v>Fonte*</v>
      </c>
      <c r="CT278">
        <v>0</v>
      </c>
      <c r="CU278">
        <v>0</v>
      </c>
      <c r="CV278">
        <v>0</v>
      </c>
      <c r="CW278" t="str">
        <v>Unid</v>
      </c>
      <c r="CX278">
        <v>0</v>
      </c>
      <c r="CY278" t="str">
        <v>Valor 
Unit</v>
      </c>
      <c r="CZ278">
        <v>0</v>
      </c>
      <c r="DA278">
        <v>0</v>
      </c>
      <c r="DB278" t="str">
        <v>Qtde</v>
      </c>
      <c r="DC278">
        <v>0</v>
      </c>
      <c r="DD278">
        <v>0</v>
      </c>
      <c r="DF278" t="str">
        <v>Diversidade, Equidade e Inclusão</v>
      </c>
      <c r="DG278" t="str">
        <v>7.1</v>
      </c>
      <c r="DH278">
        <v>0</v>
      </c>
      <c r="DI278" t="str">
        <v>Atividade</v>
      </c>
      <c r="DJ278">
        <v>0</v>
      </c>
      <c r="DK278">
        <v>0</v>
      </c>
      <c r="DL278" t="str">
        <v>Início</v>
      </c>
      <c r="DM278">
        <v>0</v>
      </c>
      <c r="DN278">
        <v>0</v>
      </c>
      <c r="DO278" t="str">
        <v>Fim</v>
      </c>
      <c r="DP278">
        <v>0</v>
      </c>
      <c r="DQ278">
        <v>0</v>
      </c>
      <c r="DR278" t="str">
        <v>7.1.3</v>
      </c>
      <c r="DS278">
        <v>0</v>
      </c>
      <c r="DT278">
        <v>0</v>
      </c>
      <c r="DU278" t="str">
        <v>SubAtividade</v>
      </c>
      <c r="DV278">
        <v>0</v>
      </c>
      <c r="DW278">
        <v>0</v>
      </c>
      <c r="DX278">
        <v>0</v>
      </c>
      <c r="DY278">
        <v>0</v>
      </c>
      <c r="DZ278">
        <v>0</v>
      </c>
      <c r="EA278" t="str">
        <v>Despesa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 t="str">
        <v>Categoria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 t="str">
        <v>Subcategoria</v>
      </c>
      <c r="EQ278">
        <v>0</v>
      </c>
      <c r="ER278">
        <v>0</v>
      </c>
      <c r="ES278">
        <v>0</v>
      </c>
      <c r="ET278">
        <v>0</v>
      </c>
      <c r="EU278" t="str">
        <v>Fonte*</v>
      </c>
      <c r="EV278">
        <v>0</v>
      </c>
      <c r="EW278">
        <v>0</v>
      </c>
      <c r="EX278">
        <v>0</v>
      </c>
      <c r="EY278" t="str">
        <v>Unid</v>
      </c>
      <c r="EZ278">
        <v>0</v>
      </c>
      <c r="FA278" t="str">
        <v>Valor 
Unit</v>
      </c>
      <c r="FB278">
        <v>0</v>
      </c>
      <c r="FC278">
        <v>0</v>
      </c>
      <c r="FD278" t="str">
        <v>Qtde</v>
      </c>
      <c r="FE278">
        <v>0</v>
      </c>
      <c r="FF278">
        <v>0</v>
      </c>
      <c r="FH278" t="str">
        <v>Direitos Humanos e Convivência</v>
      </c>
      <c r="FI278" t="str">
        <v>8.2</v>
      </c>
      <c r="FJ278">
        <v>0</v>
      </c>
      <c r="FK278" t="str">
        <v>Atividade</v>
      </c>
      <c r="FL278">
        <v>0</v>
      </c>
      <c r="FM278">
        <v>0</v>
      </c>
      <c r="FN278" t="str">
        <v>Início</v>
      </c>
      <c r="FO278">
        <v>0</v>
      </c>
      <c r="FP278">
        <v>0</v>
      </c>
      <c r="FQ278" t="str">
        <v>Fim</v>
      </c>
      <c r="FR278">
        <v>0</v>
      </c>
      <c r="FS278">
        <v>0</v>
      </c>
      <c r="FT278" t="str">
        <v>8.2.3</v>
      </c>
      <c r="FU278">
        <v>0</v>
      </c>
      <c r="FV278">
        <v>0</v>
      </c>
      <c r="FW278" t="str">
        <v>SubAtividade</v>
      </c>
      <c r="FX278">
        <v>0</v>
      </c>
      <c r="FY278">
        <v>0</v>
      </c>
      <c r="FZ278">
        <v>0</v>
      </c>
      <c r="GA278">
        <v>0</v>
      </c>
      <c r="GB278">
        <v>0</v>
      </c>
      <c r="GC278" t="str">
        <v>Despesa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 t="str">
        <v>Categoria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 t="str">
        <v>Subcategoria</v>
      </c>
      <c r="GS278">
        <v>0</v>
      </c>
      <c r="GT278">
        <v>0</v>
      </c>
      <c r="GU278">
        <v>0</v>
      </c>
      <c r="GV278">
        <v>0</v>
      </c>
      <c r="GW278" t="str">
        <v>Fonte*</v>
      </c>
      <c r="GX278">
        <v>0</v>
      </c>
      <c r="GY278">
        <v>0</v>
      </c>
      <c r="GZ278">
        <v>0</v>
      </c>
      <c r="HA278" t="str">
        <v>Unid</v>
      </c>
      <c r="HB278">
        <v>0</v>
      </c>
      <c r="HC278" t="str">
        <v>Valor 
Unit</v>
      </c>
      <c r="HD278">
        <v>0</v>
      </c>
      <c r="HE278">
        <v>0</v>
      </c>
      <c r="HF278" t="str">
        <v>Qtde</v>
      </c>
      <c r="HG278">
        <v>0</v>
      </c>
      <c r="HH278">
        <v>0</v>
      </c>
    </row>
    <row r="279" spans="1:216" x14ac:dyDescent="0.25">
      <c r="A279">
        <v>26</v>
      </c>
      <c r="B279" t="str">
        <f>'04.04_PLANO DE TRABALHO'!$KP$7</f>
        <v>Meio Ambiente e Mudanças Climáticas</v>
      </c>
      <c r="C279" t="str">
        <f>IF('04.04_PLANO DE TRABALHO'!KB35="",C278,'04.04_PLANO DE TRABALHO'!KB35)</f>
        <v>6.2</v>
      </c>
      <c r="D279">
        <f>IF('04.04_PLANO DE TRABALHO'!KC35="",D278,'04.04_PLANO DE TRABALHO'!KC35)</f>
        <v>0</v>
      </c>
      <c r="E279" t="str">
        <f>IF(OR('04.04_PLANO DE TRABALHO'!KD35="",'04.04_PLANO DE TRABALHO'!KD35="Realizado",'04.04_PLANO DE TRABALHO'!KD35="Planejado"),E278,'04.04_PLANO DE TRABALHO'!KD35)</f>
        <v>Atividade</v>
      </c>
      <c r="F279">
        <f>IF('04.04_PLANO DE TRABALHO'!KE35="",F278,'04.04_PLANO DE TRABALHO'!KE35)</f>
        <v>0</v>
      </c>
      <c r="G279">
        <f>IF('04.04_PLANO DE TRABALHO'!KF35="",G278,'04.04_PLANO DE TRABALHO'!KF35)</f>
        <v>0</v>
      </c>
      <c r="H279" t="str">
        <f>IF('04.04_PLANO DE TRABALHO'!KG35="",H278,'04.04_PLANO DE TRABALHO'!KG35)</f>
        <v>Início</v>
      </c>
      <c r="I279">
        <f>IF('04.04_PLANO DE TRABALHO'!KH35="",I278,'04.04_PLANO DE TRABALHO'!KH35)</f>
        <v>0</v>
      </c>
      <c r="J279">
        <f>IF('04.04_PLANO DE TRABALHO'!KI35="",J278,'04.04_PLANO DE TRABALHO'!KI35)</f>
        <v>0</v>
      </c>
      <c r="K279" t="str">
        <f>IF('04.04_PLANO DE TRABALHO'!KJ35="",K278,'04.04_PLANO DE TRABALHO'!KJ35)</f>
        <v>Fim</v>
      </c>
      <c r="L279">
        <f>IF('04.04_PLANO DE TRABALHO'!KK35="",L278,'04.04_PLANO DE TRABALHO'!KK35)</f>
        <v>0</v>
      </c>
      <c r="M279">
        <f>IF('04.04_PLANO DE TRABALHO'!KL35="",M278,'04.04_PLANO DE TRABALHO'!KL35)</f>
        <v>0</v>
      </c>
      <c r="N279" t="str">
        <f>IF('04.04_PLANO DE TRABALHO'!KM35="",N278,'04.04_PLANO DE TRABALHO'!KM35)</f>
        <v>6.2.2</v>
      </c>
      <c r="O279">
        <f>IF('04.04_PLANO DE TRABALHO'!KN35="",O278,'04.04_PLANO DE TRABALHO'!KN35)</f>
        <v>0</v>
      </c>
      <c r="P279">
        <f>IF('04.04_PLANO DE TRABALHO'!KO35="",P278,'04.04_PLANO DE TRABALHO'!KO35)</f>
        <v>0</v>
      </c>
      <c r="Q279" t="str">
        <f>IF('04.04_PLANO DE TRABALHO'!KP35="",Q278,'04.04_PLANO DE TRABALHO'!KP35)</f>
        <v>SubAtividade</v>
      </c>
      <c r="R279">
        <f>IF('04.04_PLANO DE TRABALHO'!KQ35="",R278,'04.04_PLANO DE TRABALHO'!KQ35)</f>
        <v>0</v>
      </c>
      <c r="S279">
        <f>IF('04.04_PLANO DE TRABALHO'!KR35="",S278,'04.04_PLANO DE TRABALHO'!KR35)</f>
        <v>0</v>
      </c>
      <c r="T279">
        <f>IF('04.04_PLANO DE TRABALHO'!KS35="",T278,'04.04_PLANO DE TRABALHO'!KS35)</f>
        <v>0</v>
      </c>
      <c r="U279">
        <f>IF('04.04_PLANO DE TRABALHO'!KT35="",U278,'04.04_PLANO DE TRABALHO'!KT35)</f>
        <v>0</v>
      </c>
      <c r="V279">
        <f>IF('04.04_PLANO DE TRABALHO'!KU35="",V278,'04.04_PLANO DE TRABALHO'!KU35)</f>
        <v>0</v>
      </c>
      <c r="W279" t="str">
        <f>IF('04.04_PLANO DE TRABALHO'!KV35="",W278,'04.04_PLANO DE TRABALHO'!KV35)</f>
        <v>Despesa</v>
      </c>
      <c r="X279">
        <f>IF('04.04_PLANO DE TRABALHO'!KW35="",X278,'04.04_PLANO DE TRABALHO'!KW35)</f>
        <v>0</v>
      </c>
      <c r="Y279">
        <f>IF('04.04_PLANO DE TRABALHO'!KX35="",Y278,'04.04_PLANO DE TRABALHO'!KX35)</f>
        <v>0</v>
      </c>
      <c r="Z279">
        <f>IF('04.04_PLANO DE TRABALHO'!KY35="",Z278,'04.04_PLANO DE TRABALHO'!KY35)</f>
        <v>0</v>
      </c>
      <c r="AA279">
        <f>IF('04.04_PLANO DE TRABALHO'!KZ35="",AA278,'04.04_PLANO DE TRABALHO'!KZ35)</f>
        <v>0</v>
      </c>
      <c r="AB279">
        <f>IF('04.04_PLANO DE TRABALHO'!LA35="",AB278,'04.04_PLANO DE TRABALHO'!LA35)</f>
        <v>0</v>
      </c>
      <c r="AC279">
        <f>IF('04.04_PLANO DE TRABALHO'!LB35="",AC278,'04.04_PLANO DE TRABALHO'!LB35)</f>
        <v>0</v>
      </c>
      <c r="AD279" t="str">
        <f>IF('04.04_PLANO DE TRABALHO'!LC35="",AD278,'04.04_PLANO DE TRABALHO'!LC35)</f>
        <v>Categoria</v>
      </c>
      <c r="AE279">
        <f>IF('04.04_PLANO DE TRABALHO'!LD35="",AE278,'04.04_PLANO DE TRABALHO'!LD35)</f>
        <v>0</v>
      </c>
      <c r="AF279">
        <f>IF('04.04_PLANO DE TRABALHO'!LE35="",AF278,'04.04_PLANO DE TRABALHO'!LE35)</f>
        <v>0</v>
      </c>
      <c r="AG279">
        <f>IF('04.04_PLANO DE TRABALHO'!LF35="",AG278,'04.04_PLANO DE TRABALHO'!LF35)</f>
        <v>0</v>
      </c>
      <c r="AH279">
        <f>IF('04.04_PLANO DE TRABALHO'!LG35="",AH278,'04.04_PLANO DE TRABALHO'!LG35)</f>
        <v>0</v>
      </c>
      <c r="AI279">
        <f>IF('04.04_PLANO DE TRABALHO'!LH35="",AI278,'04.04_PLANO DE TRABALHO'!LH35)</f>
        <v>0</v>
      </c>
      <c r="AJ279">
        <f>IF('04.04_PLANO DE TRABALHO'!LI35="",AJ278,'04.04_PLANO DE TRABALHO'!LI35)</f>
        <v>0</v>
      </c>
      <c r="AK279">
        <f>IF('04.04_PLANO DE TRABALHO'!LJ35="",AK278,'04.04_PLANO DE TRABALHO'!LJ35)</f>
        <v>0</v>
      </c>
      <c r="AL279" t="str">
        <f>IF('04.04_PLANO DE TRABALHO'!LK35="",AL278,'04.04_PLANO DE TRABALHO'!LK35)</f>
        <v>Subcategoria</v>
      </c>
      <c r="AM279">
        <f>IF('04.04_PLANO DE TRABALHO'!LL35="",AM278,'04.04_PLANO DE TRABALHO'!LL35)</f>
        <v>0</v>
      </c>
      <c r="AN279">
        <f>IF('04.04_PLANO DE TRABALHO'!LM35="",AN278,'04.04_PLANO DE TRABALHO'!LM35)</f>
        <v>0</v>
      </c>
      <c r="AO279">
        <f>IF('04.04_PLANO DE TRABALHO'!LN35="",AO278,'04.04_PLANO DE TRABALHO'!LN35)</f>
        <v>0</v>
      </c>
      <c r="AP279">
        <f>IF('04.04_PLANO DE TRABALHO'!LO35="",AP278,'04.04_PLANO DE TRABALHO'!LO35)</f>
        <v>0</v>
      </c>
      <c r="AQ279" t="str">
        <f>IF('04.04_PLANO DE TRABALHO'!LP35="",AQ278,'04.04_PLANO DE TRABALHO'!LP35)</f>
        <v>Fonte*</v>
      </c>
      <c r="AR279">
        <f>IF('04.04_PLANO DE TRABALHO'!LQ35="",AR278,'04.04_PLANO DE TRABALHO'!LQ35)</f>
        <v>0</v>
      </c>
      <c r="AS279">
        <f>IF('04.04_PLANO DE TRABALHO'!LR35="",AS278,'04.04_PLANO DE TRABALHO'!LR35)</f>
        <v>0</v>
      </c>
      <c r="AT279">
        <f>IF('04.04_PLANO DE TRABALHO'!LS35="",AT278,'04.04_PLANO DE TRABALHO'!LS35)</f>
        <v>0</v>
      </c>
      <c r="AU279" t="str">
        <f>IF('04.04_PLANO DE TRABALHO'!LT35="",AU278,'04.04_PLANO DE TRABALHO'!LT35)</f>
        <v>Unid</v>
      </c>
      <c r="AV279">
        <f>IF('04.04_PLANO DE TRABALHO'!LU35="",AV278,'04.04_PLANO DE TRABALHO'!LU35)</f>
        <v>0</v>
      </c>
      <c r="AW279" t="str">
        <f>IF('04.04_PLANO DE TRABALHO'!LV35="",AW278,'04.04_PLANO DE TRABALHO'!LV35)</f>
        <v>Valor 
Unit</v>
      </c>
      <c r="AX279">
        <f>IF('04.04_PLANO DE TRABALHO'!LW35="",AX278,'04.04_PLANO DE TRABALHO'!LW35)</f>
        <v>0</v>
      </c>
      <c r="AY279">
        <f>IF('04.04_PLANO DE TRABALHO'!LX35="",AY278,'04.04_PLANO DE TRABALHO'!LX35)</f>
        <v>0</v>
      </c>
      <c r="AZ279" t="str">
        <f>IF('04.04_PLANO DE TRABALHO'!LY35="",AZ278,'04.04_PLANO DE TRABALHO'!LY35)</f>
        <v>Qtde</v>
      </c>
      <c r="BA279">
        <f>IF('04.04_PLANO DE TRABALHO'!LZ35="",BA278,'04.04_PLANO DE TRABALHO'!LZ35)</f>
        <v>0</v>
      </c>
      <c r="BB279">
        <f>IF('04.04_PLANO DE TRABALHO'!MA35="",BB278,'04.04_PLANO DE TRABALHO'!MA35)</f>
        <v>0</v>
      </c>
      <c r="BD279" t="str">
        <v>Meio Ambiente e Mudanças Climáticas</v>
      </c>
      <c r="BE279" t="str">
        <v>6.3</v>
      </c>
      <c r="BF279">
        <v>0</v>
      </c>
      <c r="BG279" t="str">
        <v>Atividade</v>
      </c>
      <c r="BH279">
        <v>0</v>
      </c>
      <c r="BI279">
        <v>0</v>
      </c>
      <c r="BJ279" t="str">
        <v>Início</v>
      </c>
      <c r="BK279">
        <v>0</v>
      </c>
      <c r="BL279">
        <v>0</v>
      </c>
      <c r="BM279" t="str">
        <v>Fim</v>
      </c>
      <c r="BN279">
        <v>0</v>
      </c>
      <c r="BO279">
        <v>0</v>
      </c>
      <c r="BP279" t="str">
        <v>6.3.3</v>
      </c>
      <c r="BQ279">
        <v>0</v>
      </c>
      <c r="BR279">
        <v>0</v>
      </c>
      <c r="BS279" t="str">
        <v>SubAtividade</v>
      </c>
      <c r="BT279">
        <v>0</v>
      </c>
      <c r="BU279">
        <v>0</v>
      </c>
      <c r="BV279">
        <v>0</v>
      </c>
      <c r="BW279">
        <v>0</v>
      </c>
      <c r="BX279">
        <v>0</v>
      </c>
      <c r="BY279" t="str">
        <v>Despesa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 t="str">
        <v>Categoria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 t="str">
        <v>Subcategoria</v>
      </c>
      <c r="CO279">
        <v>0</v>
      </c>
      <c r="CP279">
        <v>0</v>
      </c>
      <c r="CQ279">
        <v>0</v>
      </c>
      <c r="CR279">
        <v>0</v>
      </c>
      <c r="CS279" t="str">
        <v>Fonte*</v>
      </c>
      <c r="CT279">
        <v>0</v>
      </c>
      <c r="CU279">
        <v>0</v>
      </c>
      <c r="CV279">
        <v>0</v>
      </c>
      <c r="CW279" t="str">
        <v>Unid</v>
      </c>
      <c r="CX279">
        <v>0</v>
      </c>
      <c r="CY279" t="str">
        <v>Valor 
Unit</v>
      </c>
      <c r="CZ279">
        <v>0</v>
      </c>
      <c r="DA279">
        <v>0</v>
      </c>
      <c r="DB279" t="str">
        <v>Qtde</v>
      </c>
      <c r="DC279">
        <v>0</v>
      </c>
      <c r="DD279">
        <v>0</v>
      </c>
      <c r="DF279" t="str">
        <v>Diversidade, Equidade e Inclusão</v>
      </c>
      <c r="DG279" t="str">
        <v>7.1</v>
      </c>
      <c r="DH279">
        <v>0</v>
      </c>
      <c r="DI279" t="str">
        <v>Atividade</v>
      </c>
      <c r="DJ279">
        <v>0</v>
      </c>
      <c r="DK279">
        <v>0</v>
      </c>
      <c r="DL279" t="str">
        <v>Início</v>
      </c>
      <c r="DM279">
        <v>0</v>
      </c>
      <c r="DN279">
        <v>0</v>
      </c>
      <c r="DO279" t="str">
        <v>Fim</v>
      </c>
      <c r="DP279">
        <v>0</v>
      </c>
      <c r="DQ279">
        <v>0</v>
      </c>
      <c r="DR279" t="str">
        <v>7.1.3</v>
      </c>
      <c r="DS279">
        <v>0</v>
      </c>
      <c r="DT279">
        <v>0</v>
      </c>
      <c r="DU279" t="str">
        <v>SubAtividade</v>
      </c>
      <c r="DV279">
        <v>0</v>
      </c>
      <c r="DW279">
        <v>0</v>
      </c>
      <c r="DX279">
        <v>0</v>
      </c>
      <c r="DY279">
        <v>0</v>
      </c>
      <c r="DZ279">
        <v>0</v>
      </c>
      <c r="EA279" t="str">
        <v>Despesa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 t="str">
        <v>Categoria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 t="str">
        <v>Subcategoria</v>
      </c>
      <c r="EQ279">
        <v>0</v>
      </c>
      <c r="ER279">
        <v>0</v>
      </c>
      <c r="ES279">
        <v>0</v>
      </c>
      <c r="ET279">
        <v>0</v>
      </c>
      <c r="EU279" t="str">
        <v>Fonte*</v>
      </c>
      <c r="EV279">
        <v>0</v>
      </c>
      <c r="EW279">
        <v>0</v>
      </c>
      <c r="EX279">
        <v>0</v>
      </c>
      <c r="EY279" t="str">
        <v>Unid</v>
      </c>
      <c r="EZ279">
        <v>0</v>
      </c>
      <c r="FA279" t="str">
        <v>Valor 
Unit</v>
      </c>
      <c r="FB279">
        <v>0</v>
      </c>
      <c r="FC279">
        <v>0</v>
      </c>
      <c r="FD279" t="str">
        <v>Qtde</v>
      </c>
      <c r="FE279">
        <v>0</v>
      </c>
      <c r="FF279">
        <v>0</v>
      </c>
      <c r="FH279" t="str">
        <v>Direitos Humanos e Convivência</v>
      </c>
      <c r="FI279" t="str">
        <v>8.2</v>
      </c>
      <c r="FJ279">
        <v>0</v>
      </c>
      <c r="FK279" t="str">
        <v>Atividade</v>
      </c>
      <c r="FL279">
        <v>0</v>
      </c>
      <c r="FM279">
        <v>0</v>
      </c>
      <c r="FN279" t="str">
        <v>Início</v>
      </c>
      <c r="FO279">
        <v>0</v>
      </c>
      <c r="FP279">
        <v>0</v>
      </c>
      <c r="FQ279" t="str">
        <v>Fim</v>
      </c>
      <c r="FR279">
        <v>0</v>
      </c>
      <c r="FS279">
        <v>0</v>
      </c>
      <c r="FT279" t="str">
        <v>8.2.3</v>
      </c>
      <c r="FU279">
        <v>0</v>
      </c>
      <c r="FV279">
        <v>0</v>
      </c>
      <c r="FW279" t="str">
        <v>SubAtividade</v>
      </c>
      <c r="FX279">
        <v>0</v>
      </c>
      <c r="FY279">
        <v>0</v>
      </c>
      <c r="FZ279">
        <v>0</v>
      </c>
      <c r="GA279">
        <v>0</v>
      </c>
      <c r="GB279">
        <v>0</v>
      </c>
      <c r="GC279" t="str">
        <v>Despesa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 t="str">
        <v>Categoria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 t="str">
        <v>Subcategoria</v>
      </c>
      <c r="GS279">
        <v>0</v>
      </c>
      <c r="GT279">
        <v>0</v>
      </c>
      <c r="GU279">
        <v>0</v>
      </c>
      <c r="GV279">
        <v>0</v>
      </c>
      <c r="GW279" t="str">
        <v>Fonte*</v>
      </c>
      <c r="GX279">
        <v>0</v>
      </c>
      <c r="GY279">
        <v>0</v>
      </c>
      <c r="GZ279">
        <v>0</v>
      </c>
      <c r="HA279" t="str">
        <v>Unid</v>
      </c>
      <c r="HB279">
        <v>0</v>
      </c>
      <c r="HC279" t="str">
        <v>Valor 
Unit</v>
      </c>
      <c r="HD279">
        <v>0</v>
      </c>
      <c r="HE279">
        <v>0</v>
      </c>
      <c r="HF279" t="str">
        <v>Qtde</v>
      </c>
      <c r="HG279">
        <v>0</v>
      </c>
      <c r="HH279">
        <v>0</v>
      </c>
    </row>
    <row r="280" spans="1:216" x14ac:dyDescent="0.25">
      <c r="A280">
        <v>27</v>
      </c>
      <c r="B280" t="str">
        <f>'04.04_PLANO DE TRABALHO'!$KP$7</f>
        <v>Meio Ambiente e Mudanças Climáticas</v>
      </c>
      <c r="C280" t="str">
        <f>IF('04.04_PLANO DE TRABALHO'!KB36="",C279,'04.04_PLANO DE TRABALHO'!KB36)</f>
        <v>6.2</v>
      </c>
      <c r="D280">
        <f>IF('04.04_PLANO DE TRABALHO'!KC36="",D279,'04.04_PLANO DE TRABALHO'!KC36)</f>
        <v>0</v>
      </c>
      <c r="E280" t="str">
        <f>IF(OR('04.04_PLANO DE TRABALHO'!KD36="",'04.04_PLANO DE TRABALHO'!KD36="Realizado",'04.04_PLANO DE TRABALHO'!KD36="Planejado"),E279,'04.04_PLANO DE TRABALHO'!KD36)</f>
        <v>Atividade</v>
      </c>
      <c r="F280">
        <f>IF('04.04_PLANO DE TRABALHO'!KE36="",F279,'04.04_PLANO DE TRABALHO'!KE36)</f>
        <v>0</v>
      </c>
      <c r="G280">
        <f>IF('04.04_PLANO DE TRABALHO'!KF36="",G279,'04.04_PLANO DE TRABALHO'!KF36)</f>
        <v>0</v>
      </c>
      <c r="H280" t="str">
        <f>IF('04.04_PLANO DE TRABALHO'!KG36="",H279,'04.04_PLANO DE TRABALHO'!KG36)</f>
        <v>Início</v>
      </c>
      <c r="I280">
        <f>IF('04.04_PLANO DE TRABALHO'!KH36="",I279,'04.04_PLANO DE TRABALHO'!KH36)</f>
        <v>0</v>
      </c>
      <c r="J280">
        <f>IF('04.04_PLANO DE TRABALHO'!KI36="",J279,'04.04_PLANO DE TRABALHO'!KI36)</f>
        <v>0</v>
      </c>
      <c r="K280" t="str">
        <f>IF('04.04_PLANO DE TRABALHO'!KJ36="",K279,'04.04_PLANO DE TRABALHO'!KJ36)</f>
        <v>Fim</v>
      </c>
      <c r="L280">
        <f>IF('04.04_PLANO DE TRABALHO'!KK36="",L279,'04.04_PLANO DE TRABALHO'!KK36)</f>
        <v>0</v>
      </c>
      <c r="M280">
        <f>IF('04.04_PLANO DE TRABALHO'!KL36="",M279,'04.04_PLANO DE TRABALHO'!KL36)</f>
        <v>0</v>
      </c>
      <c r="N280" t="str">
        <f>IF('04.04_PLANO DE TRABALHO'!KM36="",N279,'04.04_PLANO DE TRABALHO'!KM36)</f>
        <v>6.2.2</v>
      </c>
      <c r="O280">
        <f>IF('04.04_PLANO DE TRABALHO'!KN36="",O279,'04.04_PLANO DE TRABALHO'!KN36)</f>
        <v>0</v>
      </c>
      <c r="P280">
        <f>IF('04.04_PLANO DE TRABALHO'!KO36="",P279,'04.04_PLANO DE TRABALHO'!KO36)</f>
        <v>0</v>
      </c>
      <c r="Q280" t="str">
        <f>IF('04.04_PLANO DE TRABALHO'!KP36="",Q279,'04.04_PLANO DE TRABALHO'!KP36)</f>
        <v>SubAtividade</v>
      </c>
      <c r="R280">
        <f>IF('04.04_PLANO DE TRABALHO'!KQ36="",R279,'04.04_PLANO DE TRABALHO'!KQ36)</f>
        <v>0</v>
      </c>
      <c r="S280">
        <f>IF('04.04_PLANO DE TRABALHO'!KR36="",S279,'04.04_PLANO DE TRABALHO'!KR36)</f>
        <v>0</v>
      </c>
      <c r="T280">
        <f>IF('04.04_PLANO DE TRABALHO'!KS36="",T279,'04.04_PLANO DE TRABALHO'!KS36)</f>
        <v>0</v>
      </c>
      <c r="U280">
        <f>IF('04.04_PLANO DE TRABALHO'!KT36="",U279,'04.04_PLANO DE TRABALHO'!KT36)</f>
        <v>0</v>
      </c>
      <c r="V280">
        <f>IF('04.04_PLANO DE TRABALHO'!KU36="",V279,'04.04_PLANO DE TRABALHO'!KU36)</f>
        <v>0</v>
      </c>
      <c r="W280" t="str">
        <f>IF('04.04_PLANO DE TRABALHO'!KV36="",W279,'04.04_PLANO DE TRABALHO'!KV36)</f>
        <v>Despesa</v>
      </c>
      <c r="X280">
        <f>IF('04.04_PLANO DE TRABALHO'!KW36="",X279,'04.04_PLANO DE TRABALHO'!KW36)</f>
        <v>0</v>
      </c>
      <c r="Y280">
        <f>IF('04.04_PLANO DE TRABALHO'!KX36="",Y279,'04.04_PLANO DE TRABALHO'!KX36)</f>
        <v>0</v>
      </c>
      <c r="Z280">
        <f>IF('04.04_PLANO DE TRABALHO'!KY36="",Z279,'04.04_PLANO DE TRABALHO'!KY36)</f>
        <v>0</v>
      </c>
      <c r="AA280">
        <f>IF('04.04_PLANO DE TRABALHO'!KZ36="",AA279,'04.04_PLANO DE TRABALHO'!KZ36)</f>
        <v>0</v>
      </c>
      <c r="AB280">
        <f>IF('04.04_PLANO DE TRABALHO'!LA36="",AB279,'04.04_PLANO DE TRABALHO'!LA36)</f>
        <v>0</v>
      </c>
      <c r="AC280">
        <f>IF('04.04_PLANO DE TRABALHO'!LB36="",AC279,'04.04_PLANO DE TRABALHO'!LB36)</f>
        <v>0</v>
      </c>
      <c r="AD280" t="str">
        <f>IF('04.04_PLANO DE TRABALHO'!LC36="",AD279,'04.04_PLANO DE TRABALHO'!LC36)</f>
        <v>Categoria</v>
      </c>
      <c r="AE280">
        <f>IF('04.04_PLANO DE TRABALHO'!LD36="",AE279,'04.04_PLANO DE TRABALHO'!LD36)</f>
        <v>0</v>
      </c>
      <c r="AF280">
        <f>IF('04.04_PLANO DE TRABALHO'!LE36="",AF279,'04.04_PLANO DE TRABALHO'!LE36)</f>
        <v>0</v>
      </c>
      <c r="AG280">
        <f>IF('04.04_PLANO DE TRABALHO'!LF36="",AG279,'04.04_PLANO DE TRABALHO'!LF36)</f>
        <v>0</v>
      </c>
      <c r="AH280">
        <f>IF('04.04_PLANO DE TRABALHO'!LG36="",AH279,'04.04_PLANO DE TRABALHO'!LG36)</f>
        <v>0</v>
      </c>
      <c r="AI280">
        <f>IF('04.04_PLANO DE TRABALHO'!LH36="",AI279,'04.04_PLANO DE TRABALHO'!LH36)</f>
        <v>0</v>
      </c>
      <c r="AJ280">
        <f>IF('04.04_PLANO DE TRABALHO'!LI36="",AJ279,'04.04_PLANO DE TRABALHO'!LI36)</f>
        <v>0</v>
      </c>
      <c r="AK280">
        <f>IF('04.04_PLANO DE TRABALHO'!LJ36="",AK279,'04.04_PLANO DE TRABALHO'!LJ36)</f>
        <v>0</v>
      </c>
      <c r="AL280" t="str">
        <f>IF('04.04_PLANO DE TRABALHO'!LK36="",AL279,'04.04_PLANO DE TRABALHO'!LK36)</f>
        <v>Subcategoria</v>
      </c>
      <c r="AM280">
        <f>IF('04.04_PLANO DE TRABALHO'!LL36="",AM279,'04.04_PLANO DE TRABALHO'!LL36)</f>
        <v>0</v>
      </c>
      <c r="AN280">
        <f>IF('04.04_PLANO DE TRABALHO'!LM36="",AN279,'04.04_PLANO DE TRABALHO'!LM36)</f>
        <v>0</v>
      </c>
      <c r="AO280">
        <f>IF('04.04_PLANO DE TRABALHO'!LN36="",AO279,'04.04_PLANO DE TRABALHO'!LN36)</f>
        <v>0</v>
      </c>
      <c r="AP280">
        <f>IF('04.04_PLANO DE TRABALHO'!LO36="",AP279,'04.04_PLANO DE TRABALHO'!LO36)</f>
        <v>0</v>
      </c>
      <c r="AQ280" t="str">
        <f>IF('04.04_PLANO DE TRABALHO'!LP36="",AQ279,'04.04_PLANO DE TRABALHO'!LP36)</f>
        <v>Fonte*</v>
      </c>
      <c r="AR280">
        <f>IF('04.04_PLANO DE TRABALHO'!LQ36="",AR279,'04.04_PLANO DE TRABALHO'!LQ36)</f>
        <v>0</v>
      </c>
      <c r="AS280">
        <f>IF('04.04_PLANO DE TRABALHO'!LR36="",AS279,'04.04_PLANO DE TRABALHO'!LR36)</f>
        <v>0</v>
      </c>
      <c r="AT280">
        <f>IF('04.04_PLANO DE TRABALHO'!LS36="",AT279,'04.04_PLANO DE TRABALHO'!LS36)</f>
        <v>0</v>
      </c>
      <c r="AU280" t="str">
        <f>IF('04.04_PLANO DE TRABALHO'!LT36="",AU279,'04.04_PLANO DE TRABALHO'!LT36)</f>
        <v>Unid</v>
      </c>
      <c r="AV280">
        <f>IF('04.04_PLANO DE TRABALHO'!LU36="",AV279,'04.04_PLANO DE TRABALHO'!LU36)</f>
        <v>0</v>
      </c>
      <c r="AW280" t="str">
        <f>IF('04.04_PLANO DE TRABALHO'!LV36="",AW279,'04.04_PLANO DE TRABALHO'!LV36)</f>
        <v>Valor 
Unit</v>
      </c>
      <c r="AX280">
        <f>IF('04.04_PLANO DE TRABALHO'!LW36="",AX279,'04.04_PLANO DE TRABALHO'!LW36)</f>
        <v>0</v>
      </c>
      <c r="AY280">
        <f>IF('04.04_PLANO DE TRABALHO'!LX36="",AY279,'04.04_PLANO DE TRABALHO'!LX36)</f>
        <v>0</v>
      </c>
      <c r="AZ280" t="str">
        <f>IF('04.04_PLANO DE TRABALHO'!LY36="",AZ279,'04.04_PLANO DE TRABALHO'!LY36)</f>
        <v>Qtde</v>
      </c>
      <c r="BA280">
        <f>IF('04.04_PLANO DE TRABALHO'!LZ36="",BA279,'04.04_PLANO DE TRABALHO'!LZ36)</f>
        <v>0</v>
      </c>
      <c r="BB280">
        <f>IF('04.04_PLANO DE TRABALHO'!MA36="",BB279,'04.04_PLANO DE TRABALHO'!MA36)</f>
        <v>0</v>
      </c>
      <c r="BD280" t="str">
        <v>Diversidade, Equidade e Inclusão</v>
      </c>
      <c r="BE280" t="str">
        <v>7.1</v>
      </c>
      <c r="BF280">
        <v>0</v>
      </c>
      <c r="BG280" t="str">
        <v>Atividade</v>
      </c>
      <c r="BH280">
        <v>0</v>
      </c>
      <c r="BI280">
        <v>0</v>
      </c>
      <c r="BJ280" t="str">
        <v>Início</v>
      </c>
      <c r="BK280">
        <v>0</v>
      </c>
      <c r="BL280">
        <v>0</v>
      </c>
      <c r="BM280" t="str">
        <v>Fim</v>
      </c>
      <c r="BN280">
        <v>0</v>
      </c>
      <c r="BO280">
        <v>0</v>
      </c>
      <c r="BP280" t="str">
        <v>7.1.1</v>
      </c>
      <c r="BQ280">
        <v>0</v>
      </c>
      <c r="BR280">
        <v>0</v>
      </c>
      <c r="BS280" t="str">
        <v>SubAtividade</v>
      </c>
      <c r="BT280">
        <v>0</v>
      </c>
      <c r="BU280">
        <v>0</v>
      </c>
      <c r="BV280">
        <v>0</v>
      </c>
      <c r="BW280">
        <v>0</v>
      </c>
      <c r="BX280">
        <v>0</v>
      </c>
      <c r="BY280" t="str">
        <v>Despesa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 t="str">
        <v>Categoria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 t="str">
        <v>Subcategoria</v>
      </c>
      <c r="CO280">
        <v>0</v>
      </c>
      <c r="CP280">
        <v>0</v>
      </c>
      <c r="CQ280">
        <v>0</v>
      </c>
      <c r="CR280">
        <v>0</v>
      </c>
      <c r="CS280" t="str">
        <v>Fonte*</v>
      </c>
      <c r="CT280">
        <v>0</v>
      </c>
      <c r="CU280">
        <v>0</v>
      </c>
      <c r="CV280">
        <v>0</v>
      </c>
      <c r="CW280" t="str">
        <v>Unid</v>
      </c>
      <c r="CX280">
        <v>0</v>
      </c>
      <c r="CY280" t="str">
        <v>Valor 
Unit</v>
      </c>
      <c r="CZ280">
        <v>0</v>
      </c>
      <c r="DA280">
        <v>0</v>
      </c>
      <c r="DB280" t="str">
        <v>Qtde</v>
      </c>
      <c r="DC280">
        <v>0</v>
      </c>
      <c r="DD280">
        <v>0</v>
      </c>
      <c r="DF280" t="str">
        <v>Diversidade, Equidade e Inclusão</v>
      </c>
      <c r="DG280" t="str">
        <v>7.1</v>
      </c>
      <c r="DH280">
        <v>0</v>
      </c>
      <c r="DI280" t="str">
        <v>Atividade</v>
      </c>
      <c r="DJ280">
        <v>0</v>
      </c>
      <c r="DK280">
        <v>0</v>
      </c>
      <c r="DL280" t="str">
        <v>Início</v>
      </c>
      <c r="DM280">
        <v>0</v>
      </c>
      <c r="DN280">
        <v>0</v>
      </c>
      <c r="DO280" t="str">
        <v>Fim</v>
      </c>
      <c r="DP280">
        <v>0</v>
      </c>
      <c r="DQ280">
        <v>0</v>
      </c>
      <c r="DR280" t="str">
        <v>7.1.3</v>
      </c>
      <c r="DS280">
        <v>0</v>
      </c>
      <c r="DT280">
        <v>0</v>
      </c>
      <c r="DU280" t="str">
        <v>SubAtividade</v>
      </c>
      <c r="DV280">
        <v>0</v>
      </c>
      <c r="DW280">
        <v>0</v>
      </c>
      <c r="DX280">
        <v>0</v>
      </c>
      <c r="DY280">
        <v>0</v>
      </c>
      <c r="DZ280">
        <v>0</v>
      </c>
      <c r="EA280" t="str">
        <v>Despesa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 t="str">
        <v>Categoria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 t="str">
        <v>Subcategoria</v>
      </c>
      <c r="EQ280">
        <v>0</v>
      </c>
      <c r="ER280">
        <v>0</v>
      </c>
      <c r="ES280">
        <v>0</v>
      </c>
      <c r="ET280">
        <v>0</v>
      </c>
      <c r="EU280" t="str">
        <v>Fonte*</v>
      </c>
      <c r="EV280">
        <v>0</v>
      </c>
      <c r="EW280">
        <v>0</v>
      </c>
      <c r="EX280">
        <v>0</v>
      </c>
      <c r="EY280" t="str">
        <v>Unid</v>
      </c>
      <c r="EZ280">
        <v>0</v>
      </c>
      <c r="FA280" t="str">
        <v>Valor 
Unit</v>
      </c>
      <c r="FB280">
        <v>0</v>
      </c>
      <c r="FC280">
        <v>0</v>
      </c>
      <c r="FD280" t="str">
        <v>Qtde</v>
      </c>
      <c r="FE280">
        <v>0</v>
      </c>
      <c r="FF280">
        <v>0</v>
      </c>
      <c r="FH280" t="str">
        <v>Direitos Humanos e Convivência</v>
      </c>
      <c r="FI280" t="str">
        <v>8.3</v>
      </c>
      <c r="FJ280">
        <v>0</v>
      </c>
      <c r="FK280" t="str">
        <v>Atividade</v>
      </c>
      <c r="FL280">
        <v>0</v>
      </c>
      <c r="FM280">
        <v>0</v>
      </c>
      <c r="FN280" t="str">
        <v>Início</v>
      </c>
      <c r="FO280">
        <v>0</v>
      </c>
      <c r="FP280">
        <v>0</v>
      </c>
      <c r="FQ280" t="str">
        <v>Fim</v>
      </c>
      <c r="FR280">
        <v>0</v>
      </c>
      <c r="FS280">
        <v>0</v>
      </c>
      <c r="FT280" t="str">
        <v>8.3.1</v>
      </c>
      <c r="FU280">
        <v>0</v>
      </c>
      <c r="FV280">
        <v>0</v>
      </c>
      <c r="FW280" t="str">
        <v>SubAtividade</v>
      </c>
      <c r="FX280">
        <v>0</v>
      </c>
      <c r="FY280">
        <v>0</v>
      </c>
      <c r="FZ280">
        <v>0</v>
      </c>
      <c r="GA280">
        <v>0</v>
      </c>
      <c r="GB280">
        <v>0</v>
      </c>
      <c r="GC280" t="str">
        <v>Despesa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 t="str">
        <v>Categoria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 t="str">
        <v>Subcategoria</v>
      </c>
      <c r="GS280">
        <v>0</v>
      </c>
      <c r="GT280">
        <v>0</v>
      </c>
      <c r="GU280">
        <v>0</v>
      </c>
      <c r="GV280">
        <v>0</v>
      </c>
      <c r="GW280" t="str">
        <v>Fonte*</v>
      </c>
      <c r="GX280">
        <v>0</v>
      </c>
      <c r="GY280">
        <v>0</v>
      </c>
      <c r="GZ280">
        <v>0</v>
      </c>
      <c r="HA280" t="str">
        <v>Unid</v>
      </c>
      <c r="HB280">
        <v>0</v>
      </c>
      <c r="HC280" t="str">
        <v>Valor 
Unit</v>
      </c>
      <c r="HD280">
        <v>0</v>
      </c>
      <c r="HE280">
        <v>0</v>
      </c>
      <c r="HF280" t="str">
        <v>Qtde</v>
      </c>
      <c r="HG280">
        <v>0</v>
      </c>
      <c r="HH280">
        <v>0</v>
      </c>
    </row>
    <row r="281" spans="1:216" x14ac:dyDescent="0.25">
      <c r="A281">
        <v>28</v>
      </c>
      <c r="B281" t="str">
        <f>'04.04_PLANO DE TRABALHO'!$KP$7</f>
        <v>Meio Ambiente e Mudanças Climáticas</v>
      </c>
      <c r="C281" t="str">
        <f>IF('04.04_PLANO DE TRABALHO'!KB37="",C280,'04.04_PLANO DE TRABALHO'!KB37)</f>
        <v>6.2</v>
      </c>
      <c r="D281">
        <f>IF('04.04_PLANO DE TRABALHO'!KC37="",D280,'04.04_PLANO DE TRABALHO'!KC37)</f>
        <v>0</v>
      </c>
      <c r="E281" t="str">
        <f>IF(OR('04.04_PLANO DE TRABALHO'!KD37="",'04.04_PLANO DE TRABALHO'!KD37="Realizado",'04.04_PLANO DE TRABALHO'!KD37="Planejado"),E280,'04.04_PLANO DE TRABALHO'!KD37)</f>
        <v>Atividade</v>
      </c>
      <c r="F281">
        <f>IF('04.04_PLANO DE TRABALHO'!KE37="",F280,'04.04_PLANO DE TRABALHO'!KE37)</f>
        <v>0</v>
      </c>
      <c r="G281">
        <f>IF('04.04_PLANO DE TRABALHO'!KF37="",G280,'04.04_PLANO DE TRABALHO'!KF37)</f>
        <v>0</v>
      </c>
      <c r="H281" t="str">
        <f>IF('04.04_PLANO DE TRABALHO'!KG37="",H280,'04.04_PLANO DE TRABALHO'!KG37)</f>
        <v>Início</v>
      </c>
      <c r="I281">
        <f>IF('04.04_PLANO DE TRABALHO'!KH37="",I280,'04.04_PLANO DE TRABALHO'!KH37)</f>
        <v>0</v>
      </c>
      <c r="J281">
        <f>IF('04.04_PLANO DE TRABALHO'!KI37="",J280,'04.04_PLANO DE TRABALHO'!KI37)</f>
        <v>0</v>
      </c>
      <c r="K281" t="str">
        <f>IF('04.04_PLANO DE TRABALHO'!KJ37="",K280,'04.04_PLANO DE TRABALHO'!KJ37)</f>
        <v>Fim</v>
      </c>
      <c r="L281">
        <f>IF('04.04_PLANO DE TRABALHO'!KK37="",L280,'04.04_PLANO DE TRABALHO'!KK37)</f>
        <v>0</v>
      </c>
      <c r="M281">
        <f>IF('04.04_PLANO DE TRABALHO'!KL37="",M280,'04.04_PLANO DE TRABALHO'!KL37)</f>
        <v>0</v>
      </c>
      <c r="N281" t="str">
        <f>IF('04.04_PLANO DE TRABALHO'!KM37="",N280,'04.04_PLANO DE TRABALHO'!KM37)</f>
        <v>Total da SubAtividade:</v>
      </c>
      <c r="O281">
        <f>IF('04.04_PLANO DE TRABALHO'!KN37="",O280,'04.04_PLANO DE TRABALHO'!KN37)</f>
        <v>0</v>
      </c>
      <c r="P281">
        <f>IF('04.04_PLANO DE TRABALHO'!KO37="",P280,'04.04_PLANO DE TRABALHO'!KO37)</f>
        <v>0</v>
      </c>
      <c r="Q281" t="str">
        <f>IF('04.04_PLANO DE TRABALHO'!KP37="",Q280,'04.04_PLANO DE TRABALHO'!KP37)</f>
        <v>SubAtividade</v>
      </c>
      <c r="R281">
        <f>IF('04.04_PLANO DE TRABALHO'!KQ37="",R280,'04.04_PLANO DE TRABALHO'!KQ37)</f>
        <v>0</v>
      </c>
      <c r="S281">
        <f>IF('04.04_PLANO DE TRABALHO'!KR37="",S280,'04.04_PLANO DE TRABALHO'!KR37)</f>
        <v>0</v>
      </c>
      <c r="T281">
        <f>IF('04.04_PLANO DE TRABALHO'!KS37="",T280,'04.04_PLANO DE TRABALHO'!KS37)</f>
        <v>0</v>
      </c>
      <c r="U281">
        <f>IF('04.04_PLANO DE TRABALHO'!KT37="",U280,'04.04_PLANO DE TRABALHO'!KT37)</f>
        <v>0</v>
      </c>
      <c r="V281">
        <f>IF('04.04_PLANO DE TRABALHO'!KU37="",V280,'04.04_PLANO DE TRABALHO'!KU37)</f>
        <v>0</v>
      </c>
      <c r="W281" t="str">
        <f>IF('04.04_PLANO DE TRABALHO'!KV37="",W280,'04.04_PLANO DE TRABALHO'!KV37)</f>
        <v>Despesa</v>
      </c>
      <c r="X281">
        <f>IF('04.04_PLANO DE TRABALHO'!KW37="",X280,'04.04_PLANO DE TRABALHO'!KW37)</f>
        <v>0</v>
      </c>
      <c r="Y281">
        <f>IF('04.04_PLANO DE TRABALHO'!KX37="",Y280,'04.04_PLANO DE TRABALHO'!KX37)</f>
        <v>0</v>
      </c>
      <c r="Z281">
        <f>IF('04.04_PLANO DE TRABALHO'!KY37="",Z280,'04.04_PLANO DE TRABALHO'!KY37)</f>
        <v>0</v>
      </c>
      <c r="AA281">
        <f>IF('04.04_PLANO DE TRABALHO'!KZ37="",AA280,'04.04_PLANO DE TRABALHO'!KZ37)</f>
        <v>0</v>
      </c>
      <c r="AB281">
        <f>IF('04.04_PLANO DE TRABALHO'!LA37="",AB280,'04.04_PLANO DE TRABALHO'!LA37)</f>
        <v>0</v>
      </c>
      <c r="AC281">
        <f>IF('04.04_PLANO DE TRABALHO'!LB37="",AC280,'04.04_PLANO DE TRABALHO'!LB37)</f>
        <v>0</v>
      </c>
      <c r="AD281" t="str">
        <f>IF('04.04_PLANO DE TRABALHO'!LC37="",AD280,'04.04_PLANO DE TRABALHO'!LC37)</f>
        <v>Categoria</v>
      </c>
      <c r="AE281">
        <f>IF('04.04_PLANO DE TRABALHO'!LD37="",AE280,'04.04_PLANO DE TRABALHO'!LD37)</f>
        <v>0</v>
      </c>
      <c r="AF281">
        <f>IF('04.04_PLANO DE TRABALHO'!LE37="",AF280,'04.04_PLANO DE TRABALHO'!LE37)</f>
        <v>0</v>
      </c>
      <c r="AG281">
        <f>IF('04.04_PLANO DE TRABALHO'!LF37="",AG280,'04.04_PLANO DE TRABALHO'!LF37)</f>
        <v>0</v>
      </c>
      <c r="AH281">
        <f>IF('04.04_PLANO DE TRABALHO'!LG37="",AH280,'04.04_PLANO DE TRABALHO'!LG37)</f>
        <v>0</v>
      </c>
      <c r="AI281">
        <f>IF('04.04_PLANO DE TRABALHO'!LH37="",AI280,'04.04_PLANO DE TRABALHO'!LH37)</f>
        <v>0</v>
      </c>
      <c r="AJ281">
        <f>IF('04.04_PLANO DE TRABALHO'!LI37="",AJ280,'04.04_PLANO DE TRABALHO'!LI37)</f>
        <v>0</v>
      </c>
      <c r="AK281">
        <f>IF('04.04_PLANO DE TRABALHO'!LJ37="",AK280,'04.04_PLANO DE TRABALHO'!LJ37)</f>
        <v>0</v>
      </c>
      <c r="AL281" t="str">
        <f>IF('04.04_PLANO DE TRABALHO'!LK37="",AL280,'04.04_PLANO DE TRABALHO'!LK37)</f>
        <v>Subcategoria</v>
      </c>
      <c r="AM281">
        <f>IF('04.04_PLANO DE TRABALHO'!LL37="",AM280,'04.04_PLANO DE TRABALHO'!LL37)</f>
        <v>0</v>
      </c>
      <c r="AN281">
        <f>IF('04.04_PLANO DE TRABALHO'!LM37="",AN280,'04.04_PLANO DE TRABALHO'!LM37)</f>
        <v>0</v>
      </c>
      <c r="AO281">
        <f>IF('04.04_PLANO DE TRABALHO'!LN37="",AO280,'04.04_PLANO DE TRABALHO'!LN37)</f>
        <v>0</v>
      </c>
      <c r="AP281">
        <f>IF('04.04_PLANO DE TRABALHO'!LO37="",AP280,'04.04_PLANO DE TRABALHO'!LO37)</f>
        <v>0</v>
      </c>
      <c r="AQ281" t="str">
        <f>IF('04.04_PLANO DE TRABALHO'!LP37="",AQ280,'04.04_PLANO DE TRABALHO'!LP37)</f>
        <v>Fonte*</v>
      </c>
      <c r="AR281">
        <f>IF('04.04_PLANO DE TRABALHO'!LQ37="",AR280,'04.04_PLANO DE TRABALHO'!LQ37)</f>
        <v>0</v>
      </c>
      <c r="AS281">
        <f>IF('04.04_PLANO DE TRABALHO'!LR37="",AS280,'04.04_PLANO DE TRABALHO'!LR37)</f>
        <v>0</v>
      </c>
      <c r="AT281">
        <f>IF('04.04_PLANO DE TRABALHO'!LS37="",AT280,'04.04_PLANO DE TRABALHO'!LS37)</f>
        <v>0</v>
      </c>
      <c r="AU281" t="str">
        <f>IF('04.04_PLANO DE TRABALHO'!LT37="",AU280,'04.04_PLANO DE TRABALHO'!LT37)</f>
        <v>Unid</v>
      </c>
      <c r="AV281">
        <f>IF('04.04_PLANO DE TRABALHO'!LU37="",AV280,'04.04_PLANO DE TRABALHO'!LU37)</f>
        <v>0</v>
      </c>
      <c r="AW281" t="str">
        <f>IF('04.04_PLANO DE TRABALHO'!LV37="",AW280,'04.04_PLANO DE TRABALHO'!LV37)</f>
        <v>Valor 
Unit</v>
      </c>
      <c r="AX281">
        <f>IF('04.04_PLANO DE TRABALHO'!LW37="",AX280,'04.04_PLANO DE TRABALHO'!LW37)</f>
        <v>0</v>
      </c>
      <c r="AY281">
        <f>IF('04.04_PLANO DE TRABALHO'!LX37="",AY280,'04.04_PLANO DE TRABALHO'!LX37)</f>
        <v>0</v>
      </c>
      <c r="AZ281" t="str">
        <f>IF('04.04_PLANO DE TRABALHO'!LY37="",AZ280,'04.04_PLANO DE TRABALHO'!LY37)</f>
        <v>Qtde</v>
      </c>
      <c r="BA281">
        <f>IF('04.04_PLANO DE TRABALHO'!LZ37="",BA280,'04.04_PLANO DE TRABALHO'!LZ37)</f>
        <v>0</v>
      </c>
      <c r="BB281">
        <f>IF('04.04_PLANO DE TRABALHO'!MA37="",BB280,'04.04_PLANO DE TRABALHO'!MA37)</f>
        <v>0</v>
      </c>
      <c r="BD281" t="str">
        <v>Diversidade, Equidade e Inclusão</v>
      </c>
      <c r="BE281" t="str">
        <v>7.1</v>
      </c>
      <c r="BF281">
        <v>0</v>
      </c>
      <c r="BG281" t="str">
        <v>Atividade</v>
      </c>
      <c r="BH281">
        <v>0</v>
      </c>
      <c r="BI281">
        <v>0</v>
      </c>
      <c r="BJ281" t="str">
        <v>Início</v>
      </c>
      <c r="BK281">
        <v>0</v>
      </c>
      <c r="BL281">
        <v>0</v>
      </c>
      <c r="BM281" t="str">
        <v>Fim</v>
      </c>
      <c r="BN281">
        <v>0</v>
      </c>
      <c r="BO281">
        <v>0</v>
      </c>
      <c r="BP281" t="str">
        <v>7.1.1</v>
      </c>
      <c r="BQ281">
        <v>0</v>
      </c>
      <c r="BR281">
        <v>0</v>
      </c>
      <c r="BS281" t="str">
        <v>SubAtividade</v>
      </c>
      <c r="BT281">
        <v>0</v>
      </c>
      <c r="BU281">
        <v>0</v>
      </c>
      <c r="BV281">
        <v>0</v>
      </c>
      <c r="BW281">
        <v>0</v>
      </c>
      <c r="BX281">
        <v>0</v>
      </c>
      <c r="BY281" t="str">
        <v>Despesa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 t="str">
        <v>Categoria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 t="str">
        <v>Subcategoria</v>
      </c>
      <c r="CO281">
        <v>0</v>
      </c>
      <c r="CP281">
        <v>0</v>
      </c>
      <c r="CQ281">
        <v>0</v>
      </c>
      <c r="CR281">
        <v>0</v>
      </c>
      <c r="CS281" t="str">
        <v>Fonte*</v>
      </c>
      <c r="CT281">
        <v>0</v>
      </c>
      <c r="CU281">
        <v>0</v>
      </c>
      <c r="CV281">
        <v>0</v>
      </c>
      <c r="CW281" t="str">
        <v>Unid</v>
      </c>
      <c r="CX281">
        <v>0</v>
      </c>
      <c r="CY281" t="str">
        <v>Valor 
Unit</v>
      </c>
      <c r="CZ281">
        <v>0</v>
      </c>
      <c r="DA281">
        <v>0</v>
      </c>
      <c r="DB281" t="str">
        <v>Qtde</v>
      </c>
      <c r="DC281">
        <v>0</v>
      </c>
      <c r="DD281">
        <v>0</v>
      </c>
      <c r="DF281" t="str">
        <v>Diversidade, Equidade e Inclusão</v>
      </c>
      <c r="DG281" t="str">
        <v>7.1</v>
      </c>
      <c r="DH281">
        <v>0</v>
      </c>
      <c r="DI281" t="str">
        <v>Atividade</v>
      </c>
      <c r="DJ281">
        <v>0</v>
      </c>
      <c r="DK281">
        <v>0</v>
      </c>
      <c r="DL281" t="str">
        <v>Início</v>
      </c>
      <c r="DM281">
        <v>0</v>
      </c>
      <c r="DN281">
        <v>0</v>
      </c>
      <c r="DO281" t="str">
        <v>Fim</v>
      </c>
      <c r="DP281">
        <v>0</v>
      </c>
      <c r="DQ281">
        <v>0</v>
      </c>
      <c r="DR281" t="str">
        <v>7.1.3</v>
      </c>
      <c r="DS281">
        <v>0</v>
      </c>
      <c r="DT281">
        <v>0</v>
      </c>
      <c r="DU281" t="str">
        <v>SubAtividade</v>
      </c>
      <c r="DV281">
        <v>0</v>
      </c>
      <c r="DW281">
        <v>0</v>
      </c>
      <c r="DX281">
        <v>0</v>
      </c>
      <c r="DY281">
        <v>0</v>
      </c>
      <c r="DZ281">
        <v>0</v>
      </c>
      <c r="EA281" t="str">
        <v>Despesa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 t="str">
        <v>Categoria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0</v>
      </c>
      <c r="EP281" t="str">
        <v>Subcategoria</v>
      </c>
      <c r="EQ281">
        <v>0</v>
      </c>
      <c r="ER281">
        <v>0</v>
      </c>
      <c r="ES281">
        <v>0</v>
      </c>
      <c r="ET281">
        <v>0</v>
      </c>
      <c r="EU281" t="str">
        <v>Fonte*</v>
      </c>
      <c r="EV281">
        <v>0</v>
      </c>
      <c r="EW281">
        <v>0</v>
      </c>
      <c r="EX281">
        <v>0</v>
      </c>
      <c r="EY281" t="str">
        <v>Unid</v>
      </c>
      <c r="EZ281">
        <v>0</v>
      </c>
      <c r="FA281" t="str">
        <v>Valor 
Unit</v>
      </c>
      <c r="FB281">
        <v>0</v>
      </c>
      <c r="FC281">
        <v>0</v>
      </c>
      <c r="FD281" t="str">
        <v>Qtde</v>
      </c>
      <c r="FE281">
        <v>0</v>
      </c>
      <c r="FF281">
        <v>0</v>
      </c>
      <c r="FH281" t="str">
        <v>Direitos Humanos e Convivência</v>
      </c>
      <c r="FI281" t="str">
        <v>8.3</v>
      </c>
      <c r="FJ281">
        <v>0</v>
      </c>
      <c r="FK281" t="str">
        <v>Atividade</v>
      </c>
      <c r="FL281">
        <v>0</v>
      </c>
      <c r="FM281">
        <v>0</v>
      </c>
      <c r="FN281" t="str">
        <v>Início</v>
      </c>
      <c r="FO281">
        <v>0</v>
      </c>
      <c r="FP281">
        <v>0</v>
      </c>
      <c r="FQ281" t="str">
        <v>Fim</v>
      </c>
      <c r="FR281">
        <v>0</v>
      </c>
      <c r="FS281">
        <v>0</v>
      </c>
      <c r="FT281" t="str">
        <v>8.3.1</v>
      </c>
      <c r="FU281">
        <v>0</v>
      </c>
      <c r="FV281">
        <v>0</v>
      </c>
      <c r="FW281" t="str">
        <v>SubAtividade</v>
      </c>
      <c r="FX281">
        <v>0</v>
      </c>
      <c r="FY281">
        <v>0</v>
      </c>
      <c r="FZ281">
        <v>0</v>
      </c>
      <c r="GA281">
        <v>0</v>
      </c>
      <c r="GB281">
        <v>0</v>
      </c>
      <c r="GC281" t="str">
        <v>Despesa</v>
      </c>
      <c r="GD281">
        <v>0</v>
      </c>
      <c r="GE281">
        <v>0</v>
      </c>
      <c r="GF281">
        <v>0</v>
      </c>
      <c r="GG281">
        <v>0</v>
      </c>
      <c r="GH281">
        <v>0</v>
      </c>
      <c r="GI281">
        <v>0</v>
      </c>
      <c r="GJ281" t="str">
        <v>Categoria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 t="str">
        <v>Subcategoria</v>
      </c>
      <c r="GS281">
        <v>0</v>
      </c>
      <c r="GT281">
        <v>0</v>
      </c>
      <c r="GU281">
        <v>0</v>
      </c>
      <c r="GV281">
        <v>0</v>
      </c>
      <c r="GW281" t="str">
        <v>Fonte*</v>
      </c>
      <c r="GX281">
        <v>0</v>
      </c>
      <c r="GY281">
        <v>0</v>
      </c>
      <c r="GZ281">
        <v>0</v>
      </c>
      <c r="HA281" t="str">
        <v>Unid</v>
      </c>
      <c r="HB281">
        <v>0</v>
      </c>
      <c r="HC281" t="str">
        <v>Valor 
Unit</v>
      </c>
      <c r="HD281">
        <v>0</v>
      </c>
      <c r="HE281">
        <v>0</v>
      </c>
      <c r="HF281" t="str">
        <v>Qtde</v>
      </c>
      <c r="HG281">
        <v>0</v>
      </c>
      <c r="HH281">
        <v>0</v>
      </c>
    </row>
    <row r="282" spans="1:216" x14ac:dyDescent="0.25">
      <c r="A282">
        <v>29</v>
      </c>
      <c r="B282" t="str">
        <f>'04.04_PLANO DE TRABALHO'!$KP$7</f>
        <v>Meio Ambiente e Mudanças Climáticas</v>
      </c>
      <c r="C282" t="str">
        <f>IF('04.04_PLANO DE TRABALHO'!KB38="",C281,'04.04_PLANO DE TRABALHO'!KB38)</f>
        <v>6.2</v>
      </c>
      <c r="D282">
        <f>IF('04.04_PLANO DE TRABALHO'!KC38="",D281,'04.04_PLANO DE TRABALHO'!KC38)</f>
        <v>0</v>
      </c>
      <c r="E282" t="str">
        <f>IF(OR('04.04_PLANO DE TRABALHO'!KD38="",'04.04_PLANO DE TRABALHO'!KD38="Realizado",'04.04_PLANO DE TRABALHO'!KD38="Planejado"),E281,'04.04_PLANO DE TRABALHO'!KD38)</f>
        <v>Atividade</v>
      </c>
      <c r="F282">
        <f>IF('04.04_PLANO DE TRABALHO'!KE38="",F281,'04.04_PLANO DE TRABALHO'!KE38)</f>
        <v>0</v>
      </c>
      <c r="G282">
        <f>IF('04.04_PLANO DE TRABALHO'!KF38="",G281,'04.04_PLANO DE TRABALHO'!KF38)</f>
        <v>0</v>
      </c>
      <c r="H282" t="str">
        <f>IF('04.04_PLANO DE TRABALHO'!KG38="",H281,'04.04_PLANO DE TRABALHO'!KG38)</f>
        <v>Início</v>
      </c>
      <c r="I282">
        <f>IF('04.04_PLANO DE TRABALHO'!KH38="",I281,'04.04_PLANO DE TRABALHO'!KH38)</f>
        <v>0</v>
      </c>
      <c r="J282">
        <f>IF('04.04_PLANO DE TRABALHO'!KI38="",J281,'04.04_PLANO DE TRABALHO'!KI38)</f>
        <v>0</v>
      </c>
      <c r="K282" t="str">
        <f>IF('04.04_PLANO DE TRABALHO'!KJ38="",K281,'04.04_PLANO DE TRABALHO'!KJ38)</f>
        <v>Fim</v>
      </c>
      <c r="L282">
        <f>IF('04.04_PLANO DE TRABALHO'!KK38="",L281,'04.04_PLANO DE TRABALHO'!KK38)</f>
        <v>0</v>
      </c>
      <c r="M282">
        <f>IF('04.04_PLANO DE TRABALHO'!KL38="",M281,'04.04_PLANO DE TRABALHO'!KL38)</f>
        <v>0</v>
      </c>
      <c r="N282" t="str">
        <f>IF('04.04_PLANO DE TRABALHO'!KM38="",N281,'04.04_PLANO DE TRABALHO'!KM38)</f>
        <v>6.2.3</v>
      </c>
      <c r="O282">
        <f>IF('04.04_PLANO DE TRABALHO'!KN38="",O281,'04.04_PLANO DE TRABALHO'!KN38)</f>
        <v>0</v>
      </c>
      <c r="P282">
        <f>IF('04.04_PLANO DE TRABALHO'!KO38="",P281,'04.04_PLANO DE TRABALHO'!KO38)</f>
        <v>0</v>
      </c>
      <c r="Q282" t="str">
        <f>IF('04.04_PLANO DE TRABALHO'!KP38="",Q281,'04.04_PLANO DE TRABALHO'!KP38)</f>
        <v>SubAtividade</v>
      </c>
      <c r="R282">
        <f>IF('04.04_PLANO DE TRABALHO'!KQ38="",R281,'04.04_PLANO DE TRABALHO'!KQ38)</f>
        <v>0</v>
      </c>
      <c r="S282">
        <f>IF('04.04_PLANO DE TRABALHO'!KR38="",S281,'04.04_PLANO DE TRABALHO'!KR38)</f>
        <v>0</v>
      </c>
      <c r="T282">
        <f>IF('04.04_PLANO DE TRABALHO'!KS38="",T281,'04.04_PLANO DE TRABALHO'!KS38)</f>
        <v>0</v>
      </c>
      <c r="U282">
        <f>IF('04.04_PLANO DE TRABALHO'!KT38="",U281,'04.04_PLANO DE TRABALHO'!KT38)</f>
        <v>0</v>
      </c>
      <c r="V282">
        <f>IF('04.04_PLANO DE TRABALHO'!KU38="",V281,'04.04_PLANO DE TRABALHO'!KU38)</f>
        <v>0</v>
      </c>
      <c r="W282" t="str">
        <f>IF('04.04_PLANO DE TRABALHO'!KV38="",W281,'04.04_PLANO DE TRABALHO'!KV38)</f>
        <v>Despesa</v>
      </c>
      <c r="X282">
        <f>IF('04.04_PLANO DE TRABALHO'!KW38="",X281,'04.04_PLANO DE TRABALHO'!KW38)</f>
        <v>0</v>
      </c>
      <c r="Y282">
        <f>IF('04.04_PLANO DE TRABALHO'!KX38="",Y281,'04.04_PLANO DE TRABALHO'!KX38)</f>
        <v>0</v>
      </c>
      <c r="Z282">
        <f>IF('04.04_PLANO DE TRABALHO'!KY38="",Z281,'04.04_PLANO DE TRABALHO'!KY38)</f>
        <v>0</v>
      </c>
      <c r="AA282">
        <f>IF('04.04_PLANO DE TRABALHO'!KZ38="",AA281,'04.04_PLANO DE TRABALHO'!KZ38)</f>
        <v>0</v>
      </c>
      <c r="AB282">
        <f>IF('04.04_PLANO DE TRABALHO'!LA38="",AB281,'04.04_PLANO DE TRABALHO'!LA38)</f>
        <v>0</v>
      </c>
      <c r="AC282">
        <f>IF('04.04_PLANO DE TRABALHO'!LB38="",AC281,'04.04_PLANO DE TRABALHO'!LB38)</f>
        <v>0</v>
      </c>
      <c r="AD282" t="str">
        <f>IF('04.04_PLANO DE TRABALHO'!LC38="",AD281,'04.04_PLANO DE TRABALHO'!LC38)</f>
        <v>Categoria</v>
      </c>
      <c r="AE282">
        <f>IF('04.04_PLANO DE TRABALHO'!LD38="",AE281,'04.04_PLANO DE TRABALHO'!LD38)</f>
        <v>0</v>
      </c>
      <c r="AF282">
        <f>IF('04.04_PLANO DE TRABALHO'!LE38="",AF281,'04.04_PLANO DE TRABALHO'!LE38)</f>
        <v>0</v>
      </c>
      <c r="AG282">
        <f>IF('04.04_PLANO DE TRABALHO'!LF38="",AG281,'04.04_PLANO DE TRABALHO'!LF38)</f>
        <v>0</v>
      </c>
      <c r="AH282">
        <f>IF('04.04_PLANO DE TRABALHO'!LG38="",AH281,'04.04_PLANO DE TRABALHO'!LG38)</f>
        <v>0</v>
      </c>
      <c r="AI282">
        <f>IF('04.04_PLANO DE TRABALHO'!LH38="",AI281,'04.04_PLANO DE TRABALHO'!LH38)</f>
        <v>0</v>
      </c>
      <c r="AJ282">
        <f>IF('04.04_PLANO DE TRABALHO'!LI38="",AJ281,'04.04_PLANO DE TRABALHO'!LI38)</f>
        <v>0</v>
      </c>
      <c r="AK282">
        <f>IF('04.04_PLANO DE TRABALHO'!LJ38="",AK281,'04.04_PLANO DE TRABALHO'!LJ38)</f>
        <v>0</v>
      </c>
      <c r="AL282" t="str">
        <f>IF('04.04_PLANO DE TRABALHO'!LK38="",AL281,'04.04_PLANO DE TRABALHO'!LK38)</f>
        <v>Subcategoria</v>
      </c>
      <c r="AM282">
        <f>IF('04.04_PLANO DE TRABALHO'!LL38="",AM281,'04.04_PLANO DE TRABALHO'!LL38)</f>
        <v>0</v>
      </c>
      <c r="AN282">
        <f>IF('04.04_PLANO DE TRABALHO'!LM38="",AN281,'04.04_PLANO DE TRABALHO'!LM38)</f>
        <v>0</v>
      </c>
      <c r="AO282">
        <f>IF('04.04_PLANO DE TRABALHO'!LN38="",AO281,'04.04_PLANO DE TRABALHO'!LN38)</f>
        <v>0</v>
      </c>
      <c r="AP282">
        <f>IF('04.04_PLANO DE TRABALHO'!LO38="",AP281,'04.04_PLANO DE TRABALHO'!LO38)</f>
        <v>0</v>
      </c>
      <c r="AQ282" t="str">
        <f>IF('04.04_PLANO DE TRABALHO'!LP38="",AQ281,'04.04_PLANO DE TRABALHO'!LP38)</f>
        <v>Fonte*</v>
      </c>
      <c r="AR282">
        <f>IF('04.04_PLANO DE TRABALHO'!LQ38="",AR281,'04.04_PLANO DE TRABALHO'!LQ38)</f>
        <v>0</v>
      </c>
      <c r="AS282">
        <f>IF('04.04_PLANO DE TRABALHO'!LR38="",AS281,'04.04_PLANO DE TRABALHO'!LR38)</f>
        <v>0</v>
      </c>
      <c r="AT282">
        <f>IF('04.04_PLANO DE TRABALHO'!LS38="",AT281,'04.04_PLANO DE TRABALHO'!LS38)</f>
        <v>0</v>
      </c>
      <c r="AU282" t="str">
        <f>IF('04.04_PLANO DE TRABALHO'!LT38="",AU281,'04.04_PLANO DE TRABALHO'!LT38)</f>
        <v>Unid</v>
      </c>
      <c r="AV282">
        <f>IF('04.04_PLANO DE TRABALHO'!LU38="",AV281,'04.04_PLANO DE TRABALHO'!LU38)</f>
        <v>0</v>
      </c>
      <c r="AW282" t="str">
        <f>IF('04.04_PLANO DE TRABALHO'!LV38="",AW281,'04.04_PLANO DE TRABALHO'!LV38)</f>
        <v>Valor 
Unit</v>
      </c>
      <c r="AX282">
        <f>IF('04.04_PLANO DE TRABALHO'!LW38="",AX281,'04.04_PLANO DE TRABALHO'!LW38)</f>
        <v>0</v>
      </c>
      <c r="AY282">
        <f>IF('04.04_PLANO DE TRABALHO'!LX38="",AY281,'04.04_PLANO DE TRABALHO'!LX38)</f>
        <v>0</v>
      </c>
      <c r="AZ282" t="str">
        <f>IF('04.04_PLANO DE TRABALHO'!LY38="",AZ281,'04.04_PLANO DE TRABALHO'!LY38)</f>
        <v>Qtde</v>
      </c>
      <c r="BA282">
        <f>IF('04.04_PLANO DE TRABALHO'!LZ38="",BA281,'04.04_PLANO DE TRABALHO'!LZ38)</f>
        <v>0</v>
      </c>
      <c r="BB282">
        <f>IF('04.04_PLANO DE TRABALHO'!MA38="",BB281,'04.04_PLANO DE TRABALHO'!MA38)</f>
        <v>0</v>
      </c>
      <c r="BD282" t="str">
        <v>Diversidade, Equidade e Inclusão</v>
      </c>
      <c r="BE282" t="str">
        <v>7.1</v>
      </c>
      <c r="BF282">
        <v>0</v>
      </c>
      <c r="BG282" t="str">
        <v>Atividade</v>
      </c>
      <c r="BH282">
        <v>0</v>
      </c>
      <c r="BI282">
        <v>0</v>
      </c>
      <c r="BJ282" t="str">
        <v>Início</v>
      </c>
      <c r="BK282">
        <v>0</v>
      </c>
      <c r="BL282">
        <v>0</v>
      </c>
      <c r="BM282" t="str">
        <v>Fim</v>
      </c>
      <c r="BN282">
        <v>0</v>
      </c>
      <c r="BO282">
        <v>0</v>
      </c>
      <c r="BP282" t="str">
        <v>7.1.1</v>
      </c>
      <c r="BQ282">
        <v>0</v>
      </c>
      <c r="BR282">
        <v>0</v>
      </c>
      <c r="BS282" t="str">
        <v>SubAtividade</v>
      </c>
      <c r="BT282">
        <v>0</v>
      </c>
      <c r="BU282">
        <v>0</v>
      </c>
      <c r="BV282">
        <v>0</v>
      </c>
      <c r="BW282">
        <v>0</v>
      </c>
      <c r="BX282">
        <v>0</v>
      </c>
      <c r="BY282" t="str">
        <v>Despesa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 t="str">
        <v>Categoria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 t="str">
        <v>Subcategoria</v>
      </c>
      <c r="CO282">
        <v>0</v>
      </c>
      <c r="CP282">
        <v>0</v>
      </c>
      <c r="CQ282">
        <v>0</v>
      </c>
      <c r="CR282">
        <v>0</v>
      </c>
      <c r="CS282" t="str">
        <v>Fonte*</v>
      </c>
      <c r="CT282">
        <v>0</v>
      </c>
      <c r="CU282">
        <v>0</v>
      </c>
      <c r="CV282">
        <v>0</v>
      </c>
      <c r="CW282" t="str">
        <v>Unid</v>
      </c>
      <c r="CX282">
        <v>0</v>
      </c>
      <c r="CY282" t="str">
        <v>Valor 
Unit</v>
      </c>
      <c r="CZ282">
        <v>0</v>
      </c>
      <c r="DA282">
        <v>0</v>
      </c>
      <c r="DB282" t="str">
        <v>Qtde</v>
      </c>
      <c r="DC282">
        <v>0</v>
      </c>
      <c r="DD282">
        <v>0</v>
      </c>
      <c r="DF282" t="str">
        <v>Diversidade, Equidade e Inclusão</v>
      </c>
      <c r="DG282" t="str">
        <v>7.1</v>
      </c>
      <c r="DH282">
        <v>0</v>
      </c>
      <c r="DI282" t="str">
        <v>Atividade</v>
      </c>
      <c r="DJ282">
        <v>0</v>
      </c>
      <c r="DK282">
        <v>0</v>
      </c>
      <c r="DL282" t="str">
        <v>Início</v>
      </c>
      <c r="DM282">
        <v>0</v>
      </c>
      <c r="DN282">
        <v>0</v>
      </c>
      <c r="DO282" t="str">
        <v>Fim</v>
      </c>
      <c r="DP282">
        <v>0</v>
      </c>
      <c r="DQ282">
        <v>0</v>
      </c>
      <c r="DR282" t="str">
        <v>Total da SubAtividade:</v>
      </c>
      <c r="DS282">
        <v>0</v>
      </c>
      <c r="DT282">
        <v>0</v>
      </c>
      <c r="DU282" t="str">
        <v>SubAtividade</v>
      </c>
      <c r="DV282">
        <v>0</v>
      </c>
      <c r="DW282">
        <v>0</v>
      </c>
      <c r="DX282">
        <v>0</v>
      </c>
      <c r="DY282">
        <v>0</v>
      </c>
      <c r="DZ282">
        <v>0</v>
      </c>
      <c r="EA282" t="str">
        <v>Despesa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 t="str">
        <v>Categoria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 t="str">
        <v>Subcategoria</v>
      </c>
      <c r="EQ282">
        <v>0</v>
      </c>
      <c r="ER282">
        <v>0</v>
      </c>
      <c r="ES282">
        <v>0</v>
      </c>
      <c r="ET282">
        <v>0</v>
      </c>
      <c r="EU282" t="str">
        <v>Fonte*</v>
      </c>
      <c r="EV282">
        <v>0</v>
      </c>
      <c r="EW282">
        <v>0</v>
      </c>
      <c r="EX282">
        <v>0</v>
      </c>
      <c r="EY282" t="str">
        <v>Unid</v>
      </c>
      <c r="EZ282">
        <v>0</v>
      </c>
      <c r="FA282" t="str">
        <v>Valor 
Unit</v>
      </c>
      <c r="FB282">
        <v>0</v>
      </c>
      <c r="FC282">
        <v>0</v>
      </c>
      <c r="FD282" t="str">
        <v>Qtde</v>
      </c>
      <c r="FE282">
        <v>0</v>
      </c>
      <c r="FF282">
        <v>0</v>
      </c>
      <c r="FH282" t="str">
        <v>Direitos Humanos e Convivência</v>
      </c>
      <c r="FI282" t="str">
        <v>8.3</v>
      </c>
      <c r="FJ282">
        <v>0</v>
      </c>
      <c r="FK282" t="str">
        <v>Atividade</v>
      </c>
      <c r="FL282">
        <v>0</v>
      </c>
      <c r="FM282">
        <v>0</v>
      </c>
      <c r="FN282" t="str">
        <v>Início</v>
      </c>
      <c r="FO282">
        <v>0</v>
      </c>
      <c r="FP282">
        <v>0</v>
      </c>
      <c r="FQ282" t="str">
        <v>Fim</v>
      </c>
      <c r="FR282">
        <v>0</v>
      </c>
      <c r="FS282">
        <v>0</v>
      </c>
      <c r="FT282" t="str">
        <v>8.3.1</v>
      </c>
      <c r="FU282">
        <v>0</v>
      </c>
      <c r="FV282">
        <v>0</v>
      </c>
      <c r="FW282" t="str">
        <v>SubAtividade</v>
      </c>
      <c r="FX282">
        <v>0</v>
      </c>
      <c r="FY282">
        <v>0</v>
      </c>
      <c r="FZ282">
        <v>0</v>
      </c>
      <c r="GA282">
        <v>0</v>
      </c>
      <c r="GB282">
        <v>0</v>
      </c>
      <c r="GC282" t="str">
        <v>Despesa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 t="str">
        <v>Categoria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 t="str">
        <v>Subcategoria</v>
      </c>
      <c r="GS282">
        <v>0</v>
      </c>
      <c r="GT282">
        <v>0</v>
      </c>
      <c r="GU282">
        <v>0</v>
      </c>
      <c r="GV282">
        <v>0</v>
      </c>
      <c r="GW282" t="str">
        <v>Fonte*</v>
      </c>
      <c r="GX282">
        <v>0</v>
      </c>
      <c r="GY282">
        <v>0</v>
      </c>
      <c r="GZ282">
        <v>0</v>
      </c>
      <c r="HA282" t="str">
        <v>Unid</v>
      </c>
      <c r="HB282">
        <v>0</v>
      </c>
      <c r="HC282" t="str">
        <v>Valor 
Unit</v>
      </c>
      <c r="HD282">
        <v>0</v>
      </c>
      <c r="HE282">
        <v>0</v>
      </c>
      <c r="HF282" t="str">
        <v>Qtde</v>
      </c>
      <c r="HG282">
        <v>0</v>
      </c>
      <c r="HH282">
        <v>0</v>
      </c>
    </row>
    <row r="283" spans="1:216" x14ac:dyDescent="0.25">
      <c r="A283">
        <v>30</v>
      </c>
      <c r="B283" t="str">
        <f>'04.04_PLANO DE TRABALHO'!$KP$7</f>
        <v>Meio Ambiente e Mudanças Climáticas</v>
      </c>
      <c r="C283" t="str">
        <f>IF('04.04_PLANO DE TRABALHO'!KB39="",C282,'04.04_PLANO DE TRABALHO'!KB39)</f>
        <v>6.2</v>
      </c>
      <c r="D283">
        <f>IF('04.04_PLANO DE TRABALHO'!KC39="",D282,'04.04_PLANO DE TRABALHO'!KC39)</f>
        <v>0</v>
      </c>
      <c r="E283" t="str">
        <f>IF(OR('04.04_PLANO DE TRABALHO'!KD39="",'04.04_PLANO DE TRABALHO'!KD39="Realizado",'04.04_PLANO DE TRABALHO'!KD39="Planejado"),E282,'04.04_PLANO DE TRABALHO'!KD39)</f>
        <v>Atividade</v>
      </c>
      <c r="F283">
        <f>IF('04.04_PLANO DE TRABALHO'!KE39="",F282,'04.04_PLANO DE TRABALHO'!KE39)</f>
        <v>0</v>
      </c>
      <c r="G283">
        <f>IF('04.04_PLANO DE TRABALHO'!KF39="",G282,'04.04_PLANO DE TRABALHO'!KF39)</f>
        <v>0</v>
      </c>
      <c r="H283" t="str">
        <f>IF('04.04_PLANO DE TRABALHO'!KG39="",H282,'04.04_PLANO DE TRABALHO'!KG39)</f>
        <v>Início</v>
      </c>
      <c r="I283">
        <f>IF('04.04_PLANO DE TRABALHO'!KH39="",I282,'04.04_PLANO DE TRABALHO'!KH39)</f>
        <v>0</v>
      </c>
      <c r="J283">
        <f>IF('04.04_PLANO DE TRABALHO'!KI39="",J282,'04.04_PLANO DE TRABALHO'!KI39)</f>
        <v>0</v>
      </c>
      <c r="K283" t="str">
        <f>IF('04.04_PLANO DE TRABALHO'!KJ39="",K282,'04.04_PLANO DE TRABALHO'!KJ39)</f>
        <v>Fim</v>
      </c>
      <c r="L283">
        <f>IF('04.04_PLANO DE TRABALHO'!KK39="",L282,'04.04_PLANO DE TRABALHO'!KK39)</f>
        <v>0</v>
      </c>
      <c r="M283">
        <f>IF('04.04_PLANO DE TRABALHO'!KL39="",M282,'04.04_PLANO DE TRABALHO'!KL39)</f>
        <v>0</v>
      </c>
      <c r="N283" t="str">
        <f>IF('04.04_PLANO DE TRABALHO'!KM39="",N282,'04.04_PLANO DE TRABALHO'!KM39)</f>
        <v>6.2.3</v>
      </c>
      <c r="O283">
        <f>IF('04.04_PLANO DE TRABALHO'!KN39="",O282,'04.04_PLANO DE TRABALHO'!KN39)</f>
        <v>0</v>
      </c>
      <c r="P283">
        <f>IF('04.04_PLANO DE TRABALHO'!KO39="",P282,'04.04_PLANO DE TRABALHO'!KO39)</f>
        <v>0</v>
      </c>
      <c r="Q283" t="str">
        <f>IF('04.04_PLANO DE TRABALHO'!KP39="",Q282,'04.04_PLANO DE TRABALHO'!KP39)</f>
        <v>SubAtividade</v>
      </c>
      <c r="R283">
        <f>IF('04.04_PLANO DE TRABALHO'!KQ39="",R282,'04.04_PLANO DE TRABALHO'!KQ39)</f>
        <v>0</v>
      </c>
      <c r="S283">
        <f>IF('04.04_PLANO DE TRABALHO'!KR39="",S282,'04.04_PLANO DE TRABALHO'!KR39)</f>
        <v>0</v>
      </c>
      <c r="T283">
        <f>IF('04.04_PLANO DE TRABALHO'!KS39="",T282,'04.04_PLANO DE TRABALHO'!KS39)</f>
        <v>0</v>
      </c>
      <c r="U283">
        <f>IF('04.04_PLANO DE TRABALHO'!KT39="",U282,'04.04_PLANO DE TRABALHO'!KT39)</f>
        <v>0</v>
      </c>
      <c r="V283">
        <f>IF('04.04_PLANO DE TRABALHO'!KU39="",V282,'04.04_PLANO DE TRABALHO'!KU39)</f>
        <v>0</v>
      </c>
      <c r="W283" t="str">
        <f>IF('04.04_PLANO DE TRABALHO'!KV39="",W282,'04.04_PLANO DE TRABALHO'!KV39)</f>
        <v>Despesa</v>
      </c>
      <c r="X283">
        <f>IF('04.04_PLANO DE TRABALHO'!KW39="",X282,'04.04_PLANO DE TRABALHO'!KW39)</f>
        <v>0</v>
      </c>
      <c r="Y283">
        <f>IF('04.04_PLANO DE TRABALHO'!KX39="",Y282,'04.04_PLANO DE TRABALHO'!KX39)</f>
        <v>0</v>
      </c>
      <c r="Z283">
        <f>IF('04.04_PLANO DE TRABALHO'!KY39="",Z282,'04.04_PLANO DE TRABALHO'!KY39)</f>
        <v>0</v>
      </c>
      <c r="AA283">
        <f>IF('04.04_PLANO DE TRABALHO'!KZ39="",AA282,'04.04_PLANO DE TRABALHO'!KZ39)</f>
        <v>0</v>
      </c>
      <c r="AB283">
        <f>IF('04.04_PLANO DE TRABALHO'!LA39="",AB282,'04.04_PLANO DE TRABALHO'!LA39)</f>
        <v>0</v>
      </c>
      <c r="AC283">
        <f>IF('04.04_PLANO DE TRABALHO'!LB39="",AC282,'04.04_PLANO DE TRABALHO'!LB39)</f>
        <v>0</v>
      </c>
      <c r="AD283" t="str">
        <f>IF('04.04_PLANO DE TRABALHO'!LC39="",AD282,'04.04_PLANO DE TRABALHO'!LC39)</f>
        <v>Categoria</v>
      </c>
      <c r="AE283">
        <f>IF('04.04_PLANO DE TRABALHO'!LD39="",AE282,'04.04_PLANO DE TRABALHO'!LD39)</f>
        <v>0</v>
      </c>
      <c r="AF283">
        <f>IF('04.04_PLANO DE TRABALHO'!LE39="",AF282,'04.04_PLANO DE TRABALHO'!LE39)</f>
        <v>0</v>
      </c>
      <c r="AG283">
        <f>IF('04.04_PLANO DE TRABALHO'!LF39="",AG282,'04.04_PLANO DE TRABALHO'!LF39)</f>
        <v>0</v>
      </c>
      <c r="AH283">
        <f>IF('04.04_PLANO DE TRABALHO'!LG39="",AH282,'04.04_PLANO DE TRABALHO'!LG39)</f>
        <v>0</v>
      </c>
      <c r="AI283">
        <f>IF('04.04_PLANO DE TRABALHO'!LH39="",AI282,'04.04_PLANO DE TRABALHO'!LH39)</f>
        <v>0</v>
      </c>
      <c r="AJ283">
        <f>IF('04.04_PLANO DE TRABALHO'!LI39="",AJ282,'04.04_PLANO DE TRABALHO'!LI39)</f>
        <v>0</v>
      </c>
      <c r="AK283">
        <f>IF('04.04_PLANO DE TRABALHO'!LJ39="",AK282,'04.04_PLANO DE TRABALHO'!LJ39)</f>
        <v>0</v>
      </c>
      <c r="AL283" t="str">
        <f>IF('04.04_PLANO DE TRABALHO'!LK39="",AL282,'04.04_PLANO DE TRABALHO'!LK39)</f>
        <v>Subcategoria</v>
      </c>
      <c r="AM283">
        <f>IF('04.04_PLANO DE TRABALHO'!LL39="",AM282,'04.04_PLANO DE TRABALHO'!LL39)</f>
        <v>0</v>
      </c>
      <c r="AN283">
        <f>IF('04.04_PLANO DE TRABALHO'!LM39="",AN282,'04.04_PLANO DE TRABALHO'!LM39)</f>
        <v>0</v>
      </c>
      <c r="AO283">
        <f>IF('04.04_PLANO DE TRABALHO'!LN39="",AO282,'04.04_PLANO DE TRABALHO'!LN39)</f>
        <v>0</v>
      </c>
      <c r="AP283">
        <f>IF('04.04_PLANO DE TRABALHO'!LO39="",AP282,'04.04_PLANO DE TRABALHO'!LO39)</f>
        <v>0</v>
      </c>
      <c r="AQ283" t="str">
        <f>IF('04.04_PLANO DE TRABALHO'!LP39="",AQ282,'04.04_PLANO DE TRABALHO'!LP39)</f>
        <v>Fonte*</v>
      </c>
      <c r="AR283">
        <f>IF('04.04_PLANO DE TRABALHO'!LQ39="",AR282,'04.04_PLANO DE TRABALHO'!LQ39)</f>
        <v>0</v>
      </c>
      <c r="AS283">
        <f>IF('04.04_PLANO DE TRABALHO'!LR39="",AS282,'04.04_PLANO DE TRABALHO'!LR39)</f>
        <v>0</v>
      </c>
      <c r="AT283">
        <f>IF('04.04_PLANO DE TRABALHO'!LS39="",AT282,'04.04_PLANO DE TRABALHO'!LS39)</f>
        <v>0</v>
      </c>
      <c r="AU283" t="str">
        <f>IF('04.04_PLANO DE TRABALHO'!LT39="",AU282,'04.04_PLANO DE TRABALHO'!LT39)</f>
        <v>Unid</v>
      </c>
      <c r="AV283">
        <f>IF('04.04_PLANO DE TRABALHO'!LU39="",AV282,'04.04_PLANO DE TRABALHO'!LU39)</f>
        <v>0</v>
      </c>
      <c r="AW283" t="str">
        <f>IF('04.04_PLANO DE TRABALHO'!LV39="",AW282,'04.04_PLANO DE TRABALHO'!LV39)</f>
        <v>Valor 
Unit</v>
      </c>
      <c r="AX283">
        <f>IF('04.04_PLANO DE TRABALHO'!LW39="",AX282,'04.04_PLANO DE TRABALHO'!LW39)</f>
        <v>0</v>
      </c>
      <c r="AY283">
        <f>IF('04.04_PLANO DE TRABALHO'!LX39="",AY282,'04.04_PLANO DE TRABALHO'!LX39)</f>
        <v>0</v>
      </c>
      <c r="AZ283" t="str">
        <f>IF('04.04_PLANO DE TRABALHO'!LY39="",AZ282,'04.04_PLANO DE TRABALHO'!LY39)</f>
        <v>Qtde</v>
      </c>
      <c r="BA283">
        <f>IF('04.04_PLANO DE TRABALHO'!LZ39="",BA282,'04.04_PLANO DE TRABALHO'!LZ39)</f>
        <v>0</v>
      </c>
      <c r="BB283">
        <f>IF('04.04_PLANO DE TRABALHO'!MA39="",BB282,'04.04_PLANO DE TRABALHO'!MA39)</f>
        <v>0</v>
      </c>
      <c r="BD283" t="str">
        <v>Diversidade, Equidade e Inclusão</v>
      </c>
      <c r="BE283" t="str">
        <v>7.1</v>
      </c>
      <c r="BF283">
        <v>0</v>
      </c>
      <c r="BG283" t="str">
        <v>Atividade</v>
      </c>
      <c r="BH283">
        <v>0</v>
      </c>
      <c r="BI283">
        <v>0</v>
      </c>
      <c r="BJ283" t="str">
        <v>Início</v>
      </c>
      <c r="BK283">
        <v>0</v>
      </c>
      <c r="BL283">
        <v>0</v>
      </c>
      <c r="BM283" t="str">
        <v>Fim</v>
      </c>
      <c r="BN283">
        <v>0</v>
      </c>
      <c r="BO283">
        <v>0</v>
      </c>
      <c r="BP283" t="str">
        <v>7.1.1</v>
      </c>
      <c r="BQ283">
        <v>0</v>
      </c>
      <c r="BR283">
        <v>0</v>
      </c>
      <c r="BS283" t="str">
        <v>SubAtividade</v>
      </c>
      <c r="BT283">
        <v>0</v>
      </c>
      <c r="BU283">
        <v>0</v>
      </c>
      <c r="BV283">
        <v>0</v>
      </c>
      <c r="BW283">
        <v>0</v>
      </c>
      <c r="BX283">
        <v>0</v>
      </c>
      <c r="BY283" t="str">
        <v>Despesa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 t="str">
        <v>Categoria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 t="str">
        <v>Subcategoria</v>
      </c>
      <c r="CO283">
        <v>0</v>
      </c>
      <c r="CP283">
        <v>0</v>
      </c>
      <c r="CQ283">
        <v>0</v>
      </c>
      <c r="CR283">
        <v>0</v>
      </c>
      <c r="CS283" t="str">
        <v>Fonte*</v>
      </c>
      <c r="CT283">
        <v>0</v>
      </c>
      <c r="CU283">
        <v>0</v>
      </c>
      <c r="CV283">
        <v>0</v>
      </c>
      <c r="CW283" t="str">
        <v>Unid</v>
      </c>
      <c r="CX283">
        <v>0</v>
      </c>
      <c r="CY283" t="str">
        <v>Valor 
Unit</v>
      </c>
      <c r="CZ283">
        <v>0</v>
      </c>
      <c r="DA283">
        <v>0</v>
      </c>
      <c r="DB283" t="str">
        <v>Qtde</v>
      </c>
      <c r="DC283">
        <v>0</v>
      </c>
      <c r="DD283">
        <v>0</v>
      </c>
      <c r="DF283" t="str">
        <v>Diversidade, Equidade e Inclusão</v>
      </c>
      <c r="DG283" t="str">
        <v>7.2</v>
      </c>
      <c r="DH283">
        <v>0</v>
      </c>
      <c r="DI283" t="str">
        <v>Atividade</v>
      </c>
      <c r="DJ283">
        <v>0</v>
      </c>
      <c r="DK283">
        <v>0</v>
      </c>
      <c r="DL283" t="str">
        <v>Início</v>
      </c>
      <c r="DM283">
        <v>0</v>
      </c>
      <c r="DN283">
        <v>0</v>
      </c>
      <c r="DO283" t="str">
        <v>Fim</v>
      </c>
      <c r="DP283">
        <v>0</v>
      </c>
      <c r="DQ283">
        <v>0</v>
      </c>
      <c r="DR283" t="str">
        <v>7.2.1</v>
      </c>
      <c r="DS283">
        <v>0</v>
      </c>
      <c r="DT283">
        <v>0</v>
      </c>
      <c r="DU283" t="str">
        <v>SubAtividade</v>
      </c>
      <c r="DV283">
        <v>0</v>
      </c>
      <c r="DW283">
        <v>0</v>
      </c>
      <c r="DX283">
        <v>0</v>
      </c>
      <c r="DY283">
        <v>0</v>
      </c>
      <c r="DZ283">
        <v>0</v>
      </c>
      <c r="EA283" t="str">
        <v>Despesa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 t="str">
        <v>Categoria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 t="str">
        <v>Subcategoria</v>
      </c>
      <c r="EQ283">
        <v>0</v>
      </c>
      <c r="ER283">
        <v>0</v>
      </c>
      <c r="ES283">
        <v>0</v>
      </c>
      <c r="ET283">
        <v>0</v>
      </c>
      <c r="EU283" t="str">
        <v>Fonte*</v>
      </c>
      <c r="EV283">
        <v>0</v>
      </c>
      <c r="EW283">
        <v>0</v>
      </c>
      <c r="EX283">
        <v>0</v>
      </c>
      <c r="EY283" t="str">
        <v>Unid</v>
      </c>
      <c r="EZ283">
        <v>0</v>
      </c>
      <c r="FA283" t="str">
        <v>Valor 
Unit</v>
      </c>
      <c r="FB283">
        <v>0</v>
      </c>
      <c r="FC283">
        <v>0</v>
      </c>
      <c r="FD283" t="str">
        <v>Qtde</v>
      </c>
      <c r="FE283">
        <v>0</v>
      </c>
      <c r="FF283">
        <v>0</v>
      </c>
      <c r="FH283" t="str">
        <v>Direitos Humanos e Convivência</v>
      </c>
      <c r="FI283" t="str">
        <v>8.3</v>
      </c>
      <c r="FJ283">
        <v>0</v>
      </c>
      <c r="FK283" t="str">
        <v>Atividade</v>
      </c>
      <c r="FL283">
        <v>0</v>
      </c>
      <c r="FM283">
        <v>0</v>
      </c>
      <c r="FN283" t="str">
        <v>Início</v>
      </c>
      <c r="FO283">
        <v>0</v>
      </c>
      <c r="FP283">
        <v>0</v>
      </c>
      <c r="FQ283" t="str">
        <v>Fim</v>
      </c>
      <c r="FR283">
        <v>0</v>
      </c>
      <c r="FS283">
        <v>0</v>
      </c>
      <c r="FT283" t="str">
        <v>8.3.1</v>
      </c>
      <c r="FU283">
        <v>0</v>
      </c>
      <c r="FV283">
        <v>0</v>
      </c>
      <c r="FW283" t="str">
        <v>SubAtividade</v>
      </c>
      <c r="FX283">
        <v>0</v>
      </c>
      <c r="FY283">
        <v>0</v>
      </c>
      <c r="FZ283">
        <v>0</v>
      </c>
      <c r="GA283">
        <v>0</v>
      </c>
      <c r="GB283">
        <v>0</v>
      </c>
      <c r="GC283" t="str">
        <v>Despesa</v>
      </c>
      <c r="GD283">
        <v>0</v>
      </c>
      <c r="GE283">
        <v>0</v>
      </c>
      <c r="GF283">
        <v>0</v>
      </c>
      <c r="GG283">
        <v>0</v>
      </c>
      <c r="GH283">
        <v>0</v>
      </c>
      <c r="GI283">
        <v>0</v>
      </c>
      <c r="GJ283" t="str">
        <v>Categoria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0</v>
      </c>
      <c r="GR283" t="str">
        <v>Subcategoria</v>
      </c>
      <c r="GS283">
        <v>0</v>
      </c>
      <c r="GT283">
        <v>0</v>
      </c>
      <c r="GU283">
        <v>0</v>
      </c>
      <c r="GV283">
        <v>0</v>
      </c>
      <c r="GW283" t="str">
        <v>Fonte*</v>
      </c>
      <c r="GX283">
        <v>0</v>
      </c>
      <c r="GY283">
        <v>0</v>
      </c>
      <c r="GZ283">
        <v>0</v>
      </c>
      <c r="HA283" t="str">
        <v>Unid</v>
      </c>
      <c r="HB283">
        <v>0</v>
      </c>
      <c r="HC283" t="str">
        <v>Valor 
Unit</v>
      </c>
      <c r="HD283">
        <v>0</v>
      </c>
      <c r="HE283">
        <v>0</v>
      </c>
      <c r="HF283" t="str">
        <v>Qtde</v>
      </c>
      <c r="HG283">
        <v>0</v>
      </c>
      <c r="HH283">
        <v>0</v>
      </c>
    </row>
    <row r="284" spans="1:216" x14ac:dyDescent="0.25">
      <c r="A284">
        <v>31</v>
      </c>
      <c r="B284" t="str">
        <f>'04.04_PLANO DE TRABALHO'!$KP$7</f>
        <v>Meio Ambiente e Mudanças Climáticas</v>
      </c>
      <c r="C284" t="str">
        <f>IF('04.04_PLANO DE TRABALHO'!KB40="",C283,'04.04_PLANO DE TRABALHO'!KB40)</f>
        <v>6.2</v>
      </c>
      <c r="D284">
        <f>IF('04.04_PLANO DE TRABALHO'!KC40="",D283,'04.04_PLANO DE TRABALHO'!KC40)</f>
        <v>0</v>
      </c>
      <c r="E284" t="str">
        <f>IF(OR('04.04_PLANO DE TRABALHO'!KD40="",'04.04_PLANO DE TRABALHO'!KD40="Realizado",'04.04_PLANO DE TRABALHO'!KD40="Planejado"),E283,'04.04_PLANO DE TRABALHO'!KD40)</f>
        <v>Atividade</v>
      </c>
      <c r="F284">
        <f>IF('04.04_PLANO DE TRABALHO'!KE40="",F283,'04.04_PLANO DE TRABALHO'!KE40)</f>
        <v>0</v>
      </c>
      <c r="G284">
        <f>IF('04.04_PLANO DE TRABALHO'!KF40="",G283,'04.04_PLANO DE TRABALHO'!KF40)</f>
        <v>0</v>
      </c>
      <c r="H284" t="str">
        <f>IF('04.04_PLANO DE TRABALHO'!KG40="",H283,'04.04_PLANO DE TRABALHO'!KG40)</f>
        <v>Início</v>
      </c>
      <c r="I284">
        <f>IF('04.04_PLANO DE TRABALHO'!KH40="",I283,'04.04_PLANO DE TRABALHO'!KH40)</f>
        <v>0</v>
      </c>
      <c r="J284">
        <f>IF('04.04_PLANO DE TRABALHO'!KI40="",J283,'04.04_PLANO DE TRABALHO'!KI40)</f>
        <v>0</v>
      </c>
      <c r="K284" t="str">
        <f>IF('04.04_PLANO DE TRABALHO'!KJ40="",K283,'04.04_PLANO DE TRABALHO'!KJ40)</f>
        <v>Fim</v>
      </c>
      <c r="L284">
        <f>IF('04.04_PLANO DE TRABALHO'!KK40="",L283,'04.04_PLANO DE TRABALHO'!KK40)</f>
        <v>0</v>
      </c>
      <c r="M284">
        <f>IF('04.04_PLANO DE TRABALHO'!KL40="",M283,'04.04_PLANO DE TRABALHO'!KL40)</f>
        <v>0</v>
      </c>
      <c r="N284" t="str">
        <f>IF('04.04_PLANO DE TRABALHO'!KM40="",N283,'04.04_PLANO DE TRABALHO'!KM40)</f>
        <v>6.2.3</v>
      </c>
      <c r="O284">
        <f>IF('04.04_PLANO DE TRABALHO'!KN40="",O283,'04.04_PLANO DE TRABALHO'!KN40)</f>
        <v>0</v>
      </c>
      <c r="P284">
        <f>IF('04.04_PLANO DE TRABALHO'!KO40="",P283,'04.04_PLANO DE TRABALHO'!KO40)</f>
        <v>0</v>
      </c>
      <c r="Q284" t="str">
        <f>IF('04.04_PLANO DE TRABALHO'!KP40="",Q283,'04.04_PLANO DE TRABALHO'!KP40)</f>
        <v>SubAtividade</v>
      </c>
      <c r="R284">
        <f>IF('04.04_PLANO DE TRABALHO'!KQ40="",R283,'04.04_PLANO DE TRABALHO'!KQ40)</f>
        <v>0</v>
      </c>
      <c r="S284">
        <f>IF('04.04_PLANO DE TRABALHO'!KR40="",S283,'04.04_PLANO DE TRABALHO'!KR40)</f>
        <v>0</v>
      </c>
      <c r="T284">
        <f>IF('04.04_PLANO DE TRABALHO'!KS40="",T283,'04.04_PLANO DE TRABALHO'!KS40)</f>
        <v>0</v>
      </c>
      <c r="U284">
        <f>IF('04.04_PLANO DE TRABALHO'!KT40="",U283,'04.04_PLANO DE TRABALHO'!KT40)</f>
        <v>0</v>
      </c>
      <c r="V284">
        <f>IF('04.04_PLANO DE TRABALHO'!KU40="",V283,'04.04_PLANO DE TRABALHO'!KU40)</f>
        <v>0</v>
      </c>
      <c r="W284" t="str">
        <f>IF('04.04_PLANO DE TRABALHO'!KV40="",W283,'04.04_PLANO DE TRABALHO'!KV40)</f>
        <v>Despesa</v>
      </c>
      <c r="X284">
        <f>IF('04.04_PLANO DE TRABALHO'!KW40="",X283,'04.04_PLANO DE TRABALHO'!KW40)</f>
        <v>0</v>
      </c>
      <c r="Y284">
        <f>IF('04.04_PLANO DE TRABALHO'!KX40="",Y283,'04.04_PLANO DE TRABALHO'!KX40)</f>
        <v>0</v>
      </c>
      <c r="Z284">
        <f>IF('04.04_PLANO DE TRABALHO'!KY40="",Z283,'04.04_PLANO DE TRABALHO'!KY40)</f>
        <v>0</v>
      </c>
      <c r="AA284">
        <f>IF('04.04_PLANO DE TRABALHO'!KZ40="",AA283,'04.04_PLANO DE TRABALHO'!KZ40)</f>
        <v>0</v>
      </c>
      <c r="AB284">
        <f>IF('04.04_PLANO DE TRABALHO'!LA40="",AB283,'04.04_PLANO DE TRABALHO'!LA40)</f>
        <v>0</v>
      </c>
      <c r="AC284">
        <f>IF('04.04_PLANO DE TRABALHO'!LB40="",AC283,'04.04_PLANO DE TRABALHO'!LB40)</f>
        <v>0</v>
      </c>
      <c r="AD284" t="str">
        <f>IF('04.04_PLANO DE TRABALHO'!LC40="",AD283,'04.04_PLANO DE TRABALHO'!LC40)</f>
        <v>Categoria</v>
      </c>
      <c r="AE284">
        <f>IF('04.04_PLANO DE TRABALHO'!LD40="",AE283,'04.04_PLANO DE TRABALHO'!LD40)</f>
        <v>0</v>
      </c>
      <c r="AF284">
        <f>IF('04.04_PLANO DE TRABALHO'!LE40="",AF283,'04.04_PLANO DE TRABALHO'!LE40)</f>
        <v>0</v>
      </c>
      <c r="AG284">
        <f>IF('04.04_PLANO DE TRABALHO'!LF40="",AG283,'04.04_PLANO DE TRABALHO'!LF40)</f>
        <v>0</v>
      </c>
      <c r="AH284">
        <f>IF('04.04_PLANO DE TRABALHO'!LG40="",AH283,'04.04_PLANO DE TRABALHO'!LG40)</f>
        <v>0</v>
      </c>
      <c r="AI284">
        <f>IF('04.04_PLANO DE TRABALHO'!LH40="",AI283,'04.04_PLANO DE TRABALHO'!LH40)</f>
        <v>0</v>
      </c>
      <c r="AJ284">
        <f>IF('04.04_PLANO DE TRABALHO'!LI40="",AJ283,'04.04_PLANO DE TRABALHO'!LI40)</f>
        <v>0</v>
      </c>
      <c r="AK284">
        <f>IF('04.04_PLANO DE TRABALHO'!LJ40="",AK283,'04.04_PLANO DE TRABALHO'!LJ40)</f>
        <v>0</v>
      </c>
      <c r="AL284" t="str">
        <f>IF('04.04_PLANO DE TRABALHO'!LK40="",AL283,'04.04_PLANO DE TRABALHO'!LK40)</f>
        <v>Subcategoria</v>
      </c>
      <c r="AM284">
        <f>IF('04.04_PLANO DE TRABALHO'!LL40="",AM283,'04.04_PLANO DE TRABALHO'!LL40)</f>
        <v>0</v>
      </c>
      <c r="AN284">
        <f>IF('04.04_PLANO DE TRABALHO'!LM40="",AN283,'04.04_PLANO DE TRABALHO'!LM40)</f>
        <v>0</v>
      </c>
      <c r="AO284">
        <f>IF('04.04_PLANO DE TRABALHO'!LN40="",AO283,'04.04_PLANO DE TRABALHO'!LN40)</f>
        <v>0</v>
      </c>
      <c r="AP284">
        <f>IF('04.04_PLANO DE TRABALHO'!LO40="",AP283,'04.04_PLANO DE TRABALHO'!LO40)</f>
        <v>0</v>
      </c>
      <c r="AQ284" t="str">
        <f>IF('04.04_PLANO DE TRABALHO'!LP40="",AQ283,'04.04_PLANO DE TRABALHO'!LP40)</f>
        <v>Fonte*</v>
      </c>
      <c r="AR284">
        <f>IF('04.04_PLANO DE TRABALHO'!LQ40="",AR283,'04.04_PLANO DE TRABALHO'!LQ40)</f>
        <v>0</v>
      </c>
      <c r="AS284">
        <f>IF('04.04_PLANO DE TRABALHO'!LR40="",AS283,'04.04_PLANO DE TRABALHO'!LR40)</f>
        <v>0</v>
      </c>
      <c r="AT284">
        <f>IF('04.04_PLANO DE TRABALHO'!LS40="",AT283,'04.04_PLANO DE TRABALHO'!LS40)</f>
        <v>0</v>
      </c>
      <c r="AU284" t="str">
        <f>IF('04.04_PLANO DE TRABALHO'!LT40="",AU283,'04.04_PLANO DE TRABALHO'!LT40)</f>
        <v>Unid</v>
      </c>
      <c r="AV284">
        <f>IF('04.04_PLANO DE TRABALHO'!LU40="",AV283,'04.04_PLANO DE TRABALHO'!LU40)</f>
        <v>0</v>
      </c>
      <c r="AW284" t="str">
        <f>IF('04.04_PLANO DE TRABALHO'!LV40="",AW283,'04.04_PLANO DE TRABALHO'!LV40)</f>
        <v>Valor 
Unit</v>
      </c>
      <c r="AX284">
        <f>IF('04.04_PLANO DE TRABALHO'!LW40="",AX283,'04.04_PLANO DE TRABALHO'!LW40)</f>
        <v>0</v>
      </c>
      <c r="AY284">
        <f>IF('04.04_PLANO DE TRABALHO'!LX40="",AY283,'04.04_PLANO DE TRABALHO'!LX40)</f>
        <v>0</v>
      </c>
      <c r="AZ284" t="str">
        <f>IF('04.04_PLANO DE TRABALHO'!LY40="",AZ283,'04.04_PLANO DE TRABALHO'!LY40)</f>
        <v>Qtde</v>
      </c>
      <c r="BA284">
        <f>IF('04.04_PLANO DE TRABALHO'!LZ40="",BA283,'04.04_PLANO DE TRABALHO'!LZ40)</f>
        <v>0</v>
      </c>
      <c r="BB284">
        <f>IF('04.04_PLANO DE TRABALHO'!MA40="",BB283,'04.04_PLANO DE TRABALHO'!MA40)</f>
        <v>0</v>
      </c>
      <c r="BD284" t="str">
        <v>Diversidade, Equidade e Inclusão</v>
      </c>
      <c r="BE284" t="str">
        <v>7.1</v>
      </c>
      <c r="BF284">
        <v>0</v>
      </c>
      <c r="BG284" t="str">
        <v>Atividade</v>
      </c>
      <c r="BH284">
        <v>0</v>
      </c>
      <c r="BI284">
        <v>0</v>
      </c>
      <c r="BJ284" t="str">
        <v>Início</v>
      </c>
      <c r="BK284">
        <v>0</v>
      </c>
      <c r="BL284">
        <v>0</v>
      </c>
      <c r="BM284" t="str">
        <v>Fim</v>
      </c>
      <c r="BN284">
        <v>0</v>
      </c>
      <c r="BO284">
        <v>0</v>
      </c>
      <c r="BP284" t="str">
        <v>Total da SubAtividade:</v>
      </c>
      <c r="BQ284">
        <v>0</v>
      </c>
      <c r="BR284">
        <v>0</v>
      </c>
      <c r="BS284" t="str">
        <v>SubAtividade</v>
      </c>
      <c r="BT284">
        <v>0</v>
      </c>
      <c r="BU284">
        <v>0</v>
      </c>
      <c r="BV284">
        <v>0</v>
      </c>
      <c r="BW284">
        <v>0</v>
      </c>
      <c r="BX284">
        <v>0</v>
      </c>
      <c r="BY284" t="str">
        <v>Despesa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 t="str">
        <v>Categoria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 t="str">
        <v>Subcategoria</v>
      </c>
      <c r="CO284">
        <v>0</v>
      </c>
      <c r="CP284">
        <v>0</v>
      </c>
      <c r="CQ284">
        <v>0</v>
      </c>
      <c r="CR284">
        <v>0</v>
      </c>
      <c r="CS284" t="str">
        <v>Fonte*</v>
      </c>
      <c r="CT284">
        <v>0</v>
      </c>
      <c r="CU284">
        <v>0</v>
      </c>
      <c r="CV284">
        <v>0</v>
      </c>
      <c r="CW284" t="str">
        <v>Unid</v>
      </c>
      <c r="CX284">
        <v>0</v>
      </c>
      <c r="CY284" t="str">
        <v>Valor 
Unit</v>
      </c>
      <c r="CZ284">
        <v>0</v>
      </c>
      <c r="DA284">
        <v>0</v>
      </c>
      <c r="DB284" t="str">
        <v>Qtde</v>
      </c>
      <c r="DC284">
        <v>0</v>
      </c>
      <c r="DD284">
        <v>0</v>
      </c>
      <c r="DF284" t="str">
        <v>Diversidade, Equidade e Inclusão</v>
      </c>
      <c r="DG284" t="str">
        <v>7.2</v>
      </c>
      <c r="DH284">
        <v>0</v>
      </c>
      <c r="DI284" t="str">
        <v>Atividade</v>
      </c>
      <c r="DJ284">
        <v>0</v>
      </c>
      <c r="DK284">
        <v>0</v>
      </c>
      <c r="DL284" t="str">
        <v>Início</v>
      </c>
      <c r="DM284">
        <v>0</v>
      </c>
      <c r="DN284">
        <v>0</v>
      </c>
      <c r="DO284" t="str">
        <v>Fim</v>
      </c>
      <c r="DP284">
        <v>0</v>
      </c>
      <c r="DQ284">
        <v>0</v>
      </c>
      <c r="DR284" t="str">
        <v>7.2.1</v>
      </c>
      <c r="DS284">
        <v>0</v>
      </c>
      <c r="DT284">
        <v>0</v>
      </c>
      <c r="DU284" t="str">
        <v>SubAtividade</v>
      </c>
      <c r="DV284">
        <v>0</v>
      </c>
      <c r="DW284">
        <v>0</v>
      </c>
      <c r="DX284">
        <v>0</v>
      </c>
      <c r="DY284">
        <v>0</v>
      </c>
      <c r="DZ284">
        <v>0</v>
      </c>
      <c r="EA284" t="str">
        <v>Despesa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 t="str">
        <v>Categoria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 t="str">
        <v>Subcategoria</v>
      </c>
      <c r="EQ284">
        <v>0</v>
      </c>
      <c r="ER284">
        <v>0</v>
      </c>
      <c r="ES284">
        <v>0</v>
      </c>
      <c r="ET284">
        <v>0</v>
      </c>
      <c r="EU284" t="str">
        <v>Fonte*</v>
      </c>
      <c r="EV284">
        <v>0</v>
      </c>
      <c r="EW284">
        <v>0</v>
      </c>
      <c r="EX284">
        <v>0</v>
      </c>
      <c r="EY284" t="str">
        <v>Unid</v>
      </c>
      <c r="EZ284">
        <v>0</v>
      </c>
      <c r="FA284" t="str">
        <v>Valor 
Unit</v>
      </c>
      <c r="FB284">
        <v>0</v>
      </c>
      <c r="FC284">
        <v>0</v>
      </c>
      <c r="FD284" t="str">
        <v>Qtde</v>
      </c>
      <c r="FE284">
        <v>0</v>
      </c>
      <c r="FF284">
        <v>0</v>
      </c>
      <c r="FH284" t="str">
        <v>Direitos Humanos e Convivência</v>
      </c>
      <c r="FI284" t="str">
        <v>8.3</v>
      </c>
      <c r="FJ284">
        <v>0</v>
      </c>
      <c r="FK284" t="str">
        <v>Atividade</v>
      </c>
      <c r="FL284">
        <v>0</v>
      </c>
      <c r="FM284">
        <v>0</v>
      </c>
      <c r="FN284" t="str">
        <v>Início</v>
      </c>
      <c r="FO284">
        <v>0</v>
      </c>
      <c r="FP284">
        <v>0</v>
      </c>
      <c r="FQ284" t="str">
        <v>Fim</v>
      </c>
      <c r="FR284">
        <v>0</v>
      </c>
      <c r="FS284">
        <v>0</v>
      </c>
      <c r="FT284" t="str">
        <v>8.3.2</v>
      </c>
      <c r="FU284">
        <v>0</v>
      </c>
      <c r="FV284">
        <v>0</v>
      </c>
      <c r="FW284" t="str">
        <v>SubAtividade</v>
      </c>
      <c r="FX284">
        <v>0</v>
      </c>
      <c r="FY284">
        <v>0</v>
      </c>
      <c r="FZ284">
        <v>0</v>
      </c>
      <c r="GA284">
        <v>0</v>
      </c>
      <c r="GB284">
        <v>0</v>
      </c>
      <c r="GC284" t="str">
        <v>Despesa</v>
      </c>
      <c r="GD284">
        <v>0</v>
      </c>
      <c r="GE284">
        <v>0</v>
      </c>
      <c r="GF284">
        <v>0</v>
      </c>
      <c r="GG284">
        <v>0</v>
      </c>
      <c r="GH284">
        <v>0</v>
      </c>
      <c r="GI284">
        <v>0</v>
      </c>
      <c r="GJ284" t="str">
        <v>Categoria</v>
      </c>
      <c r="GK284">
        <v>0</v>
      </c>
      <c r="GL284">
        <v>0</v>
      </c>
      <c r="GM284">
        <v>0</v>
      </c>
      <c r="GN284">
        <v>0</v>
      </c>
      <c r="GO284">
        <v>0</v>
      </c>
      <c r="GP284">
        <v>0</v>
      </c>
      <c r="GQ284">
        <v>0</v>
      </c>
      <c r="GR284" t="str">
        <v>Subcategoria</v>
      </c>
      <c r="GS284">
        <v>0</v>
      </c>
      <c r="GT284">
        <v>0</v>
      </c>
      <c r="GU284">
        <v>0</v>
      </c>
      <c r="GV284">
        <v>0</v>
      </c>
      <c r="GW284" t="str">
        <v>Fonte*</v>
      </c>
      <c r="GX284">
        <v>0</v>
      </c>
      <c r="GY284">
        <v>0</v>
      </c>
      <c r="GZ284">
        <v>0</v>
      </c>
      <c r="HA284" t="str">
        <v>Unid</v>
      </c>
      <c r="HB284">
        <v>0</v>
      </c>
      <c r="HC284" t="str">
        <v>Valor 
Unit</v>
      </c>
      <c r="HD284">
        <v>0</v>
      </c>
      <c r="HE284">
        <v>0</v>
      </c>
      <c r="HF284" t="str">
        <v>Qtde</v>
      </c>
      <c r="HG284">
        <v>0</v>
      </c>
      <c r="HH284">
        <v>0</v>
      </c>
    </row>
    <row r="285" spans="1:216" x14ac:dyDescent="0.25">
      <c r="A285">
        <v>32</v>
      </c>
      <c r="B285" t="str">
        <f>'04.04_PLANO DE TRABALHO'!$KP$7</f>
        <v>Meio Ambiente e Mudanças Climáticas</v>
      </c>
      <c r="C285" t="str">
        <f>IF('04.04_PLANO DE TRABALHO'!KB41="",C284,'04.04_PLANO DE TRABALHO'!KB41)</f>
        <v>6.2</v>
      </c>
      <c r="D285">
        <f>IF('04.04_PLANO DE TRABALHO'!KC41="",D284,'04.04_PLANO DE TRABALHO'!KC41)</f>
        <v>0</v>
      </c>
      <c r="E285" t="str">
        <f>IF(OR('04.04_PLANO DE TRABALHO'!KD41="",'04.04_PLANO DE TRABALHO'!KD41="Realizado",'04.04_PLANO DE TRABALHO'!KD41="Planejado"),E284,'04.04_PLANO DE TRABALHO'!KD41)</f>
        <v>Atividade</v>
      </c>
      <c r="F285">
        <f>IF('04.04_PLANO DE TRABALHO'!KE41="",F284,'04.04_PLANO DE TRABALHO'!KE41)</f>
        <v>0</v>
      </c>
      <c r="G285">
        <f>IF('04.04_PLANO DE TRABALHO'!KF41="",G284,'04.04_PLANO DE TRABALHO'!KF41)</f>
        <v>0</v>
      </c>
      <c r="H285" t="str">
        <f>IF('04.04_PLANO DE TRABALHO'!KG41="",H284,'04.04_PLANO DE TRABALHO'!KG41)</f>
        <v>Início</v>
      </c>
      <c r="I285">
        <f>IF('04.04_PLANO DE TRABALHO'!KH41="",I284,'04.04_PLANO DE TRABALHO'!KH41)</f>
        <v>0</v>
      </c>
      <c r="J285">
        <f>IF('04.04_PLANO DE TRABALHO'!KI41="",J284,'04.04_PLANO DE TRABALHO'!KI41)</f>
        <v>0</v>
      </c>
      <c r="K285" t="str">
        <f>IF('04.04_PLANO DE TRABALHO'!KJ41="",K284,'04.04_PLANO DE TRABALHO'!KJ41)</f>
        <v>Fim</v>
      </c>
      <c r="L285">
        <f>IF('04.04_PLANO DE TRABALHO'!KK41="",L284,'04.04_PLANO DE TRABALHO'!KK41)</f>
        <v>0</v>
      </c>
      <c r="M285">
        <f>IF('04.04_PLANO DE TRABALHO'!KL41="",M284,'04.04_PLANO DE TRABALHO'!KL41)</f>
        <v>0</v>
      </c>
      <c r="N285" t="str">
        <f>IF('04.04_PLANO DE TRABALHO'!KM41="",N284,'04.04_PLANO DE TRABALHO'!KM41)</f>
        <v>6.2.3</v>
      </c>
      <c r="O285">
        <f>IF('04.04_PLANO DE TRABALHO'!KN41="",O284,'04.04_PLANO DE TRABALHO'!KN41)</f>
        <v>0</v>
      </c>
      <c r="P285">
        <f>IF('04.04_PLANO DE TRABALHO'!KO41="",P284,'04.04_PLANO DE TRABALHO'!KO41)</f>
        <v>0</v>
      </c>
      <c r="Q285" t="str">
        <f>IF('04.04_PLANO DE TRABALHO'!KP41="",Q284,'04.04_PLANO DE TRABALHO'!KP41)</f>
        <v>SubAtividade</v>
      </c>
      <c r="R285">
        <f>IF('04.04_PLANO DE TRABALHO'!KQ41="",R284,'04.04_PLANO DE TRABALHO'!KQ41)</f>
        <v>0</v>
      </c>
      <c r="S285">
        <f>IF('04.04_PLANO DE TRABALHO'!KR41="",S284,'04.04_PLANO DE TRABALHO'!KR41)</f>
        <v>0</v>
      </c>
      <c r="T285">
        <f>IF('04.04_PLANO DE TRABALHO'!KS41="",T284,'04.04_PLANO DE TRABALHO'!KS41)</f>
        <v>0</v>
      </c>
      <c r="U285">
        <f>IF('04.04_PLANO DE TRABALHO'!KT41="",U284,'04.04_PLANO DE TRABALHO'!KT41)</f>
        <v>0</v>
      </c>
      <c r="V285">
        <f>IF('04.04_PLANO DE TRABALHO'!KU41="",V284,'04.04_PLANO DE TRABALHO'!KU41)</f>
        <v>0</v>
      </c>
      <c r="W285" t="str">
        <f>IF('04.04_PLANO DE TRABALHO'!KV41="",W284,'04.04_PLANO DE TRABALHO'!KV41)</f>
        <v>Despesa</v>
      </c>
      <c r="X285">
        <f>IF('04.04_PLANO DE TRABALHO'!KW41="",X284,'04.04_PLANO DE TRABALHO'!KW41)</f>
        <v>0</v>
      </c>
      <c r="Y285">
        <f>IF('04.04_PLANO DE TRABALHO'!KX41="",Y284,'04.04_PLANO DE TRABALHO'!KX41)</f>
        <v>0</v>
      </c>
      <c r="Z285">
        <f>IF('04.04_PLANO DE TRABALHO'!KY41="",Z284,'04.04_PLANO DE TRABALHO'!KY41)</f>
        <v>0</v>
      </c>
      <c r="AA285">
        <f>IF('04.04_PLANO DE TRABALHO'!KZ41="",AA284,'04.04_PLANO DE TRABALHO'!KZ41)</f>
        <v>0</v>
      </c>
      <c r="AB285">
        <f>IF('04.04_PLANO DE TRABALHO'!LA41="",AB284,'04.04_PLANO DE TRABALHO'!LA41)</f>
        <v>0</v>
      </c>
      <c r="AC285">
        <f>IF('04.04_PLANO DE TRABALHO'!LB41="",AC284,'04.04_PLANO DE TRABALHO'!LB41)</f>
        <v>0</v>
      </c>
      <c r="AD285" t="str">
        <f>IF('04.04_PLANO DE TRABALHO'!LC41="",AD284,'04.04_PLANO DE TRABALHO'!LC41)</f>
        <v>Categoria</v>
      </c>
      <c r="AE285">
        <f>IF('04.04_PLANO DE TRABALHO'!LD41="",AE284,'04.04_PLANO DE TRABALHO'!LD41)</f>
        <v>0</v>
      </c>
      <c r="AF285">
        <f>IF('04.04_PLANO DE TRABALHO'!LE41="",AF284,'04.04_PLANO DE TRABALHO'!LE41)</f>
        <v>0</v>
      </c>
      <c r="AG285">
        <f>IF('04.04_PLANO DE TRABALHO'!LF41="",AG284,'04.04_PLANO DE TRABALHO'!LF41)</f>
        <v>0</v>
      </c>
      <c r="AH285">
        <f>IF('04.04_PLANO DE TRABALHO'!LG41="",AH284,'04.04_PLANO DE TRABALHO'!LG41)</f>
        <v>0</v>
      </c>
      <c r="AI285">
        <f>IF('04.04_PLANO DE TRABALHO'!LH41="",AI284,'04.04_PLANO DE TRABALHO'!LH41)</f>
        <v>0</v>
      </c>
      <c r="AJ285">
        <f>IF('04.04_PLANO DE TRABALHO'!LI41="",AJ284,'04.04_PLANO DE TRABALHO'!LI41)</f>
        <v>0</v>
      </c>
      <c r="AK285">
        <f>IF('04.04_PLANO DE TRABALHO'!LJ41="",AK284,'04.04_PLANO DE TRABALHO'!LJ41)</f>
        <v>0</v>
      </c>
      <c r="AL285" t="str">
        <f>IF('04.04_PLANO DE TRABALHO'!LK41="",AL284,'04.04_PLANO DE TRABALHO'!LK41)</f>
        <v>Subcategoria</v>
      </c>
      <c r="AM285">
        <f>IF('04.04_PLANO DE TRABALHO'!LL41="",AM284,'04.04_PLANO DE TRABALHO'!LL41)</f>
        <v>0</v>
      </c>
      <c r="AN285">
        <f>IF('04.04_PLANO DE TRABALHO'!LM41="",AN284,'04.04_PLANO DE TRABALHO'!LM41)</f>
        <v>0</v>
      </c>
      <c r="AO285">
        <f>IF('04.04_PLANO DE TRABALHO'!LN41="",AO284,'04.04_PLANO DE TRABALHO'!LN41)</f>
        <v>0</v>
      </c>
      <c r="AP285">
        <f>IF('04.04_PLANO DE TRABALHO'!LO41="",AP284,'04.04_PLANO DE TRABALHO'!LO41)</f>
        <v>0</v>
      </c>
      <c r="AQ285" t="str">
        <f>IF('04.04_PLANO DE TRABALHO'!LP41="",AQ284,'04.04_PLANO DE TRABALHO'!LP41)</f>
        <v>Fonte*</v>
      </c>
      <c r="AR285">
        <f>IF('04.04_PLANO DE TRABALHO'!LQ41="",AR284,'04.04_PLANO DE TRABALHO'!LQ41)</f>
        <v>0</v>
      </c>
      <c r="AS285">
        <f>IF('04.04_PLANO DE TRABALHO'!LR41="",AS284,'04.04_PLANO DE TRABALHO'!LR41)</f>
        <v>0</v>
      </c>
      <c r="AT285">
        <f>IF('04.04_PLANO DE TRABALHO'!LS41="",AT284,'04.04_PLANO DE TRABALHO'!LS41)</f>
        <v>0</v>
      </c>
      <c r="AU285" t="str">
        <f>IF('04.04_PLANO DE TRABALHO'!LT41="",AU284,'04.04_PLANO DE TRABALHO'!LT41)</f>
        <v>Unid</v>
      </c>
      <c r="AV285">
        <f>IF('04.04_PLANO DE TRABALHO'!LU41="",AV284,'04.04_PLANO DE TRABALHO'!LU41)</f>
        <v>0</v>
      </c>
      <c r="AW285" t="str">
        <f>IF('04.04_PLANO DE TRABALHO'!LV41="",AW284,'04.04_PLANO DE TRABALHO'!LV41)</f>
        <v>Valor 
Unit</v>
      </c>
      <c r="AX285">
        <f>IF('04.04_PLANO DE TRABALHO'!LW41="",AX284,'04.04_PLANO DE TRABALHO'!LW41)</f>
        <v>0</v>
      </c>
      <c r="AY285">
        <f>IF('04.04_PLANO DE TRABALHO'!LX41="",AY284,'04.04_PLANO DE TRABALHO'!LX41)</f>
        <v>0</v>
      </c>
      <c r="AZ285" t="str">
        <f>IF('04.04_PLANO DE TRABALHO'!LY41="",AZ284,'04.04_PLANO DE TRABALHO'!LY41)</f>
        <v>Qtde</v>
      </c>
      <c r="BA285">
        <f>IF('04.04_PLANO DE TRABALHO'!LZ41="",BA284,'04.04_PLANO DE TRABALHO'!LZ41)</f>
        <v>0</v>
      </c>
      <c r="BB285">
        <f>IF('04.04_PLANO DE TRABALHO'!MA41="",BB284,'04.04_PLANO DE TRABALHO'!MA41)</f>
        <v>0</v>
      </c>
      <c r="BD285" t="str">
        <v>Diversidade, Equidade e Inclusão</v>
      </c>
      <c r="BE285" t="str">
        <v>7.1</v>
      </c>
      <c r="BF285">
        <v>0</v>
      </c>
      <c r="BG285" t="str">
        <v>Atividade</v>
      </c>
      <c r="BH285">
        <v>0</v>
      </c>
      <c r="BI285">
        <v>0</v>
      </c>
      <c r="BJ285" t="str">
        <v>Início</v>
      </c>
      <c r="BK285">
        <v>0</v>
      </c>
      <c r="BL285">
        <v>0</v>
      </c>
      <c r="BM285" t="str">
        <v>Fim</v>
      </c>
      <c r="BN285">
        <v>0</v>
      </c>
      <c r="BO285">
        <v>0</v>
      </c>
      <c r="BP285" t="str">
        <v>7.1.2</v>
      </c>
      <c r="BQ285">
        <v>0</v>
      </c>
      <c r="BR285">
        <v>0</v>
      </c>
      <c r="BS285" t="str">
        <v>SubAtividade</v>
      </c>
      <c r="BT285">
        <v>0</v>
      </c>
      <c r="BU285">
        <v>0</v>
      </c>
      <c r="BV285">
        <v>0</v>
      </c>
      <c r="BW285">
        <v>0</v>
      </c>
      <c r="BX285">
        <v>0</v>
      </c>
      <c r="BY285" t="str">
        <v>Despesa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 t="str">
        <v>Categoria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 t="str">
        <v>Subcategoria</v>
      </c>
      <c r="CO285">
        <v>0</v>
      </c>
      <c r="CP285">
        <v>0</v>
      </c>
      <c r="CQ285">
        <v>0</v>
      </c>
      <c r="CR285">
        <v>0</v>
      </c>
      <c r="CS285" t="str">
        <v>Fonte*</v>
      </c>
      <c r="CT285">
        <v>0</v>
      </c>
      <c r="CU285">
        <v>0</v>
      </c>
      <c r="CV285">
        <v>0</v>
      </c>
      <c r="CW285" t="str">
        <v>Unid</v>
      </c>
      <c r="CX285">
        <v>0</v>
      </c>
      <c r="CY285" t="str">
        <v>Valor 
Unit</v>
      </c>
      <c r="CZ285">
        <v>0</v>
      </c>
      <c r="DA285">
        <v>0</v>
      </c>
      <c r="DB285" t="str">
        <v>Qtde</v>
      </c>
      <c r="DC285">
        <v>0</v>
      </c>
      <c r="DD285">
        <v>0</v>
      </c>
      <c r="DF285" t="str">
        <v>Diversidade, Equidade e Inclusão</v>
      </c>
      <c r="DG285" t="str">
        <v>7.2</v>
      </c>
      <c r="DH285">
        <v>0</v>
      </c>
      <c r="DI285" t="str">
        <v>Atividade</v>
      </c>
      <c r="DJ285">
        <v>0</v>
      </c>
      <c r="DK285">
        <v>0</v>
      </c>
      <c r="DL285" t="str">
        <v>Início</v>
      </c>
      <c r="DM285">
        <v>0</v>
      </c>
      <c r="DN285">
        <v>0</v>
      </c>
      <c r="DO285" t="str">
        <v>Fim</v>
      </c>
      <c r="DP285">
        <v>0</v>
      </c>
      <c r="DQ285">
        <v>0</v>
      </c>
      <c r="DR285" t="str">
        <v>7.2.1</v>
      </c>
      <c r="DS285">
        <v>0</v>
      </c>
      <c r="DT285">
        <v>0</v>
      </c>
      <c r="DU285" t="str">
        <v>SubAtividade</v>
      </c>
      <c r="DV285">
        <v>0</v>
      </c>
      <c r="DW285">
        <v>0</v>
      </c>
      <c r="DX285">
        <v>0</v>
      </c>
      <c r="DY285">
        <v>0</v>
      </c>
      <c r="DZ285">
        <v>0</v>
      </c>
      <c r="EA285" t="str">
        <v>Despesa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 t="str">
        <v>Categoria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 t="str">
        <v>Subcategoria</v>
      </c>
      <c r="EQ285">
        <v>0</v>
      </c>
      <c r="ER285">
        <v>0</v>
      </c>
      <c r="ES285">
        <v>0</v>
      </c>
      <c r="ET285">
        <v>0</v>
      </c>
      <c r="EU285" t="str">
        <v>Fonte*</v>
      </c>
      <c r="EV285">
        <v>0</v>
      </c>
      <c r="EW285">
        <v>0</v>
      </c>
      <c r="EX285">
        <v>0</v>
      </c>
      <c r="EY285" t="str">
        <v>Unid</v>
      </c>
      <c r="EZ285">
        <v>0</v>
      </c>
      <c r="FA285" t="str">
        <v>Valor 
Unit</v>
      </c>
      <c r="FB285">
        <v>0</v>
      </c>
      <c r="FC285">
        <v>0</v>
      </c>
      <c r="FD285" t="str">
        <v>Qtde</v>
      </c>
      <c r="FE285">
        <v>0</v>
      </c>
      <c r="FF285">
        <v>0</v>
      </c>
      <c r="FH285" t="str">
        <v>Direitos Humanos e Convivência</v>
      </c>
      <c r="FI285" t="str">
        <v>8.3</v>
      </c>
      <c r="FJ285">
        <v>0</v>
      </c>
      <c r="FK285" t="str">
        <v>Atividade</v>
      </c>
      <c r="FL285">
        <v>0</v>
      </c>
      <c r="FM285">
        <v>0</v>
      </c>
      <c r="FN285" t="str">
        <v>Início</v>
      </c>
      <c r="FO285">
        <v>0</v>
      </c>
      <c r="FP285">
        <v>0</v>
      </c>
      <c r="FQ285" t="str">
        <v>Fim</v>
      </c>
      <c r="FR285">
        <v>0</v>
      </c>
      <c r="FS285">
        <v>0</v>
      </c>
      <c r="FT285" t="str">
        <v>8.3.2</v>
      </c>
      <c r="FU285">
        <v>0</v>
      </c>
      <c r="FV285">
        <v>0</v>
      </c>
      <c r="FW285" t="str">
        <v>SubAtividade</v>
      </c>
      <c r="FX285">
        <v>0</v>
      </c>
      <c r="FY285">
        <v>0</v>
      </c>
      <c r="FZ285">
        <v>0</v>
      </c>
      <c r="GA285">
        <v>0</v>
      </c>
      <c r="GB285">
        <v>0</v>
      </c>
      <c r="GC285" t="str">
        <v>Despesa</v>
      </c>
      <c r="GD285">
        <v>0</v>
      </c>
      <c r="GE285">
        <v>0</v>
      </c>
      <c r="GF285">
        <v>0</v>
      </c>
      <c r="GG285">
        <v>0</v>
      </c>
      <c r="GH285">
        <v>0</v>
      </c>
      <c r="GI285">
        <v>0</v>
      </c>
      <c r="GJ285" t="str">
        <v>Categoria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 t="str">
        <v>Subcategoria</v>
      </c>
      <c r="GS285">
        <v>0</v>
      </c>
      <c r="GT285">
        <v>0</v>
      </c>
      <c r="GU285">
        <v>0</v>
      </c>
      <c r="GV285">
        <v>0</v>
      </c>
      <c r="GW285" t="str">
        <v>Fonte*</v>
      </c>
      <c r="GX285">
        <v>0</v>
      </c>
      <c r="GY285">
        <v>0</v>
      </c>
      <c r="GZ285">
        <v>0</v>
      </c>
      <c r="HA285" t="str">
        <v>Unid</v>
      </c>
      <c r="HB285">
        <v>0</v>
      </c>
      <c r="HC285" t="str">
        <v>Valor 
Unit</v>
      </c>
      <c r="HD285">
        <v>0</v>
      </c>
      <c r="HE285">
        <v>0</v>
      </c>
      <c r="HF285" t="str">
        <v>Qtde</v>
      </c>
      <c r="HG285">
        <v>0</v>
      </c>
      <c r="HH285">
        <v>0</v>
      </c>
    </row>
    <row r="286" spans="1:216" x14ac:dyDescent="0.25">
      <c r="A286">
        <v>33</v>
      </c>
      <c r="B286" t="str">
        <f>'04.04_PLANO DE TRABALHO'!$KP$7</f>
        <v>Meio Ambiente e Mudanças Climáticas</v>
      </c>
      <c r="C286" t="str">
        <f>IF('04.04_PLANO DE TRABALHO'!KB42="",C285,'04.04_PLANO DE TRABALHO'!KB42)</f>
        <v>6.2</v>
      </c>
      <c r="D286">
        <f>IF('04.04_PLANO DE TRABALHO'!KC42="",D285,'04.04_PLANO DE TRABALHO'!KC42)</f>
        <v>0</v>
      </c>
      <c r="E286" t="str">
        <f>IF(OR('04.04_PLANO DE TRABALHO'!KD42="",'04.04_PLANO DE TRABALHO'!KD42="Realizado",'04.04_PLANO DE TRABALHO'!KD42="Planejado"),E285,'04.04_PLANO DE TRABALHO'!KD42)</f>
        <v>Atividade</v>
      </c>
      <c r="F286">
        <f>IF('04.04_PLANO DE TRABALHO'!KE42="",F285,'04.04_PLANO DE TRABALHO'!KE42)</f>
        <v>0</v>
      </c>
      <c r="G286">
        <f>IF('04.04_PLANO DE TRABALHO'!KF42="",G285,'04.04_PLANO DE TRABALHO'!KF42)</f>
        <v>0</v>
      </c>
      <c r="H286" t="str">
        <f>IF('04.04_PLANO DE TRABALHO'!KG42="",H285,'04.04_PLANO DE TRABALHO'!KG42)</f>
        <v>Início</v>
      </c>
      <c r="I286">
        <f>IF('04.04_PLANO DE TRABALHO'!KH42="",I285,'04.04_PLANO DE TRABALHO'!KH42)</f>
        <v>0</v>
      </c>
      <c r="J286">
        <f>IF('04.04_PLANO DE TRABALHO'!KI42="",J285,'04.04_PLANO DE TRABALHO'!KI42)</f>
        <v>0</v>
      </c>
      <c r="K286" t="str">
        <f>IF('04.04_PLANO DE TRABALHO'!KJ42="",K285,'04.04_PLANO DE TRABALHO'!KJ42)</f>
        <v>Fim</v>
      </c>
      <c r="L286">
        <f>IF('04.04_PLANO DE TRABALHO'!KK42="",L285,'04.04_PLANO DE TRABALHO'!KK42)</f>
        <v>0</v>
      </c>
      <c r="M286">
        <f>IF('04.04_PLANO DE TRABALHO'!KL42="",M285,'04.04_PLANO DE TRABALHO'!KL42)</f>
        <v>0</v>
      </c>
      <c r="N286" t="str">
        <f>IF('04.04_PLANO DE TRABALHO'!KM42="",N285,'04.04_PLANO DE TRABALHO'!KM42)</f>
        <v>Total da SubAtividade:</v>
      </c>
      <c r="O286">
        <f>IF('04.04_PLANO DE TRABALHO'!KN42="",O285,'04.04_PLANO DE TRABALHO'!KN42)</f>
        <v>0</v>
      </c>
      <c r="P286">
        <f>IF('04.04_PLANO DE TRABALHO'!KO42="",P285,'04.04_PLANO DE TRABALHO'!KO42)</f>
        <v>0</v>
      </c>
      <c r="Q286" t="str">
        <f>IF('04.04_PLANO DE TRABALHO'!KP42="",Q285,'04.04_PLANO DE TRABALHO'!KP42)</f>
        <v>SubAtividade</v>
      </c>
      <c r="R286">
        <f>IF('04.04_PLANO DE TRABALHO'!KQ42="",R285,'04.04_PLANO DE TRABALHO'!KQ42)</f>
        <v>0</v>
      </c>
      <c r="S286">
        <f>IF('04.04_PLANO DE TRABALHO'!KR42="",S285,'04.04_PLANO DE TRABALHO'!KR42)</f>
        <v>0</v>
      </c>
      <c r="T286">
        <f>IF('04.04_PLANO DE TRABALHO'!KS42="",T285,'04.04_PLANO DE TRABALHO'!KS42)</f>
        <v>0</v>
      </c>
      <c r="U286">
        <f>IF('04.04_PLANO DE TRABALHO'!KT42="",U285,'04.04_PLANO DE TRABALHO'!KT42)</f>
        <v>0</v>
      </c>
      <c r="V286">
        <f>IF('04.04_PLANO DE TRABALHO'!KU42="",V285,'04.04_PLANO DE TRABALHO'!KU42)</f>
        <v>0</v>
      </c>
      <c r="W286" t="str">
        <f>IF('04.04_PLANO DE TRABALHO'!KV42="",W285,'04.04_PLANO DE TRABALHO'!KV42)</f>
        <v>Despesa</v>
      </c>
      <c r="X286">
        <f>IF('04.04_PLANO DE TRABALHO'!KW42="",X285,'04.04_PLANO DE TRABALHO'!KW42)</f>
        <v>0</v>
      </c>
      <c r="Y286">
        <f>IF('04.04_PLANO DE TRABALHO'!KX42="",Y285,'04.04_PLANO DE TRABALHO'!KX42)</f>
        <v>0</v>
      </c>
      <c r="Z286">
        <f>IF('04.04_PLANO DE TRABALHO'!KY42="",Z285,'04.04_PLANO DE TRABALHO'!KY42)</f>
        <v>0</v>
      </c>
      <c r="AA286">
        <f>IF('04.04_PLANO DE TRABALHO'!KZ42="",AA285,'04.04_PLANO DE TRABALHO'!KZ42)</f>
        <v>0</v>
      </c>
      <c r="AB286">
        <f>IF('04.04_PLANO DE TRABALHO'!LA42="",AB285,'04.04_PLANO DE TRABALHO'!LA42)</f>
        <v>0</v>
      </c>
      <c r="AC286">
        <f>IF('04.04_PLANO DE TRABALHO'!LB42="",AC285,'04.04_PLANO DE TRABALHO'!LB42)</f>
        <v>0</v>
      </c>
      <c r="AD286" t="str">
        <f>IF('04.04_PLANO DE TRABALHO'!LC42="",AD285,'04.04_PLANO DE TRABALHO'!LC42)</f>
        <v>Categoria</v>
      </c>
      <c r="AE286">
        <f>IF('04.04_PLANO DE TRABALHO'!LD42="",AE285,'04.04_PLANO DE TRABALHO'!LD42)</f>
        <v>0</v>
      </c>
      <c r="AF286">
        <f>IF('04.04_PLANO DE TRABALHO'!LE42="",AF285,'04.04_PLANO DE TRABALHO'!LE42)</f>
        <v>0</v>
      </c>
      <c r="AG286">
        <f>IF('04.04_PLANO DE TRABALHO'!LF42="",AG285,'04.04_PLANO DE TRABALHO'!LF42)</f>
        <v>0</v>
      </c>
      <c r="AH286">
        <f>IF('04.04_PLANO DE TRABALHO'!LG42="",AH285,'04.04_PLANO DE TRABALHO'!LG42)</f>
        <v>0</v>
      </c>
      <c r="AI286">
        <f>IF('04.04_PLANO DE TRABALHO'!LH42="",AI285,'04.04_PLANO DE TRABALHO'!LH42)</f>
        <v>0</v>
      </c>
      <c r="AJ286">
        <f>IF('04.04_PLANO DE TRABALHO'!LI42="",AJ285,'04.04_PLANO DE TRABALHO'!LI42)</f>
        <v>0</v>
      </c>
      <c r="AK286">
        <f>IF('04.04_PLANO DE TRABALHO'!LJ42="",AK285,'04.04_PLANO DE TRABALHO'!LJ42)</f>
        <v>0</v>
      </c>
      <c r="AL286" t="str">
        <f>IF('04.04_PLANO DE TRABALHO'!LK42="",AL285,'04.04_PLANO DE TRABALHO'!LK42)</f>
        <v>Subcategoria</v>
      </c>
      <c r="AM286">
        <f>IF('04.04_PLANO DE TRABALHO'!LL42="",AM285,'04.04_PLANO DE TRABALHO'!LL42)</f>
        <v>0</v>
      </c>
      <c r="AN286">
        <f>IF('04.04_PLANO DE TRABALHO'!LM42="",AN285,'04.04_PLANO DE TRABALHO'!LM42)</f>
        <v>0</v>
      </c>
      <c r="AO286">
        <f>IF('04.04_PLANO DE TRABALHO'!LN42="",AO285,'04.04_PLANO DE TRABALHO'!LN42)</f>
        <v>0</v>
      </c>
      <c r="AP286">
        <f>IF('04.04_PLANO DE TRABALHO'!LO42="",AP285,'04.04_PLANO DE TRABALHO'!LO42)</f>
        <v>0</v>
      </c>
      <c r="AQ286" t="str">
        <f>IF('04.04_PLANO DE TRABALHO'!LP42="",AQ285,'04.04_PLANO DE TRABALHO'!LP42)</f>
        <v>Fonte*</v>
      </c>
      <c r="AR286">
        <f>IF('04.04_PLANO DE TRABALHO'!LQ42="",AR285,'04.04_PLANO DE TRABALHO'!LQ42)</f>
        <v>0</v>
      </c>
      <c r="AS286">
        <f>IF('04.04_PLANO DE TRABALHO'!LR42="",AS285,'04.04_PLANO DE TRABALHO'!LR42)</f>
        <v>0</v>
      </c>
      <c r="AT286">
        <f>IF('04.04_PLANO DE TRABALHO'!LS42="",AT285,'04.04_PLANO DE TRABALHO'!LS42)</f>
        <v>0</v>
      </c>
      <c r="AU286" t="str">
        <f>IF('04.04_PLANO DE TRABALHO'!LT42="",AU285,'04.04_PLANO DE TRABALHO'!LT42)</f>
        <v>Unid</v>
      </c>
      <c r="AV286">
        <f>IF('04.04_PLANO DE TRABALHO'!LU42="",AV285,'04.04_PLANO DE TRABALHO'!LU42)</f>
        <v>0</v>
      </c>
      <c r="AW286" t="str">
        <f>IF('04.04_PLANO DE TRABALHO'!LV42="",AW285,'04.04_PLANO DE TRABALHO'!LV42)</f>
        <v>Valor 
Unit</v>
      </c>
      <c r="AX286">
        <f>IF('04.04_PLANO DE TRABALHO'!LW42="",AX285,'04.04_PLANO DE TRABALHO'!LW42)</f>
        <v>0</v>
      </c>
      <c r="AY286">
        <f>IF('04.04_PLANO DE TRABALHO'!LX42="",AY285,'04.04_PLANO DE TRABALHO'!LX42)</f>
        <v>0</v>
      </c>
      <c r="AZ286" t="str">
        <f>IF('04.04_PLANO DE TRABALHO'!LY42="",AZ285,'04.04_PLANO DE TRABALHO'!LY42)</f>
        <v>Qtde</v>
      </c>
      <c r="BA286">
        <f>IF('04.04_PLANO DE TRABALHO'!LZ42="",BA285,'04.04_PLANO DE TRABALHO'!LZ42)</f>
        <v>0</v>
      </c>
      <c r="BB286">
        <f>IF('04.04_PLANO DE TRABALHO'!MA42="",BB285,'04.04_PLANO DE TRABALHO'!MA42)</f>
        <v>0</v>
      </c>
      <c r="BD286" t="str">
        <v>Diversidade, Equidade e Inclusão</v>
      </c>
      <c r="BE286" t="str">
        <v>7.1</v>
      </c>
      <c r="BF286">
        <v>0</v>
      </c>
      <c r="BG286" t="str">
        <v>Atividade</v>
      </c>
      <c r="BH286">
        <v>0</v>
      </c>
      <c r="BI286">
        <v>0</v>
      </c>
      <c r="BJ286" t="str">
        <v>Início</v>
      </c>
      <c r="BK286">
        <v>0</v>
      </c>
      <c r="BL286">
        <v>0</v>
      </c>
      <c r="BM286" t="str">
        <v>Fim</v>
      </c>
      <c r="BN286">
        <v>0</v>
      </c>
      <c r="BO286">
        <v>0</v>
      </c>
      <c r="BP286" t="str">
        <v>7.1.2</v>
      </c>
      <c r="BQ286">
        <v>0</v>
      </c>
      <c r="BR286">
        <v>0</v>
      </c>
      <c r="BS286" t="str">
        <v>SubAtividade</v>
      </c>
      <c r="BT286">
        <v>0</v>
      </c>
      <c r="BU286">
        <v>0</v>
      </c>
      <c r="BV286">
        <v>0</v>
      </c>
      <c r="BW286">
        <v>0</v>
      </c>
      <c r="BX286">
        <v>0</v>
      </c>
      <c r="BY286" t="str">
        <v>Despesa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 t="str">
        <v>Categoria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 t="str">
        <v>Subcategoria</v>
      </c>
      <c r="CO286">
        <v>0</v>
      </c>
      <c r="CP286">
        <v>0</v>
      </c>
      <c r="CQ286">
        <v>0</v>
      </c>
      <c r="CR286">
        <v>0</v>
      </c>
      <c r="CS286" t="str">
        <v>Fonte*</v>
      </c>
      <c r="CT286">
        <v>0</v>
      </c>
      <c r="CU286">
        <v>0</v>
      </c>
      <c r="CV286">
        <v>0</v>
      </c>
      <c r="CW286" t="str">
        <v>Unid</v>
      </c>
      <c r="CX286">
        <v>0</v>
      </c>
      <c r="CY286" t="str">
        <v>Valor 
Unit</v>
      </c>
      <c r="CZ286">
        <v>0</v>
      </c>
      <c r="DA286">
        <v>0</v>
      </c>
      <c r="DB286" t="str">
        <v>Qtde</v>
      </c>
      <c r="DC286">
        <v>0</v>
      </c>
      <c r="DD286">
        <v>0</v>
      </c>
      <c r="DF286" t="str">
        <v>Diversidade, Equidade e Inclusão</v>
      </c>
      <c r="DG286" t="str">
        <v>7.2</v>
      </c>
      <c r="DH286">
        <v>0</v>
      </c>
      <c r="DI286" t="str">
        <v>Atividade</v>
      </c>
      <c r="DJ286">
        <v>0</v>
      </c>
      <c r="DK286">
        <v>0</v>
      </c>
      <c r="DL286" t="str">
        <v>Início</v>
      </c>
      <c r="DM286">
        <v>0</v>
      </c>
      <c r="DN286">
        <v>0</v>
      </c>
      <c r="DO286" t="str">
        <v>Fim</v>
      </c>
      <c r="DP286">
        <v>0</v>
      </c>
      <c r="DQ286">
        <v>0</v>
      </c>
      <c r="DR286" t="str">
        <v>7.2.1</v>
      </c>
      <c r="DS286">
        <v>0</v>
      </c>
      <c r="DT286">
        <v>0</v>
      </c>
      <c r="DU286" t="str">
        <v>SubAtividade</v>
      </c>
      <c r="DV286">
        <v>0</v>
      </c>
      <c r="DW286">
        <v>0</v>
      </c>
      <c r="DX286">
        <v>0</v>
      </c>
      <c r="DY286">
        <v>0</v>
      </c>
      <c r="DZ286">
        <v>0</v>
      </c>
      <c r="EA286" t="str">
        <v>Despesa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 t="str">
        <v>Categoria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 t="str">
        <v>Subcategoria</v>
      </c>
      <c r="EQ286">
        <v>0</v>
      </c>
      <c r="ER286">
        <v>0</v>
      </c>
      <c r="ES286">
        <v>0</v>
      </c>
      <c r="ET286">
        <v>0</v>
      </c>
      <c r="EU286" t="str">
        <v>Fonte*</v>
      </c>
      <c r="EV286">
        <v>0</v>
      </c>
      <c r="EW286">
        <v>0</v>
      </c>
      <c r="EX286">
        <v>0</v>
      </c>
      <c r="EY286" t="str">
        <v>Unid</v>
      </c>
      <c r="EZ286">
        <v>0</v>
      </c>
      <c r="FA286" t="str">
        <v>Valor 
Unit</v>
      </c>
      <c r="FB286">
        <v>0</v>
      </c>
      <c r="FC286">
        <v>0</v>
      </c>
      <c r="FD286" t="str">
        <v>Qtde</v>
      </c>
      <c r="FE286">
        <v>0</v>
      </c>
      <c r="FF286">
        <v>0</v>
      </c>
      <c r="FH286" t="str">
        <v>Direitos Humanos e Convivência</v>
      </c>
      <c r="FI286" t="str">
        <v>8.3</v>
      </c>
      <c r="FJ286">
        <v>0</v>
      </c>
      <c r="FK286" t="str">
        <v>Atividade</v>
      </c>
      <c r="FL286">
        <v>0</v>
      </c>
      <c r="FM286">
        <v>0</v>
      </c>
      <c r="FN286" t="str">
        <v>Início</v>
      </c>
      <c r="FO286">
        <v>0</v>
      </c>
      <c r="FP286">
        <v>0</v>
      </c>
      <c r="FQ286" t="str">
        <v>Fim</v>
      </c>
      <c r="FR286">
        <v>0</v>
      </c>
      <c r="FS286">
        <v>0</v>
      </c>
      <c r="FT286" t="str">
        <v>8.3.2</v>
      </c>
      <c r="FU286">
        <v>0</v>
      </c>
      <c r="FV286">
        <v>0</v>
      </c>
      <c r="FW286" t="str">
        <v>SubAtividade</v>
      </c>
      <c r="FX286">
        <v>0</v>
      </c>
      <c r="FY286">
        <v>0</v>
      </c>
      <c r="FZ286">
        <v>0</v>
      </c>
      <c r="GA286">
        <v>0</v>
      </c>
      <c r="GB286">
        <v>0</v>
      </c>
      <c r="GC286" t="str">
        <v>Despesa</v>
      </c>
      <c r="GD286">
        <v>0</v>
      </c>
      <c r="GE286">
        <v>0</v>
      </c>
      <c r="GF286">
        <v>0</v>
      </c>
      <c r="GG286">
        <v>0</v>
      </c>
      <c r="GH286">
        <v>0</v>
      </c>
      <c r="GI286">
        <v>0</v>
      </c>
      <c r="GJ286" t="str">
        <v>Categoria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 t="str">
        <v>Subcategoria</v>
      </c>
      <c r="GS286">
        <v>0</v>
      </c>
      <c r="GT286">
        <v>0</v>
      </c>
      <c r="GU286">
        <v>0</v>
      </c>
      <c r="GV286">
        <v>0</v>
      </c>
      <c r="GW286" t="str">
        <v>Fonte*</v>
      </c>
      <c r="GX286">
        <v>0</v>
      </c>
      <c r="GY286">
        <v>0</v>
      </c>
      <c r="GZ286">
        <v>0</v>
      </c>
      <c r="HA286" t="str">
        <v>Unid</v>
      </c>
      <c r="HB286">
        <v>0</v>
      </c>
      <c r="HC286" t="str">
        <v>Valor 
Unit</v>
      </c>
      <c r="HD286">
        <v>0</v>
      </c>
      <c r="HE286">
        <v>0</v>
      </c>
      <c r="HF286" t="str">
        <v>Qtde</v>
      </c>
      <c r="HG286">
        <v>0</v>
      </c>
      <c r="HH286">
        <v>0</v>
      </c>
    </row>
    <row r="287" spans="1:216" x14ac:dyDescent="0.25">
      <c r="A287">
        <v>34</v>
      </c>
      <c r="B287" t="str">
        <f>'04.04_PLANO DE TRABALHO'!$KP$7</f>
        <v>Meio Ambiente e Mudanças Climáticas</v>
      </c>
      <c r="C287" t="str">
        <f>IF('04.04_PLANO DE TRABALHO'!KB43="",C286,'04.04_PLANO DE TRABALHO'!KB43)</f>
        <v>Total da Atividade:</v>
      </c>
      <c r="D287">
        <f>IF('04.04_PLANO DE TRABALHO'!KC43="",D286,'04.04_PLANO DE TRABALHO'!KC43)</f>
        <v>0</v>
      </c>
      <c r="E287" t="str">
        <f>IF(OR('04.04_PLANO DE TRABALHO'!KD43="",'04.04_PLANO DE TRABALHO'!KD43="Realizado",'04.04_PLANO DE TRABALHO'!KD43="Planejado"),E286,'04.04_PLANO DE TRABALHO'!KD43)</f>
        <v>Atividade</v>
      </c>
      <c r="F287">
        <f>IF('04.04_PLANO DE TRABALHO'!KE43="",F286,'04.04_PLANO DE TRABALHO'!KE43)</f>
        <v>0</v>
      </c>
      <c r="G287">
        <f>IF('04.04_PLANO DE TRABALHO'!KF43="",G286,'04.04_PLANO DE TRABALHO'!KF43)</f>
        <v>0</v>
      </c>
      <c r="H287" t="str">
        <f>IF('04.04_PLANO DE TRABALHO'!KG43="",H286,'04.04_PLANO DE TRABALHO'!KG43)</f>
        <v>Início</v>
      </c>
      <c r="I287">
        <f>IF('04.04_PLANO DE TRABALHO'!KH43="",I286,'04.04_PLANO DE TRABALHO'!KH43)</f>
        <v>0</v>
      </c>
      <c r="J287">
        <f>IF('04.04_PLANO DE TRABALHO'!KI43="",J286,'04.04_PLANO DE TRABALHO'!KI43)</f>
        <v>0</v>
      </c>
      <c r="K287" t="str">
        <f>IF('04.04_PLANO DE TRABALHO'!KJ43="",K286,'04.04_PLANO DE TRABALHO'!KJ43)</f>
        <v>Fim</v>
      </c>
      <c r="L287">
        <f>IF('04.04_PLANO DE TRABALHO'!KK43="",L286,'04.04_PLANO DE TRABALHO'!KK43)</f>
        <v>0</v>
      </c>
      <c r="M287">
        <f>IF('04.04_PLANO DE TRABALHO'!KL43="",M286,'04.04_PLANO DE TRABALHO'!KL43)</f>
        <v>0</v>
      </c>
      <c r="N287" t="str">
        <f>IF('04.04_PLANO DE TRABALHO'!KM43="",N286,'04.04_PLANO DE TRABALHO'!KM43)</f>
        <v>Total da SubAtividade:</v>
      </c>
      <c r="O287">
        <f>IF('04.04_PLANO DE TRABALHO'!KN43="",O286,'04.04_PLANO DE TRABALHO'!KN43)</f>
        <v>0</v>
      </c>
      <c r="P287">
        <f>IF('04.04_PLANO DE TRABALHO'!KO43="",P286,'04.04_PLANO DE TRABALHO'!KO43)</f>
        <v>0</v>
      </c>
      <c r="Q287" t="str">
        <f>IF('04.04_PLANO DE TRABALHO'!KP43="",Q286,'04.04_PLANO DE TRABALHO'!KP43)</f>
        <v>SubAtividade</v>
      </c>
      <c r="R287">
        <f>IF('04.04_PLANO DE TRABALHO'!KQ43="",R286,'04.04_PLANO DE TRABALHO'!KQ43)</f>
        <v>0</v>
      </c>
      <c r="S287">
        <f>IF('04.04_PLANO DE TRABALHO'!KR43="",S286,'04.04_PLANO DE TRABALHO'!KR43)</f>
        <v>0</v>
      </c>
      <c r="T287">
        <f>IF('04.04_PLANO DE TRABALHO'!KS43="",T286,'04.04_PLANO DE TRABALHO'!KS43)</f>
        <v>0</v>
      </c>
      <c r="U287">
        <f>IF('04.04_PLANO DE TRABALHO'!KT43="",U286,'04.04_PLANO DE TRABALHO'!KT43)</f>
        <v>0</v>
      </c>
      <c r="V287">
        <f>IF('04.04_PLANO DE TRABALHO'!KU43="",V286,'04.04_PLANO DE TRABALHO'!KU43)</f>
        <v>0</v>
      </c>
      <c r="W287" t="str">
        <f>IF('04.04_PLANO DE TRABALHO'!KV43="",W286,'04.04_PLANO DE TRABALHO'!KV43)</f>
        <v>Despesa</v>
      </c>
      <c r="X287">
        <f>IF('04.04_PLANO DE TRABALHO'!KW43="",X286,'04.04_PLANO DE TRABALHO'!KW43)</f>
        <v>0</v>
      </c>
      <c r="Y287">
        <f>IF('04.04_PLANO DE TRABALHO'!KX43="",Y286,'04.04_PLANO DE TRABALHO'!KX43)</f>
        <v>0</v>
      </c>
      <c r="Z287">
        <f>IF('04.04_PLANO DE TRABALHO'!KY43="",Z286,'04.04_PLANO DE TRABALHO'!KY43)</f>
        <v>0</v>
      </c>
      <c r="AA287">
        <f>IF('04.04_PLANO DE TRABALHO'!KZ43="",AA286,'04.04_PLANO DE TRABALHO'!KZ43)</f>
        <v>0</v>
      </c>
      <c r="AB287">
        <f>IF('04.04_PLANO DE TRABALHO'!LA43="",AB286,'04.04_PLANO DE TRABALHO'!LA43)</f>
        <v>0</v>
      </c>
      <c r="AC287">
        <f>IF('04.04_PLANO DE TRABALHO'!LB43="",AC286,'04.04_PLANO DE TRABALHO'!LB43)</f>
        <v>0</v>
      </c>
      <c r="AD287" t="str">
        <f>IF('04.04_PLANO DE TRABALHO'!LC43="",AD286,'04.04_PLANO DE TRABALHO'!LC43)</f>
        <v>Categoria</v>
      </c>
      <c r="AE287">
        <f>IF('04.04_PLANO DE TRABALHO'!LD43="",AE286,'04.04_PLANO DE TRABALHO'!LD43)</f>
        <v>0</v>
      </c>
      <c r="AF287">
        <f>IF('04.04_PLANO DE TRABALHO'!LE43="",AF286,'04.04_PLANO DE TRABALHO'!LE43)</f>
        <v>0</v>
      </c>
      <c r="AG287">
        <f>IF('04.04_PLANO DE TRABALHO'!LF43="",AG286,'04.04_PLANO DE TRABALHO'!LF43)</f>
        <v>0</v>
      </c>
      <c r="AH287">
        <f>IF('04.04_PLANO DE TRABALHO'!LG43="",AH286,'04.04_PLANO DE TRABALHO'!LG43)</f>
        <v>0</v>
      </c>
      <c r="AI287">
        <f>IF('04.04_PLANO DE TRABALHO'!LH43="",AI286,'04.04_PLANO DE TRABALHO'!LH43)</f>
        <v>0</v>
      </c>
      <c r="AJ287">
        <f>IF('04.04_PLANO DE TRABALHO'!LI43="",AJ286,'04.04_PLANO DE TRABALHO'!LI43)</f>
        <v>0</v>
      </c>
      <c r="AK287">
        <f>IF('04.04_PLANO DE TRABALHO'!LJ43="",AK286,'04.04_PLANO DE TRABALHO'!LJ43)</f>
        <v>0</v>
      </c>
      <c r="AL287" t="str">
        <f>IF('04.04_PLANO DE TRABALHO'!LK43="",AL286,'04.04_PLANO DE TRABALHO'!LK43)</f>
        <v>Subcategoria</v>
      </c>
      <c r="AM287">
        <f>IF('04.04_PLANO DE TRABALHO'!LL43="",AM286,'04.04_PLANO DE TRABALHO'!LL43)</f>
        <v>0</v>
      </c>
      <c r="AN287">
        <f>IF('04.04_PLANO DE TRABALHO'!LM43="",AN286,'04.04_PLANO DE TRABALHO'!LM43)</f>
        <v>0</v>
      </c>
      <c r="AO287">
        <f>IF('04.04_PLANO DE TRABALHO'!LN43="",AO286,'04.04_PLANO DE TRABALHO'!LN43)</f>
        <v>0</v>
      </c>
      <c r="AP287">
        <f>IF('04.04_PLANO DE TRABALHO'!LO43="",AP286,'04.04_PLANO DE TRABALHO'!LO43)</f>
        <v>0</v>
      </c>
      <c r="AQ287" t="str">
        <f>IF('04.04_PLANO DE TRABALHO'!LP43="",AQ286,'04.04_PLANO DE TRABALHO'!LP43)</f>
        <v>Fonte*</v>
      </c>
      <c r="AR287">
        <f>IF('04.04_PLANO DE TRABALHO'!LQ43="",AR286,'04.04_PLANO DE TRABALHO'!LQ43)</f>
        <v>0</v>
      </c>
      <c r="AS287">
        <f>IF('04.04_PLANO DE TRABALHO'!LR43="",AS286,'04.04_PLANO DE TRABALHO'!LR43)</f>
        <v>0</v>
      </c>
      <c r="AT287">
        <f>IF('04.04_PLANO DE TRABALHO'!LS43="",AT286,'04.04_PLANO DE TRABALHO'!LS43)</f>
        <v>0</v>
      </c>
      <c r="AU287" t="str">
        <f>IF('04.04_PLANO DE TRABALHO'!LT43="",AU286,'04.04_PLANO DE TRABALHO'!LT43)</f>
        <v>Unid</v>
      </c>
      <c r="AV287">
        <f>IF('04.04_PLANO DE TRABALHO'!LU43="",AV286,'04.04_PLANO DE TRABALHO'!LU43)</f>
        <v>0</v>
      </c>
      <c r="AW287" t="str">
        <f>IF('04.04_PLANO DE TRABALHO'!LV43="",AW286,'04.04_PLANO DE TRABALHO'!LV43)</f>
        <v>Valor 
Unit</v>
      </c>
      <c r="AX287">
        <f>IF('04.04_PLANO DE TRABALHO'!LW43="",AX286,'04.04_PLANO DE TRABALHO'!LW43)</f>
        <v>0</v>
      </c>
      <c r="AY287">
        <f>IF('04.04_PLANO DE TRABALHO'!LX43="",AY286,'04.04_PLANO DE TRABALHO'!LX43)</f>
        <v>0</v>
      </c>
      <c r="AZ287" t="str">
        <f>IF('04.04_PLANO DE TRABALHO'!LY43="",AZ286,'04.04_PLANO DE TRABALHO'!LY43)</f>
        <v>Qtde</v>
      </c>
      <c r="BA287">
        <f>IF('04.04_PLANO DE TRABALHO'!LZ43="",BA286,'04.04_PLANO DE TRABALHO'!LZ43)</f>
        <v>0</v>
      </c>
      <c r="BB287">
        <f>IF('04.04_PLANO DE TRABALHO'!MA43="",BB286,'04.04_PLANO DE TRABALHO'!MA43)</f>
        <v>0</v>
      </c>
      <c r="BD287" t="str">
        <v>Diversidade, Equidade e Inclusão</v>
      </c>
      <c r="BE287" t="str">
        <v>7.1</v>
      </c>
      <c r="BF287">
        <v>0</v>
      </c>
      <c r="BG287" t="str">
        <v>Atividade</v>
      </c>
      <c r="BH287">
        <v>0</v>
      </c>
      <c r="BI287">
        <v>0</v>
      </c>
      <c r="BJ287" t="str">
        <v>Início</v>
      </c>
      <c r="BK287">
        <v>0</v>
      </c>
      <c r="BL287">
        <v>0</v>
      </c>
      <c r="BM287" t="str">
        <v>Fim</v>
      </c>
      <c r="BN287">
        <v>0</v>
      </c>
      <c r="BO287">
        <v>0</v>
      </c>
      <c r="BP287" t="str">
        <v>7.1.2</v>
      </c>
      <c r="BQ287">
        <v>0</v>
      </c>
      <c r="BR287">
        <v>0</v>
      </c>
      <c r="BS287" t="str">
        <v>SubAtividade</v>
      </c>
      <c r="BT287">
        <v>0</v>
      </c>
      <c r="BU287">
        <v>0</v>
      </c>
      <c r="BV287">
        <v>0</v>
      </c>
      <c r="BW287">
        <v>0</v>
      </c>
      <c r="BX287">
        <v>0</v>
      </c>
      <c r="BY287" t="str">
        <v>Despesa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 t="str">
        <v>Categoria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 t="str">
        <v>Subcategoria</v>
      </c>
      <c r="CO287">
        <v>0</v>
      </c>
      <c r="CP287">
        <v>0</v>
      </c>
      <c r="CQ287">
        <v>0</v>
      </c>
      <c r="CR287">
        <v>0</v>
      </c>
      <c r="CS287" t="str">
        <v>Fonte*</v>
      </c>
      <c r="CT287">
        <v>0</v>
      </c>
      <c r="CU287">
        <v>0</v>
      </c>
      <c r="CV287">
        <v>0</v>
      </c>
      <c r="CW287" t="str">
        <v>Unid</v>
      </c>
      <c r="CX287">
        <v>0</v>
      </c>
      <c r="CY287" t="str">
        <v>Valor 
Unit</v>
      </c>
      <c r="CZ287">
        <v>0</v>
      </c>
      <c r="DA287">
        <v>0</v>
      </c>
      <c r="DB287" t="str">
        <v>Qtde</v>
      </c>
      <c r="DC287">
        <v>0</v>
      </c>
      <c r="DD287">
        <v>0</v>
      </c>
      <c r="DF287" t="str">
        <v>Diversidade, Equidade e Inclusão</v>
      </c>
      <c r="DG287" t="str">
        <v>7.2</v>
      </c>
      <c r="DH287">
        <v>0</v>
      </c>
      <c r="DI287" t="str">
        <v>Atividade</v>
      </c>
      <c r="DJ287">
        <v>0</v>
      </c>
      <c r="DK287">
        <v>0</v>
      </c>
      <c r="DL287" t="str">
        <v>Início</v>
      </c>
      <c r="DM287">
        <v>0</v>
      </c>
      <c r="DN287">
        <v>0</v>
      </c>
      <c r="DO287" t="str">
        <v>Fim</v>
      </c>
      <c r="DP287">
        <v>0</v>
      </c>
      <c r="DQ287">
        <v>0</v>
      </c>
      <c r="DR287" t="str">
        <v>Total da SubAtividade:</v>
      </c>
      <c r="DS287">
        <v>0</v>
      </c>
      <c r="DT287">
        <v>0</v>
      </c>
      <c r="DU287" t="str">
        <v>SubAtividade</v>
      </c>
      <c r="DV287">
        <v>0</v>
      </c>
      <c r="DW287">
        <v>0</v>
      </c>
      <c r="DX287">
        <v>0</v>
      </c>
      <c r="DY287">
        <v>0</v>
      </c>
      <c r="DZ287">
        <v>0</v>
      </c>
      <c r="EA287" t="str">
        <v>Despesa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 t="str">
        <v>Categoria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 t="str">
        <v>Subcategoria</v>
      </c>
      <c r="EQ287">
        <v>0</v>
      </c>
      <c r="ER287">
        <v>0</v>
      </c>
      <c r="ES287">
        <v>0</v>
      </c>
      <c r="ET287">
        <v>0</v>
      </c>
      <c r="EU287" t="str">
        <v>Fonte*</v>
      </c>
      <c r="EV287">
        <v>0</v>
      </c>
      <c r="EW287">
        <v>0</v>
      </c>
      <c r="EX287">
        <v>0</v>
      </c>
      <c r="EY287" t="str">
        <v>Unid</v>
      </c>
      <c r="EZ287">
        <v>0</v>
      </c>
      <c r="FA287" t="str">
        <v>Valor 
Unit</v>
      </c>
      <c r="FB287">
        <v>0</v>
      </c>
      <c r="FC287">
        <v>0</v>
      </c>
      <c r="FD287" t="str">
        <v>Qtde</v>
      </c>
      <c r="FE287">
        <v>0</v>
      </c>
      <c r="FF287">
        <v>0</v>
      </c>
      <c r="FH287" t="str">
        <v>Direitos Humanos e Convivência</v>
      </c>
      <c r="FI287" t="str">
        <v>8.3</v>
      </c>
      <c r="FJ287">
        <v>0</v>
      </c>
      <c r="FK287" t="str">
        <v>Atividade</v>
      </c>
      <c r="FL287">
        <v>0</v>
      </c>
      <c r="FM287">
        <v>0</v>
      </c>
      <c r="FN287" t="str">
        <v>Início</v>
      </c>
      <c r="FO287">
        <v>0</v>
      </c>
      <c r="FP287">
        <v>0</v>
      </c>
      <c r="FQ287" t="str">
        <v>Fim</v>
      </c>
      <c r="FR287">
        <v>0</v>
      </c>
      <c r="FS287">
        <v>0</v>
      </c>
      <c r="FT287" t="str">
        <v>8.3.2</v>
      </c>
      <c r="FU287">
        <v>0</v>
      </c>
      <c r="FV287">
        <v>0</v>
      </c>
      <c r="FW287" t="str">
        <v>SubAtividade</v>
      </c>
      <c r="FX287">
        <v>0</v>
      </c>
      <c r="FY287">
        <v>0</v>
      </c>
      <c r="FZ287">
        <v>0</v>
      </c>
      <c r="GA287">
        <v>0</v>
      </c>
      <c r="GB287">
        <v>0</v>
      </c>
      <c r="GC287" t="str">
        <v>Despesa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 t="str">
        <v>Categoria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 t="str">
        <v>Subcategoria</v>
      </c>
      <c r="GS287">
        <v>0</v>
      </c>
      <c r="GT287">
        <v>0</v>
      </c>
      <c r="GU287">
        <v>0</v>
      </c>
      <c r="GV287">
        <v>0</v>
      </c>
      <c r="GW287" t="str">
        <v>Fonte*</v>
      </c>
      <c r="GX287">
        <v>0</v>
      </c>
      <c r="GY287">
        <v>0</v>
      </c>
      <c r="GZ287">
        <v>0</v>
      </c>
      <c r="HA287" t="str">
        <v>Unid</v>
      </c>
      <c r="HB287">
        <v>0</v>
      </c>
      <c r="HC287" t="str">
        <v>Valor 
Unit</v>
      </c>
      <c r="HD287">
        <v>0</v>
      </c>
      <c r="HE287">
        <v>0</v>
      </c>
      <c r="HF287" t="str">
        <v>Qtde</v>
      </c>
      <c r="HG287">
        <v>0</v>
      </c>
      <c r="HH287">
        <v>0</v>
      </c>
    </row>
    <row r="288" spans="1:216" x14ac:dyDescent="0.25">
      <c r="A288">
        <v>35</v>
      </c>
      <c r="B288" t="str">
        <f>'04.04_PLANO DE TRABALHO'!$KP$7</f>
        <v>Meio Ambiente e Mudanças Climáticas</v>
      </c>
      <c r="C288" t="str">
        <f>IF('04.04_PLANO DE TRABALHO'!KB44="",C287,'04.04_PLANO DE TRABALHO'!KB44)</f>
        <v>Total da Atividade:</v>
      </c>
      <c r="D288">
        <f>IF('04.04_PLANO DE TRABALHO'!KC44="",D287,'04.04_PLANO DE TRABALHO'!KC44)</f>
        <v>0</v>
      </c>
      <c r="E288" t="str">
        <f>IF(OR('04.04_PLANO DE TRABALHO'!KD44="",'04.04_PLANO DE TRABALHO'!KD44="Realizado",'04.04_PLANO DE TRABALHO'!KD44="Planejado"),E287,'04.04_PLANO DE TRABALHO'!KD44)</f>
        <v>Atividade</v>
      </c>
      <c r="F288">
        <f>IF('04.04_PLANO DE TRABALHO'!KE44="",F287,'04.04_PLANO DE TRABALHO'!KE44)</f>
        <v>0</v>
      </c>
      <c r="G288">
        <f>IF('04.04_PLANO DE TRABALHO'!KF44="",G287,'04.04_PLANO DE TRABALHO'!KF44)</f>
        <v>0</v>
      </c>
      <c r="H288" t="str">
        <f>IF('04.04_PLANO DE TRABALHO'!KG44="",H287,'04.04_PLANO DE TRABALHO'!KG44)</f>
        <v>Início</v>
      </c>
      <c r="I288">
        <f>IF('04.04_PLANO DE TRABALHO'!KH44="",I287,'04.04_PLANO DE TRABALHO'!KH44)</f>
        <v>0</v>
      </c>
      <c r="J288">
        <f>IF('04.04_PLANO DE TRABALHO'!KI44="",J287,'04.04_PLANO DE TRABALHO'!KI44)</f>
        <v>0</v>
      </c>
      <c r="K288" t="str">
        <f>IF('04.04_PLANO DE TRABALHO'!KJ44="",K287,'04.04_PLANO DE TRABALHO'!KJ44)</f>
        <v>Fim</v>
      </c>
      <c r="L288">
        <f>IF('04.04_PLANO DE TRABALHO'!KK44="",L287,'04.04_PLANO DE TRABALHO'!KK44)</f>
        <v>0</v>
      </c>
      <c r="M288">
        <f>IF('04.04_PLANO DE TRABALHO'!KL44="",M287,'04.04_PLANO DE TRABALHO'!KL44)</f>
        <v>0</v>
      </c>
      <c r="N288" t="str">
        <f>IF('04.04_PLANO DE TRABALHO'!KM44="",N287,'04.04_PLANO DE TRABALHO'!KM44)</f>
        <v>Total da SubAtividade:</v>
      </c>
      <c r="O288">
        <f>IF('04.04_PLANO DE TRABALHO'!KN44="",O287,'04.04_PLANO DE TRABALHO'!KN44)</f>
        <v>0</v>
      </c>
      <c r="P288">
        <f>IF('04.04_PLANO DE TRABALHO'!KO44="",P287,'04.04_PLANO DE TRABALHO'!KO44)</f>
        <v>0</v>
      </c>
      <c r="Q288" t="str">
        <f>IF('04.04_PLANO DE TRABALHO'!KP44="",Q287,'04.04_PLANO DE TRABALHO'!KP44)</f>
        <v>SubAtividade</v>
      </c>
      <c r="R288">
        <f>IF('04.04_PLANO DE TRABALHO'!KQ44="",R287,'04.04_PLANO DE TRABALHO'!KQ44)</f>
        <v>0</v>
      </c>
      <c r="S288">
        <f>IF('04.04_PLANO DE TRABALHO'!KR44="",S287,'04.04_PLANO DE TRABALHO'!KR44)</f>
        <v>0</v>
      </c>
      <c r="T288">
        <f>IF('04.04_PLANO DE TRABALHO'!KS44="",T287,'04.04_PLANO DE TRABALHO'!KS44)</f>
        <v>0</v>
      </c>
      <c r="U288">
        <f>IF('04.04_PLANO DE TRABALHO'!KT44="",U287,'04.04_PLANO DE TRABALHO'!KT44)</f>
        <v>0</v>
      </c>
      <c r="V288">
        <f>IF('04.04_PLANO DE TRABALHO'!KU44="",V287,'04.04_PLANO DE TRABALHO'!KU44)</f>
        <v>0</v>
      </c>
      <c r="W288" t="str">
        <f>IF('04.04_PLANO DE TRABALHO'!KV44="",W287,'04.04_PLANO DE TRABALHO'!KV44)</f>
        <v>Despesa</v>
      </c>
      <c r="X288">
        <f>IF('04.04_PLANO DE TRABALHO'!KW44="",X287,'04.04_PLANO DE TRABALHO'!KW44)</f>
        <v>0</v>
      </c>
      <c r="Y288">
        <f>IF('04.04_PLANO DE TRABALHO'!KX44="",Y287,'04.04_PLANO DE TRABALHO'!KX44)</f>
        <v>0</v>
      </c>
      <c r="Z288">
        <f>IF('04.04_PLANO DE TRABALHO'!KY44="",Z287,'04.04_PLANO DE TRABALHO'!KY44)</f>
        <v>0</v>
      </c>
      <c r="AA288">
        <f>IF('04.04_PLANO DE TRABALHO'!KZ44="",AA287,'04.04_PLANO DE TRABALHO'!KZ44)</f>
        <v>0</v>
      </c>
      <c r="AB288">
        <f>IF('04.04_PLANO DE TRABALHO'!LA44="",AB287,'04.04_PLANO DE TRABALHO'!LA44)</f>
        <v>0</v>
      </c>
      <c r="AC288">
        <f>IF('04.04_PLANO DE TRABALHO'!LB44="",AC287,'04.04_PLANO DE TRABALHO'!LB44)</f>
        <v>0</v>
      </c>
      <c r="AD288" t="str">
        <f>IF('04.04_PLANO DE TRABALHO'!LC44="",AD287,'04.04_PLANO DE TRABALHO'!LC44)</f>
        <v>Categoria</v>
      </c>
      <c r="AE288">
        <f>IF('04.04_PLANO DE TRABALHO'!LD44="",AE287,'04.04_PLANO DE TRABALHO'!LD44)</f>
        <v>0</v>
      </c>
      <c r="AF288">
        <f>IF('04.04_PLANO DE TRABALHO'!LE44="",AF287,'04.04_PLANO DE TRABALHO'!LE44)</f>
        <v>0</v>
      </c>
      <c r="AG288">
        <f>IF('04.04_PLANO DE TRABALHO'!LF44="",AG287,'04.04_PLANO DE TRABALHO'!LF44)</f>
        <v>0</v>
      </c>
      <c r="AH288">
        <f>IF('04.04_PLANO DE TRABALHO'!LG44="",AH287,'04.04_PLANO DE TRABALHO'!LG44)</f>
        <v>0</v>
      </c>
      <c r="AI288">
        <f>IF('04.04_PLANO DE TRABALHO'!LH44="",AI287,'04.04_PLANO DE TRABALHO'!LH44)</f>
        <v>0</v>
      </c>
      <c r="AJ288">
        <f>IF('04.04_PLANO DE TRABALHO'!LI44="",AJ287,'04.04_PLANO DE TRABALHO'!LI44)</f>
        <v>0</v>
      </c>
      <c r="AK288">
        <f>IF('04.04_PLANO DE TRABALHO'!LJ44="",AK287,'04.04_PLANO DE TRABALHO'!LJ44)</f>
        <v>0</v>
      </c>
      <c r="AL288" t="str">
        <f>IF('04.04_PLANO DE TRABALHO'!LK44="",AL287,'04.04_PLANO DE TRABALHO'!LK44)</f>
        <v>Subcategoria</v>
      </c>
      <c r="AM288">
        <f>IF('04.04_PLANO DE TRABALHO'!LL44="",AM287,'04.04_PLANO DE TRABALHO'!LL44)</f>
        <v>0</v>
      </c>
      <c r="AN288">
        <f>IF('04.04_PLANO DE TRABALHO'!LM44="",AN287,'04.04_PLANO DE TRABALHO'!LM44)</f>
        <v>0</v>
      </c>
      <c r="AO288">
        <f>IF('04.04_PLANO DE TRABALHO'!LN44="",AO287,'04.04_PLANO DE TRABALHO'!LN44)</f>
        <v>0</v>
      </c>
      <c r="AP288">
        <f>IF('04.04_PLANO DE TRABALHO'!LO44="",AP287,'04.04_PLANO DE TRABALHO'!LO44)</f>
        <v>0</v>
      </c>
      <c r="AQ288" t="str">
        <f>IF('04.04_PLANO DE TRABALHO'!LP44="",AQ287,'04.04_PLANO DE TRABALHO'!LP44)</f>
        <v>Fonte*</v>
      </c>
      <c r="AR288">
        <f>IF('04.04_PLANO DE TRABALHO'!LQ44="",AR287,'04.04_PLANO DE TRABALHO'!LQ44)</f>
        <v>0</v>
      </c>
      <c r="AS288">
        <f>IF('04.04_PLANO DE TRABALHO'!LR44="",AS287,'04.04_PLANO DE TRABALHO'!LR44)</f>
        <v>0</v>
      </c>
      <c r="AT288">
        <f>IF('04.04_PLANO DE TRABALHO'!LS44="",AT287,'04.04_PLANO DE TRABALHO'!LS44)</f>
        <v>0</v>
      </c>
      <c r="AU288" t="str">
        <f>IF('04.04_PLANO DE TRABALHO'!LT44="",AU287,'04.04_PLANO DE TRABALHO'!LT44)</f>
        <v>Unid</v>
      </c>
      <c r="AV288">
        <f>IF('04.04_PLANO DE TRABALHO'!LU44="",AV287,'04.04_PLANO DE TRABALHO'!LU44)</f>
        <v>0</v>
      </c>
      <c r="AW288" t="str">
        <f>IF('04.04_PLANO DE TRABALHO'!LV44="",AW287,'04.04_PLANO DE TRABALHO'!LV44)</f>
        <v>Valor 
Unit</v>
      </c>
      <c r="AX288">
        <f>IF('04.04_PLANO DE TRABALHO'!LW44="",AX287,'04.04_PLANO DE TRABALHO'!LW44)</f>
        <v>0</v>
      </c>
      <c r="AY288">
        <f>IF('04.04_PLANO DE TRABALHO'!LX44="",AY287,'04.04_PLANO DE TRABALHO'!LX44)</f>
        <v>0</v>
      </c>
      <c r="AZ288" t="str">
        <f>IF('04.04_PLANO DE TRABALHO'!LY44="",AZ287,'04.04_PLANO DE TRABALHO'!LY44)</f>
        <v>Qtde</v>
      </c>
      <c r="BA288">
        <f>IF('04.04_PLANO DE TRABALHO'!LZ44="",BA287,'04.04_PLANO DE TRABALHO'!LZ44)</f>
        <v>0</v>
      </c>
      <c r="BB288">
        <f>IF('04.04_PLANO DE TRABALHO'!MA44="",BB287,'04.04_PLANO DE TRABALHO'!MA44)</f>
        <v>0</v>
      </c>
      <c r="BD288" t="str">
        <v>Diversidade, Equidade e Inclusão</v>
      </c>
      <c r="BE288" t="str">
        <v>7.1</v>
      </c>
      <c r="BF288">
        <v>0</v>
      </c>
      <c r="BG288" t="str">
        <v>Atividade</v>
      </c>
      <c r="BH288">
        <v>0</v>
      </c>
      <c r="BI288">
        <v>0</v>
      </c>
      <c r="BJ288" t="str">
        <v>Início</v>
      </c>
      <c r="BK288">
        <v>0</v>
      </c>
      <c r="BL288">
        <v>0</v>
      </c>
      <c r="BM288" t="str">
        <v>Fim</v>
      </c>
      <c r="BN288">
        <v>0</v>
      </c>
      <c r="BO288">
        <v>0</v>
      </c>
      <c r="BP288" t="str">
        <v>7.1.2</v>
      </c>
      <c r="BQ288">
        <v>0</v>
      </c>
      <c r="BR288">
        <v>0</v>
      </c>
      <c r="BS288" t="str">
        <v>SubAtividade</v>
      </c>
      <c r="BT288">
        <v>0</v>
      </c>
      <c r="BU288">
        <v>0</v>
      </c>
      <c r="BV288">
        <v>0</v>
      </c>
      <c r="BW288">
        <v>0</v>
      </c>
      <c r="BX288">
        <v>0</v>
      </c>
      <c r="BY288" t="str">
        <v>Despesa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 t="str">
        <v>Categoria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 t="str">
        <v>Subcategoria</v>
      </c>
      <c r="CO288">
        <v>0</v>
      </c>
      <c r="CP288">
        <v>0</v>
      </c>
      <c r="CQ288">
        <v>0</v>
      </c>
      <c r="CR288">
        <v>0</v>
      </c>
      <c r="CS288" t="str">
        <v>Fonte*</v>
      </c>
      <c r="CT288">
        <v>0</v>
      </c>
      <c r="CU288">
        <v>0</v>
      </c>
      <c r="CV288">
        <v>0</v>
      </c>
      <c r="CW288" t="str">
        <v>Unid</v>
      </c>
      <c r="CX288">
        <v>0</v>
      </c>
      <c r="CY288" t="str">
        <v>Valor 
Unit</v>
      </c>
      <c r="CZ288">
        <v>0</v>
      </c>
      <c r="DA288">
        <v>0</v>
      </c>
      <c r="DB288" t="str">
        <v>Qtde</v>
      </c>
      <c r="DC288">
        <v>0</v>
      </c>
      <c r="DD288">
        <v>0</v>
      </c>
      <c r="DF288" t="str">
        <v>Diversidade, Equidade e Inclusão</v>
      </c>
      <c r="DG288" t="str">
        <v>7.2</v>
      </c>
      <c r="DH288">
        <v>0</v>
      </c>
      <c r="DI288" t="str">
        <v>Atividade</v>
      </c>
      <c r="DJ288">
        <v>0</v>
      </c>
      <c r="DK288">
        <v>0</v>
      </c>
      <c r="DL288" t="str">
        <v>Início</v>
      </c>
      <c r="DM288">
        <v>0</v>
      </c>
      <c r="DN288">
        <v>0</v>
      </c>
      <c r="DO288" t="str">
        <v>Fim</v>
      </c>
      <c r="DP288">
        <v>0</v>
      </c>
      <c r="DQ288">
        <v>0</v>
      </c>
      <c r="DR288" t="str">
        <v>7.2.2</v>
      </c>
      <c r="DS288">
        <v>0</v>
      </c>
      <c r="DT288">
        <v>0</v>
      </c>
      <c r="DU288" t="str">
        <v>SubAtividade</v>
      </c>
      <c r="DV288">
        <v>0</v>
      </c>
      <c r="DW288">
        <v>0</v>
      </c>
      <c r="DX288">
        <v>0</v>
      </c>
      <c r="DY288">
        <v>0</v>
      </c>
      <c r="DZ288">
        <v>0</v>
      </c>
      <c r="EA288" t="str">
        <v>Despesa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 t="str">
        <v>Categoria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 t="str">
        <v>Subcategoria</v>
      </c>
      <c r="EQ288">
        <v>0</v>
      </c>
      <c r="ER288">
        <v>0</v>
      </c>
      <c r="ES288">
        <v>0</v>
      </c>
      <c r="ET288">
        <v>0</v>
      </c>
      <c r="EU288" t="str">
        <v>Fonte*</v>
      </c>
      <c r="EV288">
        <v>0</v>
      </c>
      <c r="EW288">
        <v>0</v>
      </c>
      <c r="EX288">
        <v>0</v>
      </c>
      <c r="EY288" t="str">
        <v>Unid</v>
      </c>
      <c r="EZ288">
        <v>0</v>
      </c>
      <c r="FA288" t="str">
        <v>Valor 
Unit</v>
      </c>
      <c r="FB288">
        <v>0</v>
      </c>
      <c r="FC288">
        <v>0</v>
      </c>
      <c r="FD288" t="str">
        <v>Qtde</v>
      </c>
      <c r="FE288">
        <v>0</v>
      </c>
      <c r="FF288">
        <v>0</v>
      </c>
      <c r="FH288" t="str">
        <v>Direitos Humanos e Convivência</v>
      </c>
      <c r="FI288" t="str">
        <v>8.3</v>
      </c>
      <c r="FJ288">
        <v>0</v>
      </c>
      <c r="FK288" t="str">
        <v>Atividade</v>
      </c>
      <c r="FL288">
        <v>0</v>
      </c>
      <c r="FM288">
        <v>0</v>
      </c>
      <c r="FN288" t="str">
        <v>Início</v>
      </c>
      <c r="FO288">
        <v>0</v>
      </c>
      <c r="FP288">
        <v>0</v>
      </c>
      <c r="FQ288" t="str">
        <v>Fim</v>
      </c>
      <c r="FR288">
        <v>0</v>
      </c>
      <c r="FS288">
        <v>0</v>
      </c>
      <c r="FT288" t="str">
        <v>8.3.3</v>
      </c>
      <c r="FU288">
        <v>0</v>
      </c>
      <c r="FV288">
        <v>0</v>
      </c>
      <c r="FW288" t="str">
        <v>SubAtividade</v>
      </c>
      <c r="FX288">
        <v>0</v>
      </c>
      <c r="FY288">
        <v>0</v>
      </c>
      <c r="FZ288">
        <v>0</v>
      </c>
      <c r="GA288">
        <v>0</v>
      </c>
      <c r="GB288">
        <v>0</v>
      </c>
      <c r="GC288" t="str">
        <v>Despesa</v>
      </c>
      <c r="GD288">
        <v>0</v>
      </c>
      <c r="GE288">
        <v>0</v>
      </c>
      <c r="GF288">
        <v>0</v>
      </c>
      <c r="GG288">
        <v>0</v>
      </c>
      <c r="GH288">
        <v>0</v>
      </c>
      <c r="GI288">
        <v>0</v>
      </c>
      <c r="GJ288" t="str">
        <v>Categoria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 t="str">
        <v>Subcategoria</v>
      </c>
      <c r="GS288">
        <v>0</v>
      </c>
      <c r="GT288">
        <v>0</v>
      </c>
      <c r="GU288">
        <v>0</v>
      </c>
      <c r="GV288">
        <v>0</v>
      </c>
      <c r="GW288" t="str">
        <v>Fonte*</v>
      </c>
      <c r="GX288">
        <v>0</v>
      </c>
      <c r="GY288">
        <v>0</v>
      </c>
      <c r="GZ288">
        <v>0</v>
      </c>
      <c r="HA288" t="str">
        <v>Unid</v>
      </c>
      <c r="HB288">
        <v>0</v>
      </c>
      <c r="HC288" t="str">
        <v>Valor 
Unit</v>
      </c>
      <c r="HD288">
        <v>0</v>
      </c>
      <c r="HE288">
        <v>0</v>
      </c>
      <c r="HF288" t="str">
        <v>Qtde</v>
      </c>
      <c r="HG288">
        <v>0</v>
      </c>
      <c r="HH288">
        <v>0</v>
      </c>
    </row>
    <row r="289" spans="1:216" x14ac:dyDescent="0.25">
      <c r="A289">
        <v>36</v>
      </c>
      <c r="B289" t="str">
        <f>'04.04_PLANO DE TRABALHO'!$KP$7</f>
        <v>Meio Ambiente e Mudanças Climáticas</v>
      </c>
      <c r="C289" t="str">
        <f>IF('04.04_PLANO DE TRABALHO'!KB45="",C288,'04.04_PLANO DE TRABALHO'!KB45)</f>
        <v>Cod</v>
      </c>
      <c r="D289">
        <f>IF('04.04_PLANO DE TRABALHO'!KC45="",D288,'04.04_PLANO DE TRABALHO'!KC45)</f>
        <v>0</v>
      </c>
      <c r="E289" t="str">
        <f>IF(OR('04.04_PLANO DE TRABALHO'!KD45="",'04.04_PLANO DE TRABALHO'!KD45="Realizado",'04.04_PLANO DE TRABALHO'!KD45="Planejado"),E288,'04.04_PLANO DE TRABALHO'!KD45)</f>
        <v>Atividade</v>
      </c>
      <c r="F289">
        <f>IF('04.04_PLANO DE TRABALHO'!KE45="",F288,'04.04_PLANO DE TRABALHO'!KE45)</f>
        <v>0</v>
      </c>
      <c r="G289">
        <f>IF('04.04_PLANO DE TRABALHO'!KF45="",G288,'04.04_PLANO DE TRABALHO'!KF45)</f>
        <v>0</v>
      </c>
      <c r="H289" t="str">
        <f>IF('04.04_PLANO DE TRABALHO'!KG45="",H288,'04.04_PLANO DE TRABALHO'!KG45)</f>
        <v>Início</v>
      </c>
      <c r="I289">
        <f>IF('04.04_PLANO DE TRABALHO'!KH45="",I288,'04.04_PLANO DE TRABALHO'!KH45)</f>
        <v>0</v>
      </c>
      <c r="J289">
        <f>IF('04.04_PLANO DE TRABALHO'!KI45="",J288,'04.04_PLANO DE TRABALHO'!KI45)</f>
        <v>0</v>
      </c>
      <c r="K289" t="str">
        <f>IF('04.04_PLANO DE TRABALHO'!KJ45="",K288,'04.04_PLANO DE TRABALHO'!KJ45)</f>
        <v>Fim</v>
      </c>
      <c r="L289">
        <f>IF('04.04_PLANO DE TRABALHO'!KK45="",L288,'04.04_PLANO DE TRABALHO'!KK45)</f>
        <v>0</v>
      </c>
      <c r="M289">
        <f>IF('04.04_PLANO DE TRABALHO'!KL45="",M288,'04.04_PLANO DE TRABALHO'!KL45)</f>
        <v>0</v>
      </c>
      <c r="N289" t="str">
        <f>IF('04.04_PLANO DE TRABALHO'!KM45="",N288,'04.04_PLANO DE TRABALHO'!KM45)</f>
        <v>Cod</v>
      </c>
      <c r="O289">
        <f>IF('04.04_PLANO DE TRABALHO'!KN45="",O288,'04.04_PLANO DE TRABALHO'!KN45)</f>
        <v>0</v>
      </c>
      <c r="P289">
        <f>IF('04.04_PLANO DE TRABALHO'!KO45="",P288,'04.04_PLANO DE TRABALHO'!KO45)</f>
        <v>0</v>
      </c>
      <c r="Q289" t="str">
        <f>IF('04.04_PLANO DE TRABALHO'!KP45="",Q288,'04.04_PLANO DE TRABALHO'!KP45)</f>
        <v>SubAtividade</v>
      </c>
      <c r="R289">
        <f>IF('04.04_PLANO DE TRABALHO'!KQ45="",R288,'04.04_PLANO DE TRABALHO'!KQ45)</f>
        <v>0</v>
      </c>
      <c r="S289">
        <f>IF('04.04_PLANO DE TRABALHO'!KR45="",S288,'04.04_PLANO DE TRABALHO'!KR45)</f>
        <v>0</v>
      </c>
      <c r="T289">
        <f>IF('04.04_PLANO DE TRABALHO'!KS45="",T288,'04.04_PLANO DE TRABALHO'!KS45)</f>
        <v>0</v>
      </c>
      <c r="U289">
        <f>IF('04.04_PLANO DE TRABALHO'!KT45="",U288,'04.04_PLANO DE TRABALHO'!KT45)</f>
        <v>0</v>
      </c>
      <c r="V289">
        <f>IF('04.04_PLANO DE TRABALHO'!KU45="",V288,'04.04_PLANO DE TRABALHO'!KU45)</f>
        <v>0</v>
      </c>
      <c r="W289" t="str">
        <f>IF('04.04_PLANO DE TRABALHO'!KV45="",W288,'04.04_PLANO DE TRABALHO'!KV45)</f>
        <v>Despesa</v>
      </c>
      <c r="X289">
        <f>IF('04.04_PLANO DE TRABALHO'!KW45="",X288,'04.04_PLANO DE TRABALHO'!KW45)</f>
        <v>0</v>
      </c>
      <c r="Y289">
        <f>IF('04.04_PLANO DE TRABALHO'!KX45="",Y288,'04.04_PLANO DE TRABALHO'!KX45)</f>
        <v>0</v>
      </c>
      <c r="Z289">
        <f>IF('04.04_PLANO DE TRABALHO'!KY45="",Z288,'04.04_PLANO DE TRABALHO'!KY45)</f>
        <v>0</v>
      </c>
      <c r="AA289">
        <f>IF('04.04_PLANO DE TRABALHO'!KZ45="",AA288,'04.04_PLANO DE TRABALHO'!KZ45)</f>
        <v>0</v>
      </c>
      <c r="AB289">
        <f>IF('04.04_PLANO DE TRABALHO'!LA45="",AB288,'04.04_PLANO DE TRABALHO'!LA45)</f>
        <v>0</v>
      </c>
      <c r="AC289">
        <f>IF('04.04_PLANO DE TRABALHO'!LB45="",AC288,'04.04_PLANO DE TRABALHO'!LB45)</f>
        <v>0</v>
      </c>
      <c r="AD289" t="str">
        <f>IF('04.04_PLANO DE TRABALHO'!LC45="",AD288,'04.04_PLANO DE TRABALHO'!LC45)</f>
        <v>Categoria</v>
      </c>
      <c r="AE289">
        <f>IF('04.04_PLANO DE TRABALHO'!LD45="",AE288,'04.04_PLANO DE TRABALHO'!LD45)</f>
        <v>0</v>
      </c>
      <c r="AF289">
        <f>IF('04.04_PLANO DE TRABALHO'!LE45="",AF288,'04.04_PLANO DE TRABALHO'!LE45)</f>
        <v>0</v>
      </c>
      <c r="AG289">
        <f>IF('04.04_PLANO DE TRABALHO'!LF45="",AG288,'04.04_PLANO DE TRABALHO'!LF45)</f>
        <v>0</v>
      </c>
      <c r="AH289">
        <f>IF('04.04_PLANO DE TRABALHO'!LG45="",AH288,'04.04_PLANO DE TRABALHO'!LG45)</f>
        <v>0</v>
      </c>
      <c r="AI289">
        <f>IF('04.04_PLANO DE TRABALHO'!LH45="",AI288,'04.04_PLANO DE TRABALHO'!LH45)</f>
        <v>0</v>
      </c>
      <c r="AJ289">
        <f>IF('04.04_PLANO DE TRABALHO'!LI45="",AJ288,'04.04_PLANO DE TRABALHO'!LI45)</f>
        <v>0</v>
      </c>
      <c r="AK289">
        <f>IF('04.04_PLANO DE TRABALHO'!LJ45="",AK288,'04.04_PLANO DE TRABALHO'!LJ45)</f>
        <v>0</v>
      </c>
      <c r="AL289" t="str">
        <f>IF('04.04_PLANO DE TRABALHO'!LK45="",AL288,'04.04_PLANO DE TRABALHO'!LK45)</f>
        <v>Subcategoria</v>
      </c>
      <c r="AM289">
        <f>IF('04.04_PLANO DE TRABALHO'!LL45="",AM288,'04.04_PLANO DE TRABALHO'!LL45)</f>
        <v>0</v>
      </c>
      <c r="AN289">
        <f>IF('04.04_PLANO DE TRABALHO'!LM45="",AN288,'04.04_PLANO DE TRABALHO'!LM45)</f>
        <v>0</v>
      </c>
      <c r="AO289">
        <f>IF('04.04_PLANO DE TRABALHO'!LN45="",AO288,'04.04_PLANO DE TRABALHO'!LN45)</f>
        <v>0</v>
      </c>
      <c r="AP289">
        <f>IF('04.04_PLANO DE TRABALHO'!LO45="",AP288,'04.04_PLANO DE TRABALHO'!LO45)</f>
        <v>0</v>
      </c>
      <c r="AQ289" t="str">
        <f>IF('04.04_PLANO DE TRABALHO'!LP45="",AQ288,'04.04_PLANO DE TRABALHO'!LP45)</f>
        <v>Fonte*</v>
      </c>
      <c r="AR289">
        <f>IF('04.04_PLANO DE TRABALHO'!LQ45="",AR288,'04.04_PLANO DE TRABALHO'!LQ45)</f>
        <v>0</v>
      </c>
      <c r="AS289">
        <f>IF('04.04_PLANO DE TRABALHO'!LR45="",AS288,'04.04_PLANO DE TRABALHO'!LR45)</f>
        <v>0</v>
      </c>
      <c r="AT289">
        <f>IF('04.04_PLANO DE TRABALHO'!LS45="",AT288,'04.04_PLANO DE TRABALHO'!LS45)</f>
        <v>0</v>
      </c>
      <c r="AU289" t="str">
        <f>IF('04.04_PLANO DE TRABALHO'!LT45="",AU288,'04.04_PLANO DE TRABALHO'!LT45)</f>
        <v>Unid</v>
      </c>
      <c r="AV289">
        <f>IF('04.04_PLANO DE TRABALHO'!LU45="",AV288,'04.04_PLANO DE TRABALHO'!LU45)</f>
        <v>0</v>
      </c>
      <c r="AW289" t="str">
        <f>IF('04.04_PLANO DE TRABALHO'!LV45="",AW288,'04.04_PLANO DE TRABALHO'!LV45)</f>
        <v>Valor 
Unit</v>
      </c>
      <c r="AX289">
        <f>IF('04.04_PLANO DE TRABALHO'!LW45="",AX288,'04.04_PLANO DE TRABALHO'!LW45)</f>
        <v>0</v>
      </c>
      <c r="AY289">
        <f>IF('04.04_PLANO DE TRABALHO'!LX45="",AY288,'04.04_PLANO DE TRABALHO'!LX45)</f>
        <v>0</v>
      </c>
      <c r="AZ289" t="str">
        <f>IF('04.04_PLANO DE TRABALHO'!LY45="",AZ288,'04.04_PLANO DE TRABALHO'!LY45)</f>
        <v>Qtde</v>
      </c>
      <c r="BA289">
        <f>IF('04.04_PLANO DE TRABALHO'!LZ45="",BA288,'04.04_PLANO DE TRABALHO'!LZ45)</f>
        <v>0</v>
      </c>
      <c r="BB289" t="str">
        <f>IF('04.04_PLANO DE TRABALHO'!MA45="",BB288,'04.04_PLANO DE TRABALHO'!MA45)</f>
        <v>Valor Total</v>
      </c>
      <c r="BD289" t="str">
        <v>Diversidade, Equidade e Inclusão</v>
      </c>
      <c r="BE289" t="str">
        <v>7.1</v>
      </c>
      <c r="BF289">
        <v>0</v>
      </c>
      <c r="BG289" t="str">
        <v>Atividade</v>
      </c>
      <c r="BH289">
        <v>0</v>
      </c>
      <c r="BI289">
        <v>0</v>
      </c>
      <c r="BJ289" t="str">
        <v>Início</v>
      </c>
      <c r="BK289">
        <v>0</v>
      </c>
      <c r="BL289">
        <v>0</v>
      </c>
      <c r="BM289" t="str">
        <v>Fim</v>
      </c>
      <c r="BN289">
        <v>0</v>
      </c>
      <c r="BO289">
        <v>0</v>
      </c>
      <c r="BP289" t="str">
        <v>Total da SubAtividade:</v>
      </c>
      <c r="BQ289">
        <v>0</v>
      </c>
      <c r="BR289">
        <v>0</v>
      </c>
      <c r="BS289" t="str">
        <v>SubAtividade</v>
      </c>
      <c r="BT289">
        <v>0</v>
      </c>
      <c r="BU289">
        <v>0</v>
      </c>
      <c r="BV289">
        <v>0</v>
      </c>
      <c r="BW289">
        <v>0</v>
      </c>
      <c r="BX289">
        <v>0</v>
      </c>
      <c r="BY289" t="str">
        <v>Despesa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 t="str">
        <v>Categoria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 t="str">
        <v>Subcategoria</v>
      </c>
      <c r="CO289">
        <v>0</v>
      </c>
      <c r="CP289">
        <v>0</v>
      </c>
      <c r="CQ289">
        <v>0</v>
      </c>
      <c r="CR289">
        <v>0</v>
      </c>
      <c r="CS289" t="str">
        <v>Fonte*</v>
      </c>
      <c r="CT289">
        <v>0</v>
      </c>
      <c r="CU289">
        <v>0</v>
      </c>
      <c r="CV289">
        <v>0</v>
      </c>
      <c r="CW289" t="str">
        <v>Unid</v>
      </c>
      <c r="CX289">
        <v>0</v>
      </c>
      <c r="CY289" t="str">
        <v>Valor 
Unit</v>
      </c>
      <c r="CZ289">
        <v>0</v>
      </c>
      <c r="DA289">
        <v>0</v>
      </c>
      <c r="DB289" t="str">
        <v>Qtde</v>
      </c>
      <c r="DC289">
        <v>0</v>
      </c>
      <c r="DD289">
        <v>0</v>
      </c>
      <c r="DF289" t="str">
        <v>Diversidade, Equidade e Inclusão</v>
      </c>
      <c r="DG289" t="str">
        <v>7.2</v>
      </c>
      <c r="DH289">
        <v>0</v>
      </c>
      <c r="DI289" t="str">
        <v>Atividade</v>
      </c>
      <c r="DJ289">
        <v>0</v>
      </c>
      <c r="DK289">
        <v>0</v>
      </c>
      <c r="DL289" t="str">
        <v>Início</v>
      </c>
      <c r="DM289">
        <v>0</v>
      </c>
      <c r="DN289">
        <v>0</v>
      </c>
      <c r="DO289" t="str">
        <v>Fim</v>
      </c>
      <c r="DP289">
        <v>0</v>
      </c>
      <c r="DQ289">
        <v>0</v>
      </c>
      <c r="DR289" t="str">
        <v>7.2.2</v>
      </c>
      <c r="DS289">
        <v>0</v>
      </c>
      <c r="DT289">
        <v>0</v>
      </c>
      <c r="DU289" t="str">
        <v>SubAtividade</v>
      </c>
      <c r="DV289">
        <v>0</v>
      </c>
      <c r="DW289">
        <v>0</v>
      </c>
      <c r="DX289">
        <v>0</v>
      </c>
      <c r="DY289">
        <v>0</v>
      </c>
      <c r="DZ289">
        <v>0</v>
      </c>
      <c r="EA289" t="str">
        <v>Despesa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 t="str">
        <v>Categoria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 t="str">
        <v>Subcategoria</v>
      </c>
      <c r="EQ289">
        <v>0</v>
      </c>
      <c r="ER289">
        <v>0</v>
      </c>
      <c r="ES289">
        <v>0</v>
      </c>
      <c r="ET289">
        <v>0</v>
      </c>
      <c r="EU289" t="str">
        <v>Fonte*</v>
      </c>
      <c r="EV289">
        <v>0</v>
      </c>
      <c r="EW289">
        <v>0</v>
      </c>
      <c r="EX289">
        <v>0</v>
      </c>
      <c r="EY289" t="str">
        <v>Unid</v>
      </c>
      <c r="EZ289">
        <v>0</v>
      </c>
      <c r="FA289" t="str">
        <v>Valor 
Unit</v>
      </c>
      <c r="FB289">
        <v>0</v>
      </c>
      <c r="FC289">
        <v>0</v>
      </c>
      <c r="FD289" t="str">
        <v>Qtde</v>
      </c>
      <c r="FE289">
        <v>0</v>
      </c>
      <c r="FF289">
        <v>0</v>
      </c>
      <c r="FH289" t="str">
        <v>Direitos Humanos e Convivência</v>
      </c>
      <c r="FI289" t="str">
        <v>8.3</v>
      </c>
      <c r="FJ289">
        <v>0</v>
      </c>
      <c r="FK289" t="str">
        <v>Atividade</v>
      </c>
      <c r="FL289">
        <v>0</v>
      </c>
      <c r="FM289">
        <v>0</v>
      </c>
      <c r="FN289" t="str">
        <v>Início</v>
      </c>
      <c r="FO289">
        <v>0</v>
      </c>
      <c r="FP289">
        <v>0</v>
      </c>
      <c r="FQ289" t="str">
        <v>Fim</v>
      </c>
      <c r="FR289">
        <v>0</v>
      </c>
      <c r="FS289">
        <v>0</v>
      </c>
      <c r="FT289" t="str">
        <v>8.3.3</v>
      </c>
      <c r="FU289">
        <v>0</v>
      </c>
      <c r="FV289">
        <v>0</v>
      </c>
      <c r="FW289" t="str">
        <v>SubAtividade</v>
      </c>
      <c r="FX289">
        <v>0</v>
      </c>
      <c r="FY289">
        <v>0</v>
      </c>
      <c r="FZ289">
        <v>0</v>
      </c>
      <c r="GA289">
        <v>0</v>
      </c>
      <c r="GB289">
        <v>0</v>
      </c>
      <c r="GC289" t="str">
        <v>Despesa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0</v>
      </c>
      <c r="GJ289" t="str">
        <v>Categoria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 t="str">
        <v>Subcategoria</v>
      </c>
      <c r="GS289">
        <v>0</v>
      </c>
      <c r="GT289">
        <v>0</v>
      </c>
      <c r="GU289">
        <v>0</v>
      </c>
      <c r="GV289">
        <v>0</v>
      </c>
      <c r="GW289" t="str">
        <v>Fonte*</v>
      </c>
      <c r="GX289">
        <v>0</v>
      </c>
      <c r="GY289">
        <v>0</v>
      </c>
      <c r="GZ289">
        <v>0</v>
      </c>
      <c r="HA289" t="str">
        <v>Unid</v>
      </c>
      <c r="HB289">
        <v>0</v>
      </c>
      <c r="HC289" t="str">
        <v>Valor 
Unit</v>
      </c>
      <c r="HD289">
        <v>0</v>
      </c>
      <c r="HE289">
        <v>0</v>
      </c>
      <c r="HF289" t="str">
        <v>Qtde</v>
      </c>
      <c r="HG289">
        <v>0</v>
      </c>
      <c r="HH289">
        <v>0</v>
      </c>
    </row>
    <row r="290" spans="1:216" x14ac:dyDescent="0.25">
      <c r="A290">
        <v>37</v>
      </c>
      <c r="B290" t="str">
        <f>'04.04_PLANO DE TRABALHO'!$KP$7</f>
        <v>Meio Ambiente e Mudanças Climáticas</v>
      </c>
      <c r="C290" t="str">
        <f>IF('04.04_PLANO DE TRABALHO'!KB46="",C289,'04.04_PLANO DE TRABALHO'!KB46)</f>
        <v>6.3</v>
      </c>
      <c r="D290">
        <f>IF('04.04_PLANO DE TRABALHO'!KC46="",D289,'04.04_PLANO DE TRABALHO'!KC46)</f>
        <v>0</v>
      </c>
      <c r="E290" t="str">
        <f>IF(OR('04.04_PLANO DE TRABALHO'!KD46="",'04.04_PLANO DE TRABALHO'!KD46="Realizado",'04.04_PLANO DE TRABALHO'!KD46="Planejado"),E289,'04.04_PLANO DE TRABALHO'!KD46)</f>
        <v>Atividade</v>
      </c>
      <c r="F290">
        <f>IF('04.04_PLANO DE TRABALHO'!KE46="",F289,'04.04_PLANO DE TRABALHO'!KE46)</f>
        <v>0</v>
      </c>
      <c r="G290">
        <f>IF('04.04_PLANO DE TRABALHO'!KF46="",G289,'04.04_PLANO DE TRABALHO'!KF46)</f>
        <v>0</v>
      </c>
      <c r="H290" t="str">
        <f>IF('04.04_PLANO DE TRABALHO'!KG46="",H289,'04.04_PLANO DE TRABALHO'!KG46)</f>
        <v>Início</v>
      </c>
      <c r="I290">
        <f>IF('04.04_PLANO DE TRABALHO'!KH46="",I289,'04.04_PLANO DE TRABALHO'!KH46)</f>
        <v>0</v>
      </c>
      <c r="J290">
        <f>IF('04.04_PLANO DE TRABALHO'!KI46="",J289,'04.04_PLANO DE TRABALHO'!KI46)</f>
        <v>0</v>
      </c>
      <c r="K290" t="str">
        <f>IF('04.04_PLANO DE TRABALHO'!KJ46="",K289,'04.04_PLANO DE TRABALHO'!KJ46)</f>
        <v>Fim</v>
      </c>
      <c r="L290">
        <f>IF('04.04_PLANO DE TRABALHO'!KK46="",L289,'04.04_PLANO DE TRABALHO'!KK46)</f>
        <v>0</v>
      </c>
      <c r="M290">
        <f>IF('04.04_PLANO DE TRABALHO'!KL46="",M289,'04.04_PLANO DE TRABALHO'!KL46)</f>
        <v>0</v>
      </c>
      <c r="N290" t="str">
        <f>IF('04.04_PLANO DE TRABALHO'!KM46="",N289,'04.04_PLANO DE TRABALHO'!KM46)</f>
        <v>6.3.1</v>
      </c>
      <c r="O290">
        <f>IF('04.04_PLANO DE TRABALHO'!KN46="",O289,'04.04_PLANO DE TRABALHO'!KN46)</f>
        <v>0</v>
      </c>
      <c r="P290">
        <f>IF('04.04_PLANO DE TRABALHO'!KO46="",P289,'04.04_PLANO DE TRABALHO'!KO46)</f>
        <v>0</v>
      </c>
      <c r="Q290" t="str">
        <f>IF('04.04_PLANO DE TRABALHO'!KP46="",Q289,'04.04_PLANO DE TRABALHO'!KP46)</f>
        <v>SubAtividade</v>
      </c>
      <c r="R290">
        <f>IF('04.04_PLANO DE TRABALHO'!KQ46="",R289,'04.04_PLANO DE TRABALHO'!KQ46)</f>
        <v>0</v>
      </c>
      <c r="S290">
        <f>IF('04.04_PLANO DE TRABALHO'!KR46="",S289,'04.04_PLANO DE TRABALHO'!KR46)</f>
        <v>0</v>
      </c>
      <c r="T290">
        <f>IF('04.04_PLANO DE TRABALHO'!KS46="",T289,'04.04_PLANO DE TRABALHO'!KS46)</f>
        <v>0</v>
      </c>
      <c r="U290">
        <f>IF('04.04_PLANO DE TRABALHO'!KT46="",U289,'04.04_PLANO DE TRABALHO'!KT46)</f>
        <v>0</v>
      </c>
      <c r="V290">
        <f>IF('04.04_PLANO DE TRABALHO'!KU46="",V289,'04.04_PLANO DE TRABALHO'!KU46)</f>
        <v>0</v>
      </c>
      <c r="W290" t="str">
        <f>IF('04.04_PLANO DE TRABALHO'!KV46="",W289,'04.04_PLANO DE TRABALHO'!KV46)</f>
        <v>Despesa</v>
      </c>
      <c r="X290">
        <f>IF('04.04_PLANO DE TRABALHO'!KW46="",X289,'04.04_PLANO DE TRABALHO'!KW46)</f>
        <v>0</v>
      </c>
      <c r="Y290">
        <f>IF('04.04_PLANO DE TRABALHO'!KX46="",Y289,'04.04_PLANO DE TRABALHO'!KX46)</f>
        <v>0</v>
      </c>
      <c r="Z290">
        <f>IF('04.04_PLANO DE TRABALHO'!KY46="",Z289,'04.04_PLANO DE TRABALHO'!KY46)</f>
        <v>0</v>
      </c>
      <c r="AA290">
        <f>IF('04.04_PLANO DE TRABALHO'!KZ46="",AA289,'04.04_PLANO DE TRABALHO'!KZ46)</f>
        <v>0</v>
      </c>
      <c r="AB290">
        <f>IF('04.04_PLANO DE TRABALHO'!LA46="",AB289,'04.04_PLANO DE TRABALHO'!LA46)</f>
        <v>0</v>
      </c>
      <c r="AC290">
        <f>IF('04.04_PLANO DE TRABALHO'!LB46="",AC289,'04.04_PLANO DE TRABALHO'!LB46)</f>
        <v>0</v>
      </c>
      <c r="AD290" t="str">
        <f>IF('04.04_PLANO DE TRABALHO'!LC46="",AD289,'04.04_PLANO DE TRABALHO'!LC46)</f>
        <v>Categoria</v>
      </c>
      <c r="AE290">
        <f>IF('04.04_PLANO DE TRABALHO'!LD46="",AE289,'04.04_PLANO DE TRABALHO'!LD46)</f>
        <v>0</v>
      </c>
      <c r="AF290">
        <f>IF('04.04_PLANO DE TRABALHO'!LE46="",AF289,'04.04_PLANO DE TRABALHO'!LE46)</f>
        <v>0</v>
      </c>
      <c r="AG290">
        <f>IF('04.04_PLANO DE TRABALHO'!LF46="",AG289,'04.04_PLANO DE TRABALHO'!LF46)</f>
        <v>0</v>
      </c>
      <c r="AH290">
        <f>IF('04.04_PLANO DE TRABALHO'!LG46="",AH289,'04.04_PLANO DE TRABALHO'!LG46)</f>
        <v>0</v>
      </c>
      <c r="AI290">
        <f>IF('04.04_PLANO DE TRABALHO'!LH46="",AI289,'04.04_PLANO DE TRABALHO'!LH46)</f>
        <v>0</v>
      </c>
      <c r="AJ290">
        <f>IF('04.04_PLANO DE TRABALHO'!LI46="",AJ289,'04.04_PLANO DE TRABALHO'!LI46)</f>
        <v>0</v>
      </c>
      <c r="AK290">
        <f>IF('04.04_PLANO DE TRABALHO'!LJ46="",AK289,'04.04_PLANO DE TRABALHO'!LJ46)</f>
        <v>0</v>
      </c>
      <c r="AL290" t="str">
        <f>IF('04.04_PLANO DE TRABALHO'!LK46="",AL289,'04.04_PLANO DE TRABALHO'!LK46)</f>
        <v>Subcategoria</v>
      </c>
      <c r="AM290">
        <f>IF('04.04_PLANO DE TRABALHO'!LL46="",AM289,'04.04_PLANO DE TRABALHO'!LL46)</f>
        <v>0</v>
      </c>
      <c r="AN290">
        <f>IF('04.04_PLANO DE TRABALHO'!LM46="",AN289,'04.04_PLANO DE TRABALHO'!LM46)</f>
        <v>0</v>
      </c>
      <c r="AO290">
        <f>IF('04.04_PLANO DE TRABALHO'!LN46="",AO289,'04.04_PLANO DE TRABALHO'!LN46)</f>
        <v>0</v>
      </c>
      <c r="AP290">
        <f>IF('04.04_PLANO DE TRABALHO'!LO46="",AP289,'04.04_PLANO DE TRABALHO'!LO46)</f>
        <v>0</v>
      </c>
      <c r="AQ290" t="str">
        <f>IF('04.04_PLANO DE TRABALHO'!LP46="",AQ289,'04.04_PLANO DE TRABALHO'!LP46)</f>
        <v>Fonte*</v>
      </c>
      <c r="AR290">
        <f>IF('04.04_PLANO DE TRABALHO'!LQ46="",AR289,'04.04_PLANO DE TRABALHO'!LQ46)</f>
        <v>0</v>
      </c>
      <c r="AS290">
        <f>IF('04.04_PLANO DE TRABALHO'!LR46="",AS289,'04.04_PLANO DE TRABALHO'!LR46)</f>
        <v>0</v>
      </c>
      <c r="AT290">
        <f>IF('04.04_PLANO DE TRABALHO'!LS46="",AT289,'04.04_PLANO DE TRABALHO'!LS46)</f>
        <v>0</v>
      </c>
      <c r="AU290" t="str">
        <f>IF('04.04_PLANO DE TRABALHO'!LT46="",AU289,'04.04_PLANO DE TRABALHO'!LT46)</f>
        <v>Unid</v>
      </c>
      <c r="AV290">
        <f>IF('04.04_PLANO DE TRABALHO'!LU46="",AV289,'04.04_PLANO DE TRABALHO'!LU46)</f>
        <v>0</v>
      </c>
      <c r="AW290" t="str">
        <f>IF('04.04_PLANO DE TRABALHO'!LV46="",AW289,'04.04_PLANO DE TRABALHO'!LV46)</f>
        <v>Valor 
Unit</v>
      </c>
      <c r="AX290">
        <f>IF('04.04_PLANO DE TRABALHO'!LW46="",AX289,'04.04_PLANO DE TRABALHO'!LW46)</f>
        <v>0</v>
      </c>
      <c r="AY290">
        <f>IF('04.04_PLANO DE TRABALHO'!LX46="",AY289,'04.04_PLANO DE TRABALHO'!LX46)</f>
        <v>0</v>
      </c>
      <c r="AZ290" t="str">
        <f>IF('04.04_PLANO DE TRABALHO'!LY46="",AZ289,'04.04_PLANO DE TRABALHO'!LY46)</f>
        <v>Qtde</v>
      </c>
      <c r="BA290">
        <f>IF('04.04_PLANO DE TRABALHO'!LZ46="",BA289,'04.04_PLANO DE TRABALHO'!LZ46)</f>
        <v>0</v>
      </c>
      <c r="BB290">
        <f>IF('04.04_PLANO DE TRABALHO'!MA46="",BB289,'04.04_PLANO DE TRABALHO'!MA46)</f>
        <v>0</v>
      </c>
      <c r="BD290" t="str">
        <v>Diversidade, Equidade e Inclusão</v>
      </c>
      <c r="BE290" t="str">
        <v>7.1</v>
      </c>
      <c r="BF290">
        <v>0</v>
      </c>
      <c r="BG290" t="str">
        <v>Atividade</v>
      </c>
      <c r="BH290">
        <v>0</v>
      </c>
      <c r="BI290">
        <v>0</v>
      </c>
      <c r="BJ290" t="str">
        <v>Início</v>
      </c>
      <c r="BK290">
        <v>0</v>
      </c>
      <c r="BL290">
        <v>0</v>
      </c>
      <c r="BM290" t="str">
        <v>Fim</v>
      </c>
      <c r="BN290">
        <v>0</v>
      </c>
      <c r="BO290">
        <v>0</v>
      </c>
      <c r="BP290" t="str">
        <v>7.1.3</v>
      </c>
      <c r="BQ290">
        <v>0</v>
      </c>
      <c r="BR290">
        <v>0</v>
      </c>
      <c r="BS290" t="str">
        <v>SubAtividade</v>
      </c>
      <c r="BT290">
        <v>0</v>
      </c>
      <c r="BU290">
        <v>0</v>
      </c>
      <c r="BV290">
        <v>0</v>
      </c>
      <c r="BW290">
        <v>0</v>
      </c>
      <c r="BX290">
        <v>0</v>
      </c>
      <c r="BY290" t="str">
        <v>Despesa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 t="str">
        <v>Categoria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 t="str">
        <v>Subcategoria</v>
      </c>
      <c r="CO290">
        <v>0</v>
      </c>
      <c r="CP290">
        <v>0</v>
      </c>
      <c r="CQ290">
        <v>0</v>
      </c>
      <c r="CR290">
        <v>0</v>
      </c>
      <c r="CS290" t="str">
        <v>Fonte*</v>
      </c>
      <c r="CT290">
        <v>0</v>
      </c>
      <c r="CU290">
        <v>0</v>
      </c>
      <c r="CV290">
        <v>0</v>
      </c>
      <c r="CW290" t="str">
        <v>Unid</v>
      </c>
      <c r="CX290">
        <v>0</v>
      </c>
      <c r="CY290" t="str">
        <v>Valor 
Unit</v>
      </c>
      <c r="CZ290">
        <v>0</v>
      </c>
      <c r="DA290">
        <v>0</v>
      </c>
      <c r="DB290" t="str">
        <v>Qtde</v>
      </c>
      <c r="DC290">
        <v>0</v>
      </c>
      <c r="DD290">
        <v>0</v>
      </c>
      <c r="DF290" t="str">
        <v>Diversidade, Equidade e Inclusão</v>
      </c>
      <c r="DG290" t="str">
        <v>7.2</v>
      </c>
      <c r="DH290">
        <v>0</v>
      </c>
      <c r="DI290" t="str">
        <v>Atividade</v>
      </c>
      <c r="DJ290">
        <v>0</v>
      </c>
      <c r="DK290">
        <v>0</v>
      </c>
      <c r="DL290" t="str">
        <v>Início</v>
      </c>
      <c r="DM290">
        <v>0</v>
      </c>
      <c r="DN290">
        <v>0</v>
      </c>
      <c r="DO290" t="str">
        <v>Fim</v>
      </c>
      <c r="DP290">
        <v>0</v>
      </c>
      <c r="DQ290">
        <v>0</v>
      </c>
      <c r="DR290" t="str">
        <v>7.2.2</v>
      </c>
      <c r="DS290">
        <v>0</v>
      </c>
      <c r="DT290">
        <v>0</v>
      </c>
      <c r="DU290" t="str">
        <v>SubAtividade</v>
      </c>
      <c r="DV290">
        <v>0</v>
      </c>
      <c r="DW290">
        <v>0</v>
      </c>
      <c r="DX290">
        <v>0</v>
      </c>
      <c r="DY290">
        <v>0</v>
      </c>
      <c r="DZ290">
        <v>0</v>
      </c>
      <c r="EA290" t="str">
        <v>Despesa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 t="str">
        <v>Categoria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 t="str">
        <v>Subcategoria</v>
      </c>
      <c r="EQ290">
        <v>0</v>
      </c>
      <c r="ER290">
        <v>0</v>
      </c>
      <c r="ES290">
        <v>0</v>
      </c>
      <c r="ET290">
        <v>0</v>
      </c>
      <c r="EU290" t="str">
        <v>Fonte*</v>
      </c>
      <c r="EV290">
        <v>0</v>
      </c>
      <c r="EW290">
        <v>0</v>
      </c>
      <c r="EX290">
        <v>0</v>
      </c>
      <c r="EY290" t="str">
        <v>Unid</v>
      </c>
      <c r="EZ290">
        <v>0</v>
      </c>
      <c r="FA290" t="str">
        <v>Valor 
Unit</v>
      </c>
      <c r="FB290">
        <v>0</v>
      </c>
      <c r="FC290">
        <v>0</v>
      </c>
      <c r="FD290" t="str">
        <v>Qtde</v>
      </c>
      <c r="FE290">
        <v>0</v>
      </c>
      <c r="FF290">
        <v>0</v>
      </c>
      <c r="FH290" t="str">
        <v>Direitos Humanos e Convivência</v>
      </c>
      <c r="FI290" t="str">
        <v>8.3</v>
      </c>
      <c r="FJ290">
        <v>0</v>
      </c>
      <c r="FK290" t="str">
        <v>Atividade</v>
      </c>
      <c r="FL290">
        <v>0</v>
      </c>
      <c r="FM290">
        <v>0</v>
      </c>
      <c r="FN290" t="str">
        <v>Início</v>
      </c>
      <c r="FO290">
        <v>0</v>
      </c>
      <c r="FP290">
        <v>0</v>
      </c>
      <c r="FQ290" t="str">
        <v>Fim</v>
      </c>
      <c r="FR290">
        <v>0</v>
      </c>
      <c r="FS290">
        <v>0</v>
      </c>
      <c r="FT290" t="str">
        <v>8.3.3</v>
      </c>
      <c r="FU290">
        <v>0</v>
      </c>
      <c r="FV290">
        <v>0</v>
      </c>
      <c r="FW290" t="str">
        <v>SubAtividade</v>
      </c>
      <c r="FX290">
        <v>0</v>
      </c>
      <c r="FY290">
        <v>0</v>
      </c>
      <c r="FZ290">
        <v>0</v>
      </c>
      <c r="GA290">
        <v>0</v>
      </c>
      <c r="GB290">
        <v>0</v>
      </c>
      <c r="GC290" t="str">
        <v>Despesa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 t="str">
        <v>Categoria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0</v>
      </c>
      <c r="GR290" t="str">
        <v>Subcategoria</v>
      </c>
      <c r="GS290">
        <v>0</v>
      </c>
      <c r="GT290">
        <v>0</v>
      </c>
      <c r="GU290">
        <v>0</v>
      </c>
      <c r="GV290">
        <v>0</v>
      </c>
      <c r="GW290" t="str">
        <v>Fonte*</v>
      </c>
      <c r="GX290">
        <v>0</v>
      </c>
      <c r="GY290">
        <v>0</v>
      </c>
      <c r="GZ290">
        <v>0</v>
      </c>
      <c r="HA290" t="str">
        <v>Unid</v>
      </c>
      <c r="HB290">
        <v>0</v>
      </c>
      <c r="HC290" t="str">
        <v>Valor 
Unit</v>
      </c>
      <c r="HD290">
        <v>0</v>
      </c>
      <c r="HE290">
        <v>0</v>
      </c>
      <c r="HF290" t="str">
        <v>Qtde</v>
      </c>
      <c r="HG290">
        <v>0</v>
      </c>
      <c r="HH290">
        <v>0</v>
      </c>
    </row>
    <row r="291" spans="1:216" x14ac:dyDescent="0.25">
      <c r="A291">
        <v>38</v>
      </c>
      <c r="B291" t="str">
        <f>'04.04_PLANO DE TRABALHO'!$KP$7</f>
        <v>Meio Ambiente e Mudanças Climáticas</v>
      </c>
      <c r="C291" t="str">
        <f>IF('04.04_PLANO DE TRABALHO'!KB47="",C290,'04.04_PLANO DE TRABALHO'!KB47)</f>
        <v>6.3</v>
      </c>
      <c r="D291">
        <f>IF('04.04_PLANO DE TRABALHO'!KC47="",D290,'04.04_PLANO DE TRABALHO'!KC47)</f>
        <v>0</v>
      </c>
      <c r="E291" t="str">
        <f>IF(OR('04.04_PLANO DE TRABALHO'!KD47="",'04.04_PLANO DE TRABALHO'!KD47="Realizado",'04.04_PLANO DE TRABALHO'!KD47="Planejado"),E290,'04.04_PLANO DE TRABALHO'!KD47)</f>
        <v>Atividade</v>
      </c>
      <c r="F291">
        <f>IF('04.04_PLANO DE TRABALHO'!KE47="",F290,'04.04_PLANO DE TRABALHO'!KE47)</f>
        <v>0</v>
      </c>
      <c r="G291">
        <f>IF('04.04_PLANO DE TRABALHO'!KF47="",G290,'04.04_PLANO DE TRABALHO'!KF47)</f>
        <v>0</v>
      </c>
      <c r="H291" t="str">
        <f>IF('04.04_PLANO DE TRABALHO'!KG47="",H290,'04.04_PLANO DE TRABALHO'!KG47)</f>
        <v>Início</v>
      </c>
      <c r="I291">
        <f>IF('04.04_PLANO DE TRABALHO'!KH47="",I290,'04.04_PLANO DE TRABALHO'!KH47)</f>
        <v>0</v>
      </c>
      <c r="J291">
        <f>IF('04.04_PLANO DE TRABALHO'!KI47="",J290,'04.04_PLANO DE TRABALHO'!KI47)</f>
        <v>0</v>
      </c>
      <c r="K291" t="str">
        <f>IF('04.04_PLANO DE TRABALHO'!KJ47="",K290,'04.04_PLANO DE TRABALHO'!KJ47)</f>
        <v>Fim</v>
      </c>
      <c r="L291">
        <f>IF('04.04_PLANO DE TRABALHO'!KK47="",L290,'04.04_PLANO DE TRABALHO'!KK47)</f>
        <v>0</v>
      </c>
      <c r="M291">
        <f>IF('04.04_PLANO DE TRABALHO'!KL47="",M290,'04.04_PLANO DE TRABALHO'!KL47)</f>
        <v>0</v>
      </c>
      <c r="N291" t="str">
        <f>IF('04.04_PLANO DE TRABALHO'!KM47="",N290,'04.04_PLANO DE TRABALHO'!KM47)</f>
        <v>6.3.1</v>
      </c>
      <c r="O291">
        <f>IF('04.04_PLANO DE TRABALHO'!KN47="",O290,'04.04_PLANO DE TRABALHO'!KN47)</f>
        <v>0</v>
      </c>
      <c r="P291">
        <f>IF('04.04_PLANO DE TRABALHO'!KO47="",P290,'04.04_PLANO DE TRABALHO'!KO47)</f>
        <v>0</v>
      </c>
      <c r="Q291" t="str">
        <f>IF('04.04_PLANO DE TRABALHO'!KP47="",Q290,'04.04_PLANO DE TRABALHO'!KP47)</f>
        <v>SubAtividade</v>
      </c>
      <c r="R291">
        <f>IF('04.04_PLANO DE TRABALHO'!KQ47="",R290,'04.04_PLANO DE TRABALHO'!KQ47)</f>
        <v>0</v>
      </c>
      <c r="S291">
        <f>IF('04.04_PLANO DE TRABALHO'!KR47="",S290,'04.04_PLANO DE TRABALHO'!KR47)</f>
        <v>0</v>
      </c>
      <c r="T291">
        <f>IF('04.04_PLANO DE TRABALHO'!KS47="",T290,'04.04_PLANO DE TRABALHO'!KS47)</f>
        <v>0</v>
      </c>
      <c r="U291">
        <f>IF('04.04_PLANO DE TRABALHO'!KT47="",U290,'04.04_PLANO DE TRABALHO'!KT47)</f>
        <v>0</v>
      </c>
      <c r="V291">
        <f>IF('04.04_PLANO DE TRABALHO'!KU47="",V290,'04.04_PLANO DE TRABALHO'!KU47)</f>
        <v>0</v>
      </c>
      <c r="W291" t="str">
        <f>IF('04.04_PLANO DE TRABALHO'!KV47="",W290,'04.04_PLANO DE TRABALHO'!KV47)</f>
        <v>Despesa</v>
      </c>
      <c r="X291">
        <f>IF('04.04_PLANO DE TRABALHO'!KW47="",X290,'04.04_PLANO DE TRABALHO'!KW47)</f>
        <v>0</v>
      </c>
      <c r="Y291">
        <f>IF('04.04_PLANO DE TRABALHO'!KX47="",Y290,'04.04_PLANO DE TRABALHO'!KX47)</f>
        <v>0</v>
      </c>
      <c r="Z291">
        <f>IF('04.04_PLANO DE TRABALHO'!KY47="",Z290,'04.04_PLANO DE TRABALHO'!KY47)</f>
        <v>0</v>
      </c>
      <c r="AA291">
        <f>IF('04.04_PLANO DE TRABALHO'!KZ47="",AA290,'04.04_PLANO DE TRABALHO'!KZ47)</f>
        <v>0</v>
      </c>
      <c r="AB291">
        <f>IF('04.04_PLANO DE TRABALHO'!LA47="",AB290,'04.04_PLANO DE TRABALHO'!LA47)</f>
        <v>0</v>
      </c>
      <c r="AC291">
        <f>IF('04.04_PLANO DE TRABALHO'!LB47="",AC290,'04.04_PLANO DE TRABALHO'!LB47)</f>
        <v>0</v>
      </c>
      <c r="AD291" t="str">
        <f>IF('04.04_PLANO DE TRABALHO'!LC47="",AD290,'04.04_PLANO DE TRABALHO'!LC47)</f>
        <v>Categoria</v>
      </c>
      <c r="AE291">
        <f>IF('04.04_PLANO DE TRABALHO'!LD47="",AE290,'04.04_PLANO DE TRABALHO'!LD47)</f>
        <v>0</v>
      </c>
      <c r="AF291">
        <f>IF('04.04_PLANO DE TRABALHO'!LE47="",AF290,'04.04_PLANO DE TRABALHO'!LE47)</f>
        <v>0</v>
      </c>
      <c r="AG291">
        <f>IF('04.04_PLANO DE TRABALHO'!LF47="",AG290,'04.04_PLANO DE TRABALHO'!LF47)</f>
        <v>0</v>
      </c>
      <c r="AH291">
        <f>IF('04.04_PLANO DE TRABALHO'!LG47="",AH290,'04.04_PLANO DE TRABALHO'!LG47)</f>
        <v>0</v>
      </c>
      <c r="AI291">
        <f>IF('04.04_PLANO DE TRABALHO'!LH47="",AI290,'04.04_PLANO DE TRABALHO'!LH47)</f>
        <v>0</v>
      </c>
      <c r="AJ291">
        <f>IF('04.04_PLANO DE TRABALHO'!LI47="",AJ290,'04.04_PLANO DE TRABALHO'!LI47)</f>
        <v>0</v>
      </c>
      <c r="AK291">
        <f>IF('04.04_PLANO DE TRABALHO'!LJ47="",AK290,'04.04_PLANO DE TRABALHO'!LJ47)</f>
        <v>0</v>
      </c>
      <c r="AL291" t="str">
        <f>IF('04.04_PLANO DE TRABALHO'!LK47="",AL290,'04.04_PLANO DE TRABALHO'!LK47)</f>
        <v>Subcategoria</v>
      </c>
      <c r="AM291">
        <f>IF('04.04_PLANO DE TRABALHO'!LL47="",AM290,'04.04_PLANO DE TRABALHO'!LL47)</f>
        <v>0</v>
      </c>
      <c r="AN291">
        <f>IF('04.04_PLANO DE TRABALHO'!LM47="",AN290,'04.04_PLANO DE TRABALHO'!LM47)</f>
        <v>0</v>
      </c>
      <c r="AO291">
        <f>IF('04.04_PLANO DE TRABALHO'!LN47="",AO290,'04.04_PLANO DE TRABALHO'!LN47)</f>
        <v>0</v>
      </c>
      <c r="AP291">
        <f>IF('04.04_PLANO DE TRABALHO'!LO47="",AP290,'04.04_PLANO DE TRABALHO'!LO47)</f>
        <v>0</v>
      </c>
      <c r="AQ291" t="str">
        <f>IF('04.04_PLANO DE TRABALHO'!LP47="",AQ290,'04.04_PLANO DE TRABALHO'!LP47)</f>
        <v>Fonte*</v>
      </c>
      <c r="AR291">
        <f>IF('04.04_PLANO DE TRABALHO'!LQ47="",AR290,'04.04_PLANO DE TRABALHO'!LQ47)</f>
        <v>0</v>
      </c>
      <c r="AS291">
        <f>IF('04.04_PLANO DE TRABALHO'!LR47="",AS290,'04.04_PLANO DE TRABALHO'!LR47)</f>
        <v>0</v>
      </c>
      <c r="AT291">
        <f>IF('04.04_PLANO DE TRABALHO'!LS47="",AT290,'04.04_PLANO DE TRABALHO'!LS47)</f>
        <v>0</v>
      </c>
      <c r="AU291" t="str">
        <f>IF('04.04_PLANO DE TRABALHO'!LT47="",AU290,'04.04_PLANO DE TRABALHO'!LT47)</f>
        <v>Unid</v>
      </c>
      <c r="AV291">
        <f>IF('04.04_PLANO DE TRABALHO'!LU47="",AV290,'04.04_PLANO DE TRABALHO'!LU47)</f>
        <v>0</v>
      </c>
      <c r="AW291" t="str">
        <f>IF('04.04_PLANO DE TRABALHO'!LV47="",AW290,'04.04_PLANO DE TRABALHO'!LV47)</f>
        <v>Valor 
Unit</v>
      </c>
      <c r="AX291">
        <f>IF('04.04_PLANO DE TRABALHO'!LW47="",AX290,'04.04_PLANO DE TRABALHO'!LW47)</f>
        <v>0</v>
      </c>
      <c r="AY291">
        <f>IF('04.04_PLANO DE TRABALHO'!LX47="",AY290,'04.04_PLANO DE TRABALHO'!LX47)</f>
        <v>0</v>
      </c>
      <c r="AZ291" t="str">
        <f>IF('04.04_PLANO DE TRABALHO'!LY47="",AZ290,'04.04_PLANO DE TRABALHO'!LY47)</f>
        <v>Qtde</v>
      </c>
      <c r="BA291">
        <f>IF('04.04_PLANO DE TRABALHO'!LZ47="",BA290,'04.04_PLANO DE TRABALHO'!LZ47)</f>
        <v>0</v>
      </c>
      <c r="BB291">
        <f>IF('04.04_PLANO DE TRABALHO'!MA47="",BB290,'04.04_PLANO DE TRABALHO'!MA47)</f>
        <v>0</v>
      </c>
      <c r="BD291" t="str">
        <v>Diversidade, Equidade e Inclusão</v>
      </c>
      <c r="BE291" t="str">
        <v>7.1</v>
      </c>
      <c r="BF291">
        <v>0</v>
      </c>
      <c r="BG291" t="str">
        <v>Atividade</v>
      </c>
      <c r="BH291">
        <v>0</v>
      </c>
      <c r="BI291">
        <v>0</v>
      </c>
      <c r="BJ291" t="str">
        <v>Início</v>
      </c>
      <c r="BK291">
        <v>0</v>
      </c>
      <c r="BL291">
        <v>0</v>
      </c>
      <c r="BM291" t="str">
        <v>Fim</v>
      </c>
      <c r="BN291">
        <v>0</v>
      </c>
      <c r="BO291">
        <v>0</v>
      </c>
      <c r="BP291" t="str">
        <v>7.1.3</v>
      </c>
      <c r="BQ291">
        <v>0</v>
      </c>
      <c r="BR291">
        <v>0</v>
      </c>
      <c r="BS291" t="str">
        <v>SubAtividade</v>
      </c>
      <c r="BT291">
        <v>0</v>
      </c>
      <c r="BU291">
        <v>0</v>
      </c>
      <c r="BV291">
        <v>0</v>
      </c>
      <c r="BW291">
        <v>0</v>
      </c>
      <c r="BX291">
        <v>0</v>
      </c>
      <c r="BY291" t="str">
        <v>Despesa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 t="str">
        <v>Categoria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 t="str">
        <v>Subcategoria</v>
      </c>
      <c r="CO291">
        <v>0</v>
      </c>
      <c r="CP291">
        <v>0</v>
      </c>
      <c r="CQ291">
        <v>0</v>
      </c>
      <c r="CR291">
        <v>0</v>
      </c>
      <c r="CS291" t="str">
        <v>Fonte*</v>
      </c>
      <c r="CT291">
        <v>0</v>
      </c>
      <c r="CU291">
        <v>0</v>
      </c>
      <c r="CV291">
        <v>0</v>
      </c>
      <c r="CW291" t="str">
        <v>Unid</v>
      </c>
      <c r="CX291">
        <v>0</v>
      </c>
      <c r="CY291" t="str">
        <v>Valor 
Unit</v>
      </c>
      <c r="CZ291">
        <v>0</v>
      </c>
      <c r="DA291">
        <v>0</v>
      </c>
      <c r="DB291" t="str">
        <v>Qtde</v>
      </c>
      <c r="DC291">
        <v>0</v>
      </c>
      <c r="DD291">
        <v>0</v>
      </c>
      <c r="DF291" t="str">
        <v>Diversidade, Equidade e Inclusão</v>
      </c>
      <c r="DG291" t="str">
        <v>7.2</v>
      </c>
      <c r="DH291">
        <v>0</v>
      </c>
      <c r="DI291" t="str">
        <v>Atividade</v>
      </c>
      <c r="DJ291">
        <v>0</v>
      </c>
      <c r="DK291">
        <v>0</v>
      </c>
      <c r="DL291" t="str">
        <v>Início</v>
      </c>
      <c r="DM291">
        <v>0</v>
      </c>
      <c r="DN291">
        <v>0</v>
      </c>
      <c r="DO291" t="str">
        <v>Fim</v>
      </c>
      <c r="DP291">
        <v>0</v>
      </c>
      <c r="DQ291">
        <v>0</v>
      </c>
      <c r="DR291" t="str">
        <v>7.2.2</v>
      </c>
      <c r="DS291">
        <v>0</v>
      </c>
      <c r="DT291">
        <v>0</v>
      </c>
      <c r="DU291" t="str">
        <v>SubAtividade</v>
      </c>
      <c r="DV291">
        <v>0</v>
      </c>
      <c r="DW291">
        <v>0</v>
      </c>
      <c r="DX291">
        <v>0</v>
      </c>
      <c r="DY291">
        <v>0</v>
      </c>
      <c r="DZ291">
        <v>0</v>
      </c>
      <c r="EA291" t="str">
        <v>Despesa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 t="str">
        <v>Categoria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 t="str">
        <v>Subcategoria</v>
      </c>
      <c r="EQ291">
        <v>0</v>
      </c>
      <c r="ER291">
        <v>0</v>
      </c>
      <c r="ES291">
        <v>0</v>
      </c>
      <c r="ET291">
        <v>0</v>
      </c>
      <c r="EU291" t="str">
        <v>Fonte*</v>
      </c>
      <c r="EV291">
        <v>0</v>
      </c>
      <c r="EW291">
        <v>0</v>
      </c>
      <c r="EX291">
        <v>0</v>
      </c>
      <c r="EY291" t="str">
        <v>Unid</v>
      </c>
      <c r="EZ291">
        <v>0</v>
      </c>
      <c r="FA291" t="str">
        <v>Valor 
Unit</v>
      </c>
      <c r="FB291">
        <v>0</v>
      </c>
      <c r="FC291">
        <v>0</v>
      </c>
      <c r="FD291" t="str">
        <v>Qtde</v>
      </c>
      <c r="FE291">
        <v>0</v>
      </c>
      <c r="FF291">
        <v>0</v>
      </c>
      <c r="FH291" t="str">
        <v>Direitos Humanos e Convivência</v>
      </c>
      <c r="FI291" t="str">
        <v>8.3</v>
      </c>
      <c r="FJ291">
        <v>0</v>
      </c>
      <c r="FK291" t="str">
        <v>Atividade</v>
      </c>
      <c r="FL291">
        <v>0</v>
      </c>
      <c r="FM291">
        <v>0</v>
      </c>
      <c r="FN291" t="str">
        <v>Início</v>
      </c>
      <c r="FO291">
        <v>0</v>
      </c>
      <c r="FP291">
        <v>0</v>
      </c>
      <c r="FQ291" t="str">
        <v>Fim</v>
      </c>
      <c r="FR291">
        <v>0</v>
      </c>
      <c r="FS291">
        <v>0</v>
      </c>
      <c r="FT291" t="str">
        <v>8.3.3</v>
      </c>
      <c r="FU291">
        <v>0</v>
      </c>
      <c r="FV291">
        <v>0</v>
      </c>
      <c r="FW291" t="str">
        <v>SubAtividade</v>
      </c>
      <c r="FX291">
        <v>0</v>
      </c>
      <c r="FY291">
        <v>0</v>
      </c>
      <c r="FZ291">
        <v>0</v>
      </c>
      <c r="GA291">
        <v>0</v>
      </c>
      <c r="GB291">
        <v>0</v>
      </c>
      <c r="GC291" t="str">
        <v>Despesa</v>
      </c>
      <c r="GD291">
        <v>0</v>
      </c>
      <c r="GE291">
        <v>0</v>
      </c>
      <c r="GF291">
        <v>0</v>
      </c>
      <c r="GG291">
        <v>0</v>
      </c>
      <c r="GH291">
        <v>0</v>
      </c>
      <c r="GI291">
        <v>0</v>
      </c>
      <c r="GJ291" t="str">
        <v>Categoria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 t="str">
        <v>Subcategoria</v>
      </c>
      <c r="GS291">
        <v>0</v>
      </c>
      <c r="GT291">
        <v>0</v>
      </c>
      <c r="GU291">
        <v>0</v>
      </c>
      <c r="GV291">
        <v>0</v>
      </c>
      <c r="GW291" t="str">
        <v>Fonte*</v>
      </c>
      <c r="GX291">
        <v>0</v>
      </c>
      <c r="GY291">
        <v>0</v>
      </c>
      <c r="GZ291">
        <v>0</v>
      </c>
      <c r="HA291" t="str">
        <v>Unid</v>
      </c>
      <c r="HB291">
        <v>0</v>
      </c>
      <c r="HC291" t="str">
        <v>Valor 
Unit</v>
      </c>
      <c r="HD291">
        <v>0</v>
      </c>
      <c r="HE291">
        <v>0</v>
      </c>
      <c r="HF291" t="str">
        <v>Qtde</v>
      </c>
      <c r="HG291">
        <v>0</v>
      </c>
      <c r="HH291">
        <v>0</v>
      </c>
    </row>
    <row r="292" spans="1:216" x14ac:dyDescent="0.25">
      <c r="A292">
        <v>39</v>
      </c>
      <c r="B292" t="str">
        <f>'04.04_PLANO DE TRABALHO'!$KP$7</f>
        <v>Meio Ambiente e Mudanças Climáticas</v>
      </c>
      <c r="C292" t="str">
        <f>IF('04.04_PLANO DE TRABALHO'!KB48="",C291,'04.04_PLANO DE TRABALHO'!KB48)</f>
        <v>6.3</v>
      </c>
      <c r="D292">
        <f>IF('04.04_PLANO DE TRABALHO'!KC48="",D291,'04.04_PLANO DE TRABALHO'!KC48)</f>
        <v>0</v>
      </c>
      <c r="E292" t="str">
        <f>IF(OR('04.04_PLANO DE TRABALHO'!KD48="",'04.04_PLANO DE TRABALHO'!KD48="Realizado",'04.04_PLANO DE TRABALHO'!KD48="Planejado"),E291,'04.04_PLANO DE TRABALHO'!KD48)</f>
        <v>Atividade</v>
      </c>
      <c r="F292">
        <f>IF('04.04_PLANO DE TRABALHO'!KE48="",F291,'04.04_PLANO DE TRABALHO'!KE48)</f>
        <v>0</v>
      </c>
      <c r="G292">
        <f>IF('04.04_PLANO DE TRABALHO'!KF48="",G291,'04.04_PLANO DE TRABALHO'!KF48)</f>
        <v>0</v>
      </c>
      <c r="H292" t="str">
        <f>IF('04.04_PLANO DE TRABALHO'!KG48="",H291,'04.04_PLANO DE TRABALHO'!KG48)</f>
        <v>Início</v>
      </c>
      <c r="I292">
        <f>IF('04.04_PLANO DE TRABALHO'!KH48="",I291,'04.04_PLANO DE TRABALHO'!KH48)</f>
        <v>0</v>
      </c>
      <c r="J292">
        <f>IF('04.04_PLANO DE TRABALHO'!KI48="",J291,'04.04_PLANO DE TRABALHO'!KI48)</f>
        <v>0</v>
      </c>
      <c r="K292" t="str">
        <f>IF('04.04_PLANO DE TRABALHO'!KJ48="",K291,'04.04_PLANO DE TRABALHO'!KJ48)</f>
        <v>Fim</v>
      </c>
      <c r="L292">
        <f>IF('04.04_PLANO DE TRABALHO'!KK48="",L291,'04.04_PLANO DE TRABALHO'!KK48)</f>
        <v>0</v>
      </c>
      <c r="M292">
        <f>IF('04.04_PLANO DE TRABALHO'!KL48="",M291,'04.04_PLANO DE TRABALHO'!KL48)</f>
        <v>0</v>
      </c>
      <c r="N292" t="str">
        <f>IF('04.04_PLANO DE TRABALHO'!KM48="",N291,'04.04_PLANO DE TRABALHO'!KM48)</f>
        <v>6.3.1</v>
      </c>
      <c r="O292">
        <f>IF('04.04_PLANO DE TRABALHO'!KN48="",O291,'04.04_PLANO DE TRABALHO'!KN48)</f>
        <v>0</v>
      </c>
      <c r="P292">
        <f>IF('04.04_PLANO DE TRABALHO'!KO48="",P291,'04.04_PLANO DE TRABALHO'!KO48)</f>
        <v>0</v>
      </c>
      <c r="Q292" t="str">
        <f>IF('04.04_PLANO DE TRABALHO'!KP48="",Q291,'04.04_PLANO DE TRABALHO'!KP48)</f>
        <v>SubAtividade</v>
      </c>
      <c r="R292">
        <f>IF('04.04_PLANO DE TRABALHO'!KQ48="",R291,'04.04_PLANO DE TRABALHO'!KQ48)</f>
        <v>0</v>
      </c>
      <c r="S292">
        <f>IF('04.04_PLANO DE TRABALHO'!KR48="",S291,'04.04_PLANO DE TRABALHO'!KR48)</f>
        <v>0</v>
      </c>
      <c r="T292">
        <f>IF('04.04_PLANO DE TRABALHO'!KS48="",T291,'04.04_PLANO DE TRABALHO'!KS48)</f>
        <v>0</v>
      </c>
      <c r="U292">
        <f>IF('04.04_PLANO DE TRABALHO'!KT48="",U291,'04.04_PLANO DE TRABALHO'!KT48)</f>
        <v>0</v>
      </c>
      <c r="V292">
        <f>IF('04.04_PLANO DE TRABALHO'!KU48="",V291,'04.04_PLANO DE TRABALHO'!KU48)</f>
        <v>0</v>
      </c>
      <c r="W292" t="str">
        <f>IF('04.04_PLANO DE TRABALHO'!KV48="",W291,'04.04_PLANO DE TRABALHO'!KV48)</f>
        <v>Despesa</v>
      </c>
      <c r="X292">
        <f>IF('04.04_PLANO DE TRABALHO'!KW48="",X291,'04.04_PLANO DE TRABALHO'!KW48)</f>
        <v>0</v>
      </c>
      <c r="Y292">
        <f>IF('04.04_PLANO DE TRABALHO'!KX48="",Y291,'04.04_PLANO DE TRABALHO'!KX48)</f>
        <v>0</v>
      </c>
      <c r="Z292">
        <f>IF('04.04_PLANO DE TRABALHO'!KY48="",Z291,'04.04_PLANO DE TRABALHO'!KY48)</f>
        <v>0</v>
      </c>
      <c r="AA292">
        <f>IF('04.04_PLANO DE TRABALHO'!KZ48="",AA291,'04.04_PLANO DE TRABALHO'!KZ48)</f>
        <v>0</v>
      </c>
      <c r="AB292">
        <f>IF('04.04_PLANO DE TRABALHO'!LA48="",AB291,'04.04_PLANO DE TRABALHO'!LA48)</f>
        <v>0</v>
      </c>
      <c r="AC292">
        <f>IF('04.04_PLANO DE TRABALHO'!LB48="",AC291,'04.04_PLANO DE TRABALHO'!LB48)</f>
        <v>0</v>
      </c>
      <c r="AD292" t="str">
        <f>IF('04.04_PLANO DE TRABALHO'!LC48="",AD291,'04.04_PLANO DE TRABALHO'!LC48)</f>
        <v>Categoria</v>
      </c>
      <c r="AE292">
        <f>IF('04.04_PLANO DE TRABALHO'!LD48="",AE291,'04.04_PLANO DE TRABALHO'!LD48)</f>
        <v>0</v>
      </c>
      <c r="AF292">
        <f>IF('04.04_PLANO DE TRABALHO'!LE48="",AF291,'04.04_PLANO DE TRABALHO'!LE48)</f>
        <v>0</v>
      </c>
      <c r="AG292">
        <f>IF('04.04_PLANO DE TRABALHO'!LF48="",AG291,'04.04_PLANO DE TRABALHO'!LF48)</f>
        <v>0</v>
      </c>
      <c r="AH292">
        <f>IF('04.04_PLANO DE TRABALHO'!LG48="",AH291,'04.04_PLANO DE TRABALHO'!LG48)</f>
        <v>0</v>
      </c>
      <c r="AI292">
        <f>IF('04.04_PLANO DE TRABALHO'!LH48="",AI291,'04.04_PLANO DE TRABALHO'!LH48)</f>
        <v>0</v>
      </c>
      <c r="AJ292">
        <f>IF('04.04_PLANO DE TRABALHO'!LI48="",AJ291,'04.04_PLANO DE TRABALHO'!LI48)</f>
        <v>0</v>
      </c>
      <c r="AK292">
        <f>IF('04.04_PLANO DE TRABALHO'!LJ48="",AK291,'04.04_PLANO DE TRABALHO'!LJ48)</f>
        <v>0</v>
      </c>
      <c r="AL292" t="str">
        <f>IF('04.04_PLANO DE TRABALHO'!LK48="",AL291,'04.04_PLANO DE TRABALHO'!LK48)</f>
        <v>Subcategoria</v>
      </c>
      <c r="AM292">
        <f>IF('04.04_PLANO DE TRABALHO'!LL48="",AM291,'04.04_PLANO DE TRABALHO'!LL48)</f>
        <v>0</v>
      </c>
      <c r="AN292">
        <f>IF('04.04_PLANO DE TRABALHO'!LM48="",AN291,'04.04_PLANO DE TRABALHO'!LM48)</f>
        <v>0</v>
      </c>
      <c r="AO292">
        <f>IF('04.04_PLANO DE TRABALHO'!LN48="",AO291,'04.04_PLANO DE TRABALHO'!LN48)</f>
        <v>0</v>
      </c>
      <c r="AP292">
        <f>IF('04.04_PLANO DE TRABALHO'!LO48="",AP291,'04.04_PLANO DE TRABALHO'!LO48)</f>
        <v>0</v>
      </c>
      <c r="AQ292" t="str">
        <f>IF('04.04_PLANO DE TRABALHO'!LP48="",AQ291,'04.04_PLANO DE TRABALHO'!LP48)</f>
        <v>Fonte*</v>
      </c>
      <c r="AR292">
        <f>IF('04.04_PLANO DE TRABALHO'!LQ48="",AR291,'04.04_PLANO DE TRABALHO'!LQ48)</f>
        <v>0</v>
      </c>
      <c r="AS292">
        <f>IF('04.04_PLANO DE TRABALHO'!LR48="",AS291,'04.04_PLANO DE TRABALHO'!LR48)</f>
        <v>0</v>
      </c>
      <c r="AT292">
        <f>IF('04.04_PLANO DE TRABALHO'!LS48="",AT291,'04.04_PLANO DE TRABALHO'!LS48)</f>
        <v>0</v>
      </c>
      <c r="AU292" t="str">
        <f>IF('04.04_PLANO DE TRABALHO'!LT48="",AU291,'04.04_PLANO DE TRABALHO'!LT48)</f>
        <v>Unid</v>
      </c>
      <c r="AV292">
        <f>IF('04.04_PLANO DE TRABALHO'!LU48="",AV291,'04.04_PLANO DE TRABALHO'!LU48)</f>
        <v>0</v>
      </c>
      <c r="AW292" t="str">
        <f>IF('04.04_PLANO DE TRABALHO'!LV48="",AW291,'04.04_PLANO DE TRABALHO'!LV48)</f>
        <v>Valor 
Unit</v>
      </c>
      <c r="AX292">
        <f>IF('04.04_PLANO DE TRABALHO'!LW48="",AX291,'04.04_PLANO DE TRABALHO'!LW48)</f>
        <v>0</v>
      </c>
      <c r="AY292">
        <f>IF('04.04_PLANO DE TRABALHO'!LX48="",AY291,'04.04_PLANO DE TRABALHO'!LX48)</f>
        <v>0</v>
      </c>
      <c r="AZ292" t="str">
        <f>IF('04.04_PLANO DE TRABALHO'!LY48="",AZ291,'04.04_PLANO DE TRABALHO'!LY48)</f>
        <v>Qtde</v>
      </c>
      <c r="BA292">
        <f>IF('04.04_PLANO DE TRABALHO'!LZ48="",BA291,'04.04_PLANO DE TRABALHO'!LZ48)</f>
        <v>0</v>
      </c>
      <c r="BB292">
        <f>IF('04.04_PLANO DE TRABALHO'!MA48="",BB291,'04.04_PLANO DE TRABALHO'!MA48)</f>
        <v>0</v>
      </c>
      <c r="BD292" t="str">
        <v>Diversidade, Equidade e Inclusão</v>
      </c>
      <c r="BE292" t="str">
        <v>7.1</v>
      </c>
      <c r="BF292">
        <v>0</v>
      </c>
      <c r="BG292" t="str">
        <v>Atividade</v>
      </c>
      <c r="BH292">
        <v>0</v>
      </c>
      <c r="BI292">
        <v>0</v>
      </c>
      <c r="BJ292" t="str">
        <v>Início</v>
      </c>
      <c r="BK292">
        <v>0</v>
      </c>
      <c r="BL292">
        <v>0</v>
      </c>
      <c r="BM292" t="str">
        <v>Fim</v>
      </c>
      <c r="BN292">
        <v>0</v>
      </c>
      <c r="BO292">
        <v>0</v>
      </c>
      <c r="BP292" t="str">
        <v>7.1.3</v>
      </c>
      <c r="BQ292">
        <v>0</v>
      </c>
      <c r="BR292">
        <v>0</v>
      </c>
      <c r="BS292" t="str">
        <v>SubAtividade</v>
      </c>
      <c r="BT292">
        <v>0</v>
      </c>
      <c r="BU292">
        <v>0</v>
      </c>
      <c r="BV292">
        <v>0</v>
      </c>
      <c r="BW292">
        <v>0</v>
      </c>
      <c r="BX292">
        <v>0</v>
      </c>
      <c r="BY292" t="str">
        <v>Despesa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 t="str">
        <v>Categoria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 t="str">
        <v>Subcategoria</v>
      </c>
      <c r="CO292">
        <v>0</v>
      </c>
      <c r="CP292">
        <v>0</v>
      </c>
      <c r="CQ292">
        <v>0</v>
      </c>
      <c r="CR292">
        <v>0</v>
      </c>
      <c r="CS292" t="str">
        <v>Fonte*</v>
      </c>
      <c r="CT292">
        <v>0</v>
      </c>
      <c r="CU292">
        <v>0</v>
      </c>
      <c r="CV292">
        <v>0</v>
      </c>
      <c r="CW292" t="str">
        <v>Unid</v>
      </c>
      <c r="CX292">
        <v>0</v>
      </c>
      <c r="CY292" t="str">
        <v>Valor 
Unit</v>
      </c>
      <c r="CZ292">
        <v>0</v>
      </c>
      <c r="DA292">
        <v>0</v>
      </c>
      <c r="DB292" t="str">
        <v>Qtde</v>
      </c>
      <c r="DC292">
        <v>0</v>
      </c>
      <c r="DD292">
        <v>0</v>
      </c>
      <c r="DF292" t="str">
        <v>Diversidade, Equidade e Inclusão</v>
      </c>
      <c r="DG292" t="str">
        <v>7.2</v>
      </c>
      <c r="DH292">
        <v>0</v>
      </c>
      <c r="DI292" t="str">
        <v>Atividade</v>
      </c>
      <c r="DJ292">
        <v>0</v>
      </c>
      <c r="DK292">
        <v>0</v>
      </c>
      <c r="DL292" t="str">
        <v>Início</v>
      </c>
      <c r="DM292">
        <v>0</v>
      </c>
      <c r="DN292">
        <v>0</v>
      </c>
      <c r="DO292" t="str">
        <v>Fim</v>
      </c>
      <c r="DP292">
        <v>0</v>
      </c>
      <c r="DQ292">
        <v>0</v>
      </c>
      <c r="DR292" t="str">
        <v>Total da SubAtividade:</v>
      </c>
      <c r="DS292">
        <v>0</v>
      </c>
      <c r="DT292">
        <v>0</v>
      </c>
      <c r="DU292" t="str">
        <v>SubAtividade</v>
      </c>
      <c r="DV292">
        <v>0</v>
      </c>
      <c r="DW292">
        <v>0</v>
      </c>
      <c r="DX292">
        <v>0</v>
      </c>
      <c r="DY292">
        <v>0</v>
      </c>
      <c r="DZ292">
        <v>0</v>
      </c>
      <c r="EA292" t="str">
        <v>Despesa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 t="str">
        <v>Categoria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 t="str">
        <v>Subcategoria</v>
      </c>
      <c r="EQ292">
        <v>0</v>
      </c>
      <c r="ER292">
        <v>0</v>
      </c>
      <c r="ES292">
        <v>0</v>
      </c>
      <c r="ET292">
        <v>0</v>
      </c>
      <c r="EU292" t="str">
        <v>Fonte*</v>
      </c>
      <c r="EV292">
        <v>0</v>
      </c>
      <c r="EW292">
        <v>0</v>
      </c>
      <c r="EX292">
        <v>0</v>
      </c>
      <c r="EY292" t="str">
        <v>Unid</v>
      </c>
      <c r="EZ292">
        <v>0</v>
      </c>
      <c r="FA292" t="str">
        <v>Valor 
Unit</v>
      </c>
      <c r="FB292">
        <v>0</v>
      </c>
      <c r="FC292">
        <v>0</v>
      </c>
      <c r="FD292" t="str">
        <v>Qtde</v>
      </c>
      <c r="FE292">
        <v>0</v>
      </c>
      <c r="FF292">
        <v>0</v>
      </c>
      <c r="FH292" t="str">
        <v>Tecnologias Digitais</v>
      </c>
      <c r="FI292" t="str">
        <v>9.1</v>
      </c>
      <c r="FJ292">
        <v>0</v>
      </c>
      <c r="FK292" t="str">
        <v>Atividade</v>
      </c>
      <c r="FL292">
        <v>0</v>
      </c>
      <c r="FM292">
        <v>0</v>
      </c>
      <c r="FN292" t="str">
        <v>Início</v>
      </c>
      <c r="FO292">
        <v>0</v>
      </c>
      <c r="FP292">
        <v>0</v>
      </c>
      <c r="FQ292" t="str">
        <v>Fim</v>
      </c>
      <c r="FR292">
        <v>0</v>
      </c>
      <c r="FS292">
        <v>0</v>
      </c>
      <c r="FT292" t="str">
        <v>9.1.1</v>
      </c>
      <c r="FU292">
        <v>0</v>
      </c>
      <c r="FV292">
        <v>0</v>
      </c>
      <c r="FW292" t="str">
        <v>SubAtividade</v>
      </c>
      <c r="FX292">
        <v>0</v>
      </c>
      <c r="FY292">
        <v>0</v>
      </c>
      <c r="FZ292">
        <v>0</v>
      </c>
      <c r="GA292">
        <v>0</v>
      </c>
      <c r="GB292">
        <v>0</v>
      </c>
      <c r="GC292" t="str">
        <v>Despesa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 t="str">
        <v>Categoria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 t="str">
        <v>Subcategoria</v>
      </c>
      <c r="GS292">
        <v>0</v>
      </c>
      <c r="GT292">
        <v>0</v>
      </c>
      <c r="GU292">
        <v>0</v>
      </c>
      <c r="GV292">
        <v>0</v>
      </c>
      <c r="GW292" t="str">
        <v>Fonte*</v>
      </c>
      <c r="GX292">
        <v>0</v>
      </c>
      <c r="GY292">
        <v>0</v>
      </c>
      <c r="GZ292">
        <v>0</v>
      </c>
      <c r="HA292" t="str">
        <v>Unid</v>
      </c>
      <c r="HB292">
        <v>0</v>
      </c>
      <c r="HC292" t="str">
        <v>Valor 
Unit</v>
      </c>
      <c r="HD292">
        <v>0</v>
      </c>
      <c r="HE292">
        <v>0</v>
      </c>
      <c r="HF292" t="str">
        <v>Qtde</v>
      </c>
      <c r="HG292">
        <v>0</v>
      </c>
      <c r="HH292">
        <v>0</v>
      </c>
    </row>
    <row r="293" spans="1:216" x14ac:dyDescent="0.25">
      <c r="A293">
        <v>40</v>
      </c>
      <c r="B293" t="str">
        <f>'04.04_PLANO DE TRABALHO'!$KP$7</f>
        <v>Meio Ambiente e Mudanças Climáticas</v>
      </c>
      <c r="C293" t="str">
        <f>IF('04.04_PLANO DE TRABALHO'!KB49="",C292,'04.04_PLANO DE TRABALHO'!KB49)</f>
        <v>6.3</v>
      </c>
      <c r="D293">
        <f>IF('04.04_PLANO DE TRABALHO'!KC49="",D292,'04.04_PLANO DE TRABALHO'!KC49)</f>
        <v>0</v>
      </c>
      <c r="E293" t="str">
        <f>IF(OR('04.04_PLANO DE TRABALHO'!KD49="",'04.04_PLANO DE TRABALHO'!KD49="Realizado",'04.04_PLANO DE TRABALHO'!KD49="Planejado"),E292,'04.04_PLANO DE TRABALHO'!KD49)</f>
        <v>Atividade</v>
      </c>
      <c r="F293">
        <f>IF('04.04_PLANO DE TRABALHO'!KE49="",F292,'04.04_PLANO DE TRABALHO'!KE49)</f>
        <v>0</v>
      </c>
      <c r="G293">
        <f>IF('04.04_PLANO DE TRABALHO'!KF49="",G292,'04.04_PLANO DE TRABALHO'!KF49)</f>
        <v>0</v>
      </c>
      <c r="H293" t="str">
        <f>IF('04.04_PLANO DE TRABALHO'!KG49="",H292,'04.04_PLANO DE TRABALHO'!KG49)</f>
        <v>Início</v>
      </c>
      <c r="I293">
        <f>IF('04.04_PLANO DE TRABALHO'!KH49="",I292,'04.04_PLANO DE TRABALHO'!KH49)</f>
        <v>0</v>
      </c>
      <c r="J293">
        <f>IF('04.04_PLANO DE TRABALHO'!KI49="",J292,'04.04_PLANO DE TRABALHO'!KI49)</f>
        <v>0</v>
      </c>
      <c r="K293" t="str">
        <f>IF('04.04_PLANO DE TRABALHO'!KJ49="",K292,'04.04_PLANO DE TRABALHO'!KJ49)</f>
        <v>Fim</v>
      </c>
      <c r="L293">
        <f>IF('04.04_PLANO DE TRABALHO'!KK49="",L292,'04.04_PLANO DE TRABALHO'!KK49)</f>
        <v>0</v>
      </c>
      <c r="M293">
        <f>IF('04.04_PLANO DE TRABALHO'!KL49="",M292,'04.04_PLANO DE TRABALHO'!KL49)</f>
        <v>0</v>
      </c>
      <c r="N293" t="str">
        <f>IF('04.04_PLANO DE TRABALHO'!KM49="",N292,'04.04_PLANO DE TRABALHO'!KM49)</f>
        <v>6.3.1</v>
      </c>
      <c r="O293">
        <f>IF('04.04_PLANO DE TRABALHO'!KN49="",O292,'04.04_PLANO DE TRABALHO'!KN49)</f>
        <v>0</v>
      </c>
      <c r="P293">
        <f>IF('04.04_PLANO DE TRABALHO'!KO49="",P292,'04.04_PLANO DE TRABALHO'!KO49)</f>
        <v>0</v>
      </c>
      <c r="Q293" t="str">
        <f>IF('04.04_PLANO DE TRABALHO'!KP49="",Q292,'04.04_PLANO DE TRABALHO'!KP49)</f>
        <v>SubAtividade</v>
      </c>
      <c r="R293">
        <f>IF('04.04_PLANO DE TRABALHO'!KQ49="",R292,'04.04_PLANO DE TRABALHO'!KQ49)</f>
        <v>0</v>
      </c>
      <c r="S293">
        <f>IF('04.04_PLANO DE TRABALHO'!KR49="",S292,'04.04_PLANO DE TRABALHO'!KR49)</f>
        <v>0</v>
      </c>
      <c r="T293">
        <f>IF('04.04_PLANO DE TRABALHO'!KS49="",T292,'04.04_PLANO DE TRABALHO'!KS49)</f>
        <v>0</v>
      </c>
      <c r="U293">
        <f>IF('04.04_PLANO DE TRABALHO'!KT49="",U292,'04.04_PLANO DE TRABALHO'!KT49)</f>
        <v>0</v>
      </c>
      <c r="V293">
        <f>IF('04.04_PLANO DE TRABALHO'!KU49="",V292,'04.04_PLANO DE TRABALHO'!KU49)</f>
        <v>0</v>
      </c>
      <c r="W293" t="str">
        <f>IF('04.04_PLANO DE TRABALHO'!KV49="",W292,'04.04_PLANO DE TRABALHO'!KV49)</f>
        <v>Despesa</v>
      </c>
      <c r="X293">
        <f>IF('04.04_PLANO DE TRABALHO'!KW49="",X292,'04.04_PLANO DE TRABALHO'!KW49)</f>
        <v>0</v>
      </c>
      <c r="Y293">
        <f>IF('04.04_PLANO DE TRABALHO'!KX49="",Y292,'04.04_PLANO DE TRABALHO'!KX49)</f>
        <v>0</v>
      </c>
      <c r="Z293">
        <f>IF('04.04_PLANO DE TRABALHO'!KY49="",Z292,'04.04_PLANO DE TRABALHO'!KY49)</f>
        <v>0</v>
      </c>
      <c r="AA293">
        <f>IF('04.04_PLANO DE TRABALHO'!KZ49="",AA292,'04.04_PLANO DE TRABALHO'!KZ49)</f>
        <v>0</v>
      </c>
      <c r="AB293">
        <f>IF('04.04_PLANO DE TRABALHO'!LA49="",AB292,'04.04_PLANO DE TRABALHO'!LA49)</f>
        <v>0</v>
      </c>
      <c r="AC293">
        <f>IF('04.04_PLANO DE TRABALHO'!LB49="",AC292,'04.04_PLANO DE TRABALHO'!LB49)</f>
        <v>0</v>
      </c>
      <c r="AD293" t="str">
        <f>IF('04.04_PLANO DE TRABALHO'!LC49="",AD292,'04.04_PLANO DE TRABALHO'!LC49)</f>
        <v>Categoria</v>
      </c>
      <c r="AE293">
        <f>IF('04.04_PLANO DE TRABALHO'!LD49="",AE292,'04.04_PLANO DE TRABALHO'!LD49)</f>
        <v>0</v>
      </c>
      <c r="AF293">
        <f>IF('04.04_PLANO DE TRABALHO'!LE49="",AF292,'04.04_PLANO DE TRABALHO'!LE49)</f>
        <v>0</v>
      </c>
      <c r="AG293">
        <f>IF('04.04_PLANO DE TRABALHO'!LF49="",AG292,'04.04_PLANO DE TRABALHO'!LF49)</f>
        <v>0</v>
      </c>
      <c r="AH293">
        <f>IF('04.04_PLANO DE TRABALHO'!LG49="",AH292,'04.04_PLANO DE TRABALHO'!LG49)</f>
        <v>0</v>
      </c>
      <c r="AI293">
        <f>IF('04.04_PLANO DE TRABALHO'!LH49="",AI292,'04.04_PLANO DE TRABALHO'!LH49)</f>
        <v>0</v>
      </c>
      <c r="AJ293">
        <f>IF('04.04_PLANO DE TRABALHO'!LI49="",AJ292,'04.04_PLANO DE TRABALHO'!LI49)</f>
        <v>0</v>
      </c>
      <c r="AK293">
        <f>IF('04.04_PLANO DE TRABALHO'!LJ49="",AK292,'04.04_PLANO DE TRABALHO'!LJ49)</f>
        <v>0</v>
      </c>
      <c r="AL293" t="str">
        <f>IF('04.04_PLANO DE TRABALHO'!LK49="",AL292,'04.04_PLANO DE TRABALHO'!LK49)</f>
        <v>Subcategoria</v>
      </c>
      <c r="AM293">
        <f>IF('04.04_PLANO DE TRABALHO'!LL49="",AM292,'04.04_PLANO DE TRABALHO'!LL49)</f>
        <v>0</v>
      </c>
      <c r="AN293">
        <f>IF('04.04_PLANO DE TRABALHO'!LM49="",AN292,'04.04_PLANO DE TRABALHO'!LM49)</f>
        <v>0</v>
      </c>
      <c r="AO293">
        <f>IF('04.04_PLANO DE TRABALHO'!LN49="",AO292,'04.04_PLANO DE TRABALHO'!LN49)</f>
        <v>0</v>
      </c>
      <c r="AP293">
        <f>IF('04.04_PLANO DE TRABALHO'!LO49="",AP292,'04.04_PLANO DE TRABALHO'!LO49)</f>
        <v>0</v>
      </c>
      <c r="AQ293" t="str">
        <f>IF('04.04_PLANO DE TRABALHO'!LP49="",AQ292,'04.04_PLANO DE TRABALHO'!LP49)</f>
        <v>Fonte*</v>
      </c>
      <c r="AR293">
        <f>IF('04.04_PLANO DE TRABALHO'!LQ49="",AR292,'04.04_PLANO DE TRABALHO'!LQ49)</f>
        <v>0</v>
      </c>
      <c r="AS293">
        <f>IF('04.04_PLANO DE TRABALHO'!LR49="",AS292,'04.04_PLANO DE TRABALHO'!LR49)</f>
        <v>0</v>
      </c>
      <c r="AT293">
        <f>IF('04.04_PLANO DE TRABALHO'!LS49="",AT292,'04.04_PLANO DE TRABALHO'!LS49)</f>
        <v>0</v>
      </c>
      <c r="AU293" t="str">
        <f>IF('04.04_PLANO DE TRABALHO'!LT49="",AU292,'04.04_PLANO DE TRABALHO'!LT49)</f>
        <v>Unid</v>
      </c>
      <c r="AV293">
        <f>IF('04.04_PLANO DE TRABALHO'!LU49="",AV292,'04.04_PLANO DE TRABALHO'!LU49)</f>
        <v>0</v>
      </c>
      <c r="AW293" t="str">
        <f>IF('04.04_PLANO DE TRABALHO'!LV49="",AW292,'04.04_PLANO DE TRABALHO'!LV49)</f>
        <v>Valor 
Unit</v>
      </c>
      <c r="AX293">
        <f>IF('04.04_PLANO DE TRABALHO'!LW49="",AX292,'04.04_PLANO DE TRABALHO'!LW49)</f>
        <v>0</v>
      </c>
      <c r="AY293">
        <f>IF('04.04_PLANO DE TRABALHO'!LX49="",AY292,'04.04_PLANO DE TRABALHO'!LX49)</f>
        <v>0</v>
      </c>
      <c r="AZ293" t="str">
        <f>IF('04.04_PLANO DE TRABALHO'!LY49="",AZ292,'04.04_PLANO DE TRABALHO'!LY49)</f>
        <v>Qtde</v>
      </c>
      <c r="BA293">
        <f>IF('04.04_PLANO DE TRABALHO'!LZ49="",BA292,'04.04_PLANO DE TRABALHO'!LZ49)</f>
        <v>0</v>
      </c>
      <c r="BB293">
        <f>IF('04.04_PLANO DE TRABALHO'!MA49="",BB292,'04.04_PLANO DE TRABALHO'!MA49)</f>
        <v>0</v>
      </c>
      <c r="BD293" t="str">
        <v>Diversidade, Equidade e Inclusão</v>
      </c>
      <c r="BE293" t="str">
        <v>7.1</v>
      </c>
      <c r="BF293">
        <v>0</v>
      </c>
      <c r="BG293" t="str">
        <v>Atividade</v>
      </c>
      <c r="BH293">
        <v>0</v>
      </c>
      <c r="BI293">
        <v>0</v>
      </c>
      <c r="BJ293" t="str">
        <v>Início</v>
      </c>
      <c r="BK293">
        <v>0</v>
      </c>
      <c r="BL293">
        <v>0</v>
      </c>
      <c r="BM293" t="str">
        <v>Fim</v>
      </c>
      <c r="BN293">
        <v>0</v>
      </c>
      <c r="BO293">
        <v>0</v>
      </c>
      <c r="BP293" t="str">
        <v>7.1.3</v>
      </c>
      <c r="BQ293">
        <v>0</v>
      </c>
      <c r="BR293">
        <v>0</v>
      </c>
      <c r="BS293" t="str">
        <v>SubAtividade</v>
      </c>
      <c r="BT293">
        <v>0</v>
      </c>
      <c r="BU293">
        <v>0</v>
      </c>
      <c r="BV293">
        <v>0</v>
      </c>
      <c r="BW293">
        <v>0</v>
      </c>
      <c r="BX293">
        <v>0</v>
      </c>
      <c r="BY293" t="str">
        <v>Despesa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 t="str">
        <v>Categoria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 t="str">
        <v>Subcategoria</v>
      </c>
      <c r="CO293">
        <v>0</v>
      </c>
      <c r="CP293">
        <v>0</v>
      </c>
      <c r="CQ293">
        <v>0</v>
      </c>
      <c r="CR293">
        <v>0</v>
      </c>
      <c r="CS293" t="str">
        <v>Fonte*</v>
      </c>
      <c r="CT293">
        <v>0</v>
      </c>
      <c r="CU293">
        <v>0</v>
      </c>
      <c r="CV293">
        <v>0</v>
      </c>
      <c r="CW293" t="str">
        <v>Unid</v>
      </c>
      <c r="CX293">
        <v>0</v>
      </c>
      <c r="CY293" t="str">
        <v>Valor 
Unit</v>
      </c>
      <c r="CZ293">
        <v>0</v>
      </c>
      <c r="DA293">
        <v>0</v>
      </c>
      <c r="DB293" t="str">
        <v>Qtde</v>
      </c>
      <c r="DC293">
        <v>0</v>
      </c>
      <c r="DD293">
        <v>0</v>
      </c>
      <c r="DF293" t="str">
        <v>Diversidade, Equidade e Inclusão</v>
      </c>
      <c r="DG293" t="str">
        <v>7.2</v>
      </c>
      <c r="DH293">
        <v>0</v>
      </c>
      <c r="DI293" t="str">
        <v>Atividade</v>
      </c>
      <c r="DJ293">
        <v>0</v>
      </c>
      <c r="DK293">
        <v>0</v>
      </c>
      <c r="DL293" t="str">
        <v>Início</v>
      </c>
      <c r="DM293">
        <v>0</v>
      </c>
      <c r="DN293">
        <v>0</v>
      </c>
      <c r="DO293" t="str">
        <v>Fim</v>
      </c>
      <c r="DP293">
        <v>0</v>
      </c>
      <c r="DQ293">
        <v>0</v>
      </c>
      <c r="DR293" t="str">
        <v>7.2.3</v>
      </c>
      <c r="DS293">
        <v>0</v>
      </c>
      <c r="DT293">
        <v>0</v>
      </c>
      <c r="DU293" t="str">
        <v>SubAtividade</v>
      </c>
      <c r="DV293">
        <v>0</v>
      </c>
      <c r="DW293">
        <v>0</v>
      </c>
      <c r="DX293">
        <v>0</v>
      </c>
      <c r="DY293">
        <v>0</v>
      </c>
      <c r="DZ293">
        <v>0</v>
      </c>
      <c r="EA293" t="str">
        <v>Despesa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 t="str">
        <v>Categoria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 t="str">
        <v>Subcategoria</v>
      </c>
      <c r="EQ293">
        <v>0</v>
      </c>
      <c r="ER293">
        <v>0</v>
      </c>
      <c r="ES293">
        <v>0</v>
      </c>
      <c r="ET293">
        <v>0</v>
      </c>
      <c r="EU293" t="str">
        <v>Fonte*</v>
      </c>
      <c r="EV293">
        <v>0</v>
      </c>
      <c r="EW293">
        <v>0</v>
      </c>
      <c r="EX293">
        <v>0</v>
      </c>
      <c r="EY293" t="str">
        <v>Unid</v>
      </c>
      <c r="EZ293">
        <v>0</v>
      </c>
      <c r="FA293" t="str">
        <v>Valor 
Unit</v>
      </c>
      <c r="FB293">
        <v>0</v>
      </c>
      <c r="FC293">
        <v>0</v>
      </c>
      <c r="FD293" t="str">
        <v>Qtde</v>
      </c>
      <c r="FE293">
        <v>0</v>
      </c>
      <c r="FF293">
        <v>0</v>
      </c>
      <c r="FH293" t="str">
        <v>Tecnologias Digitais</v>
      </c>
      <c r="FI293" t="str">
        <v>9.1</v>
      </c>
      <c r="FJ293">
        <v>0</v>
      </c>
      <c r="FK293" t="str">
        <v>Atividade</v>
      </c>
      <c r="FL293">
        <v>0</v>
      </c>
      <c r="FM293">
        <v>0</v>
      </c>
      <c r="FN293" t="str">
        <v>Início</v>
      </c>
      <c r="FO293">
        <v>0</v>
      </c>
      <c r="FP293">
        <v>0</v>
      </c>
      <c r="FQ293" t="str">
        <v>Fim</v>
      </c>
      <c r="FR293">
        <v>0</v>
      </c>
      <c r="FS293">
        <v>0</v>
      </c>
      <c r="FT293" t="str">
        <v>9.1.1</v>
      </c>
      <c r="FU293">
        <v>0</v>
      </c>
      <c r="FV293">
        <v>0</v>
      </c>
      <c r="FW293" t="str">
        <v>SubAtividade</v>
      </c>
      <c r="FX293">
        <v>0</v>
      </c>
      <c r="FY293">
        <v>0</v>
      </c>
      <c r="FZ293">
        <v>0</v>
      </c>
      <c r="GA293">
        <v>0</v>
      </c>
      <c r="GB293">
        <v>0</v>
      </c>
      <c r="GC293" t="str">
        <v>Despesa</v>
      </c>
      <c r="GD293">
        <v>0</v>
      </c>
      <c r="GE293">
        <v>0</v>
      </c>
      <c r="GF293">
        <v>0</v>
      </c>
      <c r="GG293">
        <v>0</v>
      </c>
      <c r="GH293">
        <v>0</v>
      </c>
      <c r="GI293">
        <v>0</v>
      </c>
      <c r="GJ293" t="str">
        <v>Categoria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 t="str">
        <v>Subcategoria</v>
      </c>
      <c r="GS293">
        <v>0</v>
      </c>
      <c r="GT293">
        <v>0</v>
      </c>
      <c r="GU293">
        <v>0</v>
      </c>
      <c r="GV293">
        <v>0</v>
      </c>
      <c r="GW293" t="str">
        <v>Fonte*</v>
      </c>
      <c r="GX293">
        <v>0</v>
      </c>
      <c r="GY293">
        <v>0</v>
      </c>
      <c r="GZ293">
        <v>0</v>
      </c>
      <c r="HA293" t="str">
        <v>Unid</v>
      </c>
      <c r="HB293">
        <v>0</v>
      </c>
      <c r="HC293" t="str">
        <v>Valor 
Unit</v>
      </c>
      <c r="HD293">
        <v>0</v>
      </c>
      <c r="HE293">
        <v>0</v>
      </c>
      <c r="HF293" t="str">
        <v>Qtde</v>
      </c>
      <c r="HG293">
        <v>0</v>
      </c>
      <c r="HH293">
        <v>0</v>
      </c>
    </row>
    <row r="294" spans="1:216" x14ac:dyDescent="0.25">
      <c r="A294">
        <v>41</v>
      </c>
      <c r="B294" t="str">
        <f>'04.04_PLANO DE TRABALHO'!$KP$7</f>
        <v>Meio Ambiente e Mudanças Climáticas</v>
      </c>
      <c r="C294" t="str">
        <f>IF('04.04_PLANO DE TRABALHO'!KB50="",C293,'04.04_PLANO DE TRABALHO'!KB50)</f>
        <v>6.3</v>
      </c>
      <c r="D294">
        <f>IF('04.04_PLANO DE TRABALHO'!KC50="",D293,'04.04_PLANO DE TRABALHO'!KC50)</f>
        <v>0</v>
      </c>
      <c r="E294" t="str">
        <f>IF(OR('04.04_PLANO DE TRABALHO'!KD50="",'04.04_PLANO DE TRABALHO'!KD50="Realizado",'04.04_PLANO DE TRABALHO'!KD50="Planejado"),E293,'04.04_PLANO DE TRABALHO'!KD50)</f>
        <v>Atividade</v>
      </c>
      <c r="F294">
        <f>IF('04.04_PLANO DE TRABALHO'!KE50="",F293,'04.04_PLANO DE TRABALHO'!KE50)</f>
        <v>0</v>
      </c>
      <c r="G294">
        <f>IF('04.04_PLANO DE TRABALHO'!KF50="",G293,'04.04_PLANO DE TRABALHO'!KF50)</f>
        <v>0</v>
      </c>
      <c r="H294" t="str">
        <f>IF('04.04_PLANO DE TRABALHO'!KG50="",H293,'04.04_PLANO DE TRABALHO'!KG50)</f>
        <v>Início</v>
      </c>
      <c r="I294">
        <f>IF('04.04_PLANO DE TRABALHO'!KH50="",I293,'04.04_PLANO DE TRABALHO'!KH50)</f>
        <v>0</v>
      </c>
      <c r="J294">
        <f>IF('04.04_PLANO DE TRABALHO'!KI50="",J293,'04.04_PLANO DE TRABALHO'!KI50)</f>
        <v>0</v>
      </c>
      <c r="K294" t="str">
        <f>IF('04.04_PLANO DE TRABALHO'!KJ50="",K293,'04.04_PLANO DE TRABALHO'!KJ50)</f>
        <v>Fim</v>
      </c>
      <c r="L294">
        <f>IF('04.04_PLANO DE TRABALHO'!KK50="",L293,'04.04_PLANO DE TRABALHO'!KK50)</f>
        <v>0</v>
      </c>
      <c r="M294">
        <f>IF('04.04_PLANO DE TRABALHO'!KL50="",M293,'04.04_PLANO DE TRABALHO'!KL50)</f>
        <v>0</v>
      </c>
      <c r="N294" t="str">
        <f>IF('04.04_PLANO DE TRABALHO'!KM50="",N293,'04.04_PLANO DE TRABALHO'!KM50)</f>
        <v>Total da SubAtividade:</v>
      </c>
      <c r="O294">
        <f>IF('04.04_PLANO DE TRABALHO'!KN50="",O293,'04.04_PLANO DE TRABALHO'!KN50)</f>
        <v>0</v>
      </c>
      <c r="P294">
        <f>IF('04.04_PLANO DE TRABALHO'!KO50="",P293,'04.04_PLANO DE TRABALHO'!KO50)</f>
        <v>0</v>
      </c>
      <c r="Q294" t="str">
        <f>IF('04.04_PLANO DE TRABALHO'!KP50="",Q293,'04.04_PLANO DE TRABALHO'!KP50)</f>
        <v>SubAtividade</v>
      </c>
      <c r="R294">
        <f>IF('04.04_PLANO DE TRABALHO'!KQ50="",R293,'04.04_PLANO DE TRABALHO'!KQ50)</f>
        <v>0</v>
      </c>
      <c r="S294">
        <f>IF('04.04_PLANO DE TRABALHO'!KR50="",S293,'04.04_PLANO DE TRABALHO'!KR50)</f>
        <v>0</v>
      </c>
      <c r="T294">
        <f>IF('04.04_PLANO DE TRABALHO'!KS50="",T293,'04.04_PLANO DE TRABALHO'!KS50)</f>
        <v>0</v>
      </c>
      <c r="U294">
        <f>IF('04.04_PLANO DE TRABALHO'!KT50="",U293,'04.04_PLANO DE TRABALHO'!KT50)</f>
        <v>0</v>
      </c>
      <c r="V294">
        <f>IF('04.04_PLANO DE TRABALHO'!KU50="",V293,'04.04_PLANO DE TRABALHO'!KU50)</f>
        <v>0</v>
      </c>
      <c r="W294" t="str">
        <f>IF('04.04_PLANO DE TRABALHO'!KV50="",W293,'04.04_PLANO DE TRABALHO'!KV50)</f>
        <v>Despesa</v>
      </c>
      <c r="X294">
        <f>IF('04.04_PLANO DE TRABALHO'!KW50="",X293,'04.04_PLANO DE TRABALHO'!KW50)</f>
        <v>0</v>
      </c>
      <c r="Y294">
        <f>IF('04.04_PLANO DE TRABALHO'!KX50="",Y293,'04.04_PLANO DE TRABALHO'!KX50)</f>
        <v>0</v>
      </c>
      <c r="Z294">
        <f>IF('04.04_PLANO DE TRABALHO'!KY50="",Z293,'04.04_PLANO DE TRABALHO'!KY50)</f>
        <v>0</v>
      </c>
      <c r="AA294">
        <f>IF('04.04_PLANO DE TRABALHO'!KZ50="",AA293,'04.04_PLANO DE TRABALHO'!KZ50)</f>
        <v>0</v>
      </c>
      <c r="AB294">
        <f>IF('04.04_PLANO DE TRABALHO'!LA50="",AB293,'04.04_PLANO DE TRABALHO'!LA50)</f>
        <v>0</v>
      </c>
      <c r="AC294">
        <f>IF('04.04_PLANO DE TRABALHO'!LB50="",AC293,'04.04_PLANO DE TRABALHO'!LB50)</f>
        <v>0</v>
      </c>
      <c r="AD294" t="str">
        <f>IF('04.04_PLANO DE TRABALHO'!LC50="",AD293,'04.04_PLANO DE TRABALHO'!LC50)</f>
        <v>Categoria</v>
      </c>
      <c r="AE294">
        <f>IF('04.04_PLANO DE TRABALHO'!LD50="",AE293,'04.04_PLANO DE TRABALHO'!LD50)</f>
        <v>0</v>
      </c>
      <c r="AF294">
        <f>IF('04.04_PLANO DE TRABALHO'!LE50="",AF293,'04.04_PLANO DE TRABALHO'!LE50)</f>
        <v>0</v>
      </c>
      <c r="AG294">
        <f>IF('04.04_PLANO DE TRABALHO'!LF50="",AG293,'04.04_PLANO DE TRABALHO'!LF50)</f>
        <v>0</v>
      </c>
      <c r="AH294">
        <f>IF('04.04_PLANO DE TRABALHO'!LG50="",AH293,'04.04_PLANO DE TRABALHO'!LG50)</f>
        <v>0</v>
      </c>
      <c r="AI294">
        <f>IF('04.04_PLANO DE TRABALHO'!LH50="",AI293,'04.04_PLANO DE TRABALHO'!LH50)</f>
        <v>0</v>
      </c>
      <c r="AJ294">
        <f>IF('04.04_PLANO DE TRABALHO'!LI50="",AJ293,'04.04_PLANO DE TRABALHO'!LI50)</f>
        <v>0</v>
      </c>
      <c r="AK294">
        <f>IF('04.04_PLANO DE TRABALHO'!LJ50="",AK293,'04.04_PLANO DE TRABALHO'!LJ50)</f>
        <v>0</v>
      </c>
      <c r="AL294" t="str">
        <f>IF('04.04_PLANO DE TRABALHO'!LK50="",AL293,'04.04_PLANO DE TRABALHO'!LK50)</f>
        <v>Subcategoria</v>
      </c>
      <c r="AM294">
        <f>IF('04.04_PLANO DE TRABALHO'!LL50="",AM293,'04.04_PLANO DE TRABALHO'!LL50)</f>
        <v>0</v>
      </c>
      <c r="AN294">
        <f>IF('04.04_PLANO DE TRABALHO'!LM50="",AN293,'04.04_PLANO DE TRABALHO'!LM50)</f>
        <v>0</v>
      </c>
      <c r="AO294">
        <f>IF('04.04_PLANO DE TRABALHO'!LN50="",AO293,'04.04_PLANO DE TRABALHO'!LN50)</f>
        <v>0</v>
      </c>
      <c r="AP294">
        <f>IF('04.04_PLANO DE TRABALHO'!LO50="",AP293,'04.04_PLANO DE TRABALHO'!LO50)</f>
        <v>0</v>
      </c>
      <c r="AQ294" t="str">
        <f>IF('04.04_PLANO DE TRABALHO'!LP50="",AQ293,'04.04_PLANO DE TRABALHO'!LP50)</f>
        <v>Fonte*</v>
      </c>
      <c r="AR294">
        <f>IF('04.04_PLANO DE TRABALHO'!LQ50="",AR293,'04.04_PLANO DE TRABALHO'!LQ50)</f>
        <v>0</v>
      </c>
      <c r="AS294">
        <f>IF('04.04_PLANO DE TRABALHO'!LR50="",AS293,'04.04_PLANO DE TRABALHO'!LR50)</f>
        <v>0</v>
      </c>
      <c r="AT294">
        <f>IF('04.04_PLANO DE TRABALHO'!LS50="",AT293,'04.04_PLANO DE TRABALHO'!LS50)</f>
        <v>0</v>
      </c>
      <c r="AU294" t="str">
        <f>IF('04.04_PLANO DE TRABALHO'!LT50="",AU293,'04.04_PLANO DE TRABALHO'!LT50)</f>
        <v>Unid</v>
      </c>
      <c r="AV294">
        <f>IF('04.04_PLANO DE TRABALHO'!LU50="",AV293,'04.04_PLANO DE TRABALHO'!LU50)</f>
        <v>0</v>
      </c>
      <c r="AW294" t="str">
        <f>IF('04.04_PLANO DE TRABALHO'!LV50="",AW293,'04.04_PLANO DE TRABALHO'!LV50)</f>
        <v>Valor 
Unit</v>
      </c>
      <c r="AX294">
        <f>IF('04.04_PLANO DE TRABALHO'!LW50="",AX293,'04.04_PLANO DE TRABALHO'!LW50)</f>
        <v>0</v>
      </c>
      <c r="AY294">
        <f>IF('04.04_PLANO DE TRABALHO'!LX50="",AY293,'04.04_PLANO DE TRABALHO'!LX50)</f>
        <v>0</v>
      </c>
      <c r="AZ294" t="str">
        <f>IF('04.04_PLANO DE TRABALHO'!LY50="",AZ293,'04.04_PLANO DE TRABALHO'!LY50)</f>
        <v>Qtde</v>
      </c>
      <c r="BA294">
        <f>IF('04.04_PLANO DE TRABALHO'!LZ50="",BA293,'04.04_PLANO DE TRABALHO'!LZ50)</f>
        <v>0</v>
      </c>
      <c r="BB294">
        <f>IF('04.04_PLANO DE TRABALHO'!MA50="",BB293,'04.04_PLANO DE TRABALHO'!MA50)</f>
        <v>0</v>
      </c>
      <c r="BD294" t="str">
        <v>Diversidade, Equidade e Inclusão</v>
      </c>
      <c r="BE294" t="str">
        <v>7.1</v>
      </c>
      <c r="BF294">
        <v>0</v>
      </c>
      <c r="BG294" t="str">
        <v>Atividade</v>
      </c>
      <c r="BH294">
        <v>0</v>
      </c>
      <c r="BI294">
        <v>0</v>
      </c>
      <c r="BJ294" t="str">
        <v>Início</v>
      </c>
      <c r="BK294">
        <v>0</v>
      </c>
      <c r="BL294">
        <v>0</v>
      </c>
      <c r="BM294" t="str">
        <v>Fim</v>
      </c>
      <c r="BN294">
        <v>0</v>
      </c>
      <c r="BO294">
        <v>0</v>
      </c>
      <c r="BP294" t="str">
        <v>Total da SubAtividade:</v>
      </c>
      <c r="BQ294">
        <v>0</v>
      </c>
      <c r="BR294">
        <v>0</v>
      </c>
      <c r="BS294" t="str">
        <v>SubAtividade</v>
      </c>
      <c r="BT294">
        <v>0</v>
      </c>
      <c r="BU294">
        <v>0</v>
      </c>
      <c r="BV294">
        <v>0</v>
      </c>
      <c r="BW294">
        <v>0</v>
      </c>
      <c r="BX294">
        <v>0</v>
      </c>
      <c r="BY294" t="str">
        <v>Despesa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 t="str">
        <v>Categoria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 t="str">
        <v>Subcategoria</v>
      </c>
      <c r="CO294">
        <v>0</v>
      </c>
      <c r="CP294">
        <v>0</v>
      </c>
      <c r="CQ294">
        <v>0</v>
      </c>
      <c r="CR294">
        <v>0</v>
      </c>
      <c r="CS294" t="str">
        <v>Fonte*</v>
      </c>
      <c r="CT294">
        <v>0</v>
      </c>
      <c r="CU294">
        <v>0</v>
      </c>
      <c r="CV294">
        <v>0</v>
      </c>
      <c r="CW294" t="str">
        <v>Unid</v>
      </c>
      <c r="CX294">
        <v>0</v>
      </c>
      <c r="CY294" t="str">
        <v>Valor 
Unit</v>
      </c>
      <c r="CZ294">
        <v>0</v>
      </c>
      <c r="DA294">
        <v>0</v>
      </c>
      <c r="DB294" t="str">
        <v>Qtde</v>
      </c>
      <c r="DC294">
        <v>0</v>
      </c>
      <c r="DD294">
        <v>0</v>
      </c>
      <c r="DF294" t="str">
        <v>Diversidade, Equidade e Inclusão</v>
      </c>
      <c r="DG294" t="str">
        <v>7.2</v>
      </c>
      <c r="DH294">
        <v>0</v>
      </c>
      <c r="DI294" t="str">
        <v>Atividade</v>
      </c>
      <c r="DJ294">
        <v>0</v>
      </c>
      <c r="DK294">
        <v>0</v>
      </c>
      <c r="DL294" t="str">
        <v>Início</v>
      </c>
      <c r="DM294">
        <v>0</v>
      </c>
      <c r="DN294">
        <v>0</v>
      </c>
      <c r="DO294" t="str">
        <v>Fim</v>
      </c>
      <c r="DP294">
        <v>0</v>
      </c>
      <c r="DQ294">
        <v>0</v>
      </c>
      <c r="DR294" t="str">
        <v>7.2.3</v>
      </c>
      <c r="DS294">
        <v>0</v>
      </c>
      <c r="DT294">
        <v>0</v>
      </c>
      <c r="DU294" t="str">
        <v>SubAtividade</v>
      </c>
      <c r="DV294">
        <v>0</v>
      </c>
      <c r="DW294">
        <v>0</v>
      </c>
      <c r="DX294">
        <v>0</v>
      </c>
      <c r="DY294">
        <v>0</v>
      </c>
      <c r="DZ294">
        <v>0</v>
      </c>
      <c r="EA294" t="str">
        <v>Despesa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 t="str">
        <v>Categoria</v>
      </c>
      <c r="EI294">
        <v>0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 t="str">
        <v>Subcategoria</v>
      </c>
      <c r="EQ294">
        <v>0</v>
      </c>
      <c r="ER294">
        <v>0</v>
      </c>
      <c r="ES294">
        <v>0</v>
      </c>
      <c r="ET294">
        <v>0</v>
      </c>
      <c r="EU294" t="str">
        <v>Fonte*</v>
      </c>
      <c r="EV294">
        <v>0</v>
      </c>
      <c r="EW294">
        <v>0</v>
      </c>
      <c r="EX294">
        <v>0</v>
      </c>
      <c r="EY294" t="str">
        <v>Unid</v>
      </c>
      <c r="EZ294">
        <v>0</v>
      </c>
      <c r="FA294" t="str">
        <v>Valor 
Unit</v>
      </c>
      <c r="FB294">
        <v>0</v>
      </c>
      <c r="FC294">
        <v>0</v>
      </c>
      <c r="FD294" t="str">
        <v>Qtde</v>
      </c>
      <c r="FE294">
        <v>0</v>
      </c>
      <c r="FF294">
        <v>0</v>
      </c>
      <c r="FH294" t="str">
        <v>Tecnologias Digitais</v>
      </c>
      <c r="FI294" t="str">
        <v>9.1</v>
      </c>
      <c r="FJ294">
        <v>0</v>
      </c>
      <c r="FK294" t="str">
        <v>Atividade</v>
      </c>
      <c r="FL294">
        <v>0</v>
      </c>
      <c r="FM294">
        <v>0</v>
      </c>
      <c r="FN294" t="str">
        <v>Início</v>
      </c>
      <c r="FO294">
        <v>0</v>
      </c>
      <c r="FP294">
        <v>0</v>
      </c>
      <c r="FQ294" t="str">
        <v>Fim</v>
      </c>
      <c r="FR294">
        <v>0</v>
      </c>
      <c r="FS294">
        <v>0</v>
      </c>
      <c r="FT294" t="str">
        <v>9.1.1</v>
      </c>
      <c r="FU294">
        <v>0</v>
      </c>
      <c r="FV294">
        <v>0</v>
      </c>
      <c r="FW294" t="str">
        <v>SubAtividade</v>
      </c>
      <c r="FX294">
        <v>0</v>
      </c>
      <c r="FY294">
        <v>0</v>
      </c>
      <c r="FZ294">
        <v>0</v>
      </c>
      <c r="GA294">
        <v>0</v>
      </c>
      <c r="GB294">
        <v>0</v>
      </c>
      <c r="GC294" t="str">
        <v>Despesa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 t="str">
        <v>Categoria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0</v>
      </c>
      <c r="GQ294">
        <v>0</v>
      </c>
      <c r="GR294" t="str">
        <v>Subcategoria</v>
      </c>
      <c r="GS294">
        <v>0</v>
      </c>
      <c r="GT294">
        <v>0</v>
      </c>
      <c r="GU294">
        <v>0</v>
      </c>
      <c r="GV294">
        <v>0</v>
      </c>
      <c r="GW294" t="str">
        <v>Fonte*</v>
      </c>
      <c r="GX294">
        <v>0</v>
      </c>
      <c r="GY294">
        <v>0</v>
      </c>
      <c r="GZ294">
        <v>0</v>
      </c>
      <c r="HA294" t="str">
        <v>Unid</v>
      </c>
      <c r="HB294">
        <v>0</v>
      </c>
      <c r="HC294" t="str">
        <v>Valor 
Unit</v>
      </c>
      <c r="HD294">
        <v>0</v>
      </c>
      <c r="HE294">
        <v>0</v>
      </c>
      <c r="HF294" t="str">
        <v>Qtde</v>
      </c>
      <c r="HG294">
        <v>0</v>
      </c>
      <c r="HH294">
        <v>0</v>
      </c>
    </row>
    <row r="295" spans="1:216" x14ac:dyDescent="0.25">
      <c r="A295">
        <v>42</v>
      </c>
      <c r="B295" t="str">
        <f>'04.04_PLANO DE TRABALHO'!$KP$7</f>
        <v>Meio Ambiente e Mudanças Climáticas</v>
      </c>
      <c r="C295" t="str">
        <f>IF('04.04_PLANO DE TRABALHO'!KB51="",C294,'04.04_PLANO DE TRABALHO'!KB51)</f>
        <v>6.3</v>
      </c>
      <c r="D295">
        <f>IF('04.04_PLANO DE TRABALHO'!KC51="",D294,'04.04_PLANO DE TRABALHO'!KC51)</f>
        <v>0</v>
      </c>
      <c r="E295" t="str">
        <f>IF(OR('04.04_PLANO DE TRABALHO'!KD51="",'04.04_PLANO DE TRABALHO'!KD51="Realizado",'04.04_PLANO DE TRABALHO'!KD51="Planejado"),E294,'04.04_PLANO DE TRABALHO'!KD51)</f>
        <v>Atividade</v>
      </c>
      <c r="F295">
        <f>IF('04.04_PLANO DE TRABALHO'!KE51="",F294,'04.04_PLANO DE TRABALHO'!KE51)</f>
        <v>0</v>
      </c>
      <c r="G295">
        <f>IF('04.04_PLANO DE TRABALHO'!KF51="",G294,'04.04_PLANO DE TRABALHO'!KF51)</f>
        <v>0</v>
      </c>
      <c r="H295" t="str">
        <f>IF('04.04_PLANO DE TRABALHO'!KG51="",H294,'04.04_PLANO DE TRABALHO'!KG51)</f>
        <v>Início</v>
      </c>
      <c r="I295">
        <f>IF('04.04_PLANO DE TRABALHO'!KH51="",I294,'04.04_PLANO DE TRABALHO'!KH51)</f>
        <v>0</v>
      </c>
      <c r="J295">
        <f>IF('04.04_PLANO DE TRABALHO'!KI51="",J294,'04.04_PLANO DE TRABALHO'!KI51)</f>
        <v>0</v>
      </c>
      <c r="K295" t="str">
        <f>IF('04.04_PLANO DE TRABALHO'!KJ51="",K294,'04.04_PLANO DE TRABALHO'!KJ51)</f>
        <v>Fim</v>
      </c>
      <c r="L295">
        <f>IF('04.04_PLANO DE TRABALHO'!KK51="",L294,'04.04_PLANO DE TRABALHO'!KK51)</f>
        <v>0</v>
      </c>
      <c r="M295">
        <f>IF('04.04_PLANO DE TRABALHO'!KL51="",M294,'04.04_PLANO DE TRABALHO'!KL51)</f>
        <v>0</v>
      </c>
      <c r="N295" t="str">
        <f>IF('04.04_PLANO DE TRABALHO'!KM51="",N294,'04.04_PLANO DE TRABALHO'!KM51)</f>
        <v>6.3.2</v>
      </c>
      <c r="O295">
        <f>IF('04.04_PLANO DE TRABALHO'!KN51="",O294,'04.04_PLANO DE TRABALHO'!KN51)</f>
        <v>0</v>
      </c>
      <c r="P295">
        <f>IF('04.04_PLANO DE TRABALHO'!KO51="",P294,'04.04_PLANO DE TRABALHO'!KO51)</f>
        <v>0</v>
      </c>
      <c r="Q295" t="str">
        <f>IF('04.04_PLANO DE TRABALHO'!KP51="",Q294,'04.04_PLANO DE TRABALHO'!KP51)</f>
        <v>SubAtividade</v>
      </c>
      <c r="R295">
        <f>IF('04.04_PLANO DE TRABALHO'!KQ51="",R294,'04.04_PLANO DE TRABALHO'!KQ51)</f>
        <v>0</v>
      </c>
      <c r="S295">
        <f>IF('04.04_PLANO DE TRABALHO'!KR51="",S294,'04.04_PLANO DE TRABALHO'!KR51)</f>
        <v>0</v>
      </c>
      <c r="T295">
        <f>IF('04.04_PLANO DE TRABALHO'!KS51="",T294,'04.04_PLANO DE TRABALHO'!KS51)</f>
        <v>0</v>
      </c>
      <c r="U295">
        <f>IF('04.04_PLANO DE TRABALHO'!KT51="",U294,'04.04_PLANO DE TRABALHO'!KT51)</f>
        <v>0</v>
      </c>
      <c r="V295">
        <f>IF('04.04_PLANO DE TRABALHO'!KU51="",V294,'04.04_PLANO DE TRABALHO'!KU51)</f>
        <v>0</v>
      </c>
      <c r="W295" t="str">
        <f>IF('04.04_PLANO DE TRABALHO'!KV51="",W294,'04.04_PLANO DE TRABALHO'!KV51)</f>
        <v>Despesa</v>
      </c>
      <c r="X295">
        <f>IF('04.04_PLANO DE TRABALHO'!KW51="",X294,'04.04_PLANO DE TRABALHO'!KW51)</f>
        <v>0</v>
      </c>
      <c r="Y295">
        <f>IF('04.04_PLANO DE TRABALHO'!KX51="",Y294,'04.04_PLANO DE TRABALHO'!KX51)</f>
        <v>0</v>
      </c>
      <c r="Z295">
        <f>IF('04.04_PLANO DE TRABALHO'!KY51="",Z294,'04.04_PLANO DE TRABALHO'!KY51)</f>
        <v>0</v>
      </c>
      <c r="AA295">
        <f>IF('04.04_PLANO DE TRABALHO'!KZ51="",AA294,'04.04_PLANO DE TRABALHO'!KZ51)</f>
        <v>0</v>
      </c>
      <c r="AB295">
        <f>IF('04.04_PLANO DE TRABALHO'!LA51="",AB294,'04.04_PLANO DE TRABALHO'!LA51)</f>
        <v>0</v>
      </c>
      <c r="AC295">
        <f>IF('04.04_PLANO DE TRABALHO'!LB51="",AC294,'04.04_PLANO DE TRABALHO'!LB51)</f>
        <v>0</v>
      </c>
      <c r="AD295" t="str">
        <f>IF('04.04_PLANO DE TRABALHO'!LC51="",AD294,'04.04_PLANO DE TRABALHO'!LC51)</f>
        <v>Categoria</v>
      </c>
      <c r="AE295">
        <f>IF('04.04_PLANO DE TRABALHO'!LD51="",AE294,'04.04_PLANO DE TRABALHO'!LD51)</f>
        <v>0</v>
      </c>
      <c r="AF295">
        <f>IF('04.04_PLANO DE TRABALHO'!LE51="",AF294,'04.04_PLANO DE TRABALHO'!LE51)</f>
        <v>0</v>
      </c>
      <c r="AG295">
        <f>IF('04.04_PLANO DE TRABALHO'!LF51="",AG294,'04.04_PLANO DE TRABALHO'!LF51)</f>
        <v>0</v>
      </c>
      <c r="AH295">
        <f>IF('04.04_PLANO DE TRABALHO'!LG51="",AH294,'04.04_PLANO DE TRABALHO'!LG51)</f>
        <v>0</v>
      </c>
      <c r="AI295">
        <f>IF('04.04_PLANO DE TRABALHO'!LH51="",AI294,'04.04_PLANO DE TRABALHO'!LH51)</f>
        <v>0</v>
      </c>
      <c r="AJ295">
        <f>IF('04.04_PLANO DE TRABALHO'!LI51="",AJ294,'04.04_PLANO DE TRABALHO'!LI51)</f>
        <v>0</v>
      </c>
      <c r="AK295">
        <f>IF('04.04_PLANO DE TRABALHO'!LJ51="",AK294,'04.04_PLANO DE TRABALHO'!LJ51)</f>
        <v>0</v>
      </c>
      <c r="AL295" t="str">
        <f>IF('04.04_PLANO DE TRABALHO'!LK51="",AL294,'04.04_PLANO DE TRABALHO'!LK51)</f>
        <v>Subcategoria</v>
      </c>
      <c r="AM295">
        <f>IF('04.04_PLANO DE TRABALHO'!LL51="",AM294,'04.04_PLANO DE TRABALHO'!LL51)</f>
        <v>0</v>
      </c>
      <c r="AN295">
        <f>IF('04.04_PLANO DE TRABALHO'!LM51="",AN294,'04.04_PLANO DE TRABALHO'!LM51)</f>
        <v>0</v>
      </c>
      <c r="AO295">
        <f>IF('04.04_PLANO DE TRABALHO'!LN51="",AO294,'04.04_PLANO DE TRABALHO'!LN51)</f>
        <v>0</v>
      </c>
      <c r="AP295">
        <f>IF('04.04_PLANO DE TRABALHO'!LO51="",AP294,'04.04_PLANO DE TRABALHO'!LO51)</f>
        <v>0</v>
      </c>
      <c r="AQ295" t="str">
        <f>IF('04.04_PLANO DE TRABALHO'!LP51="",AQ294,'04.04_PLANO DE TRABALHO'!LP51)</f>
        <v>Fonte*</v>
      </c>
      <c r="AR295">
        <f>IF('04.04_PLANO DE TRABALHO'!LQ51="",AR294,'04.04_PLANO DE TRABALHO'!LQ51)</f>
        <v>0</v>
      </c>
      <c r="AS295">
        <f>IF('04.04_PLANO DE TRABALHO'!LR51="",AS294,'04.04_PLANO DE TRABALHO'!LR51)</f>
        <v>0</v>
      </c>
      <c r="AT295">
        <f>IF('04.04_PLANO DE TRABALHO'!LS51="",AT294,'04.04_PLANO DE TRABALHO'!LS51)</f>
        <v>0</v>
      </c>
      <c r="AU295" t="str">
        <f>IF('04.04_PLANO DE TRABALHO'!LT51="",AU294,'04.04_PLANO DE TRABALHO'!LT51)</f>
        <v>Unid</v>
      </c>
      <c r="AV295">
        <f>IF('04.04_PLANO DE TRABALHO'!LU51="",AV294,'04.04_PLANO DE TRABALHO'!LU51)</f>
        <v>0</v>
      </c>
      <c r="AW295" t="str">
        <f>IF('04.04_PLANO DE TRABALHO'!LV51="",AW294,'04.04_PLANO DE TRABALHO'!LV51)</f>
        <v>Valor 
Unit</v>
      </c>
      <c r="AX295">
        <f>IF('04.04_PLANO DE TRABALHO'!LW51="",AX294,'04.04_PLANO DE TRABALHO'!LW51)</f>
        <v>0</v>
      </c>
      <c r="AY295">
        <f>IF('04.04_PLANO DE TRABALHO'!LX51="",AY294,'04.04_PLANO DE TRABALHO'!LX51)</f>
        <v>0</v>
      </c>
      <c r="AZ295" t="str">
        <f>IF('04.04_PLANO DE TRABALHO'!LY51="",AZ294,'04.04_PLANO DE TRABALHO'!LY51)</f>
        <v>Qtde</v>
      </c>
      <c r="BA295">
        <f>IF('04.04_PLANO DE TRABALHO'!LZ51="",BA294,'04.04_PLANO DE TRABALHO'!LZ51)</f>
        <v>0</v>
      </c>
      <c r="BB295">
        <f>IF('04.04_PLANO DE TRABALHO'!MA51="",BB294,'04.04_PLANO DE TRABALHO'!MA51)</f>
        <v>0</v>
      </c>
      <c r="BD295" t="str">
        <v>Diversidade, Equidade e Inclusão</v>
      </c>
      <c r="BE295" t="str">
        <v>Cod</v>
      </c>
      <c r="BF295">
        <v>0</v>
      </c>
      <c r="BG295" t="str">
        <v>Atividade</v>
      </c>
      <c r="BH295">
        <v>0</v>
      </c>
      <c r="BI295">
        <v>0</v>
      </c>
      <c r="BJ295" t="str">
        <v>Início</v>
      </c>
      <c r="BK295">
        <v>0</v>
      </c>
      <c r="BL295">
        <v>0</v>
      </c>
      <c r="BM295" t="str">
        <v>Fim</v>
      </c>
      <c r="BN295">
        <v>0</v>
      </c>
      <c r="BO295">
        <v>0</v>
      </c>
      <c r="BP295" t="str">
        <v>Cod</v>
      </c>
      <c r="BQ295">
        <v>0</v>
      </c>
      <c r="BR295">
        <v>0</v>
      </c>
      <c r="BS295" t="str">
        <v>SubAtividade</v>
      </c>
      <c r="BT295">
        <v>0</v>
      </c>
      <c r="BU295">
        <v>0</v>
      </c>
      <c r="BV295">
        <v>0</v>
      </c>
      <c r="BW295">
        <v>0</v>
      </c>
      <c r="BX295">
        <v>0</v>
      </c>
      <c r="BY295" t="str">
        <v>Despesa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 t="str">
        <v>Categoria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 t="str">
        <v>Subcategoria</v>
      </c>
      <c r="CO295">
        <v>0</v>
      </c>
      <c r="CP295">
        <v>0</v>
      </c>
      <c r="CQ295">
        <v>0</v>
      </c>
      <c r="CR295">
        <v>0</v>
      </c>
      <c r="CS295" t="str">
        <v>Fonte*</v>
      </c>
      <c r="CT295">
        <v>0</v>
      </c>
      <c r="CU295">
        <v>0</v>
      </c>
      <c r="CV295">
        <v>0</v>
      </c>
      <c r="CW295" t="str">
        <v>Unid</v>
      </c>
      <c r="CX295">
        <v>0</v>
      </c>
      <c r="CY295" t="str">
        <v>Valor 
Unit</v>
      </c>
      <c r="CZ295">
        <v>0</v>
      </c>
      <c r="DA295">
        <v>0</v>
      </c>
      <c r="DB295" t="str">
        <v>Qtde</v>
      </c>
      <c r="DC295">
        <v>0</v>
      </c>
      <c r="DD295" t="str">
        <v>Valor Total</v>
      </c>
      <c r="DF295" t="str">
        <v>Diversidade, Equidade e Inclusão</v>
      </c>
      <c r="DG295" t="str">
        <v>7.2</v>
      </c>
      <c r="DH295">
        <v>0</v>
      </c>
      <c r="DI295" t="str">
        <v>Atividade</v>
      </c>
      <c r="DJ295">
        <v>0</v>
      </c>
      <c r="DK295">
        <v>0</v>
      </c>
      <c r="DL295" t="str">
        <v>Início</v>
      </c>
      <c r="DM295">
        <v>0</v>
      </c>
      <c r="DN295">
        <v>0</v>
      </c>
      <c r="DO295" t="str">
        <v>Fim</v>
      </c>
      <c r="DP295">
        <v>0</v>
      </c>
      <c r="DQ295">
        <v>0</v>
      </c>
      <c r="DR295" t="str">
        <v>7.2.3</v>
      </c>
      <c r="DS295">
        <v>0</v>
      </c>
      <c r="DT295">
        <v>0</v>
      </c>
      <c r="DU295" t="str">
        <v>SubAtividade</v>
      </c>
      <c r="DV295">
        <v>0</v>
      </c>
      <c r="DW295">
        <v>0</v>
      </c>
      <c r="DX295">
        <v>0</v>
      </c>
      <c r="DY295">
        <v>0</v>
      </c>
      <c r="DZ295">
        <v>0</v>
      </c>
      <c r="EA295" t="str">
        <v>Despesa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 t="str">
        <v>Categoria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 t="str">
        <v>Subcategoria</v>
      </c>
      <c r="EQ295">
        <v>0</v>
      </c>
      <c r="ER295">
        <v>0</v>
      </c>
      <c r="ES295">
        <v>0</v>
      </c>
      <c r="ET295">
        <v>0</v>
      </c>
      <c r="EU295" t="str">
        <v>Fonte*</v>
      </c>
      <c r="EV295">
        <v>0</v>
      </c>
      <c r="EW295">
        <v>0</v>
      </c>
      <c r="EX295">
        <v>0</v>
      </c>
      <c r="EY295" t="str">
        <v>Unid</v>
      </c>
      <c r="EZ295">
        <v>0</v>
      </c>
      <c r="FA295" t="str">
        <v>Valor 
Unit</v>
      </c>
      <c r="FB295">
        <v>0</v>
      </c>
      <c r="FC295">
        <v>0</v>
      </c>
      <c r="FD295" t="str">
        <v>Qtde</v>
      </c>
      <c r="FE295">
        <v>0</v>
      </c>
      <c r="FF295">
        <v>0</v>
      </c>
      <c r="FH295" t="str">
        <v>Tecnologias Digitais</v>
      </c>
      <c r="FI295" t="str">
        <v>9.1</v>
      </c>
      <c r="FJ295">
        <v>0</v>
      </c>
      <c r="FK295" t="str">
        <v>Atividade</v>
      </c>
      <c r="FL295">
        <v>0</v>
      </c>
      <c r="FM295">
        <v>0</v>
      </c>
      <c r="FN295" t="str">
        <v>Início</v>
      </c>
      <c r="FO295">
        <v>0</v>
      </c>
      <c r="FP295">
        <v>0</v>
      </c>
      <c r="FQ295" t="str">
        <v>Fim</v>
      </c>
      <c r="FR295">
        <v>0</v>
      </c>
      <c r="FS295">
        <v>0</v>
      </c>
      <c r="FT295" t="str">
        <v>9.1.1</v>
      </c>
      <c r="FU295">
        <v>0</v>
      </c>
      <c r="FV295">
        <v>0</v>
      </c>
      <c r="FW295" t="str">
        <v>SubAtividade</v>
      </c>
      <c r="FX295">
        <v>0</v>
      </c>
      <c r="FY295">
        <v>0</v>
      </c>
      <c r="FZ295">
        <v>0</v>
      </c>
      <c r="GA295">
        <v>0</v>
      </c>
      <c r="GB295">
        <v>0</v>
      </c>
      <c r="GC295" t="str">
        <v>Despesa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0</v>
      </c>
      <c r="GJ295" t="str">
        <v>Categoria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 t="str">
        <v>Subcategoria</v>
      </c>
      <c r="GS295">
        <v>0</v>
      </c>
      <c r="GT295">
        <v>0</v>
      </c>
      <c r="GU295">
        <v>0</v>
      </c>
      <c r="GV295">
        <v>0</v>
      </c>
      <c r="GW295" t="str">
        <v>Fonte*</v>
      </c>
      <c r="GX295">
        <v>0</v>
      </c>
      <c r="GY295">
        <v>0</v>
      </c>
      <c r="GZ295">
        <v>0</v>
      </c>
      <c r="HA295" t="str">
        <v>Unid</v>
      </c>
      <c r="HB295">
        <v>0</v>
      </c>
      <c r="HC295" t="str">
        <v>Valor 
Unit</v>
      </c>
      <c r="HD295">
        <v>0</v>
      </c>
      <c r="HE295">
        <v>0</v>
      </c>
      <c r="HF295" t="str">
        <v>Qtde</v>
      </c>
      <c r="HG295">
        <v>0</v>
      </c>
      <c r="HH295">
        <v>0</v>
      </c>
    </row>
    <row r="296" spans="1:216" x14ac:dyDescent="0.25">
      <c r="A296">
        <v>43</v>
      </c>
      <c r="B296" t="str">
        <f>'04.04_PLANO DE TRABALHO'!$KP$7</f>
        <v>Meio Ambiente e Mudanças Climáticas</v>
      </c>
      <c r="C296" t="str">
        <f>IF('04.04_PLANO DE TRABALHO'!KB52="",C295,'04.04_PLANO DE TRABALHO'!KB52)</f>
        <v>6.3</v>
      </c>
      <c r="D296">
        <f>IF('04.04_PLANO DE TRABALHO'!KC52="",D295,'04.04_PLANO DE TRABALHO'!KC52)</f>
        <v>0</v>
      </c>
      <c r="E296" t="str">
        <f>IF(OR('04.04_PLANO DE TRABALHO'!KD52="",'04.04_PLANO DE TRABALHO'!KD52="Realizado",'04.04_PLANO DE TRABALHO'!KD52="Planejado"),E295,'04.04_PLANO DE TRABALHO'!KD52)</f>
        <v>Atividade</v>
      </c>
      <c r="F296">
        <f>IF('04.04_PLANO DE TRABALHO'!KE52="",F295,'04.04_PLANO DE TRABALHO'!KE52)</f>
        <v>0</v>
      </c>
      <c r="G296">
        <f>IF('04.04_PLANO DE TRABALHO'!KF52="",G295,'04.04_PLANO DE TRABALHO'!KF52)</f>
        <v>0</v>
      </c>
      <c r="H296" t="str">
        <f>IF('04.04_PLANO DE TRABALHO'!KG52="",H295,'04.04_PLANO DE TRABALHO'!KG52)</f>
        <v>Início</v>
      </c>
      <c r="I296">
        <f>IF('04.04_PLANO DE TRABALHO'!KH52="",I295,'04.04_PLANO DE TRABALHO'!KH52)</f>
        <v>0</v>
      </c>
      <c r="J296">
        <f>IF('04.04_PLANO DE TRABALHO'!KI52="",J295,'04.04_PLANO DE TRABALHO'!KI52)</f>
        <v>0</v>
      </c>
      <c r="K296" t="str">
        <f>IF('04.04_PLANO DE TRABALHO'!KJ52="",K295,'04.04_PLANO DE TRABALHO'!KJ52)</f>
        <v>Fim</v>
      </c>
      <c r="L296">
        <f>IF('04.04_PLANO DE TRABALHO'!KK52="",L295,'04.04_PLANO DE TRABALHO'!KK52)</f>
        <v>0</v>
      </c>
      <c r="M296">
        <f>IF('04.04_PLANO DE TRABALHO'!KL52="",M295,'04.04_PLANO DE TRABALHO'!KL52)</f>
        <v>0</v>
      </c>
      <c r="N296" t="str">
        <f>IF('04.04_PLANO DE TRABALHO'!KM52="",N295,'04.04_PLANO DE TRABALHO'!KM52)</f>
        <v>6.3.2</v>
      </c>
      <c r="O296">
        <f>IF('04.04_PLANO DE TRABALHO'!KN52="",O295,'04.04_PLANO DE TRABALHO'!KN52)</f>
        <v>0</v>
      </c>
      <c r="P296">
        <f>IF('04.04_PLANO DE TRABALHO'!KO52="",P295,'04.04_PLANO DE TRABALHO'!KO52)</f>
        <v>0</v>
      </c>
      <c r="Q296" t="str">
        <f>IF('04.04_PLANO DE TRABALHO'!KP52="",Q295,'04.04_PLANO DE TRABALHO'!KP52)</f>
        <v>SubAtividade</v>
      </c>
      <c r="R296">
        <f>IF('04.04_PLANO DE TRABALHO'!KQ52="",R295,'04.04_PLANO DE TRABALHO'!KQ52)</f>
        <v>0</v>
      </c>
      <c r="S296">
        <f>IF('04.04_PLANO DE TRABALHO'!KR52="",S295,'04.04_PLANO DE TRABALHO'!KR52)</f>
        <v>0</v>
      </c>
      <c r="T296">
        <f>IF('04.04_PLANO DE TRABALHO'!KS52="",T295,'04.04_PLANO DE TRABALHO'!KS52)</f>
        <v>0</v>
      </c>
      <c r="U296">
        <f>IF('04.04_PLANO DE TRABALHO'!KT52="",U295,'04.04_PLANO DE TRABALHO'!KT52)</f>
        <v>0</v>
      </c>
      <c r="V296">
        <f>IF('04.04_PLANO DE TRABALHO'!KU52="",V295,'04.04_PLANO DE TRABALHO'!KU52)</f>
        <v>0</v>
      </c>
      <c r="W296" t="str">
        <f>IF('04.04_PLANO DE TRABALHO'!KV52="",W295,'04.04_PLANO DE TRABALHO'!KV52)</f>
        <v>Despesa</v>
      </c>
      <c r="X296">
        <f>IF('04.04_PLANO DE TRABALHO'!KW52="",X295,'04.04_PLANO DE TRABALHO'!KW52)</f>
        <v>0</v>
      </c>
      <c r="Y296">
        <f>IF('04.04_PLANO DE TRABALHO'!KX52="",Y295,'04.04_PLANO DE TRABALHO'!KX52)</f>
        <v>0</v>
      </c>
      <c r="Z296">
        <f>IF('04.04_PLANO DE TRABALHO'!KY52="",Z295,'04.04_PLANO DE TRABALHO'!KY52)</f>
        <v>0</v>
      </c>
      <c r="AA296">
        <f>IF('04.04_PLANO DE TRABALHO'!KZ52="",AA295,'04.04_PLANO DE TRABALHO'!KZ52)</f>
        <v>0</v>
      </c>
      <c r="AB296">
        <f>IF('04.04_PLANO DE TRABALHO'!LA52="",AB295,'04.04_PLANO DE TRABALHO'!LA52)</f>
        <v>0</v>
      </c>
      <c r="AC296">
        <f>IF('04.04_PLANO DE TRABALHO'!LB52="",AC295,'04.04_PLANO DE TRABALHO'!LB52)</f>
        <v>0</v>
      </c>
      <c r="AD296" t="str">
        <f>IF('04.04_PLANO DE TRABALHO'!LC52="",AD295,'04.04_PLANO DE TRABALHO'!LC52)</f>
        <v>Categoria</v>
      </c>
      <c r="AE296">
        <f>IF('04.04_PLANO DE TRABALHO'!LD52="",AE295,'04.04_PLANO DE TRABALHO'!LD52)</f>
        <v>0</v>
      </c>
      <c r="AF296">
        <f>IF('04.04_PLANO DE TRABALHO'!LE52="",AF295,'04.04_PLANO DE TRABALHO'!LE52)</f>
        <v>0</v>
      </c>
      <c r="AG296">
        <f>IF('04.04_PLANO DE TRABALHO'!LF52="",AG295,'04.04_PLANO DE TRABALHO'!LF52)</f>
        <v>0</v>
      </c>
      <c r="AH296">
        <f>IF('04.04_PLANO DE TRABALHO'!LG52="",AH295,'04.04_PLANO DE TRABALHO'!LG52)</f>
        <v>0</v>
      </c>
      <c r="AI296">
        <f>IF('04.04_PLANO DE TRABALHO'!LH52="",AI295,'04.04_PLANO DE TRABALHO'!LH52)</f>
        <v>0</v>
      </c>
      <c r="AJ296">
        <f>IF('04.04_PLANO DE TRABALHO'!LI52="",AJ295,'04.04_PLANO DE TRABALHO'!LI52)</f>
        <v>0</v>
      </c>
      <c r="AK296">
        <f>IF('04.04_PLANO DE TRABALHO'!LJ52="",AK295,'04.04_PLANO DE TRABALHO'!LJ52)</f>
        <v>0</v>
      </c>
      <c r="AL296" t="str">
        <f>IF('04.04_PLANO DE TRABALHO'!LK52="",AL295,'04.04_PLANO DE TRABALHO'!LK52)</f>
        <v>Subcategoria</v>
      </c>
      <c r="AM296">
        <f>IF('04.04_PLANO DE TRABALHO'!LL52="",AM295,'04.04_PLANO DE TRABALHO'!LL52)</f>
        <v>0</v>
      </c>
      <c r="AN296">
        <f>IF('04.04_PLANO DE TRABALHO'!LM52="",AN295,'04.04_PLANO DE TRABALHO'!LM52)</f>
        <v>0</v>
      </c>
      <c r="AO296">
        <f>IF('04.04_PLANO DE TRABALHO'!LN52="",AO295,'04.04_PLANO DE TRABALHO'!LN52)</f>
        <v>0</v>
      </c>
      <c r="AP296">
        <f>IF('04.04_PLANO DE TRABALHO'!LO52="",AP295,'04.04_PLANO DE TRABALHO'!LO52)</f>
        <v>0</v>
      </c>
      <c r="AQ296" t="str">
        <f>IF('04.04_PLANO DE TRABALHO'!LP52="",AQ295,'04.04_PLANO DE TRABALHO'!LP52)</f>
        <v>Fonte*</v>
      </c>
      <c r="AR296">
        <f>IF('04.04_PLANO DE TRABALHO'!LQ52="",AR295,'04.04_PLANO DE TRABALHO'!LQ52)</f>
        <v>0</v>
      </c>
      <c r="AS296">
        <f>IF('04.04_PLANO DE TRABALHO'!LR52="",AS295,'04.04_PLANO DE TRABALHO'!LR52)</f>
        <v>0</v>
      </c>
      <c r="AT296">
        <f>IF('04.04_PLANO DE TRABALHO'!LS52="",AT295,'04.04_PLANO DE TRABALHO'!LS52)</f>
        <v>0</v>
      </c>
      <c r="AU296" t="str">
        <f>IF('04.04_PLANO DE TRABALHO'!LT52="",AU295,'04.04_PLANO DE TRABALHO'!LT52)</f>
        <v>Unid</v>
      </c>
      <c r="AV296">
        <f>IF('04.04_PLANO DE TRABALHO'!LU52="",AV295,'04.04_PLANO DE TRABALHO'!LU52)</f>
        <v>0</v>
      </c>
      <c r="AW296" t="str">
        <f>IF('04.04_PLANO DE TRABALHO'!LV52="",AW295,'04.04_PLANO DE TRABALHO'!LV52)</f>
        <v>Valor 
Unit</v>
      </c>
      <c r="AX296">
        <f>IF('04.04_PLANO DE TRABALHO'!LW52="",AX295,'04.04_PLANO DE TRABALHO'!LW52)</f>
        <v>0</v>
      </c>
      <c r="AY296">
        <f>IF('04.04_PLANO DE TRABALHO'!LX52="",AY295,'04.04_PLANO DE TRABALHO'!LX52)</f>
        <v>0</v>
      </c>
      <c r="AZ296" t="str">
        <f>IF('04.04_PLANO DE TRABALHO'!LY52="",AZ295,'04.04_PLANO DE TRABALHO'!LY52)</f>
        <v>Qtde</v>
      </c>
      <c r="BA296">
        <f>IF('04.04_PLANO DE TRABALHO'!LZ52="",BA295,'04.04_PLANO DE TRABALHO'!LZ52)</f>
        <v>0</v>
      </c>
      <c r="BB296">
        <f>IF('04.04_PLANO DE TRABALHO'!MA52="",BB295,'04.04_PLANO DE TRABALHO'!MA52)</f>
        <v>0</v>
      </c>
      <c r="BD296" t="str">
        <v>Diversidade, Equidade e Inclusão</v>
      </c>
      <c r="BE296" t="str">
        <v>7.2</v>
      </c>
      <c r="BF296">
        <v>0</v>
      </c>
      <c r="BG296" t="str">
        <v>Atividade</v>
      </c>
      <c r="BH296">
        <v>0</v>
      </c>
      <c r="BI296">
        <v>0</v>
      </c>
      <c r="BJ296" t="str">
        <v>Início</v>
      </c>
      <c r="BK296">
        <v>0</v>
      </c>
      <c r="BL296">
        <v>0</v>
      </c>
      <c r="BM296" t="str">
        <v>Fim</v>
      </c>
      <c r="BN296">
        <v>0</v>
      </c>
      <c r="BO296">
        <v>0</v>
      </c>
      <c r="BP296" t="str">
        <v>7.2.1</v>
      </c>
      <c r="BQ296">
        <v>0</v>
      </c>
      <c r="BR296">
        <v>0</v>
      </c>
      <c r="BS296" t="str">
        <v>SubAtividade</v>
      </c>
      <c r="BT296">
        <v>0</v>
      </c>
      <c r="BU296">
        <v>0</v>
      </c>
      <c r="BV296">
        <v>0</v>
      </c>
      <c r="BW296">
        <v>0</v>
      </c>
      <c r="BX296">
        <v>0</v>
      </c>
      <c r="BY296" t="str">
        <v>Despesa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 t="str">
        <v>Categoria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 t="str">
        <v>Subcategoria</v>
      </c>
      <c r="CO296">
        <v>0</v>
      </c>
      <c r="CP296">
        <v>0</v>
      </c>
      <c r="CQ296">
        <v>0</v>
      </c>
      <c r="CR296">
        <v>0</v>
      </c>
      <c r="CS296" t="str">
        <v>Fonte*</v>
      </c>
      <c r="CT296">
        <v>0</v>
      </c>
      <c r="CU296">
        <v>0</v>
      </c>
      <c r="CV296">
        <v>0</v>
      </c>
      <c r="CW296" t="str">
        <v>Unid</v>
      </c>
      <c r="CX296">
        <v>0</v>
      </c>
      <c r="CY296" t="str">
        <v>Valor 
Unit</v>
      </c>
      <c r="CZ296">
        <v>0</v>
      </c>
      <c r="DA296">
        <v>0</v>
      </c>
      <c r="DB296" t="str">
        <v>Qtde</v>
      </c>
      <c r="DC296">
        <v>0</v>
      </c>
      <c r="DD296">
        <v>0</v>
      </c>
      <c r="DF296" t="str">
        <v>Diversidade, Equidade e Inclusão</v>
      </c>
      <c r="DG296" t="str">
        <v>7.2</v>
      </c>
      <c r="DH296">
        <v>0</v>
      </c>
      <c r="DI296" t="str">
        <v>Atividade</v>
      </c>
      <c r="DJ296">
        <v>0</v>
      </c>
      <c r="DK296">
        <v>0</v>
      </c>
      <c r="DL296" t="str">
        <v>Início</v>
      </c>
      <c r="DM296">
        <v>0</v>
      </c>
      <c r="DN296">
        <v>0</v>
      </c>
      <c r="DO296" t="str">
        <v>Fim</v>
      </c>
      <c r="DP296">
        <v>0</v>
      </c>
      <c r="DQ296">
        <v>0</v>
      </c>
      <c r="DR296" t="str">
        <v>7.2.3</v>
      </c>
      <c r="DS296">
        <v>0</v>
      </c>
      <c r="DT296">
        <v>0</v>
      </c>
      <c r="DU296" t="str">
        <v>SubAtividade</v>
      </c>
      <c r="DV296">
        <v>0</v>
      </c>
      <c r="DW296">
        <v>0</v>
      </c>
      <c r="DX296">
        <v>0</v>
      </c>
      <c r="DY296">
        <v>0</v>
      </c>
      <c r="DZ296">
        <v>0</v>
      </c>
      <c r="EA296" t="str">
        <v>Despesa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 t="str">
        <v>Categoria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 t="str">
        <v>Subcategoria</v>
      </c>
      <c r="EQ296">
        <v>0</v>
      </c>
      <c r="ER296">
        <v>0</v>
      </c>
      <c r="ES296">
        <v>0</v>
      </c>
      <c r="ET296">
        <v>0</v>
      </c>
      <c r="EU296" t="str">
        <v>Fonte*</v>
      </c>
      <c r="EV296">
        <v>0</v>
      </c>
      <c r="EW296">
        <v>0</v>
      </c>
      <c r="EX296">
        <v>0</v>
      </c>
      <c r="EY296" t="str">
        <v>Unid</v>
      </c>
      <c r="EZ296">
        <v>0</v>
      </c>
      <c r="FA296" t="str">
        <v>Valor 
Unit</v>
      </c>
      <c r="FB296">
        <v>0</v>
      </c>
      <c r="FC296">
        <v>0</v>
      </c>
      <c r="FD296" t="str">
        <v>Qtde</v>
      </c>
      <c r="FE296">
        <v>0</v>
      </c>
      <c r="FF296">
        <v>0</v>
      </c>
      <c r="FH296" t="str">
        <v>Tecnologias Digitais</v>
      </c>
      <c r="FI296" t="str">
        <v>9.1</v>
      </c>
      <c r="FJ296">
        <v>0</v>
      </c>
      <c r="FK296" t="str">
        <v>Atividade</v>
      </c>
      <c r="FL296">
        <v>0</v>
      </c>
      <c r="FM296">
        <v>0</v>
      </c>
      <c r="FN296" t="str">
        <v>Início</v>
      </c>
      <c r="FO296">
        <v>0</v>
      </c>
      <c r="FP296">
        <v>0</v>
      </c>
      <c r="FQ296" t="str">
        <v>Fim</v>
      </c>
      <c r="FR296">
        <v>0</v>
      </c>
      <c r="FS296">
        <v>0</v>
      </c>
      <c r="FT296" t="str">
        <v>9.1.2</v>
      </c>
      <c r="FU296">
        <v>0</v>
      </c>
      <c r="FV296">
        <v>0</v>
      </c>
      <c r="FW296" t="str">
        <v>SubAtividade</v>
      </c>
      <c r="FX296">
        <v>0</v>
      </c>
      <c r="FY296">
        <v>0</v>
      </c>
      <c r="FZ296">
        <v>0</v>
      </c>
      <c r="GA296">
        <v>0</v>
      </c>
      <c r="GB296">
        <v>0</v>
      </c>
      <c r="GC296" t="str">
        <v>Despesa</v>
      </c>
      <c r="GD296">
        <v>0</v>
      </c>
      <c r="GE296">
        <v>0</v>
      </c>
      <c r="GF296">
        <v>0</v>
      </c>
      <c r="GG296">
        <v>0</v>
      </c>
      <c r="GH296">
        <v>0</v>
      </c>
      <c r="GI296">
        <v>0</v>
      </c>
      <c r="GJ296" t="str">
        <v>Categoria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0</v>
      </c>
      <c r="GQ296">
        <v>0</v>
      </c>
      <c r="GR296" t="str">
        <v>Subcategoria</v>
      </c>
      <c r="GS296">
        <v>0</v>
      </c>
      <c r="GT296">
        <v>0</v>
      </c>
      <c r="GU296">
        <v>0</v>
      </c>
      <c r="GV296">
        <v>0</v>
      </c>
      <c r="GW296" t="str">
        <v>Fonte*</v>
      </c>
      <c r="GX296">
        <v>0</v>
      </c>
      <c r="GY296">
        <v>0</v>
      </c>
      <c r="GZ296">
        <v>0</v>
      </c>
      <c r="HA296" t="str">
        <v>Unid</v>
      </c>
      <c r="HB296">
        <v>0</v>
      </c>
      <c r="HC296" t="str">
        <v>Valor 
Unit</v>
      </c>
      <c r="HD296">
        <v>0</v>
      </c>
      <c r="HE296">
        <v>0</v>
      </c>
      <c r="HF296" t="str">
        <v>Qtde</v>
      </c>
      <c r="HG296">
        <v>0</v>
      </c>
      <c r="HH296">
        <v>0</v>
      </c>
    </row>
    <row r="297" spans="1:216" x14ac:dyDescent="0.25">
      <c r="A297">
        <v>44</v>
      </c>
      <c r="B297" t="str">
        <f>'04.04_PLANO DE TRABALHO'!$KP$7</f>
        <v>Meio Ambiente e Mudanças Climáticas</v>
      </c>
      <c r="C297" t="str">
        <f>IF('04.04_PLANO DE TRABALHO'!KB53="",C296,'04.04_PLANO DE TRABALHO'!KB53)</f>
        <v>6.3</v>
      </c>
      <c r="D297">
        <f>IF('04.04_PLANO DE TRABALHO'!KC53="",D296,'04.04_PLANO DE TRABALHO'!KC53)</f>
        <v>0</v>
      </c>
      <c r="E297" t="str">
        <f>IF(OR('04.04_PLANO DE TRABALHO'!KD53="",'04.04_PLANO DE TRABALHO'!KD53="Realizado",'04.04_PLANO DE TRABALHO'!KD53="Planejado"),E296,'04.04_PLANO DE TRABALHO'!KD53)</f>
        <v>Atividade</v>
      </c>
      <c r="F297">
        <f>IF('04.04_PLANO DE TRABALHO'!KE53="",F296,'04.04_PLANO DE TRABALHO'!KE53)</f>
        <v>0</v>
      </c>
      <c r="G297">
        <f>IF('04.04_PLANO DE TRABALHO'!KF53="",G296,'04.04_PLANO DE TRABALHO'!KF53)</f>
        <v>0</v>
      </c>
      <c r="H297" t="str">
        <f>IF('04.04_PLANO DE TRABALHO'!KG53="",H296,'04.04_PLANO DE TRABALHO'!KG53)</f>
        <v>Início</v>
      </c>
      <c r="I297">
        <f>IF('04.04_PLANO DE TRABALHO'!KH53="",I296,'04.04_PLANO DE TRABALHO'!KH53)</f>
        <v>0</v>
      </c>
      <c r="J297">
        <f>IF('04.04_PLANO DE TRABALHO'!KI53="",J296,'04.04_PLANO DE TRABALHO'!KI53)</f>
        <v>0</v>
      </c>
      <c r="K297" t="str">
        <f>IF('04.04_PLANO DE TRABALHO'!KJ53="",K296,'04.04_PLANO DE TRABALHO'!KJ53)</f>
        <v>Fim</v>
      </c>
      <c r="L297">
        <f>IF('04.04_PLANO DE TRABALHO'!KK53="",L296,'04.04_PLANO DE TRABALHO'!KK53)</f>
        <v>0</v>
      </c>
      <c r="M297">
        <f>IF('04.04_PLANO DE TRABALHO'!KL53="",M296,'04.04_PLANO DE TRABALHO'!KL53)</f>
        <v>0</v>
      </c>
      <c r="N297" t="str">
        <f>IF('04.04_PLANO DE TRABALHO'!KM53="",N296,'04.04_PLANO DE TRABALHO'!KM53)</f>
        <v>6.3.2</v>
      </c>
      <c r="O297">
        <f>IF('04.04_PLANO DE TRABALHO'!KN53="",O296,'04.04_PLANO DE TRABALHO'!KN53)</f>
        <v>0</v>
      </c>
      <c r="P297">
        <f>IF('04.04_PLANO DE TRABALHO'!KO53="",P296,'04.04_PLANO DE TRABALHO'!KO53)</f>
        <v>0</v>
      </c>
      <c r="Q297" t="str">
        <f>IF('04.04_PLANO DE TRABALHO'!KP53="",Q296,'04.04_PLANO DE TRABALHO'!KP53)</f>
        <v>SubAtividade</v>
      </c>
      <c r="R297">
        <f>IF('04.04_PLANO DE TRABALHO'!KQ53="",R296,'04.04_PLANO DE TRABALHO'!KQ53)</f>
        <v>0</v>
      </c>
      <c r="S297">
        <f>IF('04.04_PLANO DE TRABALHO'!KR53="",S296,'04.04_PLANO DE TRABALHO'!KR53)</f>
        <v>0</v>
      </c>
      <c r="T297">
        <f>IF('04.04_PLANO DE TRABALHO'!KS53="",T296,'04.04_PLANO DE TRABALHO'!KS53)</f>
        <v>0</v>
      </c>
      <c r="U297">
        <f>IF('04.04_PLANO DE TRABALHO'!KT53="",U296,'04.04_PLANO DE TRABALHO'!KT53)</f>
        <v>0</v>
      </c>
      <c r="V297">
        <f>IF('04.04_PLANO DE TRABALHO'!KU53="",V296,'04.04_PLANO DE TRABALHO'!KU53)</f>
        <v>0</v>
      </c>
      <c r="W297" t="str">
        <f>IF('04.04_PLANO DE TRABALHO'!KV53="",W296,'04.04_PLANO DE TRABALHO'!KV53)</f>
        <v>Despesa</v>
      </c>
      <c r="X297">
        <f>IF('04.04_PLANO DE TRABALHO'!KW53="",X296,'04.04_PLANO DE TRABALHO'!KW53)</f>
        <v>0</v>
      </c>
      <c r="Y297">
        <f>IF('04.04_PLANO DE TRABALHO'!KX53="",Y296,'04.04_PLANO DE TRABALHO'!KX53)</f>
        <v>0</v>
      </c>
      <c r="Z297">
        <f>IF('04.04_PLANO DE TRABALHO'!KY53="",Z296,'04.04_PLANO DE TRABALHO'!KY53)</f>
        <v>0</v>
      </c>
      <c r="AA297">
        <f>IF('04.04_PLANO DE TRABALHO'!KZ53="",AA296,'04.04_PLANO DE TRABALHO'!KZ53)</f>
        <v>0</v>
      </c>
      <c r="AB297">
        <f>IF('04.04_PLANO DE TRABALHO'!LA53="",AB296,'04.04_PLANO DE TRABALHO'!LA53)</f>
        <v>0</v>
      </c>
      <c r="AC297">
        <f>IF('04.04_PLANO DE TRABALHO'!LB53="",AC296,'04.04_PLANO DE TRABALHO'!LB53)</f>
        <v>0</v>
      </c>
      <c r="AD297" t="str">
        <f>IF('04.04_PLANO DE TRABALHO'!LC53="",AD296,'04.04_PLANO DE TRABALHO'!LC53)</f>
        <v>Categoria</v>
      </c>
      <c r="AE297">
        <f>IF('04.04_PLANO DE TRABALHO'!LD53="",AE296,'04.04_PLANO DE TRABALHO'!LD53)</f>
        <v>0</v>
      </c>
      <c r="AF297">
        <f>IF('04.04_PLANO DE TRABALHO'!LE53="",AF296,'04.04_PLANO DE TRABALHO'!LE53)</f>
        <v>0</v>
      </c>
      <c r="AG297">
        <f>IF('04.04_PLANO DE TRABALHO'!LF53="",AG296,'04.04_PLANO DE TRABALHO'!LF53)</f>
        <v>0</v>
      </c>
      <c r="AH297">
        <f>IF('04.04_PLANO DE TRABALHO'!LG53="",AH296,'04.04_PLANO DE TRABALHO'!LG53)</f>
        <v>0</v>
      </c>
      <c r="AI297">
        <f>IF('04.04_PLANO DE TRABALHO'!LH53="",AI296,'04.04_PLANO DE TRABALHO'!LH53)</f>
        <v>0</v>
      </c>
      <c r="AJ297">
        <f>IF('04.04_PLANO DE TRABALHO'!LI53="",AJ296,'04.04_PLANO DE TRABALHO'!LI53)</f>
        <v>0</v>
      </c>
      <c r="AK297">
        <f>IF('04.04_PLANO DE TRABALHO'!LJ53="",AK296,'04.04_PLANO DE TRABALHO'!LJ53)</f>
        <v>0</v>
      </c>
      <c r="AL297" t="str">
        <f>IF('04.04_PLANO DE TRABALHO'!LK53="",AL296,'04.04_PLANO DE TRABALHO'!LK53)</f>
        <v>Subcategoria</v>
      </c>
      <c r="AM297">
        <f>IF('04.04_PLANO DE TRABALHO'!LL53="",AM296,'04.04_PLANO DE TRABALHO'!LL53)</f>
        <v>0</v>
      </c>
      <c r="AN297">
        <f>IF('04.04_PLANO DE TRABALHO'!LM53="",AN296,'04.04_PLANO DE TRABALHO'!LM53)</f>
        <v>0</v>
      </c>
      <c r="AO297">
        <f>IF('04.04_PLANO DE TRABALHO'!LN53="",AO296,'04.04_PLANO DE TRABALHO'!LN53)</f>
        <v>0</v>
      </c>
      <c r="AP297">
        <f>IF('04.04_PLANO DE TRABALHO'!LO53="",AP296,'04.04_PLANO DE TRABALHO'!LO53)</f>
        <v>0</v>
      </c>
      <c r="AQ297" t="str">
        <f>IF('04.04_PLANO DE TRABALHO'!LP53="",AQ296,'04.04_PLANO DE TRABALHO'!LP53)</f>
        <v>Fonte*</v>
      </c>
      <c r="AR297">
        <f>IF('04.04_PLANO DE TRABALHO'!LQ53="",AR296,'04.04_PLANO DE TRABALHO'!LQ53)</f>
        <v>0</v>
      </c>
      <c r="AS297">
        <f>IF('04.04_PLANO DE TRABALHO'!LR53="",AS296,'04.04_PLANO DE TRABALHO'!LR53)</f>
        <v>0</v>
      </c>
      <c r="AT297">
        <f>IF('04.04_PLANO DE TRABALHO'!LS53="",AT296,'04.04_PLANO DE TRABALHO'!LS53)</f>
        <v>0</v>
      </c>
      <c r="AU297" t="str">
        <f>IF('04.04_PLANO DE TRABALHO'!LT53="",AU296,'04.04_PLANO DE TRABALHO'!LT53)</f>
        <v>Unid</v>
      </c>
      <c r="AV297">
        <f>IF('04.04_PLANO DE TRABALHO'!LU53="",AV296,'04.04_PLANO DE TRABALHO'!LU53)</f>
        <v>0</v>
      </c>
      <c r="AW297" t="str">
        <f>IF('04.04_PLANO DE TRABALHO'!LV53="",AW296,'04.04_PLANO DE TRABALHO'!LV53)</f>
        <v>Valor 
Unit</v>
      </c>
      <c r="AX297">
        <f>IF('04.04_PLANO DE TRABALHO'!LW53="",AX296,'04.04_PLANO DE TRABALHO'!LW53)</f>
        <v>0</v>
      </c>
      <c r="AY297">
        <f>IF('04.04_PLANO DE TRABALHO'!LX53="",AY296,'04.04_PLANO DE TRABALHO'!LX53)</f>
        <v>0</v>
      </c>
      <c r="AZ297" t="str">
        <f>IF('04.04_PLANO DE TRABALHO'!LY53="",AZ296,'04.04_PLANO DE TRABALHO'!LY53)</f>
        <v>Qtde</v>
      </c>
      <c r="BA297">
        <f>IF('04.04_PLANO DE TRABALHO'!LZ53="",BA296,'04.04_PLANO DE TRABALHO'!LZ53)</f>
        <v>0</v>
      </c>
      <c r="BB297">
        <f>IF('04.04_PLANO DE TRABALHO'!MA53="",BB296,'04.04_PLANO DE TRABALHO'!MA53)</f>
        <v>0</v>
      </c>
      <c r="BD297" t="str">
        <v>Diversidade, Equidade e Inclusão</v>
      </c>
      <c r="BE297" t="str">
        <v>7.2</v>
      </c>
      <c r="BF297">
        <v>0</v>
      </c>
      <c r="BG297" t="str">
        <v>Atividade</v>
      </c>
      <c r="BH297">
        <v>0</v>
      </c>
      <c r="BI297">
        <v>0</v>
      </c>
      <c r="BJ297" t="str">
        <v>Início</v>
      </c>
      <c r="BK297">
        <v>0</v>
      </c>
      <c r="BL297">
        <v>0</v>
      </c>
      <c r="BM297" t="str">
        <v>Fim</v>
      </c>
      <c r="BN297">
        <v>0</v>
      </c>
      <c r="BO297">
        <v>0</v>
      </c>
      <c r="BP297" t="str">
        <v>7.2.1</v>
      </c>
      <c r="BQ297">
        <v>0</v>
      </c>
      <c r="BR297">
        <v>0</v>
      </c>
      <c r="BS297" t="str">
        <v>SubAtividade</v>
      </c>
      <c r="BT297">
        <v>0</v>
      </c>
      <c r="BU297">
        <v>0</v>
      </c>
      <c r="BV297">
        <v>0</v>
      </c>
      <c r="BW297">
        <v>0</v>
      </c>
      <c r="BX297">
        <v>0</v>
      </c>
      <c r="BY297" t="str">
        <v>Despesa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 t="str">
        <v>Categoria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 t="str">
        <v>Subcategoria</v>
      </c>
      <c r="CO297">
        <v>0</v>
      </c>
      <c r="CP297">
        <v>0</v>
      </c>
      <c r="CQ297">
        <v>0</v>
      </c>
      <c r="CR297">
        <v>0</v>
      </c>
      <c r="CS297" t="str">
        <v>Fonte*</v>
      </c>
      <c r="CT297">
        <v>0</v>
      </c>
      <c r="CU297">
        <v>0</v>
      </c>
      <c r="CV297">
        <v>0</v>
      </c>
      <c r="CW297" t="str">
        <v>Unid</v>
      </c>
      <c r="CX297">
        <v>0</v>
      </c>
      <c r="CY297" t="str">
        <v>Valor 
Unit</v>
      </c>
      <c r="CZ297">
        <v>0</v>
      </c>
      <c r="DA297">
        <v>0</v>
      </c>
      <c r="DB297" t="str">
        <v>Qtde</v>
      </c>
      <c r="DC297">
        <v>0</v>
      </c>
      <c r="DD297">
        <v>0</v>
      </c>
      <c r="DF297" t="str">
        <v>Diversidade, Equidade e Inclusão</v>
      </c>
      <c r="DG297" t="str">
        <v>7.2</v>
      </c>
      <c r="DH297">
        <v>0</v>
      </c>
      <c r="DI297" t="str">
        <v>Atividade</v>
      </c>
      <c r="DJ297">
        <v>0</v>
      </c>
      <c r="DK297">
        <v>0</v>
      </c>
      <c r="DL297" t="str">
        <v>Início</v>
      </c>
      <c r="DM297">
        <v>0</v>
      </c>
      <c r="DN297">
        <v>0</v>
      </c>
      <c r="DO297" t="str">
        <v>Fim</v>
      </c>
      <c r="DP297">
        <v>0</v>
      </c>
      <c r="DQ297">
        <v>0</v>
      </c>
      <c r="DR297" t="str">
        <v>Total da SubAtividade:</v>
      </c>
      <c r="DS297">
        <v>0</v>
      </c>
      <c r="DT297">
        <v>0</v>
      </c>
      <c r="DU297" t="str">
        <v>SubAtividade</v>
      </c>
      <c r="DV297">
        <v>0</v>
      </c>
      <c r="DW297">
        <v>0</v>
      </c>
      <c r="DX297">
        <v>0</v>
      </c>
      <c r="DY297">
        <v>0</v>
      </c>
      <c r="DZ297">
        <v>0</v>
      </c>
      <c r="EA297" t="str">
        <v>Despesa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 t="str">
        <v>Categoria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 t="str">
        <v>Subcategoria</v>
      </c>
      <c r="EQ297">
        <v>0</v>
      </c>
      <c r="ER297">
        <v>0</v>
      </c>
      <c r="ES297">
        <v>0</v>
      </c>
      <c r="ET297">
        <v>0</v>
      </c>
      <c r="EU297" t="str">
        <v>Fonte*</v>
      </c>
      <c r="EV297">
        <v>0</v>
      </c>
      <c r="EW297">
        <v>0</v>
      </c>
      <c r="EX297">
        <v>0</v>
      </c>
      <c r="EY297" t="str">
        <v>Unid</v>
      </c>
      <c r="EZ297">
        <v>0</v>
      </c>
      <c r="FA297" t="str">
        <v>Valor 
Unit</v>
      </c>
      <c r="FB297">
        <v>0</v>
      </c>
      <c r="FC297">
        <v>0</v>
      </c>
      <c r="FD297" t="str">
        <v>Qtde</v>
      </c>
      <c r="FE297">
        <v>0</v>
      </c>
      <c r="FF297">
        <v>0</v>
      </c>
      <c r="FH297" t="str">
        <v>Tecnologias Digitais</v>
      </c>
      <c r="FI297" t="str">
        <v>9.1</v>
      </c>
      <c r="FJ297">
        <v>0</v>
      </c>
      <c r="FK297" t="str">
        <v>Atividade</v>
      </c>
      <c r="FL297">
        <v>0</v>
      </c>
      <c r="FM297">
        <v>0</v>
      </c>
      <c r="FN297" t="str">
        <v>Início</v>
      </c>
      <c r="FO297">
        <v>0</v>
      </c>
      <c r="FP297">
        <v>0</v>
      </c>
      <c r="FQ297" t="str">
        <v>Fim</v>
      </c>
      <c r="FR297">
        <v>0</v>
      </c>
      <c r="FS297">
        <v>0</v>
      </c>
      <c r="FT297" t="str">
        <v>9.1.2</v>
      </c>
      <c r="FU297">
        <v>0</v>
      </c>
      <c r="FV297">
        <v>0</v>
      </c>
      <c r="FW297" t="str">
        <v>SubAtividade</v>
      </c>
      <c r="FX297">
        <v>0</v>
      </c>
      <c r="FY297">
        <v>0</v>
      </c>
      <c r="FZ297">
        <v>0</v>
      </c>
      <c r="GA297">
        <v>0</v>
      </c>
      <c r="GB297">
        <v>0</v>
      </c>
      <c r="GC297" t="str">
        <v>Despesa</v>
      </c>
      <c r="GD297">
        <v>0</v>
      </c>
      <c r="GE297">
        <v>0</v>
      </c>
      <c r="GF297">
        <v>0</v>
      </c>
      <c r="GG297">
        <v>0</v>
      </c>
      <c r="GH297">
        <v>0</v>
      </c>
      <c r="GI297">
        <v>0</v>
      </c>
      <c r="GJ297" t="str">
        <v>Categoria</v>
      </c>
      <c r="GK297">
        <v>0</v>
      </c>
      <c r="GL297">
        <v>0</v>
      </c>
      <c r="GM297">
        <v>0</v>
      </c>
      <c r="GN297">
        <v>0</v>
      </c>
      <c r="GO297">
        <v>0</v>
      </c>
      <c r="GP297">
        <v>0</v>
      </c>
      <c r="GQ297">
        <v>0</v>
      </c>
      <c r="GR297" t="str">
        <v>Subcategoria</v>
      </c>
      <c r="GS297">
        <v>0</v>
      </c>
      <c r="GT297">
        <v>0</v>
      </c>
      <c r="GU297">
        <v>0</v>
      </c>
      <c r="GV297">
        <v>0</v>
      </c>
      <c r="GW297" t="str">
        <v>Fonte*</v>
      </c>
      <c r="GX297">
        <v>0</v>
      </c>
      <c r="GY297">
        <v>0</v>
      </c>
      <c r="GZ297">
        <v>0</v>
      </c>
      <c r="HA297" t="str">
        <v>Unid</v>
      </c>
      <c r="HB297">
        <v>0</v>
      </c>
      <c r="HC297" t="str">
        <v>Valor 
Unit</v>
      </c>
      <c r="HD297">
        <v>0</v>
      </c>
      <c r="HE297">
        <v>0</v>
      </c>
      <c r="HF297" t="str">
        <v>Qtde</v>
      </c>
      <c r="HG297">
        <v>0</v>
      </c>
      <c r="HH297">
        <v>0</v>
      </c>
    </row>
    <row r="298" spans="1:216" x14ac:dyDescent="0.25">
      <c r="A298">
        <v>45</v>
      </c>
      <c r="B298" t="str">
        <f>'04.04_PLANO DE TRABALHO'!$KP$7</f>
        <v>Meio Ambiente e Mudanças Climáticas</v>
      </c>
      <c r="C298" t="str">
        <f>IF('04.04_PLANO DE TRABALHO'!KB54="",C297,'04.04_PLANO DE TRABALHO'!KB54)</f>
        <v>6.3</v>
      </c>
      <c r="D298">
        <f>IF('04.04_PLANO DE TRABALHO'!KC54="",D297,'04.04_PLANO DE TRABALHO'!KC54)</f>
        <v>0</v>
      </c>
      <c r="E298" t="str">
        <f>IF(OR('04.04_PLANO DE TRABALHO'!KD54="",'04.04_PLANO DE TRABALHO'!KD54="Realizado",'04.04_PLANO DE TRABALHO'!KD54="Planejado"),E297,'04.04_PLANO DE TRABALHO'!KD54)</f>
        <v>Atividade</v>
      </c>
      <c r="F298">
        <f>IF('04.04_PLANO DE TRABALHO'!KE54="",F297,'04.04_PLANO DE TRABALHO'!KE54)</f>
        <v>0</v>
      </c>
      <c r="G298">
        <f>IF('04.04_PLANO DE TRABALHO'!KF54="",G297,'04.04_PLANO DE TRABALHO'!KF54)</f>
        <v>0</v>
      </c>
      <c r="H298" t="str">
        <f>IF('04.04_PLANO DE TRABALHO'!KG54="",H297,'04.04_PLANO DE TRABALHO'!KG54)</f>
        <v>Início</v>
      </c>
      <c r="I298">
        <f>IF('04.04_PLANO DE TRABALHO'!KH54="",I297,'04.04_PLANO DE TRABALHO'!KH54)</f>
        <v>0</v>
      </c>
      <c r="J298">
        <f>IF('04.04_PLANO DE TRABALHO'!KI54="",J297,'04.04_PLANO DE TRABALHO'!KI54)</f>
        <v>0</v>
      </c>
      <c r="K298" t="str">
        <f>IF('04.04_PLANO DE TRABALHO'!KJ54="",K297,'04.04_PLANO DE TRABALHO'!KJ54)</f>
        <v>Fim</v>
      </c>
      <c r="L298">
        <f>IF('04.04_PLANO DE TRABALHO'!KK54="",L297,'04.04_PLANO DE TRABALHO'!KK54)</f>
        <v>0</v>
      </c>
      <c r="M298">
        <f>IF('04.04_PLANO DE TRABALHO'!KL54="",M297,'04.04_PLANO DE TRABALHO'!KL54)</f>
        <v>0</v>
      </c>
      <c r="N298" t="str">
        <f>IF('04.04_PLANO DE TRABALHO'!KM54="",N297,'04.04_PLANO DE TRABALHO'!KM54)</f>
        <v>6.3.2</v>
      </c>
      <c r="O298">
        <f>IF('04.04_PLANO DE TRABALHO'!KN54="",O297,'04.04_PLANO DE TRABALHO'!KN54)</f>
        <v>0</v>
      </c>
      <c r="P298">
        <f>IF('04.04_PLANO DE TRABALHO'!KO54="",P297,'04.04_PLANO DE TRABALHO'!KO54)</f>
        <v>0</v>
      </c>
      <c r="Q298" t="str">
        <f>IF('04.04_PLANO DE TRABALHO'!KP54="",Q297,'04.04_PLANO DE TRABALHO'!KP54)</f>
        <v>SubAtividade</v>
      </c>
      <c r="R298">
        <f>IF('04.04_PLANO DE TRABALHO'!KQ54="",R297,'04.04_PLANO DE TRABALHO'!KQ54)</f>
        <v>0</v>
      </c>
      <c r="S298">
        <f>IF('04.04_PLANO DE TRABALHO'!KR54="",S297,'04.04_PLANO DE TRABALHO'!KR54)</f>
        <v>0</v>
      </c>
      <c r="T298">
        <f>IF('04.04_PLANO DE TRABALHO'!KS54="",T297,'04.04_PLANO DE TRABALHO'!KS54)</f>
        <v>0</v>
      </c>
      <c r="U298">
        <f>IF('04.04_PLANO DE TRABALHO'!KT54="",U297,'04.04_PLANO DE TRABALHO'!KT54)</f>
        <v>0</v>
      </c>
      <c r="V298">
        <f>IF('04.04_PLANO DE TRABALHO'!KU54="",V297,'04.04_PLANO DE TRABALHO'!KU54)</f>
        <v>0</v>
      </c>
      <c r="W298" t="str">
        <f>IF('04.04_PLANO DE TRABALHO'!KV54="",W297,'04.04_PLANO DE TRABALHO'!KV54)</f>
        <v>Despesa</v>
      </c>
      <c r="X298">
        <f>IF('04.04_PLANO DE TRABALHO'!KW54="",X297,'04.04_PLANO DE TRABALHO'!KW54)</f>
        <v>0</v>
      </c>
      <c r="Y298">
        <f>IF('04.04_PLANO DE TRABALHO'!KX54="",Y297,'04.04_PLANO DE TRABALHO'!KX54)</f>
        <v>0</v>
      </c>
      <c r="Z298">
        <f>IF('04.04_PLANO DE TRABALHO'!KY54="",Z297,'04.04_PLANO DE TRABALHO'!KY54)</f>
        <v>0</v>
      </c>
      <c r="AA298">
        <f>IF('04.04_PLANO DE TRABALHO'!KZ54="",AA297,'04.04_PLANO DE TRABALHO'!KZ54)</f>
        <v>0</v>
      </c>
      <c r="AB298">
        <f>IF('04.04_PLANO DE TRABALHO'!LA54="",AB297,'04.04_PLANO DE TRABALHO'!LA54)</f>
        <v>0</v>
      </c>
      <c r="AC298">
        <f>IF('04.04_PLANO DE TRABALHO'!LB54="",AC297,'04.04_PLANO DE TRABALHO'!LB54)</f>
        <v>0</v>
      </c>
      <c r="AD298" t="str">
        <f>IF('04.04_PLANO DE TRABALHO'!LC54="",AD297,'04.04_PLANO DE TRABALHO'!LC54)</f>
        <v>Categoria</v>
      </c>
      <c r="AE298">
        <f>IF('04.04_PLANO DE TRABALHO'!LD54="",AE297,'04.04_PLANO DE TRABALHO'!LD54)</f>
        <v>0</v>
      </c>
      <c r="AF298">
        <f>IF('04.04_PLANO DE TRABALHO'!LE54="",AF297,'04.04_PLANO DE TRABALHO'!LE54)</f>
        <v>0</v>
      </c>
      <c r="AG298">
        <f>IF('04.04_PLANO DE TRABALHO'!LF54="",AG297,'04.04_PLANO DE TRABALHO'!LF54)</f>
        <v>0</v>
      </c>
      <c r="AH298">
        <f>IF('04.04_PLANO DE TRABALHO'!LG54="",AH297,'04.04_PLANO DE TRABALHO'!LG54)</f>
        <v>0</v>
      </c>
      <c r="AI298">
        <f>IF('04.04_PLANO DE TRABALHO'!LH54="",AI297,'04.04_PLANO DE TRABALHO'!LH54)</f>
        <v>0</v>
      </c>
      <c r="AJ298">
        <f>IF('04.04_PLANO DE TRABALHO'!LI54="",AJ297,'04.04_PLANO DE TRABALHO'!LI54)</f>
        <v>0</v>
      </c>
      <c r="AK298">
        <f>IF('04.04_PLANO DE TRABALHO'!LJ54="",AK297,'04.04_PLANO DE TRABALHO'!LJ54)</f>
        <v>0</v>
      </c>
      <c r="AL298" t="str">
        <f>IF('04.04_PLANO DE TRABALHO'!LK54="",AL297,'04.04_PLANO DE TRABALHO'!LK54)</f>
        <v>Subcategoria</v>
      </c>
      <c r="AM298">
        <f>IF('04.04_PLANO DE TRABALHO'!LL54="",AM297,'04.04_PLANO DE TRABALHO'!LL54)</f>
        <v>0</v>
      </c>
      <c r="AN298">
        <f>IF('04.04_PLANO DE TRABALHO'!LM54="",AN297,'04.04_PLANO DE TRABALHO'!LM54)</f>
        <v>0</v>
      </c>
      <c r="AO298">
        <f>IF('04.04_PLANO DE TRABALHO'!LN54="",AO297,'04.04_PLANO DE TRABALHO'!LN54)</f>
        <v>0</v>
      </c>
      <c r="AP298">
        <f>IF('04.04_PLANO DE TRABALHO'!LO54="",AP297,'04.04_PLANO DE TRABALHO'!LO54)</f>
        <v>0</v>
      </c>
      <c r="AQ298" t="str">
        <f>IF('04.04_PLANO DE TRABALHO'!LP54="",AQ297,'04.04_PLANO DE TRABALHO'!LP54)</f>
        <v>Fonte*</v>
      </c>
      <c r="AR298">
        <f>IF('04.04_PLANO DE TRABALHO'!LQ54="",AR297,'04.04_PLANO DE TRABALHO'!LQ54)</f>
        <v>0</v>
      </c>
      <c r="AS298">
        <f>IF('04.04_PLANO DE TRABALHO'!LR54="",AS297,'04.04_PLANO DE TRABALHO'!LR54)</f>
        <v>0</v>
      </c>
      <c r="AT298">
        <f>IF('04.04_PLANO DE TRABALHO'!LS54="",AT297,'04.04_PLANO DE TRABALHO'!LS54)</f>
        <v>0</v>
      </c>
      <c r="AU298" t="str">
        <f>IF('04.04_PLANO DE TRABALHO'!LT54="",AU297,'04.04_PLANO DE TRABALHO'!LT54)</f>
        <v>Unid</v>
      </c>
      <c r="AV298">
        <f>IF('04.04_PLANO DE TRABALHO'!LU54="",AV297,'04.04_PLANO DE TRABALHO'!LU54)</f>
        <v>0</v>
      </c>
      <c r="AW298" t="str">
        <f>IF('04.04_PLANO DE TRABALHO'!LV54="",AW297,'04.04_PLANO DE TRABALHO'!LV54)</f>
        <v>Valor 
Unit</v>
      </c>
      <c r="AX298">
        <f>IF('04.04_PLANO DE TRABALHO'!LW54="",AX297,'04.04_PLANO DE TRABALHO'!LW54)</f>
        <v>0</v>
      </c>
      <c r="AY298">
        <f>IF('04.04_PLANO DE TRABALHO'!LX54="",AY297,'04.04_PLANO DE TRABALHO'!LX54)</f>
        <v>0</v>
      </c>
      <c r="AZ298" t="str">
        <f>IF('04.04_PLANO DE TRABALHO'!LY54="",AZ297,'04.04_PLANO DE TRABALHO'!LY54)</f>
        <v>Qtde</v>
      </c>
      <c r="BA298">
        <f>IF('04.04_PLANO DE TRABALHO'!LZ54="",BA297,'04.04_PLANO DE TRABALHO'!LZ54)</f>
        <v>0</v>
      </c>
      <c r="BB298">
        <f>IF('04.04_PLANO DE TRABALHO'!MA54="",BB297,'04.04_PLANO DE TRABALHO'!MA54)</f>
        <v>0</v>
      </c>
      <c r="BD298" t="str">
        <v>Diversidade, Equidade e Inclusão</v>
      </c>
      <c r="BE298" t="str">
        <v>7.2</v>
      </c>
      <c r="BF298">
        <v>0</v>
      </c>
      <c r="BG298" t="str">
        <v>Atividade</v>
      </c>
      <c r="BH298">
        <v>0</v>
      </c>
      <c r="BI298">
        <v>0</v>
      </c>
      <c r="BJ298" t="str">
        <v>Início</v>
      </c>
      <c r="BK298">
        <v>0</v>
      </c>
      <c r="BL298">
        <v>0</v>
      </c>
      <c r="BM298" t="str">
        <v>Fim</v>
      </c>
      <c r="BN298">
        <v>0</v>
      </c>
      <c r="BO298">
        <v>0</v>
      </c>
      <c r="BP298" t="str">
        <v>7.2.1</v>
      </c>
      <c r="BQ298">
        <v>0</v>
      </c>
      <c r="BR298">
        <v>0</v>
      </c>
      <c r="BS298" t="str">
        <v>SubAtividade</v>
      </c>
      <c r="BT298">
        <v>0</v>
      </c>
      <c r="BU298">
        <v>0</v>
      </c>
      <c r="BV298">
        <v>0</v>
      </c>
      <c r="BW298">
        <v>0</v>
      </c>
      <c r="BX298">
        <v>0</v>
      </c>
      <c r="BY298" t="str">
        <v>Despesa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 t="str">
        <v>Categoria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 t="str">
        <v>Subcategoria</v>
      </c>
      <c r="CO298">
        <v>0</v>
      </c>
      <c r="CP298">
        <v>0</v>
      </c>
      <c r="CQ298">
        <v>0</v>
      </c>
      <c r="CR298">
        <v>0</v>
      </c>
      <c r="CS298" t="str">
        <v>Fonte*</v>
      </c>
      <c r="CT298">
        <v>0</v>
      </c>
      <c r="CU298">
        <v>0</v>
      </c>
      <c r="CV298">
        <v>0</v>
      </c>
      <c r="CW298" t="str">
        <v>Unid</v>
      </c>
      <c r="CX298">
        <v>0</v>
      </c>
      <c r="CY298" t="str">
        <v>Valor 
Unit</v>
      </c>
      <c r="CZ298">
        <v>0</v>
      </c>
      <c r="DA298">
        <v>0</v>
      </c>
      <c r="DB298" t="str">
        <v>Qtde</v>
      </c>
      <c r="DC298">
        <v>0</v>
      </c>
      <c r="DD298">
        <v>0</v>
      </c>
      <c r="DF298" t="str">
        <v>Diversidade, Equidade e Inclusão</v>
      </c>
      <c r="DG298" t="str">
        <v>7.3</v>
      </c>
      <c r="DH298">
        <v>0</v>
      </c>
      <c r="DI298" t="str">
        <v>Atividade</v>
      </c>
      <c r="DJ298">
        <v>0</v>
      </c>
      <c r="DK298">
        <v>0</v>
      </c>
      <c r="DL298" t="str">
        <v>Início</v>
      </c>
      <c r="DM298">
        <v>0</v>
      </c>
      <c r="DN298">
        <v>0</v>
      </c>
      <c r="DO298" t="str">
        <v>Fim</v>
      </c>
      <c r="DP298">
        <v>0</v>
      </c>
      <c r="DQ298">
        <v>0</v>
      </c>
      <c r="DR298" t="str">
        <v>7.3.1</v>
      </c>
      <c r="DS298">
        <v>0</v>
      </c>
      <c r="DT298">
        <v>0</v>
      </c>
      <c r="DU298" t="str">
        <v>SubAtividade</v>
      </c>
      <c r="DV298">
        <v>0</v>
      </c>
      <c r="DW298">
        <v>0</v>
      </c>
      <c r="DX298">
        <v>0</v>
      </c>
      <c r="DY298">
        <v>0</v>
      </c>
      <c r="DZ298">
        <v>0</v>
      </c>
      <c r="EA298" t="str">
        <v>Despesa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 t="str">
        <v>Categoria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 t="str">
        <v>Subcategoria</v>
      </c>
      <c r="EQ298">
        <v>0</v>
      </c>
      <c r="ER298">
        <v>0</v>
      </c>
      <c r="ES298">
        <v>0</v>
      </c>
      <c r="ET298">
        <v>0</v>
      </c>
      <c r="EU298" t="str">
        <v>Fonte*</v>
      </c>
      <c r="EV298">
        <v>0</v>
      </c>
      <c r="EW298">
        <v>0</v>
      </c>
      <c r="EX298">
        <v>0</v>
      </c>
      <c r="EY298" t="str">
        <v>Unid</v>
      </c>
      <c r="EZ298">
        <v>0</v>
      </c>
      <c r="FA298" t="str">
        <v>Valor 
Unit</v>
      </c>
      <c r="FB298">
        <v>0</v>
      </c>
      <c r="FC298">
        <v>0</v>
      </c>
      <c r="FD298" t="str">
        <v>Qtde</v>
      </c>
      <c r="FE298">
        <v>0</v>
      </c>
      <c r="FF298">
        <v>0</v>
      </c>
      <c r="FH298" t="str">
        <v>Tecnologias Digitais</v>
      </c>
      <c r="FI298" t="str">
        <v>9.1</v>
      </c>
      <c r="FJ298">
        <v>0</v>
      </c>
      <c r="FK298" t="str">
        <v>Atividade</v>
      </c>
      <c r="FL298">
        <v>0</v>
      </c>
      <c r="FM298">
        <v>0</v>
      </c>
      <c r="FN298" t="str">
        <v>Início</v>
      </c>
      <c r="FO298">
        <v>0</v>
      </c>
      <c r="FP298">
        <v>0</v>
      </c>
      <c r="FQ298" t="str">
        <v>Fim</v>
      </c>
      <c r="FR298">
        <v>0</v>
      </c>
      <c r="FS298">
        <v>0</v>
      </c>
      <c r="FT298" t="str">
        <v>9.1.2</v>
      </c>
      <c r="FU298">
        <v>0</v>
      </c>
      <c r="FV298">
        <v>0</v>
      </c>
      <c r="FW298" t="str">
        <v>SubAtividade</v>
      </c>
      <c r="FX298">
        <v>0</v>
      </c>
      <c r="FY298">
        <v>0</v>
      </c>
      <c r="FZ298">
        <v>0</v>
      </c>
      <c r="GA298">
        <v>0</v>
      </c>
      <c r="GB298">
        <v>0</v>
      </c>
      <c r="GC298" t="str">
        <v>Despesa</v>
      </c>
      <c r="GD298">
        <v>0</v>
      </c>
      <c r="GE298">
        <v>0</v>
      </c>
      <c r="GF298">
        <v>0</v>
      </c>
      <c r="GG298">
        <v>0</v>
      </c>
      <c r="GH298">
        <v>0</v>
      </c>
      <c r="GI298">
        <v>0</v>
      </c>
      <c r="GJ298" t="str">
        <v>Categoria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 t="str">
        <v>Subcategoria</v>
      </c>
      <c r="GS298">
        <v>0</v>
      </c>
      <c r="GT298">
        <v>0</v>
      </c>
      <c r="GU298">
        <v>0</v>
      </c>
      <c r="GV298">
        <v>0</v>
      </c>
      <c r="GW298" t="str">
        <v>Fonte*</v>
      </c>
      <c r="GX298">
        <v>0</v>
      </c>
      <c r="GY298">
        <v>0</v>
      </c>
      <c r="GZ298">
        <v>0</v>
      </c>
      <c r="HA298" t="str">
        <v>Unid</v>
      </c>
      <c r="HB298">
        <v>0</v>
      </c>
      <c r="HC298" t="str">
        <v>Valor 
Unit</v>
      </c>
      <c r="HD298">
        <v>0</v>
      </c>
      <c r="HE298">
        <v>0</v>
      </c>
      <c r="HF298" t="str">
        <v>Qtde</v>
      </c>
      <c r="HG298">
        <v>0</v>
      </c>
      <c r="HH298">
        <v>0</v>
      </c>
    </row>
    <row r="299" spans="1:216" x14ac:dyDescent="0.25">
      <c r="A299">
        <v>46</v>
      </c>
      <c r="B299" t="str">
        <f>'04.04_PLANO DE TRABALHO'!$KP$7</f>
        <v>Meio Ambiente e Mudanças Climáticas</v>
      </c>
      <c r="C299" t="str">
        <f>IF('04.04_PLANO DE TRABALHO'!KB55="",C298,'04.04_PLANO DE TRABALHO'!KB55)</f>
        <v>6.3</v>
      </c>
      <c r="D299">
        <f>IF('04.04_PLANO DE TRABALHO'!KC55="",D298,'04.04_PLANO DE TRABALHO'!KC55)</f>
        <v>0</v>
      </c>
      <c r="E299" t="str">
        <f>IF(OR('04.04_PLANO DE TRABALHO'!KD55="",'04.04_PLANO DE TRABALHO'!KD55="Realizado",'04.04_PLANO DE TRABALHO'!KD55="Planejado"),E298,'04.04_PLANO DE TRABALHO'!KD55)</f>
        <v>Atividade</v>
      </c>
      <c r="F299">
        <f>IF('04.04_PLANO DE TRABALHO'!KE55="",F298,'04.04_PLANO DE TRABALHO'!KE55)</f>
        <v>0</v>
      </c>
      <c r="G299">
        <f>IF('04.04_PLANO DE TRABALHO'!KF55="",G298,'04.04_PLANO DE TRABALHO'!KF55)</f>
        <v>0</v>
      </c>
      <c r="H299" t="str">
        <f>IF('04.04_PLANO DE TRABALHO'!KG55="",H298,'04.04_PLANO DE TRABALHO'!KG55)</f>
        <v>Início</v>
      </c>
      <c r="I299">
        <f>IF('04.04_PLANO DE TRABALHO'!KH55="",I298,'04.04_PLANO DE TRABALHO'!KH55)</f>
        <v>0</v>
      </c>
      <c r="J299">
        <f>IF('04.04_PLANO DE TRABALHO'!KI55="",J298,'04.04_PLANO DE TRABALHO'!KI55)</f>
        <v>0</v>
      </c>
      <c r="K299" t="str">
        <f>IF('04.04_PLANO DE TRABALHO'!KJ55="",K298,'04.04_PLANO DE TRABALHO'!KJ55)</f>
        <v>Fim</v>
      </c>
      <c r="L299">
        <f>IF('04.04_PLANO DE TRABALHO'!KK55="",L298,'04.04_PLANO DE TRABALHO'!KK55)</f>
        <v>0</v>
      </c>
      <c r="M299">
        <f>IF('04.04_PLANO DE TRABALHO'!KL55="",M298,'04.04_PLANO DE TRABALHO'!KL55)</f>
        <v>0</v>
      </c>
      <c r="N299" t="str">
        <f>IF('04.04_PLANO DE TRABALHO'!KM55="",N298,'04.04_PLANO DE TRABALHO'!KM55)</f>
        <v>Total da SubAtividade:</v>
      </c>
      <c r="O299">
        <f>IF('04.04_PLANO DE TRABALHO'!KN55="",O298,'04.04_PLANO DE TRABALHO'!KN55)</f>
        <v>0</v>
      </c>
      <c r="P299">
        <f>IF('04.04_PLANO DE TRABALHO'!KO55="",P298,'04.04_PLANO DE TRABALHO'!KO55)</f>
        <v>0</v>
      </c>
      <c r="Q299" t="str">
        <f>IF('04.04_PLANO DE TRABALHO'!KP55="",Q298,'04.04_PLANO DE TRABALHO'!KP55)</f>
        <v>SubAtividade</v>
      </c>
      <c r="R299">
        <f>IF('04.04_PLANO DE TRABALHO'!KQ55="",R298,'04.04_PLANO DE TRABALHO'!KQ55)</f>
        <v>0</v>
      </c>
      <c r="S299">
        <f>IF('04.04_PLANO DE TRABALHO'!KR55="",S298,'04.04_PLANO DE TRABALHO'!KR55)</f>
        <v>0</v>
      </c>
      <c r="T299">
        <f>IF('04.04_PLANO DE TRABALHO'!KS55="",T298,'04.04_PLANO DE TRABALHO'!KS55)</f>
        <v>0</v>
      </c>
      <c r="U299">
        <f>IF('04.04_PLANO DE TRABALHO'!KT55="",U298,'04.04_PLANO DE TRABALHO'!KT55)</f>
        <v>0</v>
      </c>
      <c r="V299">
        <f>IF('04.04_PLANO DE TRABALHO'!KU55="",V298,'04.04_PLANO DE TRABALHO'!KU55)</f>
        <v>0</v>
      </c>
      <c r="W299" t="str">
        <f>IF('04.04_PLANO DE TRABALHO'!KV55="",W298,'04.04_PLANO DE TRABALHO'!KV55)</f>
        <v>Despesa</v>
      </c>
      <c r="X299">
        <f>IF('04.04_PLANO DE TRABALHO'!KW55="",X298,'04.04_PLANO DE TRABALHO'!KW55)</f>
        <v>0</v>
      </c>
      <c r="Y299">
        <f>IF('04.04_PLANO DE TRABALHO'!KX55="",Y298,'04.04_PLANO DE TRABALHO'!KX55)</f>
        <v>0</v>
      </c>
      <c r="Z299">
        <f>IF('04.04_PLANO DE TRABALHO'!KY55="",Z298,'04.04_PLANO DE TRABALHO'!KY55)</f>
        <v>0</v>
      </c>
      <c r="AA299">
        <f>IF('04.04_PLANO DE TRABALHO'!KZ55="",AA298,'04.04_PLANO DE TRABALHO'!KZ55)</f>
        <v>0</v>
      </c>
      <c r="AB299">
        <f>IF('04.04_PLANO DE TRABALHO'!LA55="",AB298,'04.04_PLANO DE TRABALHO'!LA55)</f>
        <v>0</v>
      </c>
      <c r="AC299">
        <f>IF('04.04_PLANO DE TRABALHO'!LB55="",AC298,'04.04_PLANO DE TRABALHO'!LB55)</f>
        <v>0</v>
      </c>
      <c r="AD299" t="str">
        <f>IF('04.04_PLANO DE TRABALHO'!LC55="",AD298,'04.04_PLANO DE TRABALHO'!LC55)</f>
        <v>Categoria</v>
      </c>
      <c r="AE299">
        <f>IF('04.04_PLANO DE TRABALHO'!LD55="",AE298,'04.04_PLANO DE TRABALHO'!LD55)</f>
        <v>0</v>
      </c>
      <c r="AF299">
        <f>IF('04.04_PLANO DE TRABALHO'!LE55="",AF298,'04.04_PLANO DE TRABALHO'!LE55)</f>
        <v>0</v>
      </c>
      <c r="AG299">
        <f>IF('04.04_PLANO DE TRABALHO'!LF55="",AG298,'04.04_PLANO DE TRABALHO'!LF55)</f>
        <v>0</v>
      </c>
      <c r="AH299">
        <f>IF('04.04_PLANO DE TRABALHO'!LG55="",AH298,'04.04_PLANO DE TRABALHO'!LG55)</f>
        <v>0</v>
      </c>
      <c r="AI299">
        <f>IF('04.04_PLANO DE TRABALHO'!LH55="",AI298,'04.04_PLANO DE TRABALHO'!LH55)</f>
        <v>0</v>
      </c>
      <c r="AJ299">
        <f>IF('04.04_PLANO DE TRABALHO'!LI55="",AJ298,'04.04_PLANO DE TRABALHO'!LI55)</f>
        <v>0</v>
      </c>
      <c r="AK299">
        <f>IF('04.04_PLANO DE TRABALHO'!LJ55="",AK298,'04.04_PLANO DE TRABALHO'!LJ55)</f>
        <v>0</v>
      </c>
      <c r="AL299" t="str">
        <f>IF('04.04_PLANO DE TRABALHO'!LK55="",AL298,'04.04_PLANO DE TRABALHO'!LK55)</f>
        <v>Subcategoria</v>
      </c>
      <c r="AM299">
        <f>IF('04.04_PLANO DE TRABALHO'!LL55="",AM298,'04.04_PLANO DE TRABALHO'!LL55)</f>
        <v>0</v>
      </c>
      <c r="AN299">
        <f>IF('04.04_PLANO DE TRABALHO'!LM55="",AN298,'04.04_PLANO DE TRABALHO'!LM55)</f>
        <v>0</v>
      </c>
      <c r="AO299">
        <f>IF('04.04_PLANO DE TRABALHO'!LN55="",AO298,'04.04_PLANO DE TRABALHO'!LN55)</f>
        <v>0</v>
      </c>
      <c r="AP299">
        <f>IF('04.04_PLANO DE TRABALHO'!LO55="",AP298,'04.04_PLANO DE TRABALHO'!LO55)</f>
        <v>0</v>
      </c>
      <c r="AQ299" t="str">
        <f>IF('04.04_PLANO DE TRABALHO'!LP55="",AQ298,'04.04_PLANO DE TRABALHO'!LP55)</f>
        <v>Fonte*</v>
      </c>
      <c r="AR299">
        <f>IF('04.04_PLANO DE TRABALHO'!LQ55="",AR298,'04.04_PLANO DE TRABALHO'!LQ55)</f>
        <v>0</v>
      </c>
      <c r="AS299">
        <f>IF('04.04_PLANO DE TRABALHO'!LR55="",AS298,'04.04_PLANO DE TRABALHO'!LR55)</f>
        <v>0</v>
      </c>
      <c r="AT299">
        <f>IF('04.04_PLANO DE TRABALHO'!LS55="",AT298,'04.04_PLANO DE TRABALHO'!LS55)</f>
        <v>0</v>
      </c>
      <c r="AU299" t="str">
        <f>IF('04.04_PLANO DE TRABALHO'!LT55="",AU298,'04.04_PLANO DE TRABALHO'!LT55)</f>
        <v>Unid</v>
      </c>
      <c r="AV299">
        <f>IF('04.04_PLANO DE TRABALHO'!LU55="",AV298,'04.04_PLANO DE TRABALHO'!LU55)</f>
        <v>0</v>
      </c>
      <c r="AW299" t="str">
        <f>IF('04.04_PLANO DE TRABALHO'!LV55="",AW298,'04.04_PLANO DE TRABALHO'!LV55)</f>
        <v>Valor 
Unit</v>
      </c>
      <c r="AX299">
        <f>IF('04.04_PLANO DE TRABALHO'!LW55="",AX298,'04.04_PLANO DE TRABALHO'!LW55)</f>
        <v>0</v>
      </c>
      <c r="AY299">
        <f>IF('04.04_PLANO DE TRABALHO'!LX55="",AY298,'04.04_PLANO DE TRABALHO'!LX55)</f>
        <v>0</v>
      </c>
      <c r="AZ299" t="str">
        <f>IF('04.04_PLANO DE TRABALHO'!LY55="",AZ298,'04.04_PLANO DE TRABALHO'!LY55)</f>
        <v>Qtde</v>
      </c>
      <c r="BA299">
        <f>IF('04.04_PLANO DE TRABALHO'!LZ55="",BA298,'04.04_PLANO DE TRABALHO'!LZ55)</f>
        <v>0</v>
      </c>
      <c r="BB299">
        <f>IF('04.04_PLANO DE TRABALHO'!MA55="",BB298,'04.04_PLANO DE TRABALHO'!MA55)</f>
        <v>0</v>
      </c>
      <c r="BD299" t="str">
        <v>Diversidade, Equidade e Inclusão</v>
      </c>
      <c r="BE299" t="str">
        <v>7.2</v>
      </c>
      <c r="BF299">
        <v>0</v>
      </c>
      <c r="BG299" t="str">
        <v>Atividade</v>
      </c>
      <c r="BH299">
        <v>0</v>
      </c>
      <c r="BI299">
        <v>0</v>
      </c>
      <c r="BJ299" t="str">
        <v>Início</v>
      </c>
      <c r="BK299">
        <v>0</v>
      </c>
      <c r="BL299">
        <v>0</v>
      </c>
      <c r="BM299" t="str">
        <v>Fim</v>
      </c>
      <c r="BN299">
        <v>0</v>
      </c>
      <c r="BO299">
        <v>0</v>
      </c>
      <c r="BP299" t="str">
        <v>7.2.1</v>
      </c>
      <c r="BQ299">
        <v>0</v>
      </c>
      <c r="BR299">
        <v>0</v>
      </c>
      <c r="BS299" t="str">
        <v>SubAtividade</v>
      </c>
      <c r="BT299">
        <v>0</v>
      </c>
      <c r="BU299">
        <v>0</v>
      </c>
      <c r="BV299">
        <v>0</v>
      </c>
      <c r="BW299">
        <v>0</v>
      </c>
      <c r="BX299">
        <v>0</v>
      </c>
      <c r="BY299" t="str">
        <v>Despesa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 t="str">
        <v>Categoria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 t="str">
        <v>Subcategoria</v>
      </c>
      <c r="CO299">
        <v>0</v>
      </c>
      <c r="CP299">
        <v>0</v>
      </c>
      <c r="CQ299">
        <v>0</v>
      </c>
      <c r="CR299">
        <v>0</v>
      </c>
      <c r="CS299" t="str">
        <v>Fonte*</v>
      </c>
      <c r="CT299">
        <v>0</v>
      </c>
      <c r="CU299">
        <v>0</v>
      </c>
      <c r="CV299">
        <v>0</v>
      </c>
      <c r="CW299" t="str">
        <v>Unid</v>
      </c>
      <c r="CX299">
        <v>0</v>
      </c>
      <c r="CY299" t="str">
        <v>Valor 
Unit</v>
      </c>
      <c r="CZ299">
        <v>0</v>
      </c>
      <c r="DA299">
        <v>0</v>
      </c>
      <c r="DB299" t="str">
        <v>Qtde</v>
      </c>
      <c r="DC299">
        <v>0</v>
      </c>
      <c r="DD299">
        <v>0</v>
      </c>
      <c r="DF299" t="str">
        <v>Diversidade, Equidade e Inclusão</v>
      </c>
      <c r="DG299" t="str">
        <v>7.3</v>
      </c>
      <c r="DH299">
        <v>0</v>
      </c>
      <c r="DI299" t="str">
        <v>Atividade</v>
      </c>
      <c r="DJ299">
        <v>0</v>
      </c>
      <c r="DK299">
        <v>0</v>
      </c>
      <c r="DL299" t="str">
        <v>Início</v>
      </c>
      <c r="DM299">
        <v>0</v>
      </c>
      <c r="DN299">
        <v>0</v>
      </c>
      <c r="DO299" t="str">
        <v>Fim</v>
      </c>
      <c r="DP299">
        <v>0</v>
      </c>
      <c r="DQ299">
        <v>0</v>
      </c>
      <c r="DR299" t="str">
        <v>7.3.1</v>
      </c>
      <c r="DS299">
        <v>0</v>
      </c>
      <c r="DT299">
        <v>0</v>
      </c>
      <c r="DU299" t="str">
        <v>SubAtividade</v>
      </c>
      <c r="DV299">
        <v>0</v>
      </c>
      <c r="DW299">
        <v>0</v>
      </c>
      <c r="DX299">
        <v>0</v>
      </c>
      <c r="DY299">
        <v>0</v>
      </c>
      <c r="DZ299">
        <v>0</v>
      </c>
      <c r="EA299" t="str">
        <v>Despesa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 t="str">
        <v>Categoria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 t="str">
        <v>Subcategoria</v>
      </c>
      <c r="EQ299">
        <v>0</v>
      </c>
      <c r="ER299">
        <v>0</v>
      </c>
      <c r="ES299">
        <v>0</v>
      </c>
      <c r="ET299">
        <v>0</v>
      </c>
      <c r="EU299" t="str">
        <v>Fonte*</v>
      </c>
      <c r="EV299">
        <v>0</v>
      </c>
      <c r="EW299">
        <v>0</v>
      </c>
      <c r="EX299">
        <v>0</v>
      </c>
      <c r="EY299" t="str">
        <v>Unid</v>
      </c>
      <c r="EZ299">
        <v>0</v>
      </c>
      <c r="FA299" t="str">
        <v>Valor 
Unit</v>
      </c>
      <c r="FB299">
        <v>0</v>
      </c>
      <c r="FC299">
        <v>0</v>
      </c>
      <c r="FD299" t="str">
        <v>Qtde</v>
      </c>
      <c r="FE299">
        <v>0</v>
      </c>
      <c r="FF299">
        <v>0</v>
      </c>
      <c r="FH299" t="str">
        <v>Tecnologias Digitais</v>
      </c>
      <c r="FI299" t="str">
        <v>9.1</v>
      </c>
      <c r="FJ299">
        <v>0</v>
      </c>
      <c r="FK299" t="str">
        <v>Atividade</v>
      </c>
      <c r="FL299">
        <v>0</v>
      </c>
      <c r="FM299">
        <v>0</v>
      </c>
      <c r="FN299" t="str">
        <v>Início</v>
      </c>
      <c r="FO299">
        <v>0</v>
      </c>
      <c r="FP299">
        <v>0</v>
      </c>
      <c r="FQ299" t="str">
        <v>Fim</v>
      </c>
      <c r="FR299">
        <v>0</v>
      </c>
      <c r="FS299">
        <v>0</v>
      </c>
      <c r="FT299" t="str">
        <v>9.1.2</v>
      </c>
      <c r="FU299">
        <v>0</v>
      </c>
      <c r="FV299">
        <v>0</v>
      </c>
      <c r="FW299" t="str">
        <v>SubAtividade</v>
      </c>
      <c r="FX299">
        <v>0</v>
      </c>
      <c r="FY299">
        <v>0</v>
      </c>
      <c r="FZ299">
        <v>0</v>
      </c>
      <c r="GA299">
        <v>0</v>
      </c>
      <c r="GB299">
        <v>0</v>
      </c>
      <c r="GC299" t="str">
        <v>Despesa</v>
      </c>
      <c r="GD299">
        <v>0</v>
      </c>
      <c r="GE299">
        <v>0</v>
      </c>
      <c r="GF299">
        <v>0</v>
      </c>
      <c r="GG299">
        <v>0</v>
      </c>
      <c r="GH299">
        <v>0</v>
      </c>
      <c r="GI299">
        <v>0</v>
      </c>
      <c r="GJ299" t="str">
        <v>Categoria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 t="str">
        <v>Subcategoria</v>
      </c>
      <c r="GS299">
        <v>0</v>
      </c>
      <c r="GT299">
        <v>0</v>
      </c>
      <c r="GU299">
        <v>0</v>
      </c>
      <c r="GV299">
        <v>0</v>
      </c>
      <c r="GW299" t="str">
        <v>Fonte*</v>
      </c>
      <c r="GX299">
        <v>0</v>
      </c>
      <c r="GY299">
        <v>0</v>
      </c>
      <c r="GZ299">
        <v>0</v>
      </c>
      <c r="HA299" t="str">
        <v>Unid</v>
      </c>
      <c r="HB299">
        <v>0</v>
      </c>
      <c r="HC299" t="str">
        <v>Valor 
Unit</v>
      </c>
      <c r="HD299">
        <v>0</v>
      </c>
      <c r="HE299">
        <v>0</v>
      </c>
      <c r="HF299" t="str">
        <v>Qtde</v>
      </c>
      <c r="HG299">
        <v>0</v>
      </c>
      <c r="HH299">
        <v>0</v>
      </c>
    </row>
    <row r="300" spans="1:216" x14ac:dyDescent="0.25">
      <c r="A300">
        <v>47</v>
      </c>
      <c r="B300" t="str">
        <f>'04.04_PLANO DE TRABALHO'!$KP$7</f>
        <v>Meio Ambiente e Mudanças Climáticas</v>
      </c>
      <c r="C300" t="str">
        <f>IF('04.04_PLANO DE TRABALHO'!KB56="",C299,'04.04_PLANO DE TRABALHO'!KB56)</f>
        <v>6.3</v>
      </c>
      <c r="D300">
        <f>IF('04.04_PLANO DE TRABALHO'!KC56="",D299,'04.04_PLANO DE TRABALHO'!KC56)</f>
        <v>0</v>
      </c>
      <c r="E300" t="str">
        <f>IF(OR('04.04_PLANO DE TRABALHO'!KD56="",'04.04_PLANO DE TRABALHO'!KD56="Realizado",'04.04_PLANO DE TRABALHO'!KD56="Planejado"),E299,'04.04_PLANO DE TRABALHO'!KD56)</f>
        <v>Atividade</v>
      </c>
      <c r="F300">
        <f>IF('04.04_PLANO DE TRABALHO'!KE56="",F299,'04.04_PLANO DE TRABALHO'!KE56)</f>
        <v>0</v>
      </c>
      <c r="G300">
        <f>IF('04.04_PLANO DE TRABALHO'!KF56="",G299,'04.04_PLANO DE TRABALHO'!KF56)</f>
        <v>0</v>
      </c>
      <c r="H300" t="str">
        <f>IF('04.04_PLANO DE TRABALHO'!KG56="",H299,'04.04_PLANO DE TRABALHO'!KG56)</f>
        <v>Início</v>
      </c>
      <c r="I300">
        <f>IF('04.04_PLANO DE TRABALHO'!KH56="",I299,'04.04_PLANO DE TRABALHO'!KH56)</f>
        <v>0</v>
      </c>
      <c r="J300">
        <f>IF('04.04_PLANO DE TRABALHO'!KI56="",J299,'04.04_PLANO DE TRABALHO'!KI56)</f>
        <v>0</v>
      </c>
      <c r="K300" t="str">
        <f>IF('04.04_PLANO DE TRABALHO'!KJ56="",K299,'04.04_PLANO DE TRABALHO'!KJ56)</f>
        <v>Fim</v>
      </c>
      <c r="L300">
        <f>IF('04.04_PLANO DE TRABALHO'!KK56="",L299,'04.04_PLANO DE TRABALHO'!KK56)</f>
        <v>0</v>
      </c>
      <c r="M300">
        <f>IF('04.04_PLANO DE TRABALHO'!KL56="",M299,'04.04_PLANO DE TRABALHO'!KL56)</f>
        <v>0</v>
      </c>
      <c r="N300" t="str">
        <f>IF('04.04_PLANO DE TRABALHO'!KM56="",N299,'04.04_PLANO DE TRABALHO'!KM56)</f>
        <v>6.3.3</v>
      </c>
      <c r="O300">
        <f>IF('04.04_PLANO DE TRABALHO'!KN56="",O299,'04.04_PLANO DE TRABALHO'!KN56)</f>
        <v>0</v>
      </c>
      <c r="P300">
        <f>IF('04.04_PLANO DE TRABALHO'!KO56="",P299,'04.04_PLANO DE TRABALHO'!KO56)</f>
        <v>0</v>
      </c>
      <c r="Q300" t="str">
        <f>IF('04.04_PLANO DE TRABALHO'!KP56="",Q299,'04.04_PLANO DE TRABALHO'!KP56)</f>
        <v>SubAtividade</v>
      </c>
      <c r="R300">
        <f>IF('04.04_PLANO DE TRABALHO'!KQ56="",R299,'04.04_PLANO DE TRABALHO'!KQ56)</f>
        <v>0</v>
      </c>
      <c r="S300">
        <f>IF('04.04_PLANO DE TRABALHO'!KR56="",S299,'04.04_PLANO DE TRABALHO'!KR56)</f>
        <v>0</v>
      </c>
      <c r="T300">
        <f>IF('04.04_PLANO DE TRABALHO'!KS56="",T299,'04.04_PLANO DE TRABALHO'!KS56)</f>
        <v>0</v>
      </c>
      <c r="U300">
        <f>IF('04.04_PLANO DE TRABALHO'!KT56="",U299,'04.04_PLANO DE TRABALHO'!KT56)</f>
        <v>0</v>
      </c>
      <c r="V300">
        <f>IF('04.04_PLANO DE TRABALHO'!KU56="",V299,'04.04_PLANO DE TRABALHO'!KU56)</f>
        <v>0</v>
      </c>
      <c r="W300" t="str">
        <f>IF('04.04_PLANO DE TRABALHO'!KV56="",W299,'04.04_PLANO DE TRABALHO'!KV56)</f>
        <v>Despesa</v>
      </c>
      <c r="X300">
        <f>IF('04.04_PLANO DE TRABALHO'!KW56="",X299,'04.04_PLANO DE TRABALHO'!KW56)</f>
        <v>0</v>
      </c>
      <c r="Y300">
        <f>IF('04.04_PLANO DE TRABALHO'!KX56="",Y299,'04.04_PLANO DE TRABALHO'!KX56)</f>
        <v>0</v>
      </c>
      <c r="Z300">
        <f>IF('04.04_PLANO DE TRABALHO'!KY56="",Z299,'04.04_PLANO DE TRABALHO'!KY56)</f>
        <v>0</v>
      </c>
      <c r="AA300">
        <f>IF('04.04_PLANO DE TRABALHO'!KZ56="",AA299,'04.04_PLANO DE TRABALHO'!KZ56)</f>
        <v>0</v>
      </c>
      <c r="AB300">
        <f>IF('04.04_PLANO DE TRABALHO'!LA56="",AB299,'04.04_PLANO DE TRABALHO'!LA56)</f>
        <v>0</v>
      </c>
      <c r="AC300">
        <f>IF('04.04_PLANO DE TRABALHO'!LB56="",AC299,'04.04_PLANO DE TRABALHO'!LB56)</f>
        <v>0</v>
      </c>
      <c r="AD300" t="str">
        <f>IF('04.04_PLANO DE TRABALHO'!LC56="",AD299,'04.04_PLANO DE TRABALHO'!LC56)</f>
        <v>Categoria</v>
      </c>
      <c r="AE300">
        <f>IF('04.04_PLANO DE TRABALHO'!LD56="",AE299,'04.04_PLANO DE TRABALHO'!LD56)</f>
        <v>0</v>
      </c>
      <c r="AF300">
        <f>IF('04.04_PLANO DE TRABALHO'!LE56="",AF299,'04.04_PLANO DE TRABALHO'!LE56)</f>
        <v>0</v>
      </c>
      <c r="AG300">
        <f>IF('04.04_PLANO DE TRABALHO'!LF56="",AG299,'04.04_PLANO DE TRABALHO'!LF56)</f>
        <v>0</v>
      </c>
      <c r="AH300">
        <f>IF('04.04_PLANO DE TRABALHO'!LG56="",AH299,'04.04_PLANO DE TRABALHO'!LG56)</f>
        <v>0</v>
      </c>
      <c r="AI300">
        <f>IF('04.04_PLANO DE TRABALHO'!LH56="",AI299,'04.04_PLANO DE TRABALHO'!LH56)</f>
        <v>0</v>
      </c>
      <c r="AJ300">
        <f>IF('04.04_PLANO DE TRABALHO'!LI56="",AJ299,'04.04_PLANO DE TRABALHO'!LI56)</f>
        <v>0</v>
      </c>
      <c r="AK300">
        <f>IF('04.04_PLANO DE TRABALHO'!LJ56="",AK299,'04.04_PLANO DE TRABALHO'!LJ56)</f>
        <v>0</v>
      </c>
      <c r="AL300" t="str">
        <f>IF('04.04_PLANO DE TRABALHO'!LK56="",AL299,'04.04_PLANO DE TRABALHO'!LK56)</f>
        <v>Subcategoria</v>
      </c>
      <c r="AM300">
        <f>IF('04.04_PLANO DE TRABALHO'!LL56="",AM299,'04.04_PLANO DE TRABALHO'!LL56)</f>
        <v>0</v>
      </c>
      <c r="AN300">
        <f>IF('04.04_PLANO DE TRABALHO'!LM56="",AN299,'04.04_PLANO DE TRABALHO'!LM56)</f>
        <v>0</v>
      </c>
      <c r="AO300">
        <f>IF('04.04_PLANO DE TRABALHO'!LN56="",AO299,'04.04_PLANO DE TRABALHO'!LN56)</f>
        <v>0</v>
      </c>
      <c r="AP300">
        <f>IF('04.04_PLANO DE TRABALHO'!LO56="",AP299,'04.04_PLANO DE TRABALHO'!LO56)</f>
        <v>0</v>
      </c>
      <c r="AQ300" t="str">
        <f>IF('04.04_PLANO DE TRABALHO'!LP56="",AQ299,'04.04_PLANO DE TRABALHO'!LP56)</f>
        <v>Fonte*</v>
      </c>
      <c r="AR300">
        <f>IF('04.04_PLANO DE TRABALHO'!LQ56="",AR299,'04.04_PLANO DE TRABALHO'!LQ56)</f>
        <v>0</v>
      </c>
      <c r="AS300">
        <f>IF('04.04_PLANO DE TRABALHO'!LR56="",AS299,'04.04_PLANO DE TRABALHO'!LR56)</f>
        <v>0</v>
      </c>
      <c r="AT300">
        <f>IF('04.04_PLANO DE TRABALHO'!LS56="",AT299,'04.04_PLANO DE TRABALHO'!LS56)</f>
        <v>0</v>
      </c>
      <c r="AU300" t="str">
        <f>IF('04.04_PLANO DE TRABALHO'!LT56="",AU299,'04.04_PLANO DE TRABALHO'!LT56)</f>
        <v>Unid</v>
      </c>
      <c r="AV300">
        <f>IF('04.04_PLANO DE TRABALHO'!LU56="",AV299,'04.04_PLANO DE TRABALHO'!LU56)</f>
        <v>0</v>
      </c>
      <c r="AW300" t="str">
        <f>IF('04.04_PLANO DE TRABALHO'!LV56="",AW299,'04.04_PLANO DE TRABALHO'!LV56)</f>
        <v>Valor 
Unit</v>
      </c>
      <c r="AX300">
        <f>IF('04.04_PLANO DE TRABALHO'!LW56="",AX299,'04.04_PLANO DE TRABALHO'!LW56)</f>
        <v>0</v>
      </c>
      <c r="AY300">
        <f>IF('04.04_PLANO DE TRABALHO'!LX56="",AY299,'04.04_PLANO DE TRABALHO'!LX56)</f>
        <v>0</v>
      </c>
      <c r="AZ300" t="str">
        <f>IF('04.04_PLANO DE TRABALHO'!LY56="",AZ299,'04.04_PLANO DE TRABALHO'!LY56)</f>
        <v>Qtde</v>
      </c>
      <c r="BA300">
        <f>IF('04.04_PLANO DE TRABALHO'!LZ56="",BA299,'04.04_PLANO DE TRABALHO'!LZ56)</f>
        <v>0</v>
      </c>
      <c r="BB300">
        <f>IF('04.04_PLANO DE TRABALHO'!MA56="",BB299,'04.04_PLANO DE TRABALHO'!MA56)</f>
        <v>0</v>
      </c>
      <c r="BD300" t="str">
        <v>Diversidade, Equidade e Inclusão</v>
      </c>
      <c r="BE300" t="str">
        <v>7.2</v>
      </c>
      <c r="BF300">
        <v>0</v>
      </c>
      <c r="BG300" t="str">
        <v>Atividade</v>
      </c>
      <c r="BH300">
        <v>0</v>
      </c>
      <c r="BI300">
        <v>0</v>
      </c>
      <c r="BJ300" t="str">
        <v>Início</v>
      </c>
      <c r="BK300">
        <v>0</v>
      </c>
      <c r="BL300">
        <v>0</v>
      </c>
      <c r="BM300" t="str">
        <v>Fim</v>
      </c>
      <c r="BN300">
        <v>0</v>
      </c>
      <c r="BO300">
        <v>0</v>
      </c>
      <c r="BP300" t="str">
        <v>Total da SubAtividade:</v>
      </c>
      <c r="BQ300">
        <v>0</v>
      </c>
      <c r="BR300">
        <v>0</v>
      </c>
      <c r="BS300" t="str">
        <v>SubAtividade</v>
      </c>
      <c r="BT300">
        <v>0</v>
      </c>
      <c r="BU300">
        <v>0</v>
      </c>
      <c r="BV300">
        <v>0</v>
      </c>
      <c r="BW300">
        <v>0</v>
      </c>
      <c r="BX300">
        <v>0</v>
      </c>
      <c r="BY300" t="str">
        <v>Despesa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 t="str">
        <v>Categoria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 t="str">
        <v>Subcategoria</v>
      </c>
      <c r="CO300">
        <v>0</v>
      </c>
      <c r="CP300">
        <v>0</v>
      </c>
      <c r="CQ300">
        <v>0</v>
      </c>
      <c r="CR300">
        <v>0</v>
      </c>
      <c r="CS300" t="str">
        <v>Fonte*</v>
      </c>
      <c r="CT300">
        <v>0</v>
      </c>
      <c r="CU300">
        <v>0</v>
      </c>
      <c r="CV300">
        <v>0</v>
      </c>
      <c r="CW300" t="str">
        <v>Unid</v>
      </c>
      <c r="CX300">
        <v>0</v>
      </c>
      <c r="CY300" t="str">
        <v>Valor 
Unit</v>
      </c>
      <c r="CZ300">
        <v>0</v>
      </c>
      <c r="DA300">
        <v>0</v>
      </c>
      <c r="DB300" t="str">
        <v>Qtde</v>
      </c>
      <c r="DC300">
        <v>0</v>
      </c>
      <c r="DD300">
        <v>0</v>
      </c>
      <c r="DF300" t="str">
        <v>Diversidade, Equidade e Inclusão</v>
      </c>
      <c r="DG300" t="str">
        <v>7.3</v>
      </c>
      <c r="DH300">
        <v>0</v>
      </c>
      <c r="DI300" t="str">
        <v>Atividade</v>
      </c>
      <c r="DJ300">
        <v>0</v>
      </c>
      <c r="DK300">
        <v>0</v>
      </c>
      <c r="DL300" t="str">
        <v>Início</v>
      </c>
      <c r="DM300">
        <v>0</v>
      </c>
      <c r="DN300">
        <v>0</v>
      </c>
      <c r="DO300" t="str">
        <v>Fim</v>
      </c>
      <c r="DP300">
        <v>0</v>
      </c>
      <c r="DQ300">
        <v>0</v>
      </c>
      <c r="DR300" t="str">
        <v>7.3.1</v>
      </c>
      <c r="DS300">
        <v>0</v>
      </c>
      <c r="DT300">
        <v>0</v>
      </c>
      <c r="DU300" t="str">
        <v>SubAtividade</v>
      </c>
      <c r="DV300">
        <v>0</v>
      </c>
      <c r="DW300">
        <v>0</v>
      </c>
      <c r="DX300">
        <v>0</v>
      </c>
      <c r="DY300">
        <v>0</v>
      </c>
      <c r="DZ300">
        <v>0</v>
      </c>
      <c r="EA300" t="str">
        <v>Despesa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 t="str">
        <v>Categoria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 t="str">
        <v>Subcategoria</v>
      </c>
      <c r="EQ300">
        <v>0</v>
      </c>
      <c r="ER300">
        <v>0</v>
      </c>
      <c r="ES300">
        <v>0</v>
      </c>
      <c r="ET300">
        <v>0</v>
      </c>
      <c r="EU300" t="str">
        <v>Fonte*</v>
      </c>
      <c r="EV300">
        <v>0</v>
      </c>
      <c r="EW300">
        <v>0</v>
      </c>
      <c r="EX300">
        <v>0</v>
      </c>
      <c r="EY300" t="str">
        <v>Unid</v>
      </c>
      <c r="EZ300">
        <v>0</v>
      </c>
      <c r="FA300" t="str">
        <v>Valor 
Unit</v>
      </c>
      <c r="FB300">
        <v>0</v>
      </c>
      <c r="FC300">
        <v>0</v>
      </c>
      <c r="FD300" t="str">
        <v>Qtde</v>
      </c>
      <c r="FE300">
        <v>0</v>
      </c>
      <c r="FF300">
        <v>0</v>
      </c>
      <c r="FH300" t="str">
        <v>Tecnologias Digitais</v>
      </c>
      <c r="FI300" t="str">
        <v>9.1</v>
      </c>
      <c r="FJ300">
        <v>0</v>
      </c>
      <c r="FK300" t="str">
        <v>Atividade</v>
      </c>
      <c r="FL300">
        <v>0</v>
      </c>
      <c r="FM300">
        <v>0</v>
      </c>
      <c r="FN300" t="str">
        <v>Início</v>
      </c>
      <c r="FO300">
        <v>0</v>
      </c>
      <c r="FP300">
        <v>0</v>
      </c>
      <c r="FQ300" t="str">
        <v>Fim</v>
      </c>
      <c r="FR300">
        <v>0</v>
      </c>
      <c r="FS300">
        <v>0</v>
      </c>
      <c r="FT300" t="str">
        <v>9.1.3</v>
      </c>
      <c r="FU300">
        <v>0</v>
      </c>
      <c r="FV300">
        <v>0</v>
      </c>
      <c r="FW300" t="str">
        <v>SubAtividade</v>
      </c>
      <c r="FX300">
        <v>0</v>
      </c>
      <c r="FY300">
        <v>0</v>
      </c>
      <c r="FZ300">
        <v>0</v>
      </c>
      <c r="GA300">
        <v>0</v>
      </c>
      <c r="GB300">
        <v>0</v>
      </c>
      <c r="GC300" t="str">
        <v>Despesa</v>
      </c>
      <c r="GD300">
        <v>0</v>
      </c>
      <c r="GE300">
        <v>0</v>
      </c>
      <c r="GF300">
        <v>0</v>
      </c>
      <c r="GG300">
        <v>0</v>
      </c>
      <c r="GH300">
        <v>0</v>
      </c>
      <c r="GI300">
        <v>0</v>
      </c>
      <c r="GJ300" t="str">
        <v>Categoria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 t="str">
        <v>Subcategoria</v>
      </c>
      <c r="GS300">
        <v>0</v>
      </c>
      <c r="GT300">
        <v>0</v>
      </c>
      <c r="GU300">
        <v>0</v>
      </c>
      <c r="GV300">
        <v>0</v>
      </c>
      <c r="GW300" t="str">
        <v>Fonte*</v>
      </c>
      <c r="GX300">
        <v>0</v>
      </c>
      <c r="GY300">
        <v>0</v>
      </c>
      <c r="GZ300">
        <v>0</v>
      </c>
      <c r="HA300" t="str">
        <v>Unid</v>
      </c>
      <c r="HB300">
        <v>0</v>
      </c>
      <c r="HC300" t="str">
        <v>Valor 
Unit</v>
      </c>
      <c r="HD300">
        <v>0</v>
      </c>
      <c r="HE300">
        <v>0</v>
      </c>
      <c r="HF300" t="str">
        <v>Qtde</v>
      </c>
      <c r="HG300">
        <v>0</v>
      </c>
      <c r="HH300">
        <v>0</v>
      </c>
    </row>
    <row r="301" spans="1:216" x14ac:dyDescent="0.25">
      <c r="A301">
        <v>48</v>
      </c>
      <c r="B301" t="str">
        <f>'04.04_PLANO DE TRABALHO'!$KP$7</f>
        <v>Meio Ambiente e Mudanças Climáticas</v>
      </c>
      <c r="C301" t="str">
        <f>IF('04.04_PLANO DE TRABALHO'!KB57="",C300,'04.04_PLANO DE TRABALHO'!KB57)</f>
        <v>6.3</v>
      </c>
      <c r="D301">
        <f>IF('04.04_PLANO DE TRABALHO'!KC57="",D300,'04.04_PLANO DE TRABALHO'!KC57)</f>
        <v>0</v>
      </c>
      <c r="E301" t="str">
        <f>IF(OR('04.04_PLANO DE TRABALHO'!KD57="",'04.04_PLANO DE TRABALHO'!KD57="Realizado",'04.04_PLANO DE TRABALHO'!KD57="Planejado"),E300,'04.04_PLANO DE TRABALHO'!KD57)</f>
        <v>Atividade</v>
      </c>
      <c r="F301">
        <f>IF('04.04_PLANO DE TRABALHO'!KE57="",F300,'04.04_PLANO DE TRABALHO'!KE57)</f>
        <v>0</v>
      </c>
      <c r="G301">
        <f>IF('04.04_PLANO DE TRABALHO'!KF57="",G300,'04.04_PLANO DE TRABALHO'!KF57)</f>
        <v>0</v>
      </c>
      <c r="H301" t="str">
        <f>IF('04.04_PLANO DE TRABALHO'!KG57="",H300,'04.04_PLANO DE TRABALHO'!KG57)</f>
        <v>Início</v>
      </c>
      <c r="I301">
        <f>IF('04.04_PLANO DE TRABALHO'!KH57="",I300,'04.04_PLANO DE TRABALHO'!KH57)</f>
        <v>0</v>
      </c>
      <c r="J301">
        <f>IF('04.04_PLANO DE TRABALHO'!KI57="",J300,'04.04_PLANO DE TRABALHO'!KI57)</f>
        <v>0</v>
      </c>
      <c r="K301" t="str">
        <f>IF('04.04_PLANO DE TRABALHO'!KJ57="",K300,'04.04_PLANO DE TRABALHO'!KJ57)</f>
        <v>Fim</v>
      </c>
      <c r="L301">
        <f>IF('04.04_PLANO DE TRABALHO'!KK57="",L300,'04.04_PLANO DE TRABALHO'!KK57)</f>
        <v>0</v>
      </c>
      <c r="M301">
        <f>IF('04.04_PLANO DE TRABALHO'!KL57="",M300,'04.04_PLANO DE TRABALHO'!KL57)</f>
        <v>0</v>
      </c>
      <c r="N301" t="str">
        <f>IF('04.04_PLANO DE TRABALHO'!KM57="",N300,'04.04_PLANO DE TRABALHO'!KM57)</f>
        <v>6.3.3</v>
      </c>
      <c r="O301">
        <f>IF('04.04_PLANO DE TRABALHO'!KN57="",O300,'04.04_PLANO DE TRABALHO'!KN57)</f>
        <v>0</v>
      </c>
      <c r="P301">
        <f>IF('04.04_PLANO DE TRABALHO'!KO57="",P300,'04.04_PLANO DE TRABALHO'!KO57)</f>
        <v>0</v>
      </c>
      <c r="Q301" t="str">
        <f>IF('04.04_PLANO DE TRABALHO'!KP57="",Q300,'04.04_PLANO DE TRABALHO'!KP57)</f>
        <v>SubAtividade</v>
      </c>
      <c r="R301">
        <f>IF('04.04_PLANO DE TRABALHO'!KQ57="",R300,'04.04_PLANO DE TRABALHO'!KQ57)</f>
        <v>0</v>
      </c>
      <c r="S301">
        <f>IF('04.04_PLANO DE TRABALHO'!KR57="",S300,'04.04_PLANO DE TRABALHO'!KR57)</f>
        <v>0</v>
      </c>
      <c r="T301">
        <f>IF('04.04_PLANO DE TRABALHO'!KS57="",T300,'04.04_PLANO DE TRABALHO'!KS57)</f>
        <v>0</v>
      </c>
      <c r="U301">
        <f>IF('04.04_PLANO DE TRABALHO'!KT57="",U300,'04.04_PLANO DE TRABALHO'!KT57)</f>
        <v>0</v>
      </c>
      <c r="V301">
        <f>IF('04.04_PLANO DE TRABALHO'!KU57="",V300,'04.04_PLANO DE TRABALHO'!KU57)</f>
        <v>0</v>
      </c>
      <c r="W301" t="str">
        <f>IF('04.04_PLANO DE TRABALHO'!KV57="",W300,'04.04_PLANO DE TRABALHO'!KV57)</f>
        <v>Despesa</v>
      </c>
      <c r="X301">
        <f>IF('04.04_PLANO DE TRABALHO'!KW57="",X300,'04.04_PLANO DE TRABALHO'!KW57)</f>
        <v>0</v>
      </c>
      <c r="Y301">
        <f>IF('04.04_PLANO DE TRABALHO'!KX57="",Y300,'04.04_PLANO DE TRABALHO'!KX57)</f>
        <v>0</v>
      </c>
      <c r="Z301">
        <f>IF('04.04_PLANO DE TRABALHO'!KY57="",Z300,'04.04_PLANO DE TRABALHO'!KY57)</f>
        <v>0</v>
      </c>
      <c r="AA301">
        <f>IF('04.04_PLANO DE TRABALHO'!KZ57="",AA300,'04.04_PLANO DE TRABALHO'!KZ57)</f>
        <v>0</v>
      </c>
      <c r="AB301">
        <f>IF('04.04_PLANO DE TRABALHO'!LA57="",AB300,'04.04_PLANO DE TRABALHO'!LA57)</f>
        <v>0</v>
      </c>
      <c r="AC301">
        <f>IF('04.04_PLANO DE TRABALHO'!LB57="",AC300,'04.04_PLANO DE TRABALHO'!LB57)</f>
        <v>0</v>
      </c>
      <c r="AD301" t="str">
        <f>IF('04.04_PLANO DE TRABALHO'!LC57="",AD300,'04.04_PLANO DE TRABALHO'!LC57)</f>
        <v>Categoria</v>
      </c>
      <c r="AE301">
        <f>IF('04.04_PLANO DE TRABALHO'!LD57="",AE300,'04.04_PLANO DE TRABALHO'!LD57)</f>
        <v>0</v>
      </c>
      <c r="AF301">
        <f>IF('04.04_PLANO DE TRABALHO'!LE57="",AF300,'04.04_PLANO DE TRABALHO'!LE57)</f>
        <v>0</v>
      </c>
      <c r="AG301">
        <f>IF('04.04_PLANO DE TRABALHO'!LF57="",AG300,'04.04_PLANO DE TRABALHO'!LF57)</f>
        <v>0</v>
      </c>
      <c r="AH301">
        <f>IF('04.04_PLANO DE TRABALHO'!LG57="",AH300,'04.04_PLANO DE TRABALHO'!LG57)</f>
        <v>0</v>
      </c>
      <c r="AI301">
        <f>IF('04.04_PLANO DE TRABALHO'!LH57="",AI300,'04.04_PLANO DE TRABALHO'!LH57)</f>
        <v>0</v>
      </c>
      <c r="AJ301">
        <f>IF('04.04_PLANO DE TRABALHO'!LI57="",AJ300,'04.04_PLANO DE TRABALHO'!LI57)</f>
        <v>0</v>
      </c>
      <c r="AK301">
        <f>IF('04.04_PLANO DE TRABALHO'!LJ57="",AK300,'04.04_PLANO DE TRABALHO'!LJ57)</f>
        <v>0</v>
      </c>
      <c r="AL301" t="str">
        <f>IF('04.04_PLANO DE TRABALHO'!LK57="",AL300,'04.04_PLANO DE TRABALHO'!LK57)</f>
        <v>Subcategoria</v>
      </c>
      <c r="AM301">
        <f>IF('04.04_PLANO DE TRABALHO'!LL57="",AM300,'04.04_PLANO DE TRABALHO'!LL57)</f>
        <v>0</v>
      </c>
      <c r="AN301">
        <f>IF('04.04_PLANO DE TRABALHO'!LM57="",AN300,'04.04_PLANO DE TRABALHO'!LM57)</f>
        <v>0</v>
      </c>
      <c r="AO301">
        <f>IF('04.04_PLANO DE TRABALHO'!LN57="",AO300,'04.04_PLANO DE TRABALHO'!LN57)</f>
        <v>0</v>
      </c>
      <c r="AP301">
        <f>IF('04.04_PLANO DE TRABALHO'!LO57="",AP300,'04.04_PLANO DE TRABALHO'!LO57)</f>
        <v>0</v>
      </c>
      <c r="AQ301" t="str">
        <f>IF('04.04_PLANO DE TRABALHO'!LP57="",AQ300,'04.04_PLANO DE TRABALHO'!LP57)</f>
        <v>Fonte*</v>
      </c>
      <c r="AR301">
        <f>IF('04.04_PLANO DE TRABALHO'!LQ57="",AR300,'04.04_PLANO DE TRABALHO'!LQ57)</f>
        <v>0</v>
      </c>
      <c r="AS301">
        <f>IF('04.04_PLANO DE TRABALHO'!LR57="",AS300,'04.04_PLANO DE TRABALHO'!LR57)</f>
        <v>0</v>
      </c>
      <c r="AT301">
        <f>IF('04.04_PLANO DE TRABALHO'!LS57="",AT300,'04.04_PLANO DE TRABALHO'!LS57)</f>
        <v>0</v>
      </c>
      <c r="AU301" t="str">
        <f>IF('04.04_PLANO DE TRABALHO'!LT57="",AU300,'04.04_PLANO DE TRABALHO'!LT57)</f>
        <v>Unid</v>
      </c>
      <c r="AV301">
        <f>IF('04.04_PLANO DE TRABALHO'!LU57="",AV300,'04.04_PLANO DE TRABALHO'!LU57)</f>
        <v>0</v>
      </c>
      <c r="AW301" t="str">
        <f>IF('04.04_PLANO DE TRABALHO'!LV57="",AW300,'04.04_PLANO DE TRABALHO'!LV57)</f>
        <v>Valor 
Unit</v>
      </c>
      <c r="AX301">
        <f>IF('04.04_PLANO DE TRABALHO'!LW57="",AX300,'04.04_PLANO DE TRABALHO'!LW57)</f>
        <v>0</v>
      </c>
      <c r="AY301">
        <f>IF('04.04_PLANO DE TRABALHO'!LX57="",AY300,'04.04_PLANO DE TRABALHO'!LX57)</f>
        <v>0</v>
      </c>
      <c r="AZ301" t="str">
        <f>IF('04.04_PLANO DE TRABALHO'!LY57="",AZ300,'04.04_PLANO DE TRABALHO'!LY57)</f>
        <v>Qtde</v>
      </c>
      <c r="BA301">
        <f>IF('04.04_PLANO DE TRABALHO'!LZ57="",BA300,'04.04_PLANO DE TRABALHO'!LZ57)</f>
        <v>0</v>
      </c>
      <c r="BB301">
        <f>IF('04.04_PLANO DE TRABALHO'!MA57="",BB300,'04.04_PLANO DE TRABALHO'!MA57)</f>
        <v>0</v>
      </c>
      <c r="BD301" t="str">
        <v>Diversidade, Equidade e Inclusão</v>
      </c>
      <c r="BE301" t="str">
        <v>7.2</v>
      </c>
      <c r="BF301">
        <v>0</v>
      </c>
      <c r="BG301" t="str">
        <v>Atividade</v>
      </c>
      <c r="BH301">
        <v>0</v>
      </c>
      <c r="BI301">
        <v>0</v>
      </c>
      <c r="BJ301" t="str">
        <v>Início</v>
      </c>
      <c r="BK301">
        <v>0</v>
      </c>
      <c r="BL301">
        <v>0</v>
      </c>
      <c r="BM301" t="str">
        <v>Fim</v>
      </c>
      <c r="BN301">
        <v>0</v>
      </c>
      <c r="BO301">
        <v>0</v>
      </c>
      <c r="BP301" t="str">
        <v>7.2.2</v>
      </c>
      <c r="BQ301">
        <v>0</v>
      </c>
      <c r="BR301">
        <v>0</v>
      </c>
      <c r="BS301" t="str">
        <v>SubAtividade</v>
      </c>
      <c r="BT301">
        <v>0</v>
      </c>
      <c r="BU301">
        <v>0</v>
      </c>
      <c r="BV301">
        <v>0</v>
      </c>
      <c r="BW301">
        <v>0</v>
      </c>
      <c r="BX301">
        <v>0</v>
      </c>
      <c r="BY301" t="str">
        <v>Despesa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 t="str">
        <v>Categoria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 t="str">
        <v>Subcategoria</v>
      </c>
      <c r="CO301">
        <v>0</v>
      </c>
      <c r="CP301">
        <v>0</v>
      </c>
      <c r="CQ301">
        <v>0</v>
      </c>
      <c r="CR301">
        <v>0</v>
      </c>
      <c r="CS301" t="str">
        <v>Fonte*</v>
      </c>
      <c r="CT301">
        <v>0</v>
      </c>
      <c r="CU301">
        <v>0</v>
      </c>
      <c r="CV301">
        <v>0</v>
      </c>
      <c r="CW301" t="str">
        <v>Unid</v>
      </c>
      <c r="CX301">
        <v>0</v>
      </c>
      <c r="CY301" t="str">
        <v>Valor 
Unit</v>
      </c>
      <c r="CZ301">
        <v>0</v>
      </c>
      <c r="DA301">
        <v>0</v>
      </c>
      <c r="DB301" t="str">
        <v>Qtde</v>
      </c>
      <c r="DC301">
        <v>0</v>
      </c>
      <c r="DD301">
        <v>0</v>
      </c>
      <c r="DF301" t="str">
        <v>Diversidade, Equidade e Inclusão</v>
      </c>
      <c r="DG301" t="str">
        <v>7.3</v>
      </c>
      <c r="DH301">
        <v>0</v>
      </c>
      <c r="DI301" t="str">
        <v>Atividade</v>
      </c>
      <c r="DJ301">
        <v>0</v>
      </c>
      <c r="DK301">
        <v>0</v>
      </c>
      <c r="DL301" t="str">
        <v>Início</v>
      </c>
      <c r="DM301">
        <v>0</v>
      </c>
      <c r="DN301">
        <v>0</v>
      </c>
      <c r="DO301" t="str">
        <v>Fim</v>
      </c>
      <c r="DP301">
        <v>0</v>
      </c>
      <c r="DQ301">
        <v>0</v>
      </c>
      <c r="DR301" t="str">
        <v>7.3.1</v>
      </c>
      <c r="DS301">
        <v>0</v>
      </c>
      <c r="DT301">
        <v>0</v>
      </c>
      <c r="DU301" t="str">
        <v>SubAtividade</v>
      </c>
      <c r="DV301">
        <v>0</v>
      </c>
      <c r="DW301">
        <v>0</v>
      </c>
      <c r="DX301">
        <v>0</v>
      </c>
      <c r="DY301">
        <v>0</v>
      </c>
      <c r="DZ301">
        <v>0</v>
      </c>
      <c r="EA301" t="str">
        <v>Despesa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 t="str">
        <v>Categoria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 t="str">
        <v>Subcategoria</v>
      </c>
      <c r="EQ301">
        <v>0</v>
      </c>
      <c r="ER301">
        <v>0</v>
      </c>
      <c r="ES301">
        <v>0</v>
      </c>
      <c r="ET301">
        <v>0</v>
      </c>
      <c r="EU301" t="str">
        <v>Fonte*</v>
      </c>
      <c r="EV301">
        <v>0</v>
      </c>
      <c r="EW301">
        <v>0</v>
      </c>
      <c r="EX301">
        <v>0</v>
      </c>
      <c r="EY301" t="str">
        <v>Unid</v>
      </c>
      <c r="EZ301">
        <v>0</v>
      </c>
      <c r="FA301" t="str">
        <v>Valor 
Unit</v>
      </c>
      <c r="FB301">
        <v>0</v>
      </c>
      <c r="FC301">
        <v>0</v>
      </c>
      <c r="FD301" t="str">
        <v>Qtde</v>
      </c>
      <c r="FE301">
        <v>0</v>
      </c>
      <c r="FF301">
        <v>0</v>
      </c>
      <c r="FH301" t="str">
        <v>Tecnologias Digitais</v>
      </c>
      <c r="FI301" t="str">
        <v>9.1</v>
      </c>
      <c r="FJ301">
        <v>0</v>
      </c>
      <c r="FK301" t="str">
        <v>Atividade</v>
      </c>
      <c r="FL301">
        <v>0</v>
      </c>
      <c r="FM301">
        <v>0</v>
      </c>
      <c r="FN301" t="str">
        <v>Início</v>
      </c>
      <c r="FO301">
        <v>0</v>
      </c>
      <c r="FP301">
        <v>0</v>
      </c>
      <c r="FQ301" t="str">
        <v>Fim</v>
      </c>
      <c r="FR301">
        <v>0</v>
      </c>
      <c r="FS301">
        <v>0</v>
      </c>
      <c r="FT301" t="str">
        <v>9.1.3</v>
      </c>
      <c r="FU301">
        <v>0</v>
      </c>
      <c r="FV301">
        <v>0</v>
      </c>
      <c r="FW301" t="str">
        <v>SubAtividade</v>
      </c>
      <c r="FX301">
        <v>0</v>
      </c>
      <c r="FY301">
        <v>0</v>
      </c>
      <c r="FZ301">
        <v>0</v>
      </c>
      <c r="GA301">
        <v>0</v>
      </c>
      <c r="GB301">
        <v>0</v>
      </c>
      <c r="GC301" t="str">
        <v>Despesa</v>
      </c>
      <c r="GD301">
        <v>0</v>
      </c>
      <c r="GE301">
        <v>0</v>
      </c>
      <c r="GF301">
        <v>0</v>
      </c>
      <c r="GG301">
        <v>0</v>
      </c>
      <c r="GH301">
        <v>0</v>
      </c>
      <c r="GI301">
        <v>0</v>
      </c>
      <c r="GJ301" t="str">
        <v>Categoria</v>
      </c>
      <c r="GK301">
        <v>0</v>
      </c>
      <c r="GL301">
        <v>0</v>
      </c>
      <c r="GM301">
        <v>0</v>
      </c>
      <c r="GN301">
        <v>0</v>
      </c>
      <c r="GO301">
        <v>0</v>
      </c>
      <c r="GP301">
        <v>0</v>
      </c>
      <c r="GQ301">
        <v>0</v>
      </c>
      <c r="GR301" t="str">
        <v>Subcategoria</v>
      </c>
      <c r="GS301">
        <v>0</v>
      </c>
      <c r="GT301">
        <v>0</v>
      </c>
      <c r="GU301">
        <v>0</v>
      </c>
      <c r="GV301">
        <v>0</v>
      </c>
      <c r="GW301" t="str">
        <v>Fonte*</v>
      </c>
      <c r="GX301">
        <v>0</v>
      </c>
      <c r="GY301">
        <v>0</v>
      </c>
      <c r="GZ301">
        <v>0</v>
      </c>
      <c r="HA301" t="str">
        <v>Unid</v>
      </c>
      <c r="HB301">
        <v>0</v>
      </c>
      <c r="HC301" t="str">
        <v>Valor 
Unit</v>
      </c>
      <c r="HD301">
        <v>0</v>
      </c>
      <c r="HE301">
        <v>0</v>
      </c>
      <c r="HF301" t="str">
        <v>Qtde</v>
      </c>
      <c r="HG301">
        <v>0</v>
      </c>
      <c r="HH301">
        <v>0</v>
      </c>
    </row>
    <row r="302" spans="1:216" x14ac:dyDescent="0.25">
      <c r="A302">
        <v>49</v>
      </c>
      <c r="B302" t="str">
        <f>'04.04_PLANO DE TRABALHO'!$KP$7</f>
        <v>Meio Ambiente e Mudanças Climáticas</v>
      </c>
      <c r="C302" t="str">
        <f>IF('04.04_PLANO DE TRABALHO'!KB58="",C301,'04.04_PLANO DE TRABALHO'!KB58)</f>
        <v>6.3</v>
      </c>
      <c r="D302">
        <f>IF('04.04_PLANO DE TRABALHO'!KC58="",D301,'04.04_PLANO DE TRABALHO'!KC58)</f>
        <v>0</v>
      </c>
      <c r="E302" t="str">
        <f>IF(OR('04.04_PLANO DE TRABALHO'!KD58="",'04.04_PLANO DE TRABALHO'!KD58="Realizado",'04.04_PLANO DE TRABALHO'!KD58="Planejado"),E301,'04.04_PLANO DE TRABALHO'!KD58)</f>
        <v>Atividade</v>
      </c>
      <c r="F302">
        <f>IF('04.04_PLANO DE TRABALHO'!KE58="",F301,'04.04_PLANO DE TRABALHO'!KE58)</f>
        <v>0</v>
      </c>
      <c r="G302">
        <f>IF('04.04_PLANO DE TRABALHO'!KF58="",G301,'04.04_PLANO DE TRABALHO'!KF58)</f>
        <v>0</v>
      </c>
      <c r="H302" t="str">
        <f>IF('04.04_PLANO DE TRABALHO'!KG58="",H301,'04.04_PLANO DE TRABALHO'!KG58)</f>
        <v>Início</v>
      </c>
      <c r="I302">
        <f>IF('04.04_PLANO DE TRABALHO'!KH58="",I301,'04.04_PLANO DE TRABALHO'!KH58)</f>
        <v>0</v>
      </c>
      <c r="J302">
        <f>IF('04.04_PLANO DE TRABALHO'!KI58="",J301,'04.04_PLANO DE TRABALHO'!KI58)</f>
        <v>0</v>
      </c>
      <c r="K302" t="str">
        <f>IF('04.04_PLANO DE TRABALHO'!KJ58="",K301,'04.04_PLANO DE TRABALHO'!KJ58)</f>
        <v>Fim</v>
      </c>
      <c r="L302">
        <f>IF('04.04_PLANO DE TRABALHO'!KK58="",L301,'04.04_PLANO DE TRABALHO'!KK58)</f>
        <v>0</v>
      </c>
      <c r="M302">
        <f>IF('04.04_PLANO DE TRABALHO'!KL58="",M301,'04.04_PLANO DE TRABALHO'!KL58)</f>
        <v>0</v>
      </c>
      <c r="N302" t="str">
        <f>IF('04.04_PLANO DE TRABALHO'!KM58="",N301,'04.04_PLANO DE TRABALHO'!KM58)</f>
        <v>6.3.3</v>
      </c>
      <c r="O302">
        <f>IF('04.04_PLANO DE TRABALHO'!KN58="",O301,'04.04_PLANO DE TRABALHO'!KN58)</f>
        <v>0</v>
      </c>
      <c r="P302">
        <f>IF('04.04_PLANO DE TRABALHO'!KO58="",P301,'04.04_PLANO DE TRABALHO'!KO58)</f>
        <v>0</v>
      </c>
      <c r="Q302" t="str">
        <f>IF('04.04_PLANO DE TRABALHO'!KP58="",Q301,'04.04_PLANO DE TRABALHO'!KP58)</f>
        <v>SubAtividade</v>
      </c>
      <c r="R302">
        <f>IF('04.04_PLANO DE TRABALHO'!KQ58="",R301,'04.04_PLANO DE TRABALHO'!KQ58)</f>
        <v>0</v>
      </c>
      <c r="S302">
        <f>IF('04.04_PLANO DE TRABALHO'!KR58="",S301,'04.04_PLANO DE TRABALHO'!KR58)</f>
        <v>0</v>
      </c>
      <c r="T302">
        <f>IF('04.04_PLANO DE TRABALHO'!KS58="",T301,'04.04_PLANO DE TRABALHO'!KS58)</f>
        <v>0</v>
      </c>
      <c r="U302">
        <f>IF('04.04_PLANO DE TRABALHO'!KT58="",U301,'04.04_PLANO DE TRABALHO'!KT58)</f>
        <v>0</v>
      </c>
      <c r="V302">
        <f>IF('04.04_PLANO DE TRABALHO'!KU58="",V301,'04.04_PLANO DE TRABALHO'!KU58)</f>
        <v>0</v>
      </c>
      <c r="W302" t="str">
        <f>IF('04.04_PLANO DE TRABALHO'!KV58="",W301,'04.04_PLANO DE TRABALHO'!KV58)</f>
        <v>Despesa</v>
      </c>
      <c r="X302">
        <f>IF('04.04_PLANO DE TRABALHO'!KW58="",X301,'04.04_PLANO DE TRABALHO'!KW58)</f>
        <v>0</v>
      </c>
      <c r="Y302">
        <f>IF('04.04_PLANO DE TRABALHO'!KX58="",Y301,'04.04_PLANO DE TRABALHO'!KX58)</f>
        <v>0</v>
      </c>
      <c r="Z302">
        <f>IF('04.04_PLANO DE TRABALHO'!KY58="",Z301,'04.04_PLANO DE TRABALHO'!KY58)</f>
        <v>0</v>
      </c>
      <c r="AA302">
        <f>IF('04.04_PLANO DE TRABALHO'!KZ58="",AA301,'04.04_PLANO DE TRABALHO'!KZ58)</f>
        <v>0</v>
      </c>
      <c r="AB302">
        <f>IF('04.04_PLANO DE TRABALHO'!LA58="",AB301,'04.04_PLANO DE TRABALHO'!LA58)</f>
        <v>0</v>
      </c>
      <c r="AC302">
        <f>IF('04.04_PLANO DE TRABALHO'!LB58="",AC301,'04.04_PLANO DE TRABALHO'!LB58)</f>
        <v>0</v>
      </c>
      <c r="AD302" t="str">
        <f>IF('04.04_PLANO DE TRABALHO'!LC58="",AD301,'04.04_PLANO DE TRABALHO'!LC58)</f>
        <v>Categoria</v>
      </c>
      <c r="AE302">
        <f>IF('04.04_PLANO DE TRABALHO'!LD58="",AE301,'04.04_PLANO DE TRABALHO'!LD58)</f>
        <v>0</v>
      </c>
      <c r="AF302">
        <f>IF('04.04_PLANO DE TRABALHO'!LE58="",AF301,'04.04_PLANO DE TRABALHO'!LE58)</f>
        <v>0</v>
      </c>
      <c r="AG302">
        <f>IF('04.04_PLANO DE TRABALHO'!LF58="",AG301,'04.04_PLANO DE TRABALHO'!LF58)</f>
        <v>0</v>
      </c>
      <c r="AH302">
        <f>IF('04.04_PLANO DE TRABALHO'!LG58="",AH301,'04.04_PLANO DE TRABALHO'!LG58)</f>
        <v>0</v>
      </c>
      <c r="AI302">
        <f>IF('04.04_PLANO DE TRABALHO'!LH58="",AI301,'04.04_PLANO DE TRABALHO'!LH58)</f>
        <v>0</v>
      </c>
      <c r="AJ302">
        <f>IF('04.04_PLANO DE TRABALHO'!LI58="",AJ301,'04.04_PLANO DE TRABALHO'!LI58)</f>
        <v>0</v>
      </c>
      <c r="AK302">
        <f>IF('04.04_PLANO DE TRABALHO'!LJ58="",AK301,'04.04_PLANO DE TRABALHO'!LJ58)</f>
        <v>0</v>
      </c>
      <c r="AL302" t="str">
        <f>IF('04.04_PLANO DE TRABALHO'!LK58="",AL301,'04.04_PLANO DE TRABALHO'!LK58)</f>
        <v>Subcategoria</v>
      </c>
      <c r="AM302">
        <f>IF('04.04_PLANO DE TRABALHO'!LL58="",AM301,'04.04_PLANO DE TRABALHO'!LL58)</f>
        <v>0</v>
      </c>
      <c r="AN302">
        <f>IF('04.04_PLANO DE TRABALHO'!LM58="",AN301,'04.04_PLANO DE TRABALHO'!LM58)</f>
        <v>0</v>
      </c>
      <c r="AO302">
        <f>IF('04.04_PLANO DE TRABALHO'!LN58="",AO301,'04.04_PLANO DE TRABALHO'!LN58)</f>
        <v>0</v>
      </c>
      <c r="AP302">
        <f>IF('04.04_PLANO DE TRABALHO'!LO58="",AP301,'04.04_PLANO DE TRABALHO'!LO58)</f>
        <v>0</v>
      </c>
      <c r="AQ302" t="str">
        <f>IF('04.04_PLANO DE TRABALHO'!LP58="",AQ301,'04.04_PLANO DE TRABALHO'!LP58)</f>
        <v>Fonte*</v>
      </c>
      <c r="AR302">
        <f>IF('04.04_PLANO DE TRABALHO'!LQ58="",AR301,'04.04_PLANO DE TRABALHO'!LQ58)</f>
        <v>0</v>
      </c>
      <c r="AS302">
        <f>IF('04.04_PLANO DE TRABALHO'!LR58="",AS301,'04.04_PLANO DE TRABALHO'!LR58)</f>
        <v>0</v>
      </c>
      <c r="AT302">
        <f>IF('04.04_PLANO DE TRABALHO'!LS58="",AT301,'04.04_PLANO DE TRABALHO'!LS58)</f>
        <v>0</v>
      </c>
      <c r="AU302" t="str">
        <f>IF('04.04_PLANO DE TRABALHO'!LT58="",AU301,'04.04_PLANO DE TRABALHO'!LT58)</f>
        <v>Unid</v>
      </c>
      <c r="AV302">
        <f>IF('04.04_PLANO DE TRABALHO'!LU58="",AV301,'04.04_PLANO DE TRABALHO'!LU58)</f>
        <v>0</v>
      </c>
      <c r="AW302" t="str">
        <f>IF('04.04_PLANO DE TRABALHO'!LV58="",AW301,'04.04_PLANO DE TRABALHO'!LV58)</f>
        <v>Valor 
Unit</v>
      </c>
      <c r="AX302">
        <f>IF('04.04_PLANO DE TRABALHO'!LW58="",AX301,'04.04_PLANO DE TRABALHO'!LW58)</f>
        <v>0</v>
      </c>
      <c r="AY302">
        <f>IF('04.04_PLANO DE TRABALHO'!LX58="",AY301,'04.04_PLANO DE TRABALHO'!LX58)</f>
        <v>0</v>
      </c>
      <c r="AZ302" t="str">
        <f>IF('04.04_PLANO DE TRABALHO'!LY58="",AZ301,'04.04_PLANO DE TRABALHO'!LY58)</f>
        <v>Qtde</v>
      </c>
      <c r="BA302">
        <f>IF('04.04_PLANO DE TRABALHO'!LZ58="",BA301,'04.04_PLANO DE TRABALHO'!LZ58)</f>
        <v>0</v>
      </c>
      <c r="BB302">
        <f>IF('04.04_PLANO DE TRABALHO'!MA58="",BB301,'04.04_PLANO DE TRABALHO'!MA58)</f>
        <v>0</v>
      </c>
      <c r="BD302" t="str">
        <v>Diversidade, Equidade e Inclusão</v>
      </c>
      <c r="BE302" t="str">
        <v>7.2</v>
      </c>
      <c r="BF302">
        <v>0</v>
      </c>
      <c r="BG302" t="str">
        <v>Atividade</v>
      </c>
      <c r="BH302">
        <v>0</v>
      </c>
      <c r="BI302">
        <v>0</v>
      </c>
      <c r="BJ302" t="str">
        <v>Início</v>
      </c>
      <c r="BK302">
        <v>0</v>
      </c>
      <c r="BL302">
        <v>0</v>
      </c>
      <c r="BM302" t="str">
        <v>Fim</v>
      </c>
      <c r="BN302">
        <v>0</v>
      </c>
      <c r="BO302">
        <v>0</v>
      </c>
      <c r="BP302" t="str">
        <v>7.2.2</v>
      </c>
      <c r="BQ302">
        <v>0</v>
      </c>
      <c r="BR302">
        <v>0</v>
      </c>
      <c r="BS302" t="str">
        <v>SubAtividade</v>
      </c>
      <c r="BT302">
        <v>0</v>
      </c>
      <c r="BU302">
        <v>0</v>
      </c>
      <c r="BV302">
        <v>0</v>
      </c>
      <c r="BW302">
        <v>0</v>
      </c>
      <c r="BX302">
        <v>0</v>
      </c>
      <c r="BY302" t="str">
        <v>Despesa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 t="str">
        <v>Categoria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 t="str">
        <v>Subcategoria</v>
      </c>
      <c r="CO302">
        <v>0</v>
      </c>
      <c r="CP302">
        <v>0</v>
      </c>
      <c r="CQ302">
        <v>0</v>
      </c>
      <c r="CR302">
        <v>0</v>
      </c>
      <c r="CS302" t="str">
        <v>Fonte*</v>
      </c>
      <c r="CT302">
        <v>0</v>
      </c>
      <c r="CU302">
        <v>0</v>
      </c>
      <c r="CV302">
        <v>0</v>
      </c>
      <c r="CW302" t="str">
        <v>Unid</v>
      </c>
      <c r="CX302">
        <v>0</v>
      </c>
      <c r="CY302" t="str">
        <v>Valor 
Unit</v>
      </c>
      <c r="CZ302">
        <v>0</v>
      </c>
      <c r="DA302">
        <v>0</v>
      </c>
      <c r="DB302" t="str">
        <v>Qtde</v>
      </c>
      <c r="DC302">
        <v>0</v>
      </c>
      <c r="DD302">
        <v>0</v>
      </c>
      <c r="DF302" t="str">
        <v>Diversidade, Equidade e Inclusão</v>
      </c>
      <c r="DG302" t="str">
        <v>7.3</v>
      </c>
      <c r="DH302">
        <v>0</v>
      </c>
      <c r="DI302" t="str">
        <v>Atividade</v>
      </c>
      <c r="DJ302">
        <v>0</v>
      </c>
      <c r="DK302">
        <v>0</v>
      </c>
      <c r="DL302" t="str">
        <v>Início</v>
      </c>
      <c r="DM302">
        <v>0</v>
      </c>
      <c r="DN302">
        <v>0</v>
      </c>
      <c r="DO302" t="str">
        <v>Fim</v>
      </c>
      <c r="DP302">
        <v>0</v>
      </c>
      <c r="DQ302">
        <v>0</v>
      </c>
      <c r="DR302" t="str">
        <v>Total da SubAtividade:</v>
      </c>
      <c r="DS302">
        <v>0</v>
      </c>
      <c r="DT302">
        <v>0</v>
      </c>
      <c r="DU302" t="str">
        <v>SubAtividade</v>
      </c>
      <c r="DV302">
        <v>0</v>
      </c>
      <c r="DW302">
        <v>0</v>
      </c>
      <c r="DX302">
        <v>0</v>
      </c>
      <c r="DY302">
        <v>0</v>
      </c>
      <c r="DZ302">
        <v>0</v>
      </c>
      <c r="EA302" t="str">
        <v>Despesa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 t="str">
        <v>Categoria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 t="str">
        <v>Subcategoria</v>
      </c>
      <c r="EQ302">
        <v>0</v>
      </c>
      <c r="ER302">
        <v>0</v>
      </c>
      <c r="ES302">
        <v>0</v>
      </c>
      <c r="ET302">
        <v>0</v>
      </c>
      <c r="EU302" t="str">
        <v>Fonte*</v>
      </c>
      <c r="EV302">
        <v>0</v>
      </c>
      <c r="EW302">
        <v>0</v>
      </c>
      <c r="EX302">
        <v>0</v>
      </c>
      <c r="EY302" t="str">
        <v>Unid</v>
      </c>
      <c r="EZ302">
        <v>0</v>
      </c>
      <c r="FA302" t="str">
        <v>Valor 
Unit</v>
      </c>
      <c r="FB302">
        <v>0</v>
      </c>
      <c r="FC302">
        <v>0</v>
      </c>
      <c r="FD302" t="str">
        <v>Qtde</v>
      </c>
      <c r="FE302">
        <v>0</v>
      </c>
      <c r="FF302">
        <v>0</v>
      </c>
      <c r="FH302" t="str">
        <v>Tecnologias Digitais</v>
      </c>
      <c r="FI302" t="str">
        <v>9.1</v>
      </c>
      <c r="FJ302">
        <v>0</v>
      </c>
      <c r="FK302" t="str">
        <v>Atividade</v>
      </c>
      <c r="FL302">
        <v>0</v>
      </c>
      <c r="FM302">
        <v>0</v>
      </c>
      <c r="FN302" t="str">
        <v>Início</v>
      </c>
      <c r="FO302">
        <v>0</v>
      </c>
      <c r="FP302">
        <v>0</v>
      </c>
      <c r="FQ302" t="str">
        <v>Fim</v>
      </c>
      <c r="FR302">
        <v>0</v>
      </c>
      <c r="FS302">
        <v>0</v>
      </c>
      <c r="FT302" t="str">
        <v>9.1.3</v>
      </c>
      <c r="FU302">
        <v>0</v>
      </c>
      <c r="FV302">
        <v>0</v>
      </c>
      <c r="FW302" t="str">
        <v>SubAtividade</v>
      </c>
      <c r="FX302">
        <v>0</v>
      </c>
      <c r="FY302">
        <v>0</v>
      </c>
      <c r="FZ302">
        <v>0</v>
      </c>
      <c r="GA302">
        <v>0</v>
      </c>
      <c r="GB302">
        <v>0</v>
      </c>
      <c r="GC302" t="str">
        <v>Despesa</v>
      </c>
      <c r="GD302">
        <v>0</v>
      </c>
      <c r="GE302">
        <v>0</v>
      </c>
      <c r="GF302">
        <v>0</v>
      </c>
      <c r="GG302">
        <v>0</v>
      </c>
      <c r="GH302">
        <v>0</v>
      </c>
      <c r="GI302">
        <v>0</v>
      </c>
      <c r="GJ302" t="str">
        <v>Categoria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 t="str">
        <v>Subcategoria</v>
      </c>
      <c r="GS302">
        <v>0</v>
      </c>
      <c r="GT302">
        <v>0</v>
      </c>
      <c r="GU302">
        <v>0</v>
      </c>
      <c r="GV302">
        <v>0</v>
      </c>
      <c r="GW302" t="str">
        <v>Fonte*</v>
      </c>
      <c r="GX302">
        <v>0</v>
      </c>
      <c r="GY302">
        <v>0</v>
      </c>
      <c r="GZ302">
        <v>0</v>
      </c>
      <c r="HA302" t="str">
        <v>Unid</v>
      </c>
      <c r="HB302">
        <v>0</v>
      </c>
      <c r="HC302" t="str">
        <v>Valor 
Unit</v>
      </c>
      <c r="HD302">
        <v>0</v>
      </c>
      <c r="HE302">
        <v>0</v>
      </c>
      <c r="HF302" t="str">
        <v>Qtde</v>
      </c>
      <c r="HG302">
        <v>0</v>
      </c>
      <c r="HH302">
        <v>0</v>
      </c>
    </row>
    <row r="303" spans="1:216" x14ac:dyDescent="0.25">
      <c r="A303">
        <v>50</v>
      </c>
      <c r="B303" t="str">
        <f>'04.04_PLANO DE TRABALHO'!$KP$7</f>
        <v>Meio Ambiente e Mudanças Climáticas</v>
      </c>
      <c r="C303" t="str">
        <f>IF('04.04_PLANO DE TRABALHO'!KB59="",C302,'04.04_PLANO DE TRABALHO'!KB59)</f>
        <v>6.3</v>
      </c>
      <c r="D303">
        <f>IF('04.04_PLANO DE TRABALHO'!KC59="",D302,'04.04_PLANO DE TRABALHO'!KC59)</f>
        <v>0</v>
      </c>
      <c r="E303" t="str">
        <f>IF(OR('04.04_PLANO DE TRABALHO'!KD59="",'04.04_PLANO DE TRABALHO'!KD59="Realizado",'04.04_PLANO DE TRABALHO'!KD59="Planejado"),E302,'04.04_PLANO DE TRABALHO'!KD59)</f>
        <v>Atividade</v>
      </c>
      <c r="F303">
        <f>IF('04.04_PLANO DE TRABALHO'!KE59="",F302,'04.04_PLANO DE TRABALHO'!KE59)</f>
        <v>0</v>
      </c>
      <c r="G303">
        <f>IF('04.04_PLANO DE TRABALHO'!KF59="",G302,'04.04_PLANO DE TRABALHO'!KF59)</f>
        <v>0</v>
      </c>
      <c r="H303" t="str">
        <f>IF('04.04_PLANO DE TRABALHO'!KG59="",H302,'04.04_PLANO DE TRABALHO'!KG59)</f>
        <v>Início</v>
      </c>
      <c r="I303">
        <f>IF('04.04_PLANO DE TRABALHO'!KH59="",I302,'04.04_PLANO DE TRABALHO'!KH59)</f>
        <v>0</v>
      </c>
      <c r="J303">
        <f>IF('04.04_PLANO DE TRABALHO'!KI59="",J302,'04.04_PLANO DE TRABALHO'!KI59)</f>
        <v>0</v>
      </c>
      <c r="K303" t="str">
        <f>IF('04.04_PLANO DE TRABALHO'!KJ59="",K302,'04.04_PLANO DE TRABALHO'!KJ59)</f>
        <v>Fim</v>
      </c>
      <c r="L303">
        <f>IF('04.04_PLANO DE TRABALHO'!KK59="",L302,'04.04_PLANO DE TRABALHO'!KK59)</f>
        <v>0</v>
      </c>
      <c r="M303">
        <f>IF('04.04_PLANO DE TRABALHO'!KL59="",M302,'04.04_PLANO DE TRABALHO'!KL59)</f>
        <v>0</v>
      </c>
      <c r="N303" t="str">
        <f>IF('04.04_PLANO DE TRABALHO'!KM59="",N302,'04.04_PLANO DE TRABALHO'!KM59)</f>
        <v>6.3.3</v>
      </c>
      <c r="O303">
        <f>IF('04.04_PLANO DE TRABALHO'!KN59="",O302,'04.04_PLANO DE TRABALHO'!KN59)</f>
        <v>0</v>
      </c>
      <c r="P303">
        <f>IF('04.04_PLANO DE TRABALHO'!KO59="",P302,'04.04_PLANO DE TRABALHO'!KO59)</f>
        <v>0</v>
      </c>
      <c r="Q303" t="str">
        <f>IF('04.04_PLANO DE TRABALHO'!KP59="",Q302,'04.04_PLANO DE TRABALHO'!KP59)</f>
        <v>SubAtividade</v>
      </c>
      <c r="R303">
        <f>IF('04.04_PLANO DE TRABALHO'!KQ59="",R302,'04.04_PLANO DE TRABALHO'!KQ59)</f>
        <v>0</v>
      </c>
      <c r="S303">
        <f>IF('04.04_PLANO DE TRABALHO'!KR59="",S302,'04.04_PLANO DE TRABALHO'!KR59)</f>
        <v>0</v>
      </c>
      <c r="T303">
        <f>IF('04.04_PLANO DE TRABALHO'!KS59="",T302,'04.04_PLANO DE TRABALHO'!KS59)</f>
        <v>0</v>
      </c>
      <c r="U303">
        <f>IF('04.04_PLANO DE TRABALHO'!KT59="",U302,'04.04_PLANO DE TRABALHO'!KT59)</f>
        <v>0</v>
      </c>
      <c r="V303">
        <f>IF('04.04_PLANO DE TRABALHO'!KU59="",V302,'04.04_PLANO DE TRABALHO'!KU59)</f>
        <v>0</v>
      </c>
      <c r="W303" t="str">
        <f>IF('04.04_PLANO DE TRABALHO'!KV59="",W302,'04.04_PLANO DE TRABALHO'!KV59)</f>
        <v>Despesa</v>
      </c>
      <c r="X303">
        <f>IF('04.04_PLANO DE TRABALHO'!KW59="",X302,'04.04_PLANO DE TRABALHO'!KW59)</f>
        <v>0</v>
      </c>
      <c r="Y303">
        <f>IF('04.04_PLANO DE TRABALHO'!KX59="",Y302,'04.04_PLANO DE TRABALHO'!KX59)</f>
        <v>0</v>
      </c>
      <c r="Z303">
        <f>IF('04.04_PLANO DE TRABALHO'!KY59="",Z302,'04.04_PLANO DE TRABALHO'!KY59)</f>
        <v>0</v>
      </c>
      <c r="AA303">
        <f>IF('04.04_PLANO DE TRABALHO'!KZ59="",AA302,'04.04_PLANO DE TRABALHO'!KZ59)</f>
        <v>0</v>
      </c>
      <c r="AB303">
        <f>IF('04.04_PLANO DE TRABALHO'!LA59="",AB302,'04.04_PLANO DE TRABALHO'!LA59)</f>
        <v>0</v>
      </c>
      <c r="AC303">
        <f>IF('04.04_PLANO DE TRABALHO'!LB59="",AC302,'04.04_PLANO DE TRABALHO'!LB59)</f>
        <v>0</v>
      </c>
      <c r="AD303" t="str">
        <f>IF('04.04_PLANO DE TRABALHO'!LC59="",AD302,'04.04_PLANO DE TRABALHO'!LC59)</f>
        <v>Categoria</v>
      </c>
      <c r="AE303">
        <f>IF('04.04_PLANO DE TRABALHO'!LD59="",AE302,'04.04_PLANO DE TRABALHO'!LD59)</f>
        <v>0</v>
      </c>
      <c r="AF303">
        <f>IF('04.04_PLANO DE TRABALHO'!LE59="",AF302,'04.04_PLANO DE TRABALHO'!LE59)</f>
        <v>0</v>
      </c>
      <c r="AG303">
        <f>IF('04.04_PLANO DE TRABALHO'!LF59="",AG302,'04.04_PLANO DE TRABALHO'!LF59)</f>
        <v>0</v>
      </c>
      <c r="AH303">
        <f>IF('04.04_PLANO DE TRABALHO'!LG59="",AH302,'04.04_PLANO DE TRABALHO'!LG59)</f>
        <v>0</v>
      </c>
      <c r="AI303">
        <f>IF('04.04_PLANO DE TRABALHO'!LH59="",AI302,'04.04_PLANO DE TRABALHO'!LH59)</f>
        <v>0</v>
      </c>
      <c r="AJ303">
        <f>IF('04.04_PLANO DE TRABALHO'!LI59="",AJ302,'04.04_PLANO DE TRABALHO'!LI59)</f>
        <v>0</v>
      </c>
      <c r="AK303">
        <f>IF('04.04_PLANO DE TRABALHO'!LJ59="",AK302,'04.04_PLANO DE TRABALHO'!LJ59)</f>
        <v>0</v>
      </c>
      <c r="AL303" t="str">
        <f>IF('04.04_PLANO DE TRABALHO'!LK59="",AL302,'04.04_PLANO DE TRABALHO'!LK59)</f>
        <v>Subcategoria</v>
      </c>
      <c r="AM303">
        <f>IF('04.04_PLANO DE TRABALHO'!LL59="",AM302,'04.04_PLANO DE TRABALHO'!LL59)</f>
        <v>0</v>
      </c>
      <c r="AN303">
        <f>IF('04.04_PLANO DE TRABALHO'!LM59="",AN302,'04.04_PLANO DE TRABALHO'!LM59)</f>
        <v>0</v>
      </c>
      <c r="AO303">
        <f>IF('04.04_PLANO DE TRABALHO'!LN59="",AO302,'04.04_PLANO DE TRABALHO'!LN59)</f>
        <v>0</v>
      </c>
      <c r="AP303">
        <f>IF('04.04_PLANO DE TRABALHO'!LO59="",AP302,'04.04_PLANO DE TRABALHO'!LO59)</f>
        <v>0</v>
      </c>
      <c r="AQ303" t="str">
        <f>IF('04.04_PLANO DE TRABALHO'!LP59="",AQ302,'04.04_PLANO DE TRABALHO'!LP59)</f>
        <v>Fonte*</v>
      </c>
      <c r="AR303">
        <f>IF('04.04_PLANO DE TRABALHO'!LQ59="",AR302,'04.04_PLANO DE TRABALHO'!LQ59)</f>
        <v>0</v>
      </c>
      <c r="AS303">
        <f>IF('04.04_PLANO DE TRABALHO'!LR59="",AS302,'04.04_PLANO DE TRABALHO'!LR59)</f>
        <v>0</v>
      </c>
      <c r="AT303">
        <f>IF('04.04_PLANO DE TRABALHO'!LS59="",AT302,'04.04_PLANO DE TRABALHO'!LS59)</f>
        <v>0</v>
      </c>
      <c r="AU303" t="str">
        <f>IF('04.04_PLANO DE TRABALHO'!LT59="",AU302,'04.04_PLANO DE TRABALHO'!LT59)</f>
        <v>Unid</v>
      </c>
      <c r="AV303">
        <f>IF('04.04_PLANO DE TRABALHO'!LU59="",AV302,'04.04_PLANO DE TRABALHO'!LU59)</f>
        <v>0</v>
      </c>
      <c r="AW303" t="str">
        <f>IF('04.04_PLANO DE TRABALHO'!LV59="",AW302,'04.04_PLANO DE TRABALHO'!LV59)</f>
        <v>Valor 
Unit</v>
      </c>
      <c r="AX303">
        <f>IF('04.04_PLANO DE TRABALHO'!LW59="",AX302,'04.04_PLANO DE TRABALHO'!LW59)</f>
        <v>0</v>
      </c>
      <c r="AY303">
        <f>IF('04.04_PLANO DE TRABALHO'!LX59="",AY302,'04.04_PLANO DE TRABALHO'!LX59)</f>
        <v>0</v>
      </c>
      <c r="AZ303" t="str">
        <f>IF('04.04_PLANO DE TRABALHO'!LY59="",AZ302,'04.04_PLANO DE TRABALHO'!LY59)</f>
        <v>Qtde</v>
      </c>
      <c r="BA303">
        <f>IF('04.04_PLANO DE TRABALHO'!LZ59="",BA302,'04.04_PLANO DE TRABALHO'!LZ59)</f>
        <v>0</v>
      </c>
      <c r="BB303">
        <f>IF('04.04_PLANO DE TRABALHO'!MA59="",BB302,'04.04_PLANO DE TRABALHO'!MA59)</f>
        <v>0</v>
      </c>
      <c r="BD303" t="str">
        <v>Diversidade, Equidade e Inclusão</v>
      </c>
      <c r="BE303" t="str">
        <v>7.2</v>
      </c>
      <c r="BF303">
        <v>0</v>
      </c>
      <c r="BG303" t="str">
        <v>Atividade</v>
      </c>
      <c r="BH303">
        <v>0</v>
      </c>
      <c r="BI303">
        <v>0</v>
      </c>
      <c r="BJ303" t="str">
        <v>Início</v>
      </c>
      <c r="BK303">
        <v>0</v>
      </c>
      <c r="BL303">
        <v>0</v>
      </c>
      <c r="BM303" t="str">
        <v>Fim</v>
      </c>
      <c r="BN303">
        <v>0</v>
      </c>
      <c r="BO303">
        <v>0</v>
      </c>
      <c r="BP303" t="str">
        <v>7.2.2</v>
      </c>
      <c r="BQ303">
        <v>0</v>
      </c>
      <c r="BR303">
        <v>0</v>
      </c>
      <c r="BS303" t="str">
        <v>SubAtividade</v>
      </c>
      <c r="BT303">
        <v>0</v>
      </c>
      <c r="BU303">
        <v>0</v>
      </c>
      <c r="BV303">
        <v>0</v>
      </c>
      <c r="BW303">
        <v>0</v>
      </c>
      <c r="BX303">
        <v>0</v>
      </c>
      <c r="BY303" t="str">
        <v>Despesa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 t="str">
        <v>Categoria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 t="str">
        <v>Subcategoria</v>
      </c>
      <c r="CO303">
        <v>0</v>
      </c>
      <c r="CP303">
        <v>0</v>
      </c>
      <c r="CQ303">
        <v>0</v>
      </c>
      <c r="CR303">
        <v>0</v>
      </c>
      <c r="CS303" t="str">
        <v>Fonte*</v>
      </c>
      <c r="CT303">
        <v>0</v>
      </c>
      <c r="CU303">
        <v>0</v>
      </c>
      <c r="CV303">
        <v>0</v>
      </c>
      <c r="CW303" t="str">
        <v>Unid</v>
      </c>
      <c r="CX303">
        <v>0</v>
      </c>
      <c r="CY303" t="str">
        <v>Valor 
Unit</v>
      </c>
      <c r="CZ303">
        <v>0</v>
      </c>
      <c r="DA303">
        <v>0</v>
      </c>
      <c r="DB303" t="str">
        <v>Qtde</v>
      </c>
      <c r="DC303">
        <v>0</v>
      </c>
      <c r="DD303">
        <v>0</v>
      </c>
      <c r="DF303" t="str">
        <v>Diversidade, Equidade e Inclusão</v>
      </c>
      <c r="DG303" t="str">
        <v>7.3</v>
      </c>
      <c r="DH303">
        <v>0</v>
      </c>
      <c r="DI303" t="str">
        <v>Atividade</v>
      </c>
      <c r="DJ303">
        <v>0</v>
      </c>
      <c r="DK303">
        <v>0</v>
      </c>
      <c r="DL303" t="str">
        <v>Início</v>
      </c>
      <c r="DM303">
        <v>0</v>
      </c>
      <c r="DN303">
        <v>0</v>
      </c>
      <c r="DO303" t="str">
        <v>Fim</v>
      </c>
      <c r="DP303">
        <v>0</v>
      </c>
      <c r="DQ303">
        <v>0</v>
      </c>
      <c r="DR303" t="str">
        <v>7.3.2</v>
      </c>
      <c r="DS303">
        <v>0</v>
      </c>
      <c r="DT303">
        <v>0</v>
      </c>
      <c r="DU303" t="str">
        <v>SubAtividade</v>
      </c>
      <c r="DV303">
        <v>0</v>
      </c>
      <c r="DW303">
        <v>0</v>
      </c>
      <c r="DX303">
        <v>0</v>
      </c>
      <c r="DY303">
        <v>0</v>
      </c>
      <c r="DZ303">
        <v>0</v>
      </c>
      <c r="EA303" t="str">
        <v>Despesa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 t="str">
        <v>Categoria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 t="str">
        <v>Subcategoria</v>
      </c>
      <c r="EQ303">
        <v>0</v>
      </c>
      <c r="ER303">
        <v>0</v>
      </c>
      <c r="ES303">
        <v>0</v>
      </c>
      <c r="ET303">
        <v>0</v>
      </c>
      <c r="EU303" t="str">
        <v>Fonte*</v>
      </c>
      <c r="EV303">
        <v>0</v>
      </c>
      <c r="EW303">
        <v>0</v>
      </c>
      <c r="EX303">
        <v>0</v>
      </c>
      <c r="EY303" t="str">
        <v>Unid</v>
      </c>
      <c r="EZ303">
        <v>0</v>
      </c>
      <c r="FA303" t="str">
        <v>Valor 
Unit</v>
      </c>
      <c r="FB303">
        <v>0</v>
      </c>
      <c r="FC303">
        <v>0</v>
      </c>
      <c r="FD303" t="str">
        <v>Qtde</v>
      </c>
      <c r="FE303">
        <v>0</v>
      </c>
      <c r="FF303">
        <v>0</v>
      </c>
      <c r="FH303" t="str">
        <v>Tecnologias Digitais</v>
      </c>
      <c r="FI303" t="str">
        <v>9.1</v>
      </c>
      <c r="FJ303">
        <v>0</v>
      </c>
      <c r="FK303" t="str">
        <v>Atividade</v>
      </c>
      <c r="FL303">
        <v>0</v>
      </c>
      <c r="FM303">
        <v>0</v>
      </c>
      <c r="FN303" t="str">
        <v>Início</v>
      </c>
      <c r="FO303">
        <v>0</v>
      </c>
      <c r="FP303">
        <v>0</v>
      </c>
      <c r="FQ303" t="str">
        <v>Fim</v>
      </c>
      <c r="FR303">
        <v>0</v>
      </c>
      <c r="FS303">
        <v>0</v>
      </c>
      <c r="FT303" t="str">
        <v>9.1.3</v>
      </c>
      <c r="FU303">
        <v>0</v>
      </c>
      <c r="FV303">
        <v>0</v>
      </c>
      <c r="FW303" t="str">
        <v>SubAtividade</v>
      </c>
      <c r="FX303">
        <v>0</v>
      </c>
      <c r="FY303">
        <v>0</v>
      </c>
      <c r="FZ303">
        <v>0</v>
      </c>
      <c r="GA303">
        <v>0</v>
      </c>
      <c r="GB303">
        <v>0</v>
      </c>
      <c r="GC303" t="str">
        <v>Despesa</v>
      </c>
      <c r="GD303">
        <v>0</v>
      </c>
      <c r="GE303">
        <v>0</v>
      </c>
      <c r="GF303">
        <v>0</v>
      </c>
      <c r="GG303">
        <v>0</v>
      </c>
      <c r="GH303">
        <v>0</v>
      </c>
      <c r="GI303">
        <v>0</v>
      </c>
      <c r="GJ303" t="str">
        <v>Categoria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 t="str">
        <v>Subcategoria</v>
      </c>
      <c r="GS303">
        <v>0</v>
      </c>
      <c r="GT303">
        <v>0</v>
      </c>
      <c r="GU303">
        <v>0</v>
      </c>
      <c r="GV303">
        <v>0</v>
      </c>
      <c r="GW303" t="str">
        <v>Fonte*</v>
      </c>
      <c r="GX303">
        <v>0</v>
      </c>
      <c r="GY303">
        <v>0</v>
      </c>
      <c r="GZ303">
        <v>0</v>
      </c>
      <c r="HA303" t="str">
        <v>Unid</v>
      </c>
      <c r="HB303">
        <v>0</v>
      </c>
      <c r="HC303" t="str">
        <v>Valor 
Unit</v>
      </c>
      <c r="HD303">
        <v>0</v>
      </c>
      <c r="HE303">
        <v>0</v>
      </c>
      <c r="HF303" t="str">
        <v>Qtde</v>
      </c>
      <c r="HG303">
        <v>0</v>
      </c>
      <c r="HH303">
        <v>0</v>
      </c>
    </row>
    <row r="304" spans="1:216" x14ac:dyDescent="0.25">
      <c r="A304">
        <v>1</v>
      </c>
      <c r="B304" t="str">
        <f>'04.04_PLANO DE TRABALHO'!$MU$7</f>
        <v>Diversidade, Equidade e Inclusão</v>
      </c>
      <c r="C304" t="str">
        <f>IF('04.04_PLANO DE TRABALHO'!MG10="",C303,'04.04_PLANO DE TRABALHO'!MG10)</f>
        <v>7.1</v>
      </c>
      <c r="D304">
        <f>IF('04.04_PLANO DE TRABALHO'!MH10="",D303,'04.04_PLANO DE TRABALHO'!MH10)</f>
        <v>0</v>
      </c>
      <c r="E304" t="str">
        <f>IF(OR('04.04_PLANO DE TRABALHO'!MI10="",'04.04_PLANO DE TRABALHO'!MI10="Planejado",'04.04_PLANO DE TRABALHO'!MI10="Realizado"),E303,'04.04_PLANO DE TRABALHO'!MI10)</f>
        <v>Atividade</v>
      </c>
      <c r="F304">
        <f>IF('04.04_PLANO DE TRABALHO'!MJ10="",F303,'04.04_PLANO DE TRABALHO'!MJ10)</f>
        <v>0</v>
      </c>
      <c r="G304">
        <f>IF('04.04_PLANO DE TRABALHO'!MK10="",G303,'04.04_PLANO DE TRABALHO'!MK10)</f>
        <v>0</v>
      </c>
      <c r="H304" t="str">
        <f>IF('04.04_PLANO DE TRABALHO'!ML10="",H303,'04.04_PLANO DE TRABALHO'!ML10)</f>
        <v>Início</v>
      </c>
      <c r="I304">
        <f>IF('04.04_PLANO DE TRABALHO'!MM10="",I303,'04.04_PLANO DE TRABALHO'!MM10)</f>
        <v>0</v>
      </c>
      <c r="J304">
        <f>IF('04.04_PLANO DE TRABALHO'!MN10="",J303,'04.04_PLANO DE TRABALHO'!MN10)</f>
        <v>0</v>
      </c>
      <c r="K304" t="str">
        <f>IF('04.04_PLANO DE TRABALHO'!MO10="",K303,'04.04_PLANO DE TRABALHO'!MO10)</f>
        <v>Fim</v>
      </c>
      <c r="L304">
        <f>IF('04.04_PLANO DE TRABALHO'!MP10="",L303,'04.04_PLANO DE TRABALHO'!MP10)</f>
        <v>0</v>
      </c>
      <c r="M304">
        <f>IF('04.04_PLANO DE TRABALHO'!MQ10="",M303,'04.04_PLANO DE TRABALHO'!MQ10)</f>
        <v>0</v>
      </c>
      <c r="N304" t="str">
        <f>IF('04.04_PLANO DE TRABALHO'!MR10="",N303,'04.04_PLANO DE TRABALHO'!MR10)</f>
        <v>7.1.1</v>
      </c>
      <c r="O304">
        <f>IF('04.04_PLANO DE TRABALHO'!MS10="",O303,'04.04_PLANO DE TRABALHO'!MS10)</f>
        <v>0</v>
      </c>
      <c r="P304">
        <f>IF('04.04_PLANO DE TRABALHO'!MT10="",P303,'04.04_PLANO DE TRABALHO'!MT10)</f>
        <v>0</v>
      </c>
      <c r="Q304" t="str">
        <f>IF('04.04_PLANO DE TRABALHO'!MU10="",Q303,'04.04_PLANO DE TRABALHO'!MU10)</f>
        <v>SubAtividade</v>
      </c>
      <c r="R304">
        <f>IF('04.04_PLANO DE TRABALHO'!MV10="",R303,'04.04_PLANO DE TRABALHO'!MV10)</f>
        <v>0</v>
      </c>
      <c r="S304">
        <f>IF('04.04_PLANO DE TRABALHO'!MW10="",S303,'04.04_PLANO DE TRABALHO'!MW10)</f>
        <v>0</v>
      </c>
      <c r="T304">
        <f>IF('04.04_PLANO DE TRABALHO'!MX10="",T303,'04.04_PLANO DE TRABALHO'!MX10)</f>
        <v>0</v>
      </c>
      <c r="U304">
        <f>IF('04.04_PLANO DE TRABALHO'!MY10="",U303,'04.04_PLANO DE TRABALHO'!MY10)</f>
        <v>0</v>
      </c>
      <c r="V304">
        <f>IF('04.04_PLANO DE TRABALHO'!MZ10="",V303,'04.04_PLANO DE TRABALHO'!MZ10)</f>
        <v>0</v>
      </c>
      <c r="W304" t="str">
        <f>IF('04.04_PLANO DE TRABALHO'!NA10="",W303,'04.04_PLANO DE TRABALHO'!NA10)</f>
        <v>Despesa</v>
      </c>
      <c r="X304">
        <f>IF('04.04_PLANO DE TRABALHO'!NB10="",X303,'04.04_PLANO DE TRABALHO'!NB10)</f>
        <v>0</v>
      </c>
      <c r="Y304">
        <f>IF('04.04_PLANO DE TRABALHO'!NC10="",Y303,'04.04_PLANO DE TRABALHO'!NC10)</f>
        <v>0</v>
      </c>
      <c r="Z304">
        <f>IF('04.04_PLANO DE TRABALHO'!ND10="",Z303,'04.04_PLANO DE TRABALHO'!ND10)</f>
        <v>0</v>
      </c>
      <c r="AA304">
        <f>IF('04.04_PLANO DE TRABALHO'!NE10="",AA303,'04.04_PLANO DE TRABALHO'!NE10)</f>
        <v>0</v>
      </c>
      <c r="AB304">
        <f>IF('04.04_PLANO DE TRABALHO'!NF10="",AB303,'04.04_PLANO DE TRABALHO'!NF10)</f>
        <v>0</v>
      </c>
      <c r="AC304">
        <f>IF('04.04_PLANO DE TRABALHO'!NG10="",AC303,'04.04_PLANO DE TRABALHO'!NG10)</f>
        <v>0</v>
      </c>
      <c r="AD304" t="str">
        <f>IF('04.04_PLANO DE TRABALHO'!NH10="",AD303,'04.04_PLANO DE TRABALHO'!NH10)</f>
        <v>Categoria</v>
      </c>
      <c r="AE304">
        <f>IF('04.04_PLANO DE TRABALHO'!NI10="",AE303,'04.04_PLANO DE TRABALHO'!NI10)</f>
        <v>0</v>
      </c>
      <c r="AF304">
        <f>IF('04.04_PLANO DE TRABALHO'!NJ10="",AF303,'04.04_PLANO DE TRABALHO'!NJ10)</f>
        <v>0</v>
      </c>
      <c r="AG304">
        <f>IF('04.04_PLANO DE TRABALHO'!NK10="",AG303,'04.04_PLANO DE TRABALHO'!NK10)</f>
        <v>0</v>
      </c>
      <c r="AH304">
        <f>IF('04.04_PLANO DE TRABALHO'!NL10="",AH303,'04.04_PLANO DE TRABALHO'!NL10)</f>
        <v>0</v>
      </c>
      <c r="AI304">
        <f>IF('04.04_PLANO DE TRABALHO'!NM10="",AI303,'04.04_PLANO DE TRABALHO'!NM10)</f>
        <v>0</v>
      </c>
      <c r="AJ304">
        <f>IF('04.04_PLANO DE TRABALHO'!NN10="",AJ303,'04.04_PLANO DE TRABALHO'!NN10)</f>
        <v>0</v>
      </c>
      <c r="AK304">
        <f>IF('04.04_PLANO DE TRABALHO'!NO10="",AK303,'04.04_PLANO DE TRABALHO'!NO10)</f>
        <v>0</v>
      </c>
      <c r="AL304" t="str">
        <f>IF('04.04_PLANO DE TRABALHO'!NP10="",AL303,'04.04_PLANO DE TRABALHO'!NP10)</f>
        <v>Subcategoria</v>
      </c>
      <c r="AM304">
        <f>IF('04.04_PLANO DE TRABALHO'!NQ10="",AM303,'04.04_PLANO DE TRABALHO'!NQ10)</f>
        <v>0</v>
      </c>
      <c r="AN304">
        <f>IF('04.04_PLANO DE TRABALHO'!NR10="",AN303,'04.04_PLANO DE TRABALHO'!NR10)</f>
        <v>0</v>
      </c>
      <c r="AO304">
        <f>IF('04.04_PLANO DE TRABALHO'!NS10="",AO303,'04.04_PLANO DE TRABALHO'!NS10)</f>
        <v>0</v>
      </c>
      <c r="AP304">
        <f>IF('04.04_PLANO DE TRABALHO'!NT10="",AP303,'04.04_PLANO DE TRABALHO'!NT10)</f>
        <v>0</v>
      </c>
      <c r="AQ304" t="str">
        <f>IF('04.04_PLANO DE TRABALHO'!NU10="",AQ303,'04.04_PLANO DE TRABALHO'!NU10)</f>
        <v>Fonte*</v>
      </c>
      <c r="AR304">
        <f>IF('04.04_PLANO DE TRABALHO'!NV10="",AR303,'04.04_PLANO DE TRABALHO'!NV10)</f>
        <v>0</v>
      </c>
      <c r="AS304">
        <f>IF('04.04_PLANO DE TRABALHO'!NW10="",AS303,'04.04_PLANO DE TRABALHO'!NW10)</f>
        <v>0</v>
      </c>
      <c r="AT304">
        <f>IF('04.04_PLANO DE TRABALHO'!NX10="",AT303,'04.04_PLANO DE TRABALHO'!NX10)</f>
        <v>0</v>
      </c>
      <c r="AU304" t="str">
        <f>IF('04.04_PLANO DE TRABALHO'!NY10="",AU303,'04.04_PLANO DE TRABALHO'!NY10)</f>
        <v>Unid</v>
      </c>
      <c r="AV304">
        <f>IF('04.04_PLANO DE TRABALHO'!NZ10="",AV303,'04.04_PLANO DE TRABALHO'!NZ10)</f>
        <v>0</v>
      </c>
      <c r="AW304" t="str">
        <f>IF('04.04_PLANO DE TRABALHO'!OA10="",AW303,'04.04_PLANO DE TRABALHO'!OA10)</f>
        <v>Valor 
Unit</v>
      </c>
      <c r="AX304">
        <f>IF('04.04_PLANO DE TRABALHO'!OB10="",AX303,'04.04_PLANO DE TRABALHO'!OB10)</f>
        <v>0</v>
      </c>
      <c r="AY304">
        <f>IF('04.04_PLANO DE TRABALHO'!OC10="",AY303,'04.04_PLANO DE TRABALHO'!OC10)</f>
        <v>0</v>
      </c>
      <c r="AZ304" t="str">
        <f>IF('04.04_PLANO DE TRABALHO'!OD10="",AZ303,'04.04_PLANO DE TRABALHO'!OD10)</f>
        <v>Qtde</v>
      </c>
      <c r="BA304">
        <f>IF('04.04_PLANO DE TRABALHO'!OE10="",BA303,'04.04_PLANO DE TRABALHO'!OE10)</f>
        <v>0</v>
      </c>
      <c r="BB304">
        <f>IF('04.04_PLANO DE TRABALHO'!OF10="",BB303,'04.04_PLANO DE TRABALHO'!OF10)</f>
        <v>0</v>
      </c>
      <c r="BD304" t="str">
        <v>Diversidade, Equidade e Inclusão</v>
      </c>
      <c r="BE304" t="str">
        <v>7.2</v>
      </c>
      <c r="BF304">
        <v>0</v>
      </c>
      <c r="BG304" t="str">
        <v>Atividade</v>
      </c>
      <c r="BH304">
        <v>0</v>
      </c>
      <c r="BI304">
        <v>0</v>
      </c>
      <c r="BJ304" t="str">
        <v>Início</v>
      </c>
      <c r="BK304">
        <v>0</v>
      </c>
      <c r="BL304">
        <v>0</v>
      </c>
      <c r="BM304" t="str">
        <v>Fim</v>
      </c>
      <c r="BN304">
        <v>0</v>
      </c>
      <c r="BO304">
        <v>0</v>
      </c>
      <c r="BP304" t="str">
        <v>7.2.2</v>
      </c>
      <c r="BQ304">
        <v>0</v>
      </c>
      <c r="BR304">
        <v>0</v>
      </c>
      <c r="BS304" t="str">
        <v>SubAtividade</v>
      </c>
      <c r="BT304">
        <v>0</v>
      </c>
      <c r="BU304">
        <v>0</v>
      </c>
      <c r="BV304">
        <v>0</v>
      </c>
      <c r="BW304">
        <v>0</v>
      </c>
      <c r="BX304">
        <v>0</v>
      </c>
      <c r="BY304" t="str">
        <v>Despesa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 t="str">
        <v>Categoria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 t="str">
        <v>Subcategoria</v>
      </c>
      <c r="CO304">
        <v>0</v>
      </c>
      <c r="CP304">
        <v>0</v>
      </c>
      <c r="CQ304">
        <v>0</v>
      </c>
      <c r="CR304">
        <v>0</v>
      </c>
      <c r="CS304" t="str">
        <v>Fonte*</v>
      </c>
      <c r="CT304">
        <v>0</v>
      </c>
      <c r="CU304">
        <v>0</v>
      </c>
      <c r="CV304">
        <v>0</v>
      </c>
      <c r="CW304" t="str">
        <v>Unid</v>
      </c>
      <c r="CX304">
        <v>0</v>
      </c>
      <c r="CY304" t="str">
        <v>Valor 
Unit</v>
      </c>
      <c r="CZ304">
        <v>0</v>
      </c>
      <c r="DA304">
        <v>0</v>
      </c>
      <c r="DB304" t="str">
        <v>Qtde</v>
      </c>
      <c r="DC304">
        <v>0</v>
      </c>
      <c r="DD304">
        <v>0</v>
      </c>
      <c r="DF304" t="str">
        <v>Diversidade, Equidade e Inclusão</v>
      </c>
      <c r="DG304" t="str">
        <v>7.3</v>
      </c>
      <c r="DH304">
        <v>0</v>
      </c>
      <c r="DI304" t="str">
        <v>Atividade</v>
      </c>
      <c r="DJ304">
        <v>0</v>
      </c>
      <c r="DK304">
        <v>0</v>
      </c>
      <c r="DL304" t="str">
        <v>Início</v>
      </c>
      <c r="DM304">
        <v>0</v>
      </c>
      <c r="DN304">
        <v>0</v>
      </c>
      <c r="DO304" t="str">
        <v>Fim</v>
      </c>
      <c r="DP304">
        <v>0</v>
      </c>
      <c r="DQ304">
        <v>0</v>
      </c>
      <c r="DR304" t="str">
        <v>7.3.2</v>
      </c>
      <c r="DS304">
        <v>0</v>
      </c>
      <c r="DT304">
        <v>0</v>
      </c>
      <c r="DU304" t="str">
        <v>SubAtividade</v>
      </c>
      <c r="DV304">
        <v>0</v>
      </c>
      <c r="DW304">
        <v>0</v>
      </c>
      <c r="DX304">
        <v>0</v>
      </c>
      <c r="DY304">
        <v>0</v>
      </c>
      <c r="DZ304">
        <v>0</v>
      </c>
      <c r="EA304" t="str">
        <v>Despesa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 t="str">
        <v>Categoria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 t="str">
        <v>Subcategoria</v>
      </c>
      <c r="EQ304">
        <v>0</v>
      </c>
      <c r="ER304">
        <v>0</v>
      </c>
      <c r="ES304">
        <v>0</v>
      </c>
      <c r="ET304">
        <v>0</v>
      </c>
      <c r="EU304" t="str">
        <v>Fonte*</v>
      </c>
      <c r="EV304">
        <v>0</v>
      </c>
      <c r="EW304">
        <v>0</v>
      </c>
      <c r="EX304">
        <v>0</v>
      </c>
      <c r="EY304" t="str">
        <v>Unid</v>
      </c>
      <c r="EZ304">
        <v>0</v>
      </c>
      <c r="FA304" t="str">
        <v>Valor 
Unit</v>
      </c>
      <c r="FB304">
        <v>0</v>
      </c>
      <c r="FC304">
        <v>0</v>
      </c>
      <c r="FD304" t="str">
        <v>Qtde</v>
      </c>
      <c r="FE304">
        <v>0</v>
      </c>
      <c r="FF304">
        <v>0</v>
      </c>
      <c r="FH304" t="str">
        <v>Tecnologias Digitais</v>
      </c>
      <c r="FI304" t="str">
        <v>9.2</v>
      </c>
      <c r="FJ304">
        <v>0</v>
      </c>
      <c r="FK304" t="str">
        <v>Atividade</v>
      </c>
      <c r="FL304">
        <v>0</v>
      </c>
      <c r="FM304">
        <v>0</v>
      </c>
      <c r="FN304" t="str">
        <v>Início</v>
      </c>
      <c r="FO304">
        <v>0</v>
      </c>
      <c r="FP304">
        <v>0</v>
      </c>
      <c r="FQ304" t="str">
        <v>Fim</v>
      </c>
      <c r="FR304">
        <v>0</v>
      </c>
      <c r="FS304">
        <v>0</v>
      </c>
      <c r="FT304" t="str">
        <v>9.2.1</v>
      </c>
      <c r="FU304">
        <v>0</v>
      </c>
      <c r="FV304">
        <v>0</v>
      </c>
      <c r="FW304" t="str">
        <v>SubAtividade</v>
      </c>
      <c r="FX304">
        <v>0</v>
      </c>
      <c r="FY304">
        <v>0</v>
      </c>
      <c r="FZ304">
        <v>0</v>
      </c>
      <c r="GA304">
        <v>0</v>
      </c>
      <c r="GB304">
        <v>0</v>
      </c>
      <c r="GC304" t="str">
        <v>Despesa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0</v>
      </c>
      <c r="GJ304" t="str">
        <v>Categoria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0</v>
      </c>
      <c r="GR304" t="str">
        <v>Subcategoria</v>
      </c>
      <c r="GS304">
        <v>0</v>
      </c>
      <c r="GT304">
        <v>0</v>
      </c>
      <c r="GU304">
        <v>0</v>
      </c>
      <c r="GV304">
        <v>0</v>
      </c>
      <c r="GW304" t="str">
        <v>Fonte*</v>
      </c>
      <c r="GX304">
        <v>0</v>
      </c>
      <c r="GY304">
        <v>0</v>
      </c>
      <c r="GZ304">
        <v>0</v>
      </c>
      <c r="HA304" t="str">
        <v>Unid</v>
      </c>
      <c r="HB304">
        <v>0</v>
      </c>
      <c r="HC304" t="str">
        <v>Valor 
Unit</v>
      </c>
      <c r="HD304">
        <v>0</v>
      </c>
      <c r="HE304">
        <v>0</v>
      </c>
      <c r="HF304" t="str">
        <v>Qtde</v>
      </c>
      <c r="HG304">
        <v>0</v>
      </c>
      <c r="HH304">
        <v>0</v>
      </c>
    </row>
    <row r="305" spans="1:216" x14ac:dyDescent="0.25">
      <c r="A305">
        <v>2</v>
      </c>
      <c r="B305" t="str">
        <f>'04.04_PLANO DE TRABALHO'!$MU$7</f>
        <v>Diversidade, Equidade e Inclusão</v>
      </c>
      <c r="C305" t="str">
        <f>IF('04.04_PLANO DE TRABALHO'!MG11="",C304,'04.04_PLANO DE TRABALHO'!MG11)</f>
        <v>7.1</v>
      </c>
      <c r="D305">
        <f>IF('04.04_PLANO DE TRABALHO'!MH11="",D304,'04.04_PLANO DE TRABALHO'!MH11)</f>
        <v>0</v>
      </c>
      <c r="E305" t="str">
        <f>IF(OR('04.04_PLANO DE TRABALHO'!MI11="",'04.04_PLANO DE TRABALHO'!MI11="Planejado",'04.04_PLANO DE TRABALHO'!MI11="Realizado"),E304,'04.04_PLANO DE TRABALHO'!MI11)</f>
        <v>Atividade</v>
      </c>
      <c r="F305">
        <f>IF('04.04_PLANO DE TRABALHO'!MJ11="",F304,'04.04_PLANO DE TRABALHO'!MJ11)</f>
        <v>0</v>
      </c>
      <c r="G305">
        <f>IF('04.04_PLANO DE TRABALHO'!MK11="",G304,'04.04_PLANO DE TRABALHO'!MK11)</f>
        <v>0</v>
      </c>
      <c r="H305" t="str">
        <f>IF('04.04_PLANO DE TRABALHO'!ML11="",H304,'04.04_PLANO DE TRABALHO'!ML11)</f>
        <v>Início</v>
      </c>
      <c r="I305">
        <f>IF('04.04_PLANO DE TRABALHO'!MM11="",I304,'04.04_PLANO DE TRABALHO'!MM11)</f>
        <v>0</v>
      </c>
      <c r="J305">
        <f>IF('04.04_PLANO DE TRABALHO'!MN11="",J304,'04.04_PLANO DE TRABALHO'!MN11)</f>
        <v>0</v>
      </c>
      <c r="K305" t="str">
        <f>IF('04.04_PLANO DE TRABALHO'!MO11="",K304,'04.04_PLANO DE TRABALHO'!MO11)</f>
        <v>Fim</v>
      </c>
      <c r="L305">
        <f>IF('04.04_PLANO DE TRABALHO'!MP11="",L304,'04.04_PLANO DE TRABALHO'!MP11)</f>
        <v>0</v>
      </c>
      <c r="M305">
        <f>IF('04.04_PLANO DE TRABALHO'!MQ11="",M304,'04.04_PLANO DE TRABALHO'!MQ11)</f>
        <v>0</v>
      </c>
      <c r="N305" t="str">
        <f>IF('04.04_PLANO DE TRABALHO'!MR11="",N304,'04.04_PLANO DE TRABALHO'!MR11)</f>
        <v>7.1.1</v>
      </c>
      <c r="O305">
        <f>IF('04.04_PLANO DE TRABALHO'!MS11="",O304,'04.04_PLANO DE TRABALHO'!MS11)</f>
        <v>0</v>
      </c>
      <c r="P305">
        <f>IF('04.04_PLANO DE TRABALHO'!MT11="",P304,'04.04_PLANO DE TRABALHO'!MT11)</f>
        <v>0</v>
      </c>
      <c r="Q305" t="str">
        <f>IF('04.04_PLANO DE TRABALHO'!MU11="",Q304,'04.04_PLANO DE TRABALHO'!MU11)</f>
        <v>SubAtividade</v>
      </c>
      <c r="R305">
        <f>IF('04.04_PLANO DE TRABALHO'!MV11="",R304,'04.04_PLANO DE TRABALHO'!MV11)</f>
        <v>0</v>
      </c>
      <c r="S305">
        <f>IF('04.04_PLANO DE TRABALHO'!MW11="",S304,'04.04_PLANO DE TRABALHO'!MW11)</f>
        <v>0</v>
      </c>
      <c r="T305">
        <f>IF('04.04_PLANO DE TRABALHO'!MX11="",T304,'04.04_PLANO DE TRABALHO'!MX11)</f>
        <v>0</v>
      </c>
      <c r="U305">
        <f>IF('04.04_PLANO DE TRABALHO'!MY11="",U304,'04.04_PLANO DE TRABALHO'!MY11)</f>
        <v>0</v>
      </c>
      <c r="V305">
        <f>IF('04.04_PLANO DE TRABALHO'!MZ11="",V304,'04.04_PLANO DE TRABALHO'!MZ11)</f>
        <v>0</v>
      </c>
      <c r="W305" t="str">
        <f>IF('04.04_PLANO DE TRABALHO'!NA11="",W304,'04.04_PLANO DE TRABALHO'!NA11)</f>
        <v>Despesa</v>
      </c>
      <c r="X305">
        <f>IF('04.04_PLANO DE TRABALHO'!NB11="",X304,'04.04_PLANO DE TRABALHO'!NB11)</f>
        <v>0</v>
      </c>
      <c r="Y305">
        <f>IF('04.04_PLANO DE TRABALHO'!NC11="",Y304,'04.04_PLANO DE TRABALHO'!NC11)</f>
        <v>0</v>
      </c>
      <c r="Z305">
        <f>IF('04.04_PLANO DE TRABALHO'!ND11="",Z304,'04.04_PLANO DE TRABALHO'!ND11)</f>
        <v>0</v>
      </c>
      <c r="AA305">
        <f>IF('04.04_PLANO DE TRABALHO'!NE11="",AA304,'04.04_PLANO DE TRABALHO'!NE11)</f>
        <v>0</v>
      </c>
      <c r="AB305">
        <f>IF('04.04_PLANO DE TRABALHO'!NF11="",AB304,'04.04_PLANO DE TRABALHO'!NF11)</f>
        <v>0</v>
      </c>
      <c r="AC305">
        <f>IF('04.04_PLANO DE TRABALHO'!NG11="",AC304,'04.04_PLANO DE TRABALHO'!NG11)</f>
        <v>0</v>
      </c>
      <c r="AD305" t="str">
        <f>IF('04.04_PLANO DE TRABALHO'!NH11="",AD304,'04.04_PLANO DE TRABALHO'!NH11)</f>
        <v>Categoria</v>
      </c>
      <c r="AE305">
        <f>IF('04.04_PLANO DE TRABALHO'!NI11="",AE304,'04.04_PLANO DE TRABALHO'!NI11)</f>
        <v>0</v>
      </c>
      <c r="AF305">
        <f>IF('04.04_PLANO DE TRABALHO'!NJ11="",AF304,'04.04_PLANO DE TRABALHO'!NJ11)</f>
        <v>0</v>
      </c>
      <c r="AG305">
        <f>IF('04.04_PLANO DE TRABALHO'!NK11="",AG304,'04.04_PLANO DE TRABALHO'!NK11)</f>
        <v>0</v>
      </c>
      <c r="AH305">
        <f>IF('04.04_PLANO DE TRABALHO'!NL11="",AH304,'04.04_PLANO DE TRABALHO'!NL11)</f>
        <v>0</v>
      </c>
      <c r="AI305">
        <f>IF('04.04_PLANO DE TRABALHO'!NM11="",AI304,'04.04_PLANO DE TRABALHO'!NM11)</f>
        <v>0</v>
      </c>
      <c r="AJ305">
        <f>IF('04.04_PLANO DE TRABALHO'!NN11="",AJ304,'04.04_PLANO DE TRABALHO'!NN11)</f>
        <v>0</v>
      </c>
      <c r="AK305">
        <f>IF('04.04_PLANO DE TRABALHO'!NO11="",AK304,'04.04_PLANO DE TRABALHO'!NO11)</f>
        <v>0</v>
      </c>
      <c r="AL305" t="str">
        <f>IF('04.04_PLANO DE TRABALHO'!NP11="",AL304,'04.04_PLANO DE TRABALHO'!NP11)</f>
        <v>Subcategoria</v>
      </c>
      <c r="AM305">
        <f>IF('04.04_PLANO DE TRABALHO'!NQ11="",AM304,'04.04_PLANO DE TRABALHO'!NQ11)</f>
        <v>0</v>
      </c>
      <c r="AN305">
        <f>IF('04.04_PLANO DE TRABALHO'!NR11="",AN304,'04.04_PLANO DE TRABALHO'!NR11)</f>
        <v>0</v>
      </c>
      <c r="AO305">
        <f>IF('04.04_PLANO DE TRABALHO'!NS11="",AO304,'04.04_PLANO DE TRABALHO'!NS11)</f>
        <v>0</v>
      </c>
      <c r="AP305">
        <f>IF('04.04_PLANO DE TRABALHO'!NT11="",AP304,'04.04_PLANO DE TRABALHO'!NT11)</f>
        <v>0</v>
      </c>
      <c r="AQ305" t="str">
        <f>IF('04.04_PLANO DE TRABALHO'!NU11="",AQ304,'04.04_PLANO DE TRABALHO'!NU11)</f>
        <v>Fonte*</v>
      </c>
      <c r="AR305">
        <f>IF('04.04_PLANO DE TRABALHO'!NV11="",AR304,'04.04_PLANO DE TRABALHO'!NV11)</f>
        <v>0</v>
      </c>
      <c r="AS305">
        <f>IF('04.04_PLANO DE TRABALHO'!NW11="",AS304,'04.04_PLANO DE TRABALHO'!NW11)</f>
        <v>0</v>
      </c>
      <c r="AT305">
        <f>IF('04.04_PLANO DE TRABALHO'!NX11="",AT304,'04.04_PLANO DE TRABALHO'!NX11)</f>
        <v>0</v>
      </c>
      <c r="AU305" t="str">
        <f>IF('04.04_PLANO DE TRABALHO'!NY11="",AU304,'04.04_PLANO DE TRABALHO'!NY11)</f>
        <v>Unid</v>
      </c>
      <c r="AV305">
        <f>IF('04.04_PLANO DE TRABALHO'!NZ11="",AV304,'04.04_PLANO DE TRABALHO'!NZ11)</f>
        <v>0</v>
      </c>
      <c r="AW305" t="str">
        <f>IF('04.04_PLANO DE TRABALHO'!OA11="",AW304,'04.04_PLANO DE TRABALHO'!OA11)</f>
        <v>Valor 
Unit</v>
      </c>
      <c r="AX305">
        <f>IF('04.04_PLANO DE TRABALHO'!OB11="",AX304,'04.04_PLANO DE TRABALHO'!OB11)</f>
        <v>0</v>
      </c>
      <c r="AY305">
        <f>IF('04.04_PLANO DE TRABALHO'!OC11="",AY304,'04.04_PLANO DE TRABALHO'!OC11)</f>
        <v>0</v>
      </c>
      <c r="AZ305" t="str">
        <f>IF('04.04_PLANO DE TRABALHO'!OD11="",AZ304,'04.04_PLANO DE TRABALHO'!OD11)</f>
        <v>Qtde</v>
      </c>
      <c r="BA305">
        <f>IF('04.04_PLANO DE TRABALHO'!OE11="",BA304,'04.04_PLANO DE TRABALHO'!OE11)</f>
        <v>0</v>
      </c>
      <c r="BB305">
        <f>IF('04.04_PLANO DE TRABALHO'!OF11="",BB304,'04.04_PLANO DE TRABALHO'!OF11)</f>
        <v>0</v>
      </c>
      <c r="BD305" t="str">
        <v>Diversidade, Equidade e Inclusão</v>
      </c>
      <c r="BE305" t="str">
        <v>7.2</v>
      </c>
      <c r="BF305">
        <v>0</v>
      </c>
      <c r="BG305" t="str">
        <v>Atividade</v>
      </c>
      <c r="BH305">
        <v>0</v>
      </c>
      <c r="BI305">
        <v>0</v>
      </c>
      <c r="BJ305" t="str">
        <v>Início</v>
      </c>
      <c r="BK305">
        <v>0</v>
      </c>
      <c r="BL305">
        <v>0</v>
      </c>
      <c r="BM305" t="str">
        <v>Fim</v>
      </c>
      <c r="BN305">
        <v>0</v>
      </c>
      <c r="BO305">
        <v>0</v>
      </c>
      <c r="BP305" t="str">
        <v>Total da SubAtividade:</v>
      </c>
      <c r="BQ305">
        <v>0</v>
      </c>
      <c r="BR305">
        <v>0</v>
      </c>
      <c r="BS305" t="str">
        <v>SubAtividade</v>
      </c>
      <c r="BT305">
        <v>0</v>
      </c>
      <c r="BU305">
        <v>0</v>
      </c>
      <c r="BV305">
        <v>0</v>
      </c>
      <c r="BW305">
        <v>0</v>
      </c>
      <c r="BX305">
        <v>0</v>
      </c>
      <c r="BY305" t="str">
        <v>Despesa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 t="str">
        <v>Categoria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 t="str">
        <v>Subcategoria</v>
      </c>
      <c r="CO305">
        <v>0</v>
      </c>
      <c r="CP305">
        <v>0</v>
      </c>
      <c r="CQ305">
        <v>0</v>
      </c>
      <c r="CR305">
        <v>0</v>
      </c>
      <c r="CS305" t="str">
        <v>Fonte*</v>
      </c>
      <c r="CT305">
        <v>0</v>
      </c>
      <c r="CU305">
        <v>0</v>
      </c>
      <c r="CV305">
        <v>0</v>
      </c>
      <c r="CW305" t="str">
        <v>Unid</v>
      </c>
      <c r="CX305">
        <v>0</v>
      </c>
      <c r="CY305" t="str">
        <v>Valor 
Unit</v>
      </c>
      <c r="CZ305">
        <v>0</v>
      </c>
      <c r="DA305">
        <v>0</v>
      </c>
      <c r="DB305" t="str">
        <v>Qtde</v>
      </c>
      <c r="DC305">
        <v>0</v>
      </c>
      <c r="DD305">
        <v>0</v>
      </c>
      <c r="DF305" t="str">
        <v>Diversidade, Equidade e Inclusão</v>
      </c>
      <c r="DG305" t="str">
        <v>7.3</v>
      </c>
      <c r="DH305">
        <v>0</v>
      </c>
      <c r="DI305" t="str">
        <v>Atividade</v>
      </c>
      <c r="DJ305">
        <v>0</v>
      </c>
      <c r="DK305">
        <v>0</v>
      </c>
      <c r="DL305" t="str">
        <v>Início</v>
      </c>
      <c r="DM305">
        <v>0</v>
      </c>
      <c r="DN305">
        <v>0</v>
      </c>
      <c r="DO305" t="str">
        <v>Fim</v>
      </c>
      <c r="DP305">
        <v>0</v>
      </c>
      <c r="DQ305">
        <v>0</v>
      </c>
      <c r="DR305" t="str">
        <v>7.3.2</v>
      </c>
      <c r="DS305">
        <v>0</v>
      </c>
      <c r="DT305">
        <v>0</v>
      </c>
      <c r="DU305" t="str">
        <v>SubAtividade</v>
      </c>
      <c r="DV305">
        <v>0</v>
      </c>
      <c r="DW305">
        <v>0</v>
      </c>
      <c r="DX305">
        <v>0</v>
      </c>
      <c r="DY305">
        <v>0</v>
      </c>
      <c r="DZ305">
        <v>0</v>
      </c>
      <c r="EA305" t="str">
        <v>Despesa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 t="str">
        <v>Categoria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 t="str">
        <v>Subcategoria</v>
      </c>
      <c r="EQ305">
        <v>0</v>
      </c>
      <c r="ER305">
        <v>0</v>
      </c>
      <c r="ES305">
        <v>0</v>
      </c>
      <c r="ET305">
        <v>0</v>
      </c>
      <c r="EU305" t="str">
        <v>Fonte*</v>
      </c>
      <c r="EV305">
        <v>0</v>
      </c>
      <c r="EW305">
        <v>0</v>
      </c>
      <c r="EX305">
        <v>0</v>
      </c>
      <c r="EY305" t="str">
        <v>Unid</v>
      </c>
      <c r="EZ305">
        <v>0</v>
      </c>
      <c r="FA305" t="str">
        <v>Valor 
Unit</v>
      </c>
      <c r="FB305">
        <v>0</v>
      </c>
      <c r="FC305">
        <v>0</v>
      </c>
      <c r="FD305" t="str">
        <v>Qtde</v>
      </c>
      <c r="FE305">
        <v>0</v>
      </c>
      <c r="FF305">
        <v>0</v>
      </c>
      <c r="FH305" t="str">
        <v>Tecnologias Digitais</v>
      </c>
      <c r="FI305" t="str">
        <v>9.2</v>
      </c>
      <c r="FJ305">
        <v>0</v>
      </c>
      <c r="FK305" t="str">
        <v>Atividade</v>
      </c>
      <c r="FL305">
        <v>0</v>
      </c>
      <c r="FM305">
        <v>0</v>
      </c>
      <c r="FN305" t="str">
        <v>Início</v>
      </c>
      <c r="FO305">
        <v>0</v>
      </c>
      <c r="FP305">
        <v>0</v>
      </c>
      <c r="FQ305" t="str">
        <v>Fim</v>
      </c>
      <c r="FR305">
        <v>0</v>
      </c>
      <c r="FS305">
        <v>0</v>
      </c>
      <c r="FT305" t="str">
        <v>9.2.1</v>
      </c>
      <c r="FU305">
        <v>0</v>
      </c>
      <c r="FV305">
        <v>0</v>
      </c>
      <c r="FW305" t="str">
        <v>SubAtividade</v>
      </c>
      <c r="FX305">
        <v>0</v>
      </c>
      <c r="FY305">
        <v>0</v>
      </c>
      <c r="FZ305">
        <v>0</v>
      </c>
      <c r="GA305">
        <v>0</v>
      </c>
      <c r="GB305">
        <v>0</v>
      </c>
      <c r="GC305" t="str">
        <v>Despesa</v>
      </c>
      <c r="GD305">
        <v>0</v>
      </c>
      <c r="GE305">
        <v>0</v>
      </c>
      <c r="GF305">
        <v>0</v>
      </c>
      <c r="GG305">
        <v>0</v>
      </c>
      <c r="GH305">
        <v>0</v>
      </c>
      <c r="GI305">
        <v>0</v>
      </c>
      <c r="GJ305" t="str">
        <v>Categoria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 t="str">
        <v>Subcategoria</v>
      </c>
      <c r="GS305">
        <v>0</v>
      </c>
      <c r="GT305">
        <v>0</v>
      </c>
      <c r="GU305">
        <v>0</v>
      </c>
      <c r="GV305">
        <v>0</v>
      </c>
      <c r="GW305" t="str">
        <v>Fonte*</v>
      </c>
      <c r="GX305">
        <v>0</v>
      </c>
      <c r="GY305">
        <v>0</v>
      </c>
      <c r="GZ305">
        <v>0</v>
      </c>
      <c r="HA305" t="str">
        <v>Unid</v>
      </c>
      <c r="HB305">
        <v>0</v>
      </c>
      <c r="HC305" t="str">
        <v>Valor 
Unit</v>
      </c>
      <c r="HD305">
        <v>0</v>
      </c>
      <c r="HE305">
        <v>0</v>
      </c>
      <c r="HF305" t="str">
        <v>Qtde</v>
      </c>
      <c r="HG305">
        <v>0</v>
      </c>
      <c r="HH305">
        <v>0</v>
      </c>
    </row>
    <row r="306" spans="1:216" x14ac:dyDescent="0.25">
      <c r="A306">
        <v>3</v>
      </c>
      <c r="B306" t="str">
        <f>'04.04_PLANO DE TRABALHO'!$MU$7</f>
        <v>Diversidade, Equidade e Inclusão</v>
      </c>
      <c r="C306" t="str">
        <f>IF('04.04_PLANO DE TRABALHO'!MG12="",C305,'04.04_PLANO DE TRABALHO'!MG12)</f>
        <v>7.1</v>
      </c>
      <c r="D306">
        <f>IF('04.04_PLANO DE TRABALHO'!MH12="",D305,'04.04_PLANO DE TRABALHO'!MH12)</f>
        <v>0</v>
      </c>
      <c r="E306" t="str">
        <f>IF(OR('04.04_PLANO DE TRABALHO'!MI12="",'04.04_PLANO DE TRABALHO'!MI12="Planejado",'04.04_PLANO DE TRABALHO'!MI12="Realizado"),E305,'04.04_PLANO DE TRABALHO'!MI12)</f>
        <v>Atividade</v>
      </c>
      <c r="F306">
        <f>IF('04.04_PLANO DE TRABALHO'!MJ12="",F305,'04.04_PLANO DE TRABALHO'!MJ12)</f>
        <v>0</v>
      </c>
      <c r="G306">
        <f>IF('04.04_PLANO DE TRABALHO'!MK12="",G305,'04.04_PLANO DE TRABALHO'!MK12)</f>
        <v>0</v>
      </c>
      <c r="H306" t="str">
        <f>IF('04.04_PLANO DE TRABALHO'!ML12="",H305,'04.04_PLANO DE TRABALHO'!ML12)</f>
        <v>Início</v>
      </c>
      <c r="I306">
        <f>IF('04.04_PLANO DE TRABALHO'!MM12="",I305,'04.04_PLANO DE TRABALHO'!MM12)</f>
        <v>0</v>
      </c>
      <c r="J306">
        <f>IF('04.04_PLANO DE TRABALHO'!MN12="",J305,'04.04_PLANO DE TRABALHO'!MN12)</f>
        <v>0</v>
      </c>
      <c r="K306" t="str">
        <f>IF('04.04_PLANO DE TRABALHO'!MO12="",K305,'04.04_PLANO DE TRABALHO'!MO12)</f>
        <v>Fim</v>
      </c>
      <c r="L306">
        <f>IF('04.04_PLANO DE TRABALHO'!MP12="",L305,'04.04_PLANO DE TRABALHO'!MP12)</f>
        <v>0</v>
      </c>
      <c r="M306">
        <f>IF('04.04_PLANO DE TRABALHO'!MQ12="",M305,'04.04_PLANO DE TRABALHO'!MQ12)</f>
        <v>0</v>
      </c>
      <c r="N306" t="str">
        <f>IF('04.04_PLANO DE TRABALHO'!MR12="",N305,'04.04_PLANO DE TRABALHO'!MR12)</f>
        <v>7.1.1</v>
      </c>
      <c r="O306">
        <f>IF('04.04_PLANO DE TRABALHO'!MS12="",O305,'04.04_PLANO DE TRABALHO'!MS12)</f>
        <v>0</v>
      </c>
      <c r="P306">
        <f>IF('04.04_PLANO DE TRABALHO'!MT12="",P305,'04.04_PLANO DE TRABALHO'!MT12)</f>
        <v>0</v>
      </c>
      <c r="Q306" t="str">
        <f>IF('04.04_PLANO DE TRABALHO'!MU12="",Q305,'04.04_PLANO DE TRABALHO'!MU12)</f>
        <v>SubAtividade</v>
      </c>
      <c r="R306">
        <f>IF('04.04_PLANO DE TRABALHO'!MV12="",R305,'04.04_PLANO DE TRABALHO'!MV12)</f>
        <v>0</v>
      </c>
      <c r="S306">
        <f>IF('04.04_PLANO DE TRABALHO'!MW12="",S305,'04.04_PLANO DE TRABALHO'!MW12)</f>
        <v>0</v>
      </c>
      <c r="T306">
        <f>IF('04.04_PLANO DE TRABALHO'!MX12="",T305,'04.04_PLANO DE TRABALHO'!MX12)</f>
        <v>0</v>
      </c>
      <c r="U306">
        <f>IF('04.04_PLANO DE TRABALHO'!MY12="",U305,'04.04_PLANO DE TRABALHO'!MY12)</f>
        <v>0</v>
      </c>
      <c r="V306">
        <f>IF('04.04_PLANO DE TRABALHO'!MZ12="",V305,'04.04_PLANO DE TRABALHO'!MZ12)</f>
        <v>0</v>
      </c>
      <c r="W306" t="str">
        <f>IF('04.04_PLANO DE TRABALHO'!NA12="",W305,'04.04_PLANO DE TRABALHO'!NA12)</f>
        <v>Despesa</v>
      </c>
      <c r="X306">
        <f>IF('04.04_PLANO DE TRABALHO'!NB12="",X305,'04.04_PLANO DE TRABALHO'!NB12)</f>
        <v>0</v>
      </c>
      <c r="Y306">
        <f>IF('04.04_PLANO DE TRABALHO'!NC12="",Y305,'04.04_PLANO DE TRABALHO'!NC12)</f>
        <v>0</v>
      </c>
      <c r="Z306">
        <f>IF('04.04_PLANO DE TRABALHO'!ND12="",Z305,'04.04_PLANO DE TRABALHO'!ND12)</f>
        <v>0</v>
      </c>
      <c r="AA306">
        <f>IF('04.04_PLANO DE TRABALHO'!NE12="",AA305,'04.04_PLANO DE TRABALHO'!NE12)</f>
        <v>0</v>
      </c>
      <c r="AB306">
        <f>IF('04.04_PLANO DE TRABALHO'!NF12="",AB305,'04.04_PLANO DE TRABALHO'!NF12)</f>
        <v>0</v>
      </c>
      <c r="AC306">
        <f>IF('04.04_PLANO DE TRABALHO'!NG12="",AC305,'04.04_PLANO DE TRABALHO'!NG12)</f>
        <v>0</v>
      </c>
      <c r="AD306" t="str">
        <f>IF('04.04_PLANO DE TRABALHO'!NH12="",AD305,'04.04_PLANO DE TRABALHO'!NH12)</f>
        <v>Categoria</v>
      </c>
      <c r="AE306">
        <f>IF('04.04_PLANO DE TRABALHO'!NI12="",AE305,'04.04_PLANO DE TRABALHO'!NI12)</f>
        <v>0</v>
      </c>
      <c r="AF306">
        <f>IF('04.04_PLANO DE TRABALHO'!NJ12="",AF305,'04.04_PLANO DE TRABALHO'!NJ12)</f>
        <v>0</v>
      </c>
      <c r="AG306">
        <f>IF('04.04_PLANO DE TRABALHO'!NK12="",AG305,'04.04_PLANO DE TRABALHO'!NK12)</f>
        <v>0</v>
      </c>
      <c r="AH306">
        <f>IF('04.04_PLANO DE TRABALHO'!NL12="",AH305,'04.04_PLANO DE TRABALHO'!NL12)</f>
        <v>0</v>
      </c>
      <c r="AI306">
        <f>IF('04.04_PLANO DE TRABALHO'!NM12="",AI305,'04.04_PLANO DE TRABALHO'!NM12)</f>
        <v>0</v>
      </c>
      <c r="AJ306">
        <f>IF('04.04_PLANO DE TRABALHO'!NN12="",AJ305,'04.04_PLANO DE TRABALHO'!NN12)</f>
        <v>0</v>
      </c>
      <c r="AK306">
        <f>IF('04.04_PLANO DE TRABALHO'!NO12="",AK305,'04.04_PLANO DE TRABALHO'!NO12)</f>
        <v>0</v>
      </c>
      <c r="AL306" t="str">
        <f>IF('04.04_PLANO DE TRABALHO'!NP12="",AL305,'04.04_PLANO DE TRABALHO'!NP12)</f>
        <v>Subcategoria</v>
      </c>
      <c r="AM306">
        <f>IF('04.04_PLANO DE TRABALHO'!NQ12="",AM305,'04.04_PLANO DE TRABALHO'!NQ12)</f>
        <v>0</v>
      </c>
      <c r="AN306">
        <f>IF('04.04_PLANO DE TRABALHO'!NR12="",AN305,'04.04_PLANO DE TRABALHO'!NR12)</f>
        <v>0</v>
      </c>
      <c r="AO306">
        <f>IF('04.04_PLANO DE TRABALHO'!NS12="",AO305,'04.04_PLANO DE TRABALHO'!NS12)</f>
        <v>0</v>
      </c>
      <c r="AP306">
        <f>IF('04.04_PLANO DE TRABALHO'!NT12="",AP305,'04.04_PLANO DE TRABALHO'!NT12)</f>
        <v>0</v>
      </c>
      <c r="AQ306" t="str">
        <f>IF('04.04_PLANO DE TRABALHO'!NU12="",AQ305,'04.04_PLANO DE TRABALHO'!NU12)</f>
        <v>Fonte*</v>
      </c>
      <c r="AR306">
        <f>IF('04.04_PLANO DE TRABALHO'!NV12="",AR305,'04.04_PLANO DE TRABALHO'!NV12)</f>
        <v>0</v>
      </c>
      <c r="AS306">
        <f>IF('04.04_PLANO DE TRABALHO'!NW12="",AS305,'04.04_PLANO DE TRABALHO'!NW12)</f>
        <v>0</v>
      </c>
      <c r="AT306">
        <f>IF('04.04_PLANO DE TRABALHO'!NX12="",AT305,'04.04_PLANO DE TRABALHO'!NX12)</f>
        <v>0</v>
      </c>
      <c r="AU306" t="str">
        <f>IF('04.04_PLANO DE TRABALHO'!NY12="",AU305,'04.04_PLANO DE TRABALHO'!NY12)</f>
        <v>Unid</v>
      </c>
      <c r="AV306">
        <f>IF('04.04_PLANO DE TRABALHO'!NZ12="",AV305,'04.04_PLANO DE TRABALHO'!NZ12)</f>
        <v>0</v>
      </c>
      <c r="AW306" t="str">
        <f>IF('04.04_PLANO DE TRABALHO'!OA12="",AW305,'04.04_PLANO DE TRABALHO'!OA12)</f>
        <v>Valor 
Unit</v>
      </c>
      <c r="AX306">
        <f>IF('04.04_PLANO DE TRABALHO'!OB12="",AX305,'04.04_PLANO DE TRABALHO'!OB12)</f>
        <v>0</v>
      </c>
      <c r="AY306">
        <f>IF('04.04_PLANO DE TRABALHO'!OC12="",AY305,'04.04_PLANO DE TRABALHO'!OC12)</f>
        <v>0</v>
      </c>
      <c r="AZ306" t="str">
        <f>IF('04.04_PLANO DE TRABALHO'!OD12="",AZ305,'04.04_PLANO DE TRABALHO'!OD12)</f>
        <v>Qtde</v>
      </c>
      <c r="BA306">
        <f>IF('04.04_PLANO DE TRABALHO'!OE12="",BA305,'04.04_PLANO DE TRABALHO'!OE12)</f>
        <v>0</v>
      </c>
      <c r="BB306">
        <f>IF('04.04_PLANO DE TRABALHO'!OF12="",BB305,'04.04_PLANO DE TRABALHO'!OF12)</f>
        <v>0</v>
      </c>
      <c r="BD306" t="str">
        <v>Diversidade, Equidade e Inclusão</v>
      </c>
      <c r="BE306" t="str">
        <v>7.2</v>
      </c>
      <c r="BF306">
        <v>0</v>
      </c>
      <c r="BG306" t="str">
        <v>Atividade</v>
      </c>
      <c r="BH306">
        <v>0</v>
      </c>
      <c r="BI306">
        <v>0</v>
      </c>
      <c r="BJ306" t="str">
        <v>Início</v>
      </c>
      <c r="BK306">
        <v>0</v>
      </c>
      <c r="BL306">
        <v>0</v>
      </c>
      <c r="BM306" t="str">
        <v>Fim</v>
      </c>
      <c r="BN306">
        <v>0</v>
      </c>
      <c r="BO306">
        <v>0</v>
      </c>
      <c r="BP306" t="str">
        <v>7.2.3</v>
      </c>
      <c r="BQ306">
        <v>0</v>
      </c>
      <c r="BR306">
        <v>0</v>
      </c>
      <c r="BS306" t="str">
        <v>SubAtividade</v>
      </c>
      <c r="BT306">
        <v>0</v>
      </c>
      <c r="BU306">
        <v>0</v>
      </c>
      <c r="BV306">
        <v>0</v>
      </c>
      <c r="BW306">
        <v>0</v>
      </c>
      <c r="BX306">
        <v>0</v>
      </c>
      <c r="BY306" t="str">
        <v>Despesa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 t="str">
        <v>Categoria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 t="str">
        <v>Subcategoria</v>
      </c>
      <c r="CO306">
        <v>0</v>
      </c>
      <c r="CP306">
        <v>0</v>
      </c>
      <c r="CQ306">
        <v>0</v>
      </c>
      <c r="CR306">
        <v>0</v>
      </c>
      <c r="CS306" t="str">
        <v>Fonte*</v>
      </c>
      <c r="CT306">
        <v>0</v>
      </c>
      <c r="CU306">
        <v>0</v>
      </c>
      <c r="CV306">
        <v>0</v>
      </c>
      <c r="CW306" t="str">
        <v>Unid</v>
      </c>
      <c r="CX306">
        <v>0</v>
      </c>
      <c r="CY306" t="str">
        <v>Valor 
Unit</v>
      </c>
      <c r="CZ306">
        <v>0</v>
      </c>
      <c r="DA306">
        <v>0</v>
      </c>
      <c r="DB306" t="str">
        <v>Qtde</v>
      </c>
      <c r="DC306">
        <v>0</v>
      </c>
      <c r="DD306">
        <v>0</v>
      </c>
      <c r="DF306" t="str">
        <v>Diversidade, Equidade e Inclusão</v>
      </c>
      <c r="DG306" t="str">
        <v>7.3</v>
      </c>
      <c r="DH306">
        <v>0</v>
      </c>
      <c r="DI306" t="str">
        <v>Atividade</v>
      </c>
      <c r="DJ306">
        <v>0</v>
      </c>
      <c r="DK306">
        <v>0</v>
      </c>
      <c r="DL306" t="str">
        <v>Início</v>
      </c>
      <c r="DM306">
        <v>0</v>
      </c>
      <c r="DN306">
        <v>0</v>
      </c>
      <c r="DO306" t="str">
        <v>Fim</v>
      </c>
      <c r="DP306">
        <v>0</v>
      </c>
      <c r="DQ306">
        <v>0</v>
      </c>
      <c r="DR306" t="str">
        <v>7.3.2</v>
      </c>
      <c r="DS306">
        <v>0</v>
      </c>
      <c r="DT306">
        <v>0</v>
      </c>
      <c r="DU306" t="str">
        <v>SubAtividade</v>
      </c>
      <c r="DV306">
        <v>0</v>
      </c>
      <c r="DW306">
        <v>0</v>
      </c>
      <c r="DX306">
        <v>0</v>
      </c>
      <c r="DY306">
        <v>0</v>
      </c>
      <c r="DZ306">
        <v>0</v>
      </c>
      <c r="EA306" t="str">
        <v>Despesa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 t="str">
        <v>Categoria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 t="str">
        <v>Subcategoria</v>
      </c>
      <c r="EQ306">
        <v>0</v>
      </c>
      <c r="ER306">
        <v>0</v>
      </c>
      <c r="ES306">
        <v>0</v>
      </c>
      <c r="ET306">
        <v>0</v>
      </c>
      <c r="EU306" t="str">
        <v>Fonte*</v>
      </c>
      <c r="EV306">
        <v>0</v>
      </c>
      <c r="EW306">
        <v>0</v>
      </c>
      <c r="EX306">
        <v>0</v>
      </c>
      <c r="EY306" t="str">
        <v>Unid</v>
      </c>
      <c r="EZ306">
        <v>0</v>
      </c>
      <c r="FA306" t="str">
        <v>Valor 
Unit</v>
      </c>
      <c r="FB306">
        <v>0</v>
      </c>
      <c r="FC306">
        <v>0</v>
      </c>
      <c r="FD306" t="str">
        <v>Qtde</v>
      </c>
      <c r="FE306">
        <v>0</v>
      </c>
      <c r="FF306">
        <v>0</v>
      </c>
      <c r="FH306" t="str">
        <v>Tecnologias Digitais</v>
      </c>
      <c r="FI306" t="str">
        <v>9.2</v>
      </c>
      <c r="FJ306">
        <v>0</v>
      </c>
      <c r="FK306" t="str">
        <v>Atividade</v>
      </c>
      <c r="FL306">
        <v>0</v>
      </c>
      <c r="FM306">
        <v>0</v>
      </c>
      <c r="FN306" t="str">
        <v>Início</v>
      </c>
      <c r="FO306">
        <v>0</v>
      </c>
      <c r="FP306">
        <v>0</v>
      </c>
      <c r="FQ306" t="str">
        <v>Fim</v>
      </c>
      <c r="FR306">
        <v>0</v>
      </c>
      <c r="FS306">
        <v>0</v>
      </c>
      <c r="FT306" t="str">
        <v>9.2.1</v>
      </c>
      <c r="FU306">
        <v>0</v>
      </c>
      <c r="FV306">
        <v>0</v>
      </c>
      <c r="FW306" t="str">
        <v>SubAtividade</v>
      </c>
      <c r="FX306">
        <v>0</v>
      </c>
      <c r="FY306">
        <v>0</v>
      </c>
      <c r="FZ306">
        <v>0</v>
      </c>
      <c r="GA306">
        <v>0</v>
      </c>
      <c r="GB306">
        <v>0</v>
      </c>
      <c r="GC306" t="str">
        <v>Despesa</v>
      </c>
      <c r="GD306">
        <v>0</v>
      </c>
      <c r="GE306">
        <v>0</v>
      </c>
      <c r="GF306">
        <v>0</v>
      </c>
      <c r="GG306">
        <v>0</v>
      </c>
      <c r="GH306">
        <v>0</v>
      </c>
      <c r="GI306">
        <v>0</v>
      </c>
      <c r="GJ306" t="str">
        <v>Categoria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 t="str">
        <v>Subcategoria</v>
      </c>
      <c r="GS306">
        <v>0</v>
      </c>
      <c r="GT306">
        <v>0</v>
      </c>
      <c r="GU306">
        <v>0</v>
      </c>
      <c r="GV306">
        <v>0</v>
      </c>
      <c r="GW306" t="str">
        <v>Fonte*</v>
      </c>
      <c r="GX306">
        <v>0</v>
      </c>
      <c r="GY306">
        <v>0</v>
      </c>
      <c r="GZ306">
        <v>0</v>
      </c>
      <c r="HA306" t="str">
        <v>Unid</v>
      </c>
      <c r="HB306">
        <v>0</v>
      </c>
      <c r="HC306" t="str">
        <v>Valor 
Unit</v>
      </c>
      <c r="HD306">
        <v>0</v>
      </c>
      <c r="HE306">
        <v>0</v>
      </c>
      <c r="HF306" t="str">
        <v>Qtde</v>
      </c>
      <c r="HG306">
        <v>0</v>
      </c>
      <c r="HH306">
        <v>0</v>
      </c>
    </row>
    <row r="307" spans="1:216" x14ac:dyDescent="0.25">
      <c r="A307">
        <v>4</v>
      </c>
      <c r="B307" t="str">
        <f>'04.04_PLANO DE TRABALHO'!$MU$7</f>
        <v>Diversidade, Equidade e Inclusão</v>
      </c>
      <c r="C307" t="str">
        <f>IF('04.04_PLANO DE TRABALHO'!MG13="",C306,'04.04_PLANO DE TRABALHO'!MG13)</f>
        <v>7.1</v>
      </c>
      <c r="D307">
        <f>IF('04.04_PLANO DE TRABALHO'!MH13="",D306,'04.04_PLANO DE TRABALHO'!MH13)</f>
        <v>0</v>
      </c>
      <c r="E307" t="str">
        <f>IF(OR('04.04_PLANO DE TRABALHO'!MI13="",'04.04_PLANO DE TRABALHO'!MI13="Planejado",'04.04_PLANO DE TRABALHO'!MI13="Realizado"),E306,'04.04_PLANO DE TRABALHO'!MI13)</f>
        <v>Atividade</v>
      </c>
      <c r="F307">
        <f>IF('04.04_PLANO DE TRABALHO'!MJ13="",F306,'04.04_PLANO DE TRABALHO'!MJ13)</f>
        <v>0</v>
      </c>
      <c r="G307">
        <f>IF('04.04_PLANO DE TRABALHO'!MK13="",G306,'04.04_PLANO DE TRABALHO'!MK13)</f>
        <v>0</v>
      </c>
      <c r="H307" t="str">
        <f>IF('04.04_PLANO DE TRABALHO'!ML13="",H306,'04.04_PLANO DE TRABALHO'!ML13)</f>
        <v>Início</v>
      </c>
      <c r="I307">
        <f>IF('04.04_PLANO DE TRABALHO'!MM13="",I306,'04.04_PLANO DE TRABALHO'!MM13)</f>
        <v>0</v>
      </c>
      <c r="J307">
        <f>IF('04.04_PLANO DE TRABALHO'!MN13="",J306,'04.04_PLANO DE TRABALHO'!MN13)</f>
        <v>0</v>
      </c>
      <c r="K307" t="str">
        <f>IF('04.04_PLANO DE TRABALHO'!MO13="",K306,'04.04_PLANO DE TRABALHO'!MO13)</f>
        <v>Fim</v>
      </c>
      <c r="L307">
        <f>IF('04.04_PLANO DE TRABALHO'!MP13="",L306,'04.04_PLANO DE TRABALHO'!MP13)</f>
        <v>0</v>
      </c>
      <c r="M307">
        <f>IF('04.04_PLANO DE TRABALHO'!MQ13="",M306,'04.04_PLANO DE TRABALHO'!MQ13)</f>
        <v>0</v>
      </c>
      <c r="N307" t="str">
        <f>IF('04.04_PLANO DE TRABALHO'!MR13="",N306,'04.04_PLANO DE TRABALHO'!MR13)</f>
        <v>7.1.1</v>
      </c>
      <c r="O307">
        <f>IF('04.04_PLANO DE TRABALHO'!MS13="",O306,'04.04_PLANO DE TRABALHO'!MS13)</f>
        <v>0</v>
      </c>
      <c r="P307">
        <f>IF('04.04_PLANO DE TRABALHO'!MT13="",P306,'04.04_PLANO DE TRABALHO'!MT13)</f>
        <v>0</v>
      </c>
      <c r="Q307" t="str">
        <f>IF('04.04_PLANO DE TRABALHO'!MU13="",Q306,'04.04_PLANO DE TRABALHO'!MU13)</f>
        <v>SubAtividade</v>
      </c>
      <c r="R307">
        <f>IF('04.04_PLANO DE TRABALHO'!MV13="",R306,'04.04_PLANO DE TRABALHO'!MV13)</f>
        <v>0</v>
      </c>
      <c r="S307">
        <f>IF('04.04_PLANO DE TRABALHO'!MW13="",S306,'04.04_PLANO DE TRABALHO'!MW13)</f>
        <v>0</v>
      </c>
      <c r="T307">
        <f>IF('04.04_PLANO DE TRABALHO'!MX13="",T306,'04.04_PLANO DE TRABALHO'!MX13)</f>
        <v>0</v>
      </c>
      <c r="U307">
        <f>IF('04.04_PLANO DE TRABALHO'!MY13="",U306,'04.04_PLANO DE TRABALHO'!MY13)</f>
        <v>0</v>
      </c>
      <c r="V307">
        <f>IF('04.04_PLANO DE TRABALHO'!MZ13="",V306,'04.04_PLANO DE TRABALHO'!MZ13)</f>
        <v>0</v>
      </c>
      <c r="W307" t="str">
        <f>IF('04.04_PLANO DE TRABALHO'!NA13="",W306,'04.04_PLANO DE TRABALHO'!NA13)</f>
        <v>Despesa</v>
      </c>
      <c r="X307">
        <f>IF('04.04_PLANO DE TRABALHO'!NB13="",X306,'04.04_PLANO DE TRABALHO'!NB13)</f>
        <v>0</v>
      </c>
      <c r="Y307">
        <f>IF('04.04_PLANO DE TRABALHO'!NC13="",Y306,'04.04_PLANO DE TRABALHO'!NC13)</f>
        <v>0</v>
      </c>
      <c r="Z307">
        <f>IF('04.04_PLANO DE TRABALHO'!ND13="",Z306,'04.04_PLANO DE TRABALHO'!ND13)</f>
        <v>0</v>
      </c>
      <c r="AA307">
        <f>IF('04.04_PLANO DE TRABALHO'!NE13="",AA306,'04.04_PLANO DE TRABALHO'!NE13)</f>
        <v>0</v>
      </c>
      <c r="AB307">
        <f>IF('04.04_PLANO DE TRABALHO'!NF13="",AB306,'04.04_PLANO DE TRABALHO'!NF13)</f>
        <v>0</v>
      </c>
      <c r="AC307">
        <f>IF('04.04_PLANO DE TRABALHO'!NG13="",AC306,'04.04_PLANO DE TRABALHO'!NG13)</f>
        <v>0</v>
      </c>
      <c r="AD307" t="str">
        <f>IF('04.04_PLANO DE TRABALHO'!NH13="",AD306,'04.04_PLANO DE TRABALHO'!NH13)</f>
        <v>Categoria</v>
      </c>
      <c r="AE307">
        <f>IF('04.04_PLANO DE TRABALHO'!NI13="",AE306,'04.04_PLANO DE TRABALHO'!NI13)</f>
        <v>0</v>
      </c>
      <c r="AF307">
        <f>IF('04.04_PLANO DE TRABALHO'!NJ13="",AF306,'04.04_PLANO DE TRABALHO'!NJ13)</f>
        <v>0</v>
      </c>
      <c r="AG307">
        <f>IF('04.04_PLANO DE TRABALHO'!NK13="",AG306,'04.04_PLANO DE TRABALHO'!NK13)</f>
        <v>0</v>
      </c>
      <c r="AH307">
        <f>IF('04.04_PLANO DE TRABALHO'!NL13="",AH306,'04.04_PLANO DE TRABALHO'!NL13)</f>
        <v>0</v>
      </c>
      <c r="AI307">
        <f>IF('04.04_PLANO DE TRABALHO'!NM13="",AI306,'04.04_PLANO DE TRABALHO'!NM13)</f>
        <v>0</v>
      </c>
      <c r="AJ307">
        <f>IF('04.04_PLANO DE TRABALHO'!NN13="",AJ306,'04.04_PLANO DE TRABALHO'!NN13)</f>
        <v>0</v>
      </c>
      <c r="AK307">
        <f>IF('04.04_PLANO DE TRABALHO'!NO13="",AK306,'04.04_PLANO DE TRABALHO'!NO13)</f>
        <v>0</v>
      </c>
      <c r="AL307" t="str">
        <f>IF('04.04_PLANO DE TRABALHO'!NP13="",AL306,'04.04_PLANO DE TRABALHO'!NP13)</f>
        <v>Subcategoria</v>
      </c>
      <c r="AM307">
        <f>IF('04.04_PLANO DE TRABALHO'!NQ13="",AM306,'04.04_PLANO DE TRABALHO'!NQ13)</f>
        <v>0</v>
      </c>
      <c r="AN307">
        <f>IF('04.04_PLANO DE TRABALHO'!NR13="",AN306,'04.04_PLANO DE TRABALHO'!NR13)</f>
        <v>0</v>
      </c>
      <c r="AO307">
        <f>IF('04.04_PLANO DE TRABALHO'!NS13="",AO306,'04.04_PLANO DE TRABALHO'!NS13)</f>
        <v>0</v>
      </c>
      <c r="AP307">
        <f>IF('04.04_PLANO DE TRABALHO'!NT13="",AP306,'04.04_PLANO DE TRABALHO'!NT13)</f>
        <v>0</v>
      </c>
      <c r="AQ307" t="str">
        <f>IF('04.04_PLANO DE TRABALHO'!NU13="",AQ306,'04.04_PLANO DE TRABALHO'!NU13)</f>
        <v>Fonte*</v>
      </c>
      <c r="AR307">
        <f>IF('04.04_PLANO DE TRABALHO'!NV13="",AR306,'04.04_PLANO DE TRABALHO'!NV13)</f>
        <v>0</v>
      </c>
      <c r="AS307">
        <f>IF('04.04_PLANO DE TRABALHO'!NW13="",AS306,'04.04_PLANO DE TRABALHO'!NW13)</f>
        <v>0</v>
      </c>
      <c r="AT307">
        <f>IF('04.04_PLANO DE TRABALHO'!NX13="",AT306,'04.04_PLANO DE TRABALHO'!NX13)</f>
        <v>0</v>
      </c>
      <c r="AU307" t="str">
        <f>IF('04.04_PLANO DE TRABALHO'!NY13="",AU306,'04.04_PLANO DE TRABALHO'!NY13)</f>
        <v>Unid</v>
      </c>
      <c r="AV307">
        <f>IF('04.04_PLANO DE TRABALHO'!NZ13="",AV306,'04.04_PLANO DE TRABALHO'!NZ13)</f>
        <v>0</v>
      </c>
      <c r="AW307" t="str">
        <f>IF('04.04_PLANO DE TRABALHO'!OA13="",AW306,'04.04_PLANO DE TRABALHO'!OA13)</f>
        <v>Valor 
Unit</v>
      </c>
      <c r="AX307">
        <f>IF('04.04_PLANO DE TRABALHO'!OB13="",AX306,'04.04_PLANO DE TRABALHO'!OB13)</f>
        <v>0</v>
      </c>
      <c r="AY307">
        <f>IF('04.04_PLANO DE TRABALHO'!OC13="",AY306,'04.04_PLANO DE TRABALHO'!OC13)</f>
        <v>0</v>
      </c>
      <c r="AZ307" t="str">
        <f>IF('04.04_PLANO DE TRABALHO'!OD13="",AZ306,'04.04_PLANO DE TRABALHO'!OD13)</f>
        <v>Qtde</v>
      </c>
      <c r="BA307">
        <f>IF('04.04_PLANO DE TRABALHO'!OE13="",BA306,'04.04_PLANO DE TRABALHO'!OE13)</f>
        <v>0</v>
      </c>
      <c r="BB307">
        <f>IF('04.04_PLANO DE TRABALHO'!OF13="",BB306,'04.04_PLANO DE TRABALHO'!OF13)</f>
        <v>0</v>
      </c>
      <c r="BD307" t="str">
        <v>Diversidade, Equidade e Inclusão</v>
      </c>
      <c r="BE307" t="str">
        <v>7.2</v>
      </c>
      <c r="BF307">
        <v>0</v>
      </c>
      <c r="BG307" t="str">
        <v>Atividade</v>
      </c>
      <c r="BH307">
        <v>0</v>
      </c>
      <c r="BI307">
        <v>0</v>
      </c>
      <c r="BJ307" t="str">
        <v>Início</v>
      </c>
      <c r="BK307">
        <v>0</v>
      </c>
      <c r="BL307">
        <v>0</v>
      </c>
      <c r="BM307" t="str">
        <v>Fim</v>
      </c>
      <c r="BN307">
        <v>0</v>
      </c>
      <c r="BO307">
        <v>0</v>
      </c>
      <c r="BP307" t="str">
        <v>7.2.3</v>
      </c>
      <c r="BQ307">
        <v>0</v>
      </c>
      <c r="BR307">
        <v>0</v>
      </c>
      <c r="BS307" t="str">
        <v>SubAtividade</v>
      </c>
      <c r="BT307">
        <v>0</v>
      </c>
      <c r="BU307">
        <v>0</v>
      </c>
      <c r="BV307">
        <v>0</v>
      </c>
      <c r="BW307">
        <v>0</v>
      </c>
      <c r="BX307">
        <v>0</v>
      </c>
      <c r="BY307" t="str">
        <v>Despesa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 t="str">
        <v>Categoria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 t="str">
        <v>Subcategoria</v>
      </c>
      <c r="CO307">
        <v>0</v>
      </c>
      <c r="CP307">
        <v>0</v>
      </c>
      <c r="CQ307">
        <v>0</v>
      </c>
      <c r="CR307">
        <v>0</v>
      </c>
      <c r="CS307" t="str">
        <v>Fonte*</v>
      </c>
      <c r="CT307">
        <v>0</v>
      </c>
      <c r="CU307">
        <v>0</v>
      </c>
      <c r="CV307">
        <v>0</v>
      </c>
      <c r="CW307" t="str">
        <v>Unid</v>
      </c>
      <c r="CX307">
        <v>0</v>
      </c>
      <c r="CY307" t="str">
        <v>Valor 
Unit</v>
      </c>
      <c r="CZ307">
        <v>0</v>
      </c>
      <c r="DA307">
        <v>0</v>
      </c>
      <c r="DB307" t="str">
        <v>Qtde</v>
      </c>
      <c r="DC307">
        <v>0</v>
      </c>
      <c r="DD307">
        <v>0</v>
      </c>
      <c r="DF307" t="str">
        <v>Diversidade, Equidade e Inclusão</v>
      </c>
      <c r="DG307" t="str">
        <v>7.3</v>
      </c>
      <c r="DH307">
        <v>0</v>
      </c>
      <c r="DI307" t="str">
        <v>Atividade</v>
      </c>
      <c r="DJ307">
        <v>0</v>
      </c>
      <c r="DK307">
        <v>0</v>
      </c>
      <c r="DL307" t="str">
        <v>Início</v>
      </c>
      <c r="DM307">
        <v>0</v>
      </c>
      <c r="DN307">
        <v>0</v>
      </c>
      <c r="DO307" t="str">
        <v>Fim</v>
      </c>
      <c r="DP307">
        <v>0</v>
      </c>
      <c r="DQ307">
        <v>0</v>
      </c>
      <c r="DR307" t="str">
        <v>Total da SubAtividade:</v>
      </c>
      <c r="DS307">
        <v>0</v>
      </c>
      <c r="DT307">
        <v>0</v>
      </c>
      <c r="DU307" t="str">
        <v>SubAtividade</v>
      </c>
      <c r="DV307">
        <v>0</v>
      </c>
      <c r="DW307">
        <v>0</v>
      </c>
      <c r="DX307">
        <v>0</v>
      </c>
      <c r="DY307">
        <v>0</v>
      </c>
      <c r="DZ307">
        <v>0</v>
      </c>
      <c r="EA307" t="str">
        <v>Despesa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 t="str">
        <v>Categoria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 t="str">
        <v>Subcategoria</v>
      </c>
      <c r="EQ307">
        <v>0</v>
      </c>
      <c r="ER307">
        <v>0</v>
      </c>
      <c r="ES307">
        <v>0</v>
      </c>
      <c r="ET307">
        <v>0</v>
      </c>
      <c r="EU307" t="str">
        <v>Fonte*</v>
      </c>
      <c r="EV307">
        <v>0</v>
      </c>
      <c r="EW307">
        <v>0</v>
      </c>
      <c r="EX307">
        <v>0</v>
      </c>
      <c r="EY307" t="str">
        <v>Unid</v>
      </c>
      <c r="EZ307">
        <v>0</v>
      </c>
      <c r="FA307" t="str">
        <v>Valor 
Unit</v>
      </c>
      <c r="FB307">
        <v>0</v>
      </c>
      <c r="FC307">
        <v>0</v>
      </c>
      <c r="FD307" t="str">
        <v>Qtde</v>
      </c>
      <c r="FE307">
        <v>0</v>
      </c>
      <c r="FF307">
        <v>0</v>
      </c>
      <c r="FH307" t="str">
        <v>Tecnologias Digitais</v>
      </c>
      <c r="FI307" t="str">
        <v>9.2</v>
      </c>
      <c r="FJ307">
        <v>0</v>
      </c>
      <c r="FK307" t="str">
        <v>Atividade</v>
      </c>
      <c r="FL307">
        <v>0</v>
      </c>
      <c r="FM307">
        <v>0</v>
      </c>
      <c r="FN307" t="str">
        <v>Início</v>
      </c>
      <c r="FO307">
        <v>0</v>
      </c>
      <c r="FP307">
        <v>0</v>
      </c>
      <c r="FQ307" t="str">
        <v>Fim</v>
      </c>
      <c r="FR307">
        <v>0</v>
      </c>
      <c r="FS307">
        <v>0</v>
      </c>
      <c r="FT307" t="str">
        <v>9.2.1</v>
      </c>
      <c r="FU307">
        <v>0</v>
      </c>
      <c r="FV307">
        <v>0</v>
      </c>
      <c r="FW307" t="str">
        <v>SubAtividade</v>
      </c>
      <c r="FX307">
        <v>0</v>
      </c>
      <c r="FY307">
        <v>0</v>
      </c>
      <c r="FZ307">
        <v>0</v>
      </c>
      <c r="GA307">
        <v>0</v>
      </c>
      <c r="GB307">
        <v>0</v>
      </c>
      <c r="GC307" t="str">
        <v>Despesa</v>
      </c>
      <c r="GD307">
        <v>0</v>
      </c>
      <c r="GE307">
        <v>0</v>
      </c>
      <c r="GF307">
        <v>0</v>
      </c>
      <c r="GG307">
        <v>0</v>
      </c>
      <c r="GH307">
        <v>0</v>
      </c>
      <c r="GI307">
        <v>0</v>
      </c>
      <c r="GJ307" t="str">
        <v>Categoria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 t="str">
        <v>Subcategoria</v>
      </c>
      <c r="GS307">
        <v>0</v>
      </c>
      <c r="GT307">
        <v>0</v>
      </c>
      <c r="GU307">
        <v>0</v>
      </c>
      <c r="GV307">
        <v>0</v>
      </c>
      <c r="GW307" t="str">
        <v>Fonte*</v>
      </c>
      <c r="GX307">
        <v>0</v>
      </c>
      <c r="GY307">
        <v>0</v>
      </c>
      <c r="GZ307">
        <v>0</v>
      </c>
      <c r="HA307" t="str">
        <v>Unid</v>
      </c>
      <c r="HB307">
        <v>0</v>
      </c>
      <c r="HC307" t="str">
        <v>Valor 
Unit</v>
      </c>
      <c r="HD307">
        <v>0</v>
      </c>
      <c r="HE307">
        <v>0</v>
      </c>
      <c r="HF307" t="str">
        <v>Qtde</v>
      </c>
      <c r="HG307">
        <v>0</v>
      </c>
      <c r="HH307">
        <v>0</v>
      </c>
    </row>
    <row r="308" spans="1:216" x14ac:dyDescent="0.25">
      <c r="A308">
        <v>5</v>
      </c>
      <c r="B308" t="str">
        <f>'04.04_PLANO DE TRABALHO'!$MU$7</f>
        <v>Diversidade, Equidade e Inclusão</v>
      </c>
      <c r="C308" t="str">
        <f>IF('04.04_PLANO DE TRABALHO'!MG14="",C307,'04.04_PLANO DE TRABALHO'!MG14)</f>
        <v>7.1</v>
      </c>
      <c r="D308">
        <f>IF('04.04_PLANO DE TRABALHO'!MH14="",D307,'04.04_PLANO DE TRABALHO'!MH14)</f>
        <v>0</v>
      </c>
      <c r="E308" t="str">
        <f>IF(OR('04.04_PLANO DE TRABALHO'!MI14="",'04.04_PLANO DE TRABALHO'!MI14="Planejado",'04.04_PLANO DE TRABALHO'!MI14="Realizado"),E307,'04.04_PLANO DE TRABALHO'!MI14)</f>
        <v>Atividade</v>
      </c>
      <c r="F308">
        <f>IF('04.04_PLANO DE TRABALHO'!MJ14="",F307,'04.04_PLANO DE TRABALHO'!MJ14)</f>
        <v>0</v>
      </c>
      <c r="G308">
        <f>IF('04.04_PLANO DE TRABALHO'!MK14="",G307,'04.04_PLANO DE TRABALHO'!MK14)</f>
        <v>0</v>
      </c>
      <c r="H308" t="str">
        <f>IF('04.04_PLANO DE TRABALHO'!ML14="",H307,'04.04_PLANO DE TRABALHO'!ML14)</f>
        <v>Início</v>
      </c>
      <c r="I308">
        <f>IF('04.04_PLANO DE TRABALHO'!MM14="",I307,'04.04_PLANO DE TRABALHO'!MM14)</f>
        <v>0</v>
      </c>
      <c r="J308">
        <f>IF('04.04_PLANO DE TRABALHO'!MN14="",J307,'04.04_PLANO DE TRABALHO'!MN14)</f>
        <v>0</v>
      </c>
      <c r="K308" t="str">
        <f>IF('04.04_PLANO DE TRABALHO'!MO14="",K307,'04.04_PLANO DE TRABALHO'!MO14)</f>
        <v>Fim</v>
      </c>
      <c r="L308">
        <f>IF('04.04_PLANO DE TRABALHO'!MP14="",L307,'04.04_PLANO DE TRABALHO'!MP14)</f>
        <v>0</v>
      </c>
      <c r="M308">
        <f>IF('04.04_PLANO DE TRABALHO'!MQ14="",M307,'04.04_PLANO DE TRABALHO'!MQ14)</f>
        <v>0</v>
      </c>
      <c r="N308" t="str">
        <f>IF('04.04_PLANO DE TRABALHO'!MR14="",N307,'04.04_PLANO DE TRABALHO'!MR14)</f>
        <v>Total da SubAtividade:</v>
      </c>
      <c r="O308">
        <f>IF('04.04_PLANO DE TRABALHO'!MS14="",O307,'04.04_PLANO DE TRABALHO'!MS14)</f>
        <v>0</v>
      </c>
      <c r="P308">
        <f>IF('04.04_PLANO DE TRABALHO'!MT14="",P307,'04.04_PLANO DE TRABALHO'!MT14)</f>
        <v>0</v>
      </c>
      <c r="Q308" t="str">
        <f>IF('04.04_PLANO DE TRABALHO'!MU14="",Q307,'04.04_PLANO DE TRABALHO'!MU14)</f>
        <v>SubAtividade</v>
      </c>
      <c r="R308">
        <f>IF('04.04_PLANO DE TRABALHO'!MV14="",R307,'04.04_PLANO DE TRABALHO'!MV14)</f>
        <v>0</v>
      </c>
      <c r="S308">
        <f>IF('04.04_PLANO DE TRABALHO'!MW14="",S307,'04.04_PLANO DE TRABALHO'!MW14)</f>
        <v>0</v>
      </c>
      <c r="T308">
        <f>IF('04.04_PLANO DE TRABALHO'!MX14="",T307,'04.04_PLANO DE TRABALHO'!MX14)</f>
        <v>0</v>
      </c>
      <c r="U308">
        <f>IF('04.04_PLANO DE TRABALHO'!MY14="",U307,'04.04_PLANO DE TRABALHO'!MY14)</f>
        <v>0</v>
      </c>
      <c r="V308">
        <f>IF('04.04_PLANO DE TRABALHO'!MZ14="",V307,'04.04_PLANO DE TRABALHO'!MZ14)</f>
        <v>0</v>
      </c>
      <c r="W308" t="str">
        <f>IF('04.04_PLANO DE TRABALHO'!NA14="",W307,'04.04_PLANO DE TRABALHO'!NA14)</f>
        <v>Despesa</v>
      </c>
      <c r="X308">
        <f>IF('04.04_PLANO DE TRABALHO'!NB14="",X307,'04.04_PLANO DE TRABALHO'!NB14)</f>
        <v>0</v>
      </c>
      <c r="Y308">
        <f>IF('04.04_PLANO DE TRABALHO'!NC14="",Y307,'04.04_PLANO DE TRABALHO'!NC14)</f>
        <v>0</v>
      </c>
      <c r="Z308">
        <f>IF('04.04_PLANO DE TRABALHO'!ND14="",Z307,'04.04_PLANO DE TRABALHO'!ND14)</f>
        <v>0</v>
      </c>
      <c r="AA308">
        <f>IF('04.04_PLANO DE TRABALHO'!NE14="",AA307,'04.04_PLANO DE TRABALHO'!NE14)</f>
        <v>0</v>
      </c>
      <c r="AB308">
        <f>IF('04.04_PLANO DE TRABALHO'!NF14="",AB307,'04.04_PLANO DE TRABALHO'!NF14)</f>
        <v>0</v>
      </c>
      <c r="AC308">
        <f>IF('04.04_PLANO DE TRABALHO'!NG14="",AC307,'04.04_PLANO DE TRABALHO'!NG14)</f>
        <v>0</v>
      </c>
      <c r="AD308" t="str">
        <f>IF('04.04_PLANO DE TRABALHO'!NH14="",AD307,'04.04_PLANO DE TRABALHO'!NH14)</f>
        <v>Categoria</v>
      </c>
      <c r="AE308">
        <f>IF('04.04_PLANO DE TRABALHO'!NI14="",AE307,'04.04_PLANO DE TRABALHO'!NI14)</f>
        <v>0</v>
      </c>
      <c r="AF308">
        <f>IF('04.04_PLANO DE TRABALHO'!NJ14="",AF307,'04.04_PLANO DE TRABALHO'!NJ14)</f>
        <v>0</v>
      </c>
      <c r="AG308">
        <f>IF('04.04_PLANO DE TRABALHO'!NK14="",AG307,'04.04_PLANO DE TRABALHO'!NK14)</f>
        <v>0</v>
      </c>
      <c r="AH308">
        <f>IF('04.04_PLANO DE TRABALHO'!NL14="",AH307,'04.04_PLANO DE TRABALHO'!NL14)</f>
        <v>0</v>
      </c>
      <c r="AI308">
        <f>IF('04.04_PLANO DE TRABALHO'!NM14="",AI307,'04.04_PLANO DE TRABALHO'!NM14)</f>
        <v>0</v>
      </c>
      <c r="AJ308">
        <f>IF('04.04_PLANO DE TRABALHO'!NN14="",AJ307,'04.04_PLANO DE TRABALHO'!NN14)</f>
        <v>0</v>
      </c>
      <c r="AK308">
        <f>IF('04.04_PLANO DE TRABALHO'!NO14="",AK307,'04.04_PLANO DE TRABALHO'!NO14)</f>
        <v>0</v>
      </c>
      <c r="AL308" t="str">
        <f>IF('04.04_PLANO DE TRABALHO'!NP14="",AL307,'04.04_PLANO DE TRABALHO'!NP14)</f>
        <v>Subcategoria</v>
      </c>
      <c r="AM308">
        <f>IF('04.04_PLANO DE TRABALHO'!NQ14="",AM307,'04.04_PLANO DE TRABALHO'!NQ14)</f>
        <v>0</v>
      </c>
      <c r="AN308">
        <f>IF('04.04_PLANO DE TRABALHO'!NR14="",AN307,'04.04_PLANO DE TRABALHO'!NR14)</f>
        <v>0</v>
      </c>
      <c r="AO308">
        <f>IF('04.04_PLANO DE TRABALHO'!NS14="",AO307,'04.04_PLANO DE TRABALHO'!NS14)</f>
        <v>0</v>
      </c>
      <c r="AP308">
        <f>IF('04.04_PLANO DE TRABALHO'!NT14="",AP307,'04.04_PLANO DE TRABALHO'!NT14)</f>
        <v>0</v>
      </c>
      <c r="AQ308" t="str">
        <f>IF('04.04_PLANO DE TRABALHO'!NU14="",AQ307,'04.04_PLANO DE TRABALHO'!NU14)</f>
        <v>Fonte*</v>
      </c>
      <c r="AR308">
        <f>IF('04.04_PLANO DE TRABALHO'!NV14="",AR307,'04.04_PLANO DE TRABALHO'!NV14)</f>
        <v>0</v>
      </c>
      <c r="AS308">
        <f>IF('04.04_PLANO DE TRABALHO'!NW14="",AS307,'04.04_PLANO DE TRABALHO'!NW14)</f>
        <v>0</v>
      </c>
      <c r="AT308">
        <f>IF('04.04_PLANO DE TRABALHO'!NX14="",AT307,'04.04_PLANO DE TRABALHO'!NX14)</f>
        <v>0</v>
      </c>
      <c r="AU308" t="str">
        <f>IF('04.04_PLANO DE TRABALHO'!NY14="",AU307,'04.04_PLANO DE TRABALHO'!NY14)</f>
        <v>Unid</v>
      </c>
      <c r="AV308">
        <f>IF('04.04_PLANO DE TRABALHO'!NZ14="",AV307,'04.04_PLANO DE TRABALHO'!NZ14)</f>
        <v>0</v>
      </c>
      <c r="AW308" t="str">
        <f>IF('04.04_PLANO DE TRABALHO'!OA14="",AW307,'04.04_PLANO DE TRABALHO'!OA14)</f>
        <v>Valor 
Unit</v>
      </c>
      <c r="AX308">
        <f>IF('04.04_PLANO DE TRABALHO'!OB14="",AX307,'04.04_PLANO DE TRABALHO'!OB14)</f>
        <v>0</v>
      </c>
      <c r="AY308">
        <f>IF('04.04_PLANO DE TRABALHO'!OC14="",AY307,'04.04_PLANO DE TRABALHO'!OC14)</f>
        <v>0</v>
      </c>
      <c r="AZ308" t="str">
        <f>IF('04.04_PLANO DE TRABALHO'!OD14="",AZ307,'04.04_PLANO DE TRABALHO'!OD14)</f>
        <v>Qtde</v>
      </c>
      <c r="BA308">
        <f>IF('04.04_PLANO DE TRABALHO'!OE14="",BA307,'04.04_PLANO DE TRABALHO'!OE14)</f>
        <v>0</v>
      </c>
      <c r="BB308">
        <f>IF('04.04_PLANO DE TRABALHO'!OF14="",BB307,'04.04_PLANO DE TRABALHO'!OF14)</f>
        <v>0</v>
      </c>
      <c r="BD308" t="str">
        <v>Diversidade, Equidade e Inclusão</v>
      </c>
      <c r="BE308" t="str">
        <v>7.2</v>
      </c>
      <c r="BF308">
        <v>0</v>
      </c>
      <c r="BG308" t="str">
        <v>Atividade</v>
      </c>
      <c r="BH308">
        <v>0</v>
      </c>
      <c r="BI308">
        <v>0</v>
      </c>
      <c r="BJ308" t="str">
        <v>Início</v>
      </c>
      <c r="BK308">
        <v>0</v>
      </c>
      <c r="BL308">
        <v>0</v>
      </c>
      <c r="BM308" t="str">
        <v>Fim</v>
      </c>
      <c r="BN308">
        <v>0</v>
      </c>
      <c r="BO308">
        <v>0</v>
      </c>
      <c r="BP308" t="str">
        <v>7.2.3</v>
      </c>
      <c r="BQ308">
        <v>0</v>
      </c>
      <c r="BR308">
        <v>0</v>
      </c>
      <c r="BS308" t="str">
        <v>SubAtividade</v>
      </c>
      <c r="BT308">
        <v>0</v>
      </c>
      <c r="BU308">
        <v>0</v>
      </c>
      <c r="BV308">
        <v>0</v>
      </c>
      <c r="BW308">
        <v>0</v>
      </c>
      <c r="BX308">
        <v>0</v>
      </c>
      <c r="BY308" t="str">
        <v>Despesa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 t="str">
        <v>Categoria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 t="str">
        <v>Subcategoria</v>
      </c>
      <c r="CO308">
        <v>0</v>
      </c>
      <c r="CP308">
        <v>0</v>
      </c>
      <c r="CQ308">
        <v>0</v>
      </c>
      <c r="CR308">
        <v>0</v>
      </c>
      <c r="CS308" t="str">
        <v>Fonte*</v>
      </c>
      <c r="CT308">
        <v>0</v>
      </c>
      <c r="CU308">
        <v>0</v>
      </c>
      <c r="CV308">
        <v>0</v>
      </c>
      <c r="CW308" t="str">
        <v>Unid</v>
      </c>
      <c r="CX308">
        <v>0</v>
      </c>
      <c r="CY308" t="str">
        <v>Valor 
Unit</v>
      </c>
      <c r="CZ308">
        <v>0</v>
      </c>
      <c r="DA308">
        <v>0</v>
      </c>
      <c r="DB308" t="str">
        <v>Qtde</v>
      </c>
      <c r="DC308">
        <v>0</v>
      </c>
      <c r="DD308">
        <v>0</v>
      </c>
      <c r="DF308" t="str">
        <v>Diversidade, Equidade e Inclusão</v>
      </c>
      <c r="DG308" t="str">
        <v>7.3</v>
      </c>
      <c r="DH308">
        <v>0</v>
      </c>
      <c r="DI308" t="str">
        <v>Atividade</v>
      </c>
      <c r="DJ308">
        <v>0</v>
      </c>
      <c r="DK308">
        <v>0</v>
      </c>
      <c r="DL308" t="str">
        <v>Início</v>
      </c>
      <c r="DM308">
        <v>0</v>
      </c>
      <c r="DN308">
        <v>0</v>
      </c>
      <c r="DO308" t="str">
        <v>Fim</v>
      </c>
      <c r="DP308">
        <v>0</v>
      </c>
      <c r="DQ308">
        <v>0</v>
      </c>
      <c r="DR308" t="str">
        <v>7.3.3</v>
      </c>
      <c r="DS308">
        <v>0</v>
      </c>
      <c r="DT308">
        <v>0</v>
      </c>
      <c r="DU308" t="str">
        <v>SubAtividade</v>
      </c>
      <c r="DV308">
        <v>0</v>
      </c>
      <c r="DW308">
        <v>0</v>
      </c>
      <c r="DX308">
        <v>0</v>
      </c>
      <c r="DY308">
        <v>0</v>
      </c>
      <c r="DZ308">
        <v>0</v>
      </c>
      <c r="EA308" t="str">
        <v>Despesa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 t="str">
        <v>Categoria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 t="str">
        <v>Subcategoria</v>
      </c>
      <c r="EQ308">
        <v>0</v>
      </c>
      <c r="ER308">
        <v>0</v>
      </c>
      <c r="ES308">
        <v>0</v>
      </c>
      <c r="ET308">
        <v>0</v>
      </c>
      <c r="EU308" t="str">
        <v>Fonte*</v>
      </c>
      <c r="EV308">
        <v>0</v>
      </c>
      <c r="EW308">
        <v>0</v>
      </c>
      <c r="EX308">
        <v>0</v>
      </c>
      <c r="EY308" t="str">
        <v>Unid</v>
      </c>
      <c r="EZ308">
        <v>0</v>
      </c>
      <c r="FA308" t="str">
        <v>Valor 
Unit</v>
      </c>
      <c r="FB308">
        <v>0</v>
      </c>
      <c r="FC308">
        <v>0</v>
      </c>
      <c r="FD308" t="str">
        <v>Qtde</v>
      </c>
      <c r="FE308">
        <v>0</v>
      </c>
      <c r="FF308">
        <v>0</v>
      </c>
      <c r="FH308" t="str">
        <v>Tecnologias Digitais</v>
      </c>
      <c r="FI308" t="str">
        <v>9.2</v>
      </c>
      <c r="FJ308">
        <v>0</v>
      </c>
      <c r="FK308" t="str">
        <v>Atividade</v>
      </c>
      <c r="FL308">
        <v>0</v>
      </c>
      <c r="FM308">
        <v>0</v>
      </c>
      <c r="FN308" t="str">
        <v>Início</v>
      </c>
      <c r="FO308">
        <v>0</v>
      </c>
      <c r="FP308">
        <v>0</v>
      </c>
      <c r="FQ308" t="str">
        <v>Fim</v>
      </c>
      <c r="FR308">
        <v>0</v>
      </c>
      <c r="FS308">
        <v>0</v>
      </c>
      <c r="FT308" t="str">
        <v>9.2.2</v>
      </c>
      <c r="FU308">
        <v>0</v>
      </c>
      <c r="FV308">
        <v>0</v>
      </c>
      <c r="FW308" t="str">
        <v>SubAtividade</v>
      </c>
      <c r="FX308">
        <v>0</v>
      </c>
      <c r="FY308">
        <v>0</v>
      </c>
      <c r="FZ308">
        <v>0</v>
      </c>
      <c r="GA308">
        <v>0</v>
      </c>
      <c r="GB308">
        <v>0</v>
      </c>
      <c r="GC308" t="str">
        <v>Despesa</v>
      </c>
      <c r="GD308">
        <v>0</v>
      </c>
      <c r="GE308">
        <v>0</v>
      </c>
      <c r="GF308">
        <v>0</v>
      </c>
      <c r="GG308">
        <v>0</v>
      </c>
      <c r="GH308">
        <v>0</v>
      </c>
      <c r="GI308">
        <v>0</v>
      </c>
      <c r="GJ308" t="str">
        <v>Categoria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 t="str">
        <v>Subcategoria</v>
      </c>
      <c r="GS308">
        <v>0</v>
      </c>
      <c r="GT308">
        <v>0</v>
      </c>
      <c r="GU308">
        <v>0</v>
      </c>
      <c r="GV308">
        <v>0</v>
      </c>
      <c r="GW308" t="str">
        <v>Fonte*</v>
      </c>
      <c r="GX308">
        <v>0</v>
      </c>
      <c r="GY308">
        <v>0</v>
      </c>
      <c r="GZ308">
        <v>0</v>
      </c>
      <c r="HA308" t="str">
        <v>Unid</v>
      </c>
      <c r="HB308">
        <v>0</v>
      </c>
      <c r="HC308" t="str">
        <v>Valor 
Unit</v>
      </c>
      <c r="HD308">
        <v>0</v>
      </c>
      <c r="HE308">
        <v>0</v>
      </c>
      <c r="HF308" t="str">
        <v>Qtde</v>
      </c>
      <c r="HG308">
        <v>0</v>
      </c>
      <c r="HH308">
        <v>0</v>
      </c>
    </row>
    <row r="309" spans="1:216" x14ac:dyDescent="0.25">
      <c r="A309">
        <v>6</v>
      </c>
      <c r="B309" t="str">
        <f>'04.04_PLANO DE TRABALHO'!$MU$7</f>
        <v>Diversidade, Equidade e Inclusão</v>
      </c>
      <c r="C309" t="str">
        <f>IF('04.04_PLANO DE TRABALHO'!MG15="",C308,'04.04_PLANO DE TRABALHO'!MG15)</f>
        <v>7.1</v>
      </c>
      <c r="D309">
        <f>IF('04.04_PLANO DE TRABALHO'!MH15="",D308,'04.04_PLANO DE TRABALHO'!MH15)</f>
        <v>0</v>
      </c>
      <c r="E309" t="str">
        <f>IF(OR('04.04_PLANO DE TRABALHO'!MI15="",'04.04_PLANO DE TRABALHO'!MI15="Planejado",'04.04_PLANO DE TRABALHO'!MI15="Realizado"),E308,'04.04_PLANO DE TRABALHO'!MI15)</f>
        <v>Atividade</v>
      </c>
      <c r="F309">
        <f>IF('04.04_PLANO DE TRABALHO'!MJ15="",F308,'04.04_PLANO DE TRABALHO'!MJ15)</f>
        <v>0</v>
      </c>
      <c r="G309">
        <f>IF('04.04_PLANO DE TRABALHO'!MK15="",G308,'04.04_PLANO DE TRABALHO'!MK15)</f>
        <v>0</v>
      </c>
      <c r="H309" t="str">
        <f>IF('04.04_PLANO DE TRABALHO'!ML15="",H308,'04.04_PLANO DE TRABALHO'!ML15)</f>
        <v>Início</v>
      </c>
      <c r="I309">
        <f>IF('04.04_PLANO DE TRABALHO'!MM15="",I308,'04.04_PLANO DE TRABALHO'!MM15)</f>
        <v>0</v>
      </c>
      <c r="J309">
        <f>IF('04.04_PLANO DE TRABALHO'!MN15="",J308,'04.04_PLANO DE TRABALHO'!MN15)</f>
        <v>0</v>
      </c>
      <c r="K309" t="str">
        <f>IF('04.04_PLANO DE TRABALHO'!MO15="",K308,'04.04_PLANO DE TRABALHO'!MO15)</f>
        <v>Fim</v>
      </c>
      <c r="L309">
        <f>IF('04.04_PLANO DE TRABALHO'!MP15="",L308,'04.04_PLANO DE TRABALHO'!MP15)</f>
        <v>0</v>
      </c>
      <c r="M309">
        <f>IF('04.04_PLANO DE TRABALHO'!MQ15="",M308,'04.04_PLANO DE TRABALHO'!MQ15)</f>
        <v>0</v>
      </c>
      <c r="N309" t="str">
        <f>IF('04.04_PLANO DE TRABALHO'!MR15="",N308,'04.04_PLANO DE TRABALHO'!MR15)</f>
        <v>7.1.2</v>
      </c>
      <c r="O309">
        <f>IF('04.04_PLANO DE TRABALHO'!MS15="",O308,'04.04_PLANO DE TRABALHO'!MS15)</f>
        <v>0</v>
      </c>
      <c r="P309">
        <f>IF('04.04_PLANO DE TRABALHO'!MT15="",P308,'04.04_PLANO DE TRABALHO'!MT15)</f>
        <v>0</v>
      </c>
      <c r="Q309" t="str">
        <f>IF('04.04_PLANO DE TRABALHO'!MU15="",Q308,'04.04_PLANO DE TRABALHO'!MU15)</f>
        <v>SubAtividade</v>
      </c>
      <c r="R309">
        <f>IF('04.04_PLANO DE TRABALHO'!MV15="",R308,'04.04_PLANO DE TRABALHO'!MV15)</f>
        <v>0</v>
      </c>
      <c r="S309">
        <f>IF('04.04_PLANO DE TRABALHO'!MW15="",S308,'04.04_PLANO DE TRABALHO'!MW15)</f>
        <v>0</v>
      </c>
      <c r="T309">
        <f>IF('04.04_PLANO DE TRABALHO'!MX15="",T308,'04.04_PLANO DE TRABALHO'!MX15)</f>
        <v>0</v>
      </c>
      <c r="U309">
        <f>IF('04.04_PLANO DE TRABALHO'!MY15="",U308,'04.04_PLANO DE TRABALHO'!MY15)</f>
        <v>0</v>
      </c>
      <c r="V309">
        <f>IF('04.04_PLANO DE TRABALHO'!MZ15="",V308,'04.04_PLANO DE TRABALHO'!MZ15)</f>
        <v>0</v>
      </c>
      <c r="W309" t="str">
        <f>IF('04.04_PLANO DE TRABALHO'!NA15="",W308,'04.04_PLANO DE TRABALHO'!NA15)</f>
        <v>Despesa</v>
      </c>
      <c r="X309">
        <f>IF('04.04_PLANO DE TRABALHO'!NB15="",X308,'04.04_PLANO DE TRABALHO'!NB15)</f>
        <v>0</v>
      </c>
      <c r="Y309">
        <f>IF('04.04_PLANO DE TRABALHO'!NC15="",Y308,'04.04_PLANO DE TRABALHO'!NC15)</f>
        <v>0</v>
      </c>
      <c r="Z309">
        <f>IF('04.04_PLANO DE TRABALHO'!ND15="",Z308,'04.04_PLANO DE TRABALHO'!ND15)</f>
        <v>0</v>
      </c>
      <c r="AA309">
        <f>IF('04.04_PLANO DE TRABALHO'!NE15="",AA308,'04.04_PLANO DE TRABALHO'!NE15)</f>
        <v>0</v>
      </c>
      <c r="AB309">
        <f>IF('04.04_PLANO DE TRABALHO'!NF15="",AB308,'04.04_PLANO DE TRABALHO'!NF15)</f>
        <v>0</v>
      </c>
      <c r="AC309">
        <f>IF('04.04_PLANO DE TRABALHO'!NG15="",AC308,'04.04_PLANO DE TRABALHO'!NG15)</f>
        <v>0</v>
      </c>
      <c r="AD309" t="str">
        <f>IF('04.04_PLANO DE TRABALHO'!NH15="",AD308,'04.04_PLANO DE TRABALHO'!NH15)</f>
        <v>Categoria</v>
      </c>
      <c r="AE309">
        <f>IF('04.04_PLANO DE TRABALHO'!NI15="",AE308,'04.04_PLANO DE TRABALHO'!NI15)</f>
        <v>0</v>
      </c>
      <c r="AF309">
        <f>IF('04.04_PLANO DE TRABALHO'!NJ15="",AF308,'04.04_PLANO DE TRABALHO'!NJ15)</f>
        <v>0</v>
      </c>
      <c r="AG309">
        <f>IF('04.04_PLANO DE TRABALHO'!NK15="",AG308,'04.04_PLANO DE TRABALHO'!NK15)</f>
        <v>0</v>
      </c>
      <c r="AH309">
        <f>IF('04.04_PLANO DE TRABALHO'!NL15="",AH308,'04.04_PLANO DE TRABALHO'!NL15)</f>
        <v>0</v>
      </c>
      <c r="AI309">
        <f>IF('04.04_PLANO DE TRABALHO'!NM15="",AI308,'04.04_PLANO DE TRABALHO'!NM15)</f>
        <v>0</v>
      </c>
      <c r="AJ309">
        <f>IF('04.04_PLANO DE TRABALHO'!NN15="",AJ308,'04.04_PLANO DE TRABALHO'!NN15)</f>
        <v>0</v>
      </c>
      <c r="AK309">
        <f>IF('04.04_PLANO DE TRABALHO'!NO15="",AK308,'04.04_PLANO DE TRABALHO'!NO15)</f>
        <v>0</v>
      </c>
      <c r="AL309" t="str">
        <f>IF('04.04_PLANO DE TRABALHO'!NP15="",AL308,'04.04_PLANO DE TRABALHO'!NP15)</f>
        <v>Subcategoria</v>
      </c>
      <c r="AM309">
        <f>IF('04.04_PLANO DE TRABALHO'!NQ15="",AM308,'04.04_PLANO DE TRABALHO'!NQ15)</f>
        <v>0</v>
      </c>
      <c r="AN309">
        <f>IF('04.04_PLANO DE TRABALHO'!NR15="",AN308,'04.04_PLANO DE TRABALHO'!NR15)</f>
        <v>0</v>
      </c>
      <c r="AO309">
        <f>IF('04.04_PLANO DE TRABALHO'!NS15="",AO308,'04.04_PLANO DE TRABALHO'!NS15)</f>
        <v>0</v>
      </c>
      <c r="AP309">
        <f>IF('04.04_PLANO DE TRABALHO'!NT15="",AP308,'04.04_PLANO DE TRABALHO'!NT15)</f>
        <v>0</v>
      </c>
      <c r="AQ309" t="str">
        <f>IF('04.04_PLANO DE TRABALHO'!NU15="",AQ308,'04.04_PLANO DE TRABALHO'!NU15)</f>
        <v>Fonte*</v>
      </c>
      <c r="AR309">
        <f>IF('04.04_PLANO DE TRABALHO'!NV15="",AR308,'04.04_PLANO DE TRABALHO'!NV15)</f>
        <v>0</v>
      </c>
      <c r="AS309">
        <f>IF('04.04_PLANO DE TRABALHO'!NW15="",AS308,'04.04_PLANO DE TRABALHO'!NW15)</f>
        <v>0</v>
      </c>
      <c r="AT309">
        <f>IF('04.04_PLANO DE TRABALHO'!NX15="",AT308,'04.04_PLANO DE TRABALHO'!NX15)</f>
        <v>0</v>
      </c>
      <c r="AU309" t="str">
        <f>IF('04.04_PLANO DE TRABALHO'!NY15="",AU308,'04.04_PLANO DE TRABALHO'!NY15)</f>
        <v>Unid</v>
      </c>
      <c r="AV309">
        <f>IF('04.04_PLANO DE TRABALHO'!NZ15="",AV308,'04.04_PLANO DE TRABALHO'!NZ15)</f>
        <v>0</v>
      </c>
      <c r="AW309" t="str">
        <f>IF('04.04_PLANO DE TRABALHO'!OA15="",AW308,'04.04_PLANO DE TRABALHO'!OA15)</f>
        <v>Valor 
Unit</v>
      </c>
      <c r="AX309">
        <f>IF('04.04_PLANO DE TRABALHO'!OB15="",AX308,'04.04_PLANO DE TRABALHO'!OB15)</f>
        <v>0</v>
      </c>
      <c r="AY309">
        <f>IF('04.04_PLANO DE TRABALHO'!OC15="",AY308,'04.04_PLANO DE TRABALHO'!OC15)</f>
        <v>0</v>
      </c>
      <c r="AZ309" t="str">
        <f>IF('04.04_PLANO DE TRABALHO'!OD15="",AZ308,'04.04_PLANO DE TRABALHO'!OD15)</f>
        <v>Qtde</v>
      </c>
      <c r="BA309">
        <f>IF('04.04_PLANO DE TRABALHO'!OE15="",BA308,'04.04_PLANO DE TRABALHO'!OE15)</f>
        <v>0</v>
      </c>
      <c r="BB309">
        <f>IF('04.04_PLANO DE TRABALHO'!OF15="",BB308,'04.04_PLANO DE TRABALHO'!OF15)</f>
        <v>0</v>
      </c>
      <c r="BD309" t="str">
        <v>Diversidade, Equidade e Inclusão</v>
      </c>
      <c r="BE309" t="str">
        <v>7.2</v>
      </c>
      <c r="BF309">
        <v>0</v>
      </c>
      <c r="BG309" t="str">
        <v>Atividade</v>
      </c>
      <c r="BH309">
        <v>0</v>
      </c>
      <c r="BI309">
        <v>0</v>
      </c>
      <c r="BJ309" t="str">
        <v>Início</v>
      </c>
      <c r="BK309">
        <v>0</v>
      </c>
      <c r="BL309">
        <v>0</v>
      </c>
      <c r="BM309" t="str">
        <v>Fim</v>
      </c>
      <c r="BN309">
        <v>0</v>
      </c>
      <c r="BO309">
        <v>0</v>
      </c>
      <c r="BP309" t="str">
        <v>7.2.3</v>
      </c>
      <c r="BQ309">
        <v>0</v>
      </c>
      <c r="BR309">
        <v>0</v>
      </c>
      <c r="BS309" t="str">
        <v>SubAtividade</v>
      </c>
      <c r="BT309">
        <v>0</v>
      </c>
      <c r="BU309">
        <v>0</v>
      </c>
      <c r="BV309">
        <v>0</v>
      </c>
      <c r="BW309">
        <v>0</v>
      </c>
      <c r="BX309">
        <v>0</v>
      </c>
      <c r="BY309" t="str">
        <v>Despesa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 t="str">
        <v>Categoria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 t="str">
        <v>Subcategoria</v>
      </c>
      <c r="CO309">
        <v>0</v>
      </c>
      <c r="CP309">
        <v>0</v>
      </c>
      <c r="CQ309">
        <v>0</v>
      </c>
      <c r="CR309">
        <v>0</v>
      </c>
      <c r="CS309" t="str">
        <v>Fonte*</v>
      </c>
      <c r="CT309">
        <v>0</v>
      </c>
      <c r="CU309">
        <v>0</v>
      </c>
      <c r="CV309">
        <v>0</v>
      </c>
      <c r="CW309" t="str">
        <v>Unid</v>
      </c>
      <c r="CX309">
        <v>0</v>
      </c>
      <c r="CY309" t="str">
        <v>Valor 
Unit</v>
      </c>
      <c r="CZ309">
        <v>0</v>
      </c>
      <c r="DA309">
        <v>0</v>
      </c>
      <c r="DB309" t="str">
        <v>Qtde</v>
      </c>
      <c r="DC309">
        <v>0</v>
      </c>
      <c r="DD309">
        <v>0</v>
      </c>
      <c r="DF309" t="str">
        <v>Diversidade, Equidade e Inclusão</v>
      </c>
      <c r="DG309" t="str">
        <v>7.3</v>
      </c>
      <c r="DH309">
        <v>0</v>
      </c>
      <c r="DI309" t="str">
        <v>Atividade</v>
      </c>
      <c r="DJ309">
        <v>0</v>
      </c>
      <c r="DK309">
        <v>0</v>
      </c>
      <c r="DL309" t="str">
        <v>Início</v>
      </c>
      <c r="DM309">
        <v>0</v>
      </c>
      <c r="DN309">
        <v>0</v>
      </c>
      <c r="DO309" t="str">
        <v>Fim</v>
      </c>
      <c r="DP309">
        <v>0</v>
      </c>
      <c r="DQ309">
        <v>0</v>
      </c>
      <c r="DR309" t="str">
        <v>7.3.3</v>
      </c>
      <c r="DS309">
        <v>0</v>
      </c>
      <c r="DT309">
        <v>0</v>
      </c>
      <c r="DU309" t="str">
        <v>SubAtividade</v>
      </c>
      <c r="DV309">
        <v>0</v>
      </c>
      <c r="DW309">
        <v>0</v>
      </c>
      <c r="DX309">
        <v>0</v>
      </c>
      <c r="DY309">
        <v>0</v>
      </c>
      <c r="DZ309">
        <v>0</v>
      </c>
      <c r="EA309" t="str">
        <v>Despesa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 t="str">
        <v>Categoria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 t="str">
        <v>Subcategoria</v>
      </c>
      <c r="EQ309">
        <v>0</v>
      </c>
      <c r="ER309">
        <v>0</v>
      </c>
      <c r="ES309">
        <v>0</v>
      </c>
      <c r="ET309">
        <v>0</v>
      </c>
      <c r="EU309" t="str">
        <v>Fonte*</v>
      </c>
      <c r="EV309">
        <v>0</v>
      </c>
      <c r="EW309">
        <v>0</v>
      </c>
      <c r="EX309">
        <v>0</v>
      </c>
      <c r="EY309" t="str">
        <v>Unid</v>
      </c>
      <c r="EZ309">
        <v>0</v>
      </c>
      <c r="FA309" t="str">
        <v>Valor 
Unit</v>
      </c>
      <c r="FB309">
        <v>0</v>
      </c>
      <c r="FC309">
        <v>0</v>
      </c>
      <c r="FD309" t="str">
        <v>Qtde</v>
      </c>
      <c r="FE309">
        <v>0</v>
      </c>
      <c r="FF309">
        <v>0</v>
      </c>
      <c r="FH309" t="str">
        <v>Tecnologias Digitais</v>
      </c>
      <c r="FI309" t="str">
        <v>9.2</v>
      </c>
      <c r="FJ309">
        <v>0</v>
      </c>
      <c r="FK309" t="str">
        <v>Atividade</v>
      </c>
      <c r="FL309">
        <v>0</v>
      </c>
      <c r="FM309">
        <v>0</v>
      </c>
      <c r="FN309" t="str">
        <v>Início</v>
      </c>
      <c r="FO309">
        <v>0</v>
      </c>
      <c r="FP309">
        <v>0</v>
      </c>
      <c r="FQ309" t="str">
        <v>Fim</v>
      </c>
      <c r="FR309">
        <v>0</v>
      </c>
      <c r="FS309">
        <v>0</v>
      </c>
      <c r="FT309" t="str">
        <v>9.2.2</v>
      </c>
      <c r="FU309">
        <v>0</v>
      </c>
      <c r="FV309">
        <v>0</v>
      </c>
      <c r="FW309" t="str">
        <v>SubAtividade</v>
      </c>
      <c r="FX309">
        <v>0</v>
      </c>
      <c r="FY309">
        <v>0</v>
      </c>
      <c r="FZ309">
        <v>0</v>
      </c>
      <c r="GA309">
        <v>0</v>
      </c>
      <c r="GB309">
        <v>0</v>
      </c>
      <c r="GC309" t="str">
        <v>Despesa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0</v>
      </c>
      <c r="GJ309" t="str">
        <v>Categoria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 t="str">
        <v>Subcategoria</v>
      </c>
      <c r="GS309">
        <v>0</v>
      </c>
      <c r="GT309">
        <v>0</v>
      </c>
      <c r="GU309">
        <v>0</v>
      </c>
      <c r="GV309">
        <v>0</v>
      </c>
      <c r="GW309" t="str">
        <v>Fonte*</v>
      </c>
      <c r="GX309">
        <v>0</v>
      </c>
      <c r="GY309">
        <v>0</v>
      </c>
      <c r="GZ309">
        <v>0</v>
      </c>
      <c r="HA309" t="str">
        <v>Unid</v>
      </c>
      <c r="HB309">
        <v>0</v>
      </c>
      <c r="HC309" t="str">
        <v>Valor 
Unit</v>
      </c>
      <c r="HD309">
        <v>0</v>
      </c>
      <c r="HE309">
        <v>0</v>
      </c>
      <c r="HF309" t="str">
        <v>Qtde</v>
      </c>
      <c r="HG309">
        <v>0</v>
      </c>
      <c r="HH309">
        <v>0</v>
      </c>
    </row>
    <row r="310" spans="1:216" x14ac:dyDescent="0.25">
      <c r="A310">
        <v>7</v>
      </c>
      <c r="B310" t="str">
        <f>'04.04_PLANO DE TRABALHO'!$MU$7</f>
        <v>Diversidade, Equidade e Inclusão</v>
      </c>
      <c r="C310" t="str">
        <f>IF('04.04_PLANO DE TRABALHO'!MG16="",C309,'04.04_PLANO DE TRABALHO'!MG16)</f>
        <v>7.1</v>
      </c>
      <c r="D310">
        <f>IF('04.04_PLANO DE TRABALHO'!MH16="",D309,'04.04_PLANO DE TRABALHO'!MH16)</f>
        <v>0</v>
      </c>
      <c r="E310" t="str">
        <f>IF(OR('04.04_PLANO DE TRABALHO'!MI16="",'04.04_PLANO DE TRABALHO'!MI16="Planejado",'04.04_PLANO DE TRABALHO'!MI16="Realizado"),E309,'04.04_PLANO DE TRABALHO'!MI16)</f>
        <v>Atividade</v>
      </c>
      <c r="F310">
        <f>IF('04.04_PLANO DE TRABALHO'!MJ16="",F309,'04.04_PLANO DE TRABALHO'!MJ16)</f>
        <v>0</v>
      </c>
      <c r="G310">
        <f>IF('04.04_PLANO DE TRABALHO'!MK16="",G309,'04.04_PLANO DE TRABALHO'!MK16)</f>
        <v>0</v>
      </c>
      <c r="H310" t="str">
        <f>IF('04.04_PLANO DE TRABALHO'!ML16="",H309,'04.04_PLANO DE TRABALHO'!ML16)</f>
        <v>Início</v>
      </c>
      <c r="I310">
        <f>IF('04.04_PLANO DE TRABALHO'!MM16="",I309,'04.04_PLANO DE TRABALHO'!MM16)</f>
        <v>0</v>
      </c>
      <c r="J310">
        <f>IF('04.04_PLANO DE TRABALHO'!MN16="",J309,'04.04_PLANO DE TRABALHO'!MN16)</f>
        <v>0</v>
      </c>
      <c r="K310" t="str">
        <f>IF('04.04_PLANO DE TRABALHO'!MO16="",K309,'04.04_PLANO DE TRABALHO'!MO16)</f>
        <v>Fim</v>
      </c>
      <c r="L310">
        <f>IF('04.04_PLANO DE TRABALHO'!MP16="",L309,'04.04_PLANO DE TRABALHO'!MP16)</f>
        <v>0</v>
      </c>
      <c r="M310">
        <f>IF('04.04_PLANO DE TRABALHO'!MQ16="",M309,'04.04_PLANO DE TRABALHO'!MQ16)</f>
        <v>0</v>
      </c>
      <c r="N310" t="str">
        <f>IF('04.04_PLANO DE TRABALHO'!MR16="",N309,'04.04_PLANO DE TRABALHO'!MR16)</f>
        <v>7.1.2</v>
      </c>
      <c r="O310">
        <f>IF('04.04_PLANO DE TRABALHO'!MS16="",O309,'04.04_PLANO DE TRABALHO'!MS16)</f>
        <v>0</v>
      </c>
      <c r="P310">
        <f>IF('04.04_PLANO DE TRABALHO'!MT16="",P309,'04.04_PLANO DE TRABALHO'!MT16)</f>
        <v>0</v>
      </c>
      <c r="Q310" t="str">
        <f>IF('04.04_PLANO DE TRABALHO'!MU16="",Q309,'04.04_PLANO DE TRABALHO'!MU16)</f>
        <v>SubAtividade</v>
      </c>
      <c r="R310">
        <f>IF('04.04_PLANO DE TRABALHO'!MV16="",R309,'04.04_PLANO DE TRABALHO'!MV16)</f>
        <v>0</v>
      </c>
      <c r="S310">
        <f>IF('04.04_PLANO DE TRABALHO'!MW16="",S309,'04.04_PLANO DE TRABALHO'!MW16)</f>
        <v>0</v>
      </c>
      <c r="T310">
        <f>IF('04.04_PLANO DE TRABALHO'!MX16="",T309,'04.04_PLANO DE TRABALHO'!MX16)</f>
        <v>0</v>
      </c>
      <c r="U310">
        <f>IF('04.04_PLANO DE TRABALHO'!MY16="",U309,'04.04_PLANO DE TRABALHO'!MY16)</f>
        <v>0</v>
      </c>
      <c r="V310">
        <f>IF('04.04_PLANO DE TRABALHO'!MZ16="",V309,'04.04_PLANO DE TRABALHO'!MZ16)</f>
        <v>0</v>
      </c>
      <c r="W310" t="str">
        <f>IF('04.04_PLANO DE TRABALHO'!NA16="",W309,'04.04_PLANO DE TRABALHO'!NA16)</f>
        <v>Despesa</v>
      </c>
      <c r="X310">
        <f>IF('04.04_PLANO DE TRABALHO'!NB16="",X309,'04.04_PLANO DE TRABALHO'!NB16)</f>
        <v>0</v>
      </c>
      <c r="Y310">
        <f>IF('04.04_PLANO DE TRABALHO'!NC16="",Y309,'04.04_PLANO DE TRABALHO'!NC16)</f>
        <v>0</v>
      </c>
      <c r="Z310">
        <f>IF('04.04_PLANO DE TRABALHO'!ND16="",Z309,'04.04_PLANO DE TRABALHO'!ND16)</f>
        <v>0</v>
      </c>
      <c r="AA310">
        <f>IF('04.04_PLANO DE TRABALHO'!NE16="",AA309,'04.04_PLANO DE TRABALHO'!NE16)</f>
        <v>0</v>
      </c>
      <c r="AB310">
        <f>IF('04.04_PLANO DE TRABALHO'!NF16="",AB309,'04.04_PLANO DE TRABALHO'!NF16)</f>
        <v>0</v>
      </c>
      <c r="AC310">
        <f>IF('04.04_PLANO DE TRABALHO'!NG16="",AC309,'04.04_PLANO DE TRABALHO'!NG16)</f>
        <v>0</v>
      </c>
      <c r="AD310" t="str">
        <f>IF('04.04_PLANO DE TRABALHO'!NH16="",AD309,'04.04_PLANO DE TRABALHO'!NH16)</f>
        <v>Categoria</v>
      </c>
      <c r="AE310">
        <f>IF('04.04_PLANO DE TRABALHO'!NI16="",AE309,'04.04_PLANO DE TRABALHO'!NI16)</f>
        <v>0</v>
      </c>
      <c r="AF310">
        <f>IF('04.04_PLANO DE TRABALHO'!NJ16="",AF309,'04.04_PLANO DE TRABALHO'!NJ16)</f>
        <v>0</v>
      </c>
      <c r="AG310">
        <f>IF('04.04_PLANO DE TRABALHO'!NK16="",AG309,'04.04_PLANO DE TRABALHO'!NK16)</f>
        <v>0</v>
      </c>
      <c r="AH310">
        <f>IF('04.04_PLANO DE TRABALHO'!NL16="",AH309,'04.04_PLANO DE TRABALHO'!NL16)</f>
        <v>0</v>
      </c>
      <c r="AI310">
        <f>IF('04.04_PLANO DE TRABALHO'!NM16="",AI309,'04.04_PLANO DE TRABALHO'!NM16)</f>
        <v>0</v>
      </c>
      <c r="AJ310">
        <f>IF('04.04_PLANO DE TRABALHO'!NN16="",AJ309,'04.04_PLANO DE TRABALHO'!NN16)</f>
        <v>0</v>
      </c>
      <c r="AK310">
        <f>IF('04.04_PLANO DE TRABALHO'!NO16="",AK309,'04.04_PLANO DE TRABALHO'!NO16)</f>
        <v>0</v>
      </c>
      <c r="AL310" t="str">
        <f>IF('04.04_PLANO DE TRABALHO'!NP16="",AL309,'04.04_PLANO DE TRABALHO'!NP16)</f>
        <v>Subcategoria</v>
      </c>
      <c r="AM310">
        <f>IF('04.04_PLANO DE TRABALHO'!NQ16="",AM309,'04.04_PLANO DE TRABALHO'!NQ16)</f>
        <v>0</v>
      </c>
      <c r="AN310">
        <f>IF('04.04_PLANO DE TRABALHO'!NR16="",AN309,'04.04_PLANO DE TRABALHO'!NR16)</f>
        <v>0</v>
      </c>
      <c r="AO310">
        <f>IF('04.04_PLANO DE TRABALHO'!NS16="",AO309,'04.04_PLANO DE TRABALHO'!NS16)</f>
        <v>0</v>
      </c>
      <c r="AP310">
        <f>IF('04.04_PLANO DE TRABALHO'!NT16="",AP309,'04.04_PLANO DE TRABALHO'!NT16)</f>
        <v>0</v>
      </c>
      <c r="AQ310" t="str">
        <f>IF('04.04_PLANO DE TRABALHO'!NU16="",AQ309,'04.04_PLANO DE TRABALHO'!NU16)</f>
        <v>Fonte*</v>
      </c>
      <c r="AR310">
        <f>IF('04.04_PLANO DE TRABALHO'!NV16="",AR309,'04.04_PLANO DE TRABALHO'!NV16)</f>
        <v>0</v>
      </c>
      <c r="AS310">
        <f>IF('04.04_PLANO DE TRABALHO'!NW16="",AS309,'04.04_PLANO DE TRABALHO'!NW16)</f>
        <v>0</v>
      </c>
      <c r="AT310">
        <f>IF('04.04_PLANO DE TRABALHO'!NX16="",AT309,'04.04_PLANO DE TRABALHO'!NX16)</f>
        <v>0</v>
      </c>
      <c r="AU310" t="str">
        <f>IF('04.04_PLANO DE TRABALHO'!NY16="",AU309,'04.04_PLANO DE TRABALHO'!NY16)</f>
        <v>Unid</v>
      </c>
      <c r="AV310">
        <f>IF('04.04_PLANO DE TRABALHO'!NZ16="",AV309,'04.04_PLANO DE TRABALHO'!NZ16)</f>
        <v>0</v>
      </c>
      <c r="AW310" t="str">
        <f>IF('04.04_PLANO DE TRABALHO'!OA16="",AW309,'04.04_PLANO DE TRABALHO'!OA16)</f>
        <v>Valor 
Unit</v>
      </c>
      <c r="AX310">
        <f>IF('04.04_PLANO DE TRABALHO'!OB16="",AX309,'04.04_PLANO DE TRABALHO'!OB16)</f>
        <v>0</v>
      </c>
      <c r="AY310">
        <f>IF('04.04_PLANO DE TRABALHO'!OC16="",AY309,'04.04_PLANO DE TRABALHO'!OC16)</f>
        <v>0</v>
      </c>
      <c r="AZ310" t="str">
        <f>IF('04.04_PLANO DE TRABALHO'!OD16="",AZ309,'04.04_PLANO DE TRABALHO'!OD16)</f>
        <v>Qtde</v>
      </c>
      <c r="BA310">
        <f>IF('04.04_PLANO DE TRABALHO'!OE16="",BA309,'04.04_PLANO DE TRABALHO'!OE16)</f>
        <v>0</v>
      </c>
      <c r="BB310">
        <f>IF('04.04_PLANO DE TRABALHO'!OF16="",BB309,'04.04_PLANO DE TRABALHO'!OF16)</f>
        <v>0</v>
      </c>
      <c r="BD310" t="str">
        <v>Diversidade, Equidade e Inclusão</v>
      </c>
      <c r="BE310" t="str">
        <v>7.2</v>
      </c>
      <c r="BF310">
        <v>0</v>
      </c>
      <c r="BG310" t="str">
        <v>Atividade</v>
      </c>
      <c r="BH310">
        <v>0</v>
      </c>
      <c r="BI310">
        <v>0</v>
      </c>
      <c r="BJ310" t="str">
        <v>Início</v>
      </c>
      <c r="BK310">
        <v>0</v>
      </c>
      <c r="BL310">
        <v>0</v>
      </c>
      <c r="BM310" t="str">
        <v>Fim</v>
      </c>
      <c r="BN310">
        <v>0</v>
      </c>
      <c r="BO310">
        <v>0</v>
      </c>
      <c r="BP310" t="str">
        <v>Total da SubAtividade:</v>
      </c>
      <c r="BQ310">
        <v>0</v>
      </c>
      <c r="BR310">
        <v>0</v>
      </c>
      <c r="BS310" t="str">
        <v>SubAtividade</v>
      </c>
      <c r="BT310">
        <v>0</v>
      </c>
      <c r="BU310">
        <v>0</v>
      </c>
      <c r="BV310">
        <v>0</v>
      </c>
      <c r="BW310">
        <v>0</v>
      </c>
      <c r="BX310">
        <v>0</v>
      </c>
      <c r="BY310" t="str">
        <v>Despesa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 t="str">
        <v>Categoria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 t="str">
        <v>Subcategoria</v>
      </c>
      <c r="CO310">
        <v>0</v>
      </c>
      <c r="CP310">
        <v>0</v>
      </c>
      <c r="CQ310">
        <v>0</v>
      </c>
      <c r="CR310">
        <v>0</v>
      </c>
      <c r="CS310" t="str">
        <v>Fonte*</v>
      </c>
      <c r="CT310">
        <v>0</v>
      </c>
      <c r="CU310">
        <v>0</v>
      </c>
      <c r="CV310">
        <v>0</v>
      </c>
      <c r="CW310" t="str">
        <v>Unid</v>
      </c>
      <c r="CX310">
        <v>0</v>
      </c>
      <c r="CY310" t="str">
        <v>Valor 
Unit</v>
      </c>
      <c r="CZ310">
        <v>0</v>
      </c>
      <c r="DA310">
        <v>0</v>
      </c>
      <c r="DB310" t="str">
        <v>Qtde</v>
      </c>
      <c r="DC310">
        <v>0</v>
      </c>
      <c r="DD310">
        <v>0</v>
      </c>
      <c r="DF310" t="str">
        <v>Diversidade, Equidade e Inclusão</v>
      </c>
      <c r="DG310" t="str">
        <v>7.3</v>
      </c>
      <c r="DH310">
        <v>0</v>
      </c>
      <c r="DI310" t="str">
        <v>Atividade</v>
      </c>
      <c r="DJ310">
        <v>0</v>
      </c>
      <c r="DK310">
        <v>0</v>
      </c>
      <c r="DL310" t="str">
        <v>Início</v>
      </c>
      <c r="DM310">
        <v>0</v>
      </c>
      <c r="DN310">
        <v>0</v>
      </c>
      <c r="DO310" t="str">
        <v>Fim</v>
      </c>
      <c r="DP310">
        <v>0</v>
      </c>
      <c r="DQ310">
        <v>0</v>
      </c>
      <c r="DR310" t="str">
        <v>7.3.3</v>
      </c>
      <c r="DS310">
        <v>0</v>
      </c>
      <c r="DT310">
        <v>0</v>
      </c>
      <c r="DU310" t="str">
        <v>SubAtividade</v>
      </c>
      <c r="DV310">
        <v>0</v>
      </c>
      <c r="DW310">
        <v>0</v>
      </c>
      <c r="DX310">
        <v>0</v>
      </c>
      <c r="DY310">
        <v>0</v>
      </c>
      <c r="DZ310">
        <v>0</v>
      </c>
      <c r="EA310" t="str">
        <v>Despesa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 t="str">
        <v>Categoria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 t="str">
        <v>Subcategoria</v>
      </c>
      <c r="EQ310">
        <v>0</v>
      </c>
      <c r="ER310">
        <v>0</v>
      </c>
      <c r="ES310">
        <v>0</v>
      </c>
      <c r="ET310">
        <v>0</v>
      </c>
      <c r="EU310" t="str">
        <v>Fonte*</v>
      </c>
      <c r="EV310">
        <v>0</v>
      </c>
      <c r="EW310">
        <v>0</v>
      </c>
      <c r="EX310">
        <v>0</v>
      </c>
      <c r="EY310" t="str">
        <v>Unid</v>
      </c>
      <c r="EZ310">
        <v>0</v>
      </c>
      <c r="FA310" t="str">
        <v>Valor 
Unit</v>
      </c>
      <c r="FB310">
        <v>0</v>
      </c>
      <c r="FC310">
        <v>0</v>
      </c>
      <c r="FD310" t="str">
        <v>Qtde</v>
      </c>
      <c r="FE310">
        <v>0</v>
      </c>
      <c r="FF310">
        <v>0</v>
      </c>
      <c r="FH310" t="str">
        <v>Tecnologias Digitais</v>
      </c>
      <c r="FI310" t="str">
        <v>9.2</v>
      </c>
      <c r="FJ310">
        <v>0</v>
      </c>
      <c r="FK310" t="str">
        <v>Atividade</v>
      </c>
      <c r="FL310">
        <v>0</v>
      </c>
      <c r="FM310">
        <v>0</v>
      </c>
      <c r="FN310" t="str">
        <v>Início</v>
      </c>
      <c r="FO310">
        <v>0</v>
      </c>
      <c r="FP310">
        <v>0</v>
      </c>
      <c r="FQ310" t="str">
        <v>Fim</v>
      </c>
      <c r="FR310">
        <v>0</v>
      </c>
      <c r="FS310">
        <v>0</v>
      </c>
      <c r="FT310" t="str">
        <v>9.2.2</v>
      </c>
      <c r="FU310">
        <v>0</v>
      </c>
      <c r="FV310">
        <v>0</v>
      </c>
      <c r="FW310" t="str">
        <v>SubAtividade</v>
      </c>
      <c r="FX310">
        <v>0</v>
      </c>
      <c r="FY310">
        <v>0</v>
      </c>
      <c r="FZ310">
        <v>0</v>
      </c>
      <c r="GA310">
        <v>0</v>
      </c>
      <c r="GB310">
        <v>0</v>
      </c>
      <c r="GC310" t="str">
        <v>Despesa</v>
      </c>
      <c r="GD310">
        <v>0</v>
      </c>
      <c r="GE310">
        <v>0</v>
      </c>
      <c r="GF310">
        <v>0</v>
      </c>
      <c r="GG310">
        <v>0</v>
      </c>
      <c r="GH310">
        <v>0</v>
      </c>
      <c r="GI310">
        <v>0</v>
      </c>
      <c r="GJ310" t="str">
        <v>Categoria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 t="str">
        <v>Subcategoria</v>
      </c>
      <c r="GS310">
        <v>0</v>
      </c>
      <c r="GT310">
        <v>0</v>
      </c>
      <c r="GU310">
        <v>0</v>
      </c>
      <c r="GV310">
        <v>0</v>
      </c>
      <c r="GW310" t="str">
        <v>Fonte*</v>
      </c>
      <c r="GX310">
        <v>0</v>
      </c>
      <c r="GY310">
        <v>0</v>
      </c>
      <c r="GZ310">
        <v>0</v>
      </c>
      <c r="HA310" t="str">
        <v>Unid</v>
      </c>
      <c r="HB310">
        <v>0</v>
      </c>
      <c r="HC310" t="str">
        <v>Valor 
Unit</v>
      </c>
      <c r="HD310">
        <v>0</v>
      </c>
      <c r="HE310">
        <v>0</v>
      </c>
      <c r="HF310" t="str">
        <v>Qtde</v>
      </c>
      <c r="HG310">
        <v>0</v>
      </c>
      <c r="HH310">
        <v>0</v>
      </c>
    </row>
    <row r="311" spans="1:216" x14ac:dyDescent="0.25">
      <c r="A311">
        <v>8</v>
      </c>
      <c r="B311" t="str">
        <f>'04.04_PLANO DE TRABALHO'!$MU$7</f>
        <v>Diversidade, Equidade e Inclusão</v>
      </c>
      <c r="C311" t="str">
        <f>IF('04.04_PLANO DE TRABALHO'!MG17="",C310,'04.04_PLANO DE TRABALHO'!MG17)</f>
        <v>7.1</v>
      </c>
      <c r="D311">
        <f>IF('04.04_PLANO DE TRABALHO'!MH17="",D310,'04.04_PLANO DE TRABALHO'!MH17)</f>
        <v>0</v>
      </c>
      <c r="E311" t="str">
        <f>IF(OR('04.04_PLANO DE TRABALHO'!MI17="",'04.04_PLANO DE TRABALHO'!MI17="Planejado",'04.04_PLANO DE TRABALHO'!MI17="Realizado"),E310,'04.04_PLANO DE TRABALHO'!MI17)</f>
        <v>Atividade</v>
      </c>
      <c r="F311">
        <f>IF('04.04_PLANO DE TRABALHO'!MJ17="",F310,'04.04_PLANO DE TRABALHO'!MJ17)</f>
        <v>0</v>
      </c>
      <c r="G311">
        <f>IF('04.04_PLANO DE TRABALHO'!MK17="",G310,'04.04_PLANO DE TRABALHO'!MK17)</f>
        <v>0</v>
      </c>
      <c r="H311" t="str">
        <f>IF('04.04_PLANO DE TRABALHO'!ML17="",H310,'04.04_PLANO DE TRABALHO'!ML17)</f>
        <v>Início</v>
      </c>
      <c r="I311">
        <f>IF('04.04_PLANO DE TRABALHO'!MM17="",I310,'04.04_PLANO DE TRABALHO'!MM17)</f>
        <v>0</v>
      </c>
      <c r="J311">
        <f>IF('04.04_PLANO DE TRABALHO'!MN17="",J310,'04.04_PLANO DE TRABALHO'!MN17)</f>
        <v>0</v>
      </c>
      <c r="K311" t="str">
        <f>IF('04.04_PLANO DE TRABALHO'!MO17="",K310,'04.04_PLANO DE TRABALHO'!MO17)</f>
        <v>Fim</v>
      </c>
      <c r="L311">
        <f>IF('04.04_PLANO DE TRABALHO'!MP17="",L310,'04.04_PLANO DE TRABALHO'!MP17)</f>
        <v>0</v>
      </c>
      <c r="M311">
        <f>IF('04.04_PLANO DE TRABALHO'!MQ17="",M310,'04.04_PLANO DE TRABALHO'!MQ17)</f>
        <v>0</v>
      </c>
      <c r="N311" t="str">
        <f>IF('04.04_PLANO DE TRABALHO'!MR17="",N310,'04.04_PLANO DE TRABALHO'!MR17)</f>
        <v>7.1.2</v>
      </c>
      <c r="O311">
        <f>IF('04.04_PLANO DE TRABALHO'!MS17="",O310,'04.04_PLANO DE TRABALHO'!MS17)</f>
        <v>0</v>
      </c>
      <c r="P311">
        <f>IF('04.04_PLANO DE TRABALHO'!MT17="",P310,'04.04_PLANO DE TRABALHO'!MT17)</f>
        <v>0</v>
      </c>
      <c r="Q311" t="str">
        <f>IF('04.04_PLANO DE TRABALHO'!MU17="",Q310,'04.04_PLANO DE TRABALHO'!MU17)</f>
        <v>SubAtividade</v>
      </c>
      <c r="R311">
        <f>IF('04.04_PLANO DE TRABALHO'!MV17="",R310,'04.04_PLANO DE TRABALHO'!MV17)</f>
        <v>0</v>
      </c>
      <c r="S311">
        <f>IF('04.04_PLANO DE TRABALHO'!MW17="",S310,'04.04_PLANO DE TRABALHO'!MW17)</f>
        <v>0</v>
      </c>
      <c r="T311">
        <f>IF('04.04_PLANO DE TRABALHO'!MX17="",T310,'04.04_PLANO DE TRABALHO'!MX17)</f>
        <v>0</v>
      </c>
      <c r="U311">
        <f>IF('04.04_PLANO DE TRABALHO'!MY17="",U310,'04.04_PLANO DE TRABALHO'!MY17)</f>
        <v>0</v>
      </c>
      <c r="V311">
        <f>IF('04.04_PLANO DE TRABALHO'!MZ17="",V310,'04.04_PLANO DE TRABALHO'!MZ17)</f>
        <v>0</v>
      </c>
      <c r="W311" t="str">
        <f>IF('04.04_PLANO DE TRABALHO'!NA17="",W310,'04.04_PLANO DE TRABALHO'!NA17)</f>
        <v>Despesa</v>
      </c>
      <c r="X311">
        <f>IF('04.04_PLANO DE TRABALHO'!NB17="",X310,'04.04_PLANO DE TRABALHO'!NB17)</f>
        <v>0</v>
      </c>
      <c r="Y311">
        <f>IF('04.04_PLANO DE TRABALHO'!NC17="",Y310,'04.04_PLANO DE TRABALHO'!NC17)</f>
        <v>0</v>
      </c>
      <c r="Z311">
        <f>IF('04.04_PLANO DE TRABALHO'!ND17="",Z310,'04.04_PLANO DE TRABALHO'!ND17)</f>
        <v>0</v>
      </c>
      <c r="AA311">
        <f>IF('04.04_PLANO DE TRABALHO'!NE17="",AA310,'04.04_PLANO DE TRABALHO'!NE17)</f>
        <v>0</v>
      </c>
      <c r="AB311">
        <f>IF('04.04_PLANO DE TRABALHO'!NF17="",AB310,'04.04_PLANO DE TRABALHO'!NF17)</f>
        <v>0</v>
      </c>
      <c r="AC311">
        <f>IF('04.04_PLANO DE TRABALHO'!NG17="",AC310,'04.04_PLANO DE TRABALHO'!NG17)</f>
        <v>0</v>
      </c>
      <c r="AD311" t="str">
        <f>IF('04.04_PLANO DE TRABALHO'!NH17="",AD310,'04.04_PLANO DE TRABALHO'!NH17)</f>
        <v>Categoria</v>
      </c>
      <c r="AE311">
        <f>IF('04.04_PLANO DE TRABALHO'!NI17="",AE310,'04.04_PLANO DE TRABALHO'!NI17)</f>
        <v>0</v>
      </c>
      <c r="AF311">
        <f>IF('04.04_PLANO DE TRABALHO'!NJ17="",AF310,'04.04_PLANO DE TRABALHO'!NJ17)</f>
        <v>0</v>
      </c>
      <c r="AG311">
        <f>IF('04.04_PLANO DE TRABALHO'!NK17="",AG310,'04.04_PLANO DE TRABALHO'!NK17)</f>
        <v>0</v>
      </c>
      <c r="AH311">
        <f>IF('04.04_PLANO DE TRABALHO'!NL17="",AH310,'04.04_PLANO DE TRABALHO'!NL17)</f>
        <v>0</v>
      </c>
      <c r="AI311">
        <f>IF('04.04_PLANO DE TRABALHO'!NM17="",AI310,'04.04_PLANO DE TRABALHO'!NM17)</f>
        <v>0</v>
      </c>
      <c r="AJ311">
        <f>IF('04.04_PLANO DE TRABALHO'!NN17="",AJ310,'04.04_PLANO DE TRABALHO'!NN17)</f>
        <v>0</v>
      </c>
      <c r="AK311">
        <f>IF('04.04_PLANO DE TRABALHO'!NO17="",AK310,'04.04_PLANO DE TRABALHO'!NO17)</f>
        <v>0</v>
      </c>
      <c r="AL311" t="str">
        <f>IF('04.04_PLANO DE TRABALHO'!NP17="",AL310,'04.04_PLANO DE TRABALHO'!NP17)</f>
        <v>Subcategoria</v>
      </c>
      <c r="AM311">
        <f>IF('04.04_PLANO DE TRABALHO'!NQ17="",AM310,'04.04_PLANO DE TRABALHO'!NQ17)</f>
        <v>0</v>
      </c>
      <c r="AN311">
        <f>IF('04.04_PLANO DE TRABALHO'!NR17="",AN310,'04.04_PLANO DE TRABALHO'!NR17)</f>
        <v>0</v>
      </c>
      <c r="AO311">
        <f>IF('04.04_PLANO DE TRABALHO'!NS17="",AO310,'04.04_PLANO DE TRABALHO'!NS17)</f>
        <v>0</v>
      </c>
      <c r="AP311">
        <f>IF('04.04_PLANO DE TRABALHO'!NT17="",AP310,'04.04_PLANO DE TRABALHO'!NT17)</f>
        <v>0</v>
      </c>
      <c r="AQ311" t="str">
        <f>IF('04.04_PLANO DE TRABALHO'!NU17="",AQ310,'04.04_PLANO DE TRABALHO'!NU17)</f>
        <v>Fonte*</v>
      </c>
      <c r="AR311">
        <f>IF('04.04_PLANO DE TRABALHO'!NV17="",AR310,'04.04_PLANO DE TRABALHO'!NV17)</f>
        <v>0</v>
      </c>
      <c r="AS311">
        <f>IF('04.04_PLANO DE TRABALHO'!NW17="",AS310,'04.04_PLANO DE TRABALHO'!NW17)</f>
        <v>0</v>
      </c>
      <c r="AT311">
        <f>IF('04.04_PLANO DE TRABALHO'!NX17="",AT310,'04.04_PLANO DE TRABALHO'!NX17)</f>
        <v>0</v>
      </c>
      <c r="AU311" t="str">
        <f>IF('04.04_PLANO DE TRABALHO'!NY17="",AU310,'04.04_PLANO DE TRABALHO'!NY17)</f>
        <v>Unid</v>
      </c>
      <c r="AV311">
        <f>IF('04.04_PLANO DE TRABALHO'!NZ17="",AV310,'04.04_PLANO DE TRABALHO'!NZ17)</f>
        <v>0</v>
      </c>
      <c r="AW311" t="str">
        <f>IF('04.04_PLANO DE TRABALHO'!OA17="",AW310,'04.04_PLANO DE TRABALHO'!OA17)</f>
        <v>Valor 
Unit</v>
      </c>
      <c r="AX311">
        <f>IF('04.04_PLANO DE TRABALHO'!OB17="",AX310,'04.04_PLANO DE TRABALHO'!OB17)</f>
        <v>0</v>
      </c>
      <c r="AY311">
        <f>IF('04.04_PLANO DE TRABALHO'!OC17="",AY310,'04.04_PLANO DE TRABALHO'!OC17)</f>
        <v>0</v>
      </c>
      <c r="AZ311" t="str">
        <f>IF('04.04_PLANO DE TRABALHO'!OD17="",AZ310,'04.04_PLANO DE TRABALHO'!OD17)</f>
        <v>Qtde</v>
      </c>
      <c r="BA311">
        <f>IF('04.04_PLANO DE TRABALHO'!OE17="",BA310,'04.04_PLANO DE TRABALHO'!OE17)</f>
        <v>0</v>
      </c>
      <c r="BB311">
        <f>IF('04.04_PLANO DE TRABALHO'!OF17="",BB310,'04.04_PLANO DE TRABALHO'!OF17)</f>
        <v>0</v>
      </c>
      <c r="BD311" t="str">
        <v>Diversidade, Equidade e Inclusão</v>
      </c>
      <c r="BE311" t="str">
        <v>Cod</v>
      </c>
      <c r="BF311">
        <v>0</v>
      </c>
      <c r="BG311" t="str">
        <v>Atividade</v>
      </c>
      <c r="BH311">
        <v>0</v>
      </c>
      <c r="BI311">
        <v>0</v>
      </c>
      <c r="BJ311" t="str">
        <v>Início</v>
      </c>
      <c r="BK311">
        <v>0</v>
      </c>
      <c r="BL311">
        <v>0</v>
      </c>
      <c r="BM311" t="str">
        <v>Fim</v>
      </c>
      <c r="BN311">
        <v>0</v>
      </c>
      <c r="BO311">
        <v>0</v>
      </c>
      <c r="BP311" t="str">
        <v>Cod</v>
      </c>
      <c r="BQ311">
        <v>0</v>
      </c>
      <c r="BR311">
        <v>0</v>
      </c>
      <c r="BS311" t="str">
        <v>SubAtividade</v>
      </c>
      <c r="BT311">
        <v>0</v>
      </c>
      <c r="BU311">
        <v>0</v>
      </c>
      <c r="BV311">
        <v>0</v>
      </c>
      <c r="BW311">
        <v>0</v>
      </c>
      <c r="BX311">
        <v>0</v>
      </c>
      <c r="BY311" t="str">
        <v>Despesa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 t="str">
        <v>Categoria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 t="str">
        <v>Subcategoria</v>
      </c>
      <c r="CO311">
        <v>0</v>
      </c>
      <c r="CP311">
        <v>0</v>
      </c>
      <c r="CQ311">
        <v>0</v>
      </c>
      <c r="CR311">
        <v>0</v>
      </c>
      <c r="CS311" t="str">
        <v>Fonte*</v>
      </c>
      <c r="CT311">
        <v>0</v>
      </c>
      <c r="CU311">
        <v>0</v>
      </c>
      <c r="CV311">
        <v>0</v>
      </c>
      <c r="CW311" t="str">
        <v>Unid</v>
      </c>
      <c r="CX311">
        <v>0</v>
      </c>
      <c r="CY311" t="str">
        <v>Valor 
Unit</v>
      </c>
      <c r="CZ311">
        <v>0</v>
      </c>
      <c r="DA311">
        <v>0</v>
      </c>
      <c r="DB311" t="str">
        <v>Qtde</v>
      </c>
      <c r="DC311">
        <v>0</v>
      </c>
      <c r="DD311" t="str">
        <v>Valor Total</v>
      </c>
      <c r="DF311" t="str">
        <v>Diversidade, Equidade e Inclusão</v>
      </c>
      <c r="DG311" t="str">
        <v>7.3</v>
      </c>
      <c r="DH311">
        <v>0</v>
      </c>
      <c r="DI311" t="str">
        <v>Atividade</v>
      </c>
      <c r="DJ311">
        <v>0</v>
      </c>
      <c r="DK311">
        <v>0</v>
      </c>
      <c r="DL311" t="str">
        <v>Início</v>
      </c>
      <c r="DM311">
        <v>0</v>
      </c>
      <c r="DN311">
        <v>0</v>
      </c>
      <c r="DO311" t="str">
        <v>Fim</v>
      </c>
      <c r="DP311">
        <v>0</v>
      </c>
      <c r="DQ311">
        <v>0</v>
      </c>
      <c r="DR311" t="str">
        <v>7.3.3</v>
      </c>
      <c r="DS311">
        <v>0</v>
      </c>
      <c r="DT311">
        <v>0</v>
      </c>
      <c r="DU311" t="str">
        <v>SubAtividade</v>
      </c>
      <c r="DV311">
        <v>0</v>
      </c>
      <c r="DW311">
        <v>0</v>
      </c>
      <c r="DX311">
        <v>0</v>
      </c>
      <c r="DY311">
        <v>0</v>
      </c>
      <c r="DZ311">
        <v>0</v>
      </c>
      <c r="EA311" t="str">
        <v>Despesa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 t="str">
        <v>Categoria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 t="str">
        <v>Subcategoria</v>
      </c>
      <c r="EQ311">
        <v>0</v>
      </c>
      <c r="ER311">
        <v>0</v>
      </c>
      <c r="ES311">
        <v>0</v>
      </c>
      <c r="ET311">
        <v>0</v>
      </c>
      <c r="EU311" t="str">
        <v>Fonte*</v>
      </c>
      <c r="EV311">
        <v>0</v>
      </c>
      <c r="EW311">
        <v>0</v>
      </c>
      <c r="EX311">
        <v>0</v>
      </c>
      <c r="EY311" t="str">
        <v>Unid</v>
      </c>
      <c r="EZ311">
        <v>0</v>
      </c>
      <c r="FA311" t="str">
        <v>Valor 
Unit</v>
      </c>
      <c r="FB311">
        <v>0</v>
      </c>
      <c r="FC311">
        <v>0</v>
      </c>
      <c r="FD311" t="str">
        <v>Qtde</v>
      </c>
      <c r="FE311">
        <v>0</v>
      </c>
      <c r="FF311">
        <v>0</v>
      </c>
      <c r="FH311" t="str">
        <v>Tecnologias Digitais</v>
      </c>
      <c r="FI311" t="str">
        <v>9.2</v>
      </c>
      <c r="FJ311">
        <v>0</v>
      </c>
      <c r="FK311" t="str">
        <v>Atividade</v>
      </c>
      <c r="FL311">
        <v>0</v>
      </c>
      <c r="FM311">
        <v>0</v>
      </c>
      <c r="FN311" t="str">
        <v>Início</v>
      </c>
      <c r="FO311">
        <v>0</v>
      </c>
      <c r="FP311">
        <v>0</v>
      </c>
      <c r="FQ311" t="str">
        <v>Fim</v>
      </c>
      <c r="FR311">
        <v>0</v>
      </c>
      <c r="FS311">
        <v>0</v>
      </c>
      <c r="FT311" t="str">
        <v>9.2.2</v>
      </c>
      <c r="FU311">
        <v>0</v>
      </c>
      <c r="FV311">
        <v>0</v>
      </c>
      <c r="FW311" t="str">
        <v>SubAtividade</v>
      </c>
      <c r="FX311">
        <v>0</v>
      </c>
      <c r="FY311">
        <v>0</v>
      </c>
      <c r="FZ311">
        <v>0</v>
      </c>
      <c r="GA311">
        <v>0</v>
      </c>
      <c r="GB311">
        <v>0</v>
      </c>
      <c r="GC311" t="str">
        <v>Despesa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0</v>
      </c>
      <c r="GJ311" t="str">
        <v>Categoria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 t="str">
        <v>Subcategoria</v>
      </c>
      <c r="GS311">
        <v>0</v>
      </c>
      <c r="GT311">
        <v>0</v>
      </c>
      <c r="GU311">
        <v>0</v>
      </c>
      <c r="GV311">
        <v>0</v>
      </c>
      <c r="GW311" t="str">
        <v>Fonte*</v>
      </c>
      <c r="GX311">
        <v>0</v>
      </c>
      <c r="GY311">
        <v>0</v>
      </c>
      <c r="GZ311">
        <v>0</v>
      </c>
      <c r="HA311" t="str">
        <v>Unid</v>
      </c>
      <c r="HB311">
        <v>0</v>
      </c>
      <c r="HC311" t="str">
        <v>Valor 
Unit</v>
      </c>
      <c r="HD311">
        <v>0</v>
      </c>
      <c r="HE311">
        <v>0</v>
      </c>
      <c r="HF311" t="str">
        <v>Qtde</v>
      </c>
      <c r="HG311">
        <v>0</v>
      </c>
      <c r="HH311">
        <v>0</v>
      </c>
    </row>
    <row r="312" spans="1:216" x14ac:dyDescent="0.25">
      <c r="A312">
        <v>9</v>
      </c>
      <c r="B312" t="str">
        <f>'04.04_PLANO DE TRABALHO'!$MU$7</f>
        <v>Diversidade, Equidade e Inclusão</v>
      </c>
      <c r="C312" t="str">
        <f>IF('04.04_PLANO DE TRABALHO'!MG18="",C311,'04.04_PLANO DE TRABALHO'!MG18)</f>
        <v>7.1</v>
      </c>
      <c r="D312">
        <f>IF('04.04_PLANO DE TRABALHO'!MH18="",D311,'04.04_PLANO DE TRABALHO'!MH18)</f>
        <v>0</v>
      </c>
      <c r="E312" t="str">
        <f>IF(OR('04.04_PLANO DE TRABALHO'!MI18="",'04.04_PLANO DE TRABALHO'!MI18="Planejado",'04.04_PLANO DE TRABALHO'!MI18="Realizado"),E311,'04.04_PLANO DE TRABALHO'!MI18)</f>
        <v>Atividade</v>
      </c>
      <c r="F312">
        <f>IF('04.04_PLANO DE TRABALHO'!MJ18="",F311,'04.04_PLANO DE TRABALHO'!MJ18)</f>
        <v>0</v>
      </c>
      <c r="G312">
        <f>IF('04.04_PLANO DE TRABALHO'!MK18="",G311,'04.04_PLANO DE TRABALHO'!MK18)</f>
        <v>0</v>
      </c>
      <c r="H312" t="str">
        <f>IF('04.04_PLANO DE TRABALHO'!ML18="",H311,'04.04_PLANO DE TRABALHO'!ML18)</f>
        <v>Início</v>
      </c>
      <c r="I312">
        <f>IF('04.04_PLANO DE TRABALHO'!MM18="",I311,'04.04_PLANO DE TRABALHO'!MM18)</f>
        <v>0</v>
      </c>
      <c r="J312">
        <f>IF('04.04_PLANO DE TRABALHO'!MN18="",J311,'04.04_PLANO DE TRABALHO'!MN18)</f>
        <v>0</v>
      </c>
      <c r="K312" t="str">
        <f>IF('04.04_PLANO DE TRABALHO'!MO18="",K311,'04.04_PLANO DE TRABALHO'!MO18)</f>
        <v>Fim</v>
      </c>
      <c r="L312">
        <f>IF('04.04_PLANO DE TRABALHO'!MP18="",L311,'04.04_PLANO DE TRABALHO'!MP18)</f>
        <v>0</v>
      </c>
      <c r="M312">
        <f>IF('04.04_PLANO DE TRABALHO'!MQ18="",M311,'04.04_PLANO DE TRABALHO'!MQ18)</f>
        <v>0</v>
      </c>
      <c r="N312" t="str">
        <f>IF('04.04_PLANO DE TRABALHO'!MR18="",N311,'04.04_PLANO DE TRABALHO'!MR18)</f>
        <v>7.1.2</v>
      </c>
      <c r="O312">
        <f>IF('04.04_PLANO DE TRABALHO'!MS18="",O311,'04.04_PLANO DE TRABALHO'!MS18)</f>
        <v>0</v>
      </c>
      <c r="P312">
        <f>IF('04.04_PLANO DE TRABALHO'!MT18="",P311,'04.04_PLANO DE TRABALHO'!MT18)</f>
        <v>0</v>
      </c>
      <c r="Q312" t="str">
        <f>IF('04.04_PLANO DE TRABALHO'!MU18="",Q311,'04.04_PLANO DE TRABALHO'!MU18)</f>
        <v>SubAtividade</v>
      </c>
      <c r="R312">
        <f>IF('04.04_PLANO DE TRABALHO'!MV18="",R311,'04.04_PLANO DE TRABALHO'!MV18)</f>
        <v>0</v>
      </c>
      <c r="S312">
        <f>IF('04.04_PLANO DE TRABALHO'!MW18="",S311,'04.04_PLANO DE TRABALHO'!MW18)</f>
        <v>0</v>
      </c>
      <c r="T312">
        <f>IF('04.04_PLANO DE TRABALHO'!MX18="",T311,'04.04_PLANO DE TRABALHO'!MX18)</f>
        <v>0</v>
      </c>
      <c r="U312">
        <f>IF('04.04_PLANO DE TRABALHO'!MY18="",U311,'04.04_PLANO DE TRABALHO'!MY18)</f>
        <v>0</v>
      </c>
      <c r="V312">
        <f>IF('04.04_PLANO DE TRABALHO'!MZ18="",V311,'04.04_PLANO DE TRABALHO'!MZ18)</f>
        <v>0</v>
      </c>
      <c r="W312" t="str">
        <f>IF('04.04_PLANO DE TRABALHO'!NA18="",W311,'04.04_PLANO DE TRABALHO'!NA18)</f>
        <v>Despesa</v>
      </c>
      <c r="X312">
        <f>IF('04.04_PLANO DE TRABALHO'!NB18="",X311,'04.04_PLANO DE TRABALHO'!NB18)</f>
        <v>0</v>
      </c>
      <c r="Y312">
        <f>IF('04.04_PLANO DE TRABALHO'!NC18="",Y311,'04.04_PLANO DE TRABALHO'!NC18)</f>
        <v>0</v>
      </c>
      <c r="Z312">
        <f>IF('04.04_PLANO DE TRABALHO'!ND18="",Z311,'04.04_PLANO DE TRABALHO'!ND18)</f>
        <v>0</v>
      </c>
      <c r="AA312">
        <f>IF('04.04_PLANO DE TRABALHO'!NE18="",AA311,'04.04_PLANO DE TRABALHO'!NE18)</f>
        <v>0</v>
      </c>
      <c r="AB312">
        <f>IF('04.04_PLANO DE TRABALHO'!NF18="",AB311,'04.04_PLANO DE TRABALHO'!NF18)</f>
        <v>0</v>
      </c>
      <c r="AC312">
        <f>IF('04.04_PLANO DE TRABALHO'!NG18="",AC311,'04.04_PLANO DE TRABALHO'!NG18)</f>
        <v>0</v>
      </c>
      <c r="AD312" t="str">
        <f>IF('04.04_PLANO DE TRABALHO'!NH18="",AD311,'04.04_PLANO DE TRABALHO'!NH18)</f>
        <v>Categoria</v>
      </c>
      <c r="AE312">
        <f>IF('04.04_PLANO DE TRABALHO'!NI18="",AE311,'04.04_PLANO DE TRABALHO'!NI18)</f>
        <v>0</v>
      </c>
      <c r="AF312">
        <f>IF('04.04_PLANO DE TRABALHO'!NJ18="",AF311,'04.04_PLANO DE TRABALHO'!NJ18)</f>
        <v>0</v>
      </c>
      <c r="AG312">
        <f>IF('04.04_PLANO DE TRABALHO'!NK18="",AG311,'04.04_PLANO DE TRABALHO'!NK18)</f>
        <v>0</v>
      </c>
      <c r="AH312">
        <f>IF('04.04_PLANO DE TRABALHO'!NL18="",AH311,'04.04_PLANO DE TRABALHO'!NL18)</f>
        <v>0</v>
      </c>
      <c r="AI312">
        <f>IF('04.04_PLANO DE TRABALHO'!NM18="",AI311,'04.04_PLANO DE TRABALHO'!NM18)</f>
        <v>0</v>
      </c>
      <c r="AJ312">
        <f>IF('04.04_PLANO DE TRABALHO'!NN18="",AJ311,'04.04_PLANO DE TRABALHO'!NN18)</f>
        <v>0</v>
      </c>
      <c r="AK312">
        <f>IF('04.04_PLANO DE TRABALHO'!NO18="",AK311,'04.04_PLANO DE TRABALHO'!NO18)</f>
        <v>0</v>
      </c>
      <c r="AL312" t="str">
        <f>IF('04.04_PLANO DE TRABALHO'!NP18="",AL311,'04.04_PLANO DE TRABALHO'!NP18)</f>
        <v>Subcategoria</v>
      </c>
      <c r="AM312">
        <f>IF('04.04_PLANO DE TRABALHO'!NQ18="",AM311,'04.04_PLANO DE TRABALHO'!NQ18)</f>
        <v>0</v>
      </c>
      <c r="AN312">
        <f>IF('04.04_PLANO DE TRABALHO'!NR18="",AN311,'04.04_PLANO DE TRABALHO'!NR18)</f>
        <v>0</v>
      </c>
      <c r="AO312">
        <f>IF('04.04_PLANO DE TRABALHO'!NS18="",AO311,'04.04_PLANO DE TRABALHO'!NS18)</f>
        <v>0</v>
      </c>
      <c r="AP312">
        <f>IF('04.04_PLANO DE TRABALHO'!NT18="",AP311,'04.04_PLANO DE TRABALHO'!NT18)</f>
        <v>0</v>
      </c>
      <c r="AQ312" t="str">
        <f>IF('04.04_PLANO DE TRABALHO'!NU18="",AQ311,'04.04_PLANO DE TRABALHO'!NU18)</f>
        <v>Fonte*</v>
      </c>
      <c r="AR312">
        <f>IF('04.04_PLANO DE TRABALHO'!NV18="",AR311,'04.04_PLANO DE TRABALHO'!NV18)</f>
        <v>0</v>
      </c>
      <c r="AS312">
        <f>IF('04.04_PLANO DE TRABALHO'!NW18="",AS311,'04.04_PLANO DE TRABALHO'!NW18)</f>
        <v>0</v>
      </c>
      <c r="AT312">
        <f>IF('04.04_PLANO DE TRABALHO'!NX18="",AT311,'04.04_PLANO DE TRABALHO'!NX18)</f>
        <v>0</v>
      </c>
      <c r="AU312" t="str">
        <f>IF('04.04_PLANO DE TRABALHO'!NY18="",AU311,'04.04_PLANO DE TRABALHO'!NY18)</f>
        <v>Unid</v>
      </c>
      <c r="AV312">
        <f>IF('04.04_PLANO DE TRABALHO'!NZ18="",AV311,'04.04_PLANO DE TRABALHO'!NZ18)</f>
        <v>0</v>
      </c>
      <c r="AW312" t="str">
        <f>IF('04.04_PLANO DE TRABALHO'!OA18="",AW311,'04.04_PLANO DE TRABALHO'!OA18)</f>
        <v>Valor 
Unit</v>
      </c>
      <c r="AX312">
        <f>IF('04.04_PLANO DE TRABALHO'!OB18="",AX311,'04.04_PLANO DE TRABALHO'!OB18)</f>
        <v>0</v>
      </c>
      <c r="AY312">
        <f>IF('04.04_PLANO DE TRABALHO'!OC18="",AY311,'04.04_PLANO DE TRABALHO'!OC18)</f>
        <v>0</v>
      </c>
      <c r="AZ312" t="str">
        <f>IF('04.04_PLANO DE TRABALHO'!OD18="",AZ311,'04.04_PLANO DE TRABALHO'!OD18)</f>
        <v>Qtde</v>
      </c>
      <c r="BA312">
        <f>IF('04.04_PLANO DE TRABALHO'!OE18="",BA311,'04.04_PLANO DE TRABALHO'!OE18)</f>
        <v>0</v>
      </c>
      <c r="BB312">
        <f>IF('04.04_PLANO DE TRABALHO'!OF18="",BB311,'04.04_PLANO DE TRABALHO'!OF18)</f>
        <v>0</v>
      </c>
      <c r="BD312" t="str">
        <v>Diversidade, Equidade e Inclusão</v>
      </c>
      <c r="BE312" t="str">
        <v>7.3</v>
      </c>
      <c r="BF312">
        <v>0</v>
      </c>
      <c r="BG312" t="str">
        <v>Atividade</v>
      </c>
      <c r="BH312">
        <v>0</v>
      </c>
      <c r="BI312">
        <v>0</v>
      </c>
      <c r="BJ312" t="str">
        <v>Início</v>
      </c>
      <c r="BK312">
        <v>0</v>
      </c>
      <c r="BL312">
        <v>0</v>
      </c>
      <c r="BM312" t="str">
        <v>Fim</v>
      </c>
      <c r="BN312">
        <v>0</v>
      </c>
      <c r="BO312">
        <v>0</v>
      </c>
      <c r="BP312" t="str">
        <v>7.3.1</v>
      </c>
      <c r="BQ312">
        <v>0</v>
      </c>
      <c r="BR312">
        <v>0</v>
      </c>
      <c r="BS312" t="str">
        <v>SubAtividade</v>
      </c>
      <c r="BT312">
        <v>0</v>
      </c>
      <c r="BU312">
        <v>0</v>
      </c>
      <c r="BV312">
        <v>0</v>
      </c>
      <c r="BW312">
        <v>0</v>
      </c>
      <c r="BX312">
        <v>0</v>
      </c>
      <c r="BY312" t="str">
        <v>Despesa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 t="str">
        <v>Categoria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 t="str">
        <v>Subcategoria</v>
      </c>
      <c r="CO312">
        <v>0</v>
      </c>
      <c r="CP312">
        <v>0</v>
      </c>
      <c r="CQ312">
        <v>0</v>
      </c>
      <c r="CR312">
        <v>0</v>
      </c>
      <c r="CS312" t="str">
        <v>Fonte*</v>
      </c>
      <c r="CT312">
        <v>0</v>
      </c>
      <c r="CU312">
        <v>0</v>
      </c>
      <c r="CV312">
        <v>0</v>
      </c>
      <c r="CW312" t="str">
        <v>Unid</v>
      </c>
      <c r="CX312">
        <v>0</v>
      </c>
      <c r="CY312" t="str">
        <v>Valor 
Unit</v>
      </c>
      <c r="CZ312">
        <v>0</v>
      </c>
      <c r="DA312">
        <v>0</v>
      </c>
      <c r="DB312" t="str">
        <v>Qtde</v>
      </c>
      <c r="DC312">
        <v>0</v>
      </c>
      <c r="DD312">
        <v>0</v>
      </c>
      <c r="DF312" t="str">
        <v>Direitos Humanos e Convivência</v>
      </c>
      <c r="DG312" t="str">
        <v>8.1</v>
      </c>
      <c r="DH312">
        <v>0</v>
      </c>
      <c r="DI312" t="str">
        <v>Atividade</v>
      </c>
      <c r="DJ312">
        <v>0</v>
      </c>
      <c r="DK312">
        <v>0</v>
      </c>
      <c r="DL312" t="str">
        <v>Início</v>
      </c>
      <c r="DM312">
        <v>0</v>
      </c>
      <c r="DN312">
        <v>0</v>
      </c>
      <c r="DO312" t="str">
        <v>Fim</v>
      </c>
      <c r="DP312">
        <v>0</v>
      </c>
      <c r="DQ312">
        <v>0</v>
      </c>
      <c r="DR312" t="str">
        <v>8.1.1</v>
      </c>
      <c r="DS312">
        <v>0</v>
      </c>
      <c r="DT312">
        <v>0</v>
      </c>
      <c r="DU312" t="str">
        <v>SubAtividade</v>
      </c>
      <c r="DV312">
        <v>0</v>
      </c>
      <c r="DW312">
        <v>0</v>
      </c>
      <c r="DX312">
        <v>0</v>
      </c>
      <c r="DY312">
        <v>0</v>
      </c>
      <c r="DZ312">
        <v>0</v>
      </c>
      <c r="EA312" t="str">
        <v>Despesa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 t="str">
        <v>Categoria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 t="str">
        <v>Subcategoria</v>
      </c>
      <c r="EQ312">
        <v>0</v>
      </c>
      <c r="ER312">
        <v>0</v>
      </c>
      <c r="ES312">
        <v>0</v>
      </c>
      <c r="ET312">
        <v>0</v>
      </c>
      <c r="EU312" t="str">
        <v>Fonte*</v>
      </c>
      <c r="EV312">
        <v>0</v>
      </c>
      <c r="EW312">
        <v>0</v>
      </c>
      <c r="EX312">
        <v>0</v>
      </c>
      <c r="EY312" t="str">
        <v>Unid</v>
      </c>
      <c r="EZ312">
        <v>0</v>
      </c>
      <c r="FA312" t="str">
        <v>Valor 
Unit</v>
      </c>
      <c r="FB312">
        <v>0</v>
      </c>
      <c r="FC312">
        <v>0</v>
      </c>
      <c r="FD312" t="str">
        <v>Qtde</v>
      </c>
      <c r="FE312">
        <v>0</v>
      </c>
      <c r="FF312">
        <v>0</v>
      </c>
      <c r="FH312" t="str">
        <v>Tecnologias Digitais</v>
      </c>
      <c r="FI312" t="str">
        <v>9.2</v>
      </c>
      <c r="FJ312">
        <v>0</v>
      </c>
      <c r="FK312" t="str">
        <v>Atividade</v>
      </c>
      <c r="FL312">
        <v>0</v>
      </c>
      <c r="FM312">
        <v>0</v>
      </c>
      <c r="FN312" t="str">
        <v>Início</v>
      </c>
      <c r="FO312">
        <v>0</v>
      </c>
      <c r="FP312">
        <v>0</v>
      </c>
      <c r="FQ312" t="str">
        <v>Fim</v>
      </c>
      <c r="FR312">
        <v>0</v>
      </c>
      <c r="FS312">
        <v>0</v>
      </c>
      <c r="FT312" t="str">
        <v>9.2.3</v>
      </c>
      <c r="FU312">
        <v>0</v>
      </c>
      <c r="FV312">
        <v>0</v>
      </c>
      <c r="FW312" t="str">
        <v>SubAtividade</v>
      </c>
      <c r="FX312">
        <v>0</v>
      </c>
      <c r="FY312">
        <v>0</v>
      </c>
      <c r="FZ312">
        <v>0</v>
      </c>
      <c r="GA312">
        <v>0</v>
      </c>
      <c r="GB312">
        <v>0</v>
      </c>
      <c r="GC312" t="str">
        <v>Despesa</v>
      </c>
      <c r="GD312">
        <v>0</v>
      </c>
      <c r="GE312">
        <v>0</v>
      </c>
      <c r="GF312">
        <v>0</v>
      </c>
      <c r="GG312">
        <v>0</v>
      </c>
      <c r="GH312">
        <v>0</v>
      </c>
      <c r="GI312">
        <v>0</v>
      </c>
      <c r="GJ312" t="str">
        <v>Categoria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 t="str">
        <v>Subcategoria</v>
      </c>
      <c r="GS312">
        <v>0</v>
      </c>
      <c r="GT312">
        <v>0</v>
      </c>
      <c r="GU312">
        <v>0</v>
      </c>
      <c r="GV312">
        <v>0</v>
      </c>
      <c r="GW312" t="str">
        <v>Fonte*</v>
      </c>
      <c r="GX312">
        <v>0</v>
      </c>
      <c r="GY312">
        <v>0</v>
      </c>
      <c r="GZ312">
        <v>0</v>
      </c>
      <c r="HA312" t="str">
        <v>Unid</v>
      </c>
      <c r="HB312">
        <v>0</v>
      </c>
      <c r="HC312" t="str">
        <v>Valor 
Unit</v>
      </c>
      <c r="HD312">
        <v>0</v>
      </c>
      <c r="HE312">
        <v>0</v>
      </c>
      <c r="HF312" t="str">
        <v>Qtde</v>
      </c>
      <c r="HG312">
        <v>0</v>
      </c>
      <c r="HH312">
        <v>0</v>
      </c>
    </row>
    <row r="313" spans="1:216" x14ac:dyDescent="0.25">
      <c r="A313">
        <v>10</v>
      </c>
      <c r="B313" t="str">
        <f>'04.04_PLANO DE TRABALHO'!$MU$7</f>
        <v>Diversidade, Equidade e Inclusão</v>
      </c>
      <c r="C313" t="str">
        <f>IF('04.04_PLANO DE TRABALHO'!MG19="",C312,'04.04_PLANO DE TRABALHO'!MG19)</f>
        <v>7.1</v>
      </c>
      <c r="D313">
        <f>IF('04.04_PLANO DE TRABALHO'!MH19="",D312,'04.04_PLANO DE TRABALHO'!MH19)</f>
        <v>0</v>
      </c>
      <c r="E313" t="str">
        <f>IF(OR('04.04_PLANO DE TRABALHO'!MI19="",'04.04_PLANO DE TRABALHO'!MI19="Planejado",'04.04_PLANO DE TRABALHO'!MI19="Realizado"),E312,'04.04_PLANO DE TRABALHO'!MI19)</f>
        <v>Atividade</v>
      </c>
      <c r="F313">
        <f>IF('04.04_PLANO DE TRABALHO'!MJ19="",F312,'04.04_PLANO DE TRABALHO'!MJ19)</f>
        <v>0</v>
      </c>
      <c r="G313">
        <f>IF('04.04_PLANO DE TRABALHO'!MK19="",G312,'04.04_PLANO DE TRABALHO'!MK19)</f>
        <v>0</v>
      </c>
      <c r="H313" t="str">
        <f>IF('04.04_PLANO DE TRABALHO'!ML19="",H312,'04.04_PLANO DE TRABALHO'!ML19)</f>
        <v>Início</v>
      </c>
      <c r="I313">
        <f>IF('04.04_PLANO DE TRABALHO'!MM19="",I312,'04.04_PLANO DE TRABALHO'!MM19)</f>
        <v>0</v>
      </c>
      <c r="J313">
        <f>IF('04.04_PLANO DE TRABALHO'!MN19="",J312,'04.04_PLANO DE TRABALHO'!MN19)</f>
        <v>0</v>
      </c>
      <c r="K313" t="str">
        <f>IF('04.04_PLANO DE TRABALHO'!MO19="",K312,'04.04_PLANO DE TRABALHO'!MO19)</f>
        <v>Fim</v>
      </c>
      <c r="L313">
        <f>IF('04.04_PLANO DE TRABALHO'!MP19="",L312,'04.04_PLANO DE TRABALHO'!MP19)</f>
        <v>0</v>
      </c>
      <c r="M313">
        <f>IF('04.04_PLANO DE TRABALHO'!MQ19="",M312,'04.04_PLANO DE TRABALHO'!MQ19)</f>
        <v>0</v>
      </c>
      <c r="N313" t="str">
        <f>IF('04.04_PLANO DE TRABALHO'!MR19="",N312,'04.04_PLANO DE TRABALHO'!MR19)</f>
        <v>Total da SubAtividade:</v>
      </c>
      <c r="O313">
        <f>IF('04.04_PLANO DE TRABALHO'!MS19="",O312,'04.04_PLANO DE TRABALHO'!MS19)</f>
        <v>0</v>
      </c>
      <c r="P313">
        <f>IF('04.04_PLANO DE TRABALHO'!MT19="",P312,'04.04_PLANO DE TRABALHO'!MT19)</f>
        <v>0</v>
      </c>
      <c r="Q313" t="str">
        <f>IF('04.04_PLANO DE TRABALHO'!MU19="",Q312,'04.04_PLANO DE TRABALHO'!MU19)</f>
        <v>SubAtividade</v>
      </c>
      <c r="R313">
        <f>IF('04.04_PLANO DE TRABALHO'!MV19="",R312,'04.04_PLANO DE TRABALHO'!MV19)</f>
        <v>0</v>
      </c>
      <c r="S313">
        <f>IF('04.04_PLANO DE TRABALHO'!MW19="",S312,'04.04_PLANO DE TRABALHO'!MW19)</f>
        <v>0</v>
      </c>
      <c r="T313">
        <f>IF('04.04_PLANO DE TRABALHO'!MX19="",T312,'04.04_PLANO DE TRABALHO'!MX19)</f>
        <v>0</v>
      </c>
      <c r="U313">
        <f>IF('04.04_PLANO DE TRABALHO'!MY19="",U312,'04.04_PLANO DE TRABALHO'!MY19)</f>
        <v>0</v>
      </c>
      <c r="V313">
        <f>IF('04.04_PLANO DE TRABALHO'!MZ19="",V312,'04.04_PLANO DE TRABALHO'!MZ19)</f>
        <v>0</v>
      </c>
      <c r="W313" t="str">
        <f>IF('04.04_PLANO DE TRABALHO'!NA19="",W312,'04.04_PLANO DE TRABALHO'!NA19)</f>
        <v>Despesa</v>
      </c>
      <c r="X313">
        <f>IF('04.04_PLANO DE TRABALHO'!NB19="",X312,'04.04_PLANO DE TRABALHO'!NB19)</f>
        <v>0</v>
      </c>
      <c r="Y313">
        <f>IF('04.04_PLANO DE TRABALHO'!NC19="",Y312,'04.04_PLANO DE TRABALHO'!NC19)</f>
        <v>0</v>
      </c>
      <c r="Z313">
        <f>IF('04.04_PLANO DE TRABALHO'!ND19="",Z312,'04.04_PLANO DE TRABALHO'!ND19)</f>
        <v>0</v>
      </c>
      <c r="AA313">
        <f>IF('04.04_PLANO DE TRABALHO'!NE19="",AA312,'04.04_PLANO DE TRABALHO'!NE19)</f>
        <v>0</v>
      </c>
      <c r="AB313">
        <f>IF('04.04_PLANO DE TRABALHO'!NF19="",AB312,'04.04_PLANO DE TRABALHO'!NF19)</f>
        <v>0</v>
      </c>
      <c r="AC313">
        <f>IF('04.04_PLANO DE TRABALHO'!NG19="",AC312,'04.04_PLANO DE TRABALHO'!NG19)</f>
        <v>0</v>
      </c>
      <c r="AD313" t="str">
        <f>IF('04.04_PLANO DE TRABALHO'!NH19="",AD312,'04.04_PLANO DE TRABALHO'!NH19)</f>
        <v>Categoria</v>
      </c>
      <c r="AE313">
        <f>IF('04.04_PLANO DE TRABALHO'!NI19="",AE312,'04.04_PLANO DE TRABALHO'!NI19)</f>
        <v>0</v>
      </c>
      <c r="AF313">
        <f>IF('04.04_PLANO DE TRABALHO'!NJ19="",AF312,'04.04_PLANO DE TRABALHO'!NJ19)</f>
        <v>0</v>
      </c>
      <c r="AG313">
        <f>IF('04.04_PLANO DE TRABALHO'!NK19="",AG312,'04.04_PLANO DE TRABALHO'!NK19)</f>
        <v>0</v>
      </c>
      <c r="AH313">
        <f>IF('04.04_PLANO DE TRABALHO'!NL19="",AH312,'04.04_PLANO DE TRABALHO'!NL19)</f>
        <v>0</v>
      </c>
      <c r="AI313">
        <f>IF('04.04_PLANO DE TRABALHO'!NM19="",AI312,'04.04_PLANO DE TRABALHO'!NM19)</f>
        <v>0</v>
      </c>
      <c r="AJ313">
        <f>IF('04.04_PLANO DE TRABALHO'!NN19="",AJ312,'04.04_PLANO DE TRABALHO'!NN19)</f>
        <v>0</v>
      </c>
      <c r="AK313">
        <f>IF('04.04_PLANO DE TRABALHO'!NO19="",AK312,'04.04_PLANO DE TRABALHO'!NO19)</f>
        <v>0</v>
      </c>
      <c r="AL313" t="str">
        <f>IF('04.04_PLANO DE TRABALHO'!NP19="",AL312,'04.04_PLANO DE TRABALHO'!NP19)</f>
        <v>Subcategoria</v>
      </c>
      <c r="AM313">
        <f>IF('04.04_PLANO DE TRABALHO'!NQ19="",AM312,'04.04_PLANO DE TRABALHO'!NQ19)</f>
        <v>0</v>
      </c>
      <c r="AN313">
        <f>IF('04.04_PLANO DE TRABALHO'!NR19="",AN312,'04.04_PLANO DE TRABALHO'!NR19)</f>
        <v>0</v>
      </c>
      <c r="AO313">
        <f>IF('04.04_PLANO DE TRABALHO'!NS19="",AO312,'04.04_PLANO DE TRABALHO'!NS19)</f>
        <v>0</v>
      </c>
      <c r="AP313">
        <f>IF('04.04_PLANO DE TRABALHO'!NT19="",AP312,'04.04_PLANO DE TRABALHO'!NT19)</f>
        <v>0</v>
      </c>
      <c r="AQ313" t="str">
        <f>IF('04.04_PLANO DE TRABALHO'!NU19="",AQ312,'04.04_PLANO DE TRABALHO'!NU19)</f>
        <v>Fonte*</v>
      </c>
      <c r="AR313">
        <f>IF('04.04_PLANO DE TRABALHO'!NV19="",AR312,'04.04_PLANO DE TRABALHO'!NV19)</f>
        <v>0</v>
      </c>
      <c r="AS313">
        <f>IF('04.04_PLANO DE TRABALHO'!NW19="",AS312,'04.04_PLANO DE TRABALHO'!NW19)</f>
        <v>0</v>
      </c>
      <c r="AT313">
        <f>IF('04.04_PLANO DE TRABALHO'!NX19="",AT312,'04.04_PLANO DE TRABALHO'!NX19)</f>
        <v>0</v>
      </c>
      <c r="AU313" t="str">
        <f>IF('04.04_PLANO DE TRABALHO'!NY19="",AU312,'04.04_PLANO DE TRABALHO'!NY19)</f>
        <v>Unid</v>
      </c>
      <c r="AV313">
        <f>IF('04.04_PLANO DE TRABALHO'!NZ19="",AV312,'04.04_PLANO DE TRABALHO'!NZ19)</f>
        <v>0</v>
      </c>
      <c r="AW313" t="str">
        <f>IF('04.04_PLANO DE TRABALHO'!OA19="",AW312,'04.04_PLANO DE TRABALHO'!OA19)</f>
        <v>Valor 
Unit</v>
      </c>
      <c r="AX313">
        <f>IF('04.04_PLANO DE TRABALHO'!OB19="",AX312,'04.04_PLANO DE TRABALHO'!OB19)</f>
        <v>0</v>
      </c>
      <c r="AY313">
        <f>IF('04.04_PLANO DE TRABALHO'!OC19="",AY312,'04.04_PLANO DE TRABALHO'!OC19)</f>
        <v>0</v>
      </c>
      <c r="AZ313" t="str">
        <f>IF('04.04_PLANO DE TRABALHO'!OD19="",AZ312,'04.04_PLANO DE TRABALHO'!OD19)</f>
        <v>Qtde</v>
      </c>
      <c r="BA313">
        <f>IF('04.04_PLANO DE TRABALHO'!OE19="",BA312,'04.04_PLANO DE TRABALHO'!OE19)</f>
        <v>0</v>
      </c>
      <c r="BB313">
        <f>IF('04.04_PLANO DE TRABALHO'!OF19="",BB312,'04.04_PLANO DE TRABALHO'!OF19)</f>
        <v>0</v>
      </c>
      <c r="BD313" t="str">
        <v>Diversidade, Equidade e Inclusão</v>
      </c>
      <c r="BE313" t="str">
        <v>7.3</v>
      </c>
      <c r="BF313">
        <v>0</v>
      </c>
      <c r="BG313" t="str">
        <v>Atividade</v>
      </c>
      <c r="BH313">
        <v>0</v>
      </c>
      <c r="BI313">
        <v>0</v>
      </c>
      <c r="BJ313" t="str">
        <v>Início</v>
      </c>
      <c r="BK313">
        <v>0</v>
      </c>
      <c r="BL313">
        <v>0</v>
      </c>
      <c r="BM313" t="str">
        <v>Fim</v>
      </c>
      <c r="BN313">
        <v>0</v>
      </c>
      <c r="BO313">
        <v>0</v>
      </c>
      <c r="BP313" t="str">
        <v>7.3.1</v>
      </c>
      <c r="BQ313">
        <v>0</v>
      </c>
      <c r="BR313">
        <v>0</v>
      </c>
      <c r="BS313" t="str">
        <v>SubAtividade</v>
      </c>
      <c r="BT313">
        <v>0</v>
      </c>
      <c r="BU313">
        <v>0</v>
      </c>
      <c r="BV313">
        <v>0</v>
      </c>
      <c r="BW313">
        <v>0</v>
      </c>
      <c r="BX313">
        <v>0</v>
      </c>
      <c r="BY313" t="str">
        <v>Despesa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 t="str">
        <v>Categoria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 t="str">
        <v>Subcategoria</v>
      </c>
      <c r="CO313">
        <v>0</v>
      </c>
      <c r="CP313">
        <v>0</v>
      </c>
      <c r="CQ313">
        <v>0</v>
      </c>
      <c r="CR313">
        <v>0</v>
      </c>
      <c r="CS313" t="str">
        <v>Fonte*</v>
      </c>
      <c r="CT313">
        <v>0</v>
      </c>
      <c r="CU313">
        <v>0</v>
      </c>
      <c r="CV313">
        <v>0</v>
      </c>
      <c r="CW313" t="str">
        <v>Unid</v>
      </c>
      <c r="CX313">
        <v>0</v>
      </c>
      <c r="CY313" t="str">
        <v>Valor 
Unit</v>
      </c>
      <c r="CZ313">
        <v>0</v>
      </c>
      <c r="DA313">
        <v>0</v>
      </c>
      <c r="DB313" t="str">
        <v>Qtde</v>
      </c>
      <c r="DC313">
        <v>0</v>
      </c>
      <c r="DD313">
        <v>0</v>
      </c>
      <c r="DF313" t="str">
        <v>Direitos Humanos e Convivência</v>
      </c>
      <c r="DG313" t="str">
        <v>8.1</v>
      </c>
      <c r="DH313">
        <v>0</v>
      </c>
      <c r="DI313" t="str">
        <v>Atividade</v>
      </c>
      <c r="DJ313">
        <v>0</v>
      </c>
      <c r="DK313">
        <v>0</v>
      </c>
      <c r="DL313" t="str">
        <v>Início</v>
      </c>
      <c r="DM313">
        <v>0</v>
      </c>
      <c r="DN313">
        <v>0</v>
      </c>
      <c r="DO313" t="str">
        <v>Fim</v>
      </c>
      <c r="DP313">
        <v>0</v>
      </c>
      <c r="DQ313">
        <v>0</v>
      </c>
      <c r="DR313" t="str">
        <v>8.1.1</v>
      </c>
      <c r="DS313">
        <v>0</v>
      </c>
      <c r="DT313">
        <v>0</v>
      </c>
      <c r="DU313" t="str">
        <v>SubAtividade</v>
      </c>
      <c r="DV313">
        <v>0</v>
      </c>
      <c r="DW313">
        <v>0</v>
      </c>
      <c r="DX313">
        <v>0</v>
      </c>
      <c r="DY313">
        <v>0</v>
      </c>
      <c r="DZ313">
        <v>0</v>
      </c>
      <c r="EA313" t="str">
        <v>Despesa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 t="str">
        <v>Categoria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 t="str">
        <v>Subcategoria</v>
      </c>
      <c r="EQ313">
        <v>0</v>
      </c>
      <c r="ER313">
        <v>0</v>
      </c>
      <c r="ES313">
        <v>0</v>
      </c>
      <c r="ET313">
        <v>0</v>
      </c>
      <c r="EU313" t="str">
        <v>Fonte*</v>
      </c>
      <c r="EV313">
        <v>0</v>
      </c>
      <c r="EW313">
        <v>0</v>
      </c>
      <c r="EX313">
        <v>0</v>
      </c>
      <c r="EY313" t="str">
        <v>Unid</v>
      </c>
      <c r="EZ313">
        <v>0</v>
      </c>
      <c r="FA313" t="str">
        <v>Valor 
Unit</v>
      </c>
      <c r="FB313">
        <v>0</v>
      </c>
      <c r="FC313">
        <v>0</v>
      </c>
      <c r="FD313" t="str">
        <v>Qtde</v>
      </c>
      <c r="FE313">
        <v>0</v>
      </c>
      <c r="FF313">
        <v>0</v>
      </c>
      <c r="FH313" t="str">
        <v>Tecnologias Digitais</v>
      </c>
      <c r="FI313" t="str">
        <v>9.2</v>
      </c>
      <c r="FJ313">
        <v>0</v>
      </c>
      <c r="FK313" t="str">
        <v>Atividade</v>
      </c>
      <c r="FL313">
        <v>0</v>
      </c>
      <c r="FM313">
        <v>0</v>
      </c>
      <c r="FN313" t="str">
        <v>Início</v>
      </c>
      <c r="FO313">
        <v>0</v>
      </c>
      <c r="FP313">
        <v>0</v>
      </c>
      <c r="FQ313" t="str">
        <v>Fim</v>
      </c>
      <c r="FR313">
        <v>0</v>
      </c>
      <c r="FS313">
        <v>0</v>
      </c>
      <c r="FT313" t="str">
        <v>9.2.3</v>
      </c>
      <c r="FU313">
        <v>0</v>
      </c>
      <c r="FV313">
        <v>0</v>
      </c>
      <c r="FW313" t="str">
        <v>SubAtividade</v>
      </c>
      <c r="FX313">
        <v>0</v>
      </c>
      <c r="FY313">
        <v>0</v>
      </c>
      <c r="FZ313">
        <v>0</v>
      </c>
      <c r="GA313">
        <v>0</v>
      </c>
      <c r="GB313">
        <v>0</v>
      </c>
      <c r="GC313" t="str">
        <v>Despesa</v>
      </c>
      <c r="GD313">
        <v>0</v>
      </c>
      <c r="GE313">
        <v>0</v>
      </c>
      <c r="GF313">
        <v>0</v>
      </c>
      <c r="GG313">
        <v>0</v>
      </c>
      <c r="GH313">
        <v>0</v>
      </c>
      <c r="GI313">
        <v>0</v>
      </c>
      <c r="GJ313" t="str">
        <v>Categoria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0</v>
      </c>
      <c r="GQ313">
        <v>0</v>
      </c>
      <c r="GR313" t="str">
        <v>Subcategoria</v>
      </c>
      <c r="GS313">
        <v>0</v>
      </c>
      <c r="GT313">
        <v>0</v>
      </c>
      <c r="GU313">
        <v>0</v>
      </c>
      <c r="GV313">
        <v>0</v>
      </c>
      <c r="GW313" t="str">
        <v>Fonte*</v>
      </c>
      <c r="GX313">
        <v>0</v>
      </c>
      <c r="GY313">
        <v>0</v>
      </c>
      <c r="GZ313">
        <v>0</v>
      </c>
      <c r="HA313" t="str">
        <v>Unid</v>
      </c>
      <c r="HB313">
        <v>0</v>
      </c>
      <c r="HC313" t="str">
        <v>Valor 
Unit</v>
      </c>
      <c r="HD313">
        <v>0</v>
      </c>
      <c r="HE313">
        <v>0</v>
      </c>
      <c r="HF313" t="str">
        <v>Qtde</v>
      </c>
      <c r="HG313">
        <v>0</v>
      </c>
      <c r="HH313">
        <v>0</v>
      </c>
    </row>
    <row r="314" spans="1:216" x14ac:dyDescent="0.25">
      <c r="A314">
        <v>11</v>
      </c>
      <c r="B314" t="str">
        <f>'04.04_PLANO DE TRABALHO'!$MU$7</f>
        <v>Diversidade, Equidade e Inclusão</v>
      </c>
      <c r="C314" t="str">
        <f>IF('04.04_PLANO DE TRABALHO'!MG20="",C313,'04.04_PLANO DE TRABALHO'!MG20)</f>
        <v>7.1</v>
      </c>
      <c r="D314">
        <f>IF('04.04_PLANO DE TRABALHO'!MH20="",D313,'04.04_PLANO DE TRABALHO'!MH20)</f>
        <v>0</v>
      </c>
      <c r="E314" t="str">
        <f>IF(OR('04.04_PLANO DE TRABALHO'!MI20="",'04.04_PLANO DE TRABALHO'!MI20="Planejado",'04.04_PLANO DE TRABALHO'!MI20="Realizado"),E313,'04.04_PLANO DE TRABALHO'!MI20)</f>
        <v>Atividade</v>
      </c>
      <c r="F314">
        <f>IF('04.04_PLANO DE TRABALHO'!MJ20="",F313,'04.04_PLANO DE TRABALHO'!MJ20)</f>
        <v>0</v>
      </c>
      <c r="G314">
        <f>IF('04.04_PLANO DE TRABALHO'!MK20="",G313,'04.04_PLANO DE TRABALHO'!MK20)</f>
        <v>0</v>
      </c>
      <c r="H314" t="str">
        <f>IF('04.04_PLANO DE TRABALHO'!ML20="",H313,'04.04_PLANO DE TRABALHO'!ML20)</f>
        <v>Início</v>
      </c>
      <c r="I314">
        <f>IF('04.04_PLANO DE TRABALHO'!MM20="",I313,'04.04_PLANO DE TRABALHO'!MM20)</f>
        <v>0</v>
      </c>
      <c r="J314">
        <f>IF('04.04_PLANO DE TRABALHO'!MN20="",J313,'04.04_PLANO DE TRABALHO'!MN20)</f>
        <v>0</v>
      </c>
      <c r="K314" t="str">
        <f>IF('04.04_PLANO DE TRABALHO'!MO20="",K313,'04.04_PLANO DE TRABALHO'!MO20)</f>
        <v>Fim</v>
      </c>
      <c r="L314">
        <f>IF('04.04_PLANO DE TRABALHO'!MP20="",L313,'04.04_PLANO DE TRABALHO'!MP20)</f>
        <v>0</v>
      </c>
      <c r="M314">
        <f>IF('04.04_PLANO DE TRABALHO'!MQ20="",M313,'04.04_PLANO DE TRABALHO'!MQ20)</f>
        <v>0</v>
      </c>
      <c r="N314" t="str">
        <f>IF('04.04_PLANO DE TRABALHO'!MR20="",N313,'04.04_PLANO DE TRABALHO'!MR20)</f>
        <v>7.1.3</v>
      </c>
      <c r="O314">
        <f>IF('04.04_PLANO DE TRABALHO'!MS20="",O313,'04.04_PLANO DE TRABALHO'!MS20)</f>
        <v>0</v>
      </c>
      <c r="P314">
        <f>IF('04.04_PLANO DE TRABALHO'!MT20="",P313,'04.04_PLANO DE TRABALHO'!MT20)</f>
        <v>0</v>
      </c>
      <c r="Q314" t="str">
        <f>IF('04.04_PLANO DE TRABALHO'!MU20="",Q313,'04.04_PLANO DE TRABALHO'!MU20)</f>
        <v>SubAtividade</v>
      </c>
      <c r="R314">
        <f>IF('04.04_PLANO DE TRABALHO'!MV20="",R313,'04.04_PLANO DE TRABALHO'!MV20)</f>
        <v>0</v>
      </c>
      <c r="S314">
        <f>IF('04.04_PLANO DE TRABALHO'!MW20="",S313,'04.04_PLANO DE TRABALHO'!MW20)</f>
        <v>0</v>
      </c>
      <c r="T314">
        <f>IF('04.04_PLANO DE TRABALHO'!MX20="",T313,'04.04_PLANO DE TRABALHO'!MX20)</f>
        <v>0</v>
      </c>
      <c r="U314">
        <f>IF('04.04_PLANO DE TRABALHO'!MY20="",U313,'04.04_PLANO DE TRABALHO'!MY20)</f>
        <v>0</v>
      </c>
      <c r="V314">
        <f>IF('04.04_PLANO DE TRABALHO'!MZ20="",V313,'04.04_PLANO DE TRABALHO'!MZ20)</f>
        <v>0</v>
      </c>
      <c r="W314" t="str">
        <f>IF('04.04_PLANO DE TRABALHO'!NA20="",W313,'04.04_PLANO DE TRABALHO'!NA20)</f>
        <v>Despesa</v>
      </c>
      <c r="X314">
        <f>IF('04.04_PLANO DE TRABALHO'!NB20="",X313,'04.04_PLANO DE TRABALHO'!NB20)</f>
        <v>0</v>
      </c>
      <c r="Y314">
        <f>IF('04.04_PLANO DE TRABALHO'!NC20="",Y313,'04.04_PLANO DE TRABALHO'!NC20)</f>
        <v>0</v>
      </c>
      <c r="Z314">
        <f>IF('04.04_PLANO DE TRABALHO'!ND20="",Z313,'04.04_PLANO DE TRABALHO'!ND20)</f>
        <v>0</v>
      </c>
      <c r="AA314">
        <f>IF('04.04_PLANO DE TRABALHO'!NE20="",AA313,'04.04_PLANO DE TRABALHO'!NE20)</f>
        <v>0</v>
      </c>
      <c r="AB314">
        <f>IF('04.04_PLANO DE TRABALHO'!NF20="",AB313,'04.04_PLANO DE TRABALHO'!NF20)</f>
        <v>0</v>
      </c>
      <c r="AC314">
        <f>IF('04.04_PLANO DE TRABALHO'!NG20="",AC313,'04.04_PLANO DE TRABALHO'!NG20)</f>
        <v>0</v>
      </c>
      <c r="AD314" t="str">
        <f>IF('04.04_PLANO DE TRABALHO'!NH20="",AD313,'04.04_PLANO DE TRABALHO'!NH20)</f>
        <v>Categoria</v>
      </c>
      <c r="AE314">
        <f>IF('04.04_PLANO DE TRABALHO'!NI20="",AE313,'04.04_PLANO DE TRABALHO'!NI20)</f>
        <v>0</v>
      </c>
      <c r="AF314">
        <f>IF('04.04_PLANO DE TRABALHO'!NJ20="",AF313,'04.04_PLANO DE TRABALHO'!NJ20)</f>
        <v>0</v>
      </c>
      <c r="AG314">
        <f>IF('04.04_PLANO DE TRABALHO'!NK20="",AG313,'04.04_PLANO DE TRABALHO'!NK20)</f>
        <v>0</v>
      </c>
      <c r="AH314">
        <f>IF('04.04_PLANO DE TRABALHO'!NL20="",AH313,'04.04_PLANO DE TRABALHO'!NL20)</f>
        <v>0</v>
      </c>
      <c r="AI314">
        <f>IF('04.04_PLANO DE TRABALHO'!NM20="",AI313,'04.04_PLANO DE TRABALHO'!NM20)</f>
        <v>0</v>
      </c>
      <c r="AJ314">
        <f>IF('04.04_PLANO DE TRABALHO'!NN20="",AJ313,'04.04_PLANO DE TRABALHO'!NN20)</f>
        <v>0</v>
      </c>
      <c r="AK314">
        <f>IF('04.04_PLANO DE TRABALHO'!NO20="",AK313,'04.04_PLANO DE TRABALHO'!NO20)</f>
        <v>0</v>
      </c>
      <c r="AL314" t="str">
        <f>IF('04.04_PLANO DE TRABALHO'!NP20="",AL313,'04.04_PLANO DE TRABALHO'!NP20)</f>
        <v>Subcategoria</v>
      </c>
      <c r="AM314">
        <f>IF('04.04_PLANO DE TRABALHO'!NQ20="",AM313,'04.04_PLANO DE TRABALHO'!NQ20)</f>
        <v>0</v>
      </c>
      <c r="AN314">
        <f>IF('04.04_PLANO DE TRABALHO'!NR20="",AN313,'04.04_PLANO DE TRABALHO'!NR20)</f>
        <v>0</v>
      </c>
      <c r="AO314">
        <f>IF('04.04_PLANO DE TRABALHO'!NS20="",AO313,'04.04_PLANO DE TRABALHO'!NS20)</f>
        <v>0</v>
      </c>
      <c r="AP314">
        <f>IF('04.04_PLANO DE TRABALHO'!NT20="",AP313,'04.04_PLANO DE TRABALHO'!NT20)</f>
        <v>0</v>
      </c>
      <c r="AQ314" t="str">
        <f>IF('04.04_PLANO DE TRABALHO'!NU20="",AQ313,'04.04_PLANO DE TRABALHO'!NU20)</f>
        <v>Fonte*</v>
      </c>
      <c r="AR314">
        <f>IF('04.04_PLANO DE TRABALHO'!NV20="",AR313,'04.04_PLANO DE TRABALHO'!NV20)</f>
        <v>0</v>
      </c>
      <c r="AS314">
        <f>IF('04.04_PLANO DE TRABALHO'!NW20="",AS313,'04.04_PLANO DE TRABALHO'!NW20)</f>
        <v>0</v>
      </c>
      <c r="AT314">
        <f>IF('04.04_PLANO DE TRABALHO'!NX20="",AT313,'04.04_PLANO DE TRABALHO'!NX20)</f>
        <v>0</v>
      </c>
      <c r="AU314" t="str">
        <f>IF('04.04_PLANO DE TRABALHO'!NY20="",AU313,'04.04_PLANO DE TRABALHO'!NY20)</f>
        <v>Unid</v>
      </c>
      <c r="AV314">
        <f>IF('04.04_PLANO DE TRABALHO'!NZ20="",AV313,'04.04_PLANO DE TRABALHO'!NZ20)</f>
        <v>0</v>
      </c>
      <c r="AW314" t="str">
        <f>IF('04.04_PLANO DE TRABALHO'!OA20="",AW313,'04.04_PLANO DE TRABALHO'!OA20)</f>
        <v>Valor 
Unit</v>
      </c>
      <c r="AX314">
        <f>IF('04.04_PLANO DE TRABALHO'!OB20="",AX313,'04.04_PLANO DE TRABALHO'!OB20)</f>
        <v>0</v>
      </c>
      <c r="AY314">
        <f>IF('04.04_PLANO DE TRABALHO'!OC20="",AY313,'04.04_PLANO DE TRABALHO'!OC20)</f>
        <v>0</v>
      </c>
      <c r="AZ314" t="str">
        <f>IF('04.04_PLANO DE TRABALHO'!OD20="",AZ313,'04.04_PLANO DE TRABALHO'!OD20)</f>
        <v>Qtde</v>
      </c>
      <c r="BA314">
        <f>IF('04.04_PLANO DE TRABALHO'!OE20="",BA313,'04.04_PLANO DE TRABALHO'!OE20)</f>
        <v>0</v>
      </c>
      <c r="BB314">
        <f>IF('04.04_PLANO DE TRABALHO'!OF20="",BB313,'04.04_PLANO DE TRABALHO'!OF20)</f>
        <v>0</v>
      </c>
      <c r="BD314" t="str">
        <v>Diversidade, Equidade e Inclusão</v>
      </c>
      <c r="BE314" t="str">
        <v>7.3</v>
      </c>
      <c r="BF314">
        <v>0</v>
      </c>
      <c r="BG314" t="str">
        <v>Atividade</v>
      </c>
      <c r="BH314">
        <v>0</v>
      </c>
      <c r="BI314">
        <v>0</v>
      </c>
      <c r="BJ314" t="str">
        <v>Início</v>
      </c>
      <c r="BK314">
        <v>0</v>
      </c>
      <c r="BL314">
        <v>0</v>
      </c>
      <c r="BM314" t="str">
        <v>Fim</v>
      </c>
      <c r="BN314">
        <v>0</v>
      </c>
      <c r="BO314">
        <v>0</v>
      </c>
      <c r="BP314" t="str">
        <v>7.3.1</v>
      </c>
      <c r="BQ314">
        <v>0</v>
      </c>
      <c r="BR314">
        <v>0</v>
      </c>
      <c r="BS314" t="str">
        <v>SubAtividade</v>
      </c>
      <c r="BT314">
        <v>0</v>
      </c>
      <c r="BU314">
        <v>0</v>
      </c>
      <c r="BV314">
        <v>0</v>
      </c>
      <c r="BW314">
        <v>0</v>
      </c>
      <c r="BX314">
        <v>0</v>
      </c>
      <c r="BY314" t="str">
        <v>Despesa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 t="str">
        <v>Categoria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 t="str">
        <v>Subcategoria</v>
      </c>
      <c r="CO314">
        <v>0</v>
      </c>
      <c r="CP314">
        <v>0</v>
      </c>
      <c r="CQ314">
        <v>0</v>
      </c>
      <c r="CR314">
        <v>0</v>
      </c>
      <c r="CS314" t="str">
        <v>Fonte*</v>
      </c>
      <c r="CT314">
        <v>0</v>
      </c>
      <c r="CU314">
        <v>0</v>
      </c>
      <c r="CV314">
        <v>0</v>
      </c>
      <c r="CW314" t="str">
        <v>Unid</v>
      </c>
      <c r="CX314">
        <v>0</v>
      </c>
      <c r="CY314" t="str">
        <v>Valor 
Unit</v>
      </c>
      <c r="CZ314">
        <v>0</v>
      </c>
      <c r="DA314">
        <v>0</v>
      </c>
      <c r="DB314" t="str">
        <v>Qtde</v>
      </c>
      <c r="DC314">
        <v>0</v>
      </c>
      <c r="DD314">
        <v>0</v>
      </c>
      <c r="DF314" t="str">
        <v>Direitos Humanos e Convivência</v>
      </c>
      <c r="DG314" t="str">
        <v>8.1</v>
      </c>
      <c r="DH314">
        <v>0</v>
      </c>
      <c r="DI314" t="str">
        <v>Atividade</v>
      </c>
      <c r="DJ314">
        <v>0</v>
      </c>
      <c r="DK314">
        <v>0</v>
      </c>
      <c r="DL314" t="str">
        <v>Início</v>
      </c>
      <c r="DM314">
        <v>0</v>
      </c>
      <c r="DN314">
        <v>0</v>
      </c>
      <c r="DO314" t="str">
        <v>Fim</v>
      </c>
      <c r="DP314">
        <v>0</v>
      </c>
      <c r="DQ314">
        <v>0</v>
      </c>
      <c r="DR314" t="str">
        <v>8.1.1</v>
      </c>
      <c r="DS314">
        <v>0</v>
      </c>
      <c r="DT314">
        <v>0</v>
      </c>
      <c r="DU314" t="str">
        <v>SubAtividade</v>
      </c>
      <c r="DV314">
        <v>0</v>
      </c>
      <c r="DW314">
        <v>0</v>
      </c>
      <c r="DX314">
        <v>0</v>
      </c>
      <c r="DY314">
        <v>0</v>
      </c>
      <c r="DZ314">
        <v>0</v>
      </c>
      <c r="EA314" t="str">
        <v>Despesa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 t="str">
        <v>Categoria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 t="str">
        <v>Subcategoria</v>
      </c>
      <c r="EQ314">
        <v>0</v>
      </c>
      <c r="ER314">
        <v>0</v>
      </c>
      <c r="ES314">
        <v>0</v>
      </c>
      <c r="ET314">
        <v>0</v>
      </c>
      <c r="EU314" t="str">
        <v>Fonte*</v>
      </c>
      <c r="EV314">
        <v>0</v>
      </c>
      <c r="EW314">
        <v>0</v>
      </c>
      <c r="EX314">
        <v>0</v>
      </c>
      <c r="EY314" t="str">
        <v>Unid</v>
      </c>
      <c r="EZ314">
        <v>0</v>
      </c>
      <c r="FA314" t="str">
        <v>Valor 
Unit</v>
      </c>
      <c r="FB314">
        <v>0</v>
      </c>
      <c r="FC314">
        <v>0</v>
      </c>
      <c r="FD314" t="str">
        <v>Qtde</v>
      </c>
      <c r="FE314">
        <v>0</v>
      </c>
      <c r="FF314">
        <v>0</v>
      </c>
      <c r="FH314" t="str">
        <v>Tecnologias Digitais</v>
      </c>
      <c r="FI314" t="str">
        <v>9.2</v>
      </c>
      <c r="FJ314">
        <v>0</v>
      </c>
      <c r="FK314" t="str">
        <v>Atividade</v>
      </c>
      <c r="FL314">
        <v>0</v>
      </c>
      <c r="FM314">
        <v>0</v>
      </c>
      <c r="FN314" t="str">
        <v>Início</v>
      </c>
      <c r="FO314">
        <v>0</v>
      </c>
      <c r="FP314">
        <v>0</v>
      </c>
      <c r="FQ314" t="str">
        <v>Fim</v>
      </c>
      <c r="FR314">
        <v>0</v>
      </c>
      <c r="FS314">
        <v>0</v>
      </c>
      <c r="FT314" t="str">
        <v>9.2.3</v>
      </c>
      <c r="FU314">
        <v>0</v>
      </c>
      <c r="FV314">
        <v>0</v>
      </c>
      <c r="FW314" t="str">
        <v>SubAtividade</v>
      </c>
      <c r="FX314">
        <v>0</v>
      </c>
      <c r="FY314">
        <v>0</v>
      </c>
      <c r="FZ314">
        <v>0</v>
      </c>
      <c r="GA314">
        <v>0</v>
      </c>
      <c r="GB314">
        <v>0</v>
      </c>
      <c r="GC314" t="str">
        <v>Despesa</v>
      </c>
      <c r="GD314">
        <v>0</v>
      </c>
      <c r="GE314">
        <v>0</v>
      </c>
      <c r="GF314">
        <v>0</v>
      </c>
      <c r="GG314">
        <v>0</v>
      </c>
      <c r="GH314">
        <v>0</v>
      </c>
      <c r="GI314">
        <v>0</v>
      </c>
      <c r="GJ314" t="str">
        <v>Categoria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 t="str">
        <v>Subcategoria</v>
      </c>
      <c r="GS314">
        <v>0</v>
      </c>
      <c r="GT314">
        <v>0</v>
      </c>
      <c r="GU314">
        <v>0</v>
      </c>
      <c r="GV314">
        <v>0</v>
      </c>
      <c r="GW314" t="str">
        <v>Fonte*</v>
      </c>
      <c r="GX314">
        <v>0</v>
      </c>
      <c r="GY314">
        <v>0</v>
      </c>
      <c r="GZ314">
        <v>0</v>
      </c>
      <c r="HA314" t="str">
        <v>Unid</v>
      </c>
      <c r="HB314">
        <v>0</v>
      </c>
      <c r="HC314" t="str">
        <v>Valor 
Unit</v>
      </c>
      <c r="HD314">
        <v>0</v>
      </c>
      <c r="HE314">
        <v>0</v>
      </c>
      <c r="HF314" t="str">
        <v>Qtde</v>
      </c>
      <c r="HG314">
        <v>0</v>
      </c>
      <c r="HH314">
        <v>0</v>
      </c>
    </row>
    <row r="315" spans="1:216" x14ac:dyDescent="0.25">
      <c r="A315">
        <v>12</v>
      </c>
      <c r="B315" t="str">
        <f>'04.04_PLANO DE TRABALHO'!$MU$7</f>
        <v>Diversidade, Equidade e Inclusão</v>
      </c>
      <c r="C315" t="str">
        <f>IF('04.04_PLANO DE TRABALHO'!MG21="",C314,'04.04_PLANO DE TRABALHO'!MG21)</f>
        <v>7.1</v>
      </c>
      <c r="D315">
        <f>IF('04.04_PLANO DE TRABALHO'!MH21="",D314,'04.04_PLANO DE TRABALHO'!MH21)</f>
        <v>0</v>
      </c>
      <c r="E315" t="str">
        <f>IF(OR('04.04_PLANO DE TRABALHO'!MI21="",'04.04_PLANO DE TRABALHO'!MI21="Planejado",'04.04_PLANO DE TRABALHO'!MI21="Realizado"),E314,'04.04_PLANO DE TRABALHO'!MI21)</f>
        <v>Atividade</v>
      </c>
      <c r="F315">
        <f>IF('04.04_PLANO DE TRABALHO'!MJ21="",F314,'04.04_PLANO DE TRABALHO'!MJ21)</f>
        <v>0</v>
      </c>
      <c r="G315">
        <f>IF('04.04_PLANO DE TRABALHO'!MK21="",G314,'04.04_PLANO DE TRABALHO'!MK21)</f>
        <v>0</v>
      </c>
      <c r="H315" t="str">
        <f>IF('04.04_PLANO DE TRABALHO'!ML21="",H314,'04.04_PLANO DE TRABALHO'!ML21)</f>
        <v>Início</v>
      </c>
      <c r="I315">
        <f>IF('04.04_PLANO DE TRABALHO'!MM21="",I314,'04.04_PLANO DE TRABALHO'!MM21)</f>
        <v>0</v>
      </c>
      <c r="J315">
        <f>IF('04.04_PLANO DE TRABALHO'!MN21="",J314,'04.04_PLANO DE TRABALHO'!MN21)</f>
        <v>0</v>
      </c>
      <c r="K315" t="str">
        <f>IF('04.04_PLANO DE TRABALHO'!MO21="",K314,'04.04_PLANO DE TRABALHO'!MO21)</f>
        <v>Fim</v>
      </c>
      <c r="L315">
        <f>IF('04.04_PLANO DE TRABALHO'!MP21="",L314,'04.04_PLANO DE TRABALHO'!MP21)</f>
        <v>0</v>
      </c>
      <c r="M315">
        <f>IF('04.04_PLANO DE TRABALHO'!MQ21="",M314,'04.04_PLANO DE TRABALHO'!MQ21)</f>
        <v>0</v>
      </c>
      <c r="N315" t="str">
        <f>IF('04.04_PLANO DE TRABALHO'!MR21="",N314,'04.04_PLANO DE TRABALHO'!MR21)</f>
        <v>7.1.3</v>
      </c>
      <c r="O315">
        <f>IF('04.04_PLANO DE TRABALHO'!MS21="",O314,'04.04_PLANO DE TRABALHO'!MS21)</f>
        <v>0</v>
      </c>
      <c r="P315">
        <f>IF('04.04_PLANO DE TRABALHO'!MT21="",P314,'04.04_PLANO DE TRABALHO'!MT21)</f>
        <v>0</v>
      </c>
      <c r="Q315" t="str">
        <f>IF('04.04_PLANO DE TRABALHO'!MU21="",Q314,'04.04_PLANO DE TRABALHO'!MU21)</f>
        <v>SubAtividade</v>
      </c>
      <c r="R315">
        <f>IF('04.04_PLANO DE TRABALHO'!MV21="",R314,'04.04_PLANO DE TRABALHO'!MV21)</f>
        <v>0</v>
      </c>
      <c r="S315">
        <f>IF('04.04_PLANO DE TRABALHO'!MW21="",S314,'04.04_PLANO DE TRABALHO'!MW21)</f>
        <v>0</v>
      </c>
      <c r="T315">
        <f>IF('04.04_PLANO DE TRABALHO'!MX21="",T314,'04.04_PLANO DE TRABALHO'!MX21)</f>
        <v>0</v>
      </c>
      <c r="U315">
        <f>IF('04.04_PLANO DE TRABALHO'!MY21="",U314,'04.04_PLANO DE TRABALHO'!MY21)</f>
        <v>0</v>
      </c>
      <c r="V315">
        <f>IF('04.04_PLANO DE TRABALHO'!MZ21="",V314,'04.04_PLANO DE TRABALHO'!MZ21)</f>
        <v>0</v>
      </c>
      <c r="W315" t="str">
        <f>IF('04.04_PLANO DE TRABALHO'!NA21="",W314,'04.04_PLANO DE TRABALHO'!NA21)</f>
        <v>Despesa</v>
      </c>
      <c r="X315">
        <f>IF('04.04_PLANO DE TRABALHO'!NB21="",X314,'04.04_PLANO DE TRABALHO'!NB21)</f>
        <v>0</v>
      </c>
      <c r="Y315">
        <f>IF('04.04_PLANO DE TRABALHO'!NC21="",Y314,'04.04_PLANO DE TRABALHO'!NC21)</f>
        <v>0</v>
      </c>
      <c r="Z315">
        <f>IF('04.04_PLANO DE TRABALHO'!ND21="",Z314,'04.04_PLANO DE TRABALHO'!ND21)</f>
        <v>0</v>
      </c>
      <c r="AA315">
        <f>IF('04.04_PLANO DE TRABALHO'!NE21="",AA314,'04.04_PLANO DE TRABALHO'!NE21)</f>
        <v>0</v>
      </c>
      <c r="AB315">
        <f>IF('04.04_PLANO DE TRABALHO'!NF21="",AB314,'04.04_PLANO DE TRABALHO'!NF21)</f>
        <v>0</v>
      </c>
      <c r="AC315">
        <f>IF('04.04_PLANO DE TRABALHO'!NG21="",AC314,'04.04_PLANO DE TRABALHO'!NG21)</f>
        <v>0</v>
      </c>
      <c r="AD315" t="str">
        <f>IF('04.04_PLANO DE TRABALHO'!NH21="",AD314,'04.04_PLANO DE TRABALHO'!NH21)</f>
        <v>Categoria</v>
      </c>
      <c r="AE315">
        <f>IF('04.04_PLANO DE TRABALHO'!NI21="",AE314,'04.04_PLANO DE TRABALHO'!NI21)</f>
        <v>0</v>
      </c>
      <c r="AF315">
        <f>IF('04.04_PLANO DE TRABALHO'!NJ21="",AF314,'04.04_PLANO DE TRABALHO'!NJ21)</f>
        <v>0</v>
      </c>
      <c r="AG315">
        <f>IF('04.04_PLANO DE TRABALHO'!NK21="",AG314,'04.04_PLANO DE TRABALHO'!NK21)</f>
        <v>0</v>
      </c>
      <c r="AH315">
        <f>IF('04.04_PLANO DE TRABALHO'!NL21="",AH314,'04.04_PLANO DE TRABALHO'!NL21)</f>
        <v>0</v>
      </c>
      <c r="AI315">
        <f>IF('04.04_PLANO DE TRABALHO'!NM21="",AI314,'04.04_PLANO DE TRABALHO'!NM21)</f>
        <v>0</v>
      </c>
      <c r="AJ315">
        <f>IF('04.04_PLANO DE TRABALHO'!NN21="",AJ314,'04.04_PLANO DE TRABALHO'!NN21)</f>
        <v>0</v>
      </c>
      <c r="AK315">
        <f>IF('04.04_PLANO DE TRABALHO'!NO21="",AK314,'04.04_PLANO DE TRABALHO'!NO21)</f>
        <v>0</v>
      </c>
      <c r="AL315" t="str">
        <f>IF('04.04_PLANO DE TRABALHO'!NP21="",AL314,'04.04_PLANO DE TRABALHO'!NP21)</f>
        <v>Subcategoria</v>
      </c>
      <c r="AM315">
        <f>IF('04.04_PLANO DE TRABALHO'!NQ21="",AM314,'04.04_PLANO DE TRABALHO'!NQ21)</f>
        <v>0</v>
      </c>
      <c r="AN315">
        <f>IF('04.04_PLANO DE TRABALHO'!NR21="",AN314,'04.04_PLANO DE TRABALHO'!NR21)</f>
        <v>0</v>
      </c>
      <c r="AO315">
        <f>IF('04.04_PLANO DE TRABALHO'!NS21="",AO314,'04.04_PLANO DE TRABALHO'!NS21)</f>
        <v>0</v>
      </c>
      <c r="AP315">
        <f>IF('04.04_PLANO DE TRABALHO'!NT21="",AP314,'04.04_PLANO DE TRABALHO'!NT21)</f>
        <v>0</v>
      </c>
      <c r="AQ315" t="str">
        <f>IF('04.04_PLANO DE TRABALHO'!NU21="",AQ314,'04.04_PLANO DE TRABALHO'!NU21)</f>
        <v>Fonte*</v>
      </c>
      <c r="AR315">
        <f>IF('04.04_PLANO DE TRABALHO'!NV21="",AR314,'04.04_PLANO DE TRABALHO'!NV21)</f>
        <v>0</v>
      </c>
      <c r="AS315">
        <f>IF('04.04_PLANO DE TRABALHO'!NW21="",AS314,'04.04_PLANO DE TRABALHO'!NW21)</f>
        <v>0</v>
      </c>
      <c r="AT315">
        <f>IF('04.04_PLANO DE TRABALHO'!NX21="",AT314,'04.04_PLANO DE TRABALHO'!NX21)</f>
        <v>0</v>
      </c>
      <c r="AU315" t="str">
        <f>IF('04.04_PLANO DE TRABALHO'!NY21="",AU314,'04.04_PLANO DE TRABALHO'!NY21)</f>
        <v>Unid</v>
      </c>
      <c r="AV315">
        <f>IF('04.04_PLANO DE TRABALHO'!NZ21="",AV314,'04.04_PLANO DE TRABALHO'!NZ21)</f>
        <v>0</v>
      </c>
      <c r="AW315" t="str">
        <f>IF('04.04_PLANO DE TRABALHO'!OA21="",AW314,'04.04_PLANO DE TRABALHO'!OA21)</f>
        <v>Valor 
Unit</v>
      </c>
      <c r="AX315">
        <f>IF('04.04_PLANO DE TRABALHO'!OB21="",AX314,'04.04_PLANO DE TRABALHO'!OB21)</f>
        <v>0</v>
      </c>
      <c r="AY315">
        <f>IF('04.04_PLANO DE TRABALHO'!OC21="",AY314,'04.04_PLANO DE TRABALHO'!OC21)</f>
        <v>0</v>
      </c>
      <c r="AZ315" t="str">
        <f>IF('04.04_PLANO DE TRABALHO'!OD21="",AZ314,'04.04_PLANO DE TRABALHO'!OD21)</f>
        <v>Qtde</v>
      </c>
      <c r="BA315">
        <f>IF('04.04_PLANO DE TRABALHO'!OE21="",BA314,'04.04_PLANO DE TRABALHO'!OE21)</f>
        <v>0</v>
      </c>
      <c r="BB315">
        <f>IF('04.04_PLANO DE TRABALHO'!OF21="",BB314,'04.04_PLANO DE TRABALHO'!OF21)</f>
        <v>0</v>
      </c>
      <c r="BD315" t="str">
        <v>Diversidade, Equidade e Inclusão</v>
      </c>
      <c r="BE315" t="str">
        <v>7.3</v>
      </c>
      <c r="BF315">
        <v>0</v>
      </c>
      <c r="BG315" t="str">
        <v>Atividade</v>
      </c>
      <c r="BH315">
        <v>0</v>
      </c>
      <c r="BI315">
        <v>0</v>
      </c>
      <c r="BJ315" t="str">
        <v>Início</v>
      </c>
      <c r="BK315">
        <v>0</v>
      </c>
      <c r="BL315">
        <v>0</v>
      </c>
      <c r="BM315" t="str">
        <v>Fim</v>
      </c>
      <c r="BN315">
        <v>0</v>
      </c>
      <c r="BO315">
        <v>0</v>
      </c>
      <c r="BP315" t="str">
        <v>7.3.1</v>
      </c>
      <c r="BQ315">
        <v>0</v>
      </c>
      <c r="BR315">
        <v>0</v>
      </c>
      <c r="BS315" t="str">
        <v>SubAtividade</v>
      </c>
      <c r="BT315">
        <v>0</v>
      </c>
      <c r="BU315">
        <v>0</v>
      </c>
      <c r="BV315">
        <v>0</v>
      </c>
      <c r="BW315">
        <v>0</v>
      </c>
      <c r="BX315">
        <v>0</v>
      </c>
      <c r="BY315" t="str">
        <v>Despesa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 t="str">
        <v>Categoria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 t="str">
        <v>Subcategoria</v>
      </c>
      <c r="CO315">
        <v>0</v>
      </c>
      <c r="CP315">
        <v>0</v>
      </c>
      <c r="CQ315">
        <v>0</v>
      </c>
      <c r="CR315">
        <v>0</v>
      </c>
      <c r="CS315" t="str">
        <v>Fonte*</v>
      </c>
      <c r="CT315">
        <v>0</v>
      </c>
      <c r="CU315">
        <v>0</v>
      </c>
      <c r="CV315">
        <v>0</v>
      </c>
      <c r="CW315" t="str">
        <v>Unid</v>
      </c>
      <c r="CX315">
        <v>0</v>
      </c>
      <c r="CY315" t="str">
        <v>Valor 
Unit</v>
      </c>
      <c r="CZ315">
        <v>0</v>
      </c>
      <c r="DA315">
        <v>0</v>
      </c>
      <c r="DB315" t="str">
        <v>Qtde</v>
      </c>
      <c r="DC315">
        <v>0</v>
      </c>
      <c r="DD315">
        <v>0</v>
      </c>
      <c r="DF315" t="str">
        <v>Direitos Humanos e Convivência</v>
      </c>
      <c r="DG315" t="str">
        <v>8.1</v>
      </c>
      <c r="DH315">
        <v>0</v>
      </c>
      <c r="DI315" t="str">
        <v>Atividade</v>
      </c>
      <c r="DJ315">
        <v>0</v>
      </c>
      <c r="DK315">
        <v>0</v>
      </c>
      <c r="DL315" t="str">
        <v>Início</v>
      </c>
      <c r="DM315">
        <v>0</v>
      </c>
      <c r="DN315">
        <v>0</v>
      </c>
      <c r="DO315" t="str">
        <v>Fim</v>
      </c>
      <c r="DP315">
        <v>0</v>
      </c>
      <c r="DQ315">
        <v>0</v>
      </c>
      <c r="DR315" t="str">
        <v>8.1.1</v>
      </c>
      <c r="DS315">
        <v>0</v>
      </c>
      <c r="DT315">
        <v>0</v>
      </c>
      <c r="DU315" t="str">
        <v>SubAtividade</v>
      </c>
      <c r="DV315">
        <v>0</v>
      </c>
      <c r="DW315">
        <v>0</v>
      </c>
      <c r="DX315">
        <v>0</v>
      </c>
      <c r="DY315">
        <v>0</v>
      </c>
      <c r="DZ315">
        <v>0</v>
      </c>
      <c r="EA315" t="str">
        <v>Despesa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 t="str">
        <v>Categoria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 t="str">
        <v>Subcategoria</v>
      </c>
      <c r="EQ315">
        <v>0</v>
      </c>
      <c r="ER315">
        <v>0</v>
      </c>
      <c r="ES315">
        <v>0</v>
      </c>
      <c r="ET315">
        <v>0</v>
      </c>
      <c r="EU315" t="str">
        <v>Fonte*</v>
      </c>
      <c r="EV315">
        <v>0</v>
      </c>
      <c r="EW315">
        <v>0</v>
      </c>
      <c r="EX315">
        <v>0</v>
      </c>
      <c r="EY315" t="str">
        <v>Unid</v>
      </c>
      <c r="EZ315">
        <v>0</v>
      </c>
      <c r="FA315" t="str">
        <v>Valor 
Unit</v>
      </c>
      <c r="FB315">
        <v>0</v>
      </c>
      <c r="FC315">
        <v>0</v>
      </c>
      <c r="FD315" t="str">
        <v>Qtde</v>
      </c>
      <c r="FE315">
        <v>0</v>
      </c>
      <c r="FF315">
        <v>0</v>
      </c>
      <c r="FH315" t="str">
        <v>Tecnologias Digitais</v>
      </c>
      <c r="FI315" t="str">
        <v>9.2</v>
      </c>
      <c r="FJ315">
        <v>0</v>
      </c>
      <c r="FK315" t="str">
        <v>Atividade</v>
      </c>
      <c r="FL315">
        <v>0</v>
      </c>
      <c r="FM315">
        <v>0</v>
      </c>
      <c r="FN315" t="str">
        <v>Início</v>
      </c>
      <c r="FO315">
        <v>0</v>
      </c>
      <c r="FP315">
        <v>0</v>
      </c>
      <c r="FQ315" t="str">
        <v>Fim</v>
      </c>
      <c r="FR315">
        <v>0</v>
      </c>
      <c r="FS315">
        <v>0</v>
      </c>
      <c r="FT315" t="str">
        <v>9.2.3</v>
      </c>
      <c r="FU315">
        <v>0</v>
      </c>
      <c r="FV315">
        <v>0</v>
      </c>
      <c r="FW315" t="str">
        <v>SubAtividade</v>
      </c>
      <c r="FX315">
        <v>0</v>
      </c>
      <c r="FY315">
        <v>0</v>
      </c>
      <c r="FZ315">
        <v>0</v>
      </c>
      <c r="GA315">
        <v>0</v>
      </c>
      <c r="GB315">
        <v>0</v>
      </c>
      <c r="GC315" t="str">
        <v>Despesa</v>
      </c>
      <c r="GD315">
        <v>0</v>
      </c>
      <c r="GE315">
        <v>0</v>
      </c>
      <c r="GF315">
        <v>0</v>
      </c>
      <c r="GG315">
        <v>0</v>
      </c>
      <c r="GH315">
        <v>0</v>
      </c>
      <c r="GI315">
        <v>0</v>
      </c>
      <c r="GJ315" t="str">
        <v>Categoria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 t="str">
        <v>Subcategoria</v>
      </c>
      <c r="GS315">
        <v>0</v>
      </c>
      <c r="GT315">
        <v>0</v>
      </c>
      <c r="GU315">
        <v>0</v>
      </c>
      <c r="GV315">
        <v>0</v>
      </c>
      <c r="GW315" t="str">
        <v>Fonte*</v>
      </c>
      <c r="GX315">
        <v>0</v>
      </c>
      <c r="GY315">
        <v>0</v>
      </c>
      <c r="GZ315">
        <v>0</v>
      </c>
      <c r="HA315" t="str">
        <v>Unid</v>
      </c>
      <c r="HB315">
        <v>0</v>
      </c>
      <c r="HC315" t="str">
        <v>Valor 
Unit</v>
      </c>
      <c r="HD315">
        <v>0</v>
      </c>
      <c r="HE315">
        <v>0</v>
      </c>
      <c r="HF315" t="str">
        <v>Qtde</v>
      </c>
      <c r="HG315">
        <v>0</v>
      </c>
      <c r="HH315">
        <v>0</v>
      </c>
    </row>
    <row r="316" spans="1:216" x14ac:dyDescent="0.25">
      <c r="A316">
        <v>13</v>
      </c>
      <c r="B316" t="str">
        <f>'04.04_PLANO DE TRABALHO'!$MU$7</f>
        <v>Diversidade, Equidade e Inclusão</v>
      </c>
      <c r="C316" t="str">
        <f>IF('04.04_PLANO DE TRABALHO'!MG22="",C315,'04.04_PLANO DE TRABALHO'!MG22)</f>
        <v>7.1</v>
      </c>
      <c r="D316">
        <f>IF('04.04_PLANO DE TRABALHO'!MH22="",D315,'04.04_PLANO DE TRABALHO'!MH22)</f>
        <v>0</v>
      </c>
      <c r="E316" t="str">
        <f>IF(OR('04.04_PLANO DE TRABALHO'!MI22="",'04.04_PLANO DE TRABALHO'!MI22="Planejado",'04.04_PLANO DE TRABALHO'!MI22="Realizado"),E315,'04.04_PLANO DE TRABALHO'!MI22)</f>
        <v>Atividade</v>
      </c>
      <c r="F316">
        <f>IF('04.04_PLANO DE TRABALHO'!MJ22="",F315,'04.04_PLANO DE TRABALHO'!MJ22)</f>
        <v>0</v>
      </c>
      <c r="G316">
        <f>IF('04.04_PLANO DE TRABALHO'!MK22="",G315,'04.04_PLANO DE TRABALHO'!MK22)</f>
        <v>0</v>
      </c>
      <c r="H316" t="str">
        <f>IF('04.04_PLANO DE TRABALHO'!ML22="",H315,'04.04_PLANO DE TRABALHO'!ML22)</f>
        <v>Início</v>
      </c>
      <c r="I316">
        <f>IF('04.04_PLANO DE TRABALHO'!MM22="",I315,'04.04_PLANO DE TRABALHO'!MM22)</f>
        <v>0</v>
      </c>
      <c r="J316">
        <f>IF('04.04_PLANO DE TRABALHO'!MN22="",J315,'04.04_PLANO DE TRABALHO'!MN22)</f>
        <v>0</v>
      </c>
      <c r="K316" t="str">
        <f>IF('04.04_PLANO DE TRABALHO'!MO22="",K315,'04.04_PLANO DE TRABALHO'!MO22)</f>
        <v>Fim</v>
      </c>
      <c r="L316">
        <f>IF('04.04_PLANO DE TRABALHO'!MP22="",L315,'04.04_PLANO DE TRABALHO'!MP22)</f>
        <v>0</v>
      </c>
      <c r="M316">
        <f>IF('04.04_PLANO DE TRABALHO'!MQ22="",M315,'04.04_PLANO DE TRABALHO'!MQ22)</f>
        <v>0</v>
      </c>
      <c r="N316" t="str">
        <f>IF('04.04_PLANO DE TRABALHO'!MR22="",N315,'04.04_PLANO DE TRABALHO'!MR22)</f>
        <v>7.1.3</v>
      </c>
      <c r="O316">
        <f>IF('04.04_PLANO DE TRABALHO'!MS22="",O315,'04.04_PLANO DE TRABALHO'!MS22)</f>
        <v>0</v>
      </c>
      <c r="P316">
        <f>IF('04.04_PLANO DE TRABALHO'!MT22="",P315,'04.04_PLANO DE TRABALHO'!MT22)</f>
        <v>0</v>
      </c>
      <c r="Q316" t="str">
        <f>IF('04.04_PLANO DE TRABALHO'!MU22="",Q315,'04.04_PLANO DE TRABALHO'!MU22)</f>
        <v>SubAtividade</v>
      </c>
      <c r="R316">
        <f>IF('04.04_PLANO DE TRABALHO'!MV22="",R315,'04.04_PLANO DE TRABALHO'!MV22)</f>
        <v>0</v>
      </c>
      <c r="S316">
        <f>IF('04.04_PLANO DE TRABALHO'!MW22="",S315,'04.04_PLANO DE TRABALHO'!MW22)</f>
        <v>0</v>
      </c>
      <c r="T316">
        <f>IF('04.04_PLANO DE TRABALHO'!MX22="",T315,'04.04_PLANO DE TRABALHO'!MX22)</f>
        <v>0</v>
      </c>
      <c r="U316">
        <f>IF('04.04_PLANO DE TRABALHO'!MY22="",U315,'04.04_PLANO DE TRABALHO'!MY22)</f>
        <v>0</v>
      </c>
      <c r="V316">
        <f>IF('04.04_PLANO DE TRABALHO'!MZ22="",V315,'04.04_PLANO DE TRABALHO'!MZ22)</f>
        <v>0</v>
      </c>
      <c r="W316" t="str">
        <f>IF('04.04_PLANO DE TRABALHO'!NA22="",W315,'04.04_PLANO DE TRABALHO'!NA22)</f>
        <v>Despesa</v>
      </c>
      <c r="X316">
        <f>IF('04.04_PLANO DE TRABALHO'!NB22="",X315,'04.04_PLANO DE TRABALHO'!NB22)</f>
        <v>0</v>
      </c>
      <c r="Y316">
        <f>IF('04.04_PLANO DE TRABALHO'!NC22="",Y315,'04.04_PLANO DE TRABALHO'!NC22)</f>
        <v>0</v>
      </c>
      <c r="Z316">
        <f>IF('04.04_PLANO DE TRABALHO'!ND22="",Z315,'04.04_PLANO DE TRABALHO'!ND22)</f>
        <v>0</v>
      </c>
      <c r="AA316">
        <f>IF('04.04_PLANO DE TRABALHO'!NE22="",AA315,'04.04_PLANO DE TRABALHO'!NE22)</f>
        <v>0</v>
      </c>
      <c r="AB316">
        <f>IF('04.04_PLANO DE TRABALHO'!NF22="",AB315,'04.04_PLANO DE TRABALHO'!NF22)</f>
        <v>0</v>
      </c>
      <c r="AC316">
        <f>IF('04.04_PLANO DE TRABALHO'!NG22="",AC315,'04.04_PLANO DE TRABALHO'!NG22)</f>
        <v>0</v>
      </c>
      <c r="AD316" t="str">
        <f>IF('04.04_PLANO DE TRABALHO'!NH22="",AD315,'04.04_PLANO DE TRABALHO'!NH22)</f>
        <v>Categoria</v>
      </c>
      <c r="AE316">
        <f>IF('04.04_PLANO DE TRABALHO'!NI22="",AE315,'04.04_PLANO DE TRABALHO'!NI22)</f>
        <v>0</v>
      </c>
      <c r="AF316">
        <f>IF('04.04_PLANO DE TRABALHO'!NJ22="",AF315,'04.04_PLANO DE TRABALHO'!NJ22)</f>
        <v>0</v>
      </c>
      <c r="AG316">
        <f>IF('04.04_PLANO DE TRABALHO'!NK22="",AG315,'04.04_PLANO DE TRABALHO'!NK22)</f>
        <v>0</v>
      </c>
      <c r="AH316">
        <f>IF('04.04_PLANO DE TRABALHO'!NL22="",AH315,'04.04_PLANO DE TRABALHO'!NL22)</f>
        <v>0</v>
      </c>
      <c r="AI316">
        <f>IF('04.04_PLANO DE TRABALHO'!NM22="",AI315,'04.04_PLANO DE TRABALHO'!NM22)</f>
        <v>0</v>
      </c>
      <c r="AJ316">
        <f>IF('04.04_PLANO DE TRABALHO'!NN22="",AJ315,'04.04_PLANO DE TRABALHO'!NN22)</f>
        <v>0</v>
      </c>
      <c r="AK316">
        <f>IF('04.04_PLANO DE TRABALHO'!NO22="",AK315,'04.04_PLANO DE TRABALHO'!NO22)</f>
        <v>0</v>
      </c>
      <c r="AL316" t="str">
        <f>IF('04.04_PLANO DE TRABALHO'!NP22="",AL315,'04.04_PLANO DE TRABALHO'!NP22)</f>
        <v>Subcategoria</v>
      </c>
      <c r="AM316">
        <f>IF('04.04_PLANO DE TRABALHO'!NQ22="",AM315,'04.04_PLANO DE TRABALHO'!NQ22)</f>
        <v>0</v>
      </c>
      <c r="AN316">
        <f>IF('04.04_PLANO DE TRABALHO'!NR22="",AN315,'04.04_PLANO DE TRABALHO'!NR22)</f>
        <v>0</v>
      </c>
      <c r="AO316">
        <f>IF('04.04_PLANO DE TRABALHO'!NS22="",AO315,'04.04_PLANO DE TRABALHO'!NS22)</f>
        <v>0</v>
      </c>
      <c r="AP316">
        <f>IF('04.04_PLANO DE TRABALHO'!NT22="",AP315,'04.04_PLANO DE TRABALHO'!NT22)</f>
        <v>0</v>
      </c>
      <c r="AQ316" t="str">
        <f>IF('04.04_PLANO DE TRABALHO'!NU22="",AQ315,'04.04_PLANO DE TRABALHO'!NU22)</f>
        <v>Fonte*</v>
      </c>
      <c r="AR316">
        <f>IF('04.04_PLANO DE TRABALHO'!NV22="",AR315,'04.04_PLANO DE TRABALHO'!NV22)</f>
        <v>0</v>
      </c>
      <c r="AS316">
        <f>IF('04.04_PLANO DE TRABALHO'!NW22="",AS315,'04.04_PLANO DE TRABALHO'!NW22)</f>
        <v>0</v>
      </c>
      <c r="AT316">
        <f>IF('04.04_PLANO DE TRABALHO'!NX22="",AT315,'04.04_PLANO DE TRABALHO'!NX22)</f>
        <v>0</v>
      </c>
      <c r="AU316" t="str">
        <f>IF('04.04_PLANO DE TRABALHO'!NY22="",AU315,'04.04_PLANO DE TRABALHO'!NY22)</f>
        <v>Unid</v>
      </c>
      <c r="AV316">
        <f>IF('04.04_PLANO DE TRABALHO'!NZ22="",AV315,'04.04_PLANO DE TRABALHO'!NZ22)</f>
        <v>0</v>
      </c>
      <c r="AW316" t="str">
        <f>IF('04.04_PLANO DE TRABALHO'!OA22="",AW315,'04.04_PLANO DE TRABALHO'!OA22)</f>
        <v>Valor 
Unit</v>
      </c>
      <c r="AX316">
        <f>IF('04.04_PLANO DE TRABALHO'!OB22="",AX315,'04.04_PLANO DE TRABALHO'!OB22)</f>
        <v>0</v>
      </c>
      <c r="AY316">
        <f>IF('04.04_PLANO DE TRABALHO'!OC22="",AY315,'04.04_PLANO DE TRABALHO'!OC22)</f>
        <v>0</v>
      </c>
      <c r="AZ316" t="str">
        <f>IF('04.04_PLANO DE TRABALHO'!OD22="",AZ315,'04.04_PLANO DE TRABALHO'!OD22)</f>
        <v>Qtde</v>
      </c>
      <c r="BA316">
        <f>IF('04.04_PLANO DE TRABALHO'!OE22="",BA315,'04.04_PLANO DE TRABALHO'!OE22)</f>
        <v>0</v>
      </c>
      <c r="BB316">
        <f>IF('04.04_PLANO DE TRABALHO'!OF22="",BB315,'04.04_PLANO DE TRABALHO'!OF22)</f>
        <v>0</v>
      </c>
      <c r="BD316" t="str">
        <v>Diversidade, Equidade e Inclusão</v>
      </c>
      <c r="BE316" t="str">
        <v>7.3</v>
      </c>
      <c r="BF316">
        <v>0</v>
      </c>
      <c r="BG316" t="str">
        <v>Atividade</v>
      </c>
      <c r="BH316">
        <v>0</v>
      </c>
      <c r="BI316">
        <v>0</v>
      </c>
      <c r="BJ316" t="str">
        <v>Início</v>
      </c>
      <c r="BK316">
        <v>0</v>
      </c>
      <c r="BL316">
        <v>0</v>
      </c>
      <c r="BM316" t="str">
        <v>Fim</v>
      </c>
      <c r="BN316">
        <v>0</v>
      </c>
      <c r="BO316">
        <v>0</v>
      </c>
      <c r="BP316" t="str">
        <v>Total da SubAtividade:</v>
      </c>
      <c r="BQ316">
        <v>0</v>
      </c>
      <c r="BR316">
        <v>0</v>
      </c>
      <c r="BS316" t="str">
        <v>SubAtividade</v>
      </c>
      <c r="BT316">
        <v>0</v>
      </c>
      <c r="BU316">
        <v>0</v>
      </c>
      <c r="BV316">
        <v>0</v>
      </c>
      <c r="BW316">
        <v>0</v>
      </c>
      <c r="BX316">
        <v>0</v>
      </c>
      <c r="BY316" t="str">
        <v>Despesa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 t="str">
        <v>Categoria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 t="str">
        <v>Subcategoria</v>
      </c>
      <c r="CO316">
        <v>0</v>
      </c>
      <c r="CP316">
        <v>0</v>
      </c>
      <c r="CQ316">
        <v>0</v>
      </c>
      <c r="CR316">
        <v>0</v>
      </c>
      <c r="CS316" t="str">
        <v>Fonte*</v>
      </c>
      <c r="CT316">
        <v>0</v>
      </c>
      <c r="CU316">
        <v>0</v>
      </c>
      <c r="CV316">
        <v>0</v>
      </c>
      <c r="CW316" t="str">
        <v>Unid</v>
      </c>
      <c r="CX316">
        <v>0</v>
      </c>
      <c r="CY316" t="str">
        <v>Valor 
Unit</v>
      </c>
      <c r="CZ316">
        <v>0</v>
      </c>
      <c r="DA316">
        <v>0</v>
      </c>
      <c r="DB316" t="str">
        <v>Qtde</v>
      </c>
      <c r="DC316">
        <v>0</v>
      </c>
      <c r="DD316">
        <v>0</v>
      </c>
      <c r="DF316" t="str">
        <v>Direitos Humanos e Convivência</v>
      </c>
      <c r="DG316" t="str">
        <v>8.1</v>
      </c>
      <c r="DH316">
        <v>0</v>
      </c>
      <c r="DI316" t="str">
        <v>Atividade</v>
      </c>
      <c r="DJ316">
        <v>0</v>
      </c>
      <c r="DK316">
        <v>0</v>
      </c>
      <c r="DL316" t="str">
        <v>Início</v>
      </c>
      <c r="DM316">
        <v>0</v>
      </c>
      <c r="DN316">
        <v>0</v>
      </c>
      <c r="DO316" t="str">
        <v>Fim</v>
      </c>
      <c r="DP316">
        <v>0</v>
      </c>
      <c r="DQ316">
        <v>0</v>
      </c>
      <c r="DR316" t="str">
        <v>Total da SubAtividade:</v>
      </c>
      <c r="DS316">
        <v>0</v>
      </c>
      <c r="DT316">
        <v>0</v>
      </c>
      <c r="DU316" t="str">
        <v>SubAtividade</v>
      </c>
      <c r="DV316">
        <v>0</v>
      </c>
      <c r="DW316">
        <v>0</v>
      </c>
      <c r="DX316">
        <v>0</v>
      </c>
      <c r="DY316">
        <v>0</v>
      </c>
      <c r="DZ316">
        <v>0</v>
      </c>
      <c r="EA316" t="str">
        <v>Despesa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 t="str">
        <v>Categoria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 t="str">
        <v>Subcategoria</v>
      </c>
      <c r="EQ316">
        <v>0</v>
      </c>
      <c r="ER316">
        <v>0</v>
      </c>
      <c r="ES316">
        <v>0</v>
      </c>
      <c r="ET316">
        <v>0</v>
      </c>
      <c r="EU316" t="str">
        <v>Fonte*</v>
      </c>
      <c r="EV316">
        <v>0</v>
      </c>
      <c r="EW316">
        <v>0</v>
      </c>
      <c r="EX316">
        <v>0</v>
      </c>
      <c r="EY316" t="str">
        <v>Unid</v>
      </c>
      <c r="EZ316">
        <v>0</v>
      </c>
      <c r="FA316" t="str">
        <v>Valor 
Unit</v>
      </c>
      <c r="FB316">
        <v>0</v>
      </c>
      <c r="FC316">
        <v>0</v>
      </c>
      <c r="FD316" t="str">
        <v>Qtde</v>
      </c>
      <c r="FE316">
        <v>0</v>
      </c>
      <c r="FF316">
        <v>0</v>
      </c>
      <c r="FH316" t="str">
        <v>Tecnologias Digitais</v>
      </c>
      <c r="FI316" t="str">
        <v>9.3</v>
      </c>
      <c r="FJ316">
        <v>0</v>
      </c>
      <c r="FK316" t="str">
        <v>Atividade</v>
      </c>
      <c r="FL316">
        <v>0</v>
      </c>
      <c r="FM316">
        <v>0</v>
      </c>
      <c r="FN316" t="str">
        <v>Início</v>
      </c>
      <c r="FO316">
        <v>0</v>
      </c>
      <c r="FP316">
        <v>0</v>
      </c>
      <c r="FQ316" t="str">
        <v>Fim</v>
      </c>
      <c r="FR316">
        <v>0</v>
      </c>
      <c r="FS316">
        <v>0</v>
      </c>
      <c r="FT316" t="str">
        <v>9.3.1</v>
      </c>
      <c r="FU316">
        <v>0</v>
      </c>
      <c r="FV316">
        <v>0</v>
      </c>
      <c r="FW316" t="str">
        <v>SubAtividade</v>
      </c>
      <c r="FX316">
        <v>0</v>
      </c>
      <c r="FY316">
        <v>0</v>
      </c>
      <c r="FZ316">
        <v>0</v>
      </c>
      <c r="GA316">
        <v>0</v>
      </c>
      <c r="GB316">
        <v>0</v>
      </c>
      <c r="GC316" t="str">
        <v>Despesa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 t="str">
        <v>Categoria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 t="str">
        <v>Subcategoria</v>
      </c>
      <c r="GS316">
        <v>0</v>
      </c>
      <c r="GT316">
        <v>0</v>
      </c>
      <c r="GU316">
        <v>0</v>
      </c>
      <c r="GV316">
        <v>0</v>
      </c>
      <c r="GW316" t="str">
        <v>Fonte*</v>
      </c>
      <c r="GX316">
        <v>0</v>
      </c>
      <c r="GY316">
        <v>0</v>
      </c>
      <c r="GZ316">
        <v>0</v>
      </c>
      <c r="HA316" t="str">
        <v>Unid</v>
      </c>
      <c r="HB316">
        <v>0</v>
      </c>
      <c r="HC316" t="str">
        <v>Valor 
Unit</v>
      </c>
      <c r="HD316">
        <v>0</v>
      </c>
      <c r="HE316">
        <v>0</v>
      </c>
      <c r="HF316" t="str">
        <v>Qtde</v>
      </c>
      <c r="HG316">
        <v>0</v>
      </c>
      <c r="HH316">
        <v>0</v>
      </c>
    </row>
    <row r="317" spans="1:216" x14ac:dyDescent="0.25">
      <c r="A317">
        <v>14</v>
      </c>
      <c r="B317" t="str">
        <f>'04.04_PLANO DE TRABALHO'!$MU$7</f>
        <v>Diversidade, Equidade e Inclusão</v>
      </c>
      <c r="C317" t="str">
        <f>IF('04.04_PLANO DE TRABALHO'!MG23="",C316,'04.04_PLANO DE TRABALHO'!MG23)</f>
        <v>7.1</v>
      </c>
      <c r="D317">
        <f>IF('04.04_PLANO DE TRABALHO'!MH23="",D316,'04.04_PLANO DE TRABALHO'!MH23)</f>
        <v>0</v>
      </c>
      <c r="E317" t="str">
        <f>IF(OR('04.04_PLANO DE TRABALHO'!MI23="",'04.04_PLANO DE TRABALHO'!MI23="Planejado",'04.04_PLANO DE TRABALHO'!MI23="Realizado"),E316,'04.04_PLANO DE TRABALHO'!MI23)</f>
        <v>Atividade</v>
      </c>
      <c r="F317">
        <f>IF('04.04_PLANO DE TRABALHO'!MJ23="",F316,'04.04_PLANO DE TRABALHO'!MJ23)</f>
        <v>0</v>
      </c>
      <c r="G317">
        <f>IF('04.04_PLANO DE TRABALHO'!MK23="",G316,'04.04_PLANO DE TRABALHO'!MK23)</f>
        <v>0</v>
      </c>
      <c r="H317" t="str">
        <f>IF('04.04_PLANO DE TRABALHO'!ML23="",H316,'04.04_PLANO DE TRABALHO'!ML23)</f>
        <v>Início</v>
      </c>
      <c r="I317">
        <f>IF('04.04_PLANO DE TRABALHO'!MM23="",I316,'04.04_PLANO DE TRABALHO'!MM23)</f>
        <v>0</v>
      </c>
      <c r="J317">
        <f>IF('04.04_PLANO DE TRABALHO'!MN23="",J316,'04.04_PLANO DE TRABALHO'!MN23)</f>
        <v>0</v>
      </c>
      <c r="K317" t="str">
        <f>IF('04.04_PLANO DE TRABALHO'!MO23="",K316,'04.04_PLANO DE TRABALHO'!MO23)</f>
        <v>Fim</v>
      </c>
      <c r="L317">
        <f>IF('04.04_PLANO DE TRABALHO'!MP23="",L316,'04.04_PLANO DE TRABALHO'!MP23)</f>
        <v>0</v>
      </c>
      <c r="M317">
        <f>IF('04.04_PLANO DE TRABALHO'!MQ23="",M316,'04.04_PLANO DE TRABALHO'!MQ23)</f>
        <v>0</v>
      </c>
      <c r="N317" t="str">
        <f>IF('04.04_PLANO DE TRABALHO'!MR23="",N316,'04.04_PLANO DE TRABALHO'!MR23)</f>
        <v>7.1.3</v>
      </c>
      <c r="O317">
        <f>IF('04.04_PLANO DE TRABALHO'!MS23="",O316,'04.04_PLANO DE TRABALHO'!MS23)</f>
        <v>0</v>
      </c>
      <c r="P317">
        <f>IF('04.04_PLANO DE TRABALHO'!MT23="",P316,'04.04_PLANO DE TRABALHO'!MT23)</f>
        <v>0</v>
      </c>
      <c r="Q317" t="str">
        <f>IF('04.04_PLANO DE TRABALHO'!MU23="",Q316,'04.04_PLANO DE TRABALHO'!MU23)</f>
        <v>SubAtividade</v>
      </c>
      <c r="R317">
        <f>IF('04.04_PLANO DE TRABALHO'!MV23="",R316,'04.04_PLANO DE TRABALHO'!MV23)</f>
        <v>0</v>
      </c>
      <c r="S317">
        <f>IF('04.04_PLANO DE TRABALHO'!MW23="",S316,'04.04_PLANO DE TRABALHO'!MW23)</f>
        <v>0</v>
      </c>
      <c r="T317">
        <f>IF('04.04_PLANO DE TRABALHO'!MX23="",T316,'04.04_PLANO DE TRABALHO'!MX23)</f>
        <v>0</v>
      </c>
      <c r="U317">
        <f>IF('04.04_PLANO DE TRABALHO'!MY23="",U316,'04.04_PLANO DE TRABALHO'!MY23)</f>
        <v>0</v>
      </c>
      <c r="V317">
        <f>IF('04.04_PLANO DE TRABALHO'!MZ23="",V316,'04.04_PLANO DE TRABALHO'!MZ23)</f>
        <v>0</v>
      </c>
      <c r="W317" t="str">
        <f>IF('04.04_PLANO DE TRABALHO'!NA23="",W316,'04.04_PLANO DE TRABALHO'!NA23)</f>
        <v>Despesa</v>
      </c>
      <c r="X317">
        <f>IF('04.04_PLANO DE TRABALHO'!NB23="",X316,'04.04_PLANO DE TRABALHO'!NB23)</f>
        <v>0</v>
      </c>
      <c r="Y317">
        <f>IF('04.04_PLANO DE TRABALHO'!NC23="",Y316,'04.04_PLANO DE TRABALHO'!NC23)</f>
        <v>0</v>
      </c>
      <c r="Z317">
        <f>IF('04.04_PLANO DE TRABALHO'!ND23="",Z316,'04.04_PLANO DE TRABALHO'!ND23)</f>
        <v>0</v>
      </c>
      <c r="AA317">
        <f>IF('04.04_PLANO DE TRABALHO'!NE23="",AA316,'04.04_PLANO DE TRABALHO'!NE23)</f>
        <v>0</v>
      </c>
      <c r="AB317">
        <f>IF('04.04_PLANO DE TRABALHO'!NF23="",AB316,'04.04_PLANO DE TRABALHO'!NF23)</f>
        <v>0</v>
      </c>
      <c r="AC317">
        <f>IF('04.04_PLANO DE TRABALHO'!NG23="",AC316,'04.04_PLANO DE TRABALHO'!NG23)</f>
        <v>0</v>
      </c>
      <c r="AD317" t="str">
        <f>IF('04.04_PLANO DE TRABALHO'!NH23="",AD316,'04.04_PLANO DE TRABALHO'!NH23)</f>
        <v>Categoria</v>
      </c>
      <c r="AE317">
        <f>IF('04.04_PLANO DE TRABALHO'!NI23="",AE316,'04.04_PLANO DE TRABALHO'!NI23)</f>
        <v>0</v>
      </c>
      <c r="AF317">
        <f>IF('04.04_PLANO DE TRABALHO'!NJ23="",AF316,'04.04_PLANO DE TRABALHO'!NJ23)</f>
        <v>0</v>
      </c>
      <c r="AG317">
        <f>IF('04.04_PLANO DE TRABALHO'!NK23="",AG316,'04.04_PLANO DE TRABALHO'!NK23)</f>
        <v>0</v>
      </c>
      <c r="AH317">
        <f>IF('04.04_PLANO DE TRABALHO'!NL23="",AH316,'04.04_PLANO DE TRABALHO'!NL23)</f>
        <v>0</v>
      </c>
      <c r="AI317">
        <f>IF('04.04_PLANO DE TRABALHO'!NM23="",AI316,'04.04_PLANO DE TRABALHO'!NM23)</f>
        <v>0</v>
      </c>
      <c r="AJ317">
        <f>IF('04.04_PLANO DE TRABALHO'!NN23="",AJ316,'04.04_PLANO DE TRABALHO'!NN23)</f>
        <v>0</v>
      </c>
      <c r="AK317">
        <f>IF('04.04_PLANO DE TRABALHO'!NO23="",AK316,'04.04_PLANO DE TRABALHO'!NO23)</f>
        <v>0</v>
      </c>
      <c r="AL317" t="str">
        <f>IF('04.04_PLANO DE TRABALHO'!NP23="",AL316,'04.04_PLANO DE TRABALHO'!NP23)</f>
        <v>Subcategoria</v>
      </c>
      <c r="AM317">
        <f>IF('04.04_PLANO DE TRABALHO'!NQ23="",AM316,'04.04_PLANO DE TRABALHO'!NQ23)</f>
        <v>0</v>
      </c>
      <c r="AN317">
        <f>IF('04.04_PLANO DE TRABALHO'!NR23="",AN316,'04.04_PLANO DE TRABALHO'!NR23)</f>
        <v>0</v>
      </c>
      <c r="AO317">
        <f>IF('04.04_PLANO DE TRABALHO'!NS23="",AO316,'04.04_PLANO DE TRABALHO'!NS23)</f>
        <v>0</v>
      </c>
      <c r="AP317">
        <f>IF('04.04_PLANO DE TRABALHO'!NT23="",AP316,'04.04_PLANO DE TRABALHO'!NT23)</f>
        <v>0</v>
      </c>
      <c r="AQ317" t="str">
        <f>IF('04.04_PLANO DE TRABALHO'!NU23="",AQ316,'04.04_PLANO DE TRABALHO'!NU23)</f>
        <v>Fonte*</v>
      </c>
      <c r="AR317">
        <f>IF('04.04_PLANO DE TRABALHO'!NV23="",AR316,'04.04_PLANO DE TRABALHO'!NV23)</f>
        <v>0</v>
      </c>
      <c r="AS317">
        <f>IF('04.04_PLANO DE TRABALHO'!NW23="",AS316,'04.04_PLANO DE TRABALHO'!NW23)</f>
        <v>0</v>
      </c>
      <c r="AT317">
        <f>IF('04.04_PLANO DE TRABALHO'!NX23="",AT316,'04.04_PLANO DE TRABALHO'!NX23)</f>
        <v>0</v>
      </c>
      <c r="AU317" t="str">
        <f>IF('04.04_PLANO DE TRABALHO'!NY23="",AU316,'04.04_PLANO DE TRABALHO'!NY23)</f>
        <v>Unid</v>
      </c>
      <c r="AV317">
        <f>IF('04.04_PLANO DE TRABALHO'!NZ23="",AV316,'04.04_PLANO DE TRABALHO'!NZ23)</f>
        <v>0</v>
      </c>
      <c r="AW317" t="str">
        <f>IF('04.04_PLANO DE TRABALHO'!OA23="",AW316,'04.04_PLANO DE TRABALHO'!OA23)</f>
        <v>Valor 
Unit</v>
      </c>
      <c r="AX317">
        <f>IF('04.04_PLANO DE TRABALHO'!OB23="",AX316,'04.04_PLANO DE TRABALHO'!OB23)</f>
        <v>0</v>
      </c>
      <c r="AY317">
        <f>IF('04.04_PLANO DE TRABALHO'!OC23="",AY316,'04.04_PLANO DE TRABALHO'!OC23)</f>
        <v>0</v>
      </c>
      <c r="AZ317" t="str">
        <f>IF('04.04_PLANO DE TRABALHO'!OD23="",AZ316,'04.04_PLANO DE TRABALHO'!OD23)</f>
        <v>Qtde</v>
      </c>
      <c r="BA317">
        <f>IF('04.04_PLANO DE TRABALHO'!OE23="",BA316,'04.04_PLANO DE TRABALHO'!OE23)</f>
        <v>0</v>
      </c>
      <c r="BB317">
        <f>IF('04.04_PLANO DE TRABALHO'!OF23="",BB316,'04.04_PLANO DE TRABALHO'!OF23)</f>
        <v>0</v>
      </c>
      <c r="BD317" t="str">
        <v>Diversidade, Equidade e Inclusão</v>
      </c>
      <c r="BE317" t="str">
        <v>7.3</v>
      </c>
      <c r="BF317">
        <v>0</v>
      </c>
      <c r="BG317" t="str">
        <v>Atividade</v>
      </c>
      <c r="BH317">
        <v>0</v>
      </c>
      <c r="BI317">
        <v>0</v>
      </c>
      <c r="BJ317" t="str">
        <v>Início</v>
      </c>
      <c r="BK317">
        <v>0</v>
      </c>
      <c r="BL317">
        <v>0</v>
      </c>
      <c r="BM317" t="str">
        <v>Fim</v>
      </c>
      <c r="BN317">
        <v>0</v>
      </c>
      <c r="BO317">
        <v>0</v>
      </c>
      <c r="BP317" t="str">
        <v>7.3.2</v>
      </c>
      <c r="BQ317">
        <v>0</v>
      </c>
      <c r="BR317">
        <v>0</v>
      </c>
      <c r="BS317" t="str">
        <v>SubAtividade</v>
      </c>
      <c r="BT317">
        <v>0</v>
      </c>
      <c r="BU317">
        <v>0</v>
      </c>
      <c r="BV317">
        <v>0</v>
      </c>
      <c r="BW317">
        <v>0</v>
      </c>
      <c r="BX317">
        <v>0</v>
      </c>
      <c r="BY317" t="str">
        <v>Despesa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 t="str">
        <v>Categoria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 t="str">
        <v>Subcategoria</v>
      </c>
      <c r="CO317">
        <v>0</v>
      </c>
      <c r="CP317">
        <v>0</v>
      </c>
      <c r="CQ317">
        <v>0</v>
      </c>
      <c r="CR317">
        <v>0</v>
      </c>
      <c r="CS317" t="str">
        <v>Fonte*</v>
      </c>
      <c r="CT317">
        <v>0</v>
      </c>
      <c r="CU317">
        <v>0</v>
      </c>
      <c r="CV317">
        <v>0</v>
      </c>
      <c r="CW317" t="str">
        <v>Unid</v>
      </c>
      <c r="CX317">
        <v>0</v>
      </c>
      <c r="CY317" t="str">
        <v>Valor 
Unit</v>
      </c>
      <c r="CZ317">
        <v>0</v>
      </c>
      <c r="DA317">
        <v>0</v>
      </c>
      <c r="DB317" t="str">
        <v>Qtde</v>
      </c>
      <c r="DC317">
        <v>0</v>
      </c>
      <c r="DD317">
        <v>0</v>
      </c>
      <c r="DF317" t="str">
        <v>Direitos Humanos e Convivência</v>
      </c>
      <c r="DG317" t="str">
        <v>8.1</v>
      </c>
      <c r="DH317">
        <v>0</v>
      </c>
      <c r="DI317" t="str">
        <v>Atividade</v>
      </c>
      <c r="DJ317">
        <v>0</v>
      </c>
      <c r="DK317">
        <v>0</v>
      </c>
      <c r="DL317" t="str">
        <v>Início</v>
      </c>
      <c r="DM317">
        <v>0</v>
      </c>
      <c r="DN317">
        <v>0</v>
      </c>
      <c r="DO317" t="str">
        <v>Fim</v>
      </c>
      <c r="DP317">
        <v>0</v>
      </c>
      <c r="DQ317">
        <v>0</v>
      </c>
      <c r="DR317" t="str">
        <v>8.1.2</v>
      </c>
      <c r="DS317">
        <v>0</v>
      </c>
      <c r="DT317">
        <v>0</v>
      </c>
      <c r="DU317" t="str">
        <v>SubAtividade</v>
      </c>
      <c r="DV317">
        <v>0</v>
      </c>
      <c r="DW317">
        <v>0</v>
      </c>
      <c r="DX317">
        <v>0</v>
      </c>
      <c r="DY317">
        <v>0</v>
      </c>
      <c r="DZ317">
        <v>0</v>
      </c>
      <c r="EA317" t="str">
        <v>Despesa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 t="str">
        <v>Categoria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 t="str">
        <v>Subcategoria</v>
      </c>
      <c r="EQ317">
        <v>0</v>
      </c>
      <c r="ER317">
        <v>0</v>
      </c>
      <c r="ES317">
        <v>0</v>
      </c>
      <c r="ET317">
        <v>0</v>
      </c>
      <c r="EU317" t="str">
        <v>Fonte*</v>
      </c>
      <c r="EV317">
        <v>0</v>
      </c>
      <c r="EW317">
        <v>0</v>
      </c>
      <c r="EX317">
        <v>0</v>
      </c>
      <c r="EY317" t="str">
        <v>Unid</v>
      </c>
      <c r="EZ317">
        <v>0</v>
      </c>
      <c r="FA317" t="str">
        <v>Valor 
Unit</v>
      </c>
      <c r="FB317">
        <v>0</v>
      </c>
      <c r="FC317">
        <v>0</v>
      </c>
      <c r="FD317" t="str">
        <v>Qtde</v>
      </c>
      <c r="FE317">
        <v>0</v>
      </c>
      <c r="FF317">
        <v>0</v>
      </c>
      <c r="FH317" t="str">
        <v>Tecnologias Digitais</v>
      </c>
      <c r="FI317" t="str">
        <v>9.3</v>
      </c>
      <c r="FJ317">
        <v>0</v>
      </c>
      <c r="FK317" t="str">
        <v>Atividade</v>
      </c>
      <c r="FL317">
        <v>0</v>
      </c>
      <c r="FM317">
        <v>0</v>
      </c>
      <c r="FN317" t="str">
        <v>Início</v>
      </c>
      <c r="FO317">
        <v>0</v>
      </c>
      <c r="FP317">
        <v>0</v>
      </c>
      <c r="FQ317" t="str">
        <v>Fim</v>
      </c>
      <c r="FR317">
        <v>0</v>
      </c>
      <c r="FS317">
        <v>0</v>
      </c>
      <c r="FT317" t="str">
        <v>9.3.1</v>
      </c>
      <c r="FU317">
        <v>0</v>
      </c>
      <c r="FV317">
        <v>0</v>
      </c>
      <c r="FW317" t="str">
        <v>SubAtividade</v>
      </c>
      <c r="FX317">
        <v>0</v>
      </c>
      <c r="FY317">
        <v>0</v>
      </c>
      <c r="FZ317">
        <v>0</v>
      </c>
      <c r="GA317">
        <v>0</v>
      </c>
      <c r="GB317">
        <v>0</v>
      </c>
      <c r="GC317" t="str">
        <v>Despesa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 t="str">
        <v>Categoria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 t="str">
        <v>Subcategoria</v>
      </c>
      <c r="GS317">
        <v>0</v>
      </c>
      <c r="GT317">
        <v>0</v>
      </c>
      <c r="GU317">
        <v>0</v>
      </c>
      <c r="GV317">
        <v>0</v>
      </c>
      <c r="GW317" t="str">
        <v>Fonte*</v>
      </c>
      <c r="GX317">
        <v>0</v>
      </c>
      <c r="GY317">
        <v>0</v>
      </c>
      <c r="GZ317">
        <v>0</v>
      </c>
      <c r="HA317" t="str">
        <v>Unid</v>
      </c>
      <c r="HB317">
        <v>0</v>
      </c>
      <c r="HC317" t="str">
        <v>Valor 
Unit</v>
      </c>
      <c r="HD317">
        <v>0</v>
      </c>
      <c r="HE317">
        <v>0</v>
      </c>
      <c r="HF317" t="str">
        <v>Qtde</v>
      </c>
      <c r="HG317">
        <v>0</v>
      </c>
      <c r="HH317">
        <v>0</v>
      </c>
    </row>
    <row r="318" spans="1:216" x14ac:dyDescent="0.25">
      <c r="A318">
        <v>15</v>
      </c>
      <c r="B318" t="str">
        <f>'04.04_PLANO DE TRABALHO'!$MU$7</f>
        <v>Diversidade, Equidade e Inclusão</v>
      </c>
      <c r="C318" t="str">
        <f>IF('04.04_PLANO DE TRABALHO'!MG24="",C317,'04.04_PLANO DE TRABALHO'!MG24)</f>
        <v>7.1</v>
      </c>
      <c r="D318">
        <f>IF('04.04_PLANO DE TRABALHO'!MH24="",D317,'04.04_PLANO DE TRABALHO'!MH24)</f>
        <v>0</v>
      </c>
      <c r="E318" t="str">
        <f>IF(OR('04.04_PLANO DE TRABALHO'!MI24="",'04.04_PLANO DE TRABALHO'!MI24="Planejado",'04.04_PLANO DE TRABALHO'!MI24="Realizado"),E317,'04.04_PLANO DE TRABALHO'!MI24)</f>
        <v>Atividade</v>
      </c>
      <c r="F318">
        <f>IF('04.04_PLANO DE TRABALHO'!MJ24="",F317,'04.04_PLANO DE TRABALHO'!MJ24)</f>
        <v>0</v>
      </c>
      <c r="G318">
        <f>IF('04.04_PLANO DE TRABALHO'!MK24="",G317,'04.04_PLANO DE TRABALHO'!MK24)</f>
        <v>0</v>
      </c>
      <c r="H318" t="str">
        <f>IF('04.04_PLANO DE TRABALHO'!ML24="",H317,'04.04_PLANO DE TRABALHO'!ML24)</f>
        <v>Início</v>
      </c>
      <c r="I318">
        <f>IF('04.04_PLANO DE TRABALHO'!MM24="",I317,'04.04_PLANO DE TRABALHO'!MM24)</f>
        <v>0</v>
      </c>
      <c r="J318">
        <f>IF('04.04_PLANO DE TRABALHO'!MN24="",J317,'04.04_PLANO DE TRABALHO'!MN24)</f>
        <v>0</v>
      </c>
      <c r="K318" t="str">
        <f>IF('04.04_PLANO DE TRABALHO'!MO24="",K317,'04.04_PLANO DE TRABALHO'!MO24)</f>
        <v>Fim</v>
      </c>
      <c r="L318">
        <f>IF('04.04_PLANO DE TRABALHO'!MP24="",L317,'04.04_PLANO DE TRABALHO'!MP24)</f>
        <v>0</v>
      </c>
      <c r="M318">
        <f>IF('04.04_PLANO DE TRABALHO'!MQ24="",M317,'04.04_PLANO DE TRABALHO'!MQ24)</f>
        <v>0</v>
      </c>
      <c r="N318" t="str">
        <f>IF('04.04_PLANO DE TRABALHO'!MR24="",N317,'04.04_PLANO DE TRABALHO'!MR24)</f>
        <v>Total da SubAtividade:</v>
      </c>
      <c r="O318">
        <f>IF('04.04_PLANO DE TRABALHO'!MS24="",O317,'04.04_PLANO DE TRABALHO'!MS24)</f>
        <v>0</v>
      </c>
      <c r="P318">
        <f>IF('04.04_PLANO DE TRABALHO'!MT24="",P317,'04.04_PLANO DE TRABALHO'!MT24)</f>
        <v>0</v>
      </c>
      <c r="Q318" t="str">
        <f>IF('04.04_PLANO DE TRABALHO'!MU24="",Q317,'04.04_PLANO DE TRABALHO'!MU24)</f>
        <v>SubAtividade</v>
      </c>
      <c r="R318">
        <f>IF('04.04_PLANO DE TRABALHO'!MV24="",R317,'04.04_PLANO DE TRABALHO'!MV24)</f>
        <v>0</v>
      </c>
      <c r="S318">
        <f>IF('04.04_PLANO DE TRABALHO'!MW24="",S317,'04.04_PLANO DE TRABALHO'!MW24)</f>
        <v>0</v>
      </c>
      <c r="T318">
        <f>IF('04.04_PLANO DE TRABALHO'!MX24="",T317,'04.04_PLANO DE TRABALHO'!MX24)</f>
        <v>0</v>
      </c>
      <c r="U318">
        <f>IF('04.04_PLANO DE TRABALHO'!MY24="",U317,'04.04_PLANO DE TRABALHO'!MY24)</f>
        <v>0</v>
      </c>
      <c r="V318">
        <f>IF('04.04_PLANO DE TRABALHO'!MZ24="",V317,'04.04_PLANO DE TRABALHO'!MZ24)</f>
        <v>0</v>
      </c>
      <c r="W318" t="str">
        <f>IF('04.04_PLANO DE TRABALHO'!NA24="",W317,'04.04_PLANO DE TRABALHO'!NA24)</f>
        <v>Despesa</v>
      </c>
      <c r="X318">
        <f>IF('04.04_PLANO DE TRABALHO'!NB24="",X317,'04.04_PLANO DE TRABALHO'!NB24)</f>
        <v>0</v>
      </c>
      <c r="Y318">
        <f>IF('04.04_PLANO DE TRABALHO'!NC24="",Y317,'04.04_PLANO DE TRABALHO'!NC24)</f>
        <v>0</v>
      </c>
      <c r="Z318">
        <f>IF('04.04_PLANO DE TRABALHO'!ND24="",Z317,'04.04_PLANO DE TRABALHO'!ND24)</f>
        <v>0</v>
      </c>
      <c r="AA318">
        <f>IF('04.04_PLANO DE TRABALHO'!NE24="",AA317,'04.04_PLANO DE TRABALHO'!NE24)</f>
        <v>0</v>
      </c>
      <c r="AB318">
        <f>IF('04.04_PLANO DE TRABALHO'!NF24="",AB317,'04.04_PLANO DE TRABALHO'!NF24)</f>
        <v>0</v>
      </c>
      <c r="AC318">
        <f>IF('04.04_PLANO DE TRABALHO'!NG24="",AC317,'04.04_PLANO DE TRABALHO'!NG24)</f>
        <v>0</v>
      </c>
      <c r="AD318" t="str">
        <f>IF('04.04_PLANO DE TRABALHO'!NH24="",AD317,'04.04_PLANO DE TRABALHO'!NH24)</f>
        <v>Categoria</v>
      </c>
      <c r="AE318">
        <f>IF('04.04_PLANO DE TRABALHO'!NI24="",AE317,'04.04_PLANO DE TRABALHO'!NI24)</f>
        <v>0</v>
      </c>
      <c r="AF318">
        <f>IF('04.04_PLANO DE TRABALHO'!NJ24="",AF317,'04.04_PLANO DE TRABALHO'!NJ24)</f>
        <v>0</v>
      </c>
      <c r="AG318">
        <f>IF('04.04_PLANO DE TRABALHO'!NK24="",AG317,'04.04_PLANO DE TRABALHO'!NK24)</f>
        <v>0</v>
      </c>
      <c r="AH318">
        <f>IF('04.04_PLANO DE TRABALHO'!NL24="",AH317,'04.04_PLANO DE TRABALHO'!NL24)</f>
        <v>0</v>
      </c>
      <c r="AI318">
        <f>IF('04.04_PLANO DE TRABALHO'!NM24="",AI317,'04.04_PLANO DE TRABALHO'!NM24)</f>
        <v>0</v>
      </c>
      <c r="AJ318">
        <f>IF('04.04_PLANO DE TRABALHO'!NN24="",AJ317,'04.04_PLANO DE TRABALHO'!NN24)</f>
        <v>0</v>
      </c>
      <c r="AK318">
        <f>IF('04.04_PLANO DE TRABALHO'!NO24="",AK317,'04.04_PLANO DE TRABALHO'!NO24)</f>
        <v>0</v>
      </c>
      <c r="AL318" t="str">
        <f>IF('04.04_PLANO DE TRABALHO'!NP24="",AL317,'04.04_PLANO DE TRABALHO'!NP24)</f>
        <v>Subcategoria</v>
      </c>
      <c r="AM318">
        <f>IF('04.04_PLANO DE TRABALHO'!NQ24="",AM317,'04.04_PLANO DE TRABALHO'!NQ24)</f>
        <v>0</v>
      </c>
      <c r="AN318">
        <f>IF('04.04_PLANO DE TRABALHO'!NR24="",AN317,'04.04_PLANO DE TRABALHO'!NR24)</f>
        <v>0</v>
      </c>
      <c r="AO318">
        <f>IF('04.04_PLANO DE TRABALHO'!NS24="",AO317,'04.04_PLANO DE TRABALHO'!NS24)</f>
        <v>0</v>
      </c>
      <c r="AP318">
        <f>IF('04.04_PLANO DE TRABALHO'!NT24="",AP317,'04.04_PLANO DE TRABALHO'!NT24)</f>
        <v>0</v>
      </c>
      <c r="AQ318" t="str">
        <f>IF('04.04_PLANO DE TRABALHO'!NU24="",AQ317,'04.04_PLANO DE TRABALHO'!NU24)</f>
        <v>Fonte*</v>
      </c>
      <c r="AR318">
        <f>IF('04.04_PLANO DE TRABALHO'!NV24="",AR317,'04.04_PLANO DE TRABALHO'!NV24)</f>
        <v>0</v>
      </c>
      <c r="AS318">
        <f>IF('04.04_PLANO DE TRABALHO'!NW24="",AS317,'04.04_PLANO DE TRABALHO'!NW24)</f>
        <v>0</v>
      </c>
      <c r="AT318">
        <f>IF('04.04_PLANO DE TRABALHO'!NX24="",AT317,'04.04_PLANO DE TRABALHO'!NX24)</f>
        <v>0</v>
      </c>
      <c r="AU318" t="str">
        <f>IF('04.04_PLANO DE TRABALHO'!NY24="",AU317,'04.04_PLANO DE TRABALHO'!NY24)</f>
        <v>Unid</v>
      </c>
      <c r="AV318">
        <f>IF('04.04_PLANO DE TRABALHO'!NZ24="",AV317,'04.04_PLANO DE TRABALHO'!NZ24)</f>
        <v>0</v>
      </c>
      <c r="AW318" t="str">
        <f>IF('04.04_PLANO DE TRABALHO'!OA24="",AW317,'04.04_PLANO DE TRABALHO'!OA24)</f>
        <v>Valor 
Unit</v>
      </c>
      <c r="AX318">
        <f>IF('04.04_PLANO DE TRABALHO'!OB24="",AX317,'04.04_PLANO DE TRABALHO'!OB24)</f>
        <v>0</v>
      </c>
      <c r="AY318">
        <f>IF('04.04_PLANO DE TRABALHO'!OC24="",AY317,'04.04_PLANO DE TRABALHO'!OC24)</f>
        <v>0</v>
      </c>
      <c r="AZ318" t="str">
        <f>IF('04.04_PLANO DE TRABALHO'!OD24="",AZ317,'04.04_PLANO DE TRABALHO'!OD24)</f>
        <v>Qtde</v>
      </c>
      <c r="BA318">
        <f>IF('04.04_PLANO DE TRABALHO'!OE24="",BA317,'04.04_PLANO DE TRABALHO'!OE24)</f>
        <v>0</v>
      </c>
      <c r="BB318">
        <f>IF('04.04_PLANO DE TRABALHO'!OF24="",BB317,'04.04_PLANO DE TRABALHO'!OF24)</f>
        <v>0</v>
      </c>
      <c r="BD318" t="str">
        <v>Diversidade, Equidade e Inclusão</v>
      </c>
      <c r="BE318" t="str">
        <v>7.3</v>
      </c>
      <c r="BF318">
        <v>0</v>
      </c>
      <c r="BG318" t="str">
        <v>Atividade</v>
      </c>
      <c r="BH318">
        <v>0</v>
      </c>
      <c r="BI318">
        <v>0</v>
      </c>
      <c r="BJ318" t="str">
        <v>Início</v>
      </c>
      <c r="BK318">
        <v>0</v>
      </c>
      <c r="BL318">
        <v>0</v>
      </c>
      <c r="BM318" t="str">
        <v>Fim</v>
      </c>
      <c r="BN318">
        <v>0</v>
      </c>
      <c r="BO318">
        <v>0</v>
      </c>
      <c r="BP318" t="str">
        <v>7.3.2</v>
      </c>
      <c r="BQ318">
        <v>0</v>
      </c>
      <c r="BR318">
        <v>0</v>
      </c>
      <c r="BS318" t="str">
        <v>SubAtividade</v>
      </c>
      <c r="BT318">
        <v>0</v>
      </c>
      <c r="BU318">
        <v>0</v>
      </c>
      <c r="BV318">
        <v>0</v>
      </c>
      <c r="BW318">
        <v>0</v>
      </c>
      <c r="BX318">
        <v>0</v>
      </c>
      <c r="BY318" t="str">
        <v>Despesa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 t="str">
        <v>Categoria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 t="str">
        <v>Subcategoria</v>
      </c>
      <c r="CO318">
        <v>0</v>
      </c>
      <c r="CP318">
        <v>0</v>
      </c>
      <c r="CQ318">
        <v>0</v>
      </c>
      <c r="CR318">
        <v>0</v>
      </c>
      <c r="CS318" t="str">
        <v>Fonte*</v>
      </c>
      <c r="CT318">
        <v>0</v>
      </c>
      <c r="CU318">
        <v>0</v>
      </c>
      <c r="CV318">
        <v>0</v>
      </c>
      <c r="CW318" t="str">
        <v>Unid</v>
      </c>
      <c r="CX318">
        <v>0</v>
      </c>
      <c r="CY318" t="str">
        <v>Valor 
Unit</v>
      </c>
      <c r="CZ318">
        <v>0</v>
      </c>
      <c r="DA318">
        <v>0</v>
      </c>
      <c r="DB318" t="str">
        <v>Qtde</v>
      </c>
      <c r="DC318">
        <v>0</v>
      </c>
      <c r="DD318">
        <v>0</v>
      </c>
      <c r="DF318" t="str">
        <v>Direitos Humanos e Convivência</v>
      </c>
      <c r="DG318" t="str">
        <v>8.1</v>
      </c>
      <c r="DH318">
        <v>0</v>
      </c>
      <c r="DI318" t="str">
        <v>Atividade</v>
      </c>
      <c r="DJ318">
        <v>0</v>
      </c>
      <c r="DK318">
        <v>0</v>
      </c>
      <c r="DL318" t="str">
        <v>Início</v>
      </c>
      <c r="DM318">
        <v>0</v>
      </c>
      <c r="DN318">
        <v>0</v>
      </c>
      <c r="DO318" t="str">
        <v>Fim</v>
      </c>
      <c r="DP318">
        <v>0</v>
      </c>
      <c r="DQ318">
        <v>0</v>
      </c>
      <c r="DR318" t="str">
        <v>8.1.2</v>
      </c>
      <c r="DS318">
        <v>0</v>
      </c>
      <c r="DT318">
        <v>0</v>
      </c>
      <c r="DU318" t="str">
        <v>SubAtividade</v>
      </c>
      <c r="DV318">
        <v>0</v>
      </c>
      <c r="DW318">
        <v>0</v>
      </c>
      <c r="DX318">
        <v>0</v>
      </c>
      <c r="DY318">
        <v>0</v>
      </c>
      <c r="DZ318">
        <v>0</v>
      </c>
      <c r="EA318" t="str">
        <v>Despesa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 t="str">
        <v>Categoria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 t="str">
        <v>Subcategoria</v>
      </c>
      <c r="EQ318">
        <v>0</v>
      </c>
      <c r="ER318">
        <v>0</v>
      </c>
      <c r="ES318">
        <v>0</v>
      </c>
      <c r="ET318">
        <v>0</v>
      </c>
      <c r="EU318" t="str">
        <v>Fonte*</v>
      </c>
      <c r="EV318">
        <v>0</v>
      </c>
      <c r="EW318">
        <v>0</v>
      </c>
      <c r="EX318">
        <v>0</v>
      </c>
      <c r="EY318" t="str">
        <v>Unid</v>
      </c>
      <c r="EZ318">
        <v>0</v>
      </c>
      <c r="FA318" t="str">
        <v>Valor 
Unit</v>
      </c>
      <c r="FB318">
        <v>0</v>
      </c>
      <c r="FC318">
        <v>0</v>
      </c>
      <c r="FD318" t="str">
        <v>Qtde</v>
      </c>
      <c r="FE318">
        <v>0</v>
      </c>
      <c r="FF318">
        <v>0</v>
      </c>
      <c r="FH318" t="str">
        <v>Tecnologias Digitais</v>
      </c>
      <c r="FI318" t="str">
        <v>9.3</v>
      </c>
      <c r="FJ318">
        <v>0</v>
      </c>
      <c r="FK318" t="str">
        <v>Atividade</v>
      </c>
      <c r="FL318">
        <v>0</v>
      </c>
      <c r="FM318">
        <v>0</v>
      </c>
      <c r="FN318" t="str">
        <v>Início</v>
      </c>
      <c r="FO318">
        <v>0</v>
      </c>
      <c r="FP318">
        <v>0</v>
      </c>
      <c r="FQ318" t="str">
        <v>Fim</v>
      </c>
      <c r="FR318">
        <v>0</v>
      </c>
      <c r="FS318">
        <v>0</v>
      </c>
      <c r="FT318" t="str">
        <v>9.3.1</v>
      </c>
      <c r="FU318">
        <v>0</v>
      </c>
      <c r="FV318">
        <v>0</v>
      </c>
      <c r="FW318" t="str">
        <v>SubAtividade</v>
      </c>
      <c r="FX318">
        <v>0</v>
      </c>
      <c r="FY318">
        <v>0</v>
      </c>
      <c r="FZ318">
        <v>0</v>
      </c>
      <c r="GA318">
        <v>0</v>
      </c>
      <c r="GB318">
        <v>0</v>
      </c>
      <c r="GC318" t="str">
        <v>Despesa</v>
      </c>
      <c r="GD318">
        <v>0</v>
      </c>
      <c r="GE318">
        <v>0</v>
      </c>
      <c r="GF318">
        <v>0</v>
      </c>
      <c r="GG318">
        <v>0</v>
      </c>
      <c r="GH318">
        <v>0</v>
      </c>
      <c r="GI318">
        <v>0</v>
      </c>
      <c r="GJ318" t="str">
        <v>Categoria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 t="str">
        <v>Subcategoria</v>
      </c>
      <c r="GS318">
        <v>0</v>
      </c>
      <c r="GT318">
        <v>0</v>
      </c>
      <c r="GU318">
        <v>0</v>
      </c>
      <c r="GV318">
        <v>0</v>
      </c>
      <c r="GW318" t="str">
        <v>Fonte*</v>
      </c>
      <c r="GX318">
        <v>0</v>
      </c>
      <c r="GY318">
        <v>0</v>
      </c>
      <c r="GZ318">
        <v>0</v>
      </c>
      <c r="HA318" t="str">
        <v>Unid</v>
      </c>
      <c r="HB318">
        <v>0</v>
      </c>
      <c r="HC318" t="str">
        <v>Valor 
Unit</v>
      </c>
      <c r="HD318">
        <v>0</v>
      </c>
      <c r="HE318">
        <v>0</v>
      </c>
      <c r="HF318" t="str">
        <v>Qtde</v>
      </c>
      <c r="HG318">
        <v>0</v>
      </c>
      <c r="HH318">
        <v>0</v>
      </c>
    </row>
    <row r="319" spans="1:216" x14ac:dyDescent="0.25">
      <c r="A319">
        <v>16</v>
      </c>
      <c r="B319" t="str">
        <f>'04.04_PLANO DE TRABALHO'!$MU$7</f>
        <v>Diversidade, Equidade e Inclusão</v>
      </c>
      <c r="C319" t="str">
        <f>IF('04.04_PLANO DE TRABALHO'!MG25="",C318,'04.04_PLANO DE TRABALHO'!MG25)</f>
        <v>Total da Atividade:</v>
      </c>
      <c r="D319">
        <f>IF('04.04_PLANO DE TRABALHO'!MH25="",D318,'04.04_PLANO DE TRABALHO'!MH25)</f>
        <v>0</v>
      </c>
      <c r="E319" t="str">
        <f>IF(OR('04.04_PLANO DE TRABALHO'!MI25="",'04.04_PLANO DE TRABALHO'!MI25="Planejado",'04.04_PLANO DE TRABALHO'!MI25="Realizado"),E318,'04.04_PLANO DE TRABALHO'!MI25)</f>
        <v>Atividade</v>
      </c>
      <c r="F319">
        <f>IF('04.04_PLANO DE TRABALHO'!MJ25="",F318,'04.04_PLANO DE TRABALHO'!MJ25)</f>
        <v>0</v>
      </c>
      <c r="G319">
        <f>IF('04.04_PLANO DE TRABALHO'!MK25="",G318,'04.04_PLANO DE TRABALHO'!MK25)</f>
        <v>0</v>
      </c>
      <c r="H319" t="str">
        <f>IF('04.04_PLANO DE TRABALHO'!ML25="",H318,'04.04_PLANO DE TRABALHO'!ML25)</f>
        <v>Início</v>
      </c>
      <c r="I319">
        <f>IF('04.04_PLANO DE TRABALHO'!MM25="",I318,'04.04_PLANO DE TRABALHO'!MM25)</f>
        <v>0</v>
      </c>
      <c r="J319">
        <f>IF('04.04_PLANO DE TRABALHO'!MN25="",J318,'04.04_PLANO DE TRABALHO'!MN25)</f>
        <v>0</v>
      </c>
      <c r="K319" t="str">
        <f>IF('04.04_PLANO DE TRABALHO'!MO25="",K318,'04.04_PLANO DE TRABALHO'!MO25)</f>
        <v>Fim</v>
      </c>
      <c r="L319">
        <f>IF('04.04_PLANO DE TRABALHO'!MP25="",L318,'04.04_PLANO DE TRABALHO'!MP25)</f>
        <v>0</v>
      </c>
      <c r="M319">
        <f>IF('04.04_PLANO DE TRABALHO'!MQ25="",M318,'04.04_PLANO DE TRABALHO'!MQ25)</f>
        <v>0</v>
      </c>
      <c r="N319" t="str">
        <f>IF('04.04_PLANO DE TRABALHO'!MR25="",N318,'04.04_PLANO DE TRABALHO'!MR25)</f>
        <v>Total da SubAtividade:</v>
      </c>
      <c r="O319">
        <f>IF('04.04_PLANO DE TRABALHO'!MS25="",O318,'04.04_PLANO DE TRABALHO'!MS25)</f>
        <v>0</v>
      </c>
      <c r="P319">
        <f>IF('04.04_PLANO DE TRABALHO'!MT25="",P318,'04.04_PLANO DE TRABALHO'!MT25)</f>
        <v>0</v>
      </c>
      <c r="Q319" t="str">
        <f>IF('04.04_PLANO DE TRABALHO'!MU25="",Q318,'04.04_PLANO DE TRABALHO'!MU25)</f>
        <v>SubAtividade</v>
      </c>
      <c r="R319">
        <f>IF('04.04_PLANO DE TRABALHO'!MV25="",R318,'04.04_PLANO DE TRABALHO'!MV25)</f>
        <v>0</v>
      </c>
      <c r="S319">
        <f>IF('04.04_PLANO DE TRABALHO'!MW25="",S318,'04.04_PLANO DE TRABALHO'!MW25)</f>
        <v>0</v>
      </c>
      <c r="T319">
        <f>IF('04.04_PLANO DE TRABALHO'!MX25="",T318,'04.04_PLANO DE TRABALHO'!MX25)</f>
        <v>0</v>
      </c>
      <c r="U319">
        <f>IF('04.04_PLANO DE TRABALHO'!MY25="",U318,'04.04_PLANO DE TRABALHO'!MY25)</f>
        <v>0</v>
      </c>
      <c r="V319">
        <f>IF('04.04_PLANO DE TRABALHO'!MZ25="",V318,'04.04_PLANO DE TRABALHO'!MZ25)</f>
        <v>0</v>
      </c>
      <c r="W319" t="str">
        <f>IF('04.04_PLANO DE TRABALHO'!NA25="",W318,'04.04_PLANO DE TRABALHO'!NA25)</f>
        <v>Despesa</v>
      </c>
      <c r="X319">
        <f>IF('04.04_PLANO DE TRABALHO'!NB25="",X318,'04.04_PLANO DE TRABALHO'!NB25)</f>
        <v>0</v>
      </c>
      <c r="Y319">
        <f>IF('04.04_PLANO DE TRABALHO'!NC25="",Y318,'04.04_PLANO DE TRABALHO'!NC25)</f>
        <v>0</v>
      </c>
      <c r="Z319">
        <f>IF('04.04_PLANO DE TRABALHO'!ND25="",Z318,'04.04_PLANO DE TRABALHO'!ND25)</f>
        <v>0</v>
      </c>
      <c r="AA319">
        <f>IF('04.04_PLANO DE TRABALHO'!NE25="",AA318,'04.04_PLANO DE TRABALHO'!NE25)</f>
        <v>0</v>
      </c>
      <c r="AB319">
        <f>IF('04.04_PLANO DE TRABALHO'!NF25="",AB318,'04.04_PLANO DE TRABALHO'!NF25)</f>
        <v>0</v>
      </c>
      <c r="AC319">
        <f>IF('04.04_PLANO DE TRABALHO'!NG25="",AC318,'04.04_PLANO DE TRABALHO'!NG25)</f>
        <v>0</v>
      </c>
      <c r="AD319" t="str">
        <f>IF('04.04_PLANO DE TRABALHO'!NH25="",AD318,'04.04_PLANO DE TRABALHO'!NH25)</f>
        <v>Categoria</v>
      </c>
      <c r="AE319">
        <f>IF('04.04_PLANO DE TRABALHO'!NI25="",AE318,'04.04_PLANO DE TRABALHO'!NI25)</f>
        <v>0</v>
      </c>
      <c r="AF319">
        <f>IF('04.04_PLANO DE TRABALHO'!NJ25="",AF318,'04.04_PLANO DE TRABALHO'!NJ25)</f>
        <v>0</v>
      </c>
      <c r="AG319">
        <f>IF('04.04_PLANO DE TRABALHO'!NK25="",AG318,'04.04_PLANO DE TRABALHO'!NK25)</f>
        <v>0</v>
      </c>
      <c r="AH319">
        <f>IF('04.04_PLANO DE TRABALHO'!NL25="",AH318,'04.04_PLANO DE TRABALHO'!NL25)</f>
        <v>0</v>
      </c>
      <c r="AI319">
        <f>IF('04.04_PLANO DE TRABALHO'!NM25="",AI318,'04.04_PLANO DE TRABALHO'!NM25)</f>
        <v>0</v>
      </c>
      <c r="AJ319">
        <f>IF('04.04_PLANO DE TRABALHO'!NN25="",AJ318,'04.04_PLANO DE TRABALHO'!NN25)</f>
        <v>0</v>
      </c>
      <c r="AK319">
        <f>IF('04.04_PLANO DE TRABALHO'!NO25="",AK318,'04.04_PLANO DE TRABALHO'!NO25)</f>
        <v>0</v>
      </c>
      <c r="AL319" t="str">
        <f>IF('04.04_PLANO DE TRABALHO'!NP25="",AL318,'04.04_PLANO DE TRABALHO'!NP25)</f>
        <v>Subcategoria</v>
      </c>
      <c r="AM319">
        <f>IF('04.04_PLANO DE TRABALHO'!NQ25="",AM318,'04.04_PLANO DE TRABALHO'!NQ25)</f>
        <v>0</v>
      </c>
      <c r="AN319">
        <f>IF('04.04_PLANO DE TRABALHO'!NR25="",AN318,'04.04_PLANO DE TRABALHO'!NR25)</f>
        <v>0</v>
      </c>
      <c r="AO319">
        <f>IF('04.04_PLANO DE TRABALHO'!NS25="",AO318,'04.04_PLANO DE TRABALHO'!NS25)</f>
        <v>0</v>
      </c>
      <c r="AP319">
        <f>IF('04.04_PLANO DE TRABALHO'!NT25="",AP318,'04.04_PLANO DE TRABALHO'!NT25)</f>
        <v>0</v>
      </c>
      <c r="AQ319" t="str">
        <f>IF('04.04_PLANO DE TRABALHO'!NU25="",AQ318,'04.04_PLANO DE TRABALHO'!NU25)</f>
        <v>Fonte*</v>
      </c>
      <c r="AR319">
        <f>IF('04.04_PLANO DE TRABALHO'!NV25="",AR318,'04.04_PLANO DE TRABALHO'!NV25)</f>
        <v>0</v>
      </c>
      <c r="AS319">
        <f>IF('04.04_PLANO DE TRABALHO'!NW25="",AS318,'04.04_PLANO DE TRABALHO'!NW25)</f>
        <v>0</v>
      </c>
      <c r="AT319">
        <f>IF('04.04_PLANO DE TRABALHO'!NX25="",AT318,'04.04_PLANO DE TRABALHO'!NX25)</f>
        <v>0</v>
      </c>
      <c r="AU319" t="str">
        <f>IF('04.04_PLANO DE TRABALHO'!NY25="",AU318,'04.04_PLANO DE TRABALHO'!NY25)</f>
        <v>Unid</v>
      </c>
      <c r="AV319">
        <f>IF('04.04_PLANO DE TRABALHO'!NZ25="",AV318,'04.04_PLANO DE TRABALHO'!NZ25)</f>
        <v>0</v>
      </c>
      <c r="AW319" t="str">
        <f>IF('04.04_PLANO DE TRABALHO'!OA25="",AW318,'04.04_PLANO DE TRABALHO'!OA25)</f>
        <v>Valor 
Unit</v>
      </c>
      <c r="AX319">
        <f>IF('04.04_PLANO DE TRABALHO'!OB25="",AX318,'04.04_PLANO DE TRABALHO'!OB25)</f>
        <v>0</v>
      </c>
      <c r="AY319">
        <f>IF('04.04_PLANO DE TRABALHO'!OC25="",AY318,'04.04_PLANO DE TRABALHO'!OC25)</f>
        <v>0</v>
      </c>
      <c r="AZ319" t="str">
        <f>IF('04.04_PLANO DE TRABALHO'!OD25="",AZ318,'04.04_PLANO DE TRABALHO'!OD25)</f>
        <v>Qtde</v>
      </c>
      <c r="BA319">
        <f>IF('04.04_PLANO DE TRABALHO'!OE25="",BA318,'04.04_PLANO DE TRABALHO'!OE25)</f>
        <v>0</v>
      </c>
      <c r="BB319">
        <f>IF('04.04_PLANO DE TRABALHO'!OF25="",BB318,'04.04_PLANO DE TRABALHO'!OF25)</f>
        <v>0</v>
      </c>
      <c r="BD319" t="str">
        <v>Diversidade, Equidade e Inclusão</v>
      </c>
      <c r="BE319" t="str">
        <v>7.3</v>
      </c>
      <c r="BF319">
        <v>0</v>
      </c>
      <c r="BG319" t="str">
        <v>Atividade</v>
      </c>
      <c r="BH319">
        <v>0</v>
      </c>
      <c r="BI319">
        <v>0</v>
      </c>
      <c r="BJ319" t="str">
        <v>Início</v>
      </c>
      <c r="BK319">
        <v>0</v>
      </c>
      <c r="BL319">
        <v>0</v>
      </c>
      <c r="BM319" t="str">
        <v>Fim</v>
      </c>
      <c r="BN319">
        <v>0</v>
      </c>
      <c r="BO319">
        <v>0</v>
      </c>
      <c r="BP319" t="str">
        <v>7.3.2</v>
      </c>
      <c r="BQ319">
        <v>0</v>
      </c>
      <c r="BR319">
        <v>0</v>
      </c>
      <c r="BS319" t="str">
        <v>SubAtividade</v>
      </c>
      <c r="BT319">
        <v>0</v>
      </c>
      <c r="BU319">
        <v>0</v>
      </c>
      <c r="BV319">
        <v>0</v>
      </c>
      <c r="BW319">
        <v>0</v>
      </c>
      <c r="BX319">
        <v>0</v>
      </c>
      <c r="BY319" t="str">
        <v>Despesa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 t="str">
        <v>Categoria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 t="str">
        <v>Subcategoria</v>
      </c>
      <c r="CO319">
        <v>0</v>
      </c>
      <c r="CP319">
        <v>0</v>
      </c>
      <c r="CQ319">
        <v>0</v>
      </c>
      <c r="CR319">
        <v>0</v>
      </c>
      <c r="CS319" t="str">
        <v>Fonte*</v>
      </c>
      <c r="CT319">
        <v>0</v>
      </c>
      <c r="CU319">
        <v>0</v>
      </c>
      <c r="CV319">
        <v>0</v>
      </c>
      <c r="CW319" t="str">
        <v>Unid</v>
      </c>
      <c r="CX319">
        <v>0</v>
      </c>
      <c r="CY319" t="str">
        <v>Valor 
Unit</v>
      </c>
      <c r="CZ319">
        <v>0</v>
      </c>
      <c r="DA319">
        <v>0</v>
      </c>
      <c r="DB319" t="str">
        <v>Qtde</v>
      </c>
      <c r="DC319">
        <v>0</v>
      </c>
      <c r="DD319">
        <v>0</v>
      </c>
      <c r="DF319" t="str">
        <v>Direitos Humanos e Convivência</v>
      </c>
      <c r="DG319" t="str">
        <v>8.1</v>
      </c>
      <c r="DH319">
        <v>0</v>
      </c>
      <c r="DI319" t="str">
        <v>Atividade</v>
      </c>
      <c r="DJ319">
        <v>0</v>
      </c>
      <c r="DK319">
        <v>0</v>
      </c>
      <c r="DL319" t="str">
        <v>Início</v>
      </c>
      <c r="DM319">
        <v>0</v>
      </c>
      <c r="DN319">
        <v>0</v>
      </c>
      <c r="DO319" t="str">
        <v>Fim</v>
      </c>
      <c r="DP319">
        <v>0</v>
      </c>
      <c r="DQ319">
        <v>0</v>
      </c>
      <c r="DR319" t="str">
        <v>8.1.2</v>
      </c>
      <c r="DS319">
        <v>0</v>
      </c>
      <c r="DT319">
        <v>0</v>
      </c>
      <c r="DU319" t="str">
        <v>SubAtividade</v>
      </c>
      <c r="DV319">
        <v>0</v>
      </c>
      <c r="DW319">
        <v>0</v>
      </c>
      <c r="DX319">
        <v>0</v>
      </c>
      <c r="DY319">
        <v>0</v>
      </c>
      <c r="DZ319">
        <v>0</v>
      </c>
      <c r="EA319" t="str">
        <v>Despesa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 t="str">
        <v>Categoria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 t="str">
        <v>Subcategoria</v>
      </c>
      <c r="EQ319">
        <v>0</v>
      </c>
      <c r="ER319">
        <v>0</v>
      </c>
      <c r="ES319">
        <v>0</v>
      </c>
      <c r="ET319">
        <v>0</v>
      </c>
      <c r="EU319" t="str">
        <v>Fonte*</v>
      </c>
      <c r="EV319">
        <v>0</v>
      </c>
      <c r="EW319">
        <v>0</v>
      </c>
      <c r="EX319">
        <v>0</v>
      </c>
      <c r="EY319" t="str">
        <v>Unid</v>
      </c>
      <c r="EZ319">
        <v>0</v>
      </c>
      <c r="FA319" t="str">
        <v>Valor 
Unit</v>
      </c>
      <c r="FB319">
        <v>0</v>
      </c>
      <c r="FC319">
        <v>0</v>
      </c>
      <c r="FD319" t="str">
        <v>Qtde</v>
      </c>
      <c r="FE319">
        <v>0</v>
      </c>
      <c r="FF319">
        <v>0</v>
      </c>
      <c r="FH319" t="str">
        <v>Tecnologias Digitais</v>
      </c>
      <c r="FI319" t="str">
        <v>9.3</v>
      </c>
      <c r="FJ319">
        <v>0</v>
      </c>
      <c r="FK319" t="str">
        <v>Atividade</v>
      </c>
      <c r="FL319">
        <v>0</v>
      </c>
      <c r="FM319">
        <v>0</v>
      </c>
      <c r="FN319" t="str">
        <v>Início</v>
      </c>
      <c r="FO319">
        <v>0</v>
      </c>
      <c r="FP319">
        <v>0</v>
      </c>
      <c r="FQ319" t="str">
        <v>Fim</v>
      </c>
      <c r="FR319">
        <v>0</v>
      </c>
      <c r="FS319">
        <v>0</v>
      </c>
      <c r="FT319" t="str">
        <v>9.3.1</v>
      </c>
      <c r="FU319">
        <v>0</v>
      </c>
      <c r="FV319">
        <v>0</v>
      </c>
      <c r="FW319" t="str">
        <v>SubAtividade</v>
      </c>
      <c r="FX319">
        <v>0</v>
      </c>
      <c r="FY319">
        <v>0</v>
      </c>
      <c r="FZ319">
        <v>0</v>
      </c>
      <c r="GA319">
        <v>0</v>
      </c>
      <c r="GB319">
        <v>0</v>
      </c>
      <c r="GC319" t="str">
        <v>Despesa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 t="str">
        <v>Categoria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 t="str">
        <v>Subcategoria</v>
      </c>
      <c r="GS319">
        <v>0</v>
      </c>
      <c r="GT319">
        <v>0</v>
      </c>
      <c r="GU319">
        <v>0</v>
      </c>
      <c r="GV319">
        <v>0</v>
      </c>
      <c r="GW319" t="str">
        <v>Fonte*</v>
      </c>
      <c r="GX319">
        <v>0</v>
      </c>
      <c r="GY319">
        <v>0</v>
      </c>
      <c r="GZ319">
        <v>0</v>
      </c>
      <c r="HA319" t="str">
        <v>Unid</v>
      </c>
      <c r="HB319">
        <v>0</v>
      </c>
      <c r="HC319" t="str">
        <v>Valor 
Unit</v>
      </c>
      <c r="HD319">
        <v>0</v>
      </c>
      <c r="HE319">
        <v>0</v>
      </c>
      <c r="HF319" t="str">
        <v>Qtde</v>
      </c>
      <c r="HG319">
        <v>0</v>
      </c>
      <c r="HH319">
        <v>0</v>
      </c>
    </row>
    <row r="320" spans="1:216" x14ac:dyDescent="0.25">
      <c r="A320">
        <v>17</v>
      </c>
      <c r="B320" t="str">
        <f>'04.04_PLANO DE TRABALHO'!$MU$7</f>
        <v>Diversidade, Equidade e Inclusão</v>
      </c>
      <c r="C320" t="str">
        <f>IF('04.04_PLANO DE TRABALHO'!MG26="",C319,'04.04_PLANO DE TRABALHO'!MG26)</f>
        <v>Total da Atividade:</v>
      </c>
      <c r="D320">
        <f>IF('04.04_PLANO DE TRABALHO'!MH26="",D319,'04.04_PLANO DE TRABALHO'!MH26)</f>
        <v>0</v>
      </c>
      <c r="E320" t="str">
        <f>IF(OR('04.04_PLANO DE TRABALHO'!MI26="",'04.04_PLANO DE TRABALHO'!MI26="Planejado",'04.04_PLANO DE TRABALHO'!MI26="Realizado"),E319,'04.04_PLANO DE TRABALHO'!MI26)</f>
        <v>Atividade</v>
      </c>
      <c r="F320">
        <f>IF('04.04_PLANO DE TRABALHO'!MJ26="",F319,'04.04_PLANO DE TRABALHO'!MJ26)</f>
        <v>0</v>
      </c>
      <c r="G320">
        <f>IF('04.04_PLANO DE TRABALHO'!MK26="",G319,'04.04_PLANO DE TRABALHO'!MK26)</f>
        <v>0</v>
      </c>
      <c r="H320" t="str">
        <f>IF('04.04_PLANO DE TRABALHO'!ML26="",H319,'04.04_PLANO DE TRABALHO'!ML26)</f>
        <v>Início</v>
      </c>
      <c r="I320">
        <f>IF('04.04_PLANO DE TRABALHO'!MM26="",I319,'04.04_PLANO DE TRABALHO'!MM26)</f>
        <v>0</v>
      </c>
      <c r="J320">
        <f>IF('04.04_PLANO DE TRABALHO'!MN26="",J319,'04.04_PLANO DE TRABALHO'!MN26)</f>
        <v>0</v>
      </c>
      <c r="K320" t="str">
        <f>IF('04.04_PLANO DE TRABALHO'!MO26="",K319,'04.04_PLANO DE TRABALHO'!MO26)</f>
        <v>Fim</v>
      </c>
      <c r="L320">
        <f>IF('04.04_PLANO DE TRABALHO'!MP26="",L319,'04.04_PLANO DE TRABALHO'!MP26)</f>
        <v>0</v>
      </c>
      <c r="M320">
        <f>IF('04.04_PLANO DE TRABALHO'!MQ26="",M319,'04.04_PLANO DE TRABALHO'!MQ26)</f>
        <v>0</v>
      </c>
      <c r="N320" t="str">
        <f>IF('04.04_PLANO DE TRABALHO'!MR26="",N319,'04.04_PLANO DE TRABALHO'!MR26)</f>
        <v>Total da SubAtividade:</v>
      </c>
      <c r="O320">
        <f>IF('04.04_PLANO DE TRABALHO'!MS26="",O319,'04.04_PLANO DE TRABALHO'!MS26)</f>
        <v>0</v>
      </c>
      <c r="P320">
        <f>IF('04.04_PLANO DE TRABALHO'!MT26="",P319,'04.04_PLANO DE TRABALHO'!MT26)</f>
        <v>0</v>
      </c>
      <c r="Q320" t="str">
        <f>IF('04.04_PLANO DE TRABALHO'!MU26="",Q319,'04.04_PLANO DE TRABALHO'!MU26)</f>
        <v>SubAtividade</v>
      </c>
      <c r="R320">
        <f>IF('04.04_PLANO DE TRABALHO'!MV26="",R319,'04.04_PLANO DE TRABALHO'!MV26)</f>
        <v>0</v>
      </c>
      <c r="S320">
        <f>IF('04.04_PLANO DE TRABALHO'!MW26="",S319,'04.04_PLANO DE TRABALHO'!MW26)</f>
        <v>0</v>
      </c>
      <c r="T320">
        <f>IF('04.04_PLANO DE TRABALHO'!MX26="",T319,'04.04_PLANO DE TRABALHO'!MX26)</f>
        <v>0</v>
      </c>
      <c r="U320">
        <f>IF('04.04_PLANO DE TRABALHO'!MY26="",U319,'04.04_PLANO DE TRABALHO'!MY26)</f>
        <v>0</v>
      </c>
      <c r="V320">
        <f>IF('04.04_PLANO DE TRABALHO'!MZ26="",V319,'04.04_PLANO DE TRABALHO'!MZ26)</f>
        <v>0</v>
      </c>
      <c r="W320" t="str">
        <f>IF('04.04_PLANO DE TRABALHO'!NA26="",W319,'04.04_PLANO DE TRABALHO'!NA26)</f>
        <v>Despesa</v>
      </c>
      <c r="X320">
        <f>IF('04.04_PLANO DE TRABALHO'!NB26="",X319,'04.04_PLANO DE TRABALHO'!NB26)</f>
        <v>0</v>
      </c>
      <c r="Y320">
        <f>IF('04.04_PLANO DE TRABALHO'!NC26="",Y319,'04.04_PLANO DE TRABALHO'!NC26)</f>
        <v>0</v>
      </c>
      <c r="Z320">
        <f>IF('04.04_PLANO DE TRABALHO'!ND26="",Z319,'04.04_PLANO DE TRABALHO'!ND26)</f>
        <v>0</v>
      </c>
      <c r="AA320">
        <f>IF('04.04_PLANO DE TRABALHO'!NE26="",AA319,'04.04_PLANO DE TRABALHO'!NE26)</f>
        <v>0</v>
      </c>
      <c r="AB320">
        <f>IF('04.04_PLANO DE TRABALHO'!NF26="",AB319,'04.04_PLANO DE TRABALHO'!NF26)</f>
        <v>0</v>
      </c>
      <c r="AC320">
        <f>IF('04.04_PLANO DE TRABALHO'!NG26="",AC319,'04.04_PLANO DE TRABALHO'!NG26)</f>
        <v>0</v>
      </c>
      <c r="AD320" t="str">
        <f>IF('04.04_PLANO DE TRABALHO'!NH26="",AD319,'04.04_PLANO DE TRABALHO'!NH26)</f>
        <v>Categoria</v>
      </c>
      <c r="AE320">
        <f>IF('04.04_PLANO DE TRABALHO'!NI26="",AE319,'04.04_PLANO DE TRABALHO'!NI26)</f>
        <v>0</v>
      </c>
      <c r="AF320">
        <f>IF('04.04_PLANO DE TRABALHO'!NJ26="",AF319,'04.04_PLANO DE TRABALHO'!NJ26)</f>
        <v>0</v>
      </c>
      <c r="AG320">
        <f>IF('04.04_PLANO DE TRABALHO'!NK26="",AG319,'04.04_PLANO DE TRABALHO'!NK26)</f>
        <v>0</v>
      </c>
      <c r="AH320">
        <f>IF('04.04_PLANO DE TRABALHO'!NL26="",AH319,'04.04_PLANO DE TRABALHO'!NL26)</f>
        <v>0</v>
      </c>
      <c r="AI320">
        <f>IF('04.04_PLANO DE TRABALHO'!NM26="",AI319,'04.04_PLANO DE TRABALHO'!NM26)</f>
        <v>0</v>
      </c>
      <c r="AJ320">
        <f>IF('04.04_PLANO DE TRABALHO'!NN26="",AJ319,'04.04_PLANO DE TRABALHO'!NN26)</f>
        <v>0</v>
      </c>
      <c r="AK320">
        <f>IF('04.04_PLANO DE TRABALHO'!NO26="",AK319,'04.04_PLANO DE TRABALHO'!NO26)</f>
        <v>0</v>
      </c>
      <c r="AL320" t="str">
        <f>IF('04.04_PLANO DE TRABALHO'!NP26="",AL319,'04.04_PLANO DE TRABALHO'!NP26)</f>
        <v>Subcategoria</v>
      </c>
      <c r="AM320">
        <f>IF('04.04_PLANO DE TRABALHO'!NQ26="",AM319,'04.04_PLANO DE TRABALHO'!NQ26)</f>
        <v>0</v>
      </c>
      <c r="AN320">
        <f>IF('04.04_PLANO DE TRABALHO'!NR26="",AN319,'04.04_PLANO DE TRABALHO'!NR26)</f>
        <v>0</v>
      </c>
      <c r="AO320">
        <f>IF('04.04_PLANO DE TRABALHO'!NS26="",AO319,'04.04_PLANO DE TRABALHO'!NS26)</f>
        <v>0</v>
      </c>
      <c r="AP320">
        <f>IF('04.04_PLANO DE TRABALHO'!NT26="",AP319,'04.04_PLANO DE TRABALHO'!NT26)</f>
        <v>0</v>
      </c>
      <c r="AQ320" t="str">
        <f>IF('04.04_PLANO DE TRABALHO'!NU26="",AQ319,'04.04_PLANO DE TRABALHO'!NU26)</f>
        <v>Fonte*</v>
      </c>
      <c r="AR320">
        <f>IF('04.04_PLANO DE TRABALHO'!NV26="",AR319,'04.04_PLANO DE TRABALHO'!NV26)</f>
        <v>0</v>
      </c>
      <c r="AS320">
        <f>IF('04.04_PLANO DE TRABALHO'!NW26="",AS319,'04.04_PLANO DE TRABALHO'!NW26)</f>
        <v>0</v>
      </c>
      <c r="AT320">
        <f>IF('04.04_PLANO DE TRABALHO'!NX26="",AT319,'04.04_PLANO DE TRABALHO'!NX26)</f>
        <v>0</v>
      </c>
      <c r="AU320" t="str">
        <f>IF('04.04_PLANO DE TRABALHO'!NY26="",AU319,'04.04_PLANO DE TRABALHO'!NY26)</f>
        <v>Unid</v>
      </c>
      <c r="AV320">
        <f>IF('04.04_PLANO DE TRABALHO'!NZ26="",AV319,'04.04_PLANO DE TRABALHO'!NZ26)</f>
        <v>0</v>
      </c>
      <c r="AW320" t="str">
        <f>IF('04.04_PLANO DE TRABALHO'!OA26="",AW319,'04.04_PLANO DE TRABALHO'!OA26)</f>
        <v>Valor 
Unit</v>
      </c>
      <c r="AX320">
        <f>IF('04.04_PLANO DE TRABALHO'!OB26="",AX319,'04.04_PLANO DE TRABALHO'!OB26)</f>
        <v>0</v>
      </c>
      <c r="AY320">
        <f>IF('04.04_PLANO DE TRABALHO'!OC26="",AY319,'04.04_PLANO DE TRABALHO'!OC26)</f>
        <v>0</v>
      </c>
      <c r="AZ320" t="str">
        <f>IF('04.04_PLANO DE TRABALHO'!OD26="",AZ319,'04.04_PLANO DE TRABALHO'!OD26)</f>
        <v>Qtde</v>
      </c>
      <c r="BA320">
        <f>IF('04.04_PLANO DE TRABALHO'!OE26="",BA319,'04.04_PLANO DE TRABALHO'!OE26)</f>
        <v>0</v>
      </c>
      <c r="BB320">
        <f>IF('04.04_PLANO DE TRABALHO'!OF26="",BB319,'04.04_PLANO DE TRABALHO'!OF26)</f>
        <v>0</v>
      </c>
      <c r="BD320" t="str">
        <v>Diversidade, Equidade e Inclusão</v>
      </c>
      <c r="BE320" t="str">
        <v>7.3</v>
      </c>
      <c r="BF320">
        <v>0</v>
      </c>
      <c r="BG320" t="str">
        <v>Atividade</v>
      </c>
      <c r="BH320">
        <v>0</v>
      </c>
      <c r="BI320">
        <v>0</v>
      </c>
      <c r="BJ320" t="str">
        <v>Início</v>
      </c>
      <c r="BK320">
        <v>0</v>
      </c>
      <c r="BL320">
        <v>0</v>
      </c>
      <c r="BM320" t="str">
        <v>Fim</v>
      </c>
      <c r="BN320">
        <v>0</v>
      </c>
      <c r="BO320">
        <v>0</v>
      </c>
      <c r="BP320" t="str">
        <v>7.3.2</v>
      </c>
      <c r="BQ320">
        <v>0</v>
      </c>
      <c r="BR320">
        <v>0</v>
      </c>
      <c r="BS320" t="str">
        <v>SubAtividade</v>
      </c>
      <c r="BT320">
        <v>0</v>
      </c>
      <c r="BU320">
        <v>0</v>
      </c>
      <c r="BV320">
        <v>0</v>
      </c>
      <c r="BW320">
        <v>0</v>
      </c>
      <c r="BX320">
        <v>0</v>
      </c>
      <c r="BY320" t="str">
        <v>Despesa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 t="str">
        <v>Categoria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 t="str">
        <v>Subcategoria</v>
      </c>
      <c r="CO320">
        <v>0</v>
      </c>
      <c r="CP320">
        <v>0</v>
      </c>
      <c r="CQ320">
        <v>0</v>
      </c>
      <c r="CR320">
        <v>0</v>
      </c>
      <c r="CS320" t="str">
        <v>Fonte*</v>
      </c>
      <c r="CT320">
        <v>0</v>
      </c>
      <c r="CU320">
        <v>0</v>
      </c>
      <c r="CV320">
        <v>0</v>
      </c>
      <c r="CW320" t="str">
        <v>Unid</v>
      </c>
      <c r="CX320">
        <v>0</v>
      </c>
      <c r="CY320" t="str">
        <v>Valor 
Unit</v>
      </c>
      <c r="CZ320">
        <v>0</v>
      </c>
      <c r="DA320">
        <v>0</v>
      </c>
      <c r="DB320" t="str">
        <v>Qtde</v>
      </c>
      <c r="DC320">
        <v>0</v>
      </c>
      <c r="DD320">
        <v>0</v>
      </c>
      <c r="DF320" t="str">
        <v>Direitos Humanos e Convivência</v>
      </c>
      <c r="DG320" t="str">
        <v>8.1</v>
      </c>
      <c r="DH320">
        <v>0</v>
      </c>
      <c r="DI320" t="str">
        <v>Atividade</v>
      </c>
      <c r="DJ320">
        <v>0</v>
      </c>
      <c r="DK320">
        <v>0</v>
      </c>
      <c r="DL320" t="str">
        <v>Início</v>
      </c>
      <c r="DM320">
        <v>0</v>
      </c>
      <c r="DN320">
        <v>0</v>
      </c>
      <c r="DO320" t="str">
        <v>Fim</v>
      </c>
      <c r="DP320">
        <v>0</v>
      </c>
      <c r="DQ320">
        <v>0</v>
      </c>
      <c r="DR320" t="str">
        <v>8.1.2</v>
      </c>
      <c r="DS320">
        <v>0</v>
      </c>
      <c r="DT320">
        <v>0</v>
      </c>
      <c r="DU320" t="str">
        <v>SubAtividade</v>
      </c>
      <c r="DV320">
        <v>0</v>
      </c>
      <c r="DW320">
        <v>0</v>
      </c>
      <c r="DX320">
        <v>0</v>
      </c>
      <c r="DY320">
        <v>0</v>
      </c>
      <c r="DZ320">
        <v>0</v>
      </c>
      <c r="EA320" t="str">
        <v>Despesa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 t="str">
        <v>Categoria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 t="str">
        <v>Subcategoria</v>
      </c>
      <c r="EQ320">
        <v>0</v>
      </c>
      <c r="ER320">
        <v>0</v>
      </c>
      <c r="ES320">
        <v>0</v>
      </c>
      <c r="ET320">
        <v>0</v>
      </c>
      <c r="EU320" t="str">
        <v>Fonte*</v>
      </c>
      <c r="EV320">
        <v>0</v>
      </c>
      <c r="EW320">
        <v>0</v>
      </c>
      <c r="EX320">
        <v>0</v>
      </c>
      <c r="EY320" t="str">
        <v>Unid</v>
      </c>
      <c r="EZ320">
        <v>0</v>
      </c>
      <c r="FA320" t="str">
        <v>Valor 
Unit</v>
      </c>
      <c r="FB320">
        <v>0</v>
      </c>
      <c r="FC320">
        <v>0</v>
      </c>
      <c r="FD320" t="str">
        <v>Qtde</v>
      </c>
      <c r="FE320">
        <v>0</v>
      </c>
      <c r="FF320">
        <v>0</v>
      </c>
      <c r="FH320" t="str">
        <v>Tecnologias Digitais</v>
      </c>
      <c r="FI320" t="str">
        <v>9.3</v>
      </c>
      <c r="FJ320">
        <v>0</v>
      </c>
      <c r="FK320" t="str">
        <v>Atividade</v>
      </c>
      <c r="FL320">
        <v>0</v>
      </c>
      <c r="FM320">
        <v>0</v>
      </c>
      <c r="FN320" t="str">
        <v>Início</v>
      </c>
      <c r="FO320">
        <v>0</v>
      </c>
      <c r="FP320">
        <v>0</v>
      </c>
      <c r="FQ320" t="str">
        <v>Fim</v>
      </c>
      <c r="FR320">
        <v>0</v>
      </c>
      <c r="FS320">
        <v>0</v>
      </c>
      <c r="FT320" t="str">
        <v>9.3.2</v>
      </c>
      <c r="FU320">
        <v>0</v>
      </c>
      <c r="FV320">
        <v>0</v>
      </c>
      <c r="FW320" t="str">
        <v>SubAtividade</v>
      </c>
      <c r="FX320">
        <v>0</v>
      </c>
      <c r="FY320">
        <v>0</v>
      </c>
      <c r="FZ320">
        <v>0</v>
      </c>
      <c r="GA320">
        <v>0</v>
      </c>
      <c r="GB320">
        <v>0</v>
      </c>
      <c r="GC320" t="str">
        <v>Despesa</v>
      </c>
      <c r="GD320">
        <v>0</v>
      </c>
      <c r="GE320">
        <v>0</v>
      </c>
      <c r="GF320">
        <v>0</v>
      </c>
      <c r="GG320">
        <v>0</v>
      </c>
      <c r="GH320">
        <v>0</v>
      </c>
      <c r="GI320">
        <v>0</v>
      </c>
      <c r="GJ320" t="str">
        <v>Categoria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 t="str">
        <v>Subcategoria</v>
      </c>
      <c r="GS320">
        <v>0</v>
      </c>
      <c r="GT320">
        <v>0</v>
      </c>
      <c r="GU320">
        <v>0</v>
      </c>
      <c r="GV320">
        <v>0</v>
      </c>
      <c r="GW320" t="str">
        <v>Fonte*</v>
      </c>
      <c r="GX320">
        <v>0</v>
      </c>
      <c r="GY320">
        <v>0</v>
      </c>
      <c r="GZ320">
        <v>0</v>
      </c>
      <c r="HA320" t="str">
        <v>Unid</v>
      </c>
      <c r="HB320">
        <v>0</v>
      </c>
      <c r="HC320" t="str">
        <v>Valor 
Unit</v>
      </c>
      <c r="HD320">
        <v>0</v>
      </c>
      <c r="HE320">
        <v>0</v>
      </c>
      <c r="HF320" t="str">
        <v>Qtde</v>
      </c>
      <c r="HG320">
        <v>0</v>
      </c>
      <c r="HH320">
        <v>0</v>
      </c>
    </row>
    <row r="321" spans="1:216" x14ac:dyDescent="0.25">
      <c r="A321">
        <v>18</v>
      </c>
      <c r="B321" t="str">
        <f>'04.04_PLANO DE TRABALHO'!$MU$7</f>
        <v>Diversidade, Equidade e Inclusão</v>
      </c>
      <c r="C321" t="str">
        <f>IF('04.04_PLANO DE TRABALHO'!MG27="",C320,'04.04_PLANO DE TRABALHO'!MG27)</f>
        <v>Cod</v>
      </c>
      <c r="D321">
        <f>IF('04.04_PLANO DE TRABALHO'!MH27="",D320,'04.04_PLANO DE TRABALHO'!MH27)</f>
        <v>0</v>
      </c>
      <c r="E321" t="str">
        <f>IF(OR('04.04_PLANO DE TRABALHO'!MI27="",'04.04_PLANO DE TRABALHO'!MI27="Planejado",'04.04_PLANO DE TRABALHO'!MI27="Realizado"),E320,'04.04_PLANO DE TRABALHO'!MI27)</f>
        <v>Atividade</v>
      </c>
      <c r="F321">
        <f>IF('04.04_PLANO DE TRABALHO'!MJ27="",F320,'04.04_PLANO DE TRABALHO'!MJ27)</f>
        <v>0</v>
      </c>
      <c r="G321">
        <f>IF('04.04_PLANO DE TRABALHO'!MK27="",G320,'04.04_PLANO DE TRABALHO'!MK27)</f>
        <v>0</v>
      </c>
      <c r="H321" t="str">
        <f>IF('04.04_PLANO DE TRABALHO'!ML27="",H320,'04.04_PLANO DE TRABALHO'!ML27)</f>
        <v>Início</v>
      </c>
      <c r="I321">
        <f>IF('04.04_PLANO DE TRABALHO'!MM27="",I320,'04.04_PLANO DE TRABALHO'!MM27)</f>
        <v>0</v>
      </c>
      <c r="J321">
        <f>IF('04.04_PLANO DE TRABALHO'!MN27="",J320,'04.04_PLANO DE TRABALHO'!MN27)</f>
        <v>0</v>
      </c>
      <c r="K321" t="str">
        <f>IF('04.04_PLANO DE TRABALHO'!MO27="",K320,'04.04_PLANO DE TRABALHO'!MO27)</f>
        <v>Fim</v>
      </c>
      <c r="L321">
        <f>IF('04.04_PLANO DE TRABALHO'!MP27="",L320,'04.04_PLANO DE TRABALHO'!MP27)</f>
        <v>0</v>
      </c>
      <c r="M321">
        <f>IF('04.04_PLANO DE TRABALHO'!MQ27="",M320,'04.04_PLANO DE TRABALHO'!MQ27)</f>
        <v>0</v>
      </c>
      <c r="N321" t="str">
        <f>IF('04.04_PLANO DE TRABALHO'!MR27="",N320,'04.04_PLANO DE TRABALHO'!MR27)</f>
        <v>Cod</v>
      </c>
      <c r="O321">
        <f>IF('04.04_PLANO DE TRABALHO'!MS27="",O320,'04.04_PLANO DE TRABALHO'!MS27)</f>
        <v>0</v>
      </c>
      <c r="P321">
        <f>IF('04.04_PLANO DE TRABALHO'!MT27="",P320,'04.04_PLANO DE TRABALHO'!MT27)</f>
        <v>0</v>
      </c>
      <c r="Q321" t="str">
        <f>IF('04.04_PLANO DE TRABALHO'!MU27="",Q320,'04.04_PLANO DE TRABALHO'!MU27)</f>
        <v>SubAtividade</v>
      </c>
      <c r="R321">
        <f>IF('04.04_PLANO DE TRABALHO'!MV27="",R320,'04.04_PLANO DE TRABALHO'!MV27)</f>
        <v>0</v>
      </c>
      <c r="S321">
        <f>IF('04.04_PLANO DE TRABALHO'!MW27="",S320,'04.04_PLANO DE TRABALHO'!MW27)</f>
        <v>0</v>
      </c>
      <c r="T321">
        <f>IF('04.04_PLANO DE TRABALHO'!MX27="",T320,'04.04_PLANO DE TRABALHO'!MX27)</f>
        <v>0</v>
      </c>
      <c r="U321">
        <f>IF('04.04_PLANO DE TRABALHO'!MY27="",U320,'04.04_PLANO DE TRABALHO'!MY27)</f>
        <v>0</v>
      </c>
      <c r="V321">
        <f>IF('04.04_PLANO DE TRABALHO'!MZ27="",V320,'04.04_PLANO DE TRABALHO'!MZ27)</f>
        <v>0</v>
      </c>
      <c r="W321" t="str">
        <f>IF('04.04_PLANO DE TRABALHO'!NA27="",W320,'04.04_PLANO DE TRABALHO'!NA27)</f>
        <v>Despesa</v>
      </c>
      <c r="X321">
        <f>IF('04.04_PLANO DE TRABALHO'!NB27="",X320,'04.04_PLANO DE TRABALHO'!NB27)</f>
        <v>0</v>
      </c>
      <c r="Y321">
        <f>IF('04.04_PLANO DE TRABALHO'!NC27="",Y320,'04.04_PLANO DE TRABALHO'!NC27)</f>
        <v>0</v>
      </c>
      <c r="Z321">
        <f>IF('04.04_PLANO DE TRABALHO'!ND27="",Z320,'04.04_PLANO DE TRABALHO'!ND27)</f>
        <v>0</v>
      </c>
      <c r="AA321">
        <f>IF('04.04_PLANO DE TRABALHO'!NE27="",AA320,'04.04_PLANO DE TRABALHO'!NE27)</f>
        <v>0</v>
      </c>
      <c r="AB321">
        <f>IF('04.04_PLANO DE TRABALHO'!NF27="",AB320,'04.04_PLANO DE TRABALHO'!NF27)</f>
        <v>0</v>
      </c>
      <c r="AC321">
        <f>IF('04.04_PLANO DE TRABALHO'!NG27="",AC320,'04.04_PLANO DE TRABALHO'!NG27)</f>
        <v>0</v>
      </c>
      <c r="AD321" t="str">
        <f>IF('04.04_PLANO DE TRABALHO'!NH27="",AD320,'04.04_PLANO DE TRABALHO'!NH27)</f>
        <v>Categoria</v>
      </c>
      <c r="AE321">
        <f>IF('04.04_PLANO DE TRABALHO'!NI27="",AE320,'04.04_PLANO DE TRABALHO'!NI27)</f>
        <v>0</v>
      </c>
      <c r="AF321">
        <f>IF('04.04_PLANO DE TRABALHO'!NJ27="",AF320,'04.04_PLANO DE TRABALHO'!NJ27)</f>
        <v>0</v>
      </c>
      <c r="AG321">
        <f>IF('04.04_PLANO DE TRABALHO'!NK27="",AG320,'04.04_PLANO DE TRABALHO'!NK27)</f>
        <v>0</v>
      </c>
      <c r="AH321">
        <f>IF('04.04_PLANO DE TRABALHO'!NL27="",AH320,'04.04_PLANO DE TRABALHO'!NL27)</f>
        <v>0</v>
      </c>
      <c r="AI321">
        <f>IF('04.04_PLANO DE TRABALHO'!NM27="",AI320,'04.04_PLANO DE TRABALHO'!NM27)</f>
        <v>0</v>
      </c>
      <c r="AJ321">
        <f>IF('04.04_PLANO DE TRABALHO'!NN27="",AJ320,'04.04_PLANO DE TRABALHO'!NN27)</f>
        <v>0</v>
      </c>
      <c r="AK321">
        <f>IF('04.04_PLANO DE TRABALHO'!NO27="",AK320,'04.04_PLANO DE TRABALHO'!NO27)</f>
        <v>0</v>
      </c>
      <c r="AL321" t="str">
        <f>IF('04.04_PLANO DE TRABALHO'!NP27="",AL320,'04.04_PLANO DE TRABALHO'!NP27)</f>
        <v>Subcategoria</v>
      </c>
      <c r="AM321">
        <f>IF('04.04_PLANO DE TRABALHO'!NQ27="",AM320,'04.04_PLANO DE TRABALHO'!NQ27)</f>
        <v>0</v>
      </c>
      <c r="AN321">
        <f>IF('04.04_PLANO DE TRABALHO'!NR27="",AN320,'04.04_PLANO DE TRABALHO'!NR27)</f>
        <v>0</v>
      </c>
      <c r="AO321">
        <f>IF('04.04_PLANO DE TRABALHO'!NS27="",AO320,'04.04_PLANO DE TRABALHO'!NS27)</f>
        <v>0</v>
      </c>
      <c r="AP321">
        <f>IF('04.04_PLANO DE TRABALHO'!NT27="",AP320,'04.04_PLANO DE TRABALHO'!NT27)</f>
        <v>0</v>
      </c>
      <c r="AQ321" t="str">
        <f>IF('04.04_PLANO DE TRABALHO'!NU27="",AQ320,'04.04_PLANO DE TRABALHO'!NU27)</f>
        <v>Fonte*</v>
      </c>
      <c r="AR321">
        <f>IF('04.04_PLANO DE TRABALHO'!NV27="",AR320,'04.04_PLANO DE TRABALHO'!NV27)</f>
        <v>0</v>
      </c>
      <c r="AS321">
        <f>IF('04.04_PLANO DE TRABALHO'!NW27="",AS320,'04.04_PLANO DE TRABALHO'!NW27)</f>
        <v>0</v>
      </c>
      <c r="AT321">
        <f>IF('04.04_PLANO DE TRABALHO'!NX27="",AT320,'04.04_PLANO DE TRABALHO'!NX27)</f>
        <v>0</v>
      </c>
      <c r="AU321" t="str">
        <f>IF('04.04_PLANO DE TRABALHO'!NY27="",AU320,'04.04_PLANO DE TRABALHO'!NY27)</f>
        <v>Unid</v>
      </c>
      <c r="AV321">
        <f>IF('04.04_PLANO DE TRABALHO'!NZ27="",AV320,'04.04_PLANO DE TRABALHO'!NZ27)</f>
        <v>0</v>
      </c>
      <c r="AW321" t="str">
        <f>IF('04.04_PLANO DE TRABALHO'!OA27="",AW320,'04.04_PLANO DE TRABALHO'!OA27)</f>
        <v>Valor 
Unit</v>
      </c>
      <c r="AX321">
        <f>IF('04.04_PLANO DE TRABALHO'!OB27="",AX320,'04.04_PLANO DE TRABALHO'!OB27)</f>
        <v>0</v>
      </c>
      <c r="AY321">
        <f>IF('04.04_PLANO DE TRABALHO'!OC27="",AY320,'04.04_PLANO DE TRABALHO'!OC27)</f>
        <v>0</v>
      </c>
      <c r="AZ321" t="str">
        <f>IF('04.04_PLANO DE TRABALHO'!OD27="",AZ320,'04.04_PLANO DE TRABALHO'!OD27)</f>
        <v>Qtde</v>
      </c>
      <c r="BA321">
        <f>IF('04.04_PLANO DE TRABALHO'!OE27="",BA320,'04.04_PLANO DE TRABALHO'!OE27)</f>
        <v>0</v>
      </c>
      <c r="BB321" t="str">
        <f>IF('04.04_PLANO DE TRABALHO'!OF27="",BB320,'04.04_PLANO DE TRABALHO'!OF27)</f>
        <v>Valor Total</v>
      </c>
      <c r="BD321" t="str">
        <v>Diversidade, Equidade e Inclusão</v>
      </c>
      <c r="BE321" t="str">
        <v>7.3</v>
      </c>
      <c r="BF321">
        <v>0</v>
      </c>
      <c r="BG321" t="str">
        <v>Atividade</v>
      </c>
      <c r="BH321">
        <v>0</v>
      </c>
      <c r="BI321">
        <v>0</v>
      </c>
      <c r="BJ321" t="str">
        <v>Início</v>
      </c>
      <c r="BK321">
        <v>0</v>
      </c>
      <c r="BL321">
        <v>0</v>
      </c>
      <c r="BM321" t="str">
        <v>Fim</v>
      </c>
      <c r="BN321">
        <v>0</v>
      </c>
      <c r="BO321">
        <v>0</v>
      </c>
      <c r="BP321" t="str">
        <v>Total da SubAtividade:</v>
      </c>
      <c r="BQ321">
        <v>0</v>
      </c>
      <c r="BR321">
        <v>0</v>
      </c>
      <c r="BS321" t="str">
        <v>SubAtividade</v>
      </c>
      <c r="BT321">
        <v>0</v>
      </c>
      <c r="BU321">
        <v>0</v>
      </c>
      <c r="BV321">
        <v>0</v>
      </c>
      <c r="BW321">
        <v>0</v>
      </c>
      <c r="BX321">
        <v>0</v>
      </c>
      <c r="BY321" t="str">
        <v>Despesa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 t="str">
        <v>Categoria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 t="str">
        <v>Subcategoria</v>
      </c>
      <c r="CO321">
        <v>0</v>
      </c>
      <c r="CP321">
        <v>0</v>
      </c>
      <c r="CQ321">
        <v>0</v>
      </c>
      <c r="CR321">
        <v>0</v>
      </c>
      <c r="CS321" t="str">
        <v>Fonte*</v>
      </c>
      <c r="CT321">
        <v>0</v>
      </c>
      <c r="CU321">
        <v>0</v>
      </c>
      <c r="CV321">
        <v>0</v>
      </c>
      <c r="CW321" t="str">
        <v>Unid</v>
      </c>
      <c r="CX321">
        <v>0</v>
      </c>
      <c r="CY321" t="str">
        <v>Valor 
Unit</v>
      </c>
      <c r="CZ321">
        <v>0</v>
      </c>
      <c r="DA321">
        <v>0</v>
      </c>
      <c r="DB321" t="str">
        <v>Qtde</v>
      </c>
      <c r="DC321">
        <v>0</v>
      </c>
      <c r="DD321">
        <v>0</v>
      </c>
      <c r="DF321" t="str">
        <v>Direitos Humanos e Convivência</v>
      </c>
      <c r="DG321" t="str">
        <v>8.1</v>
      </c>
      <c r="DH321">
        <v>0</v>
      </c>
      <c r="DI321" t="str">
        <v>Atividade</v>
      </c>
      <c r="DJ321">
        <v>0</v>
      </c>
      <c r="DK321">
        <v>0</v>
      </c>
      <c r="DL321" t="str">
        <v>Início</v>
      </c>
      <c r="DM321">
        <v>0</v>
      </c>
      <c r="DN321">
        <v>0</v>
      </c>
      <c r="DO321" t="str">
        <v>Fim</v>
      </c>
      <c r="DP321">
        <v>0</v>
      </c>
      <c r="DQ321">
        <v>0</v>
      </c>
      <c r="DR321" t="str">
        <v>Total da SubAtividade:</v>
      </c>
      <c r="DS321">
        <v>0</v>
      </c>
      <c r="DT321">
        <v>0</v>
      </c>
      <c r="DU321" t="str">
        <v>SubAtividade</v>
      </c>
      <c r="DV321">
        <v>0</v>
      </c>
      <c r="DW321">
        <v>0</v>
      </c>
      <c r="DX321">
        <v>0</v>
      </c>
      <c r="DY321">
        <v>0</v>
      </c>
      <c r="DZ321">
        <v>0</v>
      </c>
      <c r="EA321" t="str">
        <v>Despesa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 t="str">
        <v>Categoria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 t="str">
        <v>Subcategoria</v>
      </c>
      <c r="EQ321">
        <v>0</v>
      </c>
      <c r="ER321">
        <v>0</v>
      </c>
      <c r="ES321">
        <v>0</v>
      </c>
      <c r="ET321">
        <v>0</v>
      </c>
      <c r="EU321" t="str">
        <v>Fonte*</v>
      </c>
      <c r="EV321">
        <v>0</v>
      </c>
      <c r="EW321">
        <v>0</v>
      </c>
      <c r="EX321">
        <v>0</v>
      </c>
      <c r="EY321" t="str">
        <v>Unid</v>
      </c>
      <c r="EZ321">
        <v>0</v>
      </c>
      <c r="FA321" t="str">
        <v>Valor 
Unit</v>
      </c>
      <c r="FB321">
        <v>0</v>
      </c>
      <c r="FC321">
        <v>0</v>
      </c>
      <c r="FD321" t="str">
        <v>Qtde</v>
      </c>
      <c r="FE321">
        <v>0</v>
      </c>
      <c r="FF321">
        <v>0</v>
      </c>
      <c r="FH321" t="str">
        <v>Tecnologias Digitais</v>
      </c>
      <c r="FI321" t="str">
        <v>9.3</v>
      </c>
      <c r="FJ321">
        <v>0</v>
      </c>
      <c r="FK321" t="str">
        <v>Atividade</v>
      </c>
      <c r="FL321">
        <v>0</v>
      </c>
      <c r="FM321">
        <v>0</v>
      </c>
      <c r="FN321" t="str">
        <v>Início</v>
      </c>
      <c r="FO321">
        <v>0</v>
      </c>
      <c r="FP321">
        <v>0</v>
      </c>
      <c r="FQ321" t="str">
        <v>Fim</v>
      </c>
      <c r="FR321">
        <v>0</v>
      </c>
      <c r="FS321">
        <v>0</v>
      </c>
      <c r="FT321" t="str">
        <v>9.3.2</v>
      </c>
      <c r="FU321">
        <v>0</v>
      </c>
      <c r="FV321">
        <v>0</v>
      </c>
      <c r="FW321" t="str">
        <v>SubAtividade</v>
      </c>
      <c r="FX321">
        <v>0</v>
      </c>
      <c r="FY321">
        <v>0</v>
      </c>
      <c r="FZ321">
        <v>0</v>
      </c>
      <c r="GA321">
        <v>0</v>
      </c>
      <c r="GB321">
        <v>0</v>
      </c>
      <c r="GC321" t="str">
        <v>Despesa</v>
      </c>
      <c r="GD321">
        <v>0</v>
      </c>
      <c r="GE321">
        <v>0</v>
      </c>
      <c r="GF321">
        <v>0</v>
      </c>
      <c r="GG321">
        <v>0</v>
      </c>
      <c r="GH321">
        <v>0</v>
      </c>
      <c r="GI321">
        <v>0</v>
      </c>
      <c r="GJ321" t="str">
        <v>Categoria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0</v>
      </c>
      <c r="GR321" t="str">
        <v>Subcategoria</v>
      </c>
      <c r="GS321">
        <v>0</v>
      </c>
      <c r="GT321">
        <v>0</v>
      </c>
      <c r="GU321">
        <v>0</v>
      </c>
      <c r="GV321">
        <v>0</v>
      </c>
      <c r="GW321" t="str">
        <v>Fonte*</v>
      </c>
      <c r="GX321">
        <v>0</v>
      </c>
      <c r="GY321">
        <v>0</v>
      </c>
      <c r="GZ321">
        <v>0</v>
      </c>
      <c r="HA321" t="str">
        <v>Unid</v>
      </c>
      <c r="HB321">
        <v>0</v>
      </c>
      <c r="HC321" t="str">
        <v>Valor 
Unit</v>
      </c>
      <c r="HD321">
        <v>0</v>
      </c>
      <c r="HE321">
        <v>0</v>
      </c>
      <c r="HF321" t="str">
        <v>Qtde</v>
      </c>
      <c r="HG321">
        <v>0</v>
      </c>
      <c r="HH321">
        <v>0</v>
      </c>
    </row>
    <row r="322" spans="1:216" x14ac:dyDescent="0.25">
      <c r="A322">
        <v>19</v>
      </c>
      <c r="B322" t="str">
        <f>'04.04_PLANO DE TRABALHO'!$MU$7</f>
        <v>Diversidade, Equidade e Inclusão</v>
      </c>
      <c r="C322" t="str">
        <f>IF('04.04_PLANO DE TRABALHO'!MG28="",C321,'04.04_PLANO DE TRABALHO'!MG28)</f>
        <v>7.2</v>
      </c>
      <c r="D322">
        <f>IF('04.04_PLANO DE TRABALHO'!MH28="",D321,'04.04_PLANO DE TRABALHO'!MH28)</f>
        <v>0</v>
      </c>
      <c r="E322" t="str">
        <f>IF(OR('04.04_PLANO DE TRABALHO'!MI28="",'04.04_PLANO DE TRABALHO'!MI28="Planejado",'04.04_PLANO DE TRABALHO'!MI28="Realizado"),E321,'04.04_PLANO DE TRABALHO'!MI28)</f>
        <v>Atividade</v>
      </c>
      <c r="F322">
        <f>IF('04.04_PLANO DE TRABALHO'!MJ28="",F321,'04.04_PLANO DE TRABALHO'!MJ28)</f>
        <v>0</v>
      </c>
      <c r="G322">
        <f>IF('04.04_PLANO DE TRABALHO'!MK28="",G321,'04.04_PLANO DE TRABALHO'!MK28)</f>
        <v>0</v>
      </c>
      <c r="H322" t="str">
        <f>IF('04.04_PLANO DE TRABALHO'!ML28="",H321,'04.04_PLANO DE TRABALHO'!ML28)</f>
        <v>Início</v>
      </c>
      <c r="I322">
        <f>IF('04.04_PLANO DE TRABALHO'!MM28="",I321,'04.04_PLANO DE TRABALHO'!MM28)</f>
        <v>0</v>
      </c>
      <c r="J322">
        <f>IF('04.04_PLANO DE TRABALHO'!MN28="",J321,'04.04_PLANO DE TRABALHO'!MN28)</f>
        <v>0</v>
      </c>
      <c r="K322" t="str">
        <f>IF('04.04_PLANO DE TRABALHO'!MO28="",K321,'04.04_PLANO DE TRABALHO'!MO28)</f>
        <v>Fim</v>
      </c>
      <c r="L322">
        <f>IF('04.04_PLANO DE TRABALHO'!MP28="",L321,'04.04_PLANO DE TRABALHO'!MP28)</f>
        <v>0</v>
      </c>
      <c r="M322">
        <f>IF('04.04_PLANO DE TRABALHO'!MQ28="",M321,'04.04_PLANO DE TRABALHO'!MQ28)</f>
        <v>0</v>
      </c>
      <c r="N322" t="str">
        <f>IF('04.04_PLANO DE TRABALHO'!MR28="",N321,'04.04_PLANO DE TRABALHO'!MR28)</f>
        <v>7.2.1</v>
      </c>
      <c r="O322">
        <f>IF('04.04_PLANO DE TRABALHO'!MS28="",O321,'04.04_PLANO DE TRABALHO'!MS28)</f>
        <v>0</v>
      </c>
      <c r="P322">
        <f>IF('04.04_PLANO DE TRABALHO'!MT28="",P321,'04.04_PLANO DE TRABALHO'!MT28)</f>
        <v>0</v>
      </c>
      <c r="Q322" t="str">
        <f>IF('04.04_PLANO DE TRABALHO'!MU28="",Q321,'04.04_PLANO DE TRABALHO'!MU28)</f>
        <v>SubAtividade</v>
      </c>
      <c r="R322">
        <f>IF('04.04_PLANO DE TRABALHO'!MV28="",R321,'04.04_PLANO DE TRABALHO'!MV28)</f>
        <v>0</v>
      </c>
      <c r="S322">
        <f>IF('04.04_PLANO DE TRABALHO'!MW28="",S321,'04.04_PLANO DE TRABALHO'!MW28)</f>
        <v>0</v>
      </c>
      <c r="T322">
        <f>IF('04.04_PLANO DE TRABALHO'!MX28="",T321,'04.04_PLANO DE TRABALHO'!MX28)</f>
        <v>0</v>
      </c>
      <c r="U322">
        <f>IF('04.04_PLANO DE TRABALHO'!MY28="",U321,'04.04_PLANO DE TRABALHO'!MY28)</f>
        <v>0</v>
      </c>
      <c r="V322">
        <f>IF('04.04_PLANO DE TRABALHO'!MZ28="",V321,'04.04_PLANO DE TRABALHO'!MZ28)</f>
        <v>0</v>
      </c>
      <c r="W322" t="str">
        <f>IF('04.04_PLANO DE TRABALHO'!NA28="",W321,'04.04_PLANO DE TRABALHO'!NA28)</f>
        <v>Despesa</v>
      </c>
      <c r="X322">
        <f>IF('04.04_PLANO DE TRABALHO'!NB28="",X321,'04.04_PLANO DE TRABALHO'!NB28)</f>
        <v>0</v>
      </c>
      <c r="Y322">
        <f>IF('04.04_PLANO DE TRABALHO'!NC28="",Y321,'04.04_PLANO DE TRABALHO'!NC28)</f>
        <v>0</v>
      </c>
      <c r="Z322">
        <f>IF('04.04_PLANO DE TRABALHO'!ND28="",Z321,'04.04_PLANO DE TRABALHO'!ND28)</f>
        <v>0</v>
      </c>
      <c r="AA322">
        <f>IF('04.04_PLANO DE TRABALHO'!NE28="",AA321,'04.04_PLANO DE TRABALHO'!NE28)</f>
        <v>0</v>
      </c>
      <c r="AB322">
        <f>IF('04.04_PLANO DE TRABALHO'!NF28="",AB321,'04.04_PLANO DE TRABALHO'!NF28)</f>
        <v>0</v>
      </c>
      <c r="AC322">
        <f>IF('04.04_PLANO DE TRABALHO'!NG28="",AC321,'04.04_PLANO DE TRABALHO'!NG28)</f>
        <v>0</v>
      </c>
      <c r="AD322" t="str">
        <f>IF('04.04_PLANO DE TRABALHO'!NH28="",AD321,'04.04_PLANO DE TRABALHO'!NH28)</f>
        <v>Categoria</v>
      </c>
      <c r="AE322">
        <f>IF('04.04_PLANO DE TRABALHO'!NI28="",AE321,'04.04_PLANO DE TRABALHO'!NI28)</f>
        <v>0</v>
      </c>
      <c r="AF322">
        <f>IF('04.04_PLANO DE TRABALHO'!NJ28="",AF321,'04.04_PLANO DE TRABALHO'!NJ28)</f>
        <v>0</v>
      </c>
      <c r="AG322">
        <f>IF('04.04_PLANO DE TRABALHO'!NK28="",AG321,'04.04_PLANO DE TRABALHO'!NK28)</f>
        <v>0</v>
      </c>
      <c r="AH322">
        <f>IF('04.04_PLANO DE TRABALHO'!NL28="",AH321,'04.04_PLANO DE TRABALHO'!NL28)</f>
        <v>0</v>
      </c>
      <c r="AI322">
        <f>IF('04.04_PLANO DE TRABALHO'!NM28="",AI321,'04.04_PLANO DE TRABALHO'!NM28)</f>
        <v>0</v>
      </c>
      <c r="AJ322">
        <f>IF('04.04_PLANO DE TRABALHO'!NN28="",AJ321,'04.04_PLANO DE TRABALHO'!NN28)</f>
        <v>0</v>
      </c>
      <c r="AK322">
        <f>IF('04.04_PLANO DE TRABALHO'!NO28="",AK321,'04.04_PLANO DE TRABALHO'!NO28)</f>
        <v>0</v>
      </c>
      <c r="AL322" t="str">
        <f>IF('04.04_PLANO DE TRABALHO'!NP28="",AL321,'04.04_PLANO DE TRABALHO'!NP28)</f>
        <v>Subcategoria</v>
      </c>
      <c r="AM322">
        <f>IF('04.04_PLANO DE TRABALHO'!NQ28="",AM321,'04.04_PLANO DE TRABALHO'!NQ28)</f>
        <v>0</v>
      </c>
      <c r="AN322">
        <f>IF('04.04_PLANO DE TRABALHO'!NR28="",AN321,'04.04_PLANO DE TRABALHO'!NR28)</f>
        <v>0</v>
      </c>
      <c r="AO322">
        <f>IF('04.04_PLANO DE TRABALHO'!NS28="",AO321,'04.04_PLANO DE TRABALHO'!NS28)</f>
        <v>0</v>
      </c>
      <c r="AP322">
        <f>IF('04.04_PLANO DE TRABALHO'!NT28="",AP321,'04.04_PLANO DE TRABALHO'!NT28)</f>
        <v>0</v>
      </c>
      <c r="AQ322" t="str">
        <f>IF('04.04_PLANO DE TRABALHO'!NU28="",AQ321,'04.04_PLANO DE TRABALHO'!NU28)</f>
        <v>Fonte*</v>
      </c>
      <c r="AR322">
        <f>IF('04.04_PLANO DE TRABALHO'!NV28="",AR321,'04.04_PLANO DE TRABALHO'!NV28)</f>
        <v>0</v>
      </c>
      <c r="AS322">
        <f>IF('04.04_PLANO DE TRABALHO'!NW28="",AS321,'04.04_PLANO DE TRABALHO'!NW28)</f>
        <v>0</v>
      </c>
      <c r="AT322">
        <f>IF('04.04_PLANO DE TRABALHO'!NX28="",AT321,'04.04_PLANO DE TRABALHO'!NX28)</f>
        <v>0</v>
      </c>
      <c r="AU322" t="str">
        <f>IF('04.04_PLANO DE TRABALHO'!NY28="",AU321,'04.04_PLANO DE TRABALHO'!NY28)</f>
        <v>Unid</v>
      </c>
      <c r="AV322">
        <f>IF('04.04_PLANO DE TRABALHO'!NZ28="",AV321,'04.04_PLANO DE TRABALHO'!NZ28)</f>
        <v>0</v>
      </c>
      <c r="AW322" t="str">
        <f>IF('04.04_PLANO DE TRABALHO'!OA28="",AW321,'04.04_PLANO DE TRABALHO'!OA28)</f>
        <v>Valor 
Unit</v>
      </c>
      <c r="AX322">
        <f>IF('04.04_PLANO DE TRABALHO'!OB28="",AX321,'04.04_PLANO DE TRABALHO'!OB28)</f>
        <v>0</v>
      </c>
      <c r="AY322">
        <f>IF('04.04_PLANO DE TRABALHO'!OC28="",AY321,'04.04_PLANO DE TRABALHO'!OC28)</f>
        <v>0</v>
      </c>
      <c r="AZ322" t="str">
        <f>IF('04.04_PLANO DE TRABALHO'!OD28="",AZ321,'04.04_PLANO DE TRABALHO'!OD28)</f>
        <v>Qtde</v>
      </c>
      <c r="BA322">
        <f>IF('04.04_PLANO DE TRABALHO'!OE28="",BA321,'04.04_PLANO DE TRABALHO'!OE28)</f>
        <v>0</v>
      </c>
      <c r="BB322">
        <f>IF('04.04_PLANO DE TRABALHO'!OF28="",BB321,'04.04_PLANO DE TRABALHO'!OF28)</f>
        <v>0</v>
      </c>
      <c r="BD322" t="str">
        <v>Diversidade, Equidade e Inclusão</v>
      </c>
      <c r="BE322" t="str">
        <v>7.3</v>
      </c>
      <c r="BF322">
        <v>0</v>
      </c>
      <c r="BG322" t="str">
        <v>Atividade</v>
      </c>
      <c r="BH322">
        <v>0</v>
      </c>
      <c r="BI322">
        <v>0</v>
      </c>
      <c r="BJ322" t="str">
        <v>Início</v>
      </c>
      <c r="BK322">
        <v>0</v>
      </c>
      <c r="BL322">
        <v>0</v>
      </c>
      <c r="BM322" t="str">
        <v>Fim</v>
      </c>
      <c r="BN322">
        <v>0</v>
      </c>
      <c r="BO322">
        <v>0</v>
      </c>
      <c r="BP322" t="str">
        <v>7.3.3</v>
      </c>
      <c r="BQ322">
        <v>0</v>
      </c>
      <c r="BR322">
        <v>0</v>
      </c>
      <c r="BS322" t="str">
        <v>SubAtividade</v>
      </c>
      <c r="BT322">
        <v>0</v>
      </c>
      <c r="BU322">
        <v>0</v>
      </c>
      <c r="BV322">
        <v>0</v>
      </c>
      <c r="BW322">
        <v>0</v>
      </c>
      <c r="BX322">
        <v>0</v>
      </c>
      <c r="BY322" t="str">
        <v>Despesa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 t="str">
        <v>Categoria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 t="str">
        <v>Subcategoria</v>
      </c>
      <c r="CO322">
        <v>0</v>
      </c>
      <c r="CP322">
        <v>0</v>
      </c>
      <c r="CQ322">
        <v>0</v>
      </c>
      <c r="CR322">
        <v>0</v>
      </c>
      <c r="CS322" t="str">
        <v>Fonte*</v>
      </c>
      <c r="CT322">
        <v>0</v>
      </c>
      <c r="CU322">
        <v>0</v>
      </c>
      <c r="CV322">
        <v>0</v>
      </c>
      <c r="CW322" t="str">
        <v>Unid</v>
      </c>
      <c r="CX322">
        <v>0</v>
      </c>
      <c r="CY322" t="str">
        <v>Valor 
Unit</v>
      </c>
      <c r="CZ322">
        <v>0</v>
      </c>
      <c r="DA322">
        <v>0</v>
      </c>
      <c r="DB322" t="str">
        <v>Qtde</v>
      </c>
      <c r="DC322">
        <v>0</v>
      </c>
      <c r="DD322">
        <v>0</v>
      </c>
      <c r="DF322" t="str">
        <v>Direitos Humanos e Convivência</v>
      </c>
      <c r="DG322" t="str">
        <v>8.1</v>
      </c>
      <c r="DH322">
        <v>0</v>
      </c>
      <c r="DI322" t="str">
        <v>Atividade</v>
      </c>
      <c r="DJ322">
        <v>0</v>
      </c>
      <c r="DK322">
        <v>0</v>
      </c>
      <c r="DL322" t="str">
        <v>Início</v>
      </c>
      <c r="DM322">
        <v>0</v>
      </c>
      <c r="DN322">
        <v>0</v>
      </c>
      <c r="DO322" t="str">
        <v>Fim</v>
      </c>
      <c r="DP322">
        <v>0</v>
      </c>
      <c r="DQ322">
        <v>0</v>
      </c>
      <c r="DR322" t="str">
        <v>8.1.3</v>
      </c>
      <c r="DS322">
        <v>0</v>
      </c>
      <c r="DT322">
        <v>0</v>
      </c>
      <c r="DU322" t="str">
        <v>SubAtividade</v>
      </c>
      <c r="DV322">
        <v>0</v>
      </c>
      <c r="DW322">
        <v>0</v>
      </c>
      <c r="DX322">
        <v>0</v>
      </c>
      <c r="DY322">
        <v>0</v>
      </c>
      <c r="DZ322">
        <v>0</v>
      </c>
      <c r="EA322" t="str">
        <v>Despesa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 t="str">
        <v>Categoria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 t="str">
        <v>Subcategoria</v>
      </c>
      <c r="EQ322">
        <v>0</v>
      </c>
      <c r="ER322">
        <v>0</v>
      </c>
      <c r="ES322">
        <v>0</v>
      </c>
      <c r="ET322">
        <v>0</v>
      </c>
      <c r="EU322" t="str">
        <v>Fonte*</v>
      </c>
      <c r="EV322">
        <v>0</v>
      </c>
      <c r="EW322">
        <v>0</v>
      </c>
      <c r="EX322">
        <v>0</v>
      </c>
      <c r="EY322" t="str">
        <v>Unid</v>
      </c>
      <c r="EZ322">
        <v>0</v>
      </c>
      <c r="FA322" t="str">
        <v>Valor 
Unit</v>
      </c>
      <c r="FB322">
        <v>0</v>
      </c>
      <c r="FC322">
        <v>0</v>
      </c>
      <c r="FD322" t="str">
        <v>Qtde</v>
      </c>
      <c r="FE322">
        <v>0</v>
      </c>
      <c r="FF322">
        <v>0</v>
      </c>
      <c r="FH322" t="str">
        <v>Tecnologias Digitais</v>
      </c>
      <c r="FI322" t="str">
        <v>9.3</v>
      </c>
      <c r="FJ322">
        <v>0</v>
      </c>
      <c r="FK322" t="str">
        <v>Atividade</v>
      </c>
      <c r="FL322">
        <v>0</v>
      </c>
      <c r="FM322">
        <v>0</v>
      </c>
      <c r="FN322" t="str">
        <v>Início</v>
      </c>
      <c r="FO322">
        <v>0</v>
      </c>
      <c r="FP322">
        <v>0</v>
      </c>
      <c r="FQ322" t="str">
        <v>Fim</v>
      </c>
      <c r="FR322">
        <v>0</v>
      </c>
      <c r="FS322">
        <v>0</v>
      </c>
      <c r="FT322" t="str">
        <v>9.3.2</v>
      </c>
      <c r="FU322">
        <v>0</v>
      </c>
      <c r="FV322">
        <v>0</v>
      </c>
      <c r="FW322" t="str">
        <v>SubAtividade</v>
      </c>
      <c r="FX322">
        <v>0</v>
      </c>
      <c r="FY322">
        <v>0</v>
      </c>
      <c r="FZ322">
        <v>0</v>
      </c>
      <c r="GA322">
        <v>0</v>
      </c>
      <c r="GB322">
        <v>0</v>
      </c>
      <c r="GC322" t="str">
        <v>Despesa</v>
      </c>
      <c r="GD322">
        <v>0</v>
      </c>
      <c r="GE322">
        <v>0</v>
      </c>
      <c r="GF322">
        <v>0</v>
      </c>
      <c r="GG322">
        <v>0</v>
      </c>
      <c r="GH322">
        <v>0</v>
      </c>
      <c r="GI322">
        <v>0</v>
      </c>
      <c r="GJ322" t="str">
        <v>Categoria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 t="str">
        <v>Subcategoria</v>
      </c>
      <c r="GS322">
        <v>0</v>
      </c>
      <c r="GT322">
        <v>0</v>
      </c>
      <c r="GU322">
        <v>0</v>
      </c>
      <c r="GV322">
        <v>0</v>
      </c>
      <c r="GW322" t="str">
        <v>Fonte*</v>
      </c>
      <c r="GX322">
        <v>0</v>
      </c>
      <c r="GY322">
        <v>0</v>
      </c>
      <c r="GZ322">
        <v>0</v>
      </c>
      <c r="HA322" t="str">
        <v>Unid</v>
      </c>
      <c r="HB322">
        <v>0</v>
      </c>
      <c r="HC322" t="str">
        <v>Valor 
Unit</v>
      </c>
      <c r="HD322">
        <v>0</v>
      </c>
      <c r="HE322">
        <v>0</v>
      </c>
      <c r="HF322" t="str">
        <v>Qtde</v>
      </c>
      <c r="HG322">
        <v>0</v>
      </c>
      <c r="HH322">
        <v>0</v>
      </c>
    </row>
    <row r="323" spans="1:216" x14ac:dyDescent="0.25">
      <c r="A323">
        <v>20</v>
      </c>
      <c r="B323" t="str">
        <f>'04.04_PLANO DE TRABALHO'!$MU$7</f>
        <v>Diversidade, Equidade e Inclusão</v>
      </c>
      <c r="C323" t="str">
        <f>IF('04.04_PLANO DE TRABALHO'!MG29="",C322,'04.04_PLANO DE TRABALHO'!MG29)</f>
        <v>7.2</v>
      </c>
      <c r="D323">
        <f>IF('04.04_PLANO DE TRABALHO'!MH29="",D322,'04.04_PLANO DE TRABALHO'!MH29)</f>
        <v>0</v>
      </c>
      <c r="E323" t="str">
        <f>IF(OR('04.04_PLANO DE TRABALHO'!MI29="",'04.04_PLANO DE TRABALHO'!MI29="Planejado",'04.04_PLANO DE TRABALHO'!MI29="Realizado"),E322,'04.04_PLANO DE TRABALHO'!MI29)</f>
        <v>Atividade</v>
      </c>
      <c r="F323">
        <f>IF('04.04_PLANO DE TRABALHO'!MJ29="",F322,'04.04_PLANO DE TRABALHO'!MJ29)</f>
        <v>0</v>
      </c>
      <c r="G323">
        <f>IF('04.04_PLANO DE TRABALHO'!MK29="",G322,'04.04_PLANO DE TRABALHO'!MK29)</f>
        <v>0</v>
      </c>
      <c r="H323" t="str">
        <f>IF('04.04_PLANO DE TRABALHO'!ML29="",H322,'04.04_PLANO DE TRABALHO'!ML29)</f>
        <v>Início</v>
      </c>
      <c r="I323">
        <f>IF('04.04_PLANO DE TRABALHO'!MM29="",I322,'04.04_PLANO DE TRABALHO'!MM29)</f>
        <v>0</v>
      </c>
      <c r="J323">
        <f>IF('04.04_PLANO DE TRABALHO'!MN29="",J322,'04.04_PLANO DE TRABALHO'!MN29)</f>
        <v>0</v>
      </c>
      <c r="K323" t="str">
        <f>IF('04.04_PLANO DE TRABALHO'!MO29="",K322,'04.04_PLANO DE TRABALHO'!MO29)</f>
        <v>Fim</v>
      </c>
      <c r="L323">
        <f>IF('04.04_PLANO DE TRABALHO'!MP29="",L322,'04.04_PLANO DE TRABALHO'!MP29)</f>
        <v>0</v>
      </c>
      <c r="M323">
        <f>IF('04.04_PLANO DE TRABALHO'!MQ29="",M322,'04.04_PLANO DE TRABALHO'!MQ29)</f>
        <v>0</v>
      </c>
      <c r="N323" t="str">
        <f>IF('04.04_PLANO DE TRABALHO'!MR29="",N322,'04.04_PLANO DE TRABALHO'!MR29)</f>
        <v>7.2.1</v>
      </c>
      <c r="O323">
        <f>IF('04.04_PLANO DE TRABALHO'!MS29="",O322,'04.04_PLANO DE TRABALHO'!MS29)</f>
        <v>0</v>
      </c>
      <c r="P323">
        <f>IF('04.04_PLANO DE TRABALHO'!MT29="",P322,'04.04_PLANO DE TRABALHO'!MT29)</f>
        <v>0</v>
      </c>
      <c r="Q323" t="str">
        <f>IF('04.04_PLANO DE TRABALHO'!MU29="",Q322,'04.04_PLANO DE TRABALHO'!MU29)</f>
        <v>SubAtividade</v>
      </c>
      <c r="R323">
        <f>IF('04.04_PLANO DE TRABALHO'!MV29="",R322,'04.04_PLANO DE TRABALHO'!MV29)</f>
        <v>0</v>
      </c>
      <c r="S323">
        <f>IF('04.04_PLANO DE TRABALHO'!MW29="",S322,'04.04_PLANO DE TRABALHO'!MW29)</f>
        <v>0</v>
      </c>
      <c r="T323">
        <f>IF('04.04_PLANO DE TRABALHO'!MX29="",T322,'04.04_PLANO DE TRABALHO'!MX29)</f>
        <v>0</v>
      </c>
      <c r="U323">
        <f>IF('04.04_PLANO DE TRABALHO'!MY29="",U322,'04.04_PLANO DE TRABALHO'!MY29)</f>
        <v>0</v>
      </c>
      <c r="V323">
        <f>IF('04.04_PLANO DE TRABALHO'!MZ29="",V322,'04.04_PLANO DE TRABALHO'!MZ29)</f>
        <v>0</v>
      </c>
      <c r="W323" t="str">
        <f>IF('04.04_PLANO DE TRABALHO'!NA29="",W322,'04.04_PLANO DE TRABALHO'!NA29)</f>
        <v>Despesa</v>
      </c>
      <c r="X323">
        <f>IF('04.04_PLANO DE TRABALHO'!NB29="",X322,'04.04_PLANO DE TRABALHO'!NB29)</f>
        <v>0</v>
      </c>
      <c r="Y323">
        <f>IF('04.04_PLANO DE TRABALHO'!NC29="",Y322,'04.04_PLANO DE TRABALHO'!NC29)</f>
        <v>0</v>
      </c>
      <c r="Z323">
        <f>IF('04.04_PLANO DE TRABALHO'!ND29="",Z322,'04.04_PLANO DE TRABALHO'!ND29)</f>
        <v>0</v>
      </c>
      <c r="AA323">
        <f>IF('04.04_PLANO DE TRABALHO'!NE29="",AA322,'04.04_PLANO DE TRABALHO'!NE29)</f>
        <v>0</v>
      </c>
      <c r="AB323">
        <f>IF('04.04_PLANO DE TRABALHO'!NF29="",AB322,'04.04_PLANO DE TRABALHO'!NF29)</f>
        <v>0</v>
      </c>
      <c r="AC323">
        <f>IF('04.04_PLANO DE TRABALHO'!NG29="",AC322,'04.04_PLANO DE TRABALHO'!NG29)</f>
        <v>0</v>
      </c>
      <c r="AD323" t="str">
        <f>IF('04.04_PLANO DE TRABALHO'!NH29="",AD322,'04.04_PLANO DE TRABALHO'!NH29)</f>
        <v>Categoria</v>
      </c>
      <c r="AE323">
        <f>IF('04.04_PLANO DE TRABALHO'!NI29="",AE322,'04.04_PLANO DE TRABALHO'!NI29)</f>
        <v>0</v>
      </c>
      <c r="AF323">
        <f>IF('04.04_PLANO DE TRABALHO'!NJ29="",AF322,'04.04_PLANO DE TRABALHO'!NJ29)</f>
        <v>0</v>
      </c>
      <c r="AG323">
        <f>IF('04.04_PLANO DE TRABALHO'!NK29="",AG322,'04.04_PLANO DE TRABALHO'!NK29)</f>
        <v>0</v>
      </c>
      <c r="AH323">
        <f>IF('04.04_PLANO DE TRABALHO'!NL29="",AH322,'04.04_PLANO DE TRABALHO'!NL29)</f>
        <v>0</v>
      </c>
      <c r="AI323">
        <f>IF('04.04_PLANO DE TRABALHO'!NM29="",AI322,'04.04_PLANO DE TRABALHO'!NM29)</f>
        <v>0</v>
      </c>
      <c r="AJ323">
        <f>IF('04.04_PLANO DE TRABALHO'!NN29="",AJ322,'04.04_PLANO DE TRABALHO'!NN29)</f>
        <v>0</v>
      </c>
      <c r="AK323">
        <f>IF('04.04_PLANO DE TRABALHO'!NO29="",AK322,'04.04_PLANO DE TRABALHO'!NO29)</f>
        <v>0</v>
      </c>
      <c r="AL323" t="str">
        <f>IF('04.04_PLANO DE TRABALHO'!NP29="",AL322,'04.04_PLANO DE TRABALHO'!NP29)</f>
        <v>Subcategoria</v>
      </c>
      <c r="AM323">
        <f>IF('04.04_PLANO DE TRABALHO'!NQ29="",AM322,'04.04_PLANO DE TRABALHO'!NQ29)</f>
        <v>0</v>
      </c>
      <c r="AN323">
        <f>IF('04.04_PLANO DE TRABALHO'!NR29="",AN322,'04.04_PLANO DE TRABALHO'!NR29)</f>
        <v>0</v>
      </c>
      <c r="AO323">
        <f>IF('04.04_PLANO DE TRABALHO'!NS29="",AO322,'04.04_PLANO DE TRABALHO'!NS29)</f>
        <v>0</v>
      </c>
      <c r="AP323">
        <f>IF('04.04_PLANO DE TRABALHO'!NT29="",AP322,'04.04_PLANO DE TRABALHO'!NT29)</f>
        <v>0</v>
      </c>
      <c r="AQ323" t="str">
        <f>IF('04.04_PLANO DE TRABALHO'!NU29="",AQ322,'04.04_PLANO DE TRABALHO'!NU29)</f>
        <v>Fonte*</v>
      </c>
      <c r="AR323">
        <f>IF('04.04_PLANO DE TRABALHO'!NV29="",AR322,'04.04_PLANO DE TRABALHO'!NV29)</f>
        <v>0</v>
      </c>
      <c r="AS323">
        <f>IF('04.04_PLANO DE TRABALHO'!NW29="",AS322,'04.04_PLANO DE TRABALHO'!NW29)</f>
        <v>0</v>
      </c>
      <c r="AT323">
        <f>IF('04.04_PLANO DE TRABALHO'!NX29="",AT322,'04.04_PLANO DE TRABALHO'!NX29)</f>
        <v>0</v>
      </c>
      <c r="AU323" t="str">
        <f>IF('04.04_PLANO DE TRABALHO'!NY29="",AU322,'04.04_PLANO DE TRABALHO'!NY29)</f>
        <v>Unid</v>
      </c>
      <c r="AV323">
        <f>IF('04.04_PLANO DE TRABALHO'!NZ29="",AV322,'04.04_PLANO DE TRABALHO'!NZ29)</f>
        <v>0</v>
      </c>
      <c r="AW323" t="str">
        <f>IF('04.04_PLANO DE TRABALHO'!OA29="",AW322,'04.04_PLANO DE TRABALHO'!OA29)</f>
        <v>Valor 
Unit</v>
      </c>
      <c r="AX323">
        <f>IF('04.04_PLANO DE TRABALHO'!OB29="",AX322,'04.04_PLANO DE TRABALHO'!OB29)</f>
        <v>0</v>
      </c>
      <c r="AY323">
        <f>IF('04.04_PLANO DE TRABALHO'!OC29="",AY322,'04.04_PLANO DE TRABALHO'!OC29)</f>
        <v>0</v>
      </c>
      <c r="AZ323" t="str">
        <f>IF('04.04_PLANO DE TRABALHO'!OD29="",AZ322,'04.04_PLANO DE TRABALHO'!OD29)</f>
        <v>Qtde</v>
      </c>
      <c r="BA323">
        <f>IF('04.04_PLANO DE TRABALHO'!OE29="",BA322,'04.04_PLANO DE TRABALHO'!OE29)</f>
        <v>0</v>
      </c>
      <c r="BB323">
        <f>IF('04.04_PLANO DE TRABALHO'!OF29="",BB322,'04.04_PLANO DE TRABALHO'!OF29)</f>
        <v>0</v>
      </c>
      <c r="BD323" t="str">
        <v>Diversidade, Equidade e Inclusão</v>
      </c>
      <c r="BE323" t="str">
        <v>7.3</v>
      </c>
      <c r="BF323">
        <v>0</v>
      </c>
      <c r="BG323" t="str">
        <v>Atividade</v>
      </c>
      <c r="BH323">
        <v>0</v>
      </c>
      <c r="BI323">
        <v>0</v>
      </c>
      <c r="BJ323" t="str">
        <v>Início</v>
      </c>
      <c r="BK323">
        <v>0</v>
      </c>
      <c r="BL323">
        <v>0</v>
      </c>
      <c r="BM323" t="str">
        <v>Fim</v>
      </c>
      <c r="BN323">
        <v>0</v>
      </c>
      <c r="BO323">
        <v>0</v>
      </c>
      <c r="BP323" t="str">
        <v>7.3.3</v>
      </c>
      <c r="BQ323">
        <v>0</v>
      </c>
      <c r="BR323">
        <v>0</v>
      </c>
      <c r="BS323" t="str">
        <v>SubAtividade</v>
      </c>
      <c r="BT323">
        <v>0</v>
      </c>
      <c r="BU323">
        <v>0</v>
      </c>
      <c r="BV323">
        <v>0</v>
      </c>
      <c r="BW323">
        <v>0</v>
      </c>
      <c r="BX323">
        <v>0</v>
      </c>
      <c r="BY323" t="str">
        <v>Despesa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 t="str">
        <v>Categoria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 t="str">
        <v>Subcategoria</v>
      </c>
      <c r="CO323">
        <v>0</v>
      </c>
      <c r="CP323">
        <v>0</v>
      </c>
      <c r="CQ323">
        <v>0</v>
      </c>
      <c r="CR323">
        <v>0</v>
      </c>
      <c r="CS323" t="str">
        <v>Fonte*</v>
      </c>
      <c r="CT323">
        <v>0</v>
      </c>
      <c r="CU323">
        <v>0</v>
      </c>
      <c r="CV323">
        <v>0</v>
      </c>
      <c r="CW323" t="str">
        <v>Unid</v>
      </c>
      <c r="CX323">
        <v>0</v>
      </c>
      <c r="CY323" t="str">
        <v>Valor 
Unit</v>
      </c>
      <c r="CZ323">
        <v>0</v>
      </c>
      <c r="DA323">
        <v>0</v>
      </c>
      <c r="DB323" t="str">
        <v>Qtde</v>
      </c>
      <c r="DC323">
        <v>0</v>
      </c>
      <c r="DD323">
        <v>0</v>
      </c>
      <c r="DF323" t="str">
        <v>Direitos Humanos e Convivência</v>
      </c>
      <c r="DG323" t="str">
        <v>8.1</v>
      </c>
      <c r="DH323">
        <v>0</v>
      </c>
      <c r="DI323" t="str">
        <v>Atividade</v>
      </c>
      <c r="DJ323">
        <v>0</v>
      </c>
      <c r="DK323">
        <v>0</v>
      </c>
      <c r="DL323" t="str">
        <v>Início</v>
      </c>
      <c r="DM323">
        <v>0</v>
      </c>
      <c r="DN323">
        <v>0</v>
      </c>
      <c r="DO323" t="str">
        <v>Fim</v>
      </c>
      <c r="DP323">
        <v>0</v>
      </c>
      <c r="DQ323">
        <v>0</v>
      </c>
      <c r="DR323" t="str">
        <v>8.1.3</v>
      </c>
      <c r="DS323">
        <v>0</v>
      </c>
      <c r="DT323">
        <v>0</v>
      </c>
      <c r="DU323" t="str">
        <v>SubAtividade</v>
      </c>
      <c r="DV323">
        <v>0</v>
      </c>
      <c r="DW323">
        <v>0</v>
      </c>
      <c r="DX323">
        <v>0</v>
      </c>
      <c r="DY323">
        <v>0</v>
      </c>
      <c r="DZ323">
        <v>0</v>
      </c>
      <c r="EA323" t="str">
        <v>Despesa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 t="str">
        <v>Categoria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 t="str">
        <v>Subcategoria</v>
      </c>
      <c r="EQ323">
        <v>0</v>
      </c>
      <c r="ER323">
        <v>0</v>
      </c>
      <c r="ES323">
        <v>0</v>
      </c>
      <c r="ET323">
        <v>0</v>
      </c>
      <c r="EU323" t="str">
        <v>Fonte*</v>
      </c>
      <c r="EV323">
        <v>0</v>
      </c>
      <c r="EW323">
        <v>0</v>
      </c>
      <c r="EX323">
        <v>0</v>
      </c>
      <c r="EY323" t="str">
        <v>Unid</v>
      </c>
      <c r="EZ323">
        <v>0</v>
      </c>
      <c r="FA323" t="str">
        <v>Valor 
Unit</v>
      </c>
      <c r="FB323">
        <v>0</v>
      </c>
      <c r="FC323">
        <v>0</v>
      </c>
      <c r="FD323" t="str">
        <v>Qtde</v>
      </c>
      <c r="FE323">
        <v>0</v>
      </c>
      <c r="FF323">
        <v>0</v>
      </c>
      <c r="FH323" t="str">
        <v>Tecnologias Digitais</v>
      </c>
      <c r="FI323" t="str">
        <v>9.3</v>
      </c>
      <c r="FJ323">
        <v>0</v>
      </c>
      <c r="FK323" t="str">
        <v>Atividade</v>
      </c>
      <c r="FL323">
        <v>0</v>
      </c>
      <c r="FM323">
        <v>0</v>
      </c>
      <c r="FN323" t="str">
        <v>Início</v>
      </c>
      <c r="FO323">
        <v>0</v>
      </c>
      <c r="FP323">
        <v>0</v>
      </c>
      <c r="FQ323" t="str">
        <v>Fim</v>
      </c>
      <c r="FR323">
        <v>0</v>
      </c>
      <c r="FS323">
        <v>0</v>
      </c>
      <c r="FT323" t="str">
        <v>9.3.2</v>
      </c>
      <c r="FU323">
        <v>0</v>
      </c>
      <c r="FV323">
        <v>0</v>
      </c>
      <c r="FW323" t="str">
        <v>SubAtividade</v>
      </c>
      <c r="FX323">
        <v>0</v>
      </c>
      <c r="FY323">
        <v>0</v>
      </c>
      <c r="FZ323">
        <v>0</v>
      </c>
      <c r="GA323">
        <v>0</v>
      </c>
      <c r="GB323">
        <v>0</v>
      </c>
      <c r="GC323" t="str">
        <v>Despesa</v>
      </c>
      <c r="GD323">
        <v>0</v>
      </c>
      <c r="GE323">
        <v>0</v>
      </c>
      <c r="GF323">
        <v>0</v>
      </c>
      <c r="GG323">
        <v>0</v>
      </c>
      <c r="GH323">
        <v>0</v>
      </c>
      <c r="GI323">
        <v>0</v>
      </c>
      <c r="GJ323" t="str">
        <v>Categoria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 t="str">
        <v>Subcategoria</v>
      </c>
      <c r="GS323">
        <v>0</v>
      </c>
      <c r="GT323">
        <v>0</v>
      </c>
      <c r="GU323">
        <v>0</v>
      </c>
      <c r="GV323">
        <v>0</v>
      </c>
      <c r="GW323" t="str">
        <v>Fonte*</v>
      </c>
      <c r="GX323">
        <v>0</v>
      </c>
      <c r="GY323">
        <v>0</v>
      </c>
      <c r="GZ323">
        <v>0</v>
      </c>
      <c r="HA323" t="str">
        <v>Unid</v>
      </c>
      <c r="HB323">
        <v>0</v>
      </c>
      <c r="HC323" t="str">
        <v>Valor 
Unit</v>
      </c>
      <c r="HD323">
        <v>0</v>
      </c>
      <c r="HE323">
        <v>0</v>
      </c>
      <c r="HF323" t="str">
        <v>Qtde</v>
      </c>
      <c r="HG323">
        <v>0</v>
      </c>
      <c r="HH323">
        <v>0</v>
      </c>
    </row>
    <row r="324" spans="1:216" x14ac:dyDescent="0.25">
      <c r="A324">
        <v>21</v>
      </c>
      <c r="B324" t="str">
        <f>'04.04_PLANO DE TRABALHO'!$MU$7</f>
        <v>Diversidade, Equidade e Inclusão</v>
      </c>
      <c r="C324" t="str">
        <f>IF('04.04_PLANO DE TRABALHO'!MG30="",C323,'04.04_PLANO DE TRABALHO'!MG30)</f>
        <v>7.2</v>
      </c>
      <c r="D324">
        <f>IF('04.04_PLANO DE TRABALHO'!MH30="",D323,'04.04_PLANO DE TRABALHO'!MH30)</f>
        <v>0</v>
      </c>
      <c r="E324" t="str">
        <f>IF(OR('04.04_PLANO DE TRABALHO'!MI30="",'04.04_PLANO DE TRABALHO'!MI30="Planejado",'04.04_PLANO DE TRABALHO'!MI30="Realizado"),E323,'04.04_PLANO DE TRABALHO'!MI30)</f>
        <v>Atividade</v>
      </c>
      <c r="F324">
        <f>IF('04.04_PLANO DE TRABALHO'!MJ30="",F323,'04.04_PLANO DE TRABALHO'!MJ30)</f>
        <v>0</v>
      </c>
      <c r="G324">
        <f>IF('04.04_PLANO DE TRABALHO'!MK30="",G323,'04.04_PLANO DE TRABALHO'!MK30)</f>
        <v>0</v>
      </c>
      <c r="H324" t="str">
        <f>IF('04.04_PLANO DE TRABALHO'!ML30="",H323,'04.04_PLANO DE TRABALHO'!ML30)</f>
        <v>Início</v>
      </c>
      <c r="I324">
        <f>IF('04.04_PLANO DE TRABALHO'!MM30="",I323,'04.04_PLANO DE TRABALHO'!MM30)</f>
        <v>0</v>
      </c>
      <c r="J324">
        <f>IF('04.04_PLANO DE TRABALHO'!MN30="",J323,'04.04_PLANO DE TRABALHO'!MN30)</f>
        <v>0</v>
      </c>
      <c r="K324" t="str">
        <f>IF('04.04_PLANO DE TRABALHO'!MO30="",K323,'04.04_PLANO DE TRABALHO'!MO30)</f>
        <v>Fim</v>
      </c>
      <c r="L324">
        <f>IF('04.04_PLANO DE TRABALHO'!MP30="",L323,'04.04_PLANO DE TRABALHO'!MP30)</f>
        <v>0</v>
      </c>
      <c r="M324">
        <f>IF('04.04_PLANO DE TRABALHO'!MQ30="",M323,'04.04_PLANO DE TRABALHO'!MQ30)</f>
        <v>0</v>
      </c>
      <c r="N324" t="str">
        <f>IF('04.04_PLANO DE TRABALHO'!MR30="",N323,'04.04_PLANO DE TRABALHO'!MR30)</f>
        <v>7.2.1</v>
      </c>
      <c r="O324">
        <f>IF('04.04_PLANO DE TRABALHO'!MS30="",O323,'04.04_PLANO DE TRABALHO'!MS30)</f>
        <v>0</v>
      </c>
      <c r="P324">
        <f>IF('04.04_PLANO DE TRABALHO'!MT30="",P323,'04.04_PLANO DE TRABALHO'!MT30)</f>
        <v>0</v>
      </c>
      <c r="Q324" t="str">
        <f>IF('04.04_PLANO DE TRABALHO'!MU30="",Q323,'04.04_PLANO DE TRABALHO'!MU30)</f>
        <v>SubAtividade</v>
      </c>
      <c r="R324">
        <f>IF('04.04_PLANO DE TRABALHO'!MV30="",R323,'04.04_PLANO DE TRABALHO'!MV30)</f>
        <v>0</v>
      </c>
      <c r="S324">
        <f>IF('04.04_PLANO DE TRABALHO'!MW30="",S323,'04.04_PLANO DE TRABALHO'!MW30)</f>
        <v>0</v>
      </c>
      <c r="T324">
        <f>IF('04.04_PLANO DE TRABALHO'!MX30="",T323,'04.04_PLANO DE TRABALHO'!MX30)</f>
        <v>0</v>
      </c>
      <c r="U324">
        <f>IF('04.04_PLANO DE TRABALHO'!MY30="",U323,'04.04_PLANO DE TRABALHO'!MY30)</f>
        <v>0</v>
      </c>
      <c r="V324">
        <f>IF('04.04_PLANO DE TRABALHO'!MZ30="",V323,'04.04_PLANO DE TRABALHO'!MZ30)</f>
        <v>0</v>
      </c>
      <c r="W324" t="str">
        <f>IF('04.04_PLANO DE TRABALHO'!NA30="",W323,'04.04_PLANO DE TRABALHO'!NA30)</f>
        <v>Despesa</v>
      </c>
      <c r="X324">
        <f>IF('04.04_PLANO DE TRABALHO'!NB30="",X323,'04.04_PLANO DE TRABALHO'!NB30)</f>
        <v>0</v>
      </c>
      <c r="Y324">
        <f>IF('04.04_PLANO DE TRABALHO'!NC30="",Y323,'04.04_PLANO DE TRABALHO'!NC30)</f>
        <v>0</v>
      </c>
      <c r="Z324">
        <f>IF('04.04_PLANO DE TRABALHO'!ND30="",Z323,'04.04_PLANO DE TRABALHO'!ND30)</f>
        <v>0</v>
      </c>
      <c r="AA324">
        <f>IF('04.04_PLANO DE TRABALHO'!NE30="",AA323,'04.04_PLANO DE TRABALHO'!NE30)</f>
        <v>0</v>
      </c>
      <c r="AB324">
        <f>IF('04.04_PLANO DE TRABALHO'!NF30="",AB323,'04.04_PLANO DE TRABALHO'!NF30)</f>
        <v>0</v>
      </c>
      <c r="AC324">
        <f>IF('04.04_PLANO DE TRABALHO'!NG30="",AC323,'04.04_PLANO DE TRABALHO'!NG30)</f>
        <v>0</v>
      </c>
      <c r="AD324" t="str">
        <f>IF('04.04_PLANO DE TRABALHO'!NH30="",AD323,'04.04_PLANO DE TRABALHO'!NH30)</f>
        <v>Categoria</v>
      </c>
      <c r="AE324">
        <f>IF('04.04_PLANO DE TRABALHO'!NI30="",AE323,'04.04_PLANO DE TRABALHO'!NI30)</f>
        <v>0</v>
      </c>
      <c r="AF324">
        <f>IF('04.04_PLANO DE TRABALHO'!NJ30="",AF323,'04.04_PLANO DE TRABALHO'!NJ30)</f>
        <v>0</v>
      </c>
      <c r="AG324">
        <f>IF('04.04_PLANO DE TRABALHO'!NK30="",AG323,'04.04_PLANO DE TRABALHO'!NK30)</f>
        <v>0</v>
      </c>
      <c r="AH324">
        <f>IF('04.04_PLANO DE TRABALHO'!NL30="",AH323,'04.04_PLANO DE TRABALHO'!NL30)</f>
        <v>0</v>
      </c>
      <c r="AI324">
        <f>IF('04.04_PLANO DE TRABALHO'!NM30="",AI323,'04.04_PLANO DE TRABALHO'!NM30)</f>
        <v>0</v>
      </c>
      <c r="AJ324">
        <f>IF('04.04_PLANO DE TRABALHO'!NN30="",AJ323,'04.04_PLANO DE TRABALHO'!NN30)</f>
        <v>0</v>
      </c>
      <c r="AK324">
        <f>IF('04.04_PLANO DE TRABALHO'!NO30="",AK323,'04.04_PLANO DE TRABALHO'!NO30)</f>
        <v>0</v>
      </c>
      <c r="AL324" t="str">
        <f>IF('04.04_PLANO DE TRABALHO'!NP30="",AL323,'04.04_PLANO DE TRABALHO'!NP30)</f>
        <v>Subcategoria</v>
      </c>
      <c r="AM324">
        <f>IF('04.04_PLANO DE TRABALHO'!NQ30="",AM323,'04.04_PLANO DE TRABALHO'!NQ30)</f>
        <v>0</v>
      </c>
      <c r="AN324">
        <f>IF('04.04_PLANO DE TRABALHO'!NR30="",AN323,'04.04_PLANO DE TRABALHO'!NR30)</f>
        <v>0</v>
      </c>
      <c r="AO324">
        <f>IF('04.04_PLANO DE TRABALHO'!NS30="",AO323,'04.04_PLANO DE TRABALHO'!NS30)</f>
        <v>0</v>
      </c>
      <c r="AP324">
        <f>IF('04.04_PLANO DE TRABALHO'!NT30="",AP323,'04.04_PLANO DE TRABALHO'!NT30)</f>
        <v>0</v>
      </c>
      <c r="AQ324" t="str">
        <f>IF('04.04_PLANO DE TRABALHO'!NU30="",AQ323,'04.04_PLANO DE TRABALHO'!NU30)</f>
        <v>Fonte*</v>
      </c>
      <c r="AR324">
        <f>IF('04.04_PLANO DE TRABALHO'!NV30="",AR323,'04.04_PLANO DE TRABALHO'!NV30)</f>
        <v>0</v>
      </c>
      <c r="AS324">
        <f>IF('04.04_PLANO DE TRABALHO'!NW30="",AS323,'04.04_PLANO DE TRABALHO'!NW30)</f>
        <v>0</v>
      </c>
      <c r="AT324">
        <f>IF('04.04_PLANO DE TRABALHO'!NX30="",AT323,'04.04_PLANO DE TRABALHO'!NX30)</f>
        <v>0</v>
      </c>
      <c r="AU324" t="str">
        <f>IF('04.04_PLANO DE TRABALHO'!NY30="",AU323,'04.04_PLANO DE TRABALHO'!NY30)</f>
        <v>Unid</v>
      </c>
      <c r="AV324">
        <f>IF('04.04_PLANO DE TRABALHO'!NZ30="",AV323,'04.04_PLANO DE TRABALHO'!NZ30)</f>
        <v>0</v>
      </c>
      <c r="AW324" t="str">
        <f>IF('04.04_PLANO DE TRABALHO'!OA30="",AW323,'04.04_PLANO DE TRABALHO'!OA30)</f>
        <v>Valor 
Unit</v>
      </c>
      <c r="AX324">
        <f>IF('04.04_PLANO DE TRABALHO'!OB30="",AX323,'04.04_PLANO DE TRABALHO'!OB30)</f>
        <v>0</v>
      </c>
      <c r="AY324">
        <f>IF('04.04_PLANO DE TRABALHO'!OC30="",AY323,'04.04_PLANO DE TRABALHO'!OC30)</f>
        <v>0</v>
      </c>
      <c r="AZ324" t="str">
        <f>IF('04.04_PLANO DE TRABALHO'!OD30="",AZ323,'04.04_PLANO DE TRABALHO'!OD30)</f>
        <v>Qtde</v>
      </c>
      <c r="BA324">
        <f>IF('04.04_PLANO DE TRABALHO'!OE30="",BA323,'04.04_PLANO DE TRABALHO'!OE30)</f>
        <v>0</v>
      </c>
      <c r="BB324">
        <f>IF('04.04_PLANO DE TRABALHO'!OF30="",BB323,'04.04_PLANO DE TRABALHO'!OF30)</f>
        <v>0</v>
      </c>
      <c r="BD324" t="str">
        <v>Diversidade, Equidade e Inclusão</v>
      </c>
      <c r="BE324" t="str">
        <v>7.3</v>
      </c>
      <c r="BF324">
        <v>0</v>
      </c>
      <c r="BG324" t="str">
        <v>Atividade</v>
      </c>
      <c r="BH324">
        <v>0</v>
      </c>
      <c r="BI324">
        <v>0</v>
      </c>
      <c r="BJ324" t="str">
        <v>Início</v>
      </c>
      <c r="BK324">
        <v>0</v>
      </c>
      <c r="BL324">
        <v>0</v>
      </c>
      <c r="BM324" t="str">
        <v>Fim</v>
      </c>
      <c r="BN324">
        <v>0</v>
      </c>
      <c r="BO324">
        <v>0</v>
      </c>
      <c r="BP324" t="str">
        <v>7.3.3</v>
      </c>
      <c r="BQ324">
        <v>0</v>
      </c>
      <c r="BR324">
        <v>0</v>
      </c>
      <c r="BS324" t="str">
        <v>SubAtividade</v>
      </c>
      <c r="BT324">
        <v>0</v>
      </c>
      <c r="BU324">
        <v>0</v>
      </c>
      <c r="BV324">
        <v>0</v>
      </c>
      <c r="BW324">
        <v>0</v>
      </c>
      <c r="BX324">
        <v>0</v>
      </c>
      <c r="BY324" t="str">
        <v>Despesa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 t="str">
        <v>Categoria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 t="str">
        <v>Subcategoria</v>
      </c>
      <c r="CO324">
        <v>0</v>
      </c>
      <c r="CP324">
        <v>0</v>
      </c>
      <c r="CQ324">
        <v>0</v>
      </c>
      <c r="CR324">
        <v>0</v>
      </c>
      <c r="CS324" t="str">
        <v>Fonte*</v>
      </c>
      <c r="CT324">
        <v>0</v>
      </c>
      <c r="CU324">
        <v>0</v>
      </c>
      <c r="CV324">
        <v>0</v>
      </c>
      <c r="CW324" t="str">
        <v>Unid</v>
      </c>
      <c r="CX324">
        <v>0</v>
      </c>
      <c r="CY324" t="str">
        <v>Valor 
Unit</v>
      </c>
      <c r="CZ324">
        <v>0</v>
      </c>
      <c r="DA324">
        <v>0</v>
      </c>
      <c r="DB324" t="str">
        <v>Qtde</v>
      </c>
      <c r="DC324">
        <v>0</v>
      </c>
      <c r="DD324">
        <v>0</v>
      </c>
      <c r="DF324" t="str">
        <v>Direitos Humanos e Convivência</v>
      </c>
      <c r="DG324" t="str">
        <v>8.1</v>
      </c>
      <c r="DH324">
        <v>0</v>
      </c>
      <c r="DI324" t="str">
        <v>Atividade</v>
      </c>
      <c r="DJ324">
        <v>0</v>
      </c>
      <c r="DK324">
        <v>0</v>
      </c>
      <c r="DL324" t="str">
        <v>Início</v>
      </c>
      <c r="DM324">
        <v>0</v>
      </c>
      <c r="DN324">
        <v>0</v>
      </c>
      <c r="DO324" t="str">
        <v>Fim</v>
      </c>
      <c r="DP324">
        <v>0</v>
      </c>
      <c r="DQ324">
        <v>0</v>
      </c>
      <c r="DR324" t="str">
        <v>8.1.3</v>
      </c>
      <c r="DS324">
        <v>0</v>
      </c>
      <c r="DT324">
        <v>0</v>
      </c>
      <c r="DU324" t="str">
        <v>SubAtividade</v>
      </c>
      <c r="DV324">
        <v>0</v>
      </c>
      <c r="DW324">
        <v>0</v>
      </c>
      <c r="DX324">
        <v>0</v>
      </c>
      <c r="DY324">
        <v>0</v>
      </c>
      <c r="DZ324">
        <v>0</v>
      </c>
      <c r="EA324" t="str">
        <v>Despesa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 t="str">
        <v>Categoria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 t="str">
        <v>Subcategoria</v>
      </c>
      <c r="EQ324">
        <v>0</v>
      </c>
      <c r="ER324">
        <v>0</v>
      </c>
      <c r="ES324">
        <v>0</v>
      </c>
      <c r="ET324">
        <v>0</v>
      </c>
      <c r="EU324" t="str">
        <v>Fonte*</v>
      </c>
      <c r="EV324">
        <v>0</v>
      </c>
      <c r="EW324">
        <v>0</v>
      </c>
      <c r="EX324">
        <v>0</v>
      </c>
      <c r="EY324" t="str">
        <v>Unid</v>
      </c>
      <c r="EZ324">
        <v>0</v>
      </c>
      <c r="FA324" t="str">
        <v>Valor 
Unit</v>
      </c>
      <c r="FB324">
        <v>0</v>
      </c>
      <c r="FC324">
        <v>0</v>
      </c>
      <c r="FD324" t="str">
        <v>Qtde</v>
      </c>
      <c r="FE324">
        <v>0</v>
      </c>
      <c r="FF324">
        <v>0</v>
      </c>
      <c r="FH324" t="str">
        <v>Tecnologias Digitais</v>
      </c>
      <c r="FI324" t="str">
        <v>9.3</v>
      </c>
      <c r="FJ324">
        <v>0</v>
      </c>
      <c r="FK324" t="str">
        <v>Atividade</v>
      </c>
      <c r="FL324">
        <v>0</v>
      </c>
      <c r="FM324">
        <v>0</v>
      </c>
      <c r="FN324" t="str">
        <v>Início</v>
      </c>
      <c r="FO324">
        <v>0</v>
      </c>
      <c r="FP324">
        <v>0</v>
      </c>
      <c r="FQ324" t="str">
        <v>Fim</v>
      </c>
      <c r="FR324">
        <v>0</v>
      </c>
      <c r="FS324">
        <v>0</v>
      </c>
      <c r="FT324" t="str">
        <v>9.3.3</v>
      </c>
      <c r="FU324">
        <v>0</v>
      </c>
      <c r="FV324">
        <v>0</v>
      </c>
      <c r="FW324" t="str">
        <v>SubAtividade</v>
      </c>
      <c r="FX324">
        <v>0</v>
      </c>
      <c r="FY324">
        <v>0</v>
      </c>
      <c r="FZ324">
        <v>0</v>
      </c>
      <c r="GA324">
        <v>0</v>
      </c>
      <c r="GB324">
        <v>0</v>
      </c>
      <c r="GC324" t="str">
        <v>Despesa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 t="str">
        <v>Categoria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 t="str">
        <v>Subcategoria</v>
      </c>
      <c r="GS324">
        <v>0</v>
      </c>
      <c r="GT324">
        <v>0</v>
      </c>
      <c r="GU324">
        <v>0</v>
      </c>
      <c r="GV324">
        <v>0</v>
      </c>
      <c r="GW324" t="str">
        <v>Fonte*</v>
      </c>
      <c r="GX324">
        <v>0</v>
      </c>
      <c r="GY324">
        <v>0</v>
      </c>
      <c r="GZ324">
        <v>0</v>
      </c>
      <c r="HA324" t="str">
        <v>Unid</v>
      </c>
      <c r="HB324">
        <v>0</v>
      </c>
      <c r="HC324" t="str">
        <v>Valor 
Unit</v>
      </c>
      <c r="HD324">
        <v>0</v>
      </c>
      <c r="HE324">
        <v>0</v>
      </c>
      <c r="HF324" t="str">
        <v>Qtde</v>
      </c>
      <c r="HG324">
        <v>0</v>
      </c>
      <c r="HH324">
        <v>0</v>
      </c>
    </row>
    <row r="325" spans="1:216" x14ac:dyDescent="0.25">
      <c r="A325">
        <v>22</v>
      </c>
      <c r="B325" t="str">
        <f>'04.04_PLANO DE TRABALHO'!$MU$7</f>
        <v>Diversidade, Equidade e Inclusão</v>
      </c>
      <c r="C325" t="str">
        <f>IF('04.04_PLANO DE TRABALHO'!MG31="",C324,'04.04_PLANO DE TRABALHO'!MG31)</f>
        <v>7.2</v>
      </c>
      <c r="D325">
        <f>IF('04.04_PLANO DE TRABALHO'!MH31="",D324,'04.04_PLANO DE TRABALHO'!MH31)</f>
        <v>0</v>
      </c>
      <c r="E325" t="str">
        <f>IF(OR('04.04_PLANO DE TRABALHO'!MI31="",'04.04_PLANO DE TRABALHO'!MI31="Planejado",'04.04_PLANO DE TRABALHO'!MI31="Realizado"),E324,'04.04_PLANO DE TRABALHO'!MI31)</f>
        <v>Atividade</v>
      </c>
      <c r="F325">
        <f>IF('04.04_PLANO DE TRABALHO'!MJ31="",F324,'04.04_PLANO DE TRABALHO'!MJ31)</f>
        <v>0</v>
      </c>
      <c r="G325">
        <f>IF('04.04_PLANO DE TRABALHO'!MK31="",G324,'04.04_PLANO DE TRABALHO'!MK31)</f>
        <v>0</v>
      </c>
      <c r="H325" t="str">
        <f>IF('04.04_PLANO DE TRABALHO'!ML31="",H324,'04.04_PLANO DE TRABALHO'!ML31)</f>
        <v>Início</v>
      </c>
      <c r="I325">
        <f>IF('04.04_PLANO DE TRABALHO'!MM31="",I324,'04.04_PLANO DE TRABALHO'!MM31)</f>
        <v>0</v>
      </c>
      <c r="J325">
        <f>IF('04.04_PLANO DE TRABALHO'!MN31="",J324,'04.04_PLANO DE TRABALHO'!MN31)</f>
        <v>0</v>
      </c>
      <c r="K325" t="str">
        <f>IF('04.04_PLANO DE TRABALHO'!MO31="",K324,'04.04_PLANO DE TRABALHO'!MO31)</f>
        <v>Fim</v>
      </c>
      <c r="L325">
        <f>IF('04.04_PLANO DE TRABALHO'!MP31="",L324,'04.04_PLANO DE TRABALHO'!MP31)</f>
        <v>0</v>
      </c>
      <c r="M325">
        <f>IF('04.04_PLANO DE TRABALHO'!MQ31="",M324,'04.04_PLANO DE TRABALHO'!MQ31)</f>
        <v>0</v>
      </c>
      <c r="N325" t="str">
        <f>IF('04.04_PLANO DE TRABALHO'!MR31="",N324,'04.04_PLANO DE TRABALHO'!MR31)</f>
        <v>7.2.1</v>
      </c>
      <c r="O325">
        <f>IF('04.04_PLANO DE TRABALHO'!MS31="",O324,'04.04_PLANO DE TRABALHO'!MS31)</f>
        <v>0</v>
      </c>
      <c r="P325">
        <f>IF('04.04_PLANO DE TRABALHO'!MT31="",P324,'04.04_PLANO DE TRABALHO'!MT31)</f>
        <v>0</v>
      </c>
      <c r="Q325" t="str">
        <f>IF('04.04_PLANO DE TRABALHO'!MU31="",Q324,'04.04_PLANO DE TRABALHO'!MU31)</f>
        <v>SubAtividade</v>
      </c>
      <c r="R325">
        <f>IF('04.04_PLANO DE TRABALHO'!MV31="",R324,'04.04_PLANO DE TRABALHO'!MV31)</f>
        <v>0</v>
      </c>
      <c r="S325">
        <f>IF('04.04_PLANO DE TRABALHO'!MW31="",S324,'04.04_PLANO DE TRABALHO'!MW31)</f>
        <v>0</v>
      </c>
      <c r="T325">
        <f>IF('04.04_PLANO DE TRABALHO'!MX31="",T324,'04.04_PLANO DE TRABALHO'!MX31)</f>
        <v>0</v>
      </c>
      <c r="U325">
        <f>IF('04.04_PLANO DE TRABALHO'!MY31="",U324,'04.04_PLANO DE TRABALHO'!MY31)</f>
        <v>0</v>
      </c>
      <c r="V325">
        <f>IF('04.04_PLANO DE TRABALHO'!MZ31="",V324,'04.04_PLANO DE TRABALHO'!MZ31)</f>
        <v>0</v>
      </c>
      <c r="W325" t="str">
        <f>IF('04.04_PLANO DE TRABALHO'!NA31="",W324,'04.04_PLANO DE TRABALHO'!NA31)</f>
        <v>Despesa</v>
      </c>
      <c r="X325">
        <f>IF('04.04_PLANO DE TRABALHO'!NB31="",X324,'04.04_PLANO DE TRABALHO'!NB31)</f>
        <v>0</v>
      </c>
      <c r="Y325">
        <f>IF('04.04_PLANO DE TRABALHO'!NC31="",Y324,'04.04_PLANO DE TRABALHO'!NC31)</f>
        <v>0</v>
      </c>
      <c r="Z325">
        <f>IF('04.04_PLANO DE TRABALHO'!ND31="",Z324,'04.04_PLANO DE TRABALHO'!ND31)</f>
        <v>0</v>
      </c>
      <c r="AA325">
        <f>IF('04.04_PLANO DE TRABALHO'!NE31="",AA324,'04.04_PLANO DE TRABALHO'!NE31)</f>
        <v>0</v>
      </c>
      <c r="AB325">
        <f>IF('04.04_PLANO DE TRABALHO'!NF31="",AB324,'04.04_PLANO DE TRABALHO'!NF31)</f>
        <v>0</v>
      </c>
      <c r="AC325">
        <f>IF('04.04_PLANO DE TRABALHO'!NG31="",AC324,'04.04_PLANO DE TRABALHO'!NG31)</f>
        <v>0</v>
      </c>
      <c r="AD325" t="str">
        <f>IF('04.04_PLANO DE TRABALHO'!NH31="",AD324,'04.04_PLANO DE TRABALHO'!NH31)</f>
        <v>Categoria</v>
      </c>
      <c r="AE325">
        <f>IF('04.04_PLANO DE TRABALHO'!NI31="",AE324,'04.04_PLANO DE TRABALHO'!NI31)</f>
        <v>0</v>
      </c>
      <c r="AF325">
        <f>IF('04.04_PLANO DE TRABALHO'!NJ31="",AF324,'04.04_PLANO DE TRABALHO'!NJ31)</f>
        <v>0</v>
      </c>
      <c r="AG325">
        <f>IF('04.04_PLANO DE TRABALHO'!NK31="",AG324,'04.04_PLANO DE TRABALHO'!NK31)</f>
        <v>0</v>
      </c>
      <c r="AH325">
        <f>IF('04.04_PLANO DE TRABALHO'!NL31="",AH324,'04.04_PLANO DE TRABALHO'!NL31)</f>
        <v>0</v>
      </c>
      <c r="AI325">
        <f>IF('04.04_PLANO DE TRABALHO'!NM31="",AI324,'04.04_PLANO DE TRABALHO'!NM31)</f>
        <v>0</v>
      </c>
      <c r="AJ325">
        <f>IF('04.04_PLANO DE TRABALHO'!NN31="",AJ324,'04.04_PLANO DE TRABALHO'!NN31)</f>
        <v>0</v>
      </c>
      <c r="AK325">
        <f>IF('04.04_PLANO DE TRABALHO'!NO31="",AK324,'04.04_PLANO DE TRABALHO'!NO31)</f>
        <v>0</v>
      </c>
      <c r="AL325" t="str">
        <f>IF('04.04_PLANO DE TRABALHO'!NP31="",AL324,'04.04_PLANO DE TRABALHO'!NP31)</f>
        <v>Subcategoria</v>
      </c>
      <c r="AM325">
        <f>IF('04.04_PLANO DE TRABALHO'!NQ31="",AM324,'04.04_PLANO DE TRABALHO'!NQ31)</f>
        <v>0</v>
      </c>
      <c r="AN325">
        <f>IF('04.04_PLANO DE TRABALHO'!NR31="",AN324,'04.04_PLANO DE TRABALHO'!NR31)</f>
        <v>0</v>
      </c>
      <c r="AO325">
        <f>IF('04.04_PLANO DE TRABALHO'!NS31="",AO324,'04.04_PLANO DE TRABALHO'!NS31)</f>
        <v>0</v>
      </c>
      <c r="AP325">
        <f>IF('04.04_PLANO DE TRABALHO'!NT31="",AP324,'04.04_PLANO DE TRABALHO'!NT31)</f>
        <v>0</v>
      </c>
      <c r="AQ325" t="str">
        <f>IF('04.04_PLANO DE TRABALHO'!NU31="",AQ324,'04.04_PLANO DE TRABALHO'!NU31)</f>
        <v>Fonte*</v>
      </c>
      <c r="AR325">
        <f>IF('04.04_PLANO DE TRABALHO'!NV31="",AR324,'04.04_PLANO DE TRABALHO'!NV31)</f>
        <v>0</v>
      </c>
      <c r="AS325">
        <f>IF('04.04_PLANO DE TRABALHO'!NW31="",AS324,'04.04_PLANO DE TRABALHO'!NW31)</f>
        <v>0</v>
      </c>
      <c r="AT325">
        <f>IF('04.04_PLANO DE TRABALHO'!NX31="",AT324,'04.04_PLANO DE TRABALHO'!NX31)</f>
        <v>0</v>
      </c>
      <c r="AU325" t="str">
        <f>IF('04.04_PLANO DE TRABALHO'!NY31="",AU324,'04.04_PLANO DE TRABALHO'!NY31)</f>
        <v>Unid</v>
      </c>
      <c r="AV325">
        <f>IF('04.04_PLANO DE TRABALHO'!NZ31="",AV324,'04.04_PLANO DE TRABALHO'!NZ31)</f>
        <v>0</v>
      </c>
      <c r="AW325" t="str">
        <f>IF('04.04_PLANO DE TRABALHO'!OA31="",AW324,'04.04_PLANO DE TRABALHO'!OA31)</f>
        <v>Valor 
Unit</v>
      </c>
      <c r="AX325">
        <f>IF('04.04_PLANO DE TRABALHO'!OB31="",AX324,'04.04_PLANO DE TRABALHO'!OB31)</f>
        <v>0</v>
      </c>
      <c r="AY325">
        <f>IF('04.04_PLANO DE TRABALHO'!OC31="",AY324,'04.04_PLANO DE TRABALHO'!OC31)</f>
        <v>0</v>
      </c>
      <c r="AZ325" t="str">
        <f>IF('04.04_PLANO DE TRABALHO'!OD31="",AZ324,'04.04_PLANO DE TRABALHO'!OD31)</f>
        <v>Qtde</v>
      </c>
      <c r="BA325">
        <f>IF('04.04_PLANO DE TRABALHO'!OE31="",BA324,'04.04_PLANO DE TRABALHO'!OE31)</f>
        <v>0</v>
      </c>
      <c r="BB325">
        <f>IF('04.04_PLANO DE TRABALHO'!OF31="",BB324,'04.04_PLANO DE TRABALHO'!OF31)</f>
        <v>0</v>
      </c>
      <c r="BD325" t="str">
        <v>Diversidade, Equidade e Inclusão</v>
      </c>
      <c r="BE325" t="str">
        <v>7.3</v>
      </c>
      <c r="BF325">
        <v>0</v>
      </c>
      <c r="BG325" t="str">
        <v>Atividade</v>
      </c>
      <c r="BH325">
        <v>0</v>
      </c>
      <c r="BI325">
        <v>0</v>
      </c>
      <c r="BJ325" t="str">
        <v>Início</v>
      </c>
      <c r="BK325">
        <v>0</v>
      </c>
      <c r="BL325">
        <v>0</v>
      </c>
      <c r="BM325" t="str">
        <v>Fim</v>
      </c>
      <c r="BN325">
        <v>0</v>
      </c>
      <c r="BO325">
        <v>0</v>
      </c>
      <c r="BP325" t="str">
        <v>7.3.3</v>
      </c>
      <c r="BQ325">
        <v>0</v>
      </c>
      <c r="BR325">
        <v>0</v>
      </c>
      <c r="BS325" t="str">
        <v>SubAtividade</v>
      </c>
      <c r="BT325">
        <v>0</v>
      </c>
      <c r="BU325">
        <v>0</v>
      </c>
      <c r="BV325">
        <v>0</v>
      </c>
      <c r="BW325">
        <v>0</v>
      </c>
      <c r="BX325">
        <v>0</v>
      </c>
      <c r="BY325" t="str">
        <v>Despesa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 t="str">
        <v>Categoria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 t="str">
        <v>Subcategoria</v>
      </c>
      <c r="CO325">
        <v>0</v>
      </c>
      <c r="CP325">
        <v>0</v>
      </c>
      <c r="CQ325">
        <v>0</v>
      </c>
      <c r="CR325">
        <v>0</v>
      </c>
      <c r="CS325" t="str">
        <v>Fonte*</v>
      </c>
      <c r="CT325">
        <v>0</v>
      </c>
      <c r="CU325">
        <v>0</v>
      </c>
      <c r="CV325">
        <v>0</v>
      </c>
      <c r="CW325" t="str">
        <v>Unid</v>
      </c>
      <c r="CX325">
        <v>0</v>
      </c>
      <c r="CY325" t="str">
        <v>Valor 
Unit</v>
      </c>
      <c r="CZ325">
        <v>0</v>
      </c>
      <c r="DA325">
        <v>0</v>
      </c>
      <c r="DB325" t="str">
        <v>Qtde</v>
      </c>
      <c r="DC325">
        <v>0</v>
      </c>
      <c r="DD325">
        <v>0</v>
      </c>
      <c r="DF325" t="str">
        <v>Direitos Humanos e Convivência</v>
      </c>
      <c r="DG325" t="str">
        <v>8.1</v>
      </c>
      <c r="DH325">
        <v>0</v>
      </c>
      <c r="DI325" t="str">
        <v>Atividade</v>
      </c>
      <c r="DJ325">
        <v>0</v>
      </c>
      <c r="DK325">
        <v>0</v>
      </c>
      <c r="DL325" t="str">
        <v>Início</v>
      </c>
      <c r="DM325">
        <v>0</v>
      </c>
      <c r="DN325">
        <v>0</v>
      </c>
      <c r="DO325" t="str">
        <v>Fim</v>
      </c>
      <c r="DP325">
        <v>0</v>
      </c>
      <c r="DQ325">
        <v>0</v>
      </c>
      <c r="DR325" t="str">
        <v>8.1.3</v>
      </c>
      <c r="DS325">
        <v>0</v>
      </c>
      <c r="DT325">
        <v>0</v>
      </c>
      <c r="DU325" t="str">
        <v>SubAtividade</v>
      </c>
      <c r="DV325">
        <v>0</v>
      </c>
      <c r="DW325">
        <v>0</v>
      </c>
      <c r="DX325">
        <v>0</v>
      </c>
      <c r="DY325">
        <v>0</v>
      </c>
      <c r="DZ325">
        <v>0</v>
      </c>
      <c r="EA325" t="str">
        <v>Despesa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 t="str">
        <v>Categoria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 t="str">
        <v>Subcategoria</v>
      </c>
      <c r="EQ325">
        <v>0</v>
      </c>
      <c r="ER325">
        <v>0</v>
      </c>
      <c r="ES325">
        <v>0</v>
      </c>
      <c r="ET325">
        <v>0</v>
      </c>
      <c r="EU325" t="str">
        <v>Fonte*</v>
      </c>
      <c r="EV325">
        <v>0</v>
      </c>
      <c r="EW325">
        <v>0</v>
      </c>
      <c r="EX325">
        <v>0</v>
      </c>
      <c r="EY325" t="str">
        <v>Unid</v>
      </c>
      <c r="EZ325">
        <v>0</v>
      </c>
      <c r="FA325" t="str">
        <v>Valor 
Unit</v>
      </c>
      <c r="FB325">
        <v>0</v>
      </c>
      <c r="FC325">
        <v>0</v>
      </c>
      <c r="FD325" t="str">
        <v>Qtde</v>
      </c>
      <c r="FE325">
        <v>0</v>
      </c>
      <c r="FF325">
        <v>0</v>
      </c>
      <c r="FH325" t="str">
        <v>Tecnologias Digitais</v>
      </c>
      <c r="FI325" t="str">
        <v>9.3</v>
      </c>
      <c r="FJ325">
        <v>0</v>
      </c>
      <c r="FK325" t="str">
        <v>Atividade</v>
      </c>
      <c r="FL325">
        <v>0</v>
      </c>
      <c r="FM325">
        <v>0</v>
      </c>
      <c r="FN325" t="str">
        <v>Início</v>
      </c>
      <c r="FO325">
        <v>0</v>
      </c>
      <c r="FP325">
        <v>0</v>
      </c>
      <c r="FQ325" t="str">
        <v>Fim</v>
      </c>
      <c r="FR325">
        <v>0</v>
      </c>
      <c r="FS325">
        <v>0</v>
      </c>
      <c r="FT325" t="str">
        <v>9.3.3</v>
      </c>
      <c r="FU325">
        <v>0</v>
      </c>
      <c r="FV325">
        <v>0</v>
      </c>
      <c r="FW325" t="str">
        <v>SubAtividade</v>
      </c>
      <c r="FX325">
        <v>0</v>
      </c>
      <c r="FY325">
        <v>0</v>
      </c>
      <c r="FZ325">
        <v>0</v>
      </c>
      <c r="GA325">
        <v>0</v>
      </c>
      <c r="GB325">
        <v>0</v>
      </c>
      <c r="GC325" t="str">
        <v>Despesa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 t="str">
        <v>Categoria</v>
      </c>
      <c r="GK325">
        <v>0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 t="str">
        <v>Subcategoria</v>
      </c>
      <c r="GS325">
        <v>0</v>
      </c>
      <c r="GT325">
        <v>0</v>
      </c>
      <c r="GU325">
        <v>0</v>
      </c>
      <c r="GV325">
        <v>0</v>
      </c>
      <c r="GW325" t="str">
        <v>Fonte*</v>
      </c>
      <c r="GX325">
        <v>0</v>
      </c>
      <c r="GY325">
        <v>0</v>
      </c>
      <c r="GZ325">
        <v>0</v>
      </c>
      <c r="HA325" t="str">
        <v>Unid</v>
      </c>
      <c r="HB325">
        <v>0</v>
      </c>
      <c r="HC325" t="str">
        <v>Valor 
Unit</v>
      </c>
      <c r="HD325">
        <v>0</v>
      </c>
      <c r="HE325">
        <v>0</v>
      </c>
      <c r="HF325" t="str">
        <v>Qtde</v>
      </c>
      <c r="HG325">
        <v>0</v>
      </c>
      <c r="HH325">
        <v>0</v>
      </c>
    </row>
    <row r="326" spans="1:216" x14ac:dyDescent="0.25">
      <c r="A326">
        <v>23</v>
      </c>
      <c r="B326" t="str">
        <f>'04.04_PLANO DE TRABALHO'!$MU$7</f>
        <v>Diversidade, Equidade e Inclusão</v>
      </c>
      <c r="C326" t="str">
        <f>IF('04.04_PLANO DE TRABALHO'!MG32="",C325,'04.04_PLANO DE TRABALHO'!MG32)</f>
        <v>7.2</v>
      </c>
      <c r="D326">
        <f>IF('04.04_PLANO DE TRABALHO'!MH32="",D325,'04.04_PLANO DE TRABALHO'!MH32)</f>
        <v>0</v>
      </c>
      <c r="E326" t="str">
        <f>IF(OR('04.04_PLANO DE TRABALHO'!MI32="",'04.04_PLANO DE TRABALHO'!MI32="Planejado",'04.04_PLANO DE TRABALHO'!MI32="Realizado"),E325,'04.04_PLANO DE TRABALHO'!MI32)</f>
        <v>Atividade</v>
      </c>
      <c r="F326">
        <f>IF('04.04_PLANO DE TRABALHO'!MJ32="",F325,'04.04_PLANO DE TRABALHO'!MJ32)</f>
        <v>0</v>
      </c>
      <c r="G326">
        <f>IF('04.04_PLANO DE TRABALHO'!MK32="",G325,'04.04_PLANO DE TRABALHO'!MK32)</f>
        <v>0</v>
      </c>
      <c r="H326" t="str">
        <f>IF('04.04_PLANO DE TRABALHO'!ML32="",H325,'04.04_PLANO DE TRABALHO'!ML32)</f>
        <v>Início</v>
      </c>
      <c r="I326">
        <f>IF('04.04_PLANO DE TRABALHO'!MM32="",I325,'04.04_PLANO DE TRABALHO'!MM32)</f>
        <v>0</v>
      </c>
      <c r="J326">
        <f>IF('04.04_PLANO DE TRABALHO'!MN32="",J325,'04.04_PLANO DE TRABALHO'!MN32)</f>
        <v>0</v>
      </c>
      <c r="K326" t="str">
        <f>IF('04.04_PLANO DE TRABALHO'!MO32="",K325,'04.04_PLANO DE TRABALHO'!MO32)</f>
        <v>Fim</v>
      </c>
      <c r="L326">
        <f>IF('04.04_PLANO DE TRABALHO'!MP32="",L325,'04.04_PLANO DE TRABALHO'!MP32)</f>
        <v>0</v>
      </c>
      <c r="M326">
        <f>IF('04.04_PLANO DE TRABALHO'!MQ32="",M325,'04.04_PLANO DE TRABALHO'!MQ32)</f>
        <v>0</v>
      </c>
      <c r="N326" t="str">
        <f>IF('04.04_PLANO DE TRABALHO'!MR32="",N325,'04.04_PLANO DE TRABALHO'!MR32)</f>
        <v>Total da SubAtividade:</v>
      </c>
      <c r="O326">
        <f>IF('04.04_PLANO DE TRABALHO'!MS32="",O325,'04.04_PLANO DE TRABALHO'!MS32)</f>
        <v>0</v>
      </c>
      <c r="P326">
        <f>IF('04.04_PLANO DE TRABALHO'!MT32="",P325,'04.04_PLANO DE TRABALHO'!MT32)</f>
        <v>0</v>
      </c>
      <c r="Q326" t="str">
        <f>IF('04.04_PLANO DE TRABALHO'!MU32="",Q325,'04.04_PLANO DE TRABALHO'!MU32)</f>
        <v>SubAtividade</v>
      </c>
      <c r="R326">
        <f>IF('04.04_PLANO DE TRABALHO'!MV32="",R325,'04.04_PLANO DE TRABALHO'!MV32)</f>
        <v>0</v>
      </c>
      <c r="S326">
        <f>IF('04.04_PLANO DE TRABALHO'!MW32="",S325,'04.04_PLANO DE TRABALHO'!MW32)</f>
        <v>0</v>
      </c>
      <c r="T326">
        <f>IF('04.04_PLANO DE TRABALHO'!MX32="",T325,'04.04_PLANO DE TRABALHO'!MX32)</f>
        <v>0</v>
      </c>
      <c r="U326">
        <f>IF('04.04_PLANO DE TRABALHO'!MY32="",U325,'04.04_PLANO DE TRABALHO'!MY32)</f>
        <v>0</v>
      </c>
      <c r="V326">
        <f>IF('04.04_PLANO DE TRABALHO'!MZ32="",V325,'04.04_PLANO DE TRABALHO'!MZ32)</f>
        <v>0</v>
      </c>
      <c r="W326" t="str">
        <f>IF('04.04_PLANO DE TRABALHO'!NA32="",W325,'04.04_PLANO DE TRABALHO'!NA32)</f>
        <v>Despesa</v>
      </c>
      <c r="X326">
        <f>IF('04.04_PLANO DE TRABALHO'!NB32="",X325,'04.04_PLANO DE TRABALHO'!NB32)</f>
        <v>0</v>
      </c>
      <c r="Y326">
        <f>IF('04.04_PLANO DE TRABALHO'!NC32="",Y325,'04.04_PLANO DE TRABALHO'!NC32)</f>
        <v>0</v>
      </c>
      <c r="Z326">
        <f>IF('04.04_PLANO DE TRABALHO'!ND32="",Z325,'04.04_PLANO DE TRABALHO'!ND32)</f>
        <v>0</v>
      </c>
      <c r="AA326">
        <f>IF('04.04_PLANO DE TRABALHO'!NE32="",AA325,'04.04_PLANO DE TRABALHO'!NE32)</f>
        <v>0</v>
      </c>
      <c r="AB326">
        <f>IF('04.04_PLANO DE TRABALHO'!NF32="",AB325,'04.04_PLANO DE TRABALHO'!NF32)</f>
        <v>0</v>
      </c>
      <c r="AC326">
        <f>IF('04.04_PLANO DE TRABALHO'!NG32="",AC325,'04.04_PLANO DE TRABALHO'!NG32)</f>
        <v>0</v>
      </c>
      <c r="AD326" t="str">
        <f>IF('04.04_PLANO DE TRABALHO'!NH32="",AD325,'04.04_PLANO DE TRABALHO'!NH32)</f>
        <v>Categoria</v>
      </c>
      <c r="AE326">
        <f>IF('04.04_PLANO DE TRABALHO'!NI32="",AE325,'04.04_PLANO DE TRABALHO'!NI32)</f>
        <v>0</v>
      </c>
      <c r="AF326">
        <f>IF('04.04_PLANO DE TRABALHO'!NJ32="",AF325,'04.04_PLANO DE TRABALHO'!NJ32)</f>
        <v>0</v>
      </c>
      <c r="AG326">
        <f>IF('04.04_PLANO DE TRABALHO'!NK32="",AG325,'04.04_PLANO DE TRABALHO'!NK32)</f>
        <v>0</v>
      </c>
      <c r="AH326">
        <f>IF('04.04_PLANO DE TRABALHO'!NL32="",AH325,'04.04_PLANO DE TRABALHO'!NL32)</f>
        <v>0</v>
      </c>
      <c r="AI326">
        <f>IF('04.04_PLANO DE TRABALHO'!NM32="",AI325,'04.04_PLANO DE TRABALHO'!NM32)</f>
        <v>0</v>
      </c>
      <c r="AJ326">
        <f>IF('04.04_PLANO DE TRABALHO'!NN32="",AJ325,'04.04_PLANO DE TRABALHO'!NN32)</f>
        <v>0</v>
      </c>
      <c r="AK326">
        <f>IF('04.04_PLANO DE TRABALHO'!NO32="",AK325,'04.04_PLANO DE TRABALHO'!NO32)</f>
        <v>0</v>
      </c>
      <c r="AL326" t="str">
        <f>IF('04.04_PLANO DE TRABALHO'!NP32="",AL325,'04.04_PLANO DE TRABALHO'!NP32)</f>
        <v>Subcategoria</v>
      </c>
      <c r="AM326">
        <f>IF('04.04_PLANO DE TRABALHO'!NQ32="",AM325,'04.04_PLANO DE TRABALHO'!NQ32)</f>
        <v>0</v>
      </c>
      <c r="AN326">
        <f>IF('04.04_PLANO DE TRABALHO'!NR32="",AN325,'04.04_PLANO DE TRABALHO'!NR32)</f>
        <v>0</v>
      </c>
      <c r="AO326">
        <f>IF('04.04_PLANO DE TRABALHO'!NS32="",AO325,'04.04_PLANO DE TRABALHO'!NS32)</f>
        <v>0</v>
      </c>
      <c r="AP326">
        <f>IF('04.04_PLANO DE TRABALHO'!NT32="",AP325,'04.04_PLANO DE TRABALHO'!NT32)</f>
        <v>0</v>
      </c>
      <c r="AQ326" t="str">
        <f>IF('04.04_PLANO DE TRABALHO'!NU32="",AQ325,'04.04_PLANO DE TRABALHO'!NU32)</f>
        <v>Fonte*</v>
      </c>
      <c r="AR326">
        <f>IF('04.04_PLANO DE TRABALHO'!NV32="",AR325,'04.04_PLANO DE TRABALHO'!NV32)</f>
        <v>0</v>
      </c>
      <c r="AS326">
        <f>IF('04.04_PLANO DE TRABALHO'!NW32="",AS325,'04.04_PLANO DE TRABALHO'!NW32)</f>
        <v>0</v>
      </c>
      <c r="AT326">
        <f>IF('04.04_PLANO DE TRABALHO'!NX32="",AT325,'04.04_PLANO DE TRABALHO'!NX32)</f>
        <v>0</v>
      </c>
      <c r="AU326" t="str">
        <f>IF('04.04_PLANO DE TRABALHO'!NY32="",AU325,'04.04_PLANO DE TRABALHO'!NY32)</f>
        <v>Unid</v>
      </c>
      <c r="AV326">
        <f>IF('04.04_PLANO DE TRABALHO'!NZ32="",AV325,'04.04_PLANO DE TRABALHO'!NZ32)</f>
        <v>0</v>
      </c>
      <c r="AW326" t="str">
        <f>IF('04.04_PLANO DE TRABALHO'!OA32="",AW325,'04.04_PLANO DE TRABALHO'!OA32)</f>
        <v>Valor 
Unit</v>
      </c>
      <c r="AX326">
        <f>IF('04.04_PLANO DE TRABALHO'!OB32="",AX325,'04.04_PLANO DE TRABALHO'!OB32)</f>
        <v>0</v>
      </c>
      <c r="AY326">
        <f>IF('04.04_PLANO DE TRABALHO'!OC32="",AY325,'04.04_PLANO DE TRABALHO'!OC32)</f>
        <v>0</v>
      </c>
      <c r="AZ326" t="str">
        <f>IF('04.04_PLANO DE TRABALHO'!OD32="",AZ325,'04.04_PLANO DE TRABALHO'!OD32)</f>
        <v>Qtde</v>
      </c>
      <c r="BA326">
        <f>IF('04.04_PLANO DE TRABALHO'!OE32="",BA325,'04.04_PLANO DE TRABALHO'!OE32)</f>
        <v>0</v>
      </c>
      <c r="BB326">
        <f>IF('04.04_PLANO DE TRABALHO'!OF32="",BB325,'04.04_PLANO DE TRABALHO'!OF32)</f>
        <v>0</v>
      </c>
      <c r="BD326" t="str">
        <v>Direitos Humanos e Convivência</v>
      </c>
      <c r="BE326" t="str">
        <v>8.1</v>
      </c>
      <c r="BF326">
        <v>0</v>
      </c>
      <c r="BG326" t="str">
        <v>Atividade</v>
      </c>
      <c r="BH326">
        <v>0</v>
      </c>
      <c r="BI326">
        <v>0</v>
      </c>
      <c r="BJ326" t="str">
        <v>Início</v>
      </c>
      <c r="BK326">
        <v>0</v>
      </c>
      <c r="BL326">
        <v>0</v>
      </c>
      <c r="BM326" t="str">
        <v>Fim</v>
      </c>
      <c r="BN326">
        <v>0</v>
      </c>
      <c r="BO326">
        <v>0</v>
      </c>
      <c r="BP326" t="str">
        <v>8.1.1</v>
      </c>
      <c r="BQ326">
        <v>0</v>
      </c>
      <c r="BR326">
        <v>0</v>
      </c>
      <c r="BS326" t="str">
        <v>SubAtividade</v>
      </c>
      <c r="BT326">
        <v>0</v>
      </c>
      <c r="BU326">
        <v>0</v>
      </c>
      <c r="BV326">
        <v>0</v>
      </c>
      <c r="BW326">
        <v>0</v>
      </c>
      <c r="BX326">
        <v>0</v>
      </c>
      <c r="BY326" t="str">
        <v>Despesa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 t="str">
        <v>Categoria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 t="str">
        <v>Subcategoria</v>
      </c>
      <c r="CO326">
        <v>0</v>
      </c>
      <c r="CP326">
        <v>0</v>
      </c>
      <c r="CQ326">
        <v>0</v>
      </c>
      <c r="CR326">
        <v>0</v>
      </c>
      <c r="CS326" t="str">
        <v>Fonte*</v>
      </c>
      <c r="CT326">
        <v>0</v>
      </c>
      <c r="CU326">
        <v>0</v>
      </c>
      <c r="CV326">
        <v>0</v>
      </c>
      <c r="CW326" t="str">
        <v>Unid</v>
      </c>
      <c r="CX326">
        <v>0</v>
      </c>
      <c r="CY326" t="str">
        <v>Valor 
Unit</v>
      </c>
      <c r="CZ326">
        <v>0</v>
      </c>
      <c r="DA326">
        <v>0</v>
      </c>
      <c r="DB326" t="str">
        <v>Qtde</v>
      </c>
      <c r="DC326">
        <v>0</v>
      </c>
      <c r="DD326">
        <v>0</v>
      </c>
      <c r="DF326" t="str">
        <v>Direitos Humanos e Convivência</v>
      </c>
      <c r="DG326" t="str">
        <v>8.1</v>
      </c>
      <c r="DH326">
        <v>0</v>
      </c>
      <c r="DI326" t="str">
        <v>Atividade</v>
      </c>
      <c r="DJ326">
        <v>0</v>
      </c>
      <c r="DK326">
        <v>0</v>
      </c>
      <c r="DL326" t="str">
        <v>Início</v>
      </c>
      <c r="DM326">
        <v>0</v>
      </c>
      <c r="DN326">
        <v>0</v>
      </c>
      <c r="DO326" t="str">
        <v>Fim</v>
      </c>
      <c r="DP326">
        <v>0</v>
      </c>
      <c r="DQ326">
        <v>0</v>
      </c>
      <c r="DR326" t="str">
        <v>Total da SubAtividade:</v>
      </c>
      <c r="DS326">
        <v>0</v>
      </c>
      <c r="DT326">
        <v>0</v>
      </c>
      <c r="DU326" t="str">
        <v>SubAtividade</v>
      </c>
      <c r="DV326">
        <v>0</v>
      </c>
      <c r="DW326">
        <v>0</v>
      </c>
      <c r="DX326">
        <v>0</v>
      </c>
      <c r="DY326">
        <v>0</v>
      </c>
      <c r="DZ326">
        <v>0</v>
      </c>
      <c r="EA326" t="str">
        <v>Despesa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 t="str">
        <v>Categoria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 t="str">
        <v>Subcategoria</v>
      </c>
      <c r="EQ326">
        <v>0</v>
      </c>
      <c r="ER326">
        <v>0</v>
      </c>
      <c r="ES326">
        <v>0</v>
      </c>
      <c r="ET326">
        <v>0</v>
      </c>
      <c r="EU326" t="str">
        <v>Fonte*</v>
      </c>
      <c r="EV326">
        <v>0</v>
      </c>
      <c r="EW326">
        <v>0</v>
      </c>
      <c r="EX326">
        <v>0</v>
      </c>
      <c r="EY326" t="str">
        <v>Unid</v>
      </c>
      <c r="EZ326">
        <v>0</v>
      </c>
      <c r="FA326" t="str">
        <v>Valor 
Unit</v>
      </c>
      <c r="FB326">
        <v>0</v>
      </c>
      <c r="FC326">
        <v>0</v>
      </c>
      <c r="FD326" t="str">
        <v>Qtde</v>
      </c>
      <c r="FE326">
        <v>0</v>
      </c>
      <c r="FF326">
        <v>0</v>
      </c>
      <c r="FH326" t="str">
        <v>Tecnologias Digitais</v>
      </c>
      <c r="FI326" t="str">
        <v>9.3</v>
      </c>
      <c r="FJ326">
        <v>0</v>
      </c>
      <c r="FK326" t="str">
        <v>Atividade</v>
      </c>
      <c r="FL326">
        <v>0</v>
      </c>
      <c r="FM326">
        <v>0</v>
      </c>
      <c r="FN326" t="str">
        <v>Início</v>
      </c>
      <c r="FO326">
        <v>0</v>
      </c>
      <c r="FP326">
        <v>0</v>
      </c>
      <c r="FQ326" t="str">
        <v>Fim</v>
      </c>
      <c r="FR326">
        <v>0</v>
      </c>
      <c r="FS326">
        <v>0</v>
      </c>
      <c r="FT326" t="str">
        <v>9.3.3</v>
      </c>
      <c r="FU326">
        <v>0</v>
      </c>
      <c r="FV326">
        <v>0</v>
      </c>
      <c r="FW326" t="str">
        <v>SubAtividade</v>
      </c>
      <c r="FX326">
        <v>0</v>
      </c>
      <c r="FY326">
        <v>0</v>
      </c>
      <c r="FZ326">
        <v>0</v>
      </c>
      <c r="GA326">
        <v>0</v>
      </c>
      <c r="GB326">
        <v>0</v>
      </c>
      <c r="GC326" t="str">
        <v>Despesa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 t="str">
        <v>Categoria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 t="str">
        <v>Subcategoria</v>
      </c>
      <c r="GS326">
        <v>0</v>
      </c>
      <c r="GT326">
        <v>0</v>
      </c>
      <c r="GU326">
        <v>0</v>
      </c>
      <c r="GV326">
        <v>0</v>
      </c>
      <c r="GW326" t="str">
        <v>Fonte*</v>
      </c>
      <c r="GX326">
        <v>0</v>
      </c>
      <c r="GY326">
        <v>0</v>
      </c>
      <c r="GZ326">
        <v>0</v>
      </c>
      <c r="HA326" t="str">
        <v>Unid</v>
      </c>
      <c r="HB326">
        <v>0</v>
      </c>
      <c r="HC326" t="str">
        <v>Valor 
Unit</v>
      </c>
      <c r="HD326">
        <v>0</v>
      </c>
      <c r="HE326">
        <v>0</v>
      </c>
      <c r="HF326" t="str">
        <v>Qtde</v>
      </c>
      <c r="HG326">
        <v>0</v>
      </c>
      <c r="HH326">
        <v>0</v>
      </c>
    </row>
    <row r="327" spans="1:216" x14ac:dyDescent="0.25">
      <c r="A327">
        <v>24</v>
      </c>
      <c r="B327" t="str">
        <f>'04.04_PLANO DE TRABALHO'!$MU$7</f>
        <v>Diversidade, Equidade e Inclusão</v>
      </c>
      <c r="C327" t="str">
        <f>IF('04.04_PLANO DE TRABALHO'!MG33="",C326,'04.04_PLANO DE TRABALHO'!MG33)</f>
        <v>7.2</v>
      </c>
      <c r="D327">
        <f>IF('04.04_PLANO DE TRABALHO'!MH33="",D326,'04.04_PLANO DE TRABALHO'!MH33)</f>
        <v>0</v>
      </c>
      <c r="E327" t="str">
        <f>IF(OR('04.04_PLANO DE TRABALHO'!MI33="",'04.04_PLANO DE TRABALHO'!MI33="Planejado",'04.04_PLANO DE TRABALHO'!MI33="Realizado"),E326,'04.04_PLANO DE TRABALHO'!MI33)</f>
        <v>Atividade</v>
      </c>
      <c r="F327">
        <f>IF('04.04_PLANO DE TRABALHO'!MJ33="",F326,'04.04_PLANO DE TRABALHO'!MJ33)</f>
        <v>0</v>
      </c>
      <c r="G327">
        <f>IF('04.04_PLANO DE TRABALHO'!MK33="",G326,'04.04_PLANO DE TRABALHO'!MK33)</f>
        <v>0</v>
      </c>
      <c r="H327" t="str">
        <f>IF('04.04_PLANO DE TRABALHO'!ML33="",H326,'04.04_PLANO DE TRABALHO'!ML33)</f>
        <v>Início</v>
      </c>
      <c r="I327">
        <f>IF('04.04_PLANO DE TRABALHO'!MM33="",I326,'04.04_PLANO DE TRABALHO'!MM33)</f>
        <v>0</v>
      </c>
      <c r="J327">
        <f>IF('04.04_PLANO DE TRABALHO'!MN33="",J326,'04.04_PLANO DE TRABALHO'!MN33)</f>
        <v>0</v>
      </c>
      <c r="K327" t="str">
        <f>IF('04.04_PLANO DE TRABALHO'!MO33="",K326,'04.04_PLANO DE TRABALHO'!MO33)</f>
        <v>Fim</v>
      </c>
      <c r="L327">
        <f>IF('04.04_PLANO DE TRABALHO'!MP33="",L326,'04.04_PLANO DE TRABALHO'!MP33)</f>
        <v>0</v>
      </c>
      <c r="M327">
        <f>IF('04.04_PLANO DE TRABALHO'!MQ33="",M326,'04.04_PLANO DE TRABALHO'!MQ33)</f>
        <v>0</v>
      </c>
      <c r="N327" t="str">
        <f>IF('04.04_PLANO DE TRABALHO'!MR33="",N326,'04.04_PLANO DE TRABALHO'!MR33)</f>
        <v>7.2.2</v>
      </c>
      <c r="O327">
        <f>IF('04.04_PLANO DE TRABALHO'!MS33="",O326,'04.04_PLANO DE TRABALHO'!MS33)</f>
        <v>0</v>
      </c>
      <c r="P327">
        <f>IF('04.04_PLANO DE TRABALHO'!MT33="",P326,'04.04_PLANO DE TRABALHO'!MT33)</f>
        <v>0</v>
      </c>
      <c r="Q327" t="str">
        <f>IF('04.04_PLANO DE TRABALHO'!MU33="",Q326,'04.04_PLANO DE TRABALHO'!MU33)</f>
        <v>SubAtividade</v>
      </c>
      <c r="R327">
        <f>IF('04.04_PLANO DE TRABALHO'!MV33="",R326,'04.04_PLANO DE TRABALHO'!MV33)</f>
        <v>0</v>
      </c>
      <c r="S327">
        <f>IF('04.04_PLANO DE TRABALHO'!MW33="",S326,'04.04_PLANO DE TRABALHO'!MW33)</f>
        <v>0</v>
      </c>
      <c r="T327">
        <f>IF('04.04_PLANO DE TRABALHO'!MX33="",T326,'04.04_PLANO DE TRABALHO'!MX33)</f>
        <v>0</v>
      </c>
      <c r="U327">
        <f>IF('04.04_PLANO DE TRABALHO'!MY33="",U326,'04.04_PLANO DE TRABALHO'!MY33)</f>
        <v>0</v>
      </c>
      <c r="V327">
        <f>IF('04.04_PLANO DE TRABALHO'!MZ33="",V326,'04.04_PLANO DE TRABALHO'!MZ33)</f>
        <v>0</v>
      </c>
      <c r="W327" t="str">
        <f>IF('04.04_PLANO DE TRABALHO'!NA33="",W326,'04.04_PLANO DE TRABALHO'!NA33)</f>
        <v>Despesa</v>
      </c>
      <c r="X327">
        <f>IF('04.04_PLANO DE TRABALHO'!NB33="",X326,'04.04_PLANO DE TRABALHO'!NB33)</f>
        <v>0</v>
      </c>
      <c r="Y327">
        <f>IF('04.04_PLANO DE TRABALHO'!NC33="",Y326,'04.04_PLANO DE TRABALHO'!NC33)</f>
        <v>0</v>
      </c>
      <c r="Z327">
        <f>IF('04.04_PLANO DE TRABALHO'!ND33="",Z326,'04.04_PLANO DE TRABALHO'!ND33)</f>
        <v>0</v>
      </c>
      <c r="AA327">
        <f>IF('04.04_PLANO DE TRABALHO'!NE33="",AA326,'04.04_PLANO DE TRABALHO'!NE33)</f>
        <v>0</v>
      </c>
      <c r="AB327">
        <f>IF('04.04_PLANO DE TRABALHO'!NF33="",AB326,'04.04_PLANO DE TRABALHO'!NF33)</f>
        <v>0</v>
      </c>
      <c r="AC327">
        <f>IF('04.04_PLANO DE TRABALHO'!NG33="",AC326,'04.04_PLANO DE TRABALHO'!NG33)</f>
        <v>0</v>
      </c>
      <c r="AD327" t="str">
        <f>IF('04.04_PLANO DE TRABALHO'!NH33="",AD326,'04.04_PLANO DE TRABALHO'!NH33)</f>
        <v>Categoria</v>
      </c>
      <c r="AE327">
        <f>IF('04.04_PLANO DE TRABALHO'!NI33="",AE326,'04.04_PLANO DE TRABALHO'!NI33)</f>
        <v>0</v>
      </c>
      <c r="AF327">
        <f>IF('04.04_PLANO DE TRABALHO'!NJ33="",AF326,'04.04_PLANO DE TRABALHO'!NJ33)</f>
        <v>0</v>
      </c>
      <c r="AG327">
        <f>IF('04.04_PLANO DE TRABALHO'!NK33="",AG326,'04.04_PLANO DE TRABALHO'!NK33)</f>
        <v>0</v>
      </c>
      <c r="AH327">
        <f>IF('04.04_PLANO DE TRABALHO'!NL33="",AH326,'04.04_PLANO DE TRABALHO'!NL33)</f>
        <v>0</v>
      </c>
      <c r="AI327">
        <f>IF('04.04_PLANO DE TRABALHO'!NM33="",AI326,'04.04_PLANO DE TRABALHO'!NM33)</f>
        <v>0</v>
      </c>
      <c r="AJ327">
        <f>IF('04.04_PLANO DE TRABALHO'!NN33="",AJ326,'04.04_PLANO DE TRABALHO'!NN33)</f>
        <v>0</v>
      </c>
      <c r="AK327">
        <f>IF('04.04_PLANO DE TRABALHO'!NO33="",AK326,'04.04_PLANO DE TRABALHO'!NO33)</f>
        <v>0</v>
      </c>
      <c r="AL327" t="str">
        <f>IF('04.04_PLANO DE TRABALHO'!NP33="",AL326,'04.04_PLANO DE TRABALHO'!NP33)</f>
        <v>Subcategoria</v>
      </c>
      <c r="AM327">
        <f>IF('04.04_PLANO DE TRABALHO'!NQ33="",AM326,'04.04_PLANO DE TRABALHO'!NQ33)</f>
        <v>0</v>
      </c>
      <c r="AN327">
        <f>IF('04.04_PLANO DE TRABALHO'!NR33="",AN326,'04.04_PLANO DE TRABALHO'!NR33)</f>
        <v>0</v>
      </c>
      <c r="AO327">
        <f>IF('04.04_PLANO DE TRABALHO'!NS33="",AO326,'04.04_PLANO DE TRABALHO'!NS33)</f>
        <v>0</v>
      </c>
      <c r="AP327">
        <f>IF('04.04_PLANO DE TRABALHO'!NT33="",AP326,'04.04_PLANO DE TRABALHO'!NT33)</f>
        <v>0</v>
      </c>
      <c r="AQ327" t="str">
        <f>IF('04.04_PLANO DE TRABALHO'!NU33="",AQ326,'04.04_PLANO DE TRABALHO'!NU33)</f>
        <v>Fonte*</v>
      </c>
      <c r="AR327">
        <f>IF('04.04_PLANO DE TRABALHO'!NV33="",AR326,'04.04_PLANO DE TRABALHO'!NV33)</f>
        <v>0</v>
      </c>
      <c r="AS327">
        <f>IF('04.04_PLANO DE TRABALHO'!NW33="",AS326,'04.04_PLANO DE TRABALHO'!NW33)</f>
        <v>0</v>
      </c>
      <c r="AT327">
        <f>IF('04.04_PLANO DE TRABALHO'!NX33="",AT326,'04.04_PLANO DE TRABALHO'!NX33)</f>
        <v>0</v>
      </c>
      <c r="AU327" t="str">
        <f>IF('04.04_PLANO DE TRABALHO'!NY33="",AU326,'04.04_PLANO DE TRABALHO'!NY33)</f>
        <v>Unid</v>
      </c>
      <c r="AV327">
        <f>IF('04.04_PLANO DE TRABALHO'!NZ33="",AV326,'04.04_PLANO DE TRABALHO'!NZ33)</f>
        <v>0</v>
      </c>
      <c r="AW327" t="str">
        <f>IF('04.04_PLANO DE TRABALHO'!OA33="",AW326,'04.04_PLANO DE TRABALHO'!OA33)</f>
        <v>Valor 
Unit</v>
      </c>
      <c r="AX327">
        <f>IF('04.04_PLANO DE TRABALHO'!OB33="",AX326,'04.04_PLANO DE TRABALHO'!OB33)</f>
        <v>0</v>
      </c>
      <c r="AY327">
        <f>IF('04.04_PLANO DE TRABALHO'!OC33="",AY326,'04.04_PLANO DE TRABALHO'!OC33)</f>
        <v>0</v>
      </c>
      <c r="AZ327" t="str">
        <f>IF('04.04_PLANO DE TRABALHO'!OD33="",AZ326,'04.04_PLANO DE TRABALHO'!OD33)</f>
        <v>Qtde</v>
      </c>
      <c r="BA327">
        <f>IF('04.04_PLANO DE TRABALHO'!OE33="",BA326,'04.04_PLANO DE TRABALHO'!OE33)</f>
        <v>0</v>
      </c>
      <c r="BB327">
        <f>IF('04.04_PLANO DE TRABALHO'!OF33="",BB326,'04.04_PLANO DE TRABALHO'!OF33)</f>
        <v>0</v>
      </c>
      <c r="BD327" t="str">
        <v>Direitos Humanos e Convivência</v>
      </c>
      <c r="BE327" t="str">
        <v>8.1</v>
      </c>
      <c r="BF327">
        <v>0</v>
      </c>
      <c r="BG327" t="str">
        <v>Atividade</v>
      </c>
      <c r="BH327">
        <v>0</v>
      </c>
      <c r="BI327">
        <v>0</v>
      </c>
      <c r="BJ327" t="str">
        <v>Início</v>
      </c>
      <c r="BK327">
        <v>0</v>
      </c>
      <c r="BL327">
        <v>0</v>
      </c>
      <c r="BM327" t="str">
        <v>Fim</v>
      </c>
      <c r="BN327">
        <v>0</v>
      </c>
      <c r="BO327">
        <v>0</v>
      </c>
      <c r="BP327" t="str">
        <v>8.1.1</v>
      </c>
      <c r="BQ327">
        <v>0</v>
      </c>
      <c r="BR327">
        <v>0</v>
      </c>
      <c r="BS327" t="str">
        <v>SubAtividade</v>
      </c>
      <c r="BT327">
        <v>0</v>
      </c>
      <c r="BU327">
        <v>0</v>
      </c>
      <c r="BV327">
        <v>0</v>
      </c>
      <c r="BW327">
        <v>0</v>
      </c>
      <c r="BX327">
        <v>0</v>
      </c>
      <c r="BY327" t="str">
        <v>Despesa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 t="str">
        <v>Categoria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 t="str">
        <v>Subcategoria</v>
      </c>
      <c r="CO327">
        <v>0</v>
      </c>
      <c r="CP327">
        <v>0</v>
      </c>
      <c r="CQ327">
        <v>0</v>
      </c>
      <c r="CR327">
        <v>0</v>
      </c>
      <c r="CS327" t="str">
        <v>Fonte*</v>
      </c>
      <c r="CT327">
        <v>0</v>
      </c>
      <c r="CU327">
        <v>0</v>
      </c>
      <c r="CV327">
        <v>0</v>
      </c>
      <c r="CW327" t="str">
        <v>Unid</v>
      </c>
      <c r="CX327">
        <v>0</v>
      </c>
      <c r="CY327" t="str">
        <v>Valor 
Unit</v>
      </c>
      <c r="CZ327">
        <v>0</v>
      </c>
      <c r="DA327">
        <v>0</v>
      </c>
      <c r="DB327" t="str">
        <v>Qtde</v>
      </c>
      <c r="DC327">
        <v>0</v>
      </c>
      <c r="DD327">
        <v>0</v>
      </c>
      <c r="DF327" t="str">
        <v>Direitos Humanos e Convivência</v>
      </c>
      <c r="DG327" t="str">
        <v>8.2</v>
      </c>
      <c r="DH327">
        <v>0</v>
      </c>
      <c r="DI327" t="str">
        <v>Atividade</v>
      </c>
      <c r="DJ327">
        <v>0</v>
      </c>
      <c r="DK327">
        <v>0</v>
      </c>
      <c r="DL327" t="str">
        <v>Início</v>
      </c>
      <c r="DM327">
        <v>0</v>
      </c>
      <c r="DN327">
        <v>0</v>
      </c>
      <c r="DO327" t="str">
        <v>Fim</v>
      </c>
      <c r="DP327">
        <v>0</v>
      </c>
      <c r="DQ327">
        <v>0</v>
      </c>
      <c r="DR327" t="str">
        <v>8.2.1</v>
      </c>
      <c r="DS327">
        <v>0</v>
      </c>
      <c r="DT327">
        <v>0</v>
      </c>
      <c r="DU327" t="str">
        <v>SubAtividade</v>
      </c>
      <c r="DV327">
        <v>0</v>
      </c>
      <c r="DW327">
        <v>0</v>
      </c>
      <c r="DX327">
        <v>0</v>
      </c>
      <c r="DY327">
        <v>0</v>
      </c>
      <c r="DZ327">
        <v>0</v>
      </c>
      <c r="EA327" t="str">
        <v>Despesa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 t="str">
        <v>Categoria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 t="str">
        <v>Subcategoria</v>
      </c>
      <c r="EQ327">
        <v>0</v>
      </c>
      <c r="ER327">
        <v>0</v>
      </c>
      <c r="ES327">
        <v>0</v>
      </c>
      <c r="ET327">
        <v>0</v>
      </c>
      <c r="EU327" t="str">
        <v>Fonte*</v>
      </c>
      <c r="EV327">
        <v>0</v>
      </c>
      <c r="EW327">
        <v>0</v>
      </c>
      <c r="EX327">
        <v>0</v>
      </c>
      <c r="EY327" t="str">
        <v>Unid</v>
      </c>
      <c r="EZ327">
        <v>0</v>
      </c>
      <c r="FA327" t="str">
        <v>Valor 
Unit</v>
      </c>
      <c r="FB327">
        <v>0</v>
      </c>
      <c r="FC327">
        <v>0</v>
      </c>
      <c r="FD327" t="str">
        <v>Qtde</v>
      </c>
      <c r="FE327">
        <v>0</v>
      </c>
      <c r="FF327">
        <v>0</v>
      </c>
      <c r="FH327" t="str">
        <v>Tecnologias Digitais</v>
      </c>
      <c r="FI327" t="str">
        <v>9.3</v>
      </c>
      <c r="FJ327">
        <v>0</v>
      </c>
      <c r="FK327" t="str">
        <v>Atividade</v>
      </c>
      <c r="FL327">
        <v>0</v>
      </c>
      <c r="FM327">
        <v>0</v>
      </c>
      <c r="FN327" t="str">
        <v>Início</v>
      </c>
      <c r="FO327">
        <v>0</v>
      </c>
      <c r="FP327">
        <v>0</v>
      </c>
      <c r="FQ327" t="str">
        <v>Fim</v>
      </c>
      <c r="FR327">
        <v>0</v>
      </c>
      <c r="FS327">
        <v>0</v>
      </c>
      <c r="FT327" t="str">
        <v>9.3.3</v>
      </c>
      <c r="FU327">
        <v>0</v>
      </c>
      <c r="FV327">
        <v>0</v>
      </c>
      <c r="FW327" t="str">
        <v>SubAtividade</v>
      </c>
      <c r="FX327">
        <v>0</v>
      </c>
      <c r="FY327">
        <v>0</v>
      </c>
      <c r="FZ327">
        <v>0</v>
      </c>
      <c r="GA327">
        <v>0</v>
      </c>
      <c r="GB327">
        <v>0</v>
      </c>
      <c r="GC327" t="str">
        <v>Despesa</v>
      </c>
      <c r="GD327">
        <v>0</v>
      </c>
      <c r="GE327">
        <v>0</v>
      </c>
      <c r="GF327">
        <v>0</v>
      </c>
      <c r="GG327">
        <v>0</v>
      </c>
      <c r="GH327">
        <v>0</v>
      </c>
      <c r="GI327">
        <v>0</v>
      </c>
      <c r="GJ327" t="str">
        <v>Categoria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 t="str">
        <v>Subcategoria</v>
      </c>
      <c r="GS327">
        <v>0</v>
      </c>
      <c r="GT327">
        <v>0</v>
      </c>
      <c r="GU327">
        <v>0</v>
      </c>
      <c r="GV327">
        <v>0</v>
      </c>
      <c r="GW327" t="str">
        <v>Fonte*</v>
      </c>
      <c r="GX327">
        <v>0</v>
      </c>
      <c r="GY327">
        <v>0</v>
      </c>
      <c r="GZ327">
        <v>0</v>
      </c>
      <c r="HA327" t="str">
        <v>Unid</v>
      </c>
      <c r="HB327">
        <v>0</v>
      </c>
      <c r="HC327" t="str">
        <v>Valor 
Unit</v>
      </c>
      <c r="HD327">
        <v>0</v>
      </c>
      <c r="HE327">
        <v>0</v>
      </c>
      <c r="HF327" t="str">
        <v>Qtde</v>
      </c>
      <c r="HG327">
        <v>0</v>
      </c>
      <c r="HH327">
        <v>0</v>
      </c>
    </row>
    <row r="328" spans="1:216" x14ac:dyDescent="0.25">
      <c r="A328">
        <v>25</v>
      </c>
      <c r="B328" t="str">
        <f>'04.04_PLANO DE TRABALHO'!$MU$7</f>
        <v>Diversidade, Equidade e Inclusão</v>
      </c>
      <c r="C328" t="str">
        <f>IF('04.04_PLANO DE TRABALHO'!MG34="",C327,'04.04_PLANO DE TRABALHO'!MG34)</f>
        <v>7.2</v>
      </c>
      <c r="D328">
        <f>IF('04.04_PLANO DE TRABALHO'!MH34="",D327,'04.04_PLANO DE TRABALHO'!MH34)</f>
        <v>0</v>
      </c>
      <c r="E328" t="str">
        <f>IF(OR('04.04_PLANO DE TRABALHO'!MI34="",'04.04_PLANO DE TRABALHO'!MI34="Planejado",'04.04_PLANO DE TRABALHO'!MI34="Realizado"),E327,'04.04_PLANO DE TRABALHO'!MI34)</f>
        <v>Atividade</v>
      </c>
      <c r="F328">
        <f>IF('04.04_PLANO DE TRABALHO'!MJ34="",F327,'04.04_PLANO DE TRABALHO'!MJ34)</f>
        <v>0</v>
      </c>
      <c r="G328">
        <f>IF('04.04_PLANO DE TRABALHO'!MK34="",G327,'04.04_PLANO DE TRABALHO'!MK34)</f>
        <v>0</v>
      </c>
      <c r="H328" t="str">
        <f>IF('04.04_PLANO DE TRABALHO'!ML34="",H327,'04.04_PLANO DE TRABALHO'!ML34)</f>
        <v>Início</v>
      </c>
      <c r="I328">
        <f>IF('04.04_PLANO DE TRABALHO'!MM34="",I327,'04.04_PLANO DE TRABALHO'!MM34)</f>
        <v>0</v>
      </c>
      <c r="J328">
        <f>IF('04.04_PLANO DE TRABALHO'!MN34="",J327,'04.04_PLANO DE TRABALHO'!MN34)</f>
        <v>0</v>
      </c>
      <c r="K328" t="str">
        <f>IF('04.04_PLANO DE TRABALHO'!MO34="",K327,'04.04_PLANO DE TRABALHO'!MO34)</f>
        <v>Fim</v>
      </c>
      <c r="L328">
        <f>IF('04.04_PLANO DE TRABALHO'!MP34="",L327,'04.04_PLANO DE TRABALHO'!MP34)</f>
        <v>0</v>
      </c>
      <c r="M328">
        <f>IF('04.04_PLANO DE TRABALHO'!MQ34="",M327,'04.04_PLANO DE TRABALHO'!MQ34)</f>
        <v>0</v>
      </c>
      <c r="N328" t="str">
        <f>IF('04.04_PLANO DE TRABALHO'!MR34="",N327,'04.04_PLANO DE TRABALHO'!MR34)</f>
        <v>7.2.2</v>
      </c>
      <c r="O328">
        <f>IF('04.04_PLANO DE TRABALHO'!MS34="",O327,'04.04_PLANO DE TRABALHO'!MS34)</f>
        <v>0</v>
      </c>
      <c r="P328">
        <f>IF('04.04_PLANO DE TRABALHO'!MT34="",P327,'04.04_PLANO DE TRABALHO'!MT34)</f>
        <v>0</v>
      </c>
      <c r="Q328" t="str">
        <f>IF('04.04_PLANO DE TRABALHO'!MU34="",Q327,'04.04_PLANO DE TRABALHO'!MU34)</f>
        <v>SubAtividade</v>
      </c>
      <c r="R328">
        <f>IF('04.04_PLANO DE TRABALHO'!MV34="",R327,'04.04_PLANO DE TRABALHO'!MV34)</f>
        <v>0</v>
      </c>
      <c r="S328">
        <f>IF('04.04_PLANO DE TRABALHO'!MW34="",S327,'04.04_PLANO DE TRABALHO'!MW34)</f>
        <v>0</v>
      </c>
      <c r="T328">
        <f>IF('04.04_PLANO DE TRABALHO'!MX34="",T327,'04.04_PLANO DE TRABALHO'!MX34)</f>
        <v>0</v>
      </c>
      <c r="U328">
        <f>IF('04.04_PLANO DE TRABALHO'!MY34="",U327,'04.04_PLANO DE TRABALHO'!MY34)</f>
        <v>0</v>
      </c>
      <c r="V328">
        <f>IF('04.04_PLANO DE TRABALHO'!MZ34="",V327,'04.04_PLANO DE TRABALHO'!MZ34)</f>
        <v>0</v>
      </c>
      <c r="W328" t="str">
        <f>IF('04.04_PLANO DE TRABALHO'!NA34="",W327,'04.04_PLANO DE TRABALHO'!NA34)</f>
        <v>Despesa</v>
      </c>
      <c r="X328">
        <f>IF('04.04_PLANO DE TRABALHO'!NB34="",X327,'04.04_PLANO DE TRABALHO'!NB34)</f>
        <v>0</v>
      </c>
      <c r="Y328">
        <f>IF('04.04_PLANO DE TRABALHO'!NC34="",Y327,'04.04_PLANO DE TRABALHO'!NC34)</f>
        <v>0</v>
      </c>
      <c r="Z328">
        <f>IF('04.04_PLANO DE TRABALHO'!ND34="",Z327,'04.04_PLANO DE TRABALHO'!ND34)</f>
        <v>0</v>
      </c>
      <c r="AA328">
        <f>IF('04.04_PLANO DE TRABALHO'!NE34="",AA327,'04.04_PLANO DE TRABALHO'!NE34)</f>
        <v>0</v>
      </c>
      <c r="AB328">
        <f>IF('04.04_PLANO DE TRABALHO'!NF34="",AB327,'04.04_PLANO DE TRABALHO'!NF34)</f>
        <v>0</v>
      </c>
      <c r="AC328">
        <f>IF('04.04_PLANO DE TRABALHO'!NG34="",AC327,'04.04_PLANO DE TRABALHO'!NG34)</f>
        <v>0</v>
      </c>
      <c r="AD328" t="str">
        <f>IF('04.04_PLANO DE TRABALHO'!NH34="",AD327,'04.04_PLANO DE TRABALHO'!NH34)</f>
        <v>Categoria</v>
      </c>
      <c r="AE328">
        <f>IF('04.04_PLANO DE TRABALHO'!NI34="",AE327,'04.04_PLANO DE TRABALHO'!NI34)</f>
        <v>0</v>
      </c>
      <c r="AF328">
        <f>IF('04.04_PLANO DE TRABALHO'!NJ34="",AF327,'04.04_PLANO DE TRABALHO'!NJ34)</f>
        <v>0</v>
      </c>
      <c r="AG328">
        <f>IF('04.04_PLANO DE TRABALHO'!NK34="",AG327,'04.04_PLANO DE TRABALHO'!NK34)</f>
        <v>0</v>
      </c>
      <c r="AH328">
        <f>IF('04.04_PLANO DE TRABALHO'!NL34="",AH327,'04.04_PLANO DE TRABALHO'!NL34)</f>
        <v>0</v>
      </c>
      <c r="AI328">
        <f>IF('04.04_PLANO DE TRABALHO'!NM34="",AI327,'04.04_PLANO DE TRABALHO'!NM34)</f>
        <v>0</v>
      </c>
      <c r="AJ328">
        <f>IF('04.04_PLANO DE TRABALHO'!NN34="",AJ327,'04.04_PLANO DE TRABALHO'!NN34)</f>
        <v>0</v>
      </c>
      <c r="AK328">
        <f>IF('04.04_PLANO DE TRABALHO'!NO34="",AK327,'04.04_PLANO DE TRABALHO'!NO34)</f>
        <v>0</v>
      </c>
      <c r="AL328" t="str">
        <f>IF('04.04_PLANO DE TRABALHO'!NP34="",AL327,'04.04_PLANO DE TRABALHO'!NP34)</f>
        <v>Subcategoria</v>
      </c>
      <c r="AM328">
        <f>IF('04.04_PLANO DE TRABALHO'!NQ34="",AM327,'04.04_PLANO DE TRABALHO'!NQ34)</f>
        <v>0</v>
      </c>
      <c r="AN328">
        <f>IF('04.04_PLANO DE TRABALHO'!NR34="",AN327,'04.04_PLANO DE TRABALHO'!NR34)</f>
        <v>0</v>
      </c>
      <c r="AO328">
        <f>IF('04.04_PLANO DE TRABALHO'!NS34="",AO327,'04.04_PLANO DE TRABALHO'!NS34)</f>
        <v>0</v>
      </c>
      <c r="AP328">
        <f>IF('04.04_PLANO DE TRABALHO'!NT34="",AP327,'04.04_PLANO DE TRABALHO'!NT34)</f>
        <v>0</v>
      </c>
      <c r="AQ328" t="str">
        <f>IF('04.04_PLANO DE TRABALHO'!NU34="",AQ327,'04.04_PLANO DE TRABALHO'!NU34)</f>
        <v>Fonte*</v>
      </c>
      <c r="AR328">
        <f>IF('04.04_PLANO DE TRABALHO'!NV34="",AR327,'04.04_PLANO DE TRABALHO'!NV34)</f>
        <v>0</v>
      </c>
      <c r="AS328">
        <f>IF('04.04_PLANO DE TRABALHO'!NW34="",AS327,'04.04_PLANO DE TRABALHO'!NW34)</f>
        <v>0</v>
      </c>
      <c r="AT328">
        <f>IF('04.04_PLANO DE TRABALHO'!NX34="",AT327,'04.04_PLANO DE TRABALHO'!NX34)</f>
        <v>0</v>
      </c>
      <c r="AU328" t="str">
        <f>IF('04.04_PLANO DE TRABALHO'!NY34="",AU327,'04.04_PLANO DE TRABALHO'!NY34)</f>
        <v>Unid</v>
      </c>
      <c r="AV328">
        <f>IF('04.04_PLANO DE TRABALHO'!NZ34="",AV327,'04.04_PLANO DE TRABALHO'!NZ34)</f>
        <v>0</v>
      </c>
      <c r="AW328" t="str">
        <f>IF('04.04_PLANO DE TRABALHO'!OA34="",AW327,'04.04_PLANO DE TRABALHO'!OA34)</f>
        <v>Valor 
Unit</v>
      </c>
      <c r="AX328">
        <f>IF('04.04_PLANO DE TRABALHO'!OB34="",AX327,'04.04_PLANO DE TRABALHO'!OB34)</f>
        <v>0</v>
      </c>
      <c r="AY328">
        <f>IF('04.04_PLANO DE TRABALHO'!OC34="",AY327,'04.04_PLANO DE TRABALHO'!OC34)</f>
        <v>0</v>
      </c>
      <c r="AZ328" t="str">
        <f>IF('04.04_PLANO DE TRABALHO'!OD34="",AZ327,'04.04_PLANO DE TRABALHO'!OD34)</f>
        <v>Qtde</v>
      </c>
      <c r="BA328">
        <f>IF('04.04_PLANO DE TRABALHO'!OE34="",BA327,'04.04_PLANO DE TRABALHO'!OE34)</f>
        <v>0</v>
      </c>
      <c r="BB328">
        <f>IF('04.04_PLANO DE TRABALHO'!OF34="",BB327,'04.04_PLANO DE TRABALHO'!OF34)</f>
        <v>0</v>
      </c>
      <c r="BD328" t="str">
        <v>Direitos Humanos e Convivência</v>
      </c>
      <c r="BE328" t="str">
        <v>8.1</v>
      </c>
      <c r="BF328">
        <v>0</v>
      </c>
      <c r="BG328" t="str">
        <v>Atividade</v>
      </c>
      <c r="BH328">
        <v>0</v>
      </c>
      <c r="BI328">
        <v>0</v>
      </c>
      <c r="BJ328" t="str">
        <v>Início</v>
      </c>
      <c r="BK328">
        <v>0</v>
      </c>
      <c r="BL328">
        <v>0</v>
      </c>
      <c r="BM328" t="str">
        <v>Fim</v>
      </c>
      <c r="BN328">
        <v>0</v>
      </c>
      <c r="BO328">
        <v>0</v>
      </c>
      <c r="BP328" t="str">
        <v>8.1.1</v>
      </c>
      <c r="BQ328">
        <v>0</v>
      </c>
      <c r="BR328">
        <v>0</v>
      </c>
      <c r="BS328" t="str">
        <v>SubAtividade</v>
      </c>
      <c r="BT328">
        <v>0</v>
      </c>
      <c r="BU328">
        <v>0</v>
      </c>
      <c r="BV328">
        <v>0</v>
      </c>
      <c r="BW328">
        <v>0</v>
      </c>
      <c r="BX328">
        <v>0</v>
      </c>
      <c r="BY328" t="str">
        <v>Despesa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 t="str">
        <v>Categoria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 t="str">
        <v>Subcategoria</v>
      </c>
      <c r="CO328">
        <v>0</v>
      </c>
      <c r="CP328">
        <v>0</v>
      </c>
      <c r="CQ328">
        <v>0</v>
      </c>
      <c r="CR328">
        <v>0</v>
      </c>
      <c r="CS328" t="str">
        <v>Fonte*</v>
      </c>
      <c r="CT328">
        <v>0</v>
      </c>
      <c r="CU328">
        <v>0</v>
      </c>
      <c r="CV328">
        <v>0</v>
      </c>
      <c r="CW328" t="str">
        <v>Unid</v>
      </c>
      <c r="CX328">
        <v>0</v>
      </c>
      <c r="CY328" t="str">
        <v>Valor 
Unit</v>
      </c>
      <c r="CZ328">
        <v>0</v>
      </c>
      <c r="DA328">
        <v>0</v>
      </c>
      <c r="DB328" t="str">
        <v>Qtde</v>
      </c>
      <c r="DC328">
        <v>0</v>
      </c>
      <c r="DD328">
        <v>0</v>
      </c>
      <c r="DF328" t="str">
        <v>Direitos Humanos e Convivência</v>
      </c>
      <c r="DG328" t="str">
        <v>8.2</v>
      </c>
      <c r="DH328">
        <v>0</v>
      </c>
      <c r="DI328" t="str">
        <v>Atividade</v>
      </c>
      <c r="DJ328">
        <v>0</v>
      </c>
      <c r="DK328">
        <v>0</v>
      </c>
      <c r="DL328" t="str">
        <v>Início</v>
      </c>
      <c r="DM328">
        <v>0</v>
      </c>
      <c r="DN328">
        <v>0</v>
      </c>
      <c r="DO328" t="str">
        <v>Fim</v>
      </c>
      <c r="DP328">
        <v>0</v>
      </c>
      <c r="DQ328">
        <v>0</v>
      </c>
      <c r="DR328" t="str">
        <v>8.2.1</v>
      </c>
      <c r="DS328">
        <v>0</v>
      </c>
      <c r="DT328">
        <v>0</v>
      </c>
      <c r="DU328" t="str">
        <v>SubAtividade</v>
      </c>
      <c r="DV328">
        <v>0</v>
      </c>
      <c r="DW328">
        <v>0</v>
      </c>
      <c r="DX328">
        <v>0</v>
      </c>
      <c r="DY328">
        <v>0</v>
      </c>
      <c r="DZ328">
        <v>0</v>
      </c>
      <c r="EA328" t="str">
        <v>Despesa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 t="str">
        <v>Categoria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 t="str">
        <v>Subcategoria</v>
      </c>
      <c r="EQ328">
        <v>0</v>
      </c>
      <c r="ER328">
        <v>0</v>
      </c>
      <c r="ES328">
        <v>0</v>
      </c>
      <c r="ET328">
        <v>0</v>
      </c>
      <c r="EU328" t="str">
        <v>Fonte*</v>
      </c>
      <c r="EV328">
        <v>0</v>
      </c>
      <c r="EW328">
        <v>0</v>
      </c>
      <c r="EX328">
        <v>0</v>
      </c>
      <c r="EY328" t="str">
        <v>Unid</v>
      </c>
      <c r="EZ328">
        <v>0</v>
      </c>
      <c r="FA328" t="str">
        <v>Valor 
Unit</v>
      </c>
      <c r="FB328">
        <v>0</v>
      </c>
      <c r="FC328">
        <v>0</v>
      </c>
      <c r="FD328" t="str">
        <v>Qtde</v>
      </c>
      <c r="FE328">
        <v>0</v>
      </c>
      <c r="FF328">
        <v>0</v>
      </c>
      <c r="FH328" t="str">
        <v>Participação e Gestão Democrática</v>
      </c>
      <c r="FI328" t="str">
        <v>10.1</v>
      </c>
      <c r="FJ328">
        <v>0</v>
      </c>
      <c r="FK328" t="str">
        <v>Atividade</v>
      </c>
      <c r="FL328">
        <v>0</v>
      </c>
      <c r="FM328">
        <v>0</v>
      </c>
      <c r="FN328" t="str">
        <v>Início</v>
      </c>
      <c r="FO328">
        <v>0</v>
      </c>
      <c r="FP328">
        <v>0</v>
      </c>
      <c r="FQ328" t="str">
        <v>Fim</v>
      </c>
      <c r="FR328">
        <v>0</v>
      </c>
      <c r="FS328">
        <v>0</v>
      </c>
      <c r="FT328" t="str">
        <v>10.1.1</v>
      </c>
      <c r="FU328">
        <v>0</v>
      </c>
      <c r="FV328">
        <v>0</v>
      </c>
      <c r="FW328" t="str">
        <v>SubAtividade</v>
      </c>
      <c r="FX328">
        <v>0</v>
      </c>
      <c r="FY328">
        <v>0</v>
      </c>
      <c r="FZ328">
        <v>0</v>
      </c>
      <c r="GA328">
        <v>0</v>
      </c>
      <c r="GB328">
        <v>0</v>
      </c>
      <c r="GC328" t="str">
        <v>Despesa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 t="str">
        <v>Categoria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 t="str">
        <v>Subcategoria</v>
      </c>
      <c r="GS328">
        <v>0</v>
      </c>
      <c r="GT328">
        <v>0</v>
      </c>
      <c r="GU328">
        <v>0</v>
      </c>
      <c r="GV328">
        <v>0</v>
      </c>
      <c r="GW328" t="str">
        <v>Fonte*</v>
      </c>
      <c r="GX328">
        <v>0</v>
      </c>
      <c r="GY328">
        <v>0</v>
      </c>
      <c r="GZ328">
        <v>0</v>
      </c>
      <c r="HA328" t="str">
        <v>Unid</v>
      </c>
      <c r="HB328">
        <v>0</v>
      </c>
      <c r="HC328" t="str">
        <v>Valor 
Unit</v>
      </c>
      <c r="HD328">
        <v>0</v>
      </c>
      <c r="HE328">
        <v>0</v>
      </c>
      <c r="HF328" t="str">
        <v>Qtde</v>
      </c>
      <c r="HG328">
        <v>0</v>
      </c>
      <c r="HH328">
        <v>0</v>
      </c>
    </row>
    <row r="329" spans="1:216" x14ac:dyDescent="0.25">
      <c r="A329">
        <v>26</v>
      </c>
      <c r="B329" t="str">
        <f>'04.04_PLANO DE TRABALHO'!$MU$7</f>
        <v>Diversidade, Equidade e Inclusão</v>
      </c>
      <c r="C329" t="str">
        <f>IF('04.04_PLANO DE TRABALHO'!MG35="",C328,'04.04_PLANO DE TRABALHO'!MG35)</f>
        <v>7.2</v>
      </c>
      <c r="D329">
        <f>IF('04.04_PLANO DE TRABALHO'!MH35="",D328,'04.04_PLANO DE TRABALHO'!MH35)</f>
        <v>0</v>
      </c>
      <c r="E329" t="str">
        <f>IF(OR('04.04_PLANO DE TRABALHO'!MI35="",'04.04_PLANO DE TRABALHO'!MI35="Planejado",'04.04_PLANO DE TRABALHO'!MI35="Realizado"),E328,'04.04_PLANO DE TRABALHO'!MI35)</f>
        <v>Atividade</v>
      </c>
      <c r="F329">
        <f>IF('04.04_PLANO DE TRABALHO'!MJ35="",F328,'04.04_PLANO DE TRABALHO'!MJ35)</f>
        <v>0</v>
      </c>
      <c r="G329">
        <f>IF('04.04_PLANO DE TRABALHO'!MK35="",G328,'04.04_PLANO DE TRABALHO'!MK35)</f>
        <v>0</v>
      </c>
      <c r="H329" t="str">
        <f>IF('04.04_PLANO DE TRABALHO'!ML35="",H328,'04.04_PLANO DE TRABALHO'!ML35)</f>
        <v>Início</v>
      </c>
      <c r="I329">
        <f>IF('04.04_PLANO DE TRABALHO'!MM35="",I328,'04.04_PLANO DE TRABALHO'!MM35)</f>
        <v>0</v>
      </c>
      <c r="J329">
        <f>IF('04.04_PLANO DE TRABALHO'!MN35="",J328,'04.04_PLANO DE TRABALHO'!MN35)</f>
        <v>0</v>
      </c>
      <c r="K329" t="str">
        <f>IF('04.04_PLANO DE TRABALHO'!MO35="",K328,'04.04_PLANO DE TRABALHO'!MO35)</f>
        <v>Fim</v>
      </c>
      <c r="L329">
        <f>IF('04.04_PLANO DE TRABALHO'!MP35="",L328,'04.04_PLANO DE TRABALHO'!MP35)</f>
        <v>0</v>
      </c>
      <c r="M329">
        <f>IF('04.04_PLANO DE TRABALHO'!MQ35="",M328,'04.04_PLANO DE TRABALHO'!MQ35)</f>
        <v>0</v>
      </c>
      <c r="N329" t="str">
        <f>IF('04.04_PLANO DE TRABALHO'!MR35="",N328,'04.04_PLANO DE TRABALHO'!MR35)</f>
        <v>7.2.2</v>
      </c>
      <c r="O329">
        <f>IF('04.04_PLANO DE TRABALHO'!MS35="",O328,'04.04_PLANO DE TRABALHO'!MS35)</f>
        <v>0</v>
      </c>
      <c r="P329">
        <f>IF('04.04_PLANO DE TRABALHO'!MT35="",P328,'04.04_PLANO DE TRABALHO'!MT35)</f>
        <v>0</v>
      </c>
      <c r="Q329" t="str">
        <f>IF('04.04_PLANO DE TRABALHO'!MU35="",Q328,'04.04_PLANO DE TRABALHO'!MU35)</f>
        <v>SubAtividade</v>
      </c>
      <c r="R329">
        <f>IF('04.04_PLANO DE TRABALHO'!MV35="",R328,'04.04_PLANO DE TRABALHO'!MV35)</f>
        <v>0</v>
      </c>
      <c r="S329">
        <f>IF('04.04_PLANO DE TRABALHO'!MW35="",S328,'04.04_PLANO DE TRABALHO'!MW35)</f>
        <v>0</v>
      </c>
      <c r="T329">
        <f>IF('04.04_PLANO DE TRABALHO'!MX35="",T328,'04.04_PLANO DE TRABALHO'!MX35)</f>
        <v>0</v>
      </c>
      <c r="U329">
        <f>IF('04.04_PLANO DE TRABALHO'!MY35="",U328,'04.04_PLANO DE TRABALHO'!MY35)</f>
        <v>0</v>
      </c>
      <c r="V329">
        <f>IF('04.04_PLANO DE TRABALHO'!MZ35="",V328,'04.04_PLANO DE TRABALHO'!MZ35)</f>
        <v>0</v>
      </c>
      <c r="W329" t="str">
        <f>IF('04.04_PLANO DE TRABALHO'!NA35="",W328,'04.04_PLANO DE TRABALHO'!NA35)</f>
        <v>Despesa</v>
      </c>
      <c r="X329">
        <f>IF('04.04_PLANO DE TRABALHO'!NB35="",X328,'04.04_PLANO DE TRABALHO'!NB35)</f>
        <v>0</v>
      </c>
      <c r="Y329">
        <f>IF('04.04_PLANO DE TRABALHO'!NC35="",Y328,'04.04_PLANO DE TRABALHO'!NC35)</f>
        <v>0</v>
      </c>
      <c r="Z329">
        <f>IF('04.04_PLANO DE TRABALHO'!ND35="",Z328,'04.04_PLANO DE TRABALHO'!ND35)</f>
        <v>0</v>
      </c>
      <c r="AA329">
        <f>IF('04.04_PLANO DE TRABALHO'!NE35="",AA328,'04.04_PLANO DE TRABALHO'!NE35)</f>
        <v>0</v>
      </c>
      <c r="AB329">
        <f>IF('04.04_PLANO DE TRABALHO'!NF35="",AB328,'04.04_PLANO DE TRABALHO'!NF35)</f>
        <v>0</v>
      </c>
      <c r="AC329">
        <f>IF('04.04_PLANO DE TRABALHO'!NG35="",AC328,'04.04_PLANO DE TRABALHO'!NG35)</f>
        <v>0</v>
      </c>
      <c r="AD329" t="str">
        <f>IF('04.04_PLANO DE TRABALHO'!NH35="",AD328,'04.04_PLANO DE TRABALHO'!NH35)</f>
        <v>Categoria</v>
      </c>
      <c r="AE329">
        <f>IF('04.04_PLANO DE TRABALHO'!NI35="",AE328,'04.04_PLANO DE TRABALHO'!NI35)</f>
        <v>0</v>
      </c>
      <c r="AF329">
        <f>IF('04.04_PLANO DE TRABALHO'!NJ35="",AF328,'04.04_PLANO DE TRABALHO'!NJ35)</f>
        <v>0</v>
      </c>
      <c r="AG329">
        <f>IF('04.04_PLANO DE TRABALHO'!NK35="",AG328,'04.04_PLANO DE TRABALHO'!NK35)</f>
        <v>0</v>
      </c>
      <c r="AH329">
        <f>IF('04.04_PLANO DE TRABALHO'!NL35="",AH328,'04.04_PLANO DE TRABALHO'!NL35)</f>
        <v>0</v>
      </c>
      <c r="AI329">
        <f>IF('04.04_PLANO DE TRABALHO'!NM35="",AI328,'04.04_PLANO DE TRABALHO'!NM35)</f>
        <v>0</v>
      </c>
      <c r="AJ329">
        <f>IF('04.04_PLANO DE TRABALHO'!NN35="",AJ328,'04.04_PLANO DE TRABALHO'!NN35)</f>
        <v>0</v>
      </c>
      <c r="AK329">
        <f>IF('04.04_PLANO DE TRABALHO'!NO35="",AK328,'04.04_PLANO DE TRABALHO'!NO35)</f>
        <v>0</v>
      </c>
      <c r="AL329" t="str">
        <f>IF('04.04_PLANO DE TRABALHO'!NP35="",AL328,'04.04_PLANO DE TRABALHO'!NP35)</f>
        <v>Subcategoria</v>
      </c>
      <c r="AM329">
        <f>IF('04.04_PLANO DE TRABALHO'!NQ35="",AM328,'04.04_PLANO DE TRABALHO'!NQ35)</f>
        <v>0</v>
      </c>
      <c r="AN329">
        <f>IF('04.04_PLANO DE TRABALHO'!NR35="",AN328,'04.04_PLANO DE TRABALHO'!NR35)</f>
        <v>0</v>
      </c>
      <c r="AO329">
        <f>IF('04.04_PLANO DE TRABALHO'!NS35="",AO328,'04.04_PLANO DE TRABALHO'!NS35)</f>
        <v>0</v>
      </c>
      <c r="AP329">
        <f>IF('04.04_PLANO DE TRABALHO'!NT35="",AP328,'04.04_PLANO DE TRABALHO'!NT35)</f>
        <v>0</v>
      </c>
      <c r="AQ329" t="str">
        <f>IF('04.04_PLANO DE TRABALHO'!NU35="",AQ328,'04.04_PLANO DE TRABALHO'!NU35)</f>
        <v>Fonte*</v>
      </c>
      <c r="AR329">
        <f>IF('04.04_PLANO DE TRABALHO'!NV35="",AR328,'04.04_PLANO DE TRABALHO'!NV35)</f>
        <v>0</v>
      </c>
      <c r="AS329">
        <f>IF('04.04_PLANO DE TRABALHO'!NW35="",AS328,'04.04_PLANO DE TRABALHO'!NW35)</f>
        <v>0</v>
      </c>
      <c r="AT329">
        <f>IF('04.04_PLANO DE TRABALHO'!NX35="",AT328,'04.04_PLANO DE TRABALHO'!NX35)</f>
        <v>0</v>
      </c>
      <c r="AU329" t="str">
        <f>IF('04.04_PLANO DE TRABALHO'!NY35="",AU328,'04.04_PLANO DE TRABALHO'!NY35)</f>
        <v>Unid</v>
      </c>
      <c r="AV329">
        <f>IF('04.04_PLANO DE TRABALHO'!NZ35="",AV328,'04.04_PLANO DE TRABALHO'!NZ35)</f>
        <v>0</v>
      </c>
      <c r="AW329" t="str">
        <f>IF('04.04_PLANO DE TRABALHO'!OA35="",AW328,'04.04_PLANO DE TRABALHO'!OA35)</f>
        <v>Valor 
Unit</v>
      </c>
      <c r="AX329">
        <f>IF('04.04_PLANO DE TRABALHO'!OB35="",AX328,'04.04_PLANO DE TRABALHO'!OB35)</f>
        <v>0</v>
      </c>
      <c r="AY329">
        <f>IF('04.04_PLANO DE TRABALHO'!OC35="",AY328,'04.04_PLANO DE TRABALHO'!OC35)</f>
        <v>0</v>
      </c>
      <c r="AZ329" t="str">
        <f>IF('04.04_PLANO DE TRABALHO'!OD35="",AZ328,'04.04_PLANO DE TRABALHO'!OD35)</f>
        <v>Qtde</v>
      </c>
      <c r="BA329">
        <f>IF('04.04_PLANO DE TRABALHO'!OE35="",BA328,'04.04_PLANO DE TRABALHO'!OE35)</f>
        <v>0</v>
      </c>
      <c r="BB329">
        <f>IF('04.04_PLANO DE TRABALHO'!OF35="",BB328,'04.04_PLANO DE TRABALHO'!OF35)</f>
        <v>0</v>
      </c>
      <c r="BD329" t="str">
        <v>Direitos Humanos e Convivência</v>
      </c>
      <c r="BE329" t="str">
        <v>8.1</v>
      </c>
      <c r="BF329">
        <v>0</v>
      </c>
      <c r="BG329" t="str">
        <v>Atividade</v>
      </c>
      <c r="BH329">
        <v>0</v>
      </c>
      <c r="BI329">
        <v>0</v>
      </c>
      <c r="BJ329" t="str">
        <v>Início</v>
      </c>
      <c r="BK329">
        <v>0</v>
      </c>
      <c r="BL329">
        <v>0</v>
      </c>
      <c r="BM329" t="str">
        <v>Fim</v>
      </c>
      <c r="BN329">
        <v>0</v>
      </c>
      <c r="BO329">
        <v>0</v>
      </c>
      <c r="BP329" t="str">
        <v>8.1.1</v>
      </c>
      <c r="BQ329">
        <v>0</v>
      </c>
      <c r="BR329">
        <v>0</v>
      </c>
      <c r="BS329" t="str">
        <v>SubAtividade</v>
      </c>
      <c r="BT329">
        <v>0</v>
      </c>
      <c r="BU329">
        <v>0</v>
      </c>
      <c r="BV329">
        <v>0</v>
      </c>
      <c r="BW329">
        <v>0</v>
      </c>
      <c r="BX329">
        <v>0</v>
      </c>
      <c r="BY329" t="str">
        <v>Despesa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 t="str">
        <v>Categoria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 t="str">
        <v>Subcategoria</v>
      </c>
      <c r="CO329">
        <v>0</v>
      </c>
      <c r="CP329">
        <v>0</v>
      </c>
      <c r="CQ329">
        <v>0</v>
      </c>
      <c r="CR329">
        <v>0</v>
      </c>
      <c r="CS329" t="str">
        <v>Fonte*</v>
      </c>
      <c r="CT329">
        <v>0</v>
      </c>
      <c r="CU329">
        <v>0</v>
      </c>
      <c r="CV329">
        <v>0</v>
      </c>
      <c r="CW329" t="str">
        <v>Unid</v>
      </c>
      <c r="CX329">
        <v>0</v>
      </c>
      <c r="CY329" t="str">
        <v>Valor 
Unit</v>
      </c>
      <c r="CZ329">
        <v>0</v>
      </c>
      <c r="DA329">
        <v>0</v>
      </c>
      <c r="DB329" t="str">
        <v>Qtde</v>
      </c>
      <c r="DC329">
        <v>0</v>
      </c>
      <c r="DD329">
        <v>0</v>
      </c>
      <c r="DF329" t="str">
        <v>Direitos Humanos e Convivência</v>
      </c>
      <c r="DG329" t="str">
        <v>8.2</v>
      </c>
      <c r="DH329">
        <v>0</v>
      </c>
      <c r="DI329" t="str">
        <v>Atividade</v>
      </c>
      <c r="DJ329">
        <v>0</v>
      </c>
      <c r="DK329">
        <v>0</v>
      </c>
      <c r="DL329" t="str">
        <v>Início</v>
      </c>
      <c r="DM329">
        <v>0</v>
      </c>
      <c r="DN329">
        <v>0</v>
      </c>
      <c r="DO329" t="str">
        <v>Fim</v>
      </c>
      <c r="DP329">
        <v>0</v>
      </c>
      <c r="DQ329">
        <v>0</v>
      </c>
      <c r="DR329" t="str">
        <v>8.2.1</v>
      </c>
      <c r="DS329">
        <v>0</v>
      </c>
      <c r="DT329">
        <v>0</v>
      </c>
      <c r="DU329" t="str">
        <v>SubAtividade</v>
      </c>
      <c r="DV329">
        <v>0</v>
      </c>
      <c r="DW329">
        <v>0</v>
      </c>
      <c r="DX329">
        <v>0</v>
      </c>
      <c r="DY329">
        <v>0</v>
      </c>
      <c r="DZ329">
        <v>0</v>
      </c>
      <c r="EA329" t="str">
        <v>Despesa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 t="str">
        <v>Categoria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 t="str">
        <v>Subcategoria</v>
      </c>
      <c r="EQ329">
        <v>0</v>
      </c>
      <c r="ER329">
        <v>0</v>
      </c>
      <c r="ES329">
        <v>0</v>
      </c>
      <c r="ET329">
        <v>0</v>
      </c>
      <c r="EU329" t="str">
        <v>Fonte*</v>
      </c>
      <c r="EV329">
        <v>0</v>
      </c>
      <c r="EW329">
        <v>0</v>
      </c>
      <c r="EX329">
        <v>0</v>
      </c>
      <c r="EY329" t="str">
        <v>Unid</v>
      </c>
      <c r="EZ329">
        <v>0</v>
      </c>
      <c r="FA329" t="str">
        <v>Valor 
Unit</v>
      </c>
      <c r="FB329">
        <v>0</v>
      </c>
      <c r="FC329">
        <v>0</v>
      </c>
      <c r="FD329" t="str">
        <v>Qtde</v>
      </c>
      <c r="FE329">
        <v>0</v>
      </c>
      <c r="FF329">
        <v>0</v>
      </c>
      <c r="FH329" t="str">
        <v>Participação e Gestão Democrática</v>
      </c>
      <c r="FI329" t="str">
        <v>10.1</v>
      </c>
      <c r="FJ329">
        <v>0</v>
      </c>
      <c r="FK329" t="str">
        <v>Atividade</v>
      </c>
      <c r="FL329">
        <v>0</v>
      </c>
      <c r="FM329">
        <v>0</v>
      </c>
      <c r="FN329" t="str">
        <v>Início</v>
      </c>
      <c r="FO329">
        <v>0</v>
      </c>
      <c r="FP329">
        <v>0</v>
      </c>
      <c r="FQ329" t="str">
        <v>Fim</v>
      </c>
      <c r="FR329">
        <v>0</v>
      </c>
      <c r="FS329">
        <v>0</v>
      </c>
      <c r="FT329" t="str">
        <v>10.1.1</v>
      </c>
      <c r="FU329">
        <v>0</v>
      </c>
      <c r="FV329">
        <v>0</v>
      </c>
      <c r="FW329" t="str">
        <v>SubAtividade</v>
      </c>
      <c r="FX329">
        <v>0</v>
      </c>
      <c r="FY329">
        <v>0</v>
      </c>
      <c r="FZ329">
        <v>0</v>
      </c>
      <c r="GA329">
        <v>0</v>
      </c>
      <c r="GB329">
        <v>0</v>
      </c>
      <c r="GC329" t="str">
        <v>Despesa</v>
      </c>
      <c r="GD329">
        <v>0</v>
      </c>
      <c r="GE329">
        <v>0</v>
      </c>
      <c r="GF329">
        <v>0</v>
      </c>
      <c r="GG329">
        <v>0</v>
      </c>
      <c r="GH329">
        <v>0</v>
      </c>
      <c r="GI329">
        <v>0</v>
      </c>
      <c r="GJ329" t="str">
        <v>Categoria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 t="str">
        <v>Subcategoria</v>
      </c>
      <c r="GS329">
        <v>0</v>
      </c>
      <c r="GT329">
        <v>0</v>
      </c>
      <c r="GU329">
        <v>0</v>
      </c>
      <c r="GV329">
        <v>0</v>
      </c>
      <c r="GW329" t="str">
        <v>Fonte*</v>
      </c>
      <c r="GX329">
        <v>0</v>
      </c>
      <c r="GY329">
        <v>0</v>
      </c>
      <c r="GZ329">
        <v>0</v>
      </c>
      <c r="HA329" t="str">
        <v>Unid</v>
      </c>
      <c r="HB329">
        <v>0</v>
      </c>
      <c r="HC329" t="str">
        <v>Valor 
Unit</v>
      </c>
      <c r="HD329">
        <v>0</v>
      </c>
      <c r="HE329">
        <v>0</v>
      </c>
      <c r="HF329" t="str">
        <v>Qtde</v>
      </c>
      <c r="HG329">
        <v>0</v>
      </c>
      <c r="HH329">
        <v>0</v>
      </c>
    </row>
    <row r="330" spans="1:216" x14ac:dyDescent="0.25">
      <c r="A330">
        <v>27</v>
      </c>
      <c r="B330" t="str">
        <f>'04.04_PLANO DE TRABALHO'!$MU$7</f>
        <v>Diversidade, Equidade e Inclusão</v>
      </c>
      <c r="C330" t="str">
        <f>IF('04.04_PLANO DE TRABALHO'!MG36="",C329,'04.04_PLANO DE TRABALHO'!MG36)</f>
        <v>7.2</v>
      </c>
      <c r="D330">
        <f>IF('04.04_PLANO DE TRABALHO'!MH36="",D329,'04.04_PLANO DE TRABALHO'!MH36)</f>
        <v>0</v>
      </c>
      <c r="E330" t="str">
        <f>IF(OR('04.04_PLANO DE TRABALHO'!MI36="",'04.04_PLANO DE TRABALHO'!MI36="Planejado",'04.04_PLANO DE TRABALHO'!MI36="Realizado"),E329,'04.04_PLANO DE TRABALHO'!MI36)</f>
        <v>Atividade</v>
      </c>
      <c r="F330">
        <f>IF('04.04_PLANO DE TRABALHO'!MJ36="",F329,'04.04_PLANO DE TRABALHO'!MJ36)</f>
        <v>0</v>
      </c>
      <c r="G330">
        <f>IF('04.04_PLANO DE TRABALHO'!MK36="",G329,'04.04_PLANO DE TRABALHO'!MK36)</f>
        <v>0</v>
      </c>
      <c r="H330" t="str">
        <f>IF('04.04_PLANO DE TRABALHO'!ML36="",H329,'04.04_PLANO DE TRABALHO'!ML36)</f>
        <v>Início</v>
      </c>
      <c r="I330">
        <f>IF('04.04_PLANO DE TRABALHO'!MM36="",I329,'04.04_PLANO DE TRABALHO'!MM36)</f>
        <v>0</v>
      </c>
      <c r="J330">
        <f>IF('04.04_PLANO DE TRABALHO'!MN36="",J329,'04.04_PLANO DE TRABALHO'!MN36)</f>
        <v>0</v>
      </c>
      <c r="K330" t="str">
        <f>IF('04.04_PLANO DE TRABALHO'!MO36="",K329,'04.04_PLANO DE TRABALHO'!MO36)</f>
        <v>Fim</v>
      </c>
      <c r="L330">
        <f>IF('04.04_PLANO DE TRABALHO'!MP36="",L329,'04.04_PLANO DE TRABALHO'!MP36)</f>
        <v>0</v>
      </c>
      <c r="M330">
        <f>IF('04.04_PLANO DE TRABALHO'!MQ36="",M329,'04.04_PLANO DE TRABALHO'!MQ36)</f>
        <v>0</v>
      </c>
      <c r="N330" t="str">
        <f>IF('04.04_PLANO DE TRABALHO'!MR36="",N329,'04.04_PLANO DE TRABALHO'!MR36)</f>
        <v>7.2.2</v>
      </c>
      <c r="O330">
        <f>IF('04.04_PLANO DE TRABALHO'!MS36="",O329,'04.04_PLANO DE TRABALHO'!MS36)</f>
        <v>0</v>
      </c>
      <c r="P330">
        <f>IF('04.04_PLANO DE TRABALHO'!MT36="",P329,'04.04_PLANO DE TRABALHO'!MT36)</f>
        <v>0</v>
      </c>
      <c r="Q330" t="str">
        <f>IF('04.04_PLANO DE TRABALHO'!MU36="",Q329,'04.04_PLANO DE TRABALHO'!MU36)</f>
        <v>SubAtividade</v>
      </c>
      <c r="R330">
        <f>IF('04.04_PLANO DE TRABALHO'!MV36="",R329,'04.04_PLANO DE TRABALHO'!MV36)</f>
        <v>0</v>
      </c>
      <c r="S330">
        <f>IF('04.04_PLANO DE TRABALHO'!MW36="",S329,'04.04_PLANO DE TRABALHO'!MW36)</f>
        <v>0</v>
      </c>
      <c r="T330">
        <f>IF('04.04_PLANO DE TRABALHO'!MX36="",T329,'04.04_PLANO DE TRABALHO'!MX36)</f>
        <v>0</v>
      </c>
      <c r="U330">
        <f>IF('04.04_PLANO DE TRABALHO'!MY36="",U329,'04.04_PLANO DE TRABALHO'!MY36)</f>
        <v>0</v>
      </c>
      <c r="V330">
        <f>IF('04.04_PLANO DE TRABALHO'!MZ36="",V329,'04.04_PLANO DE TRABALHO'!MZ36)</f>
        <v>0</v>
      </c>
      <c r="W330" t="str">
        <f>IF('04.04_PLANO DE TRABALHO'!NA36="",W329,'04.04_PLANO DE TRABALHO'!NA36)</f>
        <v>Despesa</v>
      </c>
      <c r="X330">
        <f>IF('04.04_PLANO DE TRABALHO'!NB36="",X329,'04.04_PLANO DE TRABALHO'!NB36)</f>
        <v>0</v>
      </c>
      <c r="Y330">
        <f>IF('04.04_PLANO DE TRABALHO'!NC36="",Y329,'04.04_PLANO DE TRABALHO'!NC36)</f>
        <v>0</v>
      </c>
      <c r="Z330">
        <f>IF('04.04_PLANO DE TRABALHO'!ND36="",Z329,'04.04_PLANO DE TRABALHO'!ND36)</f>
        <v>0</v>
      </c>
      <c r="AA330">
        <f>IF('04.04_PLANO DE TRABALHO'!NE36="",AA329,'04.04_PLANO DE TRABALHO'!NE36)</f>
        <v>0</v>
      </c>
      <c r="AB330">
        <f>IF('04.04_PLANO DE TRABALHO'!NF36="",AB329,'04.04_PLANO DE TRABALHO'!NF36)</f>
        <v>0</v>
      </c>
      <c r="AC330">
        <f>IF('04.04_PLANO DE TRABALHO'!NG36="",AC329,'04.04_PLANO DE TRABALHO'!NG36)</f>
        <v>0</v>
      </c>
      <c r="AD330" t="str">
        <f>IF('04.04_PLANO DE TRABALHO'!NH36="",AD329,'04.04_PLANO DE TRABALHO'!NH36)</f>
        <v>Categoria</v>
      </c>
      <c r="AE330">
        <f>IF('04.04_PLANO DE TRABALHO'!NI36="",AE329,'04.04_PLANO DE TRABALHO'!NI36)</f>
        <v>0</v>
      </c>
      <c r="AF330">
        <f>IF('04.04_PLANO DE TRABALHO'!NJ36="",AF329,'04.04_PLANO DE TRABALHO'!NJ36)</f>
        <v>0</v>
      </c>
      <c r="AG330">
        <f>IF('04.04_PLANO DE TRABALHO'!NK36="",AG329,'04.04_PLANO DE TRABALHO'!NK36)</f>
        <v>0</v>
      </c>
      <c r="AH330">
        <f>IF('04.04_PLANO DE TRABALHO'!NL36="",AH329,'04.04_PLANO DE TRABALHO'!NL36)</f>
        <v>0</v>
      </c>
      <c r="AI330">
        <f>IF('04.04_PLANO DE TRABALHO'!NM36="",AI329,'04.04_PLANO DE TRABALHO'!NM36)</f>
        <v>0</v>
      </c>
      <c r="AJ330">
        <f>IF('04.04_PLANO DE TRABALHO'!NN36="",AJ329,'04.04_PLANO DE TRABALHO'!NN36)</f>
        <v>0</v>
      </c>
      <c r="AK330">
        <f>IF('04.04_PLANO DE TRABALHO'!NO36="",AK329,'04.04_PLANO DE TRABALHO'!NO36)</f>
        <v>0</v>
      </c>
      <c r="AL330" t="str">
        <f>IF('04.04_PLANO DE TRABALHO'!NP36="",AL329,'04.04_PLANO DE TRABALHO'!NP36)</f>
        <v>Subcategoria</v>
      </c>
      <c r="AM330">
        <f>IF('04.04_PLANO DE TRABALHO'!NQ36="",AM329,'04.04_PLANO DE TRABALHO'!NQ36)</f>
        <v>0</v>
      </c>
      <c r="AN330">
        <f>IF('04.04_PLANO DE TRABALHO'!NR36="",AN329,'04.04_PLANO DE TRABALHO'!NR36)</f>
        <v>0</v>
      </c>
      <c r="AO330">
        <f>IF('04.04_PLANO DE TRABALHO'!NS36="",AO329,'04.04_PLANO DE TRABALHO'!NS36)</f>
        <v>0</v>
      </c>
      <c r="AP330">
        <f>IF('04.04_PLANO DE TRABALHO'!NT36="",AP329,'04.04_PLANO DE TRABALHO'!NT36)</f>
        <v>0</v>
      </c>
      <c r="AQ330" t="str">
        <f>IF('04.04_PLANO DE TRABALHO'!NU36="",AQ329,'04.04_PLANO DE TRABALHO'!NU36)</f>
        <v>Fonte*</v>
      </c>
      <c r="AR330">
        <f>IF('04.04_PLANO DE TRABALHO'!NV36="",AR329,'04.04_PLANO DE TRABALHO'!NV36)</f>
        <v>0</v>
      </c>
      <c r="AS330">
        <f>IF('04.04_PLANO DE TRABALHO'!NW36="",AS329,'04.04_PLANO DE TRABALHO'!NW36)</f>
        <v>0</v>
      </c>
      <c r="AT330">
        <f>IF('04.04_PLANO DE TRABALHO'!NX36="",AT329,'04.04_PLANO DE TRABALHO'!NX36)</f>
        <v>0</v>
      </c>
      <c r="AU330" t="str">
        <f>IF('04.04_PLANO DE TRABALHO'!NY36="",AU329,'04.04_PLANO DE TRABALHO'!NY36)</f>
        <v>Unid</v>
      </c>
      <c r="AV330">
        <f>IF('04.04_PLANO DE TRABALHO'!NZ36="",AV329,'04.04_PLANO DE TRABALHO'!NZ36)</f>
        <v>0</v>
      </c>
      <c r="AW330" t="str">
        <f>IF('04.04_PLANO DE TRABALHO'!OA36="",AW329,'04.04_PLANO DE TRABALHO'!OA36)</f>
        <v>Valor 
Unit</v>
      </c>
      <c r="AX330">
        <f>IF('04.04_PLANO DE TRABALHO'!OB36="",AX329,'04.04_PLANO DE TRABALHO'!OB36)</f>
        <v>0</v>
      </c>
      <c r="AY330">
        <f>IF('04.04_PLANO DE TRABALHO'!OC36="",AY329,'04.04_PLANO DE TRABALHO'!OC36)</f>
        <v>0</v>
      </c>
      <c r="AZ330" t="str">
        <f>IF('04.04_PLANO DE TRABALHO'!OD36="",AZ329,'04.04_PLANO DE TRABALHO'!OD36)</f>
        <v>Qtde</v>
      </c>
      <c r="BA330">
        <f>IF('04.04_PLANO DE TRABALHO'!OE36="",BA329,'04.04_PLANO DE TRABALHO'!OE36)</f>
        <v>0</v>
      </c>
      <c r="BB330">
        <f>IF('04.04_PLANO DE TRABALHO'!OF36="",BB329,'04.04_PLANO DE TRABALHO'!OF36)</f>
        <v>0</v>
      </c>
      <c r="BD330" t="str">
        <v>Direitos Humanos e Convivência</v>
      </c>
      <c r="BE330" t="str">
        <v>8.1</v>
      </c>
      <c r="BF330">
        <v>0</v>
      </c>
      <c r="BG330" t="str">
        <v>Atividade</v>
      </c>
      <c r="BH330">
        <v>0</v>
      </c>
      <c r="BI330">
        <v>0</v>
      </c>
      <c r="BJ330" t="str">
        <v>Início</v>
      </c>
      <c r="BK330">
        <v>0</v>
      </c>
      <c r="BL330">
        <v>0</v>
      </c>
      <c r="BM330" t="str">
        <v>Fim</v>
      </c>
      <c r="BN330">
        <v>0</v>
      </c>
      <c r="BO330">
        <v>0</v>
      </c>
      <c r="BP330" t="str">
        <v>Total da SubAtividade:</v>
      </c>
      <c r="BQ330">
        <v>0</v>
      </c>
      <c r="BR330">
        <v>0</v>
      </c>
      <c r="BS330" t="str">
        <v>SubAtividade</v>
      </c>
      <c r="BT330">
        <v>0</v>
      </c>
      <c r="BU330">
        <v>0</v>
      </c>
      <c r="BV330">
        <v>0</v>
      </c>
      <c r="BW330">
        <v>0</v>
      </c>
      <c r="BX330">
        <v>0</v>
      </c>
      <c r="BY330" t="str">
        <v>Despesa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 t="str">
        <v>Categoria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 t="str">
        <v>Subcategoria</v>
      </c>
      <c r="CO330">
        <v>0</v>
      </c>
      <c r="CP330">
        <v>0</v>
      </c>
      <c r="CQ330">
        <v>0</v>
      </c>
      <c r="CR330">
        <v>0</v>
      </c>
      <c r="CS330" t="str">
        <v>Fonte*</v>
      </c>
      <c r="CT330">
        <v>0</v>
      </c>
      <c r="CU330">
        <v>0</v>
      </c>
      <c r="CV330">
        <v>0</v>
      </c>
      <c r="CW330" t="str">
        <v>Unid</v>
      </c>
      <c r="CX330">
        <v>0</v>
      </c>
      <c r="CY330" t="str">
        <v>Valor 
Unit</v>
      </c>
      <c r="CZ330">
        <v>0</v>
      </c>
      <c r="DA330">
        <v>0</v>
      </c>
      <c r="DB330" t="str">
        <v>Qtde</v>
      </c>
      <c r="DC330">
        <v>0</v>
      </c>
      <c r="DD330">
        <v>0</v>
      </c>
      <c r="DF330" t="str">
        <v>Direitos Humanos e Convivência</v>
      </c>
      <c r="DG330" t="str">
        <v>8.2</v>
      </c>
      <c r="DH330">
        <v>0</v>
      </c>
      <c r="DI330" t="str">
        <v>Atividade</v>
      </c>
      <c r="DJ330">
        <v>0</v>
      </c>
      <c r="DK330">
        <v>0</v>
      </c>
      <c r="DL330" t="str">
        <v>Início</v>
      </c>
      <c r="DM330">
        <v>0</v>
      </c>
      <c r="DN330">
        <v>0</v>
      </c>
      <c r="DO330" t="str">
        <v>Fim</v>
      </c>
      <c r="DP330">
        <v>0</v>
      </c>
      <c r="DQ330">
        <v>0</v>
      </c>
      <c r="DR330" t="str">
        <v>8.2.1</v>
      </c>
      <c r="DS330">
        <v>0</v>
      </c>
      <c r="DT330">
        <v>0</v>
      </c>
      <c r="DU330" t="str">
        <v>SubAtividade</v>
      </c>
      <c r="DV330">
        <v>0</v>
      </c>
      <c r="DW330">
        <v>0</v>
      </c>
      <c r="DX330">
        <v>0</v>
      </c>
      <c r="DY330">
        <v>0</v>
      </c>
      <c r="DZ330">
        <v>0</v>
      </c>
      <c r="EA330" t="str">
        <v>Despesa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 t="str">
        <v>Categoria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 t="str">
        <v>Subcategoria</v>
      </c>
      <c r="EQ330">
        <v>0</v>
      </c>
      <c r="ER330">
        <v>0</v>
      </c>
      <c r="ES330">
        <v>0</v>
      </c>
      <c r="ET330">
        <v>0</v>
      </c>
      <c r="EU330" t="str">
        <v>Fonte*</v>
      </c>
      <c r="EV330">
        <v>0</v>
      </c>
      <c r="EW330">
        <v>0</v>
      </c>
      <c r="EX330">
        <v>0</v>
      </c>
      <c r="EY330" t="str">
        <v>Unid</v>
      </c>
      <c r="EZ330">
        <v>0</v>
      </c>
      <c r="FA330" t="str">
        <v>Valor 
Unit</v>
      </c>
      <c r="FB330">
        <v>0</v>
      </c>
      <c r="FC330">
        <v>0</v>
      </c>
      <c r="FD330" t="str">
        <v>Qtde</v>
      </c>
      <c r="FE330">
        <v>0</v>
      </c>
      <c r="FF330">
        <v>0</v>
      </c>
      <c r="FH330" t="str">
        <v>Participação e Gestão Democrática</v>
      </c>
      <c r="FI330" t="str">
        <v>10.1</v>
      </c>
      <c r="FJ330">
        <v>0</v>
      </c>
      <c r="FK330" t="str">
        <v>Atividade</v>
      </c>
      <c r="FL330">
        <v>0</v>
      </c>
      <c r="FM330">
        <v>0</v>
      </c>
      <c r="FN330" t="str">
        <v>Início</v>
      </c>
      <c r="FO330">
        <v>0</v>
      </c>
      <c r="FP330">
        <v>0</v>
      </c>
      <c r="FQ330" t="str">
        <v>Fim</v>
      </c>
      <c r="FR330">
        <v>0</v>
      </c>
      <c r="FS330">
        <v>0</v>
      </c>
      <c r="FT330" t="str">
        <v>10.1.1</v>
      </c>
      <c r="FU330">
        <v>0</v>
      </c>
      <c r="FV330">
        <v>0</v>
      </c>
      <c r="FW330" t="str">
        <v>SubAtividade</v>
      </c>
      <c r="FX330">
        <v>0</v>
      </c>
      <c r="FY330">
        <v>0</v>
      </c>
      <c r="FZ330">
        <v>0</v>
      </c>
      <c r="GA330">
        <v>0</v>
      </c>
      <c r="GB330">
        <v>0</v>
      </c>
      <c r="GC330" t="str">
        <v>Despesa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 t="str">
        <v>Categoria</v>
      </c>
      <c r="GK330">
        <v>0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0</v>
      </c>
      <c r="GR330" t="str">
        <v>Subcategoria</v>
      </c>
      <c r="GS330">
        <v>0</v>
      </c>
      <c r="GT330">
        <v>0</v>
      </c>
      <c r="GU330">
        <v>0</v>
      </c>
      <c r="GV330">
        <v>0</v>
      </c>
      <c r="GW330" t="str">
        <v>Fonte*</v>
      </c>
      <c r="GX330">
        <v>0</v>
      </c>
      <c r="GY330">
        <v>0</v>
      </c>
      <c r="GZ330">
        <v>0</v>
      </c>
      <c r="HA330" t="str">
        <v>Unid</v>
      </c>
      <c r="HB330">
        <v>0</v>
      </c>
      <c r="HC330" t="str">
        <v>Valor 
Unit</v>
      </c>
      <c r="HD330">
        <v>0</v>
      </c>
      <c r="HE330">
        <v>0</v>
      </c>
      <c r="HF330" t="str">
        <v>Qtde</v>
      </c>
      <c r="HG330">
        <v>0</v>
      </c>
      <c r="HH330">
        <v>0</v>
      </c>
    </row>
    <row r="331" spans="1:216" x14ac:dyDescent="0.25">
      <c r="A331">
        <v>28</v>
      </c>
      <c r="B331" t="str">
        <f>'04.04_PLANO DE TRABALHO'!$MU$7</f>
        <v>Diversidade, Equidade e Inclusão</v>
      </c>
      <c r="C331" t="str">
        <f>IF('04.04_PLANO DE TRABALHO'!MG37="",C330,'04.04_PLANO DE TRABALHO'!MG37)</f>
        <v>7.2</v>
      </c>
      <c r="D331">
        <f>IF('04.04_PLANO DE TRABALHO'!MH37="",D330,'04.04_PLANO DE TRABALHO'!MH37)</f>
        <v>0</v>
      </c>
      <c r="E331" t="str">
        <f>IF(OR('04.04_PLANO DE TRABALHO'!MI37="",'04.04_PLANO DE TRABALHO'!MI37="Planejado",'04.04_PLANO DE TRABALHO'!MI37="Realizado"),E330,'04.04_PLANO DE TRABALHO'!MI37)</f>
        <v>Atividade</v>
      </c>
      <c r="F331">
        <f>IF('04.04_PLANO DE TRABALHO'!MJ37="",F330,'04.04_PLANO DE TRABALHO'!MJ37)</f>
        <v>0</v>
      </c>
      <c r="G331">
        <f>IF('04.04_PLANO DE TRABALHO'!MK37="",G330,'04.04_PLANO DE TRABALHO'!MK37)</f>
        <v>0</v>
      </c>
      <c r="H331" t="str">
        <f>IF('04.04_PLANO DE TRABALHO'!ML37="",H330,'04.04_PLANO DE TRABALHO'!ML37)</f>
        <v>Início</v>
      </c>
      <c r="I331">
        <f>IF('04.04_PLANO DE TRABALHO'!MM37="",I330,'04.04_PLANO DE TRABALHO'!MM37)</f>
        <v>0</v>
      </c>
      <c r="J331">
        <f>IF('04.04_PLANO DE TRABALHO'!MN37="",J330,'04.04_PLANO DE TRABALHO'!MN37)</f>
        <v>0</v>
      </c>
      <c r="K331" t="str">
        <f>IF('04.04_PLANO DE TRABALHO'!MO37="",K330,'04.04_PLANO DE TRABALHO'!MO37)</f>
        <v>Fim</v>
      </c>
      <c r="L331">
        <f>IF('04.04_PLANO DE TRABALHO'!MP37="",L330,'04.04_PLANO DE TRABALHO'!MP37)</f>
        <v>0</v>
      </c>
      <c r="M331">
        <f>IF('04.04_PLANO DE TRABALHO'!MQ37="",M330,'04.04_PLANO DE TRABALHO'!MQ37)</f>
        <v>0</v>
      </c>
      <c r="N331" t="str">
        <f>IF('04.04_PLANO DE TRABALHO'!MR37="",N330,'04.04_PLANO DE TRABALHO'!MR37)</f>
        <v>Total da SubAtividade:</v>
      </c>
      <c r="O331">
        <f>IF('04.04_PLANO DE TRABALHO'!MS37="",O330,'04.04_PLANO DE TRABALHO'!MS37)</f>
        <v>0</v>
      </c>
      <c r="P331">
        <f>IF('04.04_PLANO DE TRABALHO'!MT37="",P330,'04.04_PLANO DE TRABALHO'!MT37)</f>
        <v>0</v>
      </c>
      <c r="Q331" t="str">
        <f>IF('04.04_PLANO DE TRABALHO'!MU37="",Q330,'04.04_PLANO DE TRABALHO'!MU37)</f>
        <v>SubAtividade</v>
      </c>
      <c r="R331">
        <f>IF('04.04_PLANO DE TRABALHO'!MV37="",R330,'04.04_PLANO DE TRABALHO'!MV37)</f>
        <v>0</v>
      </c>
      <c r="S331">
        <f>IF('04.04_PLANO DE TRABALHO'!MW37="",S330,'04.04_PLANO DE TRABALHO'!MW37)</f>
        <v>0</v>
      </c>
      <c r="T331">
        <f>IF('04.04_PLANO DE TRABALHO'!MX37="",T330,'04.04_PLANO DE TRABALHO'!MX37)</f>
        <v>0</v>
      </c>
      <c r="U331">
        <f>IF('04.04_PLANO DE TRABALHO'!MY37="",U330,'04.04_PLANO DE TRABALHO'!MY37)</f>
        <v>0</v>
      </c>
      <c r="V331">
        <f>IF('04.04_PLANO DE TRABALHO'!MZ37="",V330,'04.04_PLANO DE TRABALHO'!MZ37)</f>
        <v>0</v>
      </c>
      <c r="W331" t="str">
        <f>IF('04.04_PLANO DE TRABALHO'!NA37="",W330,'04.04_PLANO DE TRABALHO'!NA37)</f>
        <v>Despesa</v>
      </c>
      <c r="X331">
        <f>IF('04.04_PLANO DE TRABALHO'!NB37="",X330,'04.04_PLANO DE TRABALHO'!NB37)</f>
        <v>0</v>
      </c>
      <c r="Y331">
        <f>IF('04.04_PLANO DE TRABALHO'!NC37="",Y330,'04.04_PLANO DE TRABALHO'!NC37)</f>
        <v>0</v>
      </c>
      <c r="Z331">
        <f>IF('04.04_PLANO DE TRABALHO'!ND37="",Z330,'04.04_PLANO DE TRABALHO'!ND37)</f>
        <v>0</v>
      </c>
      <c r="AA331">
        <f>IF('04.04_PLANO DE TRABALHO'!NE37="",AA330,'04.04_PLANO DE TRABALHO'!NE37)</f>
        <v>0</v>
      </c>
      <c r="AB331">
        <f>IF('04.04_PLANO DE TRABALHO'!NF37="",AB330,'04.04_PLANO DE TRABALHO'!NF37)</f>
        <v>0</v>
      </c>
      <c r="AC331">
        <f>IF('04.04_PLANO DE TRABALHO'!NG37="",AC330,'04.04_PLANO DE TRABALHO'!NG37)</f>
        <v>0</v>
      </c>
      <c r="AD331" t="str">
        <f>IF('04.04_PLANO DE TRABALHO'!NH37="",AD330,'04.04_PLANO DE TRABALHO'!NH37)</f>
        <v>Categoria</v>
      </c>
      <c r="AE331">
        <f>IF('04.04_PLANO DE TRABALHO'!NI37="",AE330,'04.04_PLANO DE TRABALHO'!NI37)</f>
        <v>0</v>
      </c>
      <c r="AF331">
        <f>IF('04.04_PLANO DE TRABALHO'!NJ37="",AF330,'04.04_PLANO DE TRABALHO'!NJ37)</f>
        <v>0</v>
      </c>
      <c r="AG331">
        <f>IF('04.04_PLANO DE TRABALHO'!NK37="",AG330,'04.04_PLANO DE TRABALHO'!NK37)</f>
        <v>0</v>
      </c>
      <c r="AH331">
        <f>IF('04.04_PLANO DE TRABALHO'!NL37="",AH330,'04.04_PLANO DE TRABALHO'!NL37)</f>
        <v>0</v>
      </c>
      <c r="AI331">
        <f>IF('04.04_PLANO DE TRABALHO'!NM37="",AI330,'04.04_PLANO DE TRABALHO'!NM37)</f>
        <v>0</v>
      </c>
      <c r="AJ331">
        <f>IF('04.04_PLANO DE TRABALHO'!NN37="",AJ330,'04.04_PLANO DE TRABALHO'!NN37)</f>
        <v>0</v>
      </c>
      <c r="AK331">
        <f>IF('04.04_PLANO DE TRABALHO'!NO37="",AK330,'04.04_PLANO DE TRABALHO'!NO37)</f>
        <v>0</v>
      </c>
      <c r="AL331" t="str">
        <f>IF('04.04_PLANO DE TRABALHO'!NP37="",AL330,'04.04_PLANO DE TRABALHO'!NP37)</f>
        <v>Subcategoria</v>
      </c>
      <c r="AM331">
        <f>IF('04.04_PLANO DE TRABALHO'!NQ37="",AM330,'04.04_PLANO DE TRABALHO'!NQ37)</f>
        <v>0</v>
      </c>
      <c r="AN331">
        <f>IF('04.04_PLANO DE TRABALHO'!NR37="",AN330,'04.04_PLANO DE TRABALHO'!NR37)</f>
        <v>0</v>
      </c>
      <c r="AO331">
        <f>IF('04.04_PLANO DE TRABALHO'!NS37="",AO330,'04.04_PLANO DE TRABALHO'!NS37)</f>
        <v>0</v>
      </c>
      <c r="AP331">
        <f>IF('04.04_PLANO DE TRABALHO'!NT37="",AP330,'04.04_PLANO DE TRABALHO'!NT37)</f>
        <v>0</v>
      </c>
      <c r="AQ331" t="str">
        <f>IF('04.04_PLANO DE TRABALHO'!NU37="",AQ330,'04.04_PLANO DE TRABALHO'!NU37)</f>
        <v>Fonte*</v>
      </c>
      <c r="AR331">
        <f>IF('04.04_PLANO DE TRABALHO'!NV37="",AR330,'04.04_PLANO DE TRABALHO'!NV37)</f>
        <v>0</v>
      </c>
      <c r="AS331">
        <f>IF('04.04_PLANO DE TRABALHO'!NW37="",AS330,'04.04_PLANO DE TRABALHO'!NW37)</f>
        <v>0</v>
      </c>
      <c r="AT331">
        <f>IF('04.04_PLANO DE TRABALHO'!NX37="",AT330,'04.04_PLANO DE TRABALHO'!NX37)</f>
        <v>0</v>
      </c>
      <c r="AU331" t="str">
        <f>IF('04.04_PLANO DE TRABALHO'!NY37="",AU330,'04.04_PLANO DE TRABALHO'!NY37)</f>
        <v>Unid</v>
      </c>
      <c r="AV331">
        <f>IF('04.04_PLANO DE TRABALHO'!NZ37="",AV330,'04.04_PLANO DE TRABALHO'!NZ37)</f>
        <v>0</v>
      </c>
      <c r="AW331" t="str">
        <f>IF('04.04_PLANO DE TRABALHO'!OA37="",AW330,'04.04_PLANO DE TRABALHO'!OA37)</f>
        <v>Valor 
Unit</v>
      </c>
      <c r="AX331">
        <f>IF('04.04_PLANO DE TRABALHO'!OB37="",AX330,'04.04_PLANO DE TRABALHO'!OB37)</f>
        <v>0</v>
      </c>
      <c r="AY331">
        <f>IF('04.04_PLANO DE TRABALHO'!OC37="",AY330,'04.04_PLANO DE TRABALHO'!OC37)</f>
        <v>0</v>
      </c>
      <c r="AZ331" t="str">
        <f>IF('04.04_PLANO DE TRABALHO'!OD37="",AZ330,'04.04_PLANO DE TRABALHO'!OD37)</f>
        <v>Qtde</v>
      </c>
      <c r="BA331">
        <f>IF('04.04_PLANO DE TRABALHO'!OE37="",BA330,'04.04_PLANO DE TRABALHO'!OE37)</f>
        <v>0</v>
      </c>
      <c r="BB331">
        <f>IF('04.04_PLANO DE TRABALHO'!OF37="",BB330,'04.04_PLANO DE TRABALHO'!OF37)</f>
        <v>0</v>
      </c>
      <c r="BD331" t="str">
        <v>Direitos Humanos e Convivência</v>
      </c>
      <c r="BE331" t="str">
        <v>8.1</v>
      </c>
      <c r="BF331">
        <v>0</v>
      </c>
      <c r="BG331" t="str">
        <v>Atividade</v>
      </c>
      <c r="BH331">
        <v>0</v>
      </c>
      <c r="BI331">
        <v>0</v>
      </c>
      <c r="BJ331" t="str">
        <v>Início</v>
      </c>
      <c r="BK331">
        <v>0</v>
      </c>
      <c r="BL331">
        <v>0</v>
      </c>
      <c r="BM331" t="str">
        <v>Fim</v>
      </c>
      <c r="BN331">
        <v>0</v>
      </c>
      <c r="BO331">
        <v>0</v>
      </c>
      <c r="BP331" t="str">
        <v>8.1.2</v>
      </c>
      <c r="BQ331">
        <v>0</v>
      </c>
      <c r="BR331">
        <v>0</v>
      </c>
      <c r="BS331" t="str">
        <v>SubAtividade</v>
      </c>
      <c r="BT331">
        <v>0</v>
      </c>
      <c r="BU331">
        <v>0</v>
      </c>
      <c r="BV331">
        <v>0</v>
      </c>
      <c r="BW331">
        <v>0</v>
      </c>
      <c r="BX331">
        <v>0</v>
      </c>
      <c r="BY331" t="str">
        <v>Despesa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 t="str">
        <v>Categoria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 t="str">
        <v>Subcategoria</v>
      </c>
      <c r="CO331">
        <v>0</v>
      </c>
      <c r="CP331">
        <v>0</v>
      </c>
      <c r="CQ331">
        <v>0</v>
      </c>
      <c r="CR331">
        <v>0</v>
      </c>
      <c r="CS331" t="str">
        <v>Fonte*</v>
      </c>
      <c r="CT331">
        <v>0</v>
      </c>
      <c r="CU331">
        <v>0</v>
      </c>
      <c r="CV331">
        <v>0</v>
      </c>
      <c r="CW331" t="str">
        <v>Unid</v>
      </c>
      <c r="CX331">
        <v>0</v>
      </c>
      <c r="CY331" t="str">
        <v>Valor 
Unit</v>
      </c>
      <c r="CZ331">
        <v>0</v>
      </c>
      <c r="DA331">
        <v>0</v>
      </c>
      <c r="DB331" t="str">
        <v>Qtde</v>
      </c>
      <c r="DC331">
        <v>0</v>
      </c>
      <c r="DD331">
        <v>0</v>
      </c>
      <c r="DF331" t="str">
        <v>Direitos Humanos e Convivência</v>
      </c>
      <c r="DG331" t="str">
        <v>8.2</v>
      </c>
      <c r="DH331">
        <v>0</v>
      </c>
      <c r="DI331" t="str">
        <v>Atividade</v>
      </c>
      <c r="DJ331">
        <v>0</v>
      </c>
      <c r="DK331">
        <v>0</v>
      </c>
      <c r="DL331" t="str">
        <v>Início</v>
      </c>
      <c r="DM331">
        <v>0</v>
      </c>
      <c r="DN331">
        <v>0</v>
      </c>
      <c r="DO331" t="str">
        <v>Fim</v>
      </c>
      <c r="DP331">
        <v>0</v>
      </c>
      <c r="DQ331">
        <v>0</v>
      </c>
      <c r="DR331" t="str">
        <v>Total da SubAtividade:</v>
      </c>
      <c r="DS331">
        <v>0</v>
      </c>
      <c r="DT331">
        <v>0</v>
      </c>
      <c r="DU331" t="str">
        <v>SubAtividade</v>
      </c>
      <c r="DV331">
        <v>0</v>
      </c>
      <c r="DW331">
        <v>0</v>
      </c>
      <c r="DX331">
        <v>0</v>
      </c>
      <c r="DY331">
        <v>0</v>
      </c>
      <c r="DZ331">
        <v>0</v>
      </c>
      <c r="EA331" t="str">
        <v>Despesa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 t="str">
        <v>Categoria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 t="str">
        <v>Subcategoria</v>
      </c>
      <c r="EQ331">
        <v>0</v>
      </c>
      <c r="ER331">
        <v>0</v>
      </c>
      <c r="ES331">
        <v>0</v>
      </c>
      <c r="ET331">
        <v>0</v>
      </c>
      <c r="EU331" t="str">
        <v>Fonte*</v>
      </c>
      <c r="EV331">
        <v>0</v>
      </c>
      <c r="EW331">
        <v>0</v>
      </c>
      <c r="EX331">
        <v>0</v>
      </c>
      <c r="EY331" t="str">
        <v>Unid</v>
      </c>
      <c r="EZ331">
        <v>0</v>
      </c>
      <c r="FA331" t="str">
        <v>Valor 
Unit</v>
      </c>
      <c r="FB331">
        <v>0</v>
      </c>
      <c r="FC331">
        <v>0</v>
      </c>
      <c r="FD331" t="str">
        <v>Qtde</v>
      </c>
      <c r="FE331">
        <v>0</v>
      </c>
      <c r="FF331">
        <v>0</v>
      </c>
      <c r="FH331" t="str">
        <v>Participação e Gestão Democrática</v>
      </c>
      <c r="FI331" t="str">
        <v>10.1</v>
      </c>
      <c r="FJ331">
        <v>0</v>
      </c>
      <c r="FK331" t="str">
        <v>Atividade</v>
      </c>
      <c r="FL331">
        <v>0</v>
      </c>
      <c r="FM331">
        <v>0</v>
      </c>
      <c r="FN331" t="str">
        <v>Início</v>
      </c>
      <c r="FO331">
        <v>0</v>
      </c>
      <c r="FP331">
        <v>0</v>
      </c>
      <c r="FQ331" t="str">
        <v>Fim</v>
      </c>
      <c r="FR331">
        <v>0</v>
      </c>
      <c r="FS331">
        <v>0</v>
      </c>
      <c r="FT331" t="str">
        <v>10.1.1</v>
      </c>
      <c r="FU331">
        <v>0</v>
      </c>
      <c r="FV331">
        <v>0</v>
      </c>
      <c r="FW331" t="str">
        <v>SubAtividade</v>
      </c>
      <c r="FX331">
        <v>0</v>
      </c>
      <c r="FY331">
        <v>0</v>
      </c>
      <c r="FZ331">
        <v>0</v>
      </c>
      <c r="GA331">
        <v>0</v>
      </c>
      <c r="GB331">
        <v>0</v>
      </c>
      <c r="GC331" t="str">
        <v>Despesa</v>
      </c>
      <c r="GD331">
        <v>0</v>
      </c>
      <c r="GE331">
        <v>0</v>
      </c>
      <c r="GF331">
        <v>0</v>
      </c>
      <c r="GG331">
        <v>0</v>
      </c>
      <c r="GH331">
        <v>0</v>
      </c>
      <c r="GI331">
        <v>0</v>
      </c>
      <c r="GJ331" t="str">
        <v>Categoria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 t="str">
        <v>Subcategoria</v>
      </c>
      <c r="GS331">
        <v>0</v>
      </c>
      <c r="GT331">
        <v>0</v>
      </c>
      <c r="GU331">
        <v>0</v>
      </c>
      <c r="GV331">
        <v>0</v>
      </c>
      <c r="GW331" t="str">
        <v>Fonte*</v>
      </c>
      <c r="GX331">
        <v>0</v>
      </c>
      <c r="GY331">
        <v>0</v>
      </c>
      <c r="GZ331">
        <v>0</v>
      </c>
      <c r="HA331" t="str">
        <v>Unid</v>
      </c>
      <c r="HB331">
        <v>0</v>
      </c>
      <c r="HC331" t="str">
        <v>Valor 
Unit</v>
      </c>
      <c r="HD331">
        <v>0</v>
      </c>
      <c r="HE331">
        <v>0</v>
      </c>
      <c r="HF331" t="str">
        <v>Qtde</v>
      </c>
      <c r="HG331">
        <v>0</v>
      </c>
      <c r="HH331">
        <v>0</v>
      </c>
    </row>
    <row r="332" spans="1:216" x14ac:dyDescent="0.25">
      <c r="A332">
        <v>29</v>
      </c>
      <c r="B332" t="str">
        <f>'04.04_PLANO DE TRABALHO'!$MU$7</f>
        <v>Diversidade, Equidade e Inclusão</v>
      </c>
      <c r="C332" t="str">
        <f>IF('04.04_PLANO DE TRABALHO'!MG38="",C331,'04.04_PLANO DE TRABALHO'!MG38)</f>
        <v>7.2</v>
      </c>
      <c r="D332">
        <f>IF('04.04_PLANO DE TRABALHO'!MH38="",D331,'04.04_PLANO DE TRABALHO'!MH38)</f>
        <v>0</v>
      </c>
      <c r="E332" t="str">
        <f>IF(OR('04.04_PLANO DE TRABALHO'!MI38="",'04.04_PLANO DE TRABALHO'!MI38="Planejado",'04.04_PLANO DE TRABALHO'!MI38="Realizado"),E331,'04.04_PLANO DE TRABALHO'!MI38)</f>
        <v>Atividade</v>
      </c>
      <c r="F332">
        <f>IF('04.04_PLANO DE TRABALHO'!MJ38="",F331,'04.04_PLANO DE TRABALHO'!MJ38)</f>
        <v>0</v>
      </c>
      <c r="G332">
        <f>IF('04.04_PLANO DE TRABALHO'!MK38="",G331,'04.04_PLANO DE TRABALHO'!MK38)</f>
        <v>0</v>
      </c>
      <c r="H332" t="str">
        <f>IF('04.04_PLANO DE TRABALHO'!ML38="",H331,'04.04_PLANO DE TRABALHO'!ML38)</f>
        <v>Início</v>
      </c>
      <c r="I332">
        <f>IF('04.04_PLANO DE TRABALHO'!MM38="",I331,'04.04_PLANO DE TRABALHO'!MM38)</f>
        <v>0</v>
      </c>
      <c r="J332">
        <f>IF('04.04_PLANO DE TRABALHO'!MN38="",J331,'04.04_PLANO DE TRABALHO'!MN38)</f>
        <v>0</v>
      </c>
      <c r="K332" t="str">
        <f>IF('04.04_PLANO DE TRABALHO'!MO38="",K331,'04.04_PLANO DE TRABALHO'!MO38)</f>
        <v>Fim</v>
      </c>
      <c r="L332">
        <f>IF('04.04_PLANO DE TRABALHO'!MP38="",L331,'04.04_PLANO DE TRABALHO'!MP38)</f>
        <v>0</v>
      </c>
      <c r="M332">
        <f>IF('04.04_PLANO DE TRABALHO'!MQ38="",M331,'04.04_PLANO DE TRABALHO'!MQ38)</f>
        <v>0</v>
      </c>
      <c r="N332" t="str">
        <f>IF('04.04_PLANO DE TRABALHO'!MR38="",N331,'04.04_PLANO DE TRABALHO'!MR38)</f>
        <v>7.2.3</v>
      </c>
      <c r="O332">
        <f>IF('04.04_PLANO DE TRABALHO'!MS38="",O331,'04.04_PLANO DE TRABALHO'!MS38)</f>
        <v>0</v>
      </c>
      <c r="P332">
        <f>IF('04.04_PLANO DE TRABALHO'!MT38="",P331,'04.04_PLANO DE TRABALHO'!MT38)</f>
        <v>0</v>
      </c>
      <c r="Q332" t="str">
        <f>IF('04.04_PLANO DE TRABALHO'!MU38="",Q331,'04.04_PLANO DE TRABALHO'!MU38)</f>
        <v>SubAtividade</v>
      </c>
      <c r="R332">
        <f>IF('04.04_PLANO DE TRABALHO'!MV38="",R331,'04.04_PLANO DE TRABALHO'!MV38)</f>
        <v>0</v>
      </c>
      <c r="S332">
        <f>IF('04.04_PLANO DE TRABALHO'!MW38="",S331,'04.04_PLANO DE TRABALHO'!MW38)</f>
        <v>0</v>
      </c>
      <c r="T332">
        <f>IF('04.04_PLANO DE TRABALHO'!MX38="",T331,'04.04_PLANO DE TRABALHO'!MX38)</f>
        <v>0</v>
      </c>
      <c r="U332">
        <f>IF('04.04_PLANO DE TRABALHO'!MY38="",U331,'04.04_PLANO DE TRABALHO'!MY38)</f>
        <v>0</v>
      </c>
      <c r="V332">
        <f>IF('04.04_PLANO DE TRABALHO'!MZ38="",V331,'04.04_PLANO DE TRABALHO'!MZ38)</f>
        <v>0</v>
      </c>
      <c r="W332" t="str">
        <f>IF('04.04_PLANO DE TRABALHO'!NA38="",W331,'04.04_PLANO DE TRABALHO'!NA38)</f>
        <v>Despesa</v>
      </c>
      <c r="X332">
        <f>IF('04.04_PLANO DE TRABALHO'!NB38="",X331,'04.04_PLANO DE TRABALHO'!NB38)</f>
        <v>0</v>
      </c>
      <c r="Y332">
        <f>IF('04.04_PLANO DE TRABALHO'!NC38="",Y331,'04.04_PLANO DE TRABALHO'!NC38)</f>
        <v>0</v>
      </c>
      <c r="Z332">
        <f>IF('04.04_PLANO DE TRABALHO'!ND38="",Z331,'04.04_PLANO DE TRABALHO'!ND38)</f>
        <v>0</v>
      </c>
      <c r="AA332">
        <f>IF('04.04_PLANO DE TRABALHO'!NE38="",AA331,'04.04_PLANO DE TRABALHO'!NE38)</f>
        <v>0</v>
      </c>
      <c r="AB332">
        <f>IF('04.04_PLANO DE TRABALHO'!NF38="",AB331,'04.04_PLANO DE TRABALHO'!NF38)</f>
        <v>0</v>
      </c>
      <c r="AC332">
        <f>IF('04.04_PLANO DE TRABALHO'!NG38="",AC331,'04.04_PLANO DE TRABALHO'!NG38)</f>
        <v>0</v>
      </c>
      <c r="AD332" t="str">
        <f>IF('04.04_PLANO DE TRABALHO'!NH38="",AD331,'04.04_PLANO DE TRABALHO'!NH38)</f>
        <v>Categoria</v>
      </c>
      <c r="AE332">
        <f>IF('04.04_PLANO DE TRABALHO'!NI38="",AE331,'04.04_PLANO DE TRABALHO'!NI38)</f>
        <v>0</v>
      </c>
      <c r="AF332">
        <f>IF('04.04_PLANO DE TRABALHO'!NJ38="",AF331,'04.04_PLANO DE TRABALHO'!NJ38)</f>
        <v>0</v>
      </c>
      <c r="AG332">
        <f>IF('04.04_PLANO DE TRABALHO'!NK38="",AG331,'04.04_PLANO DE TRABALHO'!NK38)</f>
        <v>0</v>
      </c>
      <c r="AH332">
        <f>IF('04.04_PLANO DE TRABALHO'!NL38="",AH331,'04.04_PLANO DE TRABALHO'!NL38)</f>
        <v>0</v>
      </c>
      <c r="AI332">
        <f>IF('04.04_PLANO DE TRABALHO'!NM38="",AI331,'04.04_PLANO DE TRABALHO'!NM38)</f>
        <v>0</v>
      </c>
      <c r="AJ332">
        <f>IF('04.04_PLANO DE TRABALHO'!NN38="",AJ331,'04.04_PLANO DE TRABALHO'!NN38)</f>
        <v>0</v>
      </c>
      <c r="AK332">
        <f>IF('04.04_PLANO DE TRABALHO'!NO38="",AK331,'04.04_PLANO DE TRABALHO'!NO38)</f>
        <v>0</v>
      </c>
      <c r="AL332" t="str">
        <f>IF('04.04_PLANO DE TRABALHO'!NP38="",AL331,'04.04_PLANO DE TRABALHO'!NP38)</f>
        <v>Subcategoria</v>
      </c>
      <c r="AM332">
        <f>IF('04.04_PLANO DE TRABALHO'!NQ38="",AM331,'04.04_PLANO DE TRABALHO'!NQ38)</f>
        <v>0</v>
      </c>
      <c r="AN332">
        <f>IF('04.04_PLANO DE TRABALHO'!NR38="",AN331,'04.04_PLANO DE TRABALHO'!NR38)</f>
        <v>0</v>
      </c>
      <c r="AO332">
        <f>IF('04.04_PLANO DE TRABALHO'!NS38="",AO331,'04.04_PLANO DE TRABALHO'!NS38)</f>
        <v>0</v>
      </c>
      <c r="AP332">
        <f>IF('04.04_PLANO DE TRABALHO'!NT38="",AP331,'04.04_PLANO DE TRABALHO'!NT38)</f>
        <v>0</v>
      </c>
      <c r="AQ332" t="str">
        <f>IF('04.04_PLANO DE TRABALHO'!NU38="",AQ331,'04.04_PLANO DE TRABALHO'!NU38)</f>
        <v>Fonte*</v>
      </c>
      <c r="AR332">
        <f>IF('04.04_PLANO DE TRABALHO'!NV38="",AR331,'04.04_PLANO DE TRABALHO'!NV38)</f>
        <v>0</v>
      </c>
      <c r="AS332">
        <f>IF('04.04_PLANO DE TRABALHO'!NW38="",AS331,'04.04_PLANO DE TRABALHO'!NW38)</f>
        <v>0</v>
      </c>
      <c r="AT332">
        <f>IF('04.04_PLANO DE TRABALHO'!NX38="",AT331,'04.04_PLANO DE TRABALHO'!NX38)</f>
        <v>0</v>
      </c>
      <c r="AU332" t="str">
        <f>IF('04.04_PLANO DE TRABALHO'!NY38="",AU331,'04.04_PLANO DE TRABALHO'!NY38)</f>
        <v>Unid</v>
      </c>
      <c r="AV332">
        <f>IF('04.04_PLANO DE TRABALHO'!NZ38="",AV331,'04.04_PLANO DE TRABALHO'!NZ38)</f>
        <v>0</v>
      </c>
      <c r="AW332" t="str">
        <f>IF('04.04_PLANO DE TRABALHO'!OA38="",AW331,'04.04_PLANO DE TRABALHO'!OA38)</f>
        <v>Valor 
Unit</v>
      </c>
      <c r="AX332">
        <f>IF('04.04_PLANO DE TRABALHO'!OB38="",AX331,'04.04_PLANO DE TRABALHO'!OB38)</f>
        <v>0</v>
      </c>
      <c r="AY332">
        <f>IF('04.04_PLANO DE TRABALHO'!OC38="",AY331,'04.04_PLANO DE TRABALHO'!OC38)</f>
        <v>0</v>
      </c>
      <c r="AZ332" t="str">
        <f>IF('04.04_PLANO DE TRABALHO'!OD38="",AZ331,'04.04_PLANO DE TRABALHO'!OD38)</f>
        <v>Qtde</v>
      </c>
      <c r="BA332">
        <f>IF('04.04_PLANO DE TRABALHO'!OE38="",BA331,'04.04_PLANO DE TRABALHO'!OE38)</f>
        <v>0</v>
      </c>
      <c r="BB332">
        <f>IF('04.04_PLANO DE TRABALHO'!OF38="",BB331,'04.04_PLANO DE TRABALHO'!OF38)</f>
        <v>0</v>
      </c>
      <c r="BD332" t="str">
        <v>Direitos Humanos e Convivência</v>
      </c>
      <c r="BE332" t="str">
        <v>8.1</v>
      </c>
      <c r="BF332">
        <v>0</v>
      </c>
      <c r="BG332" t="str">
        <v>Atividade</v>
      </c>
      <c r="BH332">
        <v>0</v>
      </c>
      <c r="BI332">
        <v>0</v>
      </c>
      <c r="BJ332" t="str">
        <v>Início</v>
      </c>
      <c r="BK332">
        <v>0</v>
      </c>
      <c r="BL332">
        <v>0</v>
      </c>
      <c r="BM332" t="str">
        <v>Fim</v>
      </c>
      <c r="BN332">
        <v>0</v>
      </c>
      <c r="BO332">
        <v>0</v>
      </c>
      <c r="BP332" t="str">
        <v>8.1.2</v>
      </c>
      <c r="BQ332">
        <v>0</v>
      </c>
      <c r="BR332">
        <v>0</v>
      </c>
      <c r="BS332" t="str">
        <v>SubAtividade</v>
      </c>
      <c r="BT332">
        <v>0</v>
      </c>
      <c r="BU332">
        <v>0</v>
      </c>
      <c r="BV332">
        <v>0</v>
      </c>
      <c r="BW332">
        <v>0</v>
      </c>
      <c r="BX332">
        <v>0</v>
      </c>
      <c r="BY332" t="str">
        <v>Despesa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 t="str">
        <v>Categoria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 t="str">
        <v>Subcategoria</v>
      </c>
      <c r="CO332">
        <v>0</v>
      </c>
      <c r="CP332">
        <v>0</v>
      </c>
      <c r="CQ332">
        <v>0</v>
      </c>
      <c r="CR332">
        <v>0</v>
      </c>
      <c r="CS332" t="str">
        <v>Fonte*</v>
      </c>
      <c r="CT332">
        <v>0</v>
      </c>
      <c r="CU332">
        <v>0</v>
      </c>
      <c r="CV332">
        <v>0</v>
      </c>
      <c r="CW332" t="str">
        <v>Unid</v>
      </c>
      <c r="CX332">
        <v>0</v>
      </c>
      <c r="CY332" t="str">
        <v>Valor 
Unit</v>
      </c>
      <c r="CZ332">
        <v>0</v>
      </c>
      <c r="DA332">
        <v>0</v>
      </c>
      <c r="DB332" t="str">
        <v>Qtde</v>
      </c>
      <c r="DC332">
        <v>0</v>
      </c>
      <c r="DD332">
        <v>0</v>
      </c>
      <c r="DF332" t="str">
        <v>Direitos Humanos e Convivência</v>
      </c>
      <c r="DG332" t="str">
        <v>8.2</v>
      </c>
      <c r="DH332">
        <v>0</v>
      </c>
      <c r="DI332" t="str">
        <v>Atividade</v>
      </c>
      <c r="DJ332">
        <v>0</v>
      </c>
      <c r="DK332">
        <v>0</v>
      </c>
      <c r="DL332" t="str">
        <v>Início</v>
      </c>
      <c r="DM332">
        <v>0</v>
      </c>
      <c r="DN332">
        <v>0</v>
      </c>
      <c r="DO332" t="str">
        <v>Fim</v>
      </c>
      <c r="DP332">
        <v>0</v>
      </c>
      <c r="DQ332">
        <v>0</v>
      </c>
      <c r="DR332" t="str">
        <v>8.2.2</v>
      </c>
      <c r="DS332">
        <v>0</v>
      </c>
      <c r="DT332">
        <v>0</v>
      </c>
      <c r="DU332" t="str">
        <v>SubAtividade</v>
      </c>
      <c r="DV332">
        <v>0</v>
      </c>
      <c r="DW332">
        <v>0</v>
      </c>
      <c r="DX332">
        <v>0</v>
      </c>
      <c r="DY332">
        <v>0</v>
      </c>
      <c r="DZ332">
        <v>0</v>
      </c>
      <c r="EA332" t="str">
        <v>Despesa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 t="str">
        <v>Categoria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 t="str">
        <v>Subcategoria</v>
      </c>
      <c r="EQ332">
        <v>0</v>
      </c>
      <c r="ER332">
        <v>0</v>
      </c>
      <c r="ES332">
        <v>0</v>
      </c>
      <c r="ET332">
        <v>0</v>
      </c>
      <c r="EU332" t="str">
        <v>Fonte*</v>
      </c>
      <c r="EV332">
        <v>0</v>
      </c>
      <c r="EW332">
        <v>0</v>
      </c>
      <c r="EX332">
        <v>0</v>
      </c>
      <c r="EY332" t="str">
        <v>Unid</v>
      </c>
      <c r="EZ332">
        <v>0</v>
      </c>
      <c r="FA332" t="str">
        <v>Valor 
Unit</v>
      </c>
      <c r="FB332">
        <v>0</v>
      </c>
      <c r="FC332">
        <v>0</v>
      </c>
      <c r="FD332" t="str">
        <v>Qtde</v>
      </c>
      <c r="FE332">
        <v>0</v>
      </c>
      <c r="FF332">
        <v>0</v>
      </c>
      <c r="FH332" t="str">
        <v>Participação e Gestão Democrática</v>
      </c>
      <c r="FI332" t="str">
        <v>10.1</v>
      </c>
      <c r="FJ332">
        <v>0</v>
      </c>
      <c r="FK332" t="str">
        <v>Atividade</v>
      </c>
      <c r="FL332">
        <v>0</v>
      </c>
      <c r="FM332">
        <v>0</v>
      </c>
      <c r="FN332" t="str">
        <v>Início</v>
      </c>
      <c r="FO332">
        <v>0</v>
      </c>
      <c r="FP332">
        <v>0</v>
      </c>
      <c r="FQ332" t="str">
        <v>Fim</v>
      </c>
      <c r="FR332">
        <v>0</v>
      </c>
      <c r="FS332">
        <v>0</v>
      </c>
      <c r="FT332" t="str">
        <v>10.1.2</v>
      </c>
      <c r="FU332">
        <v>0</v>
      </c>
      <c r="FV332">
        <v>0</v>
      </c>
      <c r="FW332" t="str">
        <v>SubAtividade</v>
      </c>
      <c r="FX332">
        <v>0</v>
      </c>
      <c r="FY332">
        <v>0</v>
      </c>
      <c r="FZ332">
        <v>0</v>
      </c>
      <c r="GA332">
        <v>0</v>
      </c>
      <c r="GB332">
        <v>0</v>
      </c>
      <c r="GC332" t="str">
        <v>Despesa</v>
      </c>
      <c r="GD332">
        <v>0</v>
      </c>
      <c r="GE332">
        <v>0</v>
      </c>
      <c r="GF332">
        <v>0</v>
      </c>
      <c r="GG332">
        <v>0</v>
      </c>
      <c r="GH332">
        <v>0</v>
      </c>
      <c r="GI332">
        <v>0</v>
      </c>
      <c r="GJ332" t="str">
        <v>Categoria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 t="str">
        <v>Subcategoria</v>
      </c>
      <c r="GS332">
        <v>0</v>
      </c>
      <c r="GT332">
        <v>0</v>
      </c>
      <c r="GU332">
        <v>0</v>
      </c>
      <c r="GV332">
        <v>0</v>
      </c>
      <c r="GW332" t="str">
        <v>Fonte*</v>
      </c>
      <c r="GX332">
        <v>0</v>
      </c>
      <c r="GY332">
        <v>0</v>
      </c>
      <c r="GZ332">
        <v>0</v>
      </c>
      <c r="HA332" t="str">
        <v>Unid</v>
      </c>
      <c r="HB332">
        <v>0</v>
      </c>
      <c r="HC332" t="str">
        <v>Valor 
Unit</v>
      </c>
      <c r="HD332">
        <v>0</v>
      </c>
      <c r="HE332">
        <v>0</v>
      </c>
      <c r="HF332" t="str">
        <v>Qtde</v>
      </c>
      <c r="HG332">
        <v>0</v>
      </c>
      <c r="HH332">
        <v>0</v>
      </c>
    </row>
    <row r="333" spans="1:216" x14ac:dyDescent="0.25">
      <c r="A333">
        <v>30</v>
      </c>
      <c r="B333" t="str">
        <f>'04.04_PLANO DE TRABALHO'!$MU$7</f>
        <v>Diversidade, Equidade e Inclusão</v>
      </c>
      <c r="C333" t="str">
        <f>IF('04.04_PLANO DE TRABALHO'!MG39="",C332,'04.04_PLANO DE TRABALHO'!MG39)</f>
        <v>7.2</v>
      </c>
      <c r="D333">
        <f>IF('04.04_PLANO DE TRABALHO'!MH39="",D332,'04.04_PLANO DE TRABALHO'!MH39)</f>
        <v>0</v>
      </c>
      <c r="E333" t="str">
        <f>IF(OR('04.04_PLANO DE TRABALHO'!MI39="",'04.04_PLANO DE TRABALHO'!MI39="Planejado",'04.04_PLANO DE TRABALHO'!MI39="Realizado"),E332,'04.04_PLANO DE TRABALHO'!MI39)</f>
        <v>Atividade</v>
      </c>
      <c r="F333">
        <f>IF('04.04_PLANO DE TRABALHO'!MJ39="",F332,'04.04_PLANO DE TRABALHO'!MJ39)</f>
        <v>0</v>
      </c>
      <c r="G333">
        <f>IF('04.04_PLANO DE TRABALHO'!MK39="",G332,'04.04_PLANO DE TRABALHO'!MK39)</f>
        <v>0</v>
      </c>
      <c r="H333" t="str">
        <f>IF('04.04_PLANO DE TRABALHO'!ML39="",H332,'04.04_PLANO DE TRABALHO'!ML39)</f>
        <v>Início</v>
      </c>
      <c r="I333">
        <f>IF('04.04_PLANO DE TRABALHO'!MM39="",I332,'04.04_PLANO DE TRABALHO'!MM39)</f>
        <v>0</v>
      </c>
      <c r="J333">
        <f>IF('04.04_PLANO DE TRABALHO'!MN39="",J332,'04.04_PLANO DE TRABALHO'!MN39)</f>
        <v>0</v>
      </c>
      <c r="K333" t="str">
        <f>IF('04.04_PLANO DE TRABALHO'!MO39="",K332,'04.04_PLANO DE TRABALHO'!MO39)</f>
        <v>Fim</v>
      </c>
      <c r="L333">
        <f>IF('04.04_PLANO DE TRABALHO'!MP39="",L332,'04.04_PLANO DE TRABALHO'!MP39)</f>
        <v>0</v>
      </c>
      <c r="M333">
        <f>IF('04.04_PLANO DE TRABALHO'!MQ39="",M332,'04.04_PLANO DE TRABALHO'!MQ39)</f>
        <v>0</v>
      </c>
      <c r="N333" t="str">
        <f>IF('04.04_PLANO DE TRABALHO'!MR39="",N332,'04.04_PLANO DE TRABALHO'!MR39)</f>
        <v>7.2.3</v>
      </c>
      <c r="O333">
        <f>IF('04.04_PLANO DE TRABALHO'!MS39="",O332,'04.04_PLANO DE TRABALHO'!MS39)</f>
        <v>0</v>
      </c>
      <c r="P333">
        <f>IF('04.04_PLANO DE TRABALHO'!MT39="",P332,'04.04_PLANO DE TRABALHO'!MT39)</f>
        <v>0</v>
      </c>
      <c r="Q333" t="str">
        <f>IF('04.04_PLANO DE TRABALHO'!MU39="",Q332,'04.04_PLANO DE TRABALHO'!MU39)</f>
        <v>SubAtividade</v>
      </c>
      <c r="R333">
        <f>IF('04.04_PLANO DE TRABALHO'!MV39="",R332,'04.04_PLANO DE TRABALHO'!MV39)</f>
        <v>0</v>
      </c>
      <c r="S333">
        <f>IF('04.04_PLANO DE TRABALHO'!MW39="",S332,'04.04_PLANO DE TRABALHO'!MW39)</f>
        <v>0</v>
      </c>
      <c r="T333">
        <f>IF('04.04_PLANO DE TRABALHO'!MX39="",T332,'04.04_PLANO DE TRABALHO'!MX39)</f>
        <v>0</v>
      </c>
      <c r="U333">
        <f>IF('04.04_PLANO DE TRABALHO'!MY39="",U332,'04.04_PLANO DE TRABALHO'!MY39)</f>
        <v>0</v>
      </c>
      <c r="V333">
        <f>IF('04.04_PLANO DE TRABALHO'!MZ39="",V332,'04.04_PLANO DE TRABALHO'!MZ39)</f>
        <v>0</v>
      </c>
      <c r="W333" t="str">
        <f>IF('04.04_PLANO DE TRABALHO'!NA39="",W332,'04.04_PLANO DE TRABALHO'!NA39)</f>
        <v>Despesa</v>
      </c>
      <c r="X333">
        <f>IF('04.04_PLANO DE TRABALHO'!NB39="",X332,'04.04_PLANO DE TRABALHO'!NB39)</f>
        <v>0</v>
      </c>
      <c r="Y333">
        <f>IF('04.04_PLANO DE TRABALHO'!NC39="",Y332,'04.04_PLANO DE TRABALHO'!NC39)</f>
        <v>0</v>
      </c>
      <c r="Z333">
        <f>IF('04.04_PLANO DE TRABALHO'!ND39="",Z332,'04.04_PLANO DE TRABALHO'!ND39)</f>
        <v>0</v>
      </c>
      <c r="AA333">
        <f>IF('04.04_PLANO DE TRABALHO'!NE39="",AA332,'04.04_PLANO DE TRABALHO'!NE39)</f>
        <v>0</v>
      </c>
      <c r="AB333">
        <f>IF('04.04_PLANO DE TRABALHO'!NF39="",AB332,'04.04_PLANO DE TRABALHO'!NF39)</f>
        <v>0</v>
      </c>
      <c r="AC333">
        <f>IF('04.04_PLANO DE TRABALHO'!NG39="",AC332,'04.04_PLANO DE TRABALHO'!NG39)</f>
        <v>0</v>
      </c>
      <c r="AD333" t="str">
        <f>IF('04.04_PLANO DE TRABALHO'!NH39="",AD332,'04.04_PLANO DE TRABALHO'!NH39)</f>
        <v>Categoria</v>
      </c>
      <c r="AE333">
        <f>IF('04.04_PLANO DE TRABALHO'!NI39="",AE332,'04.04_PLANO DE TRABALHO'!NI39)</f>
        <v>0</v>
      </c>
      <c r="AF333">
        <f>IF('04.04_PLANO DE TRABALHO'!NJ39="",AF332,'04.04_PLANO DE TRABALHO'!NJ39)</f>
        <v>0</v>
      </c>
      <c r="AG333">
        <f>IF('04.04_PLANO DE TRABALHO'!NK39="",AG332,'04.04_PLANO DE TRABALHO'!NK39)</f>
        <v>0</v>
      </c>
      <c r="AH333">
        <f>IF('04.04_PLANO DE TRABALHO'!NL39="",AH332,'04.04_PLANO DE TRABALHO'!NL39)</f>
        <v>0</v>
      </c>
      <c r="AI333">
        <f>IF('04.04_PLANO DE TRABALHO'!NM39="",AI332,'04.04_PLANO DE TRABALHO'!NM39)</f>
        <v>0</v>
      </c>
      <c r="AJ333">
        <f>IF('04.04_PLANO DE TRABALHO'!NN39="",AJ332,'04.04_PLANO DE TRABALHO'!NN39)</f>
        <v>0</v>
      </c>
      <c r="AK333">
        <f>IF('04.04_PLANO DE TRABALHO'!NO39="",AK332,'04.04_PLANO DE TRABALHO'!NO39)</f>
        <v>0</v>
      </c>
      <c r="AL333" t="str">
        <f>IF('04.04_PLANO DE TRABALHO'!NP39="",AL332,'04.04_PLANO DE TRABALHO'!NP39)</f>
        <v>Subcategoria</v>
      </c>
      <c r="AM333">
        <f>IF('04.04_PLANO DE TRABALHO'!NQ39="",AM332,'04.04_PLANO DE TRABALHO'!NQ39)</f>
        <v>0</v>
      </c>
      <c r="AN333">
        <f>IF('04.04_PLANO DE TRABALHO'!NR39="",AN332,'04.04_PLANO DE TRABALHO'!NR39)</f>
        <v>0</v>
      </c>
      <c r="AO333">
        <f>IF('04.04_PLANO DE TRABALHO'!NS39="",AO332,'04.04_PLANO DE TRABALHO'!NS39)</f>
        <v>0</v>
      </c>
      <c r="AP333">
        <f>IF('04.04_PLANO DE TRABALHO'!NT39="",AP332,'04.04_PLANO DE TRABALHO'!NT39)</f>
        <v>0</v>
      </c>
      <c r="AQ333" t="str">
        <f>IF('04.04_PLANO DE TRABALHO'!NU39="",AQ332,'04.04_PLANO DE TRABALHO'!NU39)</f>
        <v>Fonte*</v>
      </c>
      <c r="AR333">
        <f>IF('04.04_PLANO DE TRABALHO'!NV39="",AR332,'04.04_PLANO DE TRABALHO'!NV39)</f>
        <v>0</v>
      </c>
      <c r="AS333">
        <f>IF('04.04_PLANO DE TRABALHO'!NW39="",AS332,'04.04_PLANO DE TRABALHO'!NW39)</f>
        <v>0</v>
      </c>
      <c r="AT333">
        <f>IF('04.04_PLANO DE TRABALHO'!NX39="",AT332,'04.04_PLANO DE TRABALHO'!NX39)</f>
        <v>0</v>
      </c>
      <c r="AU333" t="str">
        <f>IF('04.04_PLANO DE TRABALHO'!NY39="",AU332,'04.04_PLANO DE TRABALHO'!NY39)</f>
        <v>Unid</v>
      </c>
      <c r="AV333">
        <f>IF('04.04_PLANO DE TRABALHO'!NZ39="",AV332,'04.04_PLANO DE TRABALHO'!NZ39)</f>
        <v>0</v>
      </c>
      <c r="AW333" t="str">
        <f>IF('04.04_PLANO DE TRABALHO'!OA39="",AW332,'04.04_PLANO DE TRABALHO'!OA39)</f>
        <v>Valor 
Unit</v>
      </c>
      <c r="AX333">
        <f>IF('04.04_PLANO DE TRABALHO'!OB39="",AX332,'04.04_PLANO DE TRABALHO'!OB39)</f>
        <v>0</v>
      </c>
      <c r="AY333">
        <f>IF('04.04_PLANO DE TRABALHO'!OC39="",AY332,'04.04_PLANO DE TRABALHO'!OC39)</f>
        <v>0</v>
      </c>
      <c r="AZ333" t="str">
        <f>IF('04.04_PLANO DE TRABALHO'!OD39="",AZ332,'04.04_PLANO DE TRABALHO'!OD39)</f>
        <v>Qtde</v>
      </c>
      <c r="BA333">
        <f>IF('04.04_PLANO DE TRABALHO'!OE39="",BA332,'04.04_PLANO DE TRABALHO'!OE39)</f>
        <v>0</v>
      </c>
      <c r="BB333">
        <f>IF('04.04_PLANO DE TRABALHO'!OF39="",BB332,'04.04_PLANO DE TRABALHO'!OF39)</f>
        <v>0</v>
      </c>
      <c r="BD333" t="str">
        <v>Direitos Humanos e Convivência</v>
      </c>
      <c r="BE333" t="str">
        <v>8.1</v>
      </c>
      <c r="BF333">
        <v>0</v>
      </c>
      <c r="BG333" t="str">
        <v>Atividade</v>
      </c>
      <c r="BH333">
        <v>0</v>
      </c>
      <c r="BI333">
        <v>0</v>
      </c>
      <c r="BJ333" t="str">
        <v>Início</v>
      </c>
      <c r="BK333">
        <v>0</v>
      </c>
      <c r="BL333">
        <v>0</v>
      </c>
      <c r="BM333" t="str">
        <v>Fim</v>
      </c>
      <c r="BN333">
        <v>0</v>
      </c>
      <c r="BO333">
        <v>0</v>
      </c>
      <c r="BP333" t="str">
        <v>8.1.2</v>
      </c>
      <c r="BQ333">
        <v>0</v>
      </c>
      <c r="BR333">
        <v>0</v>
      </c>
      <c r="BS333" t="str">
        <v>SubAtividade</v>
      </c>
      <c r="BT333">
        <v>0</v>
      </c>
      <c r="BU333">
        <v>0</v>
      </c>
      <c r="BV333">
        <v>0</v>
      </c>
      <c r="BW333">
        <v>0</v>
      </c>
      <c r="BX333">
        <v>0</v>
      </c>
      <c r="BY333" t="str">
        <v>Despesa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 t="str">
        <v>Categoria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 t="str">
        <v>Subcategoria</v>
      </c>
      <c r="CO333">
        <v>0</v>
      </c>
      <c r="CP333">
        <v>0</v>
      </c>
      <c r="CQ333">
        <v>0</v>
      </c>
      <c r="CR333">
        <v>0</v>
      </c>
      <c r="CS333" t="str">
        <v>Fonte*</v>
      </c>
      <c r="CT333">
        <v>0</v>
      </c>
      <c r="CU333">
        <v>0</v>
      </c>
      <c r="CV333">
        <v>0</v>
      </c>
      <c r="CW333" t="str">
        <v>Unid</v>
      </c>
      <c r="CX333">
        <v>0</v>
      </c>
      <c r="CY333" t="str">
        <v>Valor 
Unit</v>
      </c>
      <c r="CZ333">
        <v>0</v>
      </c>
      <c r="DA333">
        <v>0</v>
      </c>
      <c r="DB333" t="str">
        <v>Qtde</v>
      </c>
      <c r="DC333">
        <v>0</v>
      </c>
      <c r="DD333">
        <v>0</v>
      </c>
      <c r="DF333" t="str">
        <v>Direitos Humanos e Convivência</v>
      </c>
      <c r="DG333" t="str">
        <v>8.2</v>
      </c>
      <c r="DH333">
        <v>0</v>
      </c>
      <c r="DI333" t="str">
        <v>Atividade</v>
      </c>
      <c r="DJ333">
        <v>0</v>
      </c>
      <c r="DK333">
        <v>0</v>
      </c>
      <c r="DL333" t="str">
        <v>Início</v>
      </c>
      <c r="DM333">
        <v>0</v>
      </c>
      <c r="DN333">
        <v>0</v>
      </c>
      <c r="DO333" t="str">
        <v>Fim</v>
      </c>
      <c r="DP333">
        <v>0</v>
      </c>
      <c r="DQ333">
        <v>0</v>
      </c>
      <c r="DR333" t="str">
        <v>8.2.2</v>
      </c>
      <c r="DS333">
        <v>0</v>
      </c>
      <c r="DT333">
        <v>0</v>
      </c>
      <c r="DU333" t="str">
        <v>SubAtividade</v>
      </c>
      <c r="DV333">
        <v>0</v>
      </c>
      <c r="DW333">
        <v>0</v>
      </c>
      <c r="DX333">
        <v>0</v>
      </c>
      <c r="DY333">
        <v>0</v>
      </c>
      <c r="DZ333">
        <v>0</v>
      </c>
      <c r="EA333" t="str">
        <v>Despesa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 t="str">
        <v>Categoria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 t="str">
        <v>Subcategoria</v>
      </c>
      <c r="EQ333">
        <v>0</v>
      </c>
      <c r="ER333">
        <v>0</v>
      </c>
      <c r="ES333">
        <v>0</v>
      </c>
      <c r="ET333">
        <v>0</v>
      </c>
      <c r="EU333" t="str">
        <v>Fonte*</v>
      </c>
      <c r="EV333">
        <v>0</v>
      </c>
      <c r="EW333">
        <v>0</v>
      </c>
      <c r="EX333">
        <v>0</v>
      </c>
      <c r="EY333" t="str">
        <v>Unid</v>
      </c>
      <c r="EZ333">
        <v>0</v>
      </c>
      <c r="FA333" t="str">
        <v>Valor 
Unit</v>
      </c>
      <c r="FB333">
        <v>0</v>
      </c>
      <c r="FC333">
        <v>0</v>
      </c>
      <c r="FD333" t="str">
        <v>Qtde</v>
      </c>
      <c r="FE333">
        <v>0</v>
      </c>
      <c r="FF333">
        <v>0</v>
      </c>
      <c r="FH333" t="str">
        <v>Participação e Gestão Democrática</v>
      </c>
      <c r="FI333" t="str">
        <v>10.1</v>
      </c>
      <c r="FJ333">
        <v>0</v>
      </c>
      <c r="FK333" t="str">
        <v>Atividade</v>
      </c>
      <c r="FL333">
        <v>0</v>
      </c>
      <c r="FM333">
        <v>0</v>
      </c>
      <c r="FN333" t="str">
        <v>Início</v>
      </c>
      <c r="FO333">
        <v>0</v>
      </c>
      <c r="FP333">
        <v>0</v>
      </c>
      <c r="FQ333" t="str">
        <v>Fim</v>
      </c>
      <c r="FR333">
        <v>0</v>
      </c>
      <c r="FS333">
        <v>0</v>
      </c>
      <c r="FT333" t="str">
        <v>10.1.2</v>
      </c>
      <c r="FU333">
        <v>0</v>
      </c>
      <c r="FV333">
        <v>0</v>
      </c>
      <c r="FW333" t="str">
        <v>SubAtividade</v>
      </c>
      <c r="FX333">
        <v>0</v>
      </c>
      <c r="FY333">
        <v>0</v>
      </c>
      <c r="FZ333">
        <v>0</v>
      </c>
      <c r="GA333">
        <v>0</v>
      </c>
      <c r="GB333">
        <v>0</v>
      </c>
      <c r="GC333" t="str">
        <v>Despesa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 t="str">
        <v>Categoria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 t="str">
        <v>Subcategoria</v>
      </c>
      <c r="GS333">
        <v>0</v>
      </c>
      <c r="GT333">
        <v>0</v>
      </c>
      <c r="GU333">
        <v>0</v>
      </c>
      <c r="GV333">
        <v>0</v>
      </c>
      <c r="GW333" t="str">
        <v>Fonte*</v>
      </c>
      <c r="GX333">
        <v>0</v>
      </c>
      <c r="GY333">
        <v>0</v>
      </c>
      <c r="GZ333">
        <v>0</v>
      </c>
      <c r="HA333" t="str">
        <v>Unid</v>
      </c>
      <c r="HB333">
        <v>0</v>
      </c>
      <c r="HC333" t="str">
        <v>Valor 
Unit</v>
      </c>
      <c r="HD333">
        <v>0</v>
      </c>
      <c r="HE333">
        <v>0</v>
      </c>
      <c r="HF333" t="str">
        <v>Qtde</v>
      </c>
      <c r="HG333">
        <v>0</v>
      </c>
      <c r="HH333">
        <v>0</v>
      </c>
    </row>
    <row r="334" spans="1:216" x14ac:dyDescent="0.25">
      <c r="A334">
        <v>31</v>
      </c>
      <c r="B334" t="str">
        <f>'04.04_PLANO DE TRABALHO'!$MU$7</f>
        <v>Diversidade, Equidade e Inclusão</v>
      </c>
      <c r="C334" t="str">
        <f>IF('04.04_PLANO DE TRABALHO'!MG40="",C333,'04.04_PLANO DE TRABALHO'!MG40)</f>
        <v>7.2</v>
      </c>
      <c r="D334">
        <f>IF('04.04_PLANO DE TRABALHO'!MH40="",D333,'04.04_PLANO DE TRABALHO'!MH40)</f>
        <v>0</v>
      </c>
      <c r="E334" t="str">
        <f>IF(OR('04.04_PLANO DE TRABALHO'!MI40="",'04.04_PLANO DE TRABALHO'!MI40="Planejado",'04.04_PLANO DE TRABALHO'!MI40="Realizado"),E333,'04.04_PLANO DE TRABALHO'!MI40)</f>
        <v>Atividade</v>
      </c>
      <c r="F334">
        <f>IF('04.04_PLANO DE TRABALHO'!MJ40="",F333,'04.04_PLANO DE TRABALHO'!MJ40)</f>
        <v>0</v>
      </c>
      <c r="G334">
        <f>IF('04.04_PLANO DE TRABALHO'!MK40="",G333,'04.04_PLANO DE TRABALHO'!MK40)</f>
        <v>0</v>
      </c>
      <c r="H334" t="str">
        <f>IF('04.04_PLANO DE TRABALHO'!ML40="",H333,'04.04_PLANO DE TRABALHO'!ML40)</f>
        <v>Início</v>
      </c>
      <c r="I334">
        <f>IF('04.04_PLANO DE TRABALHO'!MM40="",I333,'04.04_PLANO DE TRABALHO'!MM40)</f>
        <v>0</v>
      </c>
      <c r="J334">
        <f>IF('04.04_PLANO DE TRABALHO'!MN40="",J333,'04.04_PLANO DE TRABALHO'!MN40)</f>
        <v>0</v>
      </c>
      <c r="K334" t="str">
        <f>IF('04.04_PLANO DE TRABALHO'!MO40="",K333,'04.04_PLANO DE TRABALHO'!MO40)</f>
        <v>Fim</v>
      </c>
      <c r="L334">
        <f>IF('04.04_PLANO DE TRABALHO'!MP40="",L333,'04.04_PLANO DE TRABALHO'!MP40)</f>
        <v>0</v>
      </c>
      <c r="M334">
        <f>IF('04.04_PLANO DE TRABALHO'!MQ40="",M333,'04.04_PLANO DE TRABALHO'!MQ40)</f>
        <v>0</v>
      </c>
      <c r="N334" t="str">
        <f>IF('04.04_PLANO DE TRABALHO'!MR40="",N333,'04.04_PLANO DE TRABALHO'!MR40)</f>
        <v>7.2.3</v>
      </c>
      <c r="O334">
        <f>IF('04.04_PLANO DE TRABALHO'!MS40="",O333,'04.04_PLANO DE TRABALHO'!MS40)</f>
        <v>0</v>
      </c>
      <c r="P334">
        <f>IF('04.04_PLANO DE TRABALHO'!MT40="",P333,'04.04_PLANO DE TRABALHO'!MT40)</f>
        <v>0</v>
      </c>
      <c r="Q334" t="str">
        <f>IF('04.04_PLANO DE TRABALHO'!MU40="",Q333,'04.04_PLANO DE TRABALHO'!MU40)</f>
        <v>SubAtividade</v>
      </c>
      <c r="R334">
        <f>IF('04.04_PLANO DE TRABALHO'!MV40="",R333,'04.04_PLANO DE TRABALHO'!MV40)</f>
        <v>0</v>
      </c>
      <c r="S334">
        <f>IF('04.04_PLANO DE TRABALHO'!MW40="",S333,'04.04_PLANO DE TRABALHO'!MW40)</f>
        <v>0</v>
      </c>
      <c r="T334">
        <f>IF('04.04_PLANO DE TRABALHO'!MX40="",T333,'04.04_PLANO DE TRABALHO'!MX40)</f>
        <v>0</v>
      </c>
      <c r="U334">
        <f>IF('04.04_PLANO DE TRABALHO'!MY40="",U333,'04.04_PLANO DE TRABALHO'!MY40)</f>
        <v>0</v>
      </c>
      <c r="V334">
        <f>IF('04.04_PLANO DE TRABALHO'!MZ40="",V333,'04.04_PLANO DE TRABALHO'!MZ40)</f>
        <v>0</v>
      </c>
      <c r="W334" t="str">
        <f>IF('04.04_PLANO DE TRABALHO'!NA40="",W333,'04.04_PLANO DE TRABALHO'!NA40)</f>
        <v>Despesa</v>
      </c>
      <c r="X334">
        <f>IF('04.04_PLANO DE TRABALHO'!NB40="",X333,'04.04_PLANO DE TRABALHO'!NB40)</f>
        <v>0</v>
      </c>
      <c r="Y334">
        <f>IF('04.04_PLANO DE TRABALHO'!NC40="",Y333,'04.04_PLANO DE TRABALHO'!NC40)</f>
        <v>0</v>
      </c>
      <c r="Z334">
        <f>IF('04.04_PLANO DE TRABALHO'!ND40="",Z333,'04.04_PLANO DE TRABALHO'!ND40)</f>
        <v>0</v>
      </c>
      <c r="AA334">
        <f>IF('04.04_PLANO DE TRABALHO'!NE40="",AA333,'04.04_PLANO DE TRABALHO'!NE40)</f>
        <v>0</v>
      </c>
      <c r="AB334">
        <f>IF('04.04_PLANO DE TRABALHO'!NF40="",AB333,'04.04_PLANO DE TRABALHO'!NF40)</f>
        <v>0</v>
      </c>
      <c r="AC334">
        <f>IF('04.04_PLANO DE TRABALHO'!NG40="",AC333,'04.04_PLANO DE TRABALHO'!NG40)</f>
        <v>0</v>
      </c>
      <c r="AD334" t="str">
        <f>IF('04.04_PLANO DE TRABALHO'!NH40="",AD333,'04.04_PLANO DE TRABALHO'!NH40)</f>
        <v>Categoria</v>
      </c>
      <c r="AE334">
        <f>IF('04.04_PLANO DE TRABALHO'!NI40="",AE333,'04.04_PLANO DE TRABALHO'!NI40)</f>
        <v>0</v>
      </c>
      <c r="AF334">
        <f>IF('04.04_PLANO DE TRABALHO'!NJ40="",AF333,'04.04_PLANO DE TRABALHO'!NJ40)</f>
        <v>0</v>
      </c>
      <c r="AG334">
        <f>IF('04.04_PLANO DE TRABALHO'!NK40="",AG333,'04.04_PLANO DE TRABALHO'!NK40)</f>
        <v>0</v>
      </c>
      <c r="AH334">
        <f>IF('04.04_PLANO DE TRABALHO'!NL40="",AH333,'04.04_PLANO DE TRABALHO'!NL40)</f>
        <v>0</v>
      </c>
      <c r="AI334">
        <f>IF('04.04_PLANO DE TRABALHO'!NM40="",AI333,'04.04_PLANO DE TRABALHO'!NM40)</f>
        <v>0</v>
      </c>
      <c r="AJ334">
        <f>IF('04.04_PLANO DE TRABALHO'!NN40="",AJ333,'04.04_PLANO DE TRABALHO'!NN40)</f>
        <v>0</v>
      </c>
      <c r="AK334">
        <f>IF('04.04_PLANO DE TRABALHO'!NO40="",AK333,'04.04_PLANO DE TRABALHO'!NO40)</f>
        <v>0</v>
      </c>
      <c r="AL334" t="str">
        <f>IF('04.04_PLANO DE TRABALHO'!NP40="",AL333,'04.04_PLANO DE TRABALHO'!NP40)</f>
        <v>Subcategoria</v>
      </c>
      <c r="AM334">
        <f>IF('04.04_PLANO DE TRABALHO'!NQ40="",AM333,'04.04_PLANO DE TRABALHO'!NQ40)</f>
        <v>0</v>
      </c>
      <c r="AN334">
        <f>IF('04.04_PLANO DE TRABALHO'!NR40="",AN333,'04.04_PLANO DE TRABALHO'!NR40)</f>
        <v>0</v>
      </c>
      <c r="AO334">
        <f>IF('04.04_PLANO DE TRABALHO'!NS40="",AO333,'04.04_PLANO DE TRABALHO'!NS40)</f>
        <v>0</v>
      </c>
      <c r="AP334">
        <f>IF('04.04_PLANO DE TRABALHO'!NT40="",AP333,'04.04_PLANO DE TRABALHO'!NT40)</f>
        <v>0</v>
      </c>
      <c r="AQ334" t="str">
        <f>IF('04.04_PLANO DE TRABALHO'!NU40="",AQ333,'04.04_PLANO DE TRABALHO'!NU40)</f>
        <v>Fonte*</v>
      </c>
      <c r="AR334">
        <f>IF('04.04_PLANO DE TRABALHO'!NV40="",AR333,'04.04_PLANO DE TRABALHO'!NV40)</f>
        <v>0</v>
      </c>
      <c r="AS334">
        <f>IF('04.04_PLANO DE TRABALHO'!NW40="",AS333,'04.04_PLANO DE TRABALHO'!NW40)</f>
        <v>0</v>
      </c>
      <c r="AT334">
        <f>IF('04.04_PLANO DE TRABALHO'!NX40="",AT333,'04.04_PLANO DE TRABALHO'!NX40)</f>
        <v>0</v>
      </c>
      <c r="AU334" t="str">
        <f>IF('04.04_PLANO DE TRABALHO'!NY40="",AU333,'04.04_PLANO DE TRABALHO'!NY40)</f>
        <v>Unid</v>
      </c>
      <c r="AV334">
        <f>IF('04.04_PLANO DE TRABALHO'!NZ40="",AV333,'04.04_PLANO DE TRABALHO'!NZ40)</f>
        <v>0</v>
      </c>
      <c r="AW334" t="str">
        <f>IF('04.04_PLANO DE TRABALHO'!OA40="",AW333,'04.04_PLANO DE TRABALHO'!OA40)</f>
        <v>Valor 
Unit</v>
      </c>
      <c r="AX334">
        <f>IF('04.04_PLANO DE TRABALHO'!OB40="",AX333,'04.04_PLANO DE TRABALHO'!OB40)</f>
        <v>0</v>
      </c>
      <c r="AY334">
        <f>IF('04.04_PLANO DE TRABALHO'!OC40="",AY333,'04.04_PLANO DE TRABALHO'!OC40)</f>
        <v>0</v>
      </c>
      <c r="AZ334" t="str">
        <f>IF('04.04_PLANO DE TRABALHO'!OD40="",AZ333,'04.04_PLANO DE TRABALHO'!OD40)</f>
        <v>Qtde</v>
      </c>
      <c r="BA334">
        <f>IF('04.04_PLANO DE TRABALHO'!OE40="",BA333,'04.04_PLANO DE TRABALHO'!OE40)</f>
        <v>0</v>
      </c>
      <c r="BB334">
        <f>IF('04.04_PLANO DE TRABALHO'!OF40="",BB333,'04.04_PLANO DE TRABALHO'!OF40)</f>
        <v>0</v>
      </c>
      <c r="BD334" t="str">
        <v>Direitos Humanos e Convivência</v>
      </c>
      <c r="BE334" t="str">
        <v>8.1</v>
      </c>
      <c r="BF334">
        <v>0</v>
      </c>
      <c r="BG334" t="str">
        <v>Atividade</v>
      </c>
      <c r="BH334">
        <v>0</v>
      </c>
      <c r="BI334">
        <v>0</v>
      </c>
      <c r="BJ334" t="str">
        <v>Início</v>
      </c>
      <c r="BK334">
        <v>0</v>
      </c>
      <c r="BL334">
        <v>0</v>
      </c>
      <c r="BM334" t="str">
        <v>Fim</v>
      </c>
      <c r="BN334">
        <v>0</v>
      </c>
      <c r="BO334">
        <v>0</v>
      </c>
      <c r="BP334" t="str">
        <v>8.1.2</v>
      </c>
      <c r="BQ334">
        <v>0</v>
      </c>
      <c r="BR334">
        <v>0</v>
      </c>
      <c r="BS334" t="str">
        <v>SubAtividade</v>
      </c>
      <c r="BT334">
        <v>0</v>
      </c>
      <c r="BU334">
        <v>0</v>
      </c>
      <c r="BV334">
        <v>0</v>
      </c>
      <c r="BW334">
        <v>0</v>
      </c>
      <c r="BX334">
        <v>0</v>
      </c>
      <c r="BY334" t="str">
        <v>Despesa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 t="str">
        <v>Categoria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 t="str">
        <v>Subcategoria</v>
      </c>
      <c r="CO334">
        <v>0</v>
      </c>
      <c r="CP334">
        <v>0</v>
      </c>
      <c r="CQ334">
        <v>0</v>
      </c>
      <c r="CR334">
        <v>0</v>
      </c>
      <c r="CS334" t="str">
        <v>Fonte*</v>
      </c>
      <c r="CT334">
        <v>0</v>
      </c>
      <c r="CU334">
        <v>0</v>
      </c>
      <c r="CV334">
        <v>0</v>
      </c>
      <c r="CW334" t="str">
        <v>Unid</v>
      </c>
      <c r="CX334">
        <v>0</v>
      </c>
      <c r="CY334" t="str">
        <v>Valor 
Unit</v>
      </c>
      <c r="CZ334">
        <v>0</v>
      </c>
      <c r="DA334">
        <v>0</v>
      </c>
      <c r="DB334" t="str">
        <v>Qtde</v>
      </c>
      <c r="DC334">
        <v>0</v>
      </c>
      <c r="DD334">
        <v>0</v>
      </c>
      <c r="DF334" t="str">
        <v>Direitos Humanos e Convivência</v>
      </c>
      <c r="DG334" t="str">
        <v>8.2</v>
      </c>
      <c r="DH334">
        <v>0</v>
      </c>
      <c r="DI334" t="str">
        <v>Atividade</v>
      </c>
      <c r="DJ334">
        <v>0</v>
      </c>
      <c r="DK334">
        <v>0</v>
      </c>
      <c r="DL334" t="str">
        <v>Início</v>
      </c>
      <c r="DM334">
        <v>0</v>
      </c>
      <c r="DN334">
        <v>0</v>
      </c>
      <c r="DO334" t="str">
        <v>Fim</v>
      </c>
      <c r="DP334">
        <v>0</v>
      </c>
      <c r="DQ334">
        <v>0</v>
      </c>
      <c r="DR334" t="str">
        <v>8.2.2</v>
      </c>
      <c r="DS334">
        <v>0</v>
      </c>
      <c r="DT334">
        <v>0</v>
      </c>
      <c r="DU334" t="str">
        <v>SubAtividade</v>
      </c>
      <c r="DV334">
        <v>0</v>
      </c>
      <c r="DW334">
        <v>0</v>
      </c>
      <c r="DX334">
        <v>0</v>
      </c>
      <c r="DY334">
        <v>0</v>
      </c>
      <c r="DZ334">
        <v>0</v>
      </c>
      <c r="EA334" t="str">
        <v>Despesa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 t="str">
        <v>Categoria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 t="str">
        <v>Subcategoria</v>
      </c>
      <c r="EQ334">
        <v>0</v>
      </c>
      <c r="ER334">
        <v>0</v>
      </c>
      <c r="ES334">
        <v>0</v>
      </c>
      <c r="ET334">
        <v>0</v>
      </c>
      <c r="EU334" t="str">
        <v>Fonte*</v>
      </c>
      <c r="EV334">
        <v>0</v>
      </c>
      <c r="EW334">
        <v>0</v>
      </c>
      <c r="EX334">
        <v>0</v>
      </c>
      <c r="EY334" t="str">
        <v>Unid</v>
      </c>
      <c r="EZ334">
        <v>0</v>
      </c>
      <c r="FA334" t="str">
        <v>Valor 
Unit</v>
      </c>
      <c r="FB334">
        <v>0</v>
      </c>
      <c r="FC334">
        <v>0</v>
      </c>
      <c r="FD334" t="str">
        <v>Qtde</v>
      </c>
      <c r="FE334">
        <v>0</v>
      </c>
      <c r="FF334">
        <v>0</v>
      </c>
      <c r="FH334" t="str">
        <v>Participação e Gestão Democrática</v>
      </c>
      <c r="FI334" t="str">
        <v>10.1</v>
      </c>
      <c r="FJ334">
        <v>0</v>
      </c>
      <c r="FK334" t="str">
        <v>Atividade</v>
      </c>
      <c r="FL334">
        <v>0</v>
      </c>
      <c r="FM334">
        <v>0</v>
      </c>
      <c r="FN334" t="str">
        <v>Início</v>
      </c>
      <c r="FO334">
        <v>0</v>
      </c>
      <c r="FP334">
        <v>0</v>
      </c>
      <c r="FQ334" t="str">
        <v>Fim</v>
      </c>
      <c r="FR334">
        <v>0</v>
      </c>
      <c r="FS334">
        <v>0</v>
      </c>
      <c r="FT334" t="str">
        <v>10.1.2</v>
      </c>
      <c r="FU334">
        <v>0</v>
      </c>
      <c r="FV334">
        <v>0</v>
      </c>
      <c r="FW334" t="str">
        <v>SubAtividade</v>
      </c>
      <c r="FX334">
        <v>0</v>
      </c>
      <c r="FY334">
        <v>0</v>
      </c>
      <c r="FZ334">
        <v>0</v>
      </c>
      <c r="GA334">
        <v>0</v>
      </c>
      <c r="GB334">
        <v>0</v>
      </c>
      <c r="GC334" t="str">
        <v>Despesa</v>
      </c>
      <c r="GD334">
        <v>0</v>
      </c>
      <c r="GE334">
        <v>0</v>
      </c>
      <c r="GF334">
        <v>0</v>
      </c>
      <c r="GG334">
        <v>0</v>
      </c>
      <c r="GH334">
        <v>0</v>
      </c>
      <c r="GI334">
        <v>0</v>
      </c>
      <c r="GJ334" t="str">
        <v>Categoria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 t="str">
        <v>Subcategoria</v>
      </c>
      <c r="GS334">
        <v>0</v>
      </c>
      <c r="GT334">
        <v>0</v>
      </c>
      <c r="GU334">
        <v>0</v>
      </c>
      <c r="GV334">
        <v>0</v>
      </c>
      <c r="GW334" t="str">
        <v>Fonte*</v>
      </c>
      <c r="GX334">
        <v>0</v>
      </c>
      <c r="GY334">
        <v>0</v>
      </c>
      <c r="GZ334">
        <v>0</v>
      </c>
      <c r="HA334" t="str">
        <v>Unid</v>
      </c>
      <c r="HB334">
        <v>0</v>
      </c>
      <c r="HC334" t="str">
        <v>Valor 
Unit</v>
      </c>
      <c r="HD334">
        <v>0</v>
      </c>
      <c r="HE334">
        <v>0</v>
      </c>
      <c r="HF334" t="str">
        <v>Qtde</v>
      </c>
      <c r="HG334">
        <v>0</v>
      </c>
      <c r="HH334">
        <v>0</v>
      </c>
    </row>
    <row r="335" spans="1:216" x14ac:dyDescent="0.25">
      <c r="A335">
        <v>32</v>
      </c>
      <c r="B335" t="str">
        <f>'04.04_PLANO DE TRABALHO'!$MU$7</f>
        <v>Diversidade, Equidade e Inclusão</v>
      </c>
      <c r="C335" t="str">
        <f>IF('04.04_PLANO DE TRABALHO'!MG41="",C334,'04.04_PLANO DE TRABALHO'!MG41)</f>
        <v>7.2</v>
      </c>
      <c r="D335">
        <f>IF('04.04_PLANO DE TRABALHO'!MH41="",D334,'04.04_PLANO DE TRABALHO'!MH41)</f>
        <v>0</v>
      </c>
      <c r="E335" t="str">
        <f>IF(OR('04.04_PLANO DE TRABALHO'!MI41="",'04.04_PLANO DE TRABALHO'!MI41="Planejado",'04.04_PLANO DE TRABALHO'!MI41="Realizado"),E334,'04.04_PLANO DE TRABALHO'!MI41)</f>
        <v>Atividade</v>
      </c>
      <c r="F335">
        <f>IF('04.04_PLANO DE TRABALHO'!MJ41="",F334,'04.04_PLANO DE TRABALHO'!MJ41)</f>
        <v>0</v>
      </c>
      <c r="G335">
        <f>IF('04.04_PLANO DE TRABALHO'!MK41="",G334,'04.04_PLANO DE TRABALHO'!MK41)</f>
        <v>0</v>
      </c>
      <c r="H335" t="str">
        <f>IF('04.04_PLANO DE TRABALHO'!ML41="",H334,'04.04_PLANO DE TRABALHO'!ML41)</f>
        <v>Início</v>
      </c>
      <c r="I335">
        <f>IF('04.04_PLANO DE TRABALHO'!MM41="",I334,'04.04_PLANO DE TRABALHO'!MM41)</f>
        <v>0</v>
      </c>
      <c r="J335">
        <f>IF('04.04_PLANO DE TRABALHO'!MN41="",J334,'04.04_PLANO DE TRABALHO'!MN41)</f>
        <v>0</v>
      </c>
      <c r="K335" t="str">
        <f>IF('04.04_PLANO DE TRABALHO'!MO41="",K334,'04.04_PLANO DE TRABALHO'!MO41)</f>
        <v>Fim</v>
      </c>
      <c r="L335">
        <f>IF('04.04_PLANO DE TRABALHO'!MP41="",L334,'04.04_PLANO DE TRABALHO'!MP41)</f>
        <v>0</v>
      </c>
      <c r="M335">
        <f>IF('04.04_PLANO DE TRABALHO'!MQ41="",M334,'04.04_PLANO DE TRABALHO'!MQ41)</f>
        <v>0</v>
      </c>
      <c r="N335" t="str">
        <f>IF('04.04_PLANO DE TRABALHO'!MR41="",N334,'04.04_PLANO DE TRABALHO'!MR41)</f>
        <v>7.2.3</v>
      </c>
      <c r="O335">
        <f>IF('04.04_PLANO DE TRABALHO'!MS41="",O334,'04.04_PLANO DE TRABALHO'!MS41)</f>
        <v>0</v>
      </c>
      <c r="P335">
        <f>IF('04.04_PLANO DE TRABALHO'!MT41="",P334,'04.04_PLANO DE TRABALHO'!MT41)</f>
        <v>0</v>
      </c>
      <c r="Q335" t="str">
        <f>IF('04.04_PLANO DE TRABALHO'!MU41="",Q334,'04.04_PLANO DE TRABALHO'!MU41)</f>
        <v>SubAtividade</v>
      </c>
      <c r="R335">
        <f>IF('04.04_PLANO DE TRABALHO'!MV41="",R334,'04.04_PLANO DE TRABALHO'!MV41)</f>
        <v>0</v>
      </c>
      <c r="S335">
        <f>IF('04.04_PLANO DE TRABALHO'!MW41="",S334,'04.04_PLANO DE TRABALHO'!MW41)</f>
        <v>0</v>
      </c>
      <c r="T335">
        <f>IF('04.04_PLANO DE TRABALHO'!MX41="",T334,'04.04_PLANO DE TRABALHO'!MX41)</f>
        <v>0</v>
      </c>
      <c r="U335">
        <f>IF('04.04_PLANO DE TRABALHO'!MY41="",U334,'04.04_PLANO DE TRABALHO'!MY41)</f>
        <v>0</v>
      </c>
      <c r="V335">
        <f>IF('04.04_PLANO DE TRABALHO'!MZ41="",V334,'04.04_PLANO DE TRABALHO'!MZ41)</f>
        <v>0</v>
      </c>
      <c r="W335" t="str">
        <f>IF('04.04_PLANO DE TRABALHO'!NA41="",W334,'04.04_PLANO DE TRABALHO'!NA41)</f>
        <v>Despesa</v>
      </c>
      <c r="X335">
        <f>IF('04.04_PLANO DE TRABALHO'!NB41="",X334,'04.04_PLANO DE TRABALHO'!NB41)</f>
        <v>0</v>
      </c>
      <c r="Y335">
        <f>IF('04.04_PLANO DE TRABALHO'!NC41="",Y334,'04.04_PLANO DE TRABALHO'!NC41)</f>
        <v>0</v>
      </c>
      <c r="Z335">
        <f>IF('04.04_PLANO DE TRABALHO'!ND41="",Z334,'04.04_PLANO DE TRABALHO'!ND41)</f>
        <v>0</v>
      </c>
      <c r="AA335">
        <f>IF('04.04_PLANO DE TRABALHO'!NE41="",AA334,'04.04_PLANO DE TRABALHO'!NE41)</f>
        <v>0</v>
      </c>
      <c r="AB335">
        <f>IF('04.04_PLANO DE TRABALHO'!NF41="",AB334,'04.04_PLANO DE TRABALHO'!NF41)</f>
        <v>0</v>
      </c>
      <c r="AC335">
        <f>IF('04.04_PLANO DE TRABALHO'!NG41="",AC334,'04.04_PLANO DE TRABALHO'!NG41)</f>
        <v>0</v>
      </c>
      <c r="AD335" t="str">
        <f>IF('04.04_PLANO DE TRABALHO'!NH41="",AD334,'04.04_PLANO DE TRABALHO'!NH41)</f>
        <v>Categoria</v>
      </c>
      <c r="AE335">
        <f>IF('04.04_PLANO DE TRABALHO'!NI41="",AE334,'04.04_PLANO DE TRABALHO'!NI41)</f>
        <v>0</v>
      </c>
      <c r="AF335">
        <f>IF('04.04_PLANO DE TRABALHO'!NJ41="",AF334,'04.04_PLANO DE TRABALHO'!NJ41)</f>
        <v>0</v>
      </c>
      <c r="AG335">
        <f>IF('04.04_PLANO DE TRABALHO'!NK41="",AG334,'04.04_PLANO DE TRABALHO'!NK41)</f>
        <v>0</v>
      </c>
      <c r="AH335">
        <f>IF('04.04_PLANO DE TRABALHO'!NL41="",AH334,'04.04_PLANO DE TRABALHO'!NL41)</f>
        <v>0</v>
      </c>
      <c r="AI335">
        <f>IF('04.04_PLANO DE TRABALHO'!NM41="",AI334,'04.04_PLANO DE TRABALHO'!NM41)</f>
        <v>0</v>
      </c>
      <c r="AJ335">
        <f>IF('04.04_PLANO DE TRABALHO'!NN41="",AJ334,'04.04_PLANO DE TRABALHO'!NN41)</f>
        <v>0</v>
      </c>
      <c r="AK335">
        <f>IF('04.04_PLANO DE TRABALHO'!NO41="",AK334,'04.04_PLANO DE TRABALHO'!NO41)</f>
        <v>0</v>
      </c>
      <c r="AL335" t="str">
        <f>IF('04.04_PLANO DE TRABALHO'!NP41="",AL334,'04.04_PLANO DE TRABALHO'!NP41)</f>
        <v>Subcategoria</v>
      </c>
      <c r="AM335">
        <f>IF('04.04_PLANO DE TRABALHO'!NQ41="",AM334,'04.04_PLANO DE TRABALHO'!NQ41)</f>
        <v>0</v>
      </c>
      <c r="AN335">
        <f>IF('04.04_PLANO DE TRABALHO'!NR41="",AN334,'04.04_PLANO DE TRABALHO'!NR41)</f>
        <v>0</v>
      </c>
      <c r="AO335">
        <f>IF('04.04_PLANO DE TRABALHO'!NS41="",AO334,'04.04_PLANO DE TRABALHO'!NS41)</f>
        <v>0</v>
      </c>
      <c r="AP335">
        <f>IF('04.04_PLANO DE TRABALHO'!NT41="",AP334,'04.04_PLANO DE TRABALHO'!NT41)</f>
        <v>0</v>
      </c>
      <c r="AQ335" t="str">
        <f>IF('04.04_PLANO DE TRABALHO'!NU41="",AQ334,'04.04_PLANO DE TRABALHO'!NU41)</f>
        <v>Fonte*</v>
      </c>
      <c r="AR335">
        <f>IF('04.04_PLANO DE TRABALHO'!NV41="",AR334,'04.04_PLANO DE TRABALHO'!NV41)</f>
        <v>0</v>
      </c>
      <c r="AS335">
        <f>IF('04.04_PLANO DE TRABALHO'!NW41="",AS334,'04.04_PLANO DE TRABALHO'!NW41)</f>
        <v>0</v>
      </c>
      <c r="AT335">
        <f>IF('04.04_PLANO DE TRABALHO'!NX41="",AT334,'04.04_PLANO DE TRABALHO'!NX41)</f>
        <v>0</v>
      </c>
      <c r="AU335" t="str">
        <f>IF('04.04_PLANO DE TRABALHO'!NY41="",AU334,'04.04_PLANO DE TRABALHO'!NY41)</f>
        <v>Unid</v>
      </c>
      <c r="AV335">
        <f>IF('04.04_PLANO DE TRABALHO'!NZ41="",AV334,'04.04_PLANO DE TRABALHO'!NZ41)</f>
        <v>0</v>
      </c>
      <c r="AW335" t="str">
        <f>IF('04.04_PLANO DE TRABALHO'!OA41="",AW334,'04.04_PLANO DE TRABALHO'!OA41)</f>
        <v>Valor 
Unit</v>
      </c>
      <c r="AX335">
        <f>IF('04.04_PLANO DE TRABALHO'!OB41="",AX334,'04.04_PLANO DE TRABALHO'!OB41)</f>
        <v>0</v>
      </c>
      <c r="AY335">
        <f>IF('04.04_PLANO DE TRABALHO'!OC41="",AY334,'04.04_PLANO DE TRABALHO'!OC41)</f>
        <v>0</v>
      </c>
      <c r="AZ335" t="str">
        <f>IF('04.04_PLANO DE TRABALHO'!OD41="",AZ334,'04.04_PLANO DE TRABALHO'!OD41)</f>
        <v>Qtde</v>
      </c>
      <c r="BA335">
        <f>IF('04.04_PLANO DE TRABALHO'!OE41="",BA334,'04.04_PLANO DE TRABALHO'!OE41)</f>
        <v>0</v>
      </c>
      <c r="BB335">
        <f>IF('04.04_PLANO DE TRABALHO'!OF41="",BB334,'04.04_PLANO DE TRABALHO'!OF41)</f>
        <v>0</v>
      </c>
      <c r="BD335" t="str">
        <v>Direitos Humanos e Convivência</v>
      </c>
      <c r="BE335" t="str">
        <v>8.1</v>
      </c>
      <c r="BF335">
        <v>0</v>
      </c>
      <c r="BG335" t="str">
        <v>Atividade</v>
      </c>
      <c r="BH335">
        <v>0</v>
      </c>
      <c r="BI335">
        <v>0</v>
      </c>
      <c r="BJ335" t="str">
        <v>Início</v>
      </c>
      <c r="BK335">
        <v>0</v>
      </c>
      <c r="BL335">
        <v>0</v>
      </c>
      <c r="BM335" t="str">
        <v>Fim</v>
      </c>
      <c r="BN335">
        <v>0</v>
      </c>
      <c r="BO335">
        <v>0</v>
      </c>
      <c r="BP335" t="str">
        <v>Total da SubAtividade:</v>
      </c>
      <c r="BQ335">
        <v>0</v>
      </c>
      <c r="BR335">
        <v>0</v>
      </c>
      <c r="BS335" t="str">
        <v>SubAtividade</v>
      </c>
      <c r="BT335">
        <v>0</v>
      </c>
      <c r="BU335">
        <v>0</v>
      </c>
      <c r="BV335">
        <v>0</v>
      </c>
      <c r="BW335">
        <v>0</v>
      </c>
      <c r="BX335">
        <v>0</v>
      </c>
      <c r="BY335" t="str">
        <v>Despesa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 t="str">
        <v>Categoria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 t="str">
        <v>Subcategoria</v>
      </c>
      <c r="CO335">
        <v>0</v>
      </c>
      <c r="CP335">
        <v>0</v>
      </c>
      <c r="CQ335">
        <v>0</v>
      </c>
      <c r="CR335">
        <v>0</v>
      </c>
      <c r="CS335" t="str">
        <v>Fonte*</v>
      </c>
      <c r="CT335">
        <v>0</v>
      </c>
      <c r="CU335">
        <v>0</v>
      </c>
      <c r="CV335">
        <v>0</v>
      </c>
      <c r="CW335" t="str">
        <v>Unid</v>
      </c>
      <c r="CX335">
        <v>0</v>
      </c>
      <c r="CY335" t="str">
        <v>Valor 
Unit</v>
      </c>
      <c r="CZ335">
        <v>0</v>
      </c>
      <c r="DA335">
        <v>0</v>
      </c>
      <c r="DB335" t="str">
        <v>Qtde</v>
      </c>
      <c r="DC335">
        <v>0</v>
      </c>
      <c r="DD335">
        <v>0</v>
      </c>
      <c r="DF335" t="str">
        <v>Direitos Humanos e Convivência</v>
      </c>
      <c r="DG335" t="str">
        <v>8.2</v>
      </c>
      <c r="DH335">
        <v>0</v>
      </c>
      <c r="DI335" t="str">
        <v>Atividade</v>
      </c>
      <c r="DJ335">
        <v>0</v>
      </c>
      <c r="DK335">
        <v>0</v>
      </c>
      <c r="DL335" t="str">
        <v>Início</v>
      </c>
      <c r="DM335">
        <v>0</v>
      </c>
      <c r="DN335">
        <v>0</v>
      </c>
      <c r="DO335" t="str">
        <v>Fim</v>
      </c>
      <c r="DP335">
        <v>0</v>
      </c>
      <c r="DQ335">
        <v>0</v>
      </c>
      <c r="DR335" t="str">
        <v>8.2.2</v>
      </c>
      <c r="DS335">
        <v>0</v>
      </c>
      <c r="DT335">
        <v>0</v>
      </c>
      <c r="DU335" t="str">
        <v>SubAtividade</v>
      </c>
      <c r="DV335">
        <v>0</v>
      </c>
      <c r="DW335">
        <v>0</v>
      </c>
      <c r="DX335">
        <v>0</v>
      </c>
      <c r="DY335">
        <v>0</v>
      </c>
      <c r="DZ335">
        <v>0</v>
      </c>
      <c r="EA335" t="str">
        <v>Despesa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 t="str">
        <v>Categoria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 t="str">
        <v>Subcategoria</v>
      </c>
      <c r="EQ335">
        <v>0</v>
      </c>
      <c r="ER335">
        <v>0</v>
      </c>
      <c r="ES335">
        <v>0</v>
      </c>
      <c r="ET335">
        <v>0</v>
      </c>
      <c r="EU335" t="str">
        <v>Fonte*</v>
      </c>
      <c r="EV335">
        <v>0</v>
      </c>
      <c r="EW335">
        <v>0</v>
      </c>
      <c r="EX335">
        <v>0</v>
      </c>
      <c r="EY335" t="str">
        <v>Unid</v>
      </c>
      <c r="EZ335">
        <v>0</v>
      </c>
      <c r="FA335" t="str">
        <v>Valor 
Unit</v>
      </c>
      <c r="FB335">
        <v>0</v>
      </c>
      <c r="FC335">
        <v>0</v>
      </c>
      <c r="FD335" t="str">
        <v>Qtde</v>
      </c>
      <c r="FE335">
        <v>0</v>
      </c>
      <c r="FF335">
        <v>0</v>
      </c>
      <c r="FH335" t="str">
        <v>Participação e Gestão Democrática</v>
      </c>
      <c r="FI335" t="str">
        <v>10.1</v>
      </c>
      <c r="FJ335">
        <v>0</v>
      </c>
      <c r="FK335" t="str">
        <v>Atividade</v>
      </c>
      <c r="FL335">
        <v>0</v>
      </c>
      <c r="FM335">
        <v>0</v>
      </c>
      <c r="FN335" t="str">
        <v>Início</v>
      </c>
      <c r="FO335">
        <v>0</v>
      </c>
      <c r="FP335">
        <v>0</v>
      </c>
      <c r="FQ335" t="str">
        <v>Fim</v>
      </c>
      <c r="FR335">
        <v>0</v>
      </c>
      <c r="FS335">
        <v>0</v>
      </c>
      <c r="FT335" t="str">
        <v>10.1.2</v>
      </c>
      <c r="FU335">
        <v>0</v>
      </c>
      <c r="FV335">
        <v>0</v>
      </c>
      <c r="FW335" t="str">
        <v>SubAtividade</v>
      </c>
      <c r="FX335">
        <v>0</v>
      </c>
      <c r="FY335">
        <v>0</v>
      </c>
      <c r="FZ335">
        <v>0</v>
      </c>
      <c r="GA335">
        <v>0</v>
      </c>
      <c r="GB335">
        <v>0</v>
      </c>
      <c r="GC335" t="str">
        <v>Despesa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 t="str">
        <v>Categoria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 t="str">
        <v>Subcategoria</v>
      </c>
      <c r="GS335">
        <v>0</v>
      </c>
      <c r="GT335">
        <v>0</v>
      </c>
      <c r="GU335">
        <v>0</v>
      </c>
      <c r="GV335">
        <v>0</v>
      </c>
      <c r="GW335" t="str">
        <v>Fonte*</v>
      </c>
      <c r="GX335">
        <v>0</v>
      </c>
      <c r="GY335">
        <v>0</v>
      </c>
      <c r="GZ335">
        <v>0</v>
      </c>
      <c r="HA335" t="str">
        <v>Unid</v>
      </c>
      <c r="HB335">
        <v>0</v>
      </c>
      <c r="HC335" t="str">
        <v>Valor 
Unit</v>
      </c>
      <c r="HD335">
        <v>0</v>
      </c>
      <c r="HE335">
        <v>0</v>
      </c>
      <c r="HF335" t="str">
        <v>Qtde</v>
      </c>
      <c r="HG335">
        <v>0</v>
      </c>
      <c r="HH335">
        <v>0</v>
      </c>
    </row>
    <row r="336" spans="1:216" x14ac:dyDescent="0.25">
      <c r="A336">
        <v>33</v>
      </c>
      <c r="B336" t="str">
        <f>'04.04_PLANO DE TRABALHO'!$MU$7</f>
        <v>Diversidade, Equidade e Inclusão</v>
      </c>
      <c r="C336" t="str">
        <f>IF('04.04_PLANO DE TRABALHO'!MG42="",C335,'04.04_PLANO DE TRABALHO'!MG42)</f>
        <v>7.2</v>
      </c>
      <c r="D336">
        <f>IF('04.04_PLANO DE TRABALHO'!MH42="",D335,'04.04_PLANO DE TRABALHO'!MH42)</f>
        <v>0</v>
      </c>
      <c r="E336" t="str">
        <f>IF(OR('04.04_PLANO DE TRABALHO'!MI42="",'04.04_PLANO DE TRABALHO'!MI42="Planejado",'04.04_PLANO DE TRABALHO'!MI42="Realizado"),E335,'04.04_PLANO DE TRABALHO'!MI42)</f>
        <v>Atividade</v>
      </c>
      <c r="F336">
        <f>IF('04.04_PLANO DE TRABALHO'!MJ42="",F335,'04.04_PLANO DE TRABALHO'!MJ42)</f>
        <v>0</v>
      </c>
      <c r="G336">
        <f>IF('04.04_PLANO DE TRABALHO'!MK42="",G335,'04.04_PLANO DE TRABALHO'!MK42)</f>
        <v>0</v>
      </c>
      <c r="H336" t="str">
        <f>IF('04.04_PLANO DE TRABALHO'!ML42="",H335,'04.04_PLANO DE TRABALHO'!ML42)</f>
        <v>Início</v>
      </c>
      <c r="I336">
        <f>IF('04.04_PLANO DE TRABALHO'!MM42="",I335,'04.04_PLANO DE TRABALHO'!MM42)</f>
        <v>0</v>
      </c>
      <c r="J336">
        <f>IF('04.04_PLANO DE TRABALHO'!MN42="",J335,'04.04_PLANO DE TRABALHO'!MN42)</f>
        <v>0</v>
      </c>
      <c r="K336" t="str">
        <f>IF('04.04_PLANO DE TRABALHO'!MO42="",K335,'04.04_PLANO DE TRABALHO'!MO42)</f>
        <v>Fim</v>
      </c>
      <c r="L336">
        <f>IF('04.04_PLANO DE TRABALHO'!MP42="",L335,'04.04_PLANO DE TRABALHO'!MP42)</f>
        <v>0</v>
      </c>
      <c r="M336">
        <f>IF('04.04_PLANO DE TRABALHO'!MQ42="",M335,'04.04_PLANO DE TRABALHO'!MQ42)</f>
        <v>0</v>
      </c>
      <c r="N336" t="str">
        <f>IF('04.04_PLANO DE TRABALHO'!MR42="",N335,'04.04_PLANO DE TRABALHO'!MR42)</f>
        <v>Total da SubAtividade:</v>
      </c>
      <c r="O336">
        <f>IF('04.04_PLANO DE TRABALHO'!MS42="",O335,'04.04_PLANO DE TRABALHO'!MS42)</f>
        <v>0</v>
      </c>
      <c r="P336">
        <f>IF('04.04_PLANO DE TRABALHO'!MT42="",P335,'04.04_PLANO DE TRABALHO'!MT42)</f>
        <v>0</v>
      </c>
      <c r="Q336" t="str">
        <f>IF('04.04_PLANO DE TRABALHO'!MU42="",Q335,'04.04_PLANO DE TRABALHO'!MU42)</f>
        <v>SubAtividade</v>
      </c>
      <c r="R336">
        <f>IF('04.04_PLANO DE TRABALHO'!MV42="",R335,'04.04_PLANO DE TRABALHO'!MV42)</f>
        <v>0</v>
      </c>
      <c r="S336">
        <f>IF('04.04_PLANO DE TRABALHO'!MW42="",S335,'04.04_PLANO DE TRABALHO'!MW42)</f>
        <v>0</v>
      </c>
      <c r="T336">
        <f>IF('04.04_PLANO DE TRABALHO'!MX42="",T335,'04.04_PLANO DE TRABALHO'!MX42)</f>
        <v>0</v>
      </c>
      <c r="U336">
        <f>IF('04.04_PLANO DE TRABALHO'!MY42="",U335,'04.04_PLANO DE TRABALHO'!MY42)</f>
        <v>0</v>
      </c>
      <c r="V336">
        <f>IF('04.04_PLANO DE TRABALHO'!MZ42="",V335,'04.04_PLANO DE TRABALHO'!MZ42)</f>
        <v>0</v>
      </c>
      <c r="W336" t="str">
        <f>IF('04.04_PLANO DE TRABALHO'!NA42="",W335,'04.04_PLANO DE TRABALHO'!NA42)</f>
        <v>Despesa</v>
      </c>
      <c r="X336">
        <f>IF('04.04_PLANO DE TRABALHO'!NB42="",X335,'04.04_PLANO DE TRABALHO'!NB42)</f>
        <v>0</v>
      </c>
      <c r="Y336">
        <f>IF('04.04_PLANO DE TRABALHO'!NC42="",Y335,'04.04_PLANO DE TRABALHO'!NC42)</f>
        <v>0</v>
      </c>
      <c r="Z336">
        <f>IF('04.04_PLANO DE TRABALHO'!ND42="",Z335,'04.04_PLANO DE TRABALHO'!ND42)</f>
        <v>0</v>
      </c>
      <c r="AA336">
        <f>IF('04.04_PLANO DE TRABALHO'!NE42="",AA335,'04.04_PLANO DE TRABALHO'!NE42)</f>
        <v>0</v>
      </c>
      <c r="AB336">
        <f>IF('04.04_PLANO DE TRABALHO'!NF42="",AB335,'04.04_PLANO DE TRABALHO'!NF42)</f>
        <v>0</v>
      </c>
      <c r="AC336">
        <f>IF('04.04_PLANO DE TRABALHO'!NG42="",AC335,'04.04_PLANO DE TRABALHO'!NG42)</f>
        <v>0</v>
      </c>
      <c r="AD336" t="str">
        <f>IF('04.04_PLANO DE TRABALHO'!NH42="",AD335,'04.04_PLANO DE TRABALHO'!NH42)</f>
        <v>Categoria</v>
      </c>
      <c r="AE336">
        <f>IF('04.04_PLANO DE TRABALHO'!NI42="",AE335,'04.04_PLANO DE TRABALHO'!NI42)</f>
        <v>0</v>
      </c>
      <c r="AF336">
        <f>IF('04.04_PLANO DE TRABALHO'!NJ42="",AF335,'04.04_PLANO DE TRABALHO'!NJ42)</f>
        <v>0</v>
      </c>
      <c r="AG336">
        <f>IF('04.04_PLANO DE TRABALHO'!NK42="",AG335,'04.04_PLANO DE TRABALHO'!NK42)</f>
        <v>0</v>
      </c>
      <c r="AH336">
        <f>IF('04.04_PLANO DE TRABALHO'!NL42="",AH335,'04.04_PLANO DE TRABALHO'!NL42)</f>
        <v>0</v>
      </c>
      <c r="AI336">
        <f>IF('04.04_PLANO DE TRABALHO'!NM42="",AI335,'04.04_PLANO DE TRABALHO'!NM42)</f>
        <v>0</v>
      </c>
      <c r="AJ336">
        <f>IF('04.04_PLANO DE TRABALHO'!NN42="",AJ335,'04.04_PLANO DE TRABALHO'!NN42)</f>
        <v>0</v>
      </c>
      <c r="AK336">
        <f>IF('04.04_PLANO DE TRABALHO'!NO42="",AK335,'04.04_PLANO DE TRABALHO'!NO42)</f>
        <v>0</v>
      </c>
      <c r="AL336" t="str">
        <f>IF('04.04_PLANO DE TRABALHO'!NP42="",AL335,'04.04_PLANO DE TRABALHO'!NP42)</f>
        <v>Subcategoria</v>
      </c>
      <c r="AM336">
        <f>IF('04.04_PLANO DE TRABALHO'!NQ42="",AM335,'04.04_PLANO DE TRABALHO'!NQ42)</f>
        <v>0</v>
      </c>
      <c r="AN336">
        <f>IF('04.04_PLANO DE TRABALHO'!NR42="",AN335,'04.04_PLANO DE TRABALHO'!NR42)</f>
        <v>0</v>
      </c>
      <c r="AO336">
        <f>IF('04.04_PLANO DE TRABALHO'!NS42="",AO335,'04.04_PLANO DE TRABALHO'!NS42)</f>
        <v>0</v>
      </c>
      <c r="AP336">
        <f>IF('04.04_PLANO DE TRABALHO'!NT42="",AP335,'04.04_PLANO DE TRABALHO'!NT42)</f>
        <v>0</v>
      </c>
      <c r="AQ336" t="str">
        <f>IF('04.04_PLANO DE TRABALHO'!NU42="",AQ335,'04.04_PLANO DE TRABALHO'!NU42)</f>
        <v>Fonte*</v>
      </c>
      <c r="AR336">
        <f>IF('04.04_PLANO DE TRABALHO'!NV42="",AR335,'04.04_PLANO DE TRABALHO'!NV42)</f>
        <v>0</v>
      </c>
      <c r="AS336">
        <f>IF('04.04_PLANO DE TRABALHO'!NW42="",AS335,'04.04_PLANO DE TRABALHO'!NW42)</f>
        <v>0</v>
      </c>
      <c r="AT336">
        <f>IF('04.04_PLANO DE TRABALHO'!NX42="",AT335,'04.04_PLANO DE TRABALHO'!NX42)</f>
        <v>0</v>
      </c>
      <c r="AU336" t="str">
        <f>IF('04.04_PLANO DE TRABALHO'!NY42="",AU335,'04.04_PLANO DE TRABALHO'!NY42)</f>
        <v>Unid</v>
      </c>
      <c r="AV336">
        <f>IF('04.04_PLANO DE TRABALHO'!NZ42="",AV335,'04.04_PLANO DE TRABALHO'!NZ42)</f>
        <v>0</v>
      </c>
      <c r="AW336" t="str">
        <f>IF('04.04_PLANO DE TRABALHO'!OA42="",AW335,'04.04_PLANO DE TRABALHO'!OA42)</f>
        <v>Valor 
Unit</v>
      </c>
      <c r="AX336">
        <f>IF('04.04_PLANO DE TRABALHO'!OB42="",AX335,'04.04_PLANO DE TRABALHO'!OB42)</f>
        <v>0</v>
      </c>
      <c r="AY336">
        <f>IF('04.04_PLANO DE TRABALHO'!OC42="",AY335,'04.04_PLANO DE TRABALHO'!OC42)</f>
        <v>0</v>
      </c>
      <c r="AZ336" t="str">
        <f>IF('04.04_PLANO DE TRABALHO'!OD42="",AZ335,'04.04_PLANO DE TRABALHO'!OD42)</f>
        <v>Qtde</v>
      </c>
      <c r="BA336">
        <f>IF('04.04_PLANO DE TRABALHO'!OE42="",BA335,'04.04_PLANO DE TRABALHO'!OE42)</f>
        <v>0</v>
      </c>
      <c r="BB336">
        <f>IF('04.04_PLANO DE TRABALHO'!OF42="",BB335,'04.04_PLANO DE TRABALHO'!OF42)</f>
        <v>0</v>
      </c>
      <c r="BD336" t="str">
        <v>Direitos Humanos e Convivência</v>
      </c>
      <c r="BE336" t="str">
        <v>8.1</v>
      </c>
      <c r="BF336">
        <v>0</v>
      </c>
      <c r="BG336" t="str">
        <v>Atividade</v>
      </c>
      <c r="BH336">
        <v>0</v>
      </c>
      <c r="BI336">
        <v>0</v>
      </c>
      <c r="BJ336" t="str">
        <v>Início</v>
      </c>
      <c r="BK336">
        <v>0</v>
      </c>
      <c r="BL336">
        <v>0</v>
      </c>
      <c r="BM336" t="str">
        <v>Fim</v>
      </c>
      <c r="BN336">
        <v>0</v>
      </c>
      <c r="BO336">
        <v>0</v>
      </c>
      <c r="BP336" t="str">
        <v>8.1.3</v>
      </c>
      <c r="BQ336">
        <v>0</v>
      </c>
      <c r="BR336">
        <v>0</v>
      </c>
      <c r="BS336" t="str">
        <v>SubAtividade</v>
      </c>
      <c r="BT336">
        <v>0</v>
      </c>
      <c r="BU336">
        <v>0</v>
      </c>
      <c r="BV336">
        <v>0</v>
      </c>
      <c r="BW336">
        <v>0</v>
      </c>
      <c r="BX336">
        <v>0</v>
      </c>
      <c r="BY336" t="str">
        <v>Despesa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 t="str">
        <v>Categoria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 t="str">
        <v>Subcategoria</v>
      </c>
      <c r="CO336">
        <v>0</v>
      </c>
      <c r="CP336">
        <v>0</v>
      </c>
      <c r="CQ336">
        <v>0</v>
      </c>
      <c r="CR336">
        <v>0</v>
      </c>
      <c r="CS336" t="str">
        <v>Fonte*</v>
      </c>
      <c r="CT336">
        <v>0</v>
      </c>
      <c r="CU336">
        <v>0</v>
      </c>
      <c r="CV336">
        <v>0</v>
      </c>
      <c r="CW336" t="str">
        <v>Unid</v>
      </c>
      <c r="CX336">
        <v>0</v>
      </c>
      <c r="CY336" t="str">
        <v>Valor 
Unit</v>
      </c>
      <c r="CZ336">
        <v>0</v>
      </c>
      <c r="DA336">
        <v>0</v>
      </c>
      <c r="DB336" t="str">
        <v>Qtde</v>
      </c>
      <c r="DC336">
        <v>0</v>
      </c>
      <c r="DD336">
        <v>0</v>
      </c>
      <c r="DF336" t="str">
        <v>Direitos Humanos e Convivência</v>
      </c>
      <c r="DG336" t="str">
        <v>8.2</v>
      </c>
      <c r="DH336">
        <v>0</v>
      </c>
      <c r="DI336" t="str">
        <v>Atividade</v>
      </c>
      <c r="DJ336">
        <v>0</v>
      </c>
      <c r="DK336">
        <v>0</v>
      </c>
      <c r="DL336" t="str">
        <v>Início</v>
      </c>
      <c r="DM336">
        <v>0</v>
      </c>
      <c r="DN336">
        <v>0</v>
      </c>
      <c r="DO336" t="str">
        <v>Fim</v>
      </c>
      <c r="DP336">
        <v>0</v>
      </c>
      <c r="DQ336">
        <v>0</v>
      </c>
      <c r="DR336" t="str">
        <v>Total da SubAtividade:</v>
      </c>
      <c r="DS336">
        <v>0</v>
      </c>
      <c r="DT336">
        <v>0</v>
      </c>
      <c r="DU336" t="str">
        <v>SubAtividade</v>
      </c>
      <c r="DV336">
        <v>0</v>
      </c>
      <c r="DW336">
        <v>0</v>
      </c>
      <c r="DX336">
        <v>0</v>
      </c>
      <c r="DY336">
        <v>0</v>
      </c>
      <c r="DZ336">
        <v>0</v>
      </c>
      <c r="EA336" t="str">
        <v>Despesa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 t="str">
        <v>Categoria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 t="str">
        <v>Subcategoria</v>
      </c>
      <c r="EQ336">
        <v>0</v>
      </c>
      <c r="ER336">
        <v>0</v>
      </c>
      <c r="ES336">
        <v>0</v>
      </c>
      <c r="ET336">
        <v>0</v>
      </c>
      <c r="EU336" t="str">
        <v>Fonte*</v>
      </c>
      <c r="EV336">
        <v>0</v>
      </c>
      <c r="EW336">
        <v>0</v>
      </c>
      <c r="EX336">
        <v>0</v>
      </c>
      <c r="EY336" t="str">
        <v>Unid</v>
      </c>
      <c r="EZ336">
        <v>0</v>
      </c>
      <c r="FA336" t="str">
        <v>Valor 
Unit</v>
      </c>
      <c r="FB336">
        <v>0</v>
      </c>
      <c r="FC336">
        <v>0</v>
      </c>
      <c r="FD336" t="str">
        <v>Qtde</v>
      </c>
      <c r="FE336">
        <v>0</v>
      </c>
      <c r="FF336">
        <v>0</v>
      </c>
      <c r="FH336" t="str">
        <v>Participação e Gestão Democrática</v>
      </c>
      <c r="FI336" t="str">
        <v>10.1</v>
      </c>
      <c r="FJ336">
        <v>0</v>
      </c>
      <c r="FK336" t="str">
        <v>Atividade</v>
      </c>
      <c r="FL336">
        <v>0</v>
      </c>
      <c r="FM336">
        <v>0</v>
      </c>
      <c r="FN336" t="str">
        <v>Início</v>
      </c>
      <c r="FO336">
        <v>0</v>
      </c>
      <c r="FP336">
        <v>0</v>
      </c>
      <c r="FQ336" t="str">
        <v>Fim</v>
      </c>
      <c r="FR336">
        <v>0</v>
      </c>
      <c r="FS336">
        <v>0</v>
      </c>
      <c r="FT336" t="str">
        <v>10.1.3</v>
      </c>
      <c r="FU336">
        <v>0</v>
      </c>
      <c r="FV336">
        <v>0</v>
      </c>
      <c r="FW336" t="str">
        <v>SubAtividade</v>
      </c>
      <c r="FX336">
        <v>0</v>
      </c>
      <c r="FY336">
        <v>0</v>
      </c>
      <c r="FZ336">
        <v>0</v>
      </c>
      <c r="GA336">
        <v>0</v>
      </c>
      <c r="GB336">
        <v>0</v>
      </c>
      <c r="GC336" t="str">
        <v>Despesa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 t="str">
        <v>Categoria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 t="str">
        <v>Subcategoria</v>
      </c>
      <c r="GS336">
        <v>0</v>
      </c>
      <c r="GT336">
        <v>0</v>
      </c>
      <c r="GU336">
        <v>0</v>
      </c>
      <c r="GV336">
        <v>0</v>
      </c>
      <c r="GW336" t="str">
        <v>Fonte*</v>
      </c>
      <c r="GX336">
        <v>0</v>
      </c>
      <c r="GY336">
        <v>0</v>
      </c>
      <c r="GZ336">
        <v>0</v>
      </c>
      <c r="HA336" t="str">
        <v>Unid</v>
      </c>
      <c r="HB336">
        <v>0</v>
      </c>
      <c r="HC336" t="str">
        <v>Valor 
Unit</v>
      </c>
      <c r="HD336">
        <v>0</v>
      </c>
      <c r="HE336">
        <v>0</v>
      </c>
      <c r="HF336" t="str">
        <v>Qtde</v>
      </c>
      <c r="HG336">
        <v>0</v>
      </c>
      <c r="HH336">
        <v>0</v>
      </c>
    </row>
    <row r="337" spans="1:216" x14ac:dyDescent="0.25">
      <c r="A337">
        <v>34</v>
      </c>
      <c r="B337" t="str">
        <f>'04.04_PLANO DE TRABALHO'!$MU$7</f>
        <v>Diversidade, Equidade e Inclusão</v>
      </c>
      <c r="C337" t="str">
        <f>IF('04.04_PLANO DE TRABALHO'!MG43="",C336,'04.04_PLANO DE TRABALHO'!MG43)</f>
        <v>Total da Atividade:</v>
      </c>
      <c r="D337">
        <f>IF('04.04_PLANO DE TRABALHO'!MH43="",D336,'04.04_PLANO DE TRABALHO'!MH43)</f>
        <v>0</v>
      </c>
      <c r="E337" t="str">
        <f>IF(OR('04.04_PLANO DE TRABALHO'!MI43="",'04.04_PLANO DE TRABALHO'!MI43="Planejado",'04.04_PLANO DE TRABALHO'!MI43="Realizado"),E336,'04.04_PLANO DE TRABALHO'!MI43)</f>
        <v>Atividade</v>
      </c>
      <c r="F337">
        <f>IF('04.04_PLANO DE TRABALHO'!MJ43="",F336,'04.04_PLANO DE TRABALHO'!MJ43)</f>
        <v>0</v>
      </c>
      <c r="G337">
        <f>IF('04.04_PLANO DE TRABALHO'!MK43="",G336,'04.04_PLANO DE TRABALHO'!MK43)</f>
        <v>0</v>
      </c>
      <c r="H337" t="str">
        <f>IF('04.04_PLANO DE TRABALHO'!ML43="",H336,'04.04_PLANO DE TRABALHO'!ML43)</f>
        <v>Início</v>
      </c>
      <c r="I337">
        <f>IF('04.04_PLANO DE TRABALHO'!MM43="",I336,'04.04_PLANO DE TRABALHO'!MM43)</f>
        <v>0</v>
      </c>
      <c r="J337">
        <f>IF('04.04_PLANO DE TRABALHO'!MN43="",J336,'04.04_PLANO DE TRABALHO'!MN43)</f>
        <v>0</v>
      </c>
      <c r="K337" t="str">
        <f>IF('04.04_PLANO DE TRABALHO'!MO43="",K336,'04.04_PLANO DE TRABALHO'!MO43)</f>
        <v>Fim</v>
      </c>
      <c r="L337">
        <f>IF('04.04_PLANO DE TRABALHO'!MP43="",L336,'04.04_PLANO DE TRABALHO'!MP43)</f>
        <v>0</v>
      </c>
      <c r="M337">
        <f>IF('04.04_PLANO DE TRABALHO'!MQ43="",M336,'04.04_PLANO DE TRABALHO'!MQ43)</f>
        <v>0</v>
      </c>
      <c r="N337" t="str">
        <f>IF('04.04_PLANO DE TRABALHO'!MR43="",N336,'04.04_PLANO DE TRABALHO'!MR43)</f>
        <v>Total da SubAtividade:</v>
      </c>
      <c r="O337">
        <f>IF('04.04_PLANO DE TRABALHO'!MS43="",O336,'04.04_PLANO DE TRABALHO'!MS43)</f>
        <v>0</v>
      </c>
      <c r="P337">
        <f>IF('04.04_PLANO DE TRABALHO'!MT43="",P336,'04.04_PLANO DE TRABALHO'!MT43)</f>
        <v>0</v>
      </c>
      <c r="Q337" t="str">
        <f>IF('04.04_PLANO DE TRABALHO'!MU43="",Q336,'04.04_PLANO DE TRABALHO'!MU43)</f>
        <v>SubAtividade</v>
      </c>
      <c r="R337">
        <f>IF('04.04_PLANO DE TRABALHO'!MV43="",R336,'04.04_PLANO DE TRABALHO'!MV43)</f>
        <v>0</v>
      </c>
      <c r="S337">
        <f>IF('04.04_PLANO DE TRABALHO'!MW43="",S336,'04.04_PLANO DE TRABALHO'!MW43)</f>
        <v>0</v>
      </c>
      <c r="T337">
        <f>IF('04.04_PLANO DE TRABALHO'!MX43="",T336,'04.04_PLANO DE TRABALHO'!MX43)</f>
        <v>0</v>
      </c>
      <c r="U337">
        <f>IF('04.04_PLANO DE TRABALHO'!MY43="",U336,'04.04_PLANO DE TRABALHO'!MY43)</f>
        <v>0</v>
      </c>
      <c r="V337">
        <f>IF('04.04_PLANO DE TRABALHO'!MZ43="",V336,'04.04_PLANO DE TRABALHO'!MZ43)</f>
        <v>0</v>
      </c>
      <c r="W337" t="str">
        <f>IF('04.04_PLANO DE TRABALHO'!NA43="",W336,'04.04_PLANO DE TRABALHO'!NA43)</f>
        <v>Despesa</v>
      </c>
      <c r="X337">
        <f>IF('04.04_PLANO DE TRABALHO'!NB43="",X336,'04.04_PLANO DE TRABALHO'!NB43)</f>
        <v>0</v>
      </c>
      <c r="Y337">
        <f>IF('04.04_PLANO DE TRABALHO'!NC43="",Y336,'04.04_PLANO DE TRABALHO'!NC43)</f>
        <v>0</v>
      </c>
      <c r="Z337">
        <f>IF('04.04_PLANO DE TRABALHO'!ND43="",Z336,'04.04_PLANO DE TRABALHO'!ND43)</f>
        <v>0</v>
      </c>
      <c r="AA337">
        <f>IF('04.04_PLANO DE TRABALHO'!NE43="",AA336,'04.04_PLANO DE TRABALHO'!NE43)</f>
        <v>0</v>
      </c>
      <c r="AB337">
        <f>IF('04.04_PLANO DE TRABALHO'!NF43="",AB336,'04.04_PLANO DE TRABALHO'!NF43)</f>
        <v>0</v>
      </c>
      <c r="AC337">
        <f>IF('04.04_PLANO DE TRABALHO'!NG43="",AC336,'04.04_PLANO DE TRABALHO'!NG43)</f>
        <v>0</v>
      </c>
      <c r="AD337" t="str">
        <f>IF('04.04_PLANO DE TRABALHO'!NH43="",AD336,'04.04_PLANO DE TRABALHO'!NH43)</f>
        <v>Categoria</v>
      </c>
      <c r="AE337">
        <f>IF('04.04_PLANO DE TRABALHO'!NI43="",AE336,'04.04_PLANO DE TRABALHO'!NI43)</f>
        <v>0</v>
      </c>
      <c r="AF337">
        <f>IF('04.04_PLANO DE TRABALHO'!NJ43="",AF336,'04.04_PLANO DE TRABALHO'!NJ43)</f>
        <v>0</v>
      </c>
      <c r="AG337">
        <f>IF('04.04_PLANO DE TRABALHO'!NK43="",AG336,'04.04_PLANO DE TRABALHO'!NK43)</f>
        <v>0</v>
      </c>
      <c r="AH337">
        <f>IF('04.04_PLANO DE TRABALHO'!NL43="",AH336,'04.04_PLANO DE TRABALHO'!NL43)</f>
        <v>0</v>
      </c>
      <c r="AI337">
        <f>IF('04.04_PLANO DE TRABALHO'!NM43="",AI336,'04.04_PLANO DE TRABALHO'!NM43)</f>
        <v>0</v>
      </c>
      <c r="AJ337">
        <f>IF('04.04_PLANO DE TRABALHO'!NN43="",AJ336,'04.04_PLANO DE TRABALHO'!NN43)</f>
        <v>0</v>
      </c>
      <c r="AK337">
        <f>IF('04.04_PLANO DE TRABALHO'!NO43="",AK336,'04.04_PLANO DE TRABALHO'!NO43)</f>
        <v>0</v>
      </c>
      <c r="AL337" t="str">
        <f>IF('04.04_PLANO DE TRABALHO'!NP43="",AL336,'04.04_PLANO DE TRABALHO'!NP43)</f>
        <v>Subcategoria</v>
      </c>
      <c r="AM337">
        <f>IF('04.04_PLANO DE TRABALHO'!NQ43="",AM336,'04.04_PLANO DE TRABALHO'!NQ43)</f>
        <v>0</v>
      </c>
      <c r="AN337">
        <f>IF('04.04_PLANO DE TRABALHO'!NR43="",AN336,'04.04_PLANO DE TRABALHO'!NR43)</f>
        <v>0</v>
      </c>
      <c r="AO337">
        <f>IF('04.04_PLANO DE TRABALHO'!NS43="",AO336,'04.04_PLANO DE TRABALHO'!NS43)</f>
        <v>0</v>
      </c>
      <c r="AP337">
        <f>IF('04.04_PLANO DE TRABALHO'!NT43="",AP336,'04.04_PLANO DE TRABALHO'!NT43)</f>
        <v>0</v>
      </c>
      <c r="AQ337" t="str">
        <f>IF('04.04_PLANO DE TRABALHO'!NU43="",AQ336,'04.04_PLANO DE TRABALHO'!NU43)</f>
        <v>Fonte*</v>
      </c>
      <c r="AR337">
        <f>IF('04.04_PLANO DE TRABALHO'!NV43="",AR336,'04.04_PLANO DE TRABALHO'!NV43)</f>
        <v>0</v>
      </c>
      <c r="AS337">
        <f>IF('04.04_PLANO DE TRABALHO'!NW43="",AS336,'04.04_PLANO DE TRABALHO'!NW43)</f>
        <v>0</v>
      </c>
      <c r="AT337">
        <f>IF('04.04_PLANO DE TRABALHO'!NX43="",AT336,'04.04_PLANO DE TRABALHO'!NX43)</f>
        <v>0</v>
      </c>
      <c r="AU337" t="str">
        <f>IF('04.04_PLANO DE TRABALHO'!NY43="",AU336,'04.04_PLANO DE TRABALHO'!NY43)</f>
        <v>Unid</v>
      </c>
      <c r="AV337">
        <f>IF('04.04_PLANO DE TRABALHO'!NZ43="",AV336,'04.04_PLANO DE TRABALHO'!NZ43)</f>
        <v>0</v>
      </c>
      <c r="AW337" t="str">
        <f>IF('04.04_PLANO DE TRABALHO'!OA43="",AW336,'04.04_PLANO DE TRABALHO'!OA43)</f>
        <v>Valor 
Unit</v>
      </c>
      <c r="AX337">
        <f>IF('04.04_PLANO DE TRABALHO'!OB43="",AX336,'04.04_PLANO DE TRABALHO'!OB43)</f>
        <v>0</v>
      </c>
      <c r="AY337">
        <f>IF('04.04_PLANO DE TRABALHO'!OC43="",AY336,'04.04_PLANO DE TRABALHO'!OC43)</f>
        <v>0</v>
      </c>
      <c r="AZ337" t="str">
        <f>IF('04.04_PLANO DE TRABALHO'!OD43="",AZ336,'04.04_PLANO DE TRABALHO'!OD43)</f>
        <v>Qtde</v>
      </c>
      <c r="BA337">
        <f>IF('04.04_PLANO DE TRABALHO'!OE43="",BA336,'04.04_PLANO DE TRABALHO'!OE43)</f>
        <v>0</v>
      </c>
      <c r="BB337">
        <f>IF('04.04_PLANO DE TRABALHO'!OF43="",BB336,'04.04_PLANO DE TRABALHO'!OF43)</f>
        <v>0</v>
      </c>
      <c r="BD337" t="str">
        <v>Direitos Humanos e Convivência</v>
      </c>
      <c r="BE337" t="str">
        <v>8.1</v>
      </c>
      <c r="BF337">
        <v>0</v>
      </c>
      <c r="BG337" t="str">
        <v>Atividade</v>
      </c>
      <c r="BH337">
        <v>0</v>
      </c>
      <c r="BI337">
        <v>0</v>
      </c>
      <c r="BJ337" t="str">
        <v>Início</v>
      </c>
      <c r="BK337">
        <v>0</v>
      </c>
      <c r="BL337">
        <v>0</v>
      </c>
      <c r="BM337" t="str">
        <v>Fim</v>
      </c>
      <c r="BN337">
        <v>0</v>
      </c>
      <c r="BO337">
        <v>0</v>
      </c>
      <c r="BP337" t="str">
        <v>8.1.3</v>
      </c>
      <c r="BQ337">
        <v>0</v>
      </c>
      <c r="BR337">
        <v>0</v>
      </c>
      <c r="BS337" t="str">
        <v>SubAtividade</v>
      </c>
      <c r="BT337">
        <v>0</v>
      </c>
      <c r="BU337">
        <v>0</v>
      </c>
      <c r="BV337">
        <v>0</v>
      </c>
      <c r="BW337">
        <v>0</v>
      </c>
      <c r="BX337">
        <v>0</v>
      </c>
      <c r="BY337" t="str">
        <v>Despesa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 t="str">
        <v>Categoria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 t="str">
        <v>Subcategoria</v>
      </c>
      <c r="CO337">
        <v>0</v>
      </c>
      <c r="CP337">
        <v>0</v>
      </c>
      <c r="CQ337">
        <v>0</v>
      </c>
      <c r="CR337">
        <v>0</v>
      </c>
      <c r="CS337" t="str">
        <v>Fonte*</v>
      </c>
      <c r="CT337">
        <v>0</v>
      </c>
      <c r="CU337">
        <v>0</v>
      </c>
      <c r="CV337">
        <v>0</v>
      </c>
      <c r="CW337" t="str">
        <v>Unid</v>
      </c>
      <c r="CX337">
        <v>0</v>
      </c>
      <c r="CY337" t="str">
        <v>Valor 
Unit</v>
      </c>
      <c r="CZ337">
        <v>0</v>
      </c>
      <c r="DA337">
        <v>0</v>
      </c>
      <c r="DB337" t="str">
        <v>Qtde</v>
      </c>
      <c r="DC337">
        <v>0</v>
      </c>
      <c r="DD337">
        <v>0</v>
      </c>
      <c r="DF337" t="str">
        <v>Direitos Humanos e Convivência</v>
      </c>
      <c r="DG337" t="str">
        <v>8.2</v>
      </c>
      <c r="DH337">
        <v>0</v>
      </c>
      <c r="DI337" t="str">
        <v>Atividade</v>
      </c>
      <c r="DJ337">
        <v>0</v>
      </c>
      <c r="DK337">
        <v>0</v>
      </c>
      <c r="DL337" t="str">
        <v>Início</v>
      </c>
      <c r="DM337">
        <v>0</v>
      </c>
      <c r="DN337">
        <v>0</v>
      </c>
      <c r="DO337" t="str">
        <v>Fim</v>
      </c>
      <c r="DP337">
        <v>0</v>
      </c>
      <c r="DQ337">
        <v>0</v>
      </c>
      <c r="DR337" t="str">
        <v>8.2.3</v>
      </c>
      <c r="DS337">
        <v>0</v>
      </c>
      <c r="DT337">
        <v>0</v>
      </c>
      <c r="DU337" t="str">
        <v>SubAtividade</v>
      </c>
      <c r="DV337">
        <v>0</v>
      </c>
      <c r="DW337">
        <v>0</v>
      </c>
      <c r="DX337">
        <v>0</v>
      </c>
      <c r="DY337">
        <v>0</v>
      </c>
      <c r="DZ337">
        <v>0</v>
      </c>
      <c r="EA337" t="str">
        <v>Despesa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 t="str">
        <v>Categoria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 t="str">
        <v>Subcategoria</v>
      </c>
      <c r="EQ337">
        <v>0</v>
      </c>
      <c r="ER337">
        <v>0</v>
      </c>
      <c r="ES337">
        <v>0</v>
      </c>
      <c r="ET337">
        <v>0</v>
      </c>
      <c r="EU337" t="str">
        <v>Fonte*</v>
      </c>
      <c r="EV337">
        <v>0</v>
      </c>
      <c r="EW337">
        <v>0</v>
      </c>
      <c r="EX337">
        <v>0</v>
      </c>
      <c r="EY337" t="str">
        <v>Unid</v>
      </c>
      <c r="EZ337">
        <v>0</v>
      </c>
      <c r="FA337" t="str">
        <v>Valor 
Unit</v>
      </c>
      <c r="FB337">
        <v>0</v>
      </c>
      <c r="FC337">
        <v>0</v>
      </c>
      <c r="FD337" t="str">
        <v>Qtde</v>
      </c>
      <c r="FE337">
        <v>0</v>
      </c>
      <c r="FF337">
        <v>0</v>
      </c>
      <c r="FH337" t="str">
        <v>Participação e Gestão Democrática</v>
      </c>
      <c r="FI337" t="str">
        <v>10.1</v>
      </c>
      <c r="FJ337">
        <v>0</v>
      </c>
      <c r="FK337" t="str">
        <v>Atividade</v>
      </c>
      <c r="FL337">
        <v>0</v>
      </c>
      <c r="FM337">
        <v>0</v>
      </c>
      <c r="FN337" t="str">
        <v>Início</v>
      </c>
      <c r="FO337">
        <v>0</v>
      </c>
      <c r="FP337">
        <v>0</v>
      </c>
      <c r="FQ337" t="str">
        <v>Fim</v>
      </c>
      <c r="FR337">
        <v>0</v>
      </c>
      <c r="FS337">
        <v>0</v>
      </c>
      <c r="FT337" t="str">
        <v>10.1.3</v>
      </c>
      <c r="FU337">
        <v>0</v>
      </c>
      <c r="FV337">
        <v>0</v>
      </c>
      <c r="FW337" t="str">
        <v>SubAtividade</v>
      </c>
      <c r="FX337">
        <v>0</v>
      </c>
      <c r="FY337">
        <v>0</v>
      </c>
      <c r="FZ337">
        <v>0</v>
      </c>
      <c r="GA337">
        <v>0</v>
      </c>
      <c r="GB337">
        <v>0</v>
      </c>
      <c r="GC337" t="str">
        <v>Despesa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 t="str">
        <v>Categoria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 t="str">
        <v>Subcategoria</v>
      </c>
      <c r="GS337">
        <v>0</v>
      </c>
      <c r="GT337">
        <v>0</v>
      </c>
      <c r="GU337">
        <v>0</v>
      </c>
      <c r="GV337">
        <v>0</v>
      </c>
      <c r="GW337" t="str">
        <v>Fonte*</v>
      </c>
      <c r="GX337">
        <v>0</v>
      </c>
      <c r="GY337">
        <v>0</v>
      </c>
      <c r="GZ337">
        <v>0</v>
      </c>
      <c r="HA337" t="str">
        <v>Unid</v>
      </c>
      <c r="HB337">
        <v>0</v>
      </c>
      <c r="HC337" t="str">
        <v>Valor 
Unit</v>
      </c>
      <c r="HD337">
        <v>0</v>
      </c>
      <c r="HE337">
        <v>0</v>
      </c>
      <c r="HF337" t="str">
        <v>Qtde</v>
      </c>
      <c r="HG337">
        <v>0</v>
      </c>
      <c r="HH337">
        <v>0</v>
      </c>
    </row>
    <row r="338" spans="1:216" x14ac:dyDescent="0.25">
      <c r="A338">
        <v>35</v>
      </c>
      <c r="B338" t="str">
        <f>'04.04_PLANO DE TRABALHO'!$MU$7</f>
        <v>Diversidade, Equidade e Inclusão</v>
      </c>
      <c r="C338" t="str">
        <f>IF('04.04_PLANO DE TRABALHO'!MG44="",C337,'04.04_PLANO DE TRABALHO'!MG44)</f>
        <v>Total da Atividade:</v>
      </c>
      <c r="D338">
        <f>IF('04.04_PLANO DE TRABALHO'!MH44="",D337,'04.04_PLANO DE TRABALHO'!MH44)</f>
        <v>0</v>
      </c>
      <c r="E338" t="str">
        <f>IF(OR('04.04_PLANO DE TRABALHO'!MI44="",'04.04_PLANO DE TRABALHO'!MI44="Planejado",'04.04_PLANO DE TRABALHO'!MI44="Realizado"),E337,'04.04_PLANO DE TRABALHO'!MI44)</f>
        <v>Atividade</v>
      </c>
      <c r="F338">
        <f>IF('04.04_PLANO DE TRABALHO'!MJ44="",F337,'04.04_PLANO DE TRABALHO'!MJ44)</f>
        <v>0</v>
      </c>
      <c r="G338">
        <f>IF('04.04_PLANO DE TRABALHO'!MK44="",G337,'04.04_PLANO DE TRABALHO'!MK44)</f>
        <v>0</v>
      </c>
      <c r="H338" t="str">
        <f>IF('04.04_PLANO DE TRABALHO'!ML44="",H337,'04.04_PLANO DE TRABALHO'!ML44)</f>
        <v>Início</v>
      </c>
      <c r="I338">
        <f>IF('04.04_PLANO DE TRABALHO'!MM44="",I337,'04.04_PLANO DE TRABALHO'!MM44)</f>
        <v>0</v>
      </c>
      <c r="J338">
        <f>IF('04.04_PLANO DE TRABALHO'!MN44="",J337,'04.04_PLANO DE TRABALHO'!MN44)</f>
        <v>0</v>
      </c>
      <c r="K338" t="str">
        <f>IF('04.04_PLANO DE TRABALHO'!MO44="",K337,'04.04_PLANO DE TRABALHO'!MO44)</f>
        <v>Fim</v>
      </c>
      <c r="L338">
        <f>IF('04.04_PLANO DE TRABALHO'!MP44="",L337,'04.04_PLANO DE TRABALHO'!MP44)</f>
        <v>0</v>
      </c>
      <c r="M338">
        <f>IF('04.04_PLANO DE TRABALHO'!MQ44="",M337,'04.04_PLANO DE TRABALHO'!MQ44)</f>
        <v>0</v>
      </c>
      <c r="N338" t="str">
        <f>IF('04.04_PLANO DE TRABALHO'!MR44="",N337,'04.04_PLANO DE TRABALHO'!MR44)</f>
        <v>Total da SubAtividade:</v>
      </c>
      <c r="O338">
        <f>IF('04.04_PLANO DE TRABALHO'!MS44="",O337,'04.04_PLANO DE TRABALHO'!MS44)</f>
        <v>0</v>
      </c>
      <c r="P338">
        <f>IF('04.04_PLANO DE TRABALHO'!MT44="",P337,'04.04_PLANO DE TRABALHO'!MT44)</f>
        <v>0</v>
      </c>
      <c r="Q338" t="str">
        <f>IF('04.04_PLANO DE TRABALHO'!MU44="",Q337,'04.04_PLANO DE TRABALHO'!MU44)</f>
        <v>SubAtividade</v>
      </c>
      <c r="R338">
        <f>IF('04.04_PLANO DE TRABALHO'!MV44="",R337,'04.04_PLANO DE TRABALHO'!MV44)</f>
        <v>0</v>
      </c>
      <c r="S338">
        <f>IF('04.04_PLANO DE TRABALHO'!MW44="",S337,'04.04_PLANO DE TRABALHO'!MW44)</f>
        <v>0</v>
      </c>
      <c r="T338">
        <f>IF('04.04_PLANO DE TRABALHO'!MX44="",T337,'04.04_PLANO DE TRABALHO'!MX44)</f>
        <v>0</v>
      </c>
      <c r="U338">
        <f>IF('04.04_PLANO DE TRABALHO'!MY44="",U337,'04.04_PLANO DE TRABALHO'!MY44)</f>
        <v>0</v>
      </c>
      <c r="V338">
        <f>IF('04.04_PLANO DE TRABALHO'!MZ44="",V337,'04.04_PLANO DE TRABALHO'!MZ44)</f>
        <v>0</v>
      </c>
      <c r="W338" t="str">
        <f>IF('04.04_PLANO DE TRABALHO'!NA44="",W337,'04.04_PLANO DE TRABALHO'!NA44)</f>
        <v>Despesa</v>
      </c>
      <c r="X338">
        <f>IF('04.04_PLANO DE TRABALHO'!NB44="",X337,'04.04_PLANO DE TRABALHO'!NB44)</f>
        <v>0</v>
      </c>
      <c r="Y338">
        <f>IF('04.04_PLANO DE TRABALHO'!NC44="",Y337,'04.04_PLANO DE TRABALHO'!NC44)</f>
        <v>0</v>
      </c>
      <c r="Z338">
        <f>IF('04.04_PLANO DE TRABALHO'!ND44="",Z337,'04.04_PLANO DE TRABALHO'!ND44)</f>
        <v>0</v>
      </c>
      <c r="AA338">
        <f>IF('04.04_PLANO DE TRABALHO'!NE44="",AA337,'04.04_PLANO DE TRABALHO'!NE44)</f>
        <v>0</v>
      </c>
      <c r="AB338">
        <f>IF('04.04_PLANO DE TRABALHO'!NF44="",AB337,'04.04_PLANO DE TRABALHO'!NF44)</f>
        <v>0</v>
      </c>
      <c r="AC338">
        <f>IF('04.04_PLANO DE TRABALHO'!NG44="",AC337,'04.04_PLANO DE TRABALHO'!NG44)</f>
        <v>0</v>
      </c>
      <c r="AD338" t="str">
        <f>IF('04.04_PLANO DE TRABALHO'!NH44="",AD337,'04.04_PLANO DE TRABALHO'!NH44)</f>
        <v>Categoria</v>
      </c>
      <c r="AE338">
        <f>IF('04.04_PLANO DE TRABALHO'!NI44="",AE337,'04.04_PLANO DE TRABALHO'!NI44)</f>
        <v>0</v>
      </c>
      <c r="AF338">
        <f>IF('04.04_PLANO DE TRABALHO'!NJ44="",AF337,'04.04_PLANO DE TRABALHO'!NJ44)</f>
        <v>0</v>
      </c>
      <c r="AG338">
        <f>IF('04.04_PLANO DE TRABALHO'!NK44="",AG337,'04.04_PLANO DE TRABALHO'!NK44)</f>
        <v>0</v>
      </c>
      <c r="AH338">
        <f>IF('04.04_PLANO DE TRABALHO'!NL44="",AH337,'04.04_PLANO DE TRABALHO'!NL44)</f>
        <v>0</v>
      </c>
      <c r="AI338">
        <f>IF('04.04_PLANO DE TRABALHO'!NM44="",AI337,'04.04_PLANO DE TRABALHO'!NM44)</f>
        <v>0</v>
      </c>
      <c r="AJ338">
        <f>IF('04.04_PLANO DE TRABALHO'!NN44="",AJ337,'04.04_PLANO DE TRABALHO'!NN44)</f>
        <v>0</v>
      </c>
      <c r="AK338">
        <f>IF('04.04_PLANO DE TRABALHO'!NO44="",AK337,'04.04_PLANO DE TRABALHO'!NO44)</f>
        <v>0</v>
      </c>
      <c r="AL338" t="str">
        <f>IF('04.04_PLANO DE TRABALHO'!NP44="",AL337,'04.04_PLANO DE TRABALHO'!NP44)</f>
        <v>Subcategoria</v>
      </c>
      <c r="AM338">
        <f>IF('04.04_PLANO DE TRABALHO'!NQ44="",AM337,'04.04_PLANO DE TRABALHO'!NQ44)</f>
        <v>0</v>
      </c>
      <c r="AN338">
        <f>IF('04.04_PLANO DE TRABALHO'!NR44="",AN337,'04.04_PLANO DE TRABALHO'!NR44)</f>
        <v>0</v>
      </c>
      <c r="AO338">
        <f>IF('04.04_PLANO DE TRABALHO'!NS44="",AO337,'04.04_PLANO DE TRABALHO'!NS44)</f>
        <v>0</v>
      </c>
      <c r="AP338">
        <f>IF('04.04_PLANO DE TRABALHO'!NT44="",AP337,'04.04_PLANO DE TRABALHO'!NT44)</f>
        <v>0</v>
      </c>
      <c r="AQ338" t="str">
        <f>IF('04.04_PLANO DE TRABALHO'!NU44="",AQ337,'04.04_PLANO DE TRABALHO'!NU44)</f>
        <v>Fonte*</v>
      </c>
      <c r="AR338">
        <f>IF('04.04_PLANO DE TRABALHO'!NV44="",AR337,'04.04_PLANO DE TRABALHO'!NV44)</f>
        <v>0</v>
      </c>
      <c r="AS338">
        <f>IF('04.04_PLANO DE TRABALHO'!NW44="",AS337,'04.04_PLANO DE TRABALHO'!NW44)</f>
        <v>0</v>
      </c>
      <c r="AT338">
        <f>IF('04.04_PLANO DE TRABALHO'!NX44="",AT337,'04.04_PLANO DE TRABALHO'!NX44)</f>
        <v>0</v>
      </c>
      <c r="AU338" t="str">
        <f>IF('04.04_PLANO DE TRABALHO'!NY44="",AU337,'04.04_PLANO DE TRABALHO'!NY44)</f>
        <v>Unid</v>
      </c>
      <c r="AV338">
        <f>IF('04.04_PLANO DE TRABALHO'!NZ44="",AV337,'04.04_PLANO DE TRABALHO'!NZ44)</f>
        <v>0</v>
      </c>
      <c r="AW338" t="str">
        <f>IF('04.04_PLANO DE TRABALHO'!OA44="",AW337,'04.04_PLANO DE TRABALHO'!OA44)</f>
        <v>Valor 
Unit</v>
      </c>
      <c r="AX338">
        <f>IF('04.04_PLANO DE TRABALHO'!OB44="",AX337,'04.04_PLANO DE TRABALHO'!OB44)</f>
        <v>0</v>
      </c>
      <c r="AY338">
        <f>IF('04.04_PLANO DE TRABALHO'!OC44="",AY337,'04.04_PLANO DE TRABALHO'!OC44)</f>
        <v>0</v>
      </c>
      <c r="AZ338" t="str">
        <f>IF('04.04_PLANO DE TRABALHO'!OD44="",AZ337,'04.04_PLANO DE TRABALHO'!OD44)</f>
        <v>Qtde</v>
      </c>
      <c r="BA338">
        <f>IF('04.04_PLANO DE TRABALHO'!OE44="",BA337,'04.04_PLANO DE TRABALHO'!OE44)</f>
        <v>0</v>
      </c>
      <c r="BB338">
        <f>IF('04.04_PLANO DE TRABALHO'!OF44="",BB337,'04.04_PLANO DE TRABALHO'!OF44)</f>
        <v>0</v>
      </c>
      <c r="BD338" t="str">
        <v>Direitos Humanos e Convivência</v>
      </c>
      <c r="BE338" t="str">
        <v>8.1</v>
      </c>
      <c r="BF338">
        <v>0</v>
      </c>
      <c r="BG338" t="str">
        <v>Atividade</v>
      </c>
      <c r="BH338">
        <v>0</v>
      </c>
      <c r="BI338">
        <v>0</v>
      </c>
      <c r="BJ338" t="str">
        <v>Início</v>
      </c>
      <c r="BK338">
        <v>0</v>
      </c>
      <c r="BL338">
        <v>0</v>
      </c>
      <c r="BM338" t="str">
        <v>Fim</v>
      </c>
      <c r="BN338">
        <v>0</v>
      </c>
      <c r="BO338">
        <v>0</v>
      </c>
      <c r="BP338" t="str">
        <v>8.1.3</v>
      </c>
      <c r="BQ338">
        <v>0</v>
      </c>
      <c r="BR338">
        <v>0</v>
      </c>
      <c r="BS338" t="str">
        <v>SubAtividade</v>
      </c>
      <c r="BT338">
        <v>0</v>
      </c>
      <c r="BU338">
        <v>0</v>
      </c>
      <c r="BV338">
        <v>0</v>
      </c>
      <c r="BW338">
        <v>0</v>
      </c>
      <c r="BX338">
        <v>0</v>
      </c>
      <c r="BY338" t="str">
        <v>Despesa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 t="str">
        <v>Categoria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 t="str">
        <v>Subcategoria</v>
      </c>
      <c r="CO338">
        <v>0</v>
      </c>
      <c r="CP338">
        <v>0</v>
      </c>
      <c r="CQ338">
        <v>0</v>
      </c>
      <c r="CR338">
        <v>0</v>
      </c>
      <c r="CS338" t="str">
        <v>Fonte*</v>
      </c>
      <c r="CT338">
        <v>0</v>
      </c>
      <c r="CU338">
        <v>0</v>
      </c>
      <c r="CV338">
        <v>0</v>
      </c>
      <c r="CW338" t="str">
        <v>Unid</v>
      </c>
      <c r="CX338">
        <v>0</v>
      </c>
      <c r="CY338" t="str">
        <v>Valor 
Unit</v>
      </c>
      <c r="CZ338">
        <v>0</v>
      </c>
      <c r="DA338">
        <v>0</v>
      </c>
      <c r="DB338" t="str">
        <v>Qtde</v>
      </c>
      <c r="DC338">
        <v>0</v>
      </c>
      <c r="DD338">
        <v>0</v>
      </c>
      <c r="DF338" t="str">
        <v>Direitos Humanos e Convivência</v>
      </c>
      <c r="DG338" t="str">
        <v>8.2</v>
      </c>
      <c r="DH338">
        <v>0</v>
      </c>
      <c r="DI338" t="str">
        <v>Atividade</v>
      </c>
      <c r="DJ338">
        <v>0</v>
      </c>
      <c r="DK338">
        <v>0</v>
      </c>
      <c r="DL338" t="str">
        <v>Início</v>
      </c>
      <c r="DM338">
        <v>0</v>
      </c>
      <c r="DN338">
        <v>0</v>
      </c>
      <c r="DO338" t="str">
        <v>Fim</v>
      </c>
      <c r="DP338">
        <v>0</v>
      </c>
      <c r="DQ338">
        <v>0</v>
      </c>
      <c r="DR338" t="str">
        <v>8.2.3</v>
      </c>
      <c r="DS338">
        <v>0</v>
      </c>
      <c r="DT338">
        <v>0</v>
      </c>
      <c r="DU338" t="str">
        <v>SubAtividade</v>
      </c>
      <c r="DV338">
        <v>0</v>
      </c>
      <c r="DW338">
        <v>0</v>
      </c>
      <c r="DX338">
        <v>0</v>
      </c>
      <c r="DY338">
        <v>0</v>
      </c>
      <c r="DZ338">
        <v>0</v>
      </c>
      <c r="EA338" t="str">
        <v>Despesa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 t="str">
        <v>Categoria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 t="str">
        <v>Subcategoria</v>
      </c>
      <c r="EQ338">
        <v>0</v>
      </c>
      <c r="ER338">
        <v>0</v>
      </c>
      <c r="ES338">
        <v>0</v>
      </c>
      <c r="ET338">
        <v>0</v>
      </c>
      <c r="EU338" t="str">
        <v>Fonte*</v>
      </c>
      <c r="EV338">
        <v>0</v>
      </c>
      <c r="EW338">
        <v>0</v>
      </c>
      <c r="EX338">
        <v>0</v>
      </c>
      <c r="EY338" t="str">
        <v>Unid</v>
      </c>
      <c r="EZ338">
        <v>0</v>
      </c>
      <c r="FA338" t="str">
        <v>Valor 
Unit</v>
      </c>
      <c r="FB338">
        <v>0</v>
      </c>
      <c r="FC338">
        <v>0</v>
      </c>
      <c r="FD338" t="str">
        <v>Qtde</v>
      </c>
      <c r="FE338">
        <v>0</v>
      </c>
      <c r="FF338">
        <v>0</v>
      </c>
      <c r="FH338" t="str">
        <v>Participação e Gestão Democrática</v>
      </c>
      <c r="FI338" t="str">
        <v>10.1</v>
      </c>
      <c r="FJ338">
        <v>0</v>
      </c>
      <c r="FK338" t="str">
        <v>Atividade</v>
      </c>
      <c r="FL338">
        <v>0</v>
      </c>
      <c r="FM338">
        <v>0</v>
      </c>
      <c r="FN338" t="str">
        <v>Início</v>
      </c>
      <c r="FO338">
        <v>0</v>
      </c>
      <c r="FP338">
        <v>0</v>
      </c>
      <c r="FQ338" t="str">
        <v>Fim</v>
      </c>
      <c r="FR338">
        <v>0</v>
      </c>
      <c r="FS338">
        <v>0</v>
      </c>
      <c r="FT338" t="str">
        <v>10.1.3</v>
      </c>
      <c r="FU338">
        <v>0</v>
      </c>
      <c r="FV338">
        <v>0</v>
      </c>
      <c r="FW338" t="str">
        <v>SubAtividade</v>
      </c>
      <c r="FX338">
        <v>0</v>
      </c>
      <c r="FY338">
        <v>0</v>
      </c>
      <c r="FZ338">
        <v>0</v>
      </c>
      <c r="GA338">
        <v>0</v>
      </c>
      <c r="GB338">
        <v>0</v>
      </c>
      <c r="GC338" t="str">
        <v>Despesa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 t="str">
        <v>Categoria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 t="str">
        <v>Subcategoria</v>
      </c>
      <c r="GS338">
        <v>0</v>
      </c>
      <c r="GT338">
        <v>0</v>
      </c>
      <c r="GU338">
        <v>0</v>
      </c>
      <c r="GV338">
        <v>0</v>
      </c>
      <c r="GW338" t="str">
        <v>Fonte*</v>
      </c>
      <c r="GX338">
        <v>0</v>
      </c>
      <c r="GY338">
        <v>0</v>
      </c>
      <c r="GZ338">
        <v>0</v>
      </c>
      <c r="HA338" t="str">
        <v>Unid</v>
      </c>
      <c r="HB338">
        <v>0</v>
      </c>
      <c r="HC338" t="str">
        <v>Valor 
Unit</v>
      </c>
      <c r="HD338">
        <v>0</v>
      </c>
      <c r="HE338">
        <v>0</v>
      </c>
      <c r="HF338" t="str">
        <v>Qtde</v>
      </c>
      <c r="HG338">
        <v>0</v>
      </c>
      <c r="HH338">
        <v>0</v>
      </c>
    </row>
    <row r="339" spans="1:216" x14ac:dyDescent="0.25">
      <c r="A339">
        <v>36</v>
      </c>
      <c r="B339" t="str">
        <f>'04.04_PLANO DE TRABALHO'!$MU$7</f>
        <v>Diversidade, Equidade e Inclusão</v>
      </c>
      <c r="C339" t="str">
        <f>IF('04.04_PLANO DE TRABALHO'!MG45="",C338,'04.04_PLANO DE TRABALHO'!MG45)</f>
        <v>Cod</v>
      </c>
      <c r="D339">
        <f>IF('04.04_PLANO DE TRABALHO'!MH45="",D338,'04.04_PLANO DE TRABALHO'!MH45)</f>
        <v>0</v>
      </c>
      <c r="E339" t="str">
        <f>IF(OR('04.04_PLANO DE TRABALHO'!MI45="",'04.04_PLANO DE TRABALHO'!MI45="Planejado",'04.04_PLANO DE TRABALHO'!MI45="Realizado"),E338,'04.04_PLANO DE TRABALHO'!MI45)</f>
        <v>Atividade</v>
      </c>
      <c r="F339">
        <f>IF('04.04_PLANO DE TRABALHO'!MJ45="",F338,'04.04_PLANO DE TRABALHO'!MJ45)</f>
        <v>0</v>
      </c>
      <c r="G339">
        <f>IF('04.04_PLANO DE TRABALHO'!MK45="",G338,'04.04_PLANO DE TRABALHO'!MK45)</f>
        <v>0</v>
      </c>
      <c r="H339" t="str">
        <f>IF('04.04_PLANO DE TRABALHO'!ML45="",H338,'04.04_PLANO DE TRABALHO'!ML45)</f>
        <v>Início</v>
      </c>
      <c r="I339">
        <f>IF('04.04_PLANO DE TRABALHO'!MM45="",I338,'04.04_PLANO DE TRABALHO'!MM45)</f>
        <v>0</v>
      </c>
      <c r="J339">
        <f>IF('04.04_PLANO DE TRABALHO'!MN45="",J338,'04.04_PLANO DE TRABALHO'!MN45)</f>
        <v>0</v>
      </c>
      <c r="K339" t="str">
        <f>IF('04.04_PLANO DE TRABALHO'!MO45="",K338,'04.04_PLANO DE TRABALHO'!MO45)</f>
        <v>Fim</v>
      </c>
      <c r="L339">
        <f>IF('04.04_PLANO DE TRABALHO'!MP45="",L338,'04.04_PLANO DE TRABALHO'!MP45)</f>
        <v>0</v>
      </c>
      <c r="M339">
        <f>IF('04.04_PLANO DE TRABALHO'!MQ45="",M338,'04.04_PLANO DE TRABALHO'!MQ45)</f>
        <v>0</v>
      </c>
      <c r="N339" t="str">
        <f>IF('04.04_PLANO DE TRABALHO'!MR45="",N338,'04.04_PLANO DE TRABALHO'!MR45)</f>
        <v>Cod</v>
      </c>
      <c r="O339">
        <f>IF('04.04_PLANO DE TRABALHO'!MS45="",O338,'04.04_PLANO DE TRABALHO'!MS45)</f>
        <v>0</v>
      </c>
      <c r="P339">
        <f>IF('04.04_PLANO DE TRABALHO'!MT45="",P338,'04.04_PLANO DE TRABALHO'!MT45)</f>
        <v>0</v>
      </c>
      <c r="Q339" t="str">
        <f>IF('04.04_PLANO DE TRABALHO'!MU45="",Q338,'04.04_PLANO DE TRABALHO'!MU45)</f>
        <v>SubAtividade</v>
      </c>
      <c r="R339">
        <f>IF('04.04_PLANO DE TRABALHO'!MV45="",R338,'04.04_PLANO DE TRABALHO'!MV45)</f>
        <v>0</v>
      </c>
      <c r="S339">
        <f>IF('04.04_PLANO DE TRABALHO'!MW45="",S338,'04.04_PLANO DE TRABALHO'!MW45)</f>
        <v>0</v>
      </c>
      <c r="T339">
        <f>IF('04.04_PLANO DE TRABALHO'!MX45="",T338,'04.04_PLANO DE TRABALHO'!MX45)</f>
        <v>0</v>
      </c>
      <c r="U339">
        <f>IF('04.04_PLANO DE TRABALHO'!MY45="",U338,'04.04_PLANO DE TRABALHO'!MY45)</f>
        <v>0</v>
      </c>
      <c r="V339">
        <f>IF('04.04_PLANO DE TRABALHO'!MZ45="",V338,'04.04_PLANO DE TRABALHO'!MZ45)</f>
        <v>0</v>
      </c>
      <c r="W339" t="str">
        <f>IF('04.04_PLANO DE TRABALHO'!NA45="",W338,'04.04_PLANO DE TRABALHO'!NA45)</f>
        <v>Despesa</v>
      </c>
      <c r="X339">
        <f>IF('04.04_PLANO DE TRABALHO'!NB45="",X338,'04.04_PLANO DE TRABALHO'!NB45)</f>
        <v>0</v>
      </c>
      <c r="Y339">
        <f>IF('04.04_PLANO DE TRABALHO'!NC45="",Y338,'04.04_PLANO DE TRABALHO'!NC45)</f>
        <v>0</v>
      </c>
      <c r="Z339">
        <f>IF('04.04_PLANO DE TRABALHO'!ND45="",Z338,'04.04_PLANO DE TRABALHO'!ND45)</f>
        <v>0</v>
      </c>
      <c r="AA339">
        <f>IF('04.04_PLANO DE TRABALHO'!NE45="",AA338,'04.04_PLANO DE TRABALHO'!NE45)</f>
        <v>0</v>
      </c>
      <c r="AB339">
        <f>IF('04.04_PLANO DE TRABALHO'!NF45="",AB338,'04.04_PLANO DE TRABALHO'!NF45)</f>
        <v>0</v>
      </c>
      <c r="AC339">
        <f>IF('04.04_PLANO DE TRABALHO'!NG45="",AC338,'04.04_PLANO DE TRABALHO'!NG45)</f>
        <v>0</v>
      </c>
      <c r="AD339" t="str">
        <f>IF('04.04_PLANO DE TRABALHO'!NH45="",AD338,'04.04_PLANO DE TRABALHO'!NH45)</f>
        <v>Categoria</v>
      </c>
      <c r="AE339">
        <f>IF('04.04_PLANO DE TRABALHO'!NI45="",AE338,'04.04_PLANO DE TRABALHO'!NI45)</f>
        <v>0</v>
      </c>
      <c r="AF339">
        <f>IF('04.04_PLANO DE TRABALHO'!NJ45="",AF338,'04.04_PLANO DE TRABALHO'!NJ45)</f>
        <v>0</v>
      </c>
      <c r="AG339">
        <f>IF('04.04_PLANO DE TRABALHO'!NK45="",AG338,'04.04_PLANO DE TRABALHO'!NK45)</f>
        <v>0</v>
      </c>
      <c r="AH339">
        <f>IF('04.04_PLANO DE TRABALHO'!NL45="",AH338,'04.04_PLANO DE TRABALHO'!NL45)</f>
        <v>0</v>
      </c>
      <c r="AI339">
        <f>IF('04.04_PLANO DE TRABALHO'!NM45="",AI338,'04.04_PLANO DE TRABALHO'!NM45)</f>
        <v>0</v>
      </c>
      <c r="AJ339">
        <f>IF('04.04_PLANO DE TRABALHO'!NN45="",AJ338,'04.04_PLANO DE TRABALHO'!NN45)</f>
        <v>0</v>
      </c>
      <c r="AK339">
        <f>IF('04.04_PLANO DE TRABALHO'!NO45="",AK338,'04.04_PLANO DE TRABALHO'!NO45)</f>
        <v>0</v>
      </c>
      <c r="AL339" t="str">
        <f>IF('04.04_PLANO DE TRABALHO'!NP45="",AL338,'04.04_PLANO DE TRABALHO'!NP45)</f>
        <v>Subcategoria</v>
      </c>
      <c r="AM339">
        <f>IF('04.04_PLANO DE TRABALHO'!NQ45="",AM338,'04.04_PLANO DE TRABALHO'!NQ45)</f>
        <v>0</v>
      </c>
      <c r="AN339">
        <f>IF('04.04_PLANO DE TRABALHO'!NR45="",AN338,'04.04_PLANO DE TRABALHO'!NR45)</f>
        <v>0</v>
      </c>
      <c r="AO339">
        <f>IF('04.04_PLANO DE TRABALHO'!NS45="",AO338,'04.04_PLANO DE TRABALHO'!NS45)</f>
        <v>0</v>
      </c>
      <c r="AP339">
        <f>IF('04.04_PLANO DE TRABALHO'!NT45="",AP338,'04.04_PLANO DE TRABALHO'!NT45)</f>
        <v>0</v>
      </c>
      <c r="AQ339" t="str">
        <f>IF('04.04_PLANO DE TRABALHO'!NU45="",AQ338,'04.04_PLANO DE TRABALHO'!NU45)</f>
        <v>Fonte*</v>
      </c>
      <c r="AR339">
        <f>IF('04.04_PLANO DE TRABALHO'!NV45="",AR338,'04.04_PLANO DE TRABALHO'!NV45)</f>
        <v>0</v>
      </c>
      <c r="AS339">
        <f>IF('04.04_PLANO DE TRABALHO'!NW45="",AS338,'04.04_PLANO DE TRABALHO'!NW45)</f>
        <v>0</v>
      </c>
      <c r="AT339">
        <f>IF('04.04_PLANO DE TRABALHO'!NX45="",AT338,'04.04_PLANO DE TRABALHO'!NX45)</f>
        <v>0</v>
      </c>
      <c r="AU339" t="str">
        <f>IF('04.04_PLANO DE TRABALHO'!NY45="",AU338,'04.04_PLANO DE TRABALHO'!NY45)</f>
        <v>Unid</v>
      </c>
      <c r="AV339">
        <f>IF('04.04_PLANO DE TRABALHO'!NZ45="",AV338,'04.04_PLANO DE TRABALHO'!NZ45)</f>
        <v>0</v>
      </c>
      <c r="AW339" t="str">
        <f>IF('04.04_PLANO DE TRABALHO'!OA45="",AW338,'04.04_PLANO DE TRABALHO'!OA45)</f>
        <v>Valor 
Unit</v>
      </c>
      <c r="AX339">
        <f>IF('04.04_PLANO DE TRABALHO'!OB45="",AX338,'04.04_PLANO DE TRABALHO'!OB45)</f>
        <v>0</v>
      </c>
      <c r="AY339">
        <f>IF('04.04_PLANO DE TRABALHO'!OC45="",AY338,'04.04_PLANO DE TRABALHO'!OC45)</f>
        <v>0</v>
      </c>
      <c r="AZ339" t="str">
        <f>IF('04.04_PLANO DE TRABALHO'!OD45="",AZ338,'04.04_PLANO DE TRABALHO'!OD45)</f>
        <v>Qtde</v>
      </c>
      <c r="BA339">
        <f>IF('04.04_PLANO DE TRABALHO'!OE45="",BA338,'04.04_PLANO DE TRABALHO'!OE45)</f>
        <v>0</v>
      </c>
      <c r="BB339" t="str">
        <f>IF('04.04_PLANO DE TRABALHO'!OF45="",BB338,'04.04_PLANO DE TRABALHO'!OF45)</f>
        <v>Valor Total</v>
      </c>
      <c r="BD339" t="str">
        <v>Direitos Humanos e Convivência</v>
      </c>
      <c r="BE339" t="str">
        <v>8.1</v>
      </c>
      <c r="BF339">
        <v>0</v>
      </c>
      <c r="BG339" t="str">
        <v>Atividade</v>
      </c>
      <c r="BH339">
        <v>0</v>
      </c>
      <c r="BI339">
        <v>0</v>
      </c>
      <c r="BJ339" t="str">
        <v>Início</v>
      </c>
      <c r="BK339">
        <v>0</v>
      </c>
      <c r="BL339">
        <v>0</v>
      </c>
      <c r="BM339" t="str">
        <v>Fim</v>
      </c>
      <c r="BN339">
        <v>0</v>
      </c>
      <c r="BO339">
        <v>0</v>
      </c>
      <c r="BP339" t="str">
        <v>8.1.3</v>
      </c>
      <c r="BQ339">
        <v>0</v>
      </c>
      <c r="BR339">
        <v>0</v>
      </c>
      <c r="BS339" t="str">
        <v>SubAtividade</v>
      </c>
      <c r="BT339">
        <v>0</v>
      </c>
      <c r="BU339">
        <v>0</v>
      </c>
      <c r="BV339">
        <v>0</v>
      </c>
      <c r="BW339">
        <v>0</v>
      </c>
      <c r="BX339">
        <v>0</v>
      </c>
      <c r="BY339" t="str">
        <v>Despesa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 t="str">
        <v>Categoria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 t="str">
        <v>Subcategoria</v>
      </c>
      <c r="CO339">
        <v>0</v>
      </c>
      <c r="CP339">
        <v>0</v>
      </c>
      <c r="CQ339">
        <v>0</v>
      </c>
      <c r="CR339">
        <v>0</v>
      </c>
      <c r="CS339" t="str">
        <v>Fonte*</v>
      </c>
      <c r="CT339">
        <v>0</v>
      </c>
      <c r="CU339">
        <v>0</v>
      </c>
      <c r="CV339">
        <v>0</v>
      </c>
      <c r="CW339" t="str">
        <v>Unid</v>
      </c>
      <c r="CX339">
        <v>0</v>
      </c>
      <c r="CY339" t="str">
        <v>Valor 
Unit</v>
      </c>
      <c r="CZ339">
        <v>0</v>
      </c>
      <c r="DA339">
        <v>0</v>
      </c>
      <c r="DB339" t="str">
        <v>Qtde</v>
      </c>
      <c r="DC339">
        <v>0</v>
      </c>
      <c r="DD339">
        <v>0</v>
      </c>
      <c r="DF339" t="str">
        <v>Direitos Humanos e Convivência</v>
      </c>
      <c r="DG339" t="str">
        <v>8.2</v>
      </c>
      <c r="DH339">
        <v>0</v>
      </c>
      <c r="DI339" t="str">
        <v>Atividade</v>
      </c>
      <c r="DJ339">
        <v>0</v>
      </c>
      <c r="DK339">
        <v>0</v>
      </c>
      <c r="DL339" t="str">
        <v>Início</v>
      </c>
      <c r="DM339">
        <v>0</v>
      </c>
      <c r="DN339">
        <v>0</v>
      </c>
      <c r="DO339" t="str">
        <v>Fim</v>
      </c>
      <c r="DP339">
        <v>0</v>
      </c>
      <c r="DQ339">
        <v>0</v>
      </c>
      <c r="DR339" t="str">
        <v>8.2.3</v>
      </c>
      <c r="DS339">
        <v>0</v>
      </c>
      <c r="DT339">
        <v>0</v>
      </c>
      <c r="DU339" t="str">
        <v>SubAtividade</v>
      </c>
      <c r="DV339">
        <v>0</v>
      </c>
      <c r="DW339">
        <v>0</v>
      </c>
      <c r="DX339">
        <v>0</v>
      </c>
      <c r="DY339">
        <v>0</v>
      </c>
      <c r="DZ339">
        <v>0</v>
      </c>
      <c r="EA339" t="str">
        <v>Despesa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 t="str">
        <v>Categoria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 t="str">
        <v>Subcategoria</v>
      </c>
      <c r="EQ339">
        <v>0</v>
      </c>
      <c r="ER339">
        <v>0</v>
      </c>
      <c r="ES339">
        <v>0</v>
      </c>
      <c r="ET339">
        <v>0</v>
      </c>
      <c r="EU339" t="str">
        <v>Fonte*</v>
      </c>
      <c r="EV339">
        <v>0</v>
      </c>
      <c r="EW339">
        <v>0</v>
      </c>
      <c r="EX339">
        <v>0</v>
      </c>
      <c r="EY339" t="str">
        <v>Unid</v>
      </c>
      <c r="EZ339">
        <v>0</v>
      </c>
      <c r="FA339" t="str">
        <v>Valor 
Unit</v>
      </c>
      <c r="FB339">
        <v>0</v>
      </c>
      <c r="FC339">
        <v>0</v>
      </c>
      <c r="FD339" t="str">
        <v>Qtde</v>
      </c>
      <c r="FE339">
        <v>0</v>
      </c>
      <c r="FF339">
        <v>0</v>
      </c>
      <c r="FH339" t="str">
        <v>Participação e Gestão Democrática</v>
      </c>
      <c r="FI339" t="str">
        <v>10.1</v>
      </c>
      <c r="FJ339">
        <v>0</v>
      </c>
      <c r="FK339" t="str">
        <v>Atividade</v>
      </c>
      <c r="FL339">
        <v>0</v>
      </c>
      <c r="FM339">
        <v>0</v>
      </c>
      <c r="FN339" t="str">
        <v>Início</v>
      </c>
      <c r="FO339">
        <v>0</v>
      </c>
      <c r="FP339">
        <v>0</v>
      </c>
      <c r="FQ339" t="str">
        <v>Fim</v>
      </c>
      <c r="FR339">
        <v>0</v>
      </c>
      <c r="FS339">
        <v>0</v>
      </c>
      <c r="FT339" t="str">
        <v>10.1.3</v>
      </c>
      <c r="FU339">
        <v>0</v>
      </c>
      <c r="FV339">
        <v>0</v>
      </c>
      <c r="FW339" t="str">
        <v>SubAtividade</v>
      </c>
      <c r="FX339">
        <v>0</v>
      </c>
      <c r="FY339">
        <v>0</v>
      </c>
      <c r="FZ339">
        <v>0</v>
      </c>
      <c r="GA339">
        <v>0</v>
      </c>
      <c r="GB339">
        <v>0</v>
      </c>
      <c r="GC339" t="str">
        <v>Despesa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 t="str">
        <v>Categoria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 t="str">
        <v>Subcategoria</v>
      </c>
      <c r="GS339">
        <v>0</v>
      </c>
      <c r="GT339">
        <v>0</v>
      </c>
      <c r="GU339">
        <v>0</v>
      </c>
      <c r="GV339">
        <v>0</v>
      </c>
      <c r="GW339" t="str">
        <v>Fonte*</v>
      </c>
      <c r="GX339">
        <v>0</v>
      </c>
      <c r="GY339">
        <v>0</v>
      </c>
      <c r="GZ339">
        <v>0</v>
      </c>
      <c r="HA339" t="str">
        <v>Unid</v>
      </c>
      <c r="HB339">
        <v>0</v>
      </c>
      <c r="HC339" t="str">
        <v>Valor 
Unit</v>
      </c>
      <c r="HD339">
        <v>0</v>
      </c>
      <c r="HE339">
        <v>0</v>
      </c>
      <c r="HF339" t="str">
        <v>Qtde</v>
      </c>
      <c r="HG339">
        <v>0</v>
      </c>
      <c r="HH339">
        <v>0</v>
      </c>
    </row>
    <row r="340" spans="1:216" x14ac:dyDescent="0.25">
      <c r="A340">
        <v>37</v>
      </c>
      <c r="B340" t="str">
        <f>'04.04_PLANO DE TRABALHO'!$MU$7</f>
        <v>Diversidade, Equidade e Inclusão</v>
      </c>
      <c r="C340" t="str">
        <f>IF('04.04_PLANO DE TRABALHO'!MG46="",C339,'04.04_PLANO DE TRABALHO'!MG46)</f>
        <v>7.3</v>
      </c>
      <c r="D340">
        <f>IF('04.04_PLANO DE TRABALHO'!MH46="",D339,'04.04_PLANO DE TRABALHO'!MH46)</f>
        <v>0</v>
      </c>
      <c r="E340" t="str">
        <f>IF(OR('04.04_PLANO DE TRABALHO'!MI46="",'04.04_PLANO DE TRABALHO'!MI46="Planejado",'04.04_PLANO DE TRABALHO'!MI46="Realizado"),E339,'04.04_PLANO DE TRABALHO'!MI46)</f>
        <v>Atividade</v>
      </c>
      <c r="F340">
        <f>IF('04.04_PLANO DE TRABALHO'!MJ46="",F339,'04.04_PLANO DE TRABALHO'!MJ46)</f>
        <v>0</v>
      </c>
      <c r="G340">
        <f>IF('04.04_PLANO DE TRABALHO'!MK46="",G339,'04.04_PLANO DE TRABALHO'!MK46)</f>
        <v>0</v>
      </c>
      <c r="H340" t="str">
        <f>IF('04.04_PLANO DE TRABALHO'!ML46="",H339,'04.04_PLANO DE TRABALHO'!ML46)</f>
        <v>Início</v>
      </c>
      <c r="I340">
        <f>IF('04.04_PLANO DE TRABALHO'!MM46="",I339,'04.04_PLANO DE TRABALHO'!MM46)</f>
        <v>0</v>
      </c>
      <c r="J340">
        <f>IF('04.04_PLANO DE TRABALHO'!MN46="",J339,'04.04_PLANO DE TRABALHO'!MN46)</f>
        <v>0</v>
      </c>
      <c r="K340" t="str">
        <f>IF('04.04_PLANO DE TRABALHO'!MO46="",K339,'04.04_PLANO DE TRABALHO'!MO46)</f>
        <v>Fim</v>
      </c>
      <c r="L340">
        <f>IF('04.04_PLANO DE TRABALHO'!MP46="",L339,'04.04_PLANO DE TRABALHO'!MP46)</f>
        <v>0</v>
      </c>
      <c r="M340">
        <f>IF('04.04_PLANO DE TRABALHO'!MQ46="",M339,'04.04_PLANO DE TRABALHO'!MQ46)</f>
        <v>0</v>
      </c>
      <c r="N340" t="str">
        <f>IF('04.04_PLANO DE TRABALHO'!MR46="",N339,'04.04_PLANO DE TRABALHO'!MR46)</f>
        <v>7.3.1</v>
      </c>
      <c r="O340">
        <f>IF('04.04_PLANO DE TRABALHO'!MS46="",O339,'04.04_PLANO DE TRABALHO'!MS46)</f>
        <v>0</v>
      </c>
      <c r="P340">
        <f>IF('04.04_PLANO DE TRABALHO'!MT46="",P339,'04.04_PLANO DE TRABALHO'!MT46)</f>
        <v>0</v>
      </c>
      <c r="Q340" t="str">
        <f>IF('04.04_PLANO DE TRABALHO'!MU46="",Q339,'04.04_PLANO DE TRABALHO'!MU46)</f>
        <v>SubAtividade</v>
      </c>
      <c r="R340">
        <f>IF('04.04_PLANO DE TRABALHO'!MV46="",R339,'04.04_PLANO DE TRABALHO'!MV46)</f>
        <v>0</v>
      </c>
      <c r="S340">
        <f>IF('04.04_PLANO DE TRABALHO'!MW46="",S339,'04.04_PLANO DE TRABALHO'!MW46)</f>
        <v>0</v>
      </c>
      <c r="T340">
        <f>IF('04.04_PLANO DE TRABALHO'!MX46="",T339,'04.04_PLANO DE TRABALHO'!MX46)</f>
        <v>0</v>
      </c>
      <c r="U340">
        <f>IF('04.04_PLANO DE TRABALHO'!MY46="",U339,'04.04_PLANO DE TRABALHO'!MY46)</f>
        <v>0</v>
      </c>
      <c r="V340">
        <f>IF('04.04_PLANO DE TRABALHO'!MZ46="",V339,'04.04_PLANO DE TRABALHO'!MZ46)</f>
        <v>0</v>
      </c>
      <c r="W340" t="str">
        <f>IF('04.04_PLANO DE TRABALHO'!NA46="",W339,'04.04_PLANO DE TRABALHO'!NA46)</f>
        <v>Despesa</v>
      </c>
      <c r="X340">
        <f>IF('04.04_PLANO DE TRABALHO'!NB46="",X339,'04.04_PLANO DE TRABALHO'!NB46)</f>
        <v>0</v>
      </c>
      <c r="Y340">
        <f>IF('04.04_PLANO DE TRABALHO'!NC46="",Y339,'04.04_PLANO DE TRABALHO'!NC46)</f>
        <v>0</v>
      </c>
      <c r="Z340">
        <f>IF('04.04_PLANO DE TRABALHO'!ND46="",Z339,'04.04_PLANO DE TRABALHO'!ND46)</f>
        <v>0</v>
      </c>
      <c r="AA340">
        <f>IF('04.04_PLANO DE TRABALHO'!NE46="",AA339,'04.04_PLANO DE TRABALHO'!NE46)</f>
        <v>0</v>
      </c>
      <c r="AB340">
        <f>IF('04.04_PLANO DE TRABALHO'!NF46="",AB339,'04.04_PLANO DE TRABALHO'!NF46)</f>
        <v>0</v>
      </c>
      <c r="AC340">
        <f>IF('04.04_PLANO DE TRABALHO'!NG46="",AC339,'04.04_PLANO DE TRABALHO'!NG46)</f>
        <v>0</v>
      </c>
      <c r="AD340" t="str">
        <f>IF('04.04_PLANO DE TRABALHO'!NH46="",AD339,'04.04_PLANO DE TRABALHO'!NH46)</f>
        <v>Categoria</v>
      </c>
      <c r="AE340">
        <f>IF('04.04_PLANO DE TRABALHO'!NI46="",AE339,'04.04_PLANO DE TRABALHO'!NI46)</f>
        <v>0</v>
      </c>
      <c r="AF340">
        <f>IF('04.04_PLANO DE TRABALHO'!NJ46="",AF339,'04.04_PLANO DE TRABALHO'!NJ46)</f>
        <v>0</v>
      </c>
      <c r="AG340">
        <f>IF('04.04_PLANO DE TRABALHO'!NK46="",AG339,'04.04_PLANO DE TRABALHO'!NK46)</f>
        <v>0</v>
      </c>
      <c r="AH340">
        <f>IF('04.04_PLANO DE TRABALHO'!NL46="",AH339,'04.04_PLANO DE TRABALHO'!NL46)</f>
        <v>0</v>
      </c>
      <c r="AI340">
        <f>IF('04.04_PLANO DE TRABALHO'!NM46="",AI339,'04.04_PLANO DE TRABALHO'!NM46)</f>
        <v>0</v>
      </c>
      <c r="AJ340">
        <f>IF('04.04_PLANO DE TRABALHO'!NN46="",AJ339,'04.04_PLANO DE TRABALHO'!NN46)</f>
        <v>0</v>
      </c>
      <c r="AK340">
        <f>IF('04.04_PLANO DE TRABALHO'!NO46="",AK339,'04.04_PLANO DE TRABALHO'!NO46)</f>
        <v>0</v>
      </c>
      <c r="AL340" t="str">
        <f>IF('04.04_PLANO DE TRABALHO'!NP46="",AL339,'04.04_PLANO DE TRABALHO'!NP46)</f>
        <v>Subcategoria</v>
      </c>
      <c r="AM340">
        <f>IF('04.04_PLANO DE TRABALHO'!NQ46="",AM339,'04.04_PLANO DE TRABALHO'!NQ46)</f>
        <v>0</v>
      </c>
      <c r="AN340">
        <f>IF('04.04_PLANO DE TRABALHO'!NR46="",AN339,'04.04_PLANO DE TRABALHO'!NR46)</f>
        <v>0</v>
      </c>
      <c r="AO340">
        <f>IF('04.04_PLANO DE TRABALHO'!NS46="",AO339,'04.04_PLANO DE TRABALHO'!NS46)</f>
        <v>0</v>
      </c>
      <c r="AP340">
        <f>IF('04.04_PLANO DE TRABALHO'!NT46="",AP339,'04.04_PLANO DE TRABALHO'!NT46)</f>
        <v>0</v>
      </c>
      <c r="AQ340" t="str">
        <f>IF('04.04_PLANO DE TRABALHO'!NU46="",AQ339,'04.04_PLANO DE TRABALHO'!NU46)</f>
        <v>Fonte*</v>
      </c>
      <c r="AR340">
        <f>IF('04.04_PLANO DE TRABALHO'!NV46="",AR339,'04.04_PLANO DE TRABALHO'!NV46)</f>
        <v>0</v>
      </c>
      <c r="AS340">
        <f>IF('04.04_PLANO DE TRABALHO'!NW46="",AS339,'04.04_PLANO DE TRABALHO'!NW46)</f>
        <v>0</v>
      </c>
      <c r="AT340">
        <f>IF('04.04_PLANO DE TRABALHO'!NX46="",AT339,'04.04_PLANO DE TRABALHO'!NX46)</f>
        <v>0</v>
      </c>
      <c r="AU340" t="str">
        <f>IF('04.04_PLANO DE TRABALHO'!NY46="",AU339,'04.04_PLANO DE TRABALHO'!NY46)</f>
        <v>Unid</v>
      </c>
      <c r="AV340">
        <f>IF('04.04_PLANO DE TRABALHO'!NZ46="",AV339,'04.04_PLANO DE TRABALHO'!NZ46)</f>
        <v>0</v>
      </c>
      <c r="AW340" t="str">
        <f>IF('04.04_PLANO DE TRABALHO'!OA46="",AW339,'04.04_PLANO DE TRABALHO'!OA46)</f>
        <v>Valor 
Unit</v>
      </c>
      <c r="AX340">
        <f>IF('04.04_PLANO DE TRABALHO'!OB46="",AX339,'04.04_PLANO DE TRABALHO'!OB46)</f>
        <v>0</v>
      </c>
      <c r="AY340">
        <f>IF('04.04_PLANO DE TRABALHO'!OC46="",AY339,'04.04_PLANO DE TRABALHO'!OC46)</f>
        <v>0</v>
      </c>
      <c r="AZ340" t="str">
        <f>IF('04.04_PLANO DE TRABALHO'!OD46="",AZ339,'04.04_PLANO DE TRABALHO'!OD46)</f>
        <v>Qtde</v>
      </c>
      <c r="BA340">
        <f>IF('04.04_PLANO DE TRABALHO'!OE46="",BA339,'04.04_PLANO DE TRABALHO'!OE46)</f>
        <v>0</v>
      </c>
      <c r="BB340">
        <f>IF('04.04_PLANO DE TRABALHO'!OF46="",BB339,'04.04_PLANO DE TRABALHO'!OF46)</f>
        <v>0</v>
      </c>
      <c r="BD340" t="str">
        <v>Direitos Humanos e Convivência</v>
      </c>
      <c r="BE340" t="str">
        <v>8.1</v>
      </c>
      <c r="BF340">
        <v>0</v>
      </c>
      <c r="BG340" t="str">
        <v>Atividade</v>
      </c>
      <c r="BH340">
        <v>0</v>
      </c>
      <c r="BI340">
        <v>0</v>
      </c>
      <c r="BJ340" t="str">
        <v>Início</v>
      </c>
      <c r="BK340">
        <v>0</v>
      </c>
      <c r="BL340">
        <v>0</v>
      </c>
      <c r="BM340" t="str">
        <v>Fim</v>
      </c>
      <c r="BN340">
        <v>0</v>
      </c>
      <c r="BO340">
        <v>0</v>
      </c>
      <c r="BP340" t="str">
        <v>Total da SubAtividade:</v>
      </c>
      <c r="BQ340">
        <v>0</v>
      </c>
      <c r="BR340">
        <v>0</v>
      </c>
      <c r="BS340" t="str">
        <v>SubAtividade</v>
      </c>
      <c r="BT340">
        <v>0</v>
      </c>
      <c r="BU340">
        <v>0</v>
      </c>
      <c r="BV340">
        <v>0</v>
      </c>
      <c r="BW340">
        <v>0</v>
      </c>
      <c r="BX340">
        <v>0</v>
      </c>
      <c r="BY340" t="str">
        <v>Despesa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 t="str">
        <v>Categoria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 t="str">
        <v>Subcategoria</v>
      </c>
      <c r="CO340">
        <v>0</v>
      </c>
      <c r="CP340">
        <v>0</v>
      </c>
      <c r="CQ340">
        <v>0</v>
      </c>
      <c r="CR340">
        <v>0</v>
      </c>
      <c r="CS340" t="str">
        <v>Fonte*</v>
      </c>
      <c r="CT340">
        <v>0</v>
      </c>
      <c r="CU340">
        <v>0</v>
      </c>
      <c r="CV340">
        <v>0</v>
      </c>
      <c r="CW340" t="str">
        <v>Unid</v>
      </c>
      <c r="CX340">
        <v>0</v>
      </c>
      <c r="CY340" t="str">
        <v>Valor 
Unit</v>
      </c>
      <c r="CZ340">
        <v>0</v>
      </c>
      <c r="DA340">
        <v>0</v>
      </c>
      <c r="DB340" t="str">
        <v>Qtde</v>
      </c>
      <c r="DC340">
        <v>0</v>
      </c>
      <c r="DD340">
        <v>0</v>
      </c>
      <c r="DF340" t="str">
        <v>Direitos Humanos e Convivência</v>
      </c>
      <c r="DG340" t="str">
        <v>8.2</v>
      </c>
      <c r="DH340">
        <v>0</v>
      </c>
      <c r="DI340" t="str">
        <v>Atividade</v>
      </c>
      <c r="DJ340">
        <v>0</v>
      </c>
      <c r="DK340">
        <v>0</v>
      </c>
      <c r="DL340" t="str">
        <v>Início</v>
      </c>
      <c r="DM340">
        <v>0</v>
      </c>
      <c r="DN340">
        <v>0</v>
      </c>
      <c r="DO340" t="str">
        <v>Fim</v>
      </c>
      <c r="DP340">
        <v>0</v>
      </c>
      <c r="DQ340">
        <v>0</v>
      </c>
      <c r="DR340" t="str">
        <v>8.2.3</v>
      </c>
      <c r="DS340">
        <v>0</v>
      </c>
      <c r="DT340">
        <v>0</v>
      </c>
      <c r="DU340" t="str">
        <v>SubAtividade</v>
      </c>
      <c r="DV340">
        <v>0</v>
      </c>
      <c r="DW340">
        <v>0</v>
      </c>
      <c r="DX340">
        <v>0</v>
      </c>
      <c r="DY340">
        <v>0</v>
      </c>
      <c r="DZ340">
        <v>0</v>
      </c>
      <c r="EA340" t="str">
        <v>Despesa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 t="str">
        <v>Categoria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 t="str">
        <v>Subcategoria</v>
      </c>
      <c r="EQ340">
        <v>0</v>
      </c>
      <c r="ER340">
        <v>0</v>
      </c>
      <c r="ES340">
        <v>0</v>
      </c>
      <c r="ET340">
        <v>0</v>
      </c>
      <c r="EU340" t="str">
        <v>Fonte*</v>
      </c>
      <c r="EV340">
        <v>0</v>
      </c>
      <c r="EW340">
        <v>0</v>
      </c>
      <c r="EX340">
        <v>0</v>
      </c>
      <c r="EY340" t="str">
        <v>Unid</v>
      </c>
      <c r="EZ340">
        <v>0</v>
      </c>
      <c r="FA340" t="str">
        <v>Valor 
Unit</v>
      </c>
      <c r="FB340">
        <v>0</v>
      </c>
      <c r="FC340">
        <v>0</v>
      </c>
      <c r="FD340" t="str">
        <v>Qtde</v>
      </c>
      <c r="FE340">
        <v>0</v>
      </c>
      <c r="FF340">
        <v>0</v>
      </c>
      <c r="FH340" t="str">
        <v>Participação e Gestão Democrática</v>
      </c>
      <c r="FI340" t="str">
        <v>10.2</v>
      </c>
      <c r="FJ340">
        <v>0</v>
      </c>
      <c r="FK340" t="str">
        <v>Atividade</v>
      </c>
      <c r="FL340">
        <v>0</v>
      </c>
      <c r="FM340">
        <v>0</v>
      </c>
      <c r="FN340" t="str">
        <v>Início</v>
      </c>
      <c r="FO340">
        <v>0</v>
      </c>
      <c r="FP340">
        <v>0</v>
      </c>
      <c r="FQ340" t="str">
        <v>Fim</v>
      </c>
      <c r="FR340">
        <v>0</v>
      </c>
      <c r="FS340">
        <v>0</v>
      </c>
      <c r="FT340" t="str">
        <v>10.2.1</v>
      </c>
      <c r="FU340">
        <v>0</v>
      </c>
      <c r="FV340">
        <v>0</v>
      </c>
      <c r="FW340" t="str">
        <v>SubAtividade</v>
      </c>
      <c r="FX340">
        <v>0</v>
      </c>
      <c r="FY340">
        <v>0</v>
      </c>
      <c r="FZ340">
        <v>0</v>
      </c>
      <c r="GA340">
        <v>0</v>
      </c>
      <c r="GB340">
        <v>0</v>
      </c>
      <c r="GC340" t="str">
        <v>Despesa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 t="str">
        <v>Categoria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 t="str">
        <v>Subcategoria</v>
      </c>
      <c r="GS340">
        <v>0</v>
      </c>
      <c r="GT340">
        <v>0</v>
      </c>
      <c r="GU340">
        <v>0</v>
      </c>
      <c r="GV340">
        <v>0</v>
      </c>
      <c r="GW340" t="str">
        <v>Fonte*</v>
      </c>
      <c r="GX340">
        <v>0</v>
      </c>
      <c r="GY340">
        <v>0</v>
      </c>
      <c r="GZ340">
        <v>0</v>
      </c>
      <c r="HA340" t="str">
        <v>Unid</v>
      </c>
      <c r="HB340">
        <v>0</v>
      </c>
      <c r="HC340" t="str">
        <v>Valor 
Unit</v>
      </c>
      <c r="HD340">
        <v>0</v>
      </c>
      <c r="HE340">
        <v>0</v>
      </c>
      <c r="HF340" t="str">
        <v>Qtde</v>
      </c>
      <c r="HG340">
        <v>0</v>
      </c>
      <c r="HH340">
        <v>0</v>
      </c>
    </row>
    <row r="341" spans="1:216" x14ac:dyDescent="0.25">
      <c r="A341">
        <v>38</v>
      </c>
      <c r="B341" t="str">
        <f>'04.04_PLANO DE TRABALHO'!$MU$7</f>
        <v>Diversidade, Equidade e Inclusão</v>
      </c>
      <c r="C341" t="str">
        <f>IF('04.04_PLANO DE TRABALHO'!MG47="",C340,'04.04_PLANO DE TRABALHO'!MG47)</f>
        <v>7.3</v>
      </c>
      <c r="D341">
        <f>IF('04.04_PLANO DE TRABALHO'!MH47="",D340,'04.04_PLANO DE TRABALHO'!MH47)</f>
        <v>0</v>
      </c>
      <c r="E341" t="str">
        <f>IF(OR('04.04_PLANO DE TRABALHO'!MI47="",'04.04_PLANO DE TRABALHO'!MI47="Planejado",'04.04_PLANO DE TRABALHO'!MI47="Realizado"),E340,'04.04_PLANO DE TRABALHO'!MI47)</f>
        <v>Atividade</v>
      </c>
      <c r="F341">
        <f>IF('04.04_PLANO DE TRABALHO'!MJ47="",F340,'04.04_PLANO DE TRABALHO'!MJ47)</f>
        <v>0</v>
      </c>
      <c r="G341">
        <f>IF('04.04_PLANO DE TRABALHO'!MK47="",G340,'04.04_PLANO DE TRABALHO'!MK47)</f>
        <v>0</v>
      </c>
      <c r="H341" t="str">
        <f>IF('04.04_PLANO DE TRABALHO'!ML47="",H340,'04.04_PLANO DE TRABALHO'!ML47)</f>
        <v>Início</v>
      </c>
      <c r="I341">
        <f>IF('04.04_PLANO DE TRABALHO'!MM47="",I340,'04.04_PLANO DE TRABALHO'!MM47)</f>
        <v>0</v>
      </c>
      <c r="J341">
        <f>IF('04.04_PLANO DE TRABALHO'!MN47="",J340,'04.04_PLANO DE TRABALHO'!MN47)</f>
        <v>0</v>
      </c>
      <c r="K341" t="str">
        <f>IF('04.04_PLANO DE TRABALHO'!MO47="",K340,'04.04_PLANO DE TRABALHO'!MO47)</f>
        <v>Fim</v>
      </c>
      <c r="L341">
        <f>IF('04.04_PLANO DE TRABALHO'!MP47="",L340,'04.04_PLANO DE TRABALHO'!MP47)</f>
        <v>0</v>
      </c>
      <c r="M341">
        <f>IF('04.04_PLANO DE TRABALHO'!MQ47="",M340,'04.04_PLANO DE TRABALHO'!MQ47)</f>
        <v>0</v>
      </c>
      <c r="N341" t="str">
        <f>IF('04.04_PLANO DE TRABALHO'!MR47="",N340,'04.04_PLANO DE TRABALHO'!MR47)</f>
        <v>7.3.1</v>
      </c>
      <c r="O341">
        <f>IF('04.04_PLANO DE TRABALHO'!MS47="",O340,'04.04_PLANO DE TRABALHO'!MS47)</f>
        <v>0</v>
      </c>
      <c r="P341">
        <f>IF('04.04_PLANO DE TRABALHO'!MT47="",P340,'04.04_PLANO DE TRABALHO'!MT47)</f>
        <v>0</v>
      </c>
      <c r="Q341" t="str">
        <f>IF('04.04_PLANO DE TRABALHO'!MU47="",Q340,'04.04_PLANO DE TRABALHO'!MU47)</f>
        <v>SubAtividade</v>
      </c>
      <c r="R341">
        <f>IF('04.04_PLANO DE TRABALHO'!MV47="",R340,'04.04_PLANO DE TRABALHO'!MV47)</f>
        <v>0</v>
      </c>
      <c r="S341">
        <f>IF('04.04_PLANO DE TRABALHO'!MW47="",S340,'04.04_PLANO DE TRABALHO'!MW47)</f>
        <v>0</v>
      </c>
      <c r="T341">
        <f>IF('04.04_PLANO DE TRABALHO'!MX47="",T340,'04.04_PLANO DE TRABALHO'!MX47)</f>
        <v>0</v>
      </c>
      <c r="U341">
        <f>IF('04.04_PLANO DE TRABALHO'!MY47="",U340,'04.04_PLANO DE TRABALHO'!MY47)</f>
        <v>0</v>
      </c>
      <c r="V341">
        <f>IF('04.04_PLANO DE TRABALHO'!MZ47="",V340,'04.04_PLANO DE TRABALHO'!MZ47)</f>
        <v>0</v>
      </c>
      <c r="W341" t="str">
        <f>IF('04.04_PLANO DE TRABALHO'!NA47="",W340,'04.04_PLANO DE TRABALHO'!NA47)</f>
        <v>Despesa</v>
      </c>
      <c r="X341">
        <f>IF('04.04_PLANO DE TRABALHO'!NB47="",X340,'04.04_PLANO DE TRABALHO'!NB47)</f>
        <v>0</v>
      </c>
      <c r="Y341">
        <f>IF('04.04_PLANO DE TRABALHO'!NC47="",Y340,'04.04_PLANO DE TRABALHO'!NC47)</f>
        <v>0</v>
      </c>
      <c r="Z341">
        <f>IF('04.04_PLANO DE TRABALHO'!ND47="",Z340,'04.04_PLANO DE TRABALHO'!ND47)</f>
        <v>0</v>
      </c>
      <c r="AA341">
        <f>IF('04.04_PLANO DE TRABALHO'!NE47="",AA340,'04.04_PLANO DE TRABALHO'!NE47)</f>
        <v>0</v>
      </c>
      <c r="AB341">
        <f>IF('04.04_PLANO DE TRABALHO'!NF47="",AB340,'04.04_PLANO DE TRABALHO'!NF47)</f>
        <v>0</v>
      </c>
      <c r="AC341">
        <f>IF('04.04_PLANO DE TRABALHO'!NG47="",AC340,'04.04_PLANO DE TRABALHO'!NG47)</f>
        <v>0</v>
      </c>
      <c r="AD341" t="str">
        <f>IF('04.04_PLANO DE TRABALHO'!NH47="",AD340,'04.04_PLANO DE TRABALHO'!NH47)</f>
        <v>Categoria</v>
      </c>
      <c r="AE341">
        <f>IF('04.04_PLANO DE TRABALHO'!NI47="",AE340,'04.04_PLANO DE TRABALHO'!NI47)</f>
        <v>0</v>
      </c>
      <c r="AF341">
        <f>IF('04.04_PLANO DE TRABALHO'!NJ47="",AF340,'04.04_PLANO DE TRABALHO'!NJ47)</f>
        <v>0</v>
      </c>
      <c r="AG341">
        <f>IF('04.04_PLANO DE TRABALHO'!NK47="",AG340,'04.04_PLANO DE TRABALHO'!NK47)</f>
        <v>0</v>
      </c>
      <c r="AH341">
        <f>IF('04.04_PLANO DE TRABALHO'!NL47="",AH340,'04.04_PLANO DE TRABALHO'!NL47)</f>
        <v>0</v>
      </c>
      <c r="AI341">
        <f>IF('04.04_PLANO DE TRABALHO'!NM47="",AI340,'04.04_PLANO DE TRABALHO'!NM47)</f>
        <v>0</v>
      </c>
      <c r="AJ341">
        <f>IF('04.04_PLANO DE TRABALHO'!NN47="",AJ340,'04.04_PLANO DE TRABALHO'!NN47)</f>
        <v>0</v>
      </c>
      <c r="AK341">
        <f>IF('04.04_PLANO DE TRABALHO'!NO47="",AK340,'04.04_PLANO DE TRABALHO'!NO47)</f>
        <v>0</v>
      </c>
      <c r="AL341" t="str">
        <f>IF('04.04_PLANO DE TRABALHO'!NP47="",AL340,'04.04_PLANO DE TRABALHO'!NP47)</f>
        <v>Subcategoria</v>
      </c>
      <c r="AM341">
        <f>IF('04.04_PLANO DE TRABALHO'!NQ47="",AM340,'04.04_PLANO DE TRABALHO'!NQ47)</f>
        <v>0</v>
      </c>
      <c r="AN341">
        <f>IF('04.04_PLANO DE TRABALHO'!NR47="",AN340,'04.04_PLANO DE TRABALHO'!NR47)</f>
        <v>0</v>
      </c>
      <c r="AO341">
        <f>IF('04.04_PLANO DE TRABALHO'!NS47="",AO340,'04.04_PLANO DE TRABALHO'!NS47)</f>
        <v>0</v>
      </c>
      <c r="AP341">
        <f>IF('04.04_PLANO DE TRABALHO'!NT47="",AP340,'04.04_PLANO DE TRABALHO'!NT47)</f>
        <v>0</v>
      </c>
      <c r="AQ341" t="str">
        <f>IF('04.04_PLANO DE TRABALHO'!NU47="",AQ340,'04.04_PLANO DE TRABALHO'!NU47)</f>
        <v>Fonte*</v>
      </c>
      <c r="AR341">
        <f>IF('04.04_PLANO DE TRABALHO'!NV47="",AR340,'04.04_PLANO DE TRABALHO'!NV47)</f>
        <v>0</v>
      </c>
      <c r="AS341">
        <f>IF('04.04_PLANO DE TRABALHO'!NW47="",AS340,'04.04_PLANO DE TRABALHO'!NW47)</f>
        <v>0</v>
      </c>
      <c r="AT341">
        <f>IF('04.04_PLANO DE TRABALHO'!NX47="",AT340,'04.04_PLANO DE TRABALHO'!NX47)</f>
        <v>0</v>
      </c>
      <c r="AU341" t="str">
        <f>IF('04.04_PLANO DE TRABALHO'!NY47="",AU340,'04.04_PLANO DE TRABALHO'!NY47)</f>
        <v>Unid</v>
      </c>
      <c r="AV341">
        <f>IF('04.04_PLANO DE TRABALHO'!NZ47="",AV340,'04.04_PLANO DE TRABALHO'!NZ47)</f>
        <v>0</v>
      </c>
      <c r="AW341" t="str">
        <f>IF('04.04_PLANO DE TRABALHO'!OA47="",AW340,'04.04_PLANO DE TRABALHO'!OA47)</f>
        <v>Valor 
Unit</v>
      </c>
      <c r="AX341">
        <f>IF('04.04_PLANO DE TRABALHO'!OB47="",AX340,'04.04_PLANO DE TRABALHO'!OB47)</f>
        <v>0</v>
      </c>
      <c r="AY341">
        <f>IF('04.04_PLANO DE TRABALHO'!OC47="",AY340,'04.04_PLANO DE TRABALHO'!OC47)</f>
        <v>0</v>
      </c>
      <c r="AZ341" t="str">
        <f>IF('04.04_PLANO DE TRABALHO'!OD47="",AZ340,'04.04_PLANO DE TRABALHO'!OD47)</f>
        <v>Qtde</v>
      </c>
      <c r="BA341">
        <f>IF('04.04_PLANO DE TRABALHO'!OE47="",BA340,'04.04_PLANO DE TRABALHO'!OE47)</f>
        <v>0</v>
      </c>
      <c r="BB341">
        <f>IF('04.04_PLANO DE TRABALHO'!OF47="",BB340,'04.04_PLANO DE TRABALHO'!OF47)</f>
        <v>0</v>
      </c>
      <c r="BD341" t="str">
        <v>Direitos Humanos e Convivência</v>
      </c>
      <c r="BE341" t="str">
        <v>Cod</v>
      </c>
      <c r="BF341">
        <v>0</v>
      </c>
      <c r="BG341" t="str">
        <v>Atividade</v>
      </c>
      <c r="BH341">
        <v>0</v>
      </c>
      <c r="BI341">
        <v>0</v>
      </c>
      <c r="BJ341" t="str">
        <v>Início</v>
      </c>
      <c r="BK341">
        <v>0</v>
      </c>
      <c r="BL341">
        <v>0</v>
      </c>
      <c r="BM341" t="str">
        <v>Fim</v>
      </c>
      <c r="BN341">
        <v>0</v>
      </c>
      <c r="BO341">
        <v>0</v>
      </c>
      <c r="BP341" t="str">
        <v>Cod</v>
      </c>
      <c r="BQ341">
        <v>0</v>
      </c>
      <c r="BR341">
        <v>0</v>
      </c>
      <c r="BS341" t="str">
        <v>SubAtividade</v>
      </c>
      <c r="BT341">
        <v>0</v>
      </c>
      <c r="BU341">
        <v>0</v>
      </c>
      <c r="BV341">
        <v>0</v>
      </c>
      <c r="BW341">
        <v>0</v>
      </c>
      <c r="BX341">
        <v>0</v>
      </c>
      <c r="BY341" t="str">
        <v>Despesa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 t="str">
        <v>Categoria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 t="str">
        <v>Subcategoria</v>
      </c>
      <c r="CO341">
        <v>0</v>
      </c>
      <c r="CP341">
        <v>0</v>
      </c>
      <c r="CQ341">
        <v>0</v>
      </c>
      <c r="CR341">
        <v>0</v>
      </c>
      <c r="CS341" t="str">
        <v>Fonte*</v>
      </c>
      <c r="CT341">
        <v>0</v>
      </c>
      <c r="CU341">
        <v>0</v>
      </c>
      <c r="CV341">
        <v>0</v>
      </c>
      <c r="CW341" t="str">
        <v>Unid</v>
      </c>
      <c r="CX341">
        <v>0</v>
      </c>
      <c r="CY341" t="str">
        <v>Valor 
Unit</v>
      </c>
      <c r="CZ341">
        <v>0</v>
      </c>
      <c r="DA341">
        <v>0</v>
      </c>
      <c r="DB341" t="str">
        <v>Qtde</v>
      </c>
      <c r="DC341">
        <v>0</v>
      </c>
      <c r="DD341" t="str">
        <v>Valor Total</v>
      </c>
      <c r="DF341" t="str">
        <v>Direitos Humanos e Convivência</v>
      </c>
      <c r="DG341" t="str">
        <v>8.2</v>
      </c>
      <c r="DH341">
        <v>0</v>
      </c>
      <c r="DI341" t="str">
        <v>Atividade</v>
      </c>
      <c r="DJ341">
        <v>0</v>
      </c>
      <c r="DK341">
        <v>0</v>
      </c>
      <c r="DL341" t="str">
        <v>Início</v>
      </c>
      <c r="DM341">
        <v>0</v>
      </c>
      <c r="DN341">
        <v>0</v>
      </c>
      <c r="DO341" t="str">
        <v>Fim</v>
      </c>
      <c r="DP341">
        <v>0</v>
      </c>
      <c r="DQ341">
        <v>0</v>
      </c>
      <c r="DR341" t="str">
        <v>Total da SubAtividade:</v>
      </c>
      <c r="DS341">
        <v>0</v>
      </c>
      <c r="DT341">
        <v>0</v>
      </c>
      <c r="DU341" t="str">
        <v>SubAtividade</v>
      </c>
      <c r="DV341">
        <v>0</v>
      </c>
      <c r="DW341">
        <v>0</v>
      </c>
      <c r="DX341">
        <v>0</v>
      </c>
      <c r="DY341">
        <v>0</v>
      </c>
      <c r="DZ341">
        <v>0</v>
      </c>
      <c r="EA341" t="str">
        <v>Despesa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 t="str">
        <v>Categoria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 t="str">
        <v>Subcategoria</v>
      </c>
      <c r="EQ341">
        <v>0</v>
      </c>
      <c r="ER341">
        <v>0</v>
      </c>
      <c r="ES341">
        <v>0</v>
      </c>
      <c r="ET341">
        <v>0</v>
      </c>
      <c r="EU341" t="str">
        <v>Fonte*</v>
      </c>
      <c r="EV341">
        <v>0</v>
      </c>
      <c r="EW341">
        <v>0</v>
      </c>
      <c r="EX341">
        <v>0</v>
      </c>
      <c r="EY341" t="str">
        <v>Unid</v>
      </c>
      <c r="EZ341">
        <v>0</v>
      </c>
      <c r="FA341" t="str">
        <v>Valor 
Unit</v>
      </c>
      <c r="FB341">
        <v>0</v>
      </c>
      <c r="FC341">
        <v>0</v>
      </c>
      <c r="FD341" t="str">
        <v>Qtde</v>
      </c>
      <c r="FE341">
        <v>0</v>
      </c>
      <c r="FF341">
        <v>0</v>
      </c>
      <c r="FH341" t="str">
        <v>Participação e Gestão Democrática</v>
      </c>
      <c r="FI341" t="str">
        <v>10.2</v>
      </c>
      <c r="FJ341">
        <v>0</v>
      </c>
      <c r="FK341" t="str">
        <v>Atividade</v>
      </c>
      <c r="FL341">
        <v>0</v>
      </c>
      <c r="FM341">
        <v>0</v>
      </c>
      <c r="FN341" t="str">
        <v>Início</v>
      </c>
      <c r="FO341">
        <v>0</v>
      </c>
      <c r="FP341">
        <v>0</v>
      </c>
      <c r="FQ341" t="str">
        <v>Fim</v>
      </c>
      <c r="FR341">
        <v>0</v>
      </c>
      <c r="FS341">
        <v>0</v>
      </c>
      <c r="FT341" t="str">
        <v>10.2.1</v>
      </c>
      <c r="FU341">
        <v>0</v>
      </c>
      <c r="FV341">
        <v>0</v>
      </c>
      <c r="FW341" t="str">
        <v>SubAtividade</v>
      </c>
      <c r="FX341">
        <v>0</v>
      </c>
      <c r="FY341">
        <v>0</v>
      </c>
      <c r="FZ341">
        <v>0</v>
      </c>
      <c r="GA341">
        <v>0</v>
      </c>
      <c r="GB341">
        <v>0</v>
      </c>
      <c r="GC341" t="str">
        <v>Despesa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 t="str">
        <v>Categoria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 t="str">
        <v>Subcategoria</v>
      </c>
      <c r="GS341">
        <v>0</v>
      </c>
      <c r="GT341">
        <v>0</v>
      </c>
      <c r="GU341">
        <v>0</v>
      </c>
      <c r="GV341">
        <v>0</v>
      </c>
      <c r="GW341" t="str">
        <v>Fonte*</v>
      </c>
      <c r="GX341">
        <v>0</v>
      </c>
      <c r="GY341">
        <v>0</v>
      </c>
      <c r="GZ341">
        <v>0</v>
      </c>
      <c r="HA341" t="str">
        <v>Unid</v>
      </c>
      <c r="HB341">
        <v>0</v>
      </c>
      <c r="HC341" t="str">
        <v>Valor 
Unit</v>
      </c>
      <c r="HD341">
        <v>0</v>
      </c>
      <c r="HE341">
        <v>0</v>
      </c>
      <c r="HF341" t="str">
        <v>Qtde</v>
      </c>
      <c r="HG341">
        <v>0</v>
      </c>
      <c r="HH341">
        <v>0</v>
      </c>
    </row>
    <row r="342" spans="1:216" x14ac:dyDescent="0.25">
      <c r="A342">
        <v>39</v>
      </c>
      <c r="B342" t="str">
        <f>'04.04_PLANO DE TRABALHO'!$MU$7</f>
        <v>Diversidade, Equidade e Inclusão</v>
      </c>
      <c r="C342" t="str">
        <f>IF('04.04_PLANO DE TRABALHO'!MG48="",C341,'04.04_PLANO DE TRABALHO'!MG48)</f>
        <v>7.3</v>
      </c>
      <c r="D342">
        <f>IF('04.04_PLANO DE TRABALHO'!MH48="",D341,'04.04_PLANO DE TRABALHO'!MH48)</f>
        <v>0</v>
      </c>
      <c r="E342" t="str">
        <f>IF(OR('04.04_PLANO DE TRABALHO'!MI48="",'04.04_PLANO DE TRABALHO'!MI48="Planejado",'04.04_PLANO DE TRABALHO'!MI48="Realizado"),E341,'04.04_PLANO DE TRABALHO'!MI48)</f>
        <v>Atividade</v>
      </c>
      <c r="F342">
        <f>IF('04.04_PLANO DE TRABALHO'!MJ48="",F341,'04.04_PLANO DE TRABALHO'!MJ48)</f>
        <v>0</v>
      </c>
      <c r="G342">
        <f>IF('04.04_PLANO DE TRABALHO'!MK48="",G341,'04.04_PLANO DE TRABALHO'!MK48)</f>
        <v>0</v>
      </c>
      <c r="H342" t="str">
        <f>IF('04.04_PLANO DE TRABALHO'!ML48="",H341,'04.04_PLANO DE TRABALHO'!ML48)</f>
        <v>Início</v>
      </c>
      <c r="I342">
        <f>IF('04.04_PLANO DE TRABALHO'!MM48="",I341,'04.04_PLANO DE TRABALHO'!MM48)</f>
        <v>0</v>
      </c>
      <c r="J342">
        <f>IF('04.04_PLANO DE TRABALHO'!MN48="",J341,'04.04_PLANO DE TRABALHO'!MN48)</f>
        <v>0</v>
      </c>
      <c r="K342" t="str">
        <f>IF('04.04_PLANO DE TRABALHO'!MO48="",K341,'04.04_PLANO DE TRABALHO'!MO48)</f>
        <v>Fim</v>
      </c>
      <c r="L342">
        <f>IF('04.04_PLANO DE TRABALHO'!MP48="",L341,'04.04_PLANO DE TRABALHO'!MP48)</f>
        <v>0</v>
      </c>
      <c r="M342">
        <f>IF('04.04_PLANO DE TRABALHO'!MQ48="",M341,'04.04_PLANO DE TRABALHO'!MQ48)</f>
        <v>0</v>
      </c>
      <c r="N342" t="str">
        <f>IF('04.04_PLANO DE TRABALHO'!MR48="",N341,'04.04_PLANO DE TRABALHO'!MR48)</f>
        <v>7.3.1</v>
      </c>
      <c r="O342">
        <f>IF('04.04_PLANO DE TRABALHO'!MS48="",O341,'04.04_PLANO DE TRABALHO'!MS48)</f>
        <v>0</v>
      </c>
      <c r="P342">
        <f>IF('04.04_PLANO DE TRABALHO'!MT48="",P341,'04.04_PLANO DE TRABALHO'!MT48)</f>
        <v>0</v>
      </c>
      <c r="Q342" t="str">
        <f>IF('04.04_PLANO DE TRABALHO'!MU48="",Q341,'04.04_PLANO DE TRABALHO'!MU48)</f>
        <v>SubAtividade</v>
      </c>
      <c r="R342">
        <f>IF('04.04_PLANO DE TRABALHO'!MV48="",R341,'04.04_PLANO DE TRABALHO'!MV48)</f>
        <v>0</v>
      </c>
      <c r="S342">
        <f>IF('04.04_PLANO DE TRABALHO'!MW48="",S341,'04.04_PLANO DE TRABALHO'!MW48)</f>
        <v>0</v>
      </c>
      <c r="T342">
        <f>IF('04.04_PLANO DE TRABALHO'!MX48="",T341,'04.04_PLANO DE TRABALHO'!MX48)</f>
        <v>0</v>
      </c>
      <c r="U342">
        <f>IF('04.04_PLANO DE TRABALHO'!MY48="",U341,'04.04_PLANO DE TRABALHO'!MY48)</f>
        <v>0</v>
      </c>
      <c r="V342">
        <f>IF('04.04_PLANO DE TRABALHO'!MZ48="",V341,'04.04_PLANO DE TRABALHO'!MZ48)</f>
        <v>0</v>
      </c>
      <c r="W342" t="str">
        <f>IF('04.04_PLANO DE TRABALHO'!NA48="",W341,'04.04_PLANO DE TRABALHO'!NA48)</f>
        <v>Despesa</v>
      </c>
      <c r="X342">
        <f>IF('04.04_PLANO DE TRABALHO'!NB48="",X341,'04.04_PLANO DE TRABALHO'!NB48)</f>
        <v>0</v>
      </c>
      <c r="Y342">
        <f>IF('04.04_PLANO DE TRABALHO'!NC48="",Y341,'04.04_PLANO DE TRABALHO'!NC48)</f>
        <v>0</v>
      </c>
      <c r="Z342">
        <f>IF('04.04_PLANO DE TRABALHO'!ND48="",Z341,'04.04_PLANO DE TRABALHO'!ND48)</f>
        <v>0</v>
      </c>
      <c r="AA342">
        <f>IF('04.04_PLANO DE TRABALHO'!NE48="",AA341,'04.04_PLANO DE TRABALHO'!NE48)</f>
        <v>0</v>
      </c>
      <c r="AB342">
        <f>IF('04.04_PLANO DE TRABALHO'!NF48="",AB341,'04.04_PLANO DE TRABALHO'!NF48)</f>
        <v>0</v>
      </c>
      <c r="AC342">
        <f>IF('04.04_PLANO DE TRABALHO'!NG48="",AC341,'04.04_PLANO DE TRABALHO'!NG48)</f>
        <v>0</v>
      </c>
      <c r="AD342" t="str">
        <f>IF('04.04_PLANO DE TRABALHO'!NH48="",AD341,'04.04_PLANO DE TRABALHO'!NH48)</f>
        <v>Categoria</v>
      </c>
      <c r="AE342">
        <f>IF('04.04_PLANO DE TRABALHO'!NI48="",AE341,'04.04_PLANO DE TRABALHO'!NI48)</f>
        <v>0</v>
      </c>
      <c r="AF342">
        <f>IF('04.04_PLANO DE TRABALHO'!NJ48="",AF341,'04.04_PLANO DE TRABALHO'!NJ48)</f>
        <v>0</v>
      </c>
      <c r="AG342">
        <f>IF('04.04_PLANO DE TRABALHO'!NK48="",AG341,'04.04_PLANO DE TRABALHO'!NK48)</f>
        <v>0</v>
      </c>
      <c r="AH342">
        <f>IF('04.04_PLANO DE TRABALHO'!NL48="",AH341,'04.04_PLANO DE TRABALHO'!NL48)</f>
        <v>0</v>
      </c>
      <c r="AI342">
        <f>IF('04.04_PLANO DE TRABALHO'!NM48="",AI341,'04.04_PLANO DE TRABALHO'!NM48)</f>
        <v>0</v>
      </c>
      <c r="AJ342">
        <f>IF('04.04_PLANO DE TRABALHO'!NN48="",AJ341,'04.04_PLANO DE TRABALHO'!NN48)</f>
        <v>0</v>
      </c>
      <c r="AK342">
        <f>IF('04.04_PLANO DE TRABALHO'!NO48="",AK341,'04.04_PLANO DE TRABALHO'!NO48)</f>
        <v>0</v>
      </c>
      <c r="AL342" t="str">
        <f>IF('04.04_PLANO DE TRABALHO'!NP48="",AL341,'04.04_PLANO DE TRABALHO'!NP48)</f>
        <v>Subcategoria</v>
      </c>
      <c r="AM342">
        <f>IF('04.04_PLANO DE TRABALHO'!NQ48="",AM341,'04.04_PLANO DE TRABALHO'!NQ48)</f>
        <v>0</v>
      </c>
      <c r="AN342">
        <f>IF('04.04_PLANO DE TRABALHO'!NR48="",AN341,'04.04_PLANO DE TRABALHO'!NR48)</f>
        <v>0</v>
      </c>
      <c r="AO342">
        <f>IF('04.04_PLANO DE TRABALHO'!NS48="",AO341,'04.04_PLANO DE TRABALHO'!NS48)</f>
        <v>0</v>
      </c>
      <c r="AP342">
        <f>IF('04.04_PLANO DE TRABALHO'!NT48="",AP341,'04.04_PLANO DE TRABALHO'!NT48)</f>
        <v>0</v>
      </c>
      <c r="AQ342" t="str">
        <f>IF('04.04_PLANO DE TRABALHO'!NU48="",AQ341,'04.04_PLANO DE TRABALHO'!NU48)</f>
        <v>Fonte*</v>
      </c>
      <c r="AR342">
        <f>IF('04.04_PLANO DE TRABALHO'!NV48="",AR341,'04.04_PLANO DE TRABALHO'!NV48)</f>
        <v>0</v>
      </c>
      <c r="AS342">
        <f>IF('04.04_PLANO DE TRABALHO'!NW48="",AS341,'04.04_PLANO DE TRABALHO'!NW48)</f>
        <v>0</v>
      </c>
      <c r="AT342">
        <f>IF('04.04_PLANO DE TRABALHO'!NX48="",AT341,'04.04_PLANO DE TRABALHO'!NX48)</f>
        <v>0</v>
      </c>
      <c r="AU342" t="str">
        <f>IF('04.04_PLANO DE TRABALHO'!NY48="",AU341,'04.04_PLANO DE TRABALHO'!NY48)</f>
        <v>Unid</v>
      </c>
      <c r="AV342">
        <f>IF('04.04_PLANO DE TRABALHO'!NZ48="",AV341,'04.04_PLANO DE TRABALHO'!NZ48)</f>
        <v>0</v>
      </c>
      <c r="AW342" t="str">
        <f>IF('04.04_PLANO DE TRABALHO'!OA48="",AW341,'04.04_PLANO DE TRABALHO'!OA48)</f>
        <v>Valor 
Unit</v>
      </c>
      <c r="AX342">
        <f>IF('04.04_PLANO DE TRABALHO'!OB48="",AX341,'04.04_PLANO DE TRABALHO'!OB48)</f>
        <v>0</v>
      </c>
      <c r="AY342">
        <f>IF('04.04_PLANO DE TRABALHO'!OC48="",AY341,'04.04_PLANO DE TRABALHO'!OC48)</f>
        <v>0</v>
      </c>
      <c r="AZ342" t="str">
        <f>IF('04.04_PLANO DE TRABALHO'!OD48="",AZ341,'04.04_PLANO DE TRABALHO'!OD48)</f>
        <v>Qtde</v>
      </c>
      <c r="BA342">
        <f>IF('04.04_PLANO DE TRABALHO'!OE48="",BA341,'04.04_PLANO DE TRABALHO'!OE48)</f>
        <v>0</v>
      </c>
      <c r="BB342">
        <f>IF('04.04_PLANO DE TRABALHO'!OF48="",BB341,'04.04_PLANO DE TRABALHO'!OF48)</f>
        <v>0</v>
      </c>
      <c r="BD342" t="str">
        <v>Direitos Humanos e Convivência</v>
      </c>
      <c r="BE342" t="str">
        <v>8.2</v>
      </c>
      <c r="BF342">
        <v>0</v>
      </c>
      <c r="BG342" t="str">
        <v>Atividade</v>
      </c>
      <c r="BH342">
        <v>0</v>
      </c>
      <c r="BI342">
        <v>0</v>
      </c>
      <c r="BJ342" t="str">
        <v>Início</v>
      </c>
      <c r="BK342">
        <v>0</v>
      </c>
      <c r="BL342">
        <v>0</v>
      </c>
      <c r="BM342" t="str">
        <v>Fim</v>
      </c>
      <c r="BN342">
        <v>0</v>
      </c>
      <c r="BO342">
        <v>0</v>
      </c>
      <c r="BP342" t="str">
        <v>8.2.1</v>
      </c>
      <c r="BQ342">
        <v>0</v>
      </c>
      <c r="BR342">
        <v>0</v>
      </c>
      <c r="BS342" t="str">
        <v>SubAtividade</v>
      </c>
      <c r="BT342">
        <v>0</v>
      </c>
      <c r="BU342">
        <v>0</v>
      </c>
      <c r="BV342">
        <v>0</v>
      </c>
      <c r="BW342">
        <v>0</v>
      </c>
      <c r="BX342">
        <v>0</v>
      </c>
      <c r="BY342" t="str">
        <v>Despesa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 t="str">
        <v>Categoria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 t="str">
        <v>Subcategoria</v>
      </c>
      <c r="CO342">
        <v>0</v>
      </c>
      <c r="CP342">
        <v>0</v>
      </c>
      <c r="CQ342">
        <v>0</v>
      </c>
      <c r="CR342">
        <v>0</v>
      </c>
      <c r="CS342" t="str">
        <v>Fonte*</v>
      </c>
      <c r="CT342">
        <v>0</v>
      </c>
      <c r="CU342">
        <v>0</v>
      </c>
      <c r="CV342">
        <v>0</v>
      </c>
      <c r="CW342" t="str">
        <v>Unid</v>
      </c>
      <c r="CX342">
        <v>0</v>
      </c>
      <c r="CY342" t="str">
        <v>Valor 
Unit</v>
      </c>
      <c r="CZ342">
        <v>0</v>
      </c>
      <c r="DA342">
        <v>0</v>
      </c>
      <c r="DB342" t="str">
        <v>Qtde</v>
      </c>
      <c r="DC342">
        <v>0</v>
      </c>
      <c r="DD342">
        <v>0</v>
      </c>
      <c r="DF342" t="str">
        <v>Direitos Humanos e Convivência</v>
      </c>
      <c r="DG342" t="str">
        <v>8.3</v>
      </c>
      <c r="DH342">
        <v>0</v>
      </c>
      <c r="DI342" t="str">
        <v>Atividade</v>
      </c>
      <c r="DJ342">
        <v>0</v>
      </c>
      <c r="DK342">
        <v>0</v>
      </c>
      <c r="DL342" t="str">
        <v>Início</v>
      </c>
      <c r="DM342">
        <v>0</v>
      </c>
      <c r="DN342">
        <v>0</v>
      </c>
      <c r="DO342" t="str">
        <v>Fim</v>
      </c>
      <c r="DP342">
        <v>0</v>
      </c>
      <c r="DQ342">
        <v>0</v>
      </c>
      <c r="DR342" t="str">
        <v>8.3.1</v>
      </c>
      <c r="DS342">
        <v>0</v>
      </c>
      <c r="DT342">
        <v>0</v>
      </c>
      <c r="DU342" t="str">
        <v>SubAtividade</v>
      </c>
      <c r="DV342">
        <v>0</v>
      </c>
      <c r="DW342">
        <v>0</v>
      </c>
      <c r="DX342">
        <v>0</v>
      </c>
      <c r="DY342">
        <v>0</v>
      </c>
      <c r="DZ342">
        <v>0</v>
      </c>
      <c r="EA342" t="str">
        <v>Despesa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 t="str">
        <v>Categoria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 t="str">
        <v>Subcategoria</v>
      </c>
      <c r="EQ342">
        <v>0</v>
      </c>
      <c r="ER342">
        <v>0</v>
      </c>
      <c r="ES342">
        <v>0</v>
      </c>
      <c r="ET342">
        <v>0</v>
      </c>
      <c r="EU342" t="str">
        <v>Fonte*</v>
      </c>
      <c r="EV342">
        <v>0</v>
      </c>
      <c r="EW342">
        <v>0</v>
      </c>
      <c r="EX342">
        <v>0</v>
      </c>
      <c r="EY342" t="str">
        <v>Unid</v>
      </c>
      <c r="EZ342">
        <v>0</v>
      </c>
      <c r="FA342" t="str">
        <v>Valor 
Unit</v>
      </c>
      <c r="FB342">
        <v>0</v>
      </c>
      <c r="FC342">
        <v>0</v>
      </c>
      <c r="FD342" t="str">
        <v>Qtde</v>
      </c>
      <c r="FE342">
        <v>0</v>
      </c>
      <c r="FF342">
        <v>0</v>
      </c>
      <c r="FH342" t="str">
        <v>Participação e Gestão Democrática</v>
      </c>
      <c r="FI342" t="str">
        <v>10.2</v>
      </c>
      <c r="FJ342">
        <v>0</v>
      </c>
      <c r="FK342" t="str">
        <v>Atividade</v>
      </c>
      <c r="FL342">
        <v>0</v>
      </c>
      <c r="FM342">
        <v>0</v>
      </c>
      <c r="FN342" t="str">
        <v>Início</v>
      </c>
      <c r="FO342">
        <v>0</v>
      </c>
      <c r="FP342">
        <v>0</v>
      </c>
      <c r="FQ342" t="str">
        <v>Fim</v>
      </c>
      <c r="FR342">
        <v>0</v>
      </c>
      <c r="FS342">
        <v>0</v>
      </c>
      <c r="FT342" t="str">
        <v>10.2.1</v>
      </c>
      <c r="FU342">
        <v>0</v>
      </c>
      <c r="FV342">
        <v>0</v>
      </c>
      <c r="FW342" t="str">
        <v>SubAtividade</v>
      </c>
      <c r="FX342">
        <v>0</v>
      </c>
      <c r="FY342">
        <v>0</v>
      </c>
      <c r="FZ342">
        <v>0</v>
      </c>
      <c r="GA342">
        <v>0</v>
      </c>
      <c r="GB342">
        <v>0</v>
      </c>
      <c r="GC342" t="str">
        <v>Despesa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 t="str">
        <v>Categoria</v>
      </c>
      <c r="GK342">
        <v>0</v>
      </c>
      <c r="GL342">
        <v>0</v>
      </c>
      <c r="GM342">
        <v>0</v>
      </c>
      <c r="GN342">
        <v>0</v>
      </c>
      <c r="GO342">
        <v>0</v>
      </c>
      <c r="GP342">
        <v>0</v>
      </c>
      <c r="GQ342">
        <v>0</v>
      </c>
      <c r="GR342" t="str">
        <v>Subcategoria</v>
      </c>
      <c r="GS342">
        <v>0</v>
      </c>
      <c r="GT342">
        <v>0</v>
      </c>
      <c r="GU342">
        <v>0</v>
      </c>
      <c r="GV342">
        <v>0</v>
      </c>
      <c r="GW342" t="str">
        <v>Fonte*</v>
      </c>
      <c r="GX342">
        <v>0</v>
      </c>
      <c r="GY342">
        <v>0</v>
      </c>
      <c r="GZ342">
        <v>0</v>
      </c>
      <c r="HA342" t="str">
        <v>Unid</v>
      </c>
      <c r="HB342">
        <v>0</v>
      </c>
      <c r="HC342" t="str">
        <v>Valor 
Unit</v>
      </c>
      <c r="HD342">
        <v>0</v>
      </c>
      <c r="HE342">
        <v>0</v>
      </c>
      <c r="HF342" t="str">
        <v>Qtde</v>
      </c>
      <c r="HG342">
        <v>0</v>
      </c>
      <c r="HH342">
        <v>0</v>
      </c>
    </row>
    <row r="343" spans="1:216" x14ac:dyDescent="0.25">
      <c r="A343">
        <v>40</v>
      </c>
      <c r="B343" t="str">
        <f>'04.04_PLANO DE TRABALHO'!$MU$7</f>
        <v>Diversidade, Equidade e Inclusão</v>
      </c>
      <c r="C343" t="str">
        <f>IF('04.04_PLANO DE TRABALHO'!MG49="",C342,'04.04_PLANO DE TRABALHO'!MG49)</f>
        <v>7.3</v>
      </c>
      <c r="D343">
        <f>IF('04.04_PLANO DE TRABALHO'!MH49="",D342,'04.04_PLANO DE TRABALHO'!MH49)</f>
        <v>0</v>
      </c>
      <c r="E343" t="str">
        <f>IF(OR('04.04_PLANO DE TRABALHO'!MI49="",'04.04_PLANO DE TRABALHO'!MI49="Planejado",'04.04_PLANO DE TRABALHO'!MI49="Realizado"),E342,'04.04_PLANO DE TRABALHO'!MI49)</f>
        <v>Atividade</v>
      </c>
      <c r="F343">
        <f>IF('04.04_PLANO DE TRABALHO'!MJ49="",F342,'04.04_PLANO DE TRABALHO'!MJ49)</f>
        <v>0</v>
      </c>
      <c r="G343">
        <f>IF('04.04_PLANO DE TRABALHO'!MK49="",G342,'04.04_PLANO DE TRABALHO'!MK49)</f>
        <v>0</v>
      </c>
      <c r="H343" t="str">
        <f>IF('04.04_PLANO DE TRABALHO'!ML49="",H342,'04.04_PLANO DE TRABALHO'!ML49)</f>
        <v>Início</v>
      </c>
      <c r="I343">
        <f>IF('04.04_PLANO DE TRABALHO'!MM49="",I342,'04.04_PLANO DE TRABALHO'!MM49)</f>
        <v>0</v>
      </c>
      <c r="J343">
        <f>IF('04.04_PLANO DE TRABALHO'!MN49="",J342,'04.04_PLANO DE TRABALHO'!MN49)</f>
        <v>0</v>
      </c>
      <c r="K343" t="str">
        <f>IF('04.04_PLANO DE TRABALHO'!MO49="",K342,'04.04_PLANO DE TRABALHO'!MO49)</f>
        <v>Fim</v>
      </c>
      <c r="L343">
        <f>IF('04.04_PLANO DE TRABALHO'!MP49="",L342,'04.04_PLANO DE TRABALHO'!MP49)</f>
        <v>0</v>
      </c>
      <c r="M343">
        <f>IF('04.04_PLANO DE TRABALHO'!MQ49="",M342,'04.04_PLANO DE TRABALHO'!MQ49)</f>
        <v>0</v>
      </c>
      <c r="N343" t="str">
        <f>IF('04.04_PLANO DE TRABALHO'!MR49="",N342,'04.04_PLANO DE TRABALHO'!MR49)</f>
        <v>7.3.1</v>
      </c>
      <c r="O343">
        <f>IF('04.04_PLANO DE TRABALHO'!MS49="",O342,'04.04_PLANO DE TRABALHO'!MS49)</f>
        <v>0</v>
      </c>
      <c r="P343">
        <f>IF('04.04_PLANO DE TRABALHO'!MT49="",P342,'04.04_PLANO DE TRABALHO'!MT49)</f>
        <v>0</v>
      </c>
      <c r="Q343" t="str">
        <f>IF('04.04_PLANO DE TRABALHO'!MU49="",Q342,'04.04_PLANO DE TRABALHO'!MU49)</f>
        <v>SubAtividade</v>
      </c>
      <c r="R343">
        <f>IF('04.04_PLANO DE TRABALHO'!MV49="",R342,'04.04_PLANO DE TRABALHO'!MV49)</f>
        <v>0</v>
      </c>
      <c r="S343">
        <f>IF('04.04_PLANO DE TRABALHO'!MW49="",S342,'04.04_PLANO DE TRABALHO'!MW49)</f>
        <v>0</v>
      </c>
      <c r="T343">
        <f>IF('04.04_PLANO DE TRABALHO'!MX49="",T342,'04.04_PLANO DE TRABALHO'!MX49)</f>
        <v>0</v>
      </c>
      <c r="U343">
        <f>IF('04.04_PLANO DE TRABALHO'!MY49="",U342,'04.04_PLANO DE TRABALHO'!MY49)</f>
        <v>0</v>
      </c>
      <c r="V343">
        <f>IF('04.04_PLANO DE TRABALHO'!MZ49="",V342,'04.04_PLANO DE TRABALHO'!MZ49)</f>
        <v>0</v>
      </c>
      <c r="W343" t="str">
        <f>IF('04.04_PLANO DE TRABALHO'!NA49="",W342,'04.04_PLANO DE TRABALHO'!NA49)</f>
        <v>Despesa</v>
      </c>
      <c r="X343">
        <f>IF('04.04_PLANO DE TRABALHO'!NB49="",X342,'04.04_PLANO DE TRABALHO'!NB49)</f>
        <v>0</v>
      </c>
      <c r="Y343">
        <f>IF('04.04_PLANO DE TRABALHO'!NC49="",Y342,'04.04_PLANO DE TRABALHO'!NC49)</f>
        <v>0</v>
      </c>
      <c r="Z343">
        <f>IF('04.04_PLANO DE TRABALHO'!ND49="",Z342,'04.04_PLANO DE TRABALHO'!ND49)</f>
        <v>0</v>
      </c>
      <c r="AA343">
        <f>IF('04.04_PLANO DE TRABALHO'!NE49="",AA342,'04.04_PLANO DE TRABALHO'!NE49)</f>
        <v>0</v>
      </c>
      <c r="AB343">
        <f>IF('04.04_PLANO DE TRABALHO'!NF49="",AB342,'04.04_PLANO DE TRABALHO'!NF49)</f>
        <v>0</v>
      </c>
      <c r="AC343">
        <f>IF('04.04_PLANO DE TRABALHO'!NG49="",AC342,'04.04_PLANO DE TRABALHO'!NG49)</f>
        <v>0</v>
      </c>
      <c r="AD343" t="str">
        <f>IF('04.04_PLANO DE TRABALHO'!NH49="",AD342,'04.04_PLANO DE TRABALHO'!NH49)</f>
        <v>Categoria</v>
      </c>
      <c r="AE343">
        <f>IF('04.04_PLANO DE TRABALHO'!NI49="",AE342,'04.04_PLANO DE TRABALHO'!NI49)</f>
        <v>0</v>
      </c>
      <c r="AF343">
        <f>IF('04.04_PLANO DE TRABALHO'!NJ49="",AF342,'04.04_PLANO DE TRABALHO'!NJ49)</f>
        <v>0</v>
      </c>
      <c r="AG343">
        <f>IF('04.04_PLANO DE TRABALHO'!NK49="",AG342,'04.04_PLANO DE TRABALHO'!NK49)</f>
        <v>0</v>
      </c>
      <c r="AH343">
        <f>IF('04.04_PLANO DE TRABALHO'!NL49="",AH342,'04.04_PLANO DE TRABALHO'!NL49)</f>
        <v>0</v>
      </c>
      <c r="AI343">
        <f>IF('04.04_PLANO DE TRABALHO'!NM49="",AI342,'04.04_PLANO DE TRABALHO'!NM49)</f>
        <v>0</v>
      </c>
      <c r="AJ343">
        <f>IF('04.04_PLANO DE TRABALHO'!NN49="",AJ342,'04.04_PLANO DE TRABALHO'!NN49)</f>
        <v>0</v>
      </c>
      <c r="AK343">
        <f>IF('04.04_PLANO DE TRABALHO'!NO49="",AK342,'04.04_PLANO DE TRABALHO'!NO49)</f>
        <v>0</v>
      </c>
      <c r="AL343" t="str">
        <f>IF('04.04_PLANO DE TRABALHO'!NP49="",AL342,'04.04_PLANO DE TRABALHO'!NP49)</f>
        <v>Subcategoria</v>
      </c>
      <c r="AM343">
        <f>IF('04.04_PLANO DE TRABALHO'!NQ49="",AM342,'04.04_PLANO DE TRABALHO'!NQ49)</f>
        <v>0</v>
      </c>
      <c r="AN343">
        <f>IF('04.04_PLANO DE TRABALHO'!NR49="",AN342,'04.04_PLANO DE TRABALHO'!NR49)</f>
        <v>0</v>
      </c>
      <c r="AO343">
        <f>IF('04.04_PLANO DE TRABALHO'!NS49="",AO342,'04.04_PLANO DE TRABALHO'!NS49)</f>
        <v>0</v>
      </c>
      <c r="AP343">
        <f>IF('04.04_PLANO DE TRABALHO'!NT49="",AP342,'04.04_PLANO DE TRABALHO'!NT49)</f>
        <v>0</v>
      </c>
      <c r="AQ343" t="str">
        <f>IF('04.04_PLANO DE TRABALHO'!NU49="",AQ342,'04.04_PLANO DE TRABALHO'!NU49)</f>
        <v>Fonte*</v>
      </c>
      <c r="AR343">
        <f>IF('04.04_PLANO DE TRABALHO'!NV49="",AR342,'04.04_PLANO DE TRABALHO'!NV49)</f>
        <v>0</v>
      </c>
      <c r="AS343">
        <f>IF('04.04_PLANO DE TRABALHO'!NW49="",AS342,'04.04_PLANO DE TRABALHO'!NW49)</f>
        <v>0</v>
      </c>
      <c r="AT343">
        <f>IF('04.04_PLANO DE TRABALHO'!NX49="",AT342,'04.04_PLANO DE TRABALHO'!NX49)</f>
        <v>0</v>
      </c>
      <c r="AU343" t="str">
        <f>IF('04.04_PLANO DE TRABALHO'!NY49="",AU342,'04.04_PLANO DE TRABALHO'!NY49)</f>
        <v>Unid</v>
      </c>
      <c r="AV343">
        <f>IF('04.04_PLANO DE TRABALHO'!NZ49="",AV342,'04.04_PLANO DE TRABALHO'!NZ49)</f>
        <v>0</v>
      </c>
      <c r="AW343" t="str">
        <f>IF('04.04_PLANO DE TRABALHO'!OA49="",AW342,'04.04_PLANO DE TRABALHO'!OA49)</f>
        <v>Valor 
Unit</v>
      </c>
      <c r="AX343">
        <f>IF('04.04_PLANO DE TRABALHO'!OB49="",AX342,'04.04_PLANO DE TRABALHO'!OB49)</f>
        <v>0</v>
      </c>
      <c r="AY343">
        <f>IF('04.04_PLANO DE TRABALHO'!OC49="",AY342,'04.04_PLANO DE TRABALHO'!OC49)</f>
        <v>0</v>
      </c>
      <c r="AZ343" t="str">
        <f>IF('04.04_PLANO DE TRABALHO'!OD49="",AZ342,'04.04_PLANO DE TRABALHO'!OD49)</f>
        <v>Qtde</v>
      </c>
      <c r="BA343">
        <f>IF('04.04_PLANO DE TRABALHO'!OE49="",BA342,'04.04_PLANO DE TRABALHO'!OE49)</f>
        <v>0</v>
      </c>
      <c r="BB343">
        <f>IF('04.04_PLANO DE TRABALHO'!OF49="",BB342,'04.04_PLANO DE TRABALHO'!OF49)</f>
        <v>0</v>
      </c>
      <c r="BD343" t="str">
        <v>Direitos Humanos e Convivência</v>
      </c>
      <c r="BE343" t="str">
        <v>8.2</v>
      </c>
      <c r="BF343">
        <v>0</v>
      </c>
      <c r="BG343" t="str">
        <v>Atividade</v>
      </c>
      <c r="BH343">
        <v>0</v>
      </c>
      <c r="BI343">
        <v>0</v>
      </c>
      <c r="BJ343" t="str">
        <v>Início</v>
      </c>
      <c r="BK343">
        <v>0</v>
      </c>
      <c r="BL343">
        <v>0</v>
      </c>
      <c r="BM343" t="str">
        <v>Fim</v>
      </c>
      <c r="BN343">
        <v>0</v>
      </c>
      <c r="BO343">
        <v>0</v>
      </c>
      <c r="BP343" t="str">
        <v>8.2.1</v>
      </c>
      <c r="BQ343">
        <v>0</v>
      </c>
      <c r="BR343">
        <v>0</v>
      </c>
      <c r="BS343" t="str">
        <v>SubAtividade</v>
      </c>
      <c r="BT343">
        <v>0</v>
      </c>
      <c r="BU343">
        <v>0</v>
      </c>
      <c r="BV343">
        <v>0</v>
      </c>
      <c r="BW343">
        <v>0</v>
      </c>
      <c r="BX343">
        <v>0</v>
      </c>
      <c r="BY343" t="str">
        <v>Despesa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 t="str">
        <v>Categoria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 t="str">
        <v>Subcategoria</v>
      </c>
      <c r="CO343">
        <v>0</v>
      </c>
      <c r="CP343">
        <v>0</v>
      </c>
      <c r="CQ343">
        <v>0</v>
      </c>
      <c r="CR343">
        <v>0</v>
      </c>
      <c r="CS343" t="str">
        <v>Fonte*</v>
      </c>
      <c r="CT343">
        <v>0</v>
      </c>
      <c r="CU343">
        <v>0</v>
      </c>
      <c r="CV343">
        <v>0</v>
      </c>
      <c r="CW343" t="str">
        <v>Unid</v>
      </c>
      <c r="CX343">
        <v>0</v>
      </c>
      <c r="CY343" t="str">
        <v>Valor 
Unit</v>
      </c>
      <c r="CZ343">
        <v>0</v>
      </c>
      <c r="DA343">
        <v>0</v>
      </c>
      <c r="DB343" t="str">
        <v>Qtde</v>
      </c>
      <c r="DC343">
        <v>0</v>
      </c>
      <c r="DD343">
        <v>0</v>
      </c>
      <c r="DF343" t="str">
        <v>Direitos Humanos e Convivência</v>
      </c>
      <c r="DG343" t="str">
        <v>8.3</v>
      </c>
      <c r="DH343">
        <v>0</v>
      </c>
      <c r="DI343" t="str">
        <v>Atividade</v>
      </c>
      <c r="DJ343">
        <v>0</v>
      </c>
      <c r="DK343">
        <v>0</v>
      </c>
      <c r="DL343" t="str">
        <v>Início</v>
      </c>
      <c r="DM343">
        <v>0</v>
      </c>
      <c r="DN343">
        <v>0</v>
      </c>
      <c r="DO343" t="str">
        <v>Fim</v>
      </c>
      <c r="DP343">
        <v>0</v>
      </c>
      <c r="DQ343">
        <v>0</v>
      </c>
      <c r="DR343" t="str">
        <v>8.3.1</v>
      </c>
      <c r="DS343">
        <v>0</v>
      </c>
      <c r="DT343">
        <v>0</v>
      </c>
      <c r="DU343" t="str">
        <v>SubAtividade</v>
      </c>
      <c r="DV343">
        <v>0</v>
      </c>
      <c r="DW343">
        <v>0</v>
      </c>
      <c r="DX343">
        <v>0</v>
      </c>
      <c r="DY343">
        <v>0</v>
      </c>
      <c r="DZ343">
        <v>0</v>
      </c>
      <c r="EA343" t="str">
        <v>Despesa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 t="str">
        <v>Categoria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 t="str">
        <v>Subcategoria</v>
      </c>
      <c r="EQ343">
        <v>0</v>
      </c>
      <c r="ER343">
        <v>0</v>
      </c>
      <c r="ES343">
        <v>0</v>
      </c>
      <c r="ET343">
        <v>0</v>
      </c>
      <c r="EU343" t="str">
        <v>Fonte*</v>
      </c>
      <c r="EV343">
        <v>0</v>
      </c>
      <c r="EW343">
        <v>0</v>
      </c>
      <c r="EX343">
        <v>0</v>
      </c>
      <c r="EY343" t="str">
        <v>Unid</v>
      </c>
      <c r="EZ343">
        <v>0</v>
      </c>
      <c r="FA343" t="str">
        <v>Valor 
Unit</v>
      </c>
      <c r="FB343">
        <v>0</v>
      </c>
      <c r="FC343">
        <v>0</v>
      </c>
      <c r="FD343" t="str">
        <v>Qtde</v>
      </c>
      <c r="FE343">
        <v>0</v>
      </c>
      <c r="FF343">
        <v>0</v>
      </c>
      <c r="FH343" t="str">
        <v>Participação e Gestão Democrática</v>
      </c>
      <c r="FI343" t="str">
        <v>10.2</v>
      </c>
      <c r="FJ343">
        <v>0</v>
      </c>
      <c r="FK343" t="str">
        <v>Atividade</v>
      </c>
      <c r="FL343">
        <v>0</v>
      </c>
      <c r="FM343">
        <v>0</v>
      </c>
      <c r="FN343" t="str">
        <v>Início</v>
      </c>
      <c r="FO343">
        <v>0</v>
      </c>
      <c r="FP343">
        <v>0</v>
      </c>
      <c r="FQ343" t="str">
        <v>Fim</v>
      </c>
      <c r="FR343">
        <v>0</v>
      </c>
      <c r="FS343">
        <v>0</v>
      </c>
      <c r="FT343" t="str">
        <v>10.2.1</v>
      </c>
      <c r="FU343">
        <v>0</v>
      </c>
      <c r="FV343">
        <v>0</v>
      </c>
      <c r="FW343" t="str">
        <v>SubAtividade</v>
      </c>
      <c r="FX343">
        <v>0</v>
      </c>
      <c r="FY343">
        <v>0</v>
      </c>
      <c r="FZ343">
        <v>0</v>
      </c>
      <c r="GA343">
        <v>0</v>
      </c>
      <c r="GB343">
        <v>0</v>
      </c>
      <c r="GC343" t="str">
        <v>Despesa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 t="str">
        <v>Categoria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 t="str">
        <v>Subcategoria</v>
      </c>
      <c r="GS343">
        <v>0</v>
      </c>
      <c r="GT343">
        <v>0</v>
      </c>
      <c r="GU343">
        <v>0</v>
      </c>
      <c r="GV343">
        <v>0</v>
      </c>
      <c r="GW343" t="str">
        <v>Fonte*</v>
      </c>
      <c r="GX343">
        <v>0</v>
      </c>
      <c r="GY343">
        <v>0</v>
      </c>
      <c r="GZ343">
        <v>0</v>
      </c>
      <c r="HA343" t="str">
        <v>Unid</v>
      </c>
      <c r="HB343">
        <v>0</v>
      </c>
      <c r="HC343" t="str">
        <v>Valor 
Unit</v>
      </c>
      <c r="HD343">
        <v>0</v>
      </c>
      <c r="HE343">
        <v>0</v>
      </c>
      <c r="HF343" t="str">
        <v>Qtde</v>
      </c>
      <c r="HG343">
        <v>0</v>
      </c>
      <c r="HH343">
        <v>0</v>
      </c>
    </row>
    <row r="344" spans="1:216" x14ac:dyDescent="0.25">
      <c r="A344">
        <v>41</v>
      </c>
      <c r="B344" t="str">
        <f>'04.04_PLANO DE TRABALHO'!$MU$7</f>
        <v>Diversidade, Equidade e Inclusão</v>
      </c>
      <c r="C344" t="str">
        <f>IF('04.04_PLANO DE TRABALHO'!MG50="",C343,'04.04_PLANO DE TRABALHO'!MG50)</f>
        <v>7.3</v>
      </c>
      <c r="D344">
        <f>IF('04.04_PLANO DE TRABALHO'!MH50="",D343,'04.04_PLANO DE TRABALHO'!MH50)</f>
        <v>0</v>
      </c>
      <c r="E344" t="str">
        <f>IF(OR('04.04_PLANO DE TRABALHO'!MI50="",'04.04_PLANO DE TRABALHO'!MI50="Planejado",'04.04_PLANO DE TRABALHO'!MI50="Realizado"),E343,'04.04_PLANO DE TRABALHO'!MI50)</f>
        <v>Atividade</v>
      </c>
      <c r="F344">
        <f>IF('04.04_PLANO DE TRABALHO'!MJ50="",F343,'04.04_PLANO DE TRABALHO'!MJ50)</f>
        <v>0</v>
      </c>
      <c r="G344">
        <f>IF('04.04_PLANO DE TRABALHO'!MK50="",G343,'04.04_PLANO DE TRABALHO'!MK50)</f>
        <v>0</v>
      </c>
      <c r="H344" t="str">
        <f>IF('04.04_PLANO DE TRABALHO'!ML50="",H343,'04.04_PLANO DE TRABALHO'!ML50)</f>
        <v>Início</v>
      </c>
      <c r="I344">
        <f>IF('04.04_PLANO DE TRABALHO'!MM50="",I343,'04.04_PLANO DE TRABALHO'!MM50)</f>
        <v>0</v>
      </c>
      <c r="J344">
        <f>IF('04.04_PLANO DE TRABALHO'!MN50="",J343,'04.04_PLANO DE TRABALHO'!MN50)</f>
        <v>0</v>
      </c>
      <c r="K344" t="str">
        <f>IF('04.04_PLANO DE TRABALHO'!MO50="",K343,'04.04_PLANO DE TRABALHO'!MO50)</f>
        <v>Fim</v>
      </c>
      <c r="L344">
        <f>IF('04.04_PLANO DE TRABALHO'!MP50="",L343,'04.04_PLANO DE TRABALHO'!MP50)</f>
        <v>0</v>
      </c>
      <c r="M344">
        <f>IF('04.04_PLANO DE TRABALHO'!MQ50="",M343,'04.04_PLANO DE TRABALHO'!MQ50)</f>
        <v>0</v>
      </c>
      <c r="N344" t="str">
        <f>IF('04.04_PLANO DE TRABALHO'!MR50="",N343,'04.04_PLANO DE TRABALHO'!MR50)</f>
        <v>Total da SubAtividade:</v>
      </c>
      <c r="O344">
        <f>IF('04.04_PLANO DE TRABALHO'!MS50="",O343,'04.04_PLANO DE TRABALHO'!MS50)</f>
        <v>0</v>
      </c>
      <c r="P344">
        <f>IF('04.04_PLANO DE TRABALHO'!MT50="",P343,'04.04_PLANO DE TRABALHO'!MT50)</f>
        <v>0</v>
      </c>
      <c r="Q344" t="str">
        <f>IF('04.04_PLANO DE TRABALHO'!MU50="",Q343,'04.04_PLANO DE TRABALHO'!MU50)</f>
        <v>SubAtividade</v>
      </c>
      <c r="R344">
        <f>IF('04.04_PLANO DE TRABALHO'!MV50="",R343,'04.04_PLANO DE TRABALHO'!MV50)</f>
        <v>0</v>
      </c>
      <c r="S344">
        <f>IF('04.04_PLANO DE TRABALHO'!MW50="",S343,'04.04_PLANO DE TRABALHO'!MW50)</f>
        <v>0</v>
      </c>
      <c r="T344">
        <f>IF('04.04_PLANO DE TRABALHO'!MX50="",T343,'04.04_PLANO DE TRABALHO'!MX50)</f>
        <v>0</v>
      </c>
      <c r="U344">
        <f>IF('04.04_PLANO DE TRABALHO'!MY50="",U343,'04.04_PLANO DE TRABALHO'!MY50)</f>
        <v>0</v>
      </c>
      <c r="V344">
        <f>IF('04.04_PLANO DE TRABALHO'!MZ50="",V343,'04.04_PLANO DE TRABALHO'!MZ50)</f>
        <v>0</v>
      </c>
      <c r="W344" t="str">
        <f>IF('04.04_PLANO DE TRABALHO'!NA50="",W343,'04.04_PLANO DE TRABALHO'!NA50)</f>
        <v>Despesa</v>
      </c>
      <c r="X344">
        <f>IF('04.04_PLANO DE TRABALHO'!NB50="",X343,'04.04_PLANO DE TRABALHO'!NB50)</f>
        <v>0</v>
      </c>
      <c r="Y344">
        <f>IF('04.04_PLANO DE TRABALHO'!NC50="",Y343,'04.04_PLANO DE TRABALHO'!NC50)</f>
        <v>0</v>
      </c>
      <c r="Z344">
        <f>IF('04.04_PLANO DE TRABALHO'!ND50="",Z343,'04.04_PLANO DE TRABALHO'!ND50)</f>
        <v>0</v>
      </c>
      <c r="AA344">
        <f>IF('04.04_PLANO DE TRABALHO'!NE50="",AA343,'04.04_PLANO DE TRABALHO'!NE50)</f>
        <v>0</v>
      </c>
      <c r="AB344">
        <f>IF('04.04_PLANO DE TRABALHO'!NF50="",AB343,'04.04_PLANO DE TRABALHO'!NF50)</f>
        <v>0</v>
      </c>
      <c r="AC344">
        <f>IF('04.04_PLANO DE TRABALHO'!NG50="",AC343,'04.04_PLANO DE TRABALHO'!NG50)</f>
        <v>0</v>
      </c>
      <c r="AD344" t="str">
        <f>IF('04.04_PLANO DE TRABALHO'!NH50="",AD343,'04.04_PLANO DE TRABALHO'!NH50)</f>
        <v>Categoria</v>
      </c>
      <c r="AE344">
        <f>IF('04.04_PLANO DE TRABALHO'!NI50="",AE343,'04.04_PLANO DE TRABALHO'!NI50)</f>
        <v>0</v>
      </c>
      <c r="AF344">
        <f>IF('04.04_PLANO DE TRABALHO'!NJ50="",AF343,'04.04_PLANO DE TRABALHO'!NJ50)</f>
        <v>0</v>
      </c>
      <c r="AG344">
        <f>IF('04.04_PLANO DE TRABALHO'!NK50="",AG343,'04.04_PLANO DE TRABALHO'!NK50)</f>
        <v>0</v>
      </c>
      <c r="AH344">
        <f>IF('04.04_PLANO DE TRABALHO'!NL50="",AH343,'04.04_PLANO DE TRABALHO'!NL50)</f>
        <v>0</v>
      </c>
      <c r="AI344">
        <f>IF('04.04_PLANO DE TRABALHO'!NM50="",AI343,'04.04_PLANO DE TRABALHO'!NM50)</f>
        <v>0</v>
      </c>
      <c r="AJ344">
        <f>IF('04.04_PLANO DE TRABALHO'!NN50="",AJ343,'04.04_PLANO DE TRABALHO'!NN50)</f>
        <v>0</v>
      </c>
      <c r="AK344">
        <f>IF('04.04_PLANO DE TRABALHO'!NO50="",AK343,'04.04_PLANO DE TRABALHO'!NO50)</f>
        <v>0</v>
      </c>
      <c r="AL344" t="str">
        <f>IF('04.04_PLANO DE TRABALHO'!NP50="",AL343,'04.04_PLANO DE TRABALHO'!NP50)</f>
        <v>Subcategoria</v>
      </c>
      <c r="AM344">
        <f>IF('04.04_PLANO DE TRABALHO'!NQ50="",AM343,'04.04_PLANO DE TRABALHO'!NQ50)</f>
        <v>0</v>
      </c>
      <c r="AN344">
        <f>IF('04.04_PLANO DE TRABALHO'!NR50="",AN343,'04.04_PLANO DE TRABALHO'!NR50)</f>
        <v>0</v>
      </c>
      <c r="AO344">
        <f>IF('04.04_PLANO DE TRABALHO'!NS50="",AO343,'04.04_PLANO DE TRABALHO'!NS50)</f>
        <v>0</v>
      </c>
      <c r="AP344">
        <f>IF('04.04_PLANO DE TRABALHO'!NT50="",AP343,'04.04_PLANO DE TRABALHO'!NT50)</f>
        <v>0</v>
      </c>
      <c r="AQ344" t="str">
        <f>IF('04.04_PLANO DE TRABALHO'!NU50="",AQ343,'04.04_PLANO DE TRABALHO'!NU50)</f>
        <v>Fonte*</v>
      </c>
      <c r="AR344">
        <f>IF('04.04_PLANO DE TRABALHO'!NV50="",AR343,'04.04_PLANO DE TRABALHO'!NV50)</f>
        <v>0</v>
      </c>
      <c r="AS344">
        <f>IF('04.04_PLANO DE TRABALHO'!NW50="",AS343,'04.04_PLANO DE TRABALHO'!NW50)</f>
        <v>0</v>
      </c>
      <c r="AT344">
        <f>IF('04.04_PLANO DE TRABALHO'!NX50="",AT343,'04.04_PLANO DE TRABALHO'!NX50)</f>
        <v>0</v>
      </c>
      <c r="AU344" t="str">
        <f>IF('04.04_PLANO DE TRABALHO'!NY50="",AU343,'04.04_PLANO DE TRABALHO'!NY50)</f>
        <v>Unid</v>
      </c>
      <c r="AV344">
        <f>IF('04.04_PLANO DE TRABALHO'!NZ50="",AV343,'04.04_PLANO DE TRABALHO'!NZ50)</f>
        <v>0</v>
      </c>
      <c r="AW344" t="str">
        <f>IF('04.04_PLANO DE TRABALHO'!OA50="",AW343,'04.04_PLANO DE TRABALHO'!OA50)</f>
        <v>Valor 
Unit</v>
      </c>
      <c r="AX344">
        <f>IF('04.04_PLANO DE TRABALHO'!OB50="",AX343,'04.04_PLANO DE TRABALHO'!OB50)</f>
        <v>0</v>
      </c>
      <c r="AY344">
        <f>IF('04.04_PLANO DE TRABALHO'!OC50="",AY343,'04.04_PLANO DE TRABALHO'!OC50)</f>
        <v>0</v>
      </c>
      <c r="AZ344" t="str">
        <f>IF('04.04_PLANO DE TRABALHO'!OD50="",AZ343,'04.04_PLANO DE TRABALHO'!OD50)</f>
        <v>Qtde</v>
      </c>
      <c r="BA344">
        <f>IF('04.04_PLANO DE TRABALHO'!OE50="",BA343,'04.04_PLANO DE TRABALHO'!OE50)</f>
        <v>0</v>
      </c>
      <c r="BB344">
        <f>IF('04.04_PLANO DE TRABALHO'!OF50="",BB343,'04.04_PLANO DE TRABALHO'!OF50)</f>
        <v>0</v>
      </c>
      <c r="BD344" t="str">
        <v>Direitos Humanos e Convivência</v>
      </c>
      <c r="BE344" t="str">
        <v>8.2</v>
      </c>
      <c r="BF344">
        <v>0</v>
      </c>
      <c r="BG344" t="str">
        <v>Atividade</v>
      </c>
      <c r="BH344">
        <v>0</v>
      </c>
      <c r="BI344">
        <v>0</v>
      </c>
      <c r="BJ344" t="str">
        <v>Início</v>
      </c>
      <c r="BK344">
        <v>0</v>
      </c>
      <c r="BL344">
        <v>0</v>
      </c>
      <c r="BM344" t="str">
        <v>Fim</v>
      </c>
      <c r="BN344">
        <v>0</v>
      </c>
      <c r="BO344">
        <v>0</v>
      </c>
      <c r="BP344" t="str">
        <v>8.2.1</v>
      </c>
      <c r="BQ344">
        <v>0</v>
      </c>
      <c r="BR344">
        <v>0</v>
      </c>
      <c r="BS344" t="str">
        <v>SubAtividade</v>
      </c>
      <c r="BT344">
        <v>0</v>
      </c>
      <c r="BU344">
        <v>0</v>
      </c>
      <c r="BV344">
        <v>0</v>
      </c>
      <c r="BW344">
        <v>0</v>
      </c>
      <c r="BX344">
        <v>0</v>
      </c>
      <c r="BY344" t="str">
        <v>Despesa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 t="str">
        <v>Categoria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 t="str">
        <v>Subcategoria</v>
      </c>
      <c r="CO344">
        <v>0</v>
      </c>
      <c r="CP344">
        <v>0</v>
      </c>
      <c r="CQ344">
        <v>0</v>
      </c>
      <c r="CR344">
        <v>0</v>
      </c>
      <c r="CS344" t="str">
        <v>Fonte*</v>
      </c>
      <c r="CT344">
        <v>0</v>
      </c>
      <c r="CU344">
        <v>0</v>
      </c>
      <c r="CV344">
        <v>0</v>
      </c>
      <c r="CW344" t="str">
        <v>Unid</v>
      </c>
      <c r="CX344">
        <v>0</v>
      </c>
      <c r="CY344" t="str">
        <v>Valor 
Unit</v>
      </c>
      <c r="CZ344">
        <v>0</v>
      </c>
      <c r="DA344">
        <v>0</v>
      </c>
      <c r="DB344" t="str">
        <v>Qtde</v>
      </c>
      <c r="DC344">
        <v>0</v>
      </c>
      <c r="DD344">
        <v>0</v>
      </c>
      <c r="DF344" t="str">
        <v>Direitos Humanos e Convivência</v>
      </c>
      <c r="DG344" t="str">
        <v>8.3</v>
      </c>
      <c r="DH344">
        <v>0</v>
      </c>
      <c r="DI344" t="str">
        <v>Atividade</v>
      </c>
      <c r="DJ344">
        <v>0</v>
      </c>
      <c r="DK344">
        <v>0</v>
      </c>
      <c r="DL344" t="str">
        <v>Início</v>
      </c>
      <c r="DM344">
        <v>0</v>
      </c>
      <c r="DN344">
        <v>0</v>
      </c>
      <c r="DO344" t="str">
        <v>Fim</v>
      </c>
      <c r="DP344">
        <v>0</v>
      </c>
      <c r="DQ344">
        <v>0</v>
      </c>
      <c r="DR344" t="str">
        <v>8.3.1</v>
      </c>
      <c r="DS344">
        <v>0</v>
      </c>
      <c r="DT344">
        <v>0</v>
      </c>
      <c r="DU344" t="str">
        <v>SubAtividade</v>
      </c>
      <c r="DV344">
        <v>0</v>
      </c>
      <c r="DW344">
        <v>0</v>
      </c>
      <c r="DX344">
        <v>0</v>
      </c>
      <c r="DY344">
        <v>0</v>
      </c>
      <c r="DZ344">
        <v>0</v>
      </c>
      <c r="EA344" t="str">
        <v>Despesa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 t="str">
        <v>Categoria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 t="str">
        <v>Subcategoria</v>
      </c>
      <c r="EQ344">
        <v>0</v>
      </c>
      <c r="ER344">
        <v>0</v>
      </c>
      <c r="ES344">
        <v>0</v>
      </c>
      <c r="ET344">
        <v>0</v>
      </c>
      <c r="EU344" t="str">
        <v>Fonte*</v>
      </c>
      <c r="EV344">
        <v>0</v>
      </c>
      <c r="EW344">
        <v>0</v>
      </c>
      <c r="EX344">
        <v>0</v>
      </c>
      <c r="EY344" t="str">
        <v>Unid</v>
      </c>
      <c r="EZ344">
        <v>0</v>
      </c>
      <c r="FA344" t="str">
        <v>Valor 
Unit</v>
      </c>
      <c r="FB344">
        <v>0</v>
      </c>
      <c r="FC344">
        <v>0</v>
      </c>
      <c r="FD344" t="str">
        <v>Qtde</v>
      </c>
      <c r="FE344">
        <v>0</v>
      </c>
      <c r="FF344">
        <v>0</v>
      </c>
      <c r="FH344" t="str">
        <v>Participação e Gestão Democrática</v>
      </c>
      <c r="FI344" t="str">
        <v>10.2</v>
      </c>
      <c r="FJ344">
        <v>0</v>
      </c>
      <c r="FK344" t="str">
        <v>Atividade</v>
      </c>
      <c r="FL344">
        <v>0</v>
      </c>
      <c r="FM344">
        <v>0</v>
      </c>
      <c r="FN344" t="str">
        <v>Início</v>
      </c>
      <c r="FO344">
        <v>0</v>
      </c>
      <c r="FP344">
        <v>0</v>
      </c>
      <c r="FQ344" t="str">
        <v>Fim</v>
      </c>
      <c r="FR344">
        <v>0</v>
      </c>
      <c r="FS344">
        <v>0</v>
      </c>
      <c r="FT344" t="str">
        <v>10.2.2</v>
      </c>
      <c r="FU344">
        <v>0</v>
      </c>
      <c r="FV344">
        <v>0</v>
      </c>
      <c r="FW344" t="str">
        <v>SubAtividade</v>
      </c>
      <c r="FX344">
        <v>0</v>
      </c>
      <c r="FY344">
        <v>0</v>
      </c>
      <c r="FZ344">
        <v>0</v>
      </c>
      <c r="GA344">
        <v>0</v>
      </c>
      <c r="GB344">
        <v>0</v>
      </c>
      <c r="GC344" t="str">
        <v>Despesa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 t="str">
        <v>Categoria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 t="str">
        <v>Subcategoria</v>
      </c>
      <c r="GS344">
        <v>0</v>
      </c>
      <c r="GT344">
        <v>0</v>
      </c>
      <c r="GU344">
        <v>0</v>
      </c>
      <c r="GV344">
        <v>0</v>
      </c>
      <c r="GW344" t="str">
        <v>Fonte*</v>
      </c>
      <c r="GX344">
        <v>0</v>
      </c>
      <c r="GY344">
        <v>0</v>
      </c>
      <c r="GZ344">
        <v>0</v>
      </c>
      <c r="HA344" t="str">
        <v>Unid</v>
      </c>
      <c r="HB344">
        <v>0</v>
      </c>
      <c r="HC344" t="str">
        <v>Valor 
Unit</v>
      </c>
      <c r="HD344">
        <v>0</v>
      </c>
      <c r="HE344">
        <v>0</v>
      </c>
      <c r="HF344" t="str">
        <v>Qtde</v>
      </c>
      <c r="HG344">
        <v>0</v>
      </c>
      <c r="HH344">
        <v>0</v>
      </c>
    </row>
    <row r="345" spans="1:216" x14ac:dyDescent="0.25">
      <c r="A345">
        <v>42</v>
      </c>
      <c r="B345" t="str">
        <f>'04.04_PLANO DE TRABALHO'!$MU$7</f>
        <v>Diversidade, Equidade e Inclusão</v>
      </c>
      <c r="C345" t="str">
        <f>IF('04.04_PLANO DE TRABALHO'!MG51="",C344,'04.04_PLANO DE TRABALHO'!MG51)</f>
        <v>7.3</v>
      </c>
      <c r="D345">
        <f>IF('04.04_PLANO DE TRABALHO'!MH51="",D344,'04.04_PLANO DE TRABALHO'!MH51)</f>
        <v>0</v>
      </c>
      <c r="E345" t="str">
        <f>IF(OR('04.04_PLANO DE TRABALHO'!MI51="",'04.04_PLANO DE TRABALHO'!MI51="Planejado",'04.04_PLANO DE TRABALHO'!MI51="Realizado"),E344,'04.04_PLANO DE TRABALHO'!MI51)</f>
        <v>Atividade</v>
      </c>
      <c r="F345">
        <f>IF('04.04_PLANO DE TRABALHO'!MJ51="",F344,'04.04_PLANO DE TRABALHO'!MJ51)</f>
        <v>0</v>
      </c>
      <c r="G345">
        <f>IF('04.04_PLANO DE TRABALHO'!MK51="",G344,'04.04_PLANO DE TRABALHO'!MK51)</f>
        <v>0</v>
      </c>
      <c r="H345" t="str">
        <f>IF('04.04_PLANO DE TRABALHO'!ML51="",H344,'04.04_PLANO DE TRABALHO'!ML51)</f>
        <v>Início</v>
      </c>
      <c r="I345">
        <f>IF('04.04_PLANO DE TRABALHO'!MM51="",I344,'04.04_PLANO DE TRABALHO'!MM51)</f>
        <v>0</v>
      </c>
      <c r="J345">
        <f>IF('04.04_PLANO DE TRABALHO'!MN51="",J344,'04.04_PLANO DE TRABALHO'!MN51)</f>
        <v>0</v>
      </c>
      <c r="K345" t="str">
        <f>IF('04.04_PLANO DE TRABALHO'!MO51="",K344,'04.04_PLANO DE TRABALHO'!MO51)</f>
        <v>Fim</v>
      </c>
      <c r="L345">
        <f>IF('04.04_PLANO DE TRABALHO'!MP51="",L344,'04.04_PLANO DE TRABALHO'!MP51)</f>
        <v>0</v>
      </c>
      <c r="M345">
        <f>IF('04.04_PLANO DE TRABALHO'!MQ51="",M344,'04.04_PLANO DE TRABALHO'!MQ51)</f>
        <v>0</v>
      </c>
      <c r="N345" t="str">
        <f>IF('04.04_PLANO DE TRABALHO'!MR51="",N344,'04.04_PLANO DE TRABALHO'!MR51)</f>
        <v>7.3.2</v>
      </c>
      <c r="O345">
        <f>IF('04.04_PLANO DE TRABALHO'!MS51="",O344,'04.04_PLANO DE TRABALHO'!MS51)</f>
        <v>0</v>
      </c>
      <c r="P345">
        <f>IF('04.04_PLANO DE TRABALHO'!MT51="",P344,'04.04_PLANO DE TRABALHO'!MT51)</f>
        <v>0</v>
      </c>
      <c r="Q345" t="str">
        <f>IF('04.04_PLANO DE TRABALHO'!MU51="",Q344,'04.04_PLANO DE TRABALHO'!MU51)</f>
        <v>SubAtividade</v>
      </c>
      <c r="R345">
        <f>IF('04.04_PLANO DE TRABALHO'!MV51="",R344,'04.04_PLANO DE TRABALHO'!MV51)</f>
        <v>0</v>
      </c>
      <c r="S345">
        <f>IF('04.04_PLANO DE TRABALHO'!MW51="",S344,'04.04_PLANO DE TRABALHO'!MW51)</f>
        <v>0</v>
      </c>
      <c r="T345">
        <f>IF('04.04_PLANO DE TRABALHO'!MX51="",T344,'04.04_PLANO DE TRABALHO'!MX51)</f>
        <v>0</v>
      </c>
      <c r="U345">
        <f>IF('04.04_PLANO DE TRABALHO'!MY51="",U344,'04.04_PLANO DE TRABALHO'!MY51)</f>
        <v>0</v>
      </c>
      <c r="V345">
        <f>IF('04.04_PLANO DE TRABALHO'!MZ51="",V344,'04.04_PLANO DE TRABALHO'!MZ51)</f>
        <v>0</v>
      </c>
      <c r="W345" t="str">
        <f>IF('04.04_PLANO DE TRABALHO'!NA51="",W344,'04.04_PLANO DE TRABALHO'!NA51)</f>
        <v>Despesa</v>
      </c>
      <c r="X345">
        <f>IF('04.04_PLANO DE TRABALHO'!NB51="",X344,'04.04_PLANO DE TRABALHO'!NB51)</f>
        <v>0</v>
      </c>
      <c r="Y345">
        <f>IF('04.04_PLANO DE TRABALHO'!NC51="",Y344,'04.04_PLANO DE TRABALHO'!NC51)</f>
        <v>0</v>
      </c>
      <c r="Z345">
        <f>IF('04.04_PLANO DE TRABALHO'!ND51="",Z344,'04.04_PLANO DE TRABALHO'!ND51)</f>
        <v>0</v>
      </c>
      <c r="AA345">
        <f>IF('04.04_PLANO DE TRABALHO'!NE51="",AA344,'04.04_PLANO DE TRABALHO'!NE51)</f>
        <v>0</v>
      </c>
      <c r="AB345">
        <f>IF('04.04_PLANO DE TRABALHO'!NF51="",AB344,'04.04_PLANO DE TRABALHO'!NF51)</f>
        <v>0</v>
      </c>
      <c r="AC345">
        <f>IF('04.04_PLANO DE TRABALHO'!NG51="",AC344,'04.04_PLANO DE TRABALHO'!NG51)</f>
        <v>0</v>
      </c>
      <c r="AD345" t="str">
        <f>IF('04.04_PLANO DE TRABALHO'!NH51="",AD344,'04.04_PLANO DE TRABALHO'!NH51)</f>
        <v>Categoria</v>
      </c>
      <c r="AE345">
        <f>IF('04.04_PLANO DE TRABALHO'!NI51="",AE344,'04.04_PLANO DE TRABALHO'!NI51)</f>
        <v>0</v>
      </c>
      <c r="AF345">
        <f>IF('04.04_PLANO DE TRABALHO'!NJ51="",AF344,'04.04_PLANO DE TRABALHO'!NJ51)</f>
        <v>0</v>
      </c>
      <c r="AG345">
        <f>IF('04.04_PLANO DE TRABALHO'!NK51="",AG344,'04.04_PLANO DE TRABALHO'!NK51)</f>
        <v>0</v>
      </c>
      <c r="AH345">
        <f>IF('04.04_PLANO DE TRABALHO'!NL51="",AH344,'04.04_PLANO DE TRABALHO'!NL51)</f>
        <v>0</v>
      </c>
      <c r="AI345">
        <f>IF('04.04_PLANO DE TRABALHO'!NM51="",AI344,'04.04_PLANO DE TRABALHO'!NM51)</f>
        <v>0</v>
      </c>
      <c r="AJ345">
        <f>IF('04.04_PLANO DE TRABALHO'!NN51="",AJ344,'04.04_PLANO DE TRABALHO'!NN51)</f>
        <v>0</v>
      </c>
      <c r="AK345">
        <f>IF('04.04_PLANO DE TRABALHO'!NO51="",AK344,'04.04_PLANO DE TRABALHO'!NO51)</f>
        <v>0</v>
      </c>
      <c r="AL345" t="str">
        <f>IF('04.04_PLANO DE TRABALHO'!NP51="",AL344,'04.04_PLANO DE TRABALHO'!NP51)</f>
        <v>Subcategoria</v>
      </c>
      <c r="AM345">
        <f>IF('04.04_PLANO DE TRABALHO'!NQ51="",AM344,'04.04_PLANO DE TRABALHO'!NQ51)</f>
        <v>0</v>
      </c>
      <c r="AN345">
        <f>IF('04.04_PLANO DE TRABALHO'!NR51="",AN344,'04.04_PLANO DE TRABALHO'!NR51)</f>
        <v>0</v>
      </c>
      <c r="AO345">
        <f>IF('04.04_PLANO DE TRABALHO'!NS51="",AO344,'04.04_PLANO DE TRABALHO'!NS51)</f>
        <v>0</v>
      </c>
      <c r="AP345">
        <f>IF('04.04_PLANO DE TRABALHO'!NT51="",AP344,'04.04_PLANO DE TRABALHO'!NT51)</f>
        <v>0</v>
      </c>
      <c r="AQ345" t="str">
        <f>IF('04.04_PLANO DE TRABALHO'!NU51="",AQ344,'04.04_PLANO DE TRABALHO'!NU51)</f>
        <v>Fonte*</v>
      </c>
      <c r="AR345">
        <f>IF('04.04_PLANO DE TRABALHO'!NV51="",AR344,'04.04_PLANO DE TRABALHO'!NV51)</f>
        <v>0</v>
      </c>
      <c r="AS345">
        <f>IF('04.04_PLANO DE TRABALHO'!NW51="",AS344,'04.04_PLANO DE TRABALHO'!NW51)</f>
        <v>0</v>
      </c>
      <c r="AT345">
        <f>IF('04.04_PLANO DE TRABALHO'!NX51="",AT344,'04.04_PLANO DE TRABALHO'!NX51)</f>
        <v>0</v>
      </c>
      <c r="AU345" t="str">
        <f>IF('04.04_PLANO DE TRABALHO'!NY51="",AU344,'04.04_PLANO DE TRABALHO'!NY51)</f>
        <v>Unid</v>
      </c>
      <c r="AV345">
        <f>IF('04.04_PLANO DE TRABALHO'!NZ51="",AV344,'04.04_PLANO DE TRABALHO'!NZ51)</f>
        <v>0</v>
      </c>
      <c r="AW345" t="str">
        <f>IF('04.04_PLANO DE TRABALHO'!OA51="",AW344,'04.04_PLANO DE TRABALHO'!OA51)</f>
        <v>Valor 
Unit</v>
      </c>
      <c r="AX345">
        <f>IF('04.04_PLANO DE TRABALHO'!OB51="",AX344,'04.04_PLANO DE TRABALHO'!OB51)</f>
        <v>0</v>
      </c>
      <c r="AY345">
        <f>IF('04.04_PLANO DE TRABALHO'!OC51="",AY344,'04.04_PLANO DE TRABALHO'!OC51)</f>
        <v>0</v>
      </c>
      <c r="AZ345" t="str">
        <f>IF('04.04_PLANO DE TRABALHO'!OD51="",AZ344,'04.04_PLANO DE TRABALHO'!OD51)</f>
        <v>Qtde</v>
      </c>
      <c r="BA345">
        <f>IF('04.04_PLANO DE TRABALHO'!OE51="",BA344,'04.04_PLANO DE TRABALHO'!OE51)</f>
        <v>0</v>
      </c>
      <c r="BB345">
        <f>IF('04.04_PLANO DE TRABALHO'!OF51="",BB344,'04.04_PLANO DE TRABALHO'!OF51)</f>
        <v>0</v>
      </c>
      <c r="BD345" t="str">
        <v>Direitos Humanos e Convivência</v>
      </c>
      <c r="BE345" t="str">
        <v>8.2</v>
      </c>
      <c r="BF345">
        <v>0</v>
      </c>
      <c r="BG345" t="str">
        <v>Atividade</v>
      </c>
      <c r="BH345">
        <v>0</v>
      </c>
      <c r="BI345">
        <v>0</v>
      </c>
      <c r="BJ345" t="str">
        <v>Início</v>
      </c>
      <c r="BK345">
        <v>0</v>
      </c>
      <c r="BL345">
        <v>0</v>
      </c>
      <c r="BM345" t="str">
        <v>Fim</v>
      </c>
      <c r="BN345">
        <v>0</v>
      </c>
      <c r="BO345">
        <v>0</v>
      </c>
      <c r="BP345" t="str">
        <v>8.2.1</v>
      </c>
      <c r="BQ345">
        <v>0</v>
      </c>
      <c r="BR345">
        <v>0</v>
      </c>
      <c r="BS345" t="str">
        <v>SubAtividade</v>
      </c>
      <c r="BT345">
        <v>0</v>
      </c>
      <c r="BU345">
        <v>0</v>
      </c>
      <c r="BV345">
        <v>0</v>
      </c>
      <c r="BW345">
        <v>0</v>
      </c>
      <c r="BX345">
        <v>0</v>
      </c>
      <c r="BY345" t="str">
        <v>Despesa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 t="str">
        <v>Categoria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 t="str">
        <v>Subcategoria</v>
      </c>
      <c r="CO345">
        <v>0</v>
      </c>
      <c r="CP345">
        <v>0</v>
      </c>
      <c r="CQ345">
        <v>0</v>
      </c>
      <c r="CR345">
        <v>0</v>
      </c>
      <c r="CS345" t="str">
        <v>Fonte*</v>
      </c>
      <c r="CT345">
        <v>0</v>
      </c>
      <c r="CU345">
        <v>0</v>
      </c>
      <c r="CV345">
        <v>0</v>
      </c>
      <c r="CW345" t="str">
        <v>Unid</v>
      </c>
      <c r="CX345">
        <v>0</v>
      </c>
      <c r="CY345" t="str">
        <v>Valor 
Unit</v>
      </c>
      <c r="CZ345">
        <v>0</v>
      </c>
      <c r="DA345">
        <v>0</v>
      </c>
      <c r="DB345" t="str">
        <v>Qtde</v>
      </c>
      <c r="DC345">
        <v>0</v>
      </c>
      <c r="DD345">
        <v>0</v>
      </c>
      <c r="DF345" t="str">
        <v>Direitos Humanos e Convivência</v>
      </c>
      <c r="DG345" t="str">
        <v>8.3</v>
      </c>
      <c r="DH345">
        <v>0</v>
      </c>
      <c r="DI345" t="str">
        <v>Atividade</v>
      </c>
      <c r="DJ345">
        <v>0</v>
      </c>
      <c r="DK345">
        <v>0</v>
      </c>
      <c r="DL345" t="str">
        <v>Início</v>
      </c>
      <c r="DM345">
        <v>0</v>
      </c>
      <c r="DN345">
        <v>0</v>
      </c>
      <c r="DO345" t="str">
        <v>Fim</v>
      </c>
      <c r="DP345">
        <v>0</v>
      </c>
      <c r="DQ345">
        <v>0</v>
      </c>
      <c r="DR345" t="str">
        <v>8.3.1</v>
      </c>
      <c r="DS345">
        <v>0</v>
      </c>
      <c r="DT345">
        <v>0</v>
      </c>
      <c r="DU345" t="str">
        <v>SubAtividade</v>
      </c>
      <c r="DV345">
        <v>0</v>
      </c>
      <c r="DW345">
        <v>0</v>
      </c>
      <c r="DX345">
        <v>0</v>
      </c>
      <c r="DY345">
        <v>0</v>
      </c>
      <c r="DZ345">
        <v>0</v>
      </c>
      <c r="EA345" t="str">
        <v>Despesa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 t="str">
        <v>Categoria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 t="str">
        <v>Subcategoria</v>
      </c>
      <c r="EQ345">
        <v>0</v>
      </c>
      <c r="ER345">
        <v>0</v>
      </c>
      <c r="ES345">
        <v>0</v>
      </c>
      <c r="ET345">
        <v>0</v>
      </c>
      <c r="EU345" t="str">
        <v>Fonte*</v>
      </c>
      <c r="EV345">
        <v>0</v>
      </c>
      <c r="EW345">
        <v>0</v>
      </c>
      <c r="EX345">
        <v>0</v>
      </c>
      <c r="EY345" t="str">
        <v>Unid</v>
      </c>
      <c r="EZ345">
        <v>0</v>
      </c>
      <c r="FA345" t="str">
        <v>Valor 
Unit</v>
      </c>
      <c r="FB345">
        <v>0</v>
      </c>
      <c r="FC345">
        <v>0</v>
      </c>
      <c r="FD345" t="str">
        <v>Qtde</v>
      </c>
      <c r="FE345">
        <v>0</v>
      </c>
      <c r="FF345">
        <v>0</v>
      </c>
      <c r="FH345" t="str">
        <v>Participação e Gestão Democrática</v>
      </c>
      <c r="FI345" t="str">
        <v>10.2</v>
      </c>
      <c r="FJ345">
        <v>0</v>
      </c>
      <c r="FK345" t="str">
        <v>Atividade</v>
      </c>
      <c r="FL345">
        <v>0</v>
      </c>
      <c r="FM345">
        <v>0</v>
      </c>
      <c r="FN345" t="str">
        <v>Início</v>
      </c>
      <c r="FO345">
        <v>0</v>
      </c>
      <c r="FP345">
        <v>0</v>
      </c>
      <c r="FQ345" t="str">
        <v>Fim</v>
      </c>
      <c r="FR345">
        <v>0</v>
      </c>
      <c r="FS345">
        <v>0</v>
      </c>
      <c r="FT345" t="str">
        <v>10.2.2</v>
      </c>
      <c r="FU345">
        <v>0</v>
      </c>
      <c r="FV345">
        <v>0</v>
      </c>
      <c r="FW345" t="str">
        <v>SubAtividade</v>
      </c>
      <c r="FX345">
        <v>0</v>
      </c>
      <c r="FY345">
        <v>0</v>
      </c>
      <c r="FZ345">
        <v>0</v>
      </c>
      <c r="GA345">
        <v>0</v>
      </c>
      <c r="GB345">
        <v>0</v>
      </c>
      <c r="GC345" t="str">
        <v>Despesa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 t="str">
        <v>Categoria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 t="str">
        <v>Subcategoria</v>
      </c>
      <c r="GS345">
        <v>0</v>
      </c>
      <c r="GT345">
        <v>0</v>
      </c>
      <c r="GU345">
        <v>0</v>
      </c>
      <c r="GV345">
        <v>0</v>
      </c>
      <c r="GW345" t="str">
        <v>Fonte*</v>
      </c>
      <c r="GX345">
        <v>0</v>
      </c>
      <c r="GY345">
        <v>0</v>
      </c>
      <c r="GZ345">
        <v>0</v>
      </c>
      <c r="HA345" t="str">
        <v>Unid</v>
      </c>
      <c r="HB345">
        <v>0</v>
      </c>
      <c r="HC345" t="str">
        <v>Valor 
Unit</v>
      </c>
      <c r="HD345">
        <v>0</v>
      </c>
      <c r="HE345">
        <v>0</v>
      </c>
      <c r="HF345" t="str">
        <v>Qtde</v>
      </c>
      <c r="HG345">
        <v>0</v>
      </c>
      <c r="HH345">
        <v>0</v>
      </c>
    </row>
    <row r="346" spans="1:216" x14ac:dyDescent="0.25">
      <c r="A346">
        <v>43</v>
      </c>
      <c r="B346" t="str">
        <f>'04.04_PLANO DE TRABALHO'!$MU$7</f>
        <v>Diversidade, Equidade e Inclusão</v>
      </c>
      <c r="C346" t="str">
        <f>IF('04.04_PLANO DE TRABALHO'!MG52="",C345,'04.04_PLANO DE TRABALHO'!MG52)</f>
        <v>7.3</v>
      </c>
      <c r="D346">
        <f>IF('04.04_PLANO DE TRABALHO'!MH52="",D345,'04.04_PLANO DE TRABALHO'!MH52)</f>
        <v>0</v>
      </c>
      <c r="E346" t="str">
        <f>IF(OR('04.04_PLANO DE TRABALHO'!MI52="",'04.04_PLANO DE TRABALHO'!MI52="Planejado",'04.04_PLANO DE TRABALHO'!MI52="Realizado"),E345,'04.04_PLANO DE TRABALHO'!MI52)</f>
        <v>Atividade</v>
      </c>
      <c r="F346">
        <f>IF('04.04_PLANO DE TRABALHO'!MJ52="",F345,'04.04_PLANO DE TRABALHO'!MJ52)</f>
        <v>0</v>
      </c>
      <c r="G346">
        <f>IF('04.04_PLANO DE TRABALHO'!MK52="",G345,'04.04_PLANO DE TRABALHO'!MK52)</f>
        <v>0</v>
      </c>
      <c r="H346" t="str">
        <f>IF('04.04_PLANO DE TRABALHO'!ML52="",H345,'04.04_PLANO DE TRABALHO'!ML52)</f>
        <v>Início</v>
      </c>
      <c r="I346">
        <f>IF('04.04_PLANO DE TRABALHO'!MM52="",I345,'04.04_PLANO DE TRABALHO'!MM52)</f>
        <v>0</v>
      </c>
      <c r="J346">
        <f>IF('04.04_PLANO DE TRABALHO'!MN52="",J345,'04.04_PLANO DE TRABALHO'!MN52)</f>
        <v>0</v>
      </c>
      <c r="K346" t="str">
        <f>IF('04.04_PLANO DE TRABALHO'!MO52="",K345,'04.04_PLANO DE TRABALHO'!MO52)</f>
        <v>Fim</v>
      </c>
      <c r="L346">
        <f>IF('04.04_PLANO DE TRABALHO'!MP52="",L345,'04.04_PLANO DE TRABALHO'!MP52)</f>
        <v>0</v>
      </c>
      <c r="M346">
        <f>IF('04.04_PLANO DE TRABALHO'!MQ52="",M345,'04.04_PLANO DE TRABALHO'!MQ52)</f>
        <v>0</v>
      </c>
      <c r="N346" t="str">
        <f>IF('04.04_PLANO DE TRABALHO'!MR52="",N345,'04.04_PLANO DE TRABALHO'!MR52)</f>
        <v>7.3.2</v>
      </c>
      <c r="O346">
        <f>IF('04.04_PLANO DE TRABALHO'!MS52="",O345,'04.04_PLANO DE TRABALHO'!MS52)</f>
        <v>0</v>
      </c>
      <c r="P346">
        <f>IF('04.04_PLANO DE TRABALHO'!MT52="",P345,'04.04_PLANO DE TRABALHO'!MT52)</f>
        <v>0</v>
      </c>
      <c r="Q346" t="str">
        <f>IF('04.04_PLANO DE TRABALHO'!MU52="",Q345,'04.04_PLANO DE TRABALHO'!MU52)</f>
        <v>SubAtividade</v>
      </c>
      <c r="R346">
        <f>IF('04.04_PLANO DE TRABALHO'!MV52="",R345,'04.04_PLANO DE TRABALHO'!MV52)</f>
        <v>0</v>
      </c>
      <c r="S346">
        <f>IF('04.04_PLANO DE TRABALHO'!MW52="",S345,'04.04_PLANO DE TRABALHO'!MW52)</f>
        <v>0</v>
      </c>
      <c r="T346">
        <f>IF('04.04_PLANO DE TRABALHO'!MX52="",T345,'04.04_PLANO DE TRABALHO'!MX52)</f>
        <v>0</v>
      </c>
      <c r="U346">
        <f>IF('04.04_PLANO DE TRABALHO'!MY52="",U345,'04.04_PLANO DE TRABALHO'!MY52)</f>
        <v>0</v>
      </c>
      <c r="V346">
        <f>IF('04.04_PLANO DE TRABALHO'!MZ52="",V345,'04.04_PLANO DE TRABALHO'!MZ52)</f>
        <v>0</v>
      </c>
      <c r="W346" t="str">
        <f>IF('04.04_PLANO DE TRABALHO'!NA52="",W345,'04.04_PLANO DE TRABALHO'!NA52)</f>
        <v>Despesa</v>
      </c>
      <c r="X346">
        <f>IF('04.04_PLANO DE TRABALHO'!NB52="",X345,'04.04_PLANO DE TRABALHO'!NB52)</f>
        <v>0</v>
      </c>
      <c r="Y346">
        <f>IF('04.04_PLANO DE TRABALHO'!NC52="",Y345,'04.04_PLANO DE TRABALHO'!NC52)</f>
        <v>0</v>
      </c>
      <c r="Z346">
        <f>IF('04.04_PLANO DE TRABALHO'!ND52="",Z345,'04.04_PLANO DE TRABALHO'!ND52)</f>
        <v>0</v>
      </c>
      <c r="AA346">
        <f>IF('04.04_PLANO DE TRABALHO'!NE52="",AA345,'04.04_PLANO DE TRABALHO'!NE52)</f>
        <v>0</v>
      </c>
      <c r="AB346">
        <f>IF('04.04_PLANO DE TRABALHO'!NF52="",AB345,'04.04_PLANO DE TRABALHO'!NF52)</f>
        <v>0</v>
      </c>
      <c r="AC346">
        <f>IF('04.04_PLANO DE TRABALHO'!NG52="",AC345,'04.04_PLANO DE TRABALHO'!NG52)</f>
        <v>0</v>
      </c>
      <c r="AD346" t="str">
        <f>IF('04.04_PLANO DE TRABALHO'!NH52="",AD345,'04.04_PLANO DE TRABALHO'!NH52)</f>
        <v>Categoria</v>
      </c>
      <c r="AE346">
        <f>IF('04.04_PLANO DE TRABALHO'!NI52="",AE345,'04.04_PLANO DE TRABALHO'!NI52)</f>
        <v>0</v>
      </c>
      <c r="AF346">
        <f>IF('04.04_PLANO DE TRABALHO'!NJ52="",AF345,'04.04_PLANO DE TRABALHO'!NJ52)</f>
        <v>0</v>
      </c>
      <c r="AG346">
        <f>IF('04.04_PLANO DE TRABALHO'!NK52="",AG345,'04.04_PLANO DE TRABALHO'!NK52)</f>
        <v>0</v>
      </c>
      <c r="AH346">
        <f>IF('04.04_PLANO DE TRABALHO'!NL52="",AH345,'04.04_PLANO DE TRABALHO'!NL52)</f>
        <v>0</v>
      </c>
      <c r="AI346">
        <f>IF('04.04_PLANO DE TRABALHO'!NM52="",AI345,'04.04_PLANO DE TRABALHO'!NM52)</f>
        <v>0</v>
      </c>
      <c r="AJ346">
        <f>IF('04.04_PLANO DE TRABALHO'!NN52="",AJ345,'04.04_PLANO DE TRABALHO'!NN52)</f>
        <v>0</v>
      </c>
      <c r="AK346">
        <f>IF('04.04_PLANO DE TRABALHO'!NO52="",AK345,'04.04_PLANO DE TRABALHO'!NO52)</f>
        <v>0</v>
      </c>
      <c r="AL346" t="str">
        <f>IF('04.04_PLANO DE TRABALHO'!NP52="",AL345,'04.04_PLANO DE TRABALHO'!NP52)</f>
        <v>Subcategoria</v>
      </c>
      <c r="AM346">
        <f>IF('04.04_PLANO DE TRABALHO'!NQ52="",AM345,'04.04_PLANO DE TRABALHO'!NQ52)</f>
        <v>0</v>
      </c>
      <c r="AN346">
        <f>IF('04.04_PLANO DE TRABALHO'!NR52="",AN345,'04.04_PLANO DE TRABALHO'!NR52)</f>
        <v>0</v>
      </c>
      <c r="AO346">
        <f>IF('04.04_PLANO DE TRABALHO'!NS52="",AO345,'04.04_PLANO DE TRABALHO'!NS52)</f>
        <v>0</v>
      </c>
      <c r="AP346">
        <f>IF('04.04_PLANO DE TRABALHO'!NT52="",AP345,'04.04_PLANO DE TRABALHO'!NT52)</f>
        <v>0</v>
      </c>
      <c r="AQ346" t="str">
        <f>IF('04.04_PLANO DE TRABALHO'!NU52="",AQ345,'04.04_PLANO DE TRABALHO'!NU52)</f>
        <v>Fonte*</v>
      </c>
      <c r="AR346">
        <f>IF('04.04_PLANO DE TRABALHO'!NV52="",AR345,'04.04_PLANO DE TRABALHO'!NV52)</f>
        <v>0</v>
      </c>
      <c r="AS346">
        <f>IF('04.04_PLANO DE TRABALHO'!NW52="",AS345,'04.04_PLANO DE TRABALHO'!NW52)</f>
        <v>0</v>
      </c>
      <c r="AT346">
        <f>IF('04.04_PLANO DE TRABALHO'!NX52="",AT345,'04.04_PLANO DE TRABALHO'!NX52)</f>
        <v>0</v>
      </c>
      <c r="AU346" t="str">
        <f>IF('04.04_PLANO DE TRABALHO'!NY52="",AU345,'04.04_PLANO DE TRABALHO'!NY52)</f>
        <v>Unid</v>
      </c>
      <c r="AV346">
        <f>IF('04.04_PLANO DE TRABALHO'!NZ52="",AV345,'04.04_PLANO DE TRABALHO'!NZ52)</f>
        <v>0</v>
      </c>
      <c r="AW346" t="str">
        <f>IF('04.04_PLANO DE TRABALHO'!OA52="",AW345,'04.04_PLANO DE TRABALHO'!OA52)</f>
        <v>Valor 
Unit</v>
      </c>
      <c r="AX346">
        <f>IF('04.04_PLANO DE TRABALHO'!OB52="",AX345,'04.04_PLANO DE TRABALHO'!OB52)</f>
        <v>0</v>
      </c>
      <c r="AY346">
        <f>IF('04.04_PLANO DE TRABALHO'!OC52="",AY345,'04.04_PLANO DE TRABALHO'!OC52)</f>
        <v>0</v>
      </c>
      <c r="AZ346" t="str">
        <f>IF('04.04_PLANO DE TRABALHO'!OD52="",AZ345,'04.04_PLANO DE TRABALHO'!OD52)</f>
        <v>Qtde</v>
      </c>
      <c r="BA346">
        <f>IF('04.04_PLANO DE TRABALHO'!OE52="",BA345,'04.04_PLANO DE TRABALHO'!OE52)</f>
        <v>0</v>
      </c>
      <c r="BB346">
        <f>IF('04.04_PLANO DE TRABALHO'!OF52="",BB345,'04.04_PLANO DE TRABALHO'!OF52)</f>
        <v>0</v>
      </c>
      <c r="BD346" t="str">
        <v>Direitos Humanos e Convivência</v>
      </c>
      <c r="BE346" t="str">
        <v>8.2</v>
      </c>
      <c r="BF346">
        <v>0</v>
      </c>
      <c r="BG346" t="str">
        <v>Atividade</v>
      </c>
      <c r="BH346">
        <v>0</v>
      </c>
      <c r="BI346">
        <v>0</v>
      </c>
      <c r="BJ346" t="str">
        <v>Início</v>
      </c>
      <c r="BK346">
        <v>0</v>
      </c>
      <c r="BL346">
        <v>0</v>
      </c>
      <c r="BM346" t="str">
        <v>Fim</v>
      </c>
      <c r="BN346">
        <v>0</v>
      </c>
      <c r="BO346">
        <v>0</v>
      </c>
      <c r="BP346" t="str">
        <v>Total da SubAtividade:</v>
      </c>
      <c r="BQ346">
        <v>0</v>
      </c>
      <c r="BR346">
        <v>0</v>
      </c>
      <c r="BS346" t="str">
        <v>SubAtividade</v>
      </c>
      <c r="BT346">
        <v>0</v>
      </c>
      <c r="BU346">
        <v>0</v>
      </c>
      <c r="BV346">
        <v>0</v>
      </c>
      <c r="BW346">
        <v>0</v>
      </c>
      <c r="BX346">
        <v>0</v>
      </c>
      <c r="BY346" t="str">
        <v>Despesa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 t="str">
        <v>Categoria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 t="str">
        <v>Subcategoria</v>
      </c>
      <c r="CO346">
        <v>0</v>
      </c>
      <c r="CP346">
        <v>0</v>
      </c>
      <c r="CQ346">
        <v>0</v>
      </c>
      <c r="CR346">
        <v>0</v>
      </c>
      <c r="CS346" t="str">
        <v>Fonte*</v>
      </c>
      <c r="CT346">
        <v>0</v>
      </c>
      <c r="CU346">
        <v>0</v>
      </c>
      <c r="CV346">
        <v>0</v>
      </c>
      <c r="CW346" t="str">
        <v>Unid</v>
      </c>
      <c r="CX346">
        <v>0</v>
      </c>
      <c r="CY346" t="str">
        <v>Valor 
Unit</v>
      </c>
      <c r="CZ346">
        <v>0</v>
      </c>
      <c r="DA346">
        <v>0</v>
      </c>
      <c r="DB346" t="str">
        <v>Qtde</v>
      </c>
      <c r="DC346">
        <v>0</v>
      </c>
      <c r="DD346">
        <v>0</v>
      </c>
      <c r="DF346" t="str">
        <v>Direitos Humanos e Convivência</v>
      </c>
      <c r="DG346" t="str">
        <v>8.3</v>
      </c>
      <c r="DH346">
        <v>0</v>
      </c>
      <c r="DI346" t="str">
        <v>Atividade</v>
      </c>
      <c r="DJ346">
        <v>0</v>
      </c>
      <c r="DK346">
        <v>0</v>
      </c>
      <c r="DL346" t="str">
        <v>Início</v>
      </c>
      <c r="DM346">
        <v>0</v>
      </c>
      <c r="DN346">
        <v>0</v>
      </c>
      <c r="DO346" t="str">
        <v>Fim</v>
      </c>
      <c r="DP346">
        <v>0</v>
      </c>
      <c r="DQ346">
        <v>0</v>
      </c>
      <c r="DR346" t="str">
        <v>Total da SubAtividade:</v>
      </c>
      <c r="DS346">
        <v>0</v>
      </c>
      <c r="DT346">
        <v>0</v>
      </c>
      <c r="DU346" t="str">
        <v>SubAtividade</v>
      </c>
      <c r="DV346">
        <v>0</v>
      </c>
      <c r="DW346">
        <v>0</v>
      </c>
      <c r="DX346">
        <v>0</v>
      </c>
      <c r="DY346">
        <v>0</v>
      </c>
      <c r="DZ346">
        <v>0</v>
      </c>
      <c r="EA346" t="str">
        <v>Despesa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 t="str">
        <v>Categoria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 t="str">
        <v>Subcategoria</v>
      </c>
      <c r="EQ346">
        <v>0</v>
      </c>
      <c r="ER346">
        <v>0</v>
      </c>
      <c r="ES346">
        <v>0</v>
      </c>
      <c r="ET346">
        <v>0</v>
      </c>
      <c r="EU346" t="str">
        <v>Fonte*</v>
      </c>
      <c r="EV346">
        <v>0</v>
      </c>
      <c r="EW346">
        <v>0</v>
      </c>
      <c r="EX346">
        <v>0</v>
      </c>
      <c r="EY346" t="str">
        <v>Unid</v>
      </c>
      <c r="EZ346">
        <v>0</v>
      </c>
      <c r="FA346" t="str">
        <v>Valor 
Unit</v>
      </c>
      <c r="FB346">
        <v>0</v>
      </c>
      <c r="FC346">
        <v>0</v>
      </c>
      <c r="FD346" t="str">
        <v>Qtde</v>
      </c>
      <c r="FE346">
        <v>0</v>
      </c>
      <c r="FF346">
        <v>0</v>
      </c>
      <c r="FH346" t="str">
        <v>Participação e Gestão Democrática</v>
      </c>
      <c r="FI346" t="str">
        <v>10.2</v>
      </c>
      <c r="FJ346">
        <v>0</v>
      </c>
      <c r="FK346" t="str">
        <v>Atividade</v>
      </c>
      <c r="FL346">
        <v>0</v>
      </c>
      <c r="FM346">
        <v>0</v>
      </c>
      <c r="FN346" t="str">
        <v>Início</v>
      </c>
      <c r="FO346">
        <v>0</v>
      </c>
      <c r="FP346">
        <v>0</v>
      </c>
      <c r="FQ346" t="str">
        <v>Fim</v>
      </c>
      <c r="FR346">
        <v>0</v>
      </c>
      <c r="FS346">
        <v>0</v>
      </c>
      <c r="FT346" t="str">
        <v>10.2.2</v>
      </c>
      <c r="FU346">
        <v>0</v>
      </c>
      <c r="FV346">
        <v>0</v>
      </c>
      <c r="FW346" t="str">
        <v>SubAtividade</v>
      </c>
      <c r="FX346">
        <v>0</v>
      </c>
      <c r="FY346">
        <v>0</v>
      </c>
      <c r="FZ346">
        <v>0</v>
      </c>
      <c r="GA346">
        <v>0</v>
      </c>
      <c r="GB346">
        <v>0</v>
      </c>
      <c r="GC346" t="str">
        <v>Despesa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 t="str">
        <v>Categoria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 t="str">
        <v>Subcategoria</v>
      </c>
      <c r="GS346">
        <v>0</v>
      </c>
      <c r="GT346">
        <v>0</v>
      </c>
      <c r="GU346">
        <v>0</v>
      </c>
      <c r="GV346">
        <v>0</v>
      </c>
      <c r="GW346" t="str">
        <v>Fonte*</v>
      </c>
      <c r="GX346">
        <v>0</v>
      </c>
      <c r="GY346">
        <v>0</v>
      </c>
      <c r="GZ346">
        <v>0</v>
      </c>
      <c r="HA346" t="str">
        <v>Unid</v>
      </c>
      <c r="HB346">
        <v>0</v>
      </c>
      <c r="HC346" t="str">
        <v>Valor 
Unit</v>
      </c>
      <c r="HD346">
        <v>0</v>
      </c>
      <c r="HE346">
        <v>0</v>
      </c>
      <c r="HF346" t="str">
        <v>Qtde</v>
      </c>
      <c r="HG346">
        <v>0</v>
      </c>
      <c r="HH346">
        <v>0</v>
      </c>
    </row>
    <row r="347" spans="1:216" x14ac:dyDescent="0.25">
      <c r="A347">
        <v>44</v>
      </c>
      <c r="B347" t="str">
        <f>'04.04_PLANO DE TRABALHO'!$MU$7</f>
        <v>Diversidade, Equidade e Inclusão</v>
      </c>
      <c r="C347" t="str">
        <f>IF('04.04_PLANO DE TRABALHO'!MG53="",C346,'04.04_PLANO DE TRABALHO'!MG53)</f>
        <v>7.3</v>
      </c>
      <c r="D347">
        <f>IF('04.04_PLANO DE TRABALHO'!MH53="",D346,'04.04_PLANO DE TRABALHO'!MH53)</f>
        <v>0</v>
      </c>
      <c r="E347" t="str">
        <f>IF(OR('04.04_PLANO DE TRABALHO'!MI53="",'04.04_PLANO DE TRABALHO'!MI53="Planejado",'04.04_PLANO DE TRABALHO'!MI53="Realizado"),E346,'04.04_PLANO DE TRABALHO'!MI53)</f>
        <v>Atividade</v>
      </c>
      <c r="F347">
        <f>IF('04.04_PLANO DE TRABALHO'!MJ53="",F346,'04.04_PLANO DE TRABALHO'!MJ53)</f>
        <v>0</v>
      </c>
      <c r="G347">
        <f>IF('04.04_PLANO DE TRABALHO'!MK53="",G346,'04.04_PLANO DE TRABALHO'!MK53)</f>
        <v>0</v>
      </c>
      <c r="H347" t="str">
        <f>IF('04.04_PLANO DE TRABALHO'!ML53="",H346,'04.04_PLANO DE TRABALHO'!ML53)</f>
        <v>Início</v>
      </c>
      <c r="I347">
        <f>IF('04.04_PLANO DE TRABALHO'!MM53="",I346,'04.04_PLANO DE TRABALHO'!MM53)</f>
        <v>0</v>
      </c>
      <c r="J347">
        <f>IF('04.04_PLANO DE TRABALHO'!MN53="",J346,'04.04_PLANO DE TRABALHO'!MN53)</f>
        <v>0</v>
      </c>
      <c r="K347" t="str">
        <f>IF('04.04_PLANO DE TRABALHO'!MO53="",K346,'04.04_PLANO DE TRABALHO'!MO53)</f>
        <v>Fim</v>
      </c>
      <c r="L347">
        <f>IF('04.04_PLANO DE TRABALHO'!MP53="",L346,'04.04_PLANO DE TRABALHO'!MP53)</f>
        <v>0</v>
      </c>
      <c r="M347">
        <f>IF('04.04_PLANO DE TRABALHO'!MQ53="",M346,'04.04_PLANO DE TRABALHO'!MQ53)</f>
        <v>0</v>
      </c>
      <c r="N347" t="str">
        <f>IF('04.04_PLANO DE TRABALHO'!MR53="",N346,'04.04_PLANO DE TRABALHO'!MR53)</f>
        <v>7.3.2</v>
      </c>
      <c r="O347">
        <f>IF('04.04_PLANO DE TRABALHO'!MS53="",O346,'04.04_PLANO DE TRABALHO'!MS53)</f>
        <v>0</v>
      </c>
      <c r="P347">
        <f>IF('04.04_PLANO DE TRABALHO'!MT53="",P346,'04.04_PLANO DE TRABALHO'!MT53)</f>
        <v>0</v>
      </c>
      <c r="Q347" t="str">
        <f>IF('04.04_PLANO DE TRABALHO'!MU53="",Q346,'04.04_PLANO DE TRABALHO'!MU53)</f>
        <v>SubAtividade</v>
      </c>
      <c r="R347">
        <f>IF('04.04_PLANO DE TRABALHO'!MV53="",R346,'04.04_PLANO DE TRABALHO'!MV53)</f>
        <v>0</v>
      </c>
      <c r="S347">
        <f>IF('04.04_PLANO DE TRABALHO'!MW53="",S346,'04.04_PLANO DE TRABALHO'!MW53)</f>
        <v>0</v>
      </c>
      <c r="T347">
        <f>IF('04.04_PLANO DE TRABALHO'!MX53="",T346,'04.04_PLANO DE TRABALHO'!MX53)</f>
        <v>0</v>
      </c>
      <c r="U347">
        <f>IF('04.04_PLANO DE TRABALHO'!MY53="",U346,'04.04_PLANO DE TRABALHO'!MY53)</f>
        <v>0</v>
      </c>
      <c r="V347">
        <f>IF('04.04_PLANO DE TRABALHO'!MZ53="",V346,'04.04_PLANO DE TRABALHO'!MZ53)</f>
        <v>0</v>
      </c>
      <c r="W347" t="str">
        <f>IF('04.04_PLANO DE TRABALHO'!NA53="",W346,'04.04_PLANO DE TRABALHO'!NA53)</f>
        <v>Despesa</v>
      </c>
      <c r="X347">
        <f>IF('04.04_PLANO DE TRABALHO'!NB53="",X346,'04.04_PLANO DE TRABALHO'!NB53)</f>
        <v>0</v>
      </c>
      <c r="Y347">
        <f>IF('04.04_PLANO DE TRABALHO'!NC53="",Y346,'04.04_PLANO DE TRABALHO'!NC53)</f>
        <v>0</v>
      </c>
      <c r="Z347">
        <f>IF('04.04_PLANO DE TRABALHO'!ND53="",Z346,'04.04_PLANO DE TRABALHO'!ND53)</f>
        <v>0</v>
      </c>
      <c r="AA347">
        <f>IF('04.04_PLANO DE TRABALHO'!NE53="",AA346,'04.04_PLANO DE TRABALHO'!NE53)</f>
        <v>0</v>
      </c>
      <c r="AB347">
        <f>IF('04.04_PLANO DE TRABALHO'!NF53="",AB346,'04.04_PLANO DE TRABALHO'!NF53)</f>
        <v>0</v>
      </c>
      <c r="AC347">
        <f>IF('04.04_PLANO DE TRABALHO'!NG53="",AC346,'04.04_PLANO DE TRABALHO'!NG53)</f>
        <v>0</v>
      </c>
      <c r="AD347" t="str">
        <f>IF('04.04_PLANO DE TRABALHO'!NH53="",AD346,'04.04_PLANO DE TRABALHO'!NH53)</f>
        <v>Categoria</v>
      </c>
      <c r="AE347">
        <f>IF('04.04_PLANO DE TRABALHO'!NI53="",AE346,'04.04_PLANO DE TRABALHO'!NI53)</f>
        <v>0</v>
      </c>
      <c r="AF347">
        <f>IF('04.04_PLANO DE TRABALHO'!NJ53="",AF346,'04.04_PLANO DE TRABALHO'!NJ53)</f>
        <v>0</v>
      </c>
      <c r="AG347">
        <f>IF('04.04_PLANO DE TRABALHO'!NK53="",AG346,'04.04_PLANO DE TRABALHO'!NK53)</f>
        <v>0</v>
      </c>
      <c r="AH347">
        <f>IF('04.04_PLANO DE TRABALHO'!NL53="",AH346,'04.04_PLANO DE TRABALHO'!NL53)</f>
        <v>0</v>
      </c>
      <c r="AI347">
        <f>IF('04.04_PLANO DE TRABALHO'!NM53="",AI346,'04.04_PLANO DE TRABALHO'!NM53)</f>
        <v>0</v>
      </c>
      <c r="AJ347">
        <f>IF('04.04_PLANO DE TRABALHO'!NN53="",AJ346,'04.04_PLANO DE TRABALHO'!NN53)</f>
        <v>0</v>
      </c>
      <c r="AK347">
        <f>IF('04.04_PLANO DE TRABALHO'!NO53="",AK346,'04.04_PLANO DE TRABALHO'!NO53)</f>
        <v>0</v>
      </c>
      <c r="AL347" t="str">
        <f>IF('04.04_PLANO DE TRABALHO'!NP53="",AL346,'04.04_PLANO DE TRABALHO'!NP53)</f>
        <v>Subcategoria</v>
      </c>
      <c r="AM347">
        <f>IF('04.04_PLANO DE TRABALHO'!NQ53="",AM346,'04.04_PLANO DE TRABALHO'!NQ53)</f>
        <v>0</v>
      </c>
      <c r="AN347">
        <f>IF('04.04_PLANO DE TRABALHO'!NR53="",AN346,'04.04_PLANO DE TRABALHO'!NR53)</f>
        <v>0</v>
      </c>
      <c r="AO347">
        <f>IF('04.04_PLANO DE TRABALHO'!NS53="",AO346,'04.04_PLANO DE TRABALHO'!NS53)</f>
        <v>0</v>
      </c>
      <c r="AP347">
        <f>IF('04.04_PLANO DE TRABALHO'!NT53="",AP346,'04.04_PLANO DE TRABALHO'!NT53)</f>
        <v>0</v>
      </c>
      <c r="AQ347" t="str">
        <f>IF('04.04_PLANO DE TRABALHO'!NU53="",AQ346,'04.04_PLANO DE TRABALHO'!NU53)</f>
        <v>Fonte*</v>
      </c>
      <c r="AR347">
        <f>IF('04.04_PLANO DE TRABALHO'!NV53="",AR346,'04.04_PLANO DE TRABALHO'!NV53)</f>
        <v>0</v>
      </c>
      <c r="AS347">
        <f>IF('04.04_PLANO DE TRABALHO'!NW53="",AS346,'04.04_PLANO DE TRABALHO'!NW53)</f>
        <v>0</v>
      </c>
      <c r="AT347">
        <f>IF('04.04_PLANO DE TRABALHO'!NX53="",AT346,'04.04_PLANO DE TRABALHO'!NX53)</f>
        <v>0</v>
      </c>
      <c r="AU347" t="str">
        <f>IF('04.04_PLANO DE TRABALHO'!NY53="",AU346,'04.04_PLANO DE TRABALHO'!NY53)</f>
        <v>Unid</v>
      </c>
      <c r="AV347">
        <f>IF('04.04_PLANO DE TRABALHO'!NZ53="",AV346,'04.04_PLANO DE TRABALHO'!NZ53)</f>
        <v>0</v>
      </c>
      <c r="AW347" t="str">
        <f>IF('04.04_PLANO DE TRABALHO'!OA53="",AW346,'04.04_PLANO DE TRABALHO'!OA53)</f>
        <v>Valor 
Unit</v>
      </c>
      <c r="AX347">
        <f>IF('04.04_PLANO DE TRABALHO'!OB53="",AX346,'04.04_PLANO DE TRABALHO'!OB53)</f>
        <v>0</v>
      </c>
      <c r="AY347">
        <f>IF('04.04_PLANO DE TRABALHO'!OC53="",AY346,'04.04_PLANO DE TRABALHO'!OC53)</f>
        <v>0</v>
      </c>
      <c r="AZ347" t="str">
        <f>IF('04.04_PLANO DE TRABALHO'!OD53="",AZ346,'04.04_PLANO DE TRABALHO'!OD53)</f>
        <v>Qtde</v>
      </c>
      <c r="BA347">
        <f>IF('04.04_PLANO DE TRABALHO'!OE53="",BA346,'04.04_PLANO DE TRABALHO'!OE53)</f>
        <v>0</v>
      </c>
      <c r="BB347">
        <f>IF('04.04_PLANO DE TRABALHO'!OF53="",BB346,'04.04_PLANO DE TRABALHO'!OF53)</f>
        <v>0</v>
      </c>
      <c r="BD347" t="str">
        <v>Direitos Humanos e Convivência</v>
      </c>
      <c r="BE347" t="str">
        <v>8.2</v>
      </c>
      <c r="BF347">
        <v>0</v>
      </c>
      <c r="BG347" t="str">
        <v>Atividade</v>
      </c>
      <c r="BH347">
        <v>0</v>
      </c>
      <c r="BI347">
        <v>0</v>
      </c>
      <c r="BJ347" t="str">
        <v>Início</v>
      </c>
      <c r="BK347">
        <v>0</v>
      </c>
      <c r="BL347">
        <v>0</v>
      </c>
      <c r="BM347" t="str">
        <v>Fim</v>
      </c>
      <c r="BN347">
        <v>0</v>
      </c>
      <c r="BO347">
        <v>0</v>
      </c>
      <c r="BP347" t="str">
        <v>8.2.2</v>
      </c>
      <c r="BQ347">
        <v>0</v>
      </c>
      <c r="BR347">
        <v>0</v>
      </c>
      <c r="BS347" t="str">
        <v>SubAtividade</v>
      </c>
      <c r="BT347">
        <v>0</v>
      </c>
      <c r="BU347">
        <v>0</v>
      </c>
      <c r="BV347">
        <v>0</v>
      </c>
      <c r="BW347">
        <v>0</v>
      </c>
      <c r="BX347">
        <v>0</v>
      </c>
      <c r="BY347" t="str">
        <v>Despesa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 t="str">
        <v>Categoria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 t="str">
        <v>Subcategoria</v>
      </c>
      <c r="CO347">
        <v>0</v>
      </c>
      <c r="CP347">
        <v>0</v>
      </c>
      <c r="CQ347">
        <v>0</v>
      </c>
      <c r="CR347">
        <v>0</v>
      </c>
      <c r="CS347" t="str">
        <v>Fonte*</v>
      </c>
      <c r="CT347">
        <v>0</v>
      </c>
      <c r="CU347">
        <v>0</v>
      </c>
      <c r="CV347">
        <v>0</v>
      </c>
      <c r="CW347" t="str">
        <v>Unid</v>
      </c>
      <c r="CX347">
        <v>0</v>
      </c>
      <c r="CY347" t="str">
        <v>Valor 
Unit</v>
      </c>
      <c r="CZ347">
        <v>0</v>
      </c>
      <c r="DA347">
        <v>0</v>
      </c>
      <c r="DB347" t="str">
        <v>Qtde</v>
      </c>
      <c r="DC347">
        <v>0</v>
      </c>
      <c r="DD347">
        <v>0</v>
      </c>
      <c r="DF347" t="str">
        <v>Direitos Humanos e Convivência</v>
      </c>
      <c r="DG347" t="str">
        <v>8.3</v>
      </c>
      <c r="DH347">
        <v>0</v>
      </c>
      <c r="DI347" t="str">
        <v>Atividade</v>
      </c>
      <c r="DJ347">
        <v>0</v>
      </c>
      <c r="DK347">
        <v>0</v>
      </c>
      <c r="DL347" t="str">
        <v>Início</v>
      </c>
      <c r="DM347">
        <v>0</v>
      </c>
      <c r="DN347">
        <v>0</v>
      </c>
      <c r="DO347" t="str">
        <v>Fim</v>
      </c>
      <c r="DP347">
        <v>0</v>
      </c>
      <c r="DQ347">
        <v>0</v>
      </c>
      <c r="DR347" t="str">
        <v>8.3.2</v>
      </c>
      <c r="DS347">
        <v>0</v>
      </c>
      <c r="DT347">
        <v>0</v>
      </c>
      <c r="DU347" t="str">
        <v>SubAtividade</v>
      </c>
      <c r="DV347">
        <v>0</v>
      </c>
      <c r="DW347">
        <v>0</v>
      </c>
      <c r="DX347">
        <v>0</v>
      </c>
      <c r="DY347">
        <v>0</v>
      </c>
      <c r="DZ347">
        <v>0</v>
      </c>
      <c r="EA347" t="str">
        <v>Despesa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 t="str">
        <v>Categoria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 t="str">
        <v>Subcategoria</v>
      </c>
      <c r="EQ347">
        <v>0</v>
      </c>
      <c r="ER347">
        <v>0</v>
      </c>
      <c r="ES347">
        <v>0</v>
      </c>
      <c r="ET347">
        <v>0</v>
      </c>
      <c r="EU347" t="str">
        <v>Fonte*</v>
      </c>
      <c r="EV347">
        <v>0</v>
      </c>
      <c r="EW347">
        <v>0</v>
      </c>
      <c r="EX347">
        <v>0</v>
      </c>
      <c r="EY347" t="str">
        <v>Unid</v>
      </c>
      <c r="EZ347">
        <v>0</v>
      </c>
      <c r="FA347" t="str">
        <v>Valor 
Unit</v>
      </c>
      <c r="FB347">
        <v>0</v>
      </c>
      <c r="FC347">
        <v>0</v>
      </c>
      <c r="FD347" t="str">
        <v>Qtde</v>
      </c>
      <c r="FE347">
        <v>0</v>
      </c>
      <c r="FF347">
        <v>0</v>
      </c>
      <c r="FH347" t="str">
        <v>Participação e Gestão Democrática</v>
      </c>
      <c r="FI347" t="str">
        <v>10.2</v>
      </c>
      <c r="FJ347">
        <v>0</v>
      </c>
      <c r="FK347" t="str">
        <v>Atividade</v>
      </c>
      <c r="FL347">
        <v>0</v>
      </c>
      <c r="FM347">
        <v>0</v>
      </c>
      <c r="FN347" t="str">
        <v>Início</v>
      </c>
      <c r="FO347">
        <v>0</v>
      </c>
      <c r="FP347">
        <v>0</v>
      </c>
      <c r="FQ347" t="str">
        <v>Fim</v>
      </c>
      <c r="FR347">
        <v>0</v>
      </c>
      <c r="FS347">
        <v>0</v>
      </c>
      <c r="FT347" t="str">
        <v>10.2.2</v>
      </c>
      <c r="FU347">
        <v>0</v>
      </c>
      <c r="FV347">
        <v>0</v>
      </c>
      <c r="FW347" t="str">
        <v>SubAtividade</v>
      </c>
      <c r="FX347">
        <v>0</v>
      </c>
      <c r="FY347">
        <v>0</v>
      </c>
      <c r="FZ347">
        <v>0</v>
      </c>
      <c r="GA347">
        <v>0</v>
      </c>
      <c r="GB347">
        <v>0</v>
      </c>
      <c r="GC347" t="str">
        <v>Despesa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 t="str">
        <v>Categoria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 t="str">
        <v>Subcategoria</v>
      </c>
      <c r="GS347">
        <v>0</v>
      </c>
      <c r="GT347">
        <v>0</v>
      </c>
      <c r="GU347">
        <v>0</v>
      </c>
      <c r="GV347">
        <v>0</v>
      </c>
      <c r="GW347" t="str">
        <v>Fonte*</v>
      </c>
      <c r="GX347">
        <v>0</v>
      </c>
      <c r="GY347">
        <v>0</v>
      </c>
      <c r="GZ347">
        <v>0</v>
      </c>
      <c r="HA347" t="str">
        <v>Unid</v>
      </c>
      <c r="HB347">
        <v>0</v>
      </c>
      <c r="HC347" t="str">
        <v>Valor 
Unit</v>
      </c>
      <c r="HD347">
        <v>0</v>
      </c>
      <c r="HE347">
        <v>0</v>
      </c>
      <c r="HF347" t="str">
        <v>Qtde</v>
      </c>
      <c r="HG347">
        <v>0</v>
      </c>
      <c r="HH347">
        <v>0</v>
      </c>
    </row>
    <row r="348" spans="1:216" x14ac:dyDescent="0.25">
      <c r="A348">
        <v>45</v>
      </c>
      <c r="B348" t="str">
        <f>'04.04_PLANO DE TRABALHO'!$MU$7</f>
        <v>Diversidade, Equidade e Inclusão</v>
      </c>
      <c r="C348" t="str">
        <f>IF('04.04_PLANO DE TRABALHO'!MG54="",C347,'04.04_PLANO DE TRABALHO'!MG54)</f>
        <v>7.3</v>
      </c>
      <c r="D348">
        <f>IF('04.04_PLANO DE TRABALHO'!MH54="",D347,'04.04_PLANO DE TRABALHO'!MH54)</f>
        <v>0</v>
      </c>
      <c r="E348" t="str">
        <f>IF(OR('04.04_PLANO DE TRABALHO'!MI54="",'04.04_PLANO DE TRABALHO'!MI54="Planejado",'04.04_PLANO DE TRABALHO'!MI54="Realizado"),E347,'04.04_PLANO DE TRABALHO'!MI54)</f>
        <v>Atividade</v>
      </c>
      <c r="F348">
        <f>IF('04.04_PLANO DE TRABALHO'!MJ54="",F347,'04.04_PLANO DE TRABALHO'!MJ54)</f>
        <v>0</v>
      </c>
      <c r="G348">
        <f>IF('04.04_PLANO DE TRABALHO'!MK54="",G347,'04.04_PLANO DE TRABALHO'!MK54)</f>
        <v>0</v>
      </c>
      <c r="H348" t="str">
        <f>IF('04.04_PLANO DE TRABALHO'!ML54="",H347,'04.04_PLANO DE TRABALHO'!ML54)</f>
        <v>Início</v>
      </c>
      <c r="I348">
        <f>IF('04.04_PLANO DE TRABALHO'!MM54="",I347,'04.04_PLANO DE TRABALHO'!MM54)</f>
        <v>0</v>
      </c>
      <c r="J348">
        <f>IF('04.04_PLANO DE TRABALHO'!MN54="",J347,'04.04_PLANO DE TRABALHO'!MN54)</f>
        <v>0</v>
      </c>
      <c r="K348" t="str">
        <f>IF('04.04_PLANO DE TRABALHO'!MO54="",K347,'04.04_PLANO DE TRABALHO'!MO54)</f>
        <v>Fim</v>
      </c>
      <c r="L348">
        <f>IF('04.04_PLANO DE TRABALHO'!MP54="",L347,'04.04_PLANO DE TRABALHO'!MP54)</f>
        <v>0</v>
      </c>
      <c r="M348">
        <f>IF('04.04_PLANO DE TRABALHO'!MQ54="",M347,'04.04_PLANO DE TRABALHO'!MQ54)</f>
        <v>0</v>
      </c>
      <c r="N348" t="str">
        <f>IF('04.04_PLANO DE TRABALHO'!MR54="",N347,'04.04_PLANO DE TRABALHO'!MR54)</f>
        <v>7.3.2</v>
      </c>
      <c r="O348">
        <f>IF('04.04_PLANO DE TRABALHO'!MS54="",O347,'04.04_PLANO DE TRABALHO'!MS54)</f>
        <v>0</v>
      </c>
      <c r="P348">
        <f>IF('04.04_PLANO DE TRABALHO'!MT54="",P347,'04.04_PLANO DE TRABALHO'!MT54)</f>
        <v>0</v>
      </c>
      <c r="Q348" t="str">
        <f>IF('04.04_PLANO DE TRABALHO'!MU54="",Q347,'04.04_PLANO DE TRABALHO'!MU54)</f>
        <v>SubAtividade</v>
      </c>
      <c r="R348">
        <f>IF('04.04_PLANO DE TRABALHO'!MV54="",R347,'04.04_PLANO DE TRABALHO'!MV54)</f>
        <v>0</v>
      </c>
      <c r="S348">
        <f>IF('04.04_PLANO DE TRABALHO'!MW54="",S347,'04.04_PLANO DE TRABALHO'!MW54)</f>
        <v>0</v>
      </c>
      <c r="T348">
        <f>IF('04.04_PLANO DE TRABALHO'!MX54="",T347,'04.04_PLANO DE TRABALHO'!MX54)</f>
        <v>0</v>
      </c>
      <c r="U348">
        <f>IF('04.04_PLANO DE TRABALHO'!MY54="",U347,'04.04_PLANO DE TRABALHO'!MY54)</f>
        <v>0</v>
      </c>
      <c r="V348">
        <f>IF('04.04_PLANO DE TRABALHO'!MZ54="",V347,'04.04_PLANO DE TRABALHO'!MZ54)</f>
        <v>0</v>
      </c>
      <c r="W348" t="str">
        <f>IF('04.04_PLANO DE TRABALHO'!NA54="",W347,'04.04_PLANO DE TRABALHO'!NA54)</f>
        <v>Despesa</v>
      </c>
      <c r="X348">
        <f>IF('04.04_PLANO DE TRABALHO'!NB54="",X347,'04.04_PLANO DE TRABALHO'!NB54)</f>
        <v>0</v>
      </c>
      <c r="Y348">
        <f>IF('04.04_PLANO DE TRABALHO'!NC54="",Y347,'04.04_PLANO DE TRABALHO'!NC54)</f>
        <v>0</v>
      </c>
      <c r="Z348">
        <f>IF('04.04_PLANO DE TRABALHO'!ND54="",Z347,'04.04_PLANO DE TRABALHO'!ND54)</f>
        <v>0</v>
      </c>
      <c r="AA348">
        <f>IF('04.04_PLANO DE TRABALHO'!NE54="",AA347,'04.04_PLANO DE TRABALHO'!NE54)</f>
        <v>0</v>
      </c>
      <c r="AB348">
        <f>IF('04.04_PLANO DE TRABALHO'!NF54="",AB347,'04.04_PLANO DE TRABALHO'!NF54)</f>
        <v>0</v>
      </c>
      <c r="AC348">
        <f>IF('04.04_PLANO DE TRABALHO'!NG54="",AC347,'04.04_PLANO DE TRABALHO'!NG54)</f>
        <v>0</v>
      </c>
      <c r="AD348" t="str">
        <f>IF('04.04_PLANO DE TRABALHO'!NH54="",AD347,'04.04_PLANO DE TRABALHO'!NH54)</f>
        <v>Categoria</v>
      </c>
      <c r="AE348">
        <f>IF('04.04_PLANO DE TRABALHO'!NI54="",AE347,'04.04_PLANO DE TRABALHO'!NI54)</f>
        <v>0</v>
      </c>
      <c r="AF348">
        <f>IF('04.04_PLANO DE TRABALHO'!NJ54="",AF347,'04.04_PLANO DE TRABALHO'!NJ54)</f>
        <v>0</v>
      </c>
      <c r="AG348">
        <f>IF('04.04_PLANO DE TRABALHO'!NK54="",AG347,'04.04_PLANO DE TRABALHO'!NK54)</f>
        <v>0</v>
      </c>
      <c r="AH348">
        <f>IF('04.04_PLANO DE TRABALHO'!NL54="",AH347,'04.04_PLANO DE TRABALHO'!NL54)</f>
        <v>0</v>
      </c>
      <c r="AI348">
        <f>IF('04.04_PLANO DE TRABALHO'!NM54="",AI347,'04.04_PLANO DE TRABALHO'!NM54)</f>
        <v>0</v>
      </c>
      <c r="AJ348">
        <f>IF('04.04_PLANO DE TRABALHO'!NN54="",AJ347,'04.04_PLANO DE TRABALHO'!NN54)</f>
        <v>0</v>
      </c>
      <c r="AK348">
        <f>IF('04.04_PLANO DE TRABALHO'!NO54="",AK347,'04.04_PLANO DE TRABALHO'!NO54)</f>
        <v>0</v>
      </c>
      <c r="AL348" t="str">
        <f>IF('04.04_PLANO DE TRABALHO'!NP54="",AL347,'04.04_PLANO DE TRABALHO'!NP54)</f>
        <v>Subcategoria</v>
      </c>
      <c r="AM348">
        <f>IF('04.04_PLANO DE TRABALHO'!NQ54="",AM347,'04.04_PLANO DE TRABALHO'!NQ54)</f>
        <v>0</v>
      </c>
      <c r="AN348">
        <f>IF('04.04_PLANO DE TRABALHO'!NR54="",AN347,'04.04_PLANO DE TRABALHO'!NR54)</f>
        <v>0</v>
      </c>
      <c r="AO348">
        <f>IF('04.04_PLANO DE TRABALHO'!NS54="",AO347,'04.04_PLANO DE TRABALHO'!NS54)</f>
        <v>0</v>
      </c>
      <c r="AP348">
        <f>IF('04.04_PLANO DE TRABALHO'!NT54="",AP347,'04.04_PLANO DE TRABALHO'!NT54)</f>
        <v>0</v>
      </c>
      <c r="AQ348" t="str">
        <f>IF('04.04_PLANO DE TRABALHO'!NU54="",AQ347,'04.04_PLANO DE TRABALHO'!NU54)</f>
        <v>Fonte*</v>
      </c>
      <c r="AR348">
        <f>IF('04.04_PLANO DE TRABALHO'!NV54="",AR347,'04.04_PLANO DE TRABALHO'!NV54)</f>
        <v>0</v>
      </c>
      <c r="AS348">
        <f>IF('04.04_PLANO DE TRABALHO'!NW54="",AS347,'04.04_PLANO DE TRABALHO'!NW54)</f>
        <v>0</v>
      </c>
      <c r="AT348">
        <f>IF('04.04_PLANO DE TRABALHO'!NX54="",AT347,'04.04_PLANO DE TRABALHO'!NX54)</f>
        <v>0</v>
      </c>
      <c r="AU348" t="str">
        <f>IF('04.04_PLANO DE TRABALHO'!NY54="",AU347,'04.04_PLANO DE TRABALHO'!NY54)</f>
        <v>Unid</v>
      </c>
      <c r="AV348">
        <f>IF('04.04_PLANO DE TRABALHO'!NZ54="",AV347,'04.04_PLANO DE TRABALHO'!NZ54)</f>
        <v>0</v>
      </c>
      <c r="AW348" t="str">
        <f>IF('04.04_PLANO DE TRABALHO'!OA54="",AW347,'04.04_PLANO DE TRABALHO'!OA54)</f>
        <v>Valor 
Unit</v>
      </c>
      <c r="AX348">
        <f>IF('04.04_PLANO DE TRABALHO'!OB54="",AX347,'04.04_PLANO DE TRABALHO'!OB54)</f>
        <v>0</v>
      </c>
      <c r="AY348">
        <f>IF('04.04_PLANO DE TRABALHO'!OC54="",AY347,'04.04_PLANO DE TRABALHO'!OC54)</f>
        <v>0</v>
      </c>
      <c r="AZ348" t="str">
        <f>IF('04.04_PLANO DE TRABALHO'!OD54="",AZ347,'04.04_PLANO DE TRABALHO'!OD54)</f>
        <v>Qtde</v>
      </c>
      <c r="BA348">
        <f>IF('04.04_PLANO DE TRABALHO'!OE54="",BA347,'04.04_PLANO DE TRABALHO'!OE54)</f>
        <v>0</v>
      </c>
      <c r="BB348">
        <f>IF('04.04_PLANO DE TRABALHO'!OF54="",BB347,'04.04_PLANO DE TRABALHO'!OF54)</f>
        <v>0</v>
      </c>
      <c r="BD348" t="str">
        <v>Direitos Humanos e Convivência</v>
      </c>
      <c r="BE348" t="str">
        <v>8.2</v>
      </c>
      <c r="BF348">
        <v>0</v>
      </c>
      <c r="BG348" t="str">
        <v>Atividade</v>
      </c>
      <c r="BH348">
        <v>0</v>
      </c>
      <c r="BI348">
        <v>0</v>
      </c>
      <c r="BJ348" t="str">
        <v>Início</v>
      </c>
      <c r="BK348">
        <v>0</v>
      </c>
      <c r="BL348">
        <v>0</v>
      </c>
      <c r="BM348" t="str">
        <v>Fim</v>
      </c>
      <c r="BN348">
        <v>0</v>
      </c>
      <c r="BO348">
        <v>0</v>
      </c>
      <c r="BP348" t="str">
        <v>8.2.2</v>
      </c>
      <c r="BQ348">
        <v>0</v>
      </c>
      <c r="BR348">
        <v>0</v>
      </c>
      <c r="BS348" t="str">
        <v>SubAtividade</v>
      </c>
      <c r="BT348">
        <v>0</v>
      </c>
      <c r="BU348">
        <v>0</v>
      </c>
      <c r="BV348">
        <v>0</v>
      </c>
      <c r="BW348">
        <v>0</v>
      </c>
      <c r="BX348">
        <v>0</v>
      </c>
      <c r="BY348" t="str">
        <v>Despesa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 t="str">
        <v>Categoria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 t="str">
        <v>Subcategoria</v>
      </c>
      <c r="CO348">
        <v>0</v>
      </c>
      <c r="CP348">
        <v>0</v>
      </c>
      <c r="CQ348">
        <v>0</v>
      </c>
      <c r="CR348">
        <v>0</v>
      </c>
      <c r="CS348" t="str">
        <v>Fonte*</v>
      </c>
      <c r="CT348">
        <v>0</v>
      </c>
      <c r="CU348">
        <v>0</v>
      </c>
      <c r="CV348">
        <v>0</v>
      </c>
      <c r="CW348" t="str">
        <v>Unid</v>
      </c>
      <c r="CX348">
        <v>0</v>
      </c>
      <c r="CY348" t="str">
        <v>Valor 
Unit</v>
      </c>
      <c r="CZ348">
        <v>0</v>
      </c>
      <c r="DA348">
        <v>0</v>
      </c>
      <c r="DB348" t="str">
        <v>Qtde</v>
      </c>
      <c r="DC348">
        <v>0</v>
      </c>
      <c r="DD348">
        <v>0</v>
      </c>
      <c r="DF348" t="str">
        <v>Direitos Humanos e Convivência</v>
      </c>
      <c r="DG348" t="str">
        <v>8.3</v>
      </c>
      <c r="DH348">
        <v>0</v>
      </c>
      <c r="DI348" t="str">
        <v>Atividade</v>
      </c>
      <c r="DJ348">
        <v>0</v>
      </c>
      <c r="DK348">
        <v>0</v>
      </c>
      <c r="DL348" t="str">
        <v>Início</v>
      </c>
      <c r="DM348">
        <v>0</v>
      </c>
      <c r="DN348">
        <v>0</v>
      </c>
      <c r="DO348" t="str">
        <v>Fim</v>
      </c>
      <c r="DP348">
        <v>0</v>
      </c>
      <c r="DQ348">
        <v>0</v>
      </c>
      <c r="DR348" t="str">
        <v>8.3.2</v>
      </c>
      <c r="DS348">
        <v>0</v>
      </c>
      <c r="DT348">
        <v>0</v>
      </c>
      <c r="DU348" t="str">
        <v>SubAtividade</v>
      </c>
      <c r="DV348">
        <v>0</v>
      </c>
      <c r="DW348">
        <v>0</v>
      </c>
      <c r="DX348">
        <v>0</v>
      </c>
      <c r="DY348">
        <v>0</v>
      </c>
      <c r="DZ348">
        <v>0</v>
      </c>
      <c r="EA348" t="str">
        <v>Despesa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 t="str">
        <v>Categoria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 t="str">
        <v>Subcategoria</v>
      </c>
      <c r="EQ348">
        <v>0</v>
      </c>
      <c r="ER348">
        <v>0</v>
      </c>
      <c r="ES348">
        <v>0</v>
      </c>
      <c r="ET348">
        <v>0</v>
      </c>
      <c r="EU348" t="str">
        <v>Fonte*</v>
      </c>
      <c r="EV348">
        <v>0</v>
      </c>
      <c r="EW348">
        <v>0</v>
      </c>
      <c r="EX348">
        <v>0</v>
      </c>
      <c r="EY348" t="str">
        <v>Unid</v>
      </c>
      <c r="EZ348">
        <v>0</v>
      </c>
      <c r="FA348" t="str">
        <v>Valor 
Unit</v>
      </c>
      <c r="FB348">
        <v>0</v>
      </c>
      <c r="FC348">
        <v>0</v>
      </c>
      <c r="FD348" t="str">
        <v>Qtde</v>
      </c>
      <c r="FE348">
        <v>0</v>
      </c>
      <c r="FF348">
        <v>0</v>
      </c>
      <c r="FH348" t="str">
        <v>Participação e Gestão Democrática</v>
      </c>
      <c r="FI348" t="str">
        <v>10.2</v>
      </c>
      <c r="FJ348">
        <v>0</v>
      </c>
      <c r="FK348" t="str">
        <v>Atividade</v>
      </c>
      <c r="FL348">
        <v>0</v>
      </c>
      <c r="FM348">
        <v>0</v>
      </c>
      <c r="FN348" t="str">
        <v>Início</v>
      </c>
      <c r="FO348">
        <v>0</v>
      </c>
      <c r="FP348">
        <v>0</v>
      </c>
      <c r="FQ348" t="str">
        <v>Fim</v>
      </c>
      <c r="FR348">
        <v>0</v>
      </c>
      <c r="FS348">
        <v>0</v>
      </c>
      <c r="FT348" t="str">
        <v>10.2.3</v>
      </c>
      <c r="FU348">
        <v>0</v>
      </c>
      <c r="FV348">
        <v>0</v>
      </c>
      <c r="FW348" t="str">
        <v>SubAtividade</v>
      </c>
      <c r="FX348">
        <v>0</v>
      </c>
      <c r="FY348">
        <v>0</v>
      </c>
      <c r="FZ348">
        <v>0</v>
      </c>
      <c r="GA348">
        <v>0</v>
      </c>
      <c r="GB348">
        <v>0</v>
      </c>
      <c r="GC348" t="str">
        <v>Despesa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 t="str">
        <v>Categoria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 t="str">
        <v>Subcategoria</v>
      </c>
      <c r="GS348">
        <v>0</v>
      </c>
      <c r="GT348">
        <v>0</v>
      </c>
      <c r="GU348">
        <v>0</v>
      </c>
      <c r="GV348">
        <v>0</v>
      </c>
      <c r="GW348" t="str">
        <v>Fonte*</v>
      </c>
      <c r="GX348">
        <v>0</v>
      </c>
      <c r="GY348">
        <v>0</v>
      </c>
      <c r="GZ348">
        <v>0</v>
      </c>
      <c r="HA348" t="str">
        <v>Unid</v>
      </c>
      <c r="HB348">
        <v>0</v>
      </c>
      <c r="HC348" t="str">
        <v>Valor 
Unit</v>
      </c>
      <c r="HD348">
        <v>0</v>
      </c>
      <c r="HE348">
        <v>0</v>
      </c>
      <c r="HF348" t="str">
        <v>Qtde</v>
      </c>
      <c r="HG348">
        <v>0</v>
      </c>
      <c r="HH348">
        <v>0</v>
      </c>
    </row>
    <row r="349" spans="1:216" x14ac:dyDescent="0.25">
      <c r="A349">
        <v>46</v>
      </c>
      <c r="B349" t="str">
        <f>'04.04_PLANO DE TRABALHO'!$MU$7</f>
        <v>Diversidade, Equidade e Inclusão</v>
      </c>
      <c r="C349" t="str">
        <f>IF('04.04_PLANO DE TRABALHO'!MG55="",C348,'04.04_PLANO DE TRABALHO'!MG55)</f>
        <v>7.3</v>
      </c>
      <c r="D349">
        <f>IF('04.04_PLANO DE TRABALHO'!MH55="",D348,'04.04_PLANO DE TRABALHO'!MH55)</f>
        <v>0</v>
      </c>
      <c r="E349" t="str">
        <f>IF(OR('04.04_PLANO DE TRABALHO'!MI55="",'04.04_PLANO DE TRABALHO'!MI55="Planejado",'04.04_PLANO DE TRABALHO'!MI55="Realizado"),E348,'04.04_PLANO DE TRABALHO'!MI55)</f>
        <v>Atividade</v>
      </c>
      <c r="F349">
        <f>IF('04.04_PLANO DE TRABALHO'!MJ55="",F348,'04.04_PLANO DE TRABALHO'!MJ55)</f>
        <v>0</v>
      </c>
      <c r="G349">
        <f>IF('04.04_PLANO DE TRABALHO'!MK55="",G348,'04.04_PLANO DE TRABALHO'!MK55)</f>
        <v>0</v>
      </c>
      <c r="H349" t="str">
        <f>IF('04.04_PLANO DE TRABALHO'!ML55="",H348,'04.04_PLANO DE TRABALHO'!ML55)</f>
        <v>Início</v>
      </c>
      <c r="I349">
        <f>IF('04.04_PLANO DE TRABALHO'!MM55="",I348,'04.04_PLANO DE TRABALHO'!MM55)</f>
        <v>0</v>
      </c>
      <c r="J349">
        <f>IF('04.04_PLANO DE TRABALHO'!MN55="",J348,'04.04_PLANO DE TRABALHO'!MN55)</f>
        <v>0</v>
      </c>
      <c r="K349" t="str">
        <f>IF('04.04_PLANO DE TRABALHO'!MO55="",K348,'04.04_PLANO DE TRABALHO'!MO55)</f>
        <v>Fim</v>
      </c>
      <c r="L349">
        <f>IF('04.04_PLANO DE TRABALHO'!MP55="",L348,'04.04_PLANO DE TRABALHO'!MP55)</f>
        <v>0</v>
      </c>
      <c r="M349">
        <f>IF('04.04_PLANO DE TRABALHO'!MQ55="",M348,'04.04_PLANO DE TRABALHO'!MQ55)</f>
        <v>0</v>
      </c>
      <c r="N349" t="str">
        <f>IF('04.04_PLANO DE TRABALHO'!MR55="",N348,'04.04_PLANO DE TRABALHO'!MR55)</f>
        <v>Total da SubAtividade:</v>
      </c>
      <c r="O349">
        <f>IF('04.04_PLANO DE TRABALHO'!MS55="",O348,'04.04_PLANO DE TRABALHO'!MS55)</f>
        <v>0</v>
      </c>
      <c r="P349">
        <f>IF('04.04_PLANO DE TRABALHO'!MT55="",P348,'04.04_PLANO DE TRABALHO'!MT55)</f>
        <v>0</v>
      </c>
      <c r="Q349" t="str">
        <f>IF('04.04_PLANO DE TRABALHO'!MU55="",Q348,'04.04_PLANO DE TRABALHO'!MU55)</f>
        <v>SubAtividade</v>
      </c>
      <c r="R349">
        <f>IF('04.04_PLANO DE TRABALHO'!MV55="",R348,'04.04_PLANO DE TRABALHO'!MV55)</f>
        <v>0</v>
      </c>
      <c r="S349">
        <f>IF('04.04_PLANO DE TRABALHO'!MW55="",S348,'04.04_PLANO DE TRABALHO'!MW55)</f>
        <v>0</v>
      </c>
      <c r="T349">
        <f>IF('04.04_PLANO DE TRABALHO'!MX55="",T348,'04.04_PLANO DE TRABALHO'!MX55)</f>
        <v>0</v>
      </c>
      <c r="U349">
        <f>IF('04.04_PLANO DE TRABALHO'!MY55="",U348,'04.04_PLANO DE TRABALHO'!MY55)</f>
        <v>0</v>
      </c>
      <c r="V349">
        <f>IF('04.04_PLANO DE TRABALHO'!MZ55="",V348,'04.04_PLANO DE TRABALHO'!MZ55)</f>
        <v>0</v>
      </c>
      <c r="W349" t="str">
        <f>IF('04.04_PLANO DE TRABALHO'!NA55="",W348,'04.04_PLANO DE TRABALHO'!NA55)</f>
        <v>Despesa</v>
      </c>
      <c r="X349">
        <f>IF('04.04_PLANO DE TRABALHO'!NB55="",X348,'04.04_PLANO DE TRABALHO'!NB55)</f>
        <v>0</v>
      </c>
      <c r="Y349">
        <f>IF('04.04_PLANO DE TRABALHO'!NC55="",Y348,'04.04_PLANO DE TRABALHO'!NC55)</f>
        <v>0</v>
      </c>
      <c r="Z349">
        <f>IF('04.04_PLANO DE TRABALHO'!ND55="",Z348,'04.04_PLANO DE TRABALHO'!ND55)</f>
        <v>0</v>
      </c>
      <c r="AA349">
        <f>IF('04.04_PLANO DE TRABALHO'!NE55="",AA348,'04.04_PLANO DE TRABALHO'!NE55)</f>
        <v>0</v>
      </c>
      <c r="AB349">
        <f>IF('04.04_PLANO DE TRABALHO'!NF55="",AB348,'04.04_PLANO DE TRABALHO'!NF55)</f>
        <v>0</v>
      </c>
      <c r="AC349">
        <f>IF('04.04_PLANO DE TRABALHO'!NG55="",AC348,'04.04_PLANO DE TRABALHO'!NG55)</f>
        <v>0</v>
      </c>
      <c r="AD349" t="str">
        <f>IF('04.04_PLANO DE TRABALHO'!NH55="",AD348,'04.04_PLANO DE TRABALHO'!NH55)</f>
        <v>Categoria</v>
      </c>
      <c r="AE349">
        <f>IF('04.04_PLANO DE TRABALHO'!NI55="",AE348,'04.04_PLANO DE TRABALHO'!NI55)</f>
        <v>0</v>
      </c>
      <c r="AF349">
        <f>IF('04.04_PLANO DE TRABALHO'!NJ55="",AF348,'04.04_PLANO DE TRABALHO'!NJ55)</f>
        <v>0</v>
      </c>
      <c r="AG349">
        <f>IF('04.04_PLANO DE TRABALHO'!NK55="",AG348,'04.04_PLANO DE TRABALHO'!NK55)</f>
        <v>0</v>
      </c>
      <c r="AH349">
        <f>IF('04.04_PLANO DE TRABALHO'!NL55="",AH348,'04.04_PLANO DE TRABALHO'!NL55)</f>
        <v>0</v>
      </c>
      <c r="AI349">
        <f>IF('04.04_PLANO DE TRABALHO'!NM55="",AI348,'04.04_PLANO DE TRABALHO'!NM55)</f>
        <v>0</v>
      </c>
      <c r="AJ349">
        <f>IF('04.04_PLANO DE TRABALHO'!NN55="",AJ348,'04.04_PLANO DE TRABALHO'!NN55)</f>
        <v>0</v>
      </c>
      <c r="AK349">
        <f>IF('04.04_PLANO DE TRABALHO'!NO55="",AK348,'04.04_PLANO DE TRABALHO'!NO55)</f>
        <v>0</v>
      </c>
      <c r="AL349" t="str">
        <f>IF('04.04_PLANO DE TRABALHO'!NP55="",AL348,'04.04_PLANO DE TRABALHO'!NP55)</f>
        <v>Subcategoria</v>
      </c>
      <c r="AM349">
        <f>IF('04.04_PLANO DE TRABALHO'!NQ55="",AM348,'04.04_PLANO DE TRABALHO'!NQ55)</f>
        <v>0</v>
      </c>
      <c r="AN349">
        <f>IF('04.04_PLANO DE TRABALHO'!NR55="",AN348,'04.04_PLANO DE TRABALHO'!NR55)</f>
        <v>0</v>
      </c>
      <c r="AO349">
        <f>IF('04.04_PLANO DE TRABALHO'!NS55="",AO348,'04.04_PLANO DE TRABALHO'!NS55)</f>
        <v>0</v>
      </c>
      <c r="AP349">
        <f>IF('04.04_PLANO DE TRABALHO'!NT55="",AP348,'04.04_PLANO DE TRABALHO'!NT55)</f>
        <v>0</v>
      </c>
      <c r="AQ349" t="str">
        <f>IF('04.04_PLANO DE TRABALHO'!NU55="",AQ348,'04.04_PLANO DE TRABALHO'!NU55)</f>
        <v>Fonte*</v>
      </c>
      <c r="AR349">
        <f>IF('04.04_PLANO DE TRABALHO'!NV55="",AR348,'04.04_PLANO DE TRABALHO'!NV55)</f>
        <v>0</v>
      </c>
      <c r="AS349">
        <f>IF('04.04_PLANO DE TRABALHO'!NW55="",AS348,'04.04_PLANO DE TRABALHO'!NW55)</f>
        <v>0</v>
      </c>
      <c r="AT349">
        <f>IF('04.04_PLANO DE TRABALHO'!NX55="",AT348,'04.04_PLANO DE TRABALHO'!NX55)</f>
        <v>0</v>
      </c>
      <c r="AU349" t="str">
        <f>IF('04.04_PLANO DE TRABALHO'!NY55="",AU348,'04.04_PLANO DE TRABALHO'!NY55)</f>
        <v>Unid</v>
      </c>
      <c r="AV349">
        <f>IF('04.04_PLANO DE TRABALHO'!NZ55="",AV348,'04.04_PLANO DE TRABALHO'!NZ55)</f>
        <v>0</v>
      </c>
      <c r="AW349" t="str">
        <f>IF('04.04_PLANO DE TRABALHO'!OA55="",AW348,'04.04_PLANO DE TRABALHO'!OA55)</f>
        <v>Valor 
Unit</v>
      </c>
      <c r="AX349">
        <f>IF('04.04_PLANO DE TRABALHO'!OB55="",AX348,'04.04_PLANO DE TRABALHO'!OB55)</f>
        <v>0</v>
      </c>
      <c r="AY349">
        <f>IF('04.04_PLANO DE TRABALHO'!OC55="",AY348,'04.04_PLANO DE TRABALHO'!OC55)</f>
        <v>0</v>
      </c>
      <c r="AZ349" t="str">
        <f>IF('04.04_PLANO DE TRABALHO'!OD55="",AZ348,'04.04_PLANO DE TRABALHO'!OD55)</f>
        <v>Qtde</v>
      </c>
      <c r="BA349">
        <f>IF('04.04_PLANO DE TRABALHO'!OE55="",BA348,'04.04_PLANO DE TRABALHO'!OE55)</f>
        <v>0</v>
      </c>
      <c r="BB349">
        <f>IF('04.04_PLANO DE TRABALHO'!OF55="",BB348,'04.04_PLANO DE TRABALHO'!OF55)</f>
        <v>0</v>
      </c>
      <c r="BD349" t="str">
        <v>Direitos Humanos e Convivência</v>
      </c>
      <c r="BE349" t="str">
        <v>8.2</v>
      </c>
      <c r="BF349">
        <v>0</v>
      </c>
      <c r="BG349" t="str">
        <v>Atividade</v>
      </c>
      <c r="BH349">
        <v>0</v>
      </c>
      <c r="BI349">
        <v>0</v>
      </c>
      <c r="BJ349" t="str">
        <v>Início</v>
      </c>
      <c r="BK349">
        <v>0</v>
      </c>
      <c r="BL349">
        <v>0</v>
      </c>
      <c r="BM349" t="str">
        <v>Fim</v>
      </c>
      <c r="BN349">
        <v>0</v>
      </c>
      <c r="BO349">
        <v>0</v>
      </c>
      <c r="BP349" t="str">
        <v>8.2.2</v>
      </c>
      <c r="BQ349">
        <v>0</v>
      </c>
      <c r="BR349">
        <v>0</v>
      </c>
      <c r="BS349" t="str">
        <v>SubAtividade</v>
      </c>
      <c r="BT349">
        <v>0</v>
      </c>
      <c r="BU349">
        <v>0</v>
      </c>
      <c r="BV349">
        <v>0</v>
      </c>
      <c r="BW349">
        <v>0</v>
      </c>
      <c r="BX349">
        <v>0</v>
      </c>
      <c r="BY349" t="str">
        <v>Despesa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 t="str">
        <v>Categoria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 t="str">
        <v>Subcategoria</v>
      </c>
      <c r="CO349">
        <v>0</v>
      </c>
      <c r="CP349">
        <v>0</v>
      </c>
      <c r="CQ349">
        <v>0</v>
      </c>
      <c r="CR349">
        <v>0</v>
      </c>
      <c r="CS349" t="str">
        <v>Fonte*</v>
      </c>
      <c r="CT349">
        <v>0</v>
      </c>
      <c r="CU349">
        <v>0</v>
      </c>
      <c r="CV349">
        <v>0</v>
      </c>
      <c r="CW349" t="str">
        <v>Unid</v>
      </c>
      <c r="CX349">
        <v>0</v>
      </c>
      <c r="CY349" t="str">
        <v>Valor 
Unit</v>
      </c>
      <c r="CZ349">
        <v>0</v>
      </c>
      <c r="DA349">
        <v>0</v>
      </c>
      <c r="DB349" t="str">
        <v>Qtde</v>
      </c>
      <c r="DC349">
        <v>0</v>
      </c>
      <c r="DD349">
        <v>0</v>
      </c>
      <c r="DF349" t="str">
        <v>Direitos Humanos e Convivência</v>
      </c>
      <c r="DG349" t="str">
        <v>8.3</v>
      </c>
      <c r="DH349">
        <v>0</v>
      </c>
      <c r="DI349" t="str">
        <v>Atividade</v>
      </c>
      <c r="DJ349">
        <v>0</v>
      </c>
      <c r="DK349">
        <v>0</v>
      </c>
      <c r="DL349" t="str">
        <v>Início</v>
      </c>
      <c r="DM349">
        <v>0</v>
      </c>
      <c r="DN349">
        <v>0</v>
      </c>
      <c r="DO349" t="str">
        <v>Fim</v>
      </c>
      <c r="DP349">
        <v>0</v>
      </c>
      <c r="DQ349">
        <v>0</v>
      </c>
      <c r="DR349" t="str">
        <v>8.3.2</v>
      </c>
      <c r="DS349">
        <v>0</v>
      </c>
      <c r="DT349">
        <v>0</v>
      </c>
      <c r="DU349" t="str">
        <v>SubAtividade</v>
      </c>
      <c r="DV349">
        <v>0</v>
      </c>
      <c r="DW349">
        <v>0</v>
      </c>
      <c r="DX349">
        <v>0</v>
      </c>
      <c r="DY349">
        <v>0</v>
      </c>
      <c r="DZ349">
        <v>0</v>
      </c>
      <c r="EA349" t="str">
        <v>Despesa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 t="str">
        <v>Categoria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 t="str">
        <v>Subcategoria</v>
      </c>
      <c r="EQ349">
        <v>0</v>
      </c>
      <c r="ER349">
        <v>0</v>
      </c>
      <c r="ES349">
        <v>0</v>
      </c>
      <c r="ET349">
        <v>0</v>
      </c>
      <c r="EU349" t="str">
        <v>Fonte*</v>
      </c>
      <c r="EV349">
        <v>0</v>
      </c>
      <c r="EW349">
        <v>0</v>
      </c>
      <c r="EX349">
        <v>0</v>
      </c>
      <c r="EY349" t="str">
        <v>Unid</v>
      </c>
      <c r="EZ349">
        <v>0</v>
      </c>
      <c r="FA349" t="str">
        <v>Valor 
Unit</v>
      </c>
      <c r="FB349">
        <v>0</v>
      </c>
      <c r="FC349">
        <v>0</v>
      </c>
      <c r="FD349" t="str">
        <v>Qtde</v>
      </c>
      <c r="FE349">
        <v>0</v>
      </c>
      <c r="FF349">
        <v>0</v>
      </c>
      <c r="FH349" t="str">
        <v>Participação e Gestão Democrática</v>
      </c>
      <c r="FI349" t="str">
        <v>10.2</v>
      </c>
      <c r="FJ349">
        <v>0</v>
      </c>
      <c r="FK349" t="str">
        <v>Atividade</v>
      </c>
      <c r="FL349">
        <v>0</v>
      </c>
      <c r="FM349">
        <v>0</v>
      </c>
      <c r="FN349" t="str">
        <v>Início</v>
      </c>
      <c r="FO349">
        <v>0</v>
      </c>
      <c r="FP349">
        <v>0</v>
      </c>
      <c r="FQ349" t="str">
        <v>Fim</v>
      </c>
      <c r="FR349">
        <v>0</v>
      </c>
      <c r="FS349">
        <v>0</v>
      </c>
      <c r="FT349" t="str">
        <v>10.2.3</v>
      </c>
      <c r="FU349">
        <v>0</v>
      </c>
      <c r="FV349">
        <v>0</v>
      </c>
      <c r="FW349" t="str">
        <v>SubAtividade</v>
      </c>
      <c r="FX349">
        <v>0</v>
      </c>
      <c r="FY349">
        <v>0</v>
      </c>
      <c r="FZ349">
        <v>0</v>
      </c>
      <c r="GA349">
        <v>0</v>
      </c>
      <c r="GB349">
        <v>0</v>
      </c>
      <c r="GC349" t="str">
        <v>Despesa</v>
      </c>
      <c r="GD349">
        <v>0</v>
      </c>
      <c r="GE349">
        <v>0</v>
      </c>
      <c r="GF349">
        <v>0</v>
      </c>
      <c r="GG349">
        <v>0</v>
      </c>
      <c r="GH349">
        <v>0</v>
      </c>
      <c r="GI349">
        <v>0</v>
      </c>
      <c r="GJ349" t="str">
        <v>Categoria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 t="str">
        <v>Subcategoria</v>
      </c>
      <c r="GS349">
        <v>0</v>
      </c>
      <c r="GT349">
        <v>0</v>
      </c>
      <c r="GU349">
        <v>0</v>
      </c>
      <c r="GV349">
        <v>0</v>
      </c>
      <c r="GW349" t="str">
        <v>Fonte*</v>
      </c>
      <c r="GX349">
        <v>0</v>
      </c>
      <c r="GY349">
        <v>0</v>
      </c>
      <c r="GZ349">
        <v>0</v>
      </c>
      <c r="HA349" t="str">
        <v>Unid</v>
      </c>
      <c r="HB349">
        <v>0</v>
      </c>
      <c r="HC349" t="str">
        <v>Valor 
Unit</v>
      </c>
      <c r="HD349">
        <v>0</v>
      </c>
      <c r="HE349">
        <v>0</v>
      </c>
      <c r="HF349" t="str">
        <v>Qtde</v>
      </c>
      <c r="HG349">
        <v>0</v>
      </c>
      <c r="HH349">
        <v>0</v>
      </c>
    </row>
    <row r="350" spans="1:216" x14ac:dyDescent="0.25">
      <c r="A350">
        <v>47</v>
      </c>
      <c r="B350" t="str">
        <f>'04.04_PLANO DE TRABALHO'!$MU$7</f>
        <v>Diversidade, Equidade e Inclusão</v>
      </c>
      <c r="C350" t="str">
        <f>IF('04.04_PLANO DE TRABALHO'!MG56="",C349,'04.04_PLANO DE TRABALHO'!MG56)</f>
        <v>7.3</v>
      </c>
      <c r="D350">
        <f>IF('04.04_PLANO DE TRABALHO'!MH56="",D349,'04.04_PLANO DE TRABALHO'!MH56)</f>
        <v>0</v>
      </c>
      <c r="E350" t="str">
        <f>IF(OR('04.04_PLANO DE TRABALHO'!MI56="",'04.04_PLANO DE TRABALHO'!MI56="Planejado",'04.04_PLANO DE TRABALHO'!MI56="Realizado"),E349,'04.04_PLANO DE TRABALHO'!MI56)</f>
        <v>Atividade</v>
      </c>
      <c r="F350">
        <f>IF('04.04_PLANO DE TRABALHO'!MJ56="",F349,'04.04_PLANO DE TRABALHO'!MJ56)</f>
        <v>0</v>
      </c>
      <c r="G350">
        <f>IF('04.04_PLANO DE TRABALHO'!MK56="",G349,'04.04_PLANO DE TRABALHO'!MK56)</f>
        <v>0</v>
      </c>
      <c r="H350" t="str">
        <f>IF('04.04_PLANO DE TRABALHO'!ML56="",H349,'04.04_PLANO DE TRABALHO'!ML56)</f>
        <v>Início</v>
      </c>
      <c r="I350">
        <f>IF('04.04_PLANO DE TRABALHO'!MM56="",I349,'04.04_PLANO DE TRABALHO'!MM56)</f>
        <v>0</v>
      </c>
      <c r="J350">
        <f>IF('04.04_PLANO DE TRABALHO'!MN56="",J349,'04.04_PLANO DE TRABALHO'!MN56)</f>
        <v>0</v>
      </c>
      <c r="K350" t="str">
        <f>IF('04.04_PLANO DE TRABALHO'!MO56="",K349,'04.04_PLANO DE TRABALHO'!MO56)</f>
        <v>Fim</v>
      </c>
      <c r="L350">
        <f>IF('04.04_PLANO DE TRABALHO'!MP56="",L349,'04.04_PLANO DE TRABALHO'!MP56)</f>
        <v>0</v>
      </c>
      <c r="M350">
        <f>IF('04.04_PLANO DE TRABALHO'!MQ56="",M349,'04.04_PLANO DE TRABALHO'!MQ56)</f>
        <v>0</v>
      </c>
      <c r="N350" t="str">
        <f>IF('04.04_PLANO DE TRABALHO'!MR56="",N349,'04.04_PLANO DE TRABALHO'!MR56)</f>
        <v>7.3.3</v>
      </c>
      <c r="O350">
        <f>IF('04.04_PLANO DE TRABALHO'!MS56="",O349,'04.04_PLANO DE TRABALHO'!MS56)</f>
        <v>0</v>
      </c>
      <c r="P350">
        <f>IF('04.04_PLANO DE TRABALHO'!MT56="",P349,'04.04_PLANO DE TRABALHO'!MT56)</f>
        <v>0</v>
      </c>
      <c r="Q350" t="str">
        <f>IF('04.04_PLANO DE TRABALHO'!MU56="",Q349,'04.04_PLANO DE TRABALHO'!MU56)</f>
        <v>SubAtividade</v>
      </c>
      <c r="R350">
        <f>IF('04.04_PLANO DE TRABALHO'!MV56="",R349,'04.04_PLANO DE TRABALHO'!MV56)</f>
        <v>0</v>
      </c>
      <c r="S350">
        <f>IF('04.04_PLANO DE TRABALHO'!MW56="",S349,'04.04_PLANO DE TRABALHO'!MW56)</f>
        <v>0</v>
      </c>
      <c r="T350">
        <f>IF('04.04_PLANO DE TRABALHO'!MX56="",T349,'04.04_PLANO DE TRABALHO'!MX56)</f>
        <v>0</v>
      </c>
      <c r="U350">
        <f>IF('04.04_PLANO DE TRABALHO'!MY56="",U349,'04.04_PLANO DE TRABALHO'!MY56)</f>
        <v>0</v>
      </c>
      <c r="V350">
        <f>IF('04.04_PLANO DE TRABALHO'!MZ56="",V349,'04.04_PLANO DE TRABALHO'!MZ56)</f>
        <v>0</v>
      </c>
      <c r="W350" t="str">
        <f>IF('04.04_PLANO DE TRABALHO'!NA56="",W349,'04.04_PLANO DE TRABALHO'!NA56)</f>
        <v>Despesa</v>
      </c>
      <c r="X350">
        <f>IF('04.04_PLANO DE TRABALHO'!NB56="",X349,'04.04_PLANO DE TRABALHO'!NB56)</f>
        <v>0</v>
      </c>
      <c r="Y350">
        <f>IF('04.04_PLANO DE TRABALHO'!NC56="",Y349,'04.04_PLANO DE TRABALHO'!NC56)</f>
        <v>0</v>
      </c>
      <c r="Z350">
        <f>IF('04.04_PLANO DE TRABALHO'!ND56="",Z349,'04.04_PLANO DE TRABALHO'!ND56)</f>
        <v>0</v>
      </c>
      <c r="AA350">
        <f>IF('04.04_PLANO DE TRABALHO'!NE56="",AA349,'04.04_PLANO DE TRABALHO'!NE56)</f>
        <v>0</v>
      </c>
      <c r="AB350">
        <f>IF('04.04_PLANO DE TRABALHO'!NF56="",AB349,'04.04_PLANO DE TRABALHO'!NF56)</f>
        <v>0</v>
      </c>
      <c r="AC350">
        <f>IF('04.04_PLANO DE TRABALHO'!NG56="",AC349,'04.04_PLANO DE TRABALHO'!NG56)</f>
        <v>0</v>
      </c>
      <c r="AD350" t="str">
        <f>IF('04.04_PLANO DE TRABALHO'!NH56="",AD349,'04.04_PLANO DE TRABALHO'!NH56)</f>
        <v>Categoria</v>
      </c>
      <c r="AE350">
        <f>IF('04.04_PLANO DE TRABALHO'!NI56="",AE349,'04.04_PLANO DE TRABALHO'!NI56)</f>
        <v>0</v>
      </c>
      <c r="AF350">
        <f>IF('04.04_PLANO DE TRABALHO'!NJ56="",AF349,'04.04_PLANO DE TRABALHO'!NJ56)</f>
        <v>0</v>
      </c>
      <c r="AG350">
        <f>IF('04.04_PLANO DE TRABALHO'!NK56="",AG349,'04.04_PLANO DE TRABALHO'!NK56)</f>
        <v>0</v>
      </c>
      <c r="AH350">
        <f>IF('04.04_PLANO DE TRABALHO'!NL56="",AH349,'04.04_PLANO DE TRABALHO'!NL56)</f>
        <v>0</v>
      </c>
      <c r="AI350">
        <f>IF('04.04_PLANO DE TRABALHO'!NM56="",AI349,'04.04_PLANO DE TRABALHO'!NM56)</f>
        <v>0</v>
      </c>
      <c r="AJ350">
        <f>IF('04.04_PLANO DE TRABALHO'!NN56="",AJ349,'04.04_PLANO DE TRABALHO'!NN56)</f>
        <v>0</v>
      </c>
      <c r="AK350">
        <f>IF('04.04_PLANO DE TRABALHO'!NO56="",AK349,'04.04_PLANO DE TRABALHO'!NO56)</f>
        <v>0</v>
      </c>
      <c r="AL350" t="str">
        <f>IF('04.04_PLANO DE TRABALHO'!NP56="",AL349,'04.04_PLANO DE TRABALHO'!NP56)</f>
        <v>Subcategoria</v>
      </c>
      <c r="AM350">
        <f>IF('04.04_PLANO DE TRABALHO'!NQ56="",AM349,'04.04_PLANO DE TRABALHO'!NQ56)</f>
        <v>0</v>
      </c>
      <c r="AN350">
        <f>IF('04.04_PLANO DE TRABALHO'!NR56="",AN349,'04.04_PLANO DE TRABALHO'!NR56)</f>
        <v>0</v>
      </c>
      <c r="AO350">
        <f>IF('04.04_PLANO DE TRABALHO'!NS56="",AO349,'04.04_PLANO DE TRABALHO'!NS56)</f>
        <v>0</v>
      </c>
      <c r="AP350">
        <f>IF('04.04_PLANO DE TRABALHO'!NT56="",AP349,'04.04_PLANO DE TRABALHO'!NT56)</f>
        <v>0</v>
      </c>
      <c r="AQ350" t="str">
        <f>IF('04.04_PLANO DE TRABALHO'!NU56="",AQ349,'04.04_PLANO DE TRABALHO'!NU56)</f>
        <v>Fonte*</v>
      </c>
      <c r="AR350">
        <f>IF('04.04_PLANO DE TRABALHO'!NV56="",AR349,'04.04_PLANO DE TRABALHO'!NV56)</f>
        <v>0</v>
      </c>
      <c r="AS350">
        <f>IF('04.04_PLANO DE TRABALHO'!NW56="",AS349,'04.04_PLANO DE TRABALHO'!NW56)</f>
        <v>0</v>
      </c>
      <c r="AT350">
        <f>IF('04.04_PLANO DE TRABALHO'!NX56="",AT349,'04.04_PLANO DE TRABALHO'!NX56)</f>
        <v>0</v>
      </c>
      <c r="AU350" t="str">
        <f>IF('04.04_PLANO DE TRABALHO'!NY56="",AU349,'04.04_PLANO DE TRABALHO'!NY56)</f>
        <v>Unid</v>
      </c>
      <c r="AV350">
        <f>IF('04.04_PLANO DE TRABALHO'!NZ56="",AV349,'04.04_PLANO DE TRABALHO'!NZ56)</f>
        <v>0</v>
      </c>
      <c r="AW350" t="str">
        <f>IF('04.04_PLANO DE TRABALHO'!OA56="",AW349,'04.04_PLANO DE TRABALHO'!OA56)</f>
        <v>Valor 
Unit</v>
      </c>
      <c r="AX350">
        <f>IF('04.04_PLANO DE TRABALHO'!OB56="",AX349,'04.04_PLANO DE TRABALHO'!OB56)</f>
        <v>0</v>
      </c>
      <c r="AY350">
        <f>IF('04.04_PLANO DE TRABALHO'!OC56="",AY349,'04.04_PLANO DE TRABALHO'!OC56)</f>
        <v>0</v>
      </c>
      <c r="AZ350" t="str">
        <f>IF('04.04_PLANO DE TRABALHO'!OD56="",AZ349,'04.04_PLANO DE TRABALHO'!OD56)</f>
        <v>Qtde</v>
      </c>
      <c r="BA350">
        <f>IF('04.04_PLANO DE TRABALHO'!OE56="",BA349,'04.04_PLANO DE TRABALHO'!OE56)</f>
        <v>0</v>
      </c>
      <c r="BB350">
        <f>IF('04.04_PLANO DE TRABALHO'!OF56="",BB349,'04.04_PLANO DE TRABALHO'!OF56)</f>
        <v>0</v>
      </c>
      <c r="BD350" t="str">
        <v>Direitos Humanos e Convivência</v>
      </c>
      <c r="BE350" t="str">
        <v>8.2</v>
      </c>
      <c r="BF350">
        <v>0</v>
      </c>
      <c r="BG350" t="str">
        <v>Atividade</v>
      </c>
      <c r="BH350">
        <v>0</v>
      </c>
      <c r="BI350">
        <v>0</v>
      </c>
      <c r="BJ350" t="str">
        <v>Início</v>
      </c>
      <c r="BK350">
        <v>0</v>
      </c>
      <c r="BL350">
        <v>0</v>
      </c>
      <c r="BM350" t="str">
        <v>Fim</v>
      </c>
      <c r="BN350">
        <v>0</v>
      </c>
      <c r="BO350">
        <v>0</v>
      </c>
      <c r="BP350" t="str">
        <v>8.2.2</v>
      </c>
      <c r="BQ350">
        <v>0</v>
      </c>
      <c r="BR350">
        <v>0</v>
      </c>
      <c r="BS350" t="str">
        <v>SubAtividade</v>
      </c>
      <c r="BT350">
        <v>0</v>
      </c>
      <c r="BU350">
        <v>0</v>
      </c>
      <c r="BV350">
        <v>0</v>
      </c>
      <c r="BW350">
        <v>0</v>
      </c>
      <c r="BX350">
        <v>0</v>
      </c>
      <c r="BY350" t="str">
        <v>Despesa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 t="str">
        <v>Categoria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 t="str">
        <v>Subcategoria</v>
      </c>
      <c r="CO350">
        <v>0</v>
      </c>
      <c r="CP350">
        <v>0</v>
      </c>
      <c r="CQ350">
        <v>0</v>
      </c>
      <c r="CR350">
        <v>0</v>
      </c>
      <c r="CS350" t="str">
        <v>Fonte*</v>
      </c>
      <c r="CT350">
        <v>0</v>
      </c>
      <c r="CU350">
        <v>0</v>
      </c>
      <c r="CV350">
        <v>0</v>
      </c>
      <c r="CW350" t="str">
        <v>Unid</v>
      </c>
      <c r="CX350">
        <v>0</v>
      </c>
      <c r="CY350" t="str">
        <v>Valor 
Unit</v>
      </c>
      <c r="CZ350">
        <v>0</v>
      </c>
      <c r="DA350">
        <v>0</v>
      </c>
      <c r="DB350" t="str">
        <v>Qtde</v>
      </c>
      <c r="DC350">
        <v>0</v>
      </c>
      <c r="DD350">
        <v>0</v>
      </c>
      <c r="DF350" t="str">
        <v>Direitos Humanos e Convivência</v>
      </c>
      <c r="DG350" t="str">
        <v>8.3</v>
      </c>
      <c r="DH350">
        <v>0</v>
      </c>
      <c r="DI350" t="str">
        <v>Atividade</v>
      </c>
      <c r="DJ350">
        <v>0</v>
      </c>
      <c r="DK350">
        <v>0</v>
      </c>
      <c r="DL350" t="str">
        <v>Início</v>
      </c>
      <c r="DM350">
        <v>0</v>
      </c>
      <c r="DN350">
        <v>0</v>
      </c>
      <c r="DO350" t="str">
        <v>Fim</v>
      </c>
      <c r="DP350">
        <v>0</v>
      </c>
      <c r="DQ350">
        <v>0</v>
      </c>
      <c r="DR350" t="str">
        <v>8.3.2</v>
      </c>
      <c r="DS350">
        <v>0</v>
      </c>
      <c r="DT350">
        <v>0</v>
      </c>
      <c r="DU350" t="str">
        <v>SubAtividade</v>
      </c>
      <c r="DV350">
        <v>0</v>
      </c>
      <c r="DW350">
        <v>0</v>
      </c>
      <c r="DX350">
        <v>0</v>
      </c>
      <c r="DY350">
        <v>0</v>
      </c>
      <c r="DZ350">
        <v>0</v>
      </c>
      <c r="EA350" t="str">
        <v>Despesa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 t="str">
        <v>Categoria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 t="str">
        <v>Subcategoria</v>
      </c>
      <c r="EQ350">
        <v>0</v>
      </c>
      <c r="ER350">
        <v>0</v>
      </c>
      <c r="ES350">
        <v>0</v>
      </c>
      <c r="ET350">
        <v>0</v>
      </c>
      <c r="EU350" t="str">
        <v>Fonte*</v>
      </c>
      <c r="EV350">
        <v>0</v>
      </c>
      <c r="EW350">
        <v>0</v>
      </c>
      <c r="EX350">
        <v>0</v>
      </c>
      <c r="EY350" t="str">
        <v>Unid</v>
      </c>
      <c r="EZ350">
        <v>0</v>
      </c>
      <c r="FA350" t="str">
        <v>Valor 
Unit</v>
      </c>
      <c r="FB350">
        <v>0</v>
      </c>
      <c r="FC350">
        <v>0</v>
      </c>
      <c r="FD350" t="str">
        <v>Qtde</v>
      </c>
      <c r="FE350">
        <v>0</v>
      </c>
      <c r="FF350">
        <v>0</v>
      </c>
      <c r="FH350" t="str">
        <v>Participação e Gestão Democrática</v>
      </c>
      <c r="FI350" t="str">
        <v>10.2</v>
      </c>
      <c r="FJ350">
        <v>0</v>
      </c>
      <c r="FK350" t="str">
        <v>Atividade</v>
      </c>
      <c r="FL350">
        <v>0</v>
      </c>
      <c r="FM350">
        <v>0</v>
      </c>
      <c r="FN350" t="str">
        <v>Início</v>
      </c>
      <c r="FO350">
        <v>0</v>
      </c>
      <c r="FP350">
        <v>0</v>
      </c>
      <c r="FQ350" t="str">
        <v>Fim</v>
      </c>
      <c r="FR350">
        <v>0</v>
      </c>
      <c r="FS350">
        <v>0</v>
      </c>
      <c r="FT350" t="str">
        <v>10.2.3</v>
      </c>
      <c r="FU350">
        <v>0</v>
      </c>
      <c r="FV350">
        <v>0</v>
      </c>
      <c r="FW350" t="str">
        <v>SubAtividade</v>
      </c>
      <c r="FX350">
        <v>0</v>
      </c>
      <c r="FY350">
        <v>0</v>
      </c>
      <c r="FZ350">
        <v>0</v>
      </c>
      <c r="GA350">
        <v>0</v>
      </c>
      <c r="GB350">
        <v>0</v>
      </c>
      <c r="GC350" t="str">
        <v>Despesa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 t="str">
        <v>Categoria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 t="str">
        <v>Subcategoria</v>
      </c>
      <c r="GS350">
        <v>0</v>
      </c>
      <c r="GT350">
        <v>0</v>
      </c>
      <c r="GU350">
        <v>0</v>
      </c>
      <c r="GV350">
        <v>0</v>
      </c>
      <c r="GW350" t="str">
        <v>Fonte*</v>
      </c>
      <c r="GX350">
        <v>0</v>
      </c>
      <c r="GY350">
        <v>0</v>
      </c>
      <c r="GZ350">
        <v>0</v>
      </c>
      <c r="HA350" t="str">
        <v>Unid</v>
      </c>
      <c r="HB350">
        <v>0</v>
      </c>
      <c r="HC350" t="str">
        <v>Valor 
Unit</v>
      </c>
      <c r="HD350">
        <v>0</v>
      </c>
      <c r="HE350">
        <v>0</v>
      </c>
      <c r="HF350" t="str">
        <v>Qtde</v>
      </c>
      <c r="HG350">
        <v>0</v>
      </c>
      <c r="HH350">
        <v>0</v>
      </c>
    </row>
    <row r="351" spans="1:216" x14ac:dyDescent="0.25">
      <c r="A351">
        <v>48</v>
      </c>
      <c r="B351" t="str">
        <f>'04.04_PLANO DE TRABALHO'!$MU$7</f>
        <v>Diversidade, Equidade e Inclusão</v>
      </c>
      <c r="C351" t="str">
        <f>IF('04.04_PLANO DE TRABALHO'!MG57="",C350,'04.04_PLANO DE TRABALHO'!MG57)</f>
        <v>7.3</v>
      </c>
      <c r="D351">
        <f>IF('04.04_PLANO DE TRABALHO'!MH57="",D350,'04.04_PLANO DE TRABALHO'!MH57)</f>
        <v>0</v>
      </c>
      <c r="E351" t="str">
        <f>IF(OR('04.04_PLANO DE TRABALHO'!MI57="",'04.04_PLANO DE TRABALHO'!MI57="Planejado",'04.04_PLANO DE TRABALHO'!MI57="Realizado"),E350,'04.04_PLANO DE TRABALHO'!MI57)</f>
        <v>Atividade</v>
      </c>
      <c r="F351">
        <f>IF('04.04_PLANO DE TRABALHO'!MJ57="",F350,'04.04_PLANO DE TRABALHO'!MJ57)</f>
        <v>0</v>
      </c>
      <c r="G351">
        <f>IF('04.04_PLANO DE TRABALHO'!MK57="",G350,'04.04_PLANO DE TRABALHO'!MK57)</f>
        <v>0</v>
      </c>
      <c r="H351" t="str">
        <f>IF('04.04_PLANO DE TRABALHO'!ML57="",H350,'04.04_PLANO DE TRABALHO'!ML57)</f>
        <v>Início</v>
      </c>
      <c r="I351">
        <f>IF('04.04_PLANO DE TRABALHO'!MM57="",I350,'04.04_PLANO DE TRABALHO'!MM57)</f>
        <v>0</v>
      </c>
      <c r="J351">
        <f>IF('04.04_PLANO DE TRABALHO'!MN57="",J350,'04.04_PLANO DE TRABALHO'!MN57)</f>
        <v>0</v>
      </c>
      <c r="K351" t="str">
        <f>IF('04.04_PLANO DE TRABALHO'!MO57="",K350,'04.04_PLANO DE TRABALHO'!MO57)</f>
        <v>Fim</v>
      </c>
      <c r="L351">
        <f>IF('04.04_PLANO DE TRABALHO'!MP57="",L350,'04.04_PLANO DE TRABALHO'!MP57)</f>
        <v>0</v>
      </c>
      <c r="M351">
        <f>IF('04.04_PLANO DE TRABALHO'!MQ57="",M350,'04.04_PLANO DE TRABALHO'!MQ57)</f>
        <v>0</v>
      </c>
      <c r="N351" t="str">
        <f>IF('04.04_PLANO DE TRABALHO'!MR57="",N350,'04.04_PLANO DE TRABALHO'!MR57)</f>
        <v>7.3.3</v>
      </c>
      <c r="O351">
        <f>IF('04.04_PLANO DE TRABALHO'!MS57="",O350,'04.04_PLANO DE TRABALHO'!MS57)</f>
        <v>0</v>
      </c>
      <c r="P351">
        <f>IF('04.04_PLANO DE TRABALHO'!MT57="",P350,'04.04_PLANO DE TRABALHO'!MT57)</f>
        <v>0</v>
      </c>
      <c r="Q351" t="str">
        <f>IF('04.04_PLANO DE TRABALHO'!MU57="",Q350,'04.04_PLANO DE TRABALHO'!MU57)</f>
        <v>SubAtividade</v>
      </c>
      <c r="R351">
        <f>IF('04.04_PLANO DE TRABALHO'!MV57="",R350,'04.04_PLANO DE TRABALHO'!MV57)</f>
        <v>0</v>
      </c>
      <c r="S351">
        <f>IF('04.04_PLANO DE TRABALHO'!MW57="",S350,'04.04_PLANO DE TRABALHO'!MW57)</f>
        <v>0</v>
      </c>
      <c r="T351">
        <f>IF('04.04_PLANO DE TRABALHO'!MX57="",T350,'04.04_PLANO DE TRABALHO'!MX57)</f>
        <v>0</v>
      </c>
      <c r="U351">
        <f>IF('04.04_PLANO DE TRABALHO'!MY57="",U350,'04.04_PLANO DE TRABALHO'!MY57)</f>
        <v>0</v>
      </c>
      <c r="V351">
        <f>IF('04.04_PLANO DE TRABALHO'!MZ57="",V350,'04.04_PLANO DE TRABALHO'!MZ57)</f>
        <v>0</v>
      </c>
      <c r="W351" t="str">
        <f>IF('04.04_PLANO DE TRABALHO'!NA57="",W350,'04.04_PLANO DE TRABALHO'!NA57)</f>
        <v>Despesa</v>
      </c>
      <c r="X351">
        <f>IF('04.04_PLANO DE TRABALHO'!NB57="",X350,'04.04_PLANO DE TRABALHO'!NB57)</f>
        <v>0</v>
      </c>
      <c r="Y351">
        <f>IF('04.04_PLANO DE TRABALHO'!NC57="",Y350,'04.04_PLANO DE TRABALHO'!NC57)</f>
        <v>0</v>
      </c>
      <c r="Z351">
        <f>IF('04.04_PLANO DE TRABALHO'!ND57="",Z350,'04.04_PLANO DE TRABALHO'!ND57)</f>
        <v>0</v>
      </c>
      <c r="AA351">
        <f>IF('04.04_PLANO DE TRABALHO'!NE57="",AA350,'04.04_PLANO DE TRABALHO'!NE57)</f>
        <v>0</v>
      </c>
      <c r="AB351">
        <f>IF('04.04_PLANO DE TRABALHO'!NF57="",AB350,'04.04_PLANO DE TRABALHO'!NF57)</f>
        <v>0</v>
      </c>
      <c r="AC351">
        <f>IF('04.04_PLANO DE TRABALHO'!NG57="",AC350,'04.04_PLANO DE TRABALHO'!NG57)</f>
        <v>0</v>
      </c>
      <c r="AD351" t="str">
        <f>IF('04.04_PLANO DE TRABALHO'!NH57="",AD350,'04.04_PLANO DE TRABALHO'!NH57)</f>
        <v>Categoria</v>
      </c>
      <c r="AE351">
        <f>IF('04.04_PLANO DE TRABALHO'!NI57="",AE350,'04.04_PLANO DE TRABALHO'!NI57)</f>
        <v>0</v>
      </c>
      <c r="AF351">
        <f>IF('04.04_PLANO DE TRABALHO'!NJ57="",AF350,'04.04_PLANO DE TRABALHO'!NJ57)</f>
        <v>0</v>
      </c>
      <c r="AG351">
        <f>IF('04.04_PLANO DE TRABALHO'!NK57="",AG350,'04.04_PLANO DE TRABALHO'!NK57)</f>
        <v>0</v>
      </c>
      <c r="AH351">
        <f>IF('04.04_PLANO DE TRABALHO'!NL57="",AH350,'04.04_PLANO DE TRABALHO'!NL57)</f>
        <v>0</v>
      </c>
      <c r="AI351">
        <f>IF('04.04_PLANO DE TRABALHO'!NM57="",AI350,'04.04_PLANO DE TRABALHO'!NM57)</f>
        <v>0</v>
      </c>
      <c r="AJ351">
        <f>IF('04.04_PLANO DE TRABALHO'!NN57="",AJ350,'04.04_PLANO DE TRABALHO'!NN57)</f>
        <v>0</v>
      </c>
      <c r="AK351">
        <f>IF('04.04_PLANO DE TRABALHO'!NO57="",AK350,'04.04_PLANO DE TRABALHO'!NO57)</f>
        <v>0</v>
      </c>
      <c r="AL351" t="str">
        <f>IF('04.04_PLANO DE TRABALHO'!NP57="",AL350,'04.04_PLANO DE TRABALHO'!NP57)</f>
        <v>Subcategoria</v>
      </c>
      <c r="AM351">
        <f>IF('04.04_PLANO DE TRABALHO'!NQ57="",AM350,'04.04_PLANO DE TRABALHO'!NQ57)</f>
        <v>0</v>
      </c>
      <c r="AN351">
        <f>IF('04.04_PLANO DE TRABALHO'!NR57="",AN350,'04.04_PLANO DE TRABALHO'!NR57)</f>
        <v>0</v>
      </c>
      <c r="AO351">
        <f>IF('04.04_PLANO DE TRABALHO'!NS57="",AO350,'04.04_PLANO DE TRABALHO'!NS57)</f>
        <v>0</v>
      </c>
      <c r="AP351">
        <f>IF('04.04_PLANO DE TRABALHO'!NT57="",AP350,'04.04_PLANO DE TRABALHO'!NT57)</f>
        <v>0</v>
      </c>
      <c r="AQ351" t="str">
        <f>IF('04.04_PLANO DE TRABALHO'!NU57="",AQ350,'04.04_PLANO DE TRABALHO'!NU57)</f>
        <v>Fonte*</v>
      </c>
      <c r="AR351">
        <f>IF('04.04_PLANO DE TRABALHO'!NV57="",AR350,'04.04_PLANO DE TRABALHO'!NV57)</f>
        <v>0</v>
      </c>
      <c r="AS351">
        <f>IF('04.04_PLANO DE TRABALHO'!NW57="",AS350,'04.04_PLANO DE TRABALHO'!NW57)</f>
        <v>0</v>
      </c>
      <c r="AT351">
        <f>IF('04.04_PLANO DE TRABALHO'!NX57="",AT350,'04.04_PLANO DE TRABALHO'!NX57)</f>
        <v>0</v>
      </c>
      <c r="AU351" t="str">
        <f>IF('04.04_PLANO DE TRABALHO'!NY57="",AU350,'04.04_PLANO DE TRABALHO'!NY57)</f>
        <v>Unid</v>
      </c>
      <c r="AV351">
        <f>IF('04.04_PLANO DE TRABALHO'!NZ57="",AV350,'04.04_PLANO DE TRABALHO'!NZ57)</f>
        <v>0</v>
      </c>
      <c r="AW351" t="str">
        <f>IF('04.04_PLANO DE TRABALHO'!OA57="",AW350,'04.04_PLANO DE TRABALHO'!OA57)</f>
        <v>Valor 
Unit</v>
      </c>
      <c r="AX351">
        <f>IF('04.04_PLANO DE TRABALHO'!OB57="",AX350,'04.04_PLANO DE TRABALHO'!OB57)</f>
        <v>0</v>
      </c>
      <c r="AY351">
        <f>IF('04.04_PLANO DE TRABALHO'!OC57="",AY350,'04.04_PLANO DE TRABALHO'!OC57)</f>
        <v>0</v>
      </c>
      <c r="AZ351" t="str">
        <f>IF('04.04_PLANO DE TRABALHO'!OD57="",AZ350,'04.04_PLANO DE TRABALHO'!OD57)</f>
        <v>Qtde</v>
      </c>
      <c r="BA351">
        <f>IF('04.04_PLANO DE TRABALHO'!OE57="",BA350,'04.04_PLANO DE TRABALHO'!OE57)</f>
        <v>0</v>
      </c>
      <c r="BB351">
        <f>IF('04.04_PLANO DE TRABALHO'!OF57="",BB350,'04.04_PLANO DE TRABALHO'!OF57)</f>
        <v>0</v>
      </c>
      <c r="BD351" t="str">
        <v>Direitos Humanos e Convivência</v>
      </c>
      <c r="BE351" t="str">
        <v>8.2</v>
      </c>
      <c r="BF351">
        <v>0</v>
      </c>
      <c r="BG351" t="str">
        <v>Atividade</v>
      </c>
      <c r="BH351">
        <v>0</v>
      </c>
      <c r="BI351">
        <v>0</v>
      </c>
      <c r="BJ351" t="str">
        <v>Início</v>
      </c>
      <c r="BK351">
        <v>0</v>
      </c>
      <c r="BL351">
        <v>0</v>
      </c>
      <c r="BM351" t="str">
        <v>Fim</v>
      </c>
      <c r="BN351">
        <v>0</v>
      </c>
      <c r="BO351">
        <v>0</v>
      </c>
      <c r="BP351" t="str">
        <v>Total da SubAtividade:</v>
      </c>
      <c r="BQ351">
        <v>0</v>
      </c>
      <c r="BR351">
        <v>0</v>
      </c>
      <c r="BS351" t="str">
        <v>SubAtividade</v>
      </c>
      <c r="BT351">
        <v>0</v>
      </c>
      <c r="BU351">
        <v>0</v>
      </c>
      <c r="BV351">
        <v>0</v>
      </c>
      <c r="BW351">
        <v>0</v>
      </c>
      <c r="BX351">
        <v>0</v>
      </c>
      <c r="BY351" t="str">
        <v>Despesa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 t="str">
        <v>Categoria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 t="str">
        <v>Subcategoria</v>
      </c>
      <c r="CO351">
        <v>0</v>
      </c>
      <c r="CP351">
        <v>0</v>
      </c>
      <c r="CQ351">
        <v>0</v>
      </c>
      <c r="CR351">
        <v>0</v>
      </c>
      <c r="CS351" t="str">
        <v>Fonte*</v>
      </c>
      <c r="CT351">
        <v>0</v>
      </c>
      <c r="CU351">
        <v>0</v>
      </c>
      <c r="CV351">
        <v>0</v>
      </c>
      <c r="CW351" t="str">
        <v>Unid</v>
      </c>
      <c r="CX351">
        <v>0</v>
      </c>
      <c r="CY351" t="str">
        <v>Valor 
Unit</v>
      </c>
      <c r="CZ351">
        <v>0</v>
      </c>
      <c r="DA351">
        <v>0</v>
      </c>
      <c r="DB351" t="str">
        <v>Qtde</v>
      </c>
      <c r="DC351">
        <v>0</v>
      </c>
      <c r="DD351">
        <v>0</v>
      </c>
      <c r="DF351" t="str">
        <v>Direitos Humanos e Convivência</v>
      </c>
      <c r="DG351" t="str">
        <v>8.3</v>
      </c>
      <c r="DH351">
        <v>0</v>
      </c>
      <c r="DI351" t="str">
        <v>Atividade</v>
      </c>
      <c r="DJ351">
        <v>0</v>
      </c>
      <c r="DK351">
        <v>0</v>
      </c>
      <c r="DL351" t="str">
        <v>Início</v>
      </c>
      <c r="DM351">
        <v>0</v>
      </c>
      <c r="DN351">
        <v>0</v>
      </c>
      <c r="DO351" t="str">
        <v>Fim</v>
      </c>
      <c r="DP351">
        <v>0</v>
      </c>
      <c r="DQ351">
        <v>0</v>
      </c>
      <c r="DR351" t="str">
        <v>Total da SubAtividade:</v>
      </c>
      <c r="DS351">
        <v>0</v>
      </c>
      <c r="DT351">
        <v>0</v>
      </c>
      <c r="DU351" t="str">
        <v>SubAtividade</v>
      </c>
      <c r="DV351">
        <v>0</v>
      </c>
      <c r="DW351">
        <v>0</v>
      </c>
      <c r="DX351">
        <v>0</v>
      </c>
      <c r="DY351">
        <v>0</v>
      </c>
      <c r="DZ351">
        <v>0</v>
      </c>
      <c r="EA351" t="str">
        <v>Despesa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 t="str">
        <v>Categoria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 t="str">
        <v>Subcategoria</v>
      </c>
      <c r="EQ351">
        <v>0</v>
      </c>
      <c r="ER351">
        <v>0</v>
      </c>
      <c r="ES351">
        <v>0</v>
      </c>
      <c r="ET351">
        <v>0</v>
      </c>
      <c r="EU351" t="str">
        <v>Fonte*</v>
      </c>
      <c r="EV351">
        <v>0</v>
      </c>
      <c r="EW351">
        <v>0</v>
      </c>
      <c r="EX351">
        <v>0</v>
      </c>
      <c r="EY351" t="str">
        <v>Unid</v>
      </c>
      <c r="EZ351">
        <v>0</v>
      </c>
      <c r="FA351" t="str">
        <v>Valor 
Unit</v>
      </c>
      <c r="FB351">
        <v>0</v>
      </c>
      <c r="FC351">
        <v>0</v>
      </c>
      <c r="FD351" t="str">
        <v>Qtde</v>
      </c>
      <c r="FE351">
        <v>0</v>
      </c>
      <c r="FF351">
        <v>0</v>
      </c>
      <c r="FH351" t="str">
        <v>Participação e Gestão Democrática</v>
      </c>
      <c r="FI351" t="str">
        <v>10.2</v>
      </c>
      <c r="FJ351">
        <v>0</v>
      </c>
      <c r="FK351" t="str">
        <v>Atividade</v>
      </c>
      <c r="FL351">
        <v>0</v>
      </c>
      <c r="FM351">
        <v>0</v>
      </c>
      <c r="FN351" t="str">
        <v>Início</v>
      </c>
      <c r="FO351">
        <v>0</v>
      </c>
      <c r="FP351">
        <v>0</v>
      </c>
      <c r="FQ351" t="str">
        <v>Fim</v>
      </c>
      <c r="FR351">
        <v>0</v>
      </c>
      <c r="FS351">
        <v>0</v>
      </c>
      <c r="FT351" t="str">
        <v>10.2.3</v>
      </c>
      <c r="FU351">
        <v>0</v>
      </c>
      <c r="FV351">
        <v>0</v>
      </c>
      <c r="FW351" t="str">
        <v>SubAtividade</v>
      </c>
      <c r="FX351">
        <v>0</v>
      </c>
      <c r="FY351">
        <v>0</v>
      </c>
      <c r="FZ351">
        <v>0</v>
      </c>
      <c r="GA351">
        <v>0</v>
      </c>
      <c r="GB351">
        <v>0</v>
      </c>
      <c r="GC351" t="str">
        <v>Despesa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 t="str">
        <v>Categoria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 t="str">
        <v>Subcategoria</v>
      </c>
      <c r="GS351">
        <v>0</v>
      </c>
      <c r="GT351">
        <v>0</v>
      </c>
      <c r="GU351">
        <v>0</v>
      </c>
      <c r="GV351">
        <v>0</v>
      </c>
      <c r="GW351" t="str">
        <v>Fonte*</v>
      </c>
      <c r="GX351">
        <v>0</v>
      </c>
      <c r="GY351">
        <v>0</v>
      </c>
      <c r="GZ351">
        <v>0</v>
      </c>
      <c r="HA351" t="str">
        <v>Unid</v>
      </c>
      <c r="HB351">
        <v>0</v>
      </c>
      <c r="HC351" t="str">
        <v>Valor 
Unit</v>
      </c>
      <c r="HD351">
        <v>0</v>
      </c>
      <c r="HE351">
        <v>0</v>
      </c>
      <c r="HF351" t="str">
        <v>Qtde</v>
      </c>
      <c r="HG351">
        <v>0</v>
      </c>
      <c r="HH351">
        <v>0</v>
      </c>
    </row>
    <row r="352" spans="1:216" x14ac:dyDescent="0.25">
      <c r="A352">
        <v>49</v>
      </c>
      <c r="B352" t="str">
        <f>'04.04_PLANO DE TRABALHO'!$MU$7</f>
        <v>Diversidade, Equidade e Inclusão</v>
      </c>
      <c r="C352" t="str">
        <f>IF('04.04_PLANO DE TRABALHO'!MG58="",C351,'04.04_PLANO DE TRABALHO'!MG58)</f>
        <v>7.3</v>
      </c>
      <c r="D352">
        <f>IF('04.04_PLANO DE TRABALHO'!MH58="",D351,'04.04_PLANO DE TRABALHO'!MH58)</f>
        <v>0</v>
      </c>
      <c r="E352" t="str">
        <f>IF(OR('04.04_PLANO DE TRABALHO'!MI58="",'04.04_PLANO DE TRABALHO'!MI58="Planejado",'04.04_PLANO DE TRABALHO'!MI58="Realizado"),E351,'04.04_PLANO DE TRABALHO'!MI58)</f>
        <v>Atividade</v>
      </c>
      <c r="F352">
        <f>IF('04.04_PLANO DE TRABALHO'!MJ58="",F351,'04.04_PLANO DE TRABALHO'!MJ58)</f>
        <v>0</v>
      </c>
      <c r="G352">
        <f>IF('04.04_PLANO DE TRABALHO'!MK58="",G351,'04.04_PLANO DE TRABALHO'!MK58)</f>
        <v>0</v>
      </c>
      <c r="H352" t="str">
        <f>IF('04.04_PLANO DE TRABALHO'!ML58="",H351,'04.04_PLANO DE TRABALHO'!ML58)</f>
        <v>Início</v>
      </c>
      <c r="I352">
        <f>IF('04.04_PLANO DE TRABALHO'!MM58="",I351,'04.04_PLANO DE TRABALHO'!MM58)</f>
        <v>0</v>
      </c>
      <c r="J352">
        <f>IF('04.04_PLANO DE TRABALHO'!MN58="",J351,'04.04_PLANO DE TRABALHO'!MN58)</f>
        <v>0</v>
      </c>
      <c r="K352" t="str">
        <f>IF('04.04_PLANO DE TRABALHO'!MO58="",K351,'04.04_PLANO DE TRABALHO'!MO58)</f>
        <v>Fim</v>
      </c>
      <c r="L352">
        <f>IF('04.04_PLANO DE TRABALHO'!MP58="",L351,'04.04_PLANO DE TRABALHO'!MP58)</f>
        <v>0</v>
      </c>
      <c r="M352">
        <f>IF('04.04_PLANO DE TRABALHO'!MQ58="",M351,'04.04_PLANO DE TRABALHO'!MQ58)</f>
        <v>0</v>
      </c>
      <c r="N352" t="str">
        <f>IF('04.04_PLANO DE TRABALHO'!MR58="",N351,'04.04_PLANO DE TRABALHO'!MR58)</f>
        <v>7.3.3</v>
      </c>
      <c r="O352">
        <f>IF('04.04_PLANO DE TRABALHO'!MS58="",O351,'04.04_PLANO DE TRABALHO'!MS58)</f>
        <v>0</v>
      </c>
      <c r="P352">
        <f>IF('04.04_PLANO DE TRABALHO'!MT58="",P351,'04.04_PLANO DE TRABALHO'!MT58)</f>
        <v>0</v>
      </c>
      <c r="Q352" t="str">
        <f>IF('04.04_PLANO DE TRABALHO'!MU58="",Q351,'04.04_PLANO DE TRABALHO'!MU58)</f>
        <v>SubAtividade</v>
      </c>
      <c r="R352">
        <f>IF('04.04_PLANO DE TRABALHO'!MV58="",R351,'04.04_PLANO DE TRABALHO'!MV58)</f>
        <v>0</v>
      </c>
      <c r="S352">
        <f>IF('04.04_PLANO DE TRABALHO'!MW58="",S351,'04.04_PLANO DE TRABALHO'!MW58)</f>
        <v>0</v>
      </c>
      <c r="T352">
        <f>IF('04.04_PLANO DE TRABALHO'!MX58="",T351,'04.04_PLANO DE TRABALHO'!MX58)</f>
        <v>0</v>
      </c>
      <c r="U352">
        <f>IF('04.04_PLANO DE TRABALHO'!MY58="",U351,'04.04_PLANO DE TRABALHO'!MY58)</f>
        <v>0</v>
      </c>
      <c r="V352">
        <f>IF('04.04_PLANO DE TRABALHO'!MZ58="",V351,'04.04_PLANO DE TRABALHO'!MZ58)</f>
        <v>0</v>
      </c>
      <c r="W352" t="str">
        <f>IF('04.04_PLANO DE TRABALHO'!NA58="",W351,'04.04_PLANO DE TRABALHO'!NA58)</f>
        <v>Despesa</v>
      </c>
      <c r="X352">
        <f>IF('04.04_PLANO DE TRABALHO'!NB58="",X351,'04.04_PLANO DE TRABALHO'!NB58)</f>
        <v>0</v>
      </c>
      <c r="Y352">
        <f>IF('04.04_PLANO DE TRABALHO'!NC58="",Y351,'04.04_PLANO DE TRABALHO'!NC58)</f>
        <v>0</v>
      </c>
      <c r="Z352">
        <f>IF('04.04_PLANO DE TRABALHO'!ND58="",Z351,'04.04_PLANO DE TRABALHO'!ND58)</f>
        <v>0</v>
      </c>
      <c r="AA352">
        <f>IF('04.04_PLANO DE TRABALHO'!NE58="",AA351,'04.04_PLANO DE TRABALHO'!NE58)</f>
        <v>0</v>
      </c>
      <c r="AB352">
        <f>IF('04.04_PLANO DE TRABALHO'!NF58="",AB351,'04.04_PLANO DE TRABALHO'!NF58)</f>
        <v>0</v>
      </c>
      <c r="AC352">
        <f>IF('04.04_PLANO DE TRABALHO'!NG58="",AC351,'04.04_PLANO DE TRABALHO'!NG58)</f>
        <v>0</v>
      </c>
      <c r="AD352" t="str">
        <f>IF('04.04_PLANO DE TRABALHO'!NH58="",AD351,'04.04_PLANO DE TRABALHO'!NH58)</f>
        <v>Categoria</v>
      </c>
      <c r="AE352">
        <f>IF('04.04_PLANO DE TRABALHO'!NI58="",AE351,'04.04_PLANO DE TRABALHO'!NI58)</f>
        <v>0</v>
      </c>
      <c r="AF352">
        <f>IF('04.04_PLANO DE TRABALHO'!NJ58="",AF351,'04.04_PLANO DE TRABALHO'!NJ58)</f>
        <v>0</v>
      </c>
      <c r="AG352">
        <f>IF('04.04_PLANO DE TRABALHO'!NK58="",AG351,'04.04_PLANO DE TRABALHO'!NK58)</f>
        <v>0</v>
      </c>
      <c r="AH352">
        <f>IF('04.04_PLANO DE TRABALHO'!NL58="",AH351,'04.04_PLANO DE TRABALHO'!NL58)</f>
        <v>0</v>
      </c>
      <c r="AI352">
        <f>IF('04.04_PLANO DE TRABALHO'!NM58="",AI351,'04.04_PLANO DE TRABALHO'!NM58)</f>
        <v>0</v>
      </c>
      <c r="AJ352">
        <f>IF('04.04_PLANO DE TRABALHO'!NN58="",AJ351,'04.04_PLANO DE TRABALHO'!NN58)</f>
        <v>0</v>
      </c>
      <c r="AK352">
        <f>IF('04.04_PLANO DE TRABALHO'!NO58="",AK351,'04.04_PLANO DE TRABALHO'!NO58)</f>
        <v>0</v>
      </c>
      <c r="AL352" t="str">
        <f>IF('04.04_PLANO DE TRABALHO'!NP58="",AL351,'04.04_PLANO DE TRABALHO'!NP58)</f>
        <v>Subcategoria</v>
      </c>
      <c r="AM352">
        <f>IF('04.04_PLANO DE TRABALHO'!NQ58="",AM351,'04.04_PLANO DE TRABALHO'!NQ58)</f>
        <v>0</v>
      </c>
      <c r="AN352">
        <f>IF('04.04_PLANO DE TRABALHO'!NR58="",AN351,'04.04_PLANO DE TRABALHO'!NR58)</f>
        <v>0</v>
      </c>
      <c r="AO352">
        <f>IF('04.04_PLANO DE TRABALHO'!NS58="",AO351,'04.04_PLANO DE TRABALHO'!NS58)</f>
        <v>0</v>
      </c>
      <c r="AP352">
        <f>IF('04.04_PLANO DE TRABALHO'!NT58="",AP351,'04.04_PLANO DE TRABALHO'!NT58)</f>
        <v>0</v>
      </c>
      <c r="AQ352" t="str">
        <f>IF('04.04_PLANO DE TRABALHO'!NU58="",AQ351,'04.04_PLANO DE TRABALHO'!NU58)</f>
        <v>Fonte*</v>
      </c>
      <c r="AR352">
        <f>IF('04.04_PLANO DE TRABALHO'!NV58="",AR351,'04.04_PLANO DE TRABALHO'!NV58)</f>
        <v>0</v>
      </c>
      <c r="AS352">
        <f>IF('04.04_PLANO DE TRABALHO'!NW58="",AS351,'04.04_PLANO DE TRABALHO'!NW58)</f>
        <v>0</v>
      </c>
      <c r="AT352">
        <f>IF('04.04_PLANO DE TRABALHO'!NX58="",AT351,'04.04_PLANO DE TRABALHO'!NX58)</f>
        <v>0</v>
      </c>
      <c r="AU352" t="str">
        <f>IF('04.04_PLANO DE TRABALHO'!NY58="",AU351,'04.04_PLANO DE TRABALHO'!NY58)</f>
        <v>Unid</v>
      </c>
      <c r="AV352">
        <f>IF('04.04_PLANO DE TRABALHO'!NZ58="",AV351,'04.04_PLANO DE TRABALHO'!NZ58)</f>
        <v>0</v>
      </c>
      <c r="AW352" t="str">
        <f>IF('04.04_PLANO DE TRABALHO'!OA58="",AW351,'04.04_PLANO DE TRABALHO'!OA58)</f>
        <v>Valor 
Unit</v>
      </c>
      <c r="AX352">
        <f>IF('04.04_PLANO DE TRABALHO'!OB58="",AX351,'04.04_PLANO DE TRABALHO'!OB58)</f>
        <v>0</v>
      </c>
      <c r="AY352">
        <f>IF('04.04_PLANO DE TRABALHO'!OC58="",AY351,'04.04_PLANO DE TRABALHO'!OC58)</f>
        <v>0</v>
      </c>
      <c r="AZ352" t="str">
        <f>IF('04.04_PLANO DE TRABALHO'!OD58="",AZ351,'04.04_PLANO DE TRABALHO'!OD58)</f>
        <v>Qtde</v>
      </c>
      <c r="BA352">
        <f>IF('04.04_PLANO DE TRABALHO'!OE58="",BA351,'04.04_PLANO DE TRABALHO'!OE58)</f>
        <v>0</v>
      </c>
      <c r="BB352">
        <f>IF('04.04_PLANO DE TRABALHO'!OF58="",BB351,'04.04_PLANO DE TRABALHO'!OF58)</f>
        <v>0</v>
      </c>
      <c r="BD352" t="str">
        <v>Direitos Humanos e Convivência</v>
      </c>
      <c r="BE352" t="str">
        <v>8.2</v>
      </c>
      <c r="BF352">
        <v>0</v>
      </c>
      <c r="BG352" t="str">
        <v>Atividade</v>
      </c>
      <c r="BH352">
        <v>0</v>
      </c>
      <c r="BI352">
        <v>0</v>
      </c>
      <c r="BJ352" t="str">
        <v>Início</v>
      </c>
      <c r="BK352">
        <v>0</v>
      </c>
      <c r="BL352">
        <v>0</v>
      </c>
      <c r="BM352" t="str">
        <v>Fim</v>
      </c>
      <c r="BN352">
        <v>0</v>
      </c>
      <c r="BO352">
        <v>0</v>
      </c>
      <c r="BP352" t="str">
        <v>8.2.3</v>
      </c>
      <c r="BQ352">
        <v>0</v>
      </c>
      <c r="BR352">
        <v>0</v>
      </c>
      <c r="BS352" t="str">
        <v>SubAtividade</v>
      </c>
      <c r="BT352">
        <v>0</v>
      </c>
      <c r="BU352">
        <v>0</v>
      </c>
      <c r="BV352">
        <v>0</v>
      </c>
      <c r="BW352">
        <v>0</v>
      </c>
      <c r="BX352">
        <v>0</v>
      </c>
      <c r="BY352" t="str">
        <v>Despesa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 t="str">
        <v>Categoria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 t="str">
        <v>Subcategoria</v>
      </c>
      <c r="CO352">
        <v>0</v>
      </c>
      <c r="CP352">
        <v>0</v>
      </c>
      <c r="CQ352">
        <v>0</v>
      </c>
      <c r="CR352">
        <v>0</v>
      </c>
      <c r="CS352" t="str">
        <v>Fonte*</v>
      </c>
      <c r="CT352">
        <v>0</v>
      </c>
      <c r="CU352">
        <v>0</v>
      </c>
      <c r="CV352">
        <v>0</v>
      </c>
      <c r="CW352" t="str">
        <v>Unid</v>
      </c>
      <c r="CX352">
        <v>0</v>
      </c>
      <c r="CY352" t="str">
        <v>Valor 
Unit</v>
      </c>
      <c r="CZ352">
        <v>0</v>
      </c>
      <c r="DA352">
        <v>0</v>
      </c>
      <c r="DB352" t="str">
        <v>Qtde</v>
      </c>
      <c r="DC352">
        <v>0</v>
      </c>
      <c r="DD352">
        <v>0</v>
      </c>
      <c r="DF352" t="str">
        <v>Direitos Humanos e Convivência</v>
      </c>
      <c r="DG352" t="str">
        <v>8.3</v>
      </c>
      <c r="DH352">
        <v>0</v>
      </c>
      <c r="DI352" t="str">
        <v>Atividade</v>
      </c>
      <c r="DJ352">
        <v>0</v>
      </c>
      <c r="DK352">
        <v>0</v>
      </c>
      <c r="DL352" t="str">
        <v>Início</v>
      </c>
      <c r="DM352">
        <v>0</v>
      </c>
      <c r="DN352">
        <v>0</v>
      </c>
      <c r="DO352" t="str">
        <v>Fim</v>
      </c>
      <c r="DP352">
        <v>0</v>
      </c>
      <c r="DQ352">
        <v>0</v>
      </c>
      <c r="DR352" t="str">
        <v>8.3.3</v>
      </c>
      <c r="DS352">
        <v>0</v>
      </c>
      <c r="DT352">
        <v>0</v>
      </c>
      <c r="DU352" t="str">
        <v>SubAtividade</v>
      </c>
      <c r="DV352">
        <v>0</v>
      </c>
      <c r="DW352">
        <v>0</v>
      </c>
      <c r="DX352">
        <v>0</v>
      </c>
      <c r="DY352">
        <v>0</v>
      </c>
      <c r="DZ352">
        <v>0</v>
      </c>
      <c r="EA352" t="str">
        <v>Despesa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 t="str">
        <v>Categoria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 t="str">
        <v>Subcategoria</v>
      </c>
      <c r="EQ352">
        <v>0</v>
      </c>
      <c r="ER352">
        <v>0</v>
      </c>
      <c r="ES352">
        <v>0</v>
      </c>
      <c r="ET352">
        <v>0</v>
      </c>
      <c r="EU352" t="str">
        <v>Fonte*</v>
      </c>
      <c r="EV352">
        <v>0</v>
      </c>
      <c r="EW352">
        <v>0</v>
      </c>
      <c r="EX352">
        <v>0</v>
      </c>
      <c r="EY352" t="str">
        <v>Unid</v>
      </c>
      <c r="EZ352">
        <v>0</v>
      </c>
      <c r="FA352" t="str">
        <v>Valor 
Unit</v>
      </c>
      <c r="FB352">
        <v>0</v>
      </c>
      <c r="FC352">
        <v>0</v>
      </c>
      <c r="FD352" t="str">
        <v>Qtde</v>
      </c>
      <c r="FE352">
        <v>0</v>
      </c>
      <c r="FF352">
        <v>0</v>
      </c>
      <c r="FH352" t="str">
        <v>Participação e Gestão Democrática</v>
      </c>
      <c r="FI352" t="str">
        <v>10.3</v>
      </c>
      <c r="FJ352">
        <v>0</v>
      </c>
      <c r="FK352" t="str">
        <v>Atividade</v>
      </c>
      <c r="FL352">
        <v>0</v>
      </c>
      <c r="FM352">
        <v>0</v>
      </c>
      <c r="FN352" t="str">
        <v>Início</v>
      </c>
      <c r="FO352">
        <v>0</v>
      </c>
      <c r="FP352">
        <v>0</v>
      </c>
      <c r="FQ352" t="str">
        <v>Fim</v>
      </c>
      <c r="FR352">
        <v>0</v>
      </c>
      <c r="FS352">
        <v>0</v>
      </c>
      <c r="FT352" t="str">
        <v>10.3.1</v>
      </c>
      <c r="FU352">
        <v>0</v>
      </c>
      <c r="FV352">
        <v>0</v>
      </c>
      <c r="FW352" t="str">
        <v>SubAtividade</v>
      </c>
      <c r="FX352">
        <v>0</v>
      </c>
      <c r="FY352">
        <v>0</v>
      </c>
      <c r="FZ352">
        <v>0</v>
      </c>
      <c r="GA352">
        <v>0</v>
      </c>
      <c r="GB352">
        <v>0</v>
      </c>
      <c r="GC352" t="str">
        <v>Despesa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 t="str">
        <v>Categoria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 t="str">
        <v>Subcategoria</v>
      </c>
      <c r="GS352">
        <v>0</v>
      </c>
      <c r="GT352">
        <v>0</v>
      </c>
      <c r="GU352">
        <v>0</v>
      </c>
      <c r="GV352">
        <v>0</v>
      </c>
      <c r="GW352" t="str">
        <v>Fonte*</v>
      </c>
      <c r="GX352">
        <v>0</v>
      </c>
      <c r="GY352">
        <v>0</v>
      </c>
      <c r="GZ352">
        <v>0</v>
      </c>
      <c r="HA352" t="str">
        <v>Unid</v>
      </c>
      <c r="HB352">
        <v>0</v>
      </c>
      <c r="HC352" t="str">
        <v>Valor 
Unit</v>
      </c>
      <c r="HD352">
        <v>0</v>
      </c>
      <c r="HE352">
        <v>0</v>
      </c>
      <c r="HF352" t="str">
        <v>Qtde</v>
      </c>
      <c r="HG352">
        <v>0</v>
      </c>
      <c r="HH352">
        <v>0</v>
      </c>
    </row>
    <row r="353" spans="1:216" x14ac:dyDescent="0.25">
      <c r="A353">
        <v>50</v>
      </c>
      <c r="B353" t="str">
        <f>'04.04_PLANO DE TRABALHO'!$MU$7</f>
        <v>Diversidade, Equidade e Inclusão</v>
      </c>
      <c r="C353" t="str">
        <f>IF('04.04_PLANO DE TRABALHO'!MG59="",C352,'04.04_PLANO DE TRABALHO'!MG59)</f>
        <v>7.3</v>
      </c>
      <c r="D353">
        <f>IF('04.04_PLANO DE TRABALHO'!MH59="",D352,'04.04_PLANO DE TRABALHO'!MH59)</f>
        <v>0</v>
      </c>
      <c r="E353" t="str">
        <f>IF(OR('04.04_PLANO DE TRABALHO'!MI59="",'04.04_PLANO DE TRABALHO'!MI59="Planejado",'04.04_PLANO DE TRABALHO'!MI59="Realizado"),E352,'04.04_PLANO DE TRABALHO'!MI59)</f>
        <v>Atividade</v>
      </c>
      <c r="F353">
        <f>IF('04.04_PLANO DE TRABALHO'!MJ59="",F352,'04.04_PLANO DE TRABALHO'!MJ59)</f>
        <v>0</v>
      </c>
      <c r="G353">
        <f>IF('04.04_PLANO DE TRABALHO'!MK59="",G352,'04.04_PLANO DE TRABALHO'!MK59)</f>
        <v>0</v>
      </c>
      <c r="H353" t="str">
        <f>IF('04.04_PLANO DE TRABALHO'!ML59="",H352,'04.04_PLANO DE TRABALHO'!ML59)</f>
        <v>Início</v>
      </c>
      <c r="I353">
        <f>IF('04.04_PLANO DE TRABALHO'!MM59="",I352,'04.04_PLANO DE TRABALHO'!MM59)</f>
        <v>0</v>
      </c>
      <c r="J353">
        <f>IF('04.04_PLANO DE TRABALHO'!MN59="",J352,'04.04_PLANO DE TRABALHO'!MN59)</f>
        <v>0</v>
      </c>
      <c r="K353" t="str">
        <f>IF('04.04_PLANO DE TRABALHO'!MO59="",K352,'04.04_PLANO DE TRABALHO'!MO59)</f>
        <v>Fim</v>
      </c>
      <c r="L353">
        <f>IF('04.04_PLANO DE TRABALHO'!MP59="",L352,'04.04_PLANO DE TRABALHO'!MP59)</f>
        <v>0</v>
      </c>
      <c r="M353">
        <f>IF('04.04_PLANO DE TRABALHO'!MQ59="",M352,'04.04_PLANO DE TRABALHO'!MQ59)</f>
        <v>0</v>
      </c>
      <c r="N353" t="str">
        <f>IF('04.04_PLANO DE TRABALHO'!MR59="",N352,'04.04_PLANO DE TRABALHO'!MR59)</f>
        <v>7.3.3</v>
      </c>
      <c r="O353">
        <f>IF('04.04_PLANO DE TRABALHO'!MS59="",O352,'04.04_PLANO DE TRABALHO'!MS59)</f>
        <v>0</v>
      </c>
      <c r="P353">
        <f>IF('04.04_PLANO DE TRABALHO'!MT59="",P352,'04.04_PLANO DE TRABALHO'!MT59)</f>
        <v>0</v>
      </c>
      <c r="Q353" t="str">
        <f>IF('04.04_PLANO DE TRABALHO'!MU59="",Q352,'04.04_PLANO DE TRABALHO'!MU59)</f>
        <v>SubAtividade</v>
      </c>
      <c r="R353">
        <f>IF('04.04_PLANO DE TRABALHO'!MV59="",R352,'04.04_PLANO DE TRABALHO'!MV59)</f>
        <v>0</v>
      </c>
      <c r="S353">
        <f>IF('04.04_PLANO DE TRABALHO'!MW59="",S352,'04.04_PLANO DE TRABALHO'!MW59)</f>
        <v>0</v>
      </c>
      <c r="T353">
        <f>IF('04.04_PLANO DE TRABALHO'!MX59="",T352,'04.04_PLANO DE TRABALHO'!MX59)</f>
        <v>0</v>
      </c>
      <c r="U353">
        <f>IF('04.04_PLANO DE TRABALHO'!MY59="",U352,'04.04_PLANO DE TRABALHO'!MY59)</f>
        <v>0</v>
      </c>
      <c r="V353">
        <f>IF('04.04_PLANO DE TRABALHO'!MZ59="",V352,'04.04_PLANO DE TRABALHO'!MZ59)</f>
        <v>0</v>
      </c>
      <c r="W353" t="str">
        <f>IF('04.04_PLANO DE TRABALHO'!NA59="",W352,'04.04_PLANO DE TRABALHO'!NA59)</f>
        <v>Despesa</v>
      </c>
      <c r="X353">
        <f>IF('04.04_PLANO DE TRABALHO'!NB59="",X352,'04.04_PLANO DE TRABALHO'!NB59)</f>
        <v>0</v>
      </c>
      <c r="Y353">
        <f>IF('04.04_PLANO DE TRABALHO'!NC59="",Y352,'04.04_PLANO DE TRABALHO'!NC59)</f>
        <v>0</v>
      </c>
      <c r="Z353">
        <f>IF('04.04_PLANO DE TRABALHO'!ND59="",Z352,'04.04_PLANO DE TRABALHO'!ND59)</f>
        <v>0</v>
      </c>
      <c r="AA353">
        <f>IF('04.04_PLANO DE TRABALHO'!NE59="",AA352,'04.04_PLANO DE TRABALHO'!NE59)</f>
        <v>0</v>
      </c>
      <c r="AB353">
        <f>IF('04.04_PLANO DE TRABALHO'!NF59="",AB352,'04.04_PLANO DE TRABALHO'!NF59)</f>
        <v>0</v>
      </c>
      <c r="AC353">
        <f>IF('04.04_PLANO DE TRABALHO'!NG59="",AC352,'04.04_PLANO DE TRABALHO'!NG59)</f>
        <v>0</v>
      </c>
      <c r="AD353" t="str">
        <f>IF('04.04_PLANO DE TRABALHO'!NH59="",AD352,'04.04_PLANO DE TRABALHO'!NH59)</f>
        <v>Categoria</v>
      </c>
      <c r="AE353">
        <f>IF('04.04_PLANO DE TRABALHO'!NI59="",AE352,'04.04_PLANO DE TRABALHO'!NI59)</f>
        <v>0</v>
      </c>
      <c r="AF353">
        <f>IF('04.04_PLANO DE TRABALHO'!NJ59="",AF352,'04.04_PLANO DE TRABALHO'!NJ59)</f>
        <v>0</v>
      </c>
      <c r="AG353">
        <f>IF('04.04_PLANO DE TRABALHO'!NK59="",AG352,'04.04_PLANO DE TRABALHO'!NK59)</f>
        <v>0</v>
      </c>
      <c r="AH353">
        <f>IF('04.04_PLANO DE TRABALHO'!NL59="",AH352,'04.04_PLANO DE TRABALHO'!NL59)</f>
        <v>0</v>
      </c>
      <c r="AI353">
        <f>IF('04.04_PLANO DE TRABALHO'!NM59="",AI352,'04.04_PLANO DE TRABALHO'!NM59)</f>
        <v>0</v>
      </c>
      <c r="AJ353">
        <f>IF('04.04_PLANO DE TRABALHO'!NN59="",AJ352,'04.04_PLANO DE TRABALHO'!NN59)</f>
        <v>0</v>
      </c>
      <c r="AK353">
        <f>IF('04.04_PLANO DE TRABALHO'!NO59="",AK352,'04.04_PLANO DE TRABALHO'!NO59)</f>
        <v>0</v>
      </c>
      <c r="AL353" t="str">
        <f>IF('04.04_PLANO DE TRABALHO'!NP59="",AL352,'04.04_PLANO DE TRABALHO'!NP59)</f>
        <v>Subcategoria</v>
      </c>
      <c r="AM353">
        <f>IF('04.04_PLANO DE TRABALHO'!NQ59="",AM352,'04.04_PLANO DE TRABALHO'!NQ59)</f>
        <v>0</v>
      </c>
      <c r="AN353">
        <f>IF('04.04_PLANO DE TRABALHO'!NR59="",AN352,'04.04_PLANO DE TRABALHO'!NR59)</f>
        <v>0</v>
      </c>
      <c r="AO353">
        <f>IF('04.04_PLANO DE TRABALHO'!NS59="",AO352,'04.04_PLANO DE TRABALHO'!NS59)</f>
        <v>0</v>
      </c>
      <c r="AP353">
        <f>IF('04.04_PLANO DE TRABALHO'!NT59="",AP352,'04.04_PLANO DE TRABALHO'!NT59)</f>
        <v>0</v>
      </c>
      <c r="AQ353" t="str">
        <f>IF('04.04_PLANO DE TRABALHO'!NU59="",AQ352,'04.04_PLANO DE TRABALHO'!NU59)</f>
        <v>Fonte*</v>
      </c>
      <c r="AR353">
        <f>IF('04.04_PLANO DE TRABALHO'!NV59="",AR352,'04.04_PLANO DE TRABALHO'!NV59)</f>
        <v>0</v>
      </c>
      <c r="AS353">
        <f>IF('04.04_PLANO DE TRABALHO'!NW59="",AS352,'04.04_PLANO DE TRABALHO'!NW59)</f>
        <v>0</v>
      </c>
      <c r="AT353">
        <f>IF('04.04_PLANO DE TRABALHO'!NX59="",AT352,'04.04_PLANO DE TRABALHO'!NX59)</f>
        <v>0</v>
      </c>
      <c r="AU353" t="str">
        <f>IF('04.04_PLANO DE TRABALHO'!NY59="",AU352,'04.04_PLANO DE TRABALHO'!NY59)</f>
        <v>Unid</v>
      </c>
      <c r="AV353">
        <f>IF('04.04_PLANO DE TRABALHO'!NZ59="",AV352,'04.04_PLANO DE TRABALHO'!NZ59)</f>
        <v>0</v>
      </c>
      <c r="AW353" t="str">
        <f>IF('04.04_PLANO DE TRABALHO'!OA59="",AW352,'04.04_PLANO DE TRABALHO'!OA59)</f>
        <v>Valor 
Unit</v>
      </c>
      <c r="AX353">
        <f>IF('04.04_PLANO DE TRABALHO'!OB59="",AX352,'04.04_PLANO DE TRABALHO'!OB59)</f>
        <v>0</v>
      </c>
      <c r="AY353">
        <f>IF('04.04_PLANO DE TRABALHO'!OC59="",AY352,'04.04_PLANO DE TRABALHO'!OC59)</f>
        <v>0</v>
      </c>
      <c r="AZ353" t="str">
        <f>IF('04.04_PLANO DE TRABALHO'!OD59="",AZ352,'04.04_PLANO DE TRABALHO'!OD59)</f>
        <v>Qtde</v>
      </c>
      <c r="BA353">
        <f>IF('04.04_PLANO DE TRABALHO'!OE59="",BA352,'04.04_PLANO DE TRABALHO'!OE59)</f>
        <v>0</v>
      </c>
      <c r="BB353">
        <f>IF('04.04_PLANO DE TRABALHO'!OF59="",BB352,'04.04_PLANO DE TRABALHO'!OF59)</f>
        <v>0</v>
      </c>
      <c r="BD353" t="str">
        <v>Direitos Humanos e Convivência</v>
      </c>
      <c r="BE353" t="str">
        <v>8.2</v>
      </c>
      <c r="BF353">
        <v>0</v>
      </c>
      <c r="BG353" t="str">
        <v>Atividade</v>
      </c>
      <c r="BH353">
        <v>0</v>
      </c>
      <c r="BI353">
        <v>0</v>
      </c>
      <c r="BJ353" t="str">
        <v>Início</v>
      </c>
      <c r="BK353">
        <v>0</v>
      </c>
      <c r="BL353">
        <v>0</v>
      </c>
      <c r="BM353" t="str">
        <v>Fim</v>
      </c>
      <c r="BN353">
        <v>0</v>
      </c>
      <c r="BO353">
        <v>0</v>
      </c>
      <c r="BP353" t="str">
        <v>8.2.3</v>
      </c>
      <c r="BQ353">
        <v>0</v>
      </c>
      <c r="BR353">
        <v>0</v>
      </c>
      <c r="BS353" t="str">
        <v>SubAtividade</v>
      </c>
      <c r="BT353">
        <v>0</v>
      </c>
      <c r="BU353">
        <v>0</v>
      </c>
      <c r="BV353">
        <v>0</v>
      </c>
      <c r="BW353">
        <v>0</v>
      </c>
      <c r="BX353">
        <v>0</v>
      </c>
      <c r="BY353" t="str">
        <v>Despesa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 t="str">
        <v>Categoria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 t="str">
        <v>Subcategoria</v>
      </c>
      <c r="CO353">
        <v>0</v>
      </c>
      <c r="CP353">
        <v>0</v>
      </c>
      <c r="CQ353">
        <v>0</v>
      </c>
      <c r="CR353">
        <v>0</v>
      </c>
      <c r="CS353" t="str">
        <v>Fonte*</v>
      </c>
      <c r="CT353">
        <v>0</v>
      </c>
      <c r="CU353">
        <v>0</v>
      </c>
      <c r="CV353">
        <v>0</v>
      </c>
      <c r="CW353" t="str">
        <v>Unid</v>
      </c>
      <c r="CX353">
        <v>0</v>
      </c>
      <c r="CY353" t="str">
        <v>Valor 
Unit</v>
      </c>
      <c r="CZ353">
        <v>0</v>
      </c>
      <c r="DA353">
        <v>0</v>
      </c>
      <c r="DB353" t="str">
        <v>Qtde</v>
      </c>
      <c r="DC353">
        <v>0</v>
      </c>
      <c r="DD353">
        <v>0</v>
      </c>
      <c r="DF353" t="str">
        <v>Direitos Humanos e Convivência</v>
      </c>
      <c r="DG353" t="str">
        <v>8.3</v>
      </c>
      <c r="DH353">
        <v>0</v>
      </c>
      <c r="DI353" t="str">
        <v>Atividade</v>
      </c>
      <c r="DJ353">
        <v>0</v>
      </c>
      <c r="DK353">
        <v>0</v>
      </c>
      <c r="DL353" t="str">
        <v>Início</v>
      </c>
      <c r="DM353">
        <v>0</v>
      </c>
      <c r="DN353">
        <v>0</v>
      </c>
      <c r="DO353" t="str">
        <v>Fim</v>
      </c>
      <c r="DP353">
        <v>0</v>
      </c>
      <c r="DQ353">
        <v>0</v>
      </c>
      <c r="DR353" t="str">
        <v>8.3.3</v>
      </c>
      <c r="DS353">
        <v>0</v>
      </c>
      <c r="DT353">
        <v>0</v>
      </c>
      <c r="DU353" t="str">
        <v>SubAtividade</v>
      </c>
      <c r="DV353">
        <v>0</v>
      </c>
      <c r="DW353">
        <v>0</v>
      </c>
      <c r="DX353">
        <v>0</v>
      </c>
      <c r="DY353">
        <v>0</v>
      </c>
      <c r="DZ353">
        <v>0</v>
      </c>
      <c r="EA353" t="str">
        <v>Despesa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 t="str">
        <v>Categoria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 t="str">
        <v>Subcategoria</v>
      </c>
      <c r="EQ353">
        <v>0</v>
      </c>
      <c r="ER353">
        <v>0</v>
      </c>
      <c r="ES353">
        <v>0</v>
      </c>
      <c r="ET353">
        <v>0</v>
      </c>
      <c r="EU353" t="str">
        <v>Fonte*</v>
      </c>
      <c r="EV353">
        <v>0</v>
      </c>
      <c r="EW353">
        <v>0</v>
      </c>
      <c r="EX353">
        <v>0</v>
      </c>
      <c r="EY353" t="str">
        <v>Unid</v>
      </c>
      <c r="EZ353">
        <v>0</v>
      </c>
      <c r="FA353" t="str">
        <v>Valor 
Unit</v>
      </c>
      <c r="FB353">
        <v>0</v>
      </c>
      <c r="FC353">
        <v>0</v>
      </c>
      <c r="FD353" t="str">
        <v>Qtde</v>
      </c>
      <c r="FE353">
        <v>0</v>
      </c>
      <c r="FF353">
        <v>0</v>
      </c>
      <c r="FH353" t="str">
        <v>Participação e Gestão Democrática</v>
      </c>
      <c r="FI353" t="str">
        <v>10.3</v>
      </c>
      <c r="FJ353">
        <v>0</v>
      </c>
      <c r="FK353" t="str">
        <v>Atividade</v>
      </c>
      <c r="FL353">
        <v>0</v>
      </c>
      <c r="FM353">
        <v>0</v>
      </c>
      <c r="FN353" t="str">
        <v>Início</v>
      </c>
      <c r="FO353">
        <v>0</v>
      </c>
      <c r="FP353">
        <v>0</v>
      </c>
      <c r="FQ353" t="str">
        <v>Fim</v>
      </c>
      <c r="FR353">
        <v>0</v>
      </c>
      <c r="FS353">
        <v>0</v>
      </c>
      <c r="FT353" t="str">
        <v>10.3.1</v>
      </c>
      <c r="FU353">
        <v>0</v>
      </c>
      <c r="FV353">
        <v>0</v>
      </c>
      <c r="FW353" t="str">
        <v>SubAtividade</v>
      </c>
      <c r="FX353">
        <v>0</v>
      </c>
      <c r="FY353">
        <v>0</v>
      </c>
      <c r="FZ353">
        <v>0</v>
      </c>
      <c r="GA353">
        <v>0</v>
      </c>
      <c r="GB353">
        <v>0</v>
      </c>
      <c r="GC353" t="str">
        <v>Despesa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0</v>
      </c>
      <c r="GJ353" t="str">
        <v>Categoria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 t="str">
        <v>Subcategoria</v>
      </c>
      <c r="GS353">
        <v>0</v>
      </c>
      <c r="GT353">
        <v>0</v>
      </c>
      <c r="GU353">
        <v>0</v>
      </c>
      <c r="GV353">
        <v>0</v>
      </c>
      <c r="GW353" t="str">
        <v>Fonte*</v>
      </c>
      <c r="GX353">
        <v>0</v>
      </c>
      <c r="GY353">
        <v>0</v>
      </c>
      <c r="GZ353">
        <v>0</v>
      </c>
      <c r="HA353" t="str">
        <v>Unid</v>
      </c>
      <c r="HB353">
        <v>0</v>
      </c>
      <c r="HC353" t="str">
        <v>Valor 
Unit</v>
      </c>
      <c r="HD353">
        <v>0</v>
      </c>
      <c r="HE353">
        <v>0</v>
      </c>
      <c r="HF353" t="str">
        <v>Qtde</v>
      </c>
      <c r="HG353">
        <v>0</v>
      </c>
      <c r="HH353">
        <v>0</v>
      </c>
    </row>
    <row r="354" spans="1:216" x14ac:dyDescent="0.25">
      <c r="A354">
        <v>1</v>
      </c>
      <c r="B354" t="str">
        <f>'04.04_PLANO DE TRABALHO'!$OZ$7</f>
        <v>Direitos Humanos e Convivência</v>
      </c>
      <c r="C354" t="str">
        <f>IF('04.04_PLANO DE TRABALHO'!OL10="",C353,'04.04_PLANO DE TRABALHO'!OL10)</f>
        <v>8.1</v>
      </c>
      <c r="D354">
        <f>IF('04.04_PLANO DE TRABALHO'!OM10="",D353,'04.04_PLANO DE TRABALHO'!OM10)</f>
        <v>0</v>
      </c>
      <c r="E354" t="str">
        <f>IF(OR('04.04_PLANO DE TRABALHO'!ON10="",'04.04_PLANO DE TRABALHO'!ON10="Planejado",'04.04_PLANO DE TRABALHO'!ON10="Realizado"),E353,'04.04_PLANO DE TRABALHO'!ON10)</f>
        <v>Atividade</v>
      </c>
      <c r="F354">
        <f>IF('04.04_PLANO DE TRABALHO'!OO10="",F353,'04.04_PLANO DE TRABALHO'!OO10)</f>
        <v>0</v>
      </c>
      <c r="G354">
        <f>IF('04.04_PLANO DE TRABALHO'!OP10="",G353,'04.04_PLANO DE TRABALHO'!OP10)</f>
        <v>0</v>
      </c>
      <c r="H354" t="str">
        <f>IF('04.04_PLANO DE TRABALHO'!OQ10="",H353,'04.04_PLANO DE TRABALHO'!OQ10)</f>
        <v>Início</v>
      </c>
      <c r="I354">
        <f>IF('04.04_PLANO DE TRABALHO'!OR10="",I353,'04.04_PLANO DE TRABALHO'!OR10)</f>
        <v>0</v>
      </c>
      <c r="J354">
        <f>IF('04.04_PLANO DE TRABALHO'!OS10="",J353,'04.04_PLANO DE TRABALHO'!OS10)</f>
        <v>0</v>
      </c>
      <c r="K354" t="str">
        <f>IF('04.04_PLANO DE TRABALHO'!OT10="",K353,'04.04_PLANO DE TRABALHO'!OT10)</f>
        <v>Fim</v>
      </c>
      <c r="L354">
        <f>IF('04.04_PLANO DE TRABALHO'!OU10="",L353,'04.04_PLANO DE TRABALHO'!OU10)</f>
        <v>0</v>
      </c>
      <c r="M354">
        <f>IF('04.04_PLANO DE TRABALHO'!OV10="",M353,'04.04_PLANO DE TRABALHO'!OV10)</f>
        <v>0</v>
      </c>
      <c r="N354" t="str">
        <f>IF('04.04_PLANO DE TRABALHO'!OW10="",N353,'04.04_PLANO DE TRABALHO'!OW10)</f>
        <v>8.1.1</v>
      </c>
      <c r="O354">
        <f>IF('04.04_PLANO DE TRABALHO'!OX10="",O353,'04.04_PLANO DE TRABALHO'!OX10)</f>
        <v>0</v>
      </c>
      <c r="P354">
        <f>IF('04.04_PLANO DE TRABALHO'!OY10="",P353,'04.04_PLANO DE TRABALHO'!OY10)</f>
        <v>0</v>
      </c>
      <c r="Q354" t="str">
        <f>IF('04.04_PLANO DE TRABALHO'!OZ10="",Q353,'04.04_PLANO DE TRABALHO'!OZ10)</f>
        <v>SubAtividade</v>
      </c>
      <c r="R354">
        <f>IF('04.04_PLANO DE TRABALHO'!PA10="",R353,'04.04_PLANO DE TRABALHO'!PA10)</f>
        <v>0</v>
      </c>
      <c r="S354">
        <f>IF('04.04_PLANO DE TRABALHO'!PB10="",S353,'04.04_PLANO DE TRABALHO'!PB10)</f>
        <v>0</v>
      </c>
      <c r="T354">
        <f>IF('04.04_PLANO DE TRABALHO'!PC10="",T353,'04.04_PLANO DE TRABALHO'!PC10)</f>
        <v>0</v>
      </c>
      <c r="U354">
        <f>IF('04.04_PLANO DE TRABALHO'!PD10="",U353,'04.04_PLANO DE TRABALHO'!PD10)</f>
        <v>0</v>
      </c>
      <c r="V354">
        <f>IF('04.04_PLANO DE TRABALHO'!PE10="",V353,'04.04_PLANO DE TRABALHO'!PE10)</f>
        <v>0</v>
      </c>
      <c r="W354" t="str">
        <f>IF('04.04_PLANO DE TRABALHO'!PF10="",W353,'04.04_PLANO DE TRABALHO'!PF10)</f>
        <v>Despesa</v>
      </c>
      <c r="X354">
        <f>IF('04.04_PLANO DE TRABALHO'!PG10="",X353,'04.04_PLANO DE TRABALHO'!PG10)</f>
        <v>0</v>
      </c>
      <c r="Y354">
        <f>IF('04.04_PLANO DE TRABALHO'!PH10="",Y353,'04.04_PLANO DE TRABALHO'!PH10)</f>
        <v>0</v>
      </c>
      <c r="Z354">
        <f>IF('04.04_PLANO DE TRABALHO'!PI10="",Z353,'04.04_PLANO DE TRABALHO'!PI10)</f>
        <v>0</v>
      </c>
      <c r="AA354">
        <f>IF('04.04_PLANO DE TRABALHO'!PJ10="",AA353,'04.04_PLANO DE TRABALHO'!PJ10)</f>
        <v>0</v>
      </c>
      <c r="AB354">
        <f>IF('04.04_PLANO DE TRABALHO'!PK10="",AB353,'04.04_PLANO DE TRABALHO'!PK10)</f>
        <v>0</v>
      </c>
      <c r="AC354">
        <f>IF('04.04_PLANO DE TRABALHO'!PL10="",AC353,'04.04_PLANO DE TRABALHO'!PL10)</f>
        <v>0</v>
      </c>
      <c r="AD354" t="str">
        <f>IF('04.04_PLANO DE TRABALHO'!PM10="",AD353,'04.04_PLANO DE TRABALHO'!PM10)</f>
        <v>Categoria</v>
      </c>
      <c r="AE354">
        <f>IF('04.04_PLANO DE TRABALHO'!PN10="",AE353,'04.04_PLANO DE TRABALHO'!PN10)</f>
        <v>0</v>
      </c>
      <c r="AF354">
        <f>IF('04.04_PLANO DE TRABALHO'!PO10="",AF353,'04.04_PLANO DE TRABALHO'!PO10)</f>
        <v>0</v>
      </c>
      <c r="AG354">
        <f>IF('04.04_PLANO DE TRABALHO'!PP10="",AG353,'04.04_PLANO DE TRABALHO'!PP10)</f>
        <v>0</v>
      </c>
      <c r="AH354">
        <f>IF('04.04_PLANO DE TRABALHO'!PQ10="",AH353,'04.04_PLANO DE TRABALHO'!PQ10)</f>
        <v>0</v>
      </c>
      <c r="AI354">
        <f>IF('04.04_PLANO DE TRABALHO'!PR10="",AI353,'04.04_PLANO DE TRABALHO'!PR10)</f>
        <v>0</v>
      </c>
      <c r="AJ354">
        <f>IF('04.04_PLANO DE TRABALHO'!PS10="",AJ353,'04.04_PLANO DE TRABALHO'!PS10)</f>
        <v>0</v>
      </c>
      <c r="AK354">
        <f>IF('04.04_PLANO DE TRABALHO'!PT10="",AK353,'04.04_PLANO DE TRABALHO'!PT10)</f>
        <v>0</v>
      </c>
      <c r="AL354" t="str">
        <f>IF('04.04_PLANO DE TRABALHO'!PU10="",AL353,'04.04_PLANO DE TRABALHO'!PU10)</f>
        <v>Subcategoria</v>
      </c>
      <c r="AM354">
        <f>IF('04.04_PLANO DE TRABALHO'!PV10="",AM353,'04.04_PLANO DE TRABALHO'!PV10)</f>
        <v>0</v>
      </c>
      <c r="AN354">
        <f>IF('04.04_PLANO DE TRABALHO'!PW10="",AN353,'04.04_PLANO DE TRABALHO'!PW10)</f>
        <v>0</v>
      </c>
      <c r="AO354">
        <f>IF('04.04_PLANO DE TRABALHO'!PX10="",AO353,'04.04_PLANO DE TRABALHO'!PX10)</f>
        <v>0</v>
      </c>
      <c r="AP354">
        <f>IF('04.04_PLANO DE TRABALHO'!PY10="",AP353,'04.04_PLANO DE TRABALHO'!PY10)</f>
        <v>0</v>
      </c>
      <c r="AQ354" t="str">
        <f>IF('04.04_PLANO DE TRABALHO'!PZ10="",AQ353,'04.04_PLANO DE TRABALHO'!PZ10)</f>
        <v>Fonte*</v>
      </c>
      <c r="AR354">
        <f>IF('04.04_PLANO DE TRABALHO'!QA10="",AR353,'04.04_PLANO DE TRABALHO'!QA10)</f>
        <v>0</v>
      </c>
      <c r="AS354">
        <f>IF('04.04_PLANO DE TRABALHO'!QB10="",AS353,'04.04_PLANO DE TRABALHO'!QB10)</f>
        <v>0</v>
      </c>
      <c r="AT354">
        <f>IF('04.04_PLANO DE TRABALHO'!QC10="",AT353,'04.04_PLANO DE TRABALHO'!QC10)</f>
        <v>0</v>
      </c>
      <c r="AU354" t="str">
        <f>IF('04.04_PLANO DE TRABALHO'!QD10="",AU353,'04.04_PLANO DE TRABALHO'!QD10)</f>
        <v>Unid</v>
      </c>
      <c r="AV354">
        <f>IF('04.04_PLANO DE TRABALHO'!QE10="",AV353,'04.04_PLANO DE TRABALHO'!QE10)</f>
        <v>0</v>
      </c>
      <c r="AW354" t="str">
        <f>IF('04.04_PLANO DE TRABALHO'!QF10="",AW353,'04.04_PLANO DE TRABALHO'!QF10)</f>
        <v>Valor 
Unit</v>
      </c>
      <c r="AX354">
        <f>IF('04.04_PLANO DE TRABALHO'!QG10="",AX353,'04.04_PLANO DE TRABALHO'!QG10)</f>
        <v>0</v>
      </c>
      <c r="AY354">
        <f>IF('04.04_PLANO DE TRABALHO'!QH10="",AY353,'04.04_PLANO DE TRABALHO'!QH10)</f>
        <v>0</v>
      </c>
      <c r="AZ354" t="str">
        <f>IF('04.04_PLANO DE TRABALHO'!QI10="",AZ353,'04.04_PLANO DE TRABALHO'!QI10)</f>
        <v>Qtde</v>
      </c>
      <c r="BA354">
        <f>IF('04.04_PLANO DE TRABALHO'!QJ10="",BA353,'04.04_PLANO DE TRABALHO'!QJ10)</f>
        <v>0</v>
      </c>
      <c r="BB354">
        <f>IF('04.04_PLANO DE TRABALHO'!QK10="",BB353,'04.04_PLANO DE TRABALHO'!QK10)</f>
        <v>0</v>
      </c>
      <c r="BD354" t="str">
        <v>Direitos Humanos e Convivência</v>
      </c>
      <c r="BE354" t="str">
        <v>8.2</v>
      </c>
      <c r="BF354">
        <v>0</v>
      </c>
      <c r="BG354" t="str">
        <v>Atividade</v>
      </c>
      <c r="BH354">
        <v>0</v>
      </c>
      <c r="BI354">
        <v>0</v>
      </c>
      <c r="BJ354" t="str">
        <v>Início</v>
      </c>
      <c r="BK354">
        <v>0</v>
      </c>
      <c r="BL354">
        <v>0</v>
      </c>
      <c r="BM354" t="str">
        <v>Fim</v>
      </c>
      <c r="BN354">
        <v>0</v>
      </c>
      <c r="BO354">
        <v>0</v>
      </c>
      <c r="BP354" t="str">
        <v>8.2.3</v>
      </c>
      <c r="BQ354">
        <v>0</v>
      </c>
      <c r="BR354">
        <v>0</v>
      </c>
      <c r="BS354" t="str">
        <v>SubAtividade</v>
      </c>
      <c r="BT354">
        <v>0</v>
      </c>
      <c r="BU354">
        <v>0</v>
      </c>
      <c r="BV354">
        <v>0</v>
      </c>
      <c r="BW354">
        <v>0</v>
      </c>
      <c r="BX354">
        <v>0</v>
      </c>
      <c r="BY354" t="str">
        <v>Despesa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 t="str">
        <v>Categoria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 t="str">
        <v>Subcategoria</v>
      </c>
      <c r="CO354">
        <v>0</v>
      </c>
      <c r="CP354">
        <v>0</v>
      </c>
      <c r="CQ354">
        <v>0</v>
      </c>
      <c r="CR354">
        <v>0</v>
      </c>
      <c r="CS354" t="str">
        <v>Fonte*</v>
      </c>
      <c r="CT354">
        <v>0</v>
      </c>
      <c r="CU354">
        <v>0</v>
      </c>
      <c r="CV354">
        <v>0</v>
      </c>
      <c r="CW354" t="str">
        <v>Unid</v>
      </c>
      <c r="CX354">
        <v>0</v>
      </c>
      <c r="CY354" t="str">
        <v>Valor 
Unit</v>
      </c>
      <c r="CZ354">
        <v>0</v>
      </c>
      <c r="DA354">
        <v>0</v>
      </c>
      <c r="DB354" t="str">
        <v>Qtde</v>
      </c>
      <c r="DC354">
        <v>0</v>
      </c>
      <c r="DD354">
        <v>0</v>
      </c>
      <c r="DF354" t="str">
        <v>Direitos Humanos e Convivência</v>
      </c>
      <c r="DG354" t="str">
        <v>8.3</v>
      </c>
      <c r="DH354">
        <v>0</v>
      </c>
      <c r="DI354" t="str">
        <v>Atividade</v>
      </c>
      <c r="DJ354">
        <v>0</v>
      </c>
      <c r="DK354">
        <v>0</v>
      </c>
      <c r="DL354" t="str">
        <v>Início</v>
      </c>
      <c r="DM354">
        <v>0</v>
      </c>
      <c r="DN354">
        <v>0</v>
      </c>
      <c r="DO354" t="str">
        <v>Fim</v>
      </c>
      <c r="DP354">
        <v>0</v>
      </c>
      <c r="DQ354">
        <v>0</v>
      </c>
      <c r="DR354" t="str">
        <v>8.3.3</v>
      </c>
      <c r="DS354">
        <v>0</v>
      </c>
      <c r="DT354">
        <v>0</v>
      </c>
      <c r="DU354" t="str">
        <v>SubAtividade</v>
      </c>
      <c r="DV354">
        <v>0</v>
      </c>
      <c r="DW354">
        <v>0</v>
      </c>
      <c r="DX354">
        <v>0</v>
      </c>
      <c r="DY354">
        <v>0</v>
      </c>
      <c r="DZ354">
        <v>0</v>
      </c>
      <c r="EA354" t="str">
        <v>Despesa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 t="str">
        <v>Categoria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 t="str">
        <v>Subcategoria</v>
      </c>
      <c r="EQ354">
        <v>0</v>
      </c>
      <c r="ER354">
        <v>0</v>
      </c>
      <c r="ES354">
        <v>0</v>
      </c>
      <c r="ET354">
        <v>0</v>
      </c>
      <c r="EU354" t="str">
        <v>Fonte*</v>
      </c>
      <c r="EV354">
        <v>0</v>
      </c>
      <c r="EW354">
        <v>0</v>
      </c>
      <c r="EX354">
        <v>0</v>
      </c>
      <c r="EY354" t="str">
        <v>Unid</v>
      </c>
      <c r="EZ354">
        <v>0</v>
      </c>
      <c r="FA354" t="str">
        <v>Valor 
Unit</v>
      </c>
      <c r="FB354">
        <v>0</v>
      </c>
      <c r="FC354">
        <v>0</v>
      </c>
      <c r="FD354" t="str">
        <v>Qtde</v>
      </c>
      <c r="FE354">
        <v>0</v>
      </c>
      <c r="FF354">
        <v>0</v>
      </c>
      <c r="FH354" t="str">
        <v>Participação e Gestão Democrática</v>
      </c>
      <c r="FI354" t="str">
        <v>10.3</v>
      </c>
      <c r="FJ354">
        <v>0</v>
      </c>
      <c r="FK354" t="str">
        <v>Atividade</v>
      </c>
      <c r="FL354">
        <v>0</v>
      </c>
      <c r="FM354">
        <v>0</v>
      </c>
      <c r="FN354" t="str">
        <v>Início</v>
      </c>
      <c r="FO354">
        <v>0</v>
      </c>
      <c r="FP354">
        <v>0</v>
      </c>
      <c r="FQ354" t="str">
        <v>Fim</v>
      </c>
      <c r="FR354">
        <v>0</v>
      </c>
      <c r="FS354">
        <v>0</v>
      </c>
      <c r="FT354" t="str">
        <v>10.3.1</v>
      </c>
      <c r="FU354">
        <v>0</v>
      </c>
      <c r="FV354">
        <v>0</v>
      </c>
      <c r="FW354" t="str">
        <v>SubAtividade</v>
      </c>
      <c r="FX354">
        <v>0</v>
      </c>
      <c r="FY354">
        <v>0</v>
      </c>
      <c r="FZ354">
        <v>0</v>
      </c>
      <c r="GA354">
        <v>0</v>
      </c>
      <c r="GB354">
        <v>0</v>
      </c>
      <c r="GC354" t="str">
        <v>Despesa</v>
      </c>
      <c r="GD354">
        <v>0</v>
      </c>
      <c r="GE354">
        <v>0</v>
      </c>
      <c r="GF354">
        <v>0</v>
      </c>
      <c r="GG354">
        <v>0</v>
      </c>
      <c r="GH354">
        <v>0</v>
      </c>
      <c r="GI354">
        <v>0</v>
      </c>
      <c r="GJ354" t="str">
        <v>Categoria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 t="str">
        <v>Subcategoria</v>
      </c>
      <c r="GS354">
        <v>0</v>
      </c>
      <c r="GT354">
        <v>0</v>
      </c>
      <c r="GU354">
        <v>0</v>
      </c>
      <c r="GV354">
        <v>0</v>
      </c>
      <c r="GW354" t="str">
        <v>Fonte*</v>
      </c>
      <c r="GX354">
        <v>0</v>
      </c>
      <c r="GY354">
        <v>0</v>
      </c>
      <c r="GZ354">
        <v>0</v>
      </c>
      <c r="HA354" t="str">
        <v>Unid</v>
      </c>
      <c r="HB354">
        <v>0</v>
      </c>
      <c r="HC354" t="str">
        <v>Valor 
Unit</v>
      </c>
      <c r="HD354">
        <v>0</v>
      </c>
      <c r="HE354">
        <v>0</v>
      </c>
      <c r="HF354" t="str">
        <v>Qtde</v>
      </c>
      <c r="HG354">
        <v>0</v>
      </c>
      <c r="HH354">
        <v>0</v>
      </c>
    </row>
    <row r="355" spans="1:216" x14ac:dyDescent="0.25">
      <c r="A355">
        <v>2</v>
      </c>
      <c r="B355" t="str">
        <f>'04.04_PLANO DE TRABALHO'!$OZ$7</f>
        <v>Direitos Humanos e Convivência</v>
      </c>
      <c r="C355" t="str">
        <f>IF('04.04_PLANO DE TRABALHO'!OL11="",C354,'04.04_PLANO DE TRABALHO'!OL11)</f>
        <v>8.1</v>
      </c>
      <c r="D355">
        <f>IF('04.04_PLANO DE TRABALHO'!OM11="",D354,'04.04_PLANO DE TRABALHO'!OM11)</f>
        <v>0</v>
      </c>
      <c r="E355" t="str">
        <f>IF(OR('04.04_PLANO DE TRABALHO'!ON11="",'04.04_PLANO DE TRABALHO'!ON11="Planejado",'04.04_PLANO DE TRABALHO'!ON11="Realizado"),E354,'04.04_PLANO DE TRABALHO'!ON11)</f>
        <v>Atividade</v>
      </c>
      <c r="F355">
        <f>IF('04.04_PLANO DE TRABALHO'!OO11="",F354,'04.04_PLANO DE TRABALHO'!OO11)</f>
        <v>0</v>
      </c>
      <c r="G355">
        <f>IF('04.04_PLANO DE TRABALHO'!OP11="",G354,'04.04_PLANO DE TRABALHO'!OP11)</f>
        <v>0</v>
      </c>
      <c r="H355" t="str">
        <f>IF('04.04_PLANO DE TRABALHO'!OQ11="",H354,'04.04_PLANO DE TRABALHO'!OQ11)</f>
        <v>Início</v>
      </c>
      <c r="I355">
        <f>IF('04.04_PLANO DE TRABALHO'!OR11="",I354,'04.04_PLANO DE TRABALHO'!OR11)</f>
        <v>0</v>
      </c>
      <c r="J355">
        <f>IF('04.04_PLANO DE TRABALHO'!OS11="",J354,'04.04_PLANO DE TRABALHO'!OS11)</f>
        <v>0</v>
      </c>
      <c r="K355" t="str">
        <f>IF('04.04_PLANO DE TRABALHO'!OT11="",K354,'04.04_PLANO DE TRABALHO'!OT11)</f>
        <v>Fim</v>
      </c>
      <c r="L355">
        <f>IF('04.04_PLANO DE TRABALHO'!OU11="",L354,'04.04_PLANO DE TRABALHO'!OU11)</f>
        <v>0</v>
      </c>
      <c r="M355">
        <f>IF('04.04_PLANO DE TRABALHO'!OV11="",M354,'04.04_PLANO DE TRABALHO'!OV11)</f>
        <v>0</v>
      </c>
      <c r="N355" t="str">
        <f>IF('04.04_PLANO DE TRABALHO'!OW11="",N354,'04.04_PLANO DE TRABALHO'!OW11)</f>
        <v>8.1.1</v>
      </c>
      <c r="O355">
        <f>IF('04.04_PLANO DE TRABALHO'!OX11="",O354,'04.04_PLANO DE TRABALHO'!OX11)</f>
        <v>0</v>
      </c>
      <c r="P355">
        <f>IF('04.04_PLANO DE TRABALHO'!OY11="",P354,'04.04_PLANO DE TRABALHO'!OY11)</f>
        <v>0</v>
      </c>
      <c r="Q355" t="str">
        <f>IF('04.04_PLANO DE TRABALHO'!OZ11="",Q354,'04.04_PLANO DE TRABALHO'!OZ11)</f>
        <v>SubAtividade</v>
      </c>
      <c r="R355">
        <f>IF('04.04_PLANO DE TRABALHO'!PA11="",R354,'04.04_PLANO DE TRABALHO'!PA11)</f>
        <v>0</v>
      </c>
      <c r="S355">
        <f>IF('04.04_PLANO DE TRABALHO'!PB11="",S354,'04.04_PLANO DE TRABALHO'!PB11)</f>
        <v>0</v>
      </c>
      <c r="T355">
        <f>IF('04.04_PLANO DE TRABALHO'!PC11="",T354,'04.04_PLANO DE TRABALHO'!PC11)</f>
        <v>0</v>
      </c>
      <c r="U355">
        <f>IF('04.04_PLANO DE TRABALHO'!PD11="",U354,'04.04_PLANO DE TRABALHO'!PD11)</f>
        <v>0</v>
      </c>
      <c r="V355">
        <f>IF('04.04_PLANO DE TRABALHO'!PE11="",V354,'04.04_PLANO DE TRABALHO'!PE11)</f>
        <v>0</v>
      </c>
      <c r="W355" t="str">
        <f>IF('04.04_PLANO DE TRABALHO'!PF11="",W354,'04.04_PLANO DE TRABALHO'!PF11)</f>
        <v>Despesa</v>
      </c>
      <c r="X355">
        <f>IF('04.04_PLANO DE TRABALHO'!PG11="",X354,'04.04_PLANO DE TRABALHO'!PG11)</f>
        <v>0</v>
      </c>
      <c r="Y355">
        <f>IF('04.04_PLANO DE TRABALHO'!PH11="",Y354,'04.04_PLANO DE TRABALHO'!PH11)</f>
        <v>0</v>
      </c>
      <c r="Z355">
        <f>IF('04.04_PLANO DE TRABALHO'!PI11="",Z354,'04.04_PLANO DE TRABALHO'!PI11)</f>
        <v>0</v>
      </c>
      <c r="AA355">
        <f>IF('04.04_PLANO DE TRABALHO'!PJ11="",AA354,'04.04_PLANO DE TRABALHO'!PJ11)</f>
        <v>0</v>
      </c>
      <c r="AB355">
        <f>IF('04.04_PLANO DE TRABALHO'!PK11="",AB354,'04.04_PLANO DE TRABALHO'!PK11)</f>
        <v>0</v>
      </c>
      <c r="AC355">
        <f>IF('04.04_PLANO DE TRABALHO'!PL11="",AC354,'04.04_PLANO DE TRABALHO'!PL11)</f>
        <v>0</v>
      </c>
      <c r="AD355" t="str">
        <f>IF('04.04_PLANO DE TRABALHO'!PM11="",AD354,'04.04_PLANO DE TRABALHO'!PM11)</f>
        <v>Categoria</v>
      </c>
      <c r="AE355">
        <f>IF('04.04_PLANO DE TRABALHO'!PN11="",AE354,'04.04_PLANO DE TRABALHO'!PN11)</f>
        <v>0</v>
      </c>
      <c r="AF355">
        <f>IF('04.04_PLANO DE TRABALHO'!PO11="",AF354,'04.04_PLANO DE TRABALHO'!PO11)</f>
        <v>0</v>
      </c>
      <c r="AG355">
        <f>IF('04.04_PLANO DE TRABALHO'!PP11="",AG354,'04.04_PLANO DE TRABALHO'!PP11)</f>
        <v>0</v>
      </c>
      <c r="AH355">
        <f>IF('04.04_PLANO DE TRABALHO'!PQ11="",AH354,'04.04_PLANO DE TRABALHO'!PQ11)</f>
        <v>0</v>
      </c>
      <c r="AI355">
        <f>IF('04.04_PLANO DE TRABALHO'!PR11="",AI354,'04.04_PLANO DE TRABALHO'!PR11)</f>
        <v>0</v>
      </c>
      <c r="AJ355">
        <f>IF('04.04_PLANO DE TRABALHO'!PS11="",AJ354,'04.04_PLANO DE TRABALHO'!PS11)</f>
        <v>0</v>
      </c>
      <c r="AK355">
        <f>IF('04.04_PLANO DE TRABALHO'!PT11="",AK354,'04.04_PLANO DE TRABALHO'!PT11)</f>
        <v>0</v>
      </c>
      <c r="AL355" t="str">
        <f>IF('04.04_PLANO DE TRABALHO'!PU11="",AL354,'04.04_PLANO DE TRABALHO'!PU11)</f>
        <v>Subcategoria</v>
      </c>
      <c r="AM355">
        <f>IF('04.04_PLANO DE TRABALHO'!PV11="",AM354,'04.04_PLANO DE TRABALHO'!PV11)</f>
        <v>0</v>
      </c>
      <c r="AN355">
        <f>IF('04.04_PLANO DE TRABALHO'!PW11="",AN354,'04.04_PLANO DE TRABALHO'!PW11)</f>
        <v>0</v>
      </c>
      <c r="AO355">
        <f>IF('04.04_PLANO DE TRABALHO'!PX11="",AO354,'04.04_PLANO DE TRABALHO'!PX11)</f>
        <v>0</v>
      </c>
      <c r="AP355">
        <f>IF('04.04_PLANO DE TRABALHO'!PY11="",AP354,'04.04_PLANO DE TRABALHO'!PY11)</f>
        <v>0</v>
      </c>
      <c r="AQ355" t="str">
        <f>IF('04.04_PLANO DE TRABALHO'!PZ11="",AQ354,'04.04_PLANO DE TRABALHO'!PZ11)</f>
        <v>Fonte*</v>
      </c>
      <c r="AR355">
        <f>IF('04.04_PLANO DE TRABALHO'!QA11="",AR354,'04.04_PLANO DE TRABALHO'!QA11)</f>
        <v>0</v>
      </c>
      <c r="AS355">
        <f>IF('04.04_PLANO DE TRABALHO'!QB11="",AS354,'04.04_PLANO DE TRABALHO'!QB11)</f>
        <v>0</v>
      </c>
      <c r="AT355">
        <f>IF('04.04_PLANO DE TRABALHO'!QC11="",AT354,'04.04_PLANO DE TRABALHO'!QC11)</f>
        <v>0</v>
      </c>
      <c r="AU355" t="str">
        <f>IF('04.04_PLANO DE TRABALHO'!QD11="",AU354,'04.04_PLANO DE TRABALHO'!QD11)</f>
        <v>Unid</v>
      </c>
      <c r="AV355">
        <f>IF('04.04_PLANO DE TRABALHO'!QE11="",AV354,'04.04_PLANO DE TRABALHO'!QE11)</f>
        <v>0</v>
      </c>
      <c r="AW355" t="str">
        <f>IF('04.04_PLANO DE TRABALHO'!QF11="",AW354,'04.04_PLANO DE TRABALHO'!QF11)</f>
        <v>Valor 
Unit</v>
      </c>
      <c r="AX355">
        <f>IF('04.04_PLANO DE TRABALHO'!QG11="",AX354,'04.04_PLANO DE TRABALHO'!QG11)</f>
        <v>0</v>
      </c>
      <c r="AY355">
        <f>IF('04.04_PLANO DE TRABALHO'!QH11="",AY354,'04.04_PLANO DE TRABALHO'!QH11)</f>
        <v>0</v>
      </c>
      <c r="AZ355" t="str">
        <f>IF('04.04_PLANO DE TRABALHO'!QI11="",AZ354,'04.04_PLANO DE TRABALHO'!QI11)</f>
        <v>Qtde</v>
      </c>
      <c r="BA355">
        <f>IF('04.04_PLANO DE TRABALHO'!QJ11="",BA354,'04.04_PLANO DE TRABALHO'!QJ11)</f>
        <v>0</v>
      </c>
      <c r="BB355">
        <f>IF('04.04_PLANO DE TRABALHO'!QK11="",BB354,'04.04_PLANO DE TRABALHO'!QK11)</f>
        <v>0</v>
      </c>
      <c r="BD355" t="str">
        <v>Direitos Humanos e Convivência</v>
      </c>
      <c r="BE355" t="str">
        <v>8.2</v>
      </c>
      <c r="BF355">
        <v>0</v>
      </c>
      <c r="BG355" t="str">
        <v>Atividade</v>
      </c>
      <c r="BH355">
        <v>0</v>
      </c>
      <c r="BI355">
        <v>0</v>
      </c>
      <c r="BJ355" t="str">
        <v>Início</v>
      </c>
      <c r="BK355">
        <v>0</v>
      </c>
      <c r="BL355">
        <v>0</v>
      </c>
      <c r="BM355" t="str">
        <v>Fim</v>
      </c>
      <c r="BN355">
        <v>0</v>
      </c>
      <c r="BO355">
        <v>0</v>
      </c>
      <c r="BP355" t="str">
        <v>8.2.3</v>
      </c>
      <c r="BQ355">
        <v>0</v>
      </c>
      <c r="BR355">
        <v>0</v>
      </c>
      <c r="BS355" t="str">
        <v>SubAtividade</v>
      </c>
      <c r="BT355">
        <v>0</v>
      </c>
      <c r="BU355">
        <v>0</v>
      </c>
      <c r="BV355">
        <v>0</v>
      </c>
      <c r="BW355">
        <v>0</v>
      </c>
      <c r="BX355">
        <v>0</v>
      </c>
      <c r="BY355" t="str">
        <v>Despesa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 t="str">
        <v>Categoria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 t="str">
        <v>Subcategoria</v>
      </c>
      <c r="CO355">
        <v>0</v>
      </c>
      <c r="CP355">
        <v>0</v>
      </c>
      <c r="CQ355">
        <v>0</v>
      </c>
      <c r="CR355">
        <v>0</v>
      </c>
      <c r="CS355" t="str">
        <v>Fonte*</v>
      </c>
      <c r="CT355">
        <v>0</v>
      </c>
      <c r="CU355">
        <v>0</v>
      </c>
      <c r="CV355">
        <v>0</v>
      </c>
      <c r="CW355" t="str">
        <v>Unid</v>
      </c>
      <c r="CX355">
        <v>0</v>
      </c>
      <c r="CY355" t="str">
        <v>Valor 
Unit</v>
      </c>
      <c r="CZ355">
        <v>0</v>
      </c>
      <c r="DA355">
        <v>0</v>
      </c>
      <c r="DB355" t="str">
        <v>Qtde</v>
      </c>
      <c r="DC355">
        <v>0</v>
      </c>
      <c r="DD355">
        <v>0</v>
      </c>
      <c r="DF355" t="str">
        <v>Direitos Humanos e Convivência</v>
      </c>
      <c r="DG355" t="str">
        <v>8.3</v>
      </c>
      <c r="DH355">
        <v>0</v>
      </c>
      <c r="DI355" t="str">
        <v>Atividade</v>
      </c>
      <c r="DJ355">
        <v>0</v>
      </c>
      <c r="DK355">
        <v>0</v>
      </c>
      <c r="DL355" t="str">
        <v>Início</v>
      </c>
      <c r="DM355">
        <v>0</v>
      </c>
      <c r="DN355">
        <v>0</v>
      </c>
      <c r="DO355" t="str">
        <v>Fim</v>
      </c>
      <c r="DP355">
        <v>0</v>
      </c>
      <c r="DQ355">
        <v>0</v>
      </c>
      <c r="DR355" t="str">
        <v>8.3.3</v>
      </c>
      <c r="DS355">
        <v>0</v>
      </c>
      <c r="DT355">
        <v>0</v>
      </c>
      <c r="DU355" t="str">
        <v>SubAtividade</v>
      </c>
      <c r="DV355">
        <v>0</v>
      </c>
      <c r="DW355">
        <v>0</v>
      </c>
      <c r="DX355">
        <v>0</v>
      </c>
      <c r="DY355">
        <v>0</v>
      </c>
      <c r="DZ355">
        <v>0</v>
      </c>
      <c r="EA355" t="str">
        <v>Despesa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 t="str">
        <v>Categoria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 t="str">
        <v>Subcategoria</v>
      </c>
      <c r="EQ355">
        <v>0</v>
      </c>
      <c r="ER355">
        <v>0</v>
      </c>
      <c r="ES355">
        <v>0</v>
      </c>
      <c r="ET355">
        <v>0</v>
      </c>
      <c r="EU355" t="str">
        <v>Fonte*</v>
      </c>
      <c r="EV355">
        <v>0</v>
      </c>
      <c r="EW355">
        <v>0</v>
      </c>
      <c r="EX355">
        <v>0</v>
      </c>
      <c r="EY355" t="str">
        <v>Unid</v>
      </c>
      <c r="EZ355">
        <v>0</v>
      </c>
      <c r="FA355" t="str">
        <v>Valor 
Unit</v>
      </c>
      <c r="FB355">
        <v>0</v>
      </c>
      <c r="FC355">
        <v>0</v>
      </c>
      <c r="FD355" t="str">
        <v>Qtde</v>
      </c>
      <c r="FE355">
        <v>0</v>
      </c>
      <c r="FF355">
        <v>0</v>
      </c>
      <c r="FH355" t="str">
        <v>Participação e Gestão Democrática</v>
      </c>
      <c r="FI355" t="str">
        <v>10.3</v>
      </c>
      <c r="FJ355">
        <v>0</v>
      </c>
      <c r="FK355" t="str">
        <v>Atividade</v>
      </c>
      <c r="FL355">
        <v>0</v>
      </c>
      <c r="FM355">
        <v>0</v>
      </c>
      <c r="FN355" t="str">
        <v>Início</v>
      </c>
      <c r="FO355">
        <v>0</v>
      </c>
      <c r="FP355">
        <v>0</v>
      </c>
      <c r="FQ355" t="str">
        <v>Fim</v>
      </c>
      <c r="FR355">
        <v>0</v>
      </c>
      <c r="FS355">
        <v>0</v>
      </c>
      <c r="FT355" t="str">
        <v>10.3.1</v>
      </c>
      <c r="FU355">
        <v>0</v>
      </c>
      <c r="FV355">
        <v>0</v>
      </c>
      <c r="FW355" t="str">
        <v>SubAtividade</v>
      </c>
      <c r="FX355">
        <v>0</v>
      </c>
      <c r="FY355">
        <v>0</v>
      </c>
      <c r="FZ355">
        <v>0</v>
      </c>
      <c r="GA355">
        <v>0</v>
      </c>
      <c r="GB355">
        <v>0</v>
      </c>
      <c r="GC355" t="str">
        <v>Despesa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 t="str">
        <v>Categoria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 t="str">
        <v>Subcategoria</v>
      </c>
      <c r="GS355">
        <v>0</v>
      </c>
      <c r="GT355">
        <v>0</v>
      </c>
      <c r="GU355">
        <v>0</v>
      </c>
      <c r="GV355">
        <v>0</v>
      </c>
      <c r="GW355" t="str">
        <v>Fonte*</v>
      </c>
      <c r="GX355">
        <v>0</v>
      </c>
      <c r="GY355">
        <v>0</v>
      </c>
      <c r="GZ355">
        <v>0</v>
      </c>
      <c r="HA355" t="str">
        <v>Unid</v>
      </c>
      <c r="HB355">
        <v>0</v>
      </c>
      <c r="HC355" t="str">
        <v>Valor 
Unit</v>
      </c>
      <c r="HD355">
        <v>0</v>
      </c>
      <c r="HE355">
        <v>0</v>
      </c>
      <c r="HF355" t="str">
        <v>Qtde</v>
      </c>
      <c r="HG355">
        <v>0</v>
      </c>
      <c r="HH355">
        <v>0</v>
      </c>
    </row>
    <row r="356" spans="1:216" x14ac:dyDescent="0.25">
      <c r="A356">
        <v>3</v>
      </c>
      <c r="B356" t="str">
        <f>'04.04_PLANO DE TRABALHO'!$OZ$7</f>
        <v>Direitos Humanos e Convivência</v>
      </c>
      <c r="C356" t="str">
        <f>IF('04.04_PLANO DE TRABALHO'!OL12="",C355,'04.04_PLANO DE TRABALHO'!OL12)</f>
        <v>8.1</v>
      </c>
      <c r="D356">
        <f>IF('04.04_PLANO DE TRABALHO'!OM12="",D355,'04.04_PLANO DE TRABALHO'!OM12)</f>
        <v>0</v>
      </c>
      <c r="E356" t="str">
        <f>IF(OR('04.04_PLANO DE TRABALHO'!ON12="",'04.04_PLANO DE TRABALHO'!ON12="Planejado",'04.04_PLANO DE TRABALHO'!ON12="Realizado"),E355,'04.04_PLANO DE TRABALHO'!ON12)</f>
        <v>Atividade</v>
      </c>
      <c r="F356">
        <f>IF('04.04_PLANO DE TRABALHO'!OO12="",F355,'04.04_PLANO DE TRABALHO'!OO12)</f>
        <v>0</v>
      </c>
      <c r="G356">
        <f>IF('04.04_PLANO DE TRABALHO'!OP12="",G355,'04.04_PLANO DE TRABALHO'!OP12)</f>
        <v>0</v>
      </c>
      <c r="H356" t="str">
        <f>IF('04.04_PLANO DE TRABALHO'!OQ12="",H355,'04.04_PLANO DE TRABALHO'!OQ12)</f>
        <v>Início</v>
      </c>
      <c r="I356">
        <f>IF('04.04_PLANO DE TRABALHO'!OR12="",I355,'04.04_PLANO DE TRABALHO'!OR12)</f>
        <v>0</v>
      </c>
      <c r="J356">
        <f>IF('04.04_PLANO DE TRABALHO'!OS12="",J355,'04.04_PLANO DE TRABALHO'!OS12)</f>
        <v>0</v>
      </c>
      <c r="K356" t="str">
        <f>IF('04.04_PLANO DE TRABALHO'!OT12="",K355,'04.04_PLANO DE TRABALHO'!OT12)</f>
        <v>Fim</v>
      </c>
      <c r="L356">
        <f>IF('04.04_PLANO DE TRABALHO'!OU12="",L355,'04.04_PLANO DE TRABALHO'!OU12)</f>
        <v>0</v>
      </c>
      <c r="M356">
        <f>IF('04.04_PLANO DE TRABALHO'!OV12="",M355,'04.04_PLANO DE TRABALHO'!OV12)</f>
        <v>0</v>
      </c>
      <c r="N356" t="str">
        <f>IF('04.04_PLANO DE TRABALHO'!OW12="",N355,'04.04_PLANO DE TRABALHO'!OW12)</f>
        <v>8.1.1</v>
      </c>
      <c r="O356">
        <f>IF('04.04_PLANO DE TRABALHO'!OX12="",O355,'04.04_PLANO DE TRABALHO'!OX12)</f>
        <v>0</v>
      </c>
      <c r="P356">
        <f>IF('04.04_PLANO DE TRABALHO'!OY12="",P355,'04.04_PLANO DE TRABALHO'!OY12)</f>
        <v>0</v>
      </c>
      <c r="Q356" t="str">
        <f>IF('04.04_PLANO DE TRABALHO'!OZ12="",Q355,'04.04_PLANO DE TRABALHO'!OZ12)</f>
        <v>SubAtividade</v>
      </c>
      <c r="R356">
        <f>IF('04.04_PLANO DE TRABALHO'!PA12="",R355,'04.04_PLANO DE TRABALHO'!PA12)</f>
        <v>0</v>
      </c>
      <c r="S356">
        <f>IF('04.04_PLANO DE TRABALHO'!PB12="",S355,'04.04_PLANO DE TRABALHO'!PB12)</f>
        <v>0</v>
      </c>
      <c r="T356">
        <f>IF('04.04_PLANO DE TRABALHO'!PC12="",T355,'04.04_PLANO DE TRABALHO'!PC12)</f>
        <v>0</v>
      </c>
      <c r="U356">
        <f>IF('04.04_PLANO DE TRABALHO'!PD12="",U355,'04.04_PLANO DE TRABALHO'!PD12)</f>
        <v>0</v>
      </c>
      <c r="V356">
        <f>IF('04.04_PLANO DE TRABALHO'!PE12="",V355,'04.04_PLANO DE TRABALHO'!PE12)</f>
        <v>0</v>
      </c>
      <c r="W356" t="str">
        <f>IF('04.04_PLANO DE TRABALHO'!PF12="",W355,'04.04_PLANO DE TRABALHO'!PF12)</f>
        <v>Despesa</v>
      </c>
      <c r="X356">
        <f>IF('04.04_PLANO DE TRABALHO'!PG12="",X355,'04.04_PLANO DE TRABALHO'!PG12)</f>
        <v>0</v>
      </c>
      <c r="Y356">
        <f>IF('04.04_PLANO DE TRABALHO'!PH12="",Y355,'04.04_PLANO DE TRABALHO'!PH12)</f>
        <v>0</v>
      </c>
      <c r="Z356">
        <f>IF('04.04_PLANO DE TRABALHO'!PI12="",Z355,'04.04_PLANO DE TRABALHO'!PI12)</f>
        <v>0</v>
      </c>
      <c r="AA356">
        <f>IF('04.04_PLANO DE TRABALHO'!PJ12="",AA355,'04.04_PLANO DE TRABALHO'!PJ12)</f>
        <v>0</v>
      </c>
      <c r="AB356">
        <f>IF('04.04_PLANO DE TRABALHO'!PK12="",AB355,'04.04_PLANO DE TRABALHO'!PK12)</f>
        <v>0</v>
      </c>
      <c r="AC356">
        <f>IF('04.04_PLANO DE TRABALHO'!PL12="",AC355,'04.04_PLANO DE TRABALHO'!PL12)</f>
        <v>0</v>
      </c>
      <c r="AD356" t="str">
        <f>IF('04.04_PLANO DE TRABALHO'!PM12="",AD355,'04.04_PLANO DE TRABALHO'!PM12)</f>
        <v>Categoria</v>
      </c>
      <c r="AE356">
        <f>IF('04.04_PLANO DE TRABALHO'!PN12="",AE355,'04.04_PLANO DE TRABALHO'!PN12)</f>
        <v>0</v>
      </c>
      <c r="AF356">
        <f>IF('04.04_PLANO DE TRABALHO'!PO12="",AF355,'04.04_PLANO DE TRABALHO'!PO12)</f>
        <v>0</v>
      </c>
      <c r="AG356">
        <f>IF('04.04_PLANO DE TRABALHO'!PP12="",AG355,'04.04_PLANO DE TRABALHO'!PP12)</f>
        <v>0</v>
      </c>
      <c r="AH356">
        <f>IF('04.04_PLANO DE TRABALHO'!PQ12="",AH355,'04.04_PLANO DE TRABALHO'!PQ12)</f>
        <v>0</v>
      </c>
      <c r="AI356">
        <f>IF('04.04_PLANO DE TRABALHO'!PR12="",AI355,'04.04_PLANO DE TRABALHO'!PR12)</f>
        <v>0</v>
      </c>
      <c r="AJ356">
        <f>IF('04.04_PLANO DE TRABALHO'!PS12="",AJ355,'04.04_PLANO DE TRABALHO'!PS12)</f>
        <v>0</v>
      </c>
      <c r="AK356">
        <f>IF('04.04_PLANO DE TRABALHO'!PT12="",AK355,'04.04_PLANO DE TRABALHO'!PT12)</f>
        <v>0</v>
      </c>
      <c r="AL356" t="str">
        <f>IF('04.04_PLANO DE TRABALHO'!PU12="",AL355,'04.04_PLANO DE TRABALHO'!PU12)</f>
        <v>Subcategoria</v>
      </c>
      <c r="AM356">
        <f>IF('04.04_PLANO DE TRABALHO'!PV12="",AM355,'04.04_PLANO DE TRABALHO'!PV12)</f>
        <v>0</v>
      </c>
      <c r="AN356">
        <f>IF('04.04_PLANO DE TRABALHO'!PW12="",AN355,'04.04_PLANO DE TRABALHO'!PW12)</f>
        <v>0</v>
      </c>
      <c r="AO356">
        <f>IF('04.04_PLANO DE TRABALHO'!PX12="",AO355,'04.04_PLANO DE TRABALHO'!PX12)</f>
        <v>0</v>
      </c>
      <c r="AP356">
        <f>IF('04.04_PLANO DE TRABALHO'!PY12="",AP355,'04.04_PLANO DE TRABALHO'!PY12)</f>
        <v>0</v>
      </c>
      <c r="AQ356" t="str">
        <f>IF('04.04_PLANO DE TRABALHO'!PZ12="",AQ355,'04.04_PLANO DE TRABALHO'!PZ12)</f>
        <v>Fonte*</v>
      </c>
      <c r="AR356">
        <f>IF('04.04_PLANO DE TRABALHO'!QA12="",AR355,'04.04_PLANO DE TRABALHO'!QA12)</f>
        <v>0</v>
      </c>
      <c r="AS356">
        <f>IF('04.04_PLANO DE TRABALHO'!QB12="",AS355,'04.04_PLANO DE TRABALHO'!QB12)</f>
        <v>0</v>
      </c>
      <c r="AT356">
        <f>IF('04.04_PLANO DE TRABALHO'!QC12="",AT355,'04.04_PLANO DE TRABALHO'!QC12)</f>
        <v>0</v>
      </c>
      <c r="AU356" t="str">
        <f>IF('04.04_PLANO DE TRABALHO'!QD12="",AU355,'04.04_PLANO DE TRABALHO'!QD12)</f>
        <v>Unid</v>
      </c>
      <c r="AV356">
        <f>IF('04.04_PLANO DE TRABALHO'!QE12="",AV355,'04.04_PLANO DE TRABALHO'!QE12)</f>
        <v>0</v>
      </c>
      <c r="AW356" t="str">
        <f>IF('04.04_PLANO DE TRABALHO'!QF12="",AW355,'04.04_PLANO DE TRABALHO'!QF12)</f>
        <v>Valor 
Unit</v>
      </c>
      <c r="AX356">
        <f>IF('04.04_PLANO DE TRABALHO'!QG12="",AX355,'04.04_PLANO DE TRABALHO'!QG12)</f>
        <v>0</v>
      </c>
      <c r="AY356">
        <f>IF('04.04_PLANO DE TRABALHO'!QH12="",AY355,'04.04_PLANO DE TRABALHO'!QH12)</f>
        <v>0</v>
      </c>
      <c r="AZ356" t="str">
        <f>IF('04.04_PLANO DE TRABALHO'!QI12="",AZ355,'04.04_PLANO DE TRABALHO'!QI12)</f>
        <v>Qtde</v>
      </c>
      <c r="BA356">
        <f>IF('04.04_PLANO DE TRABALHO'!QJ12="",BA355,'04.04_PLANO DE TRABALHO'!QJ12)</f>
        <v>0</v>
      </c>
      <c r="BB356">
        <f>IF('04.04_PLANO DE TRABALHO'!QK12="",BB355,'04.04_PLANO DE TRABALHO'!QK12)</f>
        <v>0</v>
      </c>
      <c r="BD356" t="str">
        <v>Direitos Humanos e Convivência</v>
      </c>
      <c r="BE356" t="str">
        <v>8.2</v>
      </c>
      <c r="BF356">
        <v>0</v>
      </c>
      <c r="BG356" t="str">
        <v>Atividade</v>
      </c>
      <c r="BH356">
        <v>0</v>
      </c>
      <c r="BI356">
        <v>0</v>
      </c>
      <c r="BJ356" t="str">
        <v>Início</v>
      </c>
      <c r="BK356">
        <v>0</v>
      </c>
      <c r="BL356">
        <v>0</v>
      </c>
      <c r="BM356" t="str">
        <v>Fim</v>
      </c>
      <c r="BN356">
        <v>0</v>
      </c>
      <c r="BO356">
        <v>0</v>
      </c>
      <c r="BP356" t="str">
        <v>Total da SubAtividade:</v>
      </c>
      <c r="BQ356">
        <v>0</v>
      </c>
      <c r="BR356">
        <v>0</v>
      </c>
      <c r="BS356" t="str">
        <v>SubAtividade</v>
      </c>
      <c r="BT356">
        <v>0</v>
      </c>
      <c r="BU356">
        <v>0</v>
      </c>
      <c r="BV356">
        <v>0</v>
      </c>
      <c r="BW356">
        <v>0</v>
      </c>
      <c r="BX356">
        <v>0</v>
      </c>
      <c r="BY356" t="str">
        <v>Despesa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 t="str">
        <v>Categoria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 t="str">
        <v>Subcategoria</v>
      </c>
      <c r="CO356">
        <v>0</v>
      </c>
      <c r="CP356">
        <v>0</v>
      </c>
      <c r="CQ356">
        <v>0</v>
      </c>
      <c r="CR356">
        <v>0</v>
      </c>
      <c r="CS356" t="str">
        <v>Fonte*</v>
      </c>
      <c r="CT356">
        <v>0</v>
      </c>
      <c r="CU356">
        <v>0</v>
      </c>
      <c r="CV356">
        <v>0</v>
      </c>
      <c r="CW356" t="str">
        <v>Unid</v>
      </c>
      <c r="CX356">
        <v>0</v>
      </c>
      <c r="CY356" t="str">
        <v>Valor 
Unit</v>
      </c>
      <c r="CZ356">
        <v>0</v>
      </c>
      <c r="DA356">
        <v>0</v>
      </c>
      <c r="DB356" t="str">
        <v>Qtde</v>
      </c>
      <c r="DC356">
        <v>0</v>
      </c>
      <c r="DD356">
        <v>0</v>
      </c>
      <c r="DF356" t="str">
        <v>Tecnologias Digitais</v>
      </c>
      <c r="DG356" t="str">
        <v>9.1</v>
      </c>
      <c r="DH356">
        <v>0</v>
      </c>
      <c r="DI356" t="str">
        <v>Atividade</v>
      </c>
      <c r="DJ356">
        <v>0</v>
      </c>
      <c r="DK356">
        <v>0</v>
      </c>
      <c r="DL356" t="str">
        <v>Início</v>
      </c>
      <c r="DM356">
        <v>0</v>
      </c>
      <c r="DN356">
        <v>0</v>
      </c>
      <c r="DO356" t="str">
        <v>Fim</v>
      </c>
      <c r="DP356">
        <v>0</v>
      </c>
      <c r="DQ356">
        <v>0</v>
      </c>
      <c r="DR356" t="str">
        <v>9.1.1</v>
      </c>
      <c r="DS356">
        <v>0</v>
      </c>
      <c r="DT356">
        <v>0</v>
      </c>
      <c r="DU356" t="str">
        <v>SubAtividade</v>
      </c>
      <c r="DV356">
        <v>0</v>
      </c>
      <c r="DW356">
        <v>0</v>
      </c>
      <c r="DX356">
        <v>0</v>
      </c>
      <c r="DY356">
        <v>0</v>
      </c>
      <c r="DZ356">
        <v>0</v>
      </c>
      <c r="EA356" t="str">
        <v>Despesa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 t="str">
        <v>Categoria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 t="str">
        <v>Subcategoria</v>
      </c>
      <c r="EQ356">
        <v>0</v>
      </c>
      <c r="ER356">
        <v>0</v>
      </c>
      <c r="ES356">
        <v>0</v>
      </c>
      <c r="ET356">
        <v>0</v>
      </c>
      <c r="EU356" t="str">
        <v>Fonte*</v>
      </c>
      <c r="EV356">
        <v>0</v>
      </c>
      <c r="EW356">
        <v>0</v>
      </c>
      <c r="EX356">
        <v>0</v>
      </c>
      <c r="EY356" t="str">
        <v>Unid</v>
      </c>
      <c r="EZ356">
        <v>0</v>
      </c>
      <c r="FA356" t="str">
        <v>Valor 
Unit</v>
      </c>
      <c r="FB356">
        <v>0</v>
      </c>
      <c r="FC356">
        <v>0</v>
      </c>
      <c r="FD356" t="str">
        <v>Qtde</v>
      </c>
      <c r="FE356">
        <v>0</v>
      </c>
      <c r="FF356">
        <v>0</v>
      </c>
      <c r="FH356" t="str">
        <v>Participação e Gestão Democrática</v>
      </c>
      <c r="FI356" t="str">
        <v>10.3</v>
      </c>
      <c r="FJ356">
        <v>0</v>
      </c>
      <c r="FK356" t="str">
        <v>Atividade</v>
      </c>
      <c r="FL356">
        <v>0</v>
      </c>
      <c r="FM356">
        <v>0</v>
      </c>
      <c r="FN356" t="str">
        <v>Início</v>
      </c>
      <c r="FO356">
        <v>0</v>
      </c>
      <c r="FP356">
        <v>0</v>
      </c>
      <c r="FQ356" t="str">
        <v>Fim</v>
      </c>
      <c r="FR356">
        <v>0</v>
      </c>
      <c r="FS356">
        <v>0</v>
      </c>
      <c r="FT356" t="str">
        <v>10.3.2</v>
      </c>
      <c r="FU356">
        <v>0</v>
      </c>
      <c r="FV356">
        <v>0</v>
      </c>
      <c r="FW356" t="str">
        <v>SubAtividade</v>
      </c>
      <c r="FX356">
        <v>0</v>
      </c>
      <c r="FY356">
        <v>0</v>
      </c>
      <c r="FZ356">
        <v>0</v>
      </c>
      <c r="GA356">
        <v>0</v>
      </c>
      <c r="GB356">
        <v>0</v>
      </c>
      <c r="GC356" t="str">
        <v>Despesa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 t="str">
        <v>Categoria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 t="str">
        <v>Subcategoria</v>
      </c>
      <c r="GS356">
        <v>0</v>
      </c>
      <c r="GT356">
        <v>0</v>
      </c>
      <c r="GU356">
        <v>0</v>
      </c>
      <c r="GV356">
        <v>0</v>
      </c>
      <c r="GW356" t="str">
        <v>Fonte*</v>
      </c>
      <c r="GX356">
        <v>0</v>
      </c>
      <c r="GY356">
        <v>0</v>
      </c>
      <c r="GZ356">
        <v>0</v>
      </c>
      <c r="HA356" t="str">
        <v>Unid</v>
      </c>
      <c r="HB356">
        <v>0</v>
      </c>
      <c r="HC356" t="str">
        <v>Valor 
Unit</v>
      </c>
      <c r="HD356">
        <v>0</v>
      </c>
      <c r="HE356">
        <v>0</v>
      </c>
      <c r="HF356" t="str">
        <v>Qtde</v>
      </c>
      <c r="HG356">
        <v>0</v>
      </c>
      <c r="HH356">
        <v>0</v>
      </c>
    </row>
    <row r="357" spans="1:216" x14ac:dyDescent="0.25">
      <c r="A357">
        <v>4</v>
      </c>
      <c r="B357" t="str">
        <f>'04.04_PLANO DE TRABALHO'!$OZ$7</f>
        <v>Direitos Humanos e Convivência</v>
      </c>
      <c r="C357" t="str">
        <f>IF('04.04_PLANO DE TRABALHO'!OL13="",C356,'04.04_PLANO DE TRABALHO'!OL13)</f>
        <v>8.1</v>
      </c>
      <c r="D357">
        <f>IF('04.04_PLANO DE TRABALHO'!OM13="",D356,'04.04_PLANO DE TRABALHO'!OM13)</f>
        <v>0</v>
      </c>
      <c r="E357" t="str">
        <f>IF(OR('04.04_PLANO DE TRABALHO'!ON13="",'04.04_PLANO DE TRABALHO'!ON13="Planejado",'04.04_PLANO DE TRABALHO'!ON13="Realizado"),E356,'04.04_PLANO DE TRABALHO'!ON13)</f>
        <v>Atividade</v>
      </c>
      <c r="F357">
        <f>IF('04.04_PLANO DE TRABALHO'!OO13="",F356,'04.04_PLANO DE TRABALHO'!OO13)</f>
        <v>0</v>
      </c>
      <c r="G357">
        <f>IF('04.04_PLANO DE TRABALHO'!OP13="",G356,'04.04_PLANO DE TRABALHO'!OP13)</f>
        <v>0</v>
      </c>
      <c r="H357" t="str">
        <f>IF('04.04_PLANO DE TRABALHO'!OQ13="",H356,'04.04_PLANO DE TRABALHO'!OQ13)</f>
        <v>Início</v>
      </c>
      <c r="I357">
        <f>IF('04.04_PLANO DE TRABALHO'!OR13="",I356,'04.04_PLANO DE TRABALHO'!OR13)</f>
        <v>0</v>
      </c>
      <c r="J357">
        <f>IF('04.04_PLANO DE TRABALHO'!OS13="",J356,'04.04_PLANO DE TRABALHO'!OS13)</f>
        <v>0</v>
      </c>
      <c r="K357" t="str">
        <f>IF('04.04_PLANO DE TRABALHO'!OT13="",K356,'04.04_PLANO DE TRABALHO'!OT13)</f>
        <v>Fim</v>
      </c>
      <c r="L357">
        <f>IF('04.04_PLANO DE TRABALHO'!OU13="",L356,'04.04_PLANO DE TRABALHO'!OU13)</f>
        <v>0</v>
      </c>
      <c r="M357">
        <f>IF('04.04_PLANO DE TRABALHO'!OV13="",M356,'04.04_PLANO DE TRABALHO'!OV13)</f>
        <v>0</v>
      </c>
      <c r="N357" t="str">
        <f>IF('04.04_PLANO DE TRABALHO'!OW13="",N356,'04.04_PLANO DE TRABALHO'!OW13)</f>
        <v>8.1.1</v>
      </c>
      <c r="O357">
        <f>IF('04.04_PLANO DE TRABALHO'!OX13="",O356,'04.04_PLANO DE TRABALHO'!OX13)</f>
        <v>0</v>
      </c>
      <c r="P357">
        <f>IF('04.04_PLANO DE TRABALHO'!OY13="",P356,'04.04_PLANO DE TRABALHO'!OY13)</f>
        <v>0</v>
      </c>
      <c r="Q357" t="str">
        <f>IF('04.04_PLANO DE TRABALHO'!OZ13="",Q356,'04.04_PLANO DE TRABALHO'!OZ13)</f>
        <v>SubAtividade</v>
      </c>
      <c r="R357">
        <f>IF('04.04_PLANO DE TRABALHO'!PA13="",R356,'04.04_PLANO DE TRABALHO'!PA13)</f>
        <v>0</v>
      </c>
      <c r="S357">
        <f>IF('04.04_PLANO DE TRABALHO'!PB13="",S356,'04.04_PLANO DE TRABALHO'!PB13)</f>
        <v>0</v>
      </c>
      <c r="T357">
        <f>IF('04.04_PLANO DE TRABALHO'!PC13="",T356,'04.04_PLANO DE TRABALHO'!PC13)</f>
        <v>0</v>
      </c>
      <c r="U357">
        <f>IF('04.04_PLANO DE TRABALHO'!PD13="",U356,'04.04_PLANO DE TRABALHO'!PD13)</f>
        <v>0</v>
      </c>
      <c r="V357">
        <f>IF('04.04_PLANO DE TRABALHO'!PE13="",V356,'04.04_PLANO DE TRABALHO'!PE13)</f>
        <v>0</v>
      </c>
      <c r="W357" t="str">
        <f>IF('04.04_PLANO DE TRABALHO'!PF13="",W356,'04.04_PLANO DE TRABALHO'!PF13)</f>
        <v>Despesa</v>
      </c>
      <c r="X357">
        <f>IF('04.04_PLANO DE TRABALHO'!PG13="",X356,'04.04_PLANO DE TRABALHO'!PG13)</f>
        <v>0</v>
      </c>
      <c r="Y357">
        <f>IF('04.04_PLANO DE TRABALHO'!PH13="",Y356,'04.04_PLANO DE TRABALHO'!PH13)</f>
        <v>0</v>
      </c>
      <c r="Z357">
        <f>IF('04.04_PLANO DE TRABALHO'!PI13="",Z356,'04.04_PLANO DE TRABALHO'!PI13)</f>
        <v>0</v>
      </c>
      <c r="AA357">
        <f>IF('04.04_PLANO DE TRABALHO'!PJ13="",AA356,'04.04_PLANO DE TRABALHO'!PJ13)</f>
        <v>0</v>
      </c>
      <c r="AB357">
        <f>IF('04.04_PLANO DE TRABALHO'!PK13="",AB356,'04.04_PLANO DE TRABALHO'!PK13)</f>
        <v>0</v>
      </c>
      <c r="AC357">
        <f>IF('04.04_PLANO DE TRABALHO'!PL13="",AC356,'04.04_PLANO DE TRABALHO'!PL13)</f>
        <v>0</v>
      </c>
      <c r="AD357" t="str">
        <f>IF('04.04_PLANO DE TRABALHO'!PM13="",AD356,'04.04_PLANO DE TRABALHO'!PM13)</f>
        <v>Categoria</v>
      </c>
      <c r="AE357">
        <f>IF('04.04_PLANO DE TRABALHO'!PN13="",AE356,'04.04_PLANO DE TRABALHO'!PN13)</f>
        <v>0</v>
      </c>
      <c r="AF357">
        <f>IF('04.04_PLANO DE TRABALHO'!PO13="",AF356,'04.04_PLANO DE TRABALHO'!PO13)</f>
        <v>0</v>
      </c>
      <c r="AG357">
        <f>IF('04.04_PLANO DE TRABALHO'!PP13="",AG356,'04.04_PLANO DE TRABALHO'!PP13)</f>
        <v>0</v>
      </c>
      <c r="AH357">
        <f>IF('04.04_PLANO DE TRABALHO'!PQ13="",AH356,'04.04_PLANO DE TRABALHO'!PQ13)</f>
        <v>0</v>
      </c>
      <c r="AI357">
        <f>IF('04.04_PLANO DE TRABALHO'!PR13="",AI356,'04.04_PLANO DE TRABALHO'!PR13)</f>
        <v>0</v>
      </c>
      <c r="AJ357">
        <f>IF('04.04_PLANO DE TRABALHO'!PS13="",AJ356,'04.04_PLANO DE TRABALHO'!PS13)</f>
        <v>0</v>
      </c>
      <c r="AK357">
        <f>IF('04.04_PLANO DE TRABALHO'!PT13="",AK356,'04.04_PLANO DE TRABALHO'!PT13)</f>
        <v>0</v>
      </c>
      <c r="AL357" t="str">
        <f>IF('04.04_PLANO DE TRABALHO'!PU13="",AL356,'04.04_PLANO DE TRABALHO'!PU13)</f>
        <v>Subcategoria</v>
      </c>
      <c r="AM357">
        <f>IF('04.04_PLANO DE TRABALHO'!PV13="",AM356,'04.04_PLANO DE TRABALHO'!PV13)</f>
        <v>0</v>
      </c>
      <c r="AN357">
        <f>IF('04.04_PLANO DE TRABALHO'!PW13="",AN356,'04.04_PLANO DE TRABALHO'!PW13)</f>
        <v>0</v>
      </c>
      <c r="AO357">
        <f>IF('04.04_PLANO DE TRABALHO'!PX13="",AO356,'04.04_PLANO DE TRABALHO'!PX13)</f>
        <v>0</v>
      </c>
      <c r="AP357">
        <f>IF('04.04_PLANO DE TRABALHO'!PY13="",AP356,'04.04_PLANO DE TRABALHO'!PY13)</f>
        <v>0</v>
      </c>
      <c r="AQ357" t="str">
        <f>IF('04.04_PLANO DE TRABALHO'!PZ13="",AQ356,'04.04_PLANO DE TRABALHO'!PZ13)</f>
        <v>Fonte*</v>
      </c>
      <c r="AR357">
        <f>IF('04.04_PLANO DE TRABALHO'!QA13="",AR356,'04.04_PLANO DE TRABALHO'!QA13)</f>
        <v>0</v>
      </c>
      <c r="AS357">
        <f>IF('04.04_PLANO DE TRABALHO'!QB13="",AS356,'04.04_PLANO DE TRABALHO'!QB13)</f>
        <v>0</v>
      </c>
      <c r="AT357">
        <f>IF('04.04_PLANO DE TRABALHO'!QC13="",AT356,'04.04_PLANO DE TRABALHO'!QC13)</f>
        <v>0</v>
      </c>
      <c r="AU357" t="str">
        <f>IF('04.04_PLANO DE TRABALHO'!QD13="",AU356,'04.04_PLANO DE TRABALHO'!QD13)</f>
        <v>Unid</v>
      </c>
      <c r="AV357">
        <f>IF('04.04_PLANO DE TRABALHO'!QE13="",AV356,'04.04_PLANO DE TRABALHO'!QE13)</f>
        <v>0</v>
      </c>
      <c r="AW357" t="str">
        <f>IF('04.04_PLANO DE TRABALHO'!QF13="",AW356,'04.04_PLANO DE TRABALHO'!QF13)</f>
        <v>Valor 
Unit</v>
      </c>
      <c r="AX357">
        <f>IF('04.04_PLANO DE TRABALHO'!QG13="",AX356,'04.04_PLANO DE TRABALHO'!QG13)</f>
        <v>0</v>
      </c>
      <c r="AY357">
        <f>IF('04.04_PLANO DE TRABALHO'!QH13="",AY356,'04.04_PLANO DE TRABALHO'!QH13)</f>
        <v>0</v>
      </c>
      <c r="AZ357" t="str">
        <f>IF('04.04_PLANO DE TRABALHO'!QI13="",AZ356,'04.04_PLANO DE TRABALHO'!QI13)</f>
        <v>Qtde</v>
      </c>
      <c r="BA357">
        <f>IF('04.04_PLANO DE TRABALHO'!QJ13="",BA356,'04.04_PLANO DE TRABALHO'!QJ13)</f>
        <v>0</v>
      </c>
      <c r="BB357">
        <f>IF('04.04_PLANO DE TRABALHO'!QK13="",BB356,'04.04_PLANO DE TRABALHO'!QK13)</f>
        <v>0</v>
      </c>
      <c r="BD357" t="str">
        <v>Direitos Humanos e Convivência</v>
      </c>
      <c r="BE357" t="str">
        <v>Cod</v>
      </c>
      <c r="BF357">
        <v>0</v>
      </c>
      <c r="BG357" t="str">
        <v>Atividade</v>
      </c>
      <c r="BH357">
        <v>0</v>
      </c>
      <c r="BI357">
        <v>0</v>
      </c>
      <c r="BJ357" t="str">
        <v>Início</v>
      </c>
      <c r="BK357">
        <v>0</v>
      </c>
      <c r="BL357">
        <v>0</v>
      </c>
      <c r="BM357" t="str">
        <v>Fim</v>
      </c>
      <c r="BN357">
        <v>0</v>
      </c>
      <c r="BO357">
        <v>0</v>
      </c>
      <c r="BP357" t="str">
        <v>Cod</v>
      </c>
      <c r="BQ357">
        <v>0</v>
      </c>
      <c r="BR357">
        <v>0</v>
      </c>
      <c r="BS357" t="str">
        <v>SubAtividade</v>
      </c>
      <c r="BT357">
        <v>0</v>
      </c>
      <c r="BU357">
        <v>0</v>
      </c>
      <c r="BV357">
        <v>0</v>
      </c>
      <c r="BW357">
        <v>0</v>
      </c>
      <c r="BX357">
        <v>0</v>
      </c>
      <c r="BY357" t="str">
        <v>Despesa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 t="str">
        <v>Categoria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 t="str">
        <v>Subcategoria</v>
      </c>
      <c r="CO357">
        <v>0</v>
      </c>
      <c r="CP357">
        <v>0</v>
      </c>
      <c r="CQ357">
        <v>0</v>
      </c>
      <c r="CR357">
        <v>0</v>
      </c>
      <c r="CS357" t="str">
        <v>Fonte*</v>
      </c>
      <c r="CT357">
        <v>0</v>
      </c>
      <c r="CU357">
        <v>0</v>
      </c>
      <c r="CV357">
        <v>0</v>
      </c>
      <c r="CW357" t="str">
        <v>Unid</v>
      </c>
      <c r="CX357">
        <v>0</v>
      </c>
      <c r="CY357" t="str">
        <v>Valor 
Unit</v>
      </c>
      <c r="CZ357">
        <v>0</v>
      </c>
      <c r="DA357">
        <v>0</v>
      </c>
      <c r="DB357" t="str">
        <v>Qtde</v>
      </c>
      <c r="DC357">
        <v>0</v>
      </c>
      <c r="DD357" t="str">
        <v>Valor Total</v>
      </c>
      <c r="DF357" t="str">
        <v>Tecnologias Digitais</v>
      </c>
      <c r="DG357" t="str">
        <v>9.1</v>
      </c>
      <c r="DH357">
        <v>0</v>
      </c>
      <c r="DI357" t="str">
        <v>Atividade</v>
      </c>
      <c r="DJ357">
        <v>0</v>
      </c>
      <c r="DK357">
        <v>0</v>
      </c>
      <c r="DL357" t="str">
        <v>Início</v>
      </c>
      <c r="DM357">
        <v>0</v>
      </c>
      <c r="DN357">
        <v>0</v>
      </c>
      <c r="DO357" t="str">
        <v>Fim</v>
      </c>
      <c r="DP357">
        <v>0</v>
      </c>
      <c r="DQ357">
        <v>0</v>
      </c>
      <c r="DR357" t="str">
        <v>9.1.1</v>
      </c>
      <c r="DS357">
        <v>0</v>
      </c>
      <c r="DT357">
        <v>0</v>
      </c>
      <c r="DU357" t="str">
        <v>SubAtividade</v>
      </c>
      <c r="DV357">
        <v>0</v>
      </c>
      <c r="DW357">
        <v>0</v>
      </c>
      <c r="DX357">
        <v>0</v>
      </c>
      <c r="DY357">
        <v>0</v>
      </c>
      <c r="DZ357">
        <v>0</v>
      </c>
      <c r="EA357" t="str">
        <v>Despesa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 t="str">
        <v>Categoria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 t="str">
        <v>Subcategoria</v>
      </c>
      <c r="EQ357">
        <v>0</v>
      </c>
      <c r="ER357">
        <v>0</v>
      </c>
      <c r="ES357">
        <v>0</v>
      </c>
      <c r="ET357">
        <v>0</v>
      </c>
      <c r="EU357" t="str">
        <v>Fonte*</v>
      </c>
      <c r="EV357">
        <v>0</v>
      </c>
      <c r="EW357">
        <v>0</v>
      </c>
      <c r="EX357">
        <v>0</v>
      </c>
      <c r="EY357" t="str">
        <v>Unid</v>
      </c>
      <c r="EZ357">
        <v>0</v>
      </c>
      <c r="FA357" t="str">
        <v>Valor 
Unit</v>
      </c>
      <c r="FB357">
        <v>0</v>
      </c>
      <c r="FC357">
        <v>0</v>
      </c>
      <c r="FD357" t="str">
        <v>Qtde</v>
      </c>
      <c r="FE357">
        <v>0</v>
      </c>
      <c r="FF357">
        <v>0</v>
      </c>
      <c r="FH357" t="str">
        <v>Participação e Gestão Democrática</v>
      </c>
      <c r="FI357" t="str">
        <v>10.3</v>
      </c>
      <c r="FJ357">
        <v>0</v>
      </c>
      <c r="FK357" t="str">
        <v>Atividade</v>
      </c>
      <c r="FL357">
        <v>0</v>
      </c>
      <c r="FM357">
        <v>0</v>
      </c>
      <c r="FN357" t="str">
        <v>Início</v>
      </c>
      <c r="FO357">
        <v>0</v>
      </c>
      <c r="FP357">
        <v>0</v>
      </c>
      <c r="FQ357" t="str">
        <v>Fim</v>
      </c>
      <c r="FR357">
        <v>0</v>
      </c>
      <c r="FS357">
        <v>0</v>
      </c>
      <c r="FT357" t="str">
        <v>10.3.2</v>
      </c>
      <c r="FU357">
        <v>0</v>
      </c>
      <c r="FV357">
        <v>0</v>
      </c>
      <c r="FW357" t="str">
        <v>SubAtividade</v>
      </c>
      <c r="FX357">
        <v>0</v>
      </c>
      <c r="FY357">
        <v>0</v>
      </c>
      <c r="FZ357">
        <v>0</v>
      </c>
      <c r="GA357">
        <v>0</v>
      </c>
      <c r="GB357">
        <v>0</v>
      </c>
      <c r="GC357" t="str">
        <v>Despesa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</v>
      </c>
      <c r="GJ357" t="str">
        <v>Categoria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 t="str">
        <v>Subcategoria</v>
      </c>
      <c r="GS357">
        <v>0</v>
      </c>
      <c r="GT357">
        <v>0</v>
      </c>
      <c r="GU357">
        <v>0</v>
      </c>
      <c r="GV357">
        <v>0</v>
      </c>
      <c r="GW357" t="str">
        <v>Fonte*</v>
      </c>
      <c r="GX357">
        <v>0</v>
      </c>
      <c r="GY357">
        <v>0</v>
      </c>
      <c r="GZ357">
        <v>0</v>
      </c>
      <c r="HA357" t="str">
        <v>Unid</v>
      </c>
      <c r="HB357">
        <v>0</v>
      </c>
      <c r="HC357" t="str">
        <v>Valor 
Unit</v>
      </c>
      <c r="HD357">
        <v>0</v>
      </c>
      <c r="HE357">
        <v>0</v>
      </c>
      <c r="HF357" t="str">
        <v>Qtde</v>
      </c>
      <c r="HG357">
        <v>0</v>
      </c>
      <c r="HH357">
        <v>0</v>
      </c>
    </row>
    <row r="358" spans="1:216" x14ac:dyDescent="0.25">
      <c r="A358">
        <v>5</v>
      </c>
      <c r="B358" t="str">
        <f>'04.04_PLANO DE TRABALHO'!$OZ$7</f>
        <v>Direitos Humanos e Convivência</v>
      </c>
      <c r="C358" t="str">
        <f>IF('04.04_PLANO DE TRABALHO'!OL14="",C357,'04.04_PLANO DE TRABALHO'!OL14)</f>
        <v>8.1</v>
      </c>
      <c r="D358">
        <f>IF('04.04_PLANO DE TRABALHO'!OM14="",D357,'04.04_PLANO DE TRABALHO'!OM14)</f>
        <v>0</v>
      </c>
      <c r="E358" t="str">
        <f>IF(OR('04.04_PLANO DE TRABALHO'!ON14="",'04.04_PLANO DE TRABALHO'!ON14="Planejado",'04.04_PLANO DE TRABALHO'!ON14="Realizado"),E357,'04.04_PLANO DE TRABALHO'!ON14)</f>
        <v>Atividade</v>
      </c>
      <c r="F358">
        <f>IF('04.04_PLANO DE TRABALHO'!OO14="",F357,'04.04_PLANO DE TRABALHO'!OO14)</f>
        <v>0</v>
      </c>
      <c r="G358">
        <f>IF('04.04_PLANO DE TRABALHO'!OP14="",G357,'04.04_PLANO DE TRABALHO'!OP14)</f>
        <v>0</v>
      </c>
      <c r="H358" t="str">
        <f>IF('04.04_PLANO DE TRABALHO'!OQ14="",H357,'04.04_PLANO DE TRABALHO'!OQ14)</f>
        <v>Início</v>
      </c>
      <c r="I358">
        <f>IF('04.04_PLANO DE TRABALHO'!OR14="",I357,'04.04_PLANO DE TRABALHO'!OR14)</f>
        <v>0</v>
      </c>
      <c r="J358">
        <f>IF('04.04_PLANO DE TRABALHO'!OS14="",J357,'04.04_PLANO DE TRABALHO'!OS14)</f>
        <v>0</v>
      </c>
      <c r="K358" t="str">
        <f>IF('04.04_PLANO DE TRABALHO'!OT14="",K357,'04.04_PLANO DE TRABALHO'!OT14)</f>
        <v>Fim</v>
      </c>
      <c r="L358">
        <f>IF('04.04_PLANO DE TRABALHO'!OU14="",L357,'04.04_PLANO DE TRABALHO'!OU14)</f>
        <v>0</v>
      </c>
      <c r="M358">
        <f>IF('04.04_PLANO DE TRABALHO'!OV14="",M357,'04.04_PLANO DE TRABALHO'!OV14)</f>
        <v>0</v>
      </c>
      <c r="N358" t="str">
        <f>IF('04.04_PLANO DE TRABALHO'!OW14="",N357,'04.04_PLANO DE TRABALHO'!OW14)</f>
        <v>Total da SubAtividade:</v>
      </c>
      <c r="O358">
        <f>IF('04.04_PLANO DE TRABALHO'!OX14="",O357,'04.04_PLANO DE TRABALHO'!OX14)</f>
        <v>0</v>
      </c>
      <c r="P358">
        <f>IF('04.04_PLANO DE TRABALHO'!OY14="",P357,'04.04_PLANO DE TRABALHO'!OY14)</f>
        <v>0</v>
      </c>
      <c r="Q358" t="str">
        <f>IF('04.04_PLANO DE TRABALHO'!OZ14="",Q357,'04.04_PLANO DE TRABALHO'!OZ14)</f>
        <v>SubAtividade</v>
      </c>
      <c r="R358">
        <f>IF('04.04_PLANO DE TRABALHO'!PA14="",R357,'04.04_PLANO DE TRABALHO'!PA14)</f>
        <v>0</v>
      </c>
      <c r="S358">
        <f>IF('04.04_PLANO DE TRABALHO'!PB14="",S357,'04.04_PLANO DE TRABALHO'!PB14)</f>
        <v>0</v>
      </c>
      <c r="T358">
        <f>IF('04.04_PLANO DE TRABALHO'!PC14="",T357,'04.04_PLANO DE TRABALHO'!PC14)</f>
        <v>0</v>
      </c>
      <c r="U358">
        <f>IF('04.04_PLANO DE TRABALHO'!PD14="",U357,'04.04_PLANO DE TRABALHO'!PD14)</f>
        <v>0</v>
      </c>
      <c r="V358">
        <f>IF('04.04_PLANO DE TRABALHO'!PE14="",V357,'04.04_PLANO DE TRABALHO'!PE14)</f>
        <v>0</v>
      </c>
      <c r="W358" t="str">
        <f>IF('04.04_PLANO DE TRABALHO'!PF14="",W357,'04.04_PLANO DE TRABALHO'!PF14)</f>
        <v>Despesa</v>
      </c>
      <c r="X358">
        <f>IF('04.04_PLANO DE TRABALHO'!PG14="",X357,'04.04_PLANO DE TRABALHO'!PG14)</f>
        <v>0</v>
      </c>
      <c r="Y358">
        <f>IF('04.04_PLANO DE TRABALHO'!PH14="",Y357,'04.04_PLANO DE TRABALHO'!PH14)</f>
        <v>0</v>
      </c>
      <c r="Z358">
        <f>IF('04.04_PLANO DE TRABALHO'!PI14="",Z357,'04.04_PLANO DE TRABALHO'!PI14)</f>
        <v>0</v>
      </c>
      <c r="AA358">
        <f>IF('04.04_PLANO DE TRABALHO'!PJ14="",AA357,'04.04_PLANO DE TRABALHO'!PJ14)</f>
        <v>0</v>
      </c>
      <c r="AB358">
        <f>IF('04.04_PLANO DE TRABALHO'!PK14="",AB357,'04.04_PLANO DE TRABALHO'!PK14)</f>
        <v>0</v>
      </c>
      <c r="AC358">
        <f>IF('04.04_PLANO DE TRABALHO'!PL14="",AC357,'04.04_PLANO DE TRABALHO'!PL14)</f>
        <v>0</v>
      </c>
      <c r="AD358" t="str">
        <f>IF('04.04_PLANO DE TRABALHO'!PM14="",AD357,'04.04_PLANO DE TRABALHO'!PM14)</f>
        <v>Categoria</v>
      </c>
      <c r="AE358">
        <f>IF('04.04_PLANO DE TRABALHO'!PN14="",AE357,'04.04_PLANO DE TRABALHO'!PN14)</f>
        <v>0</v>
      </c>
      <c r="AF358">
        <f>IF('04.04_PLANO DE TRABALHO'!PO14="",AF357,'04.04_PLANO DE TRABALHO'!PO14)</f>
        <v>0</v>
      </c>
      <c r="AG358">
        <f>IF('04.04_PLANO DE TRABALHO'!PP14="",AG357,'04.04_PLANO DE TRABALHO'!PP14)</f>
        <v>0</v>
      </c>
      <c r="AH358">
        <f>IF('04.04_PLANO DE TRABALHO'!PQ14="",AH357,'04.04_PLANO DE TRABALHO'!PQ14)</f>
        <v>0</v>
      </c>
      <c r="AI358">
        <f>IF('04.04_PLANO DE TRABALHO'!PR14="",AI357,'04.04_PLANO DE TRABALHO'!PR14)</f>
        <v>0</v>
      </c>
      <c r="AJ358">
        <f>IF('04.04_PLANO DE TRABALHO'!PS14="",AJ357,'04.04_PLANO DE TRABALHO'!PS14)</f>
        <v>0</v>
      </c>
      <c r="AK358">
        <f>IF('04.04_PLANO DE TRABALHO'!PT14="",AK357,'04.04_PLANO DE TRABALHO'!PT14)</f>
        <v>0</v>
      </c>
      <c r="AL358" t="str">
        <f>IF('04.04_PLANO DE TRABALHO'!PU14="",AL357,'04.04_PLANO DE TRABALHO'!PU14)</f>
        <v>Subcategoria</v>
      </c>
      <c r="AM358">
        <f>IF('04.04_PLANO DE TRABALHO'!PV14="",AM357,'04.04_PLANO DE TRABALHO'!PV14)</f>
        <v>0</v>
      </c>
      <c r="AN358">
        <f>IF('04.04_PLANO DE TRABALHO'!PW14="",AN357,'04.04_PLANO DE TRABALHO'!PW14)</f>
        <v>0</v>
      </c>
      <c r="AO358">
        <f>IF('04.04_PLANO DE TRABALHO'!PX14="",AO357,'04.04_PLANO DE TRABALHO'!PX14)</f>
        <v>0</v>
      </c>
      <c r="AP358">
        <f>IF('04.04_PLANO DE TRABALHO'!PY14="",AP357,'04.04_PLANO DE TRABALHO'!PY14)</f>
        <v>0</v>
      </c>
      <c r="AQ358" t="str">
        <f>IF('04.04_PLANO DE TRABALHO'!PZ14="",AQ357,'04.04_PLANO DE TRABALHO'!PZ14)</f>
        <v>Fonte*</v>
      </c>
      <c r="AR358">
        <f>IF('04.04_PLANO DE TRABALHO'!QA14="",AR357,'04.04_PLANO DE TRABALHO'!QA14)</f>
        <v>0</v>
      </c>
      <c r="AS358">
        <f>IF('04.04_PLANO DE TRABALHO'!QB14="",AS357,'04.04_PLANO DE TRABALHO'!QB14)</f>
        <v>0</v>
      </c>
      <c r="AT358">
        <f>IF('04.04_PLANO DE TRABALHO'!QC14="",AT357,'04.04_PLANO DE TRABALHO'!QC14)</f>
        <v>0</v>
      </c>
      <c r="AU358" t="str">
        <f>IF('04.04_PLANO DE TRABALHO'!QD14="",AU357,'04.04_PLANO DE TRABALHO'!QD14)</f>
        <v>Unid</v>
      </c>
      <c r="AV358">
        <f>IF('04.04_PLANO DE TRABALHO'!QE14="",AV357,'04.04_PLANO DE TRABALHO'!QE14)</f>
        <v>0</v>
      </c>
      <c r="AW358" t="str">
        <f>IF('04.04_PLANO DE TRABALHO'!QF14="",AW357,'04.04_PLANO DE TRABALHO'!QF14)</f>
        <v>Valor 
Unit</v>
      </c>
      <c r="AX358">
        <f>IF('04.04_PLANO DE TRABALHO'!QG14="",AX357,'04.04_PLANO DE TRABALHO'!QG14)</f>
        <v>0</v>
      </c>
      <c r="AY358">
        <f>IF('04.04_PLANO DE TRABALHO'!QH14="",AY357,'04.04_PLANO DE TRABALHO'!QH14)</f>
        <v>0</v>
      </c>
      <c r="AZ358" t="str">
        <f>IF('04.04_PLANO DE TRABALHO'!QI14="",AZ357,'04.04_PLANO DE TRABALHO'!QI14)</f>
        <v>Qtde</v>
      </c>
      <c r="BA358">
        <f>IF('04.04_PLANO DE TRABALHO'!QJ14="",BA357,'04.04_PLANO DE TRABALHO'!QJ14)</f>
        <v>0</v>
      </c>
      <c r="BB358">
        <f>IF('04.04_PLANO DE TRABALHO'!QK14="",BB357,'04.04_PLANO DE TRABALHO'!QK14)</f>
        <v>0</v>
      </c>
      <c r="BD358" t="str">
        <v>Direitos Humanos e Convivência</v>
      </c>
      <c r="BE358" t="str">
        <v>8.3</v>
      </c>
      <c r="BF358">
        <v>0</v>
      </c>
      <c r="BG358" t="str">
        <v>Atividade</v>
      </c>
      <c r="BH358">
        <v>0</v>
      </c>
      <c r="BI358">
        <v>0</v>
      </c>
      <c r="BJ358" t="str">
        <v>Início</v>
      </c>
      <c r="BK358">
        <v>0</v>
      </c>
      <c r="BL358">
        <v>0</v>
      </c>
      <c r="BM358" t="str">
        <v>Fim</v>
      </c>
      <c r="BN358">
        <v>0</v>
      </c>
      <c r="BO358">
        <v>0</v>
      </c>
      <c r="BP358" t="str">
        <v>8.3.1</v>
      </c>
      <c r="BQ358">
        <v>0</v>
      </c>
      <c r="BR358">
        <v>0</v>
      </c>
      <c r="BS358" t="str">
        <v>SubAtividade</v>
      </c>
      <c r="BT358">
        <v>0</v>
      </c>
      <c r="BU358">
        <v>0</v>
      </c>
      <c r="BV358">
        <v>0</v>
      </c>
      <c r="BW358">
        <v>0</v>
      </c>
      <c r="BX358">
        <v>0</v>
      </c>
      <c r="BY358" t="str">
        <v>Despesa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 t="str">
        <v>Categoria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 t="str">
        <v>Subcategoria</v>
      </c>
      <c r="CO358">
        <v>0</v>
      </c>
      <c r="CP358">
        <v>0</v>
      </c>
      <c r="CQ358">
        <v>0</v>
      </c>
      <c r="CR358">
        <v>0</v>
      </c>
      <c r="CS358" t="str">
        <v>Fonte*</v>
      </c>
      <c r="CT358">
        <v>0</v>
      </c>
      <c r="CU358">
        <v>0</v>
      </c>
      <c r="CV358">
        <v>0</v>
      </c>
      <c r="CW358" t="str">
        <v>Unid</v>
      </c>
      <c r="CX358">
        <v>0</v>
      </c>
      <c r="CY358" t="str">
        <v>Valor 
Unit</v>
      </c>
      <c r="CZ358">
        <v>0</v>
      </c>
      <c r="DA358">
        <v>0</v>
      </c>
      <c r="DB358" t="str">
        <v>Qtde</v>
      </c>
      <c r="DC358">
        <v>0</v>
      </c>
      <c r="DD358">
        <v>0</v>
      </c>
      <c r="DF358" t="str">
        <v>Tecnologias Digitais</v>
      </c>
      <c r="DG358" t="str">
        <v>9.1</v>
      </c>
      <c r="DH358">
        <v>0</v>
      </c>
      <c r="DI358" t="str">
        <v>Atividade</v>
      </c>
      <c r="DJ358">
        <v>0</v>
      </c>
      <c r="DK358">
        <v>0</v>
      </c>
      <c r="DL358" t="str">
        <v>Início</v>
      </c>
      <c r="DM358">
        <v>0</v>
      </c>
      <c r="DN358">
        <v>0</v>
      </c>
      <c r="DO358" t="str">
        <v>Fim</v>
      </c>
      <c r="DP358">
        <v>0</v>
      </c>
      <c r="DQ358">
        <v>0</v>
      </c>
      <c r="DR358" t="str">
        <v>9.1.1</v>
      </c>
      <c r="DS358">
        <v>0</v>
      </c>
      <c r="DT358">
        <v>0</v>
      </c>
      <c r="DU358" t="str">
        <v>SubAtividade</v>
      </c>
      <c r="DV358">
        <v>0</v>
      </c>
      <c r="DW358">
        <v>0</v>
      </c>
      <c r="DX358">
        <v>0</v>
      </c>
      <c r="DY358">
        <v>0</v>
      </c>
      <c r="DZ358">
        <v>0</v>
      </c>
      <c r="EA358" t="str">
        <v>Despesa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 t="str">
        <v>Categoria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 t="str">
        <v>Subcategoria</v>
      </c>
      <c r="EQ358">
        <v>0</v>
      </c>
      <c r="ER358">
        <v>0</v>
      </c>
      <c r="ES358">
        <v>0</v>
      </c>
      <c r="ET358">
        <v>0</v>
      </c>
      <c r="EU358" t="str">
        <v>Fonte*</v>
      </c>
      <c r="EV358">
        <v>0</v>
      </c>
      <c r="EW358">
        <v>0</v>
      </c>
      <c r="EX358">
        <v>0</v>
      </c>
      <c r="EY358" t="str">
        <v>Unid</v>
      </c>
      <c r="EZ358">
        <v>0</v>
      </c>
      <c r="FA358" t="str">
        <v>Valor 
Unit</v>
      </c>
      <c r="FB358">
        <v>0</v>
      </c>
      <c r="FC358">
        <v>0</v>
      </c>
      <c r="FD358" t="str">
        <v>Qtde</v>
      </c>
      <c r="FE358">
        <v>0</v>
      </c>
      <c r="FF358">
        <v>0</v>
      </c>
      <c r="FH358" t="str">
        <v>Participação e Gestão Democrática</v>
      </c>
      <c r="FI358" t="str">
        <v>10.3</v>
      </c>
      <c r="FJ358">
        <v>0</v>
      </c>
      <c r="FK358" t="str">
        <v>Atividade</v>
      </c>
      <c r="FL358">
        <v>0</v>
      </c>
      <c r="FM358">
        <v>0</v>
      </c>
      <c r="FN358" t="str">
        <v>Início</v>
      </c>
      <c r="FO358">
        <v>0</v>
      </c>
      <c r="FP358">
        <v>0</v>
      </c>
      <c r="FQ358" t="str">
        <v>Fim</v>
      </c>
      <c r="FR358">
        <v>0</v>
      </c>
      <c r="FS358">
        <v>0</v>
      </c>
      <c r="FT358" t="str">
        <v>10.3.2</v>
      </c>
      <c r="FU358">
        <v>0</v>
      </c>
      <c r="FV358">
        <v>0</v>
      </c>
      <c r="FW358" t="str">
        <v>SubAtividade</v>
      </c>
      <c r="FX358">
        <v>0</v>
      </c>
      <c r="FY358">
        <v>0</v>
      </c>
      <c r="FZ358">
        <v>0</v>
      </c>
      <c r="GA358">
        <v>0</v>
      </c>
      <c r="GB358">
        <v>0</v>
      </c>
      <c r="GC358" t="str">
        <v>Despesa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 t="str">
        <v>Categoria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 t="str">
        <v>Subcategoria</v>
      </c>
      <c r="GS358">
        <v>0</v>
      </c>
      <c r="GT358">
        <v>0</v>
      </c>
      <c r="GU358">
        <v>0</v>
      </c>
      <c r="GV358">
        <v>0</v>
      </c>
      <c r="GW358" t="str">
        <v>Fonte*</v>
      </c>
      <c r="GX358">
        <v>0</v>
      </c>
      <c r="GY358">
        <v>0</v>
      </c>
      <c r="GZ358">
        <v>0</v>
      </c>
      <c r="HA358" t="str">
        <v>Unid</v>
      </c>
      <c r="HB358">
        <v>0</v>
      </c>
      <c r="HC358" t="str">
        <v>Valor 
Unit</v>
      </c>
      <c r="HD358">
        <v>0</v>
      </c>
      <c r="HE358">
        <v>0</v>
      </c>
      <c r="HF358" t="str">
        <v>Qtde</v>
      </c>
      <c r="HG358">
        <v>0</v>
      </c>
      <c r="HH358">
        <v>0</v>
      </c>
    </row>
    <row r="359" spans="1:216" x14ac:dyDescent="0.25">
      <c r="A359">
        <v>6</v>
      </c>
      <c r="B359" t="str">
        <f>'04.04_PLANO DE TRABALHO'!$OZ$7</f>
        <v>Direitos Humanos e Convivência</v>
      </c>
      <c r="C359" t="str">
        <f>IF('04.04_PLANO DE TRABALHO'!OL15="",C358,'04.04_PLANO DE TRABALHO'!OL15)</f>
        <v>8.1</v>
      </c>
      <c r="D359">
        <f>IF('04.04_PLANO DE TRABALHO'!OM15="",D358,'04.04_PLANO DE TRABALHO'!OM15)</f>
        <v>0</v>
      </c>
      <c r="E359" t="str">
        <f>IF(OR('04.04_PLANO DE TRABALHO'!ON15="",'04.04_PLANO DE TRABALHO'!ON15="Planejado",'04.04_PLANO DE TRABALHO'!ON15="Realizado"),E358,'04.04_PLANO DE TRABALHO'!ON15)</f>
        <v>Atividade</v>
      </c>
      <c r="F359">
        <f>IF('04.04_PLANO DE TRABALHO'!OO15="",F358,'04.04_PLANO DE TRABALHO'!OO15)</f>
        <v>0</v>
      </c>
      <c r="G359">
        <f>IF('04.04_PLANO DE TRABALHO'!OP15="",G358,'04.04_PLANO DE TRABALHO'!OP15)</f>
        <v>0</v>
      </c>
      <c r="H359" t="str">
        <f>IF('04.04_PLANO DE TRABALHO'!OQ15="",H358,'04.04_PLANO DE TRABALHO'!OQ15)</f>
        <v>Início</v>
      </c>
      <c r="I359">
        <f>IF('04.04_PLANO DE TRABALHO'!OR15="",I358,'04.04_PLANO DE TRABALHO'!OR15)</f>
        <v>0</v>
      </c>
      <c r="J359">
        <f>IF('04.04_PLANO DE TRABALHO'!OS15="",J358,'04.04_PLANO DE TRABALHO'!OS15)</f>
        <v>0</v>
      </c>
      <c r="K359" t="str">
        <f>IF('04.04_PLANO DE TRABALHO'!OT15="",K358,'04.04_PLANO DE TRABALHO'!OT15)</f>
        <v>Fim</v>
      </c>
      <c r="L359">
        <f>IF('04.04_PLANO DE TRABALHO'!OU15="",L358,'04.04_PLANO DE TRABALHO'!OU15)</f>
        <v>0</v>
      </c>
      <c r="M359">
        <f>IF('04.04_PLANO DE TRABALHO'!OV15="",M358,'04.04_PLANO DE TRABALHO'!OV15)</f>
        <v>0</v>
      </c>
      <c r="N359" t="str">
        <f>IF('04.04_PLANO DE TRABALHO'!OW15="",N358,'04.04_PLANO DE TRABALHO'!OW15)</f>
        <v>8.1.2</v>
      </c>
      <c r="O359">
        <f>IF('04.04_PLANO DE TRABALHO'!OX15="",O358,'04.04_PLANO DE TRABALHO'!OX15)</f>
        <v>0</v>
      </c>
      <c r="P359">
        <f>IF('04.04_PLANO DE TRABALHO'!OY15="",P358,'04.04_PLANO DE TRABALHO'!OY15)</f>
        <v>0</v>
      </c>
      <c r="Q359" t="str">
        <f>IF('04.04_PLANO DE TRABALHO'!OZ15="",Q358,'04.04_PLANO DE TRABALHO'!OZ15)</f>
        <v>SubAtividade</v>
      </c>
      <c r="R359">
        <f>IF('04.04_PLANO DE TRABALHO'!PA15="",R358,'04.04_PLANO DE TRABALHO'!PA15)</f>
        <v>0</v>
      </c>
      <c r="S359">
        <f>IF('04.04_PLANO DE TRABALHO'!PB15="",S358,'04.04_PLANO DE TRABALHO'!PB15)</f>
        <v>0</v>
      </c>
      <c r="T359">
        <f>IF('04.04_PLANO DE TRABALHO'!PC15="",T358,'04.04_PLANO DE TRABALHO'!PC15)</f>
        <v>0</v>
      </c>
      <c r="U359">
        <f>IF('04.04_PLANO DE TRABALHO'!PD15="",U358,'04.04_PLANO DE TRABALHO'!PD15)</f>
        <v>0</v>
      </c>
      <c r="V359">
        <f>IF('04.04_PLANO DE TRABALHO'!PE15="",V358,'04.04_PLANO DE TRABALHO'!PE15)</f>
        <v>0</v>
      </c>
      <c r="W359" t="str">
        <f>IF('04.04_PLANO DE TRABALHO'!PF15="",W358,'04.04_PLANO DE TRABALHO'!PF15)</f>
        <v>Despesa</v>
      </c>
      <c r="X359">
        <f>IF('04.04_PLANO DE TRABALHO'!PG15="",X358,'04.04_PLANO DE TRABALHO'!PG15)</f>
        <v>0</v>
      </c>
      <c r="Y359">
        <f>IF('04.04_PLANO DE TRABALHO'!PH15="",Y358,'04.04_PLANO DE TRABALHO'!PH15)</f>
        <v>0</v>
      </c>
      <c r="Z359">
        <f>IF('04.04_PLANO DE TRABALHO'!PI15="",Z358,'04.04_PLANO DE TRABALHO'!PI15)</f>
        <v>0</v>
      </c>
      <c r="AA359">
        <f>IF('04.04_PLANO DE TRABALHO'!PJ15="",AA358,'04.04_PLANO DE TRABALHO'!PJ15)</f>
        <v>0</v>
      </c>
      <c r="AB359">
        <f>IF('04.04_PLANO DE TRABALHO'!PK15="",AB358,'04.04_PLANO DE TRABALHO'!PK15)</f>
        <v>0</v>
      </c>
      <c r="AC359">
        <f>IF('04.04_PLANO DE TRABALHO'!PL15="",AC358,'04.04_PLANO DE TRABALHO'!PL15)</f>
        <v>0</v>
      </c>
      <c r="AD359" t="str">
        <f>IF('04.04_PLANO DE TRABALHO'!PM15="",AD358,'04.04_PLANO DE TRABALHO'!PM15)</f>
        <v>Categoria</v>
      </c>
      <c r="AE359">
        <f>IF('04.04_PLANO DE TRABALHO'!PN15="",AE358,'04.04_PLANO DE TRABALHO'!PN15)</f>
        <v>0</v>
      </c>
      <c r="AF359">
        <f>IF('04.04_PLANO DE TRABALHO'!PO15="",AF358,'04.04_PLANO DE TRABALHO'!PO15)</f>
        <v>0</v>
      </c>
      <c r="AG359">
        <f>IF('04.04_PLANO DE TRABALHO'!PP15="",AG358,'04.04_PLANO DE TRABALHO'!PP15)</f>
        <v>0</v>
      </c>
      <c r="AH359">
        <f>IF('04.04_PLANO DE TRABALHO'!PQ15="",AH358,'04.04_PLANO DE TRABALHO'!PQ15)</f>
        <v>0</v>
      </c>
      <c r="AI359">
        <f>IF('04.04_PLANO DE TRABALHO'!PR15="",AI358,'04.04_PLANO DE TRABALHO'!PR15)</f>
        <v>0</v>
      </c>
      <c r="AJ359">
        <f>IF('04.04_PLANO DE TRABALHO'!PS15="",AJ358,'04.04_PLANO DE TRABALHO'!PS15)</f>
        <v>0</v>
      </c>
      <c r="AK359">
        <f>IF('04.04_PLANO DE TRABALHO'!PT15="",AK358,'04.04_PLANO DE TRABALHO'!PT15)</f>
        <v>0</v>
      </c>
      <c r="AL359" t="str">
        <f>IF('04.04_PLANO DE TRABALHO'!PU15="",AL358,'04.04_PLANO DE TRABALHO'!PU15)</f>
        <v>Subcategoria</v>
      </c>
      <c r="AM359">
        <f>IF('04.04_PLANO DE TRABALHO'!PV15="",AM358,'04.04_PLANO DE TRABALHO'!PV15)</f>
        <v>0</v>
      </c>
      <c r="AN359">
        <f>IF('04.04_PLANO DE TRABALHO'!PW15="",AN358,'04.04_PLANO DE TRABALHO'!PW15)</f>
        <v>0</v>
      </c>
      <c r="AO359">
        <f>IF('04.04_PLANO DE TRABALHO'!PX15="",AO358,'04.04_PLANO DE TRABALHO'!PX15)</f>
        <v>0</v>
      </c>
      <c r="AP359">
        <f>IF('04.04_PLANO DE TRABALHO'!PY15="",AP358,'04.04_PLANO DE TRABALHO'!PY15)</f>
        <v>0</v>
      </c>
      <c r="AQ359" t="str">
        <f>IF('04.04_PLANO DE TRABALHO'!PZ15="",AQ358,'04.04_PLANO DE TRABALHO'!PZ15)</f>
        <v>Fonte*</v>
      </c>
      <c r="AR359">
        <f>IF('04.04_PLANO DE TRABALHO'!QA15="",AR358,'04.04_PLANO DE TRABALHO'!QA15)</f>
        <v>0</v>
      </c>
      <c r="AS359">
        <f>IF('04.04_PLANO DE TRABALHO'!QB15="",AS358,'04.04_PLANO DE TRABALHO'!QB15)</f>
        <v>0</v>
      </c>
      <c r="AT359">
        <f>IF('04.04_PLANO DE TRABALHO'!QC15="",AT358,'04.04_PLANO DE TRABALHO'!QC15)</f>
        <v>0</v>
      </c>
      <c r="AU359" t="str">
        <f>IF('04.04_PLANO DE TRABALHO'!QD15="",AU358,'04.04_PLANO DE TRABALHO'!QD15)</f>
        <v>Unid</v>
      </c>
      <c r="AV359">
        <f>IF('04.04_PLANO DE TRABALHO'!QE15="",AV358,'04.04_PLANO DE TRABALHO'!QE15)</f>
        <v>0</v>
      </c>
      <c r="AW359" t="str">
        <f>IF('04.04_PLANO DE TRABALHO'!QF15="",AW358,'04.04_PLANO DE TRABALHO'!QF15)</f>
        <v>Valor 
Unit</v>
      </c>
      <c r="AX359">
        <f>IF('04.04_PLANO DE TRABALHO'!QG15="",AX358,'04.04_PLANO DE TRABALHO'!QG15)</f>
        <v>0</v>
      </c>
      <c r="AY359">
        <f>IF('04.04_PLANO DE TRABALHO'!QH15="",AY358,'04.04_PLANO DE TRABALHO'!QH15)</f>
        <v>0</v>
      </c>
      <c r="AZ359" t="str">
        <f>IF('04.04_PLANO DE TRABALHO'!QI15="",AZ358,'04.04_PLANO DE TRABALHO'!QI15)</f>
        <v>Qtde</v>
      </c>
      <c r="BA359">
        <f>IF('04.04_PLANO DE TRABALHO'!QJ15="",BA358,'04.04_PLANO DE TRABALHO'!QJ15)</f>
        <v>0</v>
      </c>
      <c r="BB359">
        <f>IF('04.04_PLANO DE TRABALHO'!QK15="",BB358,'04.04_PLANO DE TRABALHO'!QK15)</f>
        <v>0</v>
      </c>
      <c r="BD359" t="str">
        <v>Direitos Humanos e Convivência</v>
      </c>
      <c r="BE359" t="str">
        <v>8.3</v>
      </c>
      <c r="BF359">
        <v>0</v>
      </c>
      <c r="BG359" t="str">
        <v>Atividade</v>
      </c>
      <c r="BH359">
        <v>0</v>
      </c>
      <c r="BI359">
        <v>0</v>
      </c>
      <c r="BJ359" t="str">
        <v>Início</v>
      </c>
      <c r="BK359">
        <v>0</v>
      </c>
      <c r="BL359">
        <v>0</v>
      </c>
      <c r="BM359" t="str">
        <v>Fim</v>
      </c>
      <c r="BN359">
        <v>0</v>
      </c>
      <c r="BO359">
        <v>0</v>
      </c>
      <c r="BP359" t="str">
        <v>8.3.1</v>
      </c>
      <c r="BQ359">
        <v>0</v>
      </c>
      <c r="BR359">
        <v>0</v>
      </c>
      <c r="BS359" t="str">
        <v>SubAtividade</v>
      </c>
      <c r="BT359">
        <v>0</v>
      </c>
      <c r="BU359">
        <v>0</v>
      </c>
      <c r="BV359">
        <v>0</v>
      </c>
      <c r="BW359">
        <v>0</v>
      </c>
      <c r="BX359">
        <v>0</v>
      </c>
      <c r="BY359" t="str">
        <v>Despesa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 t="str">
        <v>Categoria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 t="str">
        <v>Subcategoria</v>
      </c>
      <c r="CO359">
        <v>0</v>
      </c>
      <c r="CP359">
        <v>0</v>
      </c>
      <c r="CQ359">
        <v>0</v>
      </c>
      <c r="CR359">
        <v>0</v>
      </c>
      <c r="CS359" t="str">
        <v>Fonte*</v>
      </c>
      <c r="CT359">
        <v>0</v>
      </c>
      <c r="CU359">
        <v>0</v>
      </c>
      <c r="CV359">
        <v>0</v>
      </c>
      <c r="CW359" t="str">
        <v>Unid</v>
      </c>
      <c r="CX359">
        <v>0</v>
      </c>
      <c r="CY359" t="str">
        <v>Valor 
Unit</v>
      </c>
      <c r="CZ359">
        <v>0</v>
      </c>
      <c r="DA359">
        <v>0</v>
      </c>
      <c r="DB359" t="str">
        <v>Qtde</v>
      </c>
      <c r="DC359">
        <v>0</v>
      </c>
      <c r="DD359">
        <v>0</v>
      </c>
      <c r="DF359" t="str">
        <v>Tecnologias Digitais</v>
      </c>
      <c r="DG359" t="str">
        <v>9.1</v>
      </c>
      <c r="DH359">
        <v>0</v>
      </c>
      <c r="DI359" t="str">
        <v>Atividade</v>
      </c>
      <c r="DJ359">
        <v>0</v>
      </c>
      <c r="DK359">
        <v>0</v>
      </c>
      <c r="DL359" t="str">
        <v>Início</v>
      </c>
      <c r="DM359">
        <v>0</v>
      </c>
      <c r="DN359">
        <v>0</v>
      </c>
      <c r="DO359" t="str">
        <v>Fim</v>
      </c>
      <c r="DP359">
        <v>0</v>
      </c>
      <c r="DQ359">
        <v>0</v>
      </c>
      <c r="DR359" t="str">
        <v>9.1.1</v>
      </c>
      <c r="DS359">
        <v>0</v>
      </c>
      <c r="DT359">
        <v>0</v>
      </c>
      <c r="DU359" t="str">
        <v>SubAtividade</v>
      </c>
      <c r="DV359">
        <v>0</v>
      </c>
      <c r="DW359">
        <v>0</v>
      </c>
      <c r="DX359">
        <v>0</v>
      </c>
      <c r="DY359">
        <v>0</v>
      </c>
      <c r="DZ359">
        <v>0</v>
      </c>
      <c r="EA359" t="str">
        <v>Despesa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 t="str">
        <v>Categoria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 t="str">
        <v>Subcategoria</v>
      </c>
      <c r="EQ359">
        <v>0</v>
      </c>
      <c r="ER359">
        <v>0</v>
      </c>
      <c r="ES359">
        <v>0</v>
      </c>
      <c r="ET359">
        <v>0</v>
      </c>
      <c r="EU359" t="str">
        <v>Fonte*</v>
      </c>
      <c r="EV359">
        <v>0</v>
      </c>
      <c r="EW359">
        <v>0</v>
      </c>
      <c r="EX359">
        <v>0</v>
      </c>
      <c r="EY359" t="str">
        <v>Unid</v>
      </c>
      <c r="EZ359">
        <v>0</v>
      </c>
      <c r="FA359" t="str">
        <v>Valor 
Unit</v>
      </c>
      <c r="FB359">
        <v>0</v>
      </c>
      <c r="FC359">
        <v>0</v>
      </c>
      <c r="FD359" t="str">
        <v>Qtde</v>
      </c>
      <c r="FE359">
        <v>0</v>
      </c>
      <c r="FF359">
        <v>0</v>
      </c>
      <c r="FH359" t="str">
        <v>Participação e Gestão Democrática</v>
      </c>
      <c r="FI359" t="str">
        <v>10.3</v>
      </c>
      <c r="FJ359">
        <v>0</v>
      </c>
      <c r="FK359" t="str">
        <v>Atividade</v>
      </c>
      <c r="FL359">
        <v>0</v>
      </c>
      <c r="FM359">
        <v>0</v>
      </c>
      <c r="FN359" t="str">
        <v>Início</v>
      </c>
      <c r="FO359">
        <v>0</v>
      </c>
      <c r="FP359">
        <v>0</v>
      </c>
      <c r="FQ359" t="str">
        <v>Fim</v>
      </c>
      <c r="FR359">
        <v>0</v>
      </c>
      <c r="FS359">
        <v>0</v>
      </c>
      <c r="FT359" t="str">
        <v>10.3.2</v>
      </c>
      <c r="FU359">
        <v>0</v>
      </c>
      <c r="FV359">
        <v>0</v>
      </c>
      <c r="FW359" t="str">
        <v>SubAtividade</v>
      </c>
      <c r="FX359">
        <v>0</v>
      </c>
      <c r="FY359">
        <v>0</v>
      </c>
      <c r="FZ359">
        <v>0</v>
      </c>
      <c r="GA359">
        <v>0</v>
      </c>
      <c r="GB359">
        <v>0</v>
      </c>
      <c r="GC359" t="str">
        <v>Despesa</v>
      </c>
      <c r="GD359">
        <v>0</v>
      </c>
      <c r="GE359">
        <v>0</v>
      </c>
      <c r="GF359">
        <v>0</v>
      </c>
      <c r="GG359">
        <v>0</v>
      </c>
      <c r="GH359">
        <v>0</v>
      </c>
      <c r="GI359">
        <v>0</v>
      </c>
      <c r="GJ359" t="str">
        <v>Categoria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 t="str">
        <v>Subcategoria</v>
      </c>
      <c r="GS359">
        <v>0</v>
      </c>
      <c r="GT359">
        <v>0</v>
      </c>
      <c r="GU359">
        <v>0</v>
      </c>
      <c r="GV359">
        <v>0</v>
      </c>
      <c r="GW359" t="str">
        <v>Fonte*</v>
      </c>
      <c r="GX359">
        <v>0</v>
      </c>
      <c r="GY359">
        <v>0</v>
      </c>
      <c r="GZ359">
        <v>0</v>
      </c>
      <c r="HA359" t="str">
        <v>Unid</v>
      </c>
      <c r="HB359">
        <v>0</v>
      </c>
      <c r="HC359" t="str">
        <v>Valor 
Unit</v>
      </c>
      <c r="HD359">
        <v>0</v>
      </c>
      <c r="HE359">
        <v>0</v>
      </c>
      <c r="HF359" t="str">
        <v>Qtde</v>
      </c>
      <c r="HG359">
        <v>0</v>
      </c>
      <c r="HH359">
        <v>0</v>
      </c>
    </row>
    <row r="360" spans="1:216" x14ac:dyDescent="0.25">
      <c r="A360">
        <v>7</v>
      </c>
      <c r="B360" t="str">
        <f>'04.04_PLANO DE TRABALHO'!$OZ$7</f>
        <v>Direitos Humanos e Convivência</v>
      </c>
      <c r="C360" t="str">
        <f>IF('04.04_PLANO DE TRABALHO'!OL16="",C359,'04.04_PLANO DE TRABALHO'!OL16)</f>
        <v>8.1</v>
      </c>
      <c r="D360">
        <f>IF('04.04_PLANO DE TRABALHO'!OM16="",D359,'04.04_PLANO DE TRABALHO'!OM16)</f>
        <v>0</v>
      </c>
      <c r="E360" t="str">
        <f>IF(OR('04.04_PLANO DE TRABALHO'!ON16="",'04.04_PLANO DE TRABALHO'!ON16="Planejado",'04.04_PLANO DE TRABALHO'!ON16="Realizado"),E359,'04.04_PLANO DE TRABALHO'!ON16)</f>
        <v>Atividade</v>
      </c>
      <c r="F360">
        <f>IF('04.04_PLANO DE TRABALHO'!OO16="",F359,'04.04_PLANO DE TRABALHO'!OO16)</f>
        <v>0</v>
      </c>
      <c r="G360">
        <f>IF('04.04_PLANO DE TRABALHO'!OP16="",G359,'04.04_PLANO DE TRABALHO'!OP16)</f>
        <v>0</v>
      </c>
      <c r="H360" t="str">
        <f>IF('04.04_PLANO DE TRABALHO'!OQ16="",H359,'04.04_PLANO DE TRABALHO'!OQ16)</f>
        <v>Início</v>
      </c>
      <c r="I360">
        <f>IF('04.04_PLANO DE TRABALHO'!OR16="",I359,'04.04_PLANO DE TRABALHO'!OR16)</f>
        <v>0</v>
      </c>
      <c r="J360">
        <f>IF('04.04_PLANO DE TRABALHO'!OS16="",J359,'04.04_PLANO DE TRABALHO'!OS16)</f>
        <v>0</v>
      </c>
      <c r="K360" t="str">
        <f>IF('04.04_PLANO DE TRABALHO'!OT16="",K359,'04.04_PLANO DE TRABALHO'!OT16)</f>
        <v>Fim</v>
      </c>
      <c r="L360">
        <f>IF('04.04_PLANO DE TRABALHO'!OU16="",L359,'04.04_PLANO DE TRABALHO'!OU16)</f>
        <v>0</v>
      </c>
      <c r="M360">
        <f>IF('04.04_PLANO DE TRABALHO'!OV16="",M359,'04.04_PLANO DE TRABALHO'!OV16)</f>
        <v>0</v>
      </c>
      <c r="N360" t="str">
        <f>IF('04.04_PLANO DE TRABALHO'!OW16="",N359,'04.04_PLANO DE TRABALHO'!OW16)</f>
        <v>8.1.2</v>
      </c>
      <c r="O360">
        <f>IF('04.04_PLANO DE TRABALHO'!OX16="",O359,'04.04_PLANO DE TRABALHO'!OX16)</f>
        <v>0</v>
      </c>
      <c r="P360">
        <f>IF('04.04_PLANO DE TRABALHO'!OY16="",P359,'04.04_PLANO DE TRABALHO'!OY16)</f>
        <v>0</v>
      </c>
      <c r="Q360" t="str">
        <f>IF('04.04_PLANO DE TRABALHO'!OZ16="",Q359,'04.04_PLANO DE TRABALHO'!OZ16)</f>
        <v>SubAtividade</v>
      </c>
      <c r="R360">
        <f>IF('04.04_PLANO DE TRABALHO'!PA16="",R359,'04.04_PLANO DE TRABALHO'!PA16)</f>
        <v>0</v>
      </c>
      <c r="S360">
        <f>IF('04.04_PLANO DE TRABALHO'!PB16="",S359,'04.04_PLANO DE TRABALHO'!PB16)</f>
        <v>0</v>
      </c>
      <c r="T360">
        <f>IF('04.04_PLANO DE TRABALHO'!PC16="",T359,'04.04_PLANO DE TRABALHO'!PC16)</f>
        <v>0</v>
      </c>
      <c r="U360">
        <f>IF('04.04_PLANO DE TRABALHO'!PD16="",U359,'04.04_PLANO DE TRABALHO'!PD16)</f>
        <v>0</v>
      </c>
      <c r="V360">
        <f>IF('04.04_PLANO DE TRABALHO'!PE16="",V359,'04.04_PLANO DE TRABALHO'!PE16)</f>
        <v>0</v>
      </c>
      <c r="W360" t="str">
        <f>IF('04.04_PLANO DE TRABALHO'!PF16="",W359,'04.04_PLANO DE TRABALHO'!PF16)</f>
        <v>Despesa</v>
      </c>
      <c r="X360">
        <f>IF('04.04_PLANO DE TRABALHO'!PG16="",X359,'04.04_PLANO DE TRABALHO'!PG16)</f>
        <v>0</v>
      </c>
      <c r="Y360">
        <f>IF('04.04_PLANO DE TRABALHO'!PH16="",Y359,'04.04_PLANO DE TRABALHO'!PH16)</f>
        <v>0</v>
      </c>
      <c r="Z360">
        <f>IF('04.04_PLANO DE TRABALHO'!PI16="",Z359,'04.04_PLANO DE TRABALHO'!PI16)</f>
        <v>0</v>
      </c>
      <c r="AA360">
        <f>IF('04.04_PLANO DE TRABALHO'!PJ16="",AA359,'04.04_PLANO DE TRABALHO'!PJ16)</f>
        <v>0</v>
      </c>
      <c r="AB360">
        <f>IF('04.04_PLANO DE TRABALHO'!PK16="",AB359,'04.04_PLANO DE TRABALHO'!PK16)</f>
        <v>0</v>
      </c>
      <c r="AC360">
        <f>IF('04.04_PLANO DE TRABALHO'!PL16="",AC359,'04.04_PLANO DE TRABALHO'!PL16)</f>
        <v>0</v>
      </c>
      <c r="AD360" t="str">
        <f>IF('04.04_PLANO DE TRABALHO'!PM16="",AD359,'04.04_PLANO DE TRABALHO'!PM16)</f>
        <v>Categoria</v>
      </c>
      <c r="AE360">
        <f>IF('04.04_PLANO DE TRABALHO'!PN16="",AE359,'04.04_PLANO DE TRABALHO'!PN16)</f>
        <v>0</v>
      </c>
      <c r="AF360">
        <f>IF('04.04_PLANO DE TRABALHO'!PO16="",AF359,'04.04_PLANO DE TRABALHO'!PO16)</f>
        <v>0</v>
      </c>
      <c r="AG360">
        <f>IF('04.04_PLANO DE TRABALHO'!PP16="",AG359,'04.04_PLANO DE TRABALHO'!PP16)</f>
        <v>0</v>
      </c>
      <c r="AH360">
        <f>IF('04.04_PLANO DE TRABALHO'!PQ16="",AH359,'04.04_PLANO DE TRABALHO'!PQ16)</f>
        <v>0</v>
      </c>
      <c r="AI360">
        <f>IF('04.04_PLANO DE TRABALHO'!PR16="",AI359,'04.04_PLANO DE TRABALHO'!PR16)</f>
        <v>0</v>
      </c>
      <c r="AJ360">
        <f>IF('04.04_PLANO DE TRABALHO'!PS16="",AJ359,'04.04_PLANO DE TRABALHO'!PS16)</f>
        <v>0</v>
      </c>
      <c r="AK360">
        <f>IF('04.04_PLANO DE TRABALHO'!PT16="",AK359,'04.04_PLANO DE TRABALHO'!PT16)</f>
        <v>0</v>
      </c>
      <c r="AL360" t="str">
        <f>IF('04.04_PLANO DE TRABALHO'!PU16="",AL359,'04.04_PLANO DE TRABALHO'!PU16)</f>
        <v>Subcategoria</v>
      </c>
      <c r="AM360">
        <f>IF('04.04_PLANO DE TRABALHO'!PV16="",AM359,'04.04_PLANO DE TRABALHO'!PV16)</f>
        <v>0</v>
      </c>
      <c r="AN360">
        <f>IF('04.04_PLANO DE TRABALHO'!PW16="",AN359,'04.04_PLANO DE TRABALHO'!PW16)</f>
        <v>0</v>
      </c>
      <c r="AO360">
        <f>IF('04.04_PLANO DE TRABALHO'!PX16="",AO359,'04.04_PLANO DE TRABALHO'!PX16)</f>
        <v>0</v>
      </c>
      <c r="AP360">
        <f>IF('04.04_PLANO DE TRABALHO'!PY16="",AP359,'04.04_PLANO DE TRABALHO'!PY16)</f>
        <v>0</v>
      </c>
      <c r="AQ360" t="str">
        <f>IF('04.04_PLANO DE TRABALHO'!PZ16="",AQ359,'04.04_PLANO DE TRABALHO'!PZ16)</f>
        <v>Fonte*</v>
      </c>
      <c r="AR360">
        <f>IF('04.04_PLANO DE TRABALHO'!QA16="",AR359,'04.04_PLANO DE TRABALHO'!QA16)</f>
        <v>0</v>
      </c>
      <c r="AS360">
        <f>IF('04.04_PLANO DE TRABALHO'!QB16="",AS359,'04.04_PLANO DE TRABALHO'!QB16)</f>
        <v>0</v>
      </c>
      <c r="AT360">
        <f>IF('04.04_PLANO DE TRABALHO'!QC16="",AT359,'04.04_PLANO DE TRABALHO'!QC16)</f>
        <v>0</v>
      </c>
      <c r="AU360" t="str">
        <f>IF('04.04_PLANO DE TRABALHO'!QD16="",AU359,'04.04_PLANO DE TRABALHO'!QD16)</f>
        <v>Unid</v>
      </c>
      <c r="AV360">
        <f>IF('04.04_PLANO DE TRABALHO'!QE16="",AV359,'04.04_PLANO DE TRABALHO'!QE16)</f>
        <v>0</v>
      </c>
      <c r="AW360" t="str">
        <f>IF('04.04_PLANO DE TRABALHO'!QF16="",AW359,'04.04_PLANO DE TRABALHO'!QF16)</f>
        <v>Valor 
Unit</v>
      </c>
      <c r="AX360">
        <f>IF('04.04_PLANO DE TRABALHO'!QG16="",AX359,'04.04_PLANO DE TRABALHO'!QG16)</f>
        <v>0</v>
      </c>
      <c r="AY360">
        <f>IF('04.04_PLANO DE TRABALHO'!QH16="",AY359,'04.04_PLANO DE TRABALHO'!QH16)</f>
        <v>0</v>
      </c>
      <c r="AZ360" t="str">
        <f>IF('04.04_PLANO DE TRABALHO'!QI16="",AZ359,'04.04_PLANO DE TRABALHO'!QI16)</f>
        <v>Qtde</v>
      </c>
      <c r="BA360">
        <f>IF('04.04_PLANO DE TRABALHO'!QJ16="",BA359,'04.04_PLANO DE TRABALHO'!QJ16)</f>
        <v>0</v>
      </c>
      <c r="BB360">
        <f>IF('04.04_PLANO DE TRABALHO'!QK16="",BB359,'04.04_PLANO DE TRABALHO'!QK16)</f>
        <v>0</v>
      </c>
      <c r="BD360" t="str">
        <v>Direitos Humanos e Convivência</v>
      </c>
      <c r="BE360" t="str">
        <v>8.3</v>
      </c>
      <c r="BF360">
        <v>0</v>
      </c>
      <c r="BG360" t="str">
        <v>Atividade</v>
      </c>
      <c r="BH360">
        <v>0</v>
      </c>
      <c r="BI360">
        <v>0</v>
      </c>
      <c r="BJ360" t="str">
        <v>Início</v>
      </c>
      <c r="BK360">
        <v>0</v>
      </c>
      <c r="BL360">
        <v>0</v>
      </c>
      <c r="BM360" t="str">
        <v>Fim</v>
      </c>
      <c r="BN360">
        <v>0</v>
      </c>
      <c r="BO360">
        <v>0</v>
      </c>
      <c r="BP360" t="str">
        <v>8.3.1</v>
      </c>
      <c r="BQ360">
        <v>0</v>
      </c>
      <c r="BR360">
        <v>0</v>
      </c>
      <c r="BS360" t="str">
        <v>SubAtividade</v>
      </c>
      <c r="BT360">
        <v>0</v>
      </c>
      <c r="BU360">
        <v>0</v>
      </c>
      <c r="BV360">
        <v>0</v>
      </c>
      <c r="BW360">
        <v>0</v>
      </c>
      <c r="BX360">
        <v>0</v>
      </c>
      <c r="BY360" t="str">
        <v>Despesa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 t="str">
        <v>Categoria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 t="str">
        <v>Subcategoria</v>
      </c>
      <c r="CO360">
        <v>0</v>
      </c>
      <c r="CP360">
        <v>0</v>
      </c>
      <c r="CQ360">
        <v>0</v>
      </c>
      <c r="CR360">
        <v>0</v>
      </c>
      <c r="CS360" t="str">
        <v>Fonte*</v>
      </c>
      <c r="CT360">
        <v>0</v>
      </c>
      <c r="CU360">
        <v>0</v>
      </c>
      <c r="CV360">
        <v>0</v>
      </c>
      <c r="CW360" t="str">
        <v>Unid</v>
      </c>
      <c r="CX360">
        <v>0</v>
      </c>
      <c r="CY360" t="str">
        <v>Valor 
Unit</v>
      </c>
      <c r="CZ360">
        <v>0</v>
      </c>
      <c r="DA360">
        <v>0</v>
      </c>
      <c r="DB360" t="str">
        <v>Qtde</v>
      </c>
      <c r="DC360">
        <v>0</v>
      </c>
      <c r="DD360">
        <v>0</v>
      </c>
      <c r="DF360" t="str">
        <v>Tecnologias Digitais</v>
      </c>
      <c r="DG360" t="str">
        <v>9.1</v>
      </c>
      <c r="DH360">
        <v>0</v>
      </c>
      <c r="DI360" t="str">
        <v>Atividade</v>
      </c>
      <c r="DJ360">
        <v>0</v>
      </c>
      <c r="DK360">
        <v>0</v>
      </c>
      <c r="DL360" t="str">
        <v>Início</v>
      </c>
      <c r="DM360">
        <v>0</v>
      </c>
      <c r="DN360">
        <v>0</v>
      </c>
      <c r="DO360" t="str">
        <v>Fim</v>
      </c>
      <c r="DP360">
        <v>0</v>
      </c>
      <c r="DQ360">
        <v>0</v>
      </c>
      <c r="DR360" t="str">
        <v>Total da SubAtividade:</v>
      </c>
      <c r="DS360">
        <v>0</v>
      </c>
      <c r="DT360">
        <v>0</v>
      </c>
      <c r="DU360" t="str">
        <v>SubAtividade</v>
      </c>
      <c r="DV360">
        <v>0</v>
      </c>
      <c r="DW360">
        <v>0</v>
      </c>
      <c r="DX360">
        <v>0</v>
      </c>
      <c r="DY360">
        <v>0</v>
      </c>
      <c r="DZ360">
        <v>0</v>
      </c>
      <c r="EA360" t="str">
        <v>Despesa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 t="str">
        <v>Categoria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 t="str">
        <v>Subcategoria</v>
      </c>
      <c r="EQ360">
        <v>0</v>
      </c>
      <c r="ER360">
        <v>0</v>
      </c>
      <c r="ES360">
        <v>0</v>
      </c>
      <c r="ET360">
        <v>0</v>
      </c>
      <c r="EU360" t="str">
        <v>Fonte*</v>
      </c>
      <c r="EV360">
        <v>0</v>
      </c>
      <c r="EW360">
        <v>0</v>
      </c>
      <c r="EX360">
        <v>0</v>
      </c>
      <c r="EY360" t="str">
        <v>Unid</v>
      </c>
      <c r="EZ360">
        <v>0</v>
      </c>
      <c r="FA360" t="str">
        <v>Valor 
Unit</v>
      </c>
      <c r="FB360">
        <v>0</v>
      </c>
      <c r="FC360">
        <v>0</v>
      </c>
      <c r="FD360" t="str">
        <v>Qtde</v>
      </c>
      <c r="FE360">
        <v>0</v>
      </c>
      <c r="FF360">
        <v>0</v>
      </c>
      <c r="FH360" t="str">
        <v>Participação e Gestão Democrática</v>
      </c>
      <c r="FI360" t="str">
        <v>10.3</v>
      </c>
      <c r="FJ360">
        <v>0</v>
      </c>
      <c r="FK360" t="str">
        <v>Atividade</v>
      </c>
      <c r="FL360">
        <v>0</v>
      </c>
      <c r="FM360">
        <v>0</v>
      </c>
      <c r="FN360" t="str">
        <v>Início</v>
      </c>
      <c r="FO360">
        <v>0</v>
      </c>
      <c r="FP360">
        <v>0</v>
      </c>
      <c r="FQ360" t="str">
        <v>Fim</v>
      </c>
      <c r="FR360">
        <v>0</v>
      </c>
      <c r="FS360">
        <v>0</v>
      </c>
      <c r="FT360" t="str">
        <v>10.3.3</v>
      </c>
      <c r="FU360">
        <v>0</v>
      </c>
      <c r="FV360">
        <v>0</v>
      </c>
      <c r="FW360" t="str">
        <v>SubAtividade</v>
      </c>
      <c r="FX360">
        <v>0</v>
      </c>
      <c r="FY360">
        <v>0</v>
      </c>
      <c r="FZ360">
        <v>0</v>
      </c>
      <c r="GA360">
        <v>0</v>
      </c>
      <c r="GB360">
        <v>0</v>
      </c>
      <c r="GC360" t="str">
        <v>Despesa</v>
      </c>
      <c r="GD360">
        <v>0</v>
      </c>
      <c r="GE360">
        <v>0</v>
      </c>
      <c r="GF360">
        <v>0</v>
      </c>
      <c r="GG360">
        <v>0</v>
      </c>
      <c r="GH360">
        <v>0</v>
      </c>
      <c r="GI360">
        <v>0</v>
      </c>
      <c r="GJ360" t="str">
        <v>Categoria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 t="str">
        <v>Subcategoria</v>
      </c>
      <c r="GS360">
        <v>0</v>
      </c>
      <c r="GT360">
        <v>0</v>
      </c>
      <c r="GU360">
        <v>0</v>
      </c>
      <c r="GV360">
        <v>0</v>
      </c>
      <c r="GW360" t="str">
        <v>Fonte*</v>
      </c>
      <c r="GX360">
        <v>0</v>
      </c>
      <c r="GY360">
        <v>0</v>
      </c>
      <c r="GZ360">
        <v>0</v>
      </c>
      <c r="HA360" t="str">
        <v>Unid</v>
      </c>
      <c r="HB360">
        <v>0</v>
      </c>
      <c r="HC360" t="str">
        <v>Valor 
Unit</v>
      </c>
      <c r="HD360">
        <v>0</v>
      </c>
      <c r="HE360">
        <v>0</v>
      </c>
      <c r="HF360" t="str">
        <v>Qtde</v>
      </c>
      <c r="HG360">
        <v>0</v>
      </c>
      <c r="HH360">
        <v>0</v>
      </c>
    </row>
    <row r="361" spans="1:216" x14ac:dyDescent="0.25">
      <c r="A361">
        <v>8</v>
      </c>
      <c r="B361" t="str">
        <f>'04.04_PLANO DE TRABALHO'!$OZ$7</f>
        <v>Direitos Humanos e Convivência</v>
      </c>
      <c r="C361" t="str">
        <f>IF('04.04_PLANO DE TRABALHO'!OL17="",C360,'04.04_PLANO DE TRABALHO'!OL17)</f>
        <v>8.1</v>
      </c>
      <c r="D361">
        <f>IF('04.04_PLANO DE TRABALHO'!OM17="",D360,'04.04_PLANO DE TRABALHO'!OM17)</f>
        <v>0</v>
      </c>
      <c r="E361" t="str">
        <f>IF(OR('04.04_PLANO DE TRABALHO'!ON17="",'04.04_PLANO DE TRABALHO'!ON17="Planejado",'04.04_PLANO DE TRABALHO'!ON17="Realizado"),E360,'04.04_PLANO DE TRABALHO'!ON17)</f>
        <v>Atividade</v>
      </c>
      <c r="F361">
        <f>IF('04.04_PLANO DE TRABALHO'!OO17="",F360,'04.04_PLANO DE TRABALHO'!OO17)</f>
        <v>0</v>
      </c>
      <c r="G361">
        <f>IF('04.04_PLANO DE TRABALHO'!OP17="",G360,'04.04_PLANO DE TRABALHO'!OP17)</f>
        <v>0</v>
      </c>
      <c r="H361" t="str">
        <f>IF('04.04_PLANO DE TRABALHO'!OQ17="",H360,'04.04_PLANO DE TRABALHO'!OQ17)</f>
        <v>Início</v>
      </c>
      <c r="I361">
        <f>IF('04.04_PLANO DE TRABALHO'!OR17="",I360,'04.04_PLANO DE TRABALHO'!OR17)</f>
        <v>0</v>
      </c>
      <c r="J361">
        <f>IF('04.04_PLANO DE TRABALHO'!OS17="",J360,'04.04_PLANO DE TRABALHO'!OS17)</f>
        <v>0</v>
      </c>
      <c r="K361" t="str">
        <f>IF('04.04_PLANO DE TRABALHO'!OT17="",K360,'04.04_PLANO DE TRABALHO'!OT17)</f>
        <v>Fim</v>
      </c>
      <c r="L361">
        <f>IF('04.04_PLANO DE TRABALHO'!OU17="",L360,'04.04_PLANO DE TRABALHO'!OU17)</f>
        <v>0</v>
      </c>
      <c r="M361">
        <f>IF('04.04_PLANO DE TRABALHO'!OV17="",M360,'04.04_PLANO DE TRABALHO'!OV17)</f>
        <v>0</v>
      </c>
      <c r="N361" t="str">
        <f>IF('04.04_PLANO DE TRABALHO'!OW17="",N360,'04.04_PLANO DE TRABALHO'!OW17)</f>
        <v>8.1.2</v>
      </c>
      <c r="O361">
        <f>IF('04.04_PLANO DE TRABALHO'!OX17="",O360,'04.04_PLANO DE TRABALHO'!OX17)</f>
        <v>0</v>
      </c>
      <c r="P361">
        <f>IF('04.04_PLANO DE TRABALHO'!OY17="",P360,'04.04_PLANO DE TRABALHO'!OY17)</f>
        <v>0</v>
      </c>
      <c r="Q361" t="str">
        <f>IF('04.04_PLANO DE TRABALHO'!OZ17="",Q360,'04.04_PLANO DE TRABALHO'!OZ17)</f>
        <v>SubAtividade</v>
      </c>
      <c r="R361">
        <f>IF('04.04_PLANO DE TRABALHO'!PA17="",R360,'04.04_PLANO DE TRABALHO'!PA17)</f>
        <v>0</v>
      </c>
      <c r="S361">
        <f>IF('04.04_PLANO DE TRABALHO'!PB17="",S360,'04.04_PLANO DE TRABALHO'!PB17)</f>
        <v>0</v>
      </c>
      <c r="T361">
        <f>IF('04.04_PLANO DE TRABALHO'!PC17="",T360,'04.04_PLANO DE TRABALHO'!PC17)</f>
        <v>0</v>
      </c>
      <c r="U361">
        <f>IF('04.04_PLANO DE TRABALHO'!PD17="",U360,'04.04_PLANO DE TRABALHO'!PD17)</f>
        <v>0</v>
      </c>
      <c r="V361">
        <f>IF('04.04_PLANO DE TRABALHO'!PE17="",V360,'04.04_PLANO DE TRABALHO'!PE17)</f>
        <v>0</v>
      </c>
      <c r="W361" t="str">
        <f>IF('04.04_PLANO DE TRABALHO'!PF17="",W360,'04.04_PLANO DE TRABALHO'!PF17)</f>
        <v>Despesa</v>
      </c>
      <c r="X361">
        <f>IF('04.04_PLANO DE TRABALHO'!PG17="",X360,'04.04_PLANO DE TRABALHO'!PG17)</f>
        <v>0</v>
      </c>
      <c r="Y361">
        <f>IF('04.04_PLANO DE TRABALHO'!PH17="",Y360,'04.04_PLANO DE TRABALHO'!PH17)</f>
        <v>0</v>
      </c>
      <c r="Z361">
        <f>IF('04.04_PLANO DE TRABALHO'!PI17="",Z360,'04.04_PLANO DE TRABALHO'!PI17)</f>
        <v>0</v>
      </c>
      <c r="AA361">
        <f>IF('04.04_PLANO DE TRABALHO'!PJ17="",AA360,'04.04_PLANO DE TRABALHO'!PJ17)</f>
        <v>0</v>
      </c>
      <c r="AB361">
        <f>IF('04.04_PLANO DE TRABALHO'!PK17="",AB360,'04.04_PLANO DE TRABALHO'!PK17)</f>
        <v>0</v>
      </c>
      <c r="AC361">
        <f>IF('04.04_PLANO DE TRABALHO'!PL17="",AC360,'04.04_PLANO DE TRABALHO'!PL17)</f>
        <v>0</v>
      </c>
      <c r="AD361" t="str">
        <f>IF('04.04_PLANO DE TRABALHO'!PM17="",AD360,'04.04_PLANO DE TRABALHO'!PM17)</f>
        <v>Categoria</v>
      </c>
      <c r="AE361">
        <f>IF('04.04_PLANO DE TRABALHO'!PN17="",AE360,'04.04_PLANO DE TRABALHO'!PN17)</f>
        <v>0</v>
      </c>
      <c r="AF361">
        <f>IF('04.04_PLANO DE TRABALHO'!PO17="",AF360,'04.04_PLANO DE TRABALHO'!PO17)</f>
        <v>0</v>
      </c>
      <c r="AG361">
        <f>IF('04.04_PLANO DE TRABALHO'!PP17="",AG360,'04.04_PLANO DE TRABALHO'!PP17)</f>
        <v>0</v>
      </c>
      <c r="AH361">
        <f>IF('04.04_PLANO DE TRABALHO'!PQ17="",AH360,'04.04_PLANO DE TRABALHO'!PQ17)</f>
        <v>0</v>
      </c>
      <c r="AI361">
        <f>IF('04.04_PLANO DE TRABALHO'!PR17="",AI360,'04.04_PLANO DE TRABALHO'!PR17)</f>
        <v>0</v>
      </c>
      <c r="AJ361">
        <f>IF('04.04_PLANO DE TRABALHO'!PS17="",AJ360,'04.04_PLANO DE TRABALHO'!PS17)</f>
        <v>0</v>
      </c>
      <c r="AK361">
        <f>IF('04.04_PLANO DE TRABALHO'!PT17="",AK360,'04.04_PLANO DE TRABALHO'!PT17)</f>
        <v>0</v>
      </c>
      <c r="AL361" t="str">
        <f>IF('04.04_PLANO DE TRABALHO'!PU17="",AL360,'04.04_PLANO DE TRABALHO'!PU17)</f>
        <v>Subcategoria</v>
      </c>
      <c r="AM361">
        <f>IF('04.04_PLANO DE TRABALHO'!PV17="",AM360,'04.04_PLANO DE TRABALHO'!PV17)</f>
        <v>0</v>
      </c>
      <c r="AN361">
        <f>IF('04.04_PLANO DE TRABALHO'!PW17="",AN360,'04.04_PLANO DE TRABALHO'!PW17)</f>
        <v>0</v>
      </c>
      <c r="AO361">
        <f>IF('04.04_PLANO DE TRABALHO'!PX17="",AO360,'04.04_PLANO DE TRABALHO'!PX17)</f>
        <v>0</v>
      </c>
      <c r="AP361">
        <f>IF('04.04_PLANO DE TRABALHO'!PY17="",AP360,'04.04_PLANO DE TRABALHO'!PY17)</f>
        <v>0</v>
      </c>
      <c r="AQ361" t="str">
        <f>IF('04.04_PLANO DE TRABALHO'!PZ17="",AQ360,'04.04_PLANO DE TRABALHO'!PZ17)</f>
        <v>Fonte*</v>
      </c>
      <c r="AR361">
        <f>IF('04.04_PLANO DE TRABALHO'!QA17="",AR360,'04.04_PLANO DE TRABALHO'!QA17)</f>
        <v>0</v>
      </c>
      <c r="AS361">
        <f>IF('04.04_PLANO DE TRABALHO'!QB17="",AS360,'04.04_PLANO DE TRABALHO'!QB17)</f>
        <v>0</v>
      </c>
      <c r="AT361">
        <f>IF('04.04_PLANO DE TRABALHO'!QC17="",AT360,'04.04_PLANO DE TRABALHO'!QC17)</f>
        <v>0</v>
      </c>
      <c r="AU361" t="str">
        <f>IF('04.04_PLANO DE TRABALHO'!QD17="",AU360,'04.04_PLANO DE TRABALHO'!QD17)</f>
        <v>Unid</v>
      </c>
      <c r="AV361">
        <f>IF('04.04_PLANO DE TRABALHO'!QE17="",AV360,'04.04_PLANO DE TRABALHO'!QE17)</f>
        <v>0</v>
      </c>
      <c r="AW361" t="str">
        <f>IF('04.04_PLANO DE TRABALHO'!QF17="",AW360,'04.04_PLANO DE TRABALHO'!QF17)</f>
        <v>Valor 
Unit</v>
      </c>
      <c r="AX361">
        <f>IF('04.04_PLANO DE TRABALHO'!QG17="",AX360,'04.04_PLANO DE TRABALHO'!QG17)</f>
        <v>0</v>
      </c>
      <c r="AY361">
        <f>IF('04.04_PLANO DE TRABALHO'!QH17="",AY360,'04.04_PLANO DE TRABALHO'!QH17)</f>
        <v>0</v>
      </c>
      <c r="AZ361" t="str">
        <f>IF('04.04_PLANO DE TRABALHO'!QI17="",AZ360,'04.04_PLANO DE TRABALHO'!QI17)</f>
        <v>Qtde</v>
      </c>
      <c r="BA361">
        <f>IF('04.04_PLANO DE TRABALHO'!QJ17="",BA360,'04.04_PLANO DE TRABALHO'!QJ17)</f>
        <v>0</v>
      </c>
      <c r="BB361">
        <f>IF('04.04_PLANO DE TRABALHO'!QK17="",BB360,'04.04_PLANO DE TRABALHO'!QK17)</f>
        <v>0</v>
      </c>
      <c r="BD361" t="str">
        <v>Direitos Humanos e Convivência</v>
      </c>
      <c r="BE361" t="str">
        <v>8.3</v>
      </c>
      <c r="BF361">
        <v>0</v>
      </c>
      <c r="BG361" t="str">
        <v>Atividade</v>
      </c>
      <c r="BH361">
        <v>0</v>
      </c>
      <c r="BI361">
        <v>0</v>
      </c>
      <c r="BJ361" t="str">
        <v>Início</v>
      </c>
      <c r="BK361">
        <v>0</v>
      </c>
      <c r="BL361">
        <v>0</v>
      </c>
      <c r="BM361" t="str">
        <v>Fim</v>
      </c>
      <c r="BN361">
        <v>0</v>
      </c>
      <c r="BO361">
        <v>0</v>
      </c>
      <c r="BP361" t="str">
        <v>8.3.1</v>
      </c>
      <c r="BQ361">
        <v>0</v>
      </c>
      <c r="BR361">
        <v>0</v>
      </c>
      <c r="BS361" t="str">
        <v>SubAtividade</v>
      </c>
      <c r="BT361">
        <v>0</v>
      </c>
      <c r="BU361">
        <v>0</v>
      </c>
      <c r="BV361">
        <v>0</v>
      </c>
      <c r="BW361">
        <v>0</v>
      </c>
      <c r="BX361">
        <v>0</v>
      </c>
      <c r="BY361" t="str">
        <v>Despesa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 t="str">
        <v>Categoria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 t="str">
        <v>Subcategoria</v>
      </c>
      <c r="CO361">
        <v>0</v>
      </c>
      <c r="CP361">
        <v>0</v>
      </c>
      <c r="CQ361">
        <v>0</v>
      </c>
      <c r="CR361">
        <v>0</v>
      </c>
      <c r="CS361" t="str">
        <v>Fonte*</v>
      </c>
      <c r="CT361">
        <v>0</v>
      </c>
      <c r="CU361">
        <v>0</v>
      </c>
      <c r="CV361">
        <v>0</v>
      </c>
      <c r="CW361" t="str">
        <v>Unid</v>
      </c>
      <c r="CX361">
        <v>0</v>
      </c>
      <c r="CY361" t="str">
        <v>Valor 
Unit</v>
      </c>
      <c r="CZ361">
        <v>0</v>
      </c>
      <c r="DA361">
        <v>0</v>
      </c>
      <c r="DB361" t="str">
        <v>Qtde</v>
      </c>
      <c r="DC361">
        <v>0</v>
      </c>
      <c r="DD361">
        <v>0</v>
      </c>
      <c r="DF361" t="str">
        <v>Tecnologias Digitais</v>
      </c>
      <c r="DG361" t="str">
        <v>9.1</v>
      </c>
      <c r="DH361">
        <v>0</v>
      </c>
      <c r="DI361" t="str">
        <v>Atividade</v>
      </c>
      <c r="DJ361">
        <v>0</v>
      </c>
      <c r="DK361">
        <v>0</v>
      </c>
      <c r="DL361" t="str">
        <v>Início</v>
      </c>
      <c r="DM361">
        <v>0</v>
      </c>
      <c r="DN361">
        <v>0</v>
      </c>
      <c r="DO361" t="str">
        <v>Fim</v>
      </c>
      <c r="DP361">
        <v>0</v>
      </c>
      <c r="DQ361">
        <v>0</v>
      </c>
      <c r="DR361" t="str">
        <v>9.1.2</v>
      </c>
      <c r="DS361">
        <v>0</v>
      </c>
      <c r="DT361">
        <v>0</v>
      </c>
      <c r="DU361" t="str">
        <v>SubAtividade</v>
      </c>
      <c r="DV361">
        <v>0</v>
      </c>
      <c r="DW361">
        <v>0</v>
      </c>
      <c r="DX361">
        <v>0</v>
      </c>
      <c r="DY361">
        <v>0</v>
      </c>
      <c r="DZ361">
        <v>0</v>
      </c>
      <c r="EA361" t="str">
        <v>Despesa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 t="str">
        <v>Categoria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 t="str">
        <v>Subcategoria</v>
      </c>
      <c r="EQ361">
        <v>0</v>
      </c>
      <c r="ER361">
        <v>0</v>
      </c>
      <c r="ES361">
        <v>0</v>
      </c>
      <c r="ET361">
        <v>0</v>
      </c>
      <c r="EU361" t="str">
        <v>Fonte*</v>
      </c>
      <c r="EV361">
        <v>0</v>
      </c>
      <c r="EW361">
        <v>0</v>
      </c>
      <c r="EX361">
        <v>0</v>
      </c>
      <c r="EY361" t="str">
        <v>Unid</v>
      </c>
      <c r="EZ361">
        <v>0</v>
      </c>
      <c r="FA361" t="str">
        <v>Valor 
Unit</v>
      </c>
      <c r="FB361">
        <v>0</v>
      </c>
      <c r="FC361">
        <v>0</v>
      </c>
      <c r="FD361" t="str">
        <v>Qtde</v>
      </c>
      <c r="FE361">
        <v>0</v>
      </c>
      <c r="FF361">
        <v>0</v>
      </c>
      <c r="FH361" t="str">
        <v>Participação e Gestão Democrática</v>
      </c>
      <c r="FI361" t="str">
        <v>10.3</v>
      </c>
      <c r="FJ361">
        <v>0</v>
      </c>
      <c r="FK361" t="str">
        <v>Atividade</v>
      </c>
      <c r="FL361">
        <v>0</v>
      </c>
      <c r="FM361">
        <v>0</v>
      </c>
      <c r="FN361" t="str">
        <v>Início</v>
      </c>
      <c r="FO361">
        <v>0</v>
      </c>
      <c r="FP361">
        <v>0</v>
      </c>
      <c r="FQ361" t="str">
        <v>Fim</v>
      </c>
      <c r="FR361">
        <v>0</v>
      </c>
      <c r="FS361">
        <v>0</v>
      </c>
      <c r="FT361" t="str">
        <v>10.3.3</v>
      </c>
      <c r="FU361">
        <v>0</v>
      </c>
      <c r="FV361">
        <v>0</v>
      </c>
      <c r="FW361" t="str">
        <v>SubAtividade</v>
      </c>
      <c r="FX361">
        <v>0</v>
      </c>
      <c r="FY361">
        <v>0</v>
      </c>
      <c r="FZ361">
        <v>0</v>
      </c>
      <c r="GA361">
        <v>0</v>
      </c>
      <c r="GB361">
        <v>0</v>
      </c>
      <c r="GC361" t="str">
        <v>Despesa</v>
      </c>
      <c r="GD361">
        <v>0</v>
      </c>
      <c r="GE361">
        <v>0</v>
      </c>
      <c r="GF361">
        <v>0</v>
      </c>
      <c r="GG361">
        <v>0</v>
      </c>
      <c r="GH361">
        <v>0</v>
      </c>
      <c r="GI361">
        <v>0</v>
      </c>
      <c r="GJ361" t="str">
        <v>Categoria</v>
      </c>
      <c r="GK361">
        <v>0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 t="str">
        <v>Subcategoria</v>
      </c>
      <c r="GS361">
        <v>0</v>
      </c>
      <c r="GT361">
        <v>0</v>
      </c>
      <c r="GU361">
        <v>0</v>
      </c>
      <c r="GV361">
        <v>0</v>
      </c>
      <c r="GW361" t="str">
        <v>Fonte*</v>
      </c>
      <c r="GX361">
        <v>0</v>
      </c>
      <c r="GY361">
        <v>0</v>
      </c>
      <c r="GZ361">
        <v>0</v>
      </c>
      <c r="HA361" t="str">
        <v>Unid</v>
      </c>
      <c r="HB361">
        <v>0</v>
      </c>
      <c r="HC361" t="str">
        <v>Valor 
Unit</v>
      </c>
      <c r="HD361">
        <v>0</v>
      </c>
      <c r="HE361">
        <v>0</v>
      </c>
      <c r="HF361" t="str">
        <v>Qtde</v>
      </c>
      <c r="HG361">
        <v>0</v>
      </c>
      <c r="HH361">
        <v>0</v>
      </c>
    </row>
    <row r="362" spans="1:216" x14ac:dyDescent="0.25">
      <c r="A362">
        <v>9</v>
      </c>
      <c r="B362" t="str">
        <f>'04.04_PLANO DE TRABALHO'!$OZ$7</f>
        <v>Direitos Humanos e Convivência</v>
      </c>
      <c r="C362" t="str">
        <f>IF('04.04_PLANO DE TRABALHO'!OL18="",C361,'04.04_PLANO DE TRABALHO'!OL18)</f>
        <v>8.1</v>
      </c>
      <c r="D362">
        <f>IF('04.04_PLANO DE TRABALHO'!OM18="",D361,'04.04_PLANO DE TRABALHO'!OM18)</f>
        <v>0</v>
      </c>
      <c r="E362" t="str">
        <f>IF(OR('04.04_PLANO DE TRABALHO'!ON18="",'04.04_PLANO DE TRABALHO'!ON18="Planejado",'04.04_PLANO DE TRABALHO'!ON18="Realizado"),E361,'04.04_PLANO DE TRABALHO'!ON18)</f>
        <v>Atividade</v>
      </c>
      <c r="F362">
        <f>IF('04.04_PLANO DE TRABALHO'!OO18="",F361,'04.04_PLANO DE TRABALHO'!OO18)</f>
        <v>0</v>
      </c>
      <c r="G362">
        <f>IF('04.04_PLANO DE TRABALHO'!OP18="",G361,'04.04_PLANO DE TRABALHO'!OP18)</f>
        <v>0</v>
      </c>
      <c r="H362" t="str">
        <f>IF('04.04_PLANO DE TRABALHO'!OQ18="",H361,'04.04_PLANO DE TRABALHO'!OQ18)</f>
        <v>Início</v>
      </c>
      <c r="I362">
        <f>IF('04.04_PLANO DE TRABALHO'!OR18="",I361,'04.04_PLANO DE TRABALHO'!OR18)</f>
        <v>0</v>
      </c>
      <c r="J362">
        <f>IF('04.04_PLANO DE TRABALHO'!OS18="",J361,'04.04_PLANO DE TRABALHO'!OS18)</f>
        <v>0</v>
      </c>
      <c r="K362" t="str">
        <f>IF('04.04_PLANO DE TRABALHO'!OT18="",K361,'04.04_PLANO DE TRABALHO'!OT18)</f>
        <v>Fim</v>
      </c>
      <c r="L362">
        <f>IF('04.04_PLANO DE TRABALHO'!OU18="",L361,'04.04_PLANO DE TRABALHO'!OU18)</f>
        <v>0</v>
      </c>
      <c r="M362">
        <f>IF('04.04_PLANO DE TRABALHO'!OV18="",M361,'04.04_PLANO DE TRABALHO'!OV18)</f>
        <v>0</v>
      </c>
      <c r="N362" t="str">
        <f>IF('04.04_PLANO DE TRABALHO'!OW18="",N361,'04.04_PLANO DE TRABALHO'!OW18)</f>
        <v>8.1.2</v>
      </c>
      <c r="O362">
        <f>IF('04.04_PLANO DE TRABALHO'!OX18="",O361,'04.04_PLANO DE TRABALHO'!OX18)</f>
        <v>0</v>
      </c>
      <c r="P362">
        <f>IF('04.04_PLANO DE TRABALHO'!OY18="",P361,'04.04_PLANO DE TRABALHO'!OY18)</f>
        <v>0</v>
      </c>
      <c r="Q362" t="str">
        <f>IF('04.04_PLANO DE TRABALHO'!OZ18="",Q361,'04.04_PLANO DE TRABALHO'!OZ18)</f>
        <v>SubAtividade</v>
      </c>
      <c r="R362">
        <f>IF('04.04_PLANO DE TRABALHO'!PA18="",R361,'04.04_PLANO DE TRABALHO'!PA18)</f>
        <v>0</v>
      </c>
      <c r="S362">
        <f>IF('04.04_PLANO DE TRABALHO'!PB18="",S361,'04.04_PLANO DE TRABALHO'!PB18)</f>
        <v>0</v>
      </c>
      <c r="T362">
        <f>IF('04.04_PLANO DE TRABALHO'!PC18="",T361,'04.04_PLANO DE TRABALHO'!PC18)</f>
        <v>0</v>
      </c>
      <c r="U362">
        <f>IF('04.04_PLANO DE TRABALHO'!PD18="",U361,'04.04_PLANO DE TRABALHO'!PD18)</f>
        <v>0</v>
      </c>
      <c r="V362">
        <f>IF('04.04_PLANO DE TRABALHO'!PE18="",V361,'04.04_PLANO DE TRABALHO'!PE18)</f>
        <v>0</v>
      </c>
      <c r="W362" t="str">
        <f>IF('04.04_PLANO DE TRABALHO'!PF18="",W361,'04.04_PLANO DE TRABALHO'!PF18)</f>
        <v>Despesa</v>
      </c>
      <c r="X362">
        <f>IF('04.04_PLANO DE TRABALHO'!PG18="",X361,'04.04_PLANO DE TRABALHO'!PG18)</f>
        <v>0</v>
      </c>
      <c r="Y362">
        <f>IF('04.04_PLANO DE TRABALHO'!PH18="",Y361,'04.04_PLANO DE TRABALHO'!PH18)</f>
        <v>0</v>
      </c>
      <c r="Z362">
        <f>IF('04.04_PLANO DE TRABALHO'!PI18="",Z361,'04.04_PLANO DE TRABALHO'!PI18)</f>
        <v>0</v>
      </c>
      <c r="AA362">
        <f>IF('04.04_PLANO DE TRABALHO'!PJ18="",AA361,'04.04_PLANO DE TRABALHO'!PJ18)</f>
        <v>0</v>
      </c>
      <c r="AB362">
        <f>IF('04.04_PLANO DE TRABALHO'!PK18="",AB361,'04.04_PLANO DE TRABALHO'!PK18)</f>
        <v>0</v>
      </c>
      <c r="AC362">
        <f>IF('04.04_PLANO DE TRABALHO'!PL18="",AC361,'04.04_PLANO DE TRABALHO'!PL18)</f>
        <v>0</v>
      </c>
      <c r="AD362" t="str">
        <f>IF('04.04_PLANO DE TRABALHO'!PM18="",AD361,'04.04_PLANO DE TRABALHO'!PM18)</f>
        <v>Categoria</v>
      </c>
      <c r="AE362">
        <f>IF('04.04_PLANO DE TRABALHO'!PN18="",AE361,'04.04_PLANO DE TRABALHO'!PN18)</f>
        <v>0</v>
      </c>
      <c r="AF362">
        <f>IF('04.04_PLANO DE TRABALHO'!PO18="",AF361,'04.04_PLANO DE TRABALHO'!PO18)</f>
        <v>0</v>
      </c>
      <c r="AG362">
        <f>IF('04.04_PLANO DE TRABALHO'!PP18="",AG361,'04.04_PLANO DE TRABALHO'!PP18)</f>
        <v>0</v>
      </c>
      <c r="AH362">
        <f>IF('04.04_PLANO DE TRABALHO'!PQ18="",AH361,'04.04_PLANO DE TRABALHO'!PQ18)</f>
        <v>0</v>
      </c>
      <c r="AI362">
        <f>IF('04.04_PLANO DE TRABALHO'!PR18="",AI361,'04.04_PLANO DE TRABALHO'!PR18)</f>
        <v>0</v>
      </c>
      <c r="AJ362">
        <f>IF('04.04_PLANO DE TRABALHO'!PS18="",AJ361,'04.04_PLANO DE TRABALHO'!PS18)</f>
        <v>0</v>
      </c>
      <c r="AK362">
        <f>IF('04.04_PLANO DE TRABALHO'!PT18="",AK361,'04.04_PLANO DE TRABALHO'!PT18)</f>
        <v>0</v>
      </c>
      <c r="AL362" t="str">
        <f>IF('04.04_PLANO DE TRABALHO'!PU18="",AL361,'04.04_PLANO DE TRABALHO'!PU18)</f>
        <v>Subcategoria</v>
      </c>
      <c r="AM362">
        <f>IF('04.04_PLANO DE TRABALHO'!PV18="",AM361,'04.04_PLANO DE TRABALHO'!PV18)</f>
        <v>0</v>
      </c>
      <c r="AN362">
        <f>IF('04.04_PLANO DE TRABALHO'!PW18="",AN361,'04.04_PLANO DE TRABALHO'!PW18)</f>
        <v>0</v>
      </c>
      <c r="AO362">
        <f>IF('04.04_PLANO DE TRABALHO'!PX18="",AO361,'04.04_PLANO DE TRABALHO'!PX18)</f>
        <v>0</v>
      </c>
      <c r="AP362">
        <f>IF('04.04_PLANO DE TRABALHO'!PY18="",AP361,'04.04_PLANO DE TRABALHO'!PY18)</f>
        <v>0</v>
      </c>
      <c r="AQ362" t="str">
        <f>IF('04.04_PLANO DE TRABALHO'!PZ18="",AQ361,'04.04_PLANO DE TRABALHO'!PZ18)</f>
        <v>Fonte*</v>
      </c>
      <c r="AR362">
        <f>IF('04.04_PLANO DE TRABALHO'!QA18="",AR361,'04.04_PLANO DE TRABALHO'!QA18)</f>
        <v>0</v>
      </c>
      <c r="AS362">
        <f>IF('04.04_PLANO DE TRABALHO'!QB18="",AS361,'04.04_PLANO DE TRABALHO'!QB18)</f>
        <v>0</v>
      </c>
      <c r="AT362">
        <f>IF('04.04_PLANO DE TRABALHO'!QC18="",AT361,'04.04_PLANO DE TRABALHO'!QC18)</f>
        <v>0</v>
      </c>
      <c r="AU362" t="str">
        <f>IF('04.04_PLANO DE TRABALHO'!QD18="",AU361,'04.04_PLANO DE TRABALHO'!QD18)</f>
        <v>Unid</v>
      </c>
      <c r="AV362">
        <f>IF('04.04_PLANO DE TRABALHO'!QE18="",AV361,'04.04_PLANO DE TRABALHO'!QE18)</f>
        <v>0</v>
      </c>
      <c r="AW362" t="str">
        <f>IF('04.04_PLANO DE TRABALHO'!QF18="",AW361,'04.04_PLANO DE TRABALHO'!QF18)</f>
        <v>Valor 
Unit</v>
      </c>
      <c r="AX362">
        <f>IF('04.04_PLANO DE TRABALHO'!QG18="",AX361,'04.04_PLANO DE TRABALHO'!QG18)</f>
        <v>0</v>
      </c>
      <c r="AY362">
        <f>IF('04.04_PLANO DE TRABALHO'!QH18="",AY361,'04.04_PLANO DE TRABALHO'!QH18)</f>
        <v>0</v>
      </c>
      <c r="AZ362" t="str">
        <f>IF('04.04_PLANO DE TRABALHO'!QI18="",AZ361,'04.04_PLANO DE TRABALHO'!QI18)</f>
        <v>Qtde</v>
      </c>
      <c r="BA362">
        <f>IF('04.04_PLANO DE TRABALHO'!QJ18="",BA361,'04.04_PLANO DE TRABALHO'!QJ18)</f>
        <v>0</v>
      </c>
      <c r="BB362">
        <f>IF('04.04_PLANO DE TRABALHO'!QK18="",BB361,'04.04_PLANO DE TRABALHO'!QK18)</f>
        <v>0</v>
      </c>
      <c r="BD362" t="str">
        <v>Direitos Humanos e Convivência</v>
      </c>
      <c r="BE362" t="str">
        <v>8.3</v>
      </c>
      <c r="BF362">
        <v>0</v>
      </c>
      <c r="BG362" t="str">
        <v>Atividade</v>
      </c>
      <c r="BH362">
        <v>0</v>
      </c>
      <c r="BI362">
        <v>0</v>
      </c>
      <c r="BJ362" t="str">
        <v>Início</v>
      </c>
      <c r="BK362">
        <v>0</v>
      </c>
      <c r="BL362">
        <v>0</v>
      </c>
      <c r="BM362" t="str">
        <v>Fim</v>
      </c>
      <c r="BN362">
        <v>0</v>
      </c>
      <c r="BO362">
        <v>0</v>
      </c>
      <c r="BP362" t="str">
        <v>Total da SubAtividade:</v>
      </c>
      <c r="BQ362">
        <v>0</v>
      </c>
      <c r="BR362">
        <v>0</v>
      </c>
      <c r="BS362" t="str">
        <v>SubAtividade</v>
      </c>
      <c r="BT362">
        <v>0</v>
      </c>
      <c r="BU362">
        <v>0</v>
      </c>
      <c r="BV362">
        <v>0</v>
      </c>
      <c r="BW362">
        <v>0</v>
      </c>
      <c r="BX362">
        <v>0</v>
      </c>
      <c r="BY362" t="str">
        <v>Despesa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 t="str">
        <v>Categoria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 t="str">
        <v>Subcategoria</v>
      </c>
      <c r="CO362">
        <v>0</v>
      </c>
      <c r="CP362">
        <v>0</v>
      </c>
      <c r="CQ362">
        <v>0</v>
      </c>
      <c r="CR362">
        <v>0</v>
      </c>
      <c r="CS362" t="str">
        <v>Fonte*</v>
      </c>
      <c r="CT362">
        <v>0</v>
      </c>
      <c r="CU362">
        <v>0</v>
      </c>
      <c r="CV362">
        <v>0</v>
      </c>
      <c r="CW362" t="str">
        <v>Unid</v>
      </c>
      <c r="CX362">
        <v>0</v>
      </c>
      <c r="CY362" t="str">
        <v>Valor 
Unit</v>
      </c>
      <c r="CZ362">
        <v>0</v>
      </c>
      <c r="DA362">
        <v>0</v>
      </c>
      <c r="DB362" t="str">
        <v>Qtde</v>
      </c>
      <c r="DC362">
        <v>0</v>
      </c>
      <c r="DD362">
        <v>0</v>
      </c>
      <c r="DF362" t="str">
        <v>Tecnologias Digitais</v>
      </c>
      <c r="DG362" t="str">
        <v>9.1</v>
      </c>
      <c r="DH362">
        <v>0</v>
      </c>
      <c r="DI362" t="str">
        <v>Atividade</v>
      </c>
      <c r="DJ362">
        <v>0</v>
      </c>
      <c r="DK362">
        <v>0</v>
      </c>
      <c r="DL362" t="str">
        <v>Início</v>
      </c>
      <c r="DM362">
        <v>0</v>
      </c>
      <c r="DN362">
        <v>0</v>
      </c>
      <c r="DO362" t="str">
        <v>Fim</v>
      </c>
      <c r="DP362">
        <v>0</v>
      </c>
      <c r="DQ362">
        <v>0</v>
      </c>
      <c r="DR362" t="str">
        <v>9.1.2</v>
      </c>
      <c r="DS362">
        <v>0</v>
      </c>
      <c r="DT362">
        <v>0</v>
      </c>
      <c r="DU362" t="str">
        <v>SubAtividade</v>
      </c>
      <c r="DV362">
        <v>0</v>
      </c>
      <c r="DW362">
        <v>0</v>
      </c>
      <c r="DX362">
        <v>0</v>
      </c>
      <c r="DY362">
        <v>0</v>
      </c>
      <c r="DZ362">
        <v>0</v>
      </c>
      <c r="EA362" t="str">
        <v>Despesa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 t="str">
        <v>Categoria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 t="str">
        <v>Subcategoria</v>
      </c>
      <c r="EQ362">
        <v>0</v>
      </c>
      <c r="ER362">
        <v>0</v>
      </c>
      <c r="ES362">
        <v>0</v>
      </c>
      <c r="ET362">
        <v>0</v>
      </c>
      <c r="EU362" t="str">
        <v>Fonte*</v>
      </c>
      <c r="EV362">
        <v>0</v>
      </c>
      <c r="EW362">
        <v>0</v>
      </c>
      <c r="EX362">
        <v>0</v>
      </c>
      <c r="EY362" t="str">
        <v>Unid</v>
      </c>
      <c r="EZ362">
        <v>0</v>
      </c>
      <c r="FA362" t="str">
        <v>Valor 
Unit</v>
      </c>
      <c r="FB362">
        <v>0</v>
      </c>
      <c r="FC362">
        <v>0</v>
      </c>
      <c r="FD362" t="str">
        <v>Qtde</v>
      </c>
      <c r="FE362">
        <v>0</v>
      </c>
      <c r="FF362">
        <v>0</v>
      </c>
      <c r="FH362" t="str">
        <v>Participação e Gestão Democrática</v>
      </c>
      <c r="FI362" t="str">
        <v>10.3</v>
      </c>
      <c r="FJ362">
        <v>0</v>
      </c>
      <c r="FK362" t="str">
        <v>Atividade</v>
      </c>
      <c r="FL362">
        <v>0</v>
      </c>
      <c r="FM362">
        <v>0</v>
      </c>
      <c r="FN362" t="str">
        <v>Início</v>
      </c>
      <c r="FO362">
        <v>0</v>
      </c>
      <c r="FP362">
        <v>0</v>
      </c>
      <c r="FQ362" t="str">
        <v>Fim</v>
      </c>
      <c r="FR362">
        <v>0</v>
      </c>
      <c r="FS362">
        <v>0</v>
      </c>
      <c r="FT362" t="str">
        <v>10.3.3</v>
      </c>
      <c r="FU362">
        <v>0</v>
      </c>
      <c r="FV362">
        <v>0</v>
      </c>
      <c r="FW362" t="str">
        <v>SubAtividade</v>
      </c>
      <c r="FX362">
        <v>0</v>
      </c>
      <c r="FY362">
        <v>0</v>
      </c>
      <c r="FZ362">
        <v>0</v>
      </c>
      <c r="GA362">
        <v>0</v>
      </c>
      <c r="GB362">
        <v>0</v>
      </c>
      <c r="GC362" t="str">
        <v>Despesa</v>
      </c>
      <c r="GD362">
        <v>0</v>
      </c>
      <c r="GE362">
        <v>0</v>
      </c>
      <c r="GF362">
        <v>0</v>
      </c>
      <c r="GG362">
        <v>0</v>
      </c>
      <c r="GH362">
        <v>0</v>
      </c>
      <c r="GI362">
        <v>0</v>
      </c>
      <c r="GJ362" t="str">
        <v>Categoria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 t="str">
        <v>Subcategoria</v>
      </c>
      <c r="GS362">
        <v>0</v>
      </c>
      <c r="GT362">
        <v>0</v>
      </c>
      <c r="GU362">
        <v>0</v>
      </c>
      <c r="GV362">
        <v>0</v>
      </c>
      <c r="GW362" t="str">
        <v>Fonte*</v>
      </c>
      <c r="GX362">
        <v>0</v>
      </c>
      <c r="GY362">
        <v>0</v>
      </c>
      <c r="GZ362">
        <v>0</v>
      </c>
      <c r="HA362" t="str">
        <v>Unid</v>
      </c>
      <c r="HB362">
        <v>0</v>
      </c>
      <c r="HC362" t="str">
        <v>Valor 
Unit</v>
      </c>
      <c r="HD362">
        <v>0</v>
      </c>
      <c r="HE362">
        <v>0</v>
      </c>
      <c r="HF362" t="str">
        <v>Qtde</v>
      </c>
      <c r="HG362">
        <v>0</v>
      </c>
      <c r="HH362">
        <v>0</v>
      </c>
    </row>
    <row r="363" spans="1:216" x14ac:dyDescent="0.25">
      <c r="A363">
        <v>10</v>
      </c>
      <c r="B363" t="str">
        <f>'04.04_PLANO DE TRABALHO'!$OZ$7</f>
        <v>Direitos Humanos e Convivência</v>
      </c>
      <c r="C363" t="str">
        <f>IF('04.04_PLANO DE TRABALHO'!OL19="",C362,'04.04_PLANO DE TRABALHO'!OL19)</f>
        <v>8.1</v>
      </c>
      <c r="D363">
        <f>IF('04.04_PLANO DE TRABALHO'!OM19="",D362,'04.04_PLANO DE TRABALHO'!OM19)</f>
        <v>0</v>
      </c>
      <c r="E363" t="str">
        <f>IF(OR('04.04_PLANO DE TRABALHO'!ON19="",'04.04_PLANO DE TRABALHO'!ON19="Planejado",'04.04_PLANO DE TRABALHO'!ON19="Realizado"),E362,'04.04_PLANO DE TRABALHO'!ON19)</f>
        <v>Atividade</v>
      </c>
      <c r="F363">
        <f>IF('04.04_PLANO DE TRABALHO'!OO19="",F362,'04.04_PLANO DE TRABALHO'!OO19)</f>
        <v>0</v>
      </c>
      <c r="G363">
        <f>IF('04.04_PLANO DE TRABALHO'!OP19="",G362,'04.04_PLANO DE TRABALHO'!OP19)</f>
        <v>0</v>
      </c>
      <c r="H363" t="str">
        <f>IF('04.04_PLANO DE TRABALHO'!OQ19="",H362,'04.04_PLANO DE TRABALHO'!OQ19)</f>
        <v>Início</v>
      </c>
      <c r="I363">
        <f>IF('04.04_PLANO DE TRABALHO'!OR19="",I362,'04.04_PLANO DE TRABALHO'!OR19)</f>
        <v>0</v>
      </c>
      <c r="J363">
        <f>IF('04.04_PLANO DE TRABALHO'!OS19="",J362,'04.04_PLANO DE TRABALHO'!OS19)</f>
        <v>0</v>
      </c>
      <c r="K363" t="str">
        <f>IF('04.04_PLANO DE TRABALHO'!OT19="",K362,'04.04_PLANO DE TRABALHO'!OT19)</f>
        <v>Fim</v>
      </c>
      <c r="L363">
        <f>IF('04.04_PLANO DE TRABALHO'!OU19="",L362,'04.04_PLANO DE TRABALHO'!OU19)</f>
        <v>0</v>
      </c>
      <c r="M363">
        <f>IF('04.04_PLANO DE TRABALHO'!OV19="",M362,'04.04_PLANO DE TRABALHO'!OV19)</f>
        <v>0</v>
      </c>
      <c r="N363" t="str">
        <f>IF('04.04_PLANO DE TRABALHO'!OW19="",N362,'04.04_PLANO DE TRABALHO'!OW19)</f>
        <v>Total da SubAtividade:</v>
      </c>
      <c r="O363">
        <f>IF('04.04_PLANO DE TRABALHO'!OX19="",O362,'04.04_PLANO DE TRABALHO'!OX19)</f>
        <v>0</v>
      </c>
      <c r="P363">
        <f>IF('04.04_PLANO DE TRABALHO'!OY19="",P362,'04.04_PLANO DE TRABALHO'!OY19)</f>
        <v>0</v>
      </c>
      <c r="Q363" t="str">
        <f>IF('04.04_PLANO DE TRABALHO'!OZ19="",Q362,'04.04_PLANO DE TRABALHO'!OZ19)</f>
        <v>SubAtividade</v>
      </c>
      <c r="R363">
        <f>IF('04.04_PLANO DE TRABALHO'!PA19="",R362,'04.04_PLANO DE TRABALHO'!PA19)</f>
        <v>0</v>
      </c>
      <c r="S363">
        <f>IF('04.04_PLANO DE TRABALHO'!PB19="",S362,'04.04_PLANO DE TRABALHO'!PB19)</f>
        <v>0</v>
      </c>
      <c r="T363">
        <f>IF('04.04_PLANO DE TRABALHO'!PC19="",T362,'04.04_PLANO DE TRABALHO'!PC19)</f>
        <v>0</v>
      </c>
      <c r="U363">
        <f>IF('04.04_PLANO DE TRABALHO'!PD19="",U362,'04.04_PLANO DE TRABALHO'!PD19)</f>
        <v>0</v>
      </c>
      <c r="V363">
        <f>IF('04.04_PLANO DE TRABALHO'!PE19="",V362,'04.04_PLANO DE TRABALHO'!PE19)</f>
        <v>0</v>
      </c>
      <c r="W363" t="str">
        <f>IF('04.04_PLANO DE TRABALHO'!PF19="",W362,'04.04_PLANO DE TRABALHO'!PF19)</f>
        <v>Despesa</v>
      </c>
      <c r="X363">
        <f>IF('04.04_PLANO DE TRABALHO'!PG19="",X362,'04.04_PLANO DE TRABALHO'!PG19)</f>
        <v>0</v>
      </c>
      <c r="Y363">
        <f>IF('04.04_PLANO DE TRABALHO'!PH19="",Y362,'04.04_PLANO DE TRABALHO'!PH19)</f>
        <v>0</v>
      </c>
      <c r="Z363">
        <f>IF('04.04_PLANO DE TRABALHO'!PI19="",Z362,'04.04_PLANO DE TRABALHO'!PI19)</f>
        <v>0</v>
      </c>
      <c r="AA363">
        <f>IF('04.04_PLANO DE TRABALHO'!PJ19="",AA362,'04.04_PLANO DE TRABALHO'!PJ19)</f>
        <v>0</v>
      </c>
      <c r="AB363">
        <f>IF('04.04_PLANO DE TRABALHO'!PK19="",AB362,'04.04_PLANO DE TRABALHO'!PK19)</f>
        <v>0</v>
      </c>
      <c r="AC363">
        <f>IF('04.04_PLANO DE TRABALHO'!PL19="",AC362,'04.04_PLANO DE TRABALHO'!PL19)</f>
        <v>0</v>
      </c>
      <c r="AD363" t="str">
        <f>IF('04.04_PLANO DE TRABALHO'!PM19="",AD362,'04.04_PLANO DE TRABALHO'!PM19)</f>
        <v>Categoria</v>
      </c>
      <c r="AE363">
        <f>IF('04.04_PLANO DE TRABALHO'!PN19="",AE362,'04.04_PLANO DE TRABALHO'!PN19)</f>
        <v>0</v>
      </c>
      <c r="AF363">
        <f>IF('04.04_PLANO DE TRABALHO'!PO19="",AF362,'04.04_PLANO DE TRABALHO'!PO19)</f>
        <v>0</v>
      </c>
      <c r="AG363">
        <f>IF('04.04_PLANO DE TRABALHO'!PP19="",AG362,'04.04_PLANO DE TRABALHO'!PP19)</f>
        <v>0</v>
      </c>
      <c r="AH363">
        <f>IF('04.04_PLANO DE TRABALHO'!PQ19="",AH362,'04.04_PLANO DE TRABALHO'!PQ19)</f>
        <v>0</v>
      </c>
      <c r="AI363">
        <f>IF('04.04_PLANO DE TRABALHO'!PR19="",AI362,'04.04_PLANO DE TRABALHO'!PR19)</f>
        <v>0</v>
      </c>
      <c r="AJ363">
        <f>IF('04.04_PLANO DE TRABALHO'!PS19="",AJ362,'04.04_PLANO DE TRABALHO'!PS19)</f>
        <v>0</v>
      </c>
      <c r="AK363">
        <f>IF('04.04_PLANO DE TRABALHO'!PT19="",AK362,'04.04_PLANO DE TRABALHO'!PT19)</f>
        <v>0</v>
      </c>
      <c r="AL363" t="str">
        <f>IF('04.04_PLANO DE TRABALHO'!PU19="",AL362,'04.04_PLANO DE TRABALHO'!PU19)</f>
        <v>Subcategoria</v>
      </c>
      <c r="AM363">
        <f>IF('04.04_PLANO DE TRABALHO'!PV19="",AM362,'04.04_PLANO DE TRABALHO'!PV19)</f>
        <v>0</v>
      </c>
      <c r="AN363">
        <f>IF('04.04_PLANO DE TRABALHO'!PW19="",AN362,'04.04_PLANO DE TRABALHO'!PW19)</f>
        <v>0</v>
      </c>
      <c r="AO363">
        <f>IF('04.04_PLANO DE TRABALHO'!PX19="",AO362,'04.04_PLANO DE TRABALHO'!PX19)</f>
        <v>0</v>
      </c>
      <c r="AP363">
        <f>IF('04.04_PLANO DE TRABALHO'!PY19="",AP362,'04.04_PLANO DE TRABALHO'!PY19)</f>
        <v>0</v>
      </c>
      <c r="AQ363" t="str">
        <f>IF('04.04_PLANO DE TRABALHO'!PZ19="",AQ362,'04.04_PLANO DE TRABALHO'!PZ19)</f>
        <v>Fonte*</v>
      </c>
      <c r="AR363">
        <f>IF('04.04_PLANO DE TRABALHO'!QA19="",AR362,'04.04_PLANO DE TRABALHO'!QA19)</f>
        <v>0</v>
      </c>
      <c r="AS363">
        <f>IF('04.04_PLANO DE TRABALHO'!QB19="",AS362,'04.04_PLANO DE TRABALHO'!QB19)</f>
        <v>0</v>
      </c>
      <c r="AT363">
        <f>IF('04.04_PLANO DE TRABALHO'!QC19="",AT362,'04.04_PLANO DE TRABALHO'!QC19)</f>
        <v>0</v>
      </c>
      <c r="AU363" t="str">
        <f>IF('04.04_PLANO DE TRABALHO'!QD19="",AU362,'04.04_PLANO DE TRABALHO'!QD19)</f>
        <v>Unid</v>
      </c>
      <c r="AV363">
        <f>IF('04.04_PLANO DE TRABALHO'!QE19="",AV362,'04.04_PLANO DE TRABALHO'!QE19)</f>
        <v>0</v>
      </c>
      <c r="AW363" t="str">
        <f>IF('04.04_PLANO DE TRABALHO'!QF19="",AW362,'04.04_PLANO DE TRABALHO'!QF19)</f>
        <v>Valor 
Unit</v>
      </c>
      <c r="AX363">
        <f>IF('04.04_PLANO DE TRABALHO'!QG19="",AX362,'04.04_PLANO DE TRABALHO'!QG19)</f>
        <v>0</v>
      </c>
      <c r="AY363">
        <f>IF('04.04_PLANO DE TRABALHO'!QH19="",AY362,'04.04_PLANO DE TRABALHO'!QH19)</f>
        <v>0</v>
      </c>
      <c r="AZ363" t="str">
        <f>IF('04.04_PLANO DE TRABALHO'!QI19="",AZ362,'04.04_PLANO DE TRABALHO'!QI19)</f>
        <v>Qtde</v>
      </c>
      <c r="BA363">
        <f>IF('04.04_PLANO DE TRABALHO'!QJ19="",BA362,'04.04_PLANO DE TRABALHO'!QJ19)</f>
        <v>0</v>
      </c>
      <c r="BB363">
        <f>IF('04.04_PLANO DE TRABALHO'!QK19="",BB362,'04.04_PLANO DE TRABALHO'!QK19)</f>
        <v>0</v>
      </c>
      <c r="BD363" t="str">
        <v>Direitos Humanos e Convivência</v>
      </c>
      <c r="BE363" t="str">
        <v>8.3</v>
      </c>
      <c r="BF363">
        <v>0</v>
      </c>
      <c r="BG363" t="str">
        <v>Atividade</v>
      </c>
      <c r="BH363">
        <v>0</v>
      </c>
      <c r="BI363">
        <v>0</v>
      </c>
      <c r="BJ363" t="str">
        <v>Início</v>
      </c>
      <c r="BK363">
        <v>0</v>
      </c>
      <c r="BL363">
        <v>0</v>
      </c>
      <c r="BM363" t="str">
        <v>Fim</v>
      </c>
      <c r="BN363">
        <v>0</v>
      </c>
      <c r="BO363">
        <v>0</v>
      </c>
      <c r="BP363" t="str">
        <v>8.3.2</v>
      </c>
      <c r="BQ363">
        <v>0</v>
      </c>
      <c r="BR363">
        <v>0</v>
      </c>
      <c r="BS363" t="str">
        <v>SubAtividade</v>
      </c>
      <c r="BT363">
        <v>0</v>
      </c>
      <c r="BU363">
        <v>0</v>
      </c>
      <c r="BV363">
        <v>0</v>
      </c>
      <c r="BW363">
        <v>0</v>
      </c>
      <c r="BX363">
        <v>0</v>
      </c>
      <c r="BY363" t="str">
        <v>Despesa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 t="str">
        <v>Categoria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 t="str">
        <v>Subcategoria</v>
      </c>
      <c r="CO363">
        <v>0</v>
      </c>
      <c r="CP363">
        <v>0</v>
      </c>
      <c r="CQ363">
        <v>0</v>
      </c>
      <c r="CR363">
        <v>0</v>
      </c>
      <c r="CS363" t="str">
        <v>Fonte*</v>
      </c>
      <c r="CT363">
        <v>0</v>
      </c>
      <c r="CU363">
        <v>0</v>
      </c>
      <c r="CV363">
        <v>0</v>
      </c>
      <c r="CW363" t="str">
        <v>Unid</v>
      </c>
      <c r="CX363">
        <v>0</v>
      </c>
      <c r="CY363" t="str">
        <v>Valor 
Unit</v>
      </c>
      <c r="CZ363">
        <v>0</v>
      </c>
      <c r="DA363">
        <v>0</v>
      </c>
      <c r="DB363" t="str">
        <v>Qtde</v>
      </c>
      <c r="DC363">
        <v>0</v>
      </c>
      <c r="DD363">
        <v>0</v>
      </c>
      <c r="DF363" t="str">
        <v>Tecnologias Digitais</v>
      </c>
      <c r="DG363" t="str">
        <v>9.1</v>
      </c>
      <c r="DH363">
        <v>0</v>
      </c>
      <c r="DI363" t="str">
        <v>Atividade</v>
      </c>
      <c r="DJ363">
        <v>0</v>
      </c>
      <c r="DK363">
        <v>0</v>
      </c>
      <c r="DL363" t="str">
        <v>Início</v>
      </c>
      <c r="DM363">
        <v>0</v>
      </c>
      <c r="DN363">
        <v>0</v>
      </c>
      <c r="DO363" t="str">
        <v>Fim</v>
      </c>
      <c r="DP363">
        <v>0</v>
      </c>
      <c r="DQ363">
        <v>0</v>
      </c>
      <c r="DR363" t="str">
        <v>9.1.2</v>
      </c>
      <c r="DS363">
        <v>0</v>
      </c>
      <c r="DT363">
        <v>0</v>
      </c>
      <c r="DU363" t="str">
        <v>SubAtividade</v>
      </c>
      <c r="DV363">
        <v>0</v>
      </c>
      <c r="DW363">
        <v>0</v>
      </c>
      <c r="DX363">
        <v>0</v>
      </c>
      <c r="DY363">
        <v>0</v>
      </c>
      <c r="DZ363">
        <v>0</v>
      </c>
      <c r="EA363" t="str">
        <v>Despesa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 t="str">
        <v>Categoria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 t="str">
        <v>Subcategoria</v>
      </c>
      <c r="EQ363">
        <v>0</v>
      </c>
      <c r="ER363">
        <v>0</v>
      </c>
      <c r="ES363">
        <v>0</v>
      </c>
      <c r="ET363">
        <v>0</v>
      </c>
      <c r="EU363" t="str">
        <v>Fonte*</v>
      </c>
      <c r="EV363">
        <v>0</v>
      </c>
      <c r="EW363">
        <v>0</v>
      </c>
      <c r="EX363">
        <v>0</v>
      </c>
      <c r="EY363" t="str">
        <v>Unid</v>
      </c>
      <c r="EZ363">
        <v>0</v>
      </c>
      <c r="FA363" t="str">
        <v>Valor 
Unit</v>
      </c>
      <c r="FB363">
        <v>0</v>
      </c>
      <c r="FC363">
        <v>0</v>
      </c>
      <c r="FD363" t="str">
        <v>Qtde</v>
      </c>
      <c r="FE363">
        <v>0</v>
      </c>
      <c r="FF363">
        <v>0</v>
      </c>
      <c r="FH363" t="str">
        <v>Participação e Gestão Democrática</v>
      </c>
      <c r="FI363" t="str">
        <v>10.3</v>
      </c>
      <c r="FJ363">
        <v>0</v>
      </c>
      <c r="FK363" t="str">
        <v>Atividade</v>
      </c>
      <c r="FL363">
        <v>0</v>
      </c>
      <c r="FM363">
        <v>0</v>
      </c>
      <c r="FN363" t="str">
        <v>Início</v>
      </c>
      <c r="FO363">
        <v>0</v>
      </c>
      <c r="FP363">
        <v>0</v>
      </c>
      <c r="FQ363" t="str">
        <v>Fim</v>
      </c>
      <c r="FR363">
        <v>0</v>
      </c>
      <c r="FS363">
        <v>0</v>
      </c>
      <c r="FT363" t="str">
        <v>10.3.3</v>
      </c>
      <c r="FU363">
        <v>0</v>
      </c>
      <c r="FV363">
        <v>0</v>
      </c>
      <c r="FW363" t="str">
        <v>SubAtividade</v>
      </c>
      <c r="FX363">
        <v>0</v>
      </c>
      <c r="FY363">
        <v>0</v>
      </c>
      <c r="FZ363">
        <v>0</v>
      </c>
      <c r="GA363">
        <v>0</v>
      </c>
      <c r="GB363">
        <v>0</v>
      </c>
      <c r="GC363" t="str">
        <v>Despesa</v>
      </c>
      <c r="GD363">
        <v>0</v>
      </c>
      <c r="GE363">
        <v>0</v>
      </c>
      <c r="GF363">
        <v>0</v>
      </c>
      <c r="GG363">
        <v>0</v>
      </c>
      <c r="GH363">
        <v>0</v>
      </c>
      <c r="GI363">
        <v>0</v>
      </c>
      <c r="GJ363" t="str">
        <v>Categoria</v>
      </c>
      <c r="GK363">
        <v>0</v>
      </c>
      <c r="GL363">
        <v>0</v>
      </c>
      <c r="GM363">
        <v>0</v>
      </c>
      <c r="GN363">
        <v>0</v>
      </c>
      <c r="GO363">
        <v>0</v>
      </c>
      <c r="GP363">
        <v>0</v>
      </c>
      <c r="GQ363">
        <v>0</v>
      </c>
      <c r="GR363" t="str">
        <v>Subcategoria</v>
      </c>
      <c r="GS363">
        <v>0</v>
      </c>
      <c r="GT363">
        <v>0</v>
      </c>
      <c r="GU363">
        <v>0</v>
      </c>
      <c r="GV363">
        <v>0</v>
      </c>
      <c r="GW363" t="str">
        <v>Fonte*</v>
      </c>
      <c r="GX363">
        <v>0</v>
      </c>
      <c r="GY363">
        <v>0</v>
      </c>
      <c r="GZ363">
        <v>0</v>
      </c>
      <c r="HA363" t="str">
        <v>Unid</v>
      </c>
      <c r="HB363">
        <v>0</v>
      </c>
      <c r="HC363" t="str">
        <v>Valor 
Unit</v>
      </c>
      <c r="HD363">
        <v>0</v>
      </c>
      <c r="HE363">
        <v>0</v>
      </c>
      <c r="HF363" t="str">
        <v>Qtde</v>
      </c>
      <c r="HG363">
        <v>0</v>
      </c>
      <c r="HH363">
        <v>0</v>
      </c>
    </row>
    <row r="364" spans="1:216" x14ac:dyDescent="0.25">
      <c r="A364">
        <v>11</v>
      </c>
      <c r="B364" t="str">
        <f>'04.04_PLANO DE TRABALHO'!$OZ$7</f>
        <v>Direitos Humanos e Convivência</v>
      </c>
      <c r="C364" t="str">
        <f>IF('04.04_PLANO DE TRABALHO'!OL20="",C363,'04.04_PLANO DE TRABALHO'!OL20)</f>
        <v>8.1</v>
      </c>
      <c r="D364">
        <f>IF('04.04_PLANO DE TRABALHO'!OM20="",D363,'04.04_PLANO DE TRABALHO'!OM20)</f>
        <v>0</v>
      </c>
      <c r="E364" t="str">
        <f>IF(OR('04.04_PLANO DE TRABALHO'!ON20="",'04.04_PLANO DE TRABALHO'!ON20="Planejado",'04.04_PLANO DE TRABALHO'!ON20="Realizado"),E363,'04.04_PLANO DE TRABALHO'!ON20)</f>
        <v>Atividade</v>
      </c>
      <c r="F364">
        <f>IF('04.04_PLANO DE TRABALHO'!OO20="",F363,'04.04_PLANO DE TRABALHO'!OO20)</f>
        <v>0</v>
      </c>
      <c r="G364">
        <f>IF('04.04_PLANO DE TRABALHO'!OP20="",G363,'04.04_PLANO DE TRABALHO'!OP20)</f>
        <v>0</v>
      </c>
      <c r="H364" t="str">
        <f>IF('04.04_PLANO DE TRABALHO'!OQ20="",H363,'04.04_PLANO DE TRABALHO'!OQ20)</f>
        <v>Início</v>
      </c>
      <c r="I364">
        <f>IF('04.04_PLANO DE TRABALHO'!OR20="",I363,'04.04_PLANO DE TRABALHO'!OR20)</f>
        <v>0</v>
      </c>
      <c r="J364">
        <f>IF('04.04_PLANO DE TRABALHO'!OS20="",J363,'04.04_PLANO DE TRABALHO'!OS20)</f>
        <v>0</v>
      </c>
      <c r="K364" t="str">
        <f>IF('04.04_PLANO DE TRABALHO'!OT20="",K363,'04.04_PLANO DE TRABALHO'!OT20)</f>
        <v>Fim</v>
      </c>
      <c r="L364">
        <f>IF('04.04_PLANO DE TRABALHO'!OU20="",L363,'04.04_PLANO DE TRABALHO'!OU20)</f>
        <v>0</v>
      </c>
      <c r="M364">
        <f>IF('04.04_PLANO DE TRABALHO'!OV20="",M363,'04.04_PLANO DE TRABALHO'!OV20)</f>
        <v>0</v>
      </c>
      <c r="N364" t="str">
        <f>IF('04.04_PLANO DE TRABALHO'!OW20="",N363,'04.04_PLANO DE TRABALHO'!OW20)</f>
        <v>8.1.3</v>
      </c>
      <c r="O364">
        <f>IF('04.04_PLANO DE TRABALHO'!OX20="",O363,'04.04_PLANO DE TRABALHO'!OX20)</f>
        <v>0</v>
      </c>
      <c r="P364">
        <f>IF('04.04_PLANO DE TRABALHO'!OY20="",P363,'04.04_PLANO DE TRABALHO'!OY20)</f>
        <v>0</v>
      </c>
      <c r="Q364" t="str">
        <f>IF('04.04_PLANO DE TRABALHO'!OZ20="",Q363,'04.04_PLANO DE TRABALHO'!OZ20)</f>
        <v>SubAtividade</v>
      </c>
      <c r="R364">
        <f>IF('04.04_PLANO DE TRABALHO'!PA20="",R363,'04.04_PLANO DE TRABALHO'!PA20)</f>
        <v>0</v>
      </c>
      <c r="S364">
        <f>IF('04.04_PLANO DE TRABALHO'!PB20="",S363,'04.04_PLANO DE TRABALHO'!PB20)</f>
        <v>0</v>
      </c>
      <c r="T364">
        <f>IF('04.04_PLANO DE TRABALHO'!PC20="",T363,'04.04_PLANO DE TRABALHO'!PC20)</f>
        <v>0</v>
      </c>
      <c r="U364">
        <f>IF('04.04_PLANO DE TRABALHO'!PD20="",U363,'04.04_PLANO DE TRABALHO'!PD20)</f>
        <v>0</v>
      </c>
      <c r="V364">
        <f>IF('04.04_PLANO DE TRABALHO'!PE20="",V363,'04.04_PLANO DE TRABALHO'!PE20)</f>
        <v>0</v>
      </c>
      <c r="W364" t="str">
        <f>IF('04.04_PLANO DE TRABALHO'!PF20="",W363,'04.04_PLANO DE TRABALHO'!PF20)</f>
        <v>Despesa</v>
      </c>
      <c r="X364">
        <f>IF('04.04_PLANO DE TRABALHO'!PG20="",X363,'04.04_PLANO DE TRABALHO'!PG20)</f>
        <v>0</v>
      </c>
      <c r="Y364">
        <f>IF('04.04_PLANO DE TRABALHO'!PH20="",Y363,'04.04_PLANO DE TRABALHO'!PH20)</f>
        <v>0</v>
      </c>
      <c r="Z364">
        <f>IF('04.04_PLANO DE TRABALHO'!PI20="",Z363,'04.04_PLANO DE TRABALHO'!PI20)</f>
        <v>0</v>
      </c>
      <c r="AA364">
        <f>IF('04.04_PLANO DE TRABALHO'!PJ20="",AA363,'04.04_PLANO DE TRABALHO'!PJ20)</f>
        <v>0</v>
      </c>
      <c r="AB364">
        <f>IF('04.04_PLANO DE TRABALHO'!PK20="",AB363,'04.04_PLANO DE TRABALHO'!PK20)</f>
        <v>0</v>
      </c>
      <c r="AC364">
        <f>IF('04.04_PLANO DE TRABALHO'!PL20="",AC363,'04.04_PLANO DE TRABALHO'!PL20)</f>
        <v>0</v>
      </c>
      <c r="AD364" t="str">
        <f>IF('04.04_PLANO DE TRABALHO'!PM20="",AD363,'04.04_PLANO DE TRABALHO'!PM20)</f>
        <v>Categoria</v>
      </c>
      <c r="AE364">
        <f>IF('04.04_PLANO DE TRABALHO'!PN20="",AE363,'04.04_PLANO DE TRABALHO'!PN20)</f>
        <v>0</v>
      </c>
      <c r="AF364">
        <f>IF('04.04_PLANO DE TRABALHO'!PO20="",AF363,'04.04_PLANO DE TRABALHO'!PO20)</f>
        <v>0</v>
      </c>
      <c r="AG364">
        <f>IF('04.04_PLANO DE TRABALHO'!PP20="",AG363,'04.04_PLANO DE TRABALHO'!PP20)</f>
        <v>0</v>
      </c>
      <c r="AH364">
        <f>IF('04.04_PLANO DE TRABALHO'!PQ20="",AH363,'04.04_PLANO DE TRABALHO'!PQ20)</f>
        <v>0</v>
      </c>
      <c r="AI364">
        <f>IF('04.04_PLANO DE TRABALHO'!PR20="",AI363,'04.04_PLANO DE TRABALHO'!PR20)</f>
        <v>0</v>
      </c>
      <c r="AJ364">
        <f>IF('04.04_PLANO DE TRABALHO'!PS20="",AJ363,'04.04_PLANO DE TRABALHO'!PS20)</f>
        <v>0</v>
      </c>
      <c r="AK364">
        <f>IF('04.04_PLANO DE TRABALHO'!PT20="",AK363,'04.04_PLANO DE TRABALHO'!PT20)</f>
        <v>0</v>
      </c>
      <c r="AL364" t="str">
        <f>IF('04.04_PLANO DE TRABALHO'!PU20="",AL363,'04.04_PLANO DE TRABALHO'!PU20)</f>
        <v>Subcategoria</v>
      </c>
      <c r="AM364">
        <f>IF('04.04_PLANO DE TRABALHO'!PV20="",AM363,'04.04_PLANO DE TRABALHO'!PV20)</f>
        <v>0</v>
      </c>
      <c r="AN364">
        <f>IF('04.04_PLANO DE TRABALHO'!PW20="",AN363,'04.04_PLANO DE TRABALHO'!PW20)</f>
        <v>0</v>
      </c>
      <c r="AO364">
        <f>IF('04.04_PLANO DE TRABALHO'!PX20="",AO363,'04.04_PLANO DE TRABALHO'!PX20)</f>
        <v>0</v>
      </c>
      <c r="AP364">
        <f>IF('04.04_PLANO DE TRABALHO'!PY20="",AP363,'04.04_PLANO DE TRABALHO'!PY20)</f>
        <v>0</v>
      </c>
      <c r="AQ364" t="str">
        <f>IF('04.04_PLANO DE TRABALHO'!PZ20="",AQ363,'04.04_PLANO DE TRABALHO'!PZ20)</f>
        <v>Fonte*</v>
      </c>
      <c r="AR364">
        <f>IF('04.04_PLANO DE TRABALHO'!QA20="",AR363,'04.04_PLANO DE TRABALHO'!QA20)</f>
        <v>0</v>
      </c>
      <c r="AS364">
        <f>IF('04.04_PLANO DE TRABALHO'!QB20="",AS363,'04.04_PLANO DE TRABALHO'!QB20)</f>
        <v>0</v>
      </c>
      <c r="AT364">
        <f>IF('04.04_PLANO DE TRABALHO'!QC20="",AT363,'04.04_PLANO DE TRABALHO'!QC20)</f>
        <v>0</v>
      </c>
      <c r="AU364" t="str">
        <f>IF('04.04_PLANO DE TRABALHO'!QD20="",AU363,'04.04_PLANO DE TRABALHO'!QD20)</f>
        <v>Unid</v>
      </c>
      <c r="AV364">
        <f>IF('04.04_PLANO DE TRABALHO'!QE20="",AV363,'04.04_PLANO DE TRABALHO'!QE20)</f>
        <v>0</v>
      </c>
      <c r="AW364" t="str">
        <f>IF('04.04_PLANO DE TRABALHO'!QF20="",AW363,'04.04_PLANO DE TRABALHO'!QF20)</f>
        <v>Valor 
Unit</v>
      </c>
      <c r="AX364">
        <f>IF('04.04_PLANO DE TRABALHO'!QG20="",AX363,'04.04_PLANO DE TRABALHO'!QG20)</f>
        <v>0</v>
      </c>
      <c r="AY364">
        <f>IF('04.04_PLANO DE TRABALHO'!QH20="",AY363,'04.04_PLANO DE TRABALHO'!QH20)</f>
        <v>0</v>
      </c>
      <c r="AZ364" t="str">
        <f>IF('04.04_PLANO DE TRABALHO'!QI20="",AZ363,'04.04_PLANO DE TRABALHO'!QI20)</f>
        <v>Qtde</v>
      </c>
      <c r="BA364">
        <f>IF('04.04_PLANO DE TRABALHO'!QJ20="",BA363,'04.04_PLANO DE TRABALHO'!QJ20)</f>
        <v>0</v>
      </c>
      <c r="BB364">
        <f>IF('04.04_PLANO DE TRABALHO'!QK20="",BB363,'04.04_PLANO DE TRABALHO'!QK20)</f>
        <v>0</v>
      </c>
      <c r="BD364" t="str">
        <v>Direitos Humanos e Convivência</v>
      </c>
      <c r="BE364" t="str">
        <v>8.3</v>
      </c>
      <c r="BF364">
        <v>0</v>
      </c>
      <c r="BG364" t="str">
        <v>Atividade</v>
      </c>
      <c r="BH364">
        <v>0</v>
      </c>
      <c r="BI364">
        <v>0</v>
      </c>
      <c r="BJ364" t="str">
        <v>Início</v>
      </c>
      <c r="BK364">
        <v>0</v>
      </c>
      <c r="BL364">
        <v>0</v>
      </c>
      <c r="BM364" t="str">
        <v>Fim</v>
      </c>
      <c r="BN364">
        <v>0</v>
      </c>
      <c r="BO364">
        <v>0</v>
      </c>
      <c r="BP364" t="str">
        <v>8.3.2</v>
      </c>
      <c r="BQ364">
        <v>0</v>
      </c>
      <c r="BR364">
        <v>0</v>
      </c>
      <c r="BS364" t="str">
        <v>SubAtividade</v>
      </c>
      <c r="BT364">
        <v>0</v>
      </c>
      <c r="BU364">
        <v>0</v>
      </c>
      <c r="BV364">
        <v>0</v>
      </c>
      <c r="BW364">
        <v>0</v>
      </c>
      <c r="BX364">
        <v>0</v>
      </c>
      <c r="BY364" t="str">
        <v>Despesa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 t="str">
        <v>Categoria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 t="str">
        <v>Subcategoria</v>
      </c>
      <c r="CO364">
        <v>0</v>
      </c>
      <c r="CP364">
        <v>0</v>
      </c>
      <c r="CQ364">
        <v>0</v>
      </c>
      <c r="CR364">
        <v>0</v>
      </c>
      <c r="CS364" t="str">
        <v>Fonte*</v>
      </c>
      <c r="CT364">
        <v>0</v>
      </c>
      <c r="CU364">
        <v>0</v>
      </c>
      <c r="CV364">
        <v>0</v>
      </c>
      <c r="CW364" t="str">
        <v>Unid</v>
      </c>
      <c r="CX364">
        <v>0</v>
      </c>
      <c r="CY364" t="str">
        <v>Valor 
Unit</v>
      </c>
      <c r="CZ364">
        <v>0</v>
      </c>
      <c r="DA364">
        <v>0</v>
      </c>
      <c r="DB364" t="str">
        <v>Qtde</v>
      </c>
      <c r="DC364">
        <v>0</v>
      </c>
      <c r="DD364">
        <v>0</v>
      </c>
      <c r="DF364" t="str">
        <v>Tecnologias Digitais</v>
      </c>
      <c r="DG364" t="str">
        <v>9.1</v>
      </c>
      <c r="DH364">
        <v>0</v>
      </c>
      <c r="DI364" t="str">
        <v>Atividade</v>
      </c>
      <c r="DJ364">
        <v>0</v>
      </c>
      <c r="DK364">
        <v>0</v>
      </c>
      <c r="DL364" t="str">
        <v>Início</v>
      </c>
      <c r="DM364">
        <v>0</v>
      </c>
      <c r="DN364">
        <v>0</v>
      </c>
      <c r="DO364" t="str">
        <v>Fim</v>
      </c>
      <c r="DP364">
        <v>0</v>
      </c>
      <c r="DQ364">
        <v>0</v>
      </c>
      <c r="DR364" t="str">
        <v>9.1.2</v>
      </c>
      <c r="DS364">
        <v>0</v>
      </c>
      <c r="DT364">
        <v>0</v>
      </c>
      <c r="DU364" t="str">
        <v>SubAtividade</v>
      </c>
      <c r="DV364">
        <v>0</v>
      </c>
      <c r="DW364">
        <v>0</v>
      </c>
      <c r="DX364">
        <v>0</v>
      </c>
      <c r="DY364">
        <v>0</v>
      </c>
      <c r="DZ364">
        <v>0</v>
      </c>
      <c r="EA364" t="str">
        <v>Despesa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 t="str">
        <v>Categoria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 t="str">
        <v>Subcategoria</v>
      </c>
      <c r="EQ364">
        <v>0</v>
      </c>
      <c r="ER364">
        <v>0</v>
      </c>
      <c r="ES364">
        <v>0</v>
      </c>
      <c r="ET364">
        <v>0</v>
      </c>
      <c r="EU364" t="str">
        <v>Fonte*</v>
      </c>
      <c r="EV364">
        <v>0</v>
      </c>
      <c r="EW364">
        <v>0</v>
      </c>
      <c r="EX364">
        <v>0</v>
      </c>
      <c r="EY364" t="str">
        <v>Unid</v>
      </c>
      <c r="EZ364">
        <v>0</v>
      </c>
      <c r="FA364" t="str">
        <v>Valor 
Unit</v>
      </c>
      <c r="FB364">
        <v>0</v>
      </c>
      <c r="FC364">
        <v>0</v>
      </c>
      <c r="FD364" t="str">
        <v>Qtde</v>
      </c>
      <c r="FE364">
        <v>0</v>
      </c>
      <c r="FF364">
        <v>0</v>
      </c>
      <c r="FH364" t="str">
        <v>Comunicação e Mobilização Acadêmica</v>
      </c>
      <c r="FI364" t="str">
        <v>11.1</v>
      </c>
      <c r="FJ364">
        <v>0</v>
      </c>
      <c r="FK364" t="str">
        <v>Atividade</v>
      </c>
      <c r="FL364">
        <v>0</v>
      </c>
      <c r="FM364">
        <v>0</v>
      </c>
      <c r="FN364" t="str">
        <v>Início</v>
      </c>
      <c r="FO364">
        <v>0</v>
      </c>
      <c r="FP364">
        <v>0</v>
      </c>
      <c r="FQ364" t="str">
        <v>Fim</v>
      </c>
      <c r="FR364">
        <v>0</v>
      </c>
      <c r="FS364">
        <v>0</v>
      </c>
      <c r="FT364" t="str">
        <v>11.1.1</v>
      </c>
      <c r="FU364">
        <v>0</v>
      </c>
      <c r="FV364">
        <v>0</v>
      </c>
      <c r="FW364" t="str">
        <v>SubAtividade</v>
      </c>
      <c r="FX364">
        <v>0</v>
      </c>
      <c r="FY364">
        <v>0</v>
      </c>
      <c r="FZ364">
        <v>0</v>
      </c>
      <c r="GA364">
        <v>0</v>
      </c>
      <c r="GB364">
        <v>0</v>
      </c>
      <c r="GC364" t="str">
        <v>Despesa</v>
      </c>
      <c r="GD364">
        <v>0</v>
      </c>
      <c r="GE364">
        <v>0</v>
      </c>
      <c r="GF364">
        <v>0</v>
      </c>
      <c r="GG364">
        <v>0</v>
      </c>
      <c r="GH364">
        <v>0</v>
      </c>
      <c r="GI364">
        <v>0</v>
      </c>
      <c r="GJ364" t="str">
        <v>Categoria</v>
      </c>
      <c r="GK364">
        <v>0</v>
      </c>
      <c r="GL364">
        <v>0</v>
      </c>
      <c r="GM364">
        <v>0</v>
      </c>
      <c r="GN364">
        <v>0</v>
      </c>
      <c r="GO364">
        <v>0</v>
      </c>
      <c r="GP364">
        <v>0</v>
      </c>
      <c r="GQ364">
        <v>0</v>
      </c>
      <c r="GR364" t="str">
        <v>Subcategoria</v>
      </c>
      <c r="GS364">
        <v>0</v>
      </c>
      <c r="GT364">
        <v>0</v>
      </c>
      <c r="GU364">
        <v>0</v>
      </c>
      <c r="GV364">
        <v>0</v>
      </c>
      <c r="GW364" t="str">
        <v>Fonte*</v>
      </c>
      <c r="GX364">
        <v>0</v>
      </c>
      <c r="GY364">
        <v>0</v>
      </c>
      <c r="GZ364">
        <v>0</v>
      </c>
      <c r="HA364" t="str">
        <v>Unid</v>
      </c>
      <c r="HB364">
        <v>0</v>
      </c>
      <c r="HC364" t="str">
        <v>Valor 
Unit</v>
      </c>
      <c r="HD364">
        <v>0</v>
      </c>
      <c r="HE364">
        <v>0</v>
      </c>
      <c r="HF364" t="str">
        <v>Qtde</v>
      </c>
      <c r="HG364">
        <v>0</v>
      </c>
      <c r="HH364">
        <v>0</v>
      </c>
    </row>
    <row r="365" spans="1:216" x14ac:dyDescent="0.25">
      <c r="A365">
        <v>12</v>
      </c>
      <c r="B365" t="str">
        <f>'04.04_PLANO DE TRABALHO'!$OZ$7</f>
        <v>Direitos Humanos e Convivência</v>
      </c>
      <c r="C365" t="str">
        <f>IF('04.04_PLANO DE TRABALHO'!OL21="",C364,'04.04_PLANO DE TRABALHO'!OL21)</f>
        <v>8.1</v>
      </c>
      <c r="D365">
        <f>IF('04.04_PLANO DE TRABALHO'!OM21="",D364,'04.04_PLANO DE TRABALHO'!OM21)</f>
        <v>0</v>
      </c>
      <c r="E365" t="str">
        <f>IF(OR('04.04_PLANO DE TRABALHO'!ON21="",'04.04_PLANO DE TRABALHO'!ON21="Planejado",'04.04_PLANO DE TRABALHO'!ON21="Realizado"),E364,'04.04_PLANO DE TRABALHO'!ON21)</f>
        <v>Atividade</v>
      </c>
      <c r="F365">
        <f>IF('04.04_PLANO DE TRABALHO'!OO21="",F364,'04.04_PLANO DE TRABALHO'!OO21)</f>
        <v>0</v>
      </c>
      <c r="G365">
        <f>IF('04.04_PLANO DE TRABALHO'!OP21="",G364,'04.04_PLANO DE TRABALHO'!OP21)</f>
        <v>0</v>
      </c>
      <c r="H365" t="str">
        <f>IF('04.04_PLANO DE TRABALHO'!OQ21="",H364,'04.04_PLANO DE TRABALHO'!OQ21)</f>
        <v>Início</v>
      </c>
      <c r="I365">
        <f>IF('04.04_PLANO DE TRABALHO'!OR21="",I364,'04.04_PLANO DE TRABALHO'!OR21)</f>
        <v>0</v>
      </c>
      <c r="J365">
        <f>IF('04.04_PLANO DE TRABALHO'!OS21="",J364,'04.04_PLANO DE TRABALHO'!OS21)</f>
        <v>0</v>
      </c>
      <c r="K365" t="str">
        <f>IF('04.04_PLANO DE TRABALHO'!OT21="",K364,'04.04_PLANO DE TRABALHO'!OT21)</f>
        <v>Fim</v>
      </c>
      <c r="L365">
        <f>IF('04.04_PLANO DE TRABALHO'!OU21="",L364,'04.04_PLANO DE TRABALHO'!OU21)</f>
        <v>0</v>
      </c>
      <c r="M365">
        <f>IF('04.04_PLANO DE TRABALHO'!OV21="",M364,'04.04_PLANO DE TRABALHO'!OV21)</f>
        <v>0</v>
      </c>
      <c r="N365" t="str">
        <f>IF('04.04_PLANO DE TRABALHO'!OW21="",N364,'04.04_PLANO DE TRABALHO'!OW21)</f>
        <v>8.1.3</v>
      </c>
      <c r="O365">
        <f>IF('04.04_PLANO DE TRABALHO'!OX21="",O364,'04.04_PLANO DE TRABALHO'!OX21)</f>
        <v>0</v>
      </c>
      <c r="P365">
        <f>IF('04.04_PLANO DE TRABALHO'!OY21="",P364,'04.04_PLANO DE TRABALHO'!OY21)</f>
        <v>0</v>
      </c>
      <c r="Q365" t="str">
        <f>IF('04.04_PLANO DE TRABALHO'!OZ21="",Q364,'04.04_PLANO DE TRABALHO'!OZ21)</f>
        <v>SubAtividade</v>
      </c>
      <c r="R365">
        <f>IF('04.04_PLANO DE TRABALHO'!PA21="",R364,'04.04_PLANO DE TRABALHO'!PA21)</f>
        <v>0</v>
      </c>
      <c r="S365">
        <f>IF('04.04_PLANO DE TRABALHO'!PB21="",S364,'04.04_PLANO DE TRABALHO'!PB21)</f>
        <v>0</v>
      </c>
      <c r="T365">
        <f>IF('04.04_PLANO DE TRABALHO'!PC21="",T364,'04.04_PLANO DE TRABALHO'!PC21)</f>
        <v>0</v>
      </c>
      <c r="U365">
        <f>IF('04.04_PLANO DE TRABALHO'!PD21="",U364,'04.04_PLANO DE TRABALHO'!PD21)</f>
        <v>0</v>
      </c>
      <c r="V365">
        <f>IF('04.04_PLANO DE TRABALHO'!PE21="",V364,'04.04_PLANO DE TRABALHO'!PE21)</f>
        <v>0</v>
      </c>
      <c r="W365" t="str">
        <f>IF('04.04_PLANO DE TRABALHO'!PF21="",W364,'04.04_PLANO DE TRABALHO'!PF21)</f>
        <v>Despesa</v>
      </c>
      <c r="X365">
        <f>IF('04.04_PLANO DE TRABALHO'!PG21="",X364,'04.04_PLANO DE TRABALHO'!PG21)</f>
        <v>0</v>
      </c>
      <c r="Y365">
        <f>IF('04.04_PLANO DE TRABALHO'!PH21="",Y364,'04.04_PLANO DE TRABALHO'!PH21)</f>
        <v>0</v>
      </c>
      <c r="Z365">
        <f>IF('04.04_PLANO DE TRABALHO'!PI21="",Z364,'04.04_PLANO DE TRABALHO'!PI21)</f>
        <v>0</v>
      </c>
      <c r="AA365">
        <f>IF('04.04_PLANO DE TRABALHO'!PJ21="",AA364,'04.04_PLANO DE TRABALHO'!PJ21)</f>
        <v>0</v>
      </c>
      <c r="AB365">
        <f>IF('04.04_PLANO DE TRABALHO'!PK21="",AB364,'04.04_PLANO DE TRABALHO'!PK21)</f>
        <v>0</v>
      </c>
      <c r="AC365">
        <f>IF('04.04_PLANO DE TRABALHO'!PL21="",AC364,'04.04_PLANO DE TRABALHO'!PL21)</f>
        <v>0</v>
      </c>
      <c r="AD365" t="str">
        <f>IF('04.04_PLANO DE TRABALHO'!PM21="",AD364,'04.04_PLANO DE TRABALHO'!PM21)</f>
        <v>Categoria</v>
      </c>
      <c r="AE365">
        <f>IF('04.04_PLANO DE TRABALHO'!PN21="",AE364,'04.04_PLANO DE TRABALHO'!PN21)</f>
        <v>0</v>
      </c>
      <c r="AF365">
        <f>IF('04.04_PLANO DE TRABALHO'!PO21="",AF364,'04.04_PLANO DE TRABALHO'!PO21)</f>
        <v>0</v>
      </c>
      <c r="AG365">
        <f>IF('04.04_PLANO DE TRABALHO'!PP21="",AG364,'04.04_PLANO DE TRABALHO'!PP21)</f>
        <v>0</v>
      </c>
      <c r="AH365">
        <f>IF('04.04_PLANO DE TRABALHO'!PQ21="",AH364,'04.04_PLANO DE TRABALHO'!PQ21)</f>
        <v>0</v>
      </c>
      <c r="AI365">
        <f>IF('04.04_PLANO DE TRABALHO'!PR21="",AI364,'04.04_PLANO DE TRABALHO'!PR21)</f>
        <v>0</v>
      </c>
      <c r="AJ365">
        <f>IF('04.04_PLANO DE TRABALHO'!PS21="",AJ364,'04.04_PLANO DE TRABALHO'!PS21)</f>
        <v>0</v>
      </c>
      <c r="AK365">
        <f>IF('04.04_PLANO DE TRABALHO'!PT21="",AK364,'04.04_PLANO DE TRABALHO'!PT21)</f>
        <v>0</v>
      </c>
      <c r="AL365" t="str">
        <f>IF('04.04_PLANO DE TRABALHO'!PU21="",AL364,'04.04_PLANO DE TRABALHO'!PU21)</f>
        <v>Subcategoria</v>
      </c>
      <c r="AM365">
        <f>IF('04.04_PLANO DE TRABALHO'!PV21="",AM364,'04.04_PLANO DE TRABALHO'!PV21)</f>
        <v>0</v>
      </c>
      <c r="AN365">
        <f>IF('04.04_PLANO DE TRABALHO'!PW21="",AN364,'04.04_PLANO DE TRABALHO'!PW21)</f>
        <v>0</v>
      </c>
      <c r="AO365">
        <f>IF('04.04_PLANO DE TRABALHO'!PX21="",AO364,'04.04_PLANO DE TRABALHO'!PX21)</f>
        <v>0</v>
      </c>
      <c r="AP365">
        <f>IF('04.04_PLANO DE TRABALHO'!PY21="",AP364,'04.04_PLANO DE TRABALHO'!PY21)</f>
        <v>0</v>
      </c>
      <c r="AQ365" t="str">
        <f>IF('04.04_PLANO DE TRABALHO'!PZ21="",AQ364,'04.04_PLANO DE TRABALHO'!PZ21)</f>
        <v>Fonte*</v>
      </c>
      <c r="AR365">
        <f>IF('04.04_PLANO DE TRABALHO'!QA21="",AR364,'04.04_PLANO DE TRABALHO'!QA21)</f>
        <v>0</v>
      </c>
      <c r="AS365">
        <f>IF('04.04_PLANO DE TRABALHO'!QB21="",AS364,'04.04_PLANO DE TRABALHO'!QB21)</f>
        <v>0</v>
      </c>
      <c r="AT365">
        <f>IF('04.04_PLANO DE TRABALHO'!QC21="",AT364,'04.04_PLANO DE TRABALHO'!QC21)</f>
        <v>0</v>
      </c>
      <c r="AU365" t="str">
        <f>IF('04.04_PLANO DE TRABALHO'!QD21="",AU364,'04.04_PLANO DE TRABALHO'!QD21)</f>
        <v>Unid</v>
      </c>
      <c r="AV365">
        <f>IF('04.04_PLANO DE TRABALHO'!QE21="",AV364,'04.04_PLANO DE TRABALHO'!QE21)</f>
        <v>0</v>
      </c>
      <c r="AW365" t="str">
        <f>IF('04.04_PLANO DE TRABALHO'!QF21="",AW364,'04.04_PLANO DE TRABALHO'!QF21)</f>
        <v>Valor 
Unit</v>
      </c>
      <c r="AX365">
        <f>IF('04.04_PLANO DE TRABALHO'!QG21="",AX364,'04.04_PLANO DE TRABALHO'!QG21)</f>
        <v>0</v>
      </c>
      <c r="AY365">
        <f>IF('04.04_PLANO DE TRABALHO'!QH21="",AY364,'04.04_PLANO DE TRABALHO'!QH21)</f>
        <v>0</v>
      </c>
      <c r="AZ365" t="str">
        <f>IF('04.04_PLANO DE TRABALHO'!QI21="",AZ364,'04.04_PLANO DE TRABALHO'!QI21)</f>
        <v>Qtde</v>
      </c>
      <c r="BA365">
        <f>IF('04.04_PLANO DE TRABALHO'!QJ21="",BA364,'04.04_PLANO DE TRABALHO'!QJ21)</f>
        <v>0</v>
      </c>
      <c r="BB365">
        <f>IF('04.04_PLANO DE TRABALHO'!QK21="",BB364,'04.04_PLANO DE TRABALHO'!QK21)</f>
        <v>0</v>
      </c>
      <c r="BD365" t="str">
        <v>Direitos Humanos e Convivência</v>
      </c>
      <c r="BE365" t="str">
        <v>8.3</v>
      </c>
      <c r="BF365">
        <v>0</v>
      </c>
      <c r="BG365" t="str">
        <v>Atividade</v>
      </c>
      <c r="BH365">
        <v>0</v>
      </c>
      <c r="BI365">
        <v>0</v>
      </c>
      <c r="BJ365" t="str">
        <v>Início</v>
      </c>
      <c r="BK365">
        <v>0</v>
      </c>
      <c r="BL365">
        <v>0</v>
      </c>
      <c r="BM365" t="str">
        <v>Fim</v>
      </c>
      <c r="BN365">
        <v>0</v>
      </c>
      <c r="BO365">
        <v>0</v>
      </c>
      <c r="BP365" t="str">
        <v>8.3.2</v>
      </c>
      <c r="BQ365">
        <v>0</v>
      </c>
      <c r="BR365">
        <v>0</v>
      </c>
      <c r="BS365" t="str">
        <v>SubAtividade</v>
      </c>
      <c r="BT365">
        <v>0</v>
      </c>
      <c r="BU365">
        <v>0</v>
      </c>
      <c r="BV365">
        <v>0</v>
      </c>
      <c r="BW365">
        <v>0</v>
      </c>
      <c r="BX365">
        <v>0</v>
      </c>
      <c r="BY365" t="str">
        <v>Despesa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 t="str">
        <v>Categoria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 t="str">
        <v>Subcategoria</v>
      </c>
      <c r="CO365">
        <v>0</v>
      </c>
      <c r="CP365">
        <v>0</v>
      </c>
      <c r="CQ365">
        <v>0</v>
      </c>
      <c r="CR365">
        <v>0</v>
      </c>
      <c r="CS365" t="str">
        <v>Fonte*</v>
      </c>
      <c r="CT365">
        <v>0</v>
      </c>
      <c r="CU365">
        <v>0</v>
      </c>
      <c r="CV365">
        <v>0</v>
      </c>
      <c r="CW365" t="str">
        <v>Unid</v>
      </c>
      <c r="CX365">
        <v>0</v>
      </c>
      <c r="CY365" t="str">
        <v>Valor 
Unit</v>
      </c>
      <c r="CZ365">
        <v>0</v>
      </c>
      <c r="DA365">
        <v>0</v>
      </c>
      <c r="DB365" t="str">
        <v>Qtde</v>
      </c>
      <c r="DC365">
        <v>0</v>
      </c>
      <c r="DD365">
        <v>0</v>
      </c>
      <c r="DF365" t="str">
        <v>Tecnologias Digitais</v>
      </c>
      <c r="DG365" t="str">
        <v>9.1</v>
      </c>
      <c r="DH365">
        <v>0</v>
      </c>
      <c r="DI365" t="str">
        <v>Atividade</v>
      </c>
      <c r="DJ365">
        <v>0</v>
      </c>
      <c r="DK365">
        <v>0</v>
      </c>
      <c r="DL365" t="str">
        <v>Início</v>
      </c>
      <c r="DM365">
        <v>0</v>
      </c>
      <c r="DN365">
        <v>0</v>
      </c>
      <c r="DO365" t="str">
        <v>Fim</v>
      </c>
      <c r="DP365">
        <v>0</v>
      </c>
      <c r="DQ365">
        <v>0</v>
      </c>
      <c r="DR365" t="str">
        <v>Total da SubAtividade:</v>
      </c>
      <c r="DS365">
        <v>0</v>
      </c>
      <c r="DT365">
        <v>0</v>
      </c>
      <c r="DU365" t="str">
        <v>SubAtividade</v>
      </c>
      <c r="DV365">
        <v>0</v>
      </c>
      <c r="DW365">
        <v>0</v>
      </c>
      <c r="DX365">
        <v>0</v>
      </c>
      <c r="DY365">
        <v>0</v>
      </c>
      <c r="DZ365">
        <v>0</v>
      </c>
      <c r="EA365" t="str">
        <v>Despesa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 t="str">
        <v>Categoria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 t="str">
        <v>Subcategoria</v>
      </c>
      <c r="EQ365">
        <v>0</v>
      </c>
      <c r="ER365">
        <v>0</v>
      </c>
      <c r="ES365">
        <v>0</v>
      </c>
      <c r="ET365">
        <v>0</v>
      </c>
      <c r="EU365" t="str">
        <v>Fonte*</v>
      </c>
      <c r="EV365">
        <v>0</v>
      </c>
      <c r="EW365">
        <v>0</v>
      </c>
      <c r="EX365">
        <v>0</v>
      </c>
      <c r="EY365" t="str">
        <v>Unid</v>
      </c>
      <c r="EZ365">
        <v>0</v>
      </c>
      <c r="FA365" t="str">
        <v>Valor 
Unit</v>
      </c>
      <c r="FB365">
        <v>0</v>
      </c>
      <c r="FC365">
        <v>0</v>
      </c>
      <c r="FD365" t="str">
        <v>Qtde</v>
      </c>
      <c r="FE365">
        <v>0</v>
      </c>
      <c r="FF365">
        <v>0</v>
      </c>
      <c r="FH365" t="str">
        <v>Comunicação e Mobilização Acadêmica</v>
      </c>
      <c r="FI365" t="str">
        <v>11.1</v>
      </c>
      <c r="FJ365">
        <v>0</v>
      </c>
      <c r="FK365" t="str">
        <v>Atividade</v>
      </c>
      <c r="FL365">
        <v>0</v>
      </c>
      <c r="FM365">
        <v>0</v>
      </c>
      <c r="FN365" t="str">
        <v>Início</v>
      </c>
      <c r="FO365">
        <v>0</v>
      </c>
      <c r="FP365">
        <v>0</v>
      </c>
      <c r="FQ365" t="str">
        <v>Fim</v>
      </c>
      <c r="FR365">
        <v>0</v>
      </c>
      <c r="FS365">
        <v>0</v>
      </c>
      <c r="FT365" t="str">
        <v>11.1.1</v>
      </c>
      <c r="FU365">
        <v>0</v>
      </c>
      <c r="FV365">
        <v>0</v>
      </c>
      <c r="FW365" t="str">
        <v>SubAtividade</v>
      </c>
      <c r="FX365">
        <v>0</v>
      </c>
      <c r="FY365">
        <v>0</v>
      </c>
      <c r="FZ365">
        <v>0</v>
      </c>
      <c r="GA365">
        <v>0</v>
      </c>
      <c r="GB365">
        <v>0</v>
      </c>
      <c r="GC365" t="str">
        <v>Despesa</v>
      </c>
      <c r="GD365">
        <v>0</v>
      </c>
      <c r="GE365">
        <v>0</v>
      </c>
      <c r="GF365">
        <v>0</v>
      </c>
      <c r="GG365">
        <v>0</v>
      </c>
      <c r="GH365">
        <v>0</v>
      </c>
      <c r="GI365">
        <v>0</v>
      </c>
      <c r="GJ365" t="str">
        <v>Categoria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 t="str">
        <v>Subcategoria</v>
      </c>
      <c r="GS365">
        <v>0</v>
      </c>
      <c r="GT365">
        <v>0</v>
      </c>
      <c r="GU365">
        <v>0</v>
      </c>
      <c r="GV365">
        <v>0</v>
      </c>
      <c r="GW365" t="str">
        <v>Fonte*</v>
      </c>
      <c r="GX365">
        <v>0</v>
      </c>
      <c r="GY365">
        <v>0</v>
      </c>
      <c r="GZ365">
        <v>0</v>
      </c>
      <c r="HA365" t="str">
        <v>Unid</v>
      </c>
      <c r="HB365">
        <v>0</v>
      </c>
      <c r="HC365" t="str">
        <v>Valor 
Unit</v>
      </c>
      <c r="HD365">
        <v>0</v>
      </c>
      <c r="HE365">
        <v>0</v>
      </c>
      <c r="HF365" t="str">
        <v>Qtde</v>
      </c>
      <c r="HG365">
        <v>0</v>
      </c>
      <c r="HH365">
        <v>0</v>
      </c>
    </row>
    <row r="366" spans="1:216" x14ac:dyDescent="0.25">
      <c r="A366">
        <v>13</v>
      </c>
      <c r="B366" t="str">
        <f>'04.04_PLANO DE TRABALHO'!$OZ$7</f>
        <v>Direitos Humanos e Convivência</v>
      </c>
      <c r="C366" t="str">
        <f>IF('04.04_PLANO DE TRABALHO'!OL22="",C365,'04.04_PLANO DE TRABALHO'!OL22)</f>
        <v>8.1</v>
      </c>
      <c r="D366">
        <f>IF('04.04_PLANO DE TRABALHO'!OM22="",D365,'04.04_PLANO DE TRABALHO'!OM22)</f>
        <v>0</v>
      </c>
      <c r="E366" t="str">
        <f>IF(OR('04.04_PLANO DE TRABALHO'!ON22="",'04.04_PLANO DE TRABALHO'!ON22="Planejado",'04.04_PLANO DE TRABALHO'!ON22="Realizado"),E365,'04.04_PLANO DE TRABALHO'!ON22)</f>
        <v>Atividade</v>
      </c>
      <c r="F366">
        <f>IF('04.04_PLANO DE TRABALHO'!OO22="",F365,'04.04_PLANO DE TRABALHO'!OO22)</f>
        <v>0</v>
      </c>
      <c r="G366">
        <f>IF('04.04_PLANO DE TRABALHO'!OP22="",G365,'04.04_PLANO DE TRABALHO'!OP22)</f>
        <v>0</v>
      </c>
      <c r="H366" t="str">
        <f>IF('04.04_PLANO DE TRABALHO'!OQ22="",H365,'04.04_PLANO DE TRABALHO'!OQ22)</f>
        <v>Início</v>
      </c>
      <c r="I366">
        <f>IF('04.04_PLANO DE TRABALHO'!OR22="",I365,'04.04_PLANO DE TRABALHO'!OR22)</f>
        <v>0</v>
      </c>
      <c r="J366">
        <f>IF('04.04_PLANO DE TRABALHO'!OS22="",J365,'04.04_PLANO DE TRABALHO'!OS22)</f>
        <v>0</v>
      </c>
      <c r="K366" t="str">
        <f>IF('04.04_PLANO DE TRABALHO'!OT22="",K365,'04.04_PLANO DE TRABALHO'!OT22)</f>
        <v>Fim</v>
      </c>
      <c r="L366">
        <f>IF('04.04_PLANO DE TRABALHO'!OU22="",L365,'04.04_PLANO DE TRABALHO'!OU22)</f>
        <v>0</v>
      </c>
      <c r="M366">
        <f>IF('04.04_PLANO DE TRABALHO'!OV22="",M365,'04.04_PLANO DE TRABALHO'!OV22)</f>
        <v>0</v>
      </c>
      <c r="N366" t="str">
        <f>IF('04.04_PLANO DE TRABALHO'!OW22="",N365,'04.04_PLANO DE TRABALHO'!OW22)</f>
        <v>8.1.3</v>
      </c>
      <c r="O366">
        <f>IF('04.04_PLANO DE TRABALHO'!OX22="",O365,'04.04_PLANO DE TRABALHO'!OX22)</f>
        <v>0</v>
      </c>
      <c r="P366">
        <f>IF('04.04_PLANO DE TRABALHO'!OY22="",P365,'04.04_PLANO DE TRABALHO'!OY22)</f>
        <v>0</v>
      </c>
      <c r="Q366" t="str">
        <f>IF('04.04_PLANO DE TRABALHO'!OZ22="",Q365,'04.04_PLANO DE TRABALHO'!OZ22)</f>
        <v>SubAtividade</v>
      </c>
      <c r="R366">
        <f>IF('04.04_PLANO DE TRABALHO'!PA22="",R365,'04.04_PLANO DE TRABALHO'!PA22)</f>
        <v>0</v>
      </c>
      <c r="S366">
        <f>IF('04.04_PLANO DE TRABALHO'!PB22="",S365,'04.04_PLANO DE TRABALHO'!PB22)</f>
        <v>0</v>
      </c>
      <c r="T366">
        <f>IF('04.04_PLANO DE TRABALHO'!PC22="",T365,'04.04_PLANO DE TRABALHO'!PC22)</f>
        <v>0</v>
      </c>
      <c r="U366">
        <f>IF('04.04_PLANO DE TRABALHO'!PD22="",U365,'04.04_PLANO DE TRABALHO'!PD22)</f>
        <v>0</v>
      </c>
      <c r="V366">
        <f>IF('04.04_PLANO DE TRABALHO'!PE22="",V365,'04.04_PLANO DE TRABALHO'!PE22)</f>
        <v>0</v>
      </c>
      <c r="W366" t="str">
        <f>IF('04.04_PLANO DE TRABALHO'!PF22="",W365,'04.04_PLANO DE TRABALHO'!PF22)</f>
        <v>Despesa</v>
      </c>
      <c r="X366">
        <f>IF('04.04_PLANO DE TRABALHO'!PG22="",X365,'04.04_PLANO DE TRABALHO'!PG22)</f>
        <v>0</v>
      </c>
      <c r="Y366">
        <f>IF('04.04_PLANO DE TRABALHO'!PH22="",Y365,'04.04_PLANO DE TRABALHO'!PH22)</f>
        <v>0</v>
      </c>
      <c r="Z366">
        <f>IF('04.04_PLANO DE TRABALHO'!PI22="",Z365,'04.04_PLANO DE TRABALHO'!PI22)</f>
        <v>0</v>
      </c>
      <c r="AA366">
        <f>IF('04.04_PLANO DE TRABALHO'!PJ22="",AA365,'04.04_PLANO DE TRABALHO'!PJ22)</f>
        <v>0</v>
      </c>
      <c r="AB366">
        <f>IF('04.04_PLANO DE TRABALHO'!PK22="",AB365,'04.04_PLANO DE TRABALHO'!PK22)</f>
        <v>0</v>
      </c>
      <c r="AC366">
        <f>IF('04.04_PLANO DE TRABALHO'!PL22="",AC365,'04.04_PLANO DE TRABALHO'!PL22)</f>
        <v>0</v>
      </c>
      <c r="AD366" t="str">
        <f>IF('04.04_PLANO DE TRABALHO'!PM22="",AD365,'04.04_PLANO DE TRABALHO'!PM22)</f>
        <v>Categoria</v>
      </c>
      <c r="AE366">
        <f>IF('04.04_PLANO DE TRABALHO'!PN22="",AE365,'04.04_PLANO DE TRABALHO'!PN22)</f>
        <v>0</v>
      </c>
      <c r="AF366">
        <f>IF('04.04_PLANO DE TRABALHO'!PO22="",AF365,'04.04_PLANO DE TRABALHO'!PO22)</f>
        <v>0</v>
      </c>
      <c r="AG366">
        <f>IF('04.04_PLANO DE TRABALHO'!PP22="",AG365,'04.04_PLANO DE TRABALHO'!PP22)</f>
        <v>0</v>
      </c>
      <c r="AH366">
        <f>IF('04.04_PLANO DE TRABALHO'!PQ22="",AH365,'04.04_PLANO DE TRABALHO'!PQ22)</f>
        <v>0</v>
      </c>
      <c r="AI366">
        <f>IF('04.04_PLANO DE TRABALHO'!PR22="",AI365,'04.04_PLANO DE TRABALHO'!PR22)</f>
        <v>0</v>
      </c>
      <c r="AJ366">
        <f>IF('04.04_PLANO DE TRABALHO'!PS22="",AJ365,'04.04_PLANO DE TRABALHO'!PS22)</f>
        <v>0</v>
      </c>
      <c r="AK366">
        <f>IF('04.04_PLANO DE TRABALHO'!PT22="",AK365,'04.04_PLANO DE TRABALHO'!PT22)</f>
        <v>0</v>
      </c>
      <c r="AL366" t="str">
        <f>IF('04.04_PLANO DE TRABALHO'!PU22="",AL365,'04.04_PLANO DE TRABALHO'!PU22)</f>
        <v>Subcategoria</v>
      </c>
      <c r="AM366">
        <f>IF('04.04_PLANO DE TRABALHO'!PV22="",AM365,'04.04_PLANO DE TRABALHO'!PV22)</f>
        <v>0</v>
      </c>
      <c r="AN366">
        <f>IF('04.04_PLANO DE TRABALHO'!PW22="",AN365,'04.04_PLANO DE TRABALHO'!PW22)</f>
        <v>0</v>
      </c>
      <c r="AO366">
        <f>IF('04.04_PLANO DE TRABALHO'!PX22="",AO365,'04.04_PLANO DE TRABALHO'!PX22)</f>
        <v>0</v>
      </c>
      <c r="AP366">
        <f>IF('04.04_PLANO DE TRABALHO'!PY22="",AP365,'04.04_PLANO DE TRABALHO'!PY22)</f>
        <v>0</v>
      </c>
      <c r="AQ366" t="str">
        <f>IF('04.04_PLANO DE TRABALHO'!PZ22="",AQ365,'04.04_PLANO DE TRABALHO'!PZ22)</f>
        <v>Fonte*</v>
      </c>
      <c r="AR366">
        <f>IF('04.04_PLANO DE TRABALHO'!QA22="",AR365,'04.04_PLANO DE TRABALHO'!QA22)</f>
        <v>0</v>
      </c>
      <c r="AS366">
        <f>IF('04.04_PLANO DE TRABALHO'!QB22="",AS365,'04.04_PLANO DE TRABALHO'!QB22)</f>
        <v>0</v>
      </c>
      <c r="AT366">
        <f>IF('04.04_PLANO DE TRABALHO'!QC22="",AT365,'04.04_PLANO DE TRABALHO'!QC22)</f>
        <v>0</v>
      </c>
      <c r="AU366" t="str">
        <f>IF('04.04_PLANO DE TRABALHO'!QD22="",AU365,'04.04_PLANO DE TRABALHO'!QD22)</f>
        <v>Unid</v>
      </c>
      <c r="AV366">
        <f>IF('04.04_PLANO DE TRABALHO'!QE22="",AV365,'04.04_PLANO DE TRABALHO'!QE22)</f>
        <v>0</v>
      </c>
      <c r="AW366" t="str">
        <f>IF('04.04_PLANO DE TRABALHO'!QF22="",AW365,'04.04_PLANO DE TRABALHO'!QF22)</f>
        <v>Valor 
Unit</v>
      </c>
      <c r="AX366">
        <f>IF('04.04_PLANO DE TRABALHO'!QG22="",AX365,'04.04_PLANO DE TRABALHO'!QG22)</f>
        <v>0</v>
      </c>
      <c r="AY366">
        <f>IF('04.04_PLANO DE TRABALHO'!QH22="",AY365,'04.04_PLANO DE TRABALHO'!QH22)</f>
        <v>0</v>
      </c>
      <c r="AZ366" t="str">
        <f>IF('04.04_PLANO DE TRABALHO'!QI22="",AZ365,'04.04_PLANO DE TRABALHO'!QI22)</f>
        <v>Qtde</v>
      </c>
      <c r="BA366">
        <f>IF('04.04_PLANO DE TRABALHO'!QJ22="",BA365,'04.04_PLANO DE TRABALHO'!QJ22)</f>
        <v>0</v>
      </c>
      <c r="BB366">
        <f>IF('04.04_PLANO DE TRABALHO'!QK22="",BB365,'04.04_PLANO DE TRABALHO'!QK22)</f>
        <v>0</v>
      </c>
      <c r="BD366" t="str">
        <v>Direitos Humanos e Convivência</v>
      </c>
      <c r="BE366" t="str">
        <v>8.3</v>
      </c>
      <c r="BF366">
        <v>0</v>
      </c>
      <c r="BG366" t="str">
        <v>Atividade</v>
      </c>
      <c r="BH366">
        <v>0</v>
      </c>
      <c r="BI366">
        <v>0</v>
      </c>
      <c r="BJ366" t="str">
        <v>Início</v>
      </c>
      <c r="BK366">
        <v>0</v>
      </c>
      <c r="BL366">
        <v>0</v>
      </c>
      <c r="BM366" t="str">
        <v>Fim</v>
      </c>
      <c r="BN366">
        <v>0</v>
      </c>
      <c r="BO366">
        <v>0</v>
      </c>
      <c r="BP366" t="str">
        <v>8.3.2</v>
      </c>
      <c r="BQ366">
        <v>0</v>
      </c>
      <c r="BR366">
        <v>0</v>
      </c>
      <c r="BS366" t="str">
        <v>SubAtividade</v>
      </c>
      <c r="BT366">
        <v>0</v>
      </c>
      <c r="BU366">
        <v>0</v>
      </c>
      <c r="BV366">
        <v>0</v>
      </c>
      <c r="BW366">
        <v>0</v>
      </c>
      <c r="BX366">
        <v>0</v>
      </c>
      <c r="BY366" t="str">
        <v>Despesa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 t="str">
        <v>Categoria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 t="str">
        <v>Subcategoria</v>
      </c>
      <c r="CO366">
        <v>0</v>
      </c>
      <c r="CP366">
        <v>0</v>
      </c>
      <c r="CQ366">
        <v>0</v>
      </c>
      <c r="CR366">
        <v>0</v>
      </c>
      <c r="CS366" t="str">
        <v>Fonte*</v>
      </c>
      <c r="CT366">
        <v>0</v>
      </c>
      <c r="CU366">
        <v>0</v>
      </c>
      <c r="CV366">
        <v>0</v>
      </c>
      <c r="CW366" t="str">
        <v>Unid</v>
      </c>
      <c r="CX366">
        <v>0</v>
      </c>
      <c r="CY366" t="str">
        <v>Valor 
Unit</v>
      </c>
      <c r="CZ366">
        <v>0</v>
      </c>
      <c r="DA366">
        <v>0</v>
      </c>
      <c r="DB366" t="str">
        <v>Qtde</v>
      </c>
      <c r="DC366">
        <v>0</v>
      </c>
      <c r="DD366">
        <v>0</v>
      </c>
      <c r="DF366" t="str">
        <v>Tecnologias Digitais</v>
      </c>
      <c r="DG366" t="str">
        <v>9.1</v>
      </c>
      <c r="DH366">
        <v>0</v>
      </c>
      <c r="DI366" t="str">
        <v>Atividade</v>
      </c>
      <c r="DJ366">
        <v>0</v>
      </c>
      <c r="DK366">
        <v>0</v>
      </c>
      <c r="DL366" t="str">
        <v>Início</v>
      </c>
      <c r="DM366">
        <v>0</v>
      </c>
      <c r="DN366">
        <v>0</v>
      </c>
      <c r="DO366" t="str">
        <v>Fim</v>
      </c>
      <c r="DP366">
        <v>0</v>
      </c>
      <c r="DQ366">
        <v>0</v>
      </c>
      <c r="DR366" t="str">
        <v>9.1.3</v>
      </c>
      <c r="DS366">
        <v>0</v>
      </c>
      <c r="DT366">
        <v>0</v>
      </c>
      <c r="DU366" t="str">
        <v>SubAtividade</v>
      </c>
      <c r="DV366">
        <v>0</v>
      </c>
      <c r="DW366">
        <v>0</v>
      </c>
      <c r="DX366">
        <v>0</v>
      </c>
      <c r="DY366">
        <v>0</v>
      </c>
      <c r="DZ366">
        <v>0</v>
      </c>
      <c r="EA366" t="str">
        <v>Despesa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 t="str">
        <v>Categoria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 t="str">
        <v>Subcategoria</v>
      </c>
      <c r="EQ366">
        <v>0</v>
      </c>
      <c r="ER366">
        <v>0</v>
      </c>
      <c r="ES366">
        <v>0</v>
      </c>
      <c r="ET366">
        <v>0</v>
      </c>
      <c r="EU366" t="str">
        <v>Fonte*</v>
      </c>
      <c r="EV366">
        <v>0</v>
      </c>
      <c r="EW366">
        <v>0</v>
      </c>
      <c r="EX366">
        <v>0</v>
      </c>
      <c r="EY366" t="str">
        <v>Unid</v>
      </c>
      <c r="EZ366">
        <v>0</v>
      </c>
      <c r="FA366" t="str">
        <v>Valor 
Unit</v>
      </c>
      <c r="FB366">
        <v>0</v>
      </c>
      <c r="FC366">
        <v>0</v>
      </c>
      <c r="FD366" t="str">
        <v>Qtde</v>
      </c>
      <c r="FE366">
        <v>0</v>
      </c>
      <c r="FF366">
        <v>0</v>
      </c>
      <c r="FH366" t="str">
        <v>Comunicação e Mobilização Acadêmica</v>
      </c>
      <c r="FI366" t="str">
        <v>11.1</v>
      </c>
      <c r="FJ366">
        <v>0</v>
      </c>
      <c r="FK366" t="str">
        <v>Atividade</v>
      </c>
      <c r="FL366">
        <v>0</v>
      </c>
      <c r="FM366">
        <v>0</v>
      </c>
      <c r="FN366" t="str">
        <v>Início</v>
      </c>
      <c r="FO366">
        <v>0</v>
      </c>
      <c r="FP366">
        <v>0</v>
      </c>
      <c r="FQ366" t="str">
        <v>Fim</v>
      </c>
      <c r="FR366">
        <v>0</v>
      </c>
      <c r="FS366">
        <v>0</v>
      </c>
      <c r="FT366" t="str">
        <v>11.1.1</v>
      </c>
      <c r="FU366">
        <v>0</v>
      </c>
      <c r="FV366">
        <v>0</v>
      </c>
      <c r="FW366" t="str">
        <v>SubAtividade</v>
      </c>
      <c r="FX366">
        <v>0</v>
      </c>
      <c r="FY366">
        <v>0</v>
      </c>
      <c r="FZ366">
        <v>0</v>
      </c>
      <c r="GA366">
        <v>0</v>
      </c>
      <c r="GB366">
        <v>0</v>
      </c>
      <c r="GC366" t="str">
        <v>Despesa</v>
      </c>
      <c r="GD366">
        <v>0</v>
      </c>
      <c r="GE366">
        <v>0</v>
      </c>
      <c r="GF366">
        <v>0</v>
      </c>
      <c r="GG366">
        <v>0</v>
      </c>
      <c r="GH366">
        <v>0</v>
      </c>
      <c r="GI366">
        <v>0</v>
      </c>
      <c r="GJ366" t="str">
        <v>Categoria</v>
      </c>
      <c r="GK366">
        <v>0</v>
      </c>
      <c r="GL366">
        <v>0</v>
      </c>
      <c r="GM366">
        <v>0</v>
      </c>
      <c r="GN366">
        <v>0</v>
      </c>
      <c r="GO366">
        <v>0</v>
      </c>
      <c r="GP366">
        <v>0</v>
      </c>
      <c r="GQ366">
        <v>0</v>
      </c>
      <c r="GR366" t="str">
        <v>Subcategoria</v>
      </c>
      <c r="GS366">
        <v>0</v>
      </c>
      <c r="GT366">
        <v>0</v>
      </c>
      <c r="GU366">
        <v>0</v>
      </c>
      <c r="GV366">
        <v>0</v>
      </c>
      <c r="GW366" t="str">
        <v>Fonte*</v>
      </c>
      <c r="GX366">
        <v>0</v>
      </c>
      <c r="GY366">
        <v>0</v>
      </c>
      <c r="GZ366">
        <v>0</v>
      </c>
      <c r="HA366" t="str">
        <v>Unid</v>
      </c>
      <c r="HB366">
        <v>0</v>
      </c>
      <c r="HC366" t="str">
        <v>Valor 
Unit</v>
      </c>
      <c r="HD366">
        <v>0</v>
      </c>
      <c r="HE366">
        <v>0</v>
      </c>
      <c r="HF366" t="str">
        <v>Qtde</v>
      </c>
      <c r="HG366">
        <v>0</v>
      </c>
      <c r="HH366">
        <v>0</v>
      </c>
    </row>
    <row r="367" spans="1:216" x14ac:dyDescent="0.25">
      <c r="A367">
        <v>14</v>
      </c>
      <c r="B367" t="str">
        <f>'04.04_PLANO DE TRABALHO'!$OZ$7</f>
        <v>Direitos Humanos e Convivência</v>
      </c>
      <c r="C367" t="str">
        <f>IF('04.04_PLANO DE TRABALHO'!OL23="",C366,'04.04_PLANO DE TRABALHO'!OL23)</f>
        <v>8.1</v>
      </c>
      <c r="D367">
        <f>IF('04.04_PLANO DE TRABALHO'!OM23="",D366,'04.04_PLANO DE TRABALHO'!OM23)</f>
        <v>0</v>
      </c>
      <c r="E367" t="str">
        <f>IF(OR('04.04_PLANO DE TRABALHO'!ON23="",'04.04_PLANO DE TRABALHO'!ON23="Planejado",'04.04_PLANO DE TRABALHO'!ON23="Realizado"),E366,'04.04_PLANO DE TRABALHO'!ON23)</f>
        <v>Atividade</v>
      </c>
      <c r="F367">
        <f>IF('04.04_PLANO DE TRABALHO'!OO23="",F366,'04.04_PLANO DE TRABALHO'!OO23)</f>
        <v>0</v>
      </c>
      <c r="G367">
        <f>IF('04.04_PLANO DE TRABALHO'!OP23="",G366,'04.04_PLANO DE TRABALHO'!OP23)</f>
        <v>0</v>
      </c>
      <c r="H367" t="str">
        <f>IF('04.04_PLANO DE TRABALHO'!OQ23="",H366,'04.04_PLANO DE TRABALHO'!OQ23)</f>
        <v>Início</v>
      </c>
      <c r="I367">
        <f>IF('04.04_PLANO DE TRABALHO'!OR23="",I366,'04.04_PLANO DE TRABALHO'!OR23)</f>
        <v>0</v>
      </c>
      <c r="J367">
        <f>IF('04.04_PLANO DE TRABALHO'!OS23="",J366,'04.04_PLANO DE TRABALHO'!OS23)</f>
        <v>0</v>
      </c>
      <c r="K367" t="str">
        <f>IF('04.04_PLANO DE TRABALHO'!OT23="",K366,'04.04_PLANO DE TRABALHO'!OT23)</f>
        <v>Fim</v>
      </c>
      <c r="L367">
        <f>IF('04.04_PLANO DE TRABALHO'!OU23="",L366,'04.04_PLANO DE TRABALHO'!OU23)</f>
        <v>0</v>
      </c>
      <c r="M367">
        <f>IF('04.04_PLANO DE TRABALHO'!OV23="",M366,'04.04_PLANO DE TRABALHO'!OV23)</f>
        <v>0</v>
      </c>
      <c r="N367" t="str">
        <f>IF('04.04_PLANO DE TRABALHO'!OW23="",N366,'04.04_PLANO DE TRABALHO'!OW23)</f>
        <v>8.1.3</v>
      </c>
      <c r="O367">
        <f>IF('04.04_PLANO DE TRABALHO'!OX23="",O366,'04.04_PLANO DE TRABALHO'!OX23)</f>
        <v>0</v>
      </c>
      <c r="P367">
        <f>IF('04.04_PLANO DE TRABALHO'!OY23="",P366,'04.04_PLANO DE TRABALHO'!OY23)</f>
        <v>0</v>
      </c>
      <c r="Q367" t="str">
        <f>IF('04.04_PLANO DE TRABALHO'!OZ23="",Q366,'04.04_PLANO DE TRABALHO'!OZ23)</f>
        <v>SubAtividade</v>
      </c>
      <c r="R367">
        <f>IF('04.04_PLANO DE TRABALHO'!PA23="",R366,'04.04_PLANO DE TRABALHO'!PA23)</f>
        <v>0</v>
      </c>
      <c r="S367">
        <f>IF('04.04_PLANO DE TRABALHO'!PB23="",S366,'04.04_PLANO DE TRABALHO'!PB23)</f>
        <v>0</v>
      </c>
      <c r="T367">
        <f>IF('04.04_PLANO DE TRABALHO'!PC23="",T366,'04.04_PLANO DE TRABALHO'!PC23)</f>
        <v>0</v>
      </c>
      <c r="U367">
        <f>IF('04.04_PLANO DE TRABALHO'!PD23="",U366,'04.04_PLANO DE TRABALHO'!PD23)</f>
        <v>0</v>
      </c>
      <c r="V367">
        <f>IF('04.04_PLANO DE TRABALHO'!PE23="",V366,'04.04_PLANO DE TRABALHO'!PE23)</f>
        <v>0</v>
      </c>
      <c r="W367" t="str">
        <f>IF('04.04_PLANO DE TRABALHO'!PF23="",W366,'04.04_PLANO DE TRABALHO'!PF23)</f>
        <v>Despesa</v>
      </c>
      <c r="X367">
        <f>IF('04.04_PLANO DE TRABALHO'!PG23="",X366,'04.04_PLANO DE TRABALHO'!PG23)</f>
        <v>0</v>
      </c>
      <c r="Y367">
        <f>IF('04.04_PLANO DE TRABALHO'!PH23="",Y366,'04.04_PLANO DE TRABALHO'!PH23)</f>
        <v>0</v>
      </c>
      <c r="Z367">
        <f>IF('04.04_PLANO DE TRABALHO'!PI23="",Z366,'04.04_PLANO DE TRABALHO'!PI23)</f>
        <v>0</v>
      </c>
      <c r="AA367">
        <f>IF('04.04_PLANO DE TRABALHO'!PJ23="",AA366,'04.04_PLANO DE TRABALHO'!PJ23)</f>
        <v>0</v>
      </c>
      <c r="AB367">
        <f>IF('04.04_PLANO DE TRABALHO'!PK23="",AB366,'04.04_PLANO DE TRABALHO'!PK23)</f>
        <v>0</v>
      </c>
      <c r="AC367">
        <f>IF('04.04_PLANO DE TRABALHO'!PL23="",AC366,'04.04_PLANO DE TRABALHO'!PL23)</f>
        <v>0</v>
      </c>
      <c r="AD367" t="str">
        <f>IF('04.04_PLANO DE TRABALHO'!PM23="",AD366,'04.04_PLANO DE TRABALHO'!PM23)</f>
        <v>Categoria</v>
      </c>
      <c r="AE367">
        <f>IF('04.04_PLANO DE TRABALHO'!PN23="",AE366,'04.04_PLANO DE TRABALHO'!PN23)</f>
        <v>0</v>
      </c>
      <c r="AF367">
        <f>IF('04.04_PLANO DE TRABALHO'!PO23="",AF366,'04.04_PLANO DE TRABALHO'!PO23)</f>
        <v>0</v>
      </c>
      <c r="AG367">
        <f>IF('04.04_PLANO DE TRABALHO'!PP23="",AG366,'04.04_PLANO DE TRABALHO'!PP23)</f>
        <v>0</v>
      </c>
      <c r="AH367">
        <f>IF('04.04_PLANO DE TRABALHO'!PQ23="",AH366,'04.04_PLANO DE TRABALHO'!PQ23)</f>
        <v>0</v>
      </c>
      <c r="AI367">
        <f>IF('04.04_PLANO DE TRABALHO'!PR23="",AI366,'04.04_PLANO DE TRABALHO'!PR23)</f>
        <v>0</v>
      </c>
      <c r="AJ367">
        <f>IF('04.04_PLANO DE TRABALHO'!PS23="",AJ366,'04.04_PLANO DE TRABALHO'!PS23)</f>
        <v>0</v>
      </c>
      <c r="AK367">
        <f>IF('04.04_PLANO DE TRABALHO'!PT23="",AK366,'04.04_PLANO DE TRABALHO'!PT23)</f>
        <v>0</v>
      </c>
      <c r="AL367" t="str">
        <f>IF('04.04_PLANO DE TRABALHO'!PU23="",AL366,'04.04_PLANO DE TRABALHO'!PU23)</f>
        <v>Subcategoria</v>
      </c>
      <c r="AM367">
        <f>IF('04.04_PLANO DE TRABALHO'!PV23="",AM366,'04.04_PLANO DE TRABALHO'!PV23)</f>
        <v>0</v>
      </c>
      <c r="AN367">
        <f>IF('04.04_PLANO DE TRABALHO'!PW23="",AN366,'04.04_PLANO DE TRABALHO'!PW23)</f>
        <v>0</v>
      </c>
      <c r="AO367">
        <f>IF('04.04_PLANO DE TRABALHO'!PX23="",AO366,'04.04_PLANO DE TRABALHO'!PX23)</f>
        <v>0</v>
      </c>
      <c r="AP367">
        <f>IF('04.04_PLANO DE TRABALHO'!PY23="",AP366,'04.04_PLANO DE TRABALHO'!PY23)</f>
        <v>0</v>
      </c>
      <c r="AQ367" t="str">
        <f>IF('04.04_PLANO DE TRABALHO'!PZ23="",AQ366,'04.04_PLANO DE TRABALHO'!PZ23)</f>
        <v>Fonte*</v>
      </c>
      <c r="AR367">
        <f>IF('04.04_PLANO DE TRABALHO'!QA23="",AR366,'04.04_PLANO DE TRABALHO'!QA23)</f>
        <v>0</v>
      </c>
      <c r="AS367">
        <f>IF('04.04_PLANO DE TRABALHO'!QB23="",AS366,'04.04_PLANO DE TRABALHO'!QB23)</f>
        <v>0</v>
      </c>
      <c r="AT367">
        <f>IF('04.04_PLANO DE TRABALHO'!QC23="",AT366,'04.04_PLANO DE TRABALHO'!QC23)</f>
        <v>0</v>
      </c>
      <c r="AU367" t="str">
        <f>IF('04.04_PLANO DE TRABALHO'!QD23="",AU366,'04.04_PLANO DE TRABALHO'!QD23)</f>
        <v>Unid</v>
      </c>
      <c r="AV367">
        <f>IF('04.04_PLANO DE TRABALHO'!QE23="",AV366,'04.04_PLANO DE TRABALHO'!QE23)</f>
        <v>0</v>
      </c>
      <c r="AW367" t="str">
        <f>IF('04.04_PLANO DE TRABALHO'!QF23="",AW366,'04.04_PLANO DE TRABALHO'!QF23)</f>
        <v>Valor 
Unit</v>
      </c>
      <c r="AX367">
        <f>IF('04.04_PLANO DE TRABALHO'!QG23="",AX366,'04.04_PLANO DE TRABALHO'!QG23)</f>
        <v>0</v>
      </c>
      <c r="AY367">
        <f>IF('04.04_PLANO DE TRABALHO'!QH23="",AY366,'04.04_PLANO DE TRABALHO'!QH23)</f>
        <v>0</v>
      </c>
      <c r="AZ367" t="str">
        <f>IF('04.04_PLANO DE TRABALHO'!QI23="",AZ366,'04.04_PLANO DE TRABALHO'!QI23)</f>
        <v>Qtde</v>
      </c>
      <c r="BA367">
        <f>IF('04.04_PLANO DE TRABALHO'!QJ23="",BA366,'04.04_PLANO DE TRABALHO'!QJ23)</f>
        <v>0</v>
      </c>
      <c r="BB367">
        <f>IF('04.04_PLANO DE TRABALHO'!QK23="",BB366,'04.04_PLANO DE TRABALHO'!QK23)</f>
        <v>0</v>
      </c>
      <c r="BD367" t="str">
        <v>Direitos Humanos e Convivência</v>
      </c>
      <c r="BE367" t="str">
        <v>8.3</v>
      </c>
      <c r="BF367">
        <v>0</v>
      </c>
      <c r="BG367" t="str">
        <v>Atividade</v>
      </c>
      <c r="BH367">
        <v>0</v>
      </c>
      <c r="BI367">
        <v>0</v>
      </c>
      <c r="BJ367" t="str">
        <v>Início</v>
      </c>
      <c r="BK367">
        <v>0</v>
      </c>
      <c r="BL367">
        <v>0</v>
      </c>
      <c r="BM367" t="str">
        <v>Fim</v>
      </c>
      <c r="BN367">
        <v>0</v>
      </c>
      <c r="BO367">
        <v>0</v>
      </c>
      <c r="BP367" t="str">
        <v>Total da SubAtividade:</v>
      </c>
      <c r="BQ367">
        <v>0</v>
      </c>
      <c r="BR367">
        <v>0</v>
      </c>
      <c r="BS367" t="str">
        <v>SubAtividade</v>
      </c>
      <c r="BT367">
        <v>0</v>
      </c>
      <c r="BU367">
        <v>0</v>
      </c>
      <c r="BV367">
        <v>0</v>
      </c>
      <c r="BW367">
        <v>0</v>
      </c>
      <c r="BX367">
        <v>0</v>
      </c>
      <c r="BY367" t="str">
        <v>Despesa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 t="str">
        <v>Categoria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 t="str">
        <v>Subcategoria</v>
      </c>
      <c r="CO367">
        <v>0</v>
      </c>
      <c r="CP367">
        <v>0</v>
      </c>
      <c r="CQ367">
        <v>0</v>
      </c>
      <c r="CR367">
        <v>0</v>
      </c>
      <c r="CS367" t="str">
        <v>Fonte*</v>
      </c>
      <c r="CT367">
        <v>0</v>
      </c>
      <c r="CU367">
        <v>0</v>
      </c>
      <c r="CV367">
        <v>0</v>
      </c>
      <c r="CW367" t="str">
        <v>Unid</v>
      </c>
      <c r="CX367">
        <v>0</v>
      </c>
      <c r="CY367" t="str">
        <v>Valor 
Unit</v>
      </c>
      <c r="CZ367">
        <v>0</v>
      </c>
      <c r="DA367">
        <v>0</v>
      </c>
      <c r="DB367" t="str">
        <v>Qtde</v>
      </c>
      <c r="DC367">
        <v>0</v>
      </c>
      <c r="DD367">
        <v>0</v>
      </c>
      <c r="DF367" t="str">
        <v>Tecnologias Digitais</v>
      </c>
      <c r="DG367" t="str">
        <v>9.1</v>
      </c>
      <c r="DH367">
        <v>0</v>
      </c>
      <c r="DI367" t="str">
        <v>Atividade</v>
      </c>
      <c r="DJ367">
        <v>0</v>
      </c>
      <c r="DK367">
        <v>0</v>
      </c>
      <c r="DL367" t="str">
        <v>Início</v>
      </c>
      <c r="DM367">
        <v>0</v>
      </c>
      <c r="DN367">
        <v>0</v>
      </c>
      <c r="DO367" t="str">
        <v>Fim</v>
      </c>
      <c r="DP367">
        <v>0</v>
      </c>
      <c r="DQ367">
        <v>0</v>
      </c>
      <c r="DR367" t="str">
        <v>9.1.3</v>
      </c>
      <c r="DS367">
        <v>0</v>
      </c>
      <c r="DT367">
        <v>0</v>
      </c>
      <c r="DU367" t="str">
        <v>SubAtividade</v>
      </c>
      <c r="DV367">
        <v>0</v>
      </c>
      <c r="DW367">
        <v>0</v>
      </c>
      <c r="DX367">
        <v>0</v>
      </c>
      <c r="DY367">
        <v>0</v>
      </c>
      <c r="DZ367">
        <v>0</v>
      </c>
      <c r="EA367" t="str">
        <v>Despesa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 t="str">
        <v>Categoria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 t="str">
        <v>Subcategoria</v>
      </c>
      <c r="EQ367">
        <v>0</v>
      </c>
      <c r="ER367">
        <v>0</v>
      </c>
      <c r="ES367">
        <v>0</v>
      </c>
      <c r="ET367">
        <v>0</v>
      </c>
      <c r="EU367" t="str">
        <v>Fonte*</v>
      </c>
      <c r="EV367">
        <v>0</v>
      </c>
      <c r="EW367">
        <v>0</v>
      </c>
      <c r="EX367">
        <v>0</v>
      </c>
      <c r="EY367" t="str">
        <v>Unid</v>
      </c>
      <c r="EZ367">
        <v>0</v>
      </c>
      <c r="FA367" t="str">
        <v>Valor 
Unit</v>
      </c>
      <c r="FB367">
        <v>0</v>
      </c>
      <c r="FC367">
        <v>0</v>
      </c>
      <c r="FD367" t="str">
        <v>Qtde</v>
      </c>
      <c r="FE367">
        <v>0</v>
      </c>
      <c r="FF367">
        <v>0</v>
      </c>
      <c r="FH367" t="str">
        <v>Comunicação e Mobilização Acadêmica</v>
      </c>
      <c r="FI367" t="str">
        <v>11.1</v>
      </c>
      <c r="FJ367">
        <v>0</v>
      </c>
      <c r="FK367" t="str">
        <v>Atividade</v>
      </c>
      <c r="FL367">
        <v>0</v>
      </c>
      <c r="FM367">
        <v>0</v>
      </c>
      <c r="FN367" t="str">
        <v>Início</v>
      </c>
      <c r="FO367">
        <v>0</v>
      </c>
      <c r="FP367">
        <v>0</v>
      </c>
      <c r="FQ367" t="str">
        <v>Fim</v>
      </c>
      <c r="FR367">
        <v>0</v>
      </c>
      <c r="FS367">
        <v>0</v>
      </c>
      <c r="FT367" t="str">
        <v>11.1.1</v>
      </c>
      <c r="FU367">
        <v>0</v>
      </c>
      <c r="FV367">
        <v>0</v>
      </c>
      <c r="FW367" t="str">
        <v>SubAtividade</v>
      </c>
      <c r="FX367">
        <v>0</v>
      </c>
      <c r="FY367">
        <v>0</v>
      </c>
      <c r="FZ367">
        <v>0</v>
      </c>
      <c r="GA367">
        <v>0</v>
      </c>
      <c r="GB367">
        <v>0</v>
      </c>
      <c r="GC367" t="str">
        <v>Despesa</v>
      </c>
      <c r="GD367">
        <v>0</v>
      </c>
      <c r="GE367">
        <v>0</v>
      </c>
      <c r="GF367">
        <v>0</v>
      </c>
      <c r="GG367">
        <v>0</v>
      </c>
      <c r="GH367">
        <v>0</v>
      </c>
      <c r="GI367">
        <v>0</v>
      </c>
      <c r="GJ367" t="str">
        <v>Categoria</v>
      </c>
      <c r="GK367">
        <v>0</v>
      </c>
      <c r="GL367">
        <v>0</v>
      </c>
      <c r="GM367">
        <v>0</v>
      </c>
      <c r="GN367">
        <v>0</v>
      </c>
      <c r="GO367">
        <v>0</v>
      </c>
      <c r="GP367">
        <v>0</v>
      </c>
      <c r="GQ367">
        <v>0</v>
      </c>
      <c r="GR367" t="str">
        <v>Subcategoria</v>
      </c>
      <c r="GS367">
        <v>0</v>
      </c>
      <c r="GT367">
        <v>0</v>
      </c>
      <c r="GU367">
        <v>0</v>
      </c>
      <c r="GV367">
        <v>0</v>
      </c>
      <c r="GW367" t="str">
        <v>Fonte*</v>
      </c>
      <c r="GX367">
        <v>0</v>
      </c>
      <c r="GY367">
        <v>0</v>
      </c>
      <c r="GZ367">
        <v>0</v>
      </c>
      <c r="HA367" t="str">
        <v>Unid</v>
      </c>
      <c r="HB367">
        <v>0</v>
      </c>
      <c r="HC367" t="str">
        <v>Valor 
Unit</v>
      </c>
      <c r="HD367">
        <v>0</v>
      </c>
      <c r="HE367">
        <v>0</v>
      </c>
      <c r="HF367" t="str">
        <v>Qtde</v>
      </c>
      <c r="HG367">
        <v>0</v>
      </c>
      <c r="HH367">
        <v>0</v>
      </c>
    </row>
    <row r="368" spans="1:216" x14ac:dyDescent="0.25">
      <c r="A368">
        <v>15</v>
      </c>
      <c r="B368" t="str">
        <f>'04.04_PLANO DE TRABALHO'!$OZ$7</f>
        <v>Direitos Humanos e Convivência</v>
      </c>
      <c r="C368" t="str">
        <f>IF('04.04_PLANO DE TRABALHO'!OL24="",C367,'04.04_PLANO DE TRABALHO'!OL24)</f>
        <v>8.1</v>
      </c>
      <c r="D368">
        <f>IF('04.04_PLANO DE TRABALHO'!OM24="",D367,'04.04_PLANO DE TRABALHO'!OM24)</f>
        <v>0</v>
      </c>
      <c r="E368" t="str">
        <f>IF(OR('04.04_PLANO DE TRABALHO'!ON24="",'04.04_PLANO DE TRABALHO'!ON24="Planejado",'04.04_PLANO DE TRABALHO'!ON24="Realizado"),E367,'04.04_PLANO DE TRABALHO'!ON24)</f>
        <v>Atividade</v>
      </c>
      <c r="F368">
        <f>IF('04.04_PLANO DE TRABALHO'!OO24="",F367,'04.04_PLANO DE TRABALHO'!OO24)</f>
        <v>0</v>
      </c>
      <c r="G368">
        <f>IF('04.04_PLANO DE TRABALHO'!OP24="",G367,'04.04_PLANO DE TRABALHO'!OP24)</f>
        <v>0</v>
      </c>
      <c r="H368" t="str">
        <f>IF('04.04_PLANO DE TRABALHO'!OQ24="",H367,'04.04_PLANO DE TRABALHO'!OQ24)</f>
        <v>Início</v>
      </c>
      <c r="I368">
        <f>IF('04.04_PLANO DE TRABALHO'!OR24="",I367,'04.04_PLANO DE TRABALHO'!OR24)</f>
        <v>0</v>
      </c>
      <c r="J368">
        <f>IF('04.04_PLANO DE TRABALHO'!OS24="",J367,'04.04_PLANO DE TRABALHO'!OS24)</f>
        <v>0</v>
      </c>
      <c r="K368" t="str">
        <f>IF('04.04_PLANO DE TRABALHO'!OT24="",K367,'04.04_PLANO DE TRABALHO'!OT24)</f>
        <v>Fim</v>
      </c>
      <c r="L368">
        <f>IF('04.04_PLANO DE TRABALHO'!OU24="",L367,'04.04_PLANO DE TRABALHO'!OU24)</f>
        <v>0</v>
      </c>
      <c r="M368">
        <f>IF('04.04_PLANO DE TRABALHO'!OV24="",M367,'04.04_PLANO DE TRABALHO'!OV24)</f>
        <v>0</v>
      </c>
      <c r="N368" t="str">
        <f>IF('04.04_PLANO DE TRABALHO'!OW24="",N367,'04.04_PLANO DE TRABALHO'!OW24)</f>
        <v>Total da SubAtividade:</v>
      </c>
      <c r="O368">
        <f>IF('04.04_PLANO DE TRABALHO'!OX24="",O367,'04.04_PLANO DE TRABALHO'!OX24)</f>
        <v>0</v>
      </c>
      <c r="P368">
        <f>IF('04.04_PLANO DE TRABALHO'!OY24="",P367,'04.04_PLANO DE TRABALHO'!OY24)</f>
        <v>0</v>
      </c>
      <c r="Q368" t="str">
        <f>IF('04.04_PLANO DE TRABALHO'!OZ24="",Q367,'04.04_PLANO DE TRABALHO'!OZ24)</f>
        <v>SubAtividade</v>
      </c>
      <c r="R368">
        <f>IF('04.04_PLANO DE TRABALHO'!PA24="",R367,'04.04_PLANO DE TRABALHO'!PA24)</f>
        <v>0</v>
      </c>
      <c r="S368">
        <f>IF('04.04_PLANO DE TRABALHO'!PB24="",S367,'04.04_PLANO DE TRABALHO'!PB24)</f>
        <v>0</v>
      </c>
      <c r="T368">
        <f>IF('04.04_PLANO DE TRABALHO'!PC24="",T367,'04.04_PLANO DE TRABALHO'!PC24)</f>
        <v>0</v>
      </c>
      <c r="U368">
        <f>IF('04.04_PLANO DE TRABALHO'!PD24="",U367,'04.04_PLANO DE TRABALHO'!PD24)</f>
        <v>0</v>
      </c>
      <c r="V368">
        <f>IF('04.04_PLANO DE TRABALHO'!PE24="",V367,'04.04_PLANO DE TRABALHO'!PE24)</f>
        <v>0</v>
      </c>
      <c r="W368" t="str">
        <f>IF('04.04_PLANO DE TRABALHO'!PF24="",W367,'04.04_PLANO DE TRABALHO'!PF24)</f>
        <v>Despesa</v>
      </c>
      <c r="X368">
        <f>IF('04.04_PLANO DE TRABALHO'!PG24="",X367,'04.04_PLANO DE TRABALHO'!PG24)</f>
        <v>0</v>
      </c>
      <c r="Y368">
        <f>IF('04.04_PLANO DE TRABALHO'!PH24="",Y367,'04.04_PLANO DE TRABALHO'!PH24)</f>
        <v>0</v>
      </c>
      <c r="Z368">
        <f>IF('04.04_PLANO DE TRABALHO'!PI24="",Z367,'04.04_PLANO DE TRABALHO'!PI24)</f>
        <v>0</v>
      </c>
      <c r="AA368">
        <f>IF('04.04_PLANO DE TRABALHO'!PJ24="",AA367,'04.04_PLANO DE TRABALHO'!PJ24)</f>
        <v>0</v>
      </c>
      <c r="AB368">
        <f>IF('04.04_PLANO DE TRABALHO'!PK24="",AB367,'04.04_PLANO DE TRABALHO'!PK24)</f>
        <v>0</v>
      </c>
      <c r="AC368">
        <f>IF('04.04_PLANO DE TRABALHO'!PL24="",AC367,'04.04_PLANO DE TRABALHO'!PL24)</f>
        <v>0</v>
      </c>
      <c r="AD368" t="str">
        <f>IF('04.04_PLANO DE TRABALHO'!PM24="",AD367,'04.04_PLANO DE TRABALHO'!PM24)</f>
        <v>Categoria</v>
      </c>
      <c r="AE368">
        <f>IF('04.04_PLANO DE TRABALHO'!PN24="",AE367,'04.04_PLANO DE TRABALHO'!PN24)</f>
        <v>0</v>
      </c>
      <c r="AF368">
        <f>IF('04.04_PLANO DE TRABALHO'!PO24="",AF367,'04.04_PLANO DE TRABALHO'!PO24)</f>
        <v>0</v>
      </c>
      <c r="AG368">
        <f>IF('04.04_PLANO DE TRABALHO'!PP24="",AG367,'04.04_PLANO DE TRABALHO'!PP24)</f>
        <v>0</v>
      </c>
      <c r="AH368">
        <f>IF('04.04_PLANO DE TRABALHO'!PQ24="",AH367,'04.04_PLANO DE TRABALHO'!PQ24)</f>
        <v>0</v>
      </c>
      <c r="AI368">
        <f>IF('04.04_PLANO DE TRABALHO'!PR24="",AI367,'04.04_PLANO DE TRABALHO'!PR24)</f>
        <v>0</v>
      </c>
      <c r="AJ368">
        <f>IF('04.04_PLANO DE TRABALHO'!PS24="",AJ367,'04.04_PLANO DE TRABALHO'!PS24)</f>
        <v>0</v>
      </c>
      <c r="AK368">
        <f>IF('04.04_PLANO DE TRABALHO'!PT24="",AK367,'04.04_PLANO DE TRABALHO'!PT24)</f>
        <v>0</v>
      </c>
      <c r="AL368" t="str">
        <f>IF('04.04_PLANO DE TRABALHO'!PU24="",AL367,'04.04_PLANO DE TRABALHO'!PU24)</f>
        <v>Subcategoria</v>
      </c>
      <c r="AM368">
        <f>IF('04.04_PLANO DE TRABALHO'!PV24="",AM367,'04.04_PLANO DE TRABALHO'!PV24)</f>
        <v>0</v>
      </c>
      <c r="AN368">
        <f>IF('04.04_PLANO DE TRABALHO'!PW24="",AN367,'04.04_PLANO DE TRABALHO'!PW24)</f>
        <v>0</v>
      </c>
      <c r="AO368">
        <f>IF('04.04_PLANO DE TRABALHO'!PX24="",AO367,'04.04_PLANO DE TRABALHO'!PX24)</f>
        <v>0</v>
      </c>
      <c r="AP368">
        <f>IF('04.04_PLANO DE TRABALHO'!PY24="",AP367,'04.04_PLANO DE TRABALHO'!PY24)</f>
        <v>0</v>
      </c>
      <c r="AQ368" t="str">
        <f>IF('04.04_PLANO DE TRABALHO'!PZ24="",AQ367,'04.04_PLANO DE TRABALHO'!PZ24)</f>
        <v>Fonte*</v>
      </c>
      <c r="AR368">
        <f>IF('04.04_PLANO DE TRABALHO'!QA24="",AR367,'04.04_PLANO DE TRABALHO'!QA24)</f>
        <v>0</v>
      </c>
      <c r="AS368">
        <f>IF('04.04_PLANO DE TRABALHO'!QB24="",AS367,'04.04_PLANO DE TRABALHO'!QB24)</f>
        <v>0</v>
      </c>
      <c r="AT368">
        <f>IF('04.04_PLANO DE TRABALHO'!QC24="",AT367,'04.04_PLANO DE TRABALHO'!QC24)</f>
        <v>0</v>
      </c>
      <c r="AU368" t="str">
        <f>IF('04.04_PLANO DE TRABALHO'!QD24="",AU367,'04.04_PLANO DE TRABALHO'!QD24)</f>
        <v>Unid</v>
      </c>
      <c r="AV368">
        <f>IF('04.04_PLANO DE TRABALHO'!QE24="",AV367,'04.04_PLANO DE TRABALHO'!QE24)</f>
        <v>0</v>
      </c>
      <c r="AW368" t="str">
        <f>IF('04.04_PLANO DE TRABALHO'!QF24="",AW367,'04.04_PLANO DE TRABALHO'!QF24)</f>
        <v>Valor 
Unit</v>
      </c>
      <c r="AX368">
        <f>IF('04.04_PLANO DE TRABALHO'!QG24="",AX367,'04.04_PLANO DE TRABALHO'!QG24)</f>
        <v>0</v>
      </c>
      <c r="AY368">
        <f>IF('04.04_PLANO DE TRABALHO'!QH24="",AY367,'04.04_PLANO DE TRABALHO'!QH24)</f>
        <v>0</v>
      </c>
      <c r="AZ368" t="str">
        <f>IF('04.04_PLANO DE TRABALHO'!QI24="",AZ367,'04.04_PLANO DE TRABALHO'!QI24)</f>
        <v>Qtde</v>
      </c>
      <c r="BA368">
        <f>IF('04.04_PLANO DE TRABALHO'!QJ24="",BA367,'04.04_PLANO DE TRABALHO'!QJ24)</f>
        <v>0</v>
      </c>
      <c r="BB368">
        <f>IF('04.04_PLANO DE TRABALHO'!QK24="",BB367,'04.04_PLANO DE TRABALHO'!QK24)</f>
        <v>0</v>
      </c>
      <c r="BD368" t="str">
        <v>Direitos Humanos e Convivência</v>
      </c>
      <c r="BE368" t="str">
        <v>8.3</v>
      </c>
      <c r="BF368">
        <v>0</v>
      </c>
      <c r="BG368" t="str">
        <v>Atividade</v>
      </c>
      <c r="BH368">
        <v>0</v>
      </c>
      <c r="BI368">
        <v>0</v>
      </c>
      <c r="BJ368" t="str">
        <v>Início</v>
      </c>
      <c r="BK368">
        <v>0</v>
      </c>
      <c r="BL368">
        <v>0</v>
      </c>
      <c r="BM368" t="str">
        <v>Fim</v>
      </c>
      <c r="BN368">
        <v>0</v>
      </c>
      <c r="BO368">
        <v>0</v>
      </c>
      <c r="BP368" t="str">
        <v>8.3.3</v>
      </c>
      <c r="BQ368">
        <v>0</v>
      </c>
      <c r="BR368">
        <v>0</v>
      </c>
      <c r="BS368" t="str">
        <v>SubAtividade</v>
      </c>
      <c r="BT368">
        <v>0</v>
      </c>
      <c r="BU368">
        <v>0</v>
      </c>
      <c r="BV368">
        <v>0</v>
      </c>
      <c r="BW368">
        <v>0</v>
      </c>
      <c r="BX368">
        <v>0</v>
      </c>
      <c r="BY368" t="str">
        <v>Despesa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 t="str">
        <v>Categoria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 t="str">
        <v>Subcategoria</v>
      </c>
      <c r="CO368">
        <v>0</v>
      </c>
      <c r="CP368">
        <v>0</v>
      </c>
      <c r="CQ368">
        <v>0</v>
      </c>
      <c r="CR368">
        <v>0</v>
      </c>
      <c r="CS368" t="str">
        <v>Fonte*</v>
      </c>
      <c r="CT368">
        <v>0</v>
      </c>
      <c r="CU368">
        <v>0</v>
      </c>
      <c r="CV368">
        <v>0</v>
      </c>
      <c r="CW368" t="str">
        <v>Unid</v>
      </c>
      <c r="CX368">
        <v>0</v>
      </c>
      <c r="CY368" t="str">
        <v>Valor 
Unit</v>
      </c>
      <c r="CZ368">
        <v>0</v>
      </c>
      <c r="DA368">
        <v>0</v>
      </c>
      <c r="DB368" t="str">
        <v>Qtde</v>
      </c>
      <c r="DC368">
        <v>0</v>
      </c>
      <c r="DD368">
        <v>0</v>
      </c>
      <c r="DF368" t="str">
        <v>Tecnologias Digitais</v>
      </c>
      <c r="DG368" t="str">
        <v>9.1</v>
      </c>
      <c r="DH368">
        <v>0</v>
      </c>
      <c r="DI368" t="str">
        <v>Atividade</v>
      </c>
      <c r="DJ368">
        <v>0</v>
      </c>
      <c r="DK368">
        <v>0</v>
      </c>
      <c r="DL368" t="str">
        <v>Início</v>
      </c>
      <c r="DM368">
        <v>0</v>
      </c>
      <c r="DN368">
        <v>0</v>
      </c>
      <c r="DO368" t="str">
        <v>Fim</v>
      </c>
      <c r="DP368">
        <v>0</v>
      </c>
      <c r="DQ368">
        <v>0</v>
      </c>
      <c r="DR368" t="str">
        <v>9.1.3</v>
      </c>
      <c r="DS368">
        <v>0</v>
      </c>
      <c r="DT368">
        <v>0</v>
      </c>
      <c r="DU368" t="str">
        <v>SubAtividade</v>
      </c>
      <c r="DV368">
        <v>0</v>
      </c>
      <c r="DW368">
        <v>0</v>
      </c>
      <c r="DX368">
        <v>0</v>
      </c>
      <c r="DY368">
        <v>0</v>
      </c>
      <c r="DZ368">
        <v>0</v>
      </c>
      <c r="EA368" t="str">
        <v>Despesa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 t="str">
        <v>Categoria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 t="str">
        <v>Subcategoria</v>
      </c>
      <c r="EQ368">
        <v>0</v>
      </c>
      <c r="ER368">
        <v>0</v>
      </c>
      <c r="ES368">
        <v>0</v>
      </c>
      <c r="ET368">
        <v>0</v>
      </c>
      <c r="EU368" t="str">
        <v>Fonte*</v>
      </c>
      <c r="EV368">
        <v>0</v>
      </c>
      <c r="EW368">
        <v>0</v>
      </c>
      <c r="EX368">
        <v>0</v>
      </c>
      <c r="EY368" t="str">
        <v>Unid</v>
      </c>
      <c r="EZ368">
        <v>0</v>
      </c>
      <c r="FA368" t="str">
        <v>Valor 
Unit</v>
      </c>
      <c r="FB368">
        <v>0</v>
      </c>
      <c r="FC368">
        <v>0</v>
      </c>
      <c r="FD368" t="str">
        <v>Qtde</v>
      </c>
      <c r="FE368">
        <v>0</v>
      </c>
      <c r="FF368">
        <v>0</v>
      </c>
      <c r="FH368" t="str">
        <v>Comunicação e Mobilização Acadêmica</v>
      </c>
      <c r="FI368" t="str">
        <v>11.1</v>
      </c>
      <c r="FJ368">
        <v>0</v>
      </c>
      <c r="FK368" t="str">
        <v>Atividade</v>
      </c>
      <c r="FL368">
        <v>0</v>
      </c>
      <c r="FM368">
        <v>0</v>
      </c>
      <c r="FN368" t="str">
        <v>Início</v>
      </c>
      <c r="FO368">
        <v>0</v>
      </c>
      <c r="FP368">
        <v>0</v>
      </c>
      <c r="FQ368" t="str">
        <v>Fim</v>
      </c>
      <c r="FR368">
        <v>0</v>
      </c>
      <c r="FS368">
        <v>0</v>
      </c>
      <c r="FT368" t="str">
        <v>11.1.2</v>
      </c>
      <c r="FU368">
        <v>0</v>
      </c>
      <c r="FV368">
        <v>0</v>
      </c>
      <c r="FW368" t="str">
        <v>SubAtividade</v>
      </c>
      <c r="FX368">
        <v>0</v>
      </c>
      <c r="FY368">
        <v>0</v>
      </c>
      <c r="FZ368">
        <v>0</v>
      </c>
      <c r="GA368">
        <v>0</v>
      </c>
      <c r="GB368">
        <v>0</v>
      </c>
      <c r="GC368" t="str">
        <v>Despesa</v>
      </c>
      <c r="GD368">
        <v>0</v>
      </c>
      <c r="GE368">
        <v>0</v>
      </c>
      <c r="GF368">
        <v>0</v>
      </c>
      <c r="GG368">
        <v>0</v>
      </c>
      <c r="GH368">
        <v>0</v>
      </c>
      <c r="GI368">
        <v>0</v>
      </c>
      <c r="GJ368" t="str">
        <v>Categoria</v>
      </c>
      <c r="GK368">
        <v>0</v>
      </c>
      <c r="GL368">
        <v>0</v>
      </c>
      <c r="GM368">
        <v>0</v>
      </c>
      <c r="GN368">
        <v>0</v>
      </c>
      <c r="GO368">
        <v>0</v>
      </c>
      <c r="GP368">
        <v>0</v>
      </c>
      <c r="GQ368">
        <v>0</v>
      </c>
      <c r="GR368" t="str">
        <v>Subcategoria</v>
      </c>
      <c r="GS368">
        <v>0</v>
      </c>
      <c r="GT368">
        <v>0</v>
      </c>
      <c r="GU368">
        <v>0</v>
      </c>
      <c r="GV368">
        <v>0</v>
      </c>
      <c r="GW368" t="str">
        <v>Fonte*</v>
      </c>
      <c r="GX368">
        <v>0</v>
      </c>
      <c r="GY368">
        <v>0</v>
      </c>
      <c r="GZ368">
        <v>0</v>
      </c>
      <c r="HA368" t="str">
        <v>Unid</v>
      </c>
      <c r="HB368">
        <v>0</v>
      </c>
      <c r="HC368" t="str">
        <v>Valor 
Unit</v>
      </c>
      <c r="HD368">
        <v>0</v>
      </c>
      <c r="HE368">
        <v>0</v>
      </c>
      <c r="HF368" t="str">
        <v>Qtde</v>
      </c>
      <c r="HG368">
        <v>0</v>
      </c>
      <c r="HH368">
        <v>0</v>
      </c>
    </row>
    <row r="369" spans="1:216" x14ac:dyDescent="0.25">
      <c r="A369">
        <v>16</v>
      </c>
      <c r="B369" t="str">
        <f>'04.04_PLANO DE TRABALHO'!$OZ$7</f>
        <v>Direitos Humanos e Convivência</v>
      </c>
      <c r="C369" t="str">
        <f>IF('04.04_PLANO DE TRABALHO'!OL25="",C368,'04.04_PLANO DE TRABALHO'!OL25)</f>
        <v>Total da Atividade:</v>
      </c>
      <c r="D369">
        <f>IF('04.04_PLANO DE TRABALHO'!OM25="",D368,'04.04_PLANO DE TRABALHO'!OM25)</f>
        <v>0</v>
      </c>
      <c r="E369" t="str">
        <f>IF(OR('04.04_PLANO DE TRABALHO'!ON25="",'04.04_PLANO DE TRABALHO'!ON25="Planejado",'04.04_PLANO DE TRABALHO'!ON25="Realizado"),E368,'04.04_PLANO DE TRABALHO'!ON25)</f>
        <v>Atividade</v>
      </c>
      <c r="F369">
        <f>IF('04.04_PLANO DE TRABALHO'!OO25="",F368,'04.04_PLANO DE TRABALHO'!OO25)</f>
        <v>0</v>
      </c>
      <c r="G369">
        <f>IF('04.04_PLANO DE TRABALHO'!OP25="",G368,'04.04_PLANO DE TRABALHO'!OP25)</f>
        <v>0</v>
      </c>
      <c r="H369" t="str">
        <f>IF('04.04_PLANO DE TRABALHO'!OQ25="",H368,'04.04_PLANO DE TRABALHO'!OQ25)</f>
        <v>Início</v>
      </c>
      <c r="I369">
        <f>IF('04.04_PLANO DE TRABALHO'!OR25="",I368,'04.04_PLANO DE TRABALHO'!OR25)</f>
        <v>0</v>
      </c>
      <c r="J369">
        <f>IF('04.04_PLANO DE TRABALHO'!OS25="",J368,'04.04_PLANO DE TRABALHO'!OS25)</f>
        <v>0</v>
      </c>
      <c r="K369" t="str">
        <f>IF('04.04_PLANO DE TRABALHO'!OT25="",K368,'04.04_PLANO DE TRABALHO'!OT25)</f>
        <v>Fim</v>
      </c>
      <c r="L369">
        <f>IF('04.04_PLANO DE TRABALHO'!OU25="",L368,'04.04_PLANO DE TRABALHO'!OU25)</f>
        <v>0</v>
      </c>
      <c r="M369">
        <f>IF('04.04_PLANO DE TRABALHO'!OV25="",M368,'04.04_PLANO DE TRABALHO'!OV25)</f>
        <v>0</v>
      </c>
      <c r="N369" t="str">
        <f>IF('04.04_PLANO DE TRABALHO'!OW25="",N368,'04.04_PLANO DE TRABALHO'!OW25)</f>
        <v>Total da SubAtividade:</v>
      </c>
      <c r="O369">
        <f>IF('04.04_PLANO DE TRABALHO'!OX25="",O368,'04.04_PLANO DE TRABALHO'!OX25)</f>
        <v>0</v>
      </c>
      <c r="P369">
        <f>IF('04.04_PLANO DE TRABALHO'!OY25="",P368,'04.04_PLANO DE TRABALHO'!OY25)</f>
        <v>0</v>
      </c>
      <c r="Q369" t="str">
        <f>IF('04.04_PLANO DE TRABALHO'!OZ25="",Q368,'04.04_PLANO DE TRABALHO'!OZ25)</f>
        <v>SubAtividade</v>
      </c>
      <c r="R369">
        <f>IF('04.04_PLANO DE TRABALHO'!PA25="",R368,'04.04_PLANO DE TRABALHO'!PA25)</f>
        <v>0</v>
      </c>
      <c r="S369">
        <f>IF('04.04_PLANO DE TRABALHO'!PB25="",S368,'04.04_PLANO DE TRABALHO'!PB25)</f>
        <v>0</v>
      </c>
      <c r="T369">
        <f>IF('04.04_PLANO DE TRABALHO'!PC25="",T368,'04.04_PLANO DE TRABALHO'!PC25)</f>
        <v>0</v>
      </c>
      <c r="U369">
        <f>IF('04.04_PLANO DE TRABALHO'!PD25="",U368,'04.04_PLANO DE TRABALHO'!PD25)</f>
        <v>0</v>
      </c>
      <c r="V369">
        <f>IF('04.04_PLANO DE TRABALHO'!PE25="",V368,'04.04_PLANO DE TRABALHO'!PE25)</f>
        <v>0</v>
      </c>
      <c r="W369" t="str">
        <f>IF('04.04_PLANO DE TRABALHO'!PF25="",W368,'04.04_PLANO DE TRABALHO'!PF25)</f>
        <v>Despesa</v>
      </c>
      <c r="X369">
        <f>IF('04.04_PLANO DE TRABALHO'!PG25="",X368,'04.04_PLANO DE TRABALHO'!PG25)</f>
        <v>0</v>
      </c>
      <c r="Y369">
        <f>IF('04.04_PLANO DE TRABALHO'!PH25="",Y368,'04.04_PLANO DE TRABALHO'!PH25)</f>
        <v>0</v>
      </c>
      <c r="Z369">
        <f>IF('04.04_PLANO DE TRABALHO'!PI25="",Z368,'04.04_PLANO DE TRABALHO'!PI25)</f>
        <v>0</v>
      </c>
      <c r="AA369">
        <f>IF('04.04_PLANO DE TRABALHO'!PJ25="",AA368,'04.04_PLANO DE TRABALHO'!PJ25)</f>
        <v>0</v>
      </c>
      <c r="AB369">
        <f>IF('04.04_PLANO DE TRABALHO'!PK25="",AB368,'04.04_PLANO DE TRABALHO'!PK25)</f>
        <v>0</v>
      </c>
      <c r="AC369">
        <f>IF('04.04_PLANO DE TRABALHO'!PL25="",AC368,'04.04_PLANO DE TRABALHO'!PL25)</f>
        <v>0</v>
      </c>
      <c r="AD369" t="str">
        <f>IF('04.04_PLANO DE TRABALHO'!PM25="",AD368,'04.04_PLANO DE TRABALHO'!PM25)</f>
        <v>Categoria</v>
      </c>
      <c r="AE369">
        <f>IF('04.04_PLANO DE TRABALHO'!PN25="",AE368,'04.04_PLANO DE TRABALHO'!PN25)</f>
        <v>0</v>
      </c>
      <c r="AF369">
        <f>IF('04.04_PLANO DE TRABALHO'!PO25="",AF368,'04.04_PLANO DE TRABALHO'!PO25)</f>
        <v>0</v>
      </c>
      <c r="AG369">
        <f>IF('04.04_PLANO DE TRABALHO'!PP25="",AG368,'04.04_PLANO DE TRABALHO'!PP25)</f>
        <v>0</v>
      </c>
      <c r="AH369">
        <f>IF('04.04_PLANO DE TRABALHO'!PQ25="",AH368,'04.04_PLANO DE TRABALHO'!PQ25)</f>
        <v>0</v>
      </c>
      <c r="AI369">
        <f>IF('04.04_PLANO DE TRABALHO'!PR25="",AI368,'04.04_PLANO DE TRABALHO'!PR25)</f>
        <v>0</v>
      </c>
      <c r="AJ369">
        <f>IF('04.04_PLANO DE TRABALHO'!PS25="",AJ368,'04.04_PLANO DE TRABALHO'!PS25)</f>
        <v>0</v>
      </c>
      <c r="AK369">
        <f>IF('04.04_PLANO DE TRABALHO'!PT25="",AK368,'04.04_PLANO DE TRABALHO'!PT25)</f>
        <v>0</v>
      </c>
      <c r="AL369" t="str">
        <f>IF('04.04_PLANO DE TRABALHO'!PU25="",AL368,'04.04_PLANO DE TRABALHO'!PU25)</f>
        <v>Subcategoria</v>
      </c>
      <c r="AM369">
        <f>IF('04.04_PLANO DE TRABALHO'!PV25="",AM368,'04.04_PLANO DE TRABALHO'!PV25)</f>
        <v>0</v>
      </c>
      <c r="AN369">
        <f>IF('04.04_PLANO DE TRABALHO'!PW25="",AN368,'04.04_PLANO DE TRABALHO'!PW25)</f>
        <v>0</v>
      </c>
      <c r="AO369">
        <f>IF('04.04_PLANO DE TRABALHO'!PX25="",AO368,'04.04_PLANO DE TRABALHO'!PX25)</f>
        <v>0</v>
      </c>
      <c r="AP369">
        <f>IF('04.04_PLANO DE TRABALHO'!PY25="",AP368,'04.04_PLANO DE TRABALHO'!PY25)</f>
        <v>0</v>
      </c>
      <c r="AQ369" t="str">
        <f>IF('04.04_PLANO DE TRABALHO'!PZ25="",AQ368,'04.04_PLANO DE TRABALHO'!PZ25)</f>
        <v>Fonte*</v>
      </c>
      <c r="AR369">
        <f>IF('04.04_PLANO DE TRABALHO'!QA25="",AR368,'04.04_PLANO DE TRABALHO'!QA25)</f>
        <v>0</v>
      </c>
      <c r="AS369">
        <f>IF('04.04_PLANO DE TRABALHO'!QB25="",AS368,'04.04_PLANO DE TRABALHO'!QB25)</f>
        <v>0</v>
      </c>
      <c r="AT369">
        <f>IF('04.04_PLANO DE TRABALHO'!QC25="",AT368,'04.04_PLANO DE TRABALHO'!QC25)</f>
        <v>0</v>
      </c>
      <c r="AU369" t="str">
        <f>IF('04.04_PLANO DE TRABALHO'!QD25="",AU368,'04.04_PLANO DE TRABALHO'!QD25)</f>
        <v>Unid</v>
      </c>
      <c r="AV369">
        <f>IF('04.04_PLANO DE TRABALHO'!QE25="",AV368,'04.04_PLANO DE TRABALHO'!QE25)</f>
        <v>0</v>
      </c>
      <c r="AW369" t="str">
        <f>IF('04.04_PLANO DE TRABALHO'!QF25="",AW368,'04.04_PLANO DE TRABALHO'!QF25)</f>
        <v>Valor 
Unit</v>
      </c>
      <c r="AX369">
        <f>IF('04.04_PLANO DE TRABALHO'!QG25="",AX368,'04.04_PLANO DE TRABALHO'!QG25)</f>
        <v>0</v>
      </c>
      <c r="AY369">
        <f>IF('04.04_PLANO DE TRABALHO'!QH25="",AY368,'04.04_PLANO DE TRABALHO'!QH25)</f>
        <v>0</v>
      </c>
      <c r="AZ369" t="str">
        <f>IF('04.04_PLANO DE TRABALHO'!QI25="",AZ368,'04.04_PLANO DE TRABALHO'!QI25)</f>
        <v>Qtde</v>
      </c>
      <c r="BA369">
        <f>IF('04.04_PLANO DE TRABALHO'!QJ25="",BA368,'04.04_PLANO DE TRABALHO'!QJ25)</f>
        <v>0</v>
      </c>
      <c r="BB369">
        <f>IF('04.04_PLANO DE TRABALHO'!QK25="",BB368,'04.04_PLANO DE TRABALHO'!QK25)</f>
        <v>0</v>
      </c>
      <c r="BD369" t="str">
        <v>Direitos Humanos e Convivência</v>
      </c>
      <c r="BE369" t="str">
        <v>8.3</v>
      </c>
      <c r="BF369">
        <v>0</v>
      </c>
      <c r="BG369" t="str">
        <v>Atividade</v>
      </c>
      <c r="BH369">
        <v>0</v>
      </c>
      <c r="BI369">
        <v>0</v>
      </c>
      <c r="BJ369" t="str">
        <v>Início</v>
      </c>
      <c r="BK369">
        <v>0</v>
      </c>
      <c r="BL369">
        <v>0</v>
      </c>
      <c r="BM369" t="str">
        <v>Fim</v>
      </c>
      <c r="BN369">
        <v>0</v>
      </c>
      <c r="BO369">
        <v>0</v>
      </c>
      <c r="BP369" t="str">
        <v>8.3.3</v>
      </c>
      <c r="BQ369">
        <v>0</v>
      </c>
      <c r="BR369">
        <v>0</v>
      </c>
      <c r="BS369" t="str">
        <v>SubAtividade</v>
      </c>
      <c r="BT369">
        <v>0</v>
      </c>
      <c r="BU369">
        <v>0</v>
      </c>
      <c r="BV369">
        <v>0</v>
      </c>
      <c r="BW369">
        <v>0</v>
      </c>
      <c r="BX369">
        <v>0</v>
      </c>
      <c r="BY369" t="str">
        <v>Despesa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 t="str">
        <v>Categoria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 t="str">
        <v>Subcategoria</v>
      </c>
      <c r="CO369">
        <v>0</v>
      </c>
      <c r="CP369">
        <v>0</v>
      </c>
      <c r="CQ369">
        <v>0</v>
      </c>
      <c r="CR369">
        <v>0</v>
      </c>
      <c r="CS369" t="str">
        <v>Fonte*</v>
      </c>
      <c r="CT369">
        <v>0</v>
      </c>
      <c r="CU369">
        <v>0</v>
      </c>
      <c r="CV369">
        <v>0</v>
      </c>
      <c r="CW369" t="str">
        <v>Unid</v>
      </c>
      <c r="CX369">
        <v>0</v>
      </c>
      <c r="CY369" t="str">
        <v>Valor 
Unit</v>
      </c>
      <c r="CZ369">
        <v>0</v>
      </c>
      <c r="DA369">
        <v>0</v>
      </c>
      <c r="DB369" t="str">
        <v>Qtde</v>
      </c>
      <c r="DC369">
        <v>0</v>
      </c>
      <c r="DD369">
        <v>0</v>
      </c>
      <c r="DF369" t="str">
        <v>Tecnologias Digitais</v>
      </c>
      <c r="DG369" t="str">
        <v>9.1</v>
      </c>
      <c r="DH369">
        <v>0</v>
      </c>
      <c r="DI369" t="str">
        <v>Atividade</v>
      </c>
      <c r="DJ369">
        <v>0</v>
      </c>
      <c r="DK369">
        <v>0</v>
      </c>
      <c r="DL369" t="str">
        <v>Início</v>
      </c>
      <c r="DM369">
        <v>0</v>
      </c>
      <c r="DN369">
        <v>0</v>
      </c>
      <c r="DO369" t="str">
        <v>Fim</v>
      </c>
      <c r="DP369">
        <v>0</v>
      </c>
      <c r="DQ369">
        <v>0</v>
      </c>
      <c r="DR369" t="str">
        <v>9.1.3</v>
      </c>
      <c r="DS369">
        <v>0</v>
      </c>
      <c r="DT369">
        <v>0</v>
      </c>
      <c r="DU369" t="str">
        <v>SubAtividade</v>
      </c>
      <c r="DV369">
        <v>0</v>
      </c>
      <c r="DW369">
        <v>0</v>
      </c>
      <c r="DX369">
        <v>0</v>
      </c>
      <c r="DY369">
        <v>0</v>
      </c>
      <c r="DZ369">
        <v>0</v>
      </c>
      <c r="EA369" t="str">
        <v>Despesa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 t="str">
        <v>Categoria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 t="str">
        <v>Subcategoria</v>
      </c>
      <c r="EQ369">
        <v>0</v>
      </c>
      <c r="ER369">
        <v>0</v>
      </c>
      <c r="ES369">
        <v>0</v>
      </c>
      <c r="ET369">
        <v>0</v>
      </c>
      <c r="EU369" t="str">
        <v>Fonte*</v>
      </c>
      <c r="EV369">
        <v>0</v>
      </c>
      <c r="EW369">
        <v>0</v>
      </c>
      <c r="EX369">
        <v>0</v>
      </c>
      <c r="EY369" t="str">
        <v>Unid</v>
      </c>
      <c r="EZ369">
        <v>0</v>
      </c>
      <c r="FA369" t="str">
        <v>Valor 
Unit</v>
      </c>
      <c r="FB369">
        <v>0</v>
      </c>
      <c r="FC369">
        <v>0</v>
      </c>
      <c r="FD369" t="str">
        <v>Qtde</v>
      </c>
      <c r="FE369">
        <v>0</v>
      </c>
      <c r="FF369">
        <v>0</v>
      </c>
      <c r="FH369" t="str">
        <v>Comunicação e Mobilização Acadêmica</v>
      </c>
      <c r="FI369" t="str">
        <v>11.1</v>
      </c>
      <c r="FJ369">
        <v>0</v>
      </c>
      <c r="FK369" t="str">
        <v>Atividade</v>
      </c>
      <c r="FL369">
        <v>0</v>
      </c>
      <c r="FM369">
        <v>0</v>
      </c>
      <c r="FN369" t="str">
        <v>Início</v>
      </c>
      <c r="FO369">
        <v>0</v>
      </c>
      <c r="FP369">
        <v>0</v>
      </c>
      <c r="FQ369" t="str">
        <v>Fim</v>
      </c>
      <c r="FR369">
        <v>0</v>
      </c>
      <c r="FS369">
        <v>0</v>
      </c>
      <c r="FT369" t="str">
        <v>11.1.2</v>
      </c>
      <c r="FU369">
        <v>0</v>
      </c>
      <c r="FV369">
        <v>0</v>
      </c>
      <c r="FW369" t="str">
        <v>SubAtividade</v>
      </c>
      <c r="FX369">
        <v>0</v>
      </c>
      <c r="FY369">
        <v>0</v>
      </c>
      <c r="FZ369">
        <v>0</v>
      </c>
      <c r="GA369">
        <v>0</v>
      </c>
      <c r="GB369">
        <v>0</v>
      </c>
      <c r="GC369" t="str">
        <v>Despesa</v>
      </c>
      <c r="GD369">
        <v>0</v>
      </c>
      <c r="GE369">
        <v>0</v>
      </c>
      <c r="GF369">
        <v>0</v>
      </c>
      <c r="GG369">
        <v>0</v>
      </c>
      <c r="GH369">
        <v>0</v>
      </c>
      <c r="GI369">
        <v>0</v>
      </c>
      <c r="GJ369" t="str">
        <v>Categoria</v>
      </c>
      <c r="GK369">
        <v>0</v>
      </c>
      <c r="GL369">
        <v>0</v>
      </c>
      <c r="GM369">
        <v>0</v>
      </c>
      <c r="GN369">
        <v>0</v>
      </c>
      <c r="GO369">
        <v>0</v>
      </c>
      <c r="GP369">
        <v>0</v>
      </c>
      <c r="GQ369">
        <v>0</v>
      </c>
      <c r="GR369" t="str">
        <v>Subcategoria</v>
      </c>
      <c r="GS369">
        <v>0</v>
      </c>
      <c r="GT369">
        <v>0</v>
      </c>
      <c r="GU369">
        <v>0</v>
      </c>
      <c r="GV369">
        <v>0</v>
      </c>
      <c r="GW369" t="str">
        <v>Fonte*</v>
      </c>
      <c r="GX369">
        <v>0</v>
      </c>
      <c r="GY369">
        <v>0</v>
      </c>
      <c r="GZ369">
        <v>0</v>
      </c>
      <c r="HA369" t="str">
        <v>Unid</v>
      </c>
      <c r="HB369">
        <v>0</v>
      </c>
      <c r="HC369" t="str">
        <v>Valor 
Unit</v>
      </c>
      <c r="HD369">
        <v>0</v>
      </c>
      <c r="HE369">
        <v>0</v>
      </c>
      <c r="HF369" t="str">
        <v>Qtde</v>
      </c>
      <c r="HG369">
        <v>0</v>
      </c>
      <c r="HH369">
        <v>0</v>
      </c>
    </row>
    <row r="370" spans="1:216" x14ac:dyDescent="0.25">
      <c r="A370">
        <v>17</v>
      </c>
      <c r="B370" t="str">
        <f>'04.04_PLANO DE TRABALHO'!$OZ$7</f>
        <v>Direitos Humanos e Convivência</v>
      </c>
      <c r="C370" t="str">
        <f>IF('04.04_PLANO DE TRABALHO'!OL26="",C369,'04.04_PLANO DE TRABALHO'!OL26)</f>
        <v>Total da Atividade:</v>
      </c>
      <c r="D370">
        <f>IF('04.04_PLANO DE TRABALHO'!OM26="",D369,'04.04_PLANO DE TRABALHO'!OM26)</f>
        <v>0</v>
      </c>
      <c r="E370" t="str">
        <f>IF(OR('04.04_PLANO DE TRABALHO'!ON26="",'04.04_PLANO DE TRABALHO'!ON26="Planejado",'04.04_PLANO DE TRABALHO'!ON26="Realizado"),E369,'04.04_PLANO DE TRABALHO'!ON26)</f>
        <v>Atividade</v>
      </c>
      <c r="F370">
        <f>IF('04.04_PLANO DE TRABALHO'!OO26="",F369,'04.04_PLANO DE TRABALHO'!OO26)</f>
        <v>0</v>
      </c>
      <c r="G370">
        <f>IF('04.04_PLANO DE TRABALHO'!OP26="",G369,'04.04_PLANO DE TRABALHO'!OP26)</f>
        <v>0</v>
      </c>
      <c r="H370" t="str">
        <f>IF('04.04_PLANO DE TRABALHO'!OQ26="",H369,'04.04_PLANO DE TRABALHO'!OQ26)</f>
        <v>Início</v>
      </c>
      <c r="I370">
        <f>IF('04.04_PLANO DE TRABALHO'!OR26="",I369,'04.04_PLANO DE TRABALHO'!OR26)</f>
        <v>0</v>
      </c>
      <c r="J370">
        <f>IF('04.04_PLANO DE TRABALHO'!OS26="",J369,'04.04_PLANO DE TRABALHO'!OS26)</f>
        <v>0</v>
      </c>
      <c r="K370" t="str">
        <f>IF('04.04_PLANO DE TRABALHO'!OT26="",K369,'04.04_PLANO DE TRABALHO'!OT26)</f>
        <v>Fim</v>
      </c>
      <c r="L370">
        <f>IF('04.04_PLANO DE TRABALHO'!OU26="",L369,'04.04_PLANO DE TRABALHO'!OU26)</f>
        <v>0</v>
      </c>
      <c r="M370">
        <f>IF('04.04_PLANO DE TRABALHO'!OV26="",M369,'04.04_PLANO DE TRABALHO'!OV26)</f>
        <v>0</v>
      </c>
      <c r="N370" t="str">
        <f>IF('04.04_PLANO DE TRABALHO'!OW26="",N369,'04.04_PLANO DE TRABALHO'!OW26)</f>
        <v>Total da SubAtividade:</v>
      </c>
      <c r="O370">
        <f>IF('04.04_PLANO DE TRABALHO'!OX26="",O369,'04.04_PLANO DE TRABALHO'!OX26)</f>
        <v>0</v>
      </c>
      <c r="P370">
        <f>IF('04.04_PLANO DE TRABALHO'!OY26="",P369,'04.04_PLANO DE TRABALHO'!OY26)</f>
        <v>0</v>
      </c>
      <c r="Q370" t="str">
        <f>IF('04.04_PLANO DE TRABALHO'!OZ26="",Q369,'04.04_PLANO DE TRABALHO'!OZ26)</f>
        <v>SubAtividade</v>
      </c>
      <c r="R370">
        <f>IF('04.04_PLANO DE TRABALHO'!PA26="",R369,'04.04_PLANO DE TRABALHO'!PA26)</f>
        <v>0</v>
      </c>
      <c r="S370">
        <f>IF('04.04_PLANO DE TRABALHO'!PB26="",S369,'04.04_PLANO DE TRABALHO'!PB26)</f>
        <v>0</v>
      </c>
      <c r="T370">
        <f>IF('04.04_PLANO DE TRABALHO'!PC26="",T369,'04.04_PLANO DE TRABALHO'!PC26)</f>
        <v>0</v>
      </c>
      <c r="U370">
        <f>IF('04.04_PLANO DE TRABALHO'!PD26="",U369,'04.04_PLANO DE TRABALHO'!PD26)</f>
        <v>0</v>
      </c>
      <c r="V370">
        <f>IF('04.04_PLANO DE TRABALHO'!PE26="",V369,'04.04_PLANO DE TRABALHO'!PE26)</f>
        <v>0</v>
      </c>
      <c r="W370" t="str">
        <f>IF('04.04_PLANO DE TRABALHO'!PF26="",W369,'04.04_PLANO DE TRABALHO'!PF26)</f>
        <v>Despesa</v>
      </c>
      <c r="X370">
        <f>IF('04.04_PLANO DE TRABALHO'!PG26="",X369,'04.04_PLANO DE TRABALHO'!PG26)</f>
        <v>0</v>
      </c>
      <c r="Y370">
        <f>IF('04.04_PLANO DE TRABALHO'!PH26="",Y369,'04.04_PLANO DE TRABALHO'!PH26)</f>
        <v>0</v>
      </c>
      <c r="Z370">
        <f>IF('04.04_PLANO DE TRABALHO'!PI26="",Z369,'04.04_PLANO DE TRABALHO'!PI26)</f>
        <v>0</v>
      </c>
      <c r="AA370">
        <f>IF('04.04_PLANO DE TRABALHO'!PJ26="",AA369,'04.04_PLANO DE TRABALHO'!PJ26)</f>
        <v>0</v>
      </c>
      <c r="AB370">
        <f>IF('04.04_PLANO DE TRABALHO'!PK26="",AB369,'04.04_PLANO DE TRABALHO'!PK26)</f>
        <v>0</v>
      </c>
      <c r="AC370">
        <f>IF('04.04_PLANO DE TRABALHO'!PL26="",AC369,'04.04_PLANO DE TRABALHO'!PL26)</f>
        <v>0</v>
      </c>
      <c r="AD370" t="str">
        <f>IF('04.04_PLANO DE TRABALHO'!PM26="",AD369,'04.04_PLANO DE TRABALHO'!PM26)</f>
        <v>Categoria</v>
      </c>
      <c r="AE370">
        <f>IF('04.04_PLANO DE TRABALHO'!PN26="",AE369,'04.04_PLANO DE TRABALHO'!PN26)</f>
        <v>0</v>
      </c>
      <c r="AF370">
        <f>IF('04.04_PLANO DE TRABALHO'!PO26="",AF369,'04.04_PLANO DE TRABALHO'!PO26)</f>
        <v>0</v>
      </c>
      <c r="AG370">
        <f>IF('04.04_PLANO DE TRABALHO'!PP26="",AG369,'04.04_PLANO DE TRABALHO'!PP26)</f>
        <v>0</v>
      </c>
      <c r="AH370">
        <f>IF('04.04_PLANO DE TRABALHO'!PQ26="",AH369,'04.04_PLANO DE TRABALHO'!PQ26)</f>
        <v>0</v>
      </c>
      <c r="AI370">
        <f>IF('04.04_PLANO DE TRABALHO'!PR26="",AI369,'04.04_PLANO DE TRABALHO'!PR26)</f>
        <v>0</v>
      </c>
      <c r="AJ370">
        <f>IF('04.04_PLANO DE TRABALHO'!PS26="",AJ369,'04.04_PLANO DE TRABALHO'!PS26)</f>
        <v>0</v>
      </c>
      <c r="AK370">
        <f>IF('04.04_PLANO DE TRABALHO'!PT26="",AK369,'04.04_PLANO DE TRABALHO'!PT26)</f>
        <v>0</v>
      </c>
      <c r="AL370" t="str">
        <f>IF('04.04_PLANO DE TRABALHO'!PU26="",AL369,'04.04_PLANO DE TRABALHO'!PU26)</f>
        <v>Subcategoria</v>
      </c>
      <c r="AM370">
        <f>IF('04.04_PLANO DE TRABALHO'!PV26="",AM369,'04.04_PLANO DE TRABALHO'!PV26)</f>
        <v>0</v>
      </c>
      <c r="AN370">
        <f>IF('04.04_PLANO DE TRABALHO'!PW26="",AN369,'04.04_PLANO DE TRABALHO'!PW26)</f>
        <v>0</v>
      </c>
      <c r="AO370">
        <f>IF('04.04_PLANO DE TRABALHO'!PX26="",AO369,'04.04_PLANO DE TRABALHO'!PX26)</f>
        <v>0</v>
      </c>
      <c r="AP370">
        <f>IF('04.04_PLANO DE TRABALHO'!PY26="",AP369,'04.04_PLANO DE TRABALHO'!PY26)</f>
        <v>0</v>
      </c>
      <c r="AQ370" t="str">
        <f>IF('04.04_PLANO DE TRABALHO'!PZ26="",AQ369,'04.04_PLANO DE TRABALHO'!PZ26)</f>
        <v>Fonte*</v>
      </c>
      <c r="AR370">
        <f>IF('04.04_PLANO DE TRABALHO'!QA26="",AR369,'04.04_PLANO DE TRABALHO'!QA26)</f>
        <v>0</v>
      </c>
      <c r="AS370">
        <f>IF('04.04_PLANO DE TRABALHO'!QB26="",AS369,'04.04_PLANO DE TRABALHO'!QB26)</f>
        <v>0</v>
      </c>
      <c r="AT370">
        <f>IF('04.04_PLANO DE TRABALHO'!QC26="",AT369,'04.04_PLANO DE TRABALHO'!QC26)</f>
        <v>0</v>
      </c>
      <c r="AU370" t="str">
        <f>IF('04.04_PLANO DE TRABALHO'!QD26="",AU369,'04.04_PLANO DE TRABALHO'!QD26)</f>
        <v>Unid</v>
      </c>
      <c r="AV370">
        <f>IF('04.04_PLANO DE TRABALHO'!QE26="",AV369,'04.04_PLANO DE TRABALHO'!QE26)</f>
        <v>0</v>
      </c>
      <c r="AW370" t="str">
        <f>IF('04.04_PLANO DE TRABALHO'!QF26="",AW369,'04.04_PLANO DE TRABALHO'!QF26)</f>
        <v>Valor 
Unit</v>
      </c>
      <c r="AX370">
        <f>IF('04.04_PLANO DE TRABALHO'!QG26="",AX369,'04.04_PLANO DE TRABALHO'!QG26)</f>
        <v>0</v>
      </c>
      <c r="AY370">
        <f>IF('04.04_PLANO DE TRABALHO'!QH26="",AY369,'04.04_PLANO DE TRABALHO'!QH26)</f>
        <v>0</v>
      </c>
      <c r="AZ370" t="str">
        <f>IF('04.04_PLANO DE TRABALHO'!QI26="",AZ369,'04.04_PLANO DE TRABALHO'!QI26)</f>
        <v>Qtde</v>
      </c>
      <c r="BA370">
        <f>IF('04.04_PLANO DE TRABALHO'!QJ26="",BA369,'04.04_PLANO DE TRABALHO'!QJ26)</f>
        <v>0</v>
      </c>
      <c r="BB370">
        <f>IF('04.04_PLANO DE TRABALHO'!QK26="",BB369,'04.04_PLANO DE TRABALHO'!QK26)</f>
        <v>0</v>
      </c>
      <c r="BD370" t="str">
        <v>Direitos Humanos e Convivência</v>
      </c>
      <c r="BE370" t="str">
        <v>8.3</v>
      </c>
      <c r="BF370">
        <v>0</v>
      </c>
      <c r="BG370" t="str">
        <v>Atividade</v>
      </c>
      <c r="BH370">
        <v>0</v>
      </c>
      <c r="BI370">
        <v>0</v>
      </c>
      <c r="BJ370" t="str">
        <v>Início</v>
      </c>
      <c r="BK370">
        <v>0</v>
      </c>
      <c r="BL370">
        <v>0</v>
      </c>
      <c r="BM370" t="str">
        <v>Fim</v>
      </c>
      <c r="BN370">
        <v>0</v>
      </c>
      <c r="BO370">
        <v>0</v>
      </c>
      <c r="BP370" t="str">
        <v>8.3.3</v>
      </c>
      <c r="BQ370">
        <v>0</v>
      </c>
      <c r="BR370">
        <v>0</v>
      </c>
      <c r="BS370" t="str">
        <v>SubAtividade</v>
      </c>
      <c r="BT370">
        <v>0</v>
      </c>
      <c r="BU370">
        <v>0</v>
      </c>
      <c r="BV370">
        <v>0</v>
      </c>
      <c r="BW370">
        <v>0</v>
      </c>
      <c r="BX370">
        <v>0</v>
      </c>
      <c r="BY370" t="str">
        <v>Despesa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 t="str">
        <v>Categoria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 t="str">
        <v>Subcategoria</v>
      </c>
      <c r="CO370">
        <v>0</v>
      </c>
      <c r="CP370">
        <v>0</v>
      </c>
      <c r="CQ370">
        <v>0</v>
      </c>
      <c r="CR370">
        <v>0</v>
      </c>
      <c r="CS370" t="str">
        <v>Fonte*</v>
      </c>
      <c r="CT370">
        <v>0</v>
      </c>
      <c r="CU370">
        <v>0</v>
      </c>
      <c r="CV370">
        <v>0</v>
      </c>
      <c r="CW370" t="str">
        <v>Unid</v>
      </c>
      <c r="CX370">
        <v>0</v>
      </c>
      <c r="CY370" t="str">
        <v>Valor 
Unit</v>
      </c>
      <c r="CZ370">
        <v>0</v>
      </c>
      <c r="DA370">
        <v>0</v>
      </c>
      <c r="DB370" t="str">
        <v>Qtde</v>
      </c>
      <c r="DC370">
        <v>0</v>
      </c>
      <c r="DD370">
        <v>0</v>
      </c>
      <c r="DF370" t="str">
        <v>Tecnologias Digitais</v>
      </c>
      <c r="DG370" t="str">
        <v>9.1</v>
      </c>
      <c r="DH370">
        <v>0</v>
      </c>
      <c r="DI370" t="str">
        <v>Atividade</v>
      </c>
      <c r="DJ370">
        <v>0</v>
      </c>
      <c r="DK370">
        <v>0</v>
      </c>
      <c r="DL370" t="str">
        <v>Início</v>
      </c>
      <c r="DM370">
        <v>0</v>
      </c>
      <c r="DN370">
        <v>0</v>
      </c>
      <c r="DO370" t="str">
        <v>Fim</v>
      </c>
      <c r="DP370">
        <v>0</v>
      </c>
      <c r="DQ370">
        <v>0</v>
      </c>
      <c r="DR370" t="str">
        <v>Total da SubAtividade:</v>
      </c>
      <c r="DS370">
        <v>0</v>
      </c>
      <c r="DT370">
        <v>0</v>
      </c>
      <c r="DU370" t="str">
        <v>SubAtividade</v>
      </c>
      <c r="DV370">
        <v>0</v>
      </c>
      <c r="DW370">
        <v>0</v>
      </c>
      <c r="DX370">
        <v>0</v>
      </c>
      <c r="DY370">
        <v>0</v>
      </c>
      <c r="DZ370">
        <v>0</v>
      </c>
      <c r="EA370" t="str">
        <v>Despesa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 t="str">
        <v>Categoria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 t="str">
        <v>Subcategoria</v>
      </c>
      <c r="EQ370">
        <v>0</v>
      </c>
      <c r="ER370">
        <v>0</v>
      </c>
      <c r="ES370">
        <v>0</v>
      </c>
      <c r="ET370">
        <v>0</v>
      </c>
      <c r="EU370" t="str">
        <v>Fonte*</v>
      </c>
      <c r="EV370">
        <v>0</v>
      </c>
      <c r="EW370">
        <v>0</v>
      </c>
      <c r="EX370">
        <v>0</v>
      </c>
      <c r="EY370" t="str">
        <v>Unid</v>
      </c>
      <c r="EZ370">
        <v>0</v>
      </c>
      <c r="FA370" t="str">
        <v>Valor 
Unit</v>
      </c>
      <c r="FB370">
        <v>0</v>
      </c>
      <c r="FC370">
        <v>0</v>
      </c>
      <c r="FD370" t="str">
        <v>Qtde</v>
      </c>
      <c r="FE370">
        <v>0</v>
      </c>
      <c r="FF370">
        <v>0</v>
      </c>
      <c r="FH370" t="str">
        <v>Comunicação e Mobilização Acadêmica</v>
      </c>
      <c r="FI370" t="str">
        <v>11.1</v>
      </c>
      <c r="FJ370">
        <v>0</v>
      </c>
      <c r="FK370" t="str">
        <v>Atividade</v>
      </c>
      <c r="FL370">
        <v>0</v>
      </c>
      <c r="FM370">
        <v>0</v>
      </c>
      <c r="FN370" t="str">
        <v>Início</v>
      </c>
      <c r="FO370">
        <v>0</v>
      </c>
      <c r="FP370">
        <v>0</v>
      </c>
      <c r="FQ370" t="str">
        <v>Fim</v>
      </c>
      <c r="FR370">
        <v>0</v>
      </c>
      <c r="FS370">
        <v>0</v>
      </c>
      <c r="FT370" t="str">
        <v>11.1.2</v>
      </c>
      <c r="FU370">
        <v>0</v>
      </c>
      <c r="FV370">
        <v>0</v>
      </c>
      <c r="FW370" t="str">
        <v>SubAtividade</v>
      </c>
      <c r="FX370">
        <v>0</v>
      </c>
      <c r="FY370">
        <v>0</v>
      </c>
      <c r="FZ370">
        <v>0</v>
      </c>
      <c r="GA370">
        <v>0</v>
      </c>
      <c r="GB370">
        <v>0</v>
      </c>
      <c r="GC370" t="str">
        <v>Despesa</v>
      </c>
      <c r="GD370">
        <v>0</v>
      </c>
      <c r="GE370">
        <v>0</v>
      </c>
      <c r="GF370">
        <v>0</v>
      </c>
      <c r="GG370">
        <v>0</v>
      </c>
      <c r="GH370">
        <v>0</v>
      </c>
      <c r="GI370">
        <v>0</v>
      </c>
      <c r="GJ370" t="str">
        <v>Categoria</v>
      </c>
      <c r="GK370">
        <v>0</v>
      </c>
      <c r="GL370">
        <v>0</v>
      </c>
      <c r="GM370">
        <v>0</v>
      </c>
      <c r="GN370">
        <v>0</v>
      </c>
      <c r="GO370">
        <v>0</v>
      </c>
      <c r="GP370">
        <v>0</v>
      </c>
      <c r="GQ370">
        <v>0</v>
      </c>
      <c r="GR370" t="str">
        <v>Subcategoria</v>
      </c>
      <c r="GS370">
        <v>0</v>
      </c>
      <c r="GT370">
        <v>0</v>
      </c>
      <c r="GU370">
        <v>0</v>
      </c>
      <c r="GV370">
        <v>0</v>
      </c>
      <c r="GW370" t="str">
        <v>Fonte*</v>
      </c>
      <c r="GX370">
        <v>0</v>
      </c>
      <c r="GY370">
        <v>0</v>
      </c>
      <c r="GZ370">
        <v>0</v>
      </c>
      <c r="HA370" t="str">
        <v>Unid</v>
      </c>
      <c r="HB370">
        <v>0</v>
      </c>
      <c r="HC370" t="str">
        <v>Valor 
Unit</v>
      </c>
      <c r="HD370">
        <v>0</v>
      </c>
      <c r="HE370">
        <v>0</v>
      </c>
      <c r="HF370" t="str">
        <v>Qtde</v>
      </c>
      <c r="HG370">
        <v>0</v>
      </c>
      <c r="HH370">
        <v>0</v>
      </c>
    </row>
    <row r="371" spans="1:216" x14ac:dyDescent="0.25">
      <c r="A371">
        <v>18</v>
      </c>
      <c r="B371" t="str">
        <f>'04.04_PLANO DE TRABALHO'!$OZ$7</f>
        <v>Direitos Humanos e Convivência</v>
      </c>
      <c r="C371" t="str">
        <f>IF('04.04_PLANO DE TRABALHO'!OL27="",C370,'04.04_PLANO DE TRABALHO'!OL27)</f>
        <v>Cod</v>
      </c>
      <c r="D371">
        <f>IF('04.04_PLANO DE TRABALHO'!OM27="",D370,'04.04_PLANO DE TRABALHO'!OM27)</f>
        <v>0</v>
      </c>
      <c r="E371" t="str">
        <f>IF(OR('04.04_PLANO DE TRABALHO'!ON27="",'04.04_PLANO DE TRABALHO'!ON27="Planejado",'04.04_PLANO DE TRABALHO'!ON27="Realizado"),E370,'04.04_PLANO DE TRABALHO'!ON27)</f>
        <v>Atividade</v>
      </c>
      <c r="F371">
        <f>IF('04.04_PLANO DE TRABALHO'!OO27="",F370,'04.04_PLANO DE TRABALHO'!OO27)</f>
        <v>0</v>
      </c>
      <c r="G371">
        <f>IF('04.04_PLANO DE TRABALHO'!OP27="",G370,'04.04_PLANO DE TRABALHO'!OP27)</f>
        <v>0</v>
      </c>
      <c r="H371" t="str">
        <f>IF('04.04_PLANO DE TRABALHO'!OQ27="",H370,'04.04_PLANO DE TRABALHO'!OQ27)</f>
        <v>Início</v>
      </c>
      <c r="I371">
        <f>IF('04.04_PLANO DE TRABALHO'!OR27="",I370,'04.04_PLANO DE TRABALHO'!OR27)</f>
        <v>0</v>
      </c>
      <c r="J371">
        <f>IF('04.04_PLANO DE TRABALHO'!OS27="",J370,'04.04_PLANO DE TRABALHO'!OS27)</f>
        <v>0</v>
      </c>
      <c r="K371" t="str">
        <f>IF('04.04_PLANO DE TRABALHO'!OT27="",K370,'04.04_PLANO DE TRABALHO'!OT27)</f>
        <v>Fim</v>
      </c>
      <c r="L371">
        <f>IF('04.04_PLANO DE TRABALHO'!OU27="",L370,'04.04_PLANO DE TRABALHO'!OU27)</f>
        <v>0</v>
      </c>
      <c r="M371">
        <f>IF('04.04_PLANO DE TRABALHO'!OV27="",M370,'04.04_PLANO DE TRABALHO'!OV27)</f>
        <v>0</v>
      </c>
      <c r="N371" t="str">
        <f>IF('04.04_PLANO DE TRABALHO'!OW27="",N370,'04.04_PLANO DE TRABALHO'!OW27)</f>
        <v>Cod</v>
      </c>
      <c r="O371">
        <f>IF('04.04_PLANO DE TRABALHO'!OX27="",O370,'04.04_PLANO DE TRABALHO'!OX27)</f>
        <v>0</v>
      </c>
      <c r="P371">
        <f>IF('04.04_PLANO DE TRABALHO'!OY27="",P370,'04.04_PLANO DE TRABALHO'!OY27)</f>
        <v>0</v>
      </c>
      <c r="Q371" t="str">
        <f>IF('04.04_PLANO DE TRABALHO'!OZ27="",Q370,'04.04_PLANO DE TRABALHO'!OZ27)</f>
        <v>SubAtividade</v>
      </c>
      <c r="R371">
        <f>IF('04.04_PLANO DE TRABALHO'!PA27="",R370,'04.04_PLANO DE TRABALHO'!PA27)</f>
        <v>0</v>
      </c>
      <c r="S371">
        <f>IF('04.04_PLANO DE TRABALHO'!PB27="",S370,'04.04_PLANO DE TRABALHO'!PB27)</f>
        <v>0</v>
      </c>
      <c r="T371">
        <f>IF('04.04_PLANO DE TRABALHO'!PC27="",T370,'04.04_PLANO DE TRABALHO'!PC27)</f>
        <v>0</v>
      </c>
      <c r="U371">
        <f>IF('04.04_PLANO DE TRABALHO'!PD27="",U370,'04.04_PLANO DE TRABALHO'!PD27)</f>
        <v>0</v>
      </c>
      <c r="V371">
        <f>IF('04.04_PLANO DE TRABALHO'!PE27="",V370,'04.04_PLANO DE TRABALHO'!PE27)</f>
        <v>0</v>
      </c>
      <c r="W371" t="str">
        <f>IF('04.04_PLANO DE TRABALHO'!PF27="",W370,'04.04_PLANO DE TRABALHO'!PF27)</f>
        <v>Despesa</v>
      </c>
      <c r="X371">
        <f>IF('04.04_PLANO DE TRABALHO'!PG27="",X370,'04.04_PLANO DE TRABALHO'!PG27)</f>
        <v>0</v>
      </c>
      <c r="Y371">
        <f>IF('04.04_PLANO DE TRABALHO'!PH27="",Y370,'04.04_PLANO DE TRABALHO'!PH27)</f>
        <v>0</v>
      </c>
      <c r="Z371">
        <f>IF('04.04_PLANO DE TRABALHO'!PI27="",Z370,'04.04_PLANO DE TRABALHO'!PI27)</f>
        <v>0</v>
      </c>
      <c r="AA371">
        <f>IF('04.04_PLANO DE TRABALHO'!PJ27="",AA370,'04.04_PLANO DE TRABALHO'!PJ27)</f>
        <v>0</v>
      </c>
      <c r="AB371">
        <f>IF('04.04_PLANO DE TRABALHO'!PK27="",AB370,'04.04_PLANO DE TRABALHO'!PK27)</f>
        <v>0</v>
      </c>
      <c r="AC371">
        <f>IF('04.04_PLANO DE TRABALHO'!PL27="",AC370,'04.04_PLANO DE TRABALHO'!PL27)</f>
        <v>0</v>
      </c>
      <c r="AD371" t="str">
        <f>IF('04.04_PLANO DE TRABALHO'!PM27="",AD370,'04.04_PLANO DE TRABALHO'!PM27)</f>
        <v>Categoria</v>
      </c>
      <c r="AE371">
        <f>IF('04.04_PLANO DE TRABALHO'!PN27="",AE370,'04.04_PLANO DE TRABALHO'!PN27)</f>
        <v>0</v>
      </c>
      <c r="AF371">
        <f>IF('04.04_PLANO DE TRABALHO'!PO27="",AF370,'04.04_PLANO DE TRABALHO'!PO27)</f>
        <v>0</v>
      </c>
      <c r="AG371">
        <f>IF('04.04_PLANO DE TRABALHO'!PP27="",AG370,'04.04_PLANO DE TRABALHO'!PP27)</f>
        <v>0</v>
      </c>
      <c r="AH371">
        <f>IF('04.04_PLANO DE TRABALHO'!PQ27="",AH370,'04.04_PLANO DE TRABALHO'!PQ27)</f>
        <v>0</v>
      </c>
      <c r="AI371">
        <f>IF('04.04_PLANO DE TRABALHO'!PR27="",AI370,'04.04_PLANO DE TRABALHO'!PR27)</f>
        <v>0</v>
      </c>
      <c r="AJ371">
        <f>IF('04.04_PLANO DE TRABALHO'!PS27="",AJ370,'04.04_PLANO DE TRABALHO'!PS27)</f>
        <v>0</v>
      </c>
      <c r="AK371">
        <f>IF('04.04_PLANO DE TRABALHO'!PT27="",AK370,'04.04_PLANO DE TRABALHO'!PT27)</f>
        <v>0</v>
      </c>
      <c r="AL371" t="str">
        <f>IF('04.04_PLANO DE TRABALHO'!PU27="",AL370,'04.04_PLANO DE TRABALHO'!PU27)</f>
        <v>Subcategoria</v>
      </c>
      <c r="AM371">
        <f>IF('04.04_PLANO DE TRABALHO'!PV27="",AM370,'04.04_PLANO DE TRABALHO'!PV27)</f>
        <v>0</v>
      </c>
      <c r="AN371">
        <f>IF('04.04_PLANO DE TRABALHO'!PW27="",AN370,'04.04_PLANO DE TRABALHO'!PW27)</f>
        <v>0</v>
      </c>
      <c r="AO371">
        <f>IF('04.04_PLANO DE TRABALHO'!PX27="",AO370,'04.04_PLANO DE TRABALHO'!PX27)</f>
        <v>0</v>
      </c>
      <c r="AP371">
        <f>IF('04.04_PLANO DE TRABALHO'!PY27="",AP370,'04.04_PLANO DE TRABALHO'!PY27)</f>
        <v>0</v>
      </c>
      <c r="AQ371" t="str">
        <f>IF('04.04_PLANO DE TRABALHO'!PZ27="",AQ370,'04.04_PLANO DE TRABALHO'!PZ27)</f>
        <v>Fonte*</v>
      </c>
      <c r="AR371">
        <f>IF('04.04_PLANO DE TRABALHO'!QA27="",AR370,'04.04_PLANO DE TRABALHO'!QA27)</f>
        <v>0</v>
      </c>
      <c r="AS371">
        <f>IF('04.04_PLANO DE TRABALHO'!QB27="",AS370,'04.04_PLANO DE TRABALHO'!QB27)</f>
        <v>0</v>
      </c>
      <c r="AT371">
        <f>IF('04.04_PLANO DE TRABALHO'!QC27="",AT370,'04.04_PLANO DE TRABALHO'!QC27)</f>
        <v>0</v>
      </c>
      <c r="AU371" t="str">
        <f>IF('04.04_PLANO DE TRABALHO'!QD27="",AU370,'04.04_PLANO DE TRABALHO'!QD27)</f>
        <v>Unid</v>
      </c>
      <c r="AV371">
        <f>IF('04.04_PLANO DE TRABALHO'!QE27="",AV370,'04.04_PLANO DE TRABALHO'!QE27)</f>
        <v>0</v>
      </c>
      <c r="AW371" t="str">
        <f>IF('04.04_PLANO DE TRABALHO'!QF27="",AW370,'04.04_PLANO DE TRABALHO'!QF27)</f>
        <v>Valor 
Unit</v>
      </c>
      <c r="AX371">
        <f>IF('04.04_PLANO DE TRABALHO'!QG27="",AX370,'04.04_PLANO DE TRABALHO'!QG27)</f>
        <v>0</v>
      </c>
      <c r="AY371">
        <f>IF('04.04_PLANO DE TRABALHO'!QH27="",AY370,'04.04_PLANO DE TRABALHO'!QH27)</f>
        <v>0</v>
      </c>
      <c r="AZ371" t="str">
        <f>IF('04.04_PLANO DE TRABALHO'!QI27="",AZ370,'04.04_PLANO DE TRABALHO'!QI27)</f>
        <v>Qtde</v>
      </c>
      <c r="BA371">
        <f>IF('04.04_PLANO DE TRABALHO'!QJ27="",BA370,'04.04_PLANO DE TRABALHO'!QJ27)</f>
        <v>0</v>
      </c>
      <c r="BB371" t="str">
        <f>IF('04.04_PLANO DE TRABALHO'!QK27="",BB370,'04.04_PLANO DE TRABALHO'!QK27)</f>
        <v>Valor Total</v>
      </c>
      <c r="BD371" t="str">
        <v>Direitos Humanos e Convivência</v>
      </c>
      <c r="BE371" t="str">
        <v>8.3</v>
      </c>
      <c r="BF371">
        <v>0</v>
      </c>
      <c r="BG371" t="str">
        <v>Atividade</v>
      </c>
      <c r="BH371">
        <v>0</v>
      </c>
      <c r="BI371">
        <v>0</v>
      </c>
      <c r="BJ371" t="str">
        <v>Início</v>
      </c>
      <c r="BK371">
        <v>0</v>
      </c>
      <c r="BL371">
        <v>0</v>
      </c>
      <c r="BM371" t="str">
        <v>Fim</v>
      </c>
      <c r="BN371">
        <v>0</v>
      </c>
      <c r="BO371">
        <v>0</v>
      </c>
      <c r="BP371" t="str">
        <v>8.3.3</v>
      </c>
      <c r="BQ371">
        <v>0</v>
      </c>
      <c r="BR371">
        <v>0</v>
      </c>
      <c r="BS371" t="str">
        <v>SubAtividade</v>
      </c>
      <c r="BT371">
        <v>0</v>
      </c>
      <c r="BU371">
        <v>0</v>
      </c>
      <c r="BV371">
        <v>0</v>
      </c>
      <c r="BW371">
        <v>0</v>
      </c>
      <c r="BX371">
        <v>0</v>
      </c>
      <c r="BY371" t="str">
        <v>Despesa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 t="str">
        <v>Categoria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 t="str">
        <v>Subcategoria</v>
      </c>
      <c r="CO371">
        <v>0</v>
      </c>
      <c r="CP371">
        <v>0</v>
      </c>
      <c r="CQ371">
        <v>0</v>
      </c>
      <c r="CR371">
        <v>0</v>
      </c>
      <c r="CS371" t="str">
        <v>Fonte*</v>
      </c>
      <c r="CT371">
        <v>0</v>
      </c>
      <c r="CU371">
        <v>0</v>
      </c>
      <c r="CV371">
        <v>0</v>
      </c>
      <c r="CW371" t="str">
        <v>Unid</v>
      </c>
      <c r="CX371">
        <v>0</v>
      </c>
      <c r="CY371" t="str">
        <v>Valor 
Unit</v>
      </c>
      <c r="CZ371">
        <v>0</v>
      </c>
      <c r="DA371">
        <v>0</v>
      </c>
      <c r="DB371" t="str">
        <v>Qtde</v>
      </c>
      <c r="DC371">
        <v>0</v>
      </c>
      <c r="DD371">
        <v>0</v>
      </c>
      <c r="DF371" t="str">
        <v>Tecnologias Digitais</v>
      </c>
      <c r="DG371" t="str">
        <v>9.2</v>
      </c>
      <c r="DH371">
        <v>0</v>
      </c>
      <c r="DI371" t="str">
        <v>Atividade</v>
      </c>
      <c r="DJ371">
        <v>0</v>
      </c>
      <c r="DK371">
        <v>0</v>
      </c>
      <c r="DL371" t="str">
        <v>Início</v>
      </c>
      <c r="DM371">
        <v>0</v>
      </c>
      <c r="DN371">
        <v>0</v>
      </c>
      <c r="DO371" t="str">
        <v>Fim</v>
      </c>
      <c r="DP371">
        <v>0</v>
      </c>
      <c r="DQ371">
        <v>0</v>
      </c>
      <c r="DR371" t="str">
        <v>9.2.1</v>
      </c>
      <c r="DS371">
        <v>0</v>
      </c>
      <c r="DT371">
        <v>0</v>
      </c>
      <c r="DU371" t="str">
        <v>SubAtividade</v>
      </c>
      <c r="DV371">
        <v>0</v>
      </c>
      <c r="DW371">
        <v>0</v>
      </c>
      <c r="DX371">
        <v>0</v>
      </c>
      <c r="DY371">
        <v>0</v>
      </c>
      <c r="DZ371">
        <v>0</v>
      </c>
      <c r="EA371" t="str">
        <v>Despesa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 t="str">
        <v>Categoria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 t="str">
        <v>Subcategoria</v>
      </c>
      <c r="EQ371">
        <v>0</v>
      </c>
      <c r="ER371">
        <v>0</v>
      </c>
      <c r="ES371">
        <v>0</v>
      </c>
      <c r="ET371">
        <v>0</v>
      </c>
      <c r="EU371" t="str">
        <v>Fonte*</v>
      </c>
      <c r="EV371">
        <v>0</v>
      </c>
      <c r="EW371">
        <v>0</v>
      </c>
      <c r="EX371">
        <v>0</v>
      </c>
      <c r="EY371" t="str">
        <v>Unid</v>
      </c>
      <c r="EZ371">
        <v>0</v>
      </c>
      <c r="FA371" t="str">
        <v>Valor 
Unit</v>
      </c>
      <c r="FB371">
        <v>0</v>
      </c>
      <c r="FC371">
        <v>0</v>
      </c>
      <c r="FD371" t="str">
        <v>Qtde</v>
      </c>
      <c r="FE371">
        <v>0</v>
      </c>
      <c r="FF371">
        <v>0</v>
      </c>
      <c r="FH371" t="str">
        <v>Comunicação e Mobilização Acadêmica</v>
      </c>
      <c r="FI371" t="str">
        <v>11.1</v>
      </c>
      <c r="FJ371">
        <v>0</v>
      </c>
      <c r="FK371" t="str">
        <v>Atividade</v>
      </c>
      <c r="FL371">
        <v>0</v>
      </c>
      <c r="FM371">
        <v>0</v>
      </c>
      <c r="FN371" t="str">
        <v>Início</v>
      </c>
      <c r="FO371">
        <v>0</v>
      </c>
      <c r="FP371">
        <v>0</v>
      </c>
      <c r="FQ371" t="str">
        <v>Fim</v>
      </c>
      <c r="FR371">
        <v>0</v>
      </c>
      <c r="FS371">
        <v>0</v>
      </c>
      <c r="FT371" t="str">
        <v>11.1.2</v>
      </c>
      <c r="FU371">
        <v>0</v>
      </c>
      <c r="FV371">
        <v>0</v>
      </c>
      <c r="FW371" t="str">
        <v>SubAtividade</v>
      </c>
      <c r="FX371">
        <v>0</v>
      </c>
      <c r="FY371">
        <v>0</v>
      </c>
      <c r="FZ371">
        <v>0</v>
      </c>
      <c r="GA371">
        <v>0</v>
      </c>
      <c r="GB371">
        <v>0</v>
      </c>
      <c r="GC371" t="str">
        <v>Despesa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 t="str">
        <v>Categoria</v>
      </c>
      <c r="GK371">
        <v>0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 t="str">
        <v>Subcategoria</v>
      </c>
      <c r="GS371">
        <v>0</v>
      </c>
      <c r="GT371">
        <v>0</v>
      </c>
      <c r="GU371">
        <v>0</v>
      </c>
      <c r="GV371">
        <v>0</v>
      </c>
      <c r="GW371" t="str">
        <v>Fonte*</v>
      </c>
      <c r="GX371">
        <v>0</v>
      </c>
      <c r="GY371">
        <v>0</v>
      </c>
      <c r="GZ371">
        <v>0</v>
      </c>
      <c r="HA371" t="str">
        <v>Unid</v>
      </c>
      <c r="HB371">
        <v>0</v>
      </c>
      <c r="HC371" t="str">
        <v>Valor 
Unit</v>
      </c>
      <c r="HD371">
        <v>0</v>
      </c>
      <c r="HE371">
        <v>0</v>
      </c>
      <c r="HF371" t="str">
        <v>Qtde</v>
      </c>
      <c r="HG371">
        <v>0</v>
      </c>
      <c r="HH371">
        <v>0</v>
      </c>
    </row>
    <row r="372" spans="1:216" x14ac:dyDescent="0.25">
      <c r="A372">
        <v>19</v>
      </c>
      <c r="B372" t="str">
        <f>'04.04_PLANO DE TRABALHO'!$OZ$7</f>
        <v>Direitos Humanos e Convivência</v>
      </c>
      <c r="C372" t="str">
        <f>IF('04.04_PLANO DE TRABALHO'!OL28="",C371,'04.04_PLANO DE TRABALHO'!OL28)</f>
        <v>8.2</v>
      </c>
      <c r="D372">
        <f>IF('04.04_PLANO DE TRABALHO'!OM28="",D371,'04.04_PLANO DE TRABALHO'!OM28)</f>
        <v>0</v>
      </c>
      <c r="E372" t="str">
        <f>IF(OR('04.04_PLANO DE TRABALHO'!ON28="",'04.04_PLANO DE TRABALHO'!ON28="Planejado",'04.04_PLANO DE TRABALHO'!ON28="Realizado"),E371,'04.04_PLANO DE TRABALHO'!ON28)</f>
        <v>Atividade</v>
      </c>
      <c r="F372">
        <f>IF('04.04_PLANO DE TRABALHO'!OO28="",F371,'04.04_PLANO DE TRABALHO'!OO28)</f>
        <v>0</v>
      </c>
      <c r="G372">
        <f>IF('04.04_PLANO DE TRABALHO'!OP28="",G371,'04.04_PLANO DE TRABALHO'!OP28)</f>
        <v>0</v>
      </c>
      <c r="H372" t="str">
        <f>IF('04.04_PLANO DE TRABALHO'!OQ28="",H371,'04.04_PLANO DE TRABALHO'!OQ28)</f>
        <v>Início</v>
      </c>
      <c r="I372">
        <f>IF('04.04_PLANO DE TRABALHO'!OR28="",I371,'04.04_PLANO DE TRABALHO'!OR28)</f>
        <v>0</v>
      </c>
      <c r="J372">
        <f>IF('04.04_PLANO DE TRABALHO'!OS28="",J371,'04.04_PLANO DE TRABALHO'!OS28)</f>
        <v>0</v>
      </c>
      <c r="K372" t="str">
        <f>IF('04.04_PLANO DE TRABALHO'!OT28="",K371,'04.04_PLANO DE TRABALHO'!OT28)</f>
        <v>Fim</v>
      </c>
      <c r="L372">
        <f>IF('04.04_PLANO DE TRABALHO'!OU28="",L371,'04.04_PLANO DE TRABALHO'!OU28)</f>
        <v>0</v>
      </c>
      <c r="M372">
        <f>IF('04.04_PLANO DE TRABALHO'!OV28="",M371,'04.04_PLANO DE TRABALHO'!OV28)</f>
        <v>0</v>
      </c>
      <c r="N372" t="str">
        <f>IF('04.04_PLANO DE TRABALHO'!OW28="",N371,'04.04_PLANO DE TRABALHO'!OW28)</f>
        <v>8.2.1</v>
      </c>
      <c r="O372">
        <f>IF('04.04_PLANO DE TRABALHO'!OX28="",O371,'04.04_PLANO DE TRABALHO'!OX28)</f>
        <v>0</v>
      </c>
      <c r="P372">
        <f>IF('04.04_PLANO DE TRABALHO'!OY28="",P371,'04.04_PLANO DE TRABALHO'!OY28)</f>
        <v>0</v>
      </c>
      <c r="Q372" t="str">
        <f>IF('04.04_PLANO DE TRABALHO'!OZ28="",Q371,'04.04_PLANO DE TRABALHO'!OZ28)</f>
        <v>SubAtividade</v>
      </c>
      <c r="R372">
        <f>IF('04.04_PLANO DE TRABALHO'!PA28="",R371,'04.04_PLANO DE TRABALHO'!PA28)</f>
        <v>0</v>
      </c>
      <c r="S372">
        <f>IF('04.04_PLANO DE TRABALHO'!PB28="",S371,'04.04_PLANO DE TRABALHO'!PB28)</f>
        <v>0</v>
      </c>
      <c r="T372">
        <f>IF('04.04_PLANO DE TRABALHO'!PC28="",T371,'04.04_PLANO DE TRABALHO'!PC28)</f>
        <v>0</v>
      </c>
      <c r="U372">
        <f>IF('04.04_PLANO DE TRABALHO'!PD28="",U371,'04.04_PLANO DE TRABALHO'!PD28)</f>
        <v>0</v>
      </c>
      <c r="V372">
        <f>IF('04.04_PLANO DE TRABALHO'!PE28="",V371,'04.04_PLANO DE TRABALHO'!PE28)</f>
        <v>0</v>
      </c>
      <c r="W372" t="str">
        <f>IF('04.04_PLANO DE TRABALHO'!PF28="",W371,'04.04_PLANO DE TRABALHO'!PF28)</f>
        <v>Despesa</v>
      </c>
      <c r="X372">
        <f>IF('04.04_PLANO DE TRABALHO'!PG28="",X371,'04.04_PLANO DE TRABALHO'!PG28)</f>
        <v>0</v>
      </c>
      <c r="Y372">
        <f>IF('04.04_PLANO DE TRABALHO'!PH28="",Y371,'04.04_PLANO DE TRABALHO'!PH28)</f>
        <v>0</v>
      </c>
      <c r="Z372">
        <f>IF('04.04_PLANO DE TRABALHO'!PI28="",Z371,'04.04_PLANO DE TRABALHO'!PI28)</f>
        <v>0</v>
      </c>
      <c r="AA372">
        <f>IF('04.04_PLANO DE TRABALHO'!PJ28="",AA371,'04.04_PLANO DE TRABALHO'!PJ28)</f>
        <v>0</v>
      </c>
      <c r="AB372">
        <f>IF('04.04_PLANO DE TRABALHO'!PK28="",AB371,'04.04_PLANO DE TRABALHO'!PK28)</f>
        <v>0</v>
      </c>
      <c r="AC372">
        <f>IF('04.04_PLANO DE TRABALHO'!PL28="",AC371,'04.04_PLANO DE TRABALHO'!PL28)</f>
        <v>0</v>
      </c>
      <c r="AD372" t="str">
        <f>IF('04.04_PLANO DE TRABALHO'!PM28="",AD371,'04.04_PLANO DE TRABALHO'!PM28)</f>
        <v>Categoria</v>
      </c>
      <c r="AE372">
        <f>IF('04.04_PLANO DE TRABALHO'!PN28="",AE371,'04.04_PLANO DE TRABALHO'!PN28)</f>
        <v>0</v>
      </c>
      <c r="AF372">
        <f>IF('04.04_PLANO DE TRABALHO'!PO28="",AF371,'04.04_PLANO DE TRABALHO'!PO28)</f>
        <v>0</v>
      </c>
      <c r="AG372">
        <f>IF('04.04_PLANO DE TRABALHO'!PP28="",AG371,'04.04_PLANO DE TRABALHO'!PP28)</f>
        <v>0</v>
      </c>
      <c r="AH372">
        <f>IF('04.04_PLANO DE TRABALHO'!PQ28="",AH371,'04.04_PLANO DE TRABALHO'!PQ28)</f>
        <v>0</v>
      </c>
      <c r="AI372">
        <f>IF('04.04_PLANO DE TRABALHO'!PR28="",AI371,'04.04_PLANO DE TRABALHO'!PR28)</f>
        <v>0</v>
      </c>
      <c r="AJ372">
        <f>IF('04.04_PLANO DE TRABALHO'!PS28="",AJ371,'04.04_PLANO DE TRABALHO'!PS28)</f>
        <v>0</v>
      </c>
      <c r="AK372">
        <f>IF('04.04_PLANO DE TRABALHO'!PT28="",AK371,'04.04_PLANO DE TRABALHO'!PT28)</f>
        <v>0</v>
      </c>
      <c r="AL372" t="str">
        <f>IF('04.04_PLANO DE TRABALHO'!PU28="",AL371,'04.04_PLANO DE TRABALHO'!PU28)</f>
        <v>Subcategoria</v>
      </c>
      <c r="AM372">
        <f>IF('04.04_PLANO DE TRABALHO'!PV28="",AM371,'04.04_PLANO DE TRABALHO'!PV28)</f>
        <v>0</v>
      </c>
      <c r="AN372">
        <f>IF('04.04_PLANO DE TRABALHO'!PW28="",AN371,'04.04_PLANO DE TRABALHO'!PW28)</f>
        <v>0</v>
      </c>
      <c r="AO372">
        <f>IF('04.04_PLANO DE TRABALHO'!PX28="",AO371,'04.04_PLANO DE TRABALHO'!PX28)</f>
        <v>0</v>
      </c>
      <c r="AP372">
        <f>IF('04.04_PLANO DE TRABALHO'!PY28="",AP371,'04.04_PLANO DE TRABALHO'!PY28)</f>
        <v>0</v>
      </c>
      <c r="AQ372" t="str">
        <f>IF('04.04_PLANO DE TRABALHO'!PZ28="",AQ371,'04.04_PLANO DE TRABALHO'!PZ28)</f>
        <v>Fonte*</v>
      </c>
      <c r="AR372">
        <f>IF('04.04_PLANO DE TRABALHO'!QA28="",AR371,'04.04_PLANO DE TRABALHO'!QA28)</f>
        <v>0</v>
      </c>
      <c r="AS372">
        <f>IF('04.04_PLANO DE TRABALHO'!QB28="",AS371,'04.04_PLANO DE TRABALHO'!QB28)</f>
        <v>0</v>
      </c>
      <c r="AT372">
        <f>IF('04.04_PLANO DE TRABALHO'!QC28="",AT371,'04.04_PLANO DE TRABALHO'!QC28)</f>
        <v>0</v>
      </c>
      <c r="AU372" t="str">
        <f>IF('04.04_PLANO DE TRABALHO'!QD28="",AU371,'04.04_PLANO DE TRABALHO'!QD28)</f>
        <v>Unid</v>
      </c>
      <c r="AV372">
        <f>IF('04.04_PLANO DE TRABALHO'!QE28="",AV371,'04.04_PLANO DE TRABALHO'!QE28)</f>
        <v>0</v>
      </c>
      <c r="AW372" t="str">
        <f>IF('04.04_PLANO DE TRABALHO'!QF28="",AW371,'04.04_PLANO DE TRABALHO'!QF28)</f>
        <v>Valor 
Unit</v>
      </c>
      <c r="AX372">
        <f>IF('04.04_PLANO DE TRABALHO'!QG28="",AX371,'04.04_PLANO DE TRABALHO'!QG28)</f>
        <v>0</v>
      </c>
      <c r="AY372">
        <f>IF('04.04_PLANO DE TRABALHO'!QH28="",AY371,'04.04_PLANO DE TRABALHO'!QH28)</f>
        <v>0</v>
      </c>
      <c r="AZ372" t="str">
        <f>IF('04.04_PLANO DE TRABALHO'!QI28="",AZ371,'04.04_PLANO DE TRABALHO'!QI28)</f>
        <v>Qtde</v>
      </c>
      <c r="BA372">
        <f>IF('04.04_PLANO DE TRABALHO'!QJ28="",BA371,'04.04_PLANO DE TRABALHO'!QJ28)</f>
        <v>0</v>
      </c>
      <c r="BB372">
        <f>IF('04.04_PLANO DE TRABALHO'!QK28="",BB371,'04.04_PLANO DE TRABALHO'!QK28)</f>
        <v>0</v>
      </c>
      <c r="BD372" t="str">
        <v>Tecnologias Digitais</v>
      </c>
      <c r="BE372" t="str">
        <v>9.1</v>
      </c>
      <c r="BF372">
        <v>0</v>
      </c>
      <c r="BG372" t="str">
        <v>Atividade</v>
      </c>
      <c r="BH372">
        <v>0</v>
      </c>
      <c r="BI372">
        <v>0</v>
      </c>
      <c r="BJ372" t="str">
        <v>Início</v>
      </c>
      <c r="BK372">
        <v>0</v>
      </c>
      <c r="BL372">
        <v>0</v>
      </c>
      <c r="BM372" t="str">
        <v>Fim</v>
      </c>
      <c r="BN372">
        <v>0</v>
      </c>
      <c r="BO372">
        <v>0</v>
      </c>
      <c r="BP372" t="str">
        <v>9.1.1</v>
      </c>
      <c r="BQ372">
        <v>0</v>
      </c>
      <c r="BR372">
        <v>0</v>
      </c>
      <c r="BS372" t="str">
        <v>SubAtividade</v>
      </c>
      <c r="BT372">
        <v>0</v>
      </c>
      <c r="BU372">
        <v>0</v>
      </c>
      <c r="BV372">
        <v>0</v>
      </c>
      <c r="BW372">
        <v>0</v>
      </c>
      <c r="BX372">
        <v>0</v>
      </c>
      <c r="BY372" t="str">
        <v>Despesa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 t="str">
        <v>Categoria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 t="str">
        <v>Subcategoria</v>
      </c>
      <c r="CO372">
        <v>0</v>
      </c>
      <c r="CP372">
        <v>0</v>
      </c>
      <c r="CQ372">
        <v>0</v>
      </c>
      <c r="CR372">
        <v>0</v>
      </c>
      <c r="CS372" t="str">
        <v>Fonte*</v>
      </c>
      <c r="CT372">
        <v>0</v>
      </c>
      <c r="CU372">
        <v>0</v>
      </c>
      <c r="CV372">
        <v>0</v>
      </c>
      <c r="CW372" t="str">
        <v>Unid</v>
      </c>
      <c r="CX372">
        <v>0</v>
      </c>
      <c r="CY372" t="str">
        <v>Valor 
Unit</v>
      </c>
      <c r="CZ372">
        <v>0</v>
      </c>
      <c r="DA372">
        <v>0</v>
      </c>
      <c r="DB372" t="str">
        <v>Qtde</v>
      </c>
      <c r="DC372">
        <v>0</v>
      </c>
      <c r="DD372">
        <v>0</v>
      </c>
      <c r="DF372" t="str">
        <v>Tecnologias Digitais</v>
      </c>
      <c r="DG372" t="str">
        <v>9.2</v>
      </c>
      <c r="DH372">
        <v>0</v>
      </c>
      <c r="DI372" t="str">
        <v>Atividade</v>
      </c>
      <c r="DJ372">
        <v>0</v>
      </c>
      <c r="DK372">
        <v>0</v>
      </c>
      <c r="DL372" t="str">
        <v>Início</v>
      </c>
      <c r="DM372">
        <v>0</v>
      </c>
      <c r="DN372">
        <v>0</v>
      </c>
      <c r="DO372" t="str">
        <v>Fim</v>
      </c>
      <c r="DP372">
        <v>0</v>
      </c>
      <c r="DQ372">
        <v>0</v>
      </c>
      <c r="DR372" t="str">
        <v>9.2.1</v>
      </c>
      <c r="DS372">
        <v>0</v>
      </c>
      <c r="DT372">
        <v>0</v>
      </c>
      <c r="DU372" t="str">
        <v>SubAtividade</v>
      </c>
      <c r="DV372">
        <v>0</v>
      </c>
      <c r="DW372">
        <v>0</v>
      </c>
      <c r="DX372">
        <v>0</v>
      </c>
      <c r="DY372">
        <v>0</v>
      </c>
      <c r="DZ372">
        <v>0</v>
      </c>
      <c r="EA372" t="str">
        <v>Despesa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 t="str">
        <v>Categoria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 t="str">
        <v>Subcategoria</v>
      </c>
      <c r="EQ372">
        <v>0</v>
      </c>
      <c r="ER372">
        <v>0</v>
      </c>
      <c r="ES372">
        <v>0</v>
      </c>
      <c r="ET372">
        <v>0</v>
      </c>
      <c r="EU372" t="str">
        <v>Fonte*</v>
      </c>
      <c r="EV372">
        <v>0</v>
      </c>
      <c r="EW372">
        <v>0</v>
      </c>
      <c r="EX372">
        <v>0</v>
      </c>
      <c r="EY372" t="str">
        <v>Unid</v>
      </c>
      <c r="EZ372">
        <v>0</v>
      </c>
      <c r="FA372" t="str">
        <v>Valor 
Unit</v>
      </c>
      <c r="FB372">
        <v>0</v>
      </c>
      <c r="FC372">
        <v>0</v>
      </c>
      <c r="FD372" t="str">
        <v>Qtde</v>
      </c>
      <c r="FE372">
        <v>0</v>
      </c>
      <c r="FF372">
        <v>0</v>
      </c>
      <c r="FH372" t="str">
        <v>Comunicação e Mobilização Acadêmica</v>
      </c>
      <c r="FI372" t="str">
        <v>11.1</v>
      </c>
      <c r="FJ372">
        <v>0</v>
      </c>
      <c r="FK372" t="str">
        <v>Atividade</v>
      </c>
      <c r="FL372">
        <v>0</v>
      </c>
      <c r="FM372">
        <v>0</v>
      </c>
      <c r="FN372" t="str">
        <v>Início</v>
      </c>
      <c r="FO372">
        <v>0</v>
      </c>
      <c r="FP372">
        <v>0</v>
      </c>
      <c r="FQ372" t="str">
        <v>Fim</v>
      </c>
      <c r="FR372">
        <v>0</v>
      </c>
      <c r="FS372">
        <v>0</v>
      </c>
      <c r="FT372" t="str">
        <v>11.1.3</v>
      </c>
      <c r="FU372">
        <v>0</v>
      </c>
      <c r="FV372">
        <v>0</v>
      </c>
      <c r="FW372" t="str">
        <v>SubAtividade</v>
      </c>
      <c r="FX372">
        <v>0</v>
      </c>
      <c r="FY372">
        <v>0</v>
      </c>
      <c r="FZ372">
        <v>0</v>
      </c>
      <c r="GA372">
        <v>0</v>
      </c>
      <c r="GB372">
        <v>0</v>
      </c>
      <c r="GC372" t="str">
        <v>Despesa</v>
      </c>
      <c r="GD372">
        <v>0</v>
      </c>
      <c r="GE372">
        <v>0</v>
      </c>
      <c r="GF372">
        <v>0</v>
      </c>
      <c r="GG372">
        <v>0</v>
      </c>
      <c r="GH372">
        <v>0</v>
      </c>
      <c r="GI372">
        <v>0</v>
      </c>
      <c r="GJ372" t="str">
        <v>Categoria</v>
      </c>
      <c r="GK372">
        <v>0</v>
      </c>
      <c r="GL372">
        <v>0</v>
      </c>
      <c r="GM372">
        <v>0</v>
      </c>
      <c r="GN372">
        <v>0</v>
      </c>
      <c r="GO372">
        <v>0</v>
      </c>
      <c r="GP372">
        <v>0</v>
      </c>
      <c r="GQ372">
        <v>0</v>
      </c>
      <c r="GR372" t="str">
        <v>Subcategoria</v>
      </c>
      <c r="GS372">
        <v>0</v>
      </c>
      <c r="GT372">
        <v>0</v>
      </c>
      <c r="GU372">
        <v>0</v>
      </c>
      <c r="GV372">
        <v>0</v>
      </c>
      <c r="GW372" t="str">
        <v>Fonte*</v>
      </c>
      <c r="GX372">
        <v>0</v>
      </c>
      <c r="GY372">
        <v>0</v>
      </c>
      <c r="GZ372">
        <v>0</v>
      </c>
      <c r="HA372" t="str">
        <v>Unid</v>
      </c>
      <c r="HB372">
        <v>0</v>
      </c>
      <c r="HC372" t="str">
        <v>Valor 
Unit</v>
      </c>
      <c r="HD372">
        <v>0</v>
      </c>
      <c r="HE372">
        <v>0</v>
      </c>
      <c r="HF372" t="str">
        <v>Qtde</v>
      </c>
      <c r="HG372">
        <v>0</v>
      </c>
      <c r="HH372">
        <v>0</v>
      </c>
    </row>
    <row r="373" spans="1:216" x14ac:dyDescent="0.25">
      <c r="A373">
        <v>20</v>
      </c>
      <c r="B373" t="str">
        <f>'04.04_PLANO DE TRABALHO'!$OZ$7</f>
        <v>Direitos Humanos e Convivência</v>
      </c>
      <c r="C373" t="str">
        <f>IF('04.04_PLANO DE TRABALHO'!OL29="",C372,'04.04_PLANO DE TRABALHO'!OL29)</f>
        <v>8.2</v>
      </c>
      <c r="D373">
        <f>IF('04.04_PLANO DE TRABALHO'!OM29="",D372,'04.04_PLANO DE TRABALHO'!OM29)</f>
        <v>0</v>
      </c>
      <c r="E373" t="str">
        <f>IF(OR('04.04_PLANO DE TRABALHO'!ON29="",'04.04_PLANO DE TRABALHO'!ON29="Planejado",'04.04_PLANO DE TRABALHO'!ON29="Realizado"),E372,'04.04_PLANO DE TRABALHO'!ON29)</f>
        <v>Atividade</v>
      </c>
      <c r="F373">
        <f>IF('04.04_PLANO DE TRABALHO'!OO29="",F372,'04.04_PLANO DE TRABALHO'!OO29)</f>
        <v>0</v>
      </c>
      <c r="G373">
        <f>IF('04.04_PLANO DE TRABALHO'!OP29="",G372,'04.04_PLANO DE TRABALHO'!OP29)</f>
        <v>0</v>
      </c>
      <c r="H373" t="str">
        <f>IF('04.04_PLANO DE TRABALHO'!OQ29="",H372,'04.04_PLANO DE TRABALHO'!OQ29)</f>
        <v>Início</v>
      </c>
      <c r="I373">
        <f>IF('04.04_PLANO DE TRABALHO'!OR29="",I372,'04.04_PLANO DE TRABALHO'!OR29)</f>
        <v>0</v>
      </c>
      <c r="J373">
        <f>IF('04.04_PLANO DE TRABALHO'!OS29="",J372,'04.04_PLANO DE TRABALHO'!OS29)</f>
        <v>0</v>
      </c>
      <c r="K373" t="str">
        <f>IF('04.04_PLANO DE TRABALHO'!OT29="",K372,'04.04_PLANO DE TRABALHO'!OT29)</f>
        <v>Fim</v>
      </c>
      <c r="L373">
        <f>IF('04.04_PLANO DE TRABALHO'!OU29="",L372,'04.04_PLANO DE TRABALHO'!OU29)</f>
        <v>0</v>
      </c>
      <c r="M373">
        <f>IF('04.04_PLANO DE TRABALHO'!OV29="",M372,'04.04_PLANO DE TRABALHO'!OV29)</f>
        <v>0</v>
      </c>
      <c r="N373" t="str">
        <f>IF('04.04_PLANO DE TRABALHO'!OW29="",N372,'04.04_PLANO DE TRABALHO'!OW29)</f>
        <v>8.2.1</v>
      </c>
      <c r="O373">
        <f>IF('04.04_PLANO DE TRABALHO'!OX29="",O372,'04.04_PLANO DE TRABALHO'!OX29)</f>
        <v>0</v>
      </c>
      <c r="P373">
        <f>IF('04.04_PLANO DE TRABALHO'!OY29="",P372,'04.04_PLANO DE TRABALHO'!OY29)</f>
        <v>0</v>
      </c>
      <c r="Q373" t="str">
        <f>IF('04.04_PLANO DE TRABALHO'!OZ29="",Q372,'04.04_PLANO DE TRABALHO'!OZ29)</f>
        <v>SubAtividade</v>
      </c>
      <c r="R373">
        <f>IF('04.04_PLANO DE TRABALHO'!PA29="",R372,'04.04_PLANO DE TRABALHO'!PA29)</f>
        <v>0</v>
      </c>
      <c r="S373">
        <f>IF('04.04_PLANO DE TRABALHO'!PB29="",S372,'04.04_PLANO DE TRABALHO'!PB29)</f>
        <v>0</v>
      </c>
      <c r="T373">
        <f>IF('04.04_PLANO DE TRABALHO'!PC29="",T372,'04.04_PLANO DE TRABALHO'!PC29)</f>
        <v>0</v>
      </c>
      <c r="U373">
        <f>IF('04.04_PLANO DE TRABALHO'!PD29="",U372,'04.04_PLANO DE TRABALHO'!PD29)</f>
        <v>0</v>
      </c>
      <c r="V373">
        <f>IF('04.04_PLANO DE TRABALHO'!PE29="",V372,'04.04_PLANO DE TRABALHO'!PE29)</f>
        <v>0</v>
      </c>
      <c r="W373" t="str">
        <f>IF('04.04_PLANO DE TRABALHO'!PF29="",W372,'04.04_PLANO DE TRABALHO'!PF29)</f>
        <v>Despesa</v>
      </c>
      <c r="X373">
        <f>IF('04.04_PLANO DE TRABALHO'!PG29="",X372,'04.04_PLANO DE TRABALHO'!PG29)</f>
        <v>0</v>
      </c>
      <c r="Y373">
        <f>IF('04.04_PLANO DE TRABALHO'!PH29="",Y372,'04.04_PLANO DE TRABALHO'!PH29)</f>
        <v>0</v>
      </c>
      <c r="Z373">
        <f>IF('04.04_PLANO DE TRABALHO'!PI29="",Z372,'04.04_PLANO DE TRABALHO'!PI29)</f>
        <v>0</v>
      </c>
      <c r="AA373">
        <f>IF('04.04_PLANO DE TRABALHO'!PJ29="",AA372,'04.04_PLANO DE TRABALHO'!PJ29)</f>
        <v>0</v>
      </c>
      <c r="AB373">
        <f>IF('04.04_PLANO DE TRABALHO'!PK29="",AB372,'04.04_PLANO DE TRABALHO'!PK29)</f>
        <v>0</v>
      </c>
      <c r="AC373">
        <f>IF('04.04_PLANO DE TRABALHO'!PL29="",AC372,'04.04_PLANO DE TRABALHO'!PL29)</f>
        <v>0</v>
      </c>
      <c r="AD373" t="str">
        <f>IF('04.04_PLANO DE TRABALHO'!PM29="",AD372,'04.04_PLANO DE TRABALHO'!PM29)</f>
        <v>Categoria</v>
      </c>
      <c r="AE373">
        <f>IF('04.04_PLANO DE TRABALHO'!PN29="",AE372,'04.04_PLANO DE TRABALHO'!PN29)</f>
        <v>0</v>
      </c>
      <c r="AF373">
        <f>IF('04.04_PLANO DE TRABALHO'!PO29="",AF372,'04.04_PLANO DE TRABALHO'!PO29)</f>
        <v>0</v>
      </c>
      <c r="AG373">
        <f>IF('04.04_PLANO DE TRABALHO'!PP29="",AG372,'04.04_PLANO DE TRABALHO'!PP29)</f>
        <v>0</v>
      </c>
      <c r="AH373">
        <f>IF('04.04_PLANO DE TRABALHO'!PQ29="",AH372,'04.04_PLANO DE TRABALHO'!PQ29)</f>
        <v>0</v>
      </c>
      <c r="AI373">
        <f>IF('04.04_PLANO DE TRABALHO'!PR29="",AI372,'04.04_PLANO DE TRABALHO'!PR29)</f>
        <v>0</v>
      </c>
      <c r="AJ373">
        <f>IF('04.04_PLANO DE TRABALHO'!PS29="",AJ372,'04.04_PLANO DE TRABALHO'!PS29)</f>
        <v>0</v>
      </c>
      <c r="AK373">
        <f>IF('04.04_PLANO DE TRABALHO'!PT29="",AK372,'04.04_PLANO DE TRABALHO'!PT29)</f>
        <v>0</v>
      </c>
      <c r="AL373" t="str">
        <f>IF('04.04_PLANO DE TRABALHO'!PU29="",AL372,'04.04_PLANO DE TRABALHO'!PU29)</f>
        <v>Subcategoria</v>
      </c>
      <c r="AM373">
        <f>IF('04.04_PLANO DE TRABALHO'!PV29="",AM372,'04.04_PLANO DE TRABALHO'!PV29)</f>
        <v>0</v>
      </c>
      <c r="AN373">
        <f>IF('04.04_PLANO DE TRABALHO'!PW29="",AN372,'04.04_PLANO DE TRABALHO'!PW29)</f>
        <v>0</v>
      </c>
      <c r="AO373">
        <f>IF('04.04_PLANO DE TRABALHO'!PX29="",AO372,'04.04_PLANO DE TRABALHO'!PX29)</f>
        <v>0</v>
      </c>
      <c r="AP373">
        <f>IF('04.04_PLANO DE TRABALHO'!PY29="",AP372,'04.04_PLANO DE TRABALHO'!PY29)</f>
        <v>0</v>
      </c>
      <c r="AQ373" t="str">
        <f>IF('04.04_PLANO DE TRABALHO'!PZ29="",AQ372,'04.04_PLANO DE TRABALHO'!PZ29)</f>
        <v>Fonte*</v>
      </c>
      <c r="AR373">
        <f>IF('04.04_PLANO DE TRABALHO'!QA29="",AR372,'04.04_PLANO DE TRABALHO'!QA29)</f>
        <v>0</v>
      </c>
      <c r="AS373">
        <f>IF('04.04_PLANO DE TRABALHO'!QB29="",AS372,'04.04_PLANO DE TRABALHO'!QB29)</f>
        <v>0</v>
      </c>
      <c r="AT373">
        <f>IF('04.04_PLANO DE TRABALHO'!QC29="",AT372,'04.04_PLANO DE TRABALHO'!QC29)</f>
        <v>0</v>
      </c>
      <c r="AU373" t="str">
        <f>IF('04.04_PLANO DE TRABALHO'!QD29="",AU372,'04.04_PLANO DE TRABALHO'!QD29)</f>
        <v>Unid</v>
      </c>
      <c r="AV373">
        <f>IF('04.04_PLANO DE TRABALHO'!QE29="",AV372,'04.04_PLANO DE TRABALHO'!QE29)</f>
        <v>0</v>
      </c>
      <c r="AW373" t="str">
        <f>IF('04.04_PLANO DE TRABALHO'!QF29="",AW372,'04.04_PLANO DE TRABALHO'!QF29)</f>
        <v>Valor 
Unit</v>
      </c>
      <c r="AX373">
        <f>IF('04.04_PLANO DE TRABALHO'!QG29="",AX372,'04.04_PLANO DE TRABALHO'!QG29)</f>
        <v>0</v>
      </c>
      <c r="AY373">
        <f>IF('04.04_PLANO DE TRABALHO'!QH29="",AY372,'04.04_PLANO DE TRABALHO'!QH29)</f>
        <v>0</v>
      </c>
      <c r="AZ373" t="str">
        <f>IF('04.04_PLANO DE TRABALHO'!QI29="",AZ372,'04.04_PLANO DE TRABALHO'!QI29)</f>
        <v>Qtde</v>
      </c>
      <c r="BA373">
        <f>IF('04.04_PLANO DE TRABALHO'!QJ29="",BA372,'04.04_PLANO DE TRABALHO'!QJ29)</f>
        <v>0</v>
      </c>
      <c r="BB373">
        <f>IF('04.04_PLANO DE TRABALHO'!QK29="",BB372,'04.04_PLANO DE TRABALHO'!QK29)</f>
        <v>0</v>
      </c>
      <c r="BD373" t="str">
        <v>Tecnologias Digitais</v>
      </c>
      <c r="BE373" t="str">
        <v>9.1</v>
      </c>
      <c r="BF373">
        <v>0</v>
      </c>
      <c r="BG373" t="str">
        <v>Atividade</v>
      </c>
      <c r="BH373">
        <v>0</v>
      </c>
      <c r="BI373">
        <v>0</v>
      </c>
      <c r="BJ373" t="str">
        <v>Início</v>
      </c>
      <c r="BK373">
        <v>0</v>
      </c>
      <c r="BL373">
        <v>0</v>
      </c>
      <c r="BM373" t="str">
        <v>Fim</v>
      </c>
      <c r="BN373">
        <v>0</v>
      </c>
      <c r="BO373">
        <v>0</v>
      </c>
      <c r="BP373" t="str">
        <v>9.1.1</v>
      </c>
      <c r="BQ373">
        <v>0</v>
      </c>
      <c r="BR373">
        <v>0</v>
      </c>
      <c r="BS373" t="str">
        <v>SubAtividade</v>
      </c>
      <c r="BT373">
        <v>0</v>
      </c>
      <c r="BU373">
        <v>0</v>
      </c>
      <c r="BV373">
        <v>0</v>
      </c>
      <c r="BW373">
        <v>0</v>
      </c>
      <c r="BX373">
        <v>0</v>
      </c>
      <c r="BY373" t="str">
        <v>Despesa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 t="str">
        <v>Categoria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 t="str">
        <v>Subcategoria</v>
      </c>
      <c r="CO373">
        <v>0</v>
      </c>
      <c r="CP373">
        <v>0</v>
      </c>
      <c r="CQ373">
        <v>0</v>
      </c>
      <c r="CR373">
        <v>0</v>
      </c>
      <c r="CS373" t="str">
        <v>Fonte*</v>
      </c>
      <c r="CT373">
        <v>0</v>
      </c>
      <c r="CU373">
        <v>0</v>
      </c>
      <c r="CV373">
        <v>0</v>
      </c>
      <c r="CW373" t="str">
        <v>Unid</v>
      </c>
      <c r="CX373">
        <v>0</v>
      </c>
      <c r="CY373" t="str">
        <v>Valor 
Unit</v>
      </c>
      <c r="CZ373">
        <v>0</v>
      </c>
      <c r="DA373">
        <v>0</v>
      </c>
      <c r="DB373" t="str">
        <v>Qtde</v>
      </c>
      <c r="DC373">
        <v>0</v>
      </c>
      <c r="DD373">
        <v>0</v>
      </c>
      <c r="DF373" t="str">
        <v>Tecnologias Digitais</v>
      </c>
      <c r="DG373" t="str">
        <v>9.2</v>
      </c>
      <c r="DH373">
        <v>0</v>
      </c>
      <c r="DI373" t="str">
        <v>Atividade</v>
      </c>
      <c r="DJ373">
        <v>0</v>
      </c>
      <c r="DK373">
        <v>0</v>
      </c>
      <c r="DL373" t="str">
        <v>Início</v>
      </c>
      <c r="DM373">
        <v>0</v>
      </c>
      <c r="DN373">
        <v>0</v>
      </c>
      <c r="DO373" t="str">
        <v>Fim</v>
      </c>
      <c r="DP373">
        <v>0</v>
      </c>
      <c r="DQ373">
        <v>0</v>
      </c>
      <c r="DR373" t="str">
        <v>9.2.1</v>
      </c>
      <c r="DS373">
        <v>0</v>
      </c>
      <c r="DT373">
        <v>0</v>
      </c>
      <c r="DU373" t="str">
        <v>SubAtividade</v>
      </c>
      <c r="DV373">
        <v>0</v>
      </c>
      <c r="DW373">
        <v>0</v>
      </c>
      <c r="DX373">
        <v>0</v>
      </c>
      <c r="DY373">
        <v>0</v>
      </c>
      <c r="DZ373">
        <v>0</v>
      </c>
      <c r="EA373" t="str">
        <v>Despesa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 t="str">
        <v>Categoria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 t="str">
        <v>Subcategoria</v>
      </c>
      <c r="EQ373">
        <v>0</v>
      </c>
      <c r="ER373">
        <v>0</v>
      </c>
      <c r="ES373">
        <v>0</v>
      </c>
      <c r="ET373">
        <v>0</v>
      </c>
      <c r="EU373" t="str">
        <v>Fonte*</v>
      </c>
      <c r="EV373">
        <v>0</v>
      </c>
      <c r="EW373">
        <v>0</v>
      </c>
      <c r="EX373">
        <v>0</v>
      </c>
      <c r="EY373" t="str">
        <v>Unid</v>
      </c>
      <c r="EZ373">
        <v>0</v>
      </c>
      <c r="FA373" t="str">
        <v>Valor 
Unit</v>
      </c>
      <c r="FB373">
        <v>0</v>
      </c>
      <c r="FC373">
        <v>0</v>
      </c>
      <c r="FD373" t="str">
        <v>Qtde</v>
      </c>
      <c r="FE373">
        <v>0</v>
      </c>
      <c r="FF373">
        <v>0</v>
      </c>
      <c r="FH373" t="str">
        <v>Comunicação e Mobilização Acadêmica</v>
      </c>
      <c r="FI373" t="str">
        <v>11.1</v>
      </c>
      <c r="FJ373">
        <v>0</v>
      </c>
      <c r="FK373" t="str">
        <v>Atividade</v>
      </c>
      <c r="FL373">
        <v>0</v>
      </c>
      <c r="FM373">
        <v>0</v>
      </c>
      <c r="FN373" t="str">
        <v>Início</v>
      </c>
      <c r="FO373">
        <v>0</v>
      </c>
      <c r="FP373">
        <v>0</v>
      </c>
      <c r="FQ373" t="str">
        <v>Fim</v>
      </c>
      <c r="FR373">
        <v>0</v>
      </c>
      <c r="FS373">
        <v>0</v>
      </c>
      <c r="FT373" t="str">
        <v>11.1.3</v>
      </c>
      <c r="FU373">
        <v>0</v>
      </c>
      <c r="FV373">
        <v>0</v>
      </c>
      <c r="FW373" t="str">
        <v>SubAtividade</v>
      </c>
      <c r="FX373">
        <v>0</v>
      </c>
      <c r="FY373">
        <v>0</v>
      </c>
      <c r="FZ373">
        <v>0</v>
      </c>
      <c r="GA373">
        <v>0</v>
      </c>
      <c r="GB373">
        <v>0</v>
      </c>
      <c r="GC373" t="str">
        <v>Despesa</v>
      </c>
      <c r="GD373">
        <v>0</v>
      </c>
      <c r="GE373">
        <v>0</v>
      </c>
      <c r="GF373">
        <v>0</v>
      </c>
      <c r="GG373">
        <v>0</v>
      </c>
      <c r="GH373">
        <v>0</v>
      </c>
      <c r="GI373">
        <v>0</v>
      </c>
      <c r="GJ373" t="str">
        <v>Categoria</v>
      </c>
      <c r="GK373">
        <v>0</v>
      </c>
      <c r="GL373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 t="str">
        <v>Subcategoria</v>
      </c>
      <c r="GS373">
        <v>0</v>
      </c>
      <c r="GT373">
        <v>0</v>
      </c>
      <c r="GU373">
        <v>0</v>
      </c>
      <c r="GV373">
        <v>0</v>
      </c>
      <c r="GW373" t="str">
        <v>Fonte*</v>
      </c>
      <c r="GX373">
        <v>0</v>
      </c>
      <c r="GY373">
        <v>0</v>
      </c>
      <c r="GZ373">
        <v>0</v>
      </c>
      <c r="HA373" t="str">
        <v>Unid</v>
      </c>
      <c r="HB373">
        <v>0</v>
      </c>
      <c r="HC373" t="str">
        <v>Valor 
Unit</v>
      </c>
      <c r="HD373">
        <v>0</v>
      </c>
      <c r="HE373">
        <v>0</v>
      </c>
      <c r="HF373" t="str">
        <v>Qtde</v>
      </c>
      <c r="HG373">
        <v>0</v>
      </c>
      <c r="HH373">
        <v>0</v>
      </c>
    </row>
    <row r="374" spans="1:216" x14ac:dyDescent="0.25">
      <c r="A374">
        <v>21</v>
      </c>
      <c r="B374" t="str">
        <f>'04.04_PLANO DE TRABALHO'!$OZ$7</f>
        <v>Direitos Humanos e Convivência</v>
      </c>
      <c r="C374" t="str">
        <f>IF('04.04_PLANO DE TRABALHO'!OL30="",C373,'04.04_PLANO DE TRABALHO'!OL30)</f>
        <v>8.2</v>
      </c>
      <c r="D374">
        <f>IF('04.04_PLANO DE TRABALHO'!OM30="",D373,'04.04_PLANO DE TRABALHO'!OM30)</f>
        <v>0</v>
      </c>
      <c r="E374" t="str">
        <f>IF(OR('04.04_PLANO DE TRABALHO'!ON30="",'04.04_PLANO DE TRABALHO'!ON30="Planejado",'04.04_PLANO DE TRABALHO'!ON30="Realizado"),E373,'04.04_PLANO DE TRABALHO'!ON30)</f>
        <v>Atividade</v>
      </c>
      <c r="F374">
        <f>IF('04.04_PLANO DE TRABALHO'!OO30="",F373,'04.04_PLANO DE TRABALHO'!OO30)</f>
        <v>0</v>
      </c>
      <c r="G374">
        <f>IF('04.04_PLANO DE TRABALHO'!OP30="",G373,'04.04_PLANO DE TRABALHO'!OP30)</f>
        <v>0</v>
      </c>
      <c r="H374" t="str">
        <f>IF('04.04_PLANO DE TRABALHO'!OQ30="",H373,'04.04_PLANO DE TRABALHO'!OQ30)</f>
        <v>Início</v>
      </c>
      <c r="I374">
        <f>IF('04.04_PLANO DE TRABALHO'!OR30="",I373,'04.04_PLANO DE TRABALHO'!OR30)</f>
        <v>0</v>
      </c>
      <c r="J374">
        <f>IF('04.04_PLANO DE TRABALHO'!OS30="",J373,'04.04_PLANO DE TRABALHO'!OS30)</f>
        <v>0</v>
      </c>
      <c r="K374" t="str">
        <f>IF('04.04_PLANO DE TRABALHO'!OT30="",K373,'04.04_PLANO DE TRABALHO'!OT30)</f>
        <v>Fim</v>
      </c>
      <c r="L374">
        <f>IF('04.04_PLANO DE TRABALHO'!OU30="",L373,'04.04_PLANO DE TRABALHO'!OU30)</f>
        <v>0</v>
      </c>
      <c r="M374">
        <f>IF('04.04_PLANO DE TRABALHO'!OV30="",M373,'04.04_PLANO DE TRABALHO'!OV30)</f>
        <v>0</v>
      </c>
      <c r="N374" t="str">
        <f>IF('04.04_PLANO DE TRABALHO'!OW30="",N373,'04.04_PLANO DE TRABALHO'!OW30)</f>
        <v>8.2.1</v>
      </c>
      <c r="O374">
        <f>IF('04.04_PLANO DE TRABALHO'!OX30="",O373,'04.04_PLANO DE TRABALHO'!OX30)</f>
        <v>0</v>
      </c>
      <c r="P374">
        <f>IF('04.04_PLANO DE TRABALHO'!OY30="",P373,'04.04_PLANO DE TRABALHO'!OY30)</f>
        <v>0</v>
      </c>
      <c r="Q374" t="str">
        <f>IF('04.04_PLANO DE TRABALHO'!OZ30="",Q373,'04.04_PLANO DE TRABALHO'!OZ30)</f>
        <v>SubAtividade</v>
      </c>
      <c r="R374">
        <f>IF('04.04_PLANO DE TRABALHO'!PA30="",R373,'04.04_PLANO DE TRABALHO'!PA30)</f>
        <v>0</v>
      </c>
      <c r="S374">
        <f>IF('04.04_PLANO DE TRABALHO'!PB30="",S373,'04.04_PLANO DE TRABALHO'!PB30)</f>
        <v>0</v>
      </c>
      <c r="T374">
        <f>IF('04.04_PLANO DE TRABALHO'!PC30="",T373,'04.04_PLANO DE TRABALHO'!PC30)</f>
        <v>0</v>
      </c>
      <c r="U374">
        <f>IF('04.04_PLANO DE TRABALHO'!PD30="",U373,'04.04_PLANO DE TRABALHO'!PD30)</f>
        <v>0</v>
      </c>
      <c r="V374">
        <f>IF('04.04_PLANO DE TRABALHO'!PE30="",V373,'04.04_PLANO DE TRABALHO'!PE30)</f>
        <v>0</v>
      </c>
      <c r="W374" t="str">
        <f>IF('04.04_PLANO DE TRABALHO'!PF30="",W373,'04.04_PLANO DE TRABALHO'!PF30)</f>
        <v>Despesa</v>
      </c>
      <c r="X374">
        <f>IF('04.04_PLANO DE TRABALHO'!PG30="",X373,'04.04_PLANO DE TRABALHO'!PG30)</f>
        <v>0</v>
      </c>
      <c r="Y374">
        <f>IF('04.04_PLANO DE TRABALHO'!PH30="",Y373,'04.04_PLANO DE TRABALHO'!PH30)</f>
        <v>0</v>
      </c>
      <c r="Z374">
        <f>IF('04.04_PLANO DE TRABALHO'!PI30="",Z373,'04.04_PLANO DE TRABALHO'!PI30)</f>
        <v>0</v>
      </c>
      <c r="AA374">
        <f>IF('04.04_PLANO DE TRABALHO'!PJ30="",AA373,'04.04_PLANO DE TRABALHO'!PJ30)</f>
        <v>0</v>
      </c>
      <c r="AB374">
        <f>IF('04.04_PLANO DE TRABALHO'!PK30="",AB373,'04.04_PLANO DE TRABALHO'!PK30)</f>
        <v>0</v>
      </c>
      <c r="AC374">
        <f>IF('04.04_PLANO DE TRABALHO'!PL30="",AC373,'04.04_PLANO DE TRABALHO'!PL30)</f>
        <v>0</v>
      </c>
      <c r="AD374" t="str">
        <f>IF('04.04_PLANO DE TRABALHO'!PM30="",AD373,'04.04_PLANO DE TRABALHO'!PM30)</f>
        <v>Categoria</v>
      </c>
      <c r="AE374">
        <f>IF('04.04_PLANO DE TRABALHO'!PN30="",AE373,'04.04_PLANO DE TRABALHO'!PN30)</f>
        <v>0</v>
      </c>
      <c r="AF374">
        <f>IF('04.04_PLANO DE TRABALHO'!PO30="",AF373,'04.04_PLANO DE TRABALHO'!PO30)</f>
        <v>0</v>
      </c>
      <c r="AG374">
        <f>IF('04.04_PLANO DE TRABALHO'!PP30="",AG373,'04.04_PLANO DE TRABALHO'!PP30)</f>
        <v>0</v>
      </c>
      <c r="AH374">
        <f>IF('04.04_PLANO DE TRABALHO'!PQ30="",AH373,'04.04_PLANO DE TRABALHO'!PQ30)</f>
        <v>0</v>
      </c>
      <c r="AI374">
        <f>IF('04.04_PLANO DE TRABALHO'!PR30="",AI373,'04.04_PLANO DE TRABALHO'!PR30)</f>
        <v>0</v>
      </c>
      <c r="AJ374">
        <f>IF('04.04_PLANO DE TRABALHO'!PS30="",AJ373,'04.04_PLANO DE TRABALHO'!PS30)</f>
        <v>0</v>
      </c>
      <c r="AK374">
        <f>IF('04.04_PLANO DE TRABALHO'!PT30="",AK373,'04.04_PLANO DE TRABALHO'!PT30)</f>
        <v>0</v>
      </c>
      <c r="AL374" t="str">
        <f>IF('04.04_PLANO DE TRABALHO'!PU30="",AL373,'04.04_PLANO DE TRABALHO'!PU30)</f>
        <v>Subcategoria</v>
      </c>
      <c r="AM374">
        <f>IF('04.04_PLANO DE TRABALHO'!PV30="",AM373,'04.04_PLANO DE TRABALHO'!PV30)</f>
        <v>0</v>
      </c>
      <c r="AN374">
        <f>IF('04.04_PLANO DE TRABALHO'!PW30="",AN373,'04.04_PLANO DE TRABALHO'!PW30)</f>
        <v>0</v>
      </c>
      <c r="AO374">
        <f>IF('04.04_PLANO DE TRABALHO'!PX30="",AO373,'04.04_PLANO DE TRABALHO'!PX30)</f>
        <v>0</v>
      </c>
      <c r="AP374">
        <f>IF('04.04_PLANO DE TRABALHO'!PY30="",AP373,'04.04_PLANO DE TRABALHO'!PY30)</f>
        <v>0</v>
      </c>
      <c r="AQ374" t="str">
        <f>IF('04.04_PLANO DE TRABALHO'!PZ30="",AQ373,'04.04_PLANO DE TRABALHO'!PZ30)</f>
        <v>Fonte*</v>
      </c>
      <c r="AR374">
        <f>IF('04.04_PLANO DE TRABALHO'!QA30="",AR373,'04.04_PLANO DE TRABALHO'!QA30)</f>
        <v>0</v>
      </c>
      <c r="AS374">
        <f>IF('04.04_PLANO DE TRABALHO'!QB30="",AS373,'04.04_PLANO DE TRABALHO'!QB30)</f>
        <v>0</v>
      </c>
      <c r="AT374">
        <f>IF('04.04_PLANO DE TRABALHO'!QC30="",AT373,'04.04_PLANO DE TRABALHO'!QC30)</f>
        <v>0</v>
      </c>
      <c r="AU374" t="str">
        <f>IF('04.04_PLANO DE TRABALHO'!QD30="",AU373,'04.04_PLANO DE TRABALHO'!QD30)</f>
        <v>Unid</v>
      </c>
      <c r="AV374">
        <f>IF('04.04_PLANO DE TRABALHO'!QE30="",AV373,'04.04_PLANO DE TRABALHO'!QE30)</f>
        <v>0</v>
      </c>
      <c r="AW374" t="str">
        <f>IF('04.04_PLANO DE TRABALHO'!QF30="",AW373,'04.04_PLANO DE TRABALHO'!QF30)</f>
        <v>Valor 
Unit</v>
      </c>
      <c r="AX374">
        <f>IF('04.04_PLANO DE TRABALHO'!QG30="",AX373,'04.04_PLANO DE TRABALHO'!QG30)</f>
        <v>0</v>
      </c>
      <c r="AY374">
        <f>IF('04.04_PLANO DE TRABALHO'!QH30="",AY373,'04.04_PLANO DE TRABALHO'!QH30)</f>
        <v>0</v>
      </c>
      <c r="AZ374" t="str">
        <f>IF('04.04_PLANO DE TRABALHO'!QI30="",AZ373,'04.04_PLANO DE TRABALHO'!QI30)</f>
        <v>Qtde</v>
      </c>
      <c r="BA374">
        <f>IF('04.04_PLANO DE TRABALHO'!QJ30="",BA373,'04.04_PLANO DE TRABALHO'!QJ30)</f>
        <v>0</v>
      </c>
      <c r="BB374">
        <f>IF('04.04_PLANO DE TRABALHO'!QK30="",BB373,'04.04_PLANO DE TRABALHO'!QK30)</f>
        <v>0</v>
      </c>
      <c r="BD374" t="str">
        <v>Tecnologias Digitais</v>
      </c>
      <c r="BE374" t="str">
        <v>9.1</v>
      </c>
      <c r="BF374">
        <v>0</v>
      </c>
      <c r="BG374" t="str">
        <v>Atividade</v>
      </c>
      <c r="BH374">
        <v>0</v>
      </c>
      <c r="BI374">
        <v>0</v>
      </c>
      <c r="BJ374" t="str">
        <v>Início</v>
      </c>
      <c r="BK374">
        <v>0</v>
      </c>
      <c r="BL374">
        <v>0</v>
      </c>
      <c r="BM374" t="str">
        <v>Fim</v>
      </c>
      <c r="BN374">
        <v>0</v>
      </c>
      <c r="BO374">
        <v>0</v>
      </c>
      <c r="BP374" t="str">
        <v>9.1.1</v>
      </c>
      <c r="BQ374">
        <v>0</v>
      </c>
      <c r="BR374">
        <v>0</v>
      </c>
      <c r="BS374" t="str">
        <v>SubAtividade</v>
      </c>
      <c r="BT374">
        <v>0</v>
      </c>
      <c r="BU374">
        <v>0</v>
      </c>
      <c r="BV374">
        <v>0</v>
      </c>
      <c r="BW374">
        <v>0</v>
      </c>
      <c r="BX374">
        <v>0</v>
      </c>
      <c r="BY374" t="str">
        <v>Despesa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 t="str">
        <v>Categoria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 t="str">
        <v>Subcategoria</v>
      </c>
      <c r="CO374">
        <v>0</v>
      </c>
      <c r="CP374">
        <v>0</v>
      </c>
      <c r="CQ374">
        <v>0</v>
      </c>
      <c r="CR374">
        <v>0</v>
      </c>
      <c r="CS374" t="str">
        <v>Fonte*</v>
      </c>
      <c r="CT374">
        <v>0</v>
      </c>
      <c r="CU374">
        <v>0</v>
      </c>
      <c r="CV374">
        <v>0</v>
      </c>
      <c r="CW374" t="str">
        <v>Unid</v>
      </c>
      <c r="CX374">
        <v>0</v>
      </c>
      <c r="CY374" t="str">
        <v>Valor 
Unit</v>
      </c>
      <c r="CZ374">
        <v>0</v>
      </c>
      <c r="DA374">
        <v>0</v>
      </c>
      <c r="DB374" t="str">
        <v>Qtde</v>
      </c>
      <c r="DC374">
        <v>0</v>
      </c>
      <c r="DD374">
        <v>0</v>
      </c>
      <c r="DF374" t="str">
        <v>Tecnologias Digitais</v>
      </c>
      <c r="DG374" t="str">
        <v>9.2</v>
      </c>
      <c r="DH374">
        <v>0</v>
      </c>
      <c r="DI374" t="str">
        <v>Atividade</v>
      </c>
      <c r="DJ374">
        <v>0</v>
      </c>
      <c r="DK374">
        <v>0</v>
      </c>
      <c r="DL374" t="str">
        <v>Início</v>
      </c>
      <c r="DM374">
        <v>0</v>
      </c>
      <c r="DN374">
        <v>0</v>
      </c>
      <c r="DO374" t="str">
        <v>Fim</v>
      </c>
      <c r="DP374">
        <v>0</v>
      </c>
      <c r="DQ374">
        <v>0</v>
      </c>
      <c r="DR374" t="str">
        <v>9.2.1</v>
      </c>
      <c r="DS374">
        <v>0</v>
      </c>
      <c r="DT374">
        <v>0</v>
      </c>
      <c r="DU374" t="str">
        <v>SubAtividade</v>
      </c>
      <c r="DV374">
        <v>0</v>
      </c>
      <c r="DW374">
        <v>0</v>
      </c>
      <c r="DX374">
        <v>0</v>
      </c>
      <c r="DY374">
        <v>0</v>
      </c>
      <c r="DZ374">
        <v>0</v>
      </c>
      <c r="EA374" t="str">
        <v>Despesa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 t="str">
        <v>Categoria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 t="str">
        <v>Subcategoria</v>
      </c>
      <c r="EQ374">
        <v>0</v>
      </c>
      <c r="ER374">
        <v>0</v>
      </c>
      <c r="ES374">
        <v>0</v>
      </c>
      <c r="ET374">
        <v>0</v>
      </c>
      <c r="EU374" t="str">
        <v>Fonte*</v>
      </c>
      <c r="EV374">
        <v>0</v>
      </c>
      <c r="EW374">
        <v>0</v>
      </c>
      <c r="EX374">
        <v>0</v>
      </c>
      <c r="EY374" t="str">
        <v>Unid</v>
      </c>
      <c r="EZ374">
        <v>0</v>
      </c>
      <c r="FA374" t="str">
        <v>Valor 
Unit</v>
      </c>
      <c r="FB374">
        <v>0</v>
      </c>
      <c r="FC374">
        <v>0</v>
      </c>
      <c r="FD374" t="str">
        <v>Qtde</v>
      </c>
      <c r="FE374">
        <v>0</v>
      </c>
      <c r="FF374">
        <v>0</v>
      </c>
      <c r="FH374" t="str">
        <v>Comunicação e Mobilização Acadêmica</v>
      </c>
      <c r="FI374" t="str">
        <v>11.1</v>
      </c>
      <c r="FJ374">
        <v>0</v>
      </c>
      <c r="FK374" t="str">
        <v>Atividade</v>
      </c>
      <c r="FL374">
        <v>0</v>
      </c>
      <c r="FM374">
        <v>0</v>
      </c>
      <c r="FN374" t="str">
        <v>Início</v>
      </c>
      <c r="FO374">
        <v>0</v>
      </c>
      <c r="FP374">
        <v>0</v>
      </c>
      <c r="FQ374" t="str">
        <v>Fim</v>
      </c>
      <c r="FR374">
        <v>0</v>
      </c>
      <c r="FS374">
        <v>0</v>
      </c>
      <c r="FT374" t="str">
        <v>11.1.3</v>
      </c>
      <c r="FU374">
        <v>0</v>
      </c>
      <c r="FV374">
        <v>0</v>
      </c>
      <c r="FW374" t="str">
        <v>SubAtividade</v>
      </c>
      <c r="FX374">
        <v>0</v>
      </c>
      <c r="FY374">
        <v>0</v>
      </c>
      <c r="FZ374">
        <v>0</v>
      </c>
      <c r="GA374">
        <v>0</v>
      </c>
      <c r="GB374">
        <v>0</v>
      </c>
      <c r="GC374" t="str">
        <v>Despesa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 t="str">
        <v>Categoria</v>
      </c>
      <c r="GK374">
        <v>0</v>
      </c>
      <c r="GL374">
        <v>0</v>
      </c>
      <c r="GM374">
        <v>0</v>
      </c>
      <c r="GN374">
        <v>0</v>
      </c>
      <c r="GO374">
        <v>0</v>
      </c>
      <c r="GP374">
        <v>0</v>
      </c>
      <c r="GQ374">
        <v>0</v>
      </c>
      <c r="GR374" t="str">
        <v>Subcategoria</v>
      </c>
      <c r="GS374">
        <v>0</v>
      </c>
      <c r="GT374">
        <v>0</v>
      </c>
      <c r="GU374">
        <v>0</v>
      </c>
      <c r="GV374">
        <v>0</v>
      </c>
      <c r="GW374" t="str">
        <v>Fonte*</v>
      </c>
      <c r="GX374">
        <v>0</v>
      </c>
      <c r="GY374">
        <v>0</v>
      </c>
      <c r="GZ374">
        <v>0</v>
      </c>
      <c r="HA374" t="str">
        <v>Unid</v>
      </c>
      <c r="HB374">
        <v>0</v>
      </c>
      <c r="HC374" t="str">
        <v>Valor 
Unit</v>
      </c>
      <c r="HD374">
        <v>0</v>
      </c>
      <c r="HE374">
        <v>0</v>
      </c>
      <c r="HF374" t="str">
        <v>Qtde</v>
      </c>
      <c r="HG374">
        <v>0</v>
      </c>
      <c r="HH374">
        <v>0</v>
      </c>
    </row>
    <row r="375" spans="1:216" x14ac:dyDescent="0.25">
      <c r="A375">
        <v>22</v>
      </c>
      <c r="B375" t="str">
        <f>'04.04_PLANO DE TRABALHO'!$OZ$7</f>
        <v>Direitos Humanos e Convivência</v>
      </c>
      <c r="C375" t="str">
        <f>IF('04.04_PLANO DE TRABALHO'!OL31="",C374,'04.04_PLANO DE TRABALHO'!OL31)</f>
        <v>8.2</v>
      </c>
      <c r="D375">
        <f>IF('04.04_PLANO DE TRABALHO'!OM31="",D374,'04.04_PLANO DE TRABALHO'!OM31)</f>
        <v>0</v>
      </c>
      <c r="E375" t="str">
        <f>IF(OR('04.04_PLANO DE TRABALHO'!ON31="",'04.04_PLANO DE TRABALHO'!ON31="Planejado",'04.04_PLANO DE TRABALHO'!ON31="Realizado"),E374,'04.04_PLANO DE TRABALHO'!ON31)</f>
        <v>Atividade</v>
      </c>
      <c r="F375">
        <f>IF('04.04_PLANO DE TRABALHO'!OO31="",F374,'04.04_PLANO DE TRABALHO'!OO31)</f>
        <v>0</v>
      </c>
      <c r="G375">
        <f>IF('04.04_PLANO DE TRABALHO'!OP31="",G374,'04.04_PLANO DE TRABALHO'!OP31)</f>
        <v>0</v>
      </c>
      <c r="H375" t="str">
        <f>IF('04.04_PLANO DE TRABALHO'!OQ31="",H374,'04.04_PLANO DE TRABALHO'!OQ31)</f>
        <v>Início</v>
      </c>
      <c r="I375">
        <f>IF('04.04_PLANO DE TRABALHO'!OR31="",I374,'04.04_PLANO DE TRABALHO'!OR31)</f>
        <v>0</v>
      </c>
      <c r="J375">
        <f>IF('04.04_PLANO DE TRABALHO'!OS31="",J374,'04.04_PLANO DE TRABALHO'!OS31)</f>
        <v>0</v>
      </c>
      <c r="K375" t="str">
        <f>IF('04.04_PLANO DE TRABALHO'!OT31="",K374,'04.04_PLANO DE TRABALHO'!OT31)</f>
        <v>Fim</v>
      </c>
      <c r="L375">
        <f>IF('04.04_PLANO DE TRABALHO'!OU31="",L374,'04.04_PLANO DE TRABALHO'!OU31)</f>
        <v>0</v>
      </c>
      <c r="M375">
        <f>IF('04.04_PLANO DE TRABALHO'!OV31="",M374,'04.04_PLANO DE TRABALHO'!OV31)</f>
        <v>0</v>
      </c>
      <c r="N375" t="str">
        <f>IF('04.04_PLANO DE TRABALHO'!OW31="",N374,'04.04_PLANO DE TRABALHO'!OW31)</f>
        <v>8.2.1</v>
      </c>
      <c r="O375">
        <f>IF('04.04_PLANO DE TRABALHO'!OX31="",O374,'04.04_PLANO DE TRABALHO'!OX31)</f>
        <v>0</v>
      </c>
      <c r="P375">
        <f>IF('04.04_PLANO DE TRABALHO'!OY31="",P374,'04.04_PLANO DE TRABALHO'!OY31)</f>
        <v>0</v>
      </c>
      <c r="Q375" t="str">
        <f>IF('04.04_PLANO DE TRABALHO'!OZ31="",Q374,'04.04_PLANO DE TRABALHO'!OZ31)</f>
        <v>SubAtividade</v>
      </c>
      <c r="R375">
        <f>IF('04.04_PLANO DE TRABALHO'!PA31="",R374,'04.04_PLANO DE TRABALHO'!PA31)</f>
        <v>0</v>
      </c>
      <c r="S375">
        <f>IF('04.04_PLANO DE TRABALHO'!PB31="",S374,'04.04_PLANO DE TRABALHO'!PB31)</f>
        <v>0</v>
      </c>
      <c r="T375">
        <f>IF('04.04_PLANO DE TRABALHO'!PC31="",T374,'04.04_PLANO DE TRABALHO'!PC31)</f>
        <v>0</v>
      </c>
      <c r="U375">
        <f>IF('04.04_PLANO DE TRABALHO'!PD31="",U374,'04.04_PLANO DE TRABALHO'!PD31)</f>
        <v>0</v>
      </c>
      <c r="V375">
        <f>IF('04.04_PLANO DE TRABALHO'!PE31="",V374,'04.04_PLANO DE TRABALHO'!PE31)</f>
        <v>0</v>
      </c>
      <c r="W375" t="str">
        <f>IF('04.04_PLANO DE TRABALHO'!PF31="",W374,'04.04_PLANO DE TRABALHO'!PF31)</f>
        <v>Despesa</v>
      </c>
      <c r="X375">
        <f>IF('04.04_PLANO DE TRABALHO'!PG31="",X374,'04.04_PLANO DE TRABALHO'!PG31)</f>
        <v>0</v>
      </c>
      <c r="Y375">
        <f>IF('04.04_PLANO DE TRABALHO'!PH31="",Y374,'04.04_PLANO DE TRABALHO'!PH31)</f>
        <v>0</v>
      </c>
      <c r="Z375">
        <f>IF('04.04_PLANO DE TRABALHO'!PI31="",Z374,'04.04_PLANO DE TRABALHO'!PI31)</f>
        <v>0</v>
      </c>
      <c r="AA375">
        <f>IF('04.04_PLANO DE TRABALHO'!PJ31="",AA374,'04.04_PLANO DE TRABALHO'!PJ31)</f>
        <v>0</v>
      </c>
      <c r="AB375">
        <f>IF('04.04_PLANO DE TRABALHO'!PK31="",AB374,'04.04_PLANO DE TRABALHO'!PK31)</f>
        <v>0</v>
      </c>
      <c r="AC375">
        <f>IF('04.04_PLANO DE TRABALHO'!PL31="",AC374,'04.04_PLANO DE TRABALHO'!PL31)</f>
        <v>0</v>
      </c>
      <c r="AD375" t="str">
        <f>IF('04.04_PLANO DE TRABALHO'!PM31="",AD374,'04.04_PLANO DE TRABALHO'!PM31)</f>
        <v>Categoria</v>
      </c>
      <c r="AE375">
        <f>IF('04.04_PLANO DE TRABALHO'!PN31="",AE374,'04.04_PLANO DE TRABALHO'!PN31)</f>
        <v>0</v>
      </c>
      <c r="AF375">
        <f>IF('04.04_PLANO DE TRABALHO'!PO31="",AF374,'04.04_PLANO DE TRABALHO'!PO31)</f>
        <v>0</v>
      </c>
      <c r="AG375">
        <f>IF('04.04_PLANO DE TRABALHO'!PP31="",AG374,'04.04_PLANO DE TRABALHO'!PP31)</f>
        <v>0</v>
      </c>
      <c r="AH375">
        <f>IF('04.04_PLANO DE TRABALHO'!PQ31="",AH374,'04.04_PLANO DE TRABALHO'!PQ31)</f>
        <v>0</v>
      </c>
      <c r="AI375">
        <f>IF('04.04_PLANO DE TRABALHO'!PR31="",AI374,'04.04_PLANO DE TRABALHO'!PR31)</f>
        <v>0</v>
      </c>
      <c r="AJ375">
        <f>IF('04.04_PLANO DE TRABALHO'!PS31="",AJ374,'04.04_PLANO DE TRABALHO'!PS31)</f>
        <v>0</v>
      </c>
      <c r="AK375">
        <f>IF('04.04_PLANO DE TRABALHO'!PT31="",AK374,'04.04_PLANO DE TRABALHO'!PT31)</f>
        <v>0</v>
      </c>
      <c r="AL375" t="str">
        <f>IF('04.04_PLANO DE TRABALHO'!PU31="",AL374,'04.04_PLANO DE TRABALHO'!PU31)</f>
        <v>Subcategoria</v>
      </c>
      <c r="AM375">
        <f>IF('04.04_PLANO DE TRABALHO'!PV31="",AM374,'04.04_PLANO DE TRABALHO'!PV31)</f>
        <v>0</v>
      </c>
      <c r="AN375">
        <f>IF('04.04_PLANO DE TRABALHO'!PW31="",AN374,'04.04_PLANO DE TRABALHO'!PW31)</f>
        <v>0</v>
      </c>
      <c r="AO375">
        <f>IF('04.04_PLANO DE TRABALHO'!PX31="",AO374,'04.04_PLANO DE TRABALHO'!PX31)</f>
        <v>0</v>
      </c>
      <c r="AP375">
        <f>IF('04.04_PLANO DE TRABALHO'!PY31="",AP374,'04.04_PLANO DE TRABALHO'!PY31)</f>
        <v>0</v>
      </c>
      <c r="AQ375" t="str">
        <f>IF('04.04_PLANO DE TRABALHO'!PZ31="",AQ374,'04.04_PLANO DE TRABALHO'!PZ31)</f>
        <v>Fonte*</v>
      </c>
      <c r="AR375">
        <f>IF('04.04_PLANO DE TRABALHO'!QA31="",AR374,'04.04_PLANO DE TRABALHO'!QA31)</f>
        <v>0</v>
      </c>
      <c r="AS375">
        <f>IF('04.04_PLANO DE TRABALHO'!QB31="",AS374,'04.04_PLANO DE TRABALHO'!QB31)</f>
        <v>0</v>
      </c>
      <c r="AT375">
        <f>IF('04.04_PLANO DE TRABALHO'!QC31="",AT374,'04.04_PLANO DE TRABALHO'!QC31)</f>
        <v>0</v>
      </c>
      <c r="AU375" t="str">
        <f>IF('04.04_PLANO DE TRABALHO'!QD31="",AU374,'04.04_PLANO DE TRABALHO'!QD31)</f>
        <v>Unid</v>
      </c>
      <c r="AV375">
        <f>IF('04.04_PLANO DE TRABALHO'!QE31="",AV374,'04.04_PLANO DE TRABALHO'!QE31)</f>
        <v>0</v>
      </c>
      <c r="AW375" t="str">
        <f>IF('04.04_PLANO DE TRABALHO'!QF31="",AW374,'04.04_PLANO DE TRABALHO'!QF31)</f>
        <v>Valor 
Unit</v>
      </c>
      <c r="AX375">
        <f>IF('04.04_PLANO DE TRABALHO'!QG31="",AX374,'04.04_PLANO DE TRABALHO'!QG31)</f>
        <v>0</v>
      </c>
      <c r="AY375">
        <f>IF('04.04_PLANO DE TRABALHO'!QH31="",AY374,'04.04_PLANO DE TRABALHO'!QH31)</f>
        <v>0</v>
      </c>
      <c r="AZ375" t="str">
        <f>IF('04.04_PLANO DE TRABALHO'!QI31="",AZ374,'04.04_PLANO DE TRABALHO'!QI31)</f>
        <v>Qtde</v>
      </c>
      <c r="BA375">
        <f>IF('04.04_PLANO DE TRABALHO'!QJ31="",BA374,'04.04_PLANO DE TRABALHO'!QJ31)</f>
        <v>0</v>
      </c>
      <c r="BB375">
        <f>IF('04.04_PLANO DE TRABALHO'!QK31="",BB374,'04.04_PLANO DE TRABALHO'!QK31)</f>
        <v>0</v>
      </c>
      <c r="BD375" t="str">
        <v>Tecnologias Digitais</v>
      </c>
      <c r="BE375" t="str">
        <v>9.1</v>
      </c>
      <c r="BF375">
        <v>0</v>
      </c>
      <c r="BG375" t="str">
        <v>Atividade</v>
      </c>
      <c r="BH375">
        <v>0</v>
      </c>
      <c r="BI375">
        <v>0</v>
      </c>
      <c r="BJ375" t="str">
        <v>Início</v>
      </c>
      <c r="BK375">
        <v>0</v>
      </c>
      <c r="BL375">
        <v>0</v>
      </c>
      <c r="BM375" t="str">
        <v>Fim</v>
      </c>
      <c r="BN375">
        <v>0</v>
      </c>
      <c r="BO375">
        <v>0</v>
      </c>
      <c r="BP375" t="str">
        <v>9.1.1</v>
      </c>
      <c r="BQ375">
        <v>0</v>
      </c>
      <c r="BR375">
        <v>0</v>
      </c>
      <c r="BS375" t="str">
        <v>SubAtividade</v>
      </c>
      <c r="BT375">
        <v>0</v>
      </c>
      <c r="BU375">
        <v>0</v>
      </c>
      <c r="BV375">
        <v>0</v>
      </c>
      <c r="BW375">
        <v>0</v>
      </c>
      <c r="BX375">
        <v>0</v>
      </c>
      <c r="BY375" t="str">
        <v>Despesa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 t="str">
        <v>Categoria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 t="str">
        <v>Subcategoria</v>
      </c>
      <c r="CO375">
        <v>0</v>
      </c>
      <c r="CP375">
        <v>0</v>
      </c>
      <c r="CQ375">
        <v>0</v>
      </c>
      <c r="CR375">
        <v>0</v>
      </c>
      <c r="CS375" t="str">
        <v>Fonte*</v>
      </c>
      <c r="CT375">
        <v>0</v>
      </c>
      <c r="CU375">
        <v>0</v>
      </c>
      <c r="CV375">
        <v>0</v>
      </c>
      <c r="CW375" t="str">
        <v>Unid</v>
      </c>
      <c r="CX375">
        <v>0</v>
      </c>
      <c r="CY375" t="str">
        <v>Valor 
Unit</v>
      </c>
      <c r="CZ375">
        <v>0</v>
      </c>
      <c r="DA375">
        <v>0</v>
      </c>
      <c r="DB375" t="str">
        <v>Qtde</v>
      </c>
      <c r="DC375">
        <v>0</v>
      </c>
      <c r="DD375">
        <v>0</v>
      </c>
      <c r="DF375" t="str">
        <v>Tecnologias Digitais</v>
      </c>
      <c r="DG375" t="str">
        <v>9.2</v>
      </c>
      <c r="DH375">
        <v>0</v>
      </c>
      <c r="DI375" t="str">
        <v>Atividade</v>
      </c>
      <c r="DJ375">
        <v>0</v>
      </c>
      <c r="DK375">
        <v>0</v>
      </c>
      <c r="DL375" t="str">
        <v>Início</v>
      </c>
      <c r="DM375">
        <v>0</v>
      </c>
      <c r="DN375">
        <v>0</v>
      </c>
      <c r="DO375" t="str">
        <v>Fim</v>
      </c>
      <c r="DP375">
        <v>0</v>
      </c>
      <c r="DQ375">
        <v>0</v>
      </c>
      <c r="DR375" t="str">
        <v>Total da SubAtividade:</v>
      </c>
      <c r="DS375">
        <v>0</v>
      </c>
      <c r="DT375">
        <v>0</v>
      </c>
      <c r="DU375" t="str">
        <v>SubAtividade</v>
      </c>
      <c r="DV375">
        <v>0</v>
      </c>
      <c r="DW375">
        <v>0</v>
      </c>
      <c r="DX375">
        <v>0</v>
      </c>
      <c r="DY375">
        <v>0</v>
      </c>
      <c r="DZ375">
        <v>0</v>
      </c>
      <c r="EA375" t="str">
        <v>Despesa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 t="str">
        <v>Categoria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 t="str">
        <v>Subcategoria</v>
      </c>
      <c r="EQ375">
        <v>0</v>
      </c>
      <c r="ER375">
        <v>0</v>
      </c>
      <c r="ES375">
        <v>0</v>
      </c>
      <c r="ET375">
        <v>0</v>
      </c>
      <c r="EU375" t="str">
        <v>Fonte*</v>
      </c>
      <c r="EV375">
        <v>0</v>
      </c>
      <c r="EW375">
        <v>0</v>
      </c>
      <c r="EX375">
        <v>0</v>
      </c>
      <c r="EY375" t="str">
        <v>Unid</v>
      </c>
      <c r="EZ375">
        <v>0</v>
      </c>
      <c r="FA375" t="str">
        <v>Valor 
Unit</v>
      </c>
      <c r="FB375">
        <v>0</v>
      </c>
      <c r="FC375">
        <v>0</v>
      </c>
      <c r="FD375" t="str">
        <v>Qtde</v>
      </c>
      <c r="FE375">
        <v>0</v>
      </c>
      <c r="FF375">
        <v>0</v>
      </c>
      <c r="FH375" t="str">
        <v>Comunicação e Mobilização Acadêmica</v>
      </c>
      <c r="FI375" t="str">
        <v>11.1</v>
      </c>
      <c r="FJ375">
        <v>0</v>
      </c>
      <c r="FK375" t="str">
        <v>Atividade</v>
      </c>
      <c r="FL375">
        <v>0</v>
      </c>
      <c r="FM375">
        <v>0</v>
      </c>
      <c r="FN375" t="str">
        <v>Início</v>
      </c>
      <c r="FO375">
        <v>0</v>
      </c>
      <c r="FP375">
        <v>0</v>
      </c>
      <c r="FQ375" t="str">
        <v>Fim</v>
      </c>
      <c r="FR375">
        <v>0</v>
      </c>
      <c r="FS375">
        <v>0</v>
      </c>
      <c r="FT375" t="str">
        <v>11.1.3</v>
      </c>
      <c r="FU375">
        <v>0</v>
      </c>
      <c r="FV375">
        <v>0</v>
      </c>
      <c r="FW375" t="str">
        <v>SubAtividade</v>
      </c>
      <c r="FX375">
        <v>0</v>
      </c>
      <c r="FY375">
        <v>0</v>
      </c>
      <c r="FZ375">
        <v>0</v>
      </c>
      <c r="GA375">
        <v>0</v>
      </c>
      <c r="GB375">
        <v>0</v>
      </c>
      <c r="GC375" t="str">
        <v>Despesa</v>
      </c>
      <c r="GD375">
        <v>0</v>
      </c>
      <c r="GE375">
        <v>0</v>
      </c>
      <c r="GF375">
        <v>0</v>
      </c>
      <c r="GG375">
        <v>0</v>
      </c>
      <c r="GH375">
        <v>0</v>
      </c>
      <c r="GI375">
        <v>0</v>
      </c>
      <c r="GJ375" t="str">
        <v>Categoria</v>
      </c>
      <c r="GK375">
        <v>0</v>
      </c>
      <c r="GL375">
        <v>0</v>
      </c>
      <c r="GM375">
        <v>0</v>
      </c>
      <c r="GN375">
        <v>0</v>
      </c>
      <c r="GO375">
        <v>0</v>
      </c>
      <c r="GP375">
        <v>0</v>
      </c>
      <c r="GQ375">
        <v>0</v>
      </c>
      <c r="GR375" t="str">
        <v>Subcategoria</v>
      </c>
      <c r="GS375">
        <v>0</v>
      </c>
      <c r="GT375">
        <v>0</v>
      </c>
      <c r="GU375">
        <v>0</v>
      </c>
      <c r="GV375">
        <v>0</v>
      </c>
      <c r="GW375" t="str">
        <v>Fonte*</v>
      </c>
      <c r="GX375">
        <v>0</v>
      </c>
      <c r="GY375">
        <v>0</v>
      </c>
      <c r="GZ375">
        <v>0</v>
      </c>
      <c r="HA375" t="str">
        <v>Unid</v>
      </c>
      <c r="HB375">
        <v>0</v>
      </c>
      <c r="HC375" t="str">
        <v>Valor 
Unit</v>
      </c>
      <c r="HD375">
        <v>0</v>
      </c>
      <c r="HE375">
        <v>0</v>
      </c>
      <c r="HF375" t="str">
        <v>Qtde</v>
      </c>
      <c r="HG375">
        <v>0</v>
      </c>
      <c r="HH375">
        <v>0</v>
      </c>
    </row>
    <row r="376" spans="1:216" x14ac:dyDescent="0.25">
      <c r="A376">
        <v>23</v>
      </c>
      <c r="B376" t="str">
        <f>'04.04_PLANO DE TRABALHO'!$OZ$7</f>
        <v>Direitos Humanos e Convivência</v>
      </c>
      <c r="C376" t="str">
        <f>IF('04.04_PLANO DE TRABALHO'!OL32="",C375,'04.04_PLANO DE TRABALHO'!OL32)</f>
        <v>8.2</v>
      </c>
      <c r="D376">
        <f>IF('04.04_PLANO DE TRABALHO'!OM32="",D375,'04.04_PLANO DE TRABALHO'!OM32)</f>
        <v>0</v>
      </c>
      <c r="E376" t="str">
        <f>IF(OR('04.04_PLANO DE TRABALHO'!ON32="",'04.04_PLANO DE TRABALHO'!ON32="Planejado",'04.04_PLANO DE TRABALHO'!ON32="Realizado"),E375,'04.04_PLANO DE TRABALHO'!ON32)</f>
        <v>Atividade</v>
      </c>
      <c r="F376">
        <f>IF('04.04_PLANO DE TRABALHO'!OO32="",F375,'04.04_PLANO DE TRABALHO'!OO32)</f>
        <v>0</v>
      </c>
      <c r="G376">
        <f>IF('04.04_PLANO DE TRABALHO'!OP32="",G375,'04.04_PLANO DE TRABALHO'!OP32)</f>
        <v>0</v>
      </c>
      <c r="H376" t="str">
        <f>IF('04.04_PLANO DE TRABALHO'!OQ32="",H375,'04.04_PLANO DE TRABALHO'!OQ32)</f>
        <v>Início</v>
      </c>
      <c r="I376">
        <f>IF('04.04_PLANO DE TRABALHO'!OR32="",I375,'04.04_PLANO DE TRABALHO'!OR32)</f>
        <v>0</v>
      </c>
      <c r="J376">
        <f>IF('04.04_PLANO DE TRABALHO'!OS32="",J375,'04.04_PLANO DE TRABALHO'!OS32)</f>
        <v>0</v>
      </c>
      <c r="K376" t="str">
        <f>IF('04.04_PLANO DE TRABALHO'!OT32="",K375,'04.04_PLANO DE TRABALHO'!OT32)</f>
        <v>Fim</v>
      </c>
      <c r="L376">
        <f>IF('04.04_PLANO DE TRABALHO'!OU32="",L375,'04.04_PLANO DE TRABALHO'!OU32)</f>
        <v>0</v>
      </c>
      <c r="M376">
        <f>IF('04.04_PLANO DE TRABALHO'!OV32="",M375,'04.04_PLANO DE TRABALHO'!OV32)</f>
        <v>0</v>
      </c>
      <c r="N376" t="str">
        <f>IF('04.04_PLANO DE TRABALHO'!OW32="",N375,'04.04_PLANO DE TRABALHO'!OW32)</f>
        <v>Total da SubAtividade:</v>
      </c>
      <c r="O376">
        <f>IF('04.04_PLANO DE TRABALHO'!OX32="",O375,'04.04_PLANO DE TRABALHO'!OX32)</f>
        <v>0</v>
      </c>
      <c r="P376">
        <f>IF('04.04_PLANO DE TRABALHO'!OY32="",P375,'04.04_PLANO DE TRABALHO'!OY32)</f>
        <v>0</v>
      </c>
      <c r="Q376" t="str">
        <f>IF('04.04_PLANO DE TRABALHO'!OZ32="",Q375,'04.04_PLANO DE TRABALHO'!OZ32)</f>
        <v>SubAtividade</v>
      </c>
      <c r="R376">
        <f>IF('04.04_PLANO DE TRABALHO'!PA32="",R375,'04.04_PLANO DE TRABALHO'!PA32)</f>
        <v>0</v>
      </c>
      <c r="S376">
        <f>IF('04.04_PLANO DE TRABALHO'!PB32="",S375,'04.04_PLANO DE TRABALHO'!PB32)</f>
        <v>0</v>
      </c>
      <c r="T376">
        <f>IF('04.04_PLANO DE TRABALHO'!PC32="",T375,'04.04_PLANO DE TRABALHO'!PC32)</f>
        <v>0</v>
      </c>
      <c r="U376">
        <f>IF('04.04_PLANO DE TRABALHO'!PD32="",U375,'04.04_PLANO DE TRABALHO'!PD32)</f>
        <v>0</v>
      </c>
      <c r="V376">
        <f>IF('04.04_PLANO DE TRABALHO'!PE32="",V375,'04.04_PLANO DE TRABALHO'!PE32)</f>
        <v>0</v>
      </c>
      <c r="W376" t="str">
        <f>IF('04.04_PLANO DE TRABALHO'!PF32="",W375,'04.04_PLANO DE TRABALHO'!PF32)</f>
        <v>Despesa</v>
      </c>
      <c r="X376">
        <f>IF('04.04_PLANO DE TRABALHO'!PG32="",X375,'04.04_PLANO DE TRABALHO'!PG32)</f>
        <v>0</v>
      </c>
      <c r="Y376">
        <f>IF('04.04_PLANO DE TRABALHO'!PH32="",Y375,'04.04_PLANO DE TRABALHO'!PH32)</f>
        <v>0</v>
      </c>
      <c r="Z376">
        <f>IF('04.04_PLANO DE TRABALHO'!PI32="",Z375,'04.04_PLANO DE TRABALHO'!PI32)</f>
        <v>0</v>
      </c>
      <c r="AA376">
        <f>IF('04.04_PLANO DE TRABALHO'!PJ32="",AA375,'04.04_PLANO DE TRABALHO'!PJ32)</f>
        <v>0</v>
      </c>
      <c r="AB376">
        <f>IF('04.04_PLANO DE TRABALHO'!PK32="",AB375,'04.04_PLANO DE TRABALHO'!PK32)</f>
        <v>0</v>
      </c>
      <c r="AC376">
        <f>IF('04.04_PLANO DE TRABALHO'!PL32="",AC375,'04.04_PLANO DE TRABALHO'!PL32)</f>
        <v>0</v>
      </c>
      <c r="AD376" t="str">
        <f>IF('04.04_PLANO DE TRABALHO'!PM32="",AD375,'04.04_PLANO DE TRABALHO'!PM32)</f>
        <v>Categoria</v>
      </c>
      <c r="AE376">
        <f>IF('04.04_PLANO DE TRABALHO'!PN32="",AE375,'04.04_PLANO DE TRABALHO'!PN32)</f>
        <v>0</v>
      </c>
      <c r="AF376">
        <f>IF('04.04_PLANO DE TRABALHO'!PO32="",AF375,'04.04_PLANO DE TRABALHO'!PO32)</f>
        <v>0</v>
      </c>
      <c r="AG376">
        <f>IF('04.04_PLANO DE TRABALHO'!PP32="",AG375,'04.04_PLANO DE TRABALHO'!PP32)</f>
        <v>0</v>
      </c>
      <c r="AH376">
        <f>IF('04.04_PLANO DE TRABALHO'!PQ32="",AH375,'04.04_PLANO DE TRABALHO'!PQ32)</f>
        <v>0</v>
      </c>
      <c r="AI376">
        <f>IF('04.04_PLANO DE TRABALHO'!PR32="",AI375,'04.04_PLANO DE TRABALHO'!PR32)</f>
        <v>0</v>
      </c>
      <c r="AJ376">
        <f>IF('04.04_PLANO DE TRABALHO'!PS32="",AJ375,'04.04_PLANO DE TRABALHO'!PS32)</f>
        <v>0</v>
      </c>
      <c r="AK376">
        <f>IF('04.04_PLANO DE TRABALHO'!PT32="",AK375,'04.04_PLANO DE TRABALHO'!PT32)</f>
        <v>0</v>
      </c>
      <c r="AL376" t="str">
        <f>IF('04.04_PLANO DE TRABALHO'!PU32="",AL375,'04.04_PLANO DE TRABALHO'!PU32)</f>
        <v>Subcategoria</v>
      </c>
      <c r="AM376">
        <f>IF('04.04_PLANO DE TRABALHO'!PV32="",AM375,'04.04_PLANO DE TRABALHO'!PV32)</f>
        <v>0</v>
      </c>
      <c r="AN376">
        <f>IF('04.04_PLANO DE TRABALHO'!PW32="",AN375,'04.04_PLANO DE TRABALHO'!PW32)</f>
        <v>0</v>
      </c>
      <c r="AO376">
        <f>IF('04.04_PLANO DE TRABALHO'!PX32="",AO375,'04.04_PLANO DE TRABALHO'!PX32)</f>
        <v>0</v>
      </c>
      <c r="AP376">
        <f>IF('04.04_PLANO DE TRABALHO'!PY32="",AP375,'04.04_PLANO DE TRABALHO'!PY32)</f>
        <v>0</v>
      </c>
      <c r="AQ376" t="str">
        <f>IF('04.04_PLANO DE TRABALHO'!PZ32="",AQ375,'04.04_PLANO DE TRABALHO'!PZ32)</f>
        <v>Fonte*</v>
      </c>
      <c r="AR376">
        <f>IF('04.04_PLANO DE TRABALHO'!QA32="",AR375,'04.04_PLANO DE TRABALHO'!QA32)</f>
        <v>0</v>
      </c>
      <c r="AS376">
        <f>IF('04.04_PLANO DE TRABALHO'!QB32="",AS375,'04.04_PLANO DE TRABALHO'!QB32)</f>
        <v>0</v>
      </c>
      <c r="AT376">
        <f>IF('04.04_PLANO DE TRABALHO'!QC32="",AT375,'04.04_PLANO DE TRABALHO'!QC32)</f>
        <v>0</v>
      </c>
      <c r="AU376" t="str">
        <f>IF('04.04_PLANO DE TRABALHO'!QD32="",AU375,'04.04_PLANO DE TRABALHO'!QD32)</f>
        <v>Unid</v>
      </c>
      <c r="AV376">
        <f>IF('04.04_PLANO DE TRABALHO'!QE32="",AV375,'04.04_PLANO DE TRABALHO'!QE32)</f>
        <v>0</v>
      </c>
      <c r="AW376" t="str">
        <f>IF('04.04_PLANO DE TRABALHO'!QF32="",AW375,'04.04_PLANO DE TRABALHO'!QF32)</f>
        <v>Valor 
Unit</v>
      </c>
      <c r="AX376">
        <f>IF('04.04_PLANO DE TRABALHO'!QG32="",AX375,'04.04_PLANO DE TRABALHO'!QG32)</f>
        <v>0</v>
      </c>
      <c r="AY376">
        <f>IF('04.04_PLANO DE TRABALHO'!QH32="",AY375,'04.04_PLANO DE TRABALHO'!QH32)</f>
        <v>0</v>
      </c>
      <c r="AZ376" t="str">
        <f>IF('04.04_PLANO DE TRABALHO'!QI32="",AZ375,'04.04_PLANO DE TRABALHO'!QI32)</f>
        <v>Qtde</v>
      </c>
      <c r="BA376">
        <f>IF('04.04_PLANO DE TRABALHO'!QJ32="",BA375,'04.04_PLANO DE TRABALHO'!QJ32)</f>
        <v>0</v>
      </c>
      <c r="BB376">
        <f>IF('04.04_PLANO DE TRABALHO'!QK32="",BB375,'04.04_PLANO DE TRABALHO'!QK32)</f>
        <v>0</v>
      </c>
      <c r="BD376" t="str">
        <v>Tecnologias Digitais</v>
      </c>
      <c r="BE376" t="str">
        <v>9.1</v>
      </c>
      <c r="BF376">
        <v>0</v>
      </c>
      <c r="BG376" t="str">
        <v>Atividade</v>
      </c>
      <c r="BH376">
        <v>0</v>
      </c>
      <c r="BI376">
        <v>0</v>
      </c>
      <c r="BJ376" t="str">
        <v>Início</v>
      </c>
      <c r="BK376">
        <v>0</v>
      </c>
      <c r="BL376">
        <v>0</v>
      </c>
      <c r="BM376" t="str">
        <v>Fim</v>
      </c>
      <c r="BN376">
        <v>0</v>
      </c>
      <c r="BO376">
        <v>0</v>
      </c>
      <c r="BP376" t="str">
        <v>Total da SubAtividade:</v>
      </c>
      <c r="BQ376">
        <v>0</v>
      </c>
      <c r="BR376">
        <v>0</v>
      </c>
      <c r="BS376" t="str">
        <v>SubAtividade</v>
      </c>
      <c r="BT376">
        <v>0</v>
      </c>
      <c r="BU376">
        <v>0</v>
      </c>
      <c r="BV376">
        <v>0</v>
      </c>
      <c r="BW376">
        <v>0</v>
      </c>
      <c r="BX376">
        <v>0</v>
      </c>
      <c r="BY376" t="str">
        <v>Despesa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 t="str">
        <v>Categoria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 t="str">
        <v>Subcategoria</v>
      </c>
      <c r="CO376">
        <v>0</v>
      </c>
      <c r="CP376">
        <v>0</v>
      </c>
      <c r="CQ376">
        <v>0</v>
      </c>
      <c r="CR376">
        <v>0</v>
      </c>
      <c r="CS376" t="str">
        <v>Fonte*</v>
      </c>
      <c r="CT376">
        <v>0</v>
      </c>
      <c r="CU376">
        <v>0</v>
      </c>
      <c r="CV376">
        <v>0</v>
      </c>
      <c r="CW376" t="str">
        <v>Unid</v>
      </c>
      <c r="CX376">
        <v>0</v>
      </c>
      <c r="CY376" t="str">
        <v>Valor 
Unit</v>
      </c>
      <c r="CZ376">
        <v>0</v>
      </c>
      <c r="DA376">
        <v>0</v>
      </c>
      <c r="DB376" t="str">
        <v>Qtde</v>
      </c>
      <c r="DC376">
        <v>0</v>
      </c>
      <c r="DD376">
        <v>0</v>
      </c>
      <c r="DF376" t="str">
        <v>Tecnologias Digitais</v>
      </c>
      <c r="DG376" t="str">
        <v>9.2</v>
      </c>
      <c r="DH376">
        <v>0</v>
      </c>
      <c r="DI376" t="str">
        <v>Atividade</v>
      </c>
      <c r="DJ376">
        <v>0</v>
      </c>
      <c r="DK376">
        <v>0</v>
      </c>
      <c r="DL376" t="str">
        <v>Início</v>
      </c>
      <c r="DM376">
        <v>0</v>
      </c>
      <c r="DN376">
        <v>0</v>
      </c>
      <c r="DO376" t="str">
        <v>Fim</v>
      </c>
      <c r="DP376">
        <v>0</v>
      </c>
      <c r="DQ376">
        <v>0</v>
      </c>
      <c r="DR376" t="str">
        <v>9.2.2</v>
      </c>
      <c r="DS376">
        <v>0</v>
      </c>
      <c r="DT376">
        <v>0</v>
      </c>
      <c r="DU376" t="str">
        <v>SubAtividade</v>
      </c>
      <c r="DV376">
        <v>0</v>
      </c>
      <c r="DW376">
        <v>0</v>
      </c>
      <c r="DX376">
        <v>0</v>
      </c>
      <c r="DY376">
        <v>0</v>
      </c>
      <c r="DZ376">
        <v>0</v>
      </c>
      <c r="EA376" t="str">
        <v>Despesa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 t="str">
        <v>Categoria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 t="str">
        <v>Subcategoria</v>
      </c>
      <c r="EQ376">
        <v>0</v>
      </c>
      <c r="ER376">
        <v>0</v>
      </c>
      <c r="ES376">
        <v>0</v>
      </c>
      <c r="ET376">
        <v>0</v>
      </c>
      <c r="EU376" t="str">
        <v>Fonte*</v>
      </c>
      <c r="EV376">
        <v>0</v>
      </c>
      <c r="EW376">
        <v>0</v>
      </c>
      <c r="EX376">
        <v>0</v>
      </c>
      <c r="EY376" t="str">
        <v>Unid</v>
      </c>
      <c r="EZ376">
        <v>0</v>
      </c>
      <c r="FA376" t="str">
        <v>Valor 
Unit</v>
      </c>
      <c r="FB376">
        <v>0</v>
      </c>
      <c r="FC376">
        <v>0</v>
      </c>
      <c r="FD376" t="str">
        <v>Qtde</v>
      </c>
      <c r="FE376">
        <v>0</v>
      </c>
      <c r="FF376">
        <v>0</v>
      </c>
      <c r="FH376" t="str">
        <v>Comunicação e Mobilização Acadêmica</v>
      </c>
      <c r="FI376" t="str">
        <v>11.2</v>
      </c>
      <c r="FJ376">
        <v>0</v>
      </c>
      <c r="FK376" t="str">
        <v>Atividade</v>
      </c>
      <c r="FL376">
        <v>0</v>
      </c>
      <c r="FM376">
        <v>0</v>
      </c>
      <c r="FN376" t="str">
        <v>Início</v>
      </c>
      <c r="FO376">
        <v>0</v>
      </c>
      <c r="FP376">
        <v>0</v>
      </c>
      <c r="FQ376" t="str">
        <v>Fim</v>
      </c>
      <c r="FR376">
        <v>0</v>
      </c>
      <c r="FS376">
        <v>0</v>
      </c>
      <c r="FT376" t="str">
        <v>11.2.1</v>
      </c>
      <c r="FU376">
        <v>0</v>
      </c>
      <c r="FV376">
        <v>0</v>
      </c>
      <c r="FW376" t="str">
        <v>SubAtividade</v>
      </c>
      <c r="FX376">
        <v>0</v>
      </c>
      <c r="FY376">
        <v>0</v>
      </c>
      <c r="FZ376">
        <v>0</v>
      </c>
      <c r="GA376">
        <v>0</v>
      </c>
      <c r="GB376">
        <v>0</v>
      </c>
      <c r="GC376" t="str">
        <v>Despesa</v>
      </c>
      <c r="GD376">
        <v>0</v>
      </c>
      <c r="GE376">
        <v>0</v>
      </c>
      <c r="GF376">
        <v>0</v>
      </c>
      <c r="GG376">
        <v>0</v>
      </c>
      <c r="GH376">
        <v>0</v>
      </c>
      <c r="GI376">
        <v>0</v>
      </c>
      <c r="GJ376" t="str">
        <v>Categoria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0</v>
      </c>
      <c r="GQ376">
        <v>0</v>
      </c>
      <c r="GR376" t="str">
        <v>Subcategoria</v>
      </c>
      <c r="GS376">
        <v>0</v>
      </c>
      <c r="GT376">
        <v>0</v>
      </c>
      <c r="GU376">
        <v>0</v>
      </c>
      <c r="GV376">
        <v>0</v>
      </c>
      <c r="GW376" t="str">
        <v>Fonte*</v>
      </c>
      <c r="GX376">
        <v>0</v>
      </c>
      <c r="GY376">
        <v>0</v>
      </c>
      <c r="GZ376">
        <v>0</v>
      </c>
      <c r="HA376" t="str">
        <v>Unid</v>
      </c>
      <c r="HB376">
        <v>0</v>
      </c>
      <c r="HC376" t="str">
        <v>Valor 
Unit</v>
      </c>
      <c r="HD376">
        <v>0</v>
      </c>
      <c r="HE376">
        <v>0</v>
      </c>
      <c r="HF376" t="str">
        <v>Qtde</v>
      </c>
      <c r="HG376">
        <v>0</v>
      </c>
      <c r="HH376">
        <v>0</v>
      </c>
    </row>
    <row r="377" spans="1:216" x14ac:dyDescent="0.25">
      <c r="A377">
        <v>24</v>
      </c>
      <c r="B377" t="str">
        <f>'04.04_PLANO DE TRABALHO'!$OZ$7</f>
        <v>Direitos Humanos e Convivência</v>
      </c>
      <c r="C377" t="str">
        <f>IF('04.04_PLANO DE TRABALHO'!OL33="",C376,'04.04_PLANO DE TRABALHO'!OL33)</f>
        <v>8.2</v>
      </c>
      <c r="D377">
        <f>IF('04.04_PLANO DE TRABALHO'!OM33="",D376,'04.04_PLANO DE TRABALHO'!OM33)</f>
        <v>0</v>
      </c>
      <c r="E377" t="str">
        <f>IF(OR('04.04_PLANO DE TRABALHO'!ON33="",'04.04_PLANO DE TRABALHO'!ON33="Planejado",'04.04_PLANO DE TRABALHO'!ON33="Realizado"),E376,'04.04_PLANO DE TRABALHO'!ON33)</f>
        <v>Atividade</v>
      </c>
      <c r="F377">
        <f>IF('04.04_PLANO DE TRABALHO'!OO33="",F376,'04.04_PLANO DE TRABALHO'!OO33)</f>
        <v>0</v>
      </c>
      <c r="G377">
        <f>IF('04.04_PLANO DE TRABALHO'!OP33="",G376,'04.04_PLANO DE TRABALHO'!OP33)</f>
        <v>0</v>
      </c>
      <c r="H377" t="str">
        <f>IF('04.04_PLANO DE TRABALHO'!OQ33="",H376,'04.04_PLANO DE TRABALHO'!OQ33)</f>
        <v>Início</v>
      </c>
      <c r="I377">
        <f>IF('04.04_PLANO DE TRABALHO'!OR33="",I376,'04.04_PLANO DE TRABALHO'!OR33)</f>
        <v>0</v>
      </c>
      <c r="J377">
        <f>IF('04.04_PLANO DE TRABALHO'!OS33="",J376,'04.04_PLANO DE TRABALHO'!OS33)</f>
        <v>0</v>
      </c>
      <c r="K377" t="str">
        <f>IF('04.04_PLANO DE TRABALHO'!OT33="",K376,'04.04_PLANO DE TRABALHO'!OT33)</f>
        <v>Fim</v>
      </c>
      <c r="L377">
        <f>IF('04.04_PLANO DE TRABALHO'!OU33="",L376,'04.04_PLANO DE TRABALHO'!OU33)</f>
        <v>0</v>
      </c>
      <c r="M377">
        <f>IF('04.04_PLANO DE TRABALHO'!OV33="",M376,'04.04_PLANO DE TRABALHO'!OV33)</f>
        <v>0</v>
      </c>
      <c r="N377" t="str">
        <f>IF('04.04_PLANO DE TRABALHO'!OW33="",N376,'04.04_PLANO DE TRABALHO'!OW33)</f>
        <v>8.2.2</v>
      </c>
      <c r="O377">
        <f>IF('04.04_PLANO DE TRABALHO'!OX33="",O376,'04.04_PLANO DE TRABALHO'!OX33)</f>
        <v>0</v>
      </c>
      <c r="P377">
        <f>IF('04.04_PLANO DE TRABALHO'!OY33="",P376,'04.04_PLANO DE TRABALHO'!OY33)</f>
        <v>0</v>
      </c>
      <c r="Q377" t="str">
        <f>IF('04.04_PLANO DE TRABALHO'!OZ33="",Q376,'04.04_PLANO DE TRABALHO'!OZ33)</f>
        <v>SubAtividade</v>
      </c>
      <c r="R377">
        <f>IF('04.04_PLANO DE TRABALHO'!PA33="",R376,'04.04_PLANO DE TRABALHO'!PA33)</f>
        <v>0</v>
      </c>
      <c r="S377">
        <f>IF('04.04_PLANO DE TRABALHO'!PB33="",S376,'04.04_PLANO DE TRABALHO'!PB33)</f>
        <v>0</v>
      </c>
      <c r="T377">
        <f>IF('04.04_PLANO DE TRABALHO'!PC33="",T376,'04.04_PLANO DE TRABALHO'!PC33)</f>
        <v>0</v>
      </c>
      <c r="U377">
        <f>IF('04.04_PLANO DE TRABALHO'!PD33="",U376,'04.04_PLANO DE TRABALHO'!PD33)</f>
        <v>0</v>
      </c>
      <c r="V377">
        <f>IF('04.04_PLANO DE TRABALHO'!PE33="",V376,'04.04_PLANO DE TRABALHO'!PE33)</f>
        <v>0</v>
      </c>
      <c r="W377" t="str">
        <f>IF('04.04_PLANO DE TRABALHO'!PF33="",W376,'04.04_PLANO DE TRABALHO'!PF33)</f>
        <v>Despesa</v>
      </c>
      <c r="X377">
        <f>IF('04.04_PLANO DE TRABALHO'!PG33="",X376,'04.04_PLANO DE TRABALHO'!PG33)</f>
        <v>0</v>
      </c>
      <c r="Y377">
        <f>IF('04.04_PLANO DE TRABALHO'!PH33="",Y376,'04.04_PLANO DE TRABALHO'!PH33)</f>
        <v>0</v>
      </c>
      <c r="Z377">
        <f>IF('04.04_PLANO DE TRABALHO'!PI33="",Z376,'04.04_PLANO DE TRABALHO'!PI33)</f>
        <v>0</v>
      </c>
      <c r="AA377">
        <f>IF('04.04_PLANO DE TRABALHO'!PJ33="",AA376,'04.04_PLANO DE TRABALHO'!PJ33)</f>
        <v>0</v>
      </c>
      <c r="AB377">
        <f>IF('04.04_PLANO DE TRABALHO'!PK33="",AB376,'04.04_PLANO DE TRABALHO'!PK33)</f>
        <v>0</v>
      </c>
      <c r="AC377">
        <f>IF('04.04_PLANO DE TRABALHO'!PL33="",AC376,'04.04_PLANO DE TRABALHO'!PL33)</f>
        <v>0</v>
      </c>
      <c r="AD377" t="str">
        <f>IF('04.04_PLANO DE TRABALHO'!PM33="",AD376,'04.04_PLANO DE TRABALHO'!PM33)</f>
        <v>Categoria</v>
      </c>
      <c r="AE377">
        <f>IF('04.04_PLANO DE TRABALHO'!PN33="",AE376,'04.04_PLANO DE TRABALHO'!PN33)</f>
        <v>0</v>
      </c>
      <c r="AF377">
        <f>IF('04.04_PLANO DE TRABALHO'!PO33="",AF376,'04.04_PLANO DE TRABALHO'!PO33)</f>
        <v>0</v>
      </c>
      <c r="AG377">
        <f>IF('04.04_PLANO DE TRABALHO'!PP33="",AG376,'04.04_PLANO DE TRABALHO'!PP33)</f>
        <v>0</v>
      </c>
      <c r="AH377">
        <f>IF('04.04_PLANO DE TRABALHO'!PQ33="",AH376,'04.04_PLANO DE TRABALHO'!PQ33)</f>
        <v>0</v>
      </c>
      <c r="AI377">
        <f>IF('04.04_PLANO DE TRABALHO'!PR33="",AI376,'04.04_PLANO DE TRABALHO'!PR33)</f>
        <v>0</v>
      </c>
      <c r="AJ377">
        <f>IF('04.04_PLANO DE TRABALHO'!PS33="",AJ376,'04.04_PLANO DE TRABALHO'!PS33)</f>
        <v>0</v>
      </c>
      <c r="AK377">
        <f>IF('04.04_PLANO DE TRABALHO'!PT33="",AK376,'04.04_PLANO DE TRABALHO'!PT33)</f>
        <v>0</v>
      </c>
      <c r="AL377" t="str">
        <f>IF('04.04_PLANO DE TRABALHO'!PU33="",AL376,'04.04_PLANO DE TRABALHO'!PU33)</f>
        <v>Subcategoria</v>
      </c>
      <c r="AM377">
        <f>IF('04.04_PLANO DE TRABALHO'!PV33="",AM376,'04.04_PLANO DE TRABALHO'!PV33)</f>
        <v>0</v>
      </c>
      <c r="AN377">
        <f>IF('04.04_PLANO DE TRABALHO'!PW33="",AN376,'04.04_PLANO DE TRABALHO'!PW33)</f>
        <v>0</v>
      </c>
      <c r="AO377">
        <f>IF('04.04_PLANO DE TRABALHO'!PX33="",AO376,'04.04_PLANO DE TRABALHO'!PX33)</f>
        <v>0</v>
      </c>
      <c r="AP377">
        <f>IF('04.04_PLANO DE TRABALHO'!PY33="",AP376,'04.04_PLANO DE TRABALHO'!PY33)</f>
        <v>0</v>
      </c>
      <c r="AQ377" t="str">
        <f>IF('04.04_PLANO DE TRABALHO'!PZ33="",AQ376,'04.04_PLANO DE TRABALHO'!PZ33)</f>
        <v>Fonte*</v>
      </c>
      <c r="AR377">
        <f>IF('04.04_PLANO DE TRABALHO'!QA33="",AR376,'04.04_PLANO DE TRABALHO'!QA33)</f>
        <v>0</v>
      </c>
      <c r="AS377">
        <f>IF('04.04_PLANO DE TRABALHO'!QB33="",AS376,'04.04_PLANO DE TRABALHO'!QB33)</f>
        <v>0</v>
      </c>
      <c r="AT377">
        <f>IF('04.04_PLANO DE TRABALHO'!QC33="",AT376,'04.04_PLANO DE TRABALHO'!QC33)</f>
        <v>0</v>
      </c>
      <c r="AU377" t="str">
        <f>IF('04.04_PLANO DE TRABALHO'!QD33="",AU376,'04.04_PLANO DE TRABALHO'!QD33)</f>
        <v>Unid</v>
      </c>
      <c r="AV377">
        <f>IF('04.04_PLANO DE TRABALHO'!QE33="",AV376,'04.04_PLANO DE TRABALHO'!QE33)</f>
        <v>0</v>
      </c>
      <c r="AW377" t="str">
        <f>IF('04.04_PLANO DE TRABALHO'!QF33="",AW376,'04.04_PLANO DE TRABALHO'!QF33)</f>
        <v>Valor 
Unit</v>
      </c>
      <c r="AX377">
        <f>IF('04.04_PLANO DE TRABALHO'!QG33="",AX376,'04.04_PLANO DE TRABALHO'!QG33)</f>
        <v>0</v>
      </c>
      <c r="AY377">
        <f>IF('04.04_PLANO DE TRABALHO'!QH33="",AY376,'04.04_PLANO DE TRABALHO'!QH33)</f>
        <v>0</v>
      </c>
      <c r="AZ377" t="str">
        <f>IF('04.04_PLANO DE TRABALHO'!QI33="",AZ376,'04.04_PLANO DE TRABALHO'!QI33)</f>
        <v>Qtde</v>
      </c>
      <c r="BA377">
        <f>IF('04.04_PLANO DE TRABALHO'!QJ33="",BA376,'04.04_PLANO DE TRABALHO'!QJ33)</f>
        <v>0</v>
      </c>
      <c r="BB377">
        <f>IF('04.04_PLANO DE TRABALHO'!QK33="",BB376,'04.04_PLANO DE TRABALHO'!QK33)</f>
        <v>0</v>
      </c>
      <c r="BD377" t="str">
        <v>Tecnologias Digitais</v>
      </c>
      <c r="BE377" t="str">
        <v>9.1</v>
      </c>
      <c r="BF377">
        <v>0</v>
      </c>
      <c r="BG377" t="str">
        <v>Atividade</v>
      </c>
      <c r="BH377">
        <v>0</v>
      </c>
      <c r="BI377">
        <v>0</v>
      </c>
      <c r="BJ377" t="str">
        <v>Início</v>
      </c>
      <c r="BK377">
        <v>0</v>
      </c>
      <c r="BL377">
        <v>0</v>
      </c>
      <c r="BM377" t="str">
        <v>Fim</v>
      </c>
      <c r="BN377">
        <v>0</v>
      </c>
      <c r="BO377">
        <v>0</v>
      </c>
      <c r="BP377" t="str">
        <v>9.1.2</v>
      </c>
      <c r="BQ377">
        <v>0</v>
      </c>
      <c r="BR377">
        <v>0</v>
      </c>
      <c r="BS377" t="str">
        <v>SubAtividade</v>
      </c>
      <c r="BT377">
        <v>0</v>
      </c>
      <c r="BU377">
        <v>0</v>
      </c>
      <c r="BV377">
        <v>0</v>
      </c>
      <c r="BW377">
        <v>0</v>
      </c>
      <c r="BX377">
        <v>0</v>
      </c>
      <c r="BY377" t="str">
        <v>Despesa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 t="str">
        <v>Categoria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 t="str">
        <v>Subcategoria</v>
      </c>
      <c r="CO377">
        <v>0</v>
      </c>
      <c r="CP377">
        <v>0</v>
      </c>
      <c r="CQ377">
        <v>0</v>
      </c>
      <c r="CR377">
        <v>0</v>
      </c>
      <c r="CS377" t="str">
        <v>Fonte*</v>
      </c>
      <c r="CT377">
        <v>0</v>
      </c>
      <c r="CU377">
        <v>0</v>
      </c>
      <c r="CV377">
        <v>0</v>
      </c>
      <c r="CW377" t="str">
        <v>Unid</v>
      </c>
      <c r="CX377">
        <v>0</v>
      </c>
      <c r="CY377" t="str">
        <v>Valor 
Unit</v>
      </c>
      <c r="CZ377">
        <v>0</v>
      </c>
      <c r="DA377">
        <v>0</v>
      </c>
      <c r="DB377" t="str">
        <v>Qtde</v>
      </c>
      <c r="DC377">
        <v>0</v>
      </c>
      <c r="DD377">
        <v>0</v>
      </c>
      <c r="DF377" t="str">
        <v>Tecnologias Digitais</v>
      </c>
      <c r="DG377" t="str">
        <v>9.2</v>
      </c>
      <c r="DH377">
        <v>0</v>
      </c>
      <c r="DI377" t="str">
        <v>Atividade</v>
      </c>
      <c r="DJ377">
        <v>0</v>
      </c>
      <c r="DK377">
        <v>0</v>
      </c>
      <c r="DL377" t="str">
        <v>Início</v>
      </c>
      <c r="DM377">
        <v>0</v>
      </c>
      <c r="DN377">
        <v>0</v>
      </c>
      <c r="DO377" t="str">
        <v>Fim</v>
      </c>
      <c r="DP377">
        <v>0</v>
      </c>
      <c r="DQ377">
        <v>0</v>
      </c>
      <c r="DR377" t="str">
        <v>9.2.2</v>
      </c>
      <c r="DS377">
        <v>0</v>
      </c>
      <c r="DT377">
        <v>0</v>
      </c>
      <c r="DU377" t="str">
        <v>SubAtividade</v>
      </c>
      <c r="DV377">
        <v>0</v>
      </c>
      <c r="DW377">
        <v>0</v>
      </c>
      <c r="DX377">
        <v>0</v>
      </c>
      <c r="DY377">
        <v>0</v>
      </c>
      <c r="DZ377">
        <v>0</v>
      </c>
      <c r="EA377" t="str">
        <v>Despesa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 t="str">
        <v>Categoria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 t="str">
        <v>Subcategoria</v>
      </c>
      <c r="EQ377">
        <v>0</v>
      </c>
      <c r="ER377">
        <v>0</v>
      </c>
      <c r="ES377">
        <v>0</v>
      </c>
      <c r="ET377">
        <v>0</v>
      </c>
      <c r="EU377" t="str">
        <v>Fonte*</v>
      </c>
      <c r="EV377">
        <v>0</v>
      </c>
      <c r="EW377">
        <v>0</v>
      </c>
      <c r="EX377">
        <v>0</v>
      </c>
      <c r="EY377" t="str">
        <v>Unid</v>
      </c>
      <c r="EZ377">
        <v>0</v>
      </c>
      <c r="FA377" t="str">
        <v>Valor 
Unit</v>
      </c>
      <c r="FB377">
        <v>0</v>
      </c>
      <c r="FC377">
        <v>0</v>
      </c>
      <c r="FD377" t="str">
        <v>Qtde</v>
      </c>
      <c r="FE377">
        <v>0</v>
      </c>
      <c r="FF377">
        <v>0</v>
      </c>
      <c r="FH377" t="str">
        <v>Comunicação e Mobilização Acadêmica</v>
      </c>
      <c r="FI377" t="str">
        <v>11.2</v>
      </c>
      <c r="FJ377">
        <v>0</v>
      </c>
      <c r="FK377" t="str">
        <v>Atividade</v>
      </c>
      <c r="FL377">
        <v>0</v>
      </c>
      <c r="FM377">
        <v>0</v>
      </c>
      <c r="FN377" t="str">
        <v>Início</v>
      </c>
      <c r="FO377">
        <v>0</v>
      </c>
      <c r="FP377">
        <v>0</v>
      </c>
      <c r="FQ377" t="str">
        <v>Fim</v>
      </c>
      <c r="FR377">
        <v>0</v>
      </c>
      <c r="FS377">
        <v>0</v>
      </c>
      <c r="FT377" t="str">
        <v>11.2.1</v>
      </c>
      <c r="FU377">
        <v>0</v>
      </c>
      <c r="FV377">
        <v>0</v>
      </c>
      <c r="FW377" t="str">
        <v>SubAtividade</v>
      </c>
      <c r="FX377">
        <v>0</v>
      </c>
      <c r="FY377">
        <v>0</v>
      </c>
      <c r="FZ377">
        <v>0</v>
      </c>
      <c r="GA377">
        <v>0</v>
      </c>
      <c r="GB377">
        <v>0</v>
      </c>
      <c r="GC377" t="str">
        <v>Despesa</v>
      </c>
      <c r="GD377">
        <v>0</v>
      </c>
      <c r="GE377">
        <v>0</v>
      </c>
      <c r="GF377">
        <v>0</v>
      </c>
      <c r="GG377">
        <v>0</v>
      </c>
      <c r="GH377">
        <v>0</v>
      </c>
      <c r="GI377">
        <v>0</v>
      </c>
      <c r="GJ377" t="str">
        <v>Categoria</v>
      </c>
      <c r="GK377">
        <v>0</v>
      </c>
      <c r="GL377">
        <v>0</v>
      </c>
      <c r="GM377">
        <v>0</v>
      </c>
      <c r="GN377">
        <v>0</v>
      </c>
      <c r="GO377">
        <v>0</v>
      </c>
      <c r="GP377">
        <v>0</v>
      </c>
      <c r="GQ377">
        <v>0</v>
      </c>
      <c r="GR377" t="str">
        <v>Subcategoria</v>
      </c>
      <c r="GS377">
        <v>0</v>
      </c>
      <c r="GT377">
        <v>0</v>
      </c>
      <c r="GU377">
        <v>0</v>
      </c>
      <c r="GV377">
        <v>0</v>
      </c>
      <c r="GW377" t="str">
        <v>Fonte*</v>
      </c>
      <c r="GX377">
        <v>0</v>
      </c>
      <c r="GY377">
        <v>0</v>
      </c>
      <c r="GZ377">
        <v>0</v>
      </c>
      <c r="HA377" t="str">
        <v>Unid</v>
      </c>
      <c r="HB377">
        <v>0</v>
      </c>
      <c r="HC377" t="str">
        <v>Valor 
Unit</v>
      </c>
      <c r="HD377">
        <v>0</v>
      </c>
      <c r="HE377">
        <v>0</v>
      </c>
      <c r="HF377" t="str">
        <v>Qtde</v>
      </c>
      <c r="HG377">
        <v>0</v>
      </c>
      <c r="HH377">
        <v>0</v>
      </c>
    </row>
    <row r="378" spans="1:216" x14ac:dyDescent="0.25">
      <c r="A378">
        <v>25</v>
      </c>
      <c r="B378" t="str">
        <f>'04.04_PLANO DE TRABALHO'!$OZ$7</f>
        <v>Direitos Humanos e Convivência</v>
      </c>
      <c r="C378" t="str">
        <f>IF('04.04_PLANO DE TRABALHO'!OL34="",C377,'04.04_PLANO DE TRABALHO'!OL34)</f>
        <v>8.2</v>
      </c>
      <c r="D378">
        <f>IF('04.04_PLANO DE TRABALHO'!OM34="",D377,'04.04_PLANO DE TRABALHO'!OM34)</f>
        <v>0</v>
      </c>
      <c r="E378" t="str">
        <f>IF(OR('04.04_PLANO DE TRABALHO'!ON34="",'04.04_PLANO DE TRABALHO'!ON34="Planejado",'04.04_PLANO DE TRABALHO'!ON34="Realizado"),E377,'04.04_PLANO DE TRABALHO'!ON34)</f>
        <v>Atividade</v>
      </c>
      <c r="F378">
        <f>IF('04.04_PLANO DE TRABALHO'!OO34="",F377,'04.04_PLANO DE TRABALHO'!OO34)</f>
        <v>0</v>
      </c>
      <c r="G378">
        <f>IF('04.04_PLANO DE TRABALHO'!OP34="",G377,'04.04_PLANO DE TRABALHO'!OP34)</f>
        <v>0</v>
      </c>
      <c r="H378" t="str">
        <f>IF('04.04_PLANO DE TRABALHO'!OQ34="",H377,'04.04_PLANO DE TRABALHO'!OQ34)</f>
        <v>Início</v>
      </c>
      <c r="I378">
        <f>IF('04.04_PLANO DE TRABALHO'!OR34="",I377,'04.04_PLANO DE TRABALHO'!OR34)</f>
        <v>0</v>
      </c>
      <c r="J378">
        <f>IF('04.04_PLANO DE TRABALHO'!OS34="",J377,'04.04_PLANO DE TRABALHO'!OS34)</f>
        <v>0</v>
      </c>
      <c r="K378" t="str">
        <f>IF('04.04_PLANO DE TRABALHO'!OT34="",K377,'04.04_PLANO DE TRABALHO'!OT34)</f>
        <v>Fim</v>
      </c>
      <c r="L378">
        <f>IF('04.04_PLANO DE TRABALHO'!OU34="",L377,'04.04_PLANO DE TRABALHO'!OU34)</f>
        <v>0</v>
      </c>
      <c r="M378">
        <f>IF('04.04_PLANO DE TRABALHO'!OV34="",M377,'04.04_PLANO DE TRABALHO'!OV34)</f>
        <v>0</v>
      </c>
      <c r="N378" t="str">
        <f>IF('04.04_PLANO DE TRABALHO'!OW34="",N377,'04.04_PLANO DE TRABALHO'!OW34)</f>
        <v>8.2.2</v>
      </c>
      <c r="O378">
        <f>IF('04.04_PLANO DE TRABALHO'!OX34="",O377,'04.04_PLANO DE TRABALHO'!OX34)</f>
        <v>0</v>
      </c>
      <c r="P378">
        <f>IF('04.04_PLANO DE TRABALHO'!OY34="",P377,'04.04_PLANO DE TRABALHO'!OY34)</f>
        <v>0</v>
      </c>
      <c r="Q378" t="str">
        <f>IF('04.04_PLANO DE TRABALHO'!OZ34="",Q377,'04.04_PLANO DE TRABALHO'!OZ34)</f>
        <v>SubAtividade</v>
      </c>
      <c r="R378">
        <f>IF('04.04_PLANO DE TRABALHO'!PA34="",R377,'04.04_PLANO DE TRABALHO'!PA34)</f>
        <v>0</v>
      </c>
      <c r="S378">
        <f>IF('04.04_PLANO DE TRABALHO'!PB34="",S377,'04.04_PLANO DE TRABALHO'!PB34)</f>
        <v>0</v>
      </c>
      <c r="T378">
        <f>IF('04.04_PLANO DE TRABALHO'!PC34="",T377,'04.04_PLANO DE TRABALHO'!PC34)</f>
        <v>0</v>
      </c>
      <c r="U378">
        <f>IF('04.04_PLANO DE TRABALHO'!PD34="",U377,'04.04_PLANO DE TRABALHO'!PD34)</f>
        <v>0</v>
      </c>
      <c r="V378">
        <f>IF('04.04_PLANO DE TRABALHO'!PE34="",V377,'04.04_PLANO DE TRABALHO'!PE34)</f>
        <v>0</v>
      </c>
      <c r="W378" t="str">
        <f>IF('04.04_PLANO DE TRABALHO'!PF34="",W377,'04.04_PLANO DE TRABALHO'!PF34)</f>
        <v>Despesa</v>
      </c>
      <c r="X378">
        <f>IF('04.04_PLANO DE TRABALHO'!PG34="",X377,'04.04_PLANO DE TRABALHO'!PG34)</f>
        <v>0</v>
      </c>
      <c r="Y378">
        <f>IF('04.04_PLANO DE TRABALHO'!PH34="",Y377,'04.04_PLANO DE TRABALHO'!PH34)</f>
        <v>0</v>
      </c>
      <c r="Z378">
        <f>IF('04.04_PLANO DE TRABALHO'!PI34="",Z377,'04.04_PLANO DE TRABALHO'!PI34)</f>
        <v>0</v>
      </c>
      <c r="AA378">
        <f>IF('04.04_PLANO DE TRABALHO'!PJ34="",AA377,'04.04_PLANO DE TRABALHO'!PJ34)</f>
        <v>0</v>
      </c>
      <c r="AB378">
        <f>IF('04.04_PLANO DE TRABALHO'!PK34="",AB377,'04.04_PLANO DE TRABALHO'!PK34)</f>
        <v>0</v>
      </c>
      <c r="AC378">
        <f>IF('04.04_PLANO DE TRABALHO'!PL34="",AC377,'04.04_PLANO DE TRABALHO'!PL34)</f>
        <v>0</v>
      </c>
      <c r="AD378" t="str">
        <f>IF('04.04_PLANO DE TRABALHO'!PM34="",AD377,'04.04_PLANO DE TRABALHO'!PM34)</f>
        <v>Categoria</v>
      </c>
      <c r="AE378">
        <f>IF('04.04_PLANO DE TRABALHO'!PN34="",AE377,'04.04_PLANO DE TRABALHO'!PN34)</f>
        <v>0</v>
      </c>
      <c r="AF378">
        <f>IF('04.04_PLANO DE TRABALHO'!PO34="",AF377,'04.04_PLANO DE TRABALHO'!PO34)</f>
        <v>0</v>
      </c>
      <c r="AG378">
        <f>IF('04.04_PLANO DE TRABALHO'!PP34="",AG377,'04.04_PLANO DE TRABALHO'!PP34)</f>
        <v>0</v>
      </c>
      <c r="AH378">
        <f>IF('04.04_PLANO DE TRABALHO'!PQ34="",AH377,'04.04_PLANO DE TRABALHO'!PQ34)</f>
        <v>0</v>
      </c>
      <c r="AI378">
        <f>IF('04.04_PLANO DE TRABALHO'!PR34="",AI377,'04.04_PLANO DE TRABALHO'!PR34)</f>
        <v>0</v>
      </c>
      <c r="AJ378">
        <f>IF('04.04_PLANO DE TRABALHO'!PS34="",AJ377,'04.04_PLANO DE TRABALHO'!PS34)</f>
        <v>0</v>
      </c>
      <c r="AK378">
        <f>IF('04.04_PLANO DE TRABALHO'!PT34="",AK377,'04.04_PLANO DE TRABALHO'!PT34)</f>
        <v>0</v>
      </c>
      <c r="AL378" t="str">
        <f>IF('04.04_PLANO DE TRABALHO'!PU34="",AL377,'04.04_PLANO DE TRABALHO'!PU34)</f>
        <v>Subcategoria</v>
      </c>
      <c r="AM378">
        <f>IF('04.04_PLANO DE TRABALHO'!PV34="",AM377,'04.04_PLANO DE TRABALHO'!PV34)</f>
        <v>0</v>
      </c>
      <c r="AN378">
        <f>IF('04.04_PLANO DE TRABALHO'!PW34="",AN377,'04.04_PLANO DE TRABALHO'!PW34)</f>
        <v>0</v>
      </c>
      <c r="AO378">
        <f>IF('04.04_PLANO DE TRABALHO'!PX34="",AO377,'04.04_PLANO DE TRABALHO'!PX34)</f>
        <v>0</v>
      </c>
      <c r="AP378">
        <f>IF('04.04_PLANO DE TRABALHO'!PY34="",AP377,'04.04_PLANO DE TRABALHO'!PY34)</f>
        <v>0</v>
      </c>
      <c r="AQ378" t="str">
        <f>IF('04.04_PLANO DE TRABALHO'!PZ34="",AQ377,'04.04_PLANO DE TRABALHO'!PZ34)</f>
        <v>Fonte*</v>
      </c>
      <c r="AR378">
        <f>IF('04.04_PLANO DE TRABALHO'!QA34="",AR377,'04.04_PLANO DE TRABALHO'!QA34)</f>
        <v>0</v>
      </c>
      <c r="AS378">
        <f>IF('04.04_PLANO DE TRABALHO'!QB34="",AS377,'04.04_PLANO DE TRABALHO'!QB34)</f>
        <v>0</v>
      </c>
      <c r="AT378">
        <f>IF('04.04_PLANO DE TRABALHO'!QC34="",AT377,'04.04_PLANO DE TRABALHO'!QC34)</f>
        <v>0</v>
      </c>
      <c r="AU378" t="str">
        <f>IF('04.04_PLANO DE TRABALHO'!QD34="",AU377,'04.04_PLANO DE TRABALHO'!QD34)</f>
        <v>Unid</v>
      </c>
      <c r="AV378">
        <f>IF('04.04_PLANO DE TRABALHO'!QE34="",AV377,'04.04_PLANO DE TRABALHO'!QE34)</f>
        <v>0</v>
      </c>
      <c r="AW378" t="str">
        <f>IF('04.04_PLANO DE TRABALHO'!QF34="",AW377,'04.04_PLANO DE TRABALHO'!QF34)</f>
        <v>Valor 
Unit</v>
      </c>
      <c r="AX378">
        <f>IF('04.04_PLANO DE TRABALHO'!QG34="",AX377,'04.04_PLANO DE TRABALHO'!QG34)</f>
        <v>0</v>
      </c>
      <c r="AY378">
        <f>IF('04.04_PLANO DE TRABALHO'!QH34="",AY377,'04.04_PLANO DE TRABALHO'!QH34)</f>
        <v>0</v>
      </c>
      <c r="AZ378" t="str">
        <f>IF('04.04_PLANO DE TRABALHO'!QI34="",AZ377,'04.04_PLANO DE TRABALHO'!QI34)</f>
        <v>Qtde</v>
      </c>
      <c r="BA378">
        <f>IF('04.04_PLANO DE TRABALHO'!QJ34="",BA377,'04.04_PLANO DE TRABALHO'!QJ34)</f>
        <v>0</v>
      </c>
      <c r="BB378">
        <f>IF('04.04_PLANO DE TRABALHO'!QK34="",BB377,'04.04_PLANO DE TRABALHO'!QK34)</f>
        <v>0</v>
      </c>
      <c r="BD378" t="str">
        <v>Tecnologias Digitais</v>
      </c>
      <c r="BE378" t="str">
        <v>9.1</v>
      </c>
      <c r="BF378">
        <v>0</v>
      </c>
      <c r="BG378" t="str">
        <v>Atividade</v>
      </c>
      <c r="BH378">
        <v>0</v>
      </c>
      <c r="BI378">
        <v>0</v>
      </c>
      <c r="BJ378" t="str">
        <v>Início</v>
      </c>
      <c r="BK378">
        <v>0</v>
      </c>
      <c r="BL378">
        <v>0</v>
      </c>
      <c r="BM378" t="str">
        <v>Fim</v>
      </c>
      <c r="BN378">
        <v>0</v>
      </c>
      <c r="BO378">
        <v>0</v>
      </c>
      <c r="BP378" t="str">
        <v>9.1.2</v>
      </c>
      <c r="BQ378">
        <v>0</v>
      </c>
      <c r="BR378">
        <v>0</v>
      </c>
      <c r="BS378" t="str">
        <v>SubAtividade</v>
      </c>
      <c r="BT378">
        <v>0</v>
      </c>
      <c r="BU378">
        <v>0</v>
      </c>
      <c r="BV378">
        <v>0</v>
      </c>
      <c r="BW378">
        <v>0</v>
      </c>
      <c r="BX378">
        <v>0</v>
      </c>
      <c r="BY378" t="str">
        <v>Despesa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 t="str">
        <v>Categoria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 t="str">
        <v>Subcategoria</v>
      </c>
      <c r="CO378">
        <v>0</v>
      </c>
      <c r="CP378">
        <v>0</v>
      </c>
      <c r="CQ378">
        <v>0</v>
      </c>
      <c r="CR378">
        <v>0</v>
      </c>
      <c r="CS378" t="str">
        <v>Fonte*</v>
      </c>
      <c r="CT378">
        <v>0</v>
      </c>
      <c r="CU378">
        <v>0</v>
      </c>
      <c r="CV378">
        <v>0</v>
      </c>
      <c r="CW378" t="str">
        <v>Unid</v>
      </c>
      <c r="CX378">
        <v>0</v>
      </c>
      <c r="CY378" t="str">
        <v>Valor 
Unit</v>
      </c>
      <c r="CZ378">
        <v>0</v>
      </c>
      <c r="DA378">
        <v>0</v>
      </c>
      <c r="DB378" t="str">
        <v>Qtde</v>
      </c>
      <c r="DC378">
        <v>0</v>
      </c>
      <c r="DD378">
        <v>0</v>
      </c>
      <c r="DF378" t="str">
        <v>Tecnologias Digitais</v>
      </c>
      <c r="DG378" t="str">
        <v>9.2</v>
      </c>
      <c r="DH378">
        <v>0</v>
      </c>
      <c r="DI378" t="str">
        <v>Atividade</v>
      </c>
      <c r="DJ378">
        <v>0</v>
      </c>
      <c r="DK378">
        <v>0</v>
      </c>
      <c r="DL378" t="str">
        <v>Início</v>
      </c>
      <c r="DM378">
        <v>0</v>
      </c>
      <c r="DN378">
        <v>0</v>
      </c>
      <c r="DO378" t="str">
        <v>Fim</v>
      </c>
      <c r="DP378">
        <v>0</v>
      </c>
      <c r="DQ378">
        <v>0</v>
      </c>
      <c r="DR378" t="str">
        <v>9.2.2</v>
      </c>
      <c r="DS378">
        <v>0</v>
      </c>
      <c r="DT378">
        <v>0</v>
      </c>
      <c r="DU378" t="str">
        <v>SubAtividade</v>
      </c>
      <c r="DV378">
        <v>0</v>
      </c>
      <c r="DW378">
        <v>0</v>
      </c>
      <c r="DX378">
        <v>0</v>
      </c>
      <c r="DY378">
        <v>0</v>
      </c>
      <c r="DZ378">
        <v>0</v>
      </c>
      <c r="EA378" t="str">
        <v>Despesa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 t="str">
        <v>Categoria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 t="str">
        <v>Subcategoria</v>
      </c>
      <c r="EQ378">
        <v>0</v>
      </c>
      <c r="ER378">
        <v>0</v>
      </c>
      <c r="ES378">
        <v>0</v>
      </c>
      <c r="ET378">
        <v>0</v>
      </c>
      <c r="EU378" t="str">
        <v>Fonte*</v>
      </c>
      <c r="EV378">
        <v>0</v>
      </c>
      <c r="EW378">
        <v>0</v>
      </c>
      <c r="EX378">
        <v>0</v>
      </c>
      <c r="EY378" t="str">
        <v>Unid</v>
      </c>
      <c r="EZ378">
        <v>0</v>
      </c>
      <c r="FA378" t="str">
        <v>Valor 
Unit</v>
      </c>
      <c r="FB378">
        <v>0</v>
      </c>
      <c r="FC378">
        <v>0</v>
      </c>
      <c r="FD378" t="str">
        <v>Qtde</v>
      </c>
      <c r="FE378">
        <v>0</v>
      </c>
      <c r="FF378">
        <v>0</v>
      </c>
      <c r="FH378" t="str">
        <v>Comunicação e Mobilização Acadêmica</v>
      </c>
      <c r="FI378" t="str">
        <v>11.2</v>
      </c>
      <c r="FJ378">
        <v>0</v>
      </c>
      <c r="FK378" t="str">
        <v>Atividade</v>
      </c>
      <c r="FL378">
        <v>0</v>
      </c>
      <c r="FM378">
        <v>0</v>
      </c>
      <c r="FN378" t="str">
        <v>Início</v>
      </c>
      <c r="FO378">
        <v>0</v>
      </c>
      <c r="FP378">
        <v>0</v>
      </c>
      <c r="FQ378" t="str">
        <v>Fim</v>
      </c>
      <c r="FR378">
        <v>0</v>
      </c>
      <c r="FS378">
        <v>0</v>
      </c>
      <c r="FT378" t="str">
        <v>11.2.1</v>
      </c>
      <c r="FU378">
        <v>0</v>
      </c>
      <c r="FV378">
        <v>0</v>
      </c>
      <c r="FW378" t="str">
        <v>SubAtividade</v>
      </c>
      <c r="FX378">
        <v>0</v>
      </c>
      <c r="FY378">
        <v>0</v>
      </c>
      <c r="FZ378">
        <v>0</v>
      </c>
      <c r="GA378">
        <v>0</v>
      </c>
      <c r="GB378">
        <v>0</v>
      </c>
      <c r="GC378" t="str">
        <v>Despesa</v>
      </c>
      <c r="GD378">
        <v>0</v>
      </c>
      <c r="GE378">
        <v>0</v>
      </c>
      <c r="GF378">
        <v>0</v>
      </c>
      <c r="GG378">
        <v>0</v>
      </c>
      <c r="GH378">
        <v>0</v>
      </c>
      <c r="GI378">
        <v>0</v>
      </c>
      <c r="GJ378" t="str">
        <v>Categoria</v>
      </c>
      <c r="GK378">
        <v>0</v>
      </c>
      <c r="GL378">
        <v>0</v>
      </c>
      <c r="GM378">
        <v>0</v>
      </c>
      <c r="GN378">
        <v>0</v>
      </c>
      <c r="GO378">
        <v>0</v>
      </c>
      <c r="GP378">
        <v>0</v>
      </c>
      <c r="GQ378">
        <v>0</v>
      </c>
      <c r="GR378" t="str">
        <v>Subcategoria</v>
      </c>
      <c r="GS378">
        <v>0</v>
      </c>
      <c r="GT378">
        <v>0</v>
      </c>
      <c r="GU378">
        <v>0</v>
      </c>
      <c r="GV378">
        <v>0</v>
      </c>
      <c r="GW378" t="str">
        <v>Fonte*</v>
      </c>
      <c r="GX378">
        <v>0</v>
      </c>
      <c r="GY378">
        <v>0</v>
      </c>
      <c r="GZ378">
        <v>0</v>
      </c>
      <c r="HA378" t="str">
        <v>Unid</v>
      </c>
      <c r="HB378">
        <v>0</v>
      </c>
      <c r="HC378" t="str">
        <v>Valor 
Unit</v>
      </c>
      <c r="HD378">
        <v>0</v>
      </c>
      <c r="HE378">
        <v>0</v>
      </c>
      <c r="HF378" t="str">
        <v>Qtde</v>
      </c>
      <c r="HG378">
        <v>0</v>
      </c>
      <c r="HH378">
        <v>0</v>
      </c>
    </row>
    <row r="379" spans="1:216" x14ac:dyDescent="0.25">
      <c r="A379">
        <v>26</v>
      </c>
      <c r="B379" t="str">
        <f>'04.04_PLANO DE TRABALHO'!$OZ$7</f>
        <v>Direitos Humanos e Convivência</v>
      </c>
      <c r="C379" t="str">
        <f>IF('04.04_PLANO DE TRABALHO'!OL35="",C378,'04.04_PLANO DE TRABALHO'!OL35)</f>
        <v>8.2</v>
      </c>
      <c r="D379">
        <f>IF('04.04_PLANO DE TRABALHO'!OM35="",D378,'04.04_PLANO DE TRABALHO'!OM35)</f>
        <v>0</v>
      </c>
      <c r="E379" t="str">
        <f>IF(OR('04.04_PLANO DE TRABALHO'!ON35="",'04.04_PLANO DE TRABALHO'!ON35="Planejado",'04.04_PLANO DE TRABALHO'!ON35="Realizado"),E378,'04.04_PLANO DE TRABALHO'!ON35)</f>
        <v>Atividade</v>
      </c>
      <c r="F379">
        <f>IF('04.04_PLANO DE TRABALHO'!OO35="",F378,'04.04_PLANO DE TRABALHO'!OO35)</f>
        <v>0</v>
      </c>
      <c r="G379">
        <f>IF('04.04_PLANO DE TRABALHO'!OP35="",G378,'04.04_PLANO DE TRABALHO'!OP35)</f>
        <v>0</v>
      </c>
      <c r="H379" t="str">
        <f>IF('04.04_PLANO DE TRABALHO'!OQ35="",H378,'04.04_PLANO DE TRABALHO'!OQ35)</f>
        <v>Início</v>
      </c>
      <c r="I379">
        <f>IF('04.04_PLANO DE TRABALHO'!OR35="",I378,'04.04_PLANO DE TRABALHO'!OR35)</f>
        <v>0</v>
      </c>
      <c r="J379">
        <f>IF('04.04_PLANO DE TRABALHO'!OS35="",J378,'04.04_PLANO DE TRABALHO'!OS35)</f>
        <v>0</v>
      </c>
      <c r="K379" t="str">
        <f>IF('04.04_PLANO DE TRABALHO'!OT35="",K378,'04.04_PLANO DE TRABALHO'!OT35)</f>
        <v>Fim</v>
      </c>
      <c r="L379">
        <f>IF('04.04_PLANO DE TRABALHO'!OU35="",L378,'04.04_PLANO DE TRABALHO'!OU35)</f>
        <v>0</v>
      </c>
      <c r="M379">
        <f>IF('04.04_PLANO DE TRABALHO'!OV35="",M378,'04.04_PLANO DE TRABALHO'!OV35)</f>
        <v>0</v>
      </c>
      <c r="N379" t="str">
        <f>IF('04.04_PLANO DE TRABALHO'!OW35="",N378,'04.04_PLANO DE TRABALHO'!OW35)</f>
        <v>8.2.2</v>
      </c>
      <c r="O379">
        <f>IF('04.04_PLANO DE TRABALHO'!OX35="",O378,'04.04_PLANO DE TRABALHO'!OX35)</f>
        <v>0</v>
      </c>
      <c r="P379">
        <f>IF('04.04_PLANO DE TRABALHO'!OY35="",P378,'04.04_PLANO DE TRABALHO'!OY35)</f>
        <v>0</v>
      </c>
      <c r="Q379" t="str">
        <f>IF('04.04_PLANO DE TRABALHO'!OZ35="",Q378,'04.04_PLANO DE TRABALHO'!OZ35)</f>
        <v>SubAtividade</v>
      </c>
      <c r="R379">
        <f>IF('04.04_PLANO DE TRABALHO'!PA35="",R378,'04.04_PLANO DE TRABALHO'!PA35)</f>
        <v>0</v>
      </c>
      <c r="S379">
        <f>IF('04.04_PLANO DE TRABALHO'!PB35="",S378,'04.04_PLANO DE TRABALHO'!PB35)</f>
        <v>0</v>
      </c>
      <c r="T379">
        <f>IF('04.04_PLANO DE TRABALHO'!PC35="",T378,'04.04_PLANO DE TRABALHO'!PC35)</f>
        <v>0</v>
      </c>
      <c r="U379">
        <f>IF('04.04_PLANO DE TRABALHO'!PD35="",U378,'04.04_PLANO DE TRABALHO'!PD35)</f>
        <v>0</v>
      </c>
      <c r="V379">
        <f>IF('04.04_PLANO DE TRABALHO'!PE35="",V378,'04.04_PLANO DE TRABALHO'!PE35)</f>
        <v>0</v>
      </c>
      <c r="W379" t="str">
        <f>IF('04.04_PLANO DE TRABALHO'!PF35="",W378,'04.04_PLANO DE TRABALHO'!PF35)</f>
        <v>Despesa</v>
      </c>
      <c r="X379">
        <f>IF('04.04_PLANO DE TRABALHO'!PG35="",X378,'04.04_PLANO DE TRABALHO'!PG35)</f>
        <v>0</v>
      </c>
      <c r="Y379">
        <f>IF('04.04_PLANO DE TRABALHO'!PH35="",Y378,'04.04_PLANO DE TRABALHO'!PH35)</f>
        <v>0</v>
      </c>
      <c r="Z379">
        <f>IF('04.04_PLANO DE TRABALHO'!PI35="",Z378,'04.04_PLANO DE TRABALHO'!PI35)</f>
        <v>0</v>
      </c>
      <c r="AA379">
        <f>IF('04.04_PLANO DE TRABALHO'!PJ35="",AA378,'04.04_PLANO DE TRABALHO'!PJ35)</f>
        <v>0</v>
      </c>
      <c r="AB379">
        <f>IF('04.04_PLANO DE TRABALHO'!PK35="",AB378,'04.04_PLANO DE TRABALHO'!PK35)</f>
        <v>0</v>
      </c>
      <c r="AC379">
        <f>IF('04.04_PLANO DE TRABALHO'!PL35="",AC378,'04.04_PLANO DE TRABALHO'!PL35)</f>
        <v>0</v>
      </c>
      <c r="AD379" t="str">
        <f>IF('04.04_PLANO DE TRABALHO'!PM35="",AD378,'04.04_PLANO DE TRABALHO'!PM35)</f>
        <v>Categoria</v>
      </c>
      <c r="AE379">
        <f>IF('04.04_PLANO DE TRABALHO'!PN35="",AE378,'04.04_PLANO DE TRABALHO'!PN35)</f>
        <v>0</v>
      </c>
      <c r="AF379">
        <f>IF('04.04_PLANO DE TRABALHO'!PO35="",AF378,'04.04_PLANO DE TRABALHO'!PO35)</f>
        <v>0</v>
      </c>
      <c r="AG379">
        <f>IF('04.04_PLANO DE TRABALHO'!PP35="",AG378,'04.04_PLANO DE TRABALHO'!PP35)</f>
        <v>0</v>
      </c>
      <c r="AH379">
        <f>IF('04.04_PLANO DE TRABALHO'!PQ35="",AH378,'04.04_PLANO DE TRABALHO'!PQ35)</f>
        <v>0</v>
      </c>
      <c r="AI379">
        <f>IF('04.04_PLANO DE TRABALHO'!PR35="",AI378,'04.04_PLANO DE TRABALHO'!PR35)</f>
        <v>0</v>
      </c>
      <c r="AJ379">
        <f>IF('04.04_PLANO DE TRABALHO'!PS35="",AJ378,'04.04_PLANO DE TRABALHO'!PS35)</f>
        <v>0</v>
      </c>
      <c r="AK379">
        <f>IF('04.04_PLANO DE TRABALHO'!PT35="",AK378,'04.04_PLANO DE TRABALHO'!PT35)</f>
        <v>0</v>
      </c>
      <c r="AL379" t="str">
        <f>IF('04.04_PLANO DE TRABALHO'!PU35="",AL378,'04.04_PLANO DE TRABALHO'!PU35)</f>
        <v>Subcategoria</v>
      </c>
      <c r="AM379">
        <f>IF('04.04_PLANO DE TRABALHO'!PV35="",AM378,'04.04_PLANO DE TRABALHO'!PV35)</f>
        <v>0</v>
      </c>
      <c r="AN379">
        <f>IF('04.04_PLANO DE TRABALHO'!PW35="",AN378,'04.04_PLANO DE TRABALHO'!PW35)</f>
        <v>0</v>
      </c>
      <c r="AO379">
        <f>IF('04.04_PLANO DE TRABALHO'!PX35="",AO378,'04.04_PLANO DE TRABALHO'!PX35)</f>
        <v>0</v>
      </c>
      <c r="AP379">
        <f>IF('04.04_PLANO DE TRABALHO'!PY35="",AP378,'04.04_PLANO DE TRABALHO'!PY35)</f>
        <v>0</v>
      </c>
      <c r="AQ379" t="str">
        <f>IF('04.04_PLANO DE TRABALHO'!PZ35="",AQ378,'04.04_PLANO DE TRABALHO'!PZ35)</f>
        <v>Fonte*</v>
      </c>
      <c r="AR379">
        <f>IF('04.04_PLANO DE TRABALHO'!QA35="",AR378,'04.04_PLANO DE TRABALHO'!QA35)</f>
        <v>0</v>
      </c>
      <c r="AS379">
        <f>IF('04.04_PLANO DE TRABALHO'!QB35="",AS378,'04.04_PLANO DE TRABALHO'!QB35)</f>
        <v>0</v>
      </c>
      <c r="AT379">
        <f>IF('04.04_PLANO DE TRABALHO'!QC35="",AT378,'04.04_PLANO DE TRABALHO'!QC35)</f>
        <v>0</v>
      </c>
      <c r="AU379" t="str">
        <f>IF('04.04_PLANO DE TRABALHO'!QD35="",AU378,'04.04_PLANO DE TRABALHO'!QD35)</f>
        <v>Unid</v>
      </c>
      <c r="AV379">
        <f>IF('04.04_PLANO DE TRABALHO'!QE35="",AV378,'04.04_PLANO DE TRABALHO'!QE35)</f>
        <v>0</v>
      </c>
      <c r="AW379" t="str">
        <f>IF('04.04_PLANO DE TRABALHO'!QF35="",AW378,'04.04_PLANO DE TRABALHO'!QF35)</f>
        <v>Valor 
Unit</v>
      </c>
      <c r="AX379">
        <f>IF('04.04_PLANO DE TRABALHO'!QG35="",AX378,'04.04_PLANO DE TRABALHO'!QG35)</f>
        <v>0</v>
      </c>
      <c r="AY379">
        <f>IF('04.04_PLANO DE TRABALHO'!QH35="",AY378,'04.04_PLANO DE TRABALHO'!QH35)</f>
        <v>0</v>
      </c>
      <c r="AZ379" t="str">
        <f>IF('04.04_PLANO DE TRABALHO'!QI35="",AZ378,'04.04_PLANO DE TRABALHO'!QI35)</f>
        <v>Qtde</v>
      </c>
      <c r="BA379">
        <f>IF('04.04_PLANO DE TRABALHO'!QJ35="",BA378,'04.04_PLANO DE TRABALHO'!QJ35)</f>
        <v>0</v>
      </c>
      <c r="BB379">
        <f>IF('04.04_PLANO DE TRABALHO'!QK35="",BB378,'04.04_PLANO DE TRABALHO'!QK35)</f>
        <v>0</v>
      </c>
      <c r="BD379" t="str">
        <v>Tecnologias Digitais</v>
      </c>
      <c r="BE379" t="str">
        <v>9.1</v>
      </c>
      <c r="BF379">
        <v>0</v>
      </c>
      <c r="BG379" t="str">
        <v>Atividade</v>
      </c>
      <c r="BH379">
        <v>0</v>
      </c>
      <c r="BI379">
        <v>0</v>
      </c>
      <c r="BJ379" t="str">
        <v>Início</v>
      </c>
      <c r="BK379">
        <v>0</v>
      </c>
      <c r="BL379">
        <v>0</v>
      </c>
      <c r="BM379" t="str">
        <v>Fim</v>
      </c>
      <c r="BN379">
        <v>0</v>
      </c>
      <c r="BO379">
        <v>0</v>
      </c>
      <c r="BP379" t="str">
        <v>9.1.2</v>
      </c>
      <c r="BQ379">
        <v>0</v>
      </c>
      <c r="BR379">
        <v>0</v>
      </c>
      <c r="BS379" t="str">
        <v>SubAtividade</v>
      </c>
      <c r="BT379">
        <v>0</v>
      </c>
      <c r="BU379">
        <v>0</v>
      </c>
      <c r="BV379">
        <v>0</v>
      </c>
      <c r="BW379">
        <v>0</v>
      </c>
      <c r="BX379">
        <v>0</v>
      </c>
      <c r="BY379" t="str">
        <v>Despesa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 t="str">
        <v>Categoria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 t="str">
        <v>Subcategoria</v>
      </c>
      <c r="CO379">
        <v>0</v>
      </c>
      <c r="CP379">
        <v>0</v>
      </c>
      <c r="CQ379">
        <v>0</v>
      </c>
      <c r="CR379">
        <v>0</v>
      </c>
      <c r="CS379" t="str">
        <v>Fonte*</v>
      </c>
      <c r="CT379">
        <v>0</v>
      </c>
      <c r="CU379">
        <v>0</v>
      </c>
      <c r="CV379">
        <v>0</v>
      </c>
      <c r="CW379" t="str">
        <v>Unid</v>
      </c>
      <c r="CX379">
        <v>0</v>
      </c>
      <c r="CY379" t="str">
        <v>Valor 
Unit</v>
      </c>
      <c r="CZ379">
        <v>0</v>
      </c>
      <c r="DA379">
        <v>0</v>
      </c>
      <c r="DB379" t="str">
        <v>Qtde</v>
      </c>
      <c r="DC379">
        <v>0</v>
      </c>
      <c r="DD379">
        <v>0</v>
      </c>
      <c r="DF379" t="str">
        <v>Tecnologias Digitais</v>
      </c>
      <c r="DG379" t="str">
        <v>9.2</v>
      </c>
      <c r="DH379">
        <v>0</v>
      </c>
      <c r="DI379" t="str">
        <v>Atividade</v>
      </c>
      <c r="DJ379">
        <v>0</v>
      </c>
      <c r="DK379">
        <v>0</v>
      </c>
      <c r="DL379" t="str">
        <v>Início</v>
      </c>
      <c r="DM379">
        <v>0</v>
      </c>
      <c r="DN379">
        <v>0</v>
      </c>
      <c r="DO379" t="str">
        <v>Fim</v>
      </c>
      <c r="DP379">
        <v>0</v>
      </c>
      <c r="DQ379">
        <v>0</v>
      </c>
      <c r="DR379" t="str">
        <v>9.2.2</v>
      </c>
      <c r="DS379">
        <v>0</v>
      </c>
      <c r="DT379">
        <v>0</v>
      </c>
      <c r="DU379" t="str">
        <v>SubAtividade</v>
      </c>
      <c r="DV379">
        <v>0</v>
      </c>
      <c r="DW379">
        <v>0</v>
      </c>
      <c r="DX379">
        <v>0</v>
      </c>
      <c r="DY379">
        <v>0</v>
      </c>
      <c r="DZ379">
        <v>0</v>
      </c>
      <c r="EA379" t="str">
        <v>Despesa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 t="str">
        <v>Categoria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 t="str">
        <v>Subcategoria</v>
      </c>
      <c r="EQ379">
        <v>0</v>
      </c>
      <c r="ER379">
        <v>0</v>
      </c>
      <c r="ES379">
        <v>0</v>
      </c>
      <c r="ET379">
        <v>0</v>
      </c>
      <c r="EU379" t="str">
        <v>Fonte*</v>
      </c>
      <c r="EV379">
        <v>0</v>
      </c>
      <c r="EW379">
        <v>0</v>
      </c>
      <c r="EX379">
        <v>0</v>
      </c>
      <c r="EY379" t="str">
        <v>Unid</v>
      </c>
      <c r="EZ379">
        <v>0</v>
      </c>
      <c r="FA379" t="str">
        <v>Valor 
Unit</v>
      </c>
      <c r="FB379">
        <v>0</v>
      </c>
      <c r="FC379">
        <v>0</v>
      </c>
      <c r="FD379" t="str">
        <v>Qtde</v>
      </c>
      <c r="FE379">
        <v>0</v>
      </c>
      <c r="FF379">
        <v>0</v>
      </c>
      <c r="FH379" t="str">
        <v>Comunicação e Mobilização Acadêmica</v>
      </c>
      <c r="FI379" t="str">
        <v>11.2</v>
      </c>
      <c r="FJ379">
        <v>0</v>
      </c>
      <c r="FK379" t="str">
        <v>Atividade</v>
      </c>
      <c r="FL379">
        <v>0</v>
      </c>
      <c r="FM379">
        <v>0</v>
      </c>
      <c r="FN379" t="str">
        <v>Início</v>
      </c>
      <c r="FO379">
        <v>0</v>
      </c>
      <c r="FP379">
        <v>0</v>
      </c>
      <c r="FQ379" t="str">
        <v>Fim</v>
      </c>
      <c r="FR379">
        <v>0</v>
      </c>
      <c r="FS379">
        <v>0</v>
      </c>
      <c r="FT379" t="str">
        <v>11.2.1</v>
      </c>
      <c r="FU379">
        <v>0</v>
      </c>
      <c r="FV379">
        <v>0</v>
      </c>
      <c r="FW379" t="str">
        <v>SubAtividade</v>
      </c>
      <c r="FX379">
        <v>0</v>
      </c>
      <c r="FY379">
        <v>0</v>
      </c>
      <c r="FZ379">
        <v>0</v>
      </c>
      <c r="GA379">
        <v>0</v>
      </c>
      <c r="GB379">
        <v>0</v>
      </c>
      <c r="GC379" t="str">
        <v>Despesa</v>
      </c>
      <c r="GD379">
        <v>0</v>
      </c>
      <c r="GE379">
        <v>0</v>
      </c>
      <c r="GF379">
        <v>0</v>
      </c>
      <c r="GG379">
        <v>0</v>
      </c>
      <c r="GH379">
        <v>0</v>
      </c>
      <c r="GI379">
        <v>0</v>
      </c>
      <c r="GJ379" t="str">
        <v>Categoria</v>
      </c>
      <c r="GK379">
        <v>0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 t="str">
        <v>Subcategoria</v>
      </c>
      <c r="GS379">
        <v>0</v>
      </c>
      <c r="GT379">
        <v>0</v>
      </c>
      <c r="GU379">
        <v>0</v>
      </c>
      <c r="GV379">
        <v>0</v>
      </c>
      <c r="GW379" t="str">
        <v>Fonte*</v>
      </c>
      <c r="GX379">
        <v>0</v>
      </c>
      <c r="GY379">
        <v>0</v>
      </c>
      <c r="GZ379">
        <v>0</v>
      </c>
      <c r="HA379" t="str">
        <v>Unid</v>
      </c>
      <c r="HB379">
        <v>0</v>
      </c>
      <c r="HC379" t="str">
        <v>Valor 
Unit</v>
      </c>
      <c r="HD379">
        <v>0</v>
      </c>
      <c r="HE379">
        <v>0</v>
      </c>
      <c r="HF379" t="str">
        <v>Qtde</v>
      </c>
      <c r="HG379">
        <v>0</v>
      </c>
      <c r="HH379">
        <v>0</v>
      </c>
    </row>
    <row r="380" spans="1:216" x14ac:dyDescent="0.25">
      <c r="A380">
        <v>27</v>
      </c>
      <c r="B380" t="str">
        <f>'04.04_PLANO DE TRABALHO'!$OZ$7</f>
        <v>Direitos Humanos e Convivência</v>
      </c>
      <c r="C380" t="str">
        <f>IF('04.04_PLANO DE TRABALHO'!OL36="",C379,'04.04_PLANO DE TRABALHO'!OL36)</f>
        <v>8.2</v>
      </c>
      <c r="D380">
        <f>IF('04.04_PLANO DE TRABALHO'!OM36="",D379,'04.04_PLANO DE TRABALHO'!OM36)</f>
        <v>0</v>
      </c>
      <c r="E380" t="str">
        <f>IF(OR('04.04_PLANO DE TRABALHO'!ON36="",'04.04_PLANO DE TRABALHO'!ON36="Planejado",'04.04_PLANO DE TRABALHO'!ON36="Realizado"),E379,'04.04_PLANO DE TRABALHO'!ON36)</f>
        <v>Atividade</v>
      </c>
      <c r="F380">
        <f>IF('04.04_PLANO DE TRABALHO'!OO36="",F379,'04.04_PLANO DE TRABALHO'!OO36)</f>
        <v>0</v>
      </c>
      <c r="G380">
        <f>IF('04.04_PLANO DE TRABALHO'!OP36="",G379,'04.04_PLANO DE TRABALHO'!OP36)</f>
        <v>0</v>
      </c>
      <c r="H380" t="str">
        <f>IF('04.04_PLANO DE TRABALHO'!OQ36="",H379,'04.04_PLANO DE TRABALHO'!OQ36)</f>
        <v>Início</v>
      </c>
      <c r="I380">
        <f>IF('04.04_PLANO DE TRABALHO'!OR36="",I379,'04.04_PLANO DE TRABALHO'!OR36)</f>
        <v>0</v>
      </c>
      <c r="J380">
        <f>IF('04.04_PLANO DE TRABALHO'!OS36="",J379,'04.04_PLANO DE TRABALHO'!OS36)</f>
        <v>0</v>
      </c>
      <c r="K380" t="str">
        <f>IF('04.04_PLANO DE TRABALHO'!OT36="",K379,'04.04_PLANO DE TRABALHO'!OT36)</f>
        <v>Fim</v>
      </c>
      <c r="L380">
        <f>IF('04.04_PLANO DE TRABALHO'!OU36="",L379,'04.04_PLANO DE TRABALHO'!OU36)</f>
        <v>0</v>
      </c>
      <c r="M380">
        <f>IF('04.04_PLANO DE TRABALHO'!OV36="",M379,'04.04_PLANO DE TRABALHO'!OV36)</f>
        <v>0</v>
      </c>
      <c r="N380" t="str">
        <f>IF('04.04_PLANO DE TRABALHO'!OW36="",N379,'04.04_PLANO DE TRABALHO'!OW36)</f>
        <v>8.2.2</v>
      </c>
      <c r="O380">
        <f>IF('04.04_PLANO DE TRABALHO'!OX36="",O379,'04.04_PLANO DE TRABALHO'!OX36)</f>
        <v>0</v>
      </c>
      <c r="P380">
        <f>IF('04.04_PLANO DE TRABALHO'!OY36="",P379,'04.04_PLANO DE TRABALHO'!OY36)</f>
        <v>0</v>
      </c>
      <c r="Q380" t="str">
        <f>IF('04.04_PLANO DE TRABALHO'!OZ36="",Q379,'04.04_PLANO DE TRABALHO'!OZ36)</f>
        <v>SubAtividade</v>
      </c>
      <c r="R380">
        <f>IF('04.04_PLANO DE TRABALHO'!PA36="",R379,'04.04_PLANO DE TRABALHO'!PA36)</f>
        <v>0</v>
      </c>
      <c r="S380">
        <f>IF('04.04_PLANO DE TRABALHO'!PB36="",S379,'04.04_PLANO DE TRABALHO'!PB36)</f>
        <v>0</v>
      </c>
      <c r="T380">
        <f>IF('04.04_PLANO DE TRABALHO'!PC36="",T379,'04.04_PLANO DE TRABALHO'!PC36)</f>
        <v>0</v>
      </c>
      <c r="U380">
        <f>IF('04.04_PLANO DE TRABALHO'!PD36="",U379,'04.04_PLANO DE TRABALHO'!PD36)</f>
        <v>0</v>
      </c>
      <c r="V380">
        <f>IF('04.04_PLANO DE TRABALHO'!PE36="",V379,'04.04_PLANO DE TRABALHO'!PE36)</f>
        <v>0</v>
      </c>
      <c r="W380" t="str">
        <f>IF('04.04_PLANO DE TRABALHO'!PF36="",W379,'04.04_PLANO DE TRABALHO'!PF36)</f>
        <v>Despesa</v>
      </c>
      <c r="X380">
        <f>IF('04.04_PLANO DE TRABALHO'!PG36="",X379,'04.04_PLANO DE TRABALHO'!PG36)</f>
        <v>0</v>
      </c>
      <c r="Y380">
        <f>IF('04.04_PLANO DE TRABALHO'!PH36="",Y379,'04.04_PLANO DE TRABALHO'!PH36)</f>
        <v>0</v>
      </c>
      <c r="Z380">
        <f>IF('04.04_PLANO DE TRABALHO'!PI36="",Z379,'04.04_PLANO DE TRABALHO'!PI36)</f>
        <v>0</v>
      </c>
      <c r="AA380">
        <f>IF('04.04_PLANO DE TRABALHO'!PJ36="",AA379,'04.04_PLANO DE TRABALHO'!PJ36)</f>
        <v>0</v>
      </c>
      <c r="AB380">
        <f>IF('04.04_PLANO DE TRABALHO'!PK36="",AB379,'04.04_PLANO DE TRABALHO'!PK36)</f>
        <v>0</v>
      </c>
      <c r="AC380">
        <f>IF('04.04_PLANO DE TRABALHO'!PL36="",AC379,'04.04_PLANO DE TRABALHO'!PL36)</f>
        <v>0</v>
      </c>
      <c r="AD380" t="str">
        <f>IF('04.04_PLANO DE TRABALHO'!PM36="",AD379,'04.04_PLANO DE TRABALHO'!PM36)</f>
        <v>Categoria</v>
      </c>
      <c r="AE380">
        <f>IF('04.04_PLANO DE TRABALHO'!PN36="",AE379,'04.04_PLANO DE TRABALHO'!PN36)</f>
        <v>0</v>
      </c>
      <c r="AF380">
        <f>IF('04.04_PLANO DE TRABALHO'!PO36="",AF379,'04.04_PLANO DE TRABALHO'!PO36)</f>
        <v>0</v>
      </c>
      <c r="AG380">
        <f>IF('04.04_PLANO DE TRABALHO'!PP36="",AG379,'04.04_PLANO DE TRABALHO'!PP36)</f>
        <v>0</v>
      </c>
      <c r="AH380">
        <f>IF('04.04_PLANO DE TRABALHO'!PQ36="",AH379,'04.04_PLANO DE TRABALHO'!PQ36)</f>
        <v>0</v>
      </c>
      <c r="AI380">
        <f>IF('04.04_PLANO DE TRABALHO'!PR36="",AI379,'04.04_PLANO DE TRABALHO'!PR36)</f>
        <v>0</v>
      </c>
      <c r="AJ380">
        <f>IF('04.04_PLANO DE TRABALHO'!PS36="",AJ379,'04.04_PLANO DE TRABALHO'!PS36)</f>
        <v>0</v>
      </c>
      <c r="AK380">
        <f>IF('04.04_PLANO DE TRABALHO'!PT36="",AK379,'04.04_PLANO DE TRABALHO'!PT36)</f>
        <v>0</v>
      </c>
      <c r="AL380" t="str">
        <f>IF('04.04_PLANO DE TRABALHO'!PU36="",AL379,'04.04_PLANO DE TRABALHO'!PU36)</f>
        <v>Subcategoria</v>
      </c>
      <c r="AM380">
        <f>IF('04.04_PLANO DE TRABALHO'!PV36="",AM379,'04.04_PLANO DE TRABALHO'!PV36)</f>
        <v>0</v>
      </c>
      <c r="AN380">
        <f>IF('04.04_PLANO DE TRABALHO'!PW36="",AN379,'04.04_PLANO DE TRABALHO'!PW36)</f>
        <v>0</v>
      </c>
      <c r="AO380">
        <f>IF('04.04_PLANO DE TRABALHO'!PX36="",AO379,'04.04_PLANO DE TRABALHO'!PX36)</f>
        <v>0</v>
      </c>
      <c r="AP380">
        <f>IF('04.04_PLANO DE TRABALHO'!PY36="",AP379,'04.04_PLANO DE TRABALHO'!PY36)</f>
        <v>0</v>
      </c>
      <c r="AQ380" t="str">
        <f>IF('04.04_PLANO DE TRABALHO'!PZ36="",AQ379,'04.04_PLANO DE TRABALHO'!PZ36)</f>
        <v>Fonte*</v>
      </c>
      <c r="AR380">
        <f>IF('04.04_PLANO DE TRABALHO'!QA36="",AR379,'04.04_PLANO DE TRABALHO'!QA36)</f>
        <v>0</v>
      </c>
      <c r="AS380">
        <f>IF('04.04_PLANO DE TRABALHO'!QB36="",AS379,'04.04_PLANO DE TRABALHO'!QB36)</f>
        <v>0</v>
      </c>
      <c r="AT380">
        <f>IF('04.04_PLANO DE TRABALHO'!QC36="",AT379,'04.04_PLANO DE TRABALHO'!QC36)</f>
        <v>0</v>
      </c>
      <c r="AU380" t="str">
        <f>IF('04.04_PLANO DE TRABALHO'!QD36="",AU379,'04.04_PLANO DE TRABALHO'!QD36)</f>
        <v>Unid</v>
      </c>
      <c r="AV380">
        <f>IF('04.04_PLANO DE TRABALHO'!QE36="",AV379,'04.04_PLANO DE TRABALHO'!QE36)</f>
        <v>0</v>
      </c>
      <c r="AW380" t="str">
        <f>IF('04.04_PLANO DE TRABALHO'!QF36="",AW379,'04.04_PLANO DE TRABALHO'!QF36)</f>
        <v>Valor 
Unit</v>
      </c>
      <c r="AX380">
        <f>IF('04.04_PLANO DE TRABALHO'!QG36="",AX379,'04.04_PLANO DE TRABALHO'!QG36)</f>
        <v>0</v>
      </c>
      <c r="AY380">
        <f>IF('04.04_PLANO DE TRABALHO'!QH36="",AY379,'04.04_PLANO DE TRABALHO'!QH36)</f>
        <v>0</v>
      </c>
      <c r="AZ380" t="str">
        <f>IF('04.04_PLANO DE TRABALHO'!QI36="",AZ379,'04.04_PLANO DE TRABALHO'!QI36)</f>
        <v>Qtde</v>
      </c>
      <c r="BA380">
        <f>IF('04.04_PLANO DE TRABALHO'!QJ36="",BA379,'04.04_PLANO DE TRABALHO'!QJ36)</f>
        <v>0</v>
      </c>
      <c r="BB380">
        <f>IF('04.04_PLANO DE TRABALHO'!QK36="",BB379,'04.04_PLANO DE TRABALHO'!QK36)</f>
        <v>0</v>
      </c>
      <c r="BD380" t="str">
        <v>Tecnologias Digitais</v>
      </c>
      <c r="BE380" t="str">
        <v>9.1</v>
      </c>
      <c r="BF380">
        <v>0</v>
      </c>
      <c r="BG380" t="str">
        <v>Atividade</v>
      </c>
      <c r="BH380">
        <v>0</v>
      </c>
      <c r="BI380">
        <v>0</v>
      </c>
      <c r="BJ380" t="str">
        <v>Início</v>
      </c>
      <c r="BK380">
        <v>0</v>
      </c>
      <c r="BL380">
        <v>0</v>
      </c>
      <c r="BM380" t="str">
        <v>Fim</v>
      </c>
      <c r="BN380">
        <v>0</v>
      </c>
      <c r="BO380">
        <v>0</v>
      </c>
      <c r="BP380" t="str">
        <v>9.1.2</v>
      </c>
      <c r="BQ380">
        <v>0</v>
      </c>
      <c r="BR380">
        <v>0</v>
      </c>
      <c r="BS380" t="str">
        <v>SubAtividade</v>
      </c>
      <c r="BT380">
        <v>0</v>
      </c>
      <c r="BU380">
        <v>0</v>
      </c>
      <c r="BV380">
        <v>0</v>
      </c>
      <c r="BW380">
        <v>0</v>
      </c>
      <c r="BX380">
        <v>0</v>
      </c>
      <c r="BY380" t="str">
        <v>Despesa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 t="str">
        <v>Categoria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 t="str">
        <v>Subcategoria</v>
      </c>
      <c r="CO380">
        <v>0</v>
      </c>
      <c r="CP380">
        <v>0</v>
      </c>
      <c r="CQ380">
        <v>0</v>
      </c>
      <c r="CR380">
        <v>0</v>
      </c>
      <c r="CS380" t="str">
        <v>Fonte*</v>
      </c>
      <c r="CT380">
        <v>0</v>
      </c>
      <c r="CU380">
        <v>0</v>
      </c>
      <c r="CV380">
        <v>0</v>
      </c>
      <c r="CW380" t="str">
        <v>Unid</v>
      </c>
      <c r="CX380">
        <v>0</v>
      </c>
      <c r="CY380" t="str">
        <v>Valor 
Unit</v>
      </c>
      <c r="CZ380">
        <v>0</v>
      </c>
      <c r="DA380">
        <v>0</v>
      </c>
      <c r="DB380" t="str">
        <v>Qtde</v>
      </c>
      <c r="DC380">
        <v>0</v>
      </c>
      <c r="DD380">
        <v>0</v>
      </c>
      <c r="DF380" t="str">
        <v>Tecnologias Digitais</v>
      </c>
      <c r="DG380" t="str">
        <v>9.2</v>
      </c>
      <c r="DH380">
        <v>0</v>
      </c>
      <c r="DI380" t="str">
        <v>Atividade</v>
      </c>
      <c r="DJ380">
        <v>0</v>
      </c>
      <c r="DK380">
        <v>0</v>
      </c>
      <c r="DL380" t="str">
        <v>Início</v>
      </c>
      <c r="DM380">
        <v>0</v>
      </c>
      <c r="DN380">
        <v>0</v>
      </c>
      <c r="DO380" t="str">
        <v>Fim</v>
      </c>
      <c r="DP380">
        <v>0</v>
      </c>
      <c r="DQ380">
        <v>0</v>
      </c>
      <c r="DR380" t="str">
        <v>Total da SubAtividade:</v>
      </c>
      <c r="DS380">
        <v>0</v>
      </c>
      <c r="DT380">
        <v>0</v>
      </c>
      <c r="DU380" t="str">
        <v>SubAtividade</v>
      </c>
      <c r="DV380">
        <v>0</v>
      </c>
      <c r="DW380">
        <v>0</v>
      </c>
      <c r="DX380">
        <v>0</v>
      </c>
      <c r="DY380">
        <v>0</v>
      </c>
      <c r="DZ380">
        <v>0</v>
      </c>
      <c r="EA380" t="str">
        <v>Despesa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 t="str">
        <v>Categoria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 t="str">
        <v>Subcategoria</v>
      </c>
      <c r="EQ380">
        <v>0</v>
      </c>
      <c r="ER380">
        <v>0</v>
      </c>
      <c r="ES380">
        <v>0</v>
      </c>
      <c r="ET380">
        <v>0</v>
      </c>
      <c r="EU380" t="str">
        <v>Fonte*</v>
      </c>
      <c r="EV380">
        <v>0</v>
      </c>
      <c r="EW380">
        <v>0</v>
      </c>
      <c r="EX380">
        <v>0</v>
      </c>
      <c r="EY380" t="str">
        <v>Unid</v>
      </c>
      <c r="EZ380">
        <v>0</v>
      </c>
      <c r="FA380" t="str">
        <v>Valor 
Unit</v>
      </c>
      <c r="FB380">
        <v>0</v>
      </c>
      <c r="FC380">
        <v>0</v>
      </c>
      <c r="FD380" t="str">
        <v>Qtde</v>
      </c>
      <c r="FE380">
        <v>0</v>
      </c>
      <c r="FF380">
        <v>0</v>
      </c>
      <c r="FH380" t="str">
        <v>Comunicação e Mobilização Acadêmica</v>
      </c>
      <c r="FI380" t="str">
        <v>11.2</v>
      </c>
      <c r="FJ380">
        <v>0</v>
      </c>
      <c r="FK380" t="str">
        <v>Atividade</v>
      </c>
      <c r="FL380">
        <v>0</v>
      </c>
      <c r="FM380">
        <v>0</v>
      </c>
      <c r="FN380" t="str">
        <v>Início</v>
      </c>
      <c r="FO380">
        <v>0</v>
      </c>
      <c r="FP380">
        <v>0</v>
      </c>
      <c r="FQ380" t="str">
        <v>Fim</v>
      </c>
      <c r="FR380">
        <v>0</v>
      </c>
      <c r="FS380">
        <v>0</v>
      </c>
      <c r="FT380" t="str">
        <v>11.2.2</v>
      </c>
      <c r="FU380">
        <v>0</v>
      </c>
      <c r="FV380">
        <v>0</v>
      </c>
      <c r="FW380" t="str">
        <v>SubAtividade</v>
      </c>
      <c r="FX380">
        <v>0</v>
      </c>
      <c r="FY380">
        <v>0</v>
      </c>
      <c r="FZ380">
        <v>0</v>
      </c>
      <c r="GA380">
        <v>0</v>
      </c>
      <c r="GB380">
        <v>0</v>
      </c>
      <c r="GC380" t="str">
        <v>Despesa</v>
      </c>
      <c r="GD380">
        <v>0</v>
      </c>
      <c r="GE380">
        <v>0</v>
      </c>
      <c r="GF380">
        <v>0</v>
      </c>
      <c r="GG380">
        <v>0</v>
      </c>
      <c r="GH380">
        <v>0</v>
      </c>
      <c r="GI380">
        <v>0</v>
      </c>
      <c r="GJ380" t="str">
        <v>Categoria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0</v>
      </c>
      <c r="GQ380">
        <v>0</v>
      </c>
      <c r="GR380" t="str">
        <v>Subcategoria</v>
      </c>
      <c r="GS380">
        <v>0</v>
      </c>
      <c r="GT380">
        <v>0</v>
      </c>
      <c r="GU380">
        <v>0</v>
      </c>
      <c r="GV380">
        <v>0</v>
      </c>
      <c r="GW380" t="str">
        <v>Fonte*</v>
      </c>
      <c r="GX380">
        <v>0</v>
      </c>
      <c r="GY380">
        <v>0</v>
      </c>
      <c r="GZ380">
        <v>0</v>
      </c>
      <c r="HA380" t="str">
        <v>Unid</v>
      </c>
      <c r="HB380">
        <v>0</v>
      </c>
      <c r="HC380" t="str">
        <v>Valor 
Unit</v>
      </c>
      <c r="HD380">
        <v>0</v>
      </c>
      <c r="HE380">
        <v>0</v>
      </c>
      <c r="HF380" t="str">
        <v>Qtde</v>
      </c>
      <c r="HG380">
        <v>0</v>
      </c>
      <c r="HH380">
        <v>0</v>
      </c>
    </row>
    <row r="381" spans="1:216" x14ac:dyDescent="0.25">
      <c r="A381">
        <v>28</v>
      </c>
      <c r="B381" t="str">
        <f>'04.04_PLANO DE TRABALHO'!$OZ$7</f>
        <v>Direitos Humanos e Convivência</v>
      </c>
      <c r="C381" t="str">
        <f>IF('04.04_PLANO DE TRABALHO'!OL37="",C380,'04.04_PLANO DE TRABALHO'!OL37)</f>
        <v>8.2</v>
      </c>
      <c r="D381">
        <f>IF('04.04_PLANO DE TRABALHO'!OM37="",D380,'04.04_PLANO DE TRABALHO'!OM37)</f>
        <v>0</v>
      </c>
      <c r="E381" t="str">
        <f>IF(OR('04.04_PLANO DE TRABALHO'!ON37="",'04.04_PLANO DE TRABALHO'!ON37="Planejado",'04.04_PLANO DE TRABALHO'!ON37="Realizado"),E380,'04.04_PLANO DE TRABALHO'!ON37)</f>
        <v>Atividade</v>
      </c>
      <c r="F381">
        <f>IF('04.04_PLANO DE TRABALHO'!OO37="",F380,'04.04_PLANO DE TRABALHO'!OO37)</f>
        <v>0</v>
      </c>
      <c r="G381">
        <f>IF('04.04_PLANO DE TRABALHO'!OP37="",G380,'04.04_PLANO DE TRABALHO'!OP37)</f>
        <v>0</v>
      </c>
      <c r="H381" t="str">
        <f>IF('04.04_PLANO DE TRABALHO'!OQ37="",H380,'04.04_PLANO DE TRABALHO'!OQ37)</f>
        <v>Início</v>
      </c>
      <c r="I381">
        <f>IF('04.04_PLANO DE TRABALHO'!OR37="",I380,'04.04_PLANO DE TRABALHO'!OR37)</f>
        <v>0</v>
      </c>
      <c r="J381">
        <f>IF('04.04_PLANO DE TRABALHO'!OS37="",J380,'04.04_PLANO DE TRABALHO'!OS37)</f>
        <v>0</v>
      </c>
      <c r="K381" t="str">
        <f>IF('04.04_PLANO DE TRABALHO'!OT37="",K380,'04.04_PLANO DE TRABALHO'!OT37)</f>
        <v>Fim</v>
      </c>
      <c r="L381">
        <f>IF('04.04_PLANO DE TRABALHO'!OU37="",L380,'04.04_PLANO DE TRABALHO'!OU37)</f>
        <v>0</v>
      </c>
      <c r="M381">
        <f>IF('04.04_PLANO DE TRABALHO'!OV37="",M380,'04.04_PLANO DE TRABALHO'!OV37)</f>
        <v>0</v>
      </c>
      <c r="N381" t="str">
        <f>IF('04.04_PLANO DE TRABALHO'!OW37="",N380,'04.04_PLANO DE TRABALHO'!OW37)</f>
        <v>Total da SubAtividade:</v>
      </c>
      <c r="O381">
        <f>IF('04.04_PLANO DE TRABALHO'!OX37="",O380,'04.04_PLANO DE TRABALHO'!OX37)</f>
        <v>0</v>
      </c>
      <c r="P381">
        <f>IF('04.04_PLANO DE TRABALHO'!OY37="",P380,'04.04_PLANO DE TRABALHO'!OY37)</f>
        <v>0</v>
      </c>
      <c r="Q381" t="str">
        <f>IF('04.04_PLANO DE TRABALHO'!OZ37="",Q380,'04.04_PLANO DE TRABALHO'!OZ37)</f>
        <v>SubAtividade</v>
      </c>
      <c r="R381">
        <f>IF('04.04_PLANO DE TRABALHO'!PA37="",R380,'04.04_PLANO DE TRABALHO'!PA37)</f>
        <v>0</v>
      </c>
      <c r="S381">
        <f>IF('04.04_PLANO DE TRABALHO'!PB37="",S380,'04.04_PLANO DE TRABALHO'!PB37)</f>
        <v>0</v>
      </c>
      <c r="T381">
        <f>IF('04.04_PLANO DE TRABALHO'!PC37="",T380,'04.04_PLANO DE TRABALHO'!PC37)</f>
        <v>0</v>
      </c>
      <c r="U381">
        <f>IF('04.04_PLANO DE TRABALHO'!PD37="",U380,'04.04_PLANO DE TRABALHO'!PD37)</f>
        <v>0</v>
      </c>
      <c r="V381">
        <f>IF('04.04_PLANO DE TRABALHO'!PE37="",V380,'04.04_PLANO DE TRABALHO'!PE37)</f>
        <v>0</v>
      </c>
      <c r="W381" t="str">
        <f>IF('04.04_PLANO DE TRABALHO'!PF37="",W380,'04.04_PLANO DE TRABALHO'!PF37)</f>
        <v>Despesa</v>
      </c>
      <c r="X381">
        <f>IF('04.04_PLANO DE TRABALHO'!PG37="",X380,'04.04_PLANO DE TRABALHO'!PG37)</f>
        <v>0</v>
      </c>
      <c r="Y381">
        <f>IF('04.04_PLANO DE TRABALHO'!PH37="",Y380,'04.04_PLANO DE TRABALHO'!PH37)</f>
        <v>0</v>
      </c>
      <c r="Z381">
        <f>IF('04.04_PLANO DE TRABALHO'!PI37="",Z380,'04.04_PLANO DE TRABALHO'!PI37)</f>
        <v>0</v>
      </c>
      <c r="AA381">
        <f>IF('04.04_PLANO DE TRABALHO'!PJ37="",AA380,'04.04_PLANO DE TRABALHO'!PJ37)</f>
        <v>0</v>
      </c>
      <c r="AB381">
        <f>IF('04.04_PLANO DE TRABALHO'!PK37="",AB380,'04.04_PLANO DE TRABALHO'!PK37)</f>
        <v>0</v>
      </c>
      <c r="AC381">
        <f>IF('04.04_PLANO DE TRABALHO'!PL37="",AC380,'04.04_PLANO DE TRABALHO'!PL37)</f>
        <v>0</v>
      </c>
      <c r="AD381" t="str">
        <f>IF('04.04_PLANO DE TRABALHO'!PM37="",AD380,'04.04_PLANO DE TRABALHO'!PM37)</f>
        <v>Categoria</v>
      </c>
      <c r="AE381">
        <f>IF('04.04_PLANO DE TRABALHO'!PN37="",AE380,'04.04_PLANO DE TRABALHO'!PN37)</f>
        <v>0</v>
      </c>
      <c r="AF381">
        <f>IF('04.04_PLANO DE TRABALHO'!PO37="",AF380,'04.04_PLANO DE TRABALHO'!PO37)</f>
        <v>0</v>
      </c>
      <c r="AG381">
        <f>IF('04.04_PLANO DE TRABALHO'!PP37="",AG380,'04.04_PLANO DE TRABALHO'!PP37)</f>
        <v>0</v>
      </c>
      <c r="AH381">
        <f>IF('04.04_PLANO DE TRABALHO'!PQ37="",AH380,'04.04_PLANO DE TRABALHO'!PQ37)</f>
        <v>0</v>
      </c>
      <c r="AI381">
        <f>IF('04.04_PLANO DE TRABALHO'!PR37="",AI380,'04.04_PLANO DE TRABALHO'!PR37)</f>
        <v>0</v>
      </c>
      <c r="AJ381">
        <f>IF('04.04_PLANO DE TRABALHO'!PS37="",AJ380,'04.04_PLANO DE TRABALHO'!PS37)</f>
        <v>0</v>
      </c>
      <c r="AK381">
        <f>IF('04.04_PLANO DE TRABALHO'!PT37="",AK380,'04.04_PLANO DE TRABALHO'!PT37)</f>
        <v>0</v>
      </c>
      <c r="AL381" t="str">
        <f>IF('04.04_PLANO DE TRABALHO'!PU37="",AL380,'04.04_PLANO DE TRABALHO'!PU37)</f>
        <v>Subcategoria</v>
      </c>
      <c r="AM381">
        <f>IF('04.04_PLANO DE TRABALHO'!PV37="",AM380,'04.04_PLANO DE TRABALHO'!PV37)</f>
        <v>0</v>
      </c>
      <c r="AN381">
        <f>IF('04.04_PLANO DE TRABALHO'!PW37="",AN380,'04.04_PLANO DE TRABALHO'!PW37)</f>
        <v>0</v>
      </c>
      <c r="AO381">
        <f>IF('04.04_PLANO DE TRABALHO'!PX37="",AO380,'04.04_PLANO DE TRABALHO'!PX37)</f>
        <v>0</v>
      </c>
      <c r="AP381">
        <f>IF('04.04_PLANO DE TRABALHO'!PY37="",AP380,'04.04_PLANO DE TRABALHO'!PY37)</f>
        <v>0</v>
      </c>
      <c r="AQ381" t="str">
        <f>IF('04.04_PLANO DE TRABALHO'!PZ37="",AQ380,'04.04_PLANO DE TRABALHO'!PZ37)</f>
        <v>Fonte*</v>
      </c>
      <c r="AR381">
        <f>IF('04.04_PLANO DE TRABALHO'!QA37="",AR380,'04.04_PLANO DE TRABALHO'!QA37)</f>
        <v>0</v>
      </c>
      <c r="AS381">
        <f>IF('04.04_PLANO DE TRABALHO'!QB37="",AS380,'04.04_PLANO DE TRABALHO'!QB37)</f>
        <v>0</v>
      </c>
      <c r="AT381">
        <f>IF('04.04_PLANO DE TRABALHO'!QC37="",AT380,'04.04_PLANO DE TRABALHO'!QC37)</f>
        <v>0</v>
      </c>
      <c r="AU381" t="str">
        <f>IF('04.04_PLANO DE TRABALHO'!QD37="",AU380,'04.04_PLANO DE TRABALHO'!QD37)</f>
        <v>Unid</v>
      </c>
      <c r="AV381">
        <f>IF('04.04_PLANO DE TRABALHO'!QE37="",AV380,'04.04_PLANO DE TRABALHO'!QE37)</f>
        <v>0</v>
      </c>
      <c r="AW381" t="str">
        <f>IF('04.04_PLANO DE TRABALHO'!QF37="",AW380,'04.04_PLANO DE TRABALHO'!QF37)</f>
        <v>Valor 
Unit</v>
      </c>
      <c r="AX381">
        <f>IF('04.04_PLANO DE TRABALHO'!QG37="",AX380,'04.04_PLANO DE TRABALHO'!QG37)</f>
        <v>0</v>
      </c>
      <c r="AY381">
        <f>IF('04.04_PLANO DE TRABALHO'!QH37="",AY380,'04.04_PLANO DE TRABALHO'!QH37)</f>
        <v>0</v>
      </c>
      <c r="AZ381" t="str">
        <f>IF('04.04_PLANO DE TRABALHO'!QI37="",AZ380,'04.04_PLANO DE TRABALHO'!QI37)</f>
        <v>Qtde</v>
      </c>
      <c r="BA381">
        <f>IF('04.04_PLANO DE TRABALHO'!QJ37="",BA380,'04.04_PLANO DE TRABALHO'!QJ37)</f>
        <v>0</v>
      </c>
      <c r="BB381">
        <f>IF('04.04_PLANO DE TRABALHO'!QK37="",BB380,'04.04_PLANO DE TRABALHO'!QK37)</f>
        <v>0</v>
      </c>
      <c r="BD381" t="str">
        <v>Tecnologias Digitais</v>
      </c>
      <c r="BE381" t="str">
        <v>9.1</v>
      </c>
      <c r="BF381">
        <v>0</v>
      </c>
      <c r="BG381" t="str">
        <v>Atividade</v>
      </c>
      <c r="BH381">
        <v>0</v>
      </c>
      <c r="BI381">
        <v>0</v>
      </c>
      <c r="BJ381" t="str">
        <v>Início</v>
      </c>
      <c r="BK381">
        <v>0</v>
      </c>
      <c r="BL381">
        <v>0</v>
      </c>
      <c r="BM381" t="str">
        <v>Fim</v>
      </c>
      <c r="BN381">
        <v>0</v>
      </c>
      <c r="BO381">
        <v>0</v>
      </c>
      <c r="BP381" t="str">
        <v>Total da SubAtividade:</v>
      </c>
      <c r="BQ381">
        <v>0</v>
      </c>
      <c r="BR381">
        <v>0</v>
      </c>
      <c r="BS381" t="str">
        <v>SubAtividade</v>
      </c>
      <c r="BT381">
        <v>0</v>
      </c>
      <c r="BU381">
        <v>0</v>
      </c>
      <c r="BV381">
        <v>0</v>
      </c>
      <c r="BW381">
        <v>0</v>
      </c>
      <c r="BX381">
        <v>0</v>
      </c>
      <c r="BY381" t="str">
        <v>Despesa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 t="str">
        <v>Categoria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 t="str">
        <v>Subcategoria</v>
      </c>
      <c r="CO381">
        <v>0</v>
      </c>
      <c r="CP381">
        <v>0</v>
      </c>
      <c r="CQ381">
        <v>0</v>
      </c>
      <c r="CR381">
        <v>0</v>
      </c>
      <c r="CS381" t="str">
        <v>Fonte*</v>
      </c>
      <c r="CT381">
        <v>0</v>
      </c>
      <c r="CU381">
        <v>0</v>
      </c>
      <c r="CV381">
        <v>0</v>
      </c>
      <c r="CW381" t="str">
        <v>Unid</v>
      </c>
      <c r="CX381">
        <v>0</v>
      </c>
      <c r="CY381" t="str">
        <v>Valor 
Unit</v>
      </c>
      <c r="CZ381">
        <v>0</v>
      </c>
      <c r="DA381">
        <v>0</v>
      </c>
      <c r="DB381" t="str">
        <v>Qtde</v>
      </c>
      <c r="DC381">
        <v>0</v>
      </c>
      <c r="DD381">
        <v>0</v>
      </c>
      <c r="DF381" t="str">
        <v>Tecnologias Digitais</v>
      </c>
      <c r="DG381" t="str">
        <v>9.2</v>
      </c>
      <c r="DH381">
        <v>0</v>
      </c>
      <c r="DI381" t="str">
        <v>Atividade</v>
      </c>
      <c r="DJ381">
        <v>0</v>
      </c>
      <c r="DK381">
        <v>0</v>
      </c>
      <c r="DL381" t="str">
        <v>Início</v>
      </c>
      <c r="DM381">
        <v>0</v>
      </c>
      <c r="DN381">
        <v>0</v>
      </c>
      <c r="DO381" t="str">
        <v>Fim</v>
      </c>
      <c r="DP381">
        <v>0</v>
      </c>
      <c r="DQ381">
        <v>0</v>
      </c>
      <c r="DR381" t="str">
        <v>9.2.3</v>
      </c>
      <c r="DS381">
        <v>0</v>
      </c>
      <c r="DT381">
        <v>0</v>
      </c>
      <c r="DU381" t="str">
        <v>SubAtividade</v>
      </c>
      <c r="DV381">
        <v>0</v>
      </c>
      <c r="DW381">
        <v>0</v>
      </c>
      <c r="DX381">
        <v>0</v>
      </c>
      <c r="DY381">
        <v>0</v>
      </c>
      <c r="DZ381">
        <v>0</v>
      </c>
      <c r="EA381" t="str">
        <v>Despesa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 t="str">
        <v>Categoria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 t="str">
        <v>Subcategoria</v>
      </c>
      <c r="EQ381">
        <v>0</v>
      </c>
      <c r="ER381">
        <v>0</v>
      </c>
      <c r="ES381">
        <v>0</v>
      </c>
      <c r="ET381">
        <v>0</v>
      </c>
      <c r="EU381" t="str">
        <v>Fonte*</v>
      </c>
      <c r="EV381">
        <v>0</v>
      </c>
      <c r="EW381">
        <v>0</v>
      </c>
      <c r="EX381">
        <v>0</v>
      </c>
      <c r="EY381" t="str">
        <v>Unid</v>
      </c>
      <c r="EZ381">
        <v>0</v>
      </c>
      <c r="FA381" t="str">
        <v>Valor 
Unit</v>
      </c>
      <c r="FB381">
        <v>0</v>
      </c>
      <c r="FC381">
        <v>0</v>
      </c>
      <c r="FD381" t="str">
        <v>Qtde</v>
      </c>
      <c r="FE381">
        <v>0</v>
      </c>
      <c r="FF381">
        <v>0</v>
      </c>
      <c r="FH381" t="str">
        <v>Comunicação e Mobilização Acadêmica</v>
      </c>
      <c r="FI381" t="str">
        <v>11.2</v>
      </c>
      <c r="FJ381">
        <v>0</v>
      </c>
      <c r="FK381" t="str">
        <v>Atividade</v>
      </c>
      <c r="FL381">
        <v>0</v>
      </c>
      <c r="FM381">
        <v>0</v>
      </c>
      <c r="FN381" t="str">
        <v>Início</v>
      </c>
      <c r="FO381">
        <v>0</v>
      </c>
      <c r="FP381">
        <v>0</v>
      </c>
      <c r="FQ381" t="str">
        <v>Fim</v>
      </c>
      <c r="FR381">
        <v>0</v>
      </c>
      <c r="FS381">
        <v>0</v>
      </c>
      <c r="FT381" t="str">
        <v>11.2.2</v>
      </c>
      <c r="FU381">
        <v>0</v>
      </c>
      <c r="FV381">
        <v>0</v>
      </c>
      <c r="FW381" t="str">
        <v>SubAtividade</v>
      </c>
      <c r="FX381">
        <v>0</v>
      </c>
      <c r="FY381">
        <v>0</v>
      </c>
      <c r="FZ381">
        <v>0</v>
      </c>
      <c r="GA381">
        <v>0</v>
      </c>
      <c r="GB381">
        <v>0</v>
      </c>
      <c r="GC381" t="str">
        <v>Despesa</v>
      </c>
      <c r="GD381">
        <v>0</v>
      </c>
      <c r="GE381">
        <v>0</v>
      </c>
      <c r="GF381">
        <v>0</v>
      </c>
      <c r="GG381">
        <v>0</v>
      </c>
      <c r="GH381">
        <v>0</v>
      </c>
      <c r="GI381">
        <v>0</v>
      </c>
      <c r="GJ381" t="str">
        <v>Categoria</v>
      </c>
      <c r="GK381">
        <v>0</v>
      </c>
      <c r="GL381">
        <v>0</v>
      </c>
      <c r="GM381">
        <v>0</v>
      </c>
      <c r="GN381">
        <v>0</v>
      </c>
      <c r="GO381">
        <v>0</v>
      </c>
      <c r="GP381">
        <v>0</v>
      </c>
      <c r="GQ381">
        <v>0</v>
      </c>
      <c r="GR381" t="str">
        <v>Subcategoria</v>
      </c>
      <c r="GS381">
        <v>0</v>
      </c>
      <c r="GT381">
        <v>0</v>
      </c>
      <c r="GU381">
        <v>0</v>
      </c>
      <c r="GV381">
        <v>0</v>
      </c>
      <c r="GW381" t="str">
        <v>Fonte*</v>
      </c>
      <c r="GX381">
        <v>0</v>
      </c>
      <c r="GY381">
        <v>0</v>
      </c>
      <c r="GZ381">
        <v>0</v>
      </c>
      <c r="HA381" t="str">
        <v>Unid</v>
      </c>
      <c r="HB381">
        <v>0</v>
      </c>
      <c r="HC381" t="str">
        <v>Valor 
Unit</v>
      </c>
      <c r="HD381">
        <v>0</v>
      </c>
      <c r="HE381">
        <v>0</v>
      </c>
      <c r="HF381" t="str">
        <v>Qtde</v>
      </c>
      <c r="HG381">
        <v>0</v>
      </c>
      <c r="HH381">
        <v>0</v>
      </c>
    </row>
    <row r="382" spans="1:216" x14ac:dyDescent="0.25">
      <c r="A382">
        <v>29</v>
      </c>
      <c r="B382" t="str">
        <f>'04.04_PLANO DE TRABALHO'!$OZ$7</f>
        <v>Direitos Humanos e Convivência</v>
      </c>
      <c r="C382" t="str">
        <f>IF('04.04_PLANO DE TRABALHO'!OL38="",C381,'04.04_PLANO DE TRABALHO'!OL38)</f>
        <v>8.2</v>
      </c>
      <c r="D382">
        <f>IF('04.04_PLANO DE TRABALHO'!OM38="",D381,'04.04_PLANO DE TRABALHO'!OM38)</f>
        <v>0</v>
      </c>
      <c r="E382" t="str">
        <f>IF(OR('04.04_PLANO DE TRABALHO'!ON38="",'04.04_PLANO DE TRABALHO'!ON38="Planejado",'04.04_PLANO DE TRABALHO'!ON38="Realizado"),E381,'04.04_PLANO DE TRABALHO'!ON38)</f>
        <v>Atividade</v>
      </c>
      <c r="F382">
        <f>IF('04.04_PLANO DE TRABALHO'!OO38="",F381,'04.04_PLANO DE TRABALHO'!OO38)</f>
        <v>0</v>
      </c>
      <c r="G382">
        <f>IF('04.04_PLANO DE TRABALHO'!OP38="",G381,'04.04_PLANO DE TRABALHO'!OP38)</f>
        <v>0</v>
      </c>
      <c r="H382" t="str">
        <f>IF('04.04_PLANO DE TRABALHO'!OQ38="",H381,'04.04_PLANO DE TRABALHO'!OQ38)</f>
        <v>Início</v>
      </c>
      <c r="I382">
        <f>IF('04.04_PLANO DE TRABALHO'!OR38="",I381,'04.04_PLANO DE TRABALHO'!OR38)</f>
        <v>0</v>
      </c>
      <c r="J382">
        <f>IF('04.04_PLANO DE TRABALHO'!OS38="",J381,'04.04_PLANO DE TRABALHO'!OS38)</f>
        <v>0</v>
      </c>
      <c r="K382" t="str">
        <f>IF('04.04_PLANO DE TRABALHO'!OT38="",K381,'04.04_PLANO DE TRABALHO'!OT38)</f>
        <v>Fim</v>
      </c>
      <c r="L382">
        <f>IF('04.04_PLANO DE TRABALHO'!OU38="",L381,'04.04_PLANO DE TRABALHO'!OU38)</f>
        <v>0</v>
      </c>
      <c r="M382">
        <f>IF('04.04_PLANO DE TRABALHO'!OV38="",M381,'04.04_PLANO DE TRABALHO'!OV38)</f>
        <v>0</v>
      </c>
      <c r="N382" t="str">
        <f>IF('04.04_PLANO DE TRABALHO'!OW38="",N381,'04.04_PLANO DE TRABALHO'!OW38)</f>
        <v>8.2.3</v>
      </c>
      <c r="O382">
        <f>IF('04.04_PLANO DE TRABALHO'!OX38="",O381,'04.04_PLANO DE TRABALHO'!OX38)</f>
        <v>0</v>
      </c>
      <c r="P382">
        <f>IF('04.04_PLANO DE TRABALHO'!OY38="",P381,'04.04_PLANO DE TRABALHO'!OY38)</f>
        <v>0</v>
      </c>
      <c r="Q382" t="str">
        <f>IF('04.04_PLANO DE TRABALHO'!OZ38="",Q381,'04.04_PLANO DE TRABALHO'!OZ38)</f>
        <v>SubAtividade</v>
      </c>
      <c r="R382">
        <f>IF('04.04_PLANO DE TRABALHO'!PA38="",R381,'04.04_PLANO DE TRABALHO'!PA38)</f>
        <v>0</v>
      </c>
      <c r="S382">
        <f>IF('04.04_PLANO DE TRABALHO'!PB38="",S381,'04.04_PLANO DE TRABALHO'!PB38)</f>
        <v>0</v>
      </c>
      <c r="T382">
        <f>IF('04.04_PLANO DE TRABALHO'!PC38="",T381,'04.04_PLANO DE TRABALHO'!PC38)</f>
        <v>0</v>
      </c>
      <c r="U382">
        <f>IF('04.04_PLANO DE TRABALHO'!PD38="",U381,'04.04_PLANO DE TRABALHO'!PD38)</f>
        <v>0</v>
      </c>
      <c r="V382">
        <f>IF('04.04_PLANO DE TRABALHO'!PE38="",V381,'04.04_PLANO DE TRABALHO'!PE38)</f>
        <v>0</v>
      </c>
      <c r="W382" t="str">
        <f>IF('04.04_PLANO DE TRABALHO'!PF38="",W381,'04.04_PLANO DE TRABALHO'!PF38)</f>
        <v>Despesa</v>
      </c>
      <c r="X382">
        <f>IF('04.04_PLANO DE TRABALHO'!PG38="",X381,'04.04_PLANO DE TRABALHO'!PG38)</f>
        <v>0</v>
      </c>
      <c r="Y382">
        <f>IF('04.04_PLANO DE TRABALHO'!PH38="",Y381,'04.04_PLANO DE TRABALHO'!PH38)</f>
        <v>0</v>
      </c>
      <c r="Z382">
        <f>IF('04.04_PLANO DE TRABALHO'!PI38="",Z381,'04.04_PLANO DE TRABALHO'!PI38)</f>
        <v>0</v>
      </c>
      <c r="AA382">
        <f>IF('04.04_PLANO DE TRABALHO'!PJ38="",AA381,'04.04_PLANO DE TRABALHO'!PJ38)</f>
        <v>0</v>
      </c>
      <c r="AB382">
        <f>IF('04.04_PLANO DE TRABALHO'!PK38="",AB381,'04.04_PLANO DE TRABALHO'!PK38)</f>
        <v>0</v>
      </c>
      <c r="AC382">
        <f>IF('04.04_PLANO DE TRABALHO'!PL38="",AC381,'04.04_PLANO DE TRABALHO'!PL38)</f>
        <v>0</v>
      </c>
      <c r="AD382" t="str">
        <f>IF('04.04_PLANO DE TRABALHO'!PM38="",AD381,'04.04_PLANO DE TRABALHO'!PM38)</f>
        <v>Categoria</v>
      </c>
      <c r="AE382">
        <f>IF('04.04_PLANO DE TRABALHO'!PN38="",AE381,'04.04_PLANO DE TRABALHO'!PN38)</f>
        <v>0</v>
      </c>
      <c r="AF382">
        <f>IF('04.04_PLANO DE TRABALHO'!PO38="",AF381,'04.04_PLANO DE TRABALHO'!PO38)</f>
        <v>0</v>
      </c>
      <c r="AG382">
        <f>IF('04.04_PLANO DE TRABALHO'!PP38="",AG381,'04.04_PLANO DE TRABALHO'!PP38)</f>
        <v>0</v>
      </c>
      <c r="AH382">
        <f>IF('04.04_PLANO DE TRABALHO'!PQ38="",AH381,'04.04_PLANO DE TRABALHO'!PQ38)</f>
        <v>0</v>
      </c>
      <c r="AI382">
        <f>IF('04.04_PLANO DE TRABALHO'!PR38="",AI381,'04.04_PLANO DE TRABALHO'!PR38)</f>
        <v>0</v>
      </c>
      <c r="AJ382">
        <f>IF('04.04_PLANO DE TRABALHO'!PS38="",AJ381,'04.04_PLANO DE TRABALHO'!PS38)</f>
        <v>0</v>
      </c>
      <c r="AK382">
        <f>IF('04.04_PLANO DE TRABALHO'!PT38="",AK381,'04.04_PLANO DE TRABALHO'!PT38)</f>
        <v>0</v>
      </c>
      <c r="AL382" t="str">
        <f>IF('04.04_PLANO DE TRABALHO'!PU38="",AL381,'04.04_PLANO DE TRABALHO'!PU38)</f>
        <v>Subcategoria</v>
      </c>
      <c r="AM382">
        <f>IF('04.04_PLANO DE TRABALHO'!PV38="",AM381,'04.04_PLANO DE TRABALHO'!PV38)</f>
        <v>0</v>
      </c>
      <c r="AN382">
        <f>IF('04.04_PLANO DE TRABALHO'!PW38="",AN381,'04.04_PLANO DE TRABALHO'!PW38)</f>
        <v>0</v>
      </c>
      <c r="AO382">
        <f>IF('04.04_PLANO DE TRABALHO'!PX38="",AO381,'04.04_PLANO DE TRABALHO'!PX38)</f>
        <v>0</v>
      </c>
      <c r="AP382">
        <f>IF('04.04_PLANO DE TRABALHO'!PY38="",AP381,'04.04_PLANO DE TRABALHO'!PY38)</f>
        <v>0</v>
      </c>
      <c r="AQ382" t="str">
        <f>IF('04.04_PLANO DE TRABALHO'!PZ38="",AQ381,'04.04_PLANO DE TRABALHO'!PZ38)</f>
        <v>Fonte*</v>
      </c>
      <c r="AR382">
        <f>IF('04.04_PLANO DE TRABALHO'!QA38="",AR381,'04.04_PLANO DE TRABALHO'!QA38)</f>
        <v>0</v>
      </c>
      <c r="AS382">
        <f>IF('04.04_PLANO DE TRABALHO'!QB38="",AS381,'04.04_PLANO DE TRABALHO'!QB38)</f>
        <v>0</v>
      </c>
      <c r="AT382">
        <f>IF('04.04_PLANO DE TRABALHO'!QC38="",AT381,'04.04_PLANO DE TRABALHO'!QC38)</f>
        <v>0</v>
      </c>
      <c r="AU382" t="str">
        <f>IF('04.04_PLANO DE TRABALHO'!QD38="",AU381,'04.04_PLANO DE TRABALHO'!QD38)</f>
        <v>Unid</v>
      </c>
      <c r="AV382">
        <f>IF('04.04_PLANO DE TRABALHO'!QE38="",AV381,'04.04_PLANO DE TRABALHO'!QE38)</f>
        <v>0</v>
      </c>
      <c r="AW382" t="str">
        <f>IF('04.04_PLANO DE TRABALHO'!QF38="",AW381,'04.04_PLANO DE TRABALHO'!QF38)</f>
        <v>Valor 
Unit</v>
      </c>
      <c r="AX382">
        <f>IF('04.04_PLANO DE TRABALHO'!QG38="",AX381,'04.04_PLANO DE TRABALHO'!QG38)</f>
        <v>0</v>
      </c>
      <c r="AY382">
        <f>IF('04.04_PLANO DE TRABALHO'!QH38="",AY381,'04.04_PLANO DE TRABALHO'!QH38)</f>
        <v>0</v>
      </c>
      <c r="AZ382" t="str">
        <f>IF('04.04_PLANO DE TRABALHO'!QI38="",AZ381,'04.04_PLANO DE TRABALHO'!QI38)</f>
        <v>Qtde</v>
      </c>
      <c r="BA382">
        <f>IF('04.04_PLANO DE TRABALHO'!QJ38="",BA381,'04.04_PLANO DE TRABALHO'!QJ38)</f>
        <v>0</v>
      </c>
      <c r="BB382">
        <f>IF('04.04_PLANO DE TRABALHO'!QK38="",BB381,'04.04_PLANO DE TRABALHO'!QK38)</f>
        <v>0</v>
      </c>
      <c r="BD382" t="str">
        <v>Tecnologias Digitais</v>
      </c>
      <c r="BE382" t="str">
        <v>9.1</v>
      </c>
      <c r="BF382">
        <v>0</v>
      </c>
      <c r="BG382" t="str">
        <v>Atividade</v>
      </c>
      <c r="BH382">
        <v>0</v>
      </c>
      <c r="BI382">
        <v>0</v>
      </c>
      <c r="BJ382" t="str">
        <v>Início</v>
      </c>
      <c r="BK382">
        <v>0</v>
      </c>
      <c r="BL382">
        <v>0</v>
      </c>
      <c r="BM382" t="str">
        <v>Fim</v>
      </c>
      <c r="BN382">
        <v>0</v>
      </c>
      <c r="BO382">
        <v>0</v>
      </c>
      <c r="BP382" t="str">
        <v>9.1.3</v>
      </c>
      <c r="BQ382">
        <v>0</v>
      </c>
      <c r="BR382">
        <v>0</v>
      </c>
      <c r="BS382" t="str">
        <v>SubAtividade</v>
      </c>
      <c r="BT382">
        <v>0</v>
      </c>
      <c r="BU382">
        <v>0</v>
      </c>
      <c r="BV382">
        <v>0</v>
      </c>
      <c r="BW382">
        <v>0</v>
      </c>
      <c r="BX382">
        <v>0</v>
      </c>
      <c r="BY382" t="str">
        <v>Despesa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 t="str">
        <v>Categoria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 t="str">
        <v>Subcategoria</v>
      </c>
      <c r="CO382">
        <v>0</v>
      </c>
      <c r="CP382">
        <v>0</v>
      </c>
      <c r="CQ382">
        <v>0</v>
      </c>
      <c r="CR382">
        <v>0</v>
      </c>
      <c r="CS382" t="str">
        <v>Fonte*</v>
      </c>
      <c r="CT382">
        <v>0</v>
      </c>
      <c r="CU382">
        <v>0</v>
      </c>
      <c r="CV382">
        <v>0</v>
      </c>
      <c r="CW382" t="str">
        <v>Unid</v>
      </c>
      <c r="CX382">
        <v>0</v>
      </c>
      <c r="CY382" t="str">
        <v>Valor 
Unit</v>
      </c>
      <c r="CZ382">
        <v>0</v>
      </c>
      <c r="DA382">
        <v>0</v>
      </c>
      <c r="DB382" t="str">
        <v>Qtde</v>
      </c>
      <c r="DC382">
        <v>0</v>
      </c>
      <c r="DD382">
        <v>0</v>
      </c>
      <c r="DF382" t="str">
        <v>Tecnologias Digitais</v>
      </c>
      <c r="DG382" t="str">
        <v>9.2</v>
      </c>
      <c r="DH382">
        <v>0</v>
      </c>
      <c r="DI382" t="str">
        <v>Atividade</v>
      </c>
      <c r="DJ382">
        <v>0</v>
      </c>
      <c r="DK382">
        <v>0</v>
      </c>
      <c r="DL382" t="str">
        <v>Início</v>
      </c>
      <c r="DM382">
        <v>0</v>
      </c>
      <c r="DN382">
        <v>0</v>
      </c>
      <c r="DO382" t="str">
        <v>Fim</v>
      </c>
      <c r="DP382">
        <v>0</v>
      </c>
      <c r="DQ382">
        <v>0</v>
      </c>
      <c r="DR382" t="str">
        <v>9.2.3</v>
      </c>
      <c r="DS382">
        <v>0</v>
      </c>
      <c r="DT382">
        <v>0</v>
      </c>
      <c r="DU382" t="str">
        <v>SubAtividade</v>
      </c>
      <c r="DV382">
        <v>0</v>
      </c>
      <c r="DW382">
        <v>0</v>
      </c>
      <c r="DX382">
        <v>0</v>
      </c>
      <c r="DY382">
        <v>0</v>
      </c>
      <c r="DZ382">
        <v>0</v>
      </c>
      <c r="EA382" t="str">
        <v>Despesa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 t="str">
        <v>Categoria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 t="str">
        <v>Subcategoria</v>
      </c>
      <c r="EQ382">
        <v>0</v>
      </c>
      <c r="ER382">
        <v>0</v>
      </c>
      <c r="ES382">
        <v>0</v>
      </c>
      <c r="ET382">
        <v>0</v>
      </c>
      <c r="EU382" t="str">
        <v>Fonte*</v>
      </c>
      <c r="EV382">
        <v>0</v>
      </c>
      <c r="EW382">
        <v>0</v>
      </c>
      <c r="EX382">
        <v>0</v>
      </c>
      <c r="EY382" t="str">
        <v>Unid</v>
      </c>
      <c r="EZ382">
        <v>0</v>
      </c>
      <c r="FA382" t="str">
        <v>Valor 
Unit</v>
      </c>
      <c r="FB382">
        <v>0</v>
      </c>
      <c r="FC382">
        <v>0</v>
      </c>
      <c r="FD382" t="str">
        <v>Qtde</v>
      </c>
      <c r="FE382">
        <v>0</v>
      </c>
      <c r="FF382">
        <v>0</v>
      </c>
      <c r="FH382" t="str">
        <v>Comunicação e Mobilização Acadêmica</v>
      </c>
      <c r="FI382" t="str">
        <v>11.2</v>
      </c>
      <c r="FJ382">
        <v>0</v>
      </c>
      <c r="FK382" t="str">
        <v>Atividade</v>
      </c>
      <c r="FL382">
        <v>0</v>
      </c>
      <c r="FM382">
        <v>0</v>
      </c>
      <c r="FN382" t="str">
        <v>Início</v>
      </c>
      <c r="FO382">
        <v>0</v>
      </c>
      <c r="FP382">
        <v>0</v>
      </c>
      <c r="FQ382" t="str">
        <v>Fim</v>
      </c>
      <c r="FR382">
        <v>0</v>
      </c>
      <c r="FS382">
        <v>0</v>
      </c>
      <c r="FT382" t="str">
        <v>11.2.2</v>
      </c>
      <c r="FU382">
        <v>0</v>
      </c>
      <c r="FV382">
        <v>0</v>
      </c>
      <c r="FW382" t="str">
        <v>SubAtividade</v>
      </c>
      <c r="FX382">
        <v>0</v>
      </c>
      <c r="FY382">
        <v>0</v>
      </c>
      <c r="FZ382">
        <v>0</v>
      </c>
      <c r="GA382">
        <v>0</v>
      </c>
      <c r="GB382">
        <v>0</v>
      </c>
      <c r="GC382" t="str">
        <v>Despesa</v>
      </c>
      <c r="GD382">
        <v>0</v>
      </c>
      <c r="GE382">
        <v>0</v>
      </c>
      <c r="GF382">
        <v>0</v>
      </c>
      <c r="GG382">
        <v>0</v>
      </c>
      <c r="GH382">
        <v>0</v>
      </c>
      <c r="GI382">
        <v>0</v>
      </c>
      <c r="GJ382" t="str">
        <v>Categoria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 t="str">
        <v>Subcategoria</v>
      </c>
      <c r="GS382">
        <v>0</v>
      </c>
      <c r="GT382">
        <v>0</v>
      </c>
      <c r="GU382">
        <v>0</v>
      </c>
      <c r="GV382">
        <v>0</v>
      </c>
      <c r="GW382" t="str">
        <v>Fonte*</v>
      </c>
      <c r="GX382">
        <v>0</v>
      </c>
      <c r="GY382">
        <v>0</v>
      </c>
      <c r="GZ382">
        <v>0</v>
      </c>
      <c r="HA382" t="str">
        <v>Unid</v>
      </c>
      <c r="HB382">
        <v>0</v>
      </c>
      <c r="HC382" t="str">
        <v>Valor 
Unit</v>
      </c>
      <c r="HD382">
        <v>0</v>
      </c>
      <c r="HE382">
        <v>0</v>
      </c>
      <c r="HF382" t="str">
        <v>Qtde</v>
      </c>
      <c r="HG382">
        <v>0</v>
      </c>
      <c r="HH382">
        <v>0</v>
      </c>
    </row>
    <row r="383" spans="1:216" x14ac:dyDescent="0.25">
      <c r="A383">
        <v>30</v>
      </c>
      <c r="B383" t="str">
        <f>'04.04_PLANO DE TRABALHO'!$OZ$7</f>
        <v>Direitos Humanos e Convivência</v>
      </c>
      <c r="C383" t="str">
        <f>IF('04.04_PLANO DE TRABALHO'!OL39="",C382,'04.04_PLANO DE TRABALHO'!OL39)</f>
        <v>8.2</v>
      </c>
      <c r="D383">
        <f>IF('04.04_PLANO DE TRABALHO'!OM39="",D382,'04.04_PLANO DE TRABALHO'!OM39)</f>
        <v>0</v>
      </c>
      <c r="E383" t="str">
        <f>IF(OR('04.04_PLANO DE TRABALHO'!ON39="",'04.04_PLANO DE TRABALHO'!ON39="Planejado",'04.04_PLANO DE TRABALHO'!ON39="Realizado"),E382,'04.04_PLANO DE TRABALHO'!ON39)</f>
        <v>Atividade</v>
      </c>
      <c r="F383">
        <f>IF('04.04_PLANO DE TRABALHO'!OO39="",F382,'04.04_PLANO DE TRABALHO'!OO39)</f>
        <v>0</v>
      </c>
      <c r="G383">
        <f>IF('04.04_PLANO DE TRABALHO'!OP39="",G382,'04.04_PLANO DE TRABALHO'!OP39)</f>
        <v>0</v>
      </c>
      <c r="H383" t="str">
        <f>IF('04.04_PLANO DE TRABALHO'!OQ39="",H382,'04.04_PLANO DE TRABALHO'!OQ39)</f>
        <v>Início</v>
      </c>
      <c r="I383">
        <f>IF('04.04_PLANO DE TRABALHO'!OR39="",I382,'04.04_PLANO DE TRABALHO'!OR39)</f>
        <v>0</v>
      </c>
      <c r="J383">
        <f>IF('04.04_PLANO DE TRABALHO'!OS39="",J382,'04.04_PLANO DE TRABALHO'!OS39)</f>
        <v>0</v>
      </c>
      <c r="K383" t="str">
        <f>IF('04.04_PLANO DE TRABALHO'!OT39="",K382,'04.04_PLANO DE TRABALHO'!OT39)</f>
        <v>Fim</v>
      </c>
      <c r="L383">
        <f>IF('04.04_PLANO DE TRABALHO'!OU39="",L382,'04.04_PLANO DE TRABALHO'!OU39)</f>
        <v>0</v>
      </c>
      <c r="M383">
        <f>IF('04.04_PLANO DE TRABALHO'!OV39="",M382,'04.04_PLANO DE TRABALHO'!OV39)</f>
        <v>0</v>
      </c>
      <c r="N383" t="str">
        <f>IF('04.04_PLANO DE TRABALHO'!OW39="",N382,'04.04_PLANO DE TRABALHO'!OW39)</f>
        <v>8.2.3</v>
      </c>
      <c r="O383">
        <f>IF('04.04_PLANO DE TRABALHO'!OX39="",O382,'04.04_PLANO DE TRABALHO'!OX39)</f>
        <v>0</v>
      </c>
      <c r="P383">
        <f>IF('04.04_PLANO DE TRABALHO'!OY39="",P382,'04.04_PLANO DE TRABALHO'!OY39)</f>
        <v>0</v>
      </c>
      <c r="Q383" t="str">
        <f>IF('04.04_PLANO DE TRABALHO'!OZ39="",Q382,'04.04_PLANO DE TRABALHO'!OZ39)</f>
        <v>SubAtividade</v>
      </c>
      <c r="R383">
        <f>IF('04.04_PLANO DE TRABALHO'!PA39="",R382,'04.04_PLANO DE TRABALHO'!PA39)</f>
        <v>0</v>
      </c>
      <c r="S383">
        <f>IF('04.04_PLANO DE TRABALHO'!PB39="",S382,'04.04_PLANO DE TRABALHO'!PB39)</f>
        <v>0</v>
      </c>
      <c r="T383">
        <f>IF('04.04_PLANO DE TRABALHO'!PC39="",T382,'04.04_PLANO DE TRABALHO'!PC39)</f>
        <v>0</v>
      </c>
      <c r="U383">
        <f>IF('04.04_PLANO DE TRABALHO'!PD39="",U382,'04.04_PLANO DE TRABALHO'!PD39)</f>
        <v>0</v>
      </c>
      <c r="V383">
        <f>IF('04.04_PLANO DE TRABALHO'!PE39="",V382,'04.04_PLANO DE TRABALHO'!PE39)</f>
        <v>0</v>
      </c>
      <c r="W383" t="str">
        <f>IF('04.04_PLANO DE TRABALHO'!PF39="",W382,'04.04_PLANO DE TRABALHO'!PF39)</f>
        <v>Despesa</v>
      </c>
      <c r="X383">
        <f>IF('04.04_PLANO DE TRABALHO'!PG39="",X382,'04.04_PLANO DE TRABALHO'!PG39)</f>
        <v>0</v>
      </c>
      <c r="Y383">
        <f>IF('04.04_PLANO DE TRABALHO'!PH39="",Y382,'04.04_PLANO DE TRABALHO'!PH39)</f>
        <v>0</v>
      </c>
      <c r="Z383">
        <f>IF('04.04_PLANO DE TRABALHO'!PI39="",Z382,'04.04_PLANO DE TRABALHO'!PI39)</f>
        <v>0</v>
      </c>
      <c r="AA383">
        <f>IF('04.04_PLANO DE TRABALHO'!PJ39="",AA382,'04.04_PLANO DE TRABALHO'!PJ39)</f>
        <v>0</v>
      </c>
      <c r="AB383">
        <f>IF('04.04_PLANO DE TRABALHO'!PK39="",AB382,'04.04_PLANO DE TRABALHO'!PK39)</f>
        <v>0</v>
      </c>
      <c r="AC383">
        <f>IF('04.04_PLANO DE TRABALHO'!PL39="",AC382,'04.04_PLANO DE TRABALHO'!PL39)</f>
        <v>0</v>
      </c>
      <c r="AD383" t="str">
        <f>IF('04.04_PLANO DE TRABALHO'!PM39="",AD382,'04.04_PLANO DE TRABALHO'!PM39)</f>
        <v>Categoria</v>
      </c>
      <c r="AE383">
        <f>IF('04.04_PLANO DE TRABALHO'!PN39="",AE382,'04.04_PLANO DE TRABALHO'!PN39)</f>
        <v>0</v>
      </c>
      <c r="AF383">
        <f>IF('04.04_PLANO DE TRABALHO'!PO39="",AF382,'04.04_PLANO DE TRABALHO'!PO39)</f>
        <v>0</v>
      </c>
      <c r="AG383">
        <f>IF('04.04_PLANO DE TRABALHO'!PP39="",AG382,'04.04_PLANO DE TRABALHO'!PP39)</f>
        <v>0</v>
      </c>
      <c r="AH383">
        <f>IF('04.04_PLANO DE TRABALHO'!PQ39="",AH382,'04.04_PLANO DE TRABALHO'!PQ39)</f>
        <v>0</v>
      </c>
      <c r="AI383">
        <f>IF('04.04_PLANO DE TRABALHO'!PR39="",AI382,'04.04_PLANO DE TRABALHO'!PR39)</f>
        <v>0</v>
      </c>
      <c r="AJ383">
        <f>IF('04.04_PLANO DE TRABALHO'!PS39="",AJ382,'04.04_PLANO DE TRABALHO'!PS39)</f>
        <v>0</v>
      </c>
      <c r="AK383">
        <f>IF('04.04_PLANO DE TRABALHO'!PT39="",AK382,'04.04_PLANO DE TRABALHO'!PT39)</f>
        <v>0</v>
      </c>
      <c r="AL383" t="str">
        <f>IF('04.04_PLANO DE TRABALHO'!PU39="",AL382,'04.04_PLANO DE TRABALHO'!PU39)</f>
        <v>Subcategoria</v>
      </c>
      <c r="AM383">
        <f>IF('04.04_PLANO DE TRABALHO'!PV39="",AM382,'04.04_PLANO DE TRABALHO'!PV39)</f>
        <v>0</v>
      </c>
      <c r="AN383">
        <f>IF('04.04_PLANO DE TRABALHO'!PW39="",AN382,'04.04_PLANO DE TRABALHO'!PW39)</f>
        <v>0</v>
      </c>
      <c r="AO383">
        <f>IF('04.04_PLANO DE TRABALHO'!PX39="",AO382,'04.04_PLANO DE TRABALHO'!PX39)</f>
        <v>0</v>
      </c>
      <c r="AP383">
        <f>IF('04.04_PLANO DE TRABALHO'!PY39="",AP382,'04.04_PLANO DE TRABALHO'!PY39)</f>
        <v>0</v>
      </c>
      <c r="AQ383" t="str">
        <f>IF('04.04_PLANO DE TRABALHO'!PZ39="",AQ382,'04.04_PLANO DE TRABALHO'!PZ39)</f>
        <v>Fonte*</v>
      </c>
      <c r="AR383">
        <f>IF('04.04_PLANO DE TRABALHO'!QA39="",AR382,'04.04_PLANO DE TRABALHO'!QA39)</f>
        <v>0</v>
      </c>
      <c r="AS383">
        <f>IF('04.04_PLANO DE TRABALHO'!QB39="",AS382,'04.04_PLANO DE TRABALHO'!QB39)</f>
        <v>0</v>
      </c>
      <c r="AT383">
        <f>IF('04.04_PLANO DE TRABALHO'!QC39="",AT382,'04.04_PLANO DE TRABALHO'!QC39)</f>
        <v>0</v>
      </c>
      <c r="AU383" t="str">
        <f>IF('04.04_PLANO DE TRABALHO'!QD39="",AU382,'04.04_PLANO DE TRABALHO'!QD39)</f>
        <v>Unid</v>
      </c>
      <c r="AV383">
        <f>IF('04.04_PLANO DE TRABALHO'!QE39="",AV382,'04.04_PLANO DE TRABALHO'!QE39)</f>
        <v>0</v>
      </c>
      <c r="AW383" t="str">
        <f>IF('04.04_PLANO DE TRABALHO'!QF39="",AW382,'04.04_PLANO DE TRABALHO'!QF39)</f>
        <v>Valor 
Unit</v>
      </c>
      <c r="AX383">
        <f>IF('04.04_PLANO DE TRABALHO'!QG39="",AX382,'04.04_PLANO DE TRABALHO'!QG39)</f>
        <v>0</v>
      </c>
      <c r="AY383">
        <f>IF('04.04_PLANO DE TRABALHO'!QH39="",AY382,'04.04_PLANO DE TRABALHO'!QH39)</f>
        <v>0</v>
      </c>
      <c r="AZ383" t="str">
        <f>IF('04.04_PLANO DE TRABALHO'!QI39="",AZ382,'04.04_PLANO DE TRABALHO'!QI39)</f>
        <v>Qtde</v>
      </c>
      <c r="BA383">
        <f>IF('04.04_PLANO DE TRABALHO'!QJ39="",BA382,'04.04_PLANO DE TRABALHO'!QJ39)</f>
        <v>0</v>
      </c>
      <c r="BB383">
        <f>IF('04.04_PLANO DE TRABALHO'!QK39="",BB382,'04.04_PLANO DE TRABALHO'!QK39)</f>
        <v>0</v>
      </c>
      <c r="BD383" t="str">
        <v>Tecnologias Digitais</v>
      </c>
      <c r="BE383" t="str">
        <v>9.1</v>
      </c>
      <c r="BF383">
        <v>0</v>
      </c>
      <c r="BG383" t="str">
        <v>Atividade</v>
      </c>
      <c r="BH383">
        <v>0</v>
      </c>
      <c r="BI383">
        <v>0</v>
      </c>
      <c r="BJ383" t="str">
        <v>Início</v>
      </c>
      <c r="BK383">
        <v>0</v>
      </c>
      <c r="BL383">
        <v>0</v>
      </c>
      <c r="BM383" t="str">
        <v>Fim</v>
      </c>
      <c r="BN383">
        <v>0</v>
      </c>
      <c r="BO383">
        <v>0</v>
      </c>
      <c r="BP383" t="str">
        <v>9.1.3</v>
      </c>
      <c r="BQ383">
        <v>0</v>
      </c>
      <c r="BR383">
        <v>0</v>
      </c>
      <c r="BS383" t="str">
        <v>SubAtividade</v>
      </c>
      <c r="BT383">
        <v>0</v>
      </c>
      <c r="BU383">
        <v>0</v>
      </c>
      <c r="BV383">
        <v>0</v>
      </c>
      <c r="BW383">
        <v>0</v>
      </c>
      <c r="BX383">
        <v>0</v>
      </c>
      <c r="BY383" t="str">
        <v>Despesa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 t="str">
        <v>Categoria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 t="str">
        <v>Subcategoria</v>
      </c>
      <c r="CO383">
        <v>0</v>
      </c>
      <c r="CP383">
        <v>0</v>
      </c>
      <c r="CQ383">
        <v>0</v>
      </c>
      <c r="CR383">
        <v>0</v>
      </c>
      <c r="CS383" t="str">
        <v>Fonte*</v>
      </c>
      <c r="CT383">
        <v>0</v>
      </c>
      <c r="CU383">
        <v>0</v>
      </c>
      <c r="CV383">
        <v>0</v>
      </c>
      <c r="CW383" t="str">
        <v>Unid</v>
      </c>
      <c r="CX383">
        <v>0</v>
      </c>
      <c r="CY383" t="str">
        <v>Valor 
Unit</v>
      </c>
      <c r="CZ383">
        <v>0</v>
      </c>
      <c r="DA383">
        <v>0</v>
      </c>
      <c r="DB383" t="str">
        <v>Qtde</v>
      </c>
      <c r="DC383">
        <v>0</v>
      </c>
      <c r="DD383">
        <v>0</v>
      </c>
      <c r="DF383" t="str">
        <v>Tecnologias Digitais</v>
      </c>
      <c r="DG383" t="str">
        <v>9.2</v>
      </c>
      <c r="DH383">
        <v>0</v>
      </c>
      <c r="DI383" t="str">
        <v>Atividade</v>
      </c>
      <c r="DJ383">
        <v>0</v>
      </c>
      <c r="DK383">
        <v>0</v>
      </c>
      <c r="DL383" t="str">
        <v>Início</v>
      </c>
      <c r="DM383">
        <v>0</v>
      </c>
      <c r="DN383">
        <v>0</v>
      </c>
      <c r="DO383" t="str">
        <v>Fim</v>
      </c>
      <c r="DP383">
        <v>0</v>
      </c>
      <c r="DQ383">
        <v>0</v>
      </c>
      <c r="DR383" t="str">
        <v>9.2.3</v>
      </c>
      <c r="DS383">
        <v>0</v>
      </c>
      <c r="DT383">
        <v>0</v>
      </c>
      <c r="DU383" t="str">
        <v>SubAtividade</v>
      </c>
      <c r="DV383">
        <v>0</v>
      </c>
      <c r="DW383">
        <v>0</v>
      </c>
      <c r="DX383">
        <v>0</v>
      </c>
      <c r="DY383">
        <v>0</v>
      </c>
      <c r="DZ383">
        <v>0</v>
      </c>
      <c r="EA383" t="str">
        <v>Despesa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 t="str">
        <v>Categoria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 t="str">
        <v>Subcategoria</v>
      </c>
      <c r="EQ383">
        <v>0</v>
      </c>
      <c r="ER383">
        <v>0</v>
      </c>
      <c r="ES383">
        <v>0</v>
      </c>
      <c r="ET383">
        <v>0</v>
      </c>
      <c r="EU383" t="str">
        <v>Fonte*</v>
      </c>
      <c r="EV383">
        <v>0</v>
      </c>
      <c r="EW383">
        <v>0</v>
      </c>
      <c r="EX383">
        <v>0</v>
      </c>
      <c r="EY383" t="str">
        <v>Unid</v>
      </c>
      <c r="EZ383">
        <v>0</v>
      </c>
      <c r="FA383" t="str">
        <v>Valor 
Unit</v>
      </c>
      <c r="FB383">
        <v>0</v>
      </c>
      <c r="FC383">
        <v>0</v>
      </c>
      <c r="FD383" t="str">
        <v>Qtde</v>
      </c>
      <c r="FE383">
        <v>0</v>
      </c>
      <c r="FF383">
        <v>0</v>
      </c>
      <c r="FH383" t="str">
        <v>Comunicação e Mobilização Acadêmica</v>
      </c>
      <c r="FI383" t="str">
        <v>11.2</v>
      </c>
      <c r="FJ383">
        <v>0</v>
      </c>
      <c r="FK383" t="str">
        <v>Atividade</v>
      </c>
      <c r="FL383">
        <v>0</v>
      </c>
      <c r="FM383">
        <v>0</v>
      </c>
      <c r="FN383" t="str">
        <v>Início</v>
      </c>
      <c r="FO383">
        <v>0</v>
      </c>
      <c r="FP383">
        <v>0</v>
      </c>
      <c r="FQ383" t="str">
        <v>Fim</v>
      </c>
      <c r="FR383">
        <v>0</v>
      </c>
      <c r="FS383">
        <v>0</v>
      </c>
      <c r="FT383" t="str">
        <v>11.2.2</v>
      </c>
      <c r="FU383">
        <v>0</v>
      </c>
      <c r="FV383">
        <v>0</v>
      </c>
      <c r="FW383" t="str">
        <v>SubAtividade</v>
      </c>
      <c r="FX383">
        <v>0</v>
      </c>
      <c r="FY383">
        <v>0</v>
      </c>
      <c r="FZ383">
        <v>0</v>
      </c>
      <c r="GA383">
        <v>0</v>
      </c>
      <c r="GB383">
        <v>0</v>
      </c>
      <c r="GC383" t="str">
        <v>Despesa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 t="str">
        <v>Categoria</v>
      </c>
      <c r="GK383">
        <v>0</v>
      </c>
      <c r="GL383">
        <v>0</v>
      </c>
      <c r="GM383">
        <v>0</v>
      </c>
      <c r="GN383">
        <v>0</v>
      </c>
      <c r="GO383">
        <v>0</v>
      </c>
      <c r="GP383">
        <v>0</v>
      </c>
      <c r="GQ383">
        <v>0</v>
      </c>
      <c r="GR383" t="str">
        <v>Subcategoria</v>
      </c>
      <c r="GS383">
        <v>0</v>
      </c>
      <c r="GT383">
        <v>0</v>
      </c>
      <c r="GU383">
        <v>0</v>
      </c>
      <c r="GV383">
        <v>0</v>
      </c>
      <c r="GW383" t="str">
        <v>Fonte*</v>
      </c>
      <c r="GX383">
        <v>0</v>
      </c>
      <c r="GY383">
        <v>0</v>
      </c>
      <c r="GZ383">
        <v>0</v>
      </c>
      <c r="HA383" t="str">
        <v>Unid</v>
      </c>
      <c r="HB383">
        <v>0</v>
      </c>
      <c r="HC383" t="str">
        <v>Valor 
Unit</v>
      </c>
      <c r="HD383">
        <v>0</v>
      </c>
      <c r="HE383">
        <v>0</v>
      </c>
      <c r="HF383" t="str">
        <v>Qtde</v>
      </c>
      <c r="HG383">
        <v>0</v>
      </c>
      <c r="HH383">
        <v>0</v>
      </c>
    </row>
    <row r="384" spans="1:216" x14ac:dyDescent="0.25">
      <c r="A384">
        <v>31</v>
      </c>
      <c r="B384" t="str">
        <f>'04.04_PLANO DE TRABALHO'!$OZ$7</f>
        <v>Direitos Humanos e Convivência</v>
      </c>
      <c r="C384" t="str">
        <f>IF('04.04_PLANO DE TRABALHO'!OL40="",C383,'04.04_PLANO DE TRABALHO'!OL40)</f>
        <v>8.2</v>
      </c>
      <c r="D384">
        <f>IF('04.04_PLANO DE TRABALHO'!OM40="",D383,'04.04_PLANO DE TRABALHO'!OM40)</f>
        <v>0</v>
      </c>
      <c r="E384" t="str">
        <f>IF(OR('04.04_PLANO DE TRABALHO'!ON40="",'04.04_PLANO DE TRABALHO'!ON40="Planejado",'04.04_PLANO DE TRABALHO'!ON40="Realizado"),E383,'04.04_PLANO DE TRABALHO'!ON40)</f>
        <v>Atividade</v>
      </c>
      <c r="F384">
        <f>IF('04.04_PLANO DE TRABALHO'!OO40="",F383,'04.04_PLANO DE TRABALHO'!OO40)</f>
        <v>0</v>
      </c>
      <c r="G384">
        <f>IF('04.04_PLANO DE TRABALHO'!OP40="",G383,'04.04_PLANO DE TRABALHO'!OP40)</f>
        <v>0</v>
      </c>
      <c r="H384" t="str">
        <f>IF('04.04_PLANO DE TRABALHO'!OQ40="",H383,'04.04_PLANO DE TRABALHO'!OQ40)</f>
        <v>Início</v>
      </c>
      <c r="I384">
        <f>IF('04.04_PLANO DE TRABALHO'!OR40="",I383,'04.04_PLANO DE TRABALHO'!OR40)</f>
        <v>0</v>
      </c>
      <c r="J384">
        <f>IF('04.04_PLANO DE TRABALHO'!OS40="",J383,'04.04_PLANO DE TRABALHO'!OS40)</f>
        <v>0</v>
      </c>
      <c r="K384" t="str">
        <f>IF('04.04_PLANO DE TRABALHO'!OT40="",K383,'04.04_PLANO DE TRABALHO'!OT40)</f>
        <v>Fim</v>
      </c>
      <c r="L384">
        <f>IF('04.04_PLANO DE TRABALHO'!OU40="",L383,'04.04_PLANO DE TRABALHO'!OU40)</f>
        <v>0</v>
      </c>
      <c r="M384">
        <f>IF('04.04_PLANO DE TRABALHO'!OV40="",M383,'04.04_PLANO DE TRABALHO'!OV40)</f>
        <v>0</v>
      </c>
      <c r="N384" t="str">
        <f>IF('04.04_PLANO DE TRABALHO'!OW40="",N383,'04.04_PLANO DE TRABALHO'!OW40)</f>
        <v>8.2.3</v>
      </c>
      <c r="O384">
        <f>IF('04.04_PLANO DE TRABALHO'!OX40="",O383,'04.04_PLANO DE TRABALHO'!OX40)</f>
        <v>0</v>
      </c>
      <c r="P384">
        <f>IF('04.04_PLANO DE TRABALHO'!OY40="",P383,'04.04_PLANO DE TRABALHO'!OY40)</f>
        <v>0</v>
      </c>
      <c r="Q384" t="str">
        <f>IF('04.04_PLANO DE TRABALHO'!OZ40="",Q383,'04.04_PLANO DE TRABALHO'!OZ40)</f>
        <v>SubAtividade</v>
      </c>
      <c r="R384">
        <f>IF('04.04_PLANO DE TRABALHO'!PA40="",R383,'04.04_PLANO DE TRABALHO'!PA40)</f>
        <v>0</v>
      </c>
      <c r="S384">
        <f>IF('04.04_PLANO DE TRABALHO'!PB40="",S383,'04.04_PLANO DE TRABALHO'!PB40)</f>
        <v>0</v>
      </c>
      <c r="T384">
        <f>IF('04.04_PLANO DE TRABALHO'!PC40="",T383,'04.04_PLANO DE TRABALHO'!PC40)</f>
        <v>0</v>
      </c>
      <c r="U384">
        <f>IF('04.04_PLANO DE TRABALHO'!PD40="",U383,'04.04_PLANO DE TRABALHO'!PD40)</f>
        <v>0</v>
      </c>
      <c r="V384">
        <f>IF('04.04_PLANO DE TRABALHO'!PE40="",V383,'04.04_PLANO DE TRABALHO'!PE40)</f>
        <v>0</v>
      </c>
      <c r="W384" t="str">
        <f>IF('04.04_PLANO DE TRABALHO'!PF40="",W383,'04.04_PLANO DE TRABALHO'!PF40)</f>
        <v>Despesa</v>
      </c>
      <c r="X384">
        <f>IF('04.04_PLANO DE TRABALHO'!PG40="",X383,'04.04_PLANO DE TRABALHO'!PG40)</f>
        <v>0</v>
      </c>
      <c r="Y384">
        <f>IF('04.04_PLANO DE TRABALHO'!PH40="",Y383,'04.04_PLANO DE TRABALHO'!PH40)</f>
        <v>0</v>
      </c>
      <c r="Z384">
        <f>IF('04.04_PLANO DE TRABALHO'!PI40="",Z383,'04.04_PLANO DE TRABALHO'!PI40)</f>
        <v>0</v>
      </c>
      <c r="AA384">
        <f>IF('04.04_PLANO DE TRABALHO'!PJ40="",AA383,'04.04_PLANO DE TRABALHO'!PJ40)</f>
        <v>0</v>
      </c>
      <c r="AB384">
        <f>IF('04.04_PLANO DE TRABALHO'!PK40="",AB383,'04.04_PLANO DE TRABALHO'!PK40)</f>
        <v>0</v>
      </c>
      <c r="AC384">
        <f>IF('04.04_PLANO DE TRABALHO'!PL40="",AC383,'04.04_PLANO DE TRABALHO'!PL40)</f>
        <v>0</v>
      </c>
      <c r="AD384" t="str">
        <f>IF('04.04_PLANO DE TRABALHO'!PM40="",AD383,'04.04_PLANO DE TRABALHO'!PM40)</f>
        <v>Categoria</v>
      </c>
      <c r="AE384">
        <f>IF('04.04_PLANO DE TRABALHO'!PN40="",AE383,'04.04_PLANO DE TRABALHO'!PN40)</f>
        <v>0</v>
      </c>
      <c r="AF384">
        <f>IF('04.04_PLANO DE TRABALHO'!PO40="",AF383,'04.04_PLANO DE TRABALHO'!PO40)</f>
        <v>0</v>
      </c>
      <c r="AG384">
        <f>IF('04.04_PLANO DE TRABALHO'!PP40="",AG383,'04.04_PLANO DE TRABALHO'!PP40)</f>
        <v>0</v>
      </c>
      <c r="AH384">
        <f>IF('04.04_PLANO DE TRABALHO'!PQ40="",AH383,'04.04_PLANO DE TRABALHO'!PQ40)</f>
        <v>0</v>
      </c>
      <c r="AI384">
        <f>IF('04.04_PLANO DE TRABALHO'!PR40="",AI383,'04.04_PLANO DE TRABALHO'!PR40)</f>
        <v>0</v>
      </c>
      <c r="AJ384">
        <f>IF('04.04_PLANO DE TRABALHO'!PS40="",AJ383,'04.04_PLANO DE TRABALHO'!PS40)</f>
        <v>0</v>
      </c>
      <c r="AK384">
        <f>IF('04.04_PLANO DE TRABALHO'!PT40="",AK383,'04.04_PLANO DE TRABALHO'!PT40)</f>
        <v>0</v>
      </c>
      <c r="AL384" t="str">
        <f>IF('04.04_PLANO DE TRABALHO'!PU40="",AL383,'04.04_PLANO DE TRABALHO'!PU40)</f>
        <v>Subcategoria</v>
      </c>
      <c r="AM384">
        <f>IF('04.04_PLANO DE TRABALHO'!PV40="",AM383,'04.04_PLANO DE TRABALHO'!PV40)</f>
        <v>0</v>
      </c>
      <c r="AN384">
        <f>IF('04.04_PLANO DE TRABALHO'!PW40="",AN383,'04.04_PLANO DE TRABALHO'!PW40)</f>
        <v>0</v>
      </c>
      <c r="AO384">
        <f>IF('04.04_PLANO DE TRABALHO'!PX40="",AO383,'04.04_PLANO DE TRABALHO'!PX40)</f>
        <v>0</v>
      </c>
      <c r="AP384">
        <f>IF('04.04_PLANO DE TRABALHO'!PY40="",AP383,'04.04_PLANO DE TRABALHO'!PY40)</f>
        <v>0</v>
      </c>
      <c r="AQ384" t="str">
        <f>IF('04.04_PLANO DE TRABALHO'!PZ40="",AQ383,'04.04_PLANO DE TRABALHO'!PZ40)</f>
        <v>Fonte*</v>
      </c>
      <c r="AR384">
        <f>IF('04.04_PLANO DE TRABALHO'!QA40="",AR383,'04.04_PLANO DE TRABALHO'!QA40)</f>
        <v>0</v>
      </c>
      <c r="AS384">
        <f>IF('04.04_PLANO DE TRABALHO'!QB40="",AS383,'04.04_PLANO DE TRABALHO'!QB40)</f>
        <v>0</v>
      </c>
      <c r="AT384">
        <f>IF('04.04_PLANO DE TRABALHO'!QC40="",AT383,'04.04_PLANO DE TRABALHO'!QC40)</f>
        <v>0</v>
      </c>
      <c r="AU384" t="str">
        <f>IF('04.04_PLANO DE TRABALHO'!QD40="",AU383,'04.04_PLANO DE TRABALHO'!QD40)</f>
        <v>Unid</v>
      </c>
      <c r="AV384">
        <f>IF('04.04_PLANO DE TRABALHO'!QE40="",AV383,'04.04_PLANO DE TRABALHO'!QE40)</f>
        <v>0</v>
      </c>
      <c r="AW384" t="str">
        <f>IF('04.04_PLANO DE TRABALHO'!QF40="",AW383,'04.04_PLANO DE TRABALHO'!QF40)</f>
        <v>Valor 
Unit</v>
      </c>
      <c r="AX384">
        <f>IF('04.04_PLANO DE TRABALHO'!QG40="",AX383,'04.04_PLANO DE TRABALHO'!QG40)</f>
        <v>0</v>
      </c>
      <c r="AY384">
        <f>IF('04.04_PLANO DE TRABALHO'!QH40="",AY383,'04.04_PLANO DE TRABALHO'!QH40)</f>
        <v>0</v>
      </c>
      <c r="AZ384" t="str">
        <f>IF('04.04_PLANO DE TRABALHO'!QI40="",AZ383,'04.04_PLANO DE TRABALHO'!QI40)</f>
        <v>Qtde</v>
      </c>
      <c r="BA384">
        <f>IF('04.04_PLANO DE TRABALHO'!QJ40="",BA383,'04.04_PLANO DE TRABALHO'!QJ40)</f>
        <v>0</v>
      </c>
      <c r="BB384">
        <f>IF('04.04_PLANO DE TRABALHO'!QK40="",BB383,'04.04_PLANO DE TRABALHO'!QK40)</f>
        <v>0</v>
      </c>
      <c r="BD384" t="str">
        <v>Tecnologias Digitais</v>
      </c>
      <c r="BE384" t="str">
        <v>9.1</v>
      </c>
      <c r="BF384">
        <v>0</v>
      </c>
      <c r="BG384" t="str">
        <v>Atividade</v>
      </c>
      <c r="BH384">
        <v>0</v>
      </c>
      <c r="BI384">
        <v>0</v>
      </c>
      <c r="BJ384" t="str">
        <v>Início</v>
      </c>
      <c r="BK384">
        <v>0</v>
      </c>
      <c r="BL384">
        <v>0</v>
      </c>
      <c r="BM384" t="str">
        <v>Fim</v>
      </c>
      <c r="BN384">
        <v>0</v>
      </c>
      <c r="BO384">
        <v>0</v>
      </c>
      <c r="BP384" t="str">
        <v>9.1.3</v>
      </c>
      <c r="BQ384">
        <v>0</v>
      </c>
      <c r="BR384">
        <v>0</v>
      </c>
      <c r="BS384" t="str">
        <v>SubAtividade</v>
      </c>
      <c r="BT384">
        <v>0</v>
      </c>
      <c r="BU384">
        <v>0</v>
      </c>
      <c r="BV384">
        <v>0</v>
      </c>
      <c r="BW384">
        <v>0</v>
      </c>
      <c r="BX384">
        <v>0</v>
      </c>
      <c r="BY384" t="str">
        <v>Despesa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 t="str">
        <v>Categoria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 t="str">
        <v>Subcategoria</v>
      </c>
      <c r="CO384">
        <v>0</v>
      </c>
      <c r="CP384">
        <v>0</v>
      </c>
      <c r="CQ384">
        <v>0</v>
      </c>
      <c r="CR384">
        <v>0</v>
      </c>
      <c r="CS384" t="str">
        <v>Fonte*</v>
      </c>
      <c r="CT384">
        <v>0</v>
      </c>
      <c r="CU384">
        <v>0</v>
      </c>
      <c r="CV384">
        <v>0</v>
      </c>
      <c r="CW384" t="str">
        <v>Unid</v>
      </c>
      <c r="CX384">
        <v>0</v>
      </c>
      <c r="CY384" t="str">
        <v>Valor 
Unit</v>
      </c>
      <c r="CZ384">
        <v>0</v>
      </c>
      <c r="DA384">
        <v>0</v>
      </c>
      <c r="DB384" t="str">
        <v>Qtde</v>
      </c>
      <c r="DC384">
        <v>0</v>
      </c>
      <c r="DD384">
        <v>0</v>
      </c>
      <c r="DF384" t="str">
        <v>Tecnologias Digitais</v>
      </c>
      <c r="DG384" t="str">
        <v>9.2</v>
      </c>
      <c r="DH384">
        <v>0</v>
      </c>
      <c r="DI384" t="str">
        <v>Atividade</v>
      </c>
      <c r="DJ384">
        <v>0</v>
      </c>
      <c r="DK384">
        <v>0</v>
      </c>
      <c r="DL384" t="str">
        <v>Início</v>
      </c>
      <c r="DM384">
        <v>0</v>
      </c>
      <c r="DN384">
        <v>0</v>
      </c>
      <c r="DO384" t="str">
        <v>Fim</v>
      </c>
      <c r="DP384">
        <v>0</v>
      </c>
      <c r="DQ384">
        <v>0</v>
      </c>
      <c r="DR384" t="str">
        <v>9.2.3</v>
      </c>
      <c r="DS384">
        <v>0</v>
      </c>
      <c r="DT384">
        <v>0</v>
      </c>
      <c r="DU384" t="str">
        <v>SubAtividade</v>
      </c>
      <c r="DV384">
        <v>0</v>
      </c>
      <c r="DW384">
        <v>0</v>
      </c>
      <c r="DX384">
        <v>0</v>
      </c>
      <c r="DY384">
        <v>0</v>
      </c>
      <c r="DZ384">
        <v>0</v>
      </c>
      <c r="EA384" t="str">
        <v>Despesa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 t="str">
        <v>Categoria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 t="str">
        <v>Subcategoria</v>
      </c>
      <c r="EQ384">
        <v>0</v>
      </c>
      <c r="ER384">
        <v>0</v>
      </c>
      <c r="ES384">
        <v>0</v>
      </c>
      <c r="ET384">
        <v>0</v>
      </c>
      <c r="EU384" t="str">
        <v>Fonte*</v>
      </c>
      <c r="EV384">
        <v>0</v>
      </c>
      <c r="EW384">
        <v>0</v>
      </c>
      <c r="EX384">
        <v>0</v>
      </c>
      <c r="EY384" t="str">
        <v>Unid</v>
      </c>
      <c r="EZ384">
        <v>0</v>
      </c>
      <c r="FA384" t="str">
        <v>Valor 
Unit</v>
      </c>
      <c r="FB384">
        <v>0</v>
      </c>
      <c r="FC384">
        <v>0</v>
      </c>
      <c r="FD384" t="str">
        <v>Qtde</v>
      </c>
      <c r="FE384">
        <v>0</v>
      </c>
      <c r="FF384">
        <v>0</v>
      </c>
      <c r="FH384" t="str">
        <v>Comunicação e Mobilização Acadêmica</v>
      </c>
      <c r="FI384" t="str">
        <v>11.2</v>
      </c>
      <c r="FJ384">
        <v>0</v>
      </c>
      <c r="FK384" t="str">
        <v>Atividade</v>
      </c>
      <c r="FL384">
        <v>0</v>
      </c>
      <c r="FM384">
        <v>0</v>
      </c>
      <c r="FN384" t="str">
        <v>Início</v>
      </c>
      <c r="FO384">
        <v>0</v>
      </c>
      <c r="FP384">
        <v>0</v>
      </c>
      <c r="FQ384" t="str">
        <v>Fim</v>
      </c>
      <c r="FR384">
        <v>0</v>
      </c>
      <c r="FS384">
        <v>0</v>
      </c>
      <c r="FT384" t="str">
        <v>11.2.3</v>
      </c>
      <c r="FU384">
        <v>0</v>
      </c>
      <c r="FV384">
        <v>0</v>
      </c>
      <c r="FW384" t="str">
        <v>SubAtividade</v>
      </c>
      <c r="FX384">
        <v>0</v>
      </c>
      <c r="FY384">
        <v>0</v>
      </c>
      <c r="FZ384">
        <v>0</v>
      </c>
      <c r="GA384">
        <v>0</v>
      </c>
      <c r="GB384">
        <v>0</v>
      </c>
      <c r="GC384" t="str">
        <v>Despesa</v>
      </c>
      <c r="GD384">
        <v>0</v>
      </c>
      <c r="GE384">
        <v>0</v>
      </c>
      <c r="GF384">
        <v>0</v>
      </c>
      <c r="GG384">
        <v>0</v>
      </c>
      <c r="GH384">
        <v>0</v>
      </c>
      <c r="GI384">
        <v>0</v>
      </c>
      <c r="GJ384" t="str">
        <v>Categoria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 t="str">
        <v>Subcategoria</v>
      </c>
      <c r="GS384">
        <v>0</v>
      </c>
      <c r="GT384">
        <v>0</v>
      </c>
      <c r="GU384">
        <v>0</v>
      </c>
      <c r="GV384">
        <v>0</v>
      </c>
      <c r="GW384" t="str">
        <v>Fonte*</v>
      </c>
      <c r="GX384">
        <v>0</v>
      </c>
      <c r="GY384">
        <v>0</v>
      </c>
      <c r="GZ384">
        <v>0</v>
      </c>
      <c r="HA384" t="str">
        <v>Unid</v>
      </c>
      <c r="HB384">
        <v>0</v>
      </c>
      <c r="HC384" t="str">
        <v>Valor 
Unit</v>
      </c>
      <c r="HD384">
        <v>0</v>
      </c>
      <c r="HE384">
        <v>0</v>
      </c>
      <c r="HF384" t="str">
        <v>Qtde</v>
      </c>
      <c r="HG384">
        <v>0</v>
      </c>
      <c r="HH384">
        <v>0</v>
      </c>
    </row>
    <row r="385" spans="1:216" x14ac:dyDescent="0.25">
      <c r="A385">
        <v>32</v>
      </c>
      <c r="B385" t="str">
        <f>'04.04_PLANO DE TRABALHO'!$OZ$7</f>
        <v>Direitos Humanos e Convivência</v>
      </c>
      <c r="C385" t="str">
        <f>IF('04.04_PLANO DE TRABALHO'!OL41="",C384,'04.04_PLANO DE TRABALHO'!OL41)</f>
        <v>8.2</v>
      </c>
      <c r="D385">
        <f>IF('04.04_PLANO DE TRABALHO'!OM41="",D384,'04.04_PLANO DE TRABALHO'!OM41)</f>
        <v>0</v>
      </c>
      <c r="E385" t="str">
        <f>IF(OR('04.04_PLANO DE TRABALHO'!ON41="",'04.04_PLANO DE TRABALHO'!ON41="Planejado",'04.04_PLANO DE TRABALHO'!ON41="Realizado"),E384,'04.04_PLANO DE TRABALHO'!ON41)</f>
        <v>Atividade</v>
      </c>
      <c r="F385">
        <f>IF('04.04_PLANO DE TRABALHO'!OO41="",F384,'04.04_PLANO DE TRABALHO'!OO41)</f>
        <v>0</v>
      </c>
      <c r="G385">
        <f>IF('04.04_PLANO DE TRABALHO'!OP41="",G384,'04.04_PLANO DE TRABALHO'!OP41)</f>
        <v>0</v>
      </c>
      <c r="H385" t="str">
        <f>IF('04.04_PLANO DE TRABALHO'!OQ41="",H384,'04.04_PLANO DE TRABALHO'!OQ41)</f>
        <v>Início</v>
      </c>
      <c r="I385">
        <f>IF('04.04_PLANO DE TRABALHO'!OR41="",I384,'04.04_PLANO DE TRABALHO'!OR41)</f>
        <v>0</v>
      </c>
      <c r="J385">
        <f>IF('04.04_PLANO DE TRABALHO'!OS41="",J384,'04.04_PLANO DE TRABALHO'!OS41)</f>
        <v>0</v>
      </c>
      <c r="K385" t="str">
        <f>IF('04.04_PLANO DE TRABALHO'!OT41="",K384,'04.04_PLANO DE TRABALHO'!OT41)</f>
        <v>Fim</v>
      </c>
      <c r="L385">
        <f>IF('04.04_PLANO DE TRABALHO'!OU41="",L384,'04.04_PLANO DE TRABALHO'!OU41)</f>
        <v>0</v>
      </c>
      <c r="M385">
        <f>IF('04.04_PLANO DE TRABALHO'!OV41="",M384,'04.04_PLANO DE TRABALHO'!OV41)</f>
        <v>0</v>
      </c>
      <c r="N385" t="str">
        <f>IF('04.04_PLANO DE TRABALHO'!OW41="",N384,'04.04_PLANO DE TRABALHO'!OW41)</f>
        <v>8.2.3</v>
      </c>
      <c r="O385">
        <f>IF('04.04_PLANO DE TRABALHO'!OX41="",O384,'04.04_PLANO DE TRABALHO'!OX41)</f>
        <v>0</v>
      </c>
      <c r="P385">
        <f>IF('04.04_PLANO DE TRABALHO'!OY41="",P384,'04.04_PLANO DE TRABALHO'!OY41)</f>
        <v>0</v>
      </c>
      <c r="Q385" t="str">
        <f>IF('04.04_PLANO DE TRABALHO'!OZ41="",Q384,'04.04_PLANO DE TRABALHO'!OZ41)</f>
        <v>SubAtividade</v>
      </c>
      <c r="R385">
        <f>IF('04.04_PLANO DE TRABALHO'!PA41="",R384,'04.04_PLANO DE TRABALHO'!PA41)</f>
        <v>0</v>
      </c>
      <c r="S385">
        <f>IF('04.04_PLANO DE TRABALHO'!PB41="",S384,'04.04_PLANO DE TRABALHO'!PB41)</f>
        <v>0</v>
      </c>
      <c r="T385">
        <f>IF('04.04_PLANO DE TRABALHO'!PC41="",T384,'04.04_PLANO DE TRABALHO'!PC41)</f>
        <v>0</v>
      </c>
      <c r="U385">
        <f>IF('04.04_PLANO DE TRABALHO'!PD41="",U384,'04.04_PLANO DE TRABALHO'!PD41)</f>
        <v>0</v>
      </c>
      <c r="V385">
        <f>IF('04.04_PLANO DE TRABALHO'!PE41="",V384,'04.04_PLANO DE TRABALHO'!PE41)</f>
        <v>0</v>
      </c>
      <c r="W385" t="str">
        <f>IF('04.04_PLANO DE TRABALHO'!PF41="",W384,'04.04_PLANO DE TRABALHO'!PF41)</f>
        <v>Despesa</v>
      </c>
      <c r="X385">
        <f>IF('04.04_PLANO DE TRABALHO'!PG41="",X384,'04.04_PLANO DE TRABALHO'!PG41)</f>
        <v>0</v>
      </c>
      <c r="Y385">
        <f>IF('04.04_PLANO DE TRABALHO'!PH41="",Y384,'04.04_PLANO DE TRABALHO'!PH41)</f>
        <v>0</v>
      </c>
      <c r="Z385">
        <f>IF('04.04_PLANO DE TRABALHO'!PI41="",Z384,'04.04_PLANO DE TRABALHO'!PI41)</f>
        <v>0</v>
      </c>
      <c r="AA385">
        <f>IF('04.04_PLANO DE TRABALHO'!PJ41="",AA384,'04.04_PLANO DE TRABALHO'!PJ41)</f>
        <v>0</v>
      </c>
      <c r="AB385">
        <f>IF('04.04_PLANO DE TRABALHO'!PK41="",AB384,'04.04_PLANO DE TRABALHO'!PK41)</f>
        <v>0</v>
      </c>
      <c r="AC385">
        <f>IF('04.04_PLANO DE TRABALHO'!PL41="",AC384,'04.04_PLANO DE TRABALHO'!PL41)</f>
        <v>0</v>
      </c>
      <c r="AD385" t="str">
        <f>IF('04.04_PLANO DE TRABALHO'!PM41="",AD384,'04.04_PLANO DE TRABALHO'!PM41)</f>
        <v>Categoria</v>
      </c>
      <c r="AE385">
        <f>IF('04.04_PLANO DE TRABALHO'!PN41="",AE384,'04.04_PLANO DE TRABALHO'!PN41)</f>
        <v>0</v>
      </c>
      <c r="AF385">
        <f>IF('04.04_PLANO DE TRABALHO'!PO41="",AF384,'04.04_PLANO DE TRABALHO'!PO41)</f>
        <v>0</v>
      </c>
      <c r="AG385">
        <f>IF('04.04_PLANO DE TRABALHO'!PP41="",AG384,'04.04_PLANO DE TRABALHO'!PP41)</f>
        <v>0</v>
      </c>
      <c r="AH385">
        <f>IF('04.04_PLANO DE TRABALHO'!PQ41="",AH384,'04.04_PLANO DE TRABALHO'!PQ41)</f>
        <v>0</v>
      </c>
      <c r="AI385">
        <f>IF('04.04_PLANO DE TRABALHO'!PR41="",AI384,'04.04_PLANO DE TRABALHO'!PR41)</f>
        <v>0</v>
      </c>
      <c r="AJ385">
        <f>IF('04.04_PLANO DE TRABALHO'!PS41="",AJ384,'04.04_PLANO DE TRABALHO'!PS41)</f>
        <v>0</v>
      </c>
      <c r="AK385">
        <f>IF('04.04_PLANO DE TRABALHO'!PT41="",AK384,'04.04_PLANO DE TRABALHO'!PT41)</f>
        <v>0</v>
      </c>
      <c r="AL385" t="str">
        <f>IF('04.04_PLANO DE TRABALHO'!PU41="",AL384,'04.04_PLANO DE TRABALHO'!PU41)</f>
        <v>Subcategoria</v>
      </c>
      <c r="AM385">
        <f>IF('04.04_PLANO DE TRABALHO'!PV41="",AM384,'04.04_PLANO DE TRABALHO'!PV41)</f>
        <v>0</v>
      </c>
      <c r="AN385">
        <f>IF('04.04_PLANO DE TRABALHO'!PW41="",AN384,'04.04_PLANO DE TRABALHO'!PW41)</f>
        <v>0</v>
      </c>
      <c r="AO385">
        <f>IF('04.04_PLANO DE TRABALHO'!PX41="",AO384,'04.04_PLANO DE TRABALHO'!PX41)</f>
        <v>0</v>
      </c>
      <c r="AP385">
        <f>IF('04.04_PLANO DE TRABALHO'!PY41="",AP384,'04.04_PLANO DE TRABALHO'!PY41)</f>
        <v>0</v>
      </c>
      <c r="AQ385" t="str">
        <f>IF('04.04_PLANO DE TRABALHO'!PZ41="",AQ384,'04.04_PLANO DE TRABALHO'!PZ41)</f>
        <v>Fonte*</v>
      </c>
      <c r="AR385">
        <f>IF('04.04_PLANO DE TRABALHO'!QA41="",AR384,'04.04_PLANO DE TRABALHO'!QA41)</f>
        <v>0</v>
      </c>
      <c r="AS385">
        <f>IF('04.04_PLANO DE TRABALHO'!QB41="",AS384,'04.04_PLANO DE TRABALHO'!QB41)</f>
        <v>0</v>
      </c>
      <c r="AT385">
        <f>IF('04.04_PLANO DE TRABALHO'!QC41="",AT384,'04.04_PLANO DE TRABALHO'!QC41)</f>
        <v>0</v>
      </c>
      <c r="AU385" t="str">
        <f>IF('04.04_PLANO DE TRABALHO'!QD41="",AU384,'04.04_PLANO DE TRABALHO'!QD41)</f>
        <v>Unid</v>
      </c>
      <c r="AV385">
        <f>IF('04.04_PLANO DE TRABALHO'!QE41="",AV384,'04.04_PLANO DE TRABALHO'!QE41)</f>
        <v>0</v>
      </c>
      <c r="AW385" t="str">
        <f>IF('04.04_PLANO DE TRABALHO'!QF41="",AW384,'04.04_PLANO DE TRABALHO'!QF41)</f>
        <v>Valor 
Unit</v>
      </c>
      <c r="AX385">
        <f>IF('04.04_PLANO DE TRABALHO'!QG41="",AX384,'04.04_PLANO DE TRABALHO'!QG41)</f>
        <v>0</v>
      </c>
      <c r="AY385">
        <f>IF('04.04_PLANO DE TRABALHO'!QH41="",AY384,'04.04_PLANO DE TRABALHO'!QH41)</f>
        <v>0</v>
      </c>
      <c r="AZ385" t="str">
        <f>IF('04.04_PLANO DE TRABALHO'!QI41="",AZ384,'04.04_PLANO DE TRABALHO'!QI41)</f>
        <v>Qtde</v>
      </c>
      <c r="BA385">
        <f>IF('04.04_PLANO DE TRABALHO'!QJ41="",BA384,'04.04_PLANO DE TRABALHO'!QJ41)</f>
        <v>0</v>
      </c>
      <c r="BB385">
        <f>IF('04.04_PLANO DE TRABALHO'!QK41="",BB384,'04.04_PLANO DE TRABALHO'!QK41)</f>
        <v>0</v>
      </c>
      <c r="BD385" t="str">
        <v>Tecnologias Digitais</v>
      </c>
      <c r="BE385" t="str">
        <v>9.1</v>
      </c>
      <c r="BF385">
        <v>0</v>
      </c>
      <c r="BG385" t="str">
        <v>Atividade</v>
      </c>
      <c r="BH385">
        <v>0</v>
      </c>
      <c r="BI385">
        <v>0</v>
      </c>
      <c r="BJ385" t="str">
        <v>Início</v>
      </c>
      <c r="BK385">
        <v>0</v>
      </c>
      <c r="BL385">
        <v>0</v>
      </c>
      <c r="BM385" t="str">
        <v>Fim</v>
      </c>
      <c r="BN385">
        <v>0</v>
      </c>
      <c r="BO385">
        <v>0</v>
      </c>
      <c r="BP385" t="str">
        <v>9.1.3</v>
      </c>
      <c r="BQ385">
        <v>0</v>
      </c>
      <c r="BR385">
        <v>0</v>
      </c>
      <c r="BS385" t="str">
        <v>SubAtividade</v>
      </c>
      <c r="BT385">
        <v>0</v>
      </c>
      <c r="BU385">
        <v>0</v>
      </c>
      <c r="BV385">
        <v>0</v>
      </c>
      <c r="BW385">
        <v>0</v>
      </c>
      <c r="BX385">
        <v>0</v>
      </c>
      <c r="BY385" t="str">
        <v>Despesa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 t="str">
        <v>Categoria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 t="str">
        <v>Subcategoria</v>
      </c>
      <c r="CO385">
        <v>0</v>
      </c>
      <c r="CP385">
        <v>0</v>
      </c>
      <c r="CQ385">
        <v>0</v>
      </c>
      <c r="CR385">
        <v>0</v>
      </c>
      <c r="CS385" t="str">
        <v>Fonte*</v>
      </c>
      <c r="CT385">
        <v>0</v>
      </c>
      <c r="CU385">
        <v>0</v>
      </c>
      <c r="CV385">
        <v>0</v>
      </c>
      <c r="CW385" t="str">
        <v>Unid</v>
      </c>
      <c r="CX385">
        <v>0</v>
      </c>
      <c r="CY385" t="str">
        <v>Valor 
Unit</v>
      </c>
      <c r="CZ385">
        <v>0</v>
      </c>
      <c r="DA385">
        <v>0</v>
      </c>
      <c r="DB385" t="str">
        <v>Qtde</v>
      </c>
      <c r="DC385">
        <v>0</v>
      </c>
      <c r="DD385">
        <v>0</v>
      </c>
      <c r="DF385" t="str">
        <v>Tecnologias Digitais</v>
      </c>
      <c r="DG385" t="str">
        <v>9.2</v>
      </c>
      <c r="DH385">
        <v>0</v>
      </c>
      <c r="DI385" t="str">
        <v>Atividade</v>
      </c>
      <c r="DJ385">
        <v>0</v>
      </c>
      <c r="DK385">
        <v>0</v>
      </c>
      <c r="DL385" t="str">
        <v>Início</v>
      </c>
      <c r="DM385">
        <v>0</v>
      </c>
      <c r="DN385">
        <v>0</v>
      </c>
      <c r="DO385" t="str">
        <v>Fim</v>
      </c>
      <c r="DP385">
        <v>0</v>
      </c>
      <c r="DQ385">
        <v>0</v>
      </c>
      <c r="DR385" t="str">
        <v>Total da SubAtividade:</v>
      </c>
      <c r="DS385">
        <v>0</v>
      </c>
      <c r="DT385">
        <v>0</v>
      </c>
      <c r="DU385" t="str">
        <v>SubAtividade</v>
      </c>
      <c r="DV385">
        <v>0</v>
      </c>
      <c r="DW385">
        <v>0</v>
      </c>
      <c r="DX385">
        <v>0</v>
      </c>
      <c r="DY385">
        <v>0</v>
      </c>
      <c r="DZ385">
        <v>0</v>
      </c>
      <c r="EA385" t="str">
        <v>Despesa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 t="str">
        <v>Categoria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 t="str">
        <v>Subcategoria</v>
      </c>
      <c r="EQ385">
        <v>0</v>
      </c>
      <c r="ER385">
        <v>0</v>
      </c>
      <c r="ES385">
        <v>0</v>
      </c>
      <c r="ET385">
        <v>0</v>
      </c>
      <c r="EU385" t="str">
        <v>Fonte*</v>
      </c>
      <c r="EV385">
        <v>0</v>
      </c>
      <c r="EW385">
        <v>0</v>
      </c>
      <c r="EX385">
        <v>0</v>
      </c>
      <c r="EY385" t="str">
        <v>Unid</v>
      </c>
      <c r="EZ385">
        <v>0</v>
      </c>
      <c r="FA385" t="str">
        <v>Valor 
Unit</v>
      </c>
      <c r="FB385">
        <v>0</v>
      </c>
      <c r="FC385">
        <v>0</v>
      </c>
      <c r="FD385" t="str">
        <v>Qtde</v>
      </c>
      <c r="FE385">
        <v>0</v>
      </c>
      <c r="FF385">
        <v>0</v>
      </c>
      <c r="FH385" t="str">
        <v>Comunicação e Mobilização Acadêmica</v>
      </c>
      <c r="FI385" t="str">
        <v>11.2</v>
      </c>
      <c r="FJ385">
        <v>0</v>
      </c>
      <c r="FK385" t="str">
        <v>Atividade</v>
      </c>
      <c r="FL385">
        <v>0</v>
      </c>
      <c r="FM385">
        <v>0</v>
      </c>
      <c r="FN385" t="str">
        <v>Início</v>
      </c>
      <c r="FO385">
        <v>0</v>
      </c>
      <c r="FP385">
        <v>0</v>
      </c>
      <c r="FQ385" t="str">
        <v>Fim</v>
      </c>
      <c r="FR385">
        <v>0</v>
      </c>
      <c r="FS385">
        <v>0</v>
      </c>
      <c r="FT385" t="str">
        <v>11.2.3</v>
      </c>
      <c r="FU385">
        <v>0</v>
      </c>
      <c r="FV385">
        <v>0</v>
      </c>
      <c r="FW385" t="str">
        <v>SubAtividade</v>
      </c>
      <c r="FX385">
        <v>0</v>
      </c>
      <c r="FY385">
        <v>0</v>
      </c>
      <c r="FZ385">
        <v>0</v>
      </c>
      <c r="GA385">
        <v>0</v>
      </c>
      <c r="GB385">
        <v>0</v>
      </c>
      <c r="GC385" t="str">
        <v>Despesa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 t="str">
        <v>Categoria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 t="str">
        <v>Subcategoria</v>
      </c>
      <c r="GS385">
        <v>0</v>
      </c>
      <c r="GT385">
        <v>0</v>
      </c>
      <c r="GU385">
        <v>0</v>
      </c>
      <c r="GV385">
        <v>0</v>
      </c>
      <c r="GW385" t="str">
        <v>Fonte*</v>
      </c>
      <c r="GX385">
        <v>0</v>
      </c>
      <c r="GY385">
        <v>0</v>
      </c>
      <c r="GZ385">
        <v>0</v>
      </c>
      <c r="HA385" t="str">
        <v>Unid</v>
      </c>
      <c r="HB385">
        <v>0</v>
      </c>
      <c r="HC385" t="str">
        <v>Valor 
Unit</v>
      </c>
      <c r="HD385">
        <v>0</v>
      </c>
      <c r="HE385">
        <v>0</v>
      </c>
      <c r="HF385" t="str">
        <v>Qtde</v>
      </c>
      <c r="HG385">
        <v>0</v>
      </c>
      <c r="HH385">
        <v>0</v>
      </c>
    </row>
    <row r="386" spans="1:216" x14ac:dyDescent="0.25">
      <c r="A386">
        <v>33</v>
      </c>
      <c r="B386" t="str">
        <f>'04.04_PLANO DE TRABALHO'!$OZ$7</f>
        <v>Direitos Humanos e Convivência</v>
      </c>
      <c r="C386" t="str">
        <f>IF('04.04_PLANO DE TRABALHO'!OL42="",C385,'04.04_PLANO DE TRABALHO'!OL42)</f>
        <v>8.2</v>
      </c>
      <c r="D386">
        <f>IF('04.04_PLANO DE TRABALHO'!OM42="",D385,'04.04_PLANO DE TRABALHO'!OM42)</f>
        <v>0</v>
      </c>
      <c r="E386" t="str">
        <f>IF(OR('04.04_PLANO DE TRABALHO'!ON42="",'04.04_PLANO DE TRABALHO'!ON42="Planejado",'04.04_PLANO DE TRABALHO'!ON42="Realizado"),E385,'04.04_PLANO DE TRABALHO'!ON42)</f>
        <v>Atividade</v>
      </c>
      <c r="F386">
        <f>IF('04.04_PLANO DE TRABALHO'!OO42="",F385,'04.04_PLANO DE TRABALHO'!OO42)</f>
        <v>0</v>
      </c>
      <c r="G386">
        <f>IF('04.04_PLANO DE TRABALHO'!OP42="",G385,'04.04_PLANO DE TRABALHO'!OP42)</f>
        <v>0</v>
      </c>
      <c r="H386" t="str">
        <f>IF('04.04_PLANO DE TRABALHO'!OQ42="",H385,'04.04_PLANO DE TRABALHO'!OQ42)</f>
        <v>Início</v>
      </c>
      <c r="I386">
        <f>IF('04.04_PLANO DE TRABALHO'!OR42="",I385,'04.04_PLANO DE TRABALHO'!OR42)</f>
        <v>0</v>
      </c>
      <c r="J386">
        <f>IF('04.04_PLANO DE TRABALHO'!OS42="",J385,'04.04_PLANO DE TRABALHO'!OS42)</f>
        <v>0</v>
      </c>
      <c r="K386" t="str">
        <f>IF('04.04_PLANO DE TRABALHO'!OT42="",K385,'04.04_PLANO DE TRABALHO'!OT42)</f>
        <v>Fim</v>
      </c>
      <c r="L386">
        <f>IF('04.04_PLANO DE TRABALHO'!OU42="",L385,'04.04_PLANO DE TRABALHO'!OU42)</f>
        <v>0</v>
      </c>
      <c r="M386">
        <f>IF('04.04_PLANO DE TRABALHO'!OV42="",M385,'04.04_PLANO DE TRABALHO'!OV42)</f>
        <v>0</v>
      </c>
      <c r="N386" t="str">
        <f>IF('04.04_PLANO DE TRABALHO'!OW42="",N385,'04.04_PLANO DE TRABALHO'!OW42)</f>
        <v>Total da SubAtividade:</v>
      </c>
      <c r="O386">
        <f>IF('04.04_PLANO DE TRABALHO'!OX42="",O385,'04.04_PLANO DE TRABALHO'!OX42)</f>
        <v>0</v>
      </c>
      <c r="P386">
        <f>IF('04.04_PLANO DE TRABALHO'!OY42="",P385,'04.04_PLANO DE TRABALHO'!OY42)</f>
        <v>0</v>
      </c>
      <c r="Q386" t="str">
        <f>IF('04.04_PLANO DE TRABALHO'!OZ42="",Q385,'04.04_PLANO DE TRABALHO'!OZ42)</f>
        <v>SubAtividade</v>
      </c>
      <c r="R386">
        <f>IF('04.04_PLANO DE TRABALHO'!PA42="",R385,'04.04_PLANO DE TRABALHO'!PA42)</f>
        <v>0</v>
      </c>
      <c r="S386">
        <f>IF('04.04_PLANO DE TRABALHO'!PB42="",S385,'04.04_PLANO DE TRABALHO'!PB42)</f>
        <v>0</v>
      </c>
      <c r="T386">
        <f>IF('04.04_PLANO DE TRABALHO'!PC42="",T385,'04.04_PLANO DE TRABALHO'!PC42)</f>
        <v>0</v>
      </c>
      <c r="U386">
        <f>IF('04.04_PLANO DE TRABALHO'!PD42="",U385,'04.04_PLANO DE TRABALHO'!PD42)</f>
        <v>0</v>
      </c>
      <c r="V386">
        <f>IF('04.04_PLANO DE TRABALHO'!PE42="",V385,'04.04_PLANO DE TRABALHO'!PE42)</f>
        <v>0</v>
      </c>
      <c r="W386" t="str">
        <f>IF('04.04_PLANO DE TRABALHO'!PF42="",W385,'04.04_PLANO DE TRABALHO'!PF42)</f>
        <v>Despesa</v>
      </c>
      <c r="X386">
        <f>IF('04.04_PLANO DE TRABALHO'!PG42="",X385,'04.04_PLANO DE TRABALHO'!PG42)</f>
        <v>0</v>
      </c>
      <c r="Y386">
        <f>IF('04.04_PLANO DE TRABALHO'!PH42="",Y385,'04.04_PLANO DE TRABALHO'!PH42)</f>
        <v>0</v>
      </c>
      <c r="Z386">
        <f>IF('04.04_PLANO DE TRABALHO'!PI42="",Z385,'04.04_PLANO DE TRABALHO'!PI42)</f>
        <v>0</v>
      </c>
      <c r="AA386">
        <f>IF('04.04_PLANO DE TRABALHO'!PJ42="",AA385,'04.04_PLANO DE TRABALHO'!PJ42)</f>
        <v>0</v>
      </c>
      <c r="AB386">
        <f>IF('04.04_PLANO DE TRABALHO'!PK42="",AB385,'04.04_PLANO DE TRABALHO'!PK42)</f>
        <v>0</v>
      </c>
      <c r="AC386">
        <f>IF('04.04_PLANO DE TRABALHO'!PL42="",AC385,'04.04_PLANO DE TRABALHO'!PL42)</f>
        <v>0</v>
      </c>
      <c r="AD386" t="str">
        <f>IF('04.04_PLANO DE TRABALHO'!PM42="",AD385,'04.04_PLANO DE TRABALHO'!PM42)</f>
        <v>Categoria</v>
      </c>
      <c r="AE386">
        <f>IF('04.04_PLANO DE TRABALHO'!PN42="",AE385,'04.04_PLANO DE TRABALHO'!PN42)</f>
        <v>0</v>
      </c>
      <c r="AF386">
        <f>IF('04.04_PLANO DE TRABALHO'!PO42="",AF385,'04.04_PLANO DE TRABALHO'!PO42)</f>
        <v>0</v>
      </c>
      <c r="AG386">
        <f>IF('04.04_PLANO DE TRABALHO'!PP42="",AG385,'04.04_PLANO DE TRABALHO'!PP42)</f>
        <v>0</v>
      </c>
      <c r="AH386">
        <f>IF('04.04_PLANO DE TRABALHO'!PQ42="",AH385,'04.04_PLANO DE TRABALHO'!PQ42)</f>
        <v>0</v>
      </c>
      <c r="AI386">
        <f>IF('04.04_PLANO DE TRABALHO'!PR42="",AI385,'04.04_PLANO DE TRABALHO'!PR42)</f>
        <v>0</v>
      </c>
      <c r="AJ386">
        <f>IF('04.04_PLANO DE TRABALHO'!PS42="",AJ385,'04.04_PLANO DE TRABALHO'!PS42)</f>
        <v>0</v>
      </c>
      <c r="AK386">
        <f>IF('04.04_PLANO DE TRABALHO'!PT42="",AK385,'04.04_PLANO DE TRABALHO'!PT42)</f>
        <v>0</v>
      </c>
      <c r="AL386" t="str">
        <f>IF('04.04_PLANO DE TRABALHO'!PU42="",AL385,'04.04_PLANO DE TRABALHO'!PU42)</f>
        <v>Subcategoria</v>
      </c>
      <c r="AM386">
        <f>IF('04.04_PLANO DE TRABALHO'!PV42="",AM385,'04.04_PLANO DE TRABALHO'!PV42)</f>
        <v>0</v>
      </c>
      <c r="AN386">
        <f>IF('04.04_PLANO DE TRABALHO'!PW42="",AN385,'04.04_PLANO DE TRABALHO'!PW42)</f>
        <v>0</v>
      </c>
      <c r="AO386">
        <f>IF('04.04_PLANO DE TRABALHO'!PX42="",AO385,'04.04_PLANO DE TRABALHO'!PX42)</f>
        <v>0</v>
      </c>
      <c r="AP386">
        <f>IF('04.04_PLANO DE TRABALHO'!PY42="",AP385,'04.04_PLANO DE TRABALHO'!PY42)</f>
        <v>0</v>
      </c>
      <c r="AQ386" t="str">
        <f>IF('04.04_PLANO DE TRABALHO'!PZ42="",AQ385,'04.04_PLANO DE TRABALHO'!PZ42)</f>
        <v>Fonte*</v>
      </c>
      <c r="AR386">
        <f>IF('04.04_PLANO DE TRABALHO'!QA42="",AR385,'04.04_PLANO DE TRABALHO'!QA42)</f>
        <v>0</v>
      </c>
      <c r="AS386">
        <f>IF('04.04_PLANO DE TRABALHO'!QB42="",AS385,'04.04_PLANO DE TRABALHO'!QB42)</f>
        <v>0</v>
      </c>
      <c r="AT386">
        <f>IF('04.04_PLANO DE TRABALHO'!QC42="",AT385,'04.04_PLANO DE TRABALHO'!QC42)</f>
        <v>0</v>
      </c>
      <c r="AU386" t="str">
        <f>IF('04.04_PLANO DE TRABALHO'!QD42="",AU385,'04.04_PLANO DE TRABALHO'!QD42)</f>
        <v>Unid</v>
      </c>
      <c r="AV386">
        <f>IF('04.04_PLANO DE TRABALHO'!QE42="",AV385,'04.04_PLANO DE TRABALHO'!QE42)</f>
        <v>0</v>
      </c>
      <c r="AW386" t="str">
        <f>IF('04.04_PLANO DE TRABALHO'!QF42="",AW385,'04.04_PLANO DE TRABALHO'!QF42)</f>
        <v>Valor 
Unit</v>
      </c>
      <c r="AX386">
        <f>IF('04.04_PLANO DE TRABALHO'!QG42="",AX385,'04.04_PLANO DE TRABALHO'!QG42)</f>
        <v>0</v>
      </c>
      <c r="AY386">
        <f>IF('04.04_PLANO DE TRABALHO'!QH42="",AY385,'04.04_PLANO DE TRABALHO'!QH42)</f>
        <v>0</v>
      </c>
      <c r="AZ386" t="str">
        <f>IF('04.04_PLANO DE TRABALHO'!QI42="",AZ385,'04.04_PLANO DE TRABALHO'!QI42)</f>
        <v>Qtde</v>
      </c>
      <c r="BA386">
        <f>IF('04.04_PLANO DE TRABALHO'!QJ42="",BA385,'04.04_PLANO DE TRABALHO'!QJ42)</f>
        <v>0</v>
      </c>
      <c r="BB386">
        <f>IF('04.04_PLANO DE TRABALHO'!QK42="",BB385,'04.04_PLANO DE TRABALHO'!QK42)</f>
        <v>0</v>
      </c>
      <c r="BD386" t="str">
        <v>Tecnologias Digitais</v>
      </c>
      <c r="BE386" t="str">
        <v>9.1</v>
      </c>
      <c r="BF386">
        <v>0</v>
      </c>
      <c r="BG386" t="str">
        <v>Atividade</v>
      </c>
      <c r="BH386">
        <v>0</v>
      </c>
      <c r="BI386">
        <v>0</v>
      </c>
      <c r="BJ386" t="str">
        <v>Início</v>
      </c>
      <c r="BK386">
        <v>0</v>
      </c>
      <c r="BL386">
        <v>0</v>
      </c>
      <c r="BM386" t="str">
        <v>Fim</v>
      </c>
      <c r="BN386">
        <v>0</v>
      </c>
      <c r="BO386">
        <v>0</v>
      </c>
      <c r="BP386" t="str">
        <v>Total da SubAtividade:</v>
      </c>
      <c r="BQ386">
        <v>0</v>
      </c>
      <c r="BR386">
        <v>0</v>
      </c>
      <c r="BS386" t="str">
        <v>SubAtividade</v>
      </c>
      <c r="BT386">
        <v>0</v>
      </c>
      <c r="BU386">
        <v>0</v>
      </c>
      <c r="BV386">
        <v>0</v>
      </c>
      <c r="BW386">
        <v>0</v>
      </c>
      <c r="BX386">
        <v>0</v>
      </c>
      <c r="BY386" t="str">
        <v>Despesa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 t="str">
        <v>Categoria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 t="str">
        <v>Subcategoria</v>
      </c>
      <c r="CO386">
        <v>0</v>
      </c>
      <c r="CP386">
        <v>0</v>
      </c>
      <c r="CQ386">
        <v>0</v>
      </c>
      <c r="CR386">
        <v>0</v>
      </c>
      <c r="CS386" t="str">
        <v>Fonte*</v>
      </c>
      <c r="CT386">
        <v>0</v>
      </c>
      <c r="CU386">
        <v>0</v>
      </c>
      <c r="CV386">
        <v>0</v>
      </c>
      <c r="CW386" t="str">
        <v>Unid</v>
      </c>
      <c r="CX386">
        <v>0</v>
      </c>
      <c r="CY386" t="str">
        <v>Valor 
Unit</v>
      </c>
      <c r="CZ386">
        <v>0</v>
      </c>
      <c r="DA386">
        <v>0</v>
      </c>
      <c r="DB386" t="str">
        <v>Qtde</v>
      </c>
      <c r="DC386">
        <v>0</v>
      </c>
      <c r="DD386">
        <v>0</v>
      </c>
      <c r="DF386" t="str">
        <v>Tecnologias Digitais</v>
      </c>
      <c r="DG386" t="str">
        <v>9.3</v>
      </c>
      <c r="DH386">
        <v>0</v>
      </c>
      <c r="DI386" t="str">
        <v>Atividade</v>
      </c>
      <c r="DJ386">
        <v>0</v>
      </c>
      <c r="DK386">
        <v>0</v>
      </c>
      <c r="DL386" t="str">
        <v>Início</v>
      </c>
      <c r="DM386">
        <v>0</v>
      </c>
      <c r="DN386">
        <v>0</v>
      </c>
      <c r="DO386" t="str">
        <v>Fim</v>
      </c>
      <c r="DP386">
        <v>0</v>
      </c>
      <c r="DQ386">
        <v>0</v>
      </c>
      <c r="DR386" t="str">
        <v>9.3.1</v>
      </c>
      <c r="DS386">
        <v>0</v>
      </c>
      <c r="DT386">
        <v>0</v>
      </c>
      <c r="DU386" t="str">
        <v>SubAtividade</v>
      </c>
      <c r="DV386">
        <v>0</v>
      </c>
      <c r="DW386">
        <v>0</v>
      </c>
      <c r="DX386">
        <v>0</v>
      </c>
      <c r="DY386">
        <v>0</v>
      </c>
      <c r="DZ386">
        <v>0</v>
      </c>
      <c r="EA386" t="str">
        <v>Despesa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 t="str">
        <v>Categoria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 t="str">
        <v>Subcategoria</v>
      </c>
      <c r="EQ386">
        <v>0</v>
      </c>
      <c r="ER386">
        <v>0</v>
      </c>
      <c r="ES386">
        <v>0</v>
      </c>
      <c r="ET386">
        <v>0</v>
      </c>
      <c r="EU386" t="str">
        <v>Fonte*</v>
      </c>
      <c r="EV386">
        <v>0</v>
      </c>
      <c r="EW386">
        <v>0</v>
      </c>
      <c r="EX386">
        <v>0</v>
      </c>
      <c r="EY386" t="str">
        <v>Unid</v>
      </c>
      <c r="EZ386">
        <v>0</v>
      </c>
      <c r="FA386" t="str">
        <v>Valor 
Unit</v>
      </c>
      <c r="FB386">
        <v>0</v>
      </c>
      <c r="FC386">
        <v>0</v>
      </c>
      <c r="FD386" t="str">
        <v>Qtde</v>
      </c>
      <c r="FE386">
        <v>0</v>
      </c>
      <c r="FF386">
        <v>0</v>
      </c>
      <c r="FH386" t="str">
        <v>Comunicação e Mobilização Acadêmica</v>
      </c>
      <c r="FI386" t="str">
        <v>11.2</v>
      </c>
      <c r="FJ386">
        <v>0</v>
      </c>
      <c r="FK386" t="str">
        <v>Atividade</v>
      </c>
      <c r="FL386">
        <v>0</v>
      </c>
      <c r="FM386">
        <v>0</v>
      </c>
      <c r="FN386" t="str">
        <v>Início</v>
      </c>
      <c r="FO386">
        <v>0</v>
      </c>
      <c r="FP386">
        <v>0</v>
      </c>
      <c r="FQ386" t="str">
        <v>Fim</v>
      </c>
      <c r="FR386">
        <v>0</v>
      </c>
      <c r="FS386">
        <v>0</v>
      </c>
      <c r="FT386" t="str">
        <v>11.2.3</v>
      </c>
      <c r="FU386">
        <v>0</v>
      </c>
      <c r="FV386">
        <v>0</v>
      </c>
      <c r="FW386" t="str">
        <v>SubAtividade</v>
      </c>
      <c r="FX386">
        <v>0</v>
      </c>
      <c r="FY386">
        <v>0</v>
      </c>
      <c r="FZ386">
        <v>0</v>
      </c>
      <c r="GA386">
        <v>0</v>
      </c>
      <c r="GB386">
        <v>0</v>
      </c>
      <c r="GC386" t="str">
        <v>Despesa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 t="str">
        <v>Categoria</v>
      </c>
      <c r="GK386">
        <v>0</v>
      </c>
      <c r="GL386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 t="str">
        <v>Subcategoria</v>
      </c>
      <c r="GS386">
        <v>0</v>
      </c>
      <c r="GT386">
        <v>0</v>
      </c>
      <c r="GU386">
        <v>0</v>
      </c>
      <c r="GV386">
        <v>0</v>
      </c>
      <c r="GW386" t="str">
        <v>Fonte*</v>
      </c>
      <c r="GX386">
        <v>0</v>
      </c>
      <c r="GY386">
        <v>0</v>
      </c>
      <c r="GZ386">
        <v>0</v>
      </c>
      <c r="HA386" t="str">
        <v>Unid</v>
      </c>
      <c r="HB386">
        <v>0</v>
      </c>
      <c r="HC386" t="str">
        <v>Valor 
Unit</v>
      </c>
      <c r="HD386">
        <v>0</v>
      </c>
      <c r="HE386">
        <v>0</v>
      </c>
      <c r="HF386" t="str">
        <v>Qtde</v>
      </c>
      <c r="HG386">
        <v>0</v>
      </c>
      <c r="HH386">
        <v>0</v>
      </c>
    </row>
    <row r="387" spans="1:216" x14ac:dyDescent="0.25">
      <c r="A387">
        <v>34</v>
      </c>
      <c r="B387" t="str">
        <f>'04.04_PLANO DE TRABALHO'!$OZ$7</f>
        <v>Direitos Humanos e Convivência</v>
      </c>
      <c r="C387" t="str">
        <f>IF('04.04_PLANO DE TRABALHO'!OL43="",C386,'04.04_PLANO DE TRABALHO'!OL43)</f>
        <v>Total da Atividade:</v>
      </c>
      <c r="D387">
        <f>IF('04.04_PLANO DE TRABALHO'!OM43="",D386,'04.04_PLANO DE TRABALHO'!OM43)</f>
        <v>0</v>
      </c>
      <c r="E387" t="str">
        <f>IF(OR('04.04_PLANO DE TRABALHO'!ON43="",'04.04_PLANO DE TRABALHO'!ON43="Planejado",'04.04_PLANO DE TRABALHO'!ON43="Realizado"),E386,'04.04_PLANO DE TRABALHO'!ON43)</f>
        <v>Atividade</v>
      </c>
      <c r="F387">
        <f>IF('04.04_PLANO DE TRABALHO'!OO43="",F386,'04.04_PLANO DE TRABALHO'!OO43)</f>
        <v>0</v>
      </c>
      <c r="G387">
        <f>IF('04.04_PLANO DE TRABALHO'!OP43="",G386,'04.04_PLANO DE TRABALHO'!OP43)</f>
        <v>0</v>
      </c>
      <c r="H387" t="str">
        <f>IF('04.04_PLANO DE TRABALHO'!OQ43="",H386,'04.04_PLANO DE TRABALHO'!OQ43)</f>
        <v>Início</v>
      </c>
      <c r="I387">
        <f>IF('04.04_PLANO DE TRABALHO'!OR43="",I386,'04.04_PLANO DE TRABALHO'!OR43)</f>
        <v>0</v>
      </c>
      <c r="J387">
        <f>IF('04.04_PLANO DE TRABALHO'!OS43="",J386,'04.04_PLANO DE TRABALHO'!OS43)</f>
        <v>0</v>
      </c>
      <c r="K387" t="str">
        <f>IF('04.04_PLANO DE TRABALHO'!OT43="",K386,'04.04_PLANO DE TRABALHO'!OT43)</f>
        <v>Fim</v>
      </c>
      <c r="L387">
        <f>IF('04.04_PLANO DE TRABALHO'!OU43="",L386,'04.04_PLANO DE TRABALHO'!OU43)</f>
        <v>0</v>
      </c>
      <c r="M387">
        <f>IF('04.04_PLANO DE TRABALHO'!OV43="",M386,'04.04_PLANO DE TRABALHO'!OV43)</f>
        <v>0</v>
      </c>
      <c r="N387" t="str">
        <f>IF('04.04_PLANO DE TRABALHO'!OW43="",N386,'04.04_PLANO DE TRABALHO'!OW43)</f>
        <v>Total da SubAtividade:</v>
      </c>
      <c r="O387">
        <f>IF('04.04_PLANO DE TRABALHO'!OX43="",O386,'04.04_PLANO DE TRABALHO'!OX43)</f>
        <v>0</v>
      </c>
      <c r="P387">
        <f>IF('04.04_PLANO DE TRABALHO'!OY43="",P386,'04.04_PLANO DE TRABALHO'!OY43)</f>
        <v>0</v>
      </c>
      <c r="Q387" t="str">
        <f>IF('04.04_PLANO DE TRABALHO'!OZ43="",Q386,'04.04_PLANO DE TRABALHO'!OZ43)</f>
        <v>SubAtividade</v>
      </c>
      <c r="R387">
        <f>IF('04.04_PLANO DE TRABALHO'!PA43="",R386,'04.04_PLANO DE TRABALHO'!PA43)</f>
        <v>0</v>
      </c>
      <c r="S387">
        <f>IF('04.04_PLANO DE TRABALHO'!PB43="",S386,'04.04_PLANO DE TRABALHO'!PB43)</f>
        <v>0</v>
      </c>
      <c r="T387">
        <f>IF('04.04_PLANO DE TRABALHO'!PC43="",T386,'04.04_PLANO DE TRABALHO'!PC43)</f>
        <v>0</v>
      </c>
      <c r="U387">
        <f>IF('04.04_PLANO DE TRABALHO'!PD43="",U386,'04.04_PLANO DE TRABALHO'!PD43)</f>
        <v>0</v>
      </c>
      <c r="V387">
        <f>IF('04.04_PLANO DE TRABALHO'!PE43="",V386,'04.04_PLANO DE TRABALHO'!PE43)</f>
        <v>0</v>
      </c>
      <c r="W387" t="str">
        <f>IF('04.04_PLANO DE TRABALHO'!PF43="",W386,'04.04_PLANO DE TRABALHO'!PF43)</f>
        <v>Despesa</v>
      </c>
      <c r="X387">
        <f>IF('04.04_PLANO DE TRABALHO'!PG43="",X386,'04.04_PLANO DE TRABALHO'!PG43)</f>
        <v>0</v>
      </c>
      <c r="Y387">
        <f>IF('04.04_PLANO DE TRABALHO'!PH43="",Y386,'04.04_PLANO DE TRABALHO'!PH43)</f>
        <v>0</v>
      </c>
      <c r="Z387">
        <f>IF('04.04_PLANO DE TRABALHO'!PI43="",Z386,'04.04_PLANO DE TRABALHO'!PI43)</f>
        <v>0</v>
      </c>
      <c r="AA387">
        <f>IF('04.04_PLANO DE TRABALHO'!PJ43="",AA386,'04.04_PLANO DE TRABALHO'!PJ43)</f>
        <v>0</v>
      </c>
      <c r="AB387">
        <f>IF('04.04_PLANO DE TRABALHO'!PK43="",AB386,'04.04_PLANO DE TRABALHO'!PK43)</f>
        <v>0</v>
      </c>
      <c r="AC387">
        <f>IF('04.04_PLANO DE TRABALHO'!PL43="",AC386,'04.04_PLANO DE TRABALHO'!PL43)</f>
        <v>0</v>
      </c>
      <c r="AD387" t="str">
        <f>IF('04.04_PLANO DE TRABALHO'!PM43="",AD386,'04.04_PLANO DE TRABALHO'!PM43)</f>
        <v>Categoria</v>
      </c>
      <c r="AE387">
        <f>IF('04.04_PLANO DE TRABALHO'!PN43="",AE386,'04.04_PLANO DE TRABALHO'!PN43)</f>
        <v>0</v>
      </c>
      <c r="AF387">
        <f>IF('04.04_PLANO DE TRABALHO'!PO43="",AF386,'04.04_PLANO DE TRABALHO'!PO43)</f>
        <v>0</v>
      </c>
      <c r="AG387">
        <f>IF('04.04_PLANO DE TRABALHO'!PP43="",AG386,'04.04_PLANO DE TRABALHO'!PP43)</f>
        <v>0</v>
      </c>
      <c r="AH387">
        <f>IF('04.04_PLANO DE TRABALHO'!PQ43="",AH386,'04.04_PLANO DE TRABALHO'!PQ43)</f>
        <v>0</v>
      </c>
      <c r="AI387">
        <f>IF('04.04_PLANO DE TRABALHO'!PR43="",AI386,'04.04_PLANO DE TRABALHO'!PR43)</f>
        <v>0</v>
      </c>
      <c r="AJ387">
        <f>IF('04.04_PLANO DE TRABALHO'!PS43="",AJ386,'04.04_PLANO DE TRABALHO'!PS43)</f>
        <v>0</v>
      </c>
      <c r="AK387">
        <f>IF('04.04_PLANO DE TRABALHO'!PT43="",AK386,'04.04_PLANO DE TRABALHO'!PT43)</f>
        <v>0</v>
      </c>
      <c r="AL387" t="str">
        <f>IF('04.04_PLANO DE TRABALHO'!PU43="",AL386,'04.04_PLANO DE TRABALHO'!PU43)</f>
        <v>Subcategoria</v>
      </c>
      <c r="AM387">
        <f>IF('04.04_PLANO DE TRABALHO'!PV43="",AM386,'04.04_PLANO DE TRABALHO'!PV43)</f>
        <v>0</v>
      </c>
      <c r="AN387">
        <f>IF('04.04_PLANO DE TRABALHO'!PW43="",AN386,'04.04_PLANO DE TRABALHO'!PW43)</f>
        <v>0</v>
      </c>
      <c r="AO387">
        <f>IF('04.04_PLANO DE TRABALHO'!PX43="",AO386,'04.04_PLANO DE TRABALHO'!PX43)</f>
        <v>0</v>
      </c>
      <c r="AP387">
        <f>IF('04.04_PLANO DE TRABALHO'!PY43="",AP386,'04.04_PLANO DE TRABALHO'!PY43)</f>
        <v>0</v>
      </c>
      <c r="AQ387" t="str">
        <f>IF('04.04_PLANO DE TRABALHO'!PZ43="",AQ386,'04.04_PLANO DE TRABALHO'!PZ43)</f>
        <v>Fonte*</v>
      </c>
      <c r="AR387">
        <f>IF('04.04_PLANO DE TRABALHO'!QA43="",AR386,'04.04_PLANO DE TRABALHO'!QA43)</f>
        <v>0</v>
      </c>
      <c r="AS387">
        <f>IF('04.04_PLANO DE TRABALHO'!QB43="",AS386,'04.04_PLANO DE TRABALHO'!QB43)</f>
        <v>0</v>
      </c>
      <c r="AT387">
        <f>IF('04.04_PLANO DE TRABALHO'!QC43="",AT386,'04.04_PLANO DE TRABALHO'!QC43)</f>
        <v>0</v>
      </c>
      <c r="AU387" t="str">
        <f>IF('04.04_PLANO DE TRABALHO'!QD43="",AU386,'04.04_PLANO DE TRABALHO'!QD43)</f>
        <v>Unid</v>
      </c>
      <c r="AV387">
        <f>IF('04.04_PLANO DE TRABALHO'!QE43="",AV386,'04.04_PLANO DE TRABALHO'!QE43)</f>
        <v>0</v>
      </c>
      <c r="AW387" t="str">
        <f>IF('04.04_PLANO DE TRABALHO'!QF43="",AW386,'04.04_PLANO DE TRABALHO'!QF43)</f>
        <v>Valor 
Unit</v>
      </c>
      <c r="AX387">
        <f>IF('04.04_PLANO DE TRABALHO'!QG43="",AX386,'04.04_PLANO DE TRABALHO'!QG43)</f>
        <v>0</v>
      </c>
      <c r="AY387">
        <f>IF('04.04_PLANO DE TRABALHO'!QH43="",AY386,'04.04_PLANO DE TRABALHO'!QH43)</f>
        <v>0</v>
      </c>
      <c r="AZ387" t="str">
        <f>IF('04.04_PLANO DE TRABALHO'!QI43="",AZ386,'04.04_PLANO DE TRABALHO'!QI43)</f>
        <v>Qtde</v>
      </c>
      <c r="BA387">
        <f>IF('04.04_PLANO DE TRABALHO'!QJ43="",BA386,'04.04_PLANO DE TRABALHO'!QJ43)</f>
        <v>0</v>
      </c>
      <c r="BB387">
        <f>IF('04.04_PLANO DE TRABALHO'!QK43="",BB386,'04.04_PLANO DE TRABALHO'!QK43)</f>
        <v>0</v>
      </c>
      <c r="BD387" t="str">
        <v>Tecnologias Digitais</v>
      </c>
      <c r="BE387" t="str">
        <v>Cod</v>
      </c>
      <c r="BF387">
        <v>0</v>
      </c>
      <c r="BG387" t="str">
        <v>Atividade</v>
      </c>
      <c r="BH387">
        <v>0</v>
      </c>
      <c r="BI387">
        <v>0</v>
      </c>
      <c r="BJ387" t="str">
        <v>Início</v>
      </c>
      <c r="BK387">
        <v>0</v>
      </c>
      <c r="BL387">
        <v>0</v>
      </c>
      <c r="BM387" t="str">
        <v>Fim</v>
      </c>
      <c r="BN387">
        <v>0</v>
      </c>
      <c r="BO387">
        <v>0</v>
      </c>
      <c r="BP387" t="str">
        <v>Cod</v>
      </c>
      <c r="BQ387">
        <v>0</v>
      </c>
      <c r="BR387">
        <v>0</v>
      </c>
      <c r="BS387" t="str">
        <v>SubAtividade</v>
      </c>
      <c r="BT387">
        <v>0</v>
      </c>
      <c r="BU387">
        <v>0</v>
      </c>
      <c r="BV387">
        <v>0</v>
      </c>
      <c r="BW387">
        <v>0</v>
      </c>
      <c r="BX387">
        <v>0</v>
      </c>
      <c r="BY387" t="str">
        <v>Despesa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 t="str">
        <v>Categoria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 t="str">
        <v>Subcategoria</v>
      </c>
      <c r="CO387">
        <v>0</v>
      </c>
      <c r="CP387">
        <v>0</v>
      </c>
      <c r="CQ387">
        <v>0</v>
      </c>
      <c r="CR387">
        <v>0</v>
      </c>
      <c r="CS387" t="str">
        <v>Fonte*</v>
      </c>
      <c r="CT387">
        <v>0</v>
      </c>
      <c r="CU387">
        <v>0</v>
      </c>
      <c r="CV387">
        <v>0</v>
      </c>
      <c r="CW387" t="str">
        <v>Unid</v>
      </c>
      <c r="CX387">
        <v>0</v>
      </c>
      <c r="CY387" t="str">
        <v>Valor 
Unit</v>
      </c>
      <c r="CZ387">
        <v>0</v>
      </c>
      <c r="DA387">
        <v>0</v>
      </c>
      <c r="DB387" t="str">
        <v>Qtde</v>
      </c>
      <c r="DC387">
        <v>0</v>
      </c>
      <c r="DD387" t="str">
        <v>Valor Total</v>
      </c>
      <c r="DF387" t="str">
        <v>Tecnologias Digitais</v>
      </c>
      <c r="DG387" t="str">
        <v>9.3</v>
      </c>
      <c r="DH387">
        <v>0</v>
      </c>
      <c r="DI387" t="str">
        <v>Atividade</v>
      </c>
      <c r="DJ387">
        <v>0</v>
      </c>
      <c r="DK387">
        <v>0</v>
      </c>
      <c r="DL387" t="str">
        <v>Início</v>
      </c>
      <c r="DM387">
        <v>0</v>
      </c>
      <c r="DN387">
        <v>0</v>
      </c>
      <c r="DO387" t="str">
        <v>Fim</v>
      </c>
      <c r="DP387">
        <v>0</v>
      </c>
      <c r="DQ387">
        <v>0</v>
      </c>
      <c r="DR387" t="str">
        <v>9.3.1</v>
      </c>
      <c r="DS387">
        <v>0</v>
      </c>
      <c r="DT387">
        <v>0</v>
      </c>
      <c r="DU387" t="str">
        <v>SubAtividade</v>
      </c>
      <c r="DV387">
        <v>0</v>
      </c>
      <c r="DW387">
        <v>0</v>
      </c>
      <c r="DX387">
        <v>0</v>
      </c>
      <c r="DY387">
        <v>0</v>
      </c>
      <c r="DZ387">
        <v>0</v>
      </c>
      <c r="EA387" t="str">
        <v>Despesa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 t="str">
        <v>Categoria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 t="str">
        <v>Subcategoria</v>
      </c>
      <c r="EQ387">
        <v>0</v>
      </c>
      <c r="ER387">
        <v>0</v>
      </c>
      <c r="ES387">
        <v>0</v>
      </c>
      <c r="ET387">
        <v>0</v>
      </c>
      <c r="EU387" t="str">
        <v>Fonte*</v>
      </c>
      <c r="EV387">
        <v>0</v>
      </c>
      <c r="EW387">
        <v>0</v>
      </c>
      <c r="EX387">
        <v>0</v>
      </c>
      <c r="EY387" t="str">
        <v>Unid</v>
      </c>
      <c r="EZ387">
        <v>0</v>
      </c>
      <c r="FA387" t="str">
        <v>Valor 
Unit</v>
      </c>
      <c r="FB387">
        <v>0</v>
      </c>
      <c r="FC387">
        <v>0</v>
      </c>
      <c r="FD387" t="str">
        <v>Qtde</v>
      </c>
      <c r="FE387">
        <v>0</v>
      </c>
      <c r="FF387">
        <v>0</v>
      </c>
      <c r="FH387" t="str">
        <v>Comunicação e Mobilização Acadêmica</v>
      </c>
      <c r="FI387" t="str">
        <v>11.2</v>
      </c>
      <c r="FJ387">
        <v>0</v>
      </c>
      <c r="FK387" t="str">
        <v>Atividade</v>
      </c>
      <c r="FL387">
        <v>0</v>
      </c>
      <c r="FM387">
        <v>0</v>
      </c>
      <c r="FN387" t="str">
        <v>Início</v>
      </c>
      <c r="FO387">
        <v>0</v>
      </c>
      <c r="FP387">
        <v>0</v>
      </c>
      <c r="FQ387" t="str">
        <v>Fim</v>
      </c>
      <c r="FR387">
        <v>0</v>
      </c>
      <c r="FS387">
        <v>0</v>
      </c>
      <c r="FT387" t="str">
        <v>11.2.3</v>
      </c>
      <c r="FU387">
        <v>0</v>
      </c>
      <c r="FV387">
        <v>0</v>
      </c>
      <c r="FW387" t="str">
        <v>SubAtividade</v>
      </c>
      <c r="FX387">
        <v>0</v>
      </c>
      <c r="FY387">
        <v>0</v>
      </c>
      <c r="FZ387">
        <v>0</v>
      </c>
      <c r="GA387">
        <v>0</v>
      </c>
      <c r="GB387">
        <v>0</v>
      </c>
      <c r="GC387" t="str">
        <v>Despesa</v>
      </c>
      <c r="GD387">
        <v>0</v>
      </c>
      <c r="GE387">
        <v>0</v>
      </c>
      <c r="GF387">
        <v>0</v>
      </c>
      <c r="GG387">
        <v>0</v>
      </c>
      <c r="GH387">
        <v>0</v>
      </c>
      <c r="GI387">
        <v>0</v>
      </c>
      <c r="GJ387" t="str">
        <v>Categoria</v>
      </c>
      <c r="GK387">
        <v>0</v>
      </c>
      <c r="GL387">
        <v>0</v>
      </c>
      <c r="GM387">
        <v>0</v>
      </c>
      <c r="GN387">
        <v>0</v>
      </c>
      <c r="GO387">
        <v>0</v>
      </c>
      <c r="GP387">
        <v>0</v>
      </c>
      <c r="GQ387">
        <v>0</v>
      </c>
      <c r="GR387" t="str">
        <v>Subcategoria</v>
      </c>
      <c r="GS387">
        <v>0</v>
      </c>
      <c r="GT387">
        <v>0</v>
      </c>
      <c r="GU387">
        <v>0</v>
      </c>
      <c r="GV387">
        <v>0</v>
      </c>
      <c r="GW387" t="str">
        <v>Fonte*</v>
      </c>
      <c r="GX387">
        <v>0</v>
      </c>
      <c r="GY387">
        <v>0</v>
      </c>
      <c r="GZ387">
        <v>0</v>
      </c>
      <c r="HA387" t="str">
        <v>Unid</v>
      </c>
      <c r="HB387">
        <v>0</v>
      </c>
      <c r="HC387" t="str">
        <v>Valor 
Unit</v>
      </c>
      <c r="HD387">
        <v>0</v>
      </c>
      <c r="HE387">
        <v>0</v>
      </c>
      <c r="HF387" t="str">
        <v>Qtde</v>
      </c>
      <c r="HG387">
        <v>0</v>
      </c>
      <c r="HH387">
        <v>0</v>
      </c>
    </row>
    <row r="388" spans="1:216" x14ac:dyDescent="0.25">
      <c r="A388">
        <v>35</v>
      </c>
      <c r="B388" t="str">
        <f>'04.04_PLANO DE TRABALHO'!$OZ$7</f>
        <v>Direitos Humanos e Convivência</v>
      </c>
      <c r="C388" t="str">
        <f>IF('04.04_PLANO DE TRABALHO'!OL44="",C387,'04.04_PLANO DE TRABALHO'!OL44)</f>
        <v>Total da Atividade:</v>
      </c>
      <c r="D388">
        <f>IF('04.04_PLANO DE TRABALHO'!OM44="",D387,'04.04_PLANO DE TRABALHO'!OM44)</f>
        <v>0</v>
      </c>
      <c r="E388" t="str">
        <f>IF(OR('04.04_PLANO DE TRABALHO'!ON44="",'04.04_PLANO DE TRABALHO'!ON44="Planejado",'04.04_PLANO DE TRABALHO'!ON44="Realizado"),E387,'04.04_PLANO DE TRABALHO'!ON44)</f>
        <v>Atividade</v>
      </c>
      <c r="F388">
        <f>IF('04.04_PLANO DE TRABALHO'!OO44="",F387,'04.04_PLANO DE TRABALHO'!OO44)</f>
        <v>0</v>
      </c>
      <c r="G388">
        <f>IF('04.04_PLANO DE TRABALHO'!OP44="",G387,'04.04_PLANO DE TRABALHO'!OP44)</f>
        <v>0</v>
      </c>
      <c r="H388" t="str">
        <f>IF('04.04_PLANO DE TRABALHO'!OQ44="",H387,'04.04_PLANO DE TRABALHO'!OQ44)</f>
        <v>Início</v>
      </c>
      <c r="I388">
        <f>IF('04.04_PLANO DE TRABALHO'!OR44="",I387,'04.04_PLANO DE TRABALHO'!OR44)</f>
        <v>0</v>
      </c>
      <c r="J388">
        <f>IF('04.04_PLANO DE TRABALHO'!OS44="",J387,'04.04_PLANO DE TRABALHO'!OS44)</f>
        <v>0</v>
      </c>
      <c r="K388" t="str">
        <f>IF('04.04_PLANO DE TRABALHO'!OT44="",K387,'04.04_PLANO DE TRABALHO'!OT44)</f>
        <v>Fim</v>
      </c>
      <c r="L388">
        <f>IF('04.04_PLANO DE TRABALHO'!OU44="",L387,'04.04_PLANO DE TRABALHO'!OU44)</f>
        <v>0</v>
      </c>
      <c r="M388">
        <f>IF('04.04_PLANO DE TRABALHO'!OV44="",M387,'04.04_PLANO DE TRABALHO'!OV44)</f>
        <v>0</v>
      </c>
      <c r="N388" t="str">
        <f>IF('04.04_PLANO DE TRABALHO'!OW44="",N387,'04.04_PLANO DE TRABALHO'!OW44)</f>
        <v>Total da SubAtividade:</v>
      </c>
      <c r="O388">
        <f>IF('04.04_PLANO DE TRABALHO'!OX44="",O387,'04.04_PLANO DE TRABALHO'!OX44)</f>
        <v>0</v>
      </c>
      <c r="P388">
        <f>IF('04.04_PLANO DE TRABALHO'!OY44="",P387,'04.04_PLANO DE TRABALHO'!OY44)</f>
        <v>0</v>
      </c>
      <c r="Q388" t="str">
        <f>IF('04.04_PLANO DE TRABALHO'!OZ44="",Q387,'04.04_PLANO DE TRABALHO'!OZ44)</f>
        <v>SubAtividade</v>
      </c>
      <c r="R388">
        <f>IF('04.04_PLANO DE TRABALHO'!PA44="",R387,'04.04_PLANO DE TRABALHO'!PA44)</f>
        <v>0</v>
      </c>
      <c r="S388">
        <f>IF('04.04_PLANO DE TRABALHO'!PB44="",S387,'04.04_PLANO DE TRABALHO'!PB44)</f>
        <v>0</v>
      </c>
      <c r="T388">
        <f>IF('04.04_PLANO DE TRABALHO'!PC44="",T387,'04.04_PLANO DE TRABALHO'!PC44)</f>
        <v>0</v>
      </c>
      <c r="U388">
        <f>IF('04.04_PLANO DE TRABALHO'!PD44="",U387,'04.04_PLANO DE TRABALHO'!PD44)</f>
        <v>0</v>
      </c>
      <c r="V388">
        <f>IF('04.04_PLANO DE TRABALHO'!PE44="",V387,'04.04_PLANO DE TRABALHO'!PE44)</f>
        <v>0</v>
      </c>
      <c r="W388" t="str">
        <f>IF('04.04_PLANO DE TRABALHO'!PF44="",W387,'04.04_PLANO DE TRABALHO'!PF44)</f>
        <v>Despesa</v>
      </c>
      <c r="X388">
        <f>IF('04.04_PLANO DE TRABALHO'!PG44="",X387,'04.04_PLANO DE TRABALHO'!PG44)</f>
        <v>0</v>
      </c>
      <c r="Y388">
        <f>IF('04.04_PLANO DE TRABALHO'!PH44="",Y387,'04.04_PLANO DE TRABALHO'!PH44)</f>
        <v>0</v>
      </c>
      <c r="Z388">
        <f>IF('04.04_PLANO DE TRABALHO'!PI44="",Z387,'04.04_PLANO DE TRABALHO'!PI44)</f>
        <v>0</v>
      </c>
      <c r="AA388">
        <f>IF('04.04_PLANO DE TRABALHO'!PJ44="",AA387,'04.04_PLANO DE TRABALHO'!PJ44)</f>
        <v>0</v>
      </c>
      <c r="AB388">
        <f>IF('04.04_PLANO DE TRABALHO'!PK44="",AB387,'04.04_PLANO DE TRABALHO'!PK44)</f>
        <v>0</v>
      </c>
      <c r="AC388">
        <f>IF('04.04_PLANO DE TRABALHO'!PL44="",AC387,'04.04_PLANO DE TRABALHO'!PL44)</f>
        <v>0</v>
      </c>
      <c r="AD388" t="str">
        <f>IF('04.04_PLANO DE TRABALHO'!PM44="",AD387,'04.04_PLANO DE TRABALHO'!PM44)</f>
        <v>Categoria</v>
      </c>
      <c r="AE388">
        <f>IF('04.04_PLANO DE TRABALHO'!PN44="",AE387,'04.04_PLANO DE TRABALHO'!PN44)</f>
        <v>0</v>
      </c>
      <c r="AF388">
        <f>IF('04.04_PLANO DE TRABALHO'!PO44="",AF387,'04.04_PLANO DE TRABALHO'!PO44)</f>
        <v>0</v>
      </c>
      <c r="AG388">
        <f>IF('04.04_PLANO DE TRABALHO'!PP44="",AG387,'04.04_PLANO DE TRABALHO'!PP44)</f>
        <v>0</v>
      </c>
      <c r="AH388">
        <f>IF('04.04_PLANO DE TRABALHO'!PQ44="",AH387,'04.04_PLANO DE TRABALHO'!PQ44)</f>
        <v>0</v>
      </c>
      <c r="AI388">
        <f>IF('04.04_PLANO DE TRABALHO'!PR44="",AI387,'04.04_PLANO DE TRABALHO'!PR44)</f>
        <v>0</v>
      </c>
      <c r="AJ388">
        <f>IF('04.04_PLANO DE TRABALHO'!PS44="",AJ387,'04.04_PLANO DE TRABALHO'!PS44)</f>
        <v>0</v>
      </c>
      <c r="AK388">
        <f>IF('04.04_PLANO DE TRABALHO'!PT44="",AK387,'04.04_PLANO DE TRABALHO'!PT44)</f>
        <v>0</v>
      </c>
      <c r="AL388" t="str">
        <f>IF('04.04_PLANO DE TRABALHO'!PU44="",AL387,'04.04_PLANO DE TRABALHO'!PU44)</f>
        <v>Subcategoria</v>
      </c>
      <c r="AM388">
        <f>IF('04.04_PLANO DE TRABALHO'!PV44="",AM387,'04.04_PLANO DE TRABALHO'!PV44)</f>
        <v>0</v>
      </c>
      <c r="AN388">
        <f>IF('04.04_PLANO DE TRABALHO'!PW44="",AN387,'04.04_PLANO DE TRABALHO'!PW44)</f>
        <v>0</v>
      </c>
      <c r="AO388">
        <f>IF('04.04_PLANO DE TRABALHO'!PX44="",AO387,'04.04_PLANO DE TRABALHO'!PX44)</f>
        <v>0</v>
      </c>
      <c r="AP388">
        <f>IF('04.04_PLANO DE TRABALHO'!PY44="",AP387,'04.04_PLANO DE TRABALHO'!PY44)</f>
        <v>0</v>
      </c>
      <c r="AQ388" t="str">
        <f>IF('04.04_PLANO DE TRABALHO'!PZ44="",AQ387,'04.04_PLANO DE TRABALHO'!PZ44)</f>
        <v>Fonte*</v>
      </c>
      <c r="AR388">
        <f>IF('04.04_PLANO DE TRABALHO'!QA44="",AR387,'04.04_PLANO DE TRABALHO'!QA44)</f>
        <v>0</v>
      </c>
      <c r="AS388">
        <f>IF('04.04_PLANO DE TRABALHO'!QB44="",AS387,'04.04_PLANO DE TRABALHO'!QB44)</f>
        <v>0</v>
      </c>
      <c r="AT388">
        <f>IF('04.04_PLANO DE TRABALHO'!QC44="",AT387,'04.04_PLANO DE TRABALHO'!QC44)</f>
        <v>0</v>
      </c>
      <c r="AU388" t="str">
        <f>IF('04.04_PLANO DE TRABALHO'!QD44="",AU387,'04.04_PLANO DE TRABALHO'!QD44)</f>
        <v>Unid</v>
      </c>
      <c r="AV388">
        <f>IF('04.04_PLANO DE TRABALHO'!QE44="",AV387,'04.04_PLANO DE TRABALHO'!QE44)</f>
        <v>0</v>
      </c>
      <c r="AW388" t="str">
        <f>IF('04.04_PLANO DE TRABALHO'!QF44="",AW387,'04.04_PLANO DE TRABALHO'!QF44)</f>
        <v>Valor 
Unit</v>
      </c>
      <c r="AX388">
        <f>IF('04.04_PLANO DE TRABALHO'!QG44="",AX387,'04.04_PLANO DE TRABALHO'!QG44)</f>
        <v>0</v>
      </c>
      <c r="AY388">
        <f>IF('04.04_PLANO DE TRABALHO'!QH44="",AY387,'04.04_PLANO DE TRABALHO'!QH44)</f>
        <v>0</v>
      </c>
      <c r="AZ388" t="str">
        <f>IF('04.04_PLANO DE TRABALHO'!QI44="",AZ387,'04.04_PLANO DE TRABALHO'!QI44)</f>
        <v>Qtde</v>
      </c>
      <c r="BA388">
        <f>IF('04.04_PLANO DE TRABALHO'!QJ44="",BA387,'04.04_PLANO DE TRABALHO'!QJ44)</f>
        <v>0</v>
      </c>
      <c r="BB388">
        <f>IF('04.04_PLANO DE TRABALHO'!QK44="",BB387,'04.04_PLANO DE TRABALHO'!QK44)</f>
        <v>0</v>
      </c>
      <c r="BD388" t="str">
        <v>Tecnologias Digitais</v>
      </c>
      <c r="BE388" t="str">
        <v>9.2</v>
      </c>
      <c r="BF388">
        <v>0</v>
      </c>
      <c r="BG388" t="str">
        <v>Atividade</v>
      </c>
      <c r="BH388">
        <v>0</v>
      </c>
      <c r="BI388">
        <v>0</v>
      </c>
      <c r="BJ388" t="str">
        <v>Início</v>
      </c>
      <c r="BK388">
        <v>0</v>
      </c>
      <c r="BL388">
        <v>0</v>
      </c>
      <c r="BM388" t="str">
        <v>Fim</v>
      </c>
      <c r="BN388">
        <v>0</v>
      </c>
      <c r="BO388">
        <v>0</v>
      </c>
      <c r="BP388" t="str">
        <v>9.2.1</v>
      </c>
      <c r="BQ388">
        <v>0</v>
      </c>
      <c r="BR388">
        <v>0</v>
      </c>
      <c r="BS388" t="str">
        <v>SubAtividade</v>
      </c>
      <c r="BT388">
        <v>0</v>
      </c>
      <c r="BU388">
        <v>0</v>
      </c>
      <c r="BV388">
        <v>0</v>
      </c>
      <c r="BW388">
        <v>0</v>
      </c>
      <c r="BX388">
        <v>0</v>
      </c>
      <c r="BY388" t="str">
        <v>Despesa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 t="str">
        <v>Categoria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 t="str">
        <v>Subcategoria</v>
      </c>
      <c r="CO388">
        <v>0</v>
      </c>
      <c r="CP388">
        <v>0</v>
      </c>
      <c r="CQ388">
        <v>0</v>
      </c>
      <c r="CR388">
        <v>0</v>
      </c>
      <c r="CS388" t="str">
        <v>Fonte*</v>
      </c>
      <c r="CT388">
        <v>0</v>
      </c>
      <c r="CU388">
        <v>0</v>
      </c>
      <c r="CV388">
        <v>0</v>
      </c>
      <c r="CW388" t="str">
        <v>Unid</v>
      </c>
      <c r="CX388">
        <v>0</v>
      </c>
      <c r="CY388" t="str">
        <v>Valor 
Unit</v>
      </c>
      <c r="CZ388">
        <v>0</v>
      </c>
      <c r="DA388">
        <v>0</v>
      </c>
      <c r="DB388" t="str">
        <v>Qtde</v>
      </c>
      <c r="DC388">
        <v>0</v>
      </c>
      <c r="DD388">
        <v>0</v>
      </c>
      <c r="DF388" t="str">
        <v>Tecnologias Digitais</v>
      </c>
      <c r="DG388" t="str">
        <v>9.3</v>
      </c>
      <c r="DH388">
        <v>0</v>
      </c>
      <c r="DI388" t="str">
        <v>Atividade</v>
      </c>
      <c r="DJ388">
        <v>0</v>
      </c>
      <c r="DK388">
        <v>0</v>
      </c>
      <c r="DL388" t="str">
        <v>Início</v>
      </c>
      <c r="DM388">
        <v>0</v>
      </c>
      <c r="DN388">
        <v>0</v>
      </c>
      <c r="DO388" t="str">
        <v>Fim</v>
      </c>
      <c r="DP388">
        <v>0</v>
      </c>
      <c r="DQ388">
        <v>0</v>
      </c>
      <c r="DR388" t="str">
        <v>9.3.1</v>
      </c>
      <c r="DS388">
        <v>0</v>
      </c>
      <c r="DT388">
        <v>0</v>
      </c>
      <c r="DU388" t="str">
        <v>SubAtividade</v>
      </c>
      <c r="DV388">
        <v>0</v>
      </c>
      <c r="DW388">
        <v>0</v>
      </c>
      <c r="DX388">
        <v>0</v>
      </c>
      <c r="DY388">
        <v>0</v>
      </c>
      <c r="DZ388">
        <v>0</v>
      </c>
      <c r="EA388" t="str">
        <v>Despesa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 t="str">
        <v>Categoria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 t="str">
        <v>Subcategoria</v>
      </c>
      <c r="EQ388">
        <v>0</v>
      </c>
      <c r="ER388">
        <v>0</v>
      </c>
      <c r="ES388">
        <v>0</v>
      </c>
      <c r="ET388">
        <v>0</v>
      </c>
      <c r="EU388" t="str">
        <v>Fonte*</v>
      </c>
      <c r="EV388">
        <v>0</v>
      </c>
      <c r="EW388">
        <v>0</v>
      </c>
      <c r="EX388">
        <v>0</v>
      </c>
      <c r="EY388" t="str">
        <v>Unid</v>
      </c>
      <c r="EZ388">
        <v>0</v>
      </c>
      <c r="FA388" t="str">
        <v>Valor 
Unit</v>
      </c>
      <c r="FB388">
        <v>0</v>
      </c>
      <c r="FC388">
        <v>0</v>
      </c>
      <c r="FD388" t="str">
        <v>Qtde</v>
      </c>
      <c r="FE388">
        <v>0</v>
      </c>
      <c r="FF388">
        <v>0</v>
      </c>
      <c r="FH388" t="str">
        <v>Comunicação e Mobilização Acadêmica</v>
      </c>
      <c r="FI388" t="str">
        <v>11.3</v>
      </c>
      <c r="FJ388">
        <v>0</v>
      </c>
      <c r="FK388" t="str">
        <v>Atividade</v>
      </c>
      <c r="FL388">
        <v>0</v>
      </c>
      <c r="FM388">
        <v>0</v>
      </c>
      <c r="FN388" t="str">
        <v>Início</v>
      </c>
      <c r="FO388">
        <v>0</v>
      </c>
      <c r="FP388">
        <v>0</v>
      </c>
      <c r="FQ388" t="str">
        <v>Fim</v>
      </c>
      <c r="FR388">
        <v>0</v>
      </c>
      <c r="FS388">
        <v>0</v>
      </c>
      <c r="FT388" t="str">
        <v>11.3.1</v>
      </c>
      <c r="FU388">
        <v>0</v>
      </c>
      <c r="FV388">
        <v>0</v>
      </c>
      <c r="FW388" t="str">
        <v>SubAtividade</v>
      </c>
      <c r="FX388">
        <v>0</v>
      </c>
      <c r="FY388">
        <v>0</v>
      </c>
      <c r="FZ388">
        <v>0</v>
      </c>
      <c r="GA388">
        <v>0</v>
      </c>
      <c r="GB388">
        <v>0</v>
      </c>
      <c r="GC388" t="str">
        <v>Despesa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 t="str">
        <v>Categoria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 t="str">
        <v>Subcategoria</v>
      </c>
      <c r="GS388">
        <v>0</v>
      </c>
      <c r="GT388">
        <v>0</v>
      </c>
      <c r="GU388">
        <v>0</v>
      </c>
      <c r="GV388">
        <v>0</v>
      </c>
      <c r="GW388" t="str">
        <v>Fonte*</v>
      </c>
      <c r="GX388">
        <v>0</v>
      </c>
      <c r="GY388">
        <v>0</v>
      </c>
      <c r="GZ388">
        <v>0</v>
      </c>
      <c r="HA388" t="str">
        <v>Unid</v>
      </c>
      <c r="HB388">
        <v>0</v>
      </c>
      <c r="HC388" t="str">
        <v>Valor 
Unit</v>
      </c>
      <c r="HD388">
        <v>0</v>
      </c>
      <c r="HE388">
        <v>0</v>
      </c>
      <c r="HF388" t="str">
        <v>Qtde</v>
      </c>
      <c r="HG388">
        <v>0</v>
      </c>
      <c r="HH388">
        <v>0</v>
      </c>
    </row>
    <row r="389" spans="1:216" x14ac:dyDescent="0.25">
      <c r="A389">
        <v>36</v>
      </c>
      <c r="B389" t="str">
        <f>'04.04_PLANO DE TRABALHO'!$OZ$7</f>
        <v>Direitos Humanos e Convivência</v>
      </c>
      <c r="C389" t="str">
        <f>IF('04.04_PLANO DE TRABALHO'!OL45="",C388,'04.04_PLANO DE TRABALHO'!OL45)</f>
        <v>Cod</v>
      </c>
      <c r="D389">
        <f>IF('04.04_PLANO DE TRABALHO'!OM45="",D388,'04.04_PLANO DE TRABALHO'!OM45)</f>
        <v>0</v>
      </c>
      <c r="E389" t="str">
        <f>IF(OR('04.04_PLANO DE TRABALHO'!ON45="",'04.04_PLANO DE TRABALHO'!ON45="Planejado",'04.04_PLANO DE TRABALHO'!ON45="Realizado"),E388,'04.04_PLANO DE TRABALHO'!ON45)</f>
        <v>Atividade</v>
      </c>
      <c r="F389">
        <f>IF('04.04_PLANO DE TRABALHO'!OO45="",F388,'04.04_PLANO DE TRABALHO'!OO45)</f>
        <v>0</v>
      </c>
      <c r="G389">
        <f>IF('04.04_PLANO DE TRABALHO'!OP45="",G388,'04.04_PLANO DE TRABALHO'!OP45)</f>
        <v>0</v>
      </c>
      <c r="H389" t="str">
        <f>IF('04.04_PLANO DE TRABALHO'!OQ45="",H388,'04.04_PLANO DE TRABALHO'!OQ45)</f>
        <v>Início</v>
      </c>
      <c r="I389">
        <f>IF('04.04_PLANO DE TRABALHO'!OR45="",I388,'04.04_PLANO DE TRABALHO'!OR45)</f>
        <v>0</v>
      </c>
      <c r="J389">
        <f>IF('04.04_PLANO DE TRABALHO'!OS45="",J388,'04.04_PLANO DE TRABALHO'!OS45)</f>
        <v>0</v>
      </c>
      <c r="K389" t="str">
        <f>IF('04.04_PLANO DE TRABALHO'!OT45="",K388,'04.04_PLANO DE TRABALHO'!OT45)</f>
        <v>Fim</v>
      </c>
      <c r="L389">
        <f>IF('04.04_PLANO DE TRABALHO'!OU45="",L388,'04.04_PLANO DE TRABALHO'!OU45)</f>
        <v>0</v>
      </c>
      <c r="M389">
        <f>IF('04.04_PLANO DE TRABALHO'!OV45="",M388,'04.04_PLANO DE TRABALHO'!OV45)</f>
        <v>0</v>
      </c>
      <c r="N389" t="str">
        <f>IF('04.04_PLANO DE TRABALHO'!OW45="",N388,'04.04_PLANO DE TRABALHO'!OW45)</f>
        <v>Cod</v>
      </c>
      <c r="O389">
        <f>IF('04.04_PLANO DE TRABALHO'!OX45="",O388,'04.04_PLANO DE TRABALHO'!OX45)</f>
        <v>0</v>
      </c>
      <c r="P389">
        <f>IF('04.04_PLANO DE TRABALHO'!OY45="",P388,'04.04_PLANO DE TRABALHO'!OY45)</f>
        <v>0</v>
      </c>
      <c r="Q389" t="str">
        <f>IF('04.04_PLANO DE TRABALHO'!OZ45="",Q388,'04.04_PLANO DE TRABALHO'!OZ45)</f>
        <v>SubAtividade</v>
      </c>
      <c r="R389">
        <f>IF('04.04_PLANO DE TRABALHO'!PA45="",R388,'04.04_PLANO DE TRABALHO'!PA45)</f>
        <v>0</v>
      </c>
      <c r="S389">
        <f>IF('04.04_PLANO DE TRABALHO'!PB45="",S388,'04.04_PLANO DE TRABALHO'!PB45)</f>
        <v>0</v>
      </c>
      <c r="T389">
        <f>IF('04.04_PLANO DE TRABALHO'!PC45="",T388,'04.04_PLANO DE TRABALHO'!PC45)</f>
        <v>0</v>
      </c>
      <c r="U389">
        <f>IF('04.04_PLANO DE TRABALHO'!PD45="",U388,'04.04_PLANO DE TRABALHO'!PD45)</f>
        <v>0</v>
      </c>
      <c r="V389">
        <f>IF('04.04_PLANO DE TRABALHO'!PE45="",V388,'04.04_PLANO DE TRABALHO'!PE45)</f>
        <v>0</v>
      </c>
      <c r="W389" t="str">
        <f>IF('04.04_PLANO DE TRABALHO'!PF45="",W388,'04.04_PLANO DE TRABALHO'!PF45)</f>
        <v>Despesa</v>
      </c>
      <c r="X389">
        <f>IF('04.04_PLANO DE TRABALHO'!PG45="",X388,'04.04_PLANO DE TRABALHO'!PG45)</f>
        <v>0</v>
      </c>
      <c r="Y389">
        <f>IF('04.04_PLANO DE TRABALHO'!PH45="",Y388,'04.04_PLANO DE TRABALHO'!PH45)</f>
        <v>0</v>
      </c>
      <c r="Z389">
        <f>IF('04.04_PLANO DE TRABALHO'!PI45="",Z388,'04.04_PLANO DE TRABALHO'!PI45)</f>
        <v>0</v>
      </c>
      <c r="AA389">
        <f>IF('04.04_PLANO DE TRABALHO'!PJ45="",AA388,'04.04_PLANO DE TRABALHO'!PJ45)</f>
        <v>0</v>
      </c>
      <c r="AB389">
        <f>IF('04.04_PLANO DE TRABALHO'!PK45="",AB388,'04.04_PLANO DE TRABALHO'!PK45)</f>
        <v>0</v>
      </c>
      <c r="AC389">
        <f>IF('04.04_PLANO DE TRABALHO'!PL45="",AC388,'04.04_PLANO DE TRABALHO'!PL45)</f>
        <v>0</v>
      </c>
      <c r="AD389" t="str">
        <f>IF('04.04_PLANO DE TRABALHO'!PM45="",AD388,'04.04_PLANO DE TRABALHO'!PM45)</f>
        <v>Categoria</v>
      </c>
      <c r="AE389">
        <f>IF('04.04_PLANO DE TRABALHO'!PN45="",AE388,'04.04_PLANO DE TRABALHO'!PN45)</f>
        <v>0</v>
      </c>
      <c r="AF389">
        <f>IF('04.04_PLANO DE TRABALHO'!PO45="",AF388,'04.04_PLANO DE TRABALHO'!PO45)</f>
        <v>0</v>
      </c>
      <c r="AG389">
        <f>IF('04.04_PLANO DE TRABALHO'!PP45="",AG388,'04.04_PLANO DE TRABALHO'!PP45)</f>
        <v>0</v>
      </c>
      <c r="AH389">
        <f>IF('04.04_PLANO DE TRABALHO'!PQ45="",AH388,'04.04_PLANO DE TRABALHO'!PQ45)</f>
        <v>0</v>
      </c>
      <c r="AI389">
        <f>IF('04.04_PLANO DE TRABALHO'!PR45="",AI388,'04.04_PLANO DE TRABALHO'!PR45)</f>
        <v>0</v>
      </c>
      <c r="AJ389">
        <f>IF('04.04_PLANO DE TRABALHO'!PS45="",AJ388,'04.04_PLANO DE TRABALHO'!PS45)</f>
        <v>0</v>
      </c>
      <c r="AK389">
        <f>IF('04.04_PLANO DE TRABALHO'!PT45="",AK388,'04.04_PLANO DE TRABALHO'!PT45)</f>
        <v>0</v>
      </c>
      <c r="AL389" t="str">
        <f>IF('04.04_PLANO DE TRABALHO'!PU45="",AL388,'04.04_PLANO DE TRABALHO'!PU45)</f>
        <v>Subcategoria</v>
      </c>
      <c r="AM389">
        <f>IF('04.04_PLANO DE TRABALHO'!PV45="",AM388,'04.04_PLANO DE TRABALHO'!PV45)</f>
        <v>0</v>
      </c>
      <c r="AN389">
        <f>IF('04.04_PLANO DE TRABALHO'!PW45="",AN388,'04.04_PLANO DE TRABALHO'!PW45)</f>
        <v>0</v>
      </c>
      <c r="AO389">
        <f>IF('04.04_PLANO DE TRABALHO'!PX45="",AO388,'04.04_PLANO DE TRABALHO'!PX45)</f>
        <v>0</v>
      </c>
      <c r="AP389">
        <f>IF('04.04_PLANO DE TRABALHO'!PY45="",AP388,'04.04_PLANO DE TRABALHO'!PY45)</f>
        <v>0</v>
      </c>
      <c r="AQ389" t="str">
        <f>IF('04.04_PLANO DE TRABALHO'!PZ45="",AQ388,'04.04_PLANO DE TRABALHO'!PZ45)</f>
        <v>Fonte*</v>
      </c>
      <c r="AR389">
        <f>IF('04.04_PLANO DE TRABALHO'!QA45="",AR388,'04.04_PLANO DE TRABALHO'!QA45)</f>
        <v>0</v>
      </c>
      <c r="AS389">
        <f>IF('04.04_PLANO DE TRABALHO'!QB45="",AS388,'04.04_PLANO DE TRABALHO'!QB45)</f>
        <v>0</v>
      </c>
      <c r="AT389">
        <f>IF('04.04_PLANO DE TRABALHO'!QC45="",AT388,'04.04_PLANO DE TRABALHO'!QC45)</f>
        <v>0</v>
      </c>
      <c r="AU389" t="str">
        <f>IF('04.04_PLANO DE TRABALHO'!QD45="",AU388,'04.04_PLANO DE TRABALHO'!QD45)</f>
        <v>Unid</v>
      </c>
      <c r="AV389">
        <f>IF('04.04_PLANO DE TRABALHO'!QE45="",AV388,'04.04_PLANO DE TRABALHO'!QE45)</f>
        <v>0</v>
      </c>
      <c r="AW389" t="str">
        <f>IF('04.04_PLANO DE TRABALHO'!QF45="",AW388,'04.04_PLANO DE TRABALHO'!QF45)</f>
        <v>Valor 
Unit</v>
      </c>
      <c r="AX389">
        <f>IF('04.04_PLANO DE TRABALHO'!QG45="",AX388,'04.04_PLANO DE TRABALHO'!QG45)</f>
        <v>0</v>
      </c>
      <c r="AY389">
        <f>IF('04.04_PLANO DE TRABALHO'!QH45="",AY388,'04.04_PLANO DE TRABALHO'!QH45)</f>
        <v>0</v>
      </c>
      <c r="AZ389" t="str">
        <f>IF('04.04_PLANO DE TRABALHO'!QI45="",AZ388,'04.04_PLANO DE TRABALHO'!QI45)</f>
        <v>Qtde</v>
      </c>
      <c r="BA389">
        <f>IF('04.04_PLANO DE TRABALHO'!QJ45="",BA388,'04.04_PLANO DE TRABALHO'!QJ45)</f>
        <v>0</v>
      </c>
      <c r="BB389" t="str">
        <f>IF('04.04_PLANO DE TRABALHO'!QK45="",BB388,'04.04_PLANO DE TRABALHO'!QK45)</f>
        <v>Valor Total</v>
      </c>
      <c r="BD389" t="str">
        <v>Tecnologias Digitais</v>
      </c>
      <c r="BE389" t="str">
        <v>9.2</v>
      </c>
      <c r="BF389">
        <v>0</v>
      </c>
      <c r="BG389" t="str">
        <v>Atividade</v>
      </c>
      <c r="BH389">
        <v>0</v>
      </c>
      <c r="BI389">
        <v>0</v>
      </c>
      <c r="BJ389" t="str">
        <v>Início</v>
      </c>
      <c r="BK389">
        <v>0</v>
      </c>
      <c r="BL389">
        <v>0</v>
      </c>
      <c r="BM389" t="str">
        <v>Fim</v>
      </c>
      <c r="BN389">
        <v>0</v>
      </c>
      <c r="BO389">
        <v>0</v>
      </c>
      <c r="BP389" t="str">
        <v>9.2.1</v>
      </c>
      <c r="BQ389">
        <v>0</v>
      </c>
      <c r="BR389">
        <v>0</v>
      </c>
      <c r="BS389" t="str">
        <v>SubAtividade</v>
      </c>
      <c r="BT389">
        <v>0</v>
      </c>
      <c r="BU389">
        <v>0</v>
      </c>
      <c r="BV389">
        <v>0</v>
      </c>
      <c r="BW389">
        <v>0</v>
      </c>
      <c r="BX389">
        <v>0</v>
      </c>
      <c r="BY389" t="str">
        <v>Despesa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 t="str">
        <v>Categoria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 t="str">
        <v>Subcategoria</v>
      </c>
      <c r="CO389">
        <v>0</v>
      </c>
      <c r="CP389">
        <v>0</v>
      </c>
      <c r="CQ389">
        <v>0</v>
      </c>
      <c r="CR389">
        <v>0</v>
      </c>
      <c r="CS389" t="str">
        <v>Fonte*</v>
      </c>
      <c r="CT389">
        <v>0</v>
      </c>
      <c r="CU389">
        <v>0</v>
      </c>
      <c r="CV389">
        <v>0</v>
      </c>
      <c r="CW389" t="str">
        <v>Unid</v>
      </c>
      <c r="CX389">
        <v>0</v>
      </c>
      <c r="CY389" t="str">
        <v>Valor 
Unit</v>
      </c>
      <c r="CZ389">
        <v>0</v>
      </c>
      <c r="DA389">
        <v>0</v>
      </c>
      <c r="DB389" t="str">
        <v>Qtde</v>
      </c>
      <c r="DC389">
        <v>0</v>
      </c>
      <c r="DD389">
        <v>0</v>
      </c>
      <c r="DF389" t="str">
        <v>Tecnologias Digitais</v>
      </c>
      <c r="DG389" t="str">
        <v>9.3</v>
      </c>
      <c r="DH389">
        <v>0</v>
      </c>
      <c r="DI389" t="str">
        <v>Atividade</v>
      </c>
      <c r="DJ389">
        <v>0</v>
      </c>
      <c r="DK389">
        <v>0</v>
      </c>
      <c r="DL389" t="str">
        <v>Início</v>
      </c>
      <c r="DM389">
        <v>0</v>
      </c>
      <c r="DN389">
        <v>0</v>
      </c>
      <c r="DO389" t="str">
        <v>Fim</v>
      </c>
      <c r="DP389">
        <v>0</v>
      </c>
      <c r="DQ389">
        <v>0</v>
      </c>
      <c r="DR389" t="str">
        <v>9.3.1</v>
      </c>
      <c r="DS389">
        <v>0</v>
      </c>
      <c r="DT389">
        <v>0</v>
      </c>
      <c r="DU389" t="str">
        <v>SubAtividade</v>
      </c>
      <c r="DV389">
        <v>0</v>
      </c>
      <c r="DW389">
        <v>0</v>
      </c>
      <c r="DX389">
        <v>0</v>
      </c>
      <c r="DY389">
        <v>0</v>
      </c>
      <c r="DZ389">
        <v>0</v>
      </c>
      <c r="EA389" t="str">
        <v>Despesa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 t="str">
        <v>Categoria</v>
      </c>
      <c r="EI389">
        <v>0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 t="str">
        <v>Subcategoria</v>
      </c>
      <c r="EQ389">
        <v>0</v>
      </c>
      <c r="ER389">
        <v>0</v>
      </c>
      <c r="ES389">
        <v>0</v>
      </c>
      <c r="ET389">
        <v>0</v>
      </c>
      <c r="EU389" t="str">
        <v>Fonte*</v>
      </c>
      <c r="EV389">
        <v>0</v>
      </c>
      <c r="EW389">
        <v>0</v>
      </c>
      <c r="EX389">
        <v>0</v>
      </c>
      <c r="EY389" t="str">
        <v>Unid</v>
      </c>
      <c r="EZ389">
        <v>0</v>
      </c>
      <c r="FA389" t="str">
        <v>Valor 
Unit</v>
      </c>
      <c r="FB389">
        <v>0</v>
      </c>
      <c r="FC389">
        <v>0</v>
      </c>
      <c r="FD389" t="str">
        <v>Qtde</v>
      </c>
      <c r="FE389">
        <v>0</v>
      </c>
      <c r="FF389">
        <v>0</v>
      </c>
      <c r="FH389" t="str">
        <v>Comunicação e Mobilização Acadêmica</v>
      </c>
      <c r="FI389" t="str">
        <v>11.3</v>
      </c>
      <c r="FJ389">
        <v>0</v>
      </c>
      <c r="FK389" t="str">
        <v>Atividade</v>
      </c>
      <c r="FL389">
        <v>0</v>
      </c>
      <c r="FM389">
        <v>0</v>
      </c>
      <c r="FN389" t="str">
        <v>Início</v>
      </c>
      <c r="FO389">
        <v>0</v>
      </c>
      <c r="FP389">
        <v>0</v>
      </c>
      <c r="FQ389" t="str">
        <v>Fim</v>
      </c>
      <c r="FR389">
        <v>0</v>
      </c>
      <c r="FS389">
        <v>0</v>
      </c>
      <c r="FT389" t="str">
        <v>11.3.1</v>
      </c>
      <c r="FU389">
        <v>0</v>
      </c>
      <c r="FV389">
        <v>0</v>
      </c>
      <c r="FW389" t="str">
        <v>SubAtividade</v>
      </c>
      <c r="FX389">
        <v>0</v>
      </c>
      <c r="FY389">
        <v>0</v>
      </c>
      <c r="FZ389">
        <v>0</v>
      </c>
      <c r="GA389">
        <v>0</v>
      </c>
      <c r="GB389">
        <v>0</v>
      </c>
      <c r="GC389" t="str">
        <v>Despesa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 t="str">
        <v>Categoria</v>
      </c>
      <c r="GK389">
        <v>0</v>
      </c>
      <c r="GL389">
        <v>0</v>
      </c>
      <c r="GM389">
        <v>0</v>
      </c>
      <c r="GN389">
        <v>0</v>
      </c>
      <c r="GO389">
        <v>0</v>
      </c>
      <c r="GP389">
        <v>0</v>
      </c>
      <c r="GQ389">
        <v>0</v>
      </c>
      <c r="GR389" t="str">
        <v>Subcategoria</v>
      </c>
      <c r="GS389">
        <v>0</v>
      </c>
      <c r="GT389">
        <v>0</v>
      </c>
      <c r="GU389">
        <v>0</v>
      </c>
      <c r="GV389">
        <v>0</v>
      </c>
      <c r="GW389" t="str">
        <v>Fonte*</v>
      </c>
      <c r="GX389">
        <v>0</v>
      </c>
      <c r="GY389">
        <v>0</v>
      </c>
      <c r="GZ389">
        <v>0</v>
      </c>
      <c r="HA389" t="str">
        <v>Unid</v>
      </c>
      <c r="HB389">
        <v>0</v>
      </c>
      <c r="HC389" t="str">
        <v>Valor 
Unit</v>
      </c>
      <c r="HD389">
        <v>0</v>
      </c>
      <c r="HE389">
        <v>0</v>
      </c>
      <c r="HF389" t="str">
        <v>Qtde</v>
      </c>
      <c r="HG389">
        <v>0</v>
      </c>
      <c r="HH389">
        <v>0</v>
      </c>
    </row>
    <row r="390" spans="1:216" x14ac:dyDescent="0.25">
      <c r="A390">
        <v>37</v>
      </c>
      <c r="B390" t="str">
        <f>'04.04_PLANO DE TRABALHO'!$OZ$7</f>
        <v>Direitos Humanos e Convivência</v>
      </c>
      <c r="C390" t="str">
        <f>IF('04.04_PLANO DE TRABALHO'!OL46="",C389,'04.04_PLANO DE TRABALHO'!OL46)</f>
        <v>8.3</v>
      </c>
      <c r="D390">
        <f>IF('04.04_PLANO DE TRABALHO'!OM46="",D389,'04.04_PLANO DE TRABALHO'!OM46)</f>
        <v>0</v>
      </c>
      <c r="E390" t="str">
        <f>IF(OR('04.04_PLANO DE TRABALHO'!ON46="",'04.04_PLANO DE TRABALHO'!ON46="Planejado",'04.04_PLANO DE TRABALHO'!ON46="Realizado"),E389,'04.04_PLANO DE TRABALHO'!ON46)</f>
        <v>Atividade</v>
      </c>
      <c r="F390">
        <f>IF('04.04_PLANO DE TRABALHO'!OO46="",F389,'04.04_PLANO DE TRABALHO'!OO46)</f>
        <v>0</v>
      </c>
      <c r="G390">
        <f>IF('04.04_PLANO DE TRABALHO'!OP46="",G389,'04.04_PLANO DE TRABALHO'!OP46)</f>
        <v>0</v>
      </c>
      <c r="H390" t="str">
        <f>IF('04.04_PLANO DE TRABALHO'!OQ46="",H389,'04.04_PLANO DE TRABALHO'!OQ46)</f>
        <v>Início</v>
      </c>
      <c r="I390">
        <f>IF('04.04_PLANO DE TRABALHO'!OR46="",I389,'04.04_PLANO DE TRABALHO'!OR46)</f>
        <v>0</v>
      </c>
      <c r="J390">
        <f>IF('04.04_PLANO DE TRABALHO'!OS46="",J389,'04.04_PLANO DE TRABALHO'!OS46)</f>
        <v>0</v>
      </c>
      <c r="K390" t="str">
        <f>IF('04.04_PLANO DE TRABALHO'!OT46="",K389,'04.04_PLANO DE TRABALHO'!OT46)</f>
        <v>Fim</v>
      </c>
      <c r="L390">
        <f>IF('04.04_PLANO DE TRABALHO'!OU46="",L389,'04.04_PLANO DE TRABALHO'!OU46)</f>
        <v>0</v>
      </c>
      <c r="M390">
        <f>IF('04.04_PLANO DE TRABALHO'!OV46="",M389,'04.04_PLANO DE TRABALHO'!OV46)</f>
        <v>0</v>
      </c>
      <c r="N390" t="str">
        <f>IF('04.04_PLANO DE TRABALHO'!OW46="",N389,'04.04_PLANO DE TRABALHO'!OW46)</f>
        <v>8.3.1</v>
      </c>
      <c r="O390">
        <f>IF('04.04_PLANO DE TRABALHO'!OX46="",O389,'04.04_PLANO DE TRABALHO'!OX46)</f>
        <v>0</v>
      </c>
      <c r="P390">
        <f>IF('04.04_PLANO DE TRABALHO'!OY46="",P389,'04.04_PLANO DE TRABALHO'!OY46)</f>
        <v>0</v>
      </c>
      <c r="Q390" t="str">
        <f>IF('04.04_PLANO DE TRABALHO'!OZ46="",Q389,'04.04_PLANO DE TRABALHO'!OZ46)</f>
        <v>SubAtividade</v>
      </c>
      <c r="R390">
        <f>IF('04.04_PLANO DE TRABALHO'!PA46="",R389,'04.04_PLANO DE TRABALHO'!PA46)</f>
        <v>0</v>
      </c>
      <c r="S390">
        <f>IF('04.04_PLANO DE TRABALHO'!PB46="",S389,'04.04_PLANO DE TRABALHO'!PB46)</f>
        <v>0</v>
      </c>
      <c r="T390">
        <f>IF('04.04_PLANO DE TRABALHO'!PC46="",T389,'04.04_PLANO DE TRABALHO'!PC46)</f>
        <v>0</v>
      </c>
      <c r="U390">
        <f>IF('04.04_PLANO DE TRABALHO'!PD46="",U389,'04.04_PLANO DE TRABALHO'!PD46)</f>
        <v>0</v>
      </c>
      <c r="V390">
        <f>IF('04.04_PLANO DE TRABALHO'!PE46="",V389,'04.04_PLANO DE TRABALHO'!PE46)</f>
        <v>0</v>
      </c>
      <c r="W390" t="str">
        <f>IF('04.04_PLANO DE TRABALHO'!PF46="",W389,'04.04_PLANO DE TRABALHO'!PF46)</f>
        <v>Despesa</v>
      </c>
      <c r="X390">
        <f>IF('04.04_PLANO DE TRABALHO'!PG46="",X389,'04.04_PLANO DE TRABALHO'!PG46)</f>
        <v>0</v>
      </c>
      <c r="Y390">
        <f>IF('04.04_PLANO DE TRABALHO'!PH46="",Y389,'04.04_PLANO DE TRABALHO'!PH46)</f>
        <v>0</v>
      </c>
      <c r="Z390">
        <f>IF('04.04_PLANO DE TRABALHO'!PI46="",Z389,'04.04_PLANO DE TRABALHO'!PI46)</f>
        <v>0</v>
      </c>
      <c r="AA390">
        <f>IF('04.04_PLANO DE TRABALHO'!PJ46="",AA389,'04.04_PLANO DE TRABALHO'!PJ46)</f>
        <v>0</v>
      </c>
      <c r="AB390">
        <f>IF('04.04_PLANO DE TRABALHO'!PK46="",AB389,'04.04_PLANO DE TRABALHO'!PK46)</f>
        <v>0</v>
      </c>
      <c r="AC390">
        <f>IF('04.04_PLANO DE TRABALHO'!PL46="",AC389,'04.04_PLANO DE TRABALHO'!PL46)</f>
        <v>0</v>
      </c>
      <c r="AD390" t="str">
        <f>IF('04.04_PLANO DE TRABALHO'!PM46="",AD389,'04.04_PLANO DE TRABALHO'!PM46)</f>
        <v>Categoria</v>
      </c>
      <c r="AE390">
        <f>IF('04.04_PLANO DE TRABALHO'!PN46="",AE389,'04.04_PLANO DE TRABALHO'!PN46)</f>
        <v>0</v>
      </c>
      <c r="AF390">
        <f>IF('04.04_PLANO DE TRABALHO'!PO46="",AF389,'04.04_PLANO DE TRABALHO'!PO46)</f>
        <v>0</v>
      </c>
      <c r="AG390">
        <f>IF('04.04_PLANO DE TRABALHO'!PP46="",AG389,'04.04_PLANO DE TRABALHO'!PP46)</f>
        <v>0</v>
      </c>
      <c r="AH390">
        <f>IF('04.04_PLANO DE TRABALHO'!PQ46="",AH389,'04.04_PLANO DE TRABALHO'!PQ46)</f>
        <v>0</v>
      </c>
      <c r="AI390">
        <f>IF('04.04_PLANO DE TRABALHO'!PR46="",AI389,'04.04_PLANO DE TRABALHO'!PR46)</f>
        <v>0</v>
      </c>
      <c r="AJ390">
        <f>IF('04.04_PLANO DE TRABALHO'!PS46="",AJ389,'04.04_PLANO DE TRABALHO'!PS46)</f>
        <v>0</v>
      </c>
      <c r="AK390">
        <f>IF('04.04_PLANO DE TRABALHO'!PT46="",AK389,'04.04_PLANO DE TRABALHO'!PT46)</f>
        <v>0</v>
      </c>
      <c r="AL390" t="str">
        <f>IF('04.04_PLANO DE TRABALHO'!PU46="",AL389,'04.04_PLANO DE TRABALHO'!PU46)</f>
        <v>Subcategoria</v>
      </c>
      <c r="AM390">
        <f>IF('04.04_PLANO DE TRABALHO'!PV46="",AM389,'04.04_PLANO DE TRABALHO'!PV46)</f>
        <v>0</v>
      </c>
      <c r="AN390">
        <f>IF('04.04_PLANO DE TRABALHO'!PW46="",AN389,'04.04_PLANO DE TRABALHO'!PW46)</f>
        <v>0</v>
      </c>
      <c r="AO390">
        <f>IF('04.04_PLANO DE TRABALHO'!PX46="",AO389,'04.04_PLANO DE TRABALHO'!PX46)</f>
        <v>0</v>
      </c>
      <c r="AP390">
        <f>IF('04.04_PLANO DE TRABALHO'!PY46="",AP389,'04.04_PLANO DE TRABALHO'!PY46)</f>
        <v>0</v>
      </c>
      <c r="AQ390" t="str">
        <f>IF('04.04_PLANO DE TRABALHO'!PZ46="",AQ389,'04.04_PLANO DE TRABALHO'!PZ46)</f>
        <v>Fonte*</v>
      </c>
      <c r="AR390">
        <f>IF('04.04_PLANO DE TRABALHO'!QA46="",AR389,'04.04_PLANO DE TRABALHO'!QA46)</f>
        <v>0</v>
      </c>
      <c r="AS390">
        <f>IF('04.04_PLANO DE TRABALHO'!QB46="",AS389,'04.04_PLANO DE TRABALHO'!QB46)</f>
        <v>0</v>
      </c>
      <c r="AT390">
        <f>IF('04.04_PLANO DE TRABALHO'!QC46="",AT389,'04.04_PLANO DE TRABALHO'!QC46)</f>
        <v>0</v>
      </c>
      <c r="AU390" t="str">
        <f>IF('04.04_PLANO DE TRABALHO'!QD46="",AU389,'04.04_PLANO DE TRABALHO'!QD46)</f>
        <v>Unid</v>
      </c>
      <c r="AV390">
        <f>IF('04.04_PLANO DE TRABALHO'!QE46="",AV389,'04.04_PLANO DE TRABALHO'!QE46)</f>
        <v>0</v>
      </c>
      <c r="AW390" t="str">
        <f>IF('04.04_PLANO DE TRABALHO'!QF46="",AW389,'04.04_PLANO DE TRABALHO'!QF46)</f>
        <v>Valor 
Unit</v>
      </c>
      <c r="AX390">
        <f>IF('04.04_PLANO DE TRABALHO'!QG46="",AX389,'04.04_PLANO DE TRABALHO'!QG46)</f>
        <v>0</v>
      </c>
      <c r="AY390">
        <f>IF('04.04_PLANO DE TRABALHO'!QH46="",AY389,'04.04_PLANO DE TRABALHO'!QH46)</f>
        <v>0</v>
      </c>
      <c r="AZ390" t="str">
        <f>IF('04.04_PLANO DE TRABALHO'!QI46="",AZ389,'04.04_PLANO DE TRABALHO'!QI46)</f>
        <v>Qtde</v>
      </c>
      <c r="BA390">
        <f>IF('04.04_PLANO DE TRABALHO'!QJ46="",BA389,'04.04_PLANO DE TRABALHO'!QJ46)</f>
        <v>0</v>
      </c>
      <c r="BB390">
        <f>IF('04.04_PLANO DE TRABALHO'!QK46="",BB389,'04.04_PLANO DE TRABALHO'!QK46)</f>
        <v>0</v>
      </c>
      <c r="BD390" t="str">
        <v>Tecnologias Digitais</v>
      </c>
      <c r="BE390" t="str">
        <v>9.2</v>
      </c>
      <c r="BF390">
        <v>0</v>
      </c>
      <c r="BG390" t="str">
        <v>Atividade</v>
      </c>
      <c r="BH390">
        <v>0</v>
      </c>
      <c r="BI390">
        <v>0</v>
      </c>
      <c r="BJ390" t="str">
        <v>Início</v>
      </c>
      <c r="BK390">
        <v>0</v>
      </c>
      <c r="BL390">
        <v>0</v>
      </c>
      <c r="BM390" t="str">
        <v>Fim</v>
      </c>
      <c r="BN390">
        <v>0</v>
      </c>
      <c r="BO390">
        <v>0</v>
      </c>
      <c r="BP390" t="str">
        <v>9.2.1</v>
      </c>
      <c r="BQ390">
        <v>0</v>
      </c>
      <c r="BR390">
        <v>0</v>
      </c>
      <c r="BS390" t="str">
        <v>SubAtividade</v>
      </c>
      <c r="BT390">
        <v>0</v>
      </c>
      <c r="BU390">
        <v>0</v>
      </c>
      <c r="BV390">
        <v>0</v>
      </c>
      <c r="BW390">
        <v>0</v>
      </c>
      <c r="BX390">
        <v>0</v>
      </c>
      <c r="BY390" t="str">
        <v>Despesa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 t="str">
        <v>Categoria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 t="str">
        <v>Subcategoria</v>
      </c>
      <c r="CO390">
        <v>0</v>
      </c>
      <c r="CP390">
        <v>0</v>
      </c>
      <c r="CQ390">
        <v>0</v>
      </c>
      <c r="CR390">
        <v>0</v>
      </c>
      <c r="CS390" t="str">
        <v>Fonte*</v>
      </c>
      <c r="CT390">
        <v>0</v>
      </c>
      <c r="CU390">
        <v>0</v>
      </c>
      <c r="CV390">
        <v>0</v>
      </c>
      <c r="CW390" t="str">
        <v>Unid</v>
      </c>
      <c r="CX390">
        <v>0</v>
      </c>
      <c r="CY390" t="str">
        <v>Valor 
Unit</v>
      </c>
      <c r="CZ390">
        <v>0</v>
      </c>
      <c r="DA390">
        <v>0</v>
      </c>
      <c r="DB390" t="str">
        <v>Qtde</v>
      </c>
      <c r="DC390">
        <v>0</v>
      </c>
      <c r="DD390">
        <v>0</v>
      </c>
      <c r="DF390" t="str">
        <v>Tecnologias Digitais</v>
      </c>
      <c r="DG390" t="str">
        <v>9.3</v>
      </c>
      <c r="DH390">
        <v>0</v>
      </c>
      <c r="DI390" t="str">
        <v>Atividade</v>
      </c>
      <c r="DJ390">
        <v>0</v>
      </c>
      <c r="DK390">
        <v>0</v>
      </c>
      <c r="DL390" t="str">
        <v>Início</v>
      </c>
      <c r="DM390">
        <v>0</v>
      </c>
      <c r="DN390">
        <v>0</v>
      </c>
      <c r="DO390" t="str">
        <v>Fim</v>
      </c>
      <c r="DP390">
        <v>0</v>
      </c>
      <c r="DQ390">
        <v>0</v>
      </c>
      <c r="DR390" t="str">
        <v>Total da SubAtividade:</v>
      </c>
      <c r="DS390">
        <v>0</v>
      </c>
      <c r="DT390">
        <v>0</v>
      </c>
      <c r="DU390" t="str">
        <v>SubAtividade</v>
      </c>
      <c r="DV390">
        <v>0</v>
      </c>
      <c r="DW390">
        <v>0</v>
      </c>
      <c r="DX390">
        <v>0</v>
      </c>
      <c r="DY390">
        <v>0</v>
      </c>
      <c r="DZ390">
        <v>0</v>
      </c>
      <c r="EA390" t="str">
        <v>Despesa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 t="str">
        <v>Categoria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 t="str">
        <v>Subcategoria</v>
      </c>
      <c r="EQ390">
        <v>0</v>
      </c>
      <c r="ER390">
        <v>0</v>
      </c>
      <c r="ES390">
        <v>0</v>
      </c>
      <c r="ET390">
        <v>0</v>
      </c>
      <c r="EU390" t="str">
        <v>Fonte*</v>
      </c>
      <c r="EV390">
        <v>0</v>
      </c>
      <c r="EW390">
        <v>0</v>
      </c>
      <c r="EX390">
        <v>0</v>
      </c>
      <c r="EY390" t="str">
        <v>Unid</v>
      </c>
      <c r="EZ390">
        <v>0</v>
      </c>
      <c r="FA390" t="str">
        <v>Valor 
Unit</v>
      </c>
      <c r="FB390">
        <v>0</v>
      </c>
      <c r="FC390">
        <v>0</v>
      </c>
      <c r="FD390" t="str">
        <v>Qtde</v>
      </c>
      <c r="FE390">
        <v>0</v>
      </c>
      <c r="FF390">
        <v>0</v>
      </c>
      <c r="FH390" t="str">
        <v>Comunicação e Mobilização Acadêmica</v>
      </c>
      <c r="FI390" t="str">
        <v>11.3</v>
      </c>
      <c r="FJ390">
        <v>0</v>
      </c>
      <c r="FK390" t="str">
        <v>Atividade</v>
      </c>
      <c r="FL390">
        <v>0</v>
      </c>
      <c r="FM390">
        <v>0</v>
      </c>
      <c r="FN390" t="str">
        <v>Início</v>
      </c>
      <c r="FO390">
        <v>0</v>
      </c>
      <c r="FP390">
        <v>0</v>
      </c>
      <c r="FQ390" t="str">
        <v>Fim</v>
      </c>
      <c r="FR390">
        <v>0</v>
      </c>
      <c r="FS390">
        <v>0</v>
      </c>
      <c r="FT390" t="str">
        <v>11.3.1</v>
      </c>
      <c r="FU390">
        <v>0</v>
      </c>
      <c r="FV390">
        <v>0</v>
      </c>
      <c r="FW390" t="str">
        <v>SubAtividade</v>
      </c>
      <c r="FX390">
        <v>0</v>
      </c>
      <c r="FY390">
        <v>0</v>
      </c>
      <c r="FZ390">
        <v>0</v>
      </c>
      <c r="GA390">
        <v>0</v>
      </c>
      <c r="GB390">
        <v>0</v>
      </c>
      <c r="GC390" t="str">
        <v>Despesa</v>
      </c>
      <c r="GD390">
        <v>0</v>
      </c>
      <c r="GE390">
        <v>0</v>
      </c>
      <c r="GF390">
        <v>0</v>
      </c>
      <c r="GG390">
        <v>0</v>
      </c>
      <c r="GH390">
        <v>0</v>
      </c>
      <c r="GI390">
        <v>0</v>
      </c>
      <c r="GJ390" t="str">
        <v>Categoria</v>
      </c>
      <c r="GK390">
        <v>0</v>
      </c>
      <c r="GL390">
        <v>0</v>
      </c>
      <c r="GM390">
        <v>0</v>
      </c>
      <c r="GN390">
        <v>0</v>
      </c>
      <c r="GO390">
        <v>0</v>
      </c>
      <c r="GP390">
        <v>0</v>
      </c>
      <c r="GQ390">
        <v>0</v>
      </c>
      <c r="GR390" t="str">
        <v>Subcategoria</v>
      </c>
      <c r="GS390">
        <v>0</v>
      </c>
      <c r="GT390">
        <v>0</v>
      </c>
      <c r="GU390">
        <v>0</v>
      </c>
      <c r="GV390">
        <v>0</v>
      </c>
      <c r="GW390" t="str">
        <v>Fonte*</v>
      </c>
      <c r="GX390">
        <v>0</v>
      </c>
      <c r="GY390">
        <v>0</v>
      </c>
      <c r="GZ390">
        <v>0</v>
      </c>
      <c r="HA390" t="str">
        <v>Unid</v>
      </c>
      <c r="HB390">
        <v>0</v>
      </c>
      <c r="HC390" t="str">
        <v>Valor 
Unit</v>
      </c>
      <c r="HD390">
        <v>0</v>
      </c>
      <c r="HE390">
        <v>0</v>
      </c>
      <c r="HF390" t="str">
        <v>Qtde</v>
      </c>
      <c r="HG390">
        <v>0</v>
      </c>
      <c r="HH390">
        <v>0</v>
      </c>
    </row>
    <row r="391" spans="1:216" x14ac:dyDescent="0.25">
      <c r="A391">
        <v>38</v>
      </c>
      <c r="B391" t="str">
        <f>'04.04_PLANO DE TRABALHO'!$OZ$7</f>
        <v>Direitos Humanos e Convivência</v>
      </c>
      <c r="C391" t="str">
        <f>IF('04.04_PLANO DE TRABALHO'!OL47="",C390,'04.04_PLANO DE TRABALHO'!OL47)</f>
        <v>8.3</v>
      </c>
      <c r="D391">
        <f>IF('04.04_PLANO DE TRABALHO'!OM47="",D390,'04.04_PLANO DE TRABALHO'!OM47)</f>
        <v>0</v>
      </c>
      <c r="E391" t="str">
        <f>IF(OR('04.04_PLANO DE TRABALHO'!ON47="",'04.04_PLANO DE TRABALHO'!ON47="Planejado",'04.04_PLANO DE TRABALHO'!ON47="Realizado"),E390,'04.04_PLANO DE TRABALHO'!ON47)</f>
        <v>Atividade</v>
      </c>
      <c r="F391">
        <f>IF('04.04_PLANO DE TRABALHO'!OO47="",F390,'04.04_PLANO DE TRABALHO'!OO47)</f>
        <v>0</v>
      </c>
      <c r="G391">
        <f>IF('04.04_PLANO DE TRABALHO'!OP47="",G390,'04.04_PLANO DE TRABALHO'!OP47)</f>
        <v>0</v>
      </c>
      <c r="H391" t="str">
        <f>IF('04.04_PLANO DE TRABALHO'!OQ47="",H390,'04.04_PLANO DE TRABALHO'!OQ47)</f>
        <v>Início</v>
      </c>
      <c r="I391">
        <f>IF('04.04_PLANO DE TRABALHO'!OR47="",I390,'04.04_PLANO DE TRABALHO'!OR47)</f>
        <v>0</v>
      </c>
      <c r="J391">
        <f>IF('04.04_PLANO DE TRABALHO'!OS47="",J390,'04.04_PLANO DE TRABALHO'!OS47)</f>
        <v>0</v>
      </c>
      <c r="K391" t="str">
        <f>IF('04.04_PLANO DE TRABALHO'!OT47="",K390,'04.04_PLANO DE TRABALHO'!OT47)</f>
        <v>Fim</v>
      </c>
      <c r="L391">
        <f>IF('04.04_PLANO DE TRABALHO'!OU47="",L390,'04.04_PLANO DE TRABALHO'!OU47)</f>
        <v>0</v>
      </c>
      <c r="M391">
        <f>IF('04.04_PLANO DE TRABALHO'!OV47="",M390,'04.04_PLANO DE TRABALHO'!OV47)</f>
        <v>0</v>
      </c>
      <c r="N391" t="str">
        <f>IF('04.04_PLANO DE TRABALHO'!OW47="",N390,'04.04_PLANO DE TRABALHO'!OW47)</f>
        <v>8.3.1</v>
      </c>
      <c r="O391">
        <f>IF('04.04_PLANO DE TRABALHO'!OX47="",O390,'04.04_PLANO DE TRABALHO'!OX47)</f>
        <v>0</v>
      </c>
      <c r="P391">
        <f>IF('04.04_PLANO DE TRABALHO'!OY47="",P390,'04.04_PLANO DE TRABALHO'!OY47)</f>
        <v>0</v>
      </c>
      <c r="Q391" t="str">
        <f>IF('04.04_PLANO DE TRABALHO'!OZ47="",Q390,'04.04_PLANO DE TRABALHO'!OZ47)</f>
        <v>SubAtividade</v>
      </c>
      <c r="R391">
        <f>IF('04.04_PLANO DE TRABALHO'!PA47="",R390,'04.04_PLANO DE TRABALHO'!PA47)</f>
        <v>0</v>
      </c>
      <c r="S391">
        <f>IF('04.04_PLANO DE TRABALHO'!PB47="",S390,'04.04_PLANO DE TRABALHO'!PB47)</f>
        <v>0</v>
      </c>
      <c r="T391">
        <f>IF('04.04_PLANO DE TRABALHO'!PC47="",T390,'04.04_PLANO DE TRABALHO'!PC47)</f>
        <v>0</v>
      </c>
      <c r="U391">
        <f>IF('04.04_PLANO DE TRABALHO'!PD47="",U390,'04.04_PLANO DE TRABALHO'!PD47)</f>
        <v>0</v>
      </c>
      <c r="V391">
        <f>IF('04.04_PLANO DE TRABALHO'!PE47="",V390,'04.04_PLANO DE TRABALHO'!PE47)</f>
        <v>0</v>
      </c>
      <c r="W391" t="str">
        <f>IF('04.04_PLANO DE TRABALHO'!PF47="",W390,'04.04_PLANO DE TRABALHO'!PF47)</f>
        <v>Despesa</v>
      </c>
      <c r="X391">
        <f>IF('04.04_PLANO DE TRABALHO'!PG47="",X390,'04.04_PLANO DE TRABALHO'!PG47)</f>
        <v>0</v>
      </c>
      <c r="Y391">
        <f>IF('04.04_PLANO DE TRABALHO'!PH47="",Y390,'04.04_PLANO DE TRABALHO'!PH47)</f>
        <v>0</v>
      </c>
      <c r="Z391">
        <f>IF('04.04_PLANO DE TRABALHO'!PI47="",Z390,'04.04_PLANO DE TRABALHO'!PI47)</f>
        <v>0</v>
      </c>
      <c r="AA391">
        <f>IF('04.04_PLANO DE TRABALHO'!PJ47="",AA390,'04.04_PLANO DE TRABALHO'!PJ47)</f>
        <v>0</v>
      </c>
      <c r="AB391">
        <f>IF('04.04_PLANO DE TRABALHO'!PK47="",AB390,'04.04_PLANO DE TRABALHO'!PK47)</f>
        <v>0</v>
      </c>
      <c r="AC391">
        <f>IF('04.04_PLANO DE TRABALHO'!PL47="",AC390,'04.04_PLANO DE TRABALHO'!PL47)</f>
        <v>0</v>
      </c>
      <c r="AD391" t="str">
        <f>IF('04.04_PLANO DE TRABALHO'!PM47="",AD390,'04.04_PLANO DE TRABALHO'!PM47)</f>
        <v>Categoria</v>
      </c>
      <c r="AE391">
        <f>IF('04.04_PLANO DE TRABALHO'!PN47="",AE390,'04.04_PLANO DE TRABALHO'!PN47)</f>
        <v>0</v>
      </c>
      <c r="AF391">
        <f>IF('04.04_PLANO DE TRABALHO'!PO47="",AF390,'04.04_PLANO DE TRABALHO'!PO47)</f>
        <v>0</v>
      </c>
      <c r="AG391">
        <f>IF('04.04_PLANO DE TRABALHO'!PP47="",AG390,'04.04_PLANO DE TRABALHO'!PP47)</f>
        <v>0</v>
      </c>
      <c r="AH391">
        <f>IF('04.04_PLANO DE TRABALHO'!PQ47="",AH390,'04.04_PLANO DE TRABALHO'!PQ47)</f>
        <v>0</v>
      </c>
      <c r="AI391">
        <f>IF('04.04_PLANO DE TRABALHO'!PR47="",AI390,'04.04_PLANO DE TRABALHO'!PR47)</f>
        <v>0</v>
      </c>
      <c r="AJ391">
        <f>IF('04.04_PLANO DE TRABALHO'!PS47="",AJ390,'04.04_PLANO DE TRABALHO'!PS47)</f>
        <v>0</v>
      </c>
      <c r="AK391">
        <f>IF('04.04_PLANO DE TRABALHO'!PT47="",AK390,'04.04_PLANO DE TRABALHO'!PT47)</f>
        <v>0</v>
      </c>
      <c r="AL391" t="str">
        <f>IF('04.04_PLANO DE TRABALHO'!PU47="",AL390,'04.04_PLANO DE TRABALHO'!PU47)</f>
        <v>Subcategoria</v>
      </c>
      <c r="AM391">
        <f>IF('04.04_PLANO DE TRABALHO'!PV47="",AM390,'04.04_PLANO DE TRABALHO'!PV47)</f>
        <v>0</v>
      </c>
      <c r="AN391">
        <f>IF('04.04_PLANO DE TRABALHO'!PW47="",AN390,'04.04_PLANO DE TRABALHO'!PW47)</f>
        <v>0</v>
      </c>
      <c r="AO391">
        <f>IF('04.04_PLANO DE TRABALHO'!PX47="",AO390,'04.04_PLANO DE TRABALHO'!PX47)</f>
        <v>0</v>
      </c>
      <c r="AP391">
        <f>IF('04.04_PLANO DE TRABALHO'!PY47="",AP390,'04.04_PLANO DE TRABALHO'!PY47)</f>
        <v>0</v>
      </c>
      <c r="AQ391" t="str">
        <f>IF('04.04_PLANO DE TRABALHO'!PZ47="",AQ390,'04.04_PLANO DE TRABALHO'!PZ47)</f>
        <v>Fonte*</v>
      </c>
      <c r="AR391">
        <f>IF('04.04_PLANO DE TRABALHO'!QA47="",AR390,'04.04_PLANO DE TRABALHO'!QA47)</f>
        <v>0</v>
      </c>
      <c r="AS391">
        <f>IF('04.04_PLANO DE TRABALHO'!QB47="",AS390,'04.04_PLANO DE TRABALHO'!QB47)</f>
        <v>0</v>
      </c>
      <c r="AT391">
        <f>IF('04.04_PLANO DE TRABALHO'!QC47="",AT390,'04.04_PLANO DE TRABALHO'!QC47)</f>
        <v>0</v>
      </c>
      <c r="AU391" t="str">
        <f>IF('04.04_PLANO DE TRABALHO'!QD47="",AU390,'04.04_PLANO DE TRABALHO'!QD47)</f>
        <v>Unid</v>
      </c>
      <c r="AV391">
        <f>IF('04.04_PLANO DE TRABALHO'!QE47="",AV390,'04.04_PLANO DE TRABALHO'!QE47)</f>
        <v>0</v>
      </c>
      <c r="AW391" t="str">
        <f>IF('04.04_PLANO DE TRABALHO'!QF47="",AW390,'04.04_PLANO DE TRABALHO'!QF47)</f>
        <v>Valor 
Unit</v>
      </c>
      <c r="AX391">
        <f>IF('04.04_PLANO DE TRABALHO'!QG47="",AX390,'04.04_PLANO DE TRABALHO'!QG47)</f>
        <v>0</v>
      </c>
      <c r="AY391">
        <f>IF('04.04_PLANO DE TRABALHO'!QH47="",AY390,'04.04_PLANO DE TRABALHO'!QH47)</f>
        <v>0</v>
      </c>
      <c r="AZ391" t="str">
        <f>IF('04.04_PLANO DE TRABALHO'!QI47="",AZ390,'04.04_PLANO DE TRABALHO'!QI47)</f>
        <v>Qtde</v>
      </c>
      <c r="BA391">
        <f>IF('04.04_PLANO DE TRABALHO'!QJ47="",BA390,'04.04_PLANO DE TRABALHO'!QJ47)</f>
        <v>0</v>
      </c>
      <c r="BB391">
        <f>IF('04.04_PLANO DE TRABALHO'!QK47="",BB390,'04.04_PLANO DE TRABALHO'!QK47)</f>
        <v>0</v>
      </c>
      <c r="BD391" t="str">
        <v>Tecnologias Digitais</v>
      </c>
      <c r="BE391" t="str">
        <v>9.2</v>
      </c>
      <c r="BF391">
        <v>0</v>
      </c>
      <c r="BG391" t="str">
        <v>Atividade</v>
      </c>
      <c r="BH391">
        <v>0</v>
      </c>
      <c r="BI391">
        <v>0</v>
      </c>
      <c r="BJ391" t="str">
        <v>Início</v>
      </c>
      <c r="BK391">
        <v>0</v>
      </c>
      <c r="BL391">
        <v>0</v>
      </c>
      <c r="BM391" t="str">
        <v>Fim</v>
      </c>
      <c r="BN391">
        <v>0</v>
      </c>
      <c r="BO391">
        <v>0</v>
      </c>
      <c r="BP391" t="str">
        <v>9.2.1</v>
      </c>
      <c r="BQ391">
        <v>0</v>
      </c>
      <c r="BR391">
        <v>0</v>
      </c>
      <c r="BS391" t="str">
        <v>SubAtividade</v>
      </c>
      <c r="BT391">
        <v>0</v>
      </c>
      <c r="BU391">
        <v>0</v>
      </c>
      <c r="BV391">
        <v>0</v>
      </c>
      <c r="BW391">
        <v>0</v>
      </c>
      <c r="BX391">
        <v>0</v>
      </c>
      <c r="BY391" t="str">
        <v>Despesa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 t="str">
        <v>Categoria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 t="str">
        <v>Subcategoria</v>
      </c>
      <c r="CO391">
        <v>0</v>
      </c>
      <c r="CP391">
        <v>0</v>
      </c>
      <c r="CQ391">
        <v>0</v>
      </c>
      <c r="CR391">
        <v>0</v>
      </c>
      <c r="CS391" t="str">
        <v>Fonte*</v>
      </c>
      <c r="CT391">
        <v>0</v>
      </c>
      <c r="CU391">
        <v>0</v>
      </c>
      <c r="CV391">
        <v>0</v>
      </c>
      <c r="CW391" t="str">
        <v>Unid</v>
      </c>
      <c r="CX391">
        <v>0</v>
      </c>
      <c r="CY391" t="str">
        <v>Valor 
Unit</v>
      </c>
      <c r="CZ391">
        <v>0</v>
      </c>
      <c r="DA391">
        <v>0</v>
      </c>
      <c r="DB391" t="str">
        <v>Qtde</v>
      </c>
      <c r="DC391">
        <v>0</v>
      </c>
      <c r="DD391">
        <v>0</v>
      </c>
      <c r="DF391" t="str">
        <v>Tecnologias Digitais</v>
      </c>
      <c r="DG391" t="str">
        <v>9.3</v>
      </c>
      <c r="DH391">
        <v>0</v>
      </c>
      <c r="DI391" t="str">
        <v>Atividade</v>
      </c>
      <c r="DJ391">
        <v>0</v>
      </c>
      <c r="DK391">
        <v>0</v>
      </c>
      <c r="DL391" t="str">
        <v>Início</v>
      </c>
      <c r="DM391">
        <v>0</v>
      </c>
      <c r="DN391">
        <v>0</v>
      </c>
      <c r="DO391" t="str">
        <v>Fim</v>
      </c>
      <c r="DP391">
        <v>0</v>
      </c>
      <c r="DQ391">
        <v>0</v>
      </c>
      <c r="DR391" t="str">
        <v>9.3.2</v>
      </c>
      <c r="DS391">
        <v>0</v>
      </c>
      <c r="DT391">
        <v>0</v>
      </c>
      <c r="DU391" t="str">
        <v>SubAtividade</v>
      </c>
      <c r="DV391">
        <v>0</v>
      </c>
      <c r="DW391">
        <v>0</v>
      </c>
      <c r="DX391">
        <v>0</v>
      </c>
      <c r="DY391">
        <v>0</v>
      </c>
      <c r="DZ391">
        <v>0</v>
      </c>
      <c r="EA391" t="str">
        <v>Despesa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 t="str">
        <v>Categoria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 t="str">
        <v>Subcategoria</v>
      </c>
      <c r="EQ391">
        <v>0</v>
      </c>
      <c r="ER391">
        <v>0</v>
      </c>
      <c r="ES391">
        <v>0</v>
      </c>
      <c r="ET391">
        <v>0</v>
      </c>
      <c r="EU391" t="str">
        <v>Fonte*</v>
      </c>
      <c r="EV391">
        <v>0</v>
      </c>
      <c r="EW391">
        <v>0</v>
      </c>
      <c r="EX391">
        <v>0</v>
      </c>
      <c r="EY391" t="str">
        <v>Unid</v>
      </c>
      <c r="EZ391">
        <v>0</v>
      </c>
      <c r="FA391" t="str">
        <v>Valor 
Unit</v>
      </c>
      <c r="FB391">
        <v>0</v>
      </c>
      <c r="FC391">
        <v>0</v>
      </c>
      <c r="FD391" t="str">
        <v>Qtde</v>
      </c>
      <c r="FE391">
        <v>0</v>
      </c>
      <c r="FF391">
        <v>0</v>
      </c>
      <c r="FH391" t="str">
        <v>Comunicação e Mobilização Acadêmica</v>
      </c>
      <c r="FI391" t="str">
        <v>11.3</v>
      </c>
      <c r="FJ391">
        <v>0</v>
      </c>
      <c r="FK391" t="str">
        <v>Atividade</v>
      </c>
      <c r="FL391">
        <v>0</v>
      </c>
      <c r="FM391">
        <v>0</v>
      </c>
      <c r="FN391" t="str">
        <v>Início</v>
      </c>
      <c r="FO391">
        <v>0</v>
      </c>
      <c r="FP391">
        <v>0</v>
      </c>
      <c r="FQ391" t="str">
        <v>Fim</v>
      </c>
      <c r="FR391">
        <v>0</v>
      </c>
      <c r="FS391">
        <v>0</v>
      </c>
      <c r="FT391" t="str">
        <v>11.3.1</v>
      </c>
      <c r="FU391">
        <v>0</v>
      </c>
      <c r="FV391">
        <v>0</v>
      </c>
      <c r="FW391" t="str">
        <v>SubAtividade</v>
      </c>
      <c r="FX391">
        <v>0</v>
      </c>
      <c r="FY391">
        <v>0</v>
      </c>
      <c r="FZ391">
        <v>0</v>
      </c>
      <c r="GA391">
        <v>0</v>
      </c>
      <c r="GB391">
        <v>0</v>
      </c>
      <c r="GC391" t="str">
        <v>Despesa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 t="str">
        <v>Categoria</v>
      </c>
      <c r="GK391">
        <v>0</v>
      </c>
      <c r="GL391">
        <v>0</v>
      </c>
      <c r="GM391">
        <v>0</v>
      </c>
      <c r="GN391">
        <v>0</v>
      </c>
      <c r="GO391">
        <v>0</v>
      </c>
      <c r="GP391">
        <v>0</v>
      </c>
      <c r="GQ391">
        <v>0</v>
      </c>
      <c r="GR391" t="str">
        <v>Subcategoria</v>
      </c>
      <c r="GS391">
        <v>0</v>
      </c>
      <c r="GT391">
        <v>0</v>
      </c>
      <c r="GU391">
        <v>0</v>
      </c>
      <c r="GV391">
        <v>0</v>
      </c>
      <c r="GW391" t="str">
        <v>Fonte*</v>
      </c>
      <c r="GX391">
        <v>0</v>
      </c>
      <c r="GY391">
        <v>0</v>
      </c>
      <c r="GZ391">
        <v>0</v>
      </c>
      <c r="HA391" t="str">
        <v>Unid</v>
      </c>
      <c r="HB391">
        <v>0</v>
      </c>
      <c r="HC391" t="str">
        <v>Valor 
Unit</v>
      </c>
      <c r="HD391">
        <v>0</v>
      </c>
      <c r="HE391">
        <v>0</v>
      </c>
      <c r="HF391" t="str">
        <v>Qtde</v>
      </c>
      <c r="HG391">
        <v>0</v>
      </c>
      <c r="HH391">
        <v>0</v>
      </c>
    </row>
    <row r="392" spans="1:216" x14ac:dyDescent="0.25">
      <c r="A392">
        <v>39</v>
      </c>
      <c r="B392" t="str">
        <f>'04.04_PLANO DE TRABALHO'!$OZ$7</f>
        <v>Direitos Humanos e Convivência</v>
      </c>
      <c r="C392" t="str">
        <f>IF('04.04_PLANO DE TRABALHO'!OL48="",C391,'04.04_PLANO DE TRABALHO'!OL48)</f>
        <v>8.3</v>
      </c>
      <c r="D392">
        <f>IF('04.04_PLANO DE TRABALHO'!OM48="",D391,'04.04_PLANO DE TRABALHO'!OM48)</f>
        <v>0</v>
      </c>
      <c r="E392" t="str">
        <f>IF(OR('04.04_PLANO DE TRABALHO'!ON48="",'04.04_PLANO DE TRABALHO'!ON48="Planejado",'04.04_PLANO DE TRABALHO'!ON48="Realizado"),E391,'04.04_PLANO DE TRABALHO'!ON48)</f>
        <v>Atividade</v>
      </c>
      <c r="F392">
        <f>IF('04.04_PLANO DE TRABALHO'!OO48="",F391,'04.04_PLANO DE TRABALHO'!OO48)</f>
        <v>0</v>
      </c>
      <c r="G392">
        <f>IF('04.04_PLANO DE TRABALHO'!OP48="",G391,'04.04_PLANO DE TRABALHO'!OP48)</f>
        <v>0</v>
      </c>
      <c r="H392" t="str">
        <f>IF('04.04_PLANO DE TRABALHO'!OQ48="",H391,'04.04_PLANO DE TRABALHO'!OQ48)</f>
        <v>Início</v>
      </c>
      <c r="I392">
        <f>IF('04.04_PLANO DE TRABALHO'!OR48="",I391,'04.04_PLANO DE TRABALHO'!OR48)</f>
        <v>0</v>
      </c>
      <c r="J392">
        <f>IF('04.04_PLANO DE TRABALHO'!OS48="",J391,'04.04_PLANO DE TRABALHO'!OS48)</f>
        <v>0</v>
      </c>
      <c r="K392" t="str">
        <f>IF('04.04_PLANO DE TRABALHO'!OT48="",K391,'04.04_PLANO DE TRABALHO'!OT48)</f>
        <v>Fim</v>
      </c>
      <c r="L392">
        <f>IF('04.04_PLANO DE TRABALHO'!OU48="",L391,'04.04_PLANO DE TRABALHO'!OU48)</f>
        <v>0</v>
      </c>
      <c r="M392">
        <f>IF('04.04_PLANO DE TRABALHO'!OV48="",M391,'04.04_PLANO DE TRABALHO'!OV48)</f>
        <v>0</v>
      </c>
      <c r="N392" t="str">
        <f>IF('04.04_PLANO DE TRABALHO'!OW48="",N391,'04.04_PLANO DE TRABALHO'!OW48)</f>
        <v>8.3.1</v>
      </c>
      <c r="O392">
        <f>IF('04.04_PLANO DE TRABALHO'!OX48="",O391,'04.04_PLANO DE TRABALHO'!OX48)</f>
        <v>0</v>
      </c>
      <c r="P392">
        <f>IF('04.04_PLANO DE TRABALHO'!OY48="",P391,'04.04_PLANO DE TRABALHO'!OY48)</f>
        <v>0</v>
      </c>
      <c r="Q392" t="str">
        <f>IF('04.04_PLANO DE TRABALHO'!OZ48="",Q391,'04.04_PLANO DE TRABALHO'!OZ48)</f>
        <v>SubAtividade</v>
      </c>
      <c r="R392">
        <f>IF('04.04_PLANO DE TRABALHO'!PA48="",R391,'04.04_PLANO DE TRABALHO'!PA48)</f>
        <v>0</v>
      </c>
      <c r="S392">
        <f>IF('04.04_PLANO DE TRABALHO'!PB48="",S391,'04.04_PLANO DE TRABALHO'!PB48)</f>
        <v>0</v>
      </c>
      <c r="T392">
        <f>IF('04.04_PLANO DE TRABALHO'!PC48="",T391,'04.04_PLANO DE TRABALHO'!PC48)</f>
        <v>0</v>
      </c>
      <c r="U392">
        <f>IF('04.04_PLANO DE TRABALHO'!PD48="",U391,'04.04_PLANO DE TRABALHO'!PD48)</f>
        <v>0</v>
      </c>
      <c r="V392">
        <f>IF('04.04_PLANO DE TRABALHO'!PE48="",V391,'04.04_PLANO DE TRABALHO'!PE48)</f>
        <v>0</v>
      </c>
      <c r="W392" t="str">
        <f>IF('04.04_PLANO DE TRABALHO'!PF48="",W391,'04.04_PLANO DE TRABALHO'!PF48)</f>
        <v>Despesa</v>
      </c>
      <c r="X392">
        <f>IF('04.04_PLANO DE TRABALHO'!PG48="",X391,'04.04_PLANO DE TRABALHO'!PG48)</f>
        <v>0</v>
      </c>
      <c r="Y392">
        <f>IF('04.04_PLANO DE TRABALHO'!PH48="",Y391,'04.04_PLANO DE TRABALHO'!PH48)</f>
        <v>0</v>
      </c>
      <c r="Z392">
        <f>IF('04.04_PLANO DE TRABALHO'!PI48="",Z391,'04.04_PLANO DE TRABALHO'!PI48)</f>
        <v>0</v>
      </c>
      <c r="AA392">
        <f>IF('04.04_PLANO DE TRABALHO'!PJ48="",AA391,'04.04_PLANO DE TRABALHO'!PJ48)</f>
        <v>0</v>
      </c>
      <c r="AB392">
        <f>IF('04.04_PLANO DE TRABALHO'!PK48="",AB391,'04.04_PLANO DE TRABALHO'!PK48)</f>
        <v>0</v>
      </c>
      <c r="AC392">
        <f>IF('04.04_PLANO DE TRABALHO'!PL48="",AC391,'04.04_PLANO DE TRABALHO'!PL48)</f>
        <v>0</v>
      </c>
      <c r="AD392" t="str">
        <f>IF('04.04_PLANO DE TRABALHO'!PM48="",AD391,'04.04_PLANO DE TRABALHO'!PM48)</f>
        <v>Categoria</v>
      </c>
      <c r="AE392">
        <f>IF('04.04_PLANO DE TRABALHO'!PN48="",AE391,'04.04_PLANO DE TRABALHO'!PN48)</f>
        <v>0</v>
      </c>
      <c r="AF392">
        <f>IF('04.04_PLANO DE TRABALHO'!PO48="",AF391,'04.04_PLANO DE TRABALHO'!PO48)</f>
        <v>0</v>
      </c>
      <c r="AG392">
        <f>IF('04.04_PLANO DE TRABALHO'!PP48="",AG391,'04.04_PLANO DE TRABALHO'!PP48)</f>
        <v>0</v>
      </c>
      <c r="AH392">
        <f>IF('04.04_PLANO DE TRABALHO'!PQ48="",AH391,'04.04_PLANO DE TRABALHO'!PQ48)</f>
        <v>0</v>
      </c>
      <c r="AI392">
        <f>IF('04.04_PLANO DE TRABALHO'!PR48="",AI391,'04.04_PLANO DE TRABALHO'!PR48)</f>
        <v>0</v>
      </c>
      <c r="AJ392">
        <f>IF('04.04_PLANO DE TRABALHO'!PS48="",AJ391,'04.04_PLANO DE TRABALHO'!PS48)</f>
        <v>0</v>
      </c>
      <c r="AK392">
        <f>IF('04.04_PLANO DE TRABALHO'!PT48="",AK391,'04.04_PLANO DE TRABALHO'!PT48)</f>
        <v>0</v>
      </c>
      <c r="AL392" t="str">
        <f>IF('04.04_PLANO DE TRABALHO'!PU48="",AL391,'04.04_PLANO DE TRABALHO'!PU48)</f>
        <v>Subcategoria</v>
      </c>
      <c r="AM392">
        <f>IF('04.04_PLANO DE TRABALHO'!PV48="",AM391,'04.04_PLANO DE TRABALHO'!PV48)</f>
        <v>0</v>
      </c>
      <c r="AN392">
        <f>IF('04.04_PLANO DE TRABALHO'!PW48="",AN391,'04.04_PLANO DE TRABALHO'!PW48)</f>
        <v>0</v>
      </c>
      <c r="AO392">
        <f>IF('04.04_PLANO DE TRABALHO'!PX48="",AO391,'04.04_PLANO DE TRABALHO'!PX48)</f>
        <v>0</v>
      </c>
      <c r="AP392">
        <f>IF('04.04_PLANO DE TRABALHO'!PY48="",AP391,'04.04_PLANO DE TRABALHO'!PY48)</f>
        <v>0</v>
      </c>
      <c r="AQ392" t="str">
        <f>IF('04.04_PLANO DE TRABALHO'!PZ48="",AQ391,'04.04_PLANO DE TRABALHO'!PZ48)</f>
        <v>Fonte*</v>
      </c>
      <c r="AR392">
        <f>IF('04.04_PLANO DE TRABALHO'!QA48="",AR391,'04.04_PLANO DE TRABALHO'!QA48)</f>
        <v>0</v>
      </c>
      <c r="AS392">
        <f>IF('04.04_PLANO DE TRABALHO'!QB48="",AS391,'04.04_PLANO DE TRABALHO'!QB48)</f>
        <v>0</v>
      </c>
      <c r="AT392">
        <f>IF('04.04_PLANO DE TRABALHO'!QC48="",AT391,'04.04_PLANO DE TRABALHO'!QC48)</f>
        <v>0</v>
      </c>
      <c r="AU392" t="str">
        <f>IF('04.04_PLANO DE TRABALHO'!QD48="",AU391,'04.04_PLANO DE TRABALHO'!QD48)</f>
        <v>Unid</v>
      </c>
      <c r="AV392">
        <f>IF('04.04_PLANO DE TRABALHO'!QE48="",AV391,'04.04_PLANO DE TRABALHO'!QE48)</f>
        <v>0</v>
      </c>
      <c r="AW392" t="str">
        <f>IF('04.04_PLANO DE TRABALHO'!QF48="",AW391,'04.04_PLANO DE TRABALHO'!QF48)</f>
        <v>Valor 
Unit</v>
      </c>
      <c r="AX392">
        <f>IF('04.04_PLANO DE TRABALHO'!QG48="",AX391,'04.04_PLANO DE TRABALHO'!QG48)</f>
        <v>0</v>
      </c>
      <c r="AY392">
        <f>IF('04.04_PLANO DE TRABALHO'!QH48="",AY391,'04.04_PLANO DE TRABALHO'!QH48)</f>
        <v>0</v>
      </c>
      <c r="AZ392" t="str">
        <f>IF('04.04_PLANO DE TRABALHO'!QI48="",AZ391,'04.04_PLANO DE TRABALHO'!QI48)</f>
        <v>Qtde</v>
      </c>
      <c r="BA392">
        <f>IF('04.04_PLANO DE TRABALHO'!QJ48="",BA391,'04.04_PLANO DE TRABALHO'!QJ48)</f>
        <v>0</v>
      </c>
      <c r="BB392">
        <f>IF('04.04_PLANO DE TRABALHO'!QK48="",BB391,'04.04_PLANO DE TRABALHO'!QK48)</f>
        <v>0</v>
      </c>
      <c r="BD392" t="str">
        <v>Tecnologias Digitais</v>
      </c>
      <c r="BE392" t="str">
        <v>9.2</v>
      </c>
      <c r="BF392">
        <v>0</v>
      </c>
      <c r="BG392" t="str">
        <v>Atividade</v>
      </c>
      <c r="BH392">
        <v>0</v>
      </c>
      <c r="BI392">
        <v>0</v>
      </c>
      <c r="BJ392" t="str">
        <v>Início</v>
      </c>
      <c r="BK392">
        <v>0</v>
      </c>
      <c r="BL392">
        <v>0</v>
      </c>
      <c r="BM392" t="str">
        <v>Fim</v>
      </c>
      <c r="BN392">
        <v>0</v>
      </c>
      <c r="BO392">
        <v>0</v>
      </c>
      <c r="BP392" t="str">
        <v>Total da SubAtividade:</v>
      </c>
      <c r="BQ392">
        <v>0</v>
      </c>
      <c r="BR392">
        <v>0</v>
      </c>
      <c r="BS392" t="str">
        <v>SubAtividade</v>
      </c>
      <c r="BT392">
        <v>0</v>
      </c>
      <c r="BU392">
        <v>0</v>
      </c>
      <c r="BV392">
        <v>0</v>
      </c>
      <c r="BW392">
        <v>0</v>
      </c>
      <c r="BX392">
        <v>0</v>
      </c>
      <c r="BY392" t="str">
        <v>Despesa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 t="str">
        <v>Categoria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 t="str">
        <v>Subcategoria</v>
      </c>
      <c r="CO392">
        <v>0</v>
      </c>
      <c r="CP392">
        <v>0</v>
      </c>
      <c r="CQ392">
        <v>0</v>
      </c>
      <c r="CR392">
        <v>0</v>
      </c>
      <c r="CS392" t="str">
        <v>Fonte*</v>
      </c>
      <c r="CT392">
        <v>0</v>
      </c>
      <c r="CU392">
        <v>0</v>
      </c>
      <c r="CV392">
        <v>0</v>
      </c>
      <c r="CW392" t="str">
        <v>Unid</v>
      </c>
      <c r="CX392">
        <v>0</v>
      </c>
      <c r="CY392" t="str">
        <v>Valor 
Unit</v>
      </c>
      <c r="CZ392">
        <v>0</v>
      </c>
      <c r="DA392">
        <v>0</v>
      </c>
      <c r="DB392" t="str">
        <v>Qtde</v>
      </c>
      <c r="DC392">
        <v>0</v>
      </c>
      <c r="DD392">
        <v>0</v>
      </c>
      <c r="DF392" t="str">
        <v>Tecnologias Digitais</v>
      </c>
      <c r="DG392" t="str">
        <v>9.3</v>
      </c>
      <c r="DH392">
        <v>0</v>
      </c>
      <c r="DI392" t="str">
        <v>Atividade</v>
      </c>
      <c r="DJ392">
        <v>0</v>
      </c>
      <c r="DK392">
        <v>0</v>
      </c>
      <c r="DL392" t="str">
        <v>Início</v>
      </c>
      <c r="DM392">
        <v>0</v>
      </c>
      <c r="DN392">
        <v>0</v>
      </c>
      <c r="DO392" t="str">
        <v>Fim</v>
      </c>
      <c r="DP392">
        <v>0</v>
      </c>
      <c r="DQ392">
        <v>0</v>
      </c>
      <c r="DR392" t="str">
        <v>9.3.2</v>
      </c>
      <c r="DS392">
        <v>0</v>
      </c>
      <c r="DT392">
        <v>0</v>
      </c>
      <c r="DU392" t="str">
        <v>SubAtividade</v>
      </c>
      <c r="DV392">
        <v>0</v>
      </c>
      <c r="DW392">
        <v>0</v>
      </c>
      <c r="DX392">
        <v>0</v>
      </c>
      <c r="DY392">
        <v>0</v>
      </c>
      <c r="DZ392">
        <v>0</v>
      </c>
      <c r="EA392" t="str">
        <v>Despesa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 t="str">
        <v>Categoria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 t="str">
        <v>Subcategoria</v>
      </c>
      <c r="EQ392">
        <v>0</v>
      </c>
      <c r="ER392">
        <v>0</v>
      </c>
      <c r="ES392">
        <v>0</v>
      </c>
      <c r="ET392">
        <v>0</v>
      </c>
      <c r="EU392" t="str">
        <v>Fonte*</v>
      </c>
      <c r="EV392">
        <v>0</v>
      </c>
      <c r="EW392">
        <v>0</v>
      </c>
      <c r="EX392">
        <v>0</v>
      </c>
      <c r="EY392" t="str">
        <v>Unid</v>
      </c>
      <c r="EZ392">
        <v>0</v>
      </c>
      <c r="FA392" t="str">
        <v>Valor 
Unit</v>
      </c>
      <c r="FB392">
        <v>0</v>
      </c>
      <c r="FC392">
        <v>0</v>
      </c>
      <c r="FD392" t="str">
        <v>Qtde</v>
      </c>
      <c r="FE392">
        <v>0</v>
      </c>
      <c r="FF392">
        <v>0</v>
      </c>
      <c r="FH392" t="str">
        <v>Comunicação e Mobilização Acadêmica</v>
      </c>
      <c r="FI392" t="str">
        <v>11.3</v>
      </c>
      <c r="FJ392">
        <v>0</v>
      </c>
      <c r="FK392" t="str">
        <v>Atividade</v>
      </c>
      <c r="FL392">
        <v>0</v>
      </c>
      <c r="FM392">
        <v>0</v>
      </c>
      <c r="FN392" t="str">
        <v>Início</v>
      </c>
      <c r="FO392">
        <v>0</v>
      </c>
      <c r="FP392">
        <v>0</v>
      </c>
      <c r="FQ392" t="str">
        <v>Fim</v>
      </c>
      <c r="FR392">
        <v>0</v>
      </c>
      <c r="FS392">
        <v>0</v>
      </c>
      <c r="FT392" t="str">
        <v>11.3.2</v>
      </c>
      <c r="FU392">
        <v>0</v>
      </c>
      <c r="FV392">
        <v>0</v>
      </c>
      <c r="FW392" t="str">
        <v>SubAtividade</v>
      </c>
      <c r="FX392">
        <v>0</v>
      </c>
      <c r="FY392">
        <v>0</v>
      </c>
      <c r="FZ392">
        <v>0</v>
      </c>
      <c r="GA392">
        <v>0</v>
      </c>
      <c r="GB392">
        <v>0</v>
      </c>
      <c r="GC392" t="str">
        <v>Despesa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0</v>
      </c>
      <c r="GJ392" t="str">
        <v>Categoria</v>
      </c>
      <c r="GK392">
        <v>0</v>
      </c>
      <c r="GL392">
        <v>0</v>
      </c>
      <c r="GM392">
        <v>0</v>
      </c>
      <c r="GN392">
        <v>0</v>
      </c>
      <c r="GO392">
        <v>0</v>
      </c>
      <c r="GP392">
        <v>0</v>
      </c>
      <c r="GQ392">
        <v>0</v>
      </c>
      <c r="GR392" t="str">
        <v>Subcategoria</v>
      </c>
      <c r="GS392">
        <v>0</v>
      </c>
      <c r="GT392">
        <v>0</v>
      </c>
      <c r="GU392">
        <v>0</v>
      </c>
      <c r="GV392">
        <v>0</v>
      </c>
      <c r="GW392" t="str">
        <v>Fonte*</v>
      </c>
      <c r="GX392">
        <v>0</v>
      </c>
      <c r="GY392">
        <v>0</v>
      </c>
      <c r="GZ392">
        <v>0</v>
      </c>
      <c r="HA392" t="str">
        <v>Unid</v>
      </c>
      <c r="HB392">
        <v>0</v>
      </c>
      <c r="HC392" t="str">
        <v>Valor 
Unit</v>
      </c>
      <c r="HD392">
        <v>0</v>
      </c>
      <c r="HE392">
        <v>0</v>
      </c>
      <c r="HF392" t="str">
        <v>Qtde</v>
      </c>
      <c r="HG392">
        <v>0</v>
      </c>
      <c r="HH392">
        <v>0</v>
      </c>
    </row>
    <row r="393" spans="1:216" x14ac:dyDescent="0.25">
      <c r="A393">
        <v>40</v>
      </c>
      <c r="B393" t="str">
        <f>'04.04_PLANO DE TRABALHO'!$OZ$7</f>
        <v>Direitos Humanos e Convivência</v>
      </c>
      <c r="C393" t="str">
        <f>IF('04.04_PLANO DE TRABALHO'!OL49="",C392,'04.04_PLANO DE TRABALHO'!OL49)</f>
        <v>8.3</v>
      </c>
      <c r="D393">
        <f>IF('04.04_PLANO DE TRABALHO'!OM49="",D392,'04.04_PLANO DE TRABALHO'!OM49)</f>
        <v>0</v>
      </c>
      <c r="E393" t="str">
        <f>IF(OR('04.04_PLANO DE TRABALHO'!ON49="",'04.04_PLANO DE TRABALHO'!ON49="Planejado",'04.04_PLANO DE TRABALHO'!ON49="Realizado"),E392,'04.04_PLANO DE TRABALHO'!ON49)</f>
        <v>Atividade</v>
      </c>
      <c r="F393">
        <f>IF('04.04_PLANO DE TRABALHO'!OO49="",F392,'04.04_PLANO DE TRABALHO'!OO49)</f>
        <v>0</v>
      </c>
      <c r="G393">
        <f>IF('04.04_PLANO DE TRABALHO'!OP49="",G392,'04.04_PLANO DE TRABALHO'!OP49)</f>
        <v>0</v>
      </c>
      <c r="H393" t="str">
        <f>IF('04.04_PLANO DE TRABALHO'!OQ49="",H392,'04.04_PLANO DE TRABALHO'!OQ49)</f>
        <v>Início</v>
      </c>
      <c r="I393">
        <f>IF('04.04_PLANO DE TRABALHO'!OR49="",I392,'04.04_PLANO DE TRABALHO'!OR49)</f>
        <v>0</v>
      </c>
      <c r="J393">
        <f>IF('04.04_PLANO DE TRABALHO'!OS49="",J392,'04.04_PLANO DE TRABALHO'!OS49)</f>
        <v>0</v>
      </c>
      <c r="K393" t="str">
        <f>IF('04.04_PLANO DE TRABALHO'!OT49="",K392,'04.04_PLANO DE TRABALHO'!OT49)</f>
        <v>Fim</v>
      </c>
      <c r="L393">
        <f>IF('04.04_PLANO DE TRABALHO'!OU49="",L392,'04.04_PLANO DE TRABALHO'!OU49)</f>
        <v>0</v>
      </c>
      <c r="M393">
        <f>IF('04.04_PLANO DE TRABALHO'!OV49="",M392,'04.04_PLANO DE TRABALHO'!OV49)</f>
        <v>0</v>
      </c>
      <c r="N393" t="str">
        <f>IF('04.04_PLANO DE TRABALHO'!OW49="",N392,'04.04_PLANO DE TRABALHO'!OW49)</f>
        <v>8.3.1</v>
      </c>
      <c r="O393">
        <f>IF('04.04_PLANO DE TRABALHO'!OX49="",O392,'04.04_PLANO DE TRABALHO'!OX49)</f>
        <v>0</v>
      </c>
      <c r="P393">
        <f>IF('04.04_PLANO DE TRABALHO'!OY49="",P392,'04.04_PLANO DE TRABALHO'!OY49)</f>
        <v>0</v>
      </c>
      <c r="Q393" t="str">
        <f>IF('04.04_PLANO DE TRABALHO'!OZ49="",Q392,'04.04_PLANO DE TRABALHO'!OZ49)</f>
        <v>SubAtividade</v>
      </c>
      <c r="R393">
        <f>IF('04.04_PLANO DE TRABALHO'!PA49="",R392,'04.04_PLANO DE TRABALHO'!PA49)</f>
        <v>0</v>
      </c>
      <c r="S393">
        <f>IF('04.04_PLANO DE TRABALHO'!PB49="",S392,'04.04_PLANO DE TRABALHO'!PB49)</f>
        <v>0</v>
      </c>
      <c r="T393">
        <f>IF('04.04_PLANO DE TRABALHO'!PC49="",T392,'04.04_PLANO DE TRABALHO'!PC49)</f>
        <v>0</v>
      </c>
      <c r="U393">
        <f>IF('04.04_PLANO DE TRABALHO'!PD49="",U392,'04.04_PLANO DE TRABALHO'!PD49)</f>
        <v>0</v>
      </c>
      <c r="V393">
        <f>IF('04.04_PLANO DE TRABALHO'!PE49="",V392,'04.04_PLANO DE TRABALHO'!PE49)</f>
        <v>0</v>
      </c>
      <c r="W393" t="str">
        <f>IF('04.04_PLANO DE TRABALHO'!PF49="",W392,'04.04_PLANO DE TRABALHO'!PF49)</f>
        <v>Despesa</v>
      </c>
      <c r="X393">
        <f>IF('04.04_PLANO DE TRABALHO'!PG49="",X392,'04.04_PLANO DE TRABALHO'!PG49)</f>
        <v>0</v>
      </c>
      <c r="Y393">
        <f>IF('04.04_PLANO DE TRABALHO'!PH49="",Y392,'04.04_PLANO DE TRABALHO'!PH49)</f>
        <v>0</v>
      </c>
      <c r="Z393">
        <f>IF('04.04_PLANO DE TRABALHO'!PI49="",Z392,'04.04_PLANO DE TRABALHO'!PI49)</f>
        <v>0</v>
      </c>
      <c r="AA393">
        <f>IF('04.04_PLANO DE TRABALHO'!PJ49="",AA392,'04.04_PLANO DE TRABALHO'!PJ49)</f>
        <v>0</v>
      </c>
      <c r="AB393">
        <f>IF('04.04_PLANO DE TRABALHO'!PK49="",AB392,'04.04_PLANO DE TRABALHO'!PK49)</f>
        <v>0</v>
      </c>
      <c r="AC393">
        <f>IF('04.04_PLANO DE TRABALHO'!PL49="",AC392,'04.04_PLANO DE TRABALHO'!PL49)</f>
        <v>0</v>
      </c>
      <c r="AD393" t="str">
        <f>IF('04.04_PLANO DE TRABALHO'!PM49="",AD392,'04.04_PLANO DE TRABALHO'!PM49)</f>
        <v>Categoria</v>
      </c>
      <c r="AE393">
        <f>IF('04.04_PLANO DE TRABALHO'!PN49="",AE392,'04.04_PLANO DE TRABALHO'!PN49)</f>
        <v>0</v>
      </c>
      <c r="AF393">
        <f>IF('04.04_PLANO DE TRABALHO'!PO49="",AF392,'04.04_PLANO DE TRABALHO'!PO49)</f>
        <v>0</v>
      </c>
      <c r="AG393">
        <f>IF('04.04_PLANO DE TRABALHO'!PP49="",AG392,'04.04_PLANO DE TRABALHO'!PP49)</f>
        <v>0</v>
      </c>
      <c r="AH393">
        <f>IF('04.04_PLANO DE TRABALHO'!PQ49="",AH392,'04.04_PLANO DE TRABALHO'!PQ49)</f>
        <v>0</v>
      </c>
      <c r="AI393">
        <f>IF('04.04_PLANO DE TRABALHO'!PR49="",AI392,'04.04_PLANO DE TRABALHO'!PR49)</f>
        <v>0</v>
      </c>
      <c r="AJ393">
        <f>IF('04.04_PLANO DE TRABALHO'!PS49="",AJ392,'04.04_PLANO DE TRABALHO'!PS49)</f>
        <v>0</v>
      </c>
      <c r="AK393">
        <f>IF('04.04_PLANO DE TRABALHO'!PT49="",AK392,'04.04_PLANO DE TRABALHO'!PT49)</f>
        <v>0</v>
      </c>
      <c r="AL393" t="str">
        <f>IF('04.04_PLANO DE TRABALHO'!PU49="",AL392,'04.04_PLANO DE TRABALHO'!PU49)</f>
        <v>Subcategoria</v>
      </c>
      <c r="AM393">
        <f>IF('04.04_PLANO DE TRABALHO'!PV49="",AM392,'04.04_PLANO DE TRABALHO'!PV49)</f>
        <v>0</v>
      </c>
      <c r="AN393">
        <f>IF('04.04_PLANO DE TRABALHO'!PW49="",AN392,'04.04_PLANO DE TRABALHO'!PW49)</f>
        <v>0</v>
      </c>
      <c r="AO393">
        <f>IF('04.04_PLANO DE TRABALHO'!PX49="",AO392,'04.04_PLANO DE TRABALHO'!PX49)</f>
        <v>0</v>
      </c>
      <c r="AP393">
        <f>IF('04.04_PLANO DE TRABALHO'!PY49="",AP392,'04.04_PLANO DE TRABALHO'!PY49)</f>
        <v>0</v>
      </c>
      <c r="AQ393" t="str">
        <f>IF('04.04_PLANO DE TRABALHO'!PZ49="",AQ392,'04.04_PLANO DE TRABALHO'!PZ49)</f>
        <v>Fonte*</v>
      </c>
      <c r="AR393">
        <f>IF('04.04_PLANO DE TRABALHO'!QA49="",AR392,'04.04_PLANO DE TRABALHO'!QA49)</f>
        <v>0</v>
      </c>
      <c r="AS393">
        <f>IF('04.04_PLANO DE TRABALHO'!QB49="",AS392,'04.04_PLANO DE TRABALHO'!QB49)</f>
        <v>0</v>
      </c>
      <c r="AT393">
        <f>IF('04.04_PLANO DE TRABALHO'!QC49="",AT392,'04.04_PLANO DE TRABALHO'!QC49)</f>
        <v>0</v>
      </c>
      <c r="AU393" t="str">
        <f>IF('04.04_PLANO DE TRABALHO'!QD49="",AU392,'04.04_PLANO DE TRABALHO'!QD49)</f>
        <v>Unid</v>
      </c>
      <c r="AV393">
        <f>IF('04.04_PLANO DE TRABALHO'!QE49="",AV392,'04.04_PLANO DE TRABALHO'!QE49)</f>
        <v>0</v>
      </c>
      <c r="AW393" t="str">
        <f>IF('04.04_PLANO DE TRABALHO'!QF49="",AW392,'04.04_PLANO DE TRABALHO'!QF49)</f>
        <v>Valor 
Unit</v>
      </c>
      <c r="AX393">
        <f>IF('04.04_PLANO DE TRABALHO'!QG49="",AX392,'04.04_PLANO DE TRABALHO'!QG49)</f>
        <v>0</v>
      </c>
      <c r="AY393">
        <f>IF('04.04_PLANO DE TRABALHO'!QH49="",AY392,'04.04_PLANO DE TRABALHO'!QH49)</f>
        <v>0</v>
      </c>
      <c r="AZ393" t="str">
        <f>IF('04.04_PLANO DE TRABALHO'!QI49="",AZ392,'04.04_PLANO DE TRABALHO'!QI49)</f>
        <v>Qtde</v>
      </c>
      <c r="BA393">
        <f>IF('04.04_PLANO DE TRABALHO'!QJ49="",BA392,'04.04_PLANO DE TRABALHO'!QJ49)</f>
        <v>0</v>
      </c>
      <c r="BB393">
        <f>IF('04.04_PLANO DE TRABALHO'!QK49="",BB392,'04.04_PLANO DE TRABALHO'!QK49)</f>
        <v>0</v>
      </c>
      <c r="BD393" t="str">
        <v>Tecnologias Digitais</v>
      </c>
      <c r="BE393" t="str">
        <v>9.2</v>
      </c>
      <c r="BF393">
        <v>0</v>
      </c>
      <c r="BG393" t="str">
        <v>Atividade</v>
      </c>
      <c r="BH393">
        <v>0</v>
      </c>
      <c r="BI393">
        <v>0</v>
      </c>
      <c r="BJ393" t="str">
        <v>Início</v>
      </c>
      <c r="BK393">
        <v>0</v>
      </c>
      <c r="BL393">
        <v>0</v>
      </c>
      <c r="BM393" t="str">
        <v>Fim</v>
      </c>
      <c r="BN393">
        <v>0</v>
      </c>
      <c r="BO393">
        <v>0</v>
      </c>
      <c r="BP393" t="str">
        <v>9.2.2</v>
      </c>
      <c r="BQ393">
        <v>0</v>
      </c>
      <c r="BR393">
        <v>0</v>
      </c>
      <c r="BS393" t="str">
        <v>SubAtividade</v>
      </c>
      <c r="BT393">
        <v>0</v>
      </c>
      <c r="BU393">
        <v>0</v>
      </c>
      <c r="BV393">
        <v>0</v>
      </c>
      <c r="BW393">
        <v>0</v>
      </c>
      <c r="BX393">
        <v>0</v>
      </c>
      <c r="BY393" t="str">
        <v>Despesa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 t="str">
        <v>Categoria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 t="str">
        <v>Subcategoria</v>
      </c>
      <c r="CO393">
        <v>0</v>
      </c>
      <c r="CP393">
        <v>0</v>
      </c>
      <c r="CQ393">
        <v>0</v>
      </c>
      <c r="CR393">
        <v>0</v>
      </c>
      <c r="CS393" t="str">
        <v>Fonte*</v>
      </c>
      <c r="CT393">
        <v>0</v>
      </c>
      <c r="CU393">
        <v>0</v>
      </c>
      <c r="CV393">
        <v>0</v>
      </c>
      <c r="CW393" t="str">
        <v>Unid</v>
      </c>
      <c r="CX393">
        <v>0</v>
      </c>
      <c r="CY393" t="str">
        <v>Valor 
Unit</v>
      </c>
      <c r="CZ393">
        <v>0</v>
      </c>
      <c r="DA393">
        <v>0</v>
      </c>
      <c r="DB393" t="str">
        <v>Qtde</v>
      </c>
      <c r="DC393">
        <v>0</v>
      </c>
      <c r="DD393">
        <v>0</v>
      </c>
      <c r="DF393" t="str">
        <v>Tecnologias Digitais</v>
      </c>
      <c r="DG393" t="str">
        <v>9.3</v>
      </c>
      <c r="DH393">
        <v>0</v>
      </c>
      <c r="DI393" t="str">
        <v>Atividade</v>
      </c>
      <c r="DJ393">
        <v>0</v>
      </c>
      <c r="DK393">
        <v>0</v>
      </c>
      <c r="DL393" t="str">
        <v>Início</v>
      </c>
      <c r="DM393">
        <v>0</v>
      </c>
      <c r="DN393">
        <v>0</v>
      </c>
      <c r="DO393" t="str">
        <v>Fim</v>
      </c>
      <c r="DP393">
        <v>0</v>
      </c>
      <c r="DQ393">
        <v>0</v>
      </c>
      <c r="DR393" t="str">
        <v>9.3.2</v>
      </c>
      <c r="DS393">
        <v>0</v>
      </c>
      <c r="DT393">
        <v>0</v>
      </c>
      <c r="DU393" t="str">
        <v>SubAtividade</v>
      </c>
      <c r="DV393">
        <v>0</v>
      </c>
      <c r="DW393">
        <v>0</v>
      </c>
      <c r="DX393">
        <v>0</v>
      </c>
      <c r="DY393">
        <v>0</v>
      </c>
      <c r="DZ393">
        <v>0</v>
      </c>
      <c r="EA393" t="str">
        <v>Despesa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 t="str">
        <v>Categoria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 t="str">
        <v>Subcategoria</v>
      </c>
      <c r="EQ393">
        <v>0</v>
      </c>
      <c r="ER393">
        <v>0</v>
      </c>
      <c r="ES393">
        <v>0</v>
      </c>
      <c r="ET393">
        <v>0</v>
      </c>
      <c r="EU393" t="str">
        <v>Fonte*</v>
      </c>
      <c r="EV393">
        <v>0</v>
      </c>
      <c r="EW393">
        <v>0</v>
      </c>
      <c r="EX393">
        <v>0</v>
      </c>
      <c r="EY393" t="str">
        <v>Unid</v>
      </c>
      <c r="EZ393">
        <v>0</v>
      </c>
      <c r="FA393" t="str">
        <v>Valor 
Unit</v>
      </c>
      <c r="FB393">
        <v>0</v>
      </c>
      <c r="FC393">
        <v>0</v>
      </c>
      <c r="FD393" t="str">
        <v>Qtde</v>
      </c>
      <c r="FE393">
        <v>0</v>
      </c>
      <c r="FF393">
        <v>0</v>
      </c>
      <c r="FH393" t="str">
        <v>Comunicação e Mobilização Acadêmica</v>
      </c>
      <c r="FI393" t="str">
        <v>11.3</v>
      </c>
      <c r="FJ393">
        <v>0</v>
      </c>
      <c r="FK393" t="str">
        <v>Atividade</v>
      </c>
      <c r="FL393">
        <v>0</v>
      </c>
      <c r="FM393">
        <v>0</v>
      </c>
      <c r="FN393" t="str">
        <v>Início</v>
      </c>
      <c r="FO393">
        <v>0</v>
      </c>
      <c r="FP393">
        <v>0</v>
      </c>
      <c r="FQ393" t="str">
        <v>Fim</v>
      </c>
      <c r="FR393">
        <v>0</v>
      </c>
      <c r="FS393">
        <v>0</v>
      </c>
      <c r="FT393" t="str">
        <v>11.3.2</v>
      </c>
      <c r="FU393">
        <v>0</v>
      </c>
      <c r="FV393">
        <v>0</v>
      </c>
      <c r="FW393" t="str">
        <v>SubAtividade</v>
      </c>
      <c r="FX393">
        <v>0</v>
      </c>
      <c r="FY393">
        <v>0</v>
      </c>
      <c r="FZ393">
        <v>0</v>
      </c>
      <c r="GA393">
        <v>0</v>
      </c>
      <c r="GB393">
        <v>0</v>
      </c>
      <c r="GC393" t="str">
        <v>Despesa</v>
      </c>
      <c r="GD393">
        <v>0</v>
      </c>
      <c r="GE393">
        <v>0</v>
      </c>
      <c r="GF393">
        <v>0</v>
      </c>
      <c r="GG393">
        <v>0</v>
      </c>
      <c r="GH393">
        <v>0</v>
      </c>
      <c r="GI393">
        <v>0</v>
      </c>
      <c r="GJ393" t="str">
        <v>Categoria</v>
      </c>
      <c r="GK393">
        <v>0</v>
      </c>
      <c r="GL393">
        <v>0</v>
      </c>
      <c r="GM393">
        <v>0</v>
      </c>
      <c r="GN393">
        <v>0</v>
      </c>
      <c r="GO393">
        <v>0</v>
      </c>
      <c r="GP393">
        <v>0</v>
      </c>
      <c r="GQ393">
        <v>0</v>
      </c>
      <c r="GR393" t="str">
        <v>Subcategoria</v>
      </c>
      <c r="GS393">
        <v>0</v>
      </c>
      <c r="GT393">
        <v>0</v>
      </c>
      <c r="GU393">
        <v>0</v>
      </c>
      <c r="GV393">
        <v>0</v>
      </c>
      <c r="GW393" t="str">
        <v>Fonte*</v>
      </c>
      <c r="GX393">
        <v>0</v>
      </c>
      <c r="GY393">
        <v>0</v>
      </c>
      <c r="GZ393">
        <v>0</v>
      </c>
      <c r="HA393" t="str">
        <v>Unid</v>
      </c>
      <c r="HB393">
        <v>0</v>
      </c>
      <c r="HC393" t="str">
        <v>Valor 
Unit</v>
      </c>
      <c r="HD393">
        <v>0</v>
      </c>
      <c r="HE393">
        <v>0</v>
      </c>
      <c r="HF393" t="str">
        <v>Qtde</v>
      </c>
      <c r="HG393">
        <v>0</v>
      </c>
      <c r="HH393">
        <v>0</v>
      </c>
    </row>
    <row r="394" spans="1:216" x14ac:dyDescent="0.25">
      <c r="A394">
        <v>41</v>
      </c>
      <c r="B394" t="str">
        <f>'04.04_PLANO DE TRABALHO'!$OZ$7</f>
        <v>Direitos Humanos e Convivência</v>
      </c>
      <c r="C394" t="str">
        <f>IF('04.04_PLANO DE TRABALHO'!OL50="",C393,'04.04_PLANO DE TRABALHO'!OL50)</f>
        <v>8.3</v>
      </c>
      <c r="D394">
        <f>IF('04.04_PLANO DE TRABALHO'!OM50="",D393,'04.04_PLANO DE TRABALHO'!OM50)</f>
        <v>0</v>
      </c>
      <c r="E394" t="str">
        <f>IF(OR('04.04_PLANO DE TRABALHO'!ON50="",'04.04_PLANO DE TRABALHO'!ON50="Planejado",'04.04_PLANO DE TRABALHO'!ON50="Realizado"),E393,'04.04_PLANO DE TRABALHO'!ON50)</f>
        <v>Atividade</v>
      </c>
      <c r="F394">
        <f>IF('04.04_PLANO DE TRABALHO'!OO50="",F393,'04.04_PLANO DE TRABALHO'!OO50)</f>
        <v>0</v>
      </c>
      <c r="G394">
        <f>IF('04.04_PLANO DE TRABALHO'!OP50="",G393,'04.04_PLANO DE TRABALHO'!OP50)</f>
        <v>0</v>
      </c>
      <c r="H394" t="str">
        <f>IF('04.04_PLANO DE TRABALHO'!OQ50="",H393,'04.04_PLANO DE TRABALHO'!OQ50)</f>
        <v>Início</v>
      </c>
      <c r="I394">
        <f>IF('04.04_PLANO DE TRABALHO'!OR50="",I393,'04.04_PLANO DE TRABALHO'!OR50)</f>
        <v>0</v>
      </c>
      <c r="J394">
        <f>IF('04.04_PLANO DE TRABALHO'!OS50="",J393,'04.04_PLANO DE TRABALHO'!OS50)</f>
        <v>0</v>
      </c>
      <c r="K394" t="str">
        <f>IF('04.04_PLANO DE TRABALHO'!OT50="",K393,'04.04_PLANO DE TRABALHO'!OT50)</f>
        <v>Fim</v>
      </c>
      <c r="L394">
        <f>IF('04.04_PLANO DE TRABALHO'!OU50="",L393,'04.04_PLANO DE TRABALHO'!OU50)</f>
        <v>0</v>
      </c>
      <c r="M394">
        <f>IF('04.04_PLANO DE TRABALHO'!OV50="",M393,'04.04_PLANO DE TRABALHO'!OV50)</f>
        <v>0</v>
      </c>
      <c r="N394" t="str">
        <f>IF('04.04_PLANO DE TRABALHO'!OW50="",N393,'04.04_PLANO DE TRABALHO'!OW50)</f>
        <v>Total da SubAtividade:</v>
      </c>
      <c r="O394">
        <f>IF('04.04_PLANO DE TRABALHO'!OX50="",O393,'04.04_PLANO DE TRABALHO'!OX50)</f>
        <v>0</v>
      </c>
      <c r="P394">
        <f>IF('04.04_PLANO DE TRABALHO'!OY50="",P393,'04.04_PLANO DE TRABALHO'!OY50)</f>
        <v>0</v>
      </c>
      <c r="Q394" t="str">
        <f>IF('04.04_PLANO DE TRABALHO'!OZ50="",Q393,'04.04_PLANO DE TRABALHO'!OZ50)</f>
        <v>SubAtividade</v>
      </c>
      <c r="R394">
        <f>IF('04.04_PLANO DE TRABALHO'!PA50="",R393,'04.04_PLANO DE TRABALHO'!PA50)</f>
        <v>0</v>
      </c>
      <c r="S394">
        <f>IF('04.04_PLANO DE TRABALHO'!PB50="",S393,'04.04_PLANO DE TRABALHO'!PB50)</f>
        <v>0</v>
      </c>
      <c r="T394">
        <f>IF('04.04_PLANO DE TRABALHO'!PC50="",T393,'04.04_PLANO DE TRABALHO'!PC50)</f>
        <v>0</v>
      </c>
      <c r="U394">
        <f>IF('04.04_PLANO DE TRABALHO'!PD50="",U393,'04.04_PLANO DE TRABALHO'!PD50)</f>
        <v>0</v>
      </c>
      <c r="V394">
        <f>IF('04.04_PLANO DE TRABALHO'!PE50="",V393,'04.04_PLANO DE TRABALHO'!PE50)</f>
        <v>0</v>
      </c>
      <c r="W394" t="str">
        <f>IF('04.04_PLANO DE TRABALHO'!PF50="",W393,'04.04_PLANO DE TRABALHO'!PF50)</f>
        <v>Despesa</v>
      </c>
      <c r="X394">
        <f>IF('04.04_PLANO DE TRABALHO'!PG50="",X393,'04.04_PLANO DE TRABALHO'!PG50)</f>
        <v>0</v>
      </c>
      <c r="Y394">
        <f>IF('04.04_PLANO DE TRABALHO'!PH50="",Y393,'04.04_PLANO DE TRABALHO'!PH50)</f>
        <v>0</v>
      </c>
      <c r="Z394">
        <f>IF('04.04_PLANO DE TRABALHO'!PI50="",Z393,'04.04_PLANO DE TRABALHO'!PI50)</f>
        <v>0</v>
      </c>
      <c r="AA394">
        <f>IF('04.04_PLANO DE TRABALHO'!PJ50="",AA393,'04.04_PLANO DE TRABALHO'!PJ50)</f>
        <v>0</v>
      </c>
      <c r="AB394">
        <f>IF('04.04_PLANO DE TRABALHO'!PK50="",AB393,'04.04_PLANO DE TRABALHO'!PK50)</f>
        <v>0</v>
      </c>
      <c r="AC394">
        <f>IF('04.04_PLANO DE TRABALHO'!PL50="",AC393,'04.04_PLANO DE TRABALHO'!PL50)</f>
        <v>0</v>
      </c>
      <c r="AD394" t="str">
        <f>IF('04.04_PLANO DE TRABALHO'!PM50="",AD393,'04.04_PLANO DE TRABALHO'!PM50)</f>
        <v>Categoria</v>
      </c>
      <c r="AE394">
        <f>IF('04.04_PLANO DE TRABALHO'!PN50="",AE393,'04.04_PLANO DE TRABALHO'!PN50)</f>
        <v>0</v>
      </c>
      <c r="AF394">
        <f>IF('04.04_PLANO DE TRABALHO'!PO50="",AF393,'04.04_PLANO DE TRABALHO'!PO50)</f>
        <v>0</v>
      </c>
      <c r="AG394">
        <f>IF('04.04_PLANO DE TRABALHO'!PP50="",AG393,'04.04_PLANO DE TRABALHO'!PP50)</f>
        <v>0</v>
      </c>
      <c r="AH394">
        <f>IF('04.04_PLANO DE TRABALHO'!PQ50="",AH393,'04.04_PLANO DE TRABALHO'!PQ50)</f>
        <v>0</v>
      </c>
      <c r="AI394">
        <f>IF('04.04_PLANO DE TRABALHO'!PR50="",AI393,'04.04_PLANO DE TRABALHO'!PR50)</f>
        <v>0</v>
      </c>
      <c r="AJ394">
        <f>IF('04.04_PLANO DE TRABALHO'!PS50="",AJ393,'04.04_PLANO DE TRABALHO'!PS50)</f>
        <v>0</v>
      </c>
      <c r="AK394">
        <f>IF('04.04_PLANO DE TRABALHO'!PT50="",AK393,'04.04_PLANO DE TRABALHO'!PT50)</f>
        <v>0</v>
      </c>
      <c r="AL394" t="str">
        <f>IF('04.04_PLANO DE TRABALHO'!PU50="",AL393,'04.04_PLANO DE TRABALHO'!PU50)</f>
        <v>Subcategoria</v>
      </c>
      <c r="AM394">
        <f>IF('04.04_PLANO DE TRABALHO'!PV50="",AM393,'04.04_PLANO DE TRABALHO'!PV50)</f>
        <v>0</v>
      </c>
      <c r="AN394">
        <f>IF('04.04_PLANO DE TRABALHO'!PW50="",AN393,'04.04_PLANO DE TRABALHO'!PW50)</f>
        <v>0</v>
      </c>
      <c r="AO394">
        <f>IF('04.04_PLANO DE TRABALHO'!PX50="",AO393,'04.04_PLANO DE TRABALHO'!PX50)</f>
        <v>0</v>
      </c>
      <c r="AP394">
        <f>IF('04.04_PLANO DE TRABALHO'!PY50="",AP393,'04.04_PLANO DE TRABALHO'!PY50)</f>
        <v>0</v>
      </c>
      <c r="AQ394" t="str">
        <f>IF('04.04_PLANO DE TRABALHO'!PZ50="",AQ393,'04.04_PLANO DE TRABALHO'!PZ50)</f>
        <v>Fonte*</v>
      </c>
      <c r="AR394">
        <f>IF('04.04_PLANO DE TRABALHO'!QA50="",AR393,'04.04_PLANO DE TRABALHO'!QA50)</f>
        <v>0</v>
      </c>
      <c r="AS394">
        <f>IF('04.04_PLANO DE TRABALHO'!QB50="",AS393,'04.04_PLANO DE TRABALHO'!QB50)</f>
        <v>0</v>
      </c>
      <c r="AT394">
        <f>IF('04.04_PLANO DE TRABALHO'!QC50="",AT393,'04.04_PLANO DE TRABALHO'!QC50)</f>
        <v>0</v>
      </c>
      <c r="AU394" t="str">
        <f>IF('04.04_PLANO DE TRABALHO'!QD50="",AU393,'04.04_PLANO DE TRABALHO'!QD50)</f>
        <v>Unid</v>
      </c>
      <c r="AV394">
        <f>IF('04.04_PLANO DE TRABALHO'!QE50="",AV393,'04.04_PLANO DE TRABALHO'!QE50)</f>
        <v>0</v>
      </c>
      <c r="AW394" t="str">
        <f>IF('04.04_PLANO DE TRABALHO'!QF50="",AW393,'04.04_PLANO DE TRABALHO'!QF50)</f>
        <v>Valor 
Unit</v>
      </c>
      <c r="AX394">
        <f>IF('04.04_PLANO DE TRABALHO'!QG50="",AX393,'04.04_PLANO DE TRABALHO'!QG50)</f>
        <v>0</v>
      </c>
      <c r="AY394">
        <f>IF('04.04_PLANO DE TRABALHO'!QH50="",AY393,'04.04_PLANO DE TRABALHO'!QH50)</f>
        <v>0</v>
      </c>
      <c r="AZ394" t="str">
        <f>IF('04.04_PLANO DE TRABALHO'!QI50="",AZ393,'04.04_PLANO DE TRABALHO'!QI50)</f>
        <v>Qtde</v>
      </c>
      <c r="BA394">
        <f>IF('04.04_PLANO DE TRABALHO'!QJ50="",BA393,'04.04_PLANO DE TRABALHO'!QJ50)</f>
        <v>0</v>
      </c>
      <c r="BB394">
        <f>IF('04.04_PLANO DE TRABALHO'!QK50="",BB393,'04.04_PLANO DE TRABALHO'!QK50)</f>
        <v>0</v>
      </c>
      <c r="BD394" t="str">
        <v>Tecnologias Digitais</v>
      </c>
      <c r="BE394" t="str">
        <v>9.2</v>
      </c>
      <c r="BF394">
        <v>0</v>
      </c>
      <c r="BG394" t="str">
        <v>Atividade</v>
      </c>
      <c r="BH394">
        <v>0</v>
      </c>
      <c r="BI394">
        <v>0</v>
      </c>
      <c r="BJ394" t="str">
        <v>Início</v>
      </c>
      <c r="BK394">
        <v>0</v>
      </c>
      <c r="BL394">
        <v>0</v>
      </c>
      <c r="BM394" t="str">
        <v>Fim</v>
      </c>
      <c r="BN394">
        <v>0</v>
      </c>
      <c r="BO394">
        <v>0</v>
      </c>
      <c r="BP394" t="str">
        <v>9.2.2</v>
      </c>
      <c r="BQ394">
        <v>0</v>
      </c>
      <c r="BR394">
        <v>0</v>
      </c>
      <c r="BS394" t="str">
        <v>SubAtividade</v>
      </c>
      <c r="BT394">
        <v>0</v>
      </c>
      <c r="BU394">
        <v>0</v>
      </c>
      <c r="BV394">
        <v>0</v>
      </c>
      <c r="BW394">
        <v>0</v>
      </c>
      <c r="BX394">
        <v>0</v>
      </c>
      <c r="BY394" t="str">
        <v>Despesa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 t="str">
        <v>Categoria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 t="str">
        <v>Subcategoria</v>
      </c>
      <c r="CO394">
        <v>0</v>
      </c>
      <c r="CP394">
        <v>0</v>
      </c>
      <c r="CQ394">
        <v>0</v>
      </c>
      <c r="CR394">
        <v>0</v>
      </c>
      <c r="CS394" t="str">
        <v>Fonte*</v>
      </c>
      <c r="CT394">
        <v>0</v>
      </c>
      <c r="CU394">
        <v>0</v>
      </c>
      <c r="CV394">
        <v>0</v>
      </c>
      <c r="CW394" t="str">
        <v>Unid</v>
      </c>
      <c r="CX394">
        <v>0</v>
      </c>
      <c r="CY394" t="str">
        <v>Valor 
Unit</v>
      </c>
      <c r="CZ394">
        <v>0</v>
      </c>
      <c r="DA394">
        <v>0</v>
      </c>
      <c r="DB394" t="str">
        <v>Qtde</v>
      </c>
      <c r="DC394">
        <v>0</v>
      </c>
      <c r="DD394">
        <v>0</v>
      </c>
      <c r="DF394" t="str">
        <v>Tecnologias Digitais</v>
      </c>
      <c r="DG394" t="str">
        <v>9.3</v>
      </c>
      <c r="DH394">
        <v>0</v>
      </c>
      <c r="DI394" t="str">
        <v>Atividade</v>
      </c>
      <c r="DJ394">
        <v>0</v>
      </c>
      <c r="DK394">
        <v>0</v>
      </c>
      <c r="DL394" t="str">
        <v>Início</v>
      </c>
      <c r="DM394">
        <v>0</v>
      </c>
      <c r="DN394">
        <v>0</v>
      </c>
      <c r="DO394" t="str">
        <v>Fim</v>
      </c>
      <c r="DP394">
        <v>0</v>
      </c>
      <c r="DQ394">
        <v>0</v>
      </c>
      <c r="DR394" t="str">
        <v>9.3.2</v>
      </c>
      <c r="DS394">
        <v>0</v>
      </c>
      <c r="DT394">
        <v>0</v>
      </c>
      <c r="DU394" t="str">
        <v>SubAtividade</v>
      </c>
      <c r="DV394">
        <v>0</v>
      </c>
      <c r="DW394">
        <v>0</v>
      </c>
      <c r="DX394">
        <v>0</v>
      </c>
      <c r="DY394">
        <v>0</v>
      </c>
      <c r="DZ394">
        <v>0</v>
      </c>
      <c r="EA394" t="str">
        <v>Despesa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 t="str">
        <v>Categoria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 t="str">
        <v>Subcategoria</v>
      </c>
      <c r="EQ394">
        <v>0</v>
      </c>
      <c r="ER394">
        <v>0</v>
      </c>
      <c r="ES394">
        <v>0</v>
      </c>
      <c r="ET394">
        <v>0</v>
      </c>
      <c r="EU394" t="str">
        <v>Fonte*</v>
      </c>
      <c r="EV394">
        <v>0</v>
      </c>
      <c r="EW394">
        <v>0</v>
      </c>
      <c r="EX394">
        <v>0</v>
      </c>
      <c r="EY394" t="str">
        <v>Unid</v>
      </c>
      <c r="EZ394">
        <v>0</v>
      </c>
      <c r="FA394" t="str">
        <v>Valor 
Unit</v>
      </c>
      <c r="FB394">
        <v>0</v>
      </c>
      <c r="FC394">
        <v>0</v>
      </c>
      <c r="FD394" t="str">
        <v>Qtde</v>
      </c>
      <c r="FE394">
        <v>0</v>
      </c>
      <c r="FF394">
        <v>0</v>
      </c>
      <c r="FH394" t="str">
        <v>Comunicação e Mobilização Acadêmica</v>
      </c>
      <c r="FI394" t="str">
        <v>11.3</v>
      </c>
      <c r="FJ394">
        <v>0</v>
      </c>
      <c r="FK394" t="str">
        <v>Atividade</v>
      </c>
      <c r="FL394">
        <v>0</v>
      </c>
      <c r="FM394">
        <v>0</v>
      </c>
      <c r="FN394" t="str">
        <v>Início</v>
      </c>
      <c r="FO394">
        <v>0</v>
      </c>
      <c r="FP394">
        <v>0</v>
      </c>
      <c r="FQ394" t="str">
        <v>Fim</v>
      </c>
      <c r="FR394">
        <v>0</v>
      </c>
      <c r="FS394">
        <v>0</v>
      </c>
      <c r="FT394" t="str">
        <v>11.3.2</v>
      </c>
      <c r="FU394">
        <v>0</v>
      </c>
      <c r="FV394">
        <v>0</v>
      </c>
      <c r="FW394" t="str">
        <v>SubAtividade</v>
      </c>
      <c r="FX394">
        <v>0</v>
      </c>
      <c r="FY394">
        <v>0</v>
      </c>
      <c r="FZ394">
        <v>0</v>
      </c>
      <c r="GA394">
        <v>0</v>
      </c>
      <c r="GB394">
        <v>0</v>
      </c>
      <c r="GC394" t="str">
        <v>Despesa</v>
      </c>
      <c r="GD394">
        <v>0</v>
      </c>
      <c r="GE394">
        <v>0</v>
      </c>
      <c r="GF394">
        <v>0</v>
      </c>
      <c r="GG394">
        <v>0</v>
      </c>
      <c r="GH394">
        <v>0</v>
      </c>
      <c r="GI394">
        <v>0</v>
      </c>
      <c r="GJ394" t="str">
        <v>Categoria</v>
      </c>
      <c r="GK394">
        <v>0</v>
      </c>
      <c r="GL394">
        <v>0</v>
      </c>
      <c r="GM394">
        <v>0</v>
      </c>
      <c r="GN394">
        <v>0</v>
      </c>
      <c r="GO394">
        <v>0</v>
      </c>
      <c r="GP394">
        <v>0</v>
      </c>
      <c r="GQ394">
        <v>0</v>
      </c>
      <c r="GR394" t="str">
        <v>Subcategoria</v>
      </c>
      <c r="GS394">
        <v>0</v>
      </c>
      <c r="GT394">
        <v>0</v>
      </c>
      <c r="GU394">
        <v>0</v>
      </c>
      <c r="GV394">
        <v>0</v>
      </c>
      <c r="GW394" t="str">
        <v>Fonte*</v>
      </c>
      <c r="GX394">
        <v>0</v>
      </c>
      <c r="GY394">
        <v>0</v>
      </c>
      <c r="GZ394">
        <v>0</v>
      </c>
      <c r="HA394" t="str">
        <v>Unid</v>
      </c>
      <c r="HB394">
        <v>0</v>
      </c>
      <c r="HC394" t="str">
        <v>Valor 
Unit</v>
      </c>
      <c r="HD394">
        <v>0</v>
      </c>
      <c r="HE394">
        <v>0</v>
      </c>
      <c r="HF394" t="str">
        <v>Qtde</v>
      </c>
      <c r="HG394">
        <v>0</v>
      </c>
      <c r="HH394">
        <v>0</v>
      </c>
    </row>
    <row r="395" spans="1:216" x14ac:dyDescent="0.25">
      <c r="A395">
        <v>42</v>
      </c>
      <c r="B395" t="str">
        <f>'04.04_PLANO DE TRABALHO'!$OZ$7</f>
        <v>Direitos Humanos e Convivência</v>
      </c>
      <c r="C395" t="str">
        <f>IF('04.04_PLANO DE TRABALHO'!OL51="",C394,'04.04_PLANO DE TRABALHO'!OL51)</f>
        <v>8.3</v>
      </c>
      <c r="D395">
        <f>IF('04.04_PLANO DE TRABALHO'!OM51="",D394,'04.04_PLANO DE TRABALHO'!OM51)</f>
        <v>0</v>
      </c>
      <c r="E395" t="str">
        <f>IF(OR('04.04_PLANO DE TRABALHO'!ON51="",'04.04_PLANO DE TRABALHO'!ON51="Planejado",'04.04_PLANO DE TRABALHO'!ON51="Realizado"),E394,'04.04_PLANO DE TRABALHO'!ON51)</f>
        <v>Atividade</v>
      </c>
      <c r="F395">
        <f>IF('04.04_PLANO DE TRABALHO'!OO51="",F394,'04.04_PLANO DE TRABALHO'!OO51)</f>
        <v>0</v>
      </c>
      <c r="G395">
        <f>IF('04.04_PLANO DE TRABALHO'!OP51="",G394,'04.04_PLANO DE TRABALHO'!OP51)</f>
        <v>0</v>
      </c>
      <c r="H395" t="str">
        <f>IF('04.04_PLANO DE TRABALHO'!OQ51="",H394,'04.04_PLANO DE TRABALHO'!OQ51)</f>
        <v>Início</v>
      </c>
      <c r="I395">
        <f>IF('04.04_PLANO DE TRABALHO'!OR51="",I394,'04.04_PLANO DE TRABALHO'!OR51)</f>
        <v>0</v>
      </c>
      <c r="J395">
        <f>IF('04.04_PLANO DE TRABALHO'!OS51="",J394,'04.04_PLANO DE TRABALHO'!OS51)</f>
        <v>0</v>
      </c>
      <c r="K395" t="str">
        <f>IF('04.04_PLANO DE TRABALHO'!OT51="",K394,'04.04_PLANO DE TRABALHO'!OT51)</f>
        <v>Fim</v>
      </c>
      <c r="L395">
        <f>IF('04.04_PLANO DE TRABALHO'!OU51="",L394,'04.04_PLANO DE TRABALHO'!OU51)</f>
        <v>0</v>
      </c>
      <c r="M395">
        <f>IF('04.04_PLANO DE TRABALHO'!OV51="",M394,'04.04_PLANO DE TRABALHO'!OV51)</f>
        <v>0</v>
      </c>
      <c r="N395" t="str">
        <f>IF('04.04_PLANO DE TRABALHO'!OW51="",N394,'04.04_PLANO DE TRABALHO'!OW51)</f>
        <v>8.3.2</v>
      </c>
      <c r="O395">
        <f>IF('04.04_PLANO DE TRABALHO'!OX51="",O394,'04.04_PLANO DE TRABALHO'!OX51)</f>
        <v>0</v>
      </c>
      <c r="P395">
        <f>IF('04.04_PLANO DE TRABALHO'!OY51="",P394,'04.04_PLANO DE TRABALHO'!OY51)</f>
        <v>0</v>
      </c>
      <c r="Q395" t="str">
        <f>IF('04.04_PLANO DE TRABALHO'!OZ51="",Q394,'04.04_PLANO DE TRABALHO'!OZ51)</f>
        <v>SubAtividade</v>
      </c>
      <c r="R395">
        <f>IF('04.04_PLANO DE TRABALHO'!PA51="",R394,'04.04_PLANO DE TRABALHO'!PA51)</f>
        <v>0</v>
      </c>
      <c r="S395">
        <f>IF('04.04_PLANO DE TRABALHO'!PB51="",S394,'04.04_PLANO DE TRABALHO'!PB51)</f>
        <v>0</v>
      </c>
      <c r="T395">
        <f>IF('04.04_PLANO DE TRABALHO'!PC51="",T394,'04.04_PLANO DE TRABALHO'!PC51)</f>
        <v>0</v>
      </c>
      <c r="U395">
        <f>IF('04.04_PLANO DE TRABALHO'!PD51="",U394,'04.04_PLANO DE TRABALHO'!PD51)</f>
        <v>0</v>
      </c>
      <c r="V395">
        <f>IF('04.04_PLANO DE TRABALHO'!PE51="",V394,'04.04_PLANO DE TRABALHO'!PE51)</f>
        <v>0</v>
      </c>
      <c r="W395" t="str">
        <f>IF('04.04_PLANO DE TRABALHO'!PF51="",W394,'04.04_PLANO DE TRABALHO'!PF51)</f>
        <v>Despesa</v>
      </c>
      <c r="X395">
        <f>IF('04.04_PLANO DE TRABALHO'!PG51="",X394,'04.04_PLANO DE TRABALHO'!PG51)</f>
        <v>0</v>
      </c>
      <c r="Y395">
        <f>IF('04.04_PLANO DE TRABALHO'!PH51="",Y394,'04.04_PLANO DE TRABALHO'!PH51)</f>
        <v>0</v>
      </c>
      <c r="Z395">
        <f>IF('04.04_PLANO DE TRABALHO'!PI51="",Z394,'04.04_PLANO DE TRABALHO'!PI51)</f>
        <v>0</v>
      </c>
      <c r="AA395">
        <f>IF('04.04_PLANO DE TRABALHO'!PJ51="",AA394,'04.04_PLANO DE TRABALHO'!PJ51)</f>
        <v>0</v>
      </c>
      <c r="AB395">
        <f>IF('04.04_PLANO DE TRABALHO'!PK51="",AB394,'04.04_PLANO DE TRABALHO'!PK51)</f>
        <v>0</v>
      </c>
      <c r="AC395">
        <f>IF('04.04_PLANO DE TRABALHO'!PL51="",AC394,'04.04_PLANO DE TRABALHO'!PL51)</f>
        <v>0</v>
      </c>
      <c r="AD395" t="str">
        <f>IF('04.04_PLANO DE TRABALHO'!PM51="",AD394,'04.04_PLANO DE TRABALHO'!PM51)</f>
        <v>Categoria</v>
      </c>
      <c r="AE395">
        <f>IF('04.04_PLANO DE TRABALHO'!PN51="",AE394,'04.04_PLANO DE TRABALHO'!PN51)</f>
        <v>0</v>
      </c>
      <c r="AF395">
        <f>IF('04.04_PLANO DE TRABALHO'!PO51="",AF394,'04.04_PLANO DE TRABALHO'!PO51)</f>
        <v>0</v>
      </c>
      <c r="AG395">
        <f>IF('04.04_PLANO DE TRABALHO'!PP51="",AG394,'04.04_PLANO DE TRABALHO'!PP51)</f>
        <v>0</v>
      </c>
      <c r="AH395">
        <f>IF('04.04_PLANO DE TRABALHO'!PQ51="",AH394,'04.04_PLANO DE TRABALHO'!PQ51)</f>
        <v>0</v>
      </c>
      <c r="AI395">
        <f>IF('04.04_PLANO DE TRABALHO'!PR51="",AI394,'04.04_PLANO DE TRABALHO'!PR51)</f>
        <v>0</v>
      </c>
      <c r="AJ395">
        <f>IF('04.04_PLANO DE TRABALHO'!PS51="",AJ394,'04.04_PLANO DE TRABALHO'!PS51)</f>
        <v>0</v>
      </c>
      <c r="AK395">
        <f>IF('04.04_PLANO DE TRABALHO'!PT51="",AK394,'04.04_PLANO DE TRABALHO'!PT51)</f>
        <v>0</v>
      </c>
      <c r="AL395" t="str">
        <f>IF('04.04_PLANO DE TRABALHO'!PU51="",AL394,'04.04_PLANO DE TRABALHO'!PU51)</f>
        <v>Subcategoria</v>
      </c>
      <c r="AM395">
        <f>IF('04.04_PLANO DE TRABALHO'!PV51="",AM394,'04.04_PLANO DE TRABALHO'!PV51)</f>
        <v>0</v>
      </c>
      <c r="AN395">
        <f>IF('04.04_PLANO DE TRABALHO'!PW51="",AN394,'04.04_PLANO DE TRABALHO'!PW51)</f>
        <v>0</v>
      </c>
      <c r="AO395">
        <f>IF('04.04_PLANO DE TRABALHO'!PX51="",AO394,'04.04_PLANO DE TRABALHO'!PX51)</f>
        <v>0</v>
      </c>
      <c r="AP395">
        <f>IF('04.04_PLANO DE TRABALHO'!PY51="",AP394,'04.04_PLANO DE TRABALHO'!PY51)</f>
        <v>0</v>
      </c>
      <c r="AQ395" t="str">
        <f>IF('04.04_PLANO DE TRABALHO'!PZ51="",AQ394,'04.04_PLANO DE TRABALHO'!PZ51)</f>
        <v>Fonte*</v>
      </c>
      <c r="AR395">
        <f>IF('04.04_PLANO DE TRABALHO'!QA51="",AR394,'04.04_PLANO DE TRABALHO'!QA51)</f>
        <v>0</v>
      </c>
      <c r="AS395">
        <f>IF('04.04_PLANO DE TRABALHO'!QB51="",AS394,'04.04_PLANO DE TRABALHO'!QB51)</f>
        <v>0</v>
      </c>
      <c r="AT395">
        <f>IF('04.04_PLANO DE TRABALHO'!QC51="",AT394,'04.04_PLANO DE TRABALHO'!QC51)</f>
        <v>0</v>
      </c>
      <c r="AU395" t="str">
        <f>IF('04.04_PLANO DE TRABALHO'!QD51="",AU394,'04.04_PLANO DE TRABALHO'!QD51)</f>
        <v>Unid</v>
      </c>
      <c r="AV395">
        <f>IF('04.04_PLANO DE TRABALHO'!QE51="",AV394,'04.04_PLANO DE TRABALHO'!QE51)</f>
        <v>0</v>
      </c>
      <c r="AW395" t="str">
        <f>IF('04.04_PLANO DE TRABALHO'!QF51="",AW394,'04.04_PLANO DE TRABALHO'!QF51)</f>
        <v>Valor 
Unit</v>
      </c>
      <c r="AX395">
        <f>IF('04.04_PLANO DE TRABALHO'!QG51="",AX394,'04.04_PLANO DE TRABALHO'!QG51)</f>
        <v>0</v>
      </c>
      <c r="AY395">
        <f>IF('04.04_PLANO DE TRABALHO'!QH51="",AY394,'04.04_PLANO DE TRABALHO'!QH51)</f>
        <v>0</v>
      </c>
      <c r="AZ395" t="str">
        <f>IF('04.04_PLANO DE TRABALHO'!QI51="",AZ394,'04.04_PLANO DE TRABALHO'!QI51)</f>
        <v>Qtde</v>
      </c>
      <c r="BA395">
        <f>IF('04.04_PLANO DE TRABALHO'!QJ51="",BA394,'04.04_PLANO DE TRABALHO'!QJ51)</f>
        <v>0</v>
      </c>
      <c r="BB395">
        <f>IF('04.04_PLANO DE TRABALHO'!QK51="",BB394,'04.04_PLANO DE TRABALHO'!QK51)</f>
        <v>0</v>
      </c>
      <c r="BD395" t="str">
        <v>Tecnologias Digitais</v>
      </c>
      <c r="BE395" t="str">
        <v>9.2</v>
      </c>
      <c r="BF395">
        <v>0</v>
      </c>
      <c r="BG395" t="str">
        <v>Atividade</v>
      </c>
      <c r="BH395">
        <v>0</v>
      </c>
      <c r="BI395">
        <v>0</v>
      </c>
      <c r="BJ395" t="str">
        <v>Início</v>
      </c>
      <c r="BK395">
        <v>0</v>
      </c>
      <c r="BL395">
        <v>0</v>
      </c>
      <c r="BM395" t="str">
        <v>Fim</v>
      </c>
      <c r="BN395">
        <v>0</v>
      </c>
      <c r="BO395">
        <v>0</v>
      </c>
      <c r="BP395" t="str">
        <v>9.2.2</v>
      </c>
      <c r="BQ395">
        <v>0</v>
      </c>
      <c r="BR395">
        <v>0</v>
      </c>
      <c r="BS395" t="str">
        <v>SubAtividade</v>
      </c>
      <c r="BT395">
        <v>0</v>
      </c>
      <c r="BU395">
        <v>0</v>
      </c>
      <c r="BV395">
        <v>0</v>
      </c>
      <c r="BW395">
        <v>0</v>
      </c>
      <c r="BX395">
        <v>0</v>
      </c>
      <c r="BY395" t="str">
        <v>Despesa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 t="str">
        <v>Categoria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 t="str">
        <v>Subcategoria</v>
      </c>
      <c r="CO395">
        <v>0</v>
      </c>
      <c r="CP395">
        <v>0</v>
      </c>
      <c r="CQ395">
        <v>0</v>
      </c>
      <c r="CR395">
        <v>0</v>
      </c>
      <c r="CS395" t="str">
        <v>Fonte*</v>
      </c>
      <c r="CT395">
        <v>0</v>
      </c>
      <c r="CU395">
        <v>0</v>
      </c>
      <c r="CV395">
        <v>0</v>
      </c>
      <c r="CW395" t="str">
        <v>Unid</v>
      </c>
      <c r="CX395">
        <v>0</v>
      </c>
      <c r="CY395" t="str">
        <v>Valor 
Unit</v>
      </c>
      <c r="CZ395">
        <v>0</v>
      </c>
      <c r="DA395">
        <v>0</v>
      </c>
      <c r="DB395" t="str">
        <v>Qtde</v>
      </c>
      <c r="DC395">
        <v>0</v>
      </c>
      <c r="DD395">
        <v>0</v>
      </c>
      <c r="DF395" t="str">
        <v>Tecnologias Digitais</v>
      </c>
      <c r="DG395" t="str">
        <v>9.3</v>
      </c>
      <c r="DH395">
        <v>0</v>
      </c>
      <c r="DI395" t="str">
        <v>Atividade</v>
      </c>
      <c r="DJ395">
        <v>0</v>
      </c>
      <c r="DK395">
        <v>0</v>
      </c>
      <c r="DL395" t="str">
        <v>Início</v>
      </c>
      <c r="DM395">
        <v>0</v>
      </c>
      <c r="DN395">
        <v>0</v>
      </c>
      <c r="DO395" t="str">
        <v>Fim</v>
      </c>
      <c r="DP395">
        <v>0</v>
      </c>
      <c r="DQ395">
        <v>0</v>
      </c>
      <c r="DR395" t="str">
        <v>Total da SubAtividade:</v>
      </c>
      <c r="DS395">
        <v>0</v>
      </c>
      <c r="DT395">
        <v>0</v>
      </c>
      <c r="DU395" t="str">
        <v>SubAtividade</v>
      </c>
      <c r="DV395">
        <v>0</v>
      </c>
      <c r="DW395">
        <v>0</v>
      </c>
      <c r="DX395">
        <v>0</v>
      </c>
      <c r="DY395">
        <v>0</v>
      </c>
      <c r="DZ395">
        <v>0</v>
      </c>
      <c r="EA395" t="str">
        <v>Despesa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 t="str">
        <v>Categoria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 t="str">
        <v>Subcategoria</v>
      </c>
      <c r="EQ395">
        <v>0</v>
      </c>
      <c r="ER395">
        <v>0</v>
      </c>
      <c r="ES395">
        <v>0</v>
      </c>
      <c r="ET395">
        <v>0</v>
      </c>
      <c r="EU395" t="str">
        <v>Fonte*</v>
      </c>
      <c r="EV395">
        <v>0</v>
      </c>
      <c r="EW395">
        <v>0</v>
      </c>
      <c r="EX395">
        <v>0</v>
      </c>
      <c r="EY395" t="str">
        <v>Unid</v>
      </c>
      <c r="EZ395">
        <v>0</v>
      </c>
      <c r="FA395" t="str">
        <v>Valor 
Unit</v>
      </c>
      <c r="FB395">
        <v>0</v>
      </c>
      <c r="FC395">
        <v>0</v>
      </c>
      <c r="FD395" t="str">
        <v>Qtde</v>
      </c>
      <c r="FE395">
        <v>0</v>
      </c>
      <c r="FF395">
        <v>0</v>
      </c>
      <c r="FH395" t="str">
        <v>Comunicação e Mobilização Acadêmica</v>
      </c>
      <c r="FI395" t="str">
        <v>11.3</v>
      </c>
      <c r="FJ395">
        <v>0</v>
      </c>
      <c r="FK395" t="str">
        <v>Atividade</v>
      </c>
      <c r="FL395">
        <v>0</v>
      </c>
      <c r="FM395">
        <v>0</v>
      </c>
      <c r="FN395" t="str">
        <v>Início</v>
      </c>
      <c r="FO395">
        <v>0</v>
      </c>
      <c r="FP395">
        <v>0</v>
      </c>
      <c r="FQ395" t="str">
        <v>Fim</v>
      </c>
      <c r="FR395">
        <v>0</v>
      </c>
      <c r="FS395">
        <v>0</v>
      </c>
      <c r="FT395" t="str">
        <v>11.3.2</v>
      </c>
      <c r="FU395">
        <v>0</v>
      </c>
      <c r="FV395">
        <v>0</v>
      </c>
      <c r="FW395" t="str">
        <v>SubAtividade</v>
      </c>
      <c r="FX395">
        <v>0</v>
      </c>
      <c r="FY395">
        <v>0</v>
      </c>
      <c r="FZ395">
        <v>0</v>
      </c>
      <c r="GA395">
        <v>0</v>
      </c>
      <c r="GB395">
        <v>0</v>
      </c>
      <c r="GC395" t="str">
        <v>Despesa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 t="str">
        <v>Categoria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 t="str">
        <v>Subcategoria</v>
      </c>
      <c r="GS395">
        <v>0</v>
      </c>
      <c r="GT395">
        <v>0</v>
      </c>
      <c r="GU395">
        <v>0</v>
      </c>
      <c r="GV395">
        <v>0</v>
      </c>
      <c r="GW395" t="str">
        <v>Fonte*</v>
      </c>
      <c r="GX395">
        <v>0</v>
      </c>
      <c r="GY395">
        <v>0</v>
      </c>
      <c r="GZ395">
        <v>0</v>
      </c>
      <c r="HA395" t="str">
        <v>Unid</v>
      </c>
      <c r="HB395">
        <v>0</v>
      </c>
      <c r="HC395" t="str">
        <v>Valor 
Unit</v>
      </c>
      <c r="HD395">
        <v>0</v>
      </c>
      <c r="HE395">
        <v>0</v>
      </c>
      <c r="HF395" t="str">
        <v>Qtde</v>
      </c>
      <c r="HG395">
        <v>0</v>
      </c>
      <c r="HH395">
        <v>0</v>
      </c>
    </row>
    <row r="396" spans="1:216" x14ac:dyDescent="0.25">
      <c r="A396">
        <v>43</v>
      </c>
      <c r="B396" t="str">
        <f>'04.04_PLANO DE TRABALHO'!$OZ$7</f>
        <v>Direitos Humanos e Convivência</v>
      </c>
      <c r="C396" t="str">
        <f>IF('04.04_PLANO DE TRABALHO'!OL52="",C395,'04.04_PLANO DE TRABALHO'!OL52)</f>
        <v>8.3</v>
      </c>
      <c r="D396">
        <f>IF('04.04_PLANO DE TRABALHO'!OM52="",D395,'04.04_PLANO DE TRABALHO'!OM52)</f>
        <v>0</v>
      </c>
      <c r="E396" t="str">
        <f>IF(OR('04.04_PLANO DE TRABALHO'!ON52="",'04.04_PLANO DE TRABALHO'!ON52="Planejado",'04.04_PLANO DE TRABALHO'!ON52="Realizado"),E395,'04.04_PLANO DE TRABALHO'!ON52)</f>
        <v>Atividade</v>
      </c>
      <c r="F396">
        <f>IF('04.04_PLANO DE TRABALHO'!OO52="",F395,'04.04_PLANO DE TRABALHO'!OO52)</f>
        <v>0</v>
      </c>
      <c r="G396">
        <f>IF('04.04_PLANO DE TRABALHO'!OP52="",G395,'04.04_PLANO DE TRABALHO'!OP52)</f>
        <v>0</v>
      </c>
      <c r="H396" t="str">
        <f>IF('04.04_PLANO DE TRABALHO'!OQ52="",H395,'04.04_PLANO DE TRABALHO'!OQ52)</f>
        <v>Início</v>
      </c>
      <c r="I396">
        <f>IF('04.04_PLANO DE TRABALHO'!OR52="",I395,'04.04_PLANO DE TRABALHO'!OR52)</f>
        <v>0</v>
      </c>
      <c r="J396">
        <f>IF('04.04_PLANO DE TRABALHO'!OS52="",J395,'04.04_PLANO DE TRABALHO'!OS52)</f>
        <v>0</v>
      </c>
      <c r="K396" t="str">
        <f>IF('04.04_PLANO DE TRABALHO'!OT52="",K395,'04.04_PLANO DE TRABALHO'!OT52)</f>
        <v>Fim</v>
      </c>
      <c r="L396">
        <f>IF('04.04_PLANO DE TRABALHO'!OU52="",L395,'04.04_PLANO DE TRABALHO'!OU52)</f>
        <v>0</v>
      </c>
      <c r="M396">
        <f>IF('04.04_PLANO DE TRABALHO'!OV52="",M395,'04.04_PLANO DE TRABALHO'!OV52)</f>
        <v>0</v>
      </c>
      <c r="N396" t="str">
        <f>IF('04.04_PLANO DE TRABALHO'!OW52="",N395,'04.04_PLANO DE TRABALHO'!OW52)</f>
        <v>8.3.2</v>
      </c>
      <c r="O396">
        <f>IF('04.04_PLANO DE TRABALHO'!OX52="",O395,'04.04_PLANO DE TRABALHO'!OX52)</f>
        <v>0</v>
      </c>
      <c r="P396">
        <f>IF('04.04_PLANO DE TRABALHO'!OY52="",P395,'04.04_PLANO DE TRABALHO'!OY52)</f>
        <v>0</v>
      </c>
      <c r="Q396" t="str">
        <f>IF('04.04_PLANO DE TRABALHO'!OZ52="",Q395,'04.04_PLANO DE TRABALHO'!OZ52)</f>
        <v>SubAtividade</v>
      </c>
      <c r="R396">
        <f>IF('04.04_PLANO DE TRABALHO'!PA52="",R395,'04.04_PLANO DE TRABALHO'!PA52)</f>
        <v>0</v>
      </c>
      <c r="S396">
        <f>IF('04.04_PLANO DE TRABALHO'!PB52="",S395,'04.04_PLANO DE TRABALHO'!PB52)</f>
        <v>0</v>
      </c>
      <c r="T396">
        <f>IF('04.04_PLANO DE TRABALHO'!PC52="",T395,'04.04_PLANO DE TRABALHO'!PC52)</f>
        <v>0</v>
      </c>
      <c r="U396">
        <f>IF('04.04_PLANO DE TRABALHO'!PD52="",U395,'04.04_PLANO DE TRABALHO'!PD52)</f>
        <v>0</v>
      </c>
      <c r="V396">
        <f>IF('04.04_PLANO DE TRABALHO'!PE52="",V395,'04.04_PLANO DE TRABALHO'!PE52)</f>
        <v>0</v>
      </c>
      <c r="W396" t="str">
        <f>IF('04.04_PLANO DE TRABALHO'!PF52="",W395,'04.04_PLANO DE TRABALHO'!PF52)</f>
        <v>Despesa</v>
      </c>
      <c r="X396">
        <f>IF('04.04_PLANO DE TRABALHO'!PG52="",X395,'04.04_PLANO DE TRABALHO'!PG52)</f>
        <v>0</v>
      </c>
      <c r="Y396">
        <f>IF('04.04_PLANO DE TRABALHO'!PH52="",Y395,'04.04_PLANO DE TRABALHO'!PH52)</f>
        <v>0</v>
      </c>
      <c r="Z396">
        <f>IF('04.04_PLANO DE TRABALHO'!PI52="",Z395,'04.04_PLANO DE TRABALHO'!PI52)</f>
        <v>0</v>
      </c>
      <c r="AA396">
        <f>IF('04.04_PLANO DE TRABALHO'!PJ52="",AA395,'04.04_PLANO DE TRABALHO'!PJ52)</f>
        <v>0</v>
      </c>
      <c r="AB396">
        <f>IF('04.04_PLANO DE TRABALHO'!PK52="",AB395,'04.04_PLANO DE TRABALHO'!PK52)</f>
        <v>0</v>
      </c>
      <c r="AC396">
        <f>IF('04.04_PLANO DE TRABALHO'!PL52="",AC395,'04.04_PLANO DE TRABALHO'!PL52)</f>
        <v>0</v>
      </c>
      <c r="AD396" t="str">
        <f>IF('04.04_PLANO DE TRABALHO'!PM52="",AD395,'04.04_PLANO DE TRABALHO'!PM52)</f>
        <v>Categoria</v>
      </c>
      <c r="AE396">
        <f>IF('04.04_PLANO DE TRABALHO'!PN52="",AE395,'04.04_PLANO DE TRABALHO'!PN52)</f>
        <v>0</v>
      </c>
      <c r="AF396">
        <f>IF('04.04_PLANO DE TRABALHO'!PO52="",AF395,'04.04_PLANO DE TRABALHO'!PO52)</f>
        <v>0</v>
      </c>
      <c r="AG396">
        <f>IF('04.04_PLANO DE TRABALHO'!PP52="",AG395,'04.04_PLANO DE TRABALHO'!PP52)</f>
        <v>0</v>
      </c>
      <c r="AH396">
        <f>IF('04.04_PLANO DE TRABALHO'!PQ52="",AH395,'04.04_PLANO DE TRABALHO'!PQ52)</f>
        <v>0</v>
      </c>
      <c r="AI396">
        <f>IF('04.04_PLANO DE TRABALHO'!PR52="",AI395,'04.04_PLANO DE TRABALHO'!PR52)</f>
        <v>0</v>
      </c>
      <c r="AJ396">
        <f>IF('04.04_PLANO DE TRABALHO'!PS52="",AJ395,'04.04_PLANO DE TRABALHO'!PS52)</f>
        <v>0</v>
      </c>
      <c r="AK396">
        <f>IF('04.04_PLANO DE TRABALHO'!PT52="",AK395,'04.04_PLANO DE TRABALHO'!PT52)</f>
        <v>0</v>
      </c>
      <c r="AL396" t="str">
        <f>IF('04.04_PLANO DE TRABALHO'!PU52="",AL395,'04.04_PLANO DE TRABALHO'!PU52)</f>
        <v>Subcategoria</v>
      </c>
      <c r="AM396">
        <f>IF('04.04_PLANO DE TRABALHO'!PV52="",AM395,'04.04_PLANO DE TRABALHO'!PV52)</f>
        <v>0</v>
      </c>
      <c r="AN396">
        <f>IF('04.04_PLANO DE TRABALHO'!PW52="",AN395,'04.04_PLANO DE TRABALHO'!PW52)</f>
        <v>0</v>
      </c>
      <c r="AO396">
        <f>IF('04.04_PLANO DE TRABALHO'!PX52="",AO395,'04.04_PLANO DE TRABALHO'!PX52)</f>
        <v>0</v>
      </c>
      <c r="AP396">
        <f>IF('04.04_PLANO DE TRABALHO'!PY52="",AP395,'04.04_PLANO DE TRABALHO'!PY52)</f>
        <v>0</v>
      </c>
      <c r="AQ396" t="str">
        <f>IF('04.04_PLANO DE TRABALHO'!PZ52="",AQ395,'04.04_PLANO DE TRABALHO'!PZ52)</f>
        <v>Fonte*</v>
      </c>
      <c r="AR396">
        <f>IF('04.04_PLANO DE TRABALHO'!QA52="",AR395,'04.04_PLANO DE TRABALHO'!QA52)</f>
        <v>0</v>
      </c>
      <c r="AS396">
        <f>IF('04.04_PLANO DE TRABALHO'!QB52="",AS395,'04.04_PLANO DE TRABALHO'!QB52)</f>
        <v>0</v>
      </c>
      <c r="AT396">
        <f>IF('04.04_PLANO DE TRABALHO'!QC52="",AT395,'04.04_PLANO DE TRABALHO'!QC52)</f>
        <v>0</v>
      </c>
      <c r="AU396" t="str">
        <f>IF('04.04_PLANO DE TRABALHO'!QD52="",AU395,'04.04_PLANO DE TRABALHO'!QD52)</f>
        <v>Unid</v>
      </c>
      <c r="AV396">
        <f>IF('04.04_PLANO DE TRABALHO'!QE52="",AV395,'04.04_PLANO DE TRABALHO'!QE52)</f>
        <v>0</v>
      </c>
      <c r="AW396" t="str">
        <f>IF('04.04_PLANO DE TRABALHO'!QF52="",AW395,'04.04_PLANO DE TRABALHO'!QF52)</f>
        <v>Valor 
Unit</v>
      </c>
      <c r="AX396">
        <f>IF('04.04_PLANO DE TRABALHO'!QG52="",AX395,'04.04_PLANO DE TRABALHO'!QG52)</f>
        <v>0</v>
      </c>
      <c r="AY396">
        <f>IF('04.04_PLANO DE TRABALHO'!QH52="",AY395,'04.04_PLANO DE TRABALHO'!QH52)</f>
        <v>0</v>
      </c>
      <c r="AZ396" t="str">
        <f>IF('04.04_PLANO DE TRABALHO'!QI52="",AZ395,'04.04_PLANO DE TRABALHO'!QI52)</f>
        <v>Qtde</v>
      </c>
      <c r="BA396">
        <f>IF('04.04_PLANO DE TRABALHO'!QJ52="",BA395,'04.04_PLANO DE TRABALHO'!QJ52)</f>
        <v>0</v>
      </c>
      <c r="BB396">
        <f>IF('04.04_PLANO DE TRABALHO'!QK52="",BB395,'04.04_PLANO DE TRABALHO'!QK52)</f>
        <v>0</v>
      </c>
      <c r="BD396" t="str">
        <v>Tecnologias Digitais</v>
      </c>
      <c r="BE396" t="str">
        <v>9.2</v>
      </c>
      <c r="BF396">
        <v>0</v>
      </c>
      <c r="BG396" t="str">
        <v>Atividade</v>
      </c>
      <c r="BH396">
        <v>0</v>
      </c>
      <c r="BI396">
        <v>0</v>
      </c>
      <c r="BJ396" t="str">
        <v>Início</v>
      </c>
      <c r="BK396">
        <v>0</v>
      </c>
      <c r="BL396">
        <v>0</v>
      </c>
      <c r="BM396" t="str">
        <v>Fim</v>
      </c>
      <c r="BN396">
        <v>0</v>
      </c>
      <c r="BO396">
        <v>0</v>
      </c>
      <c r="BP396" t="str">
        <v>9.2.2</v>
      </c>
      <c r="BQ396">
        <v>0</v>
      </c>
      <c r="BR396">
        <v>0</v>
      </c>
      <c r="BS396" t="str">
        <v>SubAtividade</v>
      </c>
      <c r="BT396">
        <v>0</v>
      </c>
      <c r="BU396">
        <v>0</v>
      </c>
      <c r="BV396">
        <v>0</v>
      </c>
      <c r="BW396">
        <v>0</v>
      </c>
      <c r="BX396">
        <v>0</v>
      </c>
      <c r="BY396" t="str">
        <v>Despesa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 t="str">
        <v>Categoria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 t="str">
        <v>Subcategoria</v>
      </c>
      <c r="CO396">
        <v>0</v>
      </c>
      <c r="CP396">
        <v>0</v>
      </c>
      <c r="CQ396">
        <v>0</v>
      </c>
      <c r="CR396">
        <v>0</v>
      </c>
      <c r="CS396" t="str">
        <v>Fonte*</v>
      </c>
      <c r="CT396">
        <v>0</v>
      </c>
      <c r="CU396">
        <v>0</v>
      </c>
      <c r="CV396">
        <v>0</v>
      </c>
      <c r="CW396" t="str">
        <v>Unid</v>
      </c>
      <c r="CX396">
        <v>0</v>
      </c>
      <c r="CY396" t="str">
        <v>Valor 
Unit</v>
      </c>
      <c r="CZ396">
        <v>0</v>
      </c>
      <c r="DA396">
        <v>0</v>
      </c>
      <c r="DB396" t="str">
        <v>Qtde</v>
      </c>
      <c r="DC396">
        <v>0</v>
      </c>
      <c r="DD396">
        <v>0</v>
      </c>
      <c r="DF396" t="str">
        <v>Tecnologias Digitais</v>
      </c>
      <c r="DG396" t="str">
        <v>9.3</v>
      </c>
      <c r="DH396">
        <v>0</v>
      </c>
      <c r="DI396" t="str">
        <v>Atividade</v>
      </c>
      <c r="DJ396">
        <v>0</v>
      </c>
      <c r="DK396">
        <v>0</v>
      </c>
      <c r="DL396" t="str">
        <v>Início</v>
      </c>
      <c r="DM396">
        <v>0</v>
      </c>
      <c r="DN396">
        <v>0</v>
      </c>
      <c r="DO396" t="str">
        <v>Fim</v>
      </c>
      <c r="DP396">
        <v>0</v>
      </c>
      <c r="DQ396">
        <v>0</v>
      </c>
      <c r="DR396" t="str">
        <v>9.3.3</v>
      </c>
      <c r="DS396">
        <v>0</v>
      </c>
      <c r="DT396">
        <v>0</v>
      </c>
      <c r="DU396" t="str">
        <v>SubAtividade</v>
      </c>
      <c r="DV396">
        <v>0</v>
      </c>
      <c r="DW396">
        <v>0</v>
      </c>
      <c r="DX396">
        <v>0</v>
      </c>
      <c r="DY396">
        <v>0</v>
      </c>
      <c r="DZ396">
        <v>0</v>
      </c>
      <c r="EA396" t="str">
        <v>Despesa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 t="str">
        <v>Categoria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 t="str">
        <v>Subcategoria</v>
      </c>
      <c r="EQ396">
        <v>0</v>
      </c>
      <c r="ER396">
        <v>0</v>
      </c>
      <c r="ES396">
        <v>0</v>
      </c>
      <c r="ET396">
        <v>0</v>
      </c>
      <c r="EU396" t="str">
        <v>Fonte*</v>
      </c>
      <c r="EV396">
        <v>0</v>
      </c>
      <c r="EW396">
        <v>0</v>
      </c>
      <c r="EX396">
        <v>0</v>
      </c>
      <c r="EY396" t="str">
        <v>Unid</v>
      </c>
      <c r="EZ396">
        <v>0</v>
      </c>
      <c r="FA396" t="str">
        <v>Valor 
Unit</v>
      </c>
      <c r="FB396">
        <v>0</v>
      </c>
      <c r="FC396">
        <v>0</v>
      </c>
      <c r="FD396" t="str">
        <v>Qtde</v>
      </c>
      <c r="FE396">
        <v>0</v>
      </c>
      <c r="FF396">
        <v>0</v>
      </c>
      <c r="FH396" t="str">
        <v>Comunicação e Mobilização Acadêmica</v>
      </c>
      <c r="FI396" t="str">
        <v>11.3</v>
      </c>
      <c r="FJ396">
        <v>0</v>
      </c>
      <c r="FK396" t="str">
        <v>Atividade</v>
      </c>
      <c r="FL396">
        <v>0</v>
      </c>
      <c r="FM396">
        <v>0</v>
      </c>
      <c r="FN396" t="str">
        <v>Início</v>
      </c>
      <c r="FO396">
        <v>0</v>
      </c>
      <c r="FP396">
        <v>0</v>
      </c>
      <c r="FQ396" t="str">
        <v>Fim</v>
      </c>
      <c r="FR396">
        <v>0</v>
      </c>
      <c r="FS396">
        <v>0</v>
      </c>
      <c r="FT396" t="str">
        <v>11.3.3</v>
      </c>
      <c r="FU396">
        <v>0</v>
      </c>
      <c r="FV396">
        <v>0</v>
      </c>
      <c r="FW396" t="str">
        <v>SubAtividade</v>
      </c>
      <c r="FX396">
        <v>0</v>
      </c>
      <c r="FY396">
        <v>0</v>
      </c>
      <c r="FZ396">
        <v>0</v>
      </c>
      <c r="GA396">
        <v>0</v>
      </c>
      <c r="GB396">
        <v>0</v>
      </c>
      <c r="GC396" t="str">
        <v>Despesa</v>
      </c>
      <c r="GD396">
        <v>0</v>
      </c>
      <c r="GE396">
        <v>0</v>
      </c>
      <c r="GF396">
        <v>0</v>
      </c>
      <c r="GG396">
        <v>0</v>
      </c>
      <c r="GH396">
        <v>0</v>
      </c>
      <c r="GI396">
        <v>0</v>
      </c>
      <c r="GJ396" t="str">
        <v>Categoria</v>
      </c>
      <c r="GK396">
        <v>0</v>
      </c>
      <c r="GL396">
        <v>0</v>
      </c>
      <c r="GM396">
        <v>0</v>
      </c>
      <c r="GN396">
        <v>0</v>
      </c>
      <c r="GO396">
        <v>0</v>
      </c>
      <c r="GP396">
        <v>0</v>
      </c>
      <c r="GQ396">
        <v>0</v>
      </c>
      <c r="GR396" t="str">
        <v>Subcategoria</v>
      </c>
      <c r="GS396">
        <v>0</v>
      </c>
      <c r="GT396">
        <v>0</v>
      </c>
      <c r="GU396">
        <v>0</v>
      </c>
      <c r="GV396">
        <v>0</v>
      </c>
      <c r="GW396" t="str">
        <v>Fonte*</v>
      </c>
      <c r="GX396">
        <v>0</v>
      </c>
      <c r="GY396">
        <v>0</v>
      </c>
      <c r="GZ396">
        <v>0</v>
      </c>
      <c r="HA396" t="str">
        <v>Unid</v>
      </c>
      <c r="HB396">
        <v>0</v>
      </c>
      <c r="HC396" t="str">
        <v>Valor 
Unit</v>
      </c>
      <c r="HD396">
        <v>0</v>
      </c>
      <c r="HE396">
        <v>0</v>
      </c>
      <c r="HF396" t="str">
        <v>Qtde</v>
      </c>
      <c r="HG396">
        <v>0</v>
      </c>
      <c r="HH396">
        <v>0</v>
      </c>
    </row>
    <row r="397" spans="1:216" x14ac:dyDescent="0.25">
      <c r="A397">
        <v>44</v>
      </c>
      <c r="B397" t="str">
        <f>'04.04_PLANO DE TRABALHO'!$OZ$7</f>
        <v>Direitos Humanos e Convivência</v>
      </c>
      <c r="C397" t="str">
        <f>IF('04.04_PLANO DE TRABALHO'!OL53="",C396,'04.04_PLANO DE TRABALHO'!OL53)</f>
        <v>8.3</v>
      </c>
      <c r="D397">
        <f>IF('04.04_PLANO DE TRABALHO'!OM53="",D396,'04.04_PLANO DE TRABALHO'!OM53)</f>
        <v>0</v>
      </c>
      <c r="E397" t="str">
        <f>IF(OR('04.04_PLANO DE TRABALHO'!ON53="",'04.04_PLANO DE TRABALHO'!ON53="Planejado",'04.04_PLANO DE TRABALHO'!ON53="Realizado"),E396,'04.04_PLANO DE TRABALHO'!ON53)</f>
        <v>Atividade</v>
      </c>
      <c r="F397">
        <f>IF('04.04_PLANO DE TRABALHO'!OO53="",F396,'04.04_PLANO DE TRABALHO'!OO53)</f>
        <v>0</v>
      </c>
      <c r="G397">
        <f>IF('04.04_PLANO DE TRABALHO'!OP53="",G396,'04.04_PLANO DE TRABALHO'!OP53)</f>
        <v>0</v>
      </c>
      <c r="H397" t="str">
        <f>IF('04.04_PLANO DE TRABALHO'!OQ53="",H396,'04.04_PLANO DE TRABALHO'!OQ53)</f>
        <v>Início</v>
      </c>
      <c r="I397">
        <f>IF('04.04_PLANO DE TRABALHO'!OR53="",I396,'04.04_PLANO DE TRABALHO'!OR53)</f>
        <v>0</v>
      </c>
      <c r="J397">
        <f>IF('04.04_PLANO DE TRABALHO'!OS53="",J396,'04.04_PLANO DE TRABALHO'!OS53)</f>
        <v>0</v>
      </c>
      <c r="K397" t="str">
        <f>IF('04.04_PLANO DE TRABALHO'!OT53="",K396,'04.04_PLANO DE TRABALHO'!OT53)</f>
        <v>Fim</v>
      </c>
      <c r="L397">
        <f>IF('04.04_PLANO DE TRABALHO'!OU53="",L396,'04.04_PLANO DE TRABALHO'!OU53)</f>
        <v>0</v>
      </c>
      <c r="M397">
        <f>IF('04.04_PLANO DE TRABALHO'!OV53="",M396,'04.04_PLANO DE TRABALHO'!OV53)</f>
        <v>0</v>
      </c>
      <c r="N397" t="str">
        <f>IF('04.04_PLANO DE TRABALHO'!OW53="",N396,'04.04_PLANO DE TRABALHO'!OW53)</f>
        <v>8.3.2</v>
      </c>
      <c r="O397">
        <f>IF('04.04_PLANO DE TRABALHO'!OX53="",O396,'04.04_PLANO DE TRABALHO'!OX53)</f>
        <v>0</v>
      </c>
      <c r="P397">
        <f>IF('04.04_PLANO DE TRABALHO'!OY53="",P396,'04.04_PLANO DE TRABALHO'!OY53)</f>
        <v>0</v>
      </c>
      <c r="Q397" t="str">
        <f>IF('04.04_PLANO DE TRABALHO'!OZ53="",Q396,'04.04_PLANO DE TRABALHO'!OZ53)</f>
        <v>SubAtividade</v>
      </c>
      <c r="R397">
        <f>IF('04.04_PLANO DE TRABALHO'!PA53="",R396,'04.04_PLANO DE TRABALHO'!PA53)</f>
        <v>0</v>
      </c>
      <c r="S397">
        <f>IF('04.04_PLANO DE TRABALHO'!PB53="",S396,'04.04_PLANO DE TRABALHO'!PB53)</f>
        <v>0</v>
      </c>
      <c r="T397">
        <f>IF('04.04_PLANO DE TRABALHO'!PC53="",T396,'04.04_PLANO DE TRABALHO'!PC53)</f>
        <v>0</v>
      </c>
      <c r="U397">
        <f>IF('04.04_PLANO DE TRABALHO'!PD53="",U396,'04.04_PLANO DE TRABALHO'!PD53)</f>
        <v>0</v>
      </c>
      <c r="V397">
        <f>IF('04.04_PLANO DE TRABALHO'!PE53="",V396,'04.04_PLANO DE TRABALHO'!PE53)</f>
        <v>0</v>
      </c>
      <c r="W397" t="str">
        <f>IF('04.04_PLANO DE TRABALHO'!PF53="",W396,'04.04_PLANO DE TRABALHO'!PF53)</f>
        <v>Despesa</v>
      </c>
      <c r="X397">
        <f>IF('04.04_PLANO DE TRABALHO'!PG53="",X396,'04.04_PLANO DE TRABALHO'!PG53)</f>
        <v>0</v>
      </c>
      <c r="Y397">
        <f>IF('04.04_PLANO DE TRABALHO'!PH53="",Y396,'04.04_PLANO DE TRABALHO'!PH53)</f>
        <v>0</v>
      </c>
      <c r="Z397">
        <f>IF('04.04_PLANO DE TRABALHO'!PI53="",Z396,'04.04_PLANO DE TRABALHO'!PI53)</f>
        <v>0</v>
      </c>
      <c r="AA397">
        <f>IF('04.04_PLANO DE TRABALHO'!PJ53="",AA396,'04.04_PLANO DE TRABALHO'!PJ53)</f>
        <v>0</v>
      </c>
      <c r="AB397">
        <f>IF('04.04_PLANO DE TRABALHO'!PK53="",AB396,'04.04_PLANO DE TRABALHO'!PK53)</f>
        <v>0</v>
      </c>
      <c r="AC397">
        <f>IF('04.04_PLANO DE TRABALHO'!PL53="",AC396,'04.04_PLANO DE TRABALHO'!PL53)</f>
        <v>0</v>
      </c>
      <c r="AD397" t="str">
        <f>IF('04.04_PLANO DE TRABALHO'!PM53="",AD396,'04.04_PLANO DE TRABALHO'!PM53)</f>
        <v>Categoria</v>
      </c>
      <c r="AE397">
        <f>IF('04.04_PLANO DE TRABALHO'!PN53="",AE396,'04.04_PLANO DE TRABALHO'!PN53)</f>
        <v>0</v>
      </c>
      <c r="AF397">
        <f>IF('04.04_PLANO DE TRABALHO'!PO53="",AF396,'04.04_PLANO DE TRABALHO'!PO53)</f>
        <v>0</v>
      </c>
      <c r="AG397">
        <f>IF('04.04_PLANO DE TRABALHO'!PP53="",AG396,'04.04_PLANO DE TRABALHO'!PP53)</f>
        <v>0</v>
      </c>
      <c r="AH397">
        <f>IF('04.04_PLANO DE TRABALHO'!PQ53="",AH396,'04.04_PLANO DE TRABALHO'!PQ53)</f>
        <v>0</v>
      </c>
      <c r="AI397">
        <f>IF('04.04_PLANO DE TRABALHO'!PR53="",AI396,'04.04_PLANO DE TRABALHO'!PR53)</f>
        <v>0</v>
      </c>
      <c r="AJ397">
        <f>IF('04.04_PLANO DE TRABALHO'!PS53="",AJ396,'04.04_PLANO DE TRABALHO'!PS53)</f>
        <v>0</v>
      </c>
      <c r="AK397">
        <f>IF('04.04_PLANO DE TRABALHO'!PT53="",AK396,'04.04_PLANO DE TRABALHO'!PT53)</f>
        <v>0</v>
      </c>
      <c r="AL397" t="str">
        <f>IF('04.04_PLANO DE TRABALHO'!PU53="",AL396,'04.04_PLANO DE TRABALHO'!PU53)</f>
        <v>Subcategoria</v>
      </c>
      <c r="AM397">
        <f>IF('04.04_PLANO DE TRABALHO'!PV53="",AM396,'04.04_PLANO DE TRABALHO'!PV53)</f>
        <v>0</v>
      </c>
      <c r="AN397">
        <f>IF('04.04_PLANO DE TRABALHO'!PW53="",AN396,'04.04_PLANO DE TRABALHO'!PW53)</f>
        <v>0</v>
      </c>
      <c r="AO397">
        <f>IF('04.04_PLANO DE TRABALHO'!PX53="",AO396,'04.04_PLANO DE TRABALHO'!PX53)</f>
        <v>0</v>
      </c>
      <c r="AP397">
        <f>IF('04.04_PLANO DE TRABALHO'!PY53="",AP396,'04.04_PLANO DE TRABALHO'!PY53)</f>
        <v>0</v>
      </c>
      <c r="AQ397" t="str">
        <f>IF('04.04_PLANO DE TRABALHO'!PZ53="",AQ396,'04.04_PLANO DE TRABALHO'!PZ53)</f>
        <v>Fonte*</v>
      </c>
      <c r="AR397">
        <f>IF('04.04_PLANO DE TRABALHO'!QA53="",AR396,'04.04_PLANO DE TRABALHO'!QA53)</f>
        <v>0</v>
      </c>
      <c r="AS397">
        <f>IF('04.04_PLANO DE TRABALHO'!QB53="",AS396,'04.04_PLANO DE TRABALHO'!QB53)</f>
        <v>0</v>
      </c>
      <c r="AT397">
        <f>IF('04.04_PLANO DE TRABALHO'!QC53="",AT396,'04.04_PLANO DE TRABALHO'!QC53)</f>
        <v>0</v>
      </c>
      <c r="AU397" t="str">
        <f>IF('04.04_PLANO DE TRABALHO'!QD53="",AU396,'04.04_PLANO DE TRABALHO'!QD53)</f>
        <v>Unid</v>
      </c>
      <c r="AV397">
        <f>IF('04.04_PLANO DE TRABALHO'!QE53="",AV396,'04.04_PLANO DE TRABALHO'!QE53)</f>
        <v>0</v>
      </c>
      <c r="AW397" t="str">
        <f>IF('04.04_PLANO DE TRABALHO'!QF53="",AW396,'04.04_PLANO DE TRABALHO'!QF53)</f>
        <v>Valor 
Unit</v>
      </c>
      <c r="AX397">
        <f>IF('04.04_PLANO DE TRABALHO'!QG53="",AX396,'04.04_PLANO DE TRABALHO'!QG53)</f>
        <v>0</v>
      </c>
      <c r="AY397">
        <f>IF('04.04_PLANO DE TRABALHO'!QH53="",AY396,'04.04_PLANO DE TRABALHO'!QH53)</f>
        <v>0</v>
      </c>
      <c r="AZ397" t="str">
        <f>IF('04.04_PLANO DE TRABALHO'!QI53="",AZ396,'04.04_PLANO DE TRABALHO'!QI53)</f>
        <v>Qtde</v>
      </c>
      <c r="BA397">
        <f>IF('04.04_PLANO DE TRABALHO'!QJ53="",BA396,'04.04_PLANO DE TRABALHO'!QJ53)</f>
        <v>0</v>
      </c>
      <c r="BB397">
        <f>IF('04.04_PLANO DE TRABALHO'!QK53="",BB396,'04.04_PLANO DE TRABALHO'!QK53)</f>
        <v>0</v>
      </c>
      <c r="BD397" t="str">
        <v>Tecnologias Digitais</v>
      </c>
      <c r="BE397" t="str">
        <v>9.2</v>
      </c>
      <c r="BF397">
        <v>0</v>
      </c>
      <c r="BG397" t="str">
        <v>Atividade</v>
      </c>
      <c r="BH397">
        <v>0</v>
      </c>
      <c r="BI397">
        <v>0</v>
      </c>
      <c r="BJ397" t="str">
        <v>Início</v>
      </c>
      <c r="BK397">
        <v>0</v>
      </c>
      <c r="BL397">
        <v>0</v>
      </c>
      <c r="BM397" t="str">
        <v>Fim</v>
      </c>
      <c r="BN397">
        <v>0</v>
      </c>
      <c r="BO397">
        <v>0</v>
      </c>
      <c r="BP397" t="str">
        <v>Total da SubAtividade:</v>
      </c>
      <c r="BQ397">
        <v>0</v>
      </c>
      <c r="BR397">
        <v>0</v>
      </c>
      <c r="BS397" t="str">
        <v>SubAtividade</v>
      </c>
      <c r="BT397">
        <v>0</v>
      </c>
      <c r="BU397">
        <v>0</v>
      </c>
      <c r="BV397">
        <v>0</v>
      </c>
      <c r="BW397">
        <v>0</v>
      </c>
      <c r="BX397">
        <v>0</v>
      </c>
      <c r="BY397" t="str">
        <v>Despesa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 t="str">
        <v>Categoria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 t="str">
        <v>Subcategoria</v>
      </c>
      <c r="CO397">
        <v>0</v>
      </c>
      <c r="CP397">
        <v>0</v>
      </c>
      <c r="CQ397">
        <v>0</v>
      </c>
      <c r="CR397">
        <v>0</v>
      </c>
      <c r="CS397" t="str">
        <v>Fonte*</v>
      </c>
      <c r="CT397">
        <v>0</v>
      </c>
      <c r="CU397">
        <v>0</v>
      </c>
      <c r="CV397">
        <v>0</v>
      </c>
      <c r="CW397" t="str">
        <v>Unid</v>
      </c>
      <c r="CX397">
        <v>0</v>
      </c>
      <c r="CY397" t="str">
        <v>Valor 
Unit</v>
      </c>
      <c r="CZ397">
        <v>0</v>
      </c>
      <c r="DA397">
        <v>0</v>
      </c>
      <c r="DB397" t="str">
        <v>Qtde</v>
      </c>
      <c r="DC397">
        <v>0</v>
      </c>
      <c r="DD397">
        <v>0</v>
      </c>
      <c r="DF397" t="str">
        <v>Tecnologias Digitais</v>
      </c>
      <c r="DG397" t="str">
        <v>9.3</v>
      </c>
      <c r="DH397">
        <v>0</v>
      </c>
      <c r="DI397" t="str">
        <v>Atividade</v>
      </c>
      <c r="DJ397">
        <v>0</v>
      </c>
      <c r="DK397">
        <v>0</v>
      </c>
      <c r="DL397" t="str">
        <v>Início</v>
      </c>
      <c r="DM397">
        <v>0</v>
      </c>
      <c r="DN397">
        <v>0</v>
      </c>
      <c r="DO397" t="str">
        <v>Fim</v>
      </c>
      <c r="DP397">
        <v>0</v>
      </c>
      <c r="DQ397">
        <v>0</v>
      </c>
      <c r="DR397" t="str">
        <v>9.3.3</v>
      </c>
      <c r="DS397">
        <v>0</v>
      </c>
      <c r="DT397">
        <v>0</v>
      </c>
      <c r="DU397" t="str">
        <v>SubAtividade</v>
      </c>
      <c r="DV397">
        <v>0</v>
      </c>
      <c r="DW397">
        <v>0</v>
      </c>
      <c r="DX397">
        <v>0</v>
      </c>
      <c r="DY397">
        <v>0</v>
      </c>
      <c r="DZ397">
        <v>0</v>
      </c>
      <c r="EA397" t="str">
        <v>Despesa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 t="str">
        <v>Categoria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 t="str">
        <v>Subcategoria</v>
      </c>
      <c r="EQ397">
        <v>0</v>
      </c>
      <c r="ER397">
        <v>0</v>
      </c>
      <c r="ES397">
        <v>0</v>
      </c>
      <c r="ET397">
        <v>0</v>
      </c>
      <c r="EU397" t="str">
        <v>Fonte*</v>
      </c>
      <c r="EV397">
        <v>0</v>
      </c>
      <c r="EW397">
        <v>0</v>
      </c>
      <c r="EX397">
        <v>0</v>
      </c>
      <c r="EY397" t="str">
        <v>Unid</v>
      </c>
      <c r="EZ397">
        <v>0</v>
      </c>
      <c r="FA397" t="str">
        <v>Valor 
Unit</v>
      </c>
      <c r="FB397">
        <v>0</v>
      </c>
      <c r="FC397">
        <v>0</v>
      </c>
      <c r="FD397" t="str">
        <v>Qtde</v>
      </c>
      <c r="FE397">
        <v>0</v>
      </c>
      <c r="FF397">
        <v>0</v>
      </c>
      <c r="FH397" t="str">
        <v>Comunicação e Mobilização Acadêmica</v>
      </c>
      <c r="FI397" t="str">
        <v>11.3</v>
      </c>
      <c r="FJ397">
        <v>0</v>
      </c>
      <c r="FK397" t="str">
        <v>Atividade</v>
      </c>
      <c r="FL397">
        <v>0</v>
      </c>
      <c r="FM397">
        <v>0</v>
      </c>
      <c r="FN397" t="str">
        <v>Início</v>
      </c>
      <c r="FO397">
        <v>0</v>
      </c>
      <c r="FP397">
        <v>0</v>
      </c>
      <c r="FQ397" t="str">
        <v>Fim</v>
      </c>
      <c r="FR397">
        <v>0</v>
      </c>
      <c r="FS397">
        <v>0</v>
      </c>
      <c r="FT397" t="str">
        <v>11.3.3</v>
      </c>
      <c r="FU397">
        <v>0</v>
      </c>
      <c r="FV397">
        <v>0</v>
      </c>
      <c r="FW397" t="str">
        <v>SubAtividade</v>
      </c>
      <c r="FX397">
        <v>0</v>
      </c>
      <c r="FY397">
        <v>0</v>
      </c>
      <c r="FZ397">
        <v>0</v>
      </c>
      <c r="GA397">
        <v>0</v>
      </c>
      <c r="GB397">
        <v>0</v>
      </c>
      <c r="GC397" t="str">
        <v>Despesa</v>
      </c>
      <c r="GD397">
        <v>0</v>
      </c>
      <c r="GE397">
        <v>0</v>
      </c>
      <c r="GF397">
        <v>0</v>
      </c>
      <c r="GG397">
        <v>0</v>
      </c>
      <c r="GH397">
        <v>0</v>
      </c>
      <c r="GI397">
        <v>0</v>
      </c>
      <c r="GJ397" t="str">
        <v>Categoria</v>
      </c>
      <c r="GK397">
        <v>0</v>
      </c>
      <c r="GL397">
        <v>0</v>
      </c>
      <c r="GM397">
        <v>0</v>
      </c>
      <c r="GN397">
        <v>0</v>
      </c>
      <c r="GO397">
        <v>0</v>
      </c>
      <c r="GP397">
        <v>0</v>
      </c>
      <c r="GQ397">
        <v>0</v>
      </c>
      <c r="GR397" t="str">
        <v>Subcategoria</v>
      </c>
      <c r="GS397">
        <v>0</v>
      </c>
      <c r="GT397">
        <v>0</v>
      </c>
      <c r="GU397">
        <v>0</v>
      </c>
      <c r="GV397">
        <v>0</v>
      </c>
      <c r="GW397" t="str">
        <v>Fonte*</v>
      </c>
      <c r="GX397">
        <v>0</v>
      </c>
      <c r="GY397">
        <v>0</v>
      </c>
      <c r="GZ397">
        <v>0</v>
      </c>
      <c r="HA397" t="str">
        <v>Unid</v>
      </c>
      <c r="HB397">
        <v>0</v>
      </c>
      <c r="HC397" t="str">
        <v>Valor 
Unit</v>
      </c>
      <c r="HD397">
        <v>0</v>
      </c>
      <c r="HE397">
        <v>0</v>
      </c>
      <c r="HF397" t="str">
        <v>Qtde</v>
      </c>
      <c r="HG397">
        <v>0</v>
      </c>
      <c r="HH397">
        <v>0</v>
      </c>
    </row>
    <row r="398" spans="1:216" x14ac:dyDescent="0.25">
      <c r="A398">
        <v>45</v>
      </c>
      <c r="B398" t="str">
        <f>'04.04_PLANO DE TRABALHO'!$OZ$7</f>
        <v>Direitos Humanos e Convivência</v>
      </c>
      <c r="C398" t="str">
        <f>IF('04.04_PLANO DE TRABALHO'!OL54="",C397,'04.04_PLANO DE TRABALHO'!OL54)</f>
        <v>8.3</v>
      </c>
      <c r="D398">
        <f>IF('04.04_PLANO DE TRABALHO'!OM54="",D397,'04.04_PLANO DE TRABALHO'!OM54)</f>
        <v>0</v>
      </c>
      <c r="E398" t="str">
        <f>IF(OR('04.04_PLANO DE TRABALHO'!ON54="",'04.04_PLANO DE TRABALHO'!ON54="Planejado",'04.04_PLANO DE TRABALHO'!ON54="Realizado"),E397,'04.04_PLANO DE TRABALHO'!ON54)</f>
        <v>Atividade</v>
      </c>
      <c r="F398">
        <f>IF('04.04_PLANO DE TRABALHO'!OO54="",F397,'04.04_PLANO DE TRABALHO'!OO54)</f>
        <v>0</v>
      </c>
      <c r="G398">
        <f>IF('04.04_PLANO DE TRABALHO'!OP54="",G397,'04.04_PLANO DE TRABALHO'!OP54)</f>
        <v>0</v>
      </c>
      <c r="H398" t="str">
        <f>IF('04.04_PLANO DE TRABALHO'!OQ54="",H397,'04.04_PLANO DE TRABALHO'!OQ54)</f>
        <v>Início</v>
      </c>
      <c r="I398">
        <f>IF('04.04_PLANO DE TRABALHO'!OR54="",I397,'04.04_PLANO DE TRABALHO'!OR54)</f>
        <v>0</v>
      </c>
      <c r="J398">
        <f>IF('04.04_PLANO DE TRABALHO'!OS54="",J397,'04.04_PLANO DE TRABALHO'!OS54)</f>
        <v>0</v>
      </c>
      <c r="K398" t="str">
        <f>IF('04.04_PLANO DE TRABALHO'!OT54="",K397,'04.04_PLANO DE TRABALHO'!OT54)</f>
        <v>Fim</v>
      </c>
      <c r="L398">
        <f>IF('04.04_PLANO DE TRABALHO'!OU54="",L397,'04.04_PLANO DE TRABALHO'!OU54)</f>
        <v>0</v>
      </c>
      <c r="M398">
        <f>IF('04.04_PLANO DE TRABALHO'!OV54="",M397,'04.04_PLANO DE TRABALHO'!OV54)</f>
        <v>0</v>
      </c>
      <c r="N398" t="str">
        <f>IF('04.04_PLANO DE TRABALHO'!OW54="",N397,'04.04_PLANO DE TRABALHO'!OW54)</f>
        <v>8.3.2</v>
      </c>
      <c r="O398">
        <f>IF('04.04_PLANO DE TRABALHO'!OX54="",O397,'04.04_PLANO DE TRABALHO'!OX54)</f>
        <v>0</v>
      </c>
      <c r="P398">
        <f>IF('04.04_PLANO DE TRABALHO'!OY54="",P397,'04.04_PLANO DE TRABALHO'!OY54)</f>
        <v>0</v>
      </c>
      <c r="Q398" t="str">
        <f>IF('04.04_PLANO DE TRABALHO'!OZ54="",Q397,'04.04_PLANO DE TRABALHO'!OZ54)</f>
        <v>SubAtividade</v>
      </c>
      <c r="R398">
        <f>IF('04.04_PLANO DE TRABALHO'!PA54="",R397,'04.04_PLANO DE TRABALHO'!PA54)</f>
        <v>0</v>
      </c>
      <c r="S398">
        <f>IF('04.04_PLANO DE TRABALHO'!PB54="",S397,'04.04_PLANO DE TRABALHO'!PB54)</f>
        <v>0</v>
      </c>
      <c r="T398">
        <f>IF('04.04_PLANO DE TRABALHO'!PC54="",T397,'04.04_PLANO DE TRABALHO'!PC54)</f>
        <v>0</v>
      </c>
      <c r="U398">
        <f>IF('04.04_PLANO DE TRABALHO'!PD54="",U397,'04.04_PLANO DE TRABALHO'!PD54)</f>
        <v>0</v>
      </c>
      <c r="V398">
        <f>IF('04.04_PLANO DE TRABALHO'!PE54="",V397,'04.04_PLANO DE TRABALHO'!PE54)</f>
        <v>0</v>
      </c>
      <c r="W398" t="str">
        <f>IF('04.04_PLANO DE TRABALHO'!PF54="",W397,'04.04_PLANO DE TRABALHO'!PF54)</f>
        <v>Despesa</v>
      </c>
      <c r="X398">
        <f>IF('04.04_PLANO DE TRABALHO'!PG54="",X397,'04.04_PLANO DE TRABALHO'!PG54)</f>
        <v>0</v>
      </c>
      <c r="Y398">
        <f>IF('04.04_PLANO DE TRABALHO'!PH54="",Y397,'04.04_PLANO DE TRABALHO'!PH54)</f>
        <v>0</v>
      </c>
      <c r="Z398">
        <f>IF('04.04_PLANO DE TRABALHO'!PI54="",Z397,'04.04_PLANO DE TRABALHO'!PI54)</f>
        <v>0</v>
      </c>
      <c r="AA398">
        <f>IF('04.04_PLANO DE TRABALHO'!PJ54="",AA397,'04.04_PLANO DE TRABALHO'!PJ54)</f>
        <v>0</v>
      </c>
      <c r="AB398">
        <f>IF('04.04_PLANO DE TRABALHO'!PK54="",AB397,'04.04_PLANO DE TRABALHO'!PK54)</f>
        <v>0</v>
      </c>
      <c r="AC398">
        <f>IF('04.04_PLANO DE TRABALHO'!PL54="",AC397,'04.04_PLANO DE TRABALHO'!PL54)</f>
        <v>0</v>
      </c>
      <c r="AD398" t="str">
        <f>IF('04.04_PLANO DE TRABALHO'!PM54="",AD397,'04.04_PLANO DE TRABALHO'!PM54)</f>
        <v>Categoria</v>
      </c>
      <c r="AE398">
        <f>IF('04.04_PLANO DE TRABALHO'!PN54="",AE397,'04.04_PLANO DE TRABALHO'!PN54)</f>
        <v>0</v>
      </c>
      <c r="AF398">
        <f>IF('04.04_PLANO DE TRABALHO'!PO54="",AF397,'04.04_PLANO DE TRABALHO'!PO54)</f>
        <v>0</v>
      </c>
      <c r="AG398">
        <f>IF('04.04_PLANO DE TRABALHO'!PP54="",AG397,'04.04_PLANO DE TRABALHO'!PP54)</f>
        <v>0</v>
      </c>
      <c r="AH398">
        <f>IF('04.04_PLANO DE TRABALHO'!PQ54="",AH397,'04.04_PLANO DE TRABALHO'!PQ54)</f>
        <v>0</v>
      </c>
      <c r="AI398">
        <f>IF('04.04_PLANO DE TRABALHO'!PR54="",AI397,'04.04_PLANO DE TRABALHO'!PR54)</f>
        <v>0</v>
      </c>
      <c r="AJ398">
        <f>IF('04.04_PLANO DE TRABALHO'!PS54="",AJ397,'04.04_PLANO DE TRABALHO'!PS54)</f>
        <v>0</v>
      </c>
      <c r="AK398">
        <f>IF('04.04_PLANO DE TRABALHO'!PT54="",AK397,'04.04_PLANO DE TRABALHO'!PT54)</f>
        <v>0</v>
      </c>
      <c r="AL398" t="str">
        <f>IF('04.04_PLANO DE TRABALHO'!PU54="",AL397,'04.04_PLANO DE TRABALHO'!PU54)</f>
        <v>Subcategoria</v>
      </c>
      <c r="AM398">
        <f>IF('04.04_PLANO DE TRABALHO'!PV54="",AM397,'04.04_PLANO DE TRABALHO'!PV54)</f>
        <v>0</v>
      </c>
      <c r="AN398">
        <f>IF('04.04_PLANO DE TRABALHO'!PW54="",AN397,'04.04_PLANO DE TRABALHO'!PW54)</f>
        <v>0</v>
      </c>
      <c r="AO398">
        <f>IF('04.04_PLANO DE TRABALHO'!PX54="",AO397,'04.04_PLANO DE TRABALHO'!PX54)</f>
        <v>0</v>
      </c>
      <c r="AP398">
        <f>IF('04.04_PLANO DE TRABALHO'!PY54="",AP397,'04.04_PLANO DE TRABALHO'!PY54)</f>
        <v>0</v>
      </c>
      <c r="AQ398" t="str">
        <f>IF('04.04_PLANO DE TRABALHO'!PZ54="",AQ397,'04.04_PLANO DE TRABALHO'!PZ54)</f>
        <v>Fonte*</v>
      </c>
      <c r="AR398">
        <f>IF('04.04_PLANO DE TRABALHO'!QA54="",AR397,'04.04_PLANO DE TRABALHO'!QA54)</f>
        <v>0</v>
      </c>
      <c r="AS398">
        <f>IF('04.04_PLANO DE TRABALHO'!QB54="",AS397,'04.04_PLANO DE TRABALHO'!QB54)</f>
        <v>0</v>
      </c>
      <c r="AT398">
        <f>IF('04.04_PLANO DE TRABALHO'!QC54="",AT397,'04.04_PLANO DE TRABALHO'!QC54)</f>
        <v>0</v>
      </c>
      <c r="AU398" t="str">
        <f>IF('04.04_PLANO DE TRABALHO'!QD54="",AU397,'04.04_PLANO DE TRABALHO'!QD54)</f>
        <v>Unid</v>
      </c>
      <c r="AV398">
        <f>IF('04.04_PLANO DE TRABALHO'!QE54="",AV397,'04.04_PLANO DE TRABALHO'!QE54)</f>
        <v>0</v>
      </c>
      <c r="AW398" t="str">
        <f>IF('04.04_PLANO DE TRABALHO'!QF54="",AW397,'04.04_PLANO DE TRABALHO'!QF54)</f>
        <v>Valor 
Unit</v>
      </c>
      <c r="AX398">
        <f>IF('04.04_PLANO DE TRABALHO'!QG54="",AX397,'04.04_PLANO DE TRABALHO'!QG54)</f>
        <v>0</v>
      </c>
      <c r="AY398">
        <f>IF('04.04_PLANO DE TRABALHO'!QH54="",AY397,'04.04_PLANO DE TRABALHO'!QH54)</f>
        <v>0</v>
      </c>
      <c r="AZ398" t="str">
        <f>IF('04.04_PLANO DE TRABALHO'!QI54="",AZ397,'04.04_PLANO DE TRABALHO'!QI54)</f>
        <v>Qtde</v>
      </c>
      <c r="BA398">
        <f>IF('04.04_PLANO DE TRABALHO'!QJ54="",BA397,'04.04_PLANO DE TRABALHO'!QJ54)</f>
        <v>0</v>
      </c>
      <c r="BB398">
        <f>IF('04.04_PLANO DE TRABALHO'!QK54="",BB397,'04.04_PLANO DE TRABALHO'!QK54)</f>
        <v>0</v>
      </c>
      <c r="BD398" t="str">
        <v>Tecnologias Digitais</v>
      </c>
      <c r="BE398" t="str">
        <v>9.2</v>
      </c>
      <c r="BF398">
        <v>0</v>
      </c>
      <c r="BG398" t="str">
        <v>Atividade</v>
      </c>
      <c r="BH398">
        <v>0</v>
      </c>
      <c r="BI398">
        <v>0</v>
      </c>
      <c r="BJ398" t="str">
        <v>Início</v>
      </c>
      <c r="BK398">
        <v>0</v>
      </c>
      <c r="BL398">
        <v>0</v>
      </c>
      <c r="BM398" t="str">
        <v>Fim</v>
      </c>
      <c r="BN398">
        <v>0</v>
      </c>
      <c r="BO398">
        <v>0</v>
      </c>
      <c r="BP398" t="str">
        <v>9.2.3</v>
      </c>
      <c r="BQ398">
        <v>0</v>
      </c>
      <c r="BR398">
        <v>0</v>
      </c>
      <c r="BS398" t="str">
        <v>SubAtividade</v>
      </c>
      <c r="BT398">
        <v>0</v>
      </c>
      <c r="BU398">
        <v>0</v>
      </c>
      <c r="BV398">
        <v>0</v>
      </c>
      <c r="BW398">
        <v>0</v>
      </c>
      <c r="BX398">
        <v>0</v>
      </c>
      <c r="BY398" t="str">
        <v>Despesa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 t="str">
        <v>Categoria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 t="str">
        <v>Subcategoria</v>
      </c>
      <c r="CO398">
        <v>0</v>
      </c>
      <c r="CP398">
        <v>0</v>
      </c>
      <c r="CQ398">
        <v>0</v>
      </c>
      <c r="CR398">
        <v>0</v>
      </c>
      <c r="CS398" t="str">
        <v>Fonte*</v>
      </c>
      <c r="CT398">
        <v>0</v>
      </c>
      <c r="CU398">
        <v>0</v>
      </c>
      <c r="CV398">
        <v>0</v>
      </c>
      <c r="CW398" t="str">
        <v>Unid</v>
      </c>
      <c r="CX398">
        <v>0</v>
      </c>
      <c r="CY398" t="str">
        <v>Valor 
Unit</v>
      </c>
      <c r="CZ398">
        <v>0</v>
      </c>
      <c r="DA398">
        <v>0</v>
      </c>
      <c r="DB398" t="str">
        <v>Qtde</v>
      </c>
      <c r="DC398">
        <v>0</v>
      </c>
      <c r="DD398">
        <v>0</v>
      </c>
      <c r="DF398" t="str">
        <v>Tecnologias Digitais</v>
      </c>
      <c r="DG398" t="str">
        <v>9.3</v>
      </c>
      <c r="DH398">
        <v>0</v>
      </c>
      <c r="DI398" t="str">
        <v>Atividade</v>
      </c>
      <c r="DJ398">
        <v>0</v>
      </c>
      <c r="DK398">
        <v>0</v>
      </c>
      <c r="DL398" t="str">
        <v>Início</v>
      </c>
      <c r="DM398">
        <v>0</v>
      </c>
      <c r="DN398">
        <v>0</v>
      </c>
      <c r="DO398" t="str">
        <v>Fim</v>
      </c>
      <c r="DP398">
        <v>0</v>
      </c>
      <c r="DQ398">
        <v>0</v>
      </c>
      <c r="DR398" t="str">
        <v>9.3.3</v>
      </c>
      <c r="DS398">
        <v>0</v>
      </c>
      <c r="DT398">
        <v>0</v>
      </c>
      <c r="DU398" t="str">
        <v>SubAtividade</v>
      </c>
      <c r="DV398">
        <v>0</v>
      </c>
      <c r="DW398">
        <v>0</v>
      </c>
      <c r="DX398">
        <v>0</v>
      </c>
      <c r="DY398">
        <v>0</v>
      </c>
      <c r="DZ398">
        <v>0</v>
      </c>
      <c r="EA398" t="str">
        <v>Despesa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 t="str">
        <v>Categoria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 t="str">
        <v>Subcategoria</v>
      </c>
      <c r="EQ398">
        <v>0</v>
      </c>
      <c r="ER398">
        <v>0</v>
      </c>
      <c r="ES398">
        <v>0</v>
      </c>
      <c r="ET398">
        <v>0</v>
      </c>
      <c r="EU398" t="str">
        <v>Fonte*</v>
      </c>
      <c r="EV398">
        <v>0</v>
      </c>
      <c r="EW398">
        <v>0</v>
      </c>
      <c r="EX398">
        <v>0</v>
      </c>
      <c r="EY398" t="str">
        <v>Unid</v>
      </c>
      <c r="EZ398">
        <v>0</v>
      </c>
      <c r="FA398" t="str">
        <v>Valor 
Unit</v>
      </c>
      <c r="FB398">
        <v>0</v>
      </c>
      <c r="FC398">
        <v>0</v>
      </c>
      <c r="FD398" t="str">
        <v>Qtde</v>
      </c>
      <c r="FE398">
        <v>0</v>
      </c>
      <c r="FF398">
        <v>0</v>
      </c>
      <c r="FH398" t="str">
        <v>Comunicação e Mobilização Acadêmica</v>
      </c>
      <c r="FI398" t="str">
        <v>11.3</v>
      </c>
      <c r="FJ398">
        <v>0</v>
      </c>
      <c r="FK398" t="str">
        <v>Atividade</v>
      </c>
      <c r="FL398">
        <v>0</v>
      </c>
      <c r="FM398">
        <v>0</v>
      </c>
      <c r="FN398" t="str">
        <v>Início</v>
      </c>
      <c r="FO398">
        <v>0</v>
      </c>
      <c r="FP398">
        <v>0</v>
      </c>
      <c r="FQ398" t="str">
        <v>Fim</v>
      </c>
      <c r="FR398">
        <v>0</v>
      </c>
      <c r="FS398">
        <v>0</v>
      </c>
      <c r="FT398" t="str">
        <v>11.3.3</v>
      </c>
      <c r="FU398">
        <v>0</v>
      </c>
      <c r="FV398">
        <v>0</v>
      </c>
      <c r="FW398" t="str">
        <v>SubAtividade</v>
      </c>
      <c r="FX398">
        <v>0</v>
      </c>
      <c r="FY398">
        <v>0</v>
      </c>
      <c r="FZ398">
        <v>0</v>
      </c>
      <c r="GA398">
        <v>0</v>
      </c>
      <c r="GB398">
        <v>0</v>
      </c>
      <c r="GC398" t="str">
        <v>Despesa</v>
      </c>
      <c r="GD398">
        <v>0</v>
      </c>
      <c r="GE398">
        <v>0</v>
      </c>
      <c r="GF398">
        <v>0</v>
      </c>
      <c r="GG398">
        <v>0</v>
      </c>
      <c r="GH398">
        <v>0</v>
      </c>
      <c r="GI398">
        <v>0</v>
      </c>
      <c r="GJ398" t="str">
        <v>Categoria</v>
      </c>
      <c r="GK398">
        <v>0</v>
      </c>
      <c r="GL398">
        <v>0</v>
      </c>
      <c r="GM398">
        <v>0</v>
      </c>
      <c r="GN398">
        <v>0</v>
      </c>
      <c r="GO398">
        <v>0</v>
      </c>
      <c r="GP398">
        <v>0</v>
      </c>
      <c r="GQ398">
        <v>0</v>
      </c>
      <c r="GR398" t="str">
        <v>Subcategoria</v>
      </c>
      <c r="GS398">
        <v>0</v>
      </c>
      <c r="GT398">
        <v>0</v>
      </c>
      <c r="GU398">
        <v>0</v>
      </c>
      <c r="GV398">
        <v>0</v>
      </c>
      <c r="GW398" t="str">
        <v>Fonte*</v>
      </c>
      <c r="GX398">
        <v>0</v>
      </c>
      <c r="GY398">
        <v>0</v>
      </c>
      <c r="GZ398">
        <v>0</v>
      </c>
      <c r="HA398" t="str">
        <v>Unid</v>
      </c>
      <c r="HB398">
        <v>0</v>
      </c>
      <c r="HC398" t="str">
        <v>Valor 
Unit</v>
      </c>
      <c r="HD398">
        <v>0</v>
      </c>
      <c r="HE398">
        <v>0</v>
      </c>
      <c r="HF398" t="str">
        <v>Qtde</v>
      </c>
      <c r="HG398">
        <v>0</v>
      </c>
      <c r="HH398">
        <v>0</v>
      </c>
    </row>
    <row r="399" spans="1:216" x14ac:dyDescent="0.25">
      <c r="A399">
        <v>46</v>
      </c>
      <c r="B399" t="str">
        <f>'04.04_PLANO DE TRABALHO'!$OZ$7</f>
        <v>Direitos Humanos e Convivência</v>
      </c>
      <c r="C399" t="str">
        <f>IF('04.04_PLANO DE TRABALHO'!OL55="",C398,'04.04_PLANO DE TRABALHO'!OL55)</f>
        <v>8.3</v>
      </c>
      <c r="D399">
        <f>IF('04.04_PLANO DE TRABALHO'!OM55="",D398,'04.04_PLANO DE TRABALHO'!OM55)</f>
        <v>0</v>
      </c>
      <c r="E399" t="str">
        <f>IF(OR('04.04_PLANO DE TRABALHO'!ON55="",'04.04_PLANO DE TRABALHO'!ON55="Planejado",'04.04_PLANO DE TRABALHO'!ON55="Realizado"),E398,'04.04_PLANO DE TRABALHO'!ON55)</f>
        <v>Atividade</v>
      </c>
      <c r="F399">
        <f>IF('04.04_PLANO DE TRABALHO'!OO55="",F398,'04.04_PLANO DE TRABALHO'!OO55)</f>
        <v>0</v>
      </c>
      <c r="G399">
        <f>IF('04.04_PLANO DE TRABALHO'!OP55="",G398,'04.04_PLANO DE TRABALHO'!OP55)</f>
        <v>0</v>
      </c>
      <c r="H399" t="str">
        <f>IF('04.04_PLANO DE TRABALHO'!OQ55="",H398,'04.04_PLANO DE TRABALHO'!OQ55)</f>
        <v>Início</v>
      </c>
      <c r="I399">
        <f>IF('04.04_PLANO DE TRABALHO'!OR55="",I398,'04.04_PLANO DE TRABALHO'!OR55)</f>
        <v>0</v>
      </c>
      <c r="J399">
        <f>IF('04.04_PLANO DE TRABALHO'!OS55="",J398,'04.04_PLANO DE TRABALHO'!OS55)</f>
        <v>0</v>
      </c>
      <c r="K399" t="str">
        <f>IF('04.04_PLANO DE TRABALHO'!OT55="",K398,'04.04_PLANO DE TRABALHO'!OT55)</f>
        <v>Fim</v>
      </c>
      <c r="L399">
        <f>IF('04.04_PLANO DE TRABALHO'!OU55="",L398,'04.04_PLANO DE TRABALHO'!OU55)</f>
        <v>0</v>
      </c>
      <c r="M399">
        <f>IF('04.04_PLANO DE TRABALHO'!OV55="",M398,'04.04_PLANO DE TRABALHO'!OV55)</f>
        <v>0</v>
      </c>
      <c r="N399" t="str">
        <f>IF('04.04_PLANO DE TRABALHO'!OW55="",N398,'04.04_PLANO DE TRABALHO'!OW55)</f>
        <v>Total da SubAtividade:</v>
      </c>
      <c r="O399">
        <f>IF('04.04_PLANO DE TRABALHO'!OX55="",O398,'04.04_PLANO DE TRABALHO'!OX55)</f>
        <v>0</v>
      </c>
      <c r="P399">
        <f>IF('04.04_PLANO DE TRABALHO'!OY55="",P398,'04.04_PLANO DE TRABALHO'!OY55)</f>
        <v>0</v>
      </c>
      <c r="Q399" t="str">
        <f>IF('04.04_PLANO DE TRABALHO'!OZ55="",Q398,'04.04_PLANO DE TRABALHO'!OZ55)</f>
        <v>SubAtividade</v>
      </c>
      <c r="R399">
        <f>IF('04.04_PLANO DE TRABALHO'!PA55="",R398,'04.04_PLANO DE TRABALHO'!PA55)</f>
        <v>0</v>
      </c>
      <c r="S399">
        <f>IF('04.04_PLANO DE TRABALHO'!PB55="",S398,'04.04_PLANO DE TRABALHO'!PB55)</f>
        <v>0</v>
      </c>
      <c r="T399">
        <f>IF('04.04_PLANO DE TRABALHO'!PC55="",T398,'04.04_PLANO DE TRABALHO'!PC55)</f>
        <v>0</v>
      </c>
      <c r="U399">
        <f>IF('04.04_PLANO DE TRABALHO'!PD55="",U398,'04.04_PLANO DE TRABALHO'!PD55)</f>
        <v>0</v>
      </c>
      <c r="V399">
        <f>IF('04.04_PLANO DE TRABALHO'!PE55="",V398,'04.04_PLANO DE TRABALHO'!PE55)</f>
        <v>0</v>
      </c>
      <c r="W399" t="str">
        <f>IF('04.04_PLANO DE TRABALHO'!PF55="",W398,'04.04_PLANO DE TRABALHO'!PF55)</f>
        <v>Despesa</v>
      </c>
      <c r="X399">
        <f>IF('04.04_PLANO DE TRABALHO'!PG55="",X398,'04.04_PLANO DE TRABALHO'!PG55)</f>
        <v>0</v>
      </c>
      <c r="Y399">
        <f>IF('04.04_PLANO DE TRABALHO'!PH55="",Y398,'04.04_PLANO DE TRABALHO'!PH55)</f>
        <v>0</v>
      </c>
      <c r="Z399">
        <f>IF('04.04_PLANO DE TRABALHO'!PI55="",Z398,'04.04_PLANO DE TRABALHO'!PI55)</f>
        <v>0</v>
      </c>
      <c r="AA399">
        <f>IF('04.04_PLANO DE TRABALHO'!PJ55="",AA398,'04.04_PLANO DE TRABALHO'!PJ55)</f>
        <v>0</v>
      </c>
      <c r="AB399">
        <f>IF('04.04_PLANO DE TRABALHO'!PK55="",AB398,'04.04_PLANO DE TRABALHO'!PK55)</f>
        <v>0</v>
      </c>
      <c r="AC399">
        <f>IF('04.04_PLANO DE TRABALHO'!PL55="",AC398,'04.04_PLANO DE TRABALHO'!PL55)</f>
        <v>0</v>
      </c>
      <c r="AD399" t="str">
        <f>IF('04.04_PLANO DE TRABALHO'!PM55="",AD398,'04.04_PLANO DE TRABALHO'!PM55)</f>
        <v>Categoria</v>
      </c>
      <c r="AE399">
        <f>IF('04.04_PLANO DE TRABALHO'!PN55="",AE398,'04.04_PLANO DE TRABALHO'!PN55)</f>
        <v>0</v>
      </c>
      <c r="AF399">
        <f>IF('04.04_PLANO DE TRABALHO'!PO55="",AF398,'04.04_PLANO DE TRABALHO'!PO55)</f>
        <v>0</v>
      </c>
      <c r="AG399">
        <f>IF('04.04_PLANO DE TRABALHO'!PP55="",AG398,'04.04_PLANO DE TRABALHO'!PP55)</f>
        <v>0</v>
      </c>
      <c r="AH399">
        <f>IF('04.04_PLANO DE TRABALHO'!PQ55="",AH398,'04.04_PLANO DE TRABALHO'!PQ55)</f>
        <v>0</v>
      </c>
      <c r="AI399">
        <f>IF('04.04_PLANO DE TRABALHO'!PR55="",AI398,'04.04_PLANO DE TRABALHO'!PR55)</f>
        <v>0</v>
      </c>
      <c r="AJ399">
        <f>IF('04.04_PLANO DE TRABALHO'!PS55="",AJ398,'04.04_PLANO DE TRABALHO'!PS55)</f>
        <v>0</v>
      </c>
      <c r="AK399">
        <f>IF('04.04_PLANO DE TRABALHO'!PT55="",AK398,'04.04_PLANO DE TRABALHO'!PT55)</f>
        <v>0</v>
      </c>
      <c r="AL399" t="str">
        <f>IF('04.04_PLANO DE TRABALHO'!PU55="",AL398,'04.04_PLANO DE TRABALHO'!PU55)</f>
        <v>Subcategoria</v>
      </c>
      <c r="AM399">
        <f>IF('04.04_PLANO DE TRABALHO'!PV55="",AM398,'04.04_PLANO DE TRABALHO'!PV55)</f>
        <v>0</v>
      </c>
      <c r="AN399">
        <f>IF('04.04_PLANO DE TRABALHO'!PW55="",AN398,'04.04_PLANO DE TRABALHO'!PW55)</f>
        <v>0</v>
      </c>
      <c r="AO399">
        <f>IF('04.04_PLANO DE TRABALHO'!PX55="",AO398,'04.04_PLANO DE TRABALHO'!PX55)</f>
        <v>0</v>
      </c>
      <c r="AP399">
        <f>IF('04.04_PLANO DE TRABALHO'!PY55="",AP398,'04.04_PLANO DE TRABALHO'!PY55)</f>
        <v>0</v>
      </c>
      <c r="AQ399" t="str">
        <f>IF('04.04_PLANO DE TRABALHO'!PZ55="",AQ398,'04.04_PLANO DE TRABALHO'!PZ55)</f>
        <v>Fonte*</v>
      </c>
      <c r="AR399">
        <f>IF('04.04_PLANO DE TRABALHO'!QA55="",AR398,'04.04_PLANO DE TRABALHO'!QA55)</f>
        <v>0</v>
      </c>
      <c r="AS399">
        <f>IF('04.04_PLANO DE TRABALHO'!QB55="",AS398,'04.04_PLANO DE TRABALHO'!QB55)</f>
        <v>0</v>
      </c>
      <c r="AT399">
        <f>IF('04.04_PLANO DE TRABALHO'!QC55="",AT398,'04.04_PLANO DE TRABALHO'!QC55)</f>
        <v>0</v>
      </c>
      <c r="AU399" t="str">
        <f>IF('04.04_PLANO DE TRABALHO'!QD55="",AU398,'04.04_PLANO DE TRABALHO'!QD55)</f>
        <v>Unid</v>
      </c>
      <c r="AV399">
        <f>IF('04.04_PLANO DE TRABALHO'!QE55="",AV398,'04.04_PLANO DE TRABALHO'!QE55)</f>
        <v>0</v>
      </c>
      <c r="AW399" t="str">
        <f>IF('04.04_PLANO DE TRABALHO'!QF55="",AW398,'04.04_PLANO DE TRABALHO'!QF55)</f>
        <v>Valor 
Unit</v>
      </c>
      <c r="AX399">
        <f>IF('04.04_PLANO DE TRABALHO'!QG55="",AX398,'04.04_PLANO DE TRABALHO'!QG55)</f>
        <v>0</v>
      </c>
      <c r="AY399">
        <f>IF('04.04_PLANO DE TRABALHO'!QH55="",AY398,'04.04_PLANO DE TRABALHO'!QH55)</f>
        <v>0</v>
      </c>
      <c r="AZ399" t="str">
        <f>IF('04.04_PLANO DE TRABALHO'!QI55="",AZ398,'04.04_PLANO DE TRABALHO'!QI55)</f>
        <v>Qtde</v>
      </c>
      <c r="BA399">
        <f>IF('04.04_PLANO DE TRABALHO'!QJ55="",BA398,'04.04_PLANO DE TRABALHO'!QJ55)</f>
        <v>0</v>
      </c>
      <c r="BB399">
        <f>IF('04.04_PLANO DE TRABALHO'!QK55="",BB398,'04.04_PLANO DE TRABALHO'!QK55)</f>
        <v>0</v>
      </c>
      <c r="BD399" t="str">
        <v>Tecnologias Digitais</v>
      </c>
      <c r="BE399" t="str">
        <v>9.2</v>
      </c>
      <c r="BF399">
        <v>0</v>
      </c>
      <c r="BG399" t="str">
        <v>Atividade</v>
      </c>
      <c r="BH399">
        <v>0</v>
      </c>
      <c r="BI399">
        <v>0</v>
      </c>
      <c r="BJ399" t="str">
        <v>Início</v>
      </c>
      <c r="BK399">
        <v>0</v>
      </c>
      <c r="BL399">
        <v>0</v>
      </c>
      <c r="BM399" t="str">
        <v>Fim</v>
      </c>
      <c r="BN399">
        <v>0</v>
      </c>
      <c r="BO399">
        <v>0</v>
      </c>
      <c r="BP399" t="str">
        <v>9.2.3</v>
      </c>
      <c r="BQ399">
        <v>0</v>
      </c>
      <c r="BR399">
        <v>0</v>
      </c>
      <c r="BS399" t="str">
        <v>SubAtividade</v>
      </c>
      <c r="BT399">
        <v>0</v>
      </c>
      <c r="BU399">
        <v>0</v>
      </c>
      <c r="BV399">
        <v>0</v>
      </c>
      <c r="BW399">
        <v>0</v>
      </c>
      <c r="BX399">
        <v>0</v>
      </c>
      <c r="BY399" t="str">
        <v>Despesa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 t="str">
        <v>Categoria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 t="str">
        <v>Subcategoria</v>
      </c>
      <c r="CO399">
        <v>0</v>
      </c>
      <c r="CP399">
        <v>0</v>
      </c>
      <c r="CQ399">
        <v>0</v>
      </c>
      <c r="CR399">
        <v>0</v>
      </c>
      <c r="CS399" t="str">
        <v>Fonte*</v>
      </c>
      <c r="CT399">
        <v>0</v>
      </c>
      <c r="CU399">
        <v>0</v>
      </c>
      <c r="CV399">
        <v>0</v>
      </c>
      <c r="CW399" t="str">
        <v>Unid</v>
      </c>
      <c r="CX399">
        <v>0</v>
      </c>
      <c r="CY399" t="str">
        <v>Valor 
Unit</v>
      </c>
      <c r="CZ399">
        <v>0</v>
      </c>
      <c r="DA399">
        <v>0</v>
      </c>
      <c r="DB399" t="str">
        <v>Qtde</v>
      </c>
      <c r="DC399">
        <v>0</v>
      </c>
      <c r="DD399">
        <v>0</v>
      </c>
      <c r="DF399" t="str">
        <v>Tecnologias Digitais</v>
      </c>
      <c r="DG399" t="str">
        <v>9.3</v>
      </c>
      <c r="DH399">
        <v>0</v>
      </c>
      <c r="DI399" t="str">
        <v>Atividade</v>
      </c>
      <c r="DJ399">
        <v>0</v>
      </c>
      <c r="DK399">
        <v>0</v>
      </c>
      <c r="DL399" t="str">
        <v>Início</v>
      </c>
      <c r="DM399">
        <v>0</v>
      </c>
      <c r="DN399">
        <v>0</v>
      </c>
      <c r="DO399" t="str">
        <v>Fim</v>
      </c>
      <c r="DP399">
        <v>0</v>
      </c>
      <c r="DQ399">
        <v>0</v>
      </c>
      <c r="DR399" t="str">
        <v>9.3.3</v>
      </c>
      <c r="DS399">
        <v>0</v>
      </c>
      <c r="DT399">
        <v>0</v>
      </c>
      <c r="DU399" t="str">
        <v>SubAtividade</v>
      </c>
      <c r="DV399">
        <v>0</v>
      </c>
      <c r="DW399">
        <v>0</v>
      </c>
      <c r="DX399">
        <v>0</v>
      </c>
      <c r="DY399">
        <v>0</v>
      </c>
      <c r="DZ399">
        <v>0</v>
      </c>
      <c r="EA399" t="str">
        <v>Despesa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 t="str">
        <v>Categoria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 t="str">
        <v>Subcategoria</v>
      </c>
      <c r="EQ399">
        <v>0</v>
      </c>
      <c r="ER399">
        <v>0</v>
      </c>
      <c r="ES399">
        <v>0</v>
      </c>
      <c r="ET399">
        <v>0</v>
      </c>
      <c r="EU399" t="str">
        <v>Fonte*</v>
      </c>
      <c r="EV399">
        <v>0</v>
      </c>
      <c r="EW399">
        <v>0</v>
      </c>
      <c r="EX399">
        <v>0</v>
      </c>
      <c r="EY399" t="str">
        <v>Unid</v>
      </c>
      <c r="EZ399">
        <v>0</v>
      </c>
      <c r="FA399" t="str">
        <v>Valor 
Unit</v>
      </c>
      <c r="FB399">
        <v>0</v>
      </c>
      <c r="FC399">
        <v>0</v>
      </c>
      <c r="FD399" t="str">
        <v>Qtde</v>
      </c>
      <c r="FE399">
        <v>0</v>
      </c>
      <c r="FF399">
        <v>0</v>
      </c>
      <c r="FH399" t="str">
        <v>Comunicação e Mobilização Acadêmica</v>
      </c>
      <c r="FI399" t="str">
        <v>11.3</v>
      </c>
      <c r="FJ399">
        <v>0</v>
      </c>
      <c r="FK399" t="str">
        <v>Atividade</v>
      </c>
      <c r="FL399">
        <v>0</v>
      </c>
      <c r="FM399">
        <v>0</v>
      </c>
      <c r="FN399" t="str">
        <v>Início</v>
      </c>
      <c r="FO399">
        <v>0</v>
      </c>
      <c r="FP399">
        <v>0</v>
      </c>
      <c r="FQ399" t="str">
        <v>Fim</v>
      </c>
      <c r="FR399">
        <v>0</v>
      </c>
      <c r="FS399">
        <v>0</v>
      </c>
      <c r="FT399" t="str">
        <v>11.3.3</v>
      </c>
      <c r="FU399">
        <v>0</v>
      </c>
      <c r="FV399">
        <v>0</v>
      </c>
      <c r="FW399" t="str">
        <v>SubAtividade</v>
      </c>
      <c r="FX399">
        <v>0</v>
      </c>
      <c r="FY399">
        <v>0</v>
      </c>
      <c r="FZ399">
        <v>0</v>
      </c>
      <c r="GA399">
        <v>0</v>
      </c>
      <c r="GB399">
        <v>0</v>
      </c>
      <c r="GC399" t="str">
        <v>Despesa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 t="str">
        <v>Categoria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 t="str">
        <v>Subcategoria</v>
      </c>
      <c r="GS399">
        <v>0</v>
      </c>
      <c r="GT399">
        <v>0</v>
      </c>
      <c r="GU399">
        <v>0</v>
      </c>
      <c r="GV399">
        <v>0</v>
      </c>
      <c r="GW399" t="str">
        <v>Fonte*</v>
      </c>
      <c r="GX399">
        <v>0</v>
      </c>
      <c r="GY399">
        <v>0</v>
      </c>
      <c r="GZ399">
        <v>0</v>
      </c>
      <c r="HA399" t="str">
        <v>Unid</v>
      </c>
      <c r="HB399">
        <v>0</v>
      </c>
      <c r="HC399" t="str">
        <v>Valor 
Unit</v>
      </c>
      <c r="HD399">
        <v>0</v>
      </c>
      <c r="HE399">
        <v>0</v>
      </c>
      <c r="HF399" t="str">
        <v>Qtde</v>
      </c>
      <c r="HG399">
        <v>0</v>
      </c>
      <c r="HH399">
        <v>0</v>
      </c>
    </row>
    <row r="400" spans="1:216" x14ac:dyDescent="0.25">
      <c r="A400">
        <v>47</v>
      </c>
      <c r="B400" t="str">
        <f>'04.04_PLANO DE TRABALHO'!$OZ$7</f>
        <v>Direitos Humanos e Convivência</v>
      </c>
      <c r="C400" t="str">
        <f>IF('04.04_PLANO DE TRABALHO'!OL56="",C399,'04.04_PLANO DE TRABALHO'!OL56)</f>
        <v>8.3</v>
      </c>
      <c r="D400">
        <f>IF('04.04_PLANO DE TRABALHO'!OM56="",D399,'04.04_PLANO DE TRABALHO'!OM56)</f>
        <v>0</v>
      </c>
      <c r="E400" t="str">
        <f>IF(OR('04.04_PLANO DE TRABALHO'!ON56="",'04.04_PLANO DE TRABALHO'!ON56="Planejado",'04.04_PLANO DE TRABALHO'!ON56="Realizado"),E399,'04.04_PLANO DE TRABALHO'!ON56)</f>
        <v>Atividade</v>
      </c>
      <c r="F400">
        <f>IF('04.04_PLANO DE TRABALHO'!OO56="",F399,'04.04_PLANO DE TRABALHO'!OO56)</f>
        <v>0</v>
      </c>
      <c r="G400">
        <f>IF('04.04_PLANO DE TRABALHO'!OP56="",G399,'04.04_PLANO DE TRABALHO'!OP56)</f>
        <v>0</v>
      </c>
      <c r="H400" t="str">
        <f>IF('04.04_PLANO DE TRABALHO'!OQ56="",H399,'04.04_PLANO DE TRABALHO'!OQ56)</f>
        <v>Início</v>
      </c>
      <c r="I400">
        <f>IF('04.04_PLANO DE TRABALHO'!OR56="",I399,'04.04_PLANO DE TRABALHO'!OR56)</f>
        <v>0</v>
      </c>
      <c r="J400">
        <f>IF('04.04_PLANO DE TRABALHO'!OS56="",J399,'04.04_PLANO DE TRABALHO'!OS56)</f>
        <v>0</v>
      </c>
      <c r="K400" t="str">
        <f>IF('04.04_PLANO DE TRABALHO'!OT56="",K399,'04.04_PLANO DE TRABALHO'!OT56)</f>
        <v>Fim</v>
      </c>
      <c r="L400">
        <f>IF('04.04_PLANO DE TRABALHO'!OU56="",L399,'04.04_PLANO DE TRABALHO'!OU56)</f>
        <v>0</v>
      </c>
      <c r="M400">
        <f>IF('04.04_PLANO DE TRABALHO'!OV56="",M399,'04.04_PLANO DE TRABALHO'!OV56)</f>
        <v>0</v>
      </c>
      <c r="N400" t="str">
        <f>IF('04.04_PLANO DE TRABALHO'!OW56="",N399,'04.04_PLANO DE TRABALHO'!OW56)</f>
        <v>8.3.3</v>
      </c>
      <c r="O400">
        <f>IF('04.04_PLANO DE TRABALHO'!OX56="",O399,'04.04_PLANO DE TRABALHO'!OX56)</f>
        <v>0</v>
      </c>
      <c r="P400">
        <f>IF('04.04_PLANO DE TRABALHO'!OY56="",P399,'04.04_PLANO DE TRABALHO'!OY56)</f>
        <v>0</v>
      </c>
      <c r="Q400" t="str">
        <f>IF('04.04_PLANO DE TRABALHO'!OZ56="",Q399,'04.04_PLANO DE TRABALHO'!OZ56)</f>
        <v>SubAtividade</v>
      </c>
      <c r="R400">
        <f>IF('04.04_PLANO DE TRABALHO'!PA56="",R399,'04.04_PLANO DE TRABALHO'!PA56)</f>
        <v>0</v>
      </c>
      <c r="S400">
        <f>IF('04.04_PLANO DE TRABALHO'!PB56="",S399,'04.04_PLANO DE TRABALHO'!PB56)</f>
        <v>0</v>
      </c>
      <c r="T400">
        <f>IF('04.04_PLANO DE TRABALHO'!PC56="",T399,'04.04_PLANO DE TRABALHO'!PC56)</f>
        <v>0</v>
      </c>
      <c r="U400">
        <f>IF('04.04_PLANO DE TRABALHO'!PD56="",U399,'04.04_PLANO DE TRABALHO'!PD56)</f>
        <v>0</v>
      </c>
      <c r="V400">
        <f>IF('04.04_PLANO DE TRABALHO'!PE56="",V399,'04.04_PLANO DE TRABALHO'!PE56)</f>
        <v>0</v>
      </c>
      <c r="W400" t="str">
        <f>IF('04.04_PLANO DE TRABALHO'!PF56="",W399,'04.04_PLANO DE TRABALHO'!PF56)</f>
        <v>Despesa</v>
      </c>
      <c r="X400">
        <f>IF('04.04_PLANO DE TRABALHO'!PG56="",X399,'04.04_PLANO DE TRABALHO'!PG56)</f>
        <v>0</v>
      </c>
      <c r="Y400">
        <f>IF('04.04_PLANO DE TRABALHO'!PH56="",Y399,'04.04_PLANO DE TRABALHO'!PH56)</f>
        <v>0</v>
      </c>
      <c r="Z400">
        <f>IF('04.04_PLANO DE TRABALHO'!PI56="",Z399,'04.04_PLANO DE TRABALHO'!PI56)</f>
        <v>0</v>
      </c>
      <c r="AA400">
        <f>IF('04.04_PLANO DE TRABALHO'!PJ56="",AA399,'04.04_PLANO DE TRABALHO'!PJ56)</f>
        <v>0</v>
      </c>
      <c r="AB400">
        <f>IF('04.04_PLANO DE TRABALHO'!PK56="",AB399,'04.04_PLANO DE TRABALHO'!PK56)</f>
        <v>0</v>
      </c>
      <c r="AC400">
        <f>IF('04.04_PLANO DE TRABALHO'!PL56="",AC399,'04.04_PLANO DE TRABALHO'!PL56)</f>
        <v>0</v>
      </c>
      <c r="AD400" t="str">
        <f>IF('04.04_PLANO DE TRABALHO'!PM56="",AD399,'04.04_PLANO DE TRABALHO'!PM56)</f>
        <v>Categoria</v>
      </c>
      <c r="AE400">
        <f>IF('04.04_PLANO DE TRABALHO'!PN56="",AE399,'04.04_PLANO DE TRABALHO'!PN56)</f>
        <v>0</v>
      </c>
      <c r="AF400">
        <f>IF('04.04_PLANO DE TRABALHO'!PO56="",AF399,'04.04_PLANO DE TRABALHO'!PO56)</f>
        <v>0</v>
      </c>
      <c r="AG400">
        <f>IF('04.04_PLANO DE TRABALHO'!PP56="",AG399,'04.04_PLANO DE TRABALHO'!PP56)</f>
        <v>0</v>
      </c>
      <c r="AH400">
        <f>IF('04.04_PLANO DE TRABALHO'!PQ56="",AH399,'04.04_PLANO DE TRABALHO'!PQ56)</f>
        <v>0</v>
      </c>
      <c r="AI400">
        <f>IF('04.04_PLANO DE TRABALHO'!PR56="",AI399,'04.04_PLANO DE TRABALHO'!PR56)</f>
        <v>0</v>
      </c>
      <c r="AJ400">
        <f>IF('04.04_PLANO DE TRABALHO'!PS56="",AJ399,'04.04_PLANO DE TRABALHO'!PS56)</f>
        <v>0</v>
      </c>
      <c r="AK400">
        <f>IF('04.04_PLANO DE TRABALHO'!PT56="",AK399,'04.04_PLANO DE TRABALHO'!PT56)</f>
        <v>0</v>
      </c>
      <c r="AL400" t="str">
        <f>IF('04.04_PLANO DE TRABALHO'!PU56="",AL399,'04.04_PLANO DE TRABALHO'!PU56)</f>
        <v>Subcategoria</v>
      </c>
      <c r="AM400">
        <f>IF('04.04_PLANO DE TRABALHO'!PV56="",AM399,'04.04_PLANO DE TRABALHO'!PV56)</f>
        <v>0</v>
      </c>
      <c r="AN400">
        <f>IF('04.04_PLANO DE TRABALHO'!PW56="",AN399,'04.04_PLANO DE TRABALHO'!PW56)</f>
        <v>0</v>
      </c>
      <c r="AO400">
        <f>IF('04.04_PLANO DE TRABALHO'!PX56="",AO399,'04.04_PLANO DE TRABALHO'!PX56)</f>
        <v>0</v>
      </c>
      <c r="AP400">
        <f>IF('04.04_PLANO DE TRABALHO'!PY56="",AP399,'04.04_PLANO DE TRABALHO'!PY56)</f>
        <v>0</v>
      </c>
      <c r="AQ400" t="str">
        <f>IF('04.04_PLANO DE TRABALHO'!PZ56="",AQ399,'04.04_PLANO DE TRABALHO'!PZ56)</f>
        <v>Fonte*</v>
      </c>
      <c r="AR400">
        <f>IF('04.04_PLANO DE TRABALHO'!QA56="",AR399,'04.04_PLANO DE TRABALHO'!QA56)</f>
        <v>0</v>
      </c>
      <c r="AS400">
        <f>IF('04.04_PLANO DE TRABALHO'!QB56="",AS399,'04.04_PLANO DE TRABALHO'!QB56)</f>
        <v>0</v>
      </c>
      <c r="AT400">
        <f>IF('04.04_PLANO DE TRABALHO'!QC56="",AT399,'04.04_PLANO DE TRABALHO'!QC56)</f>
        <v>0</v>
      </c>
      <c r="AU400" t="str">
        <f>IF('04.04_PLANO DE TRABALHO'!QD56="",AU399,'04.04_PLANO DE TRABALHO'!QD56)</f>
        <v>Unid</v>
      </c>
      <c r="AV400">
        <f>IF('04.04_PLANO DE TRABALHO'!QE56="",AV399,'04.04_PLANO DE TRABALHO'!QE56)</f>
        <v>0</v>
      </c>
      <c r="AW400" t="str">
        <f>IF('04.04_PLANO DE TRABALHO'!QF56="",AW399,'04.04_PLANO DE TRABALHO'!QF56)</f>
        <v>Valor 
Unit</v>
      </c>
      <c r="AX400">
        <f>IF('04.04_PLANO DE TRABALHO'!QG56="",AX399,'04.04_PLANO DE TRABALHO'!QG56)</f>
        <v>0</v>
      </c>
      <c r="AY400">
        <f>IF('04.04_PLANO DE TRABALHO'!QH56="",AY399,'04.04_PLANO DE TRABALHO'!QH56)</f>
        <v>0</v>
      </c>
      <c r="AZ400" t="str">
        <f>IF('04.04_PLANO DE TRABALHO'!QI56="",AZ399,'04.04_PLANO DE TRABALHO'!QI56)</f>
        <v>Qtde</v>
      </c>
      <c r="BA400">
        <f>IF('04.04_PLANO DE TRABALHO'!QJ56="",BA399,'04.04_PLANO DE TRABALHO'!QJ56)</f>
        <v>0</v>
      </c>
      <c r="BB400">
        <f>IF('04.04_PLANO DE TRABALHO'!QK56="",BB399,'04.04_PLANO DE TRABALHO'!QK56)</f>
        <v>0</v>
      </c>
      <c r="BD400" t="str">
        <v>Tecnologias Digitais</v>
      </c>
      <c r="BE400" t="str">
        <v>9.2</v>
      </c>
      <c r="BF400">
        <v>0</v>
      </c>
      <c r="BG400" t="str">
        <v>Atividade</v>
      </c>
      <c r="BH400">
        <v>0</v>
      </c>
      <c r="BI400">
        <v>0</v>
      </c>
      <c r="BJ400" t="str">
        <v>Início</v>
      </c>
      <c r="BK400">
        <v>0</v>
      </c>
      <c r="BL400">
        <v>0</v>
      </c>
      <c r="BM400" t="str">
        <v>Fim</v>
      </c>
      <c r="BN400">
        <v>0</v>
      </c>
      <c r="BO400">
        <v>0</v>
      </c>
      <c r="BP400" t="str">
        <v>9.2.3</v>
      </c>
      <c r="BQ400">
        <v>0</v>
      </c>
      <c r="BR400">
        <v>0</v>
      </c>
      <c r="BS400" t="str">
        <v>SubAtividade</v>
      </c>
      <c r="BT400">
        <v>0</v>
      </c>
      <c r="BU400">
        <v>0</v>
      </c>
      <c r="BV400">
        <v>0</v>
      </c>
      <c r="BW400">
        <v>0</v>
      </c>
      <c r="BX400">
        <v>0</v>
      </c>
      <c r="BY400" t="str">
        <v>Despesa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 t="str">
        <v>Categoria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 t="str">
        <v>Subcategoria</v>
      </c>
      <c r="CO400">
        <v>0</v>
      </c>
      <c r="CP400">
        <v>0</v>
      </c>
      <c r="CQ400">
        <v>0</v>
      </c>
      <c r="CR400">
        <v>0</v>
      </c>
      <c r="CS400" t="str">
        <v>Fonte*</v>
      </c>
      <c r="CT400">
        <v>0</v>
      </c>
      <c r="CU400">
        <v>0</v>
      </c>
      <c r="CV400">
        <v>0</v>
      </c>
      <c r="CW400" t="str">
        <v>Unid</v>
      </c>
      <c r="CX400">
        <v>0</v>
      </c>
      <c r="CY400" t="str">
        <v>Valor 
Unit</v>
      </c>
      <c r="CZ400">
        <v>0</v>
      </c>
      <c r="DA400">
        <v>0</v>
      </c>
      <c r="DB400" t="str">
        <v>Qtde</v>
      </c>
      <c r="DC400">
        <v>0</v>
      </c>
      <c r="DD400">
        <v>0</v>
      </c>
      <c r="DF400" t="str">
        <v>Participação e Gestão Democrática</v>
      </c>
      <c r="DG400" t="str">
        <v>10.1</v>
      </c>
      <c r="DH400">
        <v>0</v>
      </c>
      <c r="DI400" t="str">
        <v>Atividade</v>
      </c>
      <c r="DJ400">
        <v>0</v>
      </c>
      <c r="DK400">
        <v>0</v>
      </c>
      <c r="DL400" t="str">
        <v>Início</v>
      </c>
      <c r="DM400">
        <v>0</v>
      </c>
      <c r="DN400">
        <v>0</v>
      </c>
      <c r="DO400" t="str">
        <v>Fim</v>
      </c>
      <c r="DP400">
        <v>0</v>
      </c>
      <c r="DQ400">
        <v>0</v>
      </c>
      <c r="DR400" t="str">
        <v>10.1.1</v>
      </c>
      <c r="DS400">
        <v>0</v>
      </c>
      <c r="DT400">
        <v>0</v>
      </c>
      <c r="DU400" t="str">
        <v>SubAtividade</v>
      </c>
      <c r="DV400">
        <v>0</v>
      </c>
      <c r="DW400">
        <v>0</v>
      </c>
      <c r="DX400">
        <v>0</v>
      </c>
      <c r="DY400">
        <v>0</v>
      </c>
      <c r="DZ400">
        <v>0</v>
      </c>
      <c r="EA400" t="str">
        <v>Despesa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 t="str">
        <v>Categoria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 t="str">
        <v>Subcategoria</v>
      </c>
      <c r="EQ400">
        <v>0</v>
      </c>
      <c r="ER400">
        <v>0</v>
      </c>
      <c r="ES400">
        <v>0</v>
      </c>
      <c r="ET400">
        <v>0</v>
      </c>
      <c r="EU400" t="str">
        <v>Fonte*</v>
      </c>
      <c r="EV400">
        <v>0</v>
      </c>
      <c r="EW400">
        <v>0</v>
      </c>
      <c r="EX400">
        <v>0</v>
      </c>
      <c r="EY400" t="str">
        <v>Unid</v>
      </c>
      <c r="EZ400">
        <v>0</v>
      </c>
      <c r="FA400" t="str">
        <v>Valor 
Unit</v>
      </c>
      <c r="FB400">
        <v>0</v>
      </c>
      <c r="FC400">
        <v>0</v>
      </c>
      <c r="FD400" t="str">
        <v>Qtde</v>
      </c>
      <c r="FE400">
        <v>0</v>
      </c>
      <c r="FF400">
        <v>0</v>
      </c>
      <c r="FH400">
        <v>0</v>
      </c>
      <c r="FI400" t="str">
        <v>11.3</v>
      </c>
      <c r="FJ400">
        <v>0</v>
      </c>
      <c r="FK400" t="str">
        <v>Atividade</v>
      </c>
      <c r="FL400">
        <v>0</v>
      </c>
      <c r="FM400">
        <v>0</v>
      </c>
      <c r="FN400" t="str">
        <v>Início</v>
      </c>
      <c r="FO400">
        <v>0</v>
      </c>
      <c r="FP400">
        <v>0</v>
      </c>
      <c r="FQ400" t="str">
        <v>Fim</v>
      </c>
      <c r="FR400">
        <v>0</v>
      </c>
      <c r="FS400">
        <v>0</v>
      </c>
      <c r="FT400" t="str">
        <v>11.3.3</v>
      </c>
      <c r="FU400">
        <v>0</v>
      </c>
      <c r="FV400">
        <v>0</v>
      </c>
      <c r="FW400" t="str">
        <v>SubAtividade</v>
      </c>
      <c r="FX400">
        <v>0</v>
      </c>
      <c r="FY400">
        <v>0</v>
      </c>
      <c r="FZ400">
        <v>0</v>
      </c>
      <c r="GA400">
        <v>0</v>
      </c>
      <c r="GB400">
        <v>0</v>
      </c>
      <c r="GC400" t="str">
        <v>Despesa</v>
      </c>
      <c r="GD400">
        <v>0</v>
      </c>
      <c r="GE400">
        <v>0</v>
      </c>
      <c r="GF400">
        <v>0</v>
      </c>
      <c r="GG400">
        <v>0</v>
      </c>
      <c r="GH400">
        <v>0</v>
      </c>
      <c r="GI400">
        <v>0</v>
      </c>
      <c r="GJ400" t="str">
        <v>Categoria</v>
      </c>
      <c r="GK400">
        <v>0</v>
      </c>
      <c r="GL400">
        <v>0</v>
      </c>
      <c r="GM400">
        <v>0</v>
      </c>
      <c r="GN400">
        <v>0</v>
      </c>
      <c r="GO400">
        <v>0</v>
      </c>
      <c r="GP400">
        <v>0</v>
      </c>
      <c r="GQ400">
        <v>0</v>
      </c>
      <c r="GR400" t="str">
        <v>Subcategoria</v>
      </c>
      <c r="GS400">
        <v>0</v>
      </c>
      <c r="GT400">
        <v>0</v>
      </c>
      <c r="GU400">
        <v>0</v>
      </c>
      <c r="GV400">
        <v>0</v>
      </c>
      <c r="GW400" t="str">
        <v>Fonte*</v>
      </c>
      <c r="GX400">
        <v>0</v>
      </c>
      <c r="GY400">
        <v>0</v>
      </c>
      <c r="GZ400">
        <v>0</v>
      </c>
      <c r="HA400" t="str">
        <v>Unid</v>
      </c>
      <c r="HB400">
        <v>0</v>
      </c>
      <c r="HC400" t="str">
        <v>Valor 
Unit</v>
      </c>
      <c r="HD400">
        <v>0</v>
      </c>
      <c r="HE400">
        <v>0</v>
      </c>
      <c r="HF400" t="str">
        <v>Qtde</v>
      </c>
      <c r="HG400">
        <v>0</v>
      </c>
      <c r="HH400">
        <v>0</v>
      </c>
    </row>
    <row r="401" spans="1:216" x14ac:dyDescent="0.25">
      <c r="A401">
        <v>48</v>
      </c>
      <c r="B401" t="str">
        <f>'04.04_PLANO DE TRABALHO'!$OZ$7</f>
        <v>Direitos Humanos e Convivência</v>
      </c>
      <c r="C401" t="str">
        <f>IF('04.04_PLANO DE TRABALHO'!OL57="",C400,'04.04_PLANO DE TRABALHO'!OL57)</f>
        <v>8.3</v>
      </c>
      <c r="D401">
        <f>IF('04.04_PLANO DE TRABALHO'!OM57="",D400,'04.04_PLANO DE TRABALHO'!OM57)</f>
        <v>0</v>
      </c>
      <c r="E401" t="str">
        <f>IF(OR('04.04_PLANO DE TRABALHO'!ON57="",'04.04_PLANO DE TRABALHO'!ON57="Planejado",'04.04_PLANO DE TRABALHO'!ON57="Realizado"),E400,'04.04_PLANO DE TRABALHO'!ON57)</f>
        <v>Atividade</v>
      </c>
      <c r="F401">
        <f>IF('04.04_PLANO DE TRABALHO'!OO57="",F400,'04.04_PLANO DE TRABALHO'!OO57)</f>
        <v>0</v>
      </c>
      <c r="G401">
        <f>IF('04.04_PLANO DE TRABALHO'!OP57="",G400,'04.04_PLANO DE TRABALHO'!OP57)</f>
        <v>0</v>
      </c>
      <c r="H401" t="str">
        <f>IF('04.04_PLANO DE TRABALHO'!OQ57="",H400,'04.04_PLANO DE TRABALHO'!OQ57)</f>
        <v>Início</v>
      </c>
      <c r="I401">
        <f>IF('04.04_PLANO DE TRABALHO'!OR57="",I400,'04.04_PLANO DE TRABALHO'!OR57)</f>
        <v>0</v>
      </c>
      <c r="J401">
        <f>IF('04.04_PLANO DE TRABALHO'!OS57="",J400,'04.04_PLANO DE TRABALHO'!OS57)</f>
        <v>0</v>
      </c>
      <c r="K401" t="str">
        <f>IF('04.04_PLANO DE TRABALHO'!OT57="",K400,'04.04_PLANO DE TRABALHO'!OT57)</f>
        <v>Fim</v>
      </c>
      <c r="L401">
        <f>IF('04.04_PLANO DE TRABALHO'!OU57="",L400,'04.04_PLANO DE TRABALHO'!OU57)</f>
        <v>0</v>
      </c>
      <c r="M401">
        <f>IF('04.04_PLANO DE TRABALHO'!OV57="",M400,'04.04_PLANO DE TRABALHO'!OV57)</f>
        <v>0</v>
      </c>
      <c r="N401" t="str">
        <f>IF('04.04_PLANO DE TRABALHO'!OW57="",N400,'04.04_PLANO DE TRABALHO'!OW57)</f>
        <v>8.3.3</v>
      </c>
      <c r="O401">
        <f>IF('04.04_PLANO DE TRABALHO'!OX57="",O400,'04.04_PLANO DE TRABALHO'!OX57)</f>
        <v>0</v>
      </c>
      <c r="P401">
        <f>IF('04.04_PLANO DE TRABALHO'!OY57="",P400,'04.04_PLANO DE TRABALHO'!OY57)</f>
        <v>0</v>
      </c>
      <c r="Q401" t="str">
        <f>IF('04.04_PLANO DE TRABALHO'!OZ57="",Q400,'04.04_PLANO DE TRABALHO'!OZ57)</f>
        <v>SubAtividade</v>
      </c>
      <c r="R401">
        <f>IF('04.04_PLANO DE TRABALHO'!PA57="",R400,'04.04_PLANO DE TRABALHO'!PA57)</f>
        <v>0</v>
      </c>
      <c r="S401">
        <f>IF('04.04_PLANO DE TRABALHO'!PB57="",S400,'04.04_PLANO DE TRABALHO'!PB57)</f>
        <v>0</v>
      </c>
      <c r="T401">
        <f>IF('04.04_PLANO DE TRABALHO'!PC57="",T400,'04.04_PLANO DE TRABALHO'!PC57)</f>
        <v>0</v>
      </c>
      <c r="U401">
        <f>IF('04.04_PLANO DE TRABALHO'!PD57="",U400,'04.04_PLANO DE TRABALHO'!PD57)</f>
        <v>0</v>
      </c>
      <c r="V401">
        <f>IF('04.04_PLANO DE TRABALHO'!PE57="",V400,'04.04_PLANO DE TRABALHO'!PE57)</f>
        <v>0</v>
      </c>
      <c r="W401" t="str">
        <f>IF('04.04_PLANO DE TRABALHO'!PF57="",W400,'04.04_PLANO DE TRABALHO'!PF57)</f>
        <v>Despesa</v>
      </c>
      <c r="X401">
        <f>IF('04.04_PLANO DE TRABALHO'!PG57="",X400,'04.04_PLANO DE TRABALHO'!PG57)</f>
        <v>0</v>
      </c>
      <c r="Y401">
        <f>IF('04.04_PLANO DE TRABALHO'!PH57="",Y400,'04.04_PLANO DE TRABALHO'!PH57)</f>
        <v>0</v>
      </c>
      <c r="Z401">
        <f>IF('04.04_PLANO DE TRABALHO'!PI57="",Z400,'04.04_PLANO DE TRABALHO'!PI57)</f>
        <v>0</v>
      </c>
      <c r="AA401">
        <f>IF('04.04_PLANO DE TRABALHO'!PJ57="",AA400,'04.04_PLANO DE TRABALHO'!PJ57)</f>
        <v>0</v>
      </c>
      <c r="AB401">
        <f>IF('04.04_PLANO DE TRABALHO'!PK57="",AB400,'04.04_PLANO DE TRABALHO'!PK57)</f>
        <v>0</v>
      </c>
      <c r="AC401">
        <f>IF('04.04_PLANO DE TRABALHO'!PL57="",AC400,'04.04_PLANO DE TRABALHO'!PL57)</f>
        <v>0</v>
      </c>
      <c r="AD401" t="str">
        <f>IF('04.04_PLANO DE TRABALHO'!PM57="",AD400,'04.04_PLANO DE TRABALHO'!PM57)</f>
        <v>Categoria</v>
      </c>
      <c r="AE401">
        <f>IF('04.04_PLANO DE TRABALHO'!PN57="",AE400,'04.04_PLANO DE TRABALHO'!PN57)</f>
        <v>0</v>
      </c>
      <c r="AF401">
        <f>IF('04.04_PLANO DE TRABALHO'!PO57="",AF400,'04.04_PLANO DE TRABALHO'!PO57)</f>
        <v>0</v>
      </c>
      <c r="AG401">
        <f>IF('04.04_PLANO DE TRABALHO'!PP57="",AG400,'04.04_PLANO DE TRABALHO'!PP57)</f>
        <v>0</v>
      </c>
      <c r="AH401">
        <f>IF('04.04_PLANO DE TRABALHO'!PQ57="",AH400,'04.04_PLANO DE TRABALHO'!PQ57)</f>
        <v>0</v>
      </c>
      <c r="AI401">
        <f>IF('04.04_PLANO DE TRABALHO'!PR57="",AI400,'04.04_PLANO DE TRABALHO'!PR57)</f>
        <v>0</v>
      </c>
      <c r="AJ401">
        <f>IF('04.04_PLANO DE TRABALHO'!PS57="",AJ400,'04.04_PLANO DE TRABALHO'!PS57)</f>
        <v>0</v>
      </c>
      <c r="AK401">
        <f>IF('04.04_PLANO DE TRABALHO'!PT57="",AK400,'04.04_PLANO DE TRABALHO'!PT57)</f>
        <v>0</v>
      </c>
      <c r="AL401" t="str">
        <f>IF('04.04_PLANO DE TRABALHO'!PU57="",AL400,'04.04_PLANO DE TRABALHO'!PU57)</f>
        <v>Subcategoria</v>
      </c>
      <c r="AM401">
        <f>IF('04.04_PLANO DE TRABALHO'!PV57="",AM400,'04.04_PLANO DE TRABALHO'!PV57)</f>
        <v>0</v>
      </c>
      <c r="AN401">
        <f>IF('04.04_PLANO DE TRABALHO'!PW57="",AN400,'04.04_PLANO DE TRABALHO'!PW57)</f>
        <v>0</v>
      </c>
      <c r="AO401">
        <f>IF('04.04_PLANO DE TRABALHO'!PX57="",AO400,'04.04_PLANO DE TRABALHO'!PX57)</f>
        <v>0</v>
      </c>
      <c r="AP401">
        <f>IF('04.04_PLANO DE TRABALHO'!PY57="",AP400,'04.04_PLANO DE TRABALHO'!PY57)</f>
        <v>0</v>
      </c>
      <c r="AQ401" t="str">
        <f>IF('04.04_PLANO DE TRABALHO'!PZ57="",AQ400,'04.04_PLANO DE TRABALHO'!PZ57)</f>
        <v>Fonte*</v>
      </c>
      <c r="AR401">
        <f>IF('04.04_PLANO DE TRABALHO'!QA57="",AR400,'04.04_PLANO DE TRABALHO'!QA57)</f>
        <v>0</v>
      </c>
      <c r="AS401">
        <f>IF('04.04_PLANO DE TRABALHO'!QB57="",AS400,'04.04_PLANO DE TRABALHO'!QB57)</f>
        <v>0</v>
      </c>
      <c r="AT401">
        <f>IF('04.04_PLANO DE TRABALHO'!QC57="",AT400,'04.04_PLANO DE TRABALHO'!QC57)</f>
        <v>0</v>
      </c>
      <c r="AU401" t="str">
        <f>IF('04.04_PLANO DE TRABALHO'!QD57="",AU400,'04.04_PLANO DE TRABALHO'!QD57)</f>
        <v>Unid</v>
      </c>
      <c r="AV401">
        <f>IF('04.04_PLANO DE TRABALHO'!QE57="",AV400,'04.04_PLANO DE TRABALHO'!QE57)</f>
        <v>0</v>
      </c>
      <c r="AW401" t="str">
        <f>IF('04.04_PLANO DE TRABALHO'!QF57="",AW400,'04.04_PLANO DE TRABALHO'!QF57)</f>
        <v>Valor 
Unit</v>
      </c>
      <c r="AX401">
        <f>IF('04.04_PLANO DE TRABALHO'!QG57="",AX400,'04.04_PLANO DE TRABALHO'!QG57)</f>
        <v>0</v>
      </c>
      <c r="AY401">
        <f>IF('04.04_PLANO DE TRABALHO'!QH57="",AY400,'04.04_PLANO DE TRABALHO'!QH57)</f>
        <v>0</v>
      </c>
      <c r="AZ401" t="str">
        <f>IF('04.04_PLANO DE TRABALHO'!QI57="",AZ400,'04.04_PLANO DE TRABALHO'!QI57)</f>
        <v>Qtde</v>
      </c>
      <c r="BA401">
        <f>IF('04.04_PLANO DE TRABALHO'!QJ57="",BA400,'04.04_PLANO DE TRABALHO'!QJ57)</f>
        <v>0</v>
      </c>
      <c r="BB401">
        <f>IF('04.04_PLANO DE TRABALHO'!QK57="",BB400,'04.04_PLANO DE TRABALHO'!QK57)</f>
        <v>0</v>
      </c>
      <c r="BD401" t="str">
        <v>Tecnologias Digitais</v>
      </c>
      <c r="BE401" t="str">
        <v>9.2</v>
      </c>
      <c r="BF401">
        <v>0</v>
      </c>
      <c r="BG401" t="str">
        <v>Atividade</v>
      </c>
      <c r="BH401">
        <v>0</v>
      </c>
      <c r="BI401">
        <v>0</v>
      </c>
      <c r="BJ401" t="str">
        <v>Início</v>
      </c>
      <c r="BK401">
        <v>0</v>
      </c>
      <c r="BL401">
        <v>0</v>
      </c>
      <c r="BM401" t="str">
        <v>Fim</v>
      </c>
      <c r="BN401">
        <v>0</v>
      </c>
      <c r="BO401">
        <v>0</v>
      </c>
      <c r="BP401" t="str">
        <v>9.2.3</v>
      </c>
      <c r="BQ401">
        <v>0</v>
      </c>
      <c r="BR401">
        <v>0</v>
      </c>
      <c r="BS401" t="str">
        <v>SubAtividade</v>
      </c>
      <c r="BT401">
        <v>0</v>
      </c>
      <c r="BU401">
        <v>0</v>
      </c>
      <c r="BV401">
        <v>0</v>
      </c>
      <c r="BW401">
        <v>0</v>
      </c>
      <c r="BX401">
        <v>0</v>
      </c>
      <c r="BY401" t="str">
        <v>Despesa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 t="str">
        <v>Categoria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 t="str">
        <v>Subcategoria</v>
      </c>
      <c r="CO401">
        <v>0</v>
      </c>
      <c r="CP401">
        <v>0</v>
      </c>
      <c r="CQ401">
        <v>0</v>
      </c>
      <c r="CR401">
        <v>0</v>
      </c>
      <c r="CS401" t="str">
        <v>Fonte*</v>
      </c>
      <c r="CT401">
        <v>0</v>
      </c>
      <c r="CU401">
        <v>0</v>
      </c>
      <c r="CV401">
        <v>0</v>
      </c>
      <c r="CW401" t="str">
        <v>Unid</v>
      </c>
      <c r="CX401">
        <v>0</v>
      </c>
      <c r="CY401" t="str">
        <v>Valor 
Unit</v>
      </c>
      <c r="CZ401">
        <v>0</v>
      </c>
      <c r="DA401">
        <v>0</v>
      </c>
      <c r="DB401" t="str">
        <v>Qtde</v>
      </c>
      <c r="DC401">
        <v>0</v>
      </c>
      <c r="DD401">
        <v>0</v>
      </c>
      <c r="DF401" t="str">
        <v>Participação e Gestão Democrática</v>
      </c>
      <c r="DG401" t="str">
        <v>10.1</v>
      </c>
      <c r="DH401">
        <v>0</v>
      </c>
      <c r="DI401" t="str">
        <v>Atividade</v>
      </c>
      <c r="DJ401">
        <v>0</v>
      </c>
      <c r="DK401">
        <v>0</v>
      </c>
      <c r="DL401" t="str">
        <v>Início</v>
      </c>
      <c r="DM401">
        <v>0</v>
      </c>
      <c r="DN401">
        <v>0</v>
      </c>
      <c r="DO401" t="str">
        <v>Fim</v>
      </c>
      <c r="DP401">
        <v>0</v>
      </c>
      <c r="DQ401">
        <v>0</v>
      </c>
      <c r="DR401" t="str">
        <v>10.1.1</v>
      </c>
      <c r="DS401">
        <v>0</v>
      </c>
      <c r="DT401">
        <v>0</v>
      </c>
      <c r="DU401" t="str">
        <v>SubAtividade</v>
      </c>
      <c r="DV401">
        <v>0</v>
      </c>
      <c r="DW401">
        <v>0</v>
      </c>
      <c r="DX401">
        <v>0</v>
      </c>
      <c r="DY401">
        <v>0</v>
      </c>
      <c r="DZ401">
        <v>0</v>
      </c>
      <c r="EA401" t="str">
        <v>Despesa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 t="str">
        <v>Categoria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 t="str">
        <v>Subcategoria</v>
      </c>
      <c r="EQ401">
        <v>0</v>
      </c>
      <c r="ER401">
        <v>0</v>
      </c>
      <c r="ES401">
        <v>0</v>
      </c>
      <c r="ET401">
        <v>0</v>
      </c>
      <c r="EU401" t="str">
        <v>Fonte*</v>
      </c>
      <c r="EV401">
        <v>0</v>
      </c>
      <c r="EW401">
        <v>0</v>
      </c>
      <c r="EX401">
        <v>0</v>
      </c>
      <c r="EY401" t="str">
        <v>Unid</v>
      </c>
      <c r="EZ401">
        <v>0</v>
      </c>
      <c r="FA401" t="str">
        <v>Valor 
Unit</v>
      </c>
      <c r="FB401">
        <v>0</v>
      </c>
      <c r="FC401">
        <v>0</v>
      </c>
      <c r="FD401" t="str">
        <v>Qtde</v>
      </c>
      <c r="FE401">
        <v>0</v>
      </c>
      <c r="FF401">
        <v>0</v>
      </c>
      <c r="FH401">
        <v>0</v>
      </c>
      <c r="FI401" t="str">
        <v>11.3</v>
      </c>
      <c r="FJ401">
        <v>0</v>
      </c>
      <c r="FK401" t="str">
        <v>Atividade</v>
      </c>
      <c r="FL401">
        <v>0</v>
      </c>
      <c r="FM401">
        <v>0</v>
      </c>
      <c r="FN401" t="str">
        <v>Início</v>
      </c>
      <c r="FO401">
        <v>0</v>
      </c>
      <c r="FP401">
        <v>0</v>
      </c>
      <c r="FQ401" t="str">
        <v>Fim</v>
      </c>
      <c r="FR401">
        <v>0</v>
      </c>
      <c r="FS401">
        <v>0</v>
      </c>
      <c r="FT401" t="str">
        <v>11.3.3</v>
      </c>
      <c r="FU401">
        <v>0</v>
      </c>
      <c r="FV401">
        <v>0</v>
      </c>
      <c r="FW401" t="str">
        <v>SubAtividade</v>
      </c>
      <c r="FX401">
        <v>0</v>
      </c>
      <c r="FY401">
        <v>0</v>
      </c>
      <c r="FZ401">
        <v>0</v>
      </c>
      <c r="GA401">
        <v>0</v>
      </c>
      <c r="GB401">
        <v>0</v>
      </c>
      <c r="GC401" t="str">
        <v>Despesa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 t="str">
        <v>Categoria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 t="str">
        <v>Subcategoria</v>
      </c>
      <c r="GS401">
        <v>0</v>
      </c>
      <c r="GT401">
        <v>0</v>
      </c>
      <c r="GU401">
        <v>0</v>
      </c>
      <c r="GV401">
        <v>0</v>
      </c>
      <c r="GW401" t="str">
        <v>Fonte*</v>
      </c>
      <c r="GX401">
        <v>0</v>
      </c>
      <c r="GY401">
        <v>0</v>
      </c>
      <c r="GZ401">
        <v>0</v>
      </c>
      <c r="HA401" t="str">
        <v>Unid</v>
      </c>
      <c r="HB401">
        <v>0</v>
      </c>
      <c r="HC401" t="str">
        <v>Valor 
Unit</v>
      </c>
      <c r="HD401">
        <v>0</v>
      </c>
      <c r="HE401">
        <v>0</v>
      </c>
      <c r="HF401" t="str">
        <v>Qtde</v>
      </c>
      <c r="HG401">
        <v>0</v>
      </c>
      <c r="HH401">
        <v>0</v>
      </c>
    </row>
    <row r="402" spans="1:216" x14ac:dyDescent="0.25">
      <c r="A402">
        <v>49</v>
      </c>
      <c r="B402" t="str">
        <f>'04.04_PLANO DE TRABALHO'!$OZ$7</f>
        <v>Direitos Humanos e Convivência</v>
      </c>
      <c r="C402" t="str">
        <f>IF('04.04_PLANO DE TRABALHO'!OL58="",C401,'04.04_PLANO DE TRABALHO'!OL58)</f>
        <v>8.3</v>
      </c>
      <c r="D402">
        <f>IF('04.04_PLANO DE TRABALHO'!OM58="",D401,'04.04_PLANO DE TRABALHO'!OM58)</f>
        <v>0</v>
      </c>
      <c r="E402" t="str">
        <f>IF(OR('04.04_PLANO DE TRABALHO'!ON58="",'04.04_PLANO DE TRABALHO'!ON58="Planejado",'04.04_PLANO DE TRABALHO'!ON58="Realizado"),E401,'04.04_PLANO DE TRABALHO'!ON58)</f>
        <v>Atividade</v>
      </c>
      <c r="F402">
        <f>IF('04.04_PLANO DE TRABALHO'!OO58="",F401,'04.04_PLANO DE TRABALHO'!OO58)</f>
        <v>0</v>
      </c>
      <c r="G402">
        <f>IF('04.04_PLANO DE TRABALHO'!OP58="",G401,'04.04_PLANO DE TRABALHO'!OP58)</f>
        <v>0</v>
      </c>
      <c r="H402" t="str">
        <f>IF('04.04_PLANO DE TRABALHO'!OQ58="",H401,'04.04_PLANO DE TRABALHO'!OQ58)</f>
        <v>Início</v>
      </c>
      <c r="I402">
        <f>IF('04.04_PLANO DE TRABALHO'!OR58="",I401,'04.04_PLANO DE TRABALHO'!OR58)</f>
        <v>0</v>
      </c>
      <c r="J402">
        <f>IF('04.04_PLANO DE TRABALHO'!OS58="",J401,'04.04_PLANO DE TRABALHO'!OS58)</f>
        <v>0</v>
      </c>
      <c r="K402" t="str">
        <f>IF('04.04_PLANO DE TRABALHO'!OT58="",K401,'04.04_PLANO DE TRABALHO'!OT58)</f>
        <v>Fim</v>
      </c>
      <c r="L402">
        <f>IF('04.04_PLANO DE TRABALHO'!OU58="",L401,'04.04_PLANO DE TRABALHO'!OU58)</f>
        <v>0</v>
      </c>
      <c r="M402">
        <f>IF('04.04_PLANO DE TRABALHO'!OV58="",M401,'04.04_PLANO DE TRABALHO'!OV58)</f>
        <v>0</v>
      </c>
      <c r="N402" t="str">
        <f>IF('04.04_PLANO DE TRABALHO'!OW58="",N401,'04.04_PLANO DE TRABALHO'!OW58)</f>
        <v>8.3.3</v>
      </c>
      <c r="O402">
        <f>IF('04.04_PLANO DE TRABALHO'!OX58="",O401,'04.04_PLANO DE TRABALHO'!OX58)</f>
        <v>0</v>
      </c>
      <c r="P402">
        <f>IF('04.04_PLANO DE TRABALHO'!OY58="",P401,'04.04_PLANO DE TRABALHO'!OY58)</f>
        <v>0</v>
      </c>
      <c r="Q402" t="str">
        <f>IF('04.04_PLANO DE TRABALHO'!OZ58="",Q401,'04.04_PLANO DE TRABALHO'!OZ58)</f>
        <v>SubAtividade</v>
      </c>
      <c r="R402">
        <f>IF('04.04_PLANO DE TRABALHO'!PA58="",R401,'04.04_PLANO DE TRABALHO'!PA58)</f>
        <v>0</v>
      </c>
      <c r="S402">
        <f>IF('04.04_PLANO DE TRABALHO'!PB58="",S401,'04.04_PLANO DE TRABALHO'!PB58)</f>
        <v>0</v>
      </c>
      <c r="T402">
        <f>IF('04.04_PLANO DE TRABALHO'!PC58="",T401,'04.04_PLANO DE TRABALHO'!PC58)</f>
        <v>0</v>
      </c>
      <c r="U402">
        <f>IF('04.04_PLANO DE TRABALHO'!PD58="",U401,'04.04_PLANO DE TRABALHO'!PD58)</f>
        <v>0</v>
      </c>
      <c r="V402">
        <f>IF('04.04_PLANO DE TRABALHO'!PE58="",V401,'04.04_PLANO DE TRABALHO'!PE58)</f>
        <v>0</v>
      </c>
      <c r="W402" t="str">
        <f>IF('04.04_PLANO DE TRABALHO'!PF58="",W401,'04.04_PLANO DE TRABALHO'!PF58)</f>
        <v>Despesa</v>
      </c>
      <c r="X402">
        <f>IF('04.04_PLANO DE TRABALHO'!PG58="",X401,'04.04_PLANO DE TRABALHO'!PG58)</f>
        <v>0</v>
      </c>
      <c r="Y402">
        <f>IF('04.04_PLANO DE TRABALHO'!PH58="",Y401,'04.04_PLANO DE TRABALHO'!PH58)</f>
        <v>0</v>
      </c>
      <c r="Z402">
        <f>IF('04.04_PLANO DE TRABALHO'!PI58="",Z401,'04.04_PLANO DE TRABALHO'!PI58)</f>
        <v>0</v>
      </c>
      <c r="AA402">
        <f>IF('04.04_PLANO DE TRABALHO'!PJ58="",AA401,'04.04_PLANO DE TRABALHO'!PJ58)</f>
        <v>0</v>
      </c>
      <c r="AB402">
        <f>IF('04.04_PLANO DE TRABALHO'!PK58="",AB401,'04.04_PLANO DE TRABALHO'!PK58)</f>
        <v>0</v>
      </c>
      <c r="AC402">
        <f>IF('04.04_PLANO DE TRABALHO'!PL58="",AC401,'04.04_PLANO DE TRABALHO'!PL58)</f>
        <v>0</v>
      </c>
      <c r="AD402" t="str">
        <f>IF('04.04_PLANO DE TRABALHO'!PM58="",AD401,'04.04_PLANO DE TRABALHO'!PM58)</f>
        <v>Categoria</v>
      </c>
      <c r="AE402">
        <f>IF('04.04_PLANO DE TRABALHO'!PN58="",AE401,'04.04_PLANO DE TRABALHO'!PN58)</f>
        <v>0</v>
      </c>
      <c r="AF402">
        <f>IF('04.04_PLANO DE TRABALHO'!PO58="",AF401,'04.04_PLANO DE TRABALHO'!PO58)</f>
        <v>0</v>
      </c>
      <c r="AG402">
        <f>IF('04.04_PLANO DE TRABALHO'!PP58="",AG401,'04.04_PLANO DE TRABALHO'!PP58)</f>
        <v>0</v>
      </c>
      <c r="AH402">
        <f>IF('04.04_PLANO DE TRABALHO'!PQ58="",AH401,'04.04_PLANO DE TRABALHO'!PQ58)</f>
        <v>0</v>
      </c>
      <c r="AI402">
        <f>IF('04.04_PLANO DE TRABALHO'!PR58="",AI401,'04.04_PLANO DE TRABALHO'!PR58)</f>
        <v>0</v>
      </c>
      <c r="AJ402">
        <f>IF('04.04_PLANO DE TRABALHO'!PS58="",AJ401,'04.04_PLANO DE TRABALHO'!PS58)</f>
        <v>0</v>
      </c>
      <c r="AK402">
        <f>IF('04.04_PLANO DE TRABALHO'!PT58="",AK401,'04.04_PLANO DE TRABALHO'!PT58)</f>
        <v>0</v>
      </c>
      <c r="AL402" t="str">
        <f>IF('04.04_PLANO DE TRABALHO'!PU58="",AL401,'04.04_PLANO DE TRABALHO'!PU58)</f>
        <v>Subcategoria</v>
      </c>
      <c r="AM402">
        <f>IF('04.04_PLANO DE TRABALHO'!PV58="",AM401,'04.04_PLANO DE TRABALHO'!PV58)</f>
        <v>0</v>
      </c>
      <c r="AN402">
        <f>IF('04.04_PLANO DE TRABALHO'!PW58="",AN401,'04.04_PLANO DE TRABALHO'!PW58)</f>
        <v>0</v>
      </c>
      <c r="AO402">
        <f>IF('04.04_PLANO DE TRABALHO'!PX58="",AO401,'04.04_PLANO DE TRABALHO'!PX58)</f>
        <v>0</v>
      </c>
      <c r="AP402">
        <f>IF('04.04_PLANO DE TRABALHO'!PY58="",AP401,'04.04_PLANO DE TRABALHO'!PY58)</f>
        <v>0</v>
      </c>
      <c r="AQ402" t="str">
        <f>IF('04.04_PLANO DE TRABALHO'!PZ58="",AQ401,'04.04_PLANO DE TRABALHO'!PZ58)</f>
        <v>Fonte*</v>
      </c>
      <c r="AR402">
        <f>IF('04.04_PLANO DE TRABALHO'!QA58="",AR401,'04.04_PLANO DE TRABALHO'!QA58)</f>
        <v>0</v>
      </c>
      <c r="AS402">
        <f>IF('04.04_PLANO DE TRABALHO'!QB58="",AS401,'04.04_PLANO DE TRABALHO'!QB58)</f>
        <v>0</v>
      </c>
      <c r="AT402">
        <f>IF('04.04_PLANO DE TRABALHO'!QC58="",AT401,'04.04_PLANO DE TRABALHO'!QC58)</f>
        <v>0</v>
      </c>
      <c r="AU402" t="str">
        <f>IF('04.04_PLANO DE TRABALHO'!QD58="",AU401,'04.04_PLANO DE TRABALHO'!QD58)</f>
        <v>Unid</v>
      </c>
      <c r="AV402">
        <f>IF('04.04_PLANO DE TRABALHO'!QE58="",AV401,'04.04_PLANO DE TRABALHO'!QE58)</f>
        <v>0</v>
      </c>
      <c r="AW402" t="str">
        <f>IF('04.04_PLANO DE TRABALHO'!QF58="",AW401,'04.04_PLANO DE TRABALHO'!QF58)</f>
        <v>Valor 
Unit</v>
      </c>
      <c r="AX402">
        <f>IF('04.04_PLANO DE TRABALHO'!QG58="",AX401,'04.04_PLANO DE TRABALHO'!QG58)</f>
        <v>0</v>
      </c>
      <c r="AY402">
        <f>IF('04.04_PLANO DE TRABALHO'!QH58="",AY401,'04.04_PLANO DE TRABALHO'!QH58)</f>
        <v>0</v>
      </c>
      <c r="AZ402" t="str">
        <f>IF('04.04_PLANO DE TRABALHO'!QI58="",AZ401,'04.04_PLANO DE TRABALHO'!QI58)</f>
        <v>Qtde</v>
      </c>
      <c r="BA402">
        <f>IF('04.04_PLANO DE TRABALHO'!QJ58="",BA401,'04.04_PLANO DE TRABALHO'!QJ58)</f>
        <v>0</v>
      </c>
      <c r="BB402">
        <f>IF('04.04_PLANO DE TRABALHO'!QK58="",BB401,'04.04_PLANO DE TRABALHO'!QK58)</f>
        <v>0</v>
      </c>
      <c r="BD402" t="str">
        <v>Tecnologias Digitais</v>
      </c>
      <c r="BE402" t="str">
        <v>9.2</v>
      </c>
      <c r="BF402">
        <v>0</v>
      </c>
      <c r="BG402" t="str">
        <v>Atividade</v>
      </c>
      <c r="BH402">
        <v>0</v>
      </c>
      <c r="BI402">
        <v>0</v>
      </c>
      <c r="BJ402" t="str">
        <v>Início</v>
      </c>
      <c r="BK402">
        <v>0</v>
      </c>
      <c r="BL402">
        <v>0</v>
      </c>
      <c r="BM402" t="str">
        <v>Fim</v>
      </c>
      <c r="BN402">
        <v>0</v>
      </c>
      <c r="BO402">
        <v>0</v>
      </c>
      <c r="BP402" t="str">
        <v>Total da SubAtividade:</v>
      </c>
      <c r="BQ402">
        <v>0</v>
      </c>
      <c r="BR402">
        <v>0</v>
      </c>
      <c r="BS402" t="str">
        <v>SubAtividade</v>
      </c>
      <c r="BT402">
        <v>0</v>
      </c>
      <c r="BU402">
        <v>0</v>
      </c>
      <c r="BV402">
        <v>0</v>
      </c>
      <c r="BW402">
        <v>0</v>
      </c>
      <c r="BX402">
        <v>0</v>
      </c>
      <c r="BY402" t="str">
        <v>Despesa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 t="str">
        <v>Categoria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 t="str">
        <v>Subcategoria</v>
      </c>
      <c r="CO402">
        <v>0</v>
      </c>
      <c r="CP402">
        <v>0</v>
      </c>
      <c r="CQ402">
        <v>0</v>
      </c>
      <c r="CR402">
        <v>0</v>
      </c>
      <c r="CS402" t="str">
        <v>Fonte*</v>
      </c>
      <c r="CT402">
        <v>0</v>
      </c>
      <c r="CU402">
        <v>0</v>
      </c>
      <c r="CV402">
        <v>0</v>
      </c>
      <c r="CW402" t="str">
        <v>Unid</v>
      </c>
      <c r="CX402">
        <v>0</v>
      </c>
      <c r="CY402" t="str">
        <v>Valor 
Unit</v>
      </c>
      <c r="CZ402">
        <v>0</v>
      </c>
      <c r="DA402">
        <v>0</v>
      </c>
      <c r="DB402" t="str">
        <v>Qtde</v>
      </c>
      <c r="DC402">
        <v>0</v>
      </c>
      <c r="DD402">
        <v>0</v>
      </c>
      <c r="DF402" t="str">
        <v>Participação e Gestão Democrática</v>
      </c>
      <c r="DG402" t="str">
        <v>10.1</v>
      </c>
      <c r="DH402">
        <v>0</v>
      </c>
      <c r="DI402" t="str">
        <v>Atividade</v>
      </c>
      <c r="DJ402">
        <v>0</v>
      </c>
      <c r="DK402">
        <v>0</v>
      </c>
      <c r="DL402" t="str">
        <v>Início</v>
      </c>
      <c r="DM402">
        <v>0</v>
      </c>
      <c r="DN402">
        <v>0</v>
      </c>
      <c r="DO402" t="str">
        <v>Fim</v>
      </c>
      <c r="DP402">
        <v>0</v>
      </c>
      <c r="DQ402">
        <v>0</v>
      </c>
      <c r="DR402" t="str">
        <v>10.1.1</v>
      </c>
      <c r="DS402">
        <v>0</v>
      </c>
      <c r="DT402">
        <v>0</v>
      </c>
      <c r="DU402" t="str">
        <v>SubAtividade</v>
      </c>
      <c r="DV402">
        <v>0</v>
      </c>
      <c r="DW402">
        <v>0</v>
      </c>
      <c r="DX402">
        <v>0</v>
      </c>
      <c r="DY402">
        <v>0</v>
      </c>
      <c r="DZ402">
        <v>0</v>
      </c>
      <c r="EA402" t="str">
        <v>Despesa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 t="str">
        <v>Categoria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 t="str">
        <v>Subcategoria</v>
      </c>
      <c r="EQ402">
        <v>0</v>
      </c>
      <c r="ER402">
        <v>0</v>
      </c>
      <c r="ES402">
        <v>0</v>
      </c>
      <c r="ET402">
        <v>0</v>
      </c>
      <c r="EU402" t="str">
        <v>Fonte*</v>
      </c>
      <c r="EV402">
        <v>0</v>
      </c>
      <c r="EW402">
        <v>0</v>
      </c>
      <c r="EX402">
        <v>0</v>
      </c>
      <c r="EY402" t="str">
        <v>Unid</v>
      </c>
      <c r="EZ402">
        <v>0</v>
      </c>
      <c r="FA402" t="str">
        <v>Valor 
Unit</v>
      </c>
      <c r="FB402">
        <v>0</v>
      </c>
      <c r="FC402">
        <v>0</v>
      </c>
      <c r="FD402" t="str">
        <v>Qtde</v>
      </c>
      <c r="FE402">
        <v>0</v>
      </c>
      <c r="FF402">
        <v>0</v>
      </c>
      <c r="FH402">
        <v>0</v>
      </c>
      <c r="FI402" t="str">
        <v>11.3</v>
      </c>
      <c r="FJ402">
        <v>0</v>
      </c>
      <c r="FK402" t="str">
        <v>Atividade</v>
      </c>
      <c r="FL402">
        <v>0</v>
      </c>
      <c r="FM402">
        <v>0</v>
      </c>
      <c r="FN402" t="str">
        <v>Início</v>
      </c>
      <c r="FO402">
        <v>0</v>
      </c>
      <c r="FP402">
        <v>0</v>
      </c>
      <c r="FQ402" t="str">
        <v>Fim</v>
      </c>
      <c r="FR402">
        <v>0</v>
      </c>
      <c r="FS402">
        <v>0</v>
      </c>
      <c r="FT402" t="str">
        <v>11.3.3</v>
      </c>
      <c r="FU402">
        <v>0</v>
      </c>
      <c r="FV402">
        <v>0</v>
      </c>
      <c r="FW402" t="str">
        <v>SubAtividade</v>
      </c>
      <c r="FX402">
        <v>0</v>
      </c>
      <c r="FY402">
        <v>0</v>
      </c>
      <c r="FZ402">
        <v>0</v>
      </c>
      <c r="GA402">
        <v>0</v>
      </c>
      <c r="GB402">
        <v>0</v>
      </c>
      <c r="GC402" t="str">
        <v>Despesa</v>
      </c>
      <c r="GD402">
        <v>0</v>
      </c>
      <c r="GE402">
        <v>0</v>
      </c>
      <c r="GF402">
        <v>0</v>
      </c>
      <c r="GG402">
        <v>0</v>
      </c>
      <c r="GH402">
        <v>0</v>
      </c>
      <c r="GI402">
        <v>0</v>
      </c>
      <c r="GJ402" t="str">
        <v>Categoria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 t="str">
        <v>Subcategoria</v>
      </c>
      <c r="GS402">
        <v>0</v>
      </c>
      <c r="GT402">
        <v>0</v>
      </c>
      <c r="GU402">
        <v>0</v>
      </c>
      <c r="GV402">
        <v>0</v>
      </c>
      <c r="GW402" t="str">
        <v>Fonte*</v>
      </c>
      <c r="GX402">
        <v>0</v>
      </c>
      <c r="GY402">
        <v>0</v>
      </c>
      <c r="GZ402">
        <v>0</v>
      </c>
      <c r="HA402" t="str">
        <v>Unid</v>
      </c>
      <c r="HB402">
        <v>0</v>
      </c>
      <c r="HC402" t="str">
        <v>Valor 
Unit</v>
      </c>
      <c r="HD402">
        <v>0</v>
      </c>
      <c r="HE402">
        <v>0</v>
      </c>
      <c r="HF402" t="str">
        <v>Qtde</v>
      </c>
      <c r="HG402">
        <v>0</v>
      </c>
      <c r="HH402">
        <v>0</v>
      </c>
    </row>
    <row r="403" spans="1:216" x14ac:dyDescent="0.25">
      <c r="A403">
        <v>50</v>
      </c>
      <c r="B403" t="str">
        <f>'04.04_PLANO DE TRABALHO'!$OZ$7</f>
        <v>Direitos Humanos e Convivência</v>
      </c>
      <c r="C403" t="str">
        <f>IF('04.04_PLANO DE TRABALHO'!OL59="",C402,'04.04_PLANO DE TRABALHO'!OL59)</f>
        <v>8.3</v>
      </c>
      <c r="D403">
        <f>IF('04.04_PLANO DE TRABALHO'!OM59="",D402,'04.04_PLANO DE TRABALHO'!OM59)</f>
        <v>0</v>
      </c>
      <c r="E403" t="str">
        <f>IF(OR('04.04_PLANO DE TRABALHO'!ON59="",'04.04_PLANO DE TRABALHO'!ON59="Planejado",'04.04_PLANO DE TRABALHO'!ON59="Realizado"),E402,'04.04_PLANO DE TRABALHO'!ON59)</f>
        <v>Atividade</v>
      </c>
      <c r="F403">
        <f>IF('04.04_PLANO DE TRABALHO'!OO59="",F402,'04.04_PLANO DE TRABALHO'!OO59)</f>
        <v>0</v>
      </c>
      <c r="G403">
        <f>IF('04.04_PLANO DE TRABALHO'!OP59="",G402,'04.04_PLANO DE TRABALHO'!OP59)</f>
        <v>0</v>
      </c>
      <c r="H403" t="str">
        <f>IF('04.04_PLANO DE TRABALHO'!OQ59="",H402,'04.04_PLANO DE TRABALHO'!OQ59)</f>
        <v>Início</v>
      </c>
      <c r="I403">
        <f>IF('04.04_PLANO DE TRABALHO'!OR59="",I402,'04.04_PLANO DE TRABALHO'!OR59)</f>
        <v>0</v>
      </c>
      <c r="J403">
        <f>IF('04.04_PLANO DE TRABALHO'!OS59="",J402,'04.04_PLANO DE TRABALHO'!OS59)</f>
        <v>0</v>
      </c>
      <c r="K403" t="str">
        <f>IF('04.04_PLANO DE TRABALHO'!OT59="",K402,'04.04_PLANO DE TRABALHO'!OT59)</f>
        <v>Fim</v>
      </c>
      <c r="L403">
        <f>IF('04.04_PLANO DE TRABALHO'!OU59="",L402,'04.04_PLANO DE TRABALHO'!OU59)</f>
        <v>0</v>
      </c>
      <c r="M403">
        <f>IF('04.04_PLANO DE TRABALHO'!OV59="",M402,'04.04_PLANO DE TRABALHO'!OV59)</f>
        <v>0</v>
      </c>
      <c r="N403" t="str">
        <f>IF('04.04_PLANO DE TRABALHO'!OW59="",N402,'04.04_PLANO DE TRABALHO'!OW59)</f>
        <v>8.3.3</v>
      </c>
      <c r="O403">
        <f>IF('04.04_PLANO DE TRABALHO'!OX59="",O402,'04.04_PLANO DE TRABALHO'!OX59)</f>
        <v>0</v>
      </c>
      <c r="P403">
        <f>IF('04.04_PLANO DE TRABALHO'!OY59="",P402,'04.04_PLANO DE TRABALHO'!OY59)</f>
        <v>0</v>
      </c>
      <c r="Q403" t="str">
        <f>IF('04.04_PLANO DE TRABALHO'!OZ59="",Q402,'04.04_PLANO DE TRABALHO'!OZ59)</f>
        <v>SubAtividade</v>
      </c>
      <c r="R403">
        <f>IF('04.04_PLANO DE TRABALHO'!PA59="",R402,'04.04_PLANO DE TRABALHO'!PA59)</f>
        <v>0</v>
      </c>
      <c r="S403">
        <f>IF('04.04_PLANO DE TRABALHO'!PB59="",S402,'04.04_PLANO DE TRABALHO'!PB59)</f>
        <v>0</v>
      </c>
      <c r="T403">
        <f>IF('04.04_PLANO DE TRABALHO'!PC59="",T402,'04.04_PLANO DE TRABALHO'!PC59)</f>
        <v>0</v>
      </c>
      <c r="U403">
        <f>IF('04.04_PLANO DE TRABALHO'!PD59="",U402,'04.04_PLANO DE TRABALHO'!PD59)</f>
        <v>0</v>
      </c>
      <c r="V403">
        <f>IF('04.04_PLANO DE TRABALHO'!PE59="",V402,'04.04_PLANO DE TRABALHO'!PE59)</f>
        <v>0</v>
      </c>
      <c r="W403" t="str">
        <f>IF('04.04_PLANO DE TRABALHO'!PF59="",W402,'04.04_PLANO DE TRABALHO'!PF59)</f>
        <v>Despesa</v>
      </c>
      <c r="X403">
        <f>IF('04.04_PLANO DE TRABALHO'!PG59="",X402,'04.04_PLANO DE TRABALHO'!PG59)</f>
        <v>0</v>
      </c>
      <c r="Y403">
        <f>IF('04.04_PLANO DE TRABALHO'!PH59="",Y402,'04.04_PLANO DE TRABALHO'!PH59)</f>
        <v>0</v>
      </c>
      <c r="Z403">
        <f>IF('04.04_PLANO DE TRABALHO'!PI59="",Z402,'04.04_PLANO DE TRABALHO'!PI59)</f>
        <v>0</v>
      </c>
      <c r="AA403">
        <f>IF('04.04_PLANO DE TRABALHO'!PJ59="",AA402,'04.04_PLANO DE TRABALHO'!PJ59)</f>
        <v>0</v>
      </c>
      <c r="AB403">
        <f>IF('04.04_PLANO DE TRABALHO'!PK59="",AB402,'04.04_PLANO DE TRABALHO'!PK59)</f>
        <v>0</v>
      </c>
      <c r="AC403">
        <f>IF('04.04_PLANO DE TRABALHO'!PL59="",AC402,'04.04_PLANO DE TRABALHO'!PL59)</f>
        <v>0</v>
      </c>
      <c r="AD403" t="str">
        <f>IF('04.04_PLANO DE TRABALHO'!PM59="",AD402,'04.04_PLANO DE TRABALHO'!PM59)</f>
        <v>Categoria</v>
      </c>
      <c r="AE403">
        <f>IF('04.04_PLANO DE TRABALHO'!PN59="",AE402,'04.04_PLANO DE TRABALHO'!PN59)</f>
        <v>0</v>
      </c>
      <c r="AF403">
        <f>IF('04.04_PLANO DE TRABALHO'!PO59="",AF402,'04.04_PLANO DE TRABALHO'!PO59)</f>
        <v>0</v>
      </c>
      <c r="AG403">
        <f>IF('04.04_PLANO DE TRABALHO'!PP59="",AG402,'04.04_PLANO DE TRABALHO'!PP59)</f>
        <v>0</v>
      </c>
      <c r="AH403">
        <f>IF('04.04_PLANO DE TRABALHO'!PQ59="",AH402,'04.04_PLANO DE TRABALHO'!PQ59)</f>
        <v>0</v>
      </c>
      <c r="AI403">
        <f>IF('04.04_PLANO DE TRABALHO'!PR59="",AI402,'04.04_PLANO DE TRABALHO'!PR59)</f>
        <v>0</v>
      </c>
      <c r="AJ403">
        <f>IF('04.04_PLANO DE TRABALHO'!PS59="",AJ402,'04.04_PLANO DE TRABALHO'!PS59)</f>
        <v>0</v>
      </c>
      <c r="AK403">
        <f>IF('04.04_PLANO DE TRABALHO'!PT59="",AK402,'04.04_PLANO DE TRABALHO'!PT59)</f>
        <v>0</v>
      </c>
      <c r="AL403" t="str">
        <f>IF('04.04_PLANO DE TRABALHO'!PU59="",AL402,'04.04_PLANO DE TRABALHO'!PU59)</f>
        <v>Subcategoria</v>
      </c>
      <c r="AM403">
        <f>IF('04.04_PLANO DE TRABALHO'!PV59="",AM402,'04.04_PLANO DE TRABALHO'!PV59)</f>
        <v>0</v>
      </c>
      <c r="AN403">
        <f>IF('04.04_PLANO DE TRABALHO'!PW59="",AN402,'04.04_PLANO DE TRABALHO'!PW59)</f>
        <v>0</v>
      </c>
      <c r="AO403">
        <f>IF('04.04_PLANO DE TRABALHO'!PX59="",AO402,'04.04_PLANO DE TRABALHO'!PX59)</f>
        <v>0</v>
      </c>
      <c r="AP403">
        <f>IF('04.04_PLANO DE TRABALHO'!PY59="",AP402,'04.04_PLANO DE TRABALHO'!PY59)</f>
        <v>0</v>
      </c>
      <c r="AQ403" t="str">
        <f>IF('04.04_PLANO DE TRABALHO'!PZ59="",AQ402,'04.04_PLANO DE TRABALHO'!PZ59)</f>
        <v>Fonte*</v>
      </c>
      <c r="AR403">
        <f>IF('04.04_PLANO DE TRABALHO'!QA59="",AR402,'04.04_PLANO DE TRABALHO'!QA59)</f>
        <v>0</v>
      </c>
      <c r="AS403">
        <f>IF('04.04_PLANO DE TRABALHO'!QB59="",AS402,'04.04_PLANO DE TRABALHO'!QB59)</f>
        <v>0</v>
      </c>
      <c r="AT403">
        <f>IF('04.04_PLANO DE TRABALHO'!QC59="",AT402,'04.04_PLANO DE TRABALHO'!QC59)</f>
        <v>0</v>
      </c>
      <c r="AU403" t="str">
        <f>IF('04.04_PLANO DE TRABALHO'!QD59="",AU402,'04.04_PLANO DE TRABALHO'!QD59)</f>
        <v>Unid</v>
      </c>
      <c r="AV403">
        <f>IF('04.04_PLANO DE TRABALHO'!QE59="",AV402,'04.04_PLANO DE TRABALHO'!QE59)</f>
        <v>0</v>
      </c>
      <c r="AW403" t="str">
        <f>IF('04.04_PLANO DE TRABALHO'!QF59="",AW402,'04.04_PLANO DE TRABALHO'!QF59)</f>
        <v>Valor 
Unit</v>
      </c>
      <c r="AX403">
        <f>IF('04.04_PLANO DE TRABALHO'!QG59="",AX402,'04.04_PLANO DE TRABALHO'!QG59)</f>
        <v>0</v>
      </c>
      <c r="AY403">
        <f>IF('04.04_PLANO DE TRABALHO'!QH59="",AY402,'04.04_PLANO DE TRABALHO'!QH59)</f>
        <v>0</v>
      </c>
      <c r="AZ403" t="str">
        <f>IF('04.04_PLANO DE TRABALHO'!QI59="",AZ402,'04.04_PLANO DE TRABALHO'!QI59)</f>
        <v>Qtde</v>
      </c>
      <c r="BA403">
        <f>IF('04.04_PLANO DE TRABALHO'!QJ59="",BA402,'04.04_PLANO DE TRABALHO'!QJ59)</f>
        <v>0</v>
      </c>
      <c r="BB403">
        <f>IF('04.04_PLANO DE TRABALHO'!QK59="",BB402,'04.04_PLANO DE TRABALHO'!QK59)</f>
        <v>0</v>
      </c>
      <c r="BD403" t="str">
        <v>Tecnologias Digitais</v>
      </c>
      <c r="BE403" t="str">
        <v>Cod</v>
      </c>
      <c r="BF403">
        <v>0</v>
      </c>
      <c r="BG403" t="str">
        <v>Atividade</v>
      </c>
      <c r="BH403">
        <v>0</v>
      </c>
      <c r="BI403">
        <v>0</v>
      </c>
      <c r="BJ403" t="str">
        <v>Início</v>
      </c>
      <c r="BK403">
        <v>0</v>
      </c>
      <c r="BL403">
        <v>0</v>
      </c>
      <c r="BM403" t="str">
        <v>Fim</v>
      </c>
      <c r="BN403">
        <v>0</v>
      </c>
      <c r="BO403">
        <v>0</v>
      </c>
      <c r="BP403" t="str">
        <v>Cod</v>
      </c>
      <c r="BQ403">
        <v>0</v>
      </c>
      <c r="BR403">
        <v>0</v>
      </c>
      <c r="BS403" t="str">
        <v>SubAtividade</v>
      </c>
      <c r="BT403">
        <v>0</v>
      </c>
      <c r="BU403">
        <v>0</v>
      </c>
      <c r="BV403">
        <v>0</v>
      </c>
      <c r="BW403">
        <v>0</v>
      </c>
      <c r="BX403">
        <v>0</v>
      </c>
      <c r="BY403" t="str">
        <v>Despesa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 t="str">
        <v>Categoria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 t="str">
        <v>Subcategoria</v>
      </c>
      <c r="CO403">
        <v>0</v>
      </c>
      <c r="CP403">
        <v>0</v>
      </c>
      <c r="CQ403">
        <v>0</v>
      </c>
      <c r="CR403">
        <v>0</v>
      </c>
      <c r="CS403" t="str">
        <v>Fonte*</v>
      </c>
      <c r="CT403">
        <v>0</v>
      </c>
      <c r="CU403">
        <v>0</v>
      </c>
      <c r="CV403">
        <v>0</v>
      </c>
      <c r="CW403" t="str">
        <v>Unid</v>
      </c>
      <c r="CX403">
        <v>0</v>
      </c>
      <c r="CY403" t="str">
        <v>Valor 
Unit</v>
      </c>
      <c r="CZ403">
        <v>0</v>
      </c>
      <c r="DA403">
        <v>0</v>
      </c>
      <c r="DB403" t="str">
        <v>Qtde</v>
      </c>
      <c r="DC403">
        <v>0</v>
      </c>
      <c r="DD403" t="str">
        <v>Valor Total</v>
      </c>
      <c r="DF403" t="str">
        <v>Participação e Gestão Democrática</v>
      </c>
      <c r="DG403" t="str">
        <v>10.1</v>
      </c>
      <c r="DH403">
        <v>0</v>
      </c>
      <c r="DI403" t="str">
        <v>Atividade</v>
      </c>
      <c r="DJ403">
        <v>0</v>
      </c>
      <c r="DK403">
        <v>0</v>
      </c>
      <c r="DL403" t="str">
        <v>Início</v>
      </c>
      <c r="DM403">
        <v>0</v>
      </c>
      <c r="DN403">
        <v>0</v>
      </c>
      <c r="DO403" t="str">
        <v>Fim</v>
      </c>
      <c r="DP403">
        <v>0</v>
      </c>
      <c r="DQ403">
        <v>0</v>
      </c>
      <c r="DR403" t="str">
        <v>10.1.1</v>
      </c>
      <c r="DS403">
        <v>0</v>
      </c>
      <c r="DT403">
        <v>0</v>
      </c>
      <c r="DU403" t="str">
        <v>SubAtividade</v>
      </c>
      <c r="DV403">
        <v>0</v>
      </c>
      <c r="DW403">
        <v>0</v>
      </c>
      <c r="DX403">
        <v>0</v>
      </c>
      <c r="DY403">
        <v>0</v>
      </c>
      <c r="DZ403">
        <v>0</v>
      </c>
      <c r="EA403" t="str">
        <v>Despesa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 t="str">
        <v>Categoria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 t="str">
        <v>Subcategoria</v>
      </c>
      <c r="EQ403">
        <v>0</v>
      </c>
      <c r="ER403">
        <v>0</v>
      </c>
      <c r="ES403">
        <v>0</v>
      </c>
      <c r="ET403">
        <v>0</v>
      </c>
      <c r="EU403" t="str">
        <v>Fonte*</v>
      </c>
      <c r="EV403">
        <v>0</v>
      </c>
      <c r="EW403">
        <v>0</v>
      </c>
      <c r="EX403">
        <v>0</v>
      </c>
      <c r="EY403" t="str">
        <v>Unid</v>
      </c>
      <c r="EZ403">
        <v>0</v>
      </c>
      <c r="FA403" t="str">
        <v>Valor 
Unit</v>
      </c>
      <c r="FB403">
        <v>0</v>
      </c>
      <c r="FC403">
        <v>0</v>
      </c>
      <c r="FD403" t="str">
        <v>Qtde</v>
      </c>
      <c r="FE403">
        <v>0</v>
      </c>
      <c r="FF403">
        <v>0</v>
      </c>
      <c r="FH403">
        <v>0</v>
      </c>
      <c r="FI403" t="str">
        <v>11.3</v>
      </c>
      <c r="FJ403">
        <v>0</v>
      </c>
      <c r="FK403" t="str">
        <v>Atividade</v>
      </c>
      <c r="FL403">
        <v>0</v>
      </c>
      <c r="FM403">
        <v>0</v>
      </c>
      <c r="FN403" t="str">
        <v>Início</v>
      </c>
      <c r="FO403">
        <v>0</v>
      </c>
      <c r="FP403">
        <v>0</v>
      </c>
      <c r="FQ403" t="str">
        <v>Fim</v>
      </c>
      <c r="FR403">
        <v>0</v>
      </c>
      <c r="FS403">
        <v>0</v>
      </c>
      <c r="FT403" t="str">
        <v>11.3.3</v>
      </c>
      <c r="FU403">
        <v>0</v>
      </c>
      <c r="FV403">
        <v>0</v>
      </c>
      <c r="FW403" t="str">
        <v>SubAtividade</v>
      </c>
      <c r="FX403">
        <v>0</v>
      </c>
      <c r="FY403">
        <v>0</v>
      </c>
      <c r="FZ403">
        <v>0</v>
      </c>
      <c r="GA403">
        <v>0</v>
      </c>
      <c r="GB403">
        <v>0</v>
      </c>
      <c r="GC403" t="str">
        <v>Despesa</v>
      </c>
      <c r="GD403">
        <v>0</v>
      </c>
      <c r="GE403">
        <v>0</v>
      </c>
      <c r="GF403">
        <v>0</v>
      </c>
      <c r="GG403">
        <v>0</v>
      </c>
      <c r="GH403">
        <v>0</v>
      </c>
      <c r="GI403">
        <v>0</v>
      </c>
      <c r="GJ403" t="str">
        <v>Categoria</v>
      </c>
      <c r="GK403">
        <v>0</v>
      </c>
      <c r="GL403">
        <v>0</v>
      </c>
      <c r="GM403">
        <v>0</v>
      </c>
      <c r="GN403">
        <v>0</v>
      </c>
      <c r="GO403">
        <v>0</v>
      </c>
      <c r="GP403">
        <v>0</v>
      </c>
      <c r="GQ403">
        <v>0</v>
      </c>
      <c r="GR403" t="str">
        <v>Subcategoria</v>
      </c>
      <c r="GS403">
        <v>0</v>
      </c>
      <c r="GT403">
        <v>0</v>
      </c>
      <c r="GU403">
        <v>0</v>
      </c>
      <c r="GV403">
        <v>0</v>
      </c>
      <c r="GW403" t="str">
        <v>Fonte*</v>
      </c>
      <c r="GX403">
        <v>0</v>
      </c>
      <c r="GY403">
        <v>0</v>
      </c>
      <c r="GZ403">
        <v>0</v>
      </c>
      <c r="HA403" t="str">
        <v>Unid</v>
      </c>
      <c r="HB403">
        <v>0</v>
      </c>
      <c r="HC403" t="str">
        <v>Valor 
Unit</v>
      </c>
      <c r="HD403">
        <v>0</v>
      </c>
      <c r="HE403">
        <v>0</v>
      </c>
      <c r="HF403" t="str">
        <v>Qtde</v>
      </c>
      <c r="HG403">
        <v>0</v>
      </c>
      <c r="HH403">
        <v>0</v>
      </c>
    </row>
    <row r="404" spans="1:216" x14ac:dyDescent="0.25">
      <c r="A404">
        <v>1</v>
      </c>
      <c r="B404" t="str">
        <f>'04.04_PLANO DE TRABALHO'!$RE$7</f>
        <v>Tecnologias Digitais</v>
      </c>
      <c r="C404" t="str">
        <f>IF('04.04_PLANO DE TRABALHO'!QQ10="",C403,'04.04_PLANO DE TRABALHO'!QQ10)</f>
        <v>9.1</v>
      </c>
      <c r="D404">
        <f>IF('04.04_PLANO DE TRABALHO'!QR10="",D403,'04.04_PLANO DE TRABALHO'!QR10)</f>
        <v>0</v>
      </c>
      <c r="E404" t="str">
        <f>IF(OR('04.04_PLANO DE TRABALHO'!QS10="",'04.04_PLANO DE TRABALHO'!QS10="Realizado",'04.04_PLANO DE TRABALHO'!QS10="Planejado"),E403,'04.04_PLANO DE TRABALHO'!QS10)</f>
        <v>Atividade</v>
      </c>
      <c r="F404">
        <f>IF('04.04_PLANO DE TRABALHO'!QT10="",F403,'04.04_PLANO DE TRABALHO'!QT10)</f>
        <v>0</v>
      </c>
      <c r="G404">
        <f>IF('04.04_PLANO DE TRABALHO'!QU10="",G403,'04.04_PLANO DE TRABALHO'!QU10)</f>
        <v>0</v>
      </c>
      <c r="H404" t="str">
        <f>IF('04.04_PLANO DE TRABALHO'!QV10="",H403,'04.04_PLANO DE TRABALHO'!QV10)</f>
        <v>Início</v>
      </c>
      <c r="I404">
        <f>IF('04.04_PLANO DE TRABALHO'!QW10="",I403,'04.04_PLANO DE TRABALHO'!QW10)</f>
        <v>0</v>
      </c>
      <c r="J404">
        <f>IF('04.04_PLANO DE TRABALHO'!QX10="",J403,'04.04_PLANO DE TRABALHO'!QX10)</f>
        <v>0</v>
      </c>
      <c r="K404" t="str">
        <f>IF('04.04_PLANO DE TRABALHO'!QY10="",K403,'04.04_PLANO DE TRABALHO'!QY10)</f>
        <v>Fim</v>
      </c>
      <c r="L404">
        <f>IF('04.04_PLANO DE TRABALHO'!QZ10="",L403,'04.04_PLANO DE TRABALHO'!QZ10)</f>
        <v>0</v>
      </c>
      <c r="M404">
        <f>IF('04.04_PLANO DE TRABALHO'!RA10="",M403,'04.04_PLANO DE TRABALHO'!RA10)</f>
        <v>0</v>
      </c>
      <c r="N404" t="str">
        <f>IF('04.04_PLANO DE TRABALHO'!RB10="",N403,'04.04_PLANO DE TRABALHO'!RB10)</f>
        <v>9.1.1</v>
      </c>
      <c r="O404">
        <f>IF('04.04_PLANO DE TRABALHO'!RC10="",O403,'04.04_PLANO DE TRABALHO'!RC10)</f>
        <v>0</v>
      </c>
      <c r="P404">
        <f>IF('04.04_PLANO DE TRABALHO'!RD10="",P403,'04.04_PLANO DE TRABALHO'!RD10)</f>
        <v>0</v>
      </c>
      <c r="Q404" t="str">
        <f>IF('04.04_PLANO DE TRABALHO'!RE10="",Q403,'04.04_PLANO DE TRABALHO'!RE10)</f>
        <v>SubAtividade</v>
      </c>
      <c r="R404">
        <f>IF('04.04_PLANO DE TRABALHO'!RF10="",R403,'04.04_PLANO DE TRABALHO'!RF10)</f>
        <v>0</v>
      </c>
      <c r="S404">
        <f>IF('04.04_PLANO DE TRABALHO'!RG10="",S403,'04.04_PLANO DE TRABALHO'!RG10)</f>
        <v>0</v>
      </c>
      <c r="T404">
        <f>IF('04.04_PLANO DE TRABALHO'!RH10="",T403,'04.04_PLANO DE TRABALHO'!RH10)</f>
        <v>0</v>
      </c>
      <c r="U404">
        <f>IF('04.04_PLANO DE TRABALHO'!RI10="",U403,'04.04_PLANO DE TRABALHO'!RI10)</f>
        <v>0</v>
      </c>
      <c r="V404">
        <f>IF('04.04_PLANO DE TRABALHO'!RJ10="",V403,'04.04_PLANO DE TRABALHO'!RJ10)</f>
        <v>0</v>
      </c>
      <c r="W404" t="str">
        <f>IF('04.04_PLANO DE TRABALHO'!RK10="",W403,'04.04_PLANO DE TRABALHO'!RK10)</f>
        <v>Despesa</v>
      </c>
      <c r="X404">
        <f>IF('04.04_PLANO DE TRABALHO'!RL10="",X403,'04.04_PLANO DE TRABALHO'!RL10)</f>
        <v>0</v>
      </c>
      <c r="Y404">
        <f>IF('04.04_PLANO DE TRABALHO'!RM10="",Y403,'04.04_PLANO DE TRABALHO'!RM10)</f>
        <v>0</v>
      </c>
      <c r="Z404">
        <f>IF('04.04_PLANO DE TRABALHO'!RN10="",Z403,'04.04_PLANO DE TRABALHO'!RN10)</f>
        <v>0</v>
      </c>
      <c r="AA404">
        <f>IF('04.04_PLANO DE TRABALHO'!RO10="",AA403,'04.04_PLANO DE TRABALHO'!RO10)</f>
        <v>0</v>
      </c>
      <c r="AB404">
        <f>IF('04.04_PLANO DE TRABALHO'!RP10="",AB403,'04.04_PLANO DE TRABALHO'!RP10)</f>
        <v>0</v>
      </c>
      <c r="AC404">
        <f>IF('04.04_PLANO DE TRABALHO'!RQ10="",AC403,'04.04_PLANO DE TRABALHO'!RQ10)</f>
        <v>0</v>
      </c>
      <c r="AD404" t="str">
        <f>IF('04.04_PLANO DE TRABALHO'!RR10="",AD403,'04.04_PLANO DE TRABALHO'!RR10)</f>
        <v>Categoria</v>
      </c>
      <c r="AE404">
        <f>IF('04.04_PLANO DE TRABALHO'!RS10="",AE403,'04.04_PLANO DE TRABALHO'!RS10)</f>
        <v>0</v>
      </c>
      <c r="AF404">
        <f>IF('04.04_PLANO DE TRABALHO'!RT10="",AF403,'04.04_PLANO DE TRABALHO'!RT10)</f>
        <v>0</v>
      </c>
      <c r="AG404">
        <f>IF('04.04_PLANO DE TRABALHO'!RU10="",AG403,'04.04_PLANO DE TRABALHO'!RU10)</f>
        <v>0</v>
      </c>
      <c r="AH404">
        <f>IF('04.04_PLANO DE TRABALHO'!RV10="",AH403,'04.04_PLANO DE TRABALHO'!RV10)</f>
        <v>0</v>
      </c>
      <c r="AI404">
        <f>IF('04.04_PLANO DE TRABALHO'!RW10="",AI403,'04.04_PLANO DE TRABALHO'!RW10)</f>
        <v>0</v>
      </c>
      <c r="AJ404">
        <f>IF('04.04_PLANO DE TRABALHO'!RX10="",AJ403,'04.04_PLANO DE TRABALHO'!RX10)</f>
        <v>0</v>
      </c>
      <c r="AK404">
        <f>IF('04.04_PLANO DE TRABALHO'!RY10="",AK403,'04.04_PLANO DE TRABALHO'!RY10)</f>
        <v>0</v>
      </c>
      <c r="AL404" t="str">
        <f>IF('04.04_PLANO DE TRABALHO'!RZ10="",AL403,'04.04_PLANO DE TRABALHO'!RZ10)</f>
        <v>Subcategoria</v>
      </c>
      <c r="AM404">
        <f>IF('04.04_PLANO DE TRABALHO'!SA10="",AM403,'04.04_PLANO DE TRABALHO'!SA10)</f>
        <v>0</v>
      </c>
      <c r="AN404">
        <f>IF('04.04_PLANO DE TRABALHO'!SB10="",AN403,'04.04_PLANO DE TRABALHO'!SB10)</f>
        <v>0</v>
      </c>
      <c r="AO404">
        <f>IF('04.04_PLANO DE TRABALHO'!SC10="",AO403,'04.04_PLANO DE TRABALHO'!SC10)</f>
        <v>0</v>
      </c>
      <c r="AP404">
        <f>IF('04.04_PLANO DE TRABALHO'!SD10="",AP403,'04.04_PLANO DE TRABALHO'!SD10)</f>
        <v>0</v>
      </c>
      <c r="AQ404" t="str">
        <f>IF('04.04_PLANO DE TRABALHO'!SE10="",AQ403,'04.04_PLANO DE TRABALHO'!SE10)</f>
        <v>Fonte*</v>
      </c>
      <c r="AR404">
        <f>IF('04.04_PLANO DE TRABALHO'!SF10="",AR403,'04.04_PLANO DE TRABALHO'!SF10)</f>
        <v>0</v>
      </c>
      <c r="AS404">
        <f>IF('04.04_PLANO DE TRABALHO'!SG10="",AS403,'04.04_PLANO DE TRABALHO'!SG10)</f>
        <v>0</v>
      </c>
      <c r="AT404">
        <f>IF('04.04_PLANO DE TRABALHO'!SH10="",AT403,'04.04_PLANO DE TRABALHO'!SH10)</f>
        <v>0</v>
      </c>
      <c r="AU404" t="str">
        <f>IF('04.04_PLANO DE TRABALHO'!SI10="",AU403,'04.04_PLANO DE TRABALHO'!SI10)</f>
        <v>Unid</v>
      </c>
      <c r="AV404">
        <f>IF('04.04_PLANO DE TRABALHO'!SJ10="",AV403,'04.04_PLANO DE TRABALHO'!SJ10)</f>
        <v>0</v>
      </c>
      <c r="AW404" t="str">
        <f>IF('04.04_PLANO DE TRABALHO'!SK10="",AW403,'04.04_PLANO DE TRABALHO'!SK10)</f>
        <v>Valor 
Unit</v>
      </c>
      <c r="AX404">
        <f>IF('04.04_PLANO DE TRABALHO'!SL10="",AX403,'04.04_PLANO DE TRABALHO'!SL10)</f>
        <v>0</v>
      </c>
      <c r="AY404">
        <f>IF('04.04_PLANO DE TRABALHO'!SM10="",AY403,'04.04_PLANO DE TRABALHO'!SM10)</f>
        <v>0</v>
      </c>
      <c r="AZ404" t="str">
        <f>IF('04.04_PLANO DE TRABALHO'!SN10="",AZ403,'04.04_PLANO DE TRABALHO'!SN10)</f>
        <v>Qtde</v>
      </c>
      <c r="BA404">
        <f>IF('04.04_PLANO DE TRABALHO'!SO10="",BA403,'04.04_PLANO DE TRABALHO'!SO10)</f>
        <v>0</v>
      </c>
      <c r="BB404">
        <f>IF('04.04_PLANO DE TRABALHO'!SP10="",BB403,'04.04_PLANO DE TRABALHO'!SP10)</f>
        <v>0</v>
      </c>
      <c r="BD404" t="str">
        <v>Tecnologias Digitais</v>
      </c>
      <c r="BE404" t="str">
        <v>9.3</v>
      </c>
      <c r="BF404">
        <v>0</v>
      </c>
      <c r="BG404" t="str">
        <v>Atividade</v>
      </c>
      <c r="BH404">
        <v>0</v>
      </c>
      <c r="BI404">
        <v>0</v>
      </c>
      <c r="BJ404" t="str">
        <v>Início</v>
      </c>
      <c r="BK404">
        <v>0</v>
      </c>
      <c r="BL404">
        <v>0</v>
      </c>
      <c r="BM404" t="str">
        <v>Fim</v>
      </c>
      <c r="BN404">
        <v>0</v>
      </c>
      <c r="BO404">
        <v>0</v>
      </c>
      <c r="BP404" t="str">
        <v>9.3.1</v>
      </c>
      <c r="BQ404">
        <v>0</v>
      </c>
      <c r="BR404">
        <v>0</v>
      </c>
      <c r="BS404" t="str">
        <v>SubAtividade</v>
      </c>
      <c r="BT404">
        <v>0</v>
      </c>
      <c r="BU404">
        <v>0</v>
      </c>
      <c r="BV404">
        <v>0</v>
      </c>
      <c r="BW404">
        <v>0</v>
      </c>
      <c r="BX404">
        <v>0</v>
      </c>
      <c r="BY404" t="str">
        <v>Despesa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 t="str">
        <v>Categoria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 t="str">
        <v>Subcategoria</v>
      </c>
      <c r="CO404">
        <v>0</v>
      </c>
      <c r="CP404">
        <v>0</v>
      </c>
      <c r="CQ404">
        <v>0</v>
      </c>
      <c r="CR404">
        <v>0</v>
      </c>
      <c r="CS404" t="str">
        <v>Fonte*</v>
      </c>
      <c r="CT404">
        <v>0</v>
      </c>
      <c r="CU404">
        <v>0</v>
      </c>
      <c r="CV404">
        <v>0</v>
      </c>
      <c r="CW404" t="str">
        <v>Unid</v>
      </c>
      <c r="CX404">
        <v>0</v>
      </c>
      <c r="CY404" t="str">
        <v>Valor 
Unit</v>
      </c>
      <c r="CZ404">
        <v>0</v>
      </c>
      <c r="DA404">
        <v>0</v>
      </c>
      <c r="DB404" t="str">
        <v>Qtde</v>
      </c>
      <c r="DC404">
        <v>0</v>
      </c>
      <c r="DD404">
        <v>0</v>
      </c>
      <c r="DF404" t="str">
        <v>Participação e Gestão Democrática</v>
      </c>
      <c r="DG404" t="str">
        <v>10.1</v>
      </c>
      <c r="DH404">
        <v>0</v>
      </c>
      <c r="DI404" t="str">
        <v>Atividade</v>
      </c>
      <c r="DJ404">
        <v>0</v>
      </c>
      <c r="DK404">
        <v>0</v>
      </c>
      <c r="DL404" t="str">
        <v>Início</v>
      </c>
      <c r="DM404">
        <v>0</v>
      </c>
      <c r="DN404">
        <v>0</v>
      </c>
      <c r="DO404" t="str">
        <v>Fim</v>
      </c>
      <c r="DP404">
        <v>0</v>
      </c>
      <c r="DQ404">
        <v>0</v>
      </c>
      <c r="DR404" t="str">
        <v>Total da SubAtividade:</v>
      </c>
      <c r="DS404">
        <v>0</v>
      </c>
      <c r="DT404">
        <v>0</v>
      </c>
      <c r="DU404" t="str">
        <v>SubAtividade</v>
      </c>
      <c r="DV404">
        <v>0</v>
      </c>
      <c r="DW404">
        <v>0</v>
      </c>
      <c r="DX404">
        <v>0</v>
      </c>
      <c r="DY404">
        <v>0</v>
      </c>
      <c r="DZ404">
        <v>0</v>
      </c>
      <c r="EA404" t="str">
        <v>Despesa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 t="str">
        <v>Categoria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 t="str">
        <v>Subcategoria</v>
      </c>
      <c r="EQ404">
        <v>0</v>
      </c>
      <c r="ER404">
        <v>0</v>
      </c>
      <c r="ES404">
        <v>0</v>
      </c>
      <c r="ET404">
        <v>0</v>
      </c>
      <c r="EU404" t="str">
        <v>Fonte*</v>
      </c>
      <c r="EV404">
        <v>0</v>
      </c>
      <c r="EW404">
        <v>0</v>
      </c>
      <c r="EX404">
        <v>0</v>
      </c>
      <c r="EY404" t="str">
        <v>Unid</v>
      </c>
      <c r="EZ404">
        <v>0</v>
      </c>
      <c r="FA404" t="str">
        <v>Valor 
Unit</v>
      </c>
      <c r="FB404">
        <v>0</v>
      </c>
      <c r="FC404">
        <v>0</v>
      </c>
      <c r="FD404" t="str">
        <v>Qtde</v>
      </c>
      <c r="FE404">
        <v>0</v>
      </c>
      <c r="FF404">
        <v>0</v>
      </c>
    </row>
    <row r="405" spans="1:216" x14ac:dyDescent="0.25">
      <c r="A405">
        <v>2</v>
      </c>
      <c r="B405" t="str">
        <f>'04.04_PLANO DE TRABALHO'!$RE$7</f>
        <v>Tecnologias Digitais</v>
      </c>
      <c r="C405" t="str">
        <f>IF('04.04_PLANO DE TRABALHO'!QQ11="",C404,'04.04_PLANO DE TRABALHO'!QQ11)</f>
        <v>9.1</v>
      </c>
      <c r="D405">
        <f>IF('04.04_PLANO DE TRABALHO'!QR11="",D404,'04.04_PLANO DE TRABALHO'!QR11)</f>
        <v>0</v>
      </c>
      <c r="E405" t="str">
        <f>IF(OR('04.04_PLANO DE TRABALHO'!QS11="",'04.04_PLANO DE TRABALHO'!QS11="Realizado",'04.04_PLANO DE TRABALHO'!QS11="Planejado"),E404,'04.04_PLANO DE TRABALHO'!QS11)</f>
        <v>Atividade</v>
      </c>
      <c r="F405">
        <f>IF('04.04_PLANO DE TRABALHO'!QT11="",F404,'04.04_PLANO DE TRABALHO'!QT11)</f>
        <v>0</v>
      </c>
      <c r="G405">
        <f>IF('04.04_PLANO DE TRABALHO'!QU11="",G404,'04.04_PLANO DE TRABALHO'!QU11)</f>
        <v>0</v>
      </c>
      <c r="H405" t="str">
        <f>IF('04.04_PLANO DE TRABALHO'!QV11="",H404,'04.04_PLANO DE TRABALHO'!QV11)</f>
        <v>Início</v>
      </c>
      <c r="I405">
        <f>IF('04.04_PLANO DE TRABALHO'!QW11="",I404,'04.04_PLANO DE TRABALHO'!QW11)</f>
        <v>0</v>
      </c>
      <c r="J405">
        <f>IF('04.04_PLANO DE TRABALHO'!QX11="",J404,'04.04_PLANO DE TRABALHO'!QX11)</f>
        <v>0</v>
      </c>
      <c r="K405" t="str">
        <f>IF('04.04_PLANO DE TRABALHO'!QY11="",K404,'04.04_PLANO DE TRABALHO'!QY11)</f>
        <v>Fim</v>
      </c>
      <c r="L405">
        <f>IF('04.04_PLANO DE TRABALHO'!QZ11="",L404,'04.04_PLANO DE TRABALHO'!QZ11)</f>
        <v>0</v>
      </c>
      <c r="M405">
        <f>IF('04.04_PLANO DE TRABALHO'!RA11="",M404,'04.04_PLANO DE TRABALHO'!RA11)</f>
        <v>0</v>
      </c>
      <c r="N405" t="str">
        <f>IF('04.04_PLANO DE TRABALHO'!RB11="",N404,'04.04_PLANO DE TRABALHO'!RB11)</f>
        <v>9.1.1</v>
      </c>
      <c r="O405">
        <f>IF('04.04_PLANO DE TRABALHO'!RC11="",O404,'04.04_PLANO DE TRABALHO'!RC11)</f>
        <v>0</v>
      </c>
      <c r="P405">
        <f>IF('04.04_PLANO DE TRABALHO'!RD11="",P404,'04.04_PLANO DE TRABALHO'!RD11)</f>
        <v>0</v>
      </c>
      <c r="Q405" t="str">
        <f>IF('04.04_PLANO DE TRABALHO'!RE11="",Q404,'04.04_PLANO DE TRABALHO'!RE11)</f>
        <v>SubAtividade</v>
      </c>
      <c r="R405">
        <f>IF('04.04_PLANO DE TRABALHO'!RF11="",R404,'04.04_PLANO DE TRABALHO'!RF11)</f>
        <v>0</v>
      </c>
      <c r="S405">
        <f>IF('04.04_PLANO DE TRABALHO'!RG11="",S404,'04.04_PLANO DE TRABALHO'!RG11)</f>
        <v>0</v>
      </c>
      <c r="T405">
        <f>IF('04.04_PLANO DE TRABALHO'!RH11="",T404,'04.04_PLANO DE TRABALHO'!RH11)</f>
        <v>0</v>
      </c>
      <c r="U405">
        <f>IF('04.04_PLANO DE TRABALHO'!RI11="",U404,'04.04_PLANO DE TRABALHO'!RI11)</f>
        <v>0</v>
      </c>
      <c r="V405">
        <f>IF('04.04_PLANO DE TRABALHO'!RJ11="",V404,'04.04_PLANO DE TRABALHO'!RJ11)</f>
        <v>0</v>
      </c>
      <c r="W405" t="str">
        <f>IF('04.04_PLANO DE TRABALHO'!RK11="",W404,'04.04_PLANO DE TRABALHO'!RK11)</f>
        <v>Despesa</v>
      </c>
      <c r="X405">
        <f>IF('04.04_PLANO DE TRABALHO'!RL11="",X404,'04.04_PLANO DE TRABALHO'!RL11)</f>
        <v>0</v>
      </c>
      <c r="Y405">
        <f>IF('04.04_PLANO DE TRABALHO'!RM11="",Y404,'04.04_PLANO DE TRABALHO'!RM11)</f>
        <v>0</v>
      </c>
      <c r="Z405">
        <f>IF('04.04_PLANO DE TRABALHO'!RN11="",Z404,'04.04_PLANO DE TRABALHO'!RN11)</f>
        <v>0</v>
      </c>
      <c r="AA405">
        <f>IF('04.04_PLANO DE TRABALHO'!RO11="",AA404,'04.04_PLANO DE TRABALHO'!RO11)</f>
        <v>0</v>
      </c>
      <c r="AB405">
        <f>IF('04.04_PLANO DE TRABALHO'!RP11="",AB404,'04.04_PLANO DE TRABALHO'!RP11)</f>
        <v>0</v>
      </c>
      <c r="AC405">
        <f>IF('04.04_PLANO DE TRABALHO'!RQ11="",AC404,'04.04_PLANO DE TRABALHO'!RQ11)</f>
        <v>0</v>
      </c>
      <c r="AD405" t="str">
        <f>IF('04.04_PLANO DE TRABALHO'!RR11="",AD404,'04.04_PLANO DE TRABALHO'!RR11)</f>
        <v>Categoria</v>
      </c>
      <c r="AE405">
        <f>IF('04.04_PLANO DE TRABALHO'!RS11="",AE404,'04.04_PLANO DE TRABALHO'!RS11)</f>
        <v>0</v>
      </c>
      <c r="AF405">
        <f>IF('04.04_PLANO DE TRABALHO'!RT11="",AF404,'04.04_PLANO DE TRABALHO'!RT11)</f>
        <v>0</v>
      </c>
      <c r="AG405">
        <f>IF('04.04_PLANO DE TRABALHO'!RU11="",AG404,'04.04_PLANO DE TRABALHO'!RU11)</f>
        <v>0</v>
      </c>
      <c r="AH405">
        <f>IF('04.04_PLANO DE TRABALHO'!RV11="",AH404,'04.04_PLANO DE TRABALHO'!RV11)</f>
        <v>0</v>
      </c>
      <c r="AI405">
        <f>IF('04.04_PLANO DE TRABALHO'!RW11="",AI404,'04.04_PLANO DE TRABALHO'!RW11)</f>
        <v>0</v>
      </c>
      <c r="AJ405">
        <f>IF('04.04_PLANO DE TRABALHO'!RX11="",AJ404,'04.04_PLANO DE TRABALHO'!RX11)</f>
        <v>0</v>
      </c>
      <c r="AK405">
        <f>IF('04.04_PLANO DE TRABALHO'!RY11="",AK404,'04.04_PLANO DE TRABALHO'!RY11)</f>
        <v>0</v>
      </c>
      <c r="AL405" t="str">
        <f>IF('04.04_PLANO DE TRABALHO'!RZ11="",AL404,'04.04_PLANO DE TRABALHO'!RZ11)</f>
        <v>Subcategoria</v>
      </c>
      <c r="AM405">
        <f>IF('04.04_PLANO DE TRABALHO'!SA11="",AM404,'04.04_PLANO DE TRABALHO'!SA11)</f>
        <v>0</v>
      </c>
      <c r="AN405">
        <f>IF('04.04_PLANO DE TRABALHO'!SB11="",AN404,'04.04_PLANO DE TRABALHO'!SB11)</f>
        <v>0</v>
      </c>
      <c r="AO405">
        <f>IF('04.04_PLANO DE TRABALHO'!SC11="",AO404,'04.04_PLANO DE TRABALHO'!SC11)</f>
        <v>0</v>
      </c>
      <c r="AP405">
        <f>IF('04.04_PLANO DE TRABALHO'!SD11="",AP404,'04.04_PLANO DE TRABALHO'!SD11)</f>
        <v>0</v>
      </c>
      <c r="AQ405" t="str">
        <f>IF('04.04_PLANO DE TRABALHO'!SE11="",AQ404,'04.04_PLANO DE TRABALHO'!SE11)</f>
        <v>Fonte*</v>
      </c>
      <c r="AR405">
        <f>IF('04.04_PLANO DE TRABALHO'!SF11="",AR404,'04.04_PLANO DE TRABALHO'!SF11)</f>
        <v>0</v>
      </c>
      <c r="AS405">
        <f>IF('04.04_PLANO DE TRABALHO'!SG11="",AS404,'04.04_PLANO DE TRABALHO'!SG11)</f>
        <v>0</v>
      </c>
      <c r="AT405">
        <f>IF('04.04_PLANO DE TRABALHO'!SH11="",AT404,'04.04_PLANO DE TRABALHO'!SH11)</f>
        <v>0</v>
      </c>
      <c r="AU405" t="str">
        <f>IF('04.04_PLANO DE TRABALHO'!SI11="",AU404,'04.04_PLANO DE TRABALHO'!SI11)</f>
        <v>Unid</v>
      </c>
      <c r="AV405">
        <f>IF('04.04_PLANO DE TRABALHO'!SJ11="",AV404,'04.04_PLANO DE TRABALHO'!SJ11)</f>
        <v>0</v>
      </c>
      <c r="AW405" t="str">
        <f>IF('04.04_PLANO DE TRABALHO'!SK11="",AW404,'04.04_PLANO DE TRABALHO'!SK11)</f>
        <v>Valor 
Unit</v>
      </c>
      <c r="AX405">
        <f>IF('04.04_PLANO DE TRABALHO'!SL11="",AX404,'04.04_PLANO DE TRABALHO'!SL11)</f>
        <v>0</v>
      </c>
      <c r="AY405">
        <f>IF('04.04_PLANO DE TRABALHO'!SM11="",AY404,'04.04_PLANO DE TRABALHO'!SM11)</f>
        <v>0</v>
      </c>
      <c r="AZ405" t="str">
        <f>IF('04.04_PLANO DE TRABALHO'!SN11="",AZ404,'04.04_PLANO DE TRABALHO'!SN11)</f>
        <v>Qtde</v>
      </c>
      <c r="BA405">
        <f>IF('04.04_PLANO DE TRABALHO'!SO11="",BA404,'04.04_PLANO DE TRABALHO'!SO11)</f>
        <v>0</v>
      </c>
      <c r="BB405">
        <f>IF('04.04_PLANO DE TRABALHO'!SP11="",BB404,'04.04_PLANO DE TRABALHO'!SP11)</f>
        <v>0</v>
      </c>
      <c r="BD405" t="str">
        <v>Tecnologias Digitais</v>
      </c>
      <c r="BE405" t="str">
        <v>9.3</v>
      </c>
      <c r="BF405">
        <v>0</v>
      </c>
      <c r="BG405" t="str">
        <v>Atividade</v>
      </c>
      <c r="BH405">
        <v>0</v>
      </c>
      <c r="BI405">
        <v>0</v>
      </c>
      <c r="BJ405" t="str">
        <v>Início</v>
      </c>
      <c r="BK405">
        <v>0</v>
      </c>
      <c r="BL405">
        <v>0</v>
      </c>
      <c r="BM405" t="str">
        <v>Fim</v>
      </c>
      <c r="BN405">
        <v>0</v>
      </c>
      <c r="BO405">
        <v>0</v>
      </c>
      <c r="BP405" t="str">
        <v>9.3.1</v>
      </c>
      <c r="BQ405">
        <v>0</v>
      </c>
      <c r="BR405">
        <v>0</v>
      </c>
      <c r="BS405" t="str">
        <v>SubAtividade</v>
      </c>
      <c r="BT405">
        <v>0</v>
      </c>
      <c r="BU405">
        <v>0</v>
      </c>
      <c r="BV405">
        <v>0</v>
      </c>
      <c r="BW405">
        <v>0</v>
      </c>
      <c r="BX405">
        <v>0</v>
      </c>
      <c r="BY405" t="str">
        <v>Despesa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 t="str">
        <v>Categoria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 t="str">
        <v>Subcategoria</v>
      </c>
      <c r="CO405">
        <v>0</v>
      </c>
      <c r="CP405">
        <v>0</v>
      </c>
      <c r="CQ405">
        <v>0</v>
      </c>
      <c r="CR405">
        <v>0</v>
      </c>
      <c r="CS405" t="str">
        <v>Fonte*</v>
      </c>
      <c r="CT405">
        <v>0</v>
      </c>
      <c r="CU405">
        <v>0</v>
      </c>
      <c r="CV405">
        <v>0</v>
      </c>
      <c r="CW405" t="str">
        <v>Unid</v>
      </c>
      <c r="CX405">
        <v>0</v>
      </c>
      <c r="CY405" t="str">
        <v>Valor 
Unit</v>
      </c>
      <c r="CZ405">
        <v>0</v>
      </c>
      <c r="DA405">
        <v>0</v>
      </c>
      <c r="DB405" t="str">
        <v>Qtde</v>
      </c>
      <c r="DC405">
        <v>0</v>
      </c>
      <c r="DD405">
        <v>0</v>
      </c>
      <c r="DF405" t="str">
        <v>Participação e Gestão Democrática</v>
      </c>
      <c r="DG405" t="str">
        <v>10.1</v>
      </c>
      <c r="DH405">
        <v>0</v>
      </c>
      <c r="DI405" t="str">
        <v>Atividade</v>
      </c>
      <c r="DJ405">
        <v>0</v>
      </c>
      <c r="DK405">
        <v>0</v>
      </c>
      <c r="DL405" t="str">
        <v>Início</v>
      </c>
      <c r="DM405">
        <v>0</v>
      </c>
      <c r="DN405">
        <v>0</v>
      </c>
      <c r="DO405" t="str">
        <v>Fim</v>
      </c>
      <c r="DP405">
        <v>0</v>
      </c>
      <c r="DQ405">
        <v>0</v>
      </c>
      <c r="DR405" t="str">
        <v>10.1.2</v>
      </c>
      <c r="DS405">
        <v>0</v>
      </c>
      <c r="DT405">
        <v>0</v>
      </c>
      <c r="DU405" t="str">
        <v>SubAtividade</v>
      </c>
      <c r="DV405">
        <v>0</v>
      </c>
      <c r="DW405">
        <v>0</v>
      </c>
      <c r="DX405">
        <v>0</v>
      </c>
      <c r="DY405">
        <v>0</v>
      </c>
      <c r="DZ405">
        <v>0</v>
      </c>
      <c r="EA405" t="str">
        <v>Despesa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 t="str">
        <v>Categoria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 t="str">
        <v>Subcategoria</v>
      </c>
      <c r="EQ405">
        <v>0</v>
      </c>
      <c r="ER405">
        <v>0</v>
      </c>
      <c r="ES405">
        <v>0</v>
      </c>
      <c r="ET405">
        <v>0</v>
      </c>
      <c r="EU405" t="str">
        <v>Fonte*</v>
      </c>
      <c r="EV405">
        <v>0</v>
      </c>
      <c r="EW405">
        <v>0</v>
      </c>
      <c r="EX405">
        <v>0</v>
      </c>
      <c r="EY405" t="str">
        <v>Unid</v>
      </c>
      <c r="EZ405">
        <v>0</v>
      </c>
      <c r="FA405" t="str">
        <v>Valor 
Unit</v>
      </c>
      <c r="FB405">
        <v>0</v>
      </c>
      <c r="FC405">
        <v>0</v>
      </c>
      <c r="FD405" t="str">
        <v>Qtde</v>
      </c>
      <c r="FE405">
        <v>0</v>
      </c>
      <c r="FF405">
        <v>0</v>
      </c>
    </row>
    <row r="406" spans="1:216" x14ac:dyDescent="0.25">
      <c r="A406">
        <v>3</v>
      </c>
      <c r="B406" t="str">
        <f>'04.04_PLANO DE TRABALHO'!$RE$7</f>
        <v>Tecnologias Digitais</v>
      </c>
      <c r="C406" t="str">
        <f>IF('04.04_PLANO DE TRABALHO'!QQ12="",C405,'04.04_PLANO DE TRABALHO'!QQ12)</f>
        <v>9.1</v>
      </c>
      <c r="D406">
        <f>IF('04.04_PLANO DE TRABALHO'!QR12="",D405,'04.04_PLANO DE TRABALHO'!QR12)</f>
        <v>0</v>
      </c>
      <c r="E406" t="str">
        <f>IF(OR('04.04_PLANO DE TRABALHO'!QS12="",'04.04_PLANO DE TRABALHO'!QS12="Realizado",'04.04_PLANO DE TRABALHO'!QS12="Planejado"),E405,'04.04_PLANO DE TRABALHO'!QS12)</f>
        <v>Atividade</v>
      </c>
      <c r="F406">
        <f>IF('04.04_PLANO DE TRABALHO'!QT12="",F405,'04.04_PLANO DE TRABALHO'!QT12)</f>
        <v>0</v>
      </c>
      <c r="G406">
        <f>IF('04.04_PLANO DE TRABALHO'!QU12="",G405,'04.04_PLANO DE TRABALHO'!QU12)</f>
        <v>0</v>
      </c>
      <c r="H406" t="str">
        <f>IF('04.04_PLANO DE TRABALHO'!QV12="",H405,'04.04_PLANO DE TRABALHO'!QV12)</f>
        <v>Início</v>
      </c>
      <c r="I406">
        <f>IF('04.04_PLANO DE TRABALHO'!QW12="",I405,'04.04_PLANO DE TRABALHO'!QW12)</f>
        <v>0</v>
      </c>
      <c r="J406">
        <f>IF('04.04_PLANO DE TRABALHO'!QX12="",J405,'04.04_PLANO DE TRABALHO'!QX12)</f>
        <v>0</v>
      </c>
      <c r="K406" t="str">
        <f>IF('04.04_PLANO DE TRABALHO'!QY12="",K405,'04.04_PLANO DE TRABALHO'!QY12)</f>
        <v>Fim</v>
      </c>
      <c r="L406">
        <f>IF('04.04_PLANO DE TRABALHO'!QZ12="",L405,'04.04_PLANO DE TRABALHO'!QZ12)</f>
        <v>0</v>
      </c>
      <c r="M406">
        <f>IF('04.04_PLANO DE TRABALHO'!RA12="",M405,'04.04_PLANO DE TRABALHO'!RA12)</f>
        <v>0</v>
      </c>
      <c r="N406" t="str">
        <f>IF('04.04_PLANO DE TRABALHO'!RB12="",N405,'04.04_PLANO DE TRABALHO'!RB12)</f>
        <v>9.1.1</v>
      </c>
      <c r="O406">
        <f>IF('04.04_PLANO DE TRABALHO'!RC12="",O405,'04.04_PLANO DE TRABALHO'!RC12)</f>
        <v>0</v>
      </c>
      <c r="P406">
        <f>IF('04.04_PLANO DE TRABALHO'!RD12="",P405,'04.04_PLANO DE TRABALHO'!RD12)</f>
        <v>0</v>
      </c>
      <c r="Q406" t="str">
        <f>IF('04.04_PLANO DE TRABALHO'!RE12="",Q405,'04.04_PLANO DE TRABALHO'!RE12)</f>
        <v>SubAtividade</v>
      </c>
      <c r="R406">
        <f>IF('04.04_PLANO DE TRABALHO'!RF12="",R405,'04.04_PLANO DE TRABALHO'!RF12)</f>
        <v>0</v>
      </c>
      <c r="S406">
        <f>IF('04.04_PLANO DE TRABALHO'!RG12="",S405,'04.04_PLANO DE TRABALHO'!RG12)</f>
        <v>0</v>
      </c>
      <c r="T406">
        <f>IF('04.04_PLANO DE TRABALHO'!RH12="",T405,'04.04_PLANO DE TRABALHO'!RH12)</f>
        <v>0</v>
      </c>
      <c r="U406">
        <f>IF('04.04_PLANO DE TRABALHO'!RI12="",U405,'04.04_PLANO DE TRABALHO'!RI12)</f>
        <v>0</v>
      </c>
      <c r="V406">
        <f>IF('04.04_PLANO DE TRABALHO'!RJ12="",V405,'04.04_PLANO DE TRABALHO'!RJ12)</f>
        <v>0</v>
      </c>
      <c r="W406" t="str">
        <f>IF('04.04_PLANO DE TRABALHO'!RK12="",W405,'04.04_PLANO DE TRABALHO'!RK12)</f>
        <v>Despesa</v>
      </c>
      <c r="X406">
        <f>IF('04.04_PLANO DE TRABALHO'!RL12="",X405,'04.04_PLANO DE TRABALHO'!RL12)</f>
        <v>0</v>
      </c>
      <c r="Y406">
        <f>IF('04.04_PLANO DE TRABALHO'!RM12="",Y405,'04.04_PLANO DE TRABALHO'!RM12)</f>
        <v>0</v>
      </c>
      <c r="Z406">
        <f>IF('04.04_PLANO DE TRABALHO'!RN12="",Z405,'04.04_PLANO DE TRABALHO'!RN12)</f>
        <v>0</v>
      </c>
      <c r="AA406">
        <f>IF('04.04_PLANO DE TRABALHO'!RO12="",AA405,'04.04_PLANO DE TRABALHO'!RO12)</f>
        <v>0</v>
      </c>
      <c r="AB406">
        <f>IF('04.04_PLANO DE TRABALHO'!RP12="",AB405,'04.04_PLANO DE TRABALHO'!RP12)</f>
        <v>0</v>
      </c>
      <c r="AC406">
        <f>IF('04.04_PLANO DE TRABALHO'!RQ12="",AC405,'04.04_PLANO DE TRABALHO'!RQ12)</f>
        <v>0</v>
      </c>
      <c r="AD406" t="str">
        <f>IF('04.04_PLANO DE TRABALHO'!RR12="",AD405,'04.04_PLANO DE TRABALHO'!RR12)</f>
        <v>Categoria</v>
      </c>
      <c r="AE406">
        <f>IF('04.04_PLANO DE TRABALHO'!RS12="",AE405,'04.04_PLANO DE TRABALHO'!RS12)</f>
        <v>0</v>
      </c>
      <c r="AF406">
        <f>IF('04.04_PLANO DE TRABALHO'!RT12="",AF405,'04.04_PLANO DE TRABALHO'!RT12)</f>
        <v>0</v>
      </c>
      <c r="AG406">
        <f>IF('04.04_PLANO DE TRABALHO'!RU12="",AG405,'04.04_PLANO DE TRABALHO'!RU12)</f>
        <v>0</v>
      </c>
      <c r="AH406">
        <f>IF('04.04_PLANO DE TRABALHO'!RV12="",AH405,'04.04_PLANO DE TRABALHO'!RV12)</f>
        <v>0</v>
      </c>
      <c r="AI406">
        <f>IF('04.04_PLANO DE TRABALHO'!RW12="",AI405,'04.04_PLANO DE TRABALHO'!RW12)</f>
        <v>0</v>
      </c>
      <c r="AJ406">
        <f>IF('04.04_PLANO DE TRABALHO'!RX12="",AJ405,'04.04_PLANO DE TRABALHO'!RX12)</f>
        <v>0</v>
      </c>
      <c r="AK406">
        <f>IF('04.04_PLANO DE TRABALHO'!RY12="",AK405,'04.04_PLANO DE TRABALHO'!RY12)</f>
        <v>0</v>
      </c>
      <c r="AL406" t="str">
        <f>IF('04.04_PLANO DE TRABALHO'!RZ12="",AL405,'04.04_PLANO DE TRABALHO'!RZ12)</f>
        <v>Subcategoria</v>
      </c>
      <c r="AM406">
        <f>IF('04.04_PLANO DE TRABALHO'!SA12="",AM405,'04.04_PLANO DE TRABALHO'!SA12)</f>
        <v>0</v>
      </c>
      <c r="AN406">
        <f>IF('04.04_PLANO DE TRABALHO'!SB12="",AN405,'04.04_PLANO DE TRABALHO'!SB12)</f>
        <v>0</v>
      </c>
      <c r="AO406">
        <f>IF('04.04_PLANO DE TRABALHO'!SC12="",AO405,'04.04_PLANO DE TRABALHO'!SC12)</f>
        <v>0</v>
      </c>
      <c r="AP406">
        <f>IF('04.04_PLANO DE TRABALHO'!SD12="",AP405,'04.04_PLANO DE TRABALHO'!SD12)</f>
        <v>0</v>
      </c>
      <c r="AQ406" t="str">
        <f>IF('04.04_PLANO DE TRABALHO'!SE12="",AQ405,'04.04_PLANO DE TRABALHO'!SE12)</f>
        <v>Fonte*</v>
      </c>
      <c r="AR406">
        <f>IF('04.04_PLANO DE TRABALHO'!SF12="",AR405,'04.04_PLANO DE TRABALHO'!SF12)</f>
        <v>0</v>
      </c>
      <c r="AS406">
        <f>IF('04.04_PLANO DE TRABALHO'!SG12="",AS405,'04.04_PLANO DE TRABALHO'!SG12)</f>
        <v>0</v>
      </c>
      <c r="AT406">
        <f>IF('04.04_PLANO DE TRABALHO'!SH12="",AT405,'04.04_PLANO DE TRABALHO'!SH12)</f>
        <v>0</v>
      </c>
      <c r="AU406" t="str">
        <f>IF('04.04_PLANO DE TRABALHO'!SI12="",AU405,'04.04_PLANO DE TRABALHO'!SI12)</f>
        <v>Unid</v>
      </c>
      <c r="AV406">
        <f>IF('04.04_PLANO DE TRABALHO'!SJ12="",AV405,'04.04_PLANO DE TRABALHO'!SJ12)</f>
        <v>0</v>
      </c>
      <c r="AW406" t="str">
        <f>IF('04.04_PLANO DE TRABALHO'!SK12="",AW405,'04.04_PLANO DE TRABALHO'!SK12)</f>
        <v>Valor 
Unit</v>
      </c>
      <c r="AX406">
        <f>IF('04.04_PLANO DE TRABALHO'!SL12="",AX405,'04.04_PLANO DE TRABALHO'!SL12)</f>
        <v>0</v>
      </c>
      <c r="AY406">
        <f>IF('04.04_PLANO DE TRABALHO'!SM12="",AY405,'04.04_PLANO DE TRABALHO'!SM12)</f>
        <v>0</v>
      </c>
      <c r="AZ406" t="str">
        <f>IF('04.04_PLANO DE TRABALHO'!SN12="",AZ405,'04.04_PLANO DE TRABALHO'!SN12)</f>
        <v>Qtde</v>
      </c>
      <c r="BA406">
        <f>IF('04.04_PLANO DE TRABALHO'!SO12="",BA405,'04.04_PLANO DE TRABALHO'!SO12)</f>
        <v>0</v>
      </c>
      <c r="BB406">
        <f>IF('04.04_PLANO DE TRABALHO'!SP12="",BB405,'04.04_PLANO DE TRABALHO'!SP12)</f>
        <v>0</v>
      </c>
      <c r="BD406" t="str">
        <v>Tecnologias Digitais</v>
      </c>
      <c r="BE406" t="str">
        <v>9.3</v>
      </c>
      <c r="BF406">
        <v>0</v>
      </c>
      <c r="BG406" t="str">
        <v>Atividade</v>
      </c>
      <c r="BH406">
        <v>0</v>
      </c>
      <c r="BI406">
        <v>0</v>
      </c>
      <c r="BJ406" t="str">
        <v>Início</v>
      </c>
      <c r="BK406">
        <v>0</v>
      </c>
      <c r="BL406">
        <v>0</v>
      </c>
      <c r="BM406" t="str">
        <v>Fim</v>
      </c>
      <c r="BN406">
        <v>0</v>
      </c>
      <c r="BO406">
        <v>0</v>
      </c>
      <c r="BP406" t="str">
        <v>9.3.1</v>
      </c>
      <c r="BQ406">
        <v>0</v>
      </c>
      <c r="BR406">
        <v>0</v>
      </c>
      <c r="BS406" t="str">
        <v>SubAtividade</v>
      </c>
      <c r="BT406">
        <v>0</v>
      </c>
      <c r="BU406">
        <v>0</v>
      </c>
      <c r="BV406">
        <v>0</v>
      </c>
      <c r="BW406">
        <v>0</v>
      </c>
      <c r="BX406">
        <v>0</v>
      </c>
      <c r="BY406" t="str">
        <v>Despesa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 t="str">
        <v>Categoria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 t="str">
        <v>Subcategoria</v>
      </c>
      <c r="CO406">
        <v>0</v>
      </c>
      <c r="CP406">
        <v>0</v>
      </c>
      <c r="CQ406">
        <v>0</v>
      </c>
      <c r="CR406">
        <v>0</v>
      </c>
      <c r="CS406" t="str">
        <v>Fonte*</v>
      </c>
      <c r="CT406">
        <v>0</v>
      </c>
      <c r="CU406">
        <v>0</v>
      </c>
      <c r="CV406">
        <v>0</v>
      </c>
      <c r="CW406" t="str">
        <v>Unid</v>
      </c>
      <c r="CX406">
        <v>0</v>
      </c>
      <c r="CY406" t="str">
        <v>Valor 
Unit</v>
      </c>
      <c r="CZ406">
        <v>0</v>
      </c>
      <c r="DA406">
        <v>0</v>
      </c>
      <c r="DB406" t="str">
        <v>Qtde</v>
      </c>
      <c r="DC406">
        <v>0</v>
      </c>
      <c r="DD406">
        <v>0</v>
      </c>
      <c r="DF406" t="str">
        <v>Participação e Gestão Democrática</v>
      </c>
      <c r="DG406" t="str">
        <v>10.1</v>
      </c>
      <c r="DH406">
        <v>0</v>
      </c>
      <c r="DI406" t="str">
        <v>Atividade</v>
      </c>
      <c r="DJ406">
        <v>0</v>
      </c>
      <c r="DK406">
        <v>0</v>
      </c>
      <c r="DL406" t="str">
        <v>Início</v>
      </c>
      <c r="DM406">
        <v>0</v>
      </c>
      <c r="DN406">
        <v>0</v>
      </c>
      <c r="DO406" t="str">
        <v>Fim</v>
      </c>
      <c r="DP406">
        <v>0</v>
      </c>
      <c r="DQ406">
        <v>0</v>
      </c>
      <c r="DR406" t="str">
        <v>10.1.2</v>
      </c>
      <c r="DS406">
        <v>0</v>
      </c>
      <c r="DT406">
        <v>0</v>
      </c>
      <c r="DU406" t="str">
        <v>SubAtividade</v>
      </c>
      <c r="DV406">
        <v>0</v>
      </c>
      <c r="DW406">
        <v>0</v>
      </c>
      <c r="DX406">
        <v>0</v>
      </c>
      <c r="DY406">
        <v>0</v>
      </c>
      <c r="DZ406">
        <v>0</v>
      </c>
      <c r="EA406" t="str">
        <v>Despesa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 t="str">
        <v>Categoria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 t="str">
        <v>Subcategoria</v>
      </c>
      <c r="EQ406">
        <v>0</v>
      </c>
      <c r="ER406">
        <v>0</v>
      </c>
      <c r="ES406">
        <v>0</v>
      </c>
      <c r="ET406">
        <v>0</v>
      </c>
      <c r="EU406" t="str">
        <v>Fonte*</v>
      </c>
      <c r="EV406">
        <v>0</v>
      </c>
      <c r="EW406">
        <v>0</v>
      </c>
      <c r="EX406">
        <v>0</v>
      </c>
      <c r="EY406" t="str">
        <v>Unid</v>
      </c>
      <c r="EZ406">
        <v>0</v>
      </c>
      <c r="FA406" t="str">
        <v>Valor 
Unit</v>
      </c>
      <c r="FB406">
        <v>0</v>
      </c>
      <c r="FC406">
        <v>0</v>
      </c>
      <c r="FD406" t="str">
        <v>Qtde</v>
      </c>
      <c r="FE406">
        <v>0</v>
      </c>
      <c r="FF406">
        <v>0</v>
      </c>
    </row>
    <row r="407" spans="1:216" x14ac:dyDescent="0.25">
      <c r="A407">
        <v>4</v>
      </c>
      <c r="B407" t="str">
        <f>'04.04_PLANO DE TRABALHO'!$RE$7</f>
        <v>Tecnologias Digitais</v>
      </c>
      <c r="C407" t="str">
        <f>IF('04.04_PLANO DE TRABALHO'!QQ13="",C406,'04.04_PLANO DE TRABALHO'!QQ13)</f>
        <v>9.1</v>
      </c>
      <c r="D407">
        <f>IF('04.04_PLANO DE TRABALHO'!QR13="",D406,'04.04_PLANO DE TRABALHO'!QR13)</f>
        <v>0</v>
      </c>
      <c r="E407" t="str">
        <f>IF(OR('04.04_PLANO DE TRABALHO'!QS13="",'04.04_PLANO DE TRABALHO'!QS13="Realizado",'04.04_PLANO DE TRABALHO'!QS13="Planejado"),E406,'04.04_PLANO DE TRABALHO'!QS13)</f>
        <v>Atividade</v>
      </c>
      <c r="F407">
        <f>IF('04.04_PLANO DE TRABALHO'!QT13="",F406,'04.04_PLANO DE TRABALHO'!QT13)</f>
        <v>0</v>
      </c>
      <c r="G407">
        <f>IF('04.04_PLANO DE TRABALHO'!QU13="",G406,'04.04_PLANO DE TRABALHO'!QU13)</f>
        <v>0</v>
      </c>
      <c r="H407" t="str">
        <f>IF('04.04_PLANO DE TRABALHO'!QV13="",H406,'04.04_PLANO DE TRABALHO'!QV13)</f>
        <v>Início</v>
      </c>
      <c r="I407">
        <f>IF('04.04_PLANO DE TRABALHO'!QW13="",I406,'04.04_PLANO DE TRABALHO'!QW13)</f>
        <v>0</v>
      </c>
      <c r="J407">
        <f>IF('04.04_PLANO DE TRABALHO'!QX13="",J406,'04.04_PLANO DE TRABALHO'!QX13)</f>
        <v>0</v>
      </c>
      <c r="K407" t="str">
        <f>IF('04.04_PLANO DE TRABALHO'!QY13="",K406,'04.04_PLANO DE TRABALHO'!QY13)</f>
        <v>Fim</v>
      </c>
      <c r="L407">
        <f>IF('04.04_PLANO DE TRABALHO'!QZ13="",L406,'04.04_PLANO DE TRABALHO'!QZ13)</f>
        <v>0</v>
      </c>
      <c r="M407">
        <f>IF('04.04_PLANO DE TRABALHO'!RA13="",M406,'04.04_PLANO DE TRABALHO'!RA13)</f>
        <v>0</v>
      </c>
      <c r="N407" t="str">
        <f>IF('04.04_PLANO DE TRABALHO'!RB13="",N406,'04.04_PLANO DE TRABALHO'!RB13)</f>
        <v>9.1.1</v>
      </c>
      <c r="O407">
        <f>IF('04.04_PLANO DE TRABALHO'!RC13="",O406,'04.04_PLANO DE TRABALHO'!RC13)</f>
        <v>0</v>
      </c>
      <c r="P407">
        <f>IF('04.04_PLANO DE TRABALHO'!RD13="",P406,'04.04_PLANO DE TRABALHO'!RD13)</f>
        <v>0</v>
      </c>
      <c r="Q407" t="str">
        <f>IF('04.04_PLANO DE TRABALHO'!RE13="",Q406,'04.04_PLANO DE TRABALHO'!RE13)</f>
        <v>SubAtividade</v>
      </c>
      <c r="R407">
        <f>IF('04.04_PLANO DE TRABALHO'!RF13="",R406,'04.04_PLANO DE TRABALHO'!RF13)</f>
        <v>0</v>
      </c>
      <c r="S407">
        <f>IF('04.04_PLANO DE TRABALHO'!RG13="",S406,'04.04_PLANO DE TRABALHO'!RG13)</f>
        <v>0</v>
      </c>
      <c r="T407">
        <f>IF('04.04_PLANO DE TRABALHO'!RH13="",T406,'04.04_PLANO DE TRABALHO'!RH13)</f>
        <v>0</v>
      </c>
      <c r="U407">
        <f>IF('04.04_PLANO DE TRABALHO'!RI13="",U406,'04.04_PLANO DE TRABALHO'!RI13)</f>
        <v>0</v>
      </c>
      <c r="V407">
        <f>IF('04.04_PLANO DE TRABALHO'!RJ13="",V406,'04.04_PLANO DE TRABALHO'!RJ13)</f>
        <v>0</v>
      </c>
      <c r="W407" t="str">
        <f>IF('04.04_PLANO DE TRABALHO'!RK13="",W406,'04.04_PLANO DE TRABALHO'!RK13)</f>
        <v>Despesa</v>
      </c>
      <c r="X407">
        <f>IF('04.04_PLANO DE TRABALHO'!RL13="",X406,'04.04_PLANO DE TRABALHO'!RL13)</f>
        <v>0</v>
      </c>
      <c r="Y407">
        <f>IF('04.04_PLANO DE TRABALHO'!RM13="",Y406,'04.04_PLANO DE TRABALHO'!RM13)</f>
        <v>0</v>
      </c>
      <c r="Z407">
        <f>IF('04.04_PLANO DE TRABALHO'!RN13="",Z406,'04.04_PLANO DE TRABALHO'!RN13)</f>
        <v>0</v>
      </c>
      <c r="AA407">
        <f>IF('04.04_PLANO DE TRABALHO'!RO13="",AA406,'04.04_PLANO DE TRABALHO'!RO13)</f>
        <v>0</v>
      </c>
      <c r="AB407">
        <f>IF('04.04_PLANO DE TRABALHO'!RP13="",AB406,'04.04_PLANO DE TRABALHO'!RP13)</f>
        <v>0</v>
      </c>
      <c r="AC407">
        <f>IF('04.04_PLANO DE TRABALHO'!RQ13="",AC406,'04.04_PLANO DE TRABALHO'!RQ13)</f>
        <v>0</v>
      </c>
      <c r="AD407" t="str">
        <f>IF('04.04_PLANO DE TRABALHO'!RR13="",AD406,'04.04_PLANO DE TRABALHO'!RR13)</f>
        <v>Categoria</v>
      </c>
      <c r="AE407">
        <f>IF('04.04_PLANO DE TRABALHO'!RS13="",AE406,'04.04_PLANO DE TRABALHO'!RS13)</f>
        <v>0</v>
      </c>
      <c r="AF407">
        <f>IF('04.04_PLANO DE TRABALHO'!RT13="",AF406,'04.04_PLANO DE TRABALHO'!RT13)</f>
        <v>0</v>
      </c>
      <c r="AG407">
        <f>IF('04.04_PLANO DE TRABALHO'!RU13="",AG406,'04.04_PLANO DE TRABALHO'!RU13)</f>
        <v>0</v>
      </c>
      <c r="AH407">
        <f>IF('04.04_PLANO DE TRABALHO'!RV13="",AH406,'04.04_PLANO DE TRABALHO'!RV13)</f>
        <v>0</v>
      </c>
      <c r="AI407">
        <f>IF('04.04_PLANO DE TRABALHO'!RW13="",AI406,'04.04_PLANO DE TRABALHO'!RW13)</f>
        <v>0</v>
      </c>
      <c r="AJ407">
        <f>IF('04.04_PLANO DE TRABALHO'!RX13="",AJ406,'04.04_PLANO DE TRABALHO'!RX13)</f>
        <v>0</v>
      </c>
      <c r="AK407">
        <f>IF('04.04_PLANO DE TRABALHO'!RY13="",AK406,'04.04_PLANO DE TRABALHO'!RY13)</f>
        <v>0</v>
      </c>
      <c r="AL407" t="str">
        <f>IF('04.04_PLANO DE TRABALHO'!RZ13="",AL406,'04.04_PLANO DE TRABALHO'!RZ13)</f>
        <v>Subcategoria</v>
      </c>
      <c r="AM407">
        <f>IF('04.04_PLANO DE TRABALHO'!SA13="",AM406,'04.04_PLANO DE TRABALHO'!SA13)</f>
        <v>0</v>
      </c>
      <c r="AN407">
        <f>IF('04.04_PLANO DE TRABALHO'!SB13="",AN406,'04.04_PLANO DE TRABALHO'!SB13)</f>
        <v>0</v>
      </c>
      <c r="AO407">
        <f>IF('04.04_PLANO DE TRABALHO'!SC13="",AO406,'04.04_PLANO DE TRABALHO'!SC13)</f>
        <v>0</v>
      </c>
      <c r="AP407">
        <f>IF('04.04_PLANO DE TRABALHO'!SD13="",AP406,'04.04_PLANO DE TRABALHO'!SD13)</f>
        <v>0</v>
      </c>
      <c r="AQ407" t="str">
        <f>IF('04.04_PLANO DE TRABALHO'!SE13="",AQ406,'04.04_PLANO DE TRABALHO'!SE13)</f>
        <v>Fonte*</v>
      </c>
      <c r="AR407">
        <f>IF('04.04_PLANO DE TRABALHO'!SF13="",AR406,'04.04_PLANO DE TRABALHO'!SF13)</f>
        <v>0</v>
      </c>
      <c r="AS407">
        <f>IF('04.04_PLANO DE TRABALHO'!SG13="",AS406,'04.04_PLANO DE TRABALHO'!SG13)</f>
        <v>0</v>
      </c>
      <c r="AT407">
        <f>IF('04.04_PLANO DE TRABALHO'!SH13="",AT406,'04.04_PLANO DE TRABALHO'!SH13)</f>
        <v>0</v>
      </c>
      <c r="AU407" t="str">
        <f>IF('04.04_PLANO DE TRABALHO'!SI13="",AU406,'04.04_PLANO DE TRABALHO'!SI13)</f>
        <v>Unid</v>
      </c>
      <c r="AV407">
        <f>IF('04.04_PLANO DE TRABALHO'!SJ13="",AV406,'04.04_PLANO DE TRABALHO'!SJ13)</f>
        <v>0</v>
      </c>
      <c r="AW407" t="str">
        <f>IF('04.04_PLANO DE TRABALHO'!SK13="",AW406,'04.04_PLANO DE TRABALHO'!SK13)</f>
        <v>Valor 
Unit</v>
      </c>
      <c r="AX407">
        <f>IF('04.04_PLANO DE TRABALHO'!SL13="",AX406,'04.04_PLANO DE TRABALHO'!SL13)</f>
        <v>0</v>
      </c>
      <c r="AY407">
        <f>IF('04.04_PLANO DE TRABALHO'!SM13="",AY406,'04.04_PLANO DE TRABALHO'!SM13)</f>
        <v>0</v>
      </c>
      <c r="AZ407" t="str">
        <f>IF('04.04_PLANO DE TRABALHO'!SN13="",AZ406,'04.04_PLANO DE TRABALHO'!SN13)</f>
        <v>Qtde</v>
      </c>
      <c r="BA407">
        <f>IF('04.04_PLANO DE TRABALHO'!SO13="",BA406,'04.04_PLANO DE TRABALHO'!SO13)</f>
        <v>0</v>
      </c>
      <c r="BB407">
        <f>IF('04.04_PLANO DE TRABALHO'!SP13="",BB406,'04.04_PLANO DE TRABALHO'!SP13)</f>
        <v>0</v>
      </c>
      <c r="BD407" t="str">
        <v>Tecnologias Digitais</v>
      </c>
      <c r="BE407" t="str">
        <v>9.3</v>
      </c>
      <c r="BF407">
        <v>0</v>
      </c>
      <c r="BG407" t="str">
        <v>Atividade</v>
      </c>
      <c r="BH407">
        <v>0</v>
      </c>
      <c r="BI407">
        <v>0</v>
      </c>
      <c r="BJ407" t="str">
        <v>Início</v>
      </c>
      <c r="BK407">
        <v>0</v>
      </c>
      <c r="BL407">
        <v>0</v>
      </c>
      <c r="BM407" t="str">
        <v>Fim</v>
      </c>
      <c r="BN407">
        <v>0</v>
      </c>
      <c r="BO407">
        <v>0</v>
      </c>
      <c r="BP407" t="str">
        <v>9.3.1</v>
      </c>
      <c r="BQ407">
        <v>0</v>
      </c>
      <c r="BR407">
        <v>0</v>
      </c>
      <c r="BS407" t="str">
        <v>SubAtividade</v>
      </c>
      <c r="BT407">
        <v>0</v>
      </c>
      <c r="BU407">
        <v>0</v>
      </c>
      <c r="BV407">
        <v>0</v>
      </c>
      <c r="BW407">
        <v>0</v>
      </c>
      <c r="BX407">
        <v>0</v>
      </c>
      <c r="BY407" t="str">
        <v>Despesa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 t="str">
        <v>Categoria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 t="str">
        <v>Subcategoria</v>
      </c>
      <c r="CO407">
        <v>0</v>
      </c>
      <c r="CP407">
        <v>0</v>
      </c>
      <c r="CQ407">
        <v>0</v>
      </c>
      <c r="CR407">
        <v>0</v>
      </c>
      <c r="CS407" t="str">
        <v>Fonte*</v>
      </c>
      <c r="CT407">
        <v>0</v>
      </c>
      <c r="CU407">
        <v>0</v>
      </c>
      <c r="CV407">
        <v>0</v>
      </c>
      <c r="CW407" t="str">
        <v>Unid</v>
      </c>
      <c r="CX407">
        <v>0</v>
      </c>
      <c r="CY407" t="str">
        <v>Valor 
Unit</v>
      </c>
      <c r="CZ407">
        <v>0</v>
      </c>
      <c r="DA407">
        <v>0</v>
      </c>
      <c r="DB407" t="str">
        <v>Qtde</v>
      </c>
      <c r="DC407">
        <v>0</v>
      </c>
      <c r="DD407">
        <v>0</v>
      </c>
      <c r="DF407" t="str">
        <v>Participação e Gestão Democrática</v>
      </c>
      <c r="DG407" t="str">
        <v>10.1</v>
      </c>
      <c r="DH407">
        <v>0</v>
      </c>
      <c r="DI407" t="str">
        <v>Atividade</v>
      </c>
      <c r="DJ407">
        <v>0</v>
      </c>
      <c r="DK407">
        <v>0</v>
      </c>
      <c r="DL407" t="str">
        <v>Início</v>
      </c>
      <c r="DM407">
        <v>0</v>
      </c>
      <c r="DN407">
        <v>0</v>
      </c>
      <c r="DO407" t="str">
        <v>Fim</v>
      </c>
      <c r="DP407">
        <v>0</v>
      </c>
      <c r="DQ407">
        <v>0</v>
      </c>
      <c r="DR407" t="str">
        <v>10.1.2</v>
      </c>
      <c r="DS407">
        <v>0</v>
      </c>
      <c r="DT407">
        <v>0</v>
      </c>
      <c r="DU407" t="str">
        <v>SubAtividade</v>
      </c>
      <c r="DV407">
        <v>0</v>
      </c>
      <c r="DW407">
        <v>0</v>
      </c>
      <c r="DX407">
        <v>0</v>
      </c>
      <c r="DY407">
        <v>0</v>
      </c>
      <c r="DZ407">
        <v>0</v>
      </c>
      <c r="EA407" t="str">
        <v>Despesa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 t="str">
        <v>Categoria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 t="str">
        <v>Subcategoria</v>
      </c>
      <c r="EQ407">
        <v>0</v>
      </c>
      <c r="ER407">
        <v>0</v>
      </c>
      <c r="ES407">
        <v>0</v>
      </c>
      <c r="ET407">
        <v>0</v>
      </c>
      <c r="EU407" t="str">
        <v>Fonte*</v>
      </c>
      <c r="EV407">
        <v>0</v>
      </c>
      <c r="EW407">
        <v>0</v>
      </c>
      <c r="EX407">
        <v>0</v>
      </c>
      <c r="EY407" t="str">
        <v>Unid</v>
      </c>
      <c r="EZ407">
        <v>0</v>
      </c>
      <c r="FA407" t="str">
        <v>Valor 
Unit</v>
      </c>
      <c r="FB407">
        <v>0</v>
      </c>
      <c r="FC407">
        <v>0</v>
      </c>
      <c r="FD407" t="str">
        <v>Qtde</v>
      </c>
      <c r="FE407">
        <v>0</v>
      </c>
      <c r="FF407">
        <v>0</v>
      </c>
    </row>
    <row r="408" spans="1:216" x14ac:dyDescent="0.25">
      <c r="A408">
        <v>5</v>
      </c>
      <c r="B408" t="str">
        <f>'04.04_PLANO DE TRABALHO'!$RE$7</f>
        <v>Tecnologias Digitais</v>
      </c>
      <c r="C408" t="str">
        <f>IF('04.04_PLANO DE TRABALHO'!QQ14="",C407,'04.04_PLANO DE TRABALHO'!QQ14)</f>
        <v>9.1</v>
      </c>
      <c r="D408">
        <f>IF('04.04_PLANO DE TRABALHO'!QR14="",D407,'04.04_PLANO DE TRABALHO'!QR14)</f>
        <v>0</v>
      </c>
      <c r="E408" t="str">
        <f>IF(OR('04.04_PLANO DE TRABALHO'!QS14="",'04.04_PLANO DE TRABALHO'!QS14="Realizado",'04.04_PLANO DE TRABALHO'!QS14="Planejado"),E407,'04.04_PLANO DE TRABALHO'!QS14)</f>
        <v>Atividade</v>
      </c>
      <c r="F408">
        <f>IF('04.04_PLANO DE TRABALHO'!QT14="",F407,'04.04_PLANO DE TRABALHO'!QT14)</f>
        <v>0</v>
      </c>
      <c r="G408">
        <f>IF('04.04_PLANO DE TRABALHO'!QU14="",G407,'04.04_PLANO DE TRABALHO'!QU14)</f>
        <v>0</v>
      </c>
      <c r="H408" t="str">
        <f>IF('04.04_PLANO DE TRABALHO'!QV14="",H407,'04.04_PLANO DE TRABALHO'!QV14)</f>
        <v>Início</v>
      </c>
      <c r="I408">
        <f>IF('04.04_PLANO DE TRABALHO'!QW14="",I407,'04.04_PLANO DE TRABALHO'!QW14)</f>
        <v>0</v>
      </c>
      <c r="J408">
        <f>IF('04.04_PLANO DE TRABALHO'!QX14="",J407,'04.04_PLANO DE TRABALHO'!QX14)</f>
        <v>0</v>
      </c>
      <c r="K408" t="str">
        <f>IF('04.04_PLANO DE TRABALHO'!QY14="",K407,'04.04_PLANO DE TRABALHO'!QY14)</f>
        <v>Fim</v>
      </c>
      <c r="L408">
        <f>IF('04.04_PLANO DE TRABALHO'!QZ14="",L407,'04.04_PLANO DE TRABALHO'!QZ14)</f>
        <v>0</v>
      </c>
      <c r="M408">
        <f>IF('04.04_PLANO DE TRABALHO'!RA14="",M407,'04.04_PLANO DE TRABALHO'!RA14)</f>
        <v>0</v>
      </c>
      <c r="N408" t="str">
        <f>IF('04.04_PLANO DE TRABALHO'!RB14="",N407,'04.04_PLANO DE TRABALHO'!RB14)</f>
        <v>Total da SubAtividade:</v>
      </c>
      <c r="O408">
        <f>IF('04.04_PLANO DE TRABALHO'!RC14="",O407,'04.04_PLANO DE TRABALHO'!RC14)</f>
        <v>0</v>
      </c>
      <c r="P408">
        <f>IF('04.04_PLANO DE TRABALHO'!RD14="",P407,'04.04_PLANO DE TRABALHO'!RD14)</f>
        <v>0</v>
      </c>
      <c r="Q408" t="str">
        <f>IF('04.04_PLANO DE TRABALHO'!RE14="",Q407,'04.04_PLANO DE TRABALHO'!RE14)</f>
        <v>SubAtividade</v>
      </c>
      <c r="R408">
        <f>IF('04.04_PLANO DE TRABALHO'!RF14="",R407,'04.04_PLANO DE TRABALHO'!RF14)</f>
        <v>0</v>
      </c>
      <c r="S408">
        <f>IF('04.04_PLANO DE TRABALHO'!RG14="",S407,'04.04_PLANO DE TRABALHO'!RG14)</f>
        <v>0</v>
      </c>
      <c r="T408">
        <f>IF('04.04_PLANO DE TRABALHO'!RH14="",T407,'04.04_PLANO DE TRABALHO'!RH14)</f>
        <v>0</v>
      </c>
      <c r="U408">
        <f>IF('04.04_PLANO DE TRABALHO'!RI14="",U407,'04.04_PLANO DE TRABALHO'!RI14)</f>
        <v>0</v>
      </c>
      <c r="V408">
        <f>IF('04.04_PLANO DE TRABALHO'!RJ14="",V407,'04.04_PLANO DE TRABALHO'!RJ14)</f>
        <v>0</v>
      </c>
      <c r="W408" t="str">
        <f>IF('04.04_PLANO DE TRABALHO'!RK14="",W407,'04.04_PLANO DE TRABALHO'!RK14)</f>
        <v>Despesa</v>
      </c>
      <c r="X408">
        <f>IF('04.04_PLANO DE TRABALHO'!RL14="",X407,'04.04_PLANO DE TRABALHO'!RL14)</f>
        <v>0</v>
      </c>
      <c r="Y408">
        <f>IF('04.04_PLANO DE TRABALHO'!RM14="",Y407,'04.04_PLANO DE TRABALHO'!RM14)</f>
        <v>0</v>
      </c>
      <c r="Z408">
        <f>IF('04.04_PLANO DE TRABALHO'!RN14="",Z407,'04.04_PLANO DE TRABALHO'!RN14)</f>
        <v>0</v>
      </c>
      <c r="AA408">
        <f>IF('04.04_PLANO DE TRABALHO'!RO14="",AA407,'04.04_PLANO DE TRABALHO'!RO14)</f>
        <v>0</v>
      </c>
      <c r="AB408">
        <f>IF('04.04_PLANO DE TRABALHO'!RP14="",AB407,'04.04_PLANO DE TRABALHO'!RP14)</f>
        <v>0</v>
      </c>
      <c r="AC408">
        <f>IF('04.04_PLANO DE TRABALHO'!RQ14="",AC407,'04.04_PLANO DE TRABALHO'!RQ14)</f>
        <v>0</v>
      </c>
      <c r="AD408" t="str">
        <f>IF('04.04_PLANO DE TRABALHO'!RR14="",AD407,'04.04_PLANO DE TRABALHO'!RR14)</f>
        <v>Categoria</v>
      </c>
      <c r="AE408">
        <f>IF('04.04_PLANO DE TRABALHO'!RS14="",AE407,'04.04_PLANO DE TRABALHO'!RS14)</f>
        <v>0</v>
      </c>
      <c r="AF408">
        <f>IF('04.04_PLANO DE TRABALHO'!RT14="",AF407,'04.04_PLANO DE TRABALHO'!RT14)</f>
        <v>0</v>
      </c>
      <c r="AG408">
        <f>IF('04.04_PLANO DE TRABALHO'!RU14="",AG407,'04.04_PLANO DE TRABALHO'!RU14)</f>
        <v>0</v>
      </c>
      <c r="AH408">
        <f>IF('04.04_PLANO DE TRABALHO'!RV14="",AH407,'04.04_PLANO DE TRABALHO'!RV14)</f>
        <v>0</v>
      </c>
      <c r="AI408">
        <f>IF('04.04_PLANO DE TRABALHO'!RW14="",AI407,'04.04_PLANO DE TRABALHO'!RW14)</f>
        <v>0</v>
      </c>
      <c r="AJ408">
        <f>IF('04.04_PLANO DE TRABALHO'!RX14="",AJ407,'04.04_PLANO DE TRABALHO'!RX14)</f>
        <v>0</v>
      </c>
      <c r="AK408">
        <f>IF('04.04_PLANO DE TRABALHO'!RY14="",AK407,'04.04_PLANO DE TRABALHO'!RY14)</f>
        <v>0</v>
      </c>
      <c r="AL408" t="str">
        <f>IF('04.04_PLANO DE TRABALHO'!RZ14="",AL407,'04.04_PLANO DE TRABALHO'!RZ14)</f>
        <v>Subcategoria</v>
      </c>
      <c r="AM408">
        <f>IF('04.04_PLANO DE TRABALHO'!SA14="",AM407,'04.04_PLANO DE TRABALHO'!SA14)</f>
        <v>0</v>
      </c>
      <c r="AN408">
        <f>IF('04.04_PLANO DE TRABALHO'!SB14="",AN407,'04.04_PLANO DE TRABALHO'!SB14)</f>
        <v>0</v>
      </c>
      <c r="AO408">
        <f>IF('04.04_PLANO DE TRABALHO'!SC14="",AO407,'04.04_PLANO DE TRABALHO'!SC14)</f>
        <v>0</v>
      </c>
      <c r="AP408">
        <f>IF('04.04_PLANO DE TRABALHO'!SD14="",AP407,'04.04_PLANO DE TRABALHO'!SD14)</f>
        <v>0</v>
      </c>
      <c r="AQ408" t="str">
        <f>IF('04.04_PLANO DE TRABALHO'!SE14="",AQ407,'04.04_PLANO DE TRABALHO'!SE14)</f>
        <v>Fonte*</v>
      </c>
      <c r="AR408">
        <f>IF('04.04_PLANO DE TRABALHO'!SF14="",AR407,'04.04_PLANO DE TRABALHO'!SF14)</f>
        <v>0</v>
      </c>
      <c r="AS408">
        <f>IF('04.04_PLANO DE TRABALHO'!SG14="",AS407,'04.04_PLANO DE TRABALHO'!SG14)</f>
        <v>0</v>
      </c>
      <c r="AT408">
        <f>IF('04.04_PLANO DE TRABALHO'!SH14="",AT407,'04.04_PLANO DE TRABALHO'!SH14)</f>
        <v>0</v>
      </c>
      <c r="AU408" t="str">
        <f>IF('04.04_PLANO DE TRABALHO'!SI14="",AU407,'04.04_PLANO DE TRABALHO'!SI14)</f>
        <v>Unid</v>
      </c>
      <c r="AV408">
        <f>IF('04.04_PLANO DE TRABALHO'!SJ14="",AV407,'04.04_PLANO DE TRABALHO'!SJ14)</f>
        <v>0</v>
      </c>
      <c r="AW408" t="str">
        <f>IF('04.04_PLANO DE TRABALHO'!SK14="",AW407,'04.04_PLANO DE TRABALHO'!SK14)</f>
        <v>Valor 
Unit</v>
      </c>
      <c r="AX408">
        <f>IF('04.04_PLANO DE TRABALHO'!SL14="",AX407,'04.04_PLANO DE TRABALHO'!SL14)</f>
        <v>0</v>
      </c>
      <c r="AY408">
        <f>IF('04.04_PLANO DE TRABALHO'!SM14="",AY407,'04.04_PLANO DE TRABALHO'!SM14)</f>
        <v>0</v>
      </c>
      <c r="AZ408" t="str">
        <f>IF('04.04_PLANO DE TRABALHO'!SN14="",AZ407,'04.04_PLANO DE TRABALHO'!SN14)</f>
        <v>Qtde</v>
      </c>
      <c r="BA408">
        <f>IF('04.04_PLANO DE TRABALHO'!SO14="",BA407,'04.04_PLANO DE TRABALHO'!SO14)</f>
        <v>0</v>
      </c>
      <c r="BB408">
        <f>IF('04.04_PLANO DE TRABALHO'!SP14="",BB407,'04.04_PLANO DE TRABALHO'!SP14)</f>
        <v>0</v>
      </c>
      <c r="BD408" t="str">
        <v>Tecnologias Digitais</v>
      </c>
      <c r="BE408" t="str">
        <v>9.3</v>
      </c>
      <c r="BF408">
        <v>0</v>
      </c>
      <c r="BG408" t="str">
        <v>Atividade</v>
      </c>
      <c r="BH408">
        <v>0</v>
      </c>
      <c r="BI408">
        <v>0</v>
      </c>
      <c r="BJ408" t="str">
        <v>Início</v>
      </c>
      <c r="BK408">
        <v>0</v>
      </c>
      <c r="BL408">
        <v>0</v>
      </c>
      <c r="BM408" t="str">
        <v>Fim</v>
      </c>
      <c r="BN408">
        <v>0</v>
      </c>
      <c r="BO408">
        <v>0</v>
      </c>
      <c r="BP408" t="str">
        <v>Total da SubAtividade:</v>
      </c>
      <c r="BQ408">
        <v>0</v>
      </c>
      <c r="BR408">
        <v>0</v>
      </c>
      <c r="BS408" t="str">
        <v>SubAtividade</v>
      </c>
      <c r="BT408">
        <v>0</v>
      </c>
      <c r="BU408">
        <v>0</v>
      </c>
      <c r="BV408">
        <v>0</v>
      </c>
      <c r="BW408">
        <v>0</v>
      </c>
      <c r="BX408">
        <v>0</v>
      </c>
      <c r="BY408" t="str">
        <v>Despesa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 t="str">
        <v>Categoria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 t="str">
        <v>Subcategoria</v>
      </c>
      <c r="CO408">
        <v>0</v>
      </c>
      <c r="CP408">
        <v>0</v>
      </c>
      <c r="CQ408">
        <v>0</v>
      </c>
      <c r="CR408">
        <v>0</v>
      </c>
      <c r="CS408" t="str">
        <v>Fonte*</v>
      </c>
      <c r="CT408">
        <v>0</v>
      </c>
      <c r="CU408">
        <v>0</v>
      </c>
      <c r="CV408">
        <v>0</v>
      </c>
      <c r="CW408" t="str">
        <v>Unid</v>
      </c>
      <c r="CX408">
        <v>0</v>
      </c>
      <c r="CY408" t="str">
        <v>Valor 
Unit</v>
      </c>
      <c r="CZ408">
        <v>0</v>
      </c>
      <c r="DA408">
        <v>0</v>
      </c>
      <c r="DB408" t="str">
        <v>Qtde</v>
      </c>
      <c r="DC408">
        <v>0</v>
      </c>
      <c r="DD408">
        <v>0</v>
      </c>
      <c r="DF408" t="str">
        <v>Participação e Gestão Democrática</v>
      </c>
      <c r="DG408" t="str">
        <v>10.1</v>
      </c>
      <c r="DH408">
        <v>0</v>
      </c>
      <c r="DI408" t="str">
        <v>Atividade</v>
      </c>
      <c r="DJ408">
        <v>0</v>
      </c>
      <c r="DK408">
        <v>0</v>
      </c>
      <c r="DL408" t="str">
        <v>Início</v>
      </c>
      <c r="DM408">
        <v>0</v>
      </c>
      <c r="DN408">
        <v>0</v>
      </c>
      <c r="DO408" t="str">
        <v>Fim</v>
      </c>
      <c r="DP408">
        <v>0</v>
      </c>
      <c r="DQ408">
        <v>0</v>
      </c>
      <c r="DR408" t="str">
        <v>10.1.2</v>
      </c>
      <c r="DS408">
        <v>0</v>
      </c>
      <c r="DT408">
        <v>0</v>
      </c>
      <c r="DU408" t="str">
        <v>SubAtividade</v>
      </c>
      <c r="DV408">
        <v>0</v>
      </c>
      <c r="DW408">
        <v>0</v>
      </c>
      <c r="DX408">
        <v>0</v>
      </c>
      <c r="DY408">
        <v>0</v>
      </c>
      <c r="DZ408">
        <v>0</v>
      </c>
      <c r="EA408" t="str">
        <v>Despesa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 t="str">
        <v>Categoria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 t="str">
        <v>Subcategoria</v>
      </c>
      <c r="EQ408">
        <v>0</v>
      </c>
      <c r="ER408">
        <v>0</v>
      </c>
      <c r="ES408">
        <v>0</v>
      </c>
      <c r="ET408">
        <v>0</v>
      </c>
      <c r="EU408" t="str">
        <v>Fonte*</v>
      </c>
      <c r="EV408">
        <v>0</v>
      </c>
      <c r="EW408">
        <v>0</v>
      </c>
      <c r="EX408">
        <v>0</v>
      </c>
      <c r="EY408" t="str">
        <v>Unid</v>
      </c>
      <c r="EZ408">
        <v>0</v>
      </c>
      <c r="FA408" t="str">
        <v>Valor 
Unit</v>
      </c>
      <c r="FB408">
        <v>0</v>
      </c>
      <c r="FC408">
        <v>0</v>
      </c>
      <c r="FD408" t="str">
        <v>Qtde</v>
      </c>
      <c r="FE408">
        <v>0</v>
      </c>
      <c r="FF408">
        <v>0</v>
      </c>
    </row>
    <row r="409" spans="1:216" x14ac:dyDescent="0.25">
      <c r="A409">
        <v>6</v>
      </c>
      <c r="B409" t="str">
        <f>'04.04_PLANO DE TRABALHO'!$RE$7</f>
        <v>Tecnologias Digitais</v>
      </c>
      <c r="C409" t="str">
        <f>IF('04.04_PLANO DE TRABALHO'!QQ15="",C408,'04.04_PLANO DE TRABALHO'!QQ15)</f>
        <v>9.1</v>
      </c>
      <c r="D409">
        <f>IF('04.04_PLANO DE TRABALHO'!QR15="",D408,'04.04_PLANO DE TRABALHO'!QR15)</f>
        <v>0</v>
      </c>
      <c r="E409" t="str">
        <f>IF(OR('04.04_PLANO DE TRABALHO'!QS15="",'04.04_PLANO DE TRABALHO'!QS15="Realizado",'04.04_PLANO DE TRABALHO'!QS15="Planejado"),E408,'04.04_PLANO DE TRABALHO'!QS15)</f>
        <v>Atividade</v>
      </c>
      <c r="F409">
        <f>IF('04.04_PLANO DE TRABALHO'!QT15="",F408,'04.04_PLANO DE TRABALHO'!QT15)</f>
        <v>0</v>
      </c>
      <c r="G409">
        <f>IF('04.04_PLANO DE TRABALHO'!QU15="",G408,'04.04_PLANO DE TRABALHO'!QU15)</f>
        <v>0</v>
      </c>
      <c r="H409" t="str">
        <f>IF('04.04_PLANO DE TRABALHO'!QV15="",H408,'04.04_PLANO DE TRABALHO'!QV15)</f>
        <v>Início</v>
      </c>
      <c r="I409">
        <f>IF('04.04_PLANO DE TRABALHO'!QW15="",I408,'04.04_PLANO DE TRABALHO'!QW15)</f>
        <v>0</v>
      </c>
      <c r="J409">
        <f>IF('04.04_PLANO DE TRABALHO'!QX15="",J408,'04.04_PLANO DE TRABALHO'!QX15)</f>
        <v>0</v>
      </c>
      <c r="K409" t="str">
        <f>IF('04.04_PLANO DE TRABALHO'!QY15="",K408,'04.04_PLANO DE TRABALHO'!QY15)</f>
        <v>Fim</v>
      </c>
      <c r="L409">
        <f>IF('04.04_PLANO DE TRABALHO'!QZ15="",L408,'04.04_PLANO DE TRABALHO'!QZ15)</f>
        <v>0</v>
      </c>
      <c r="M409">
        <f>IF('04.04_PLANO DE TRABALHO'!RA15="",M408,'04.04_PLANO DE TRABALHO'!RA15)</f>
        <v>0</v>
      </c>
      <c r="N409" t="str">
        <f>IF('04.04_PLANO DE TRABALHO'!RB15="",N408,'04.04_PLANO DE TRABALHO'!RB15)</f>
        <v>9.1.2</v>
      </c>
      <c r="O409">
        <f>IF('04.04_PLANO DE TRABALHO'!RC15="",O408,'04.04_PLANO DE TRABALHO'!RC15)</f>
        <v>0</v>
      </c>
      <c r="P409">
        <f>IF('04.04_PLANO DE TRABALHO'!RD15="",P408,'04.04_PLANO DE TRABALHO'!RD15)</f>
        <v>0</v>
      </c>
      <c r="Q409" t="str">
        <f>IF('04.04_PLANO DE TRABALHO'!RE15="",Q408,'04.04_PLANO DE TRABALHO'!RE15)</f>
        <v>SubAtividade</v>
      </c>
      <c r="R409">
        <f>IF('04.04_PLANO DE TRABALHO'!RF15="",R408,'04.04_PLANO DE TRABALHO'!RF15)</f>
        <v>0</v>
      </c>
      <c r="S409">
        <f>IF('04.04_PLANO DE TRABALHO'!RG15="",S408,'04.04_PLANO DE TRABALHO'!RG15)</f>
        <v>0</v>
      </c>
      <c r="T409">
        <f>IF('04.04_PLANO DE TRABALHO'!RH15="",T408,'04.04_PLANO DE TRABALHO'!RH15)</f>
        <v>0</v>
      </c>
      <c r="U409">
        <f>IF('04.04_PLANO DE TRABALHO'!RI15="",U408,'04.04_PLANO DE TRABALHO'!RI15)</f>
        <v>0</v>
      </c>
      <c r="V409">
        <f>IF('04.04_PLANO DE TRABALHO'!RJ15="",V408,'04.04_PLANO DE TRABALHO'!RJ15)</f>
        <v>0</v>
      </c>
      <c r="W409" t="str">
        <f>IF('04.04_PLANO DE TRABALHO'!RK15="",W408,'04.04_PLANO DE TRABALHO'!RK15)</f>
        <v>Despesa</v>
      </c>
      <c r="X409">
        <f>IF('04.04_PLANO DE TRABALHO'!RL15="",X408,'04.04_PLANO DE TRABALHO'!RL15)</f>
        <v>0</v>
      </c>
      <c r="Y409">
        <f>IF('04.04_PLANO DE TRABALHO'!RM15="",Y408,'04.04_PLANO DE TRABALHO'!RM15)</f>
        <v>0</v>
      </c>
      <c r="Z409">
        <f>IF('04.04_PLANO DE TRABALHO'!RN15="",Z408,'04.04_PLANO DE TRABALHO'!RN15)</f>
        <v>0</v>
      </c>
      <c r="AA409">
        <f>IF('04.04_PLANO DE TRABALHO'!RO15="",AA408,'04.04_PLANO DE TRABALHO'!RO15)</f>
        <v>0</v>
      </c>
      <c r="AB409">
        <f>IF('04.04_PLANO DE TRABALHO'!RP15="",AB408,'04.04_PLANO DE TRABALHO'!RP15)</f>
        <v>0</v>
      </c>
      <c r="AC409">
        <f>IF('04.04_PLANO DE TRABALHO'!RQ15="",AC408,'04.04_PLANO DE TRABALHO'!RQ15)</f>
        <v>0</v>
      </c>
      <c r="AD409" t="str">
        <f>IF('04.04_PLANO DE TRABALHO'!RR15="",AD408,'04.04_PLANO DE TRABALHO'!RR15)</f>
        <v>Categoria</v>
      </c>
      <c r="AE409">
        <f>IF('04.04_PLANO DE TRABALHO'!RS15="",AE408,'04.04_PLANO DE TRABALHO'!RS15)</f>
        <v>0</v>
      </c>
      <c r="AF409">
        <f>IF('04.04_PLANO DE TRABALHO'!RT15="",AF408,'04.04_PLANO DE TRABALHO'!RT15)</f>
        <v>0</v>
      </c>
      <c r="AG409">
        <f>IF('04.04_PLANO DE TRABALHO'!RU15="",AG408,'04.04_PLANO DE TRABALHO'!RU15)</f>
        <v>0</v>
      </c>
      <c r="AH409">
        <f>IF('04.04_PLANO DE TRABALHO'!RV15="",AH408,'04.04_PLANO DE TRABALHO'!RV15)</f>
        <v>0</v>
      </c>
      <c r="AI409">
        <f>IF('04.04_PLANO DE TRABALHO'!RW15="",AI408,'04.04_PLANO DE TRABALHO'!RW15)</f>
        <v>0</v>
      </c>
      <c r="AJ409">
        <f>IF('04.04_PLANO DE TRABALHO'!RX15="",AJ408,'04.04_PLANO DE TRABALHO'!RX15)</f>
        <v>0</v>
      </c>
      <c r="AK409">
        <f>IF('04.04_PLANO DE TRABALHO'!RY15="",AK408,'04.04_PLANO DE TRABALHO'!RY15)</f>
        <v>0</v>
      </c>
      <c r="AL409" t="str">
        <f>IF('04.04_PLANO DE TRABALHO'!RZ15="",AL408,'04.04_PLANO DE TRABALHO'!RZ15)</f>
        <v>Subcategoria</v>
      </c>
      <c r="AM409">
        <f>IF('04.04_PLANO DE TRABALHO'!SA15="",AM408,'04.04_PLANO DE TRABALHO'!SA15)</f>
        <v>0</v>
      </c>
      <c r="AN409">
        <f>IF('04.04_PLANO DE TRABALHO'!SB15="",AN408,'04.04_PLANO DE TRABALHO'!SB15)</f>
        <v>0</v>
      </c>
      <c r="AO409">
        <f>IF('04.04_PLANO DE TRABALHO'!SC15="",AO408,'04.04_PLANO DE TRABALHO'!SC15)</f>
        <v>0</v>
      </c>
      <c r="AP409">
        <f>IF('04.04_PLANO DE TRABALHO'!SD15="",AP408,'04.04_PLANO DE TRABALHO'!SD15)</f>
        <v>0</v>
      </c>
      <c r="AQ409" t="str">
        <f>IF('04.04_PLANO DE TRABALHO'!SE15="",AQ408,'04.04_PLANO DE TRABALHO'!SE15)</f>
        <v>Fonte*</v>
      </c>
      <c r="AR409">
        <f>IF('04.04_PLANO DE TRABALHO'!SF15="",AR408,'04.04_PLANO DE TRABALHO'!SF15)</f>
        <v>0</v>
      </c>
      <c r="AS409">
        <f>IF('04.04_PLANO DE TRABALHO'!SG15="",AS408,'04.04_PLANO DE TRABALHO'!SG15)</f>
        <v>0</v>
      </c>
      <c r="AT409">
        <f>IF('04.04_PLANO DE TRABALHO'!SH15="",AT408,'04.04_PLANO DE TRABALHO'!SH15)</f>
        <v>0</v>
      </c>
      <c r="AU409" t="str">
        <f>IF('04.04_PLANO DE TRABALHO'!SI15="",AU408,'04.04_PLANO DE TRABALHO'!SI15)</f>
        <v>Unid</v>
      </c>
      <c r="AV409">
        <f>IF('04.04_PLANO DE TRABALHO'!SJ15="",AV408,'04.04_PLANO DE TRABALHO'!SJ15)</f>
        <v>0</v>
      </c>
      <c r="AW409" t="str">
        <f>IF('04.04_PLANO DE TRABALHO'!SK15="",AW408,'04.04_PLANO DE TRABALHO'!SK15)</f>
        <v>Valor 
Unit</v>
      </c>
      <c r="AX409">
        <f>IF('04.04_PLANO DE TRABALHO'!SL15="",AX408,'04.04_PLANO DE TRABALHO'!SL15)</f>
        <v>0</v>
      </c>
      <c r="AY409">
        <f>IF('04.04_PLANO DE TRABALHO'!SM15="",AY408,'04.04_PLANO DE TRABALHO'!SM15)</f>
        <v>0</v>
      </c>
      <c r="AZ409" t="str">
        <f>IF('04.04_PLANO DE TRABALHO'!SN15="",AZ408,'04.04_PLANO DE TRABALHO'!SN15)</f>
        <v>Qtde</v>
      </c>
      <c r="BA409">
        <f>IF('04.04_PLANO DE TRABALHO'!SO15="",BA408,'04.04_PLANO DE TRABALHO'!SO15)</f>
        <v>0</v>
      </c>
      <c r="BB409">
        <f>IF('04.04_PLANO DE TRABALHO'!SP15="",BB408,'04.04_PLANO DE TRABALHO'!SP15)</f>
        <v>0</v>
      </c>
      <c r="BD409" t="str">
        <v>Tecnologias Digitais</v>
      </c>
      <c r="BE409" t="str">
        <v>9.3</v>
      </c>
      <c r="BF409">
        <v>0</v>
      </c>
      <c r="BG409" t="str">
        <v>Atividade</v>
      </c>
      <c r="BH409">
        <v>0</v>
      </c>
      <c r="BI409">
        <v>0</v>
      </c>
      <c r="BJ409" t="str">
        <v>Início</v>
      </c>
      <c r="BK409">
        <v>0</v>
      </c>
      <c r="BL409">
        <v>0</v>
      </c>
      <c r="BM409" t="str">
        <v>Fim</v>
      </c>
      <c r="BN409">
        <v>0</v>
      </c>
      <c r="BO409">
        <v>0</v>
      </c>
      <c r="BP409" t="str">
        <v>9.3.2</v>
      </c>
      <c r="BQ409">
        <v>0</v>
      </c>
      <c r="BR409">
        <v>0</v>
      </c>
      <c r="BS409" t="str">
        <v>SubAtividade</v>
      </c>
      <c r="BT409">
        <v>0</v>
      </c>
      <c r="BU409">
        <v>0</v>
      </c>
      <c r="BV409">
        <v>0</v>
      </c>
      <c r="BW409">
        <v>0</v>
      </c>
      <c r="BX409">
        <v>0</v>
      </c>
      <c r="BY409" t="str">
        <v>Despesa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 t="str">
        <v>Categoria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 t="str">
        <v>Subcategoria</v>
      </c>
      <c r="CO409">
        <v>0</v>
      </c>
      <c r="CP409">
        <v>0</v>
      </c>
      <c r="CQ409">
        <v>0</v>
      </c>
      <c r="CR409">
        <v>0</v>
      </c>
      <c r="CS409" t="str">
        <v>Fonte*</v>
      </c>
      <c r="CT409">
        <v>0</v>
      </c>
      <c r="CU409">
        <v>0</v>
      </c>
      <c r="CV409">
        <v>0</v>
      </c>
      <c r="CW409" t="str">
        <v>Unid</v>
      </c>
      <c r="CX409">
        <v>0</v>
      </c>
      <c r="CY409" t="str">
        <v>Valor 
Unit</v>
      </c>
      <c r="CZ409">
        <v>0</v>
      </c>
      <c r="DA409">
        <v>0</v>
      </c>
      <c r="DB409" t="str">
        <v>Qtde</v>
      </c>
      <c r="DC409">
        <v>0</v>
      </c>
      <c r="DD409">
        <v>0</v>
      </c>
      <c r="DF409" t="str">
        <v>Participação e Gestão Democrática</v>
      </c>
      <c r="DG409" t="str">
        <v>10.1</v>
      </c>
      <c r="DH409">
        <v>0</v>
      </c>
      <c r="DI409" t="str">
        <v>Atividade</v>
      </c>
      <c r="DJ409">
        <v>0</v>
      </c>
      <c r="DK409">
        <v>0</v>
      </c>
      <c r="DL409" t="str">
        <v>Início</v>
      </c>
      <c r="DM409">
        <v>0</v>
      </c>
      <c r="DN409">
        <v>0</v>
      </c>
      <c r="DO409" t="str">
        <v>Fim</v>
      </c>
      <c r="DP409">
        <v>0</v>
      </c>
      <c r="DQ409">
        <v>0</v>
      </c>
      <c r="DR409" t="str">
        <v>Total da SubAtividade:</v>
      </c>
      <c r="DS409">
        <v>0</v>
      </c>
      <c r="DT409">
        <v>0</v>
      </c>
      <c r="DU409" t="str">
        <v>SubAtividade</v>
      </c>
      <c r="DV409">
        <v>0</v>
      </c>
      <c r="DW409">
        <v>0</v>
      </c>
      <c r="DX409">
        <v>0</v>
      </c>
      <c r="DY409">
        <v>0</v>
      </c>
      <c r="DZ409">
        <v>0</v>
      </c>
      <c r="EA409" t="str">
        <v>Despesa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 t="str">
        <v>Categoria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 t="str">
        <v>Subcategoria</v>
      </c>
      <c r="EQ409">
        <v>0</v>
      </c>
      <c r="ER409">
        <v>0</v>
      </c>
      <c r="ES409">
        <v>0</v>
      </c>
      <c r="ET409">
        <v>0</v>
      </c>
      <c r="EU409" t="str">
        <v>Fonte*</v>
      </c>
      <c r="EV409">
        <v>0</v>
      </c>
      <c r="EW409">
        <v>0</v>
      </c>
      <c r="EX409">
        <v>0</v>
      </c>
      <c r="EY409" t="str">
        <v>Unid</v>
      </c>
      <c r="EZ409">
        <v>0</v>
      </c>
      <c r="FA409" t="str">
        <v>Valor 
Unit</v>
      </c>
      <c r="FB409">
        <v>0</v>
      </c>
      <c r="FC409">
        <v>0</v>
      </c>
      <c r="FD409" t="str">
        <v>Qtde</v>
      </c>
      <c r="FE409">
        <v>0</v>
      </c>
      <c r="FF409">
        <v>0</v>
      </c>
    </row>
    <row r="410" spans="1:216" x14ac:dyDescent="0.25">
      <c r="A410">
        <v>7</v>
      </c>
      <c r="B410" t="str">
        <f>'04.04_PLANO DE TRABALHO'!$RE$7</f>
        <v>Tecnologias Digitais</v>
      </c>
      <c r="C410" t="str">
        <f>IF('04.04_PLANO DE TRABALHO'!QQ16="",C409,'04.04_PLANO DE TRABALHO'!QQ16)</f>
        <v>9.1</v>
      </c>
      <c r="D410">
        <f>IF('04.04_PLANO DE TRABALHO'!QR16="",D409,'04.04_PLANO DE TRABALHO'!QR16)</f>
        <v>0</v>
      </c>
      <c r="E410" t="str">
        <f>IF(OR('04.04_PLANO DE TRABALHO'!QS16="",'04.04_PLANO DE TRABALHO'!QS16="Realizado",'04.04_PLANO DE TRABALHO'!QS16="Planejado"),E409,'04.04_PLANO DE TRABALHO'!QS16)</f>
        <v>Atividade</v>
      </c>
      <c r="F410">
        <f>IF('04.04_PLANO DE TRABALHO'!QT16="",F409,'04.04_PLANO DE TRABALHO'!QT16)</f>
        <v>0</v>
      </c>
      <c r="G410">
        <f>IF('04.04_PLANO DE TRABALHO'!QU16="",G409,'04.04_PLANO DE TRABALHO'!QU16)</f>
        <v>0</v>
      </c>
      <c r="H410" t="str">
        <f>IF('04.04_PLANO DE TRABALHO'!QV16="",H409,'04.04_PLANO DE TRABALHO'!QV16)</f>
        <v>Início</v>
      </c>
      <c r="I410">
        <f>IF('04.04_PLANO DE TRABALHO'!QW16="",I409,'04.04_PLANO DE TRABALHO'!QW16)</f>
        <v>0</v>
      </c>
      <c r="J410">
        <f>IF('04.04_PLANO DE TRABALHO'!QX16="",J409,'04.04_PLANO DE TRABALHO'!QX16)</f>
        <v>0</v>
      </c>
      <c r="K410" t="str">
        <f>IF('04.04_PLANO DE TRABALHO'!QY16="",K409,'04.04_PLANO DE TRABALHO'!QY16)</f>
        <v>Fim</v>
      </c>
      <c r="L410">
        <f>IF('04.04_PLANO DE TRABALHO'!QZ16="",L409,'04.04_PLANO DE TRABALHO'!QZ16)</f>
        <v>0</v>
      </c>
      <c r="M410">
        <f>IF('04.04_PLANO DE TRABALHO'!RA16="",M409,'04.04_PLANO DE TRABALHO'!RA16)</f>
        <v>0</v>
      </c>
      <c r="N410" t="str">
        <f>IF('04.04_PLANO DE TRABALHO'!RB16="",N409,'04.04_PLANO DE TRABALHO'!RB16)</f>
        <v>9.1.2</v>
      </c>
      <c r="O410">
        <f>IF('04.04_PLANO DE TRABALHO'!RC16="",O409,'04.04_PLANO DE TRABALHO'!RC16)</f>
        <v>0</v>
      </c>
      <c r="P410">
        <f>IF('04.04_PLANO DE TRABALHO'!RD16="",P409,'04.04_PLANO DE TRABALHO'!RD16)</f>
        <v>0</v>
      </c>
      <c r="Q410" t="str">
        <f>IF('04.04_PLANO DE TRABALHO'!RE16="",Q409,'04.04_PLANO DE TRABALHO'!RE16)</f>
        <v>SubAtividade</v>
      </c>
      <c r="R410">
        <f>IF('04.04_PLANO DE TRABALHO'!RF16="",R409,'04.04_PLANO DE TRABALHO'!RF16)</f>
        <v>0</v>
      </c>
      <c r="S410">
        <f>IF('04.04_PLANO DE TRABALHO'!RG16="",S409,'04.04_PLANO DE TRABALHO'!RG16)</f>
        <v>0</v>
      </c>
      <c r="T410">
        <f>IF('04.04_PLANO DE TRABALHO'!RH16="",T409,'04.04_PLANO DE TRABALHO'!RH16)</f>
        <v>0</v>
      </c>
      <c r="U410">
        <f>IF('04.04_PLANO DE TRABALHO'!RI16="",U409,'04.04_PLANO DE TRABALHO'!RI16)</f>
        <v>0</v>
      </c>
      <c r="V410">
        <f>IF('04.04_PLANO DE TRABALHO'!RJ16="",V409,'04.04_PLANO DE TRABALHO'!RJ16)</f>
        <v>0</v>
      </c>
      <c r="W410" t="str">
        <f>IF('04.04_PLANO DE TRABALHO'!RK16="",W409,'04.04_PLANO DE TRABALHO'!RK16)</f>
        <v>Despesa</v>
      </c>
      <c r="X410">
        <f>IF('04.04_PLANO DE TRABALHO'!RL16="",X409,'04.04_PLANO DE TRABALHO'!RL16)</f>
        <v>0</v>
      </c>
      <c r="Y410">
        <f>IF('04.04_PLANO DE TRABALHO'!RM16="",Y409,'04.04_PLANO DE TRABALHO'!RM16)</f>
        <v>0</v>
      </c>
      <c r="Z410">
        <f>IF('04.04_PLANO DE TRABALHO'!RN16="",Z409,'04.04_PLANO DE TRABALHO'!RN16)</f>
        <v>0</v>
      </c>
      <c r="AA410">
        <f>IF('04.04_PLANO DE TRABALHO'!RO16="",AA409,'04.04_PLANO DE TRABALHO'!RO16)</f>
        <v>0</v>
      </c>
      <c r="AB410">
        <f>IF('04.04_PLANO DE TRABALHO'!RP16="",AB409,'04.04_PLANO DE TRABALHO'!RP16)</f>
        <v>0</v>
      </c>
      <c r="AC410">
        <f>IF('04.04_PLANO DE TRABALHO'!RQ16="",AC409,'04.04_PLANO DE TRABALHO'!RQ16)</f>
        <v>0</v>
      </c>
      <c r="AD410" t="str">
        <f>IF('04.04_PLANO DE TRABALHO'!RR16="",AD409,'04.04_PLANO DE TRABALHO'!RR16)</f>
        <v>Categoria</v>
      </c>
      <c r="AE410">
        <f>IF('04.04_PLANO DE TRABALHO'!RS16="",AE409,'04.04_PLANO DE TRABALHO'!RS16)</f>
        <v>0</v>
      </c>
      <c r="AF410">
        <f>IF('04.04_PLANO DE TRABALHO'!RT16="",AF409,'04.04_PLANO DE TRABALHO'!RT16)</f>
        <v>0</v>
      </c>
      <c r="AG410">
        <f>IF('04.04_PLANO DE TRABALHO'!RU16="",AG409,'04.04_PLANO DE TRABALHO'!RU16)</f>
        <v>0</v>
      </c>
      <c r="AH410">
        <f>IF('04.04_PLANO DE TRABALHO'!RV16="",AH409,'04.04_PLANO DE TRABALHO'!RV16)</f>
        <v>0</v>
      </c>
      <c r="AI410">
        <f>IF('04.04_PLANO DE TRABALHO'!RW16="",AI409,'04.04_PLANO DE TRABALHO'!RW16)</f>
        <v>0</v>
      </c>
      <c r="AJ410">
        <f>IF('04.04_PLANO DE TRABALHO'!RX16="",AJ409,'04.04_PLANO DE TRABALHO'!RX16)</f>
        <v>0</v>
      </c>
      <c r="AK410">
        <f>IF('04.04_PLANO DE TRABALHO'!RY16="",AK409,'04.04_PLANO DE TRABALHO'!RY16)</f>
        <v>0</v>
      </c>
      <c r="AL410" t="str">
        <f>IF('04.04_PLANO DE TRABALHO'!RZ16="",AL409,'04.04_PLANO DE TRABALHO'!RZ16)</f>
        <v>Subcategoria</v>
      </c>
      <c r="AM410">
        <f>IF('04.04_PLANO DE TRABALHO'!SA16="",AM409,'04.04_PLANO DE TRABALHO'!SA16)</f>
        <v>0</v>
      </c>
      <c r="AN410">
        <f>IF('04.04_PLANO DE TRABALHO'!SB16="",AN409,'04.04_PLANO DE TRABALHO'!SB16)</f>
        <v>0</v>
      </c>
      <c r="AO410">
        <f>IF('04.04_PLANO DE TRABALHO'!SC16="",AO409,'04.04_PLANO DE TRABALHO'!SC16)</f>
        <v>0</v>
      </c>
      <c r="AP410">
        <f>IF('04.04_PLANO DE TRABALHO'!SD16="",AP409,'04.04_PLANO DE TRABALHO'!SD16)</f>
        <v>0</v>
      </c>
      <c r="AQ410" t="str">
        <f>IF('04.04_PLANO DE TRABALHO'!SE16="",AQ409,'04.04_PLANO DE TRABALHO'!SE16)</f>
        <v>Fonte*</v>
      </c>
      <c r="AR410">
        <f>IF('04.04_PLANO DE TRABALHO'!SF16="",AR409,'04.04_PLANO DE TRABALHO'!SF16)</f>
        <v>0</v>
      </c>
      <c r="AS410">
        <f>IF('04.04_PLANO DE TRABALHO'!SG16="",AS409,'04.04_PLANO DE TRABALHO'!SG16)</f>
        <v>0</v>
      </c>
      <c r="AT410">
        <f>IF('04.04_PLANO DE TRABALHO'!SH16="",AT409,'04.04_PLANO DE TRABALHO'!SH16)</f>
        <v>0</v>
      </c>
      <c r="AU410" t="str">
        <f>IF('04.04_PLANO DE TRABALHO'!SI16="",AU409,'04.04_PLANO DE TRABALHO'!SI16)</f>
        <v>Unid</v>
      </c>
      <c r="AV410">
        <f>IF('04.04_PLANO DE TRABALHO'!SJ16="",AV409,'04.04_PLANO DE TRABALHO'!SJ16)</f>
        <v>0</v>
      </c>
      <c r="AW410" t="str">
        <f>IF('04.04_PLANO DE TRABALHO'!SK16="",AW409,'04.04_PLANO DE TRABALHO'!SK16)</f>
        <v>Valor 
Unit</v>
      </c>
      <c r="AX410">
        <f>IF('04.04_PLANO DE TRABALHO'!SL16="",AX409,'04.04_PLANO DE TRABALHO'!SL16)</f>
        <v>0</v>
      </c>
      <c r="AY410">
        <f>IF('04.04_PLANO DE TRABALHO'!SM16="",AY409,'04.04_PLANO DE TRABALHO'!SM16)</f>
        <v>0</v>
      </c>
      <c r="AZ410" t="str">
        <f>IF('04.04_PLANO DE TRABALHO'!SN16="",AZ409,'04.04_PLANO DE TRABALHO'!SN16)</f>
        <v>Qtde</v>
      </c>
      <c r="BA410">
        <f>IF('04.04_PLANO DE TRABALHO'!SO16="",BA409,'04.04_PLANO DE TRABALHO'!SO16)</f>
        <v>0</v>
      </c>
      <c r="BB410">
        <f>IF('04.04_PLANO DE TRABALHO'!SP16="",BB409,'04.04_PLANO DE TRABALHO'!SP16)</f>
        <v>0</v>
      </c>
      <c r="BD410" t="str">
        <v>Tecnologias Digitais</v>
      </c>
      <c r="BE410" t="str">
        <v>9.3</v>
      </c>
      <c r="BF410">
        <v>0</v>
      </c>
      <c r="BG410" t="str">
        <v>Atividade</v>
      </c>
      <c r="BH410">
        <v>0</v>
      </c>
      <c r="BI410">
        <v>0</v>
      </c>
      <c r="BJ410" t="str">
        <v>Início</v>
      </c>
      <c r="BK410">
        <v>0</v>
      </c>
      <c r="BL410">
        <v>0</v>
      </c>
      <c r="BM410" t="str">
        <v>Fim</v>
      </c>
      <c r="BN410">
        <v>0</v>
      </c>
      <c r="BO410">
        <v>0</v>
      </c>
      <c r="BP410" t="str">
        <v>9.3.2</v>
      </c>
      <c r="BQ410">
        <v>0</v>
      </c>
      <c r="BR410">
        <v>0</v>
      </c>
      <c r="BS410" t="str">
        <v>SubAtividade</v>
      </c>
      <c r="BT410">
        <v>0</v>
      </c>
      <c r="BU410">
        <v>0</v>
      </c>
      <c r="BV410">
        <v>0</v>
      </c>
      <c r="BW410">
        <v>0</v>
      </c>
      <c r="BX410">
        <v>0</v>
      </c>
      <c r="BY410" t="str">
        <v>Despesa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 t="str">
        <v>Categoria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 t="str">
        <v>Subcategoria</v>
      </c>
      <c r="CO410">
        <v>0</v>
      </c>
      <c r="CP410">
        <v>0</v>
      </c>
      <c r="CQ410">
        <v>0</v>
      </c>
      <c r="CR410">
        <v>0</v>
      </c>
      <c r="CS410" t="str">
        <v>Fonte*</v>
      </c>
      <c r="CT410">
        <v>0</v>
      </c>
      <c r="CU410">
        <v>0</v>
      </c>
      <c r="CV410">
        <v>0</v>
      </c>
      <c r="CW410" t="str">
        <v>Unid</v>
      </c>
      <c r="CX410">
        <v>0</v>
      </c>
      <c r="CY410" t="str">
        <v>Valor 
Unit</v>
      </c>
      <c r="CZ410">
        <v>0</v>
      </c>
      <c r="DA410">
        <v>0</v>
      </c>
      <c r="DB410" t="str">
        <v>Qtde</v>
      </c>
      <c r="DC410">
        <v>0</v>
      </c>
      <c r="DD410">
        <v>0</v>
      </c>
      <c r="DF410" t="str">
        <v>Participação e Gestão Democrática</v>
      </c>
      <c r="DG410" t="str">
        <v>10.1</v>
      </c>
      <c r="DH410">
        <v>0</v>
      </c>
      <c r="DI410" t="str">
        <v>Atividade</v>
      </c>
      <c r="DJ410">
        <v>0</v>
      </c>
      <c r="DK410">
        <v>0</v>
      </c>
      <c r="DL410" t="str">
        <v>Início</v>
      </c>
      <c r="DM410">
        <v>0</v>
      </c>
      <c r="DN410">
        <v>0</v>
      </c>
      <c r="DO410" t="str">
        <v>Fim</v>
      </c>
      <c r="DP410">
        <v>0</v>
      </c>
      <c r="DQ410">
        <v>0</v>
      </c>
      <c r="DR410" t="str">
        <v>10.1.3</v>
      </c>
      <c r="DS410">
        <v>0</v>
      </c>
      <c r="DT410">
        <v>0</v>
      </c>
      <c r="DU410" t="str">
        <v>SubAtividade</v>
      </c>
      <c r="DV410">
        <v>0</v>
      </c>
      <c r="DW410">
        <v>0</v>
      </c>
      <c r="DX410">
        <v>0</v>
      </c>
      <c r="DY410">
        <v>0</v>
      </c>
      <c r="DZ410">
        <v>0</v>
      </c>
      <c r="EA410" t="str">
        <v>Despesa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 t="str">
        <v>Categoria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 t="str">
        <v>Subcategoria</v>
      </c>
      <c r="EQ410">
        <v>0</v>
      </c>
      <c r="ER410">
        <v>0</v>
      </c>
      <c r="ES410">
        <v>0</v>
      </c>
      <c r="ET410">
        <v>0</v>
      </c>
      <c r="EU410" t="str">
        <v>Fonte*</v>
      </c>
      <c r="EV410">
        <v>0</v>
      </c>
      <c r="EW410">
        <v>0</v>
      </c>
      <c r="EX410">
        <v>0</v>
      </c>
      <c r="EY410" t="str">
        <v>Unid</v>
      </c>
      <c r="EZ410">
        <v>0</v>
      </c>
      <c r="FA410" t="str">
        <v>Valor 
Unit</v>
      </c>
      <c r="FB410">
        <v>0</v>
      </c>
      <c r="FC410">
        <v>0</v>
      </c>
      <c r="FD410" t="str">
        <v>Qtde</v>
      </c>
      <c r="FE410">
        <v>0</v>
      </c>
      <c r="FF410">
        <v>0</v>
      </c>
    </row>
    <row r="411" spans="1:216" x14ac:dyDescent="0.25">
      <c r="A411">
        <v>8</v>
      </c>
      <c r="B411" t="str">
        <f>'04.04_PLANO DE TRABALHO'!$RE$7</f>
        <v>Tecnologias Digitais</v>
      </c>
      <c r="C411" t="str">
        <f>IF('04.04_PLANO DE TRABALHO'!QQ17="",C410,'04.04_PLANO DE TRABALHO'!QQ17)</f>
        <v>9.1</v>
      </c>
      <c r="D411">
        <f>IF('04.04_PLANO DE TRABALHO'!QR17="",D410,'04.04_PLANO DE TRABALHO'!QR17)</f>
        <v>0</v>
      </c>
      <c r="E411" t="str">
        <f>IF(OR('04.04_PLANO DE TRABALHO'!QS17="",'04.04_PLANO DE TRABALHO'!QS17="Realizado",'04.04_PLANO DE TRABALHO'!QS17="Planejado"),E410,'04.04_PLANO DE TRABALHO'!QS17)</f>
        <v>Atividade</v>
      </c>
      <c r="F411">
        <f>IF('04.04_PLANO DE TRABALHO'!QT17="",F410,'04.04_PLANO DE TRABALHO'!QT17)</f>
        <v>0</v>
      </c>
      <c r="G411">
        <f>IF('04.04_PLANO DE TRABALHO'!QU17="",G410,'04.04_PLANO DE TRABALHO'!QU17)</f>
        <v>0</v>
      </c>
      <c r="H411" t="str">
        <f>IF('04.04_PLANO DE TRABALHO'!QV17="",H410,'04.04_PLANO DE TRABALHO'!QV17)</f>
        <v>Início</v>
      </c>
      <c r="I411">
        <f>IF('04.04_PLANO DE TRABALHO'!QW17="",I410,'04.04_PLANO DE TRABALHO'!QW17)</f>
        <v>0</v>
      </c>
      <c r="J411">
        <f>IF('04.04_PLANO DE TRABALHO'!QX17="",J410,'04.04_PLANO DE TRABALHO'!QX17)</f>
        <v>0</v>
      </c>
      <c r="K411" t="str">
        <f>IF('04.04_PLANO DE TRABALHO'!QY17="",K410,'04.04_PLANO DE TRABALHO'!QY17)</f>
        <v>Fim</v>
      </c>
      <c r="L411">
        <f>IF('04.04_PLANO DE TRABALHO'!QZ17="",L410,'04.04_PLANO DE TRABALHO'!QZ17)</f>
        <v>0</v>
      </c>
      <c r="M411">
        <f>IF('04.04_PLANO DE TRABALHO'!RA17="",M410,'04.04_PLANO DE TRABALHO'!RA17)</f>
        <v>0</v>
      </c>
      <c r="N411" t="str">
        <f>IF('04.04_PLANO DE TRABALHO'!RB17="",N410,'04.04_PLANO DE TRABALHO'!RB17)</f>
        <v>9.1.2</v>
      </c>
      <c r="O411">
        <f>IF('04.04_PLANO DE TRABALHO'!RC17="",O410,'04.04_PLANO DE TRABALHO'!RC17)</f>
        <v>0</v>
      </c>
      <c r="P411">
        <f>IF('04.04_PLANO DE TRABALHO'!RD17="",P410,'04.04_PLANO DE TRABALHO'!RD17)</f>
        <v>0</v>
      </c>
      <c r="Q411" t="str">
        <f>IF('04.04_PLANO DE TRABALHO'!RE17="",Q410,'04.04_PLANO DE TRABALHO'!RE17)</f>
        <v>SubAtividade</v>
      </c>
      <c r="R411">
        <f>IF('04.04_PLANO DE TRABALHO'!RF17="",R410,'04.04_PLANO DE TRABALHO'!RF17)</f>
        <v>0</v>
      </c>
      <c r="S411">
        <f>IF('04.04_PLANO DE TRABALHO'!RG17="",S410,'04.04_PLANO DE TRABALHO'!RG17)</f>
        <v>0</v>
      </c>
      <c r="T411">
        <f>IF('04.04_PLANO DE TRABALHO'!RH17="",T410,'04.04_PLANO DE TRABALHO'!RH17)</f>
        <v>0</v>
      </c>
      <c r="U411">
        <f>IF('04.04_PLANO DE TRABALHO'!RI17="",U410,'04.04_PLANO DE TRABALHO'!RI17)</f>
        <v>0</v>
      </c>
      <c r="V411">
        <f>IF('04.04_PLANO DE TRABALHO'!RJ17="",V410,'04.04_PLANO DE TRABALHO'!RJ17)</f>
        <v>0</v>
      </c>
      <c r="W411" t="str">
        <f>IF('04.04_PLANO DE TRABALHO'!RK17="",W410,'04.04_PLANO DE TRABALHO'!RK17)</f>
        <v>Despesa</v>
      </c>
      <c r="X411">
        <f>IF('04.04_PLANO DE TRABALHO'!RL17="",X410,'04.04_PLANO DE TRABALHO'!RL17)</f>
        <v>0</v>
      </c>
      <c r="Y411">
        <f>IF('04.04_PLANO DE TRABALHO'!RM17="",Y410,'04.04_PLANO DE TRABALHO'!RM17)</f>
        <v>0</v>
      </c>
      <c r="Z411">
        <f>IF('04.04_PLANO DE TRABALHO'!RN17="",Z410,'04.04_PLANO DE TRABALHO'!RN17)</f>
        <v>0</v>
      </c>
      <c r="AA411">
        <f>IF('04.04_PLANO DE TRABALHO'!RO17="",AA410,'04.04_PLANO DE TRABALHO'!RO17)</f>
        <v>0</v>
      </c>
      <c r="AB411">
        <f>IF('04.04_PLANO DE TRABALHO'!RP17="",AB410,'04.04_PLANO DE TRABALHO'!RP17)</f>
        <v>0</v>
      </c>
      <c r="AC411">
        <f>IF('04.04_PLANO DE TRABALHO'!RQ17="",AC410,'04.04_PLANO DE TRABALHO'!RQ17)</f>
        <v>0</v>
      </c>
      <c r="AD411" t="str">
        <f>IF('04.04_PLANO DE TRABALHO'!RR17="",AD410,'04.04_PLANO DE TRABALHO'!RR17)</f>
        <v>Categoria</v>
      </c>
      <c r="AE411">
        <f>IF('04.04_PLANO DE TRABALHO'!RS17="",AE410,'04.04_PLANO DE TRABALHO'!RS17)</f>
        <v>0</v>
      </c>
      <c r="AF411">
        <f>IF('04.04_PLANO DE TRABALHO'!RT17="",AF410,'04.04_PLANO DE TRABALHO'!RT17)</f>
        <v>0</v>
      </c>
      <c r="AG411">
        <f>IF('04.04_PLANO DE TRABALHO'!RU17="",AG410,'04.04_PLANO DE TRABALHO'!RU17)</f>
        <v>0</v>
      </c>
      <c r="AH411">
        <f>IF('04.04_PLANO DE TRABALHO'!RV17="",AH410,'04.04_PLANO DE TRABALHO'!RV17)</f>
        <v>0</v>
      </c>
      <c r="AI411">
        <f>IF('04.04_PLANO DE TRABALHO'!RW17="",AI410,'04.04_PLANO DE TRABALHO'!RW17)</f>
        <v>0</v>
      </c>
      <c r="AJ411">
        <f>IF('04.04_PLANO DE TRABALHO'!RX17="",AJ410,'04.04_PLANO DE TRABALHO'!RX17)</f>
        <v>0</v>
      </c>
      <c r="AK411">
        <f>IF('04.04_PLANO DE TRABALHO'!RY17="",AK410,'04.04_PLANO DE TRABALHO'!RY17)</f>
        <v>0</v>
      </c>
      <c r="AL411" t="str">
        <f>IF('04.04_PLANO DE TRABALHO'!RZ17="",AL410,'04.04_PLANO DE TRABALHO'!RZ17)</f>
        <v>Subcategoria</v>
      </c>
      <c r="AM411">
        <f>IF('04.04_PLANO DE TRABALHO'!SA17="",AM410,'04.04_PLANO DE TRABALHO'!SA17)</f>
        <v>0</v>
      </c>
      <c r="AN411">
        <f>IF('04.04_PLANO DE TRABALHO'!SB17="",AN410,'04.04_PLANO DE TRABALHO'!SB17)</f>
        <v>0</v>
      </c>
      <c r="AO411">
        <f>IF('04.04_PLANO DE TRABALHO'!SC17="",AO410,'04.04_PLANO DE TRABALHO'!SC17)</f>
        <v>0</v>
      </c>
      <c r="AP411">
        <f>IF('04.04_PLANO DE TRABALHO'!SD17="",AP410,'04.04_PLANO DE TRABALHO'!SD17)</f>
        <v>0</v>
      </c>
      <c r="AQ411" t="str">
        <f>IF('04.04_PLANO DE TRABALHO'!SE17="",AQ410,'04.04_PLANO DE TRABALHO'!SE17)</f>
        <v>Fonte*</v>
      </c>
      <c r="AR411">
        <f>IF('04.04_PLANO DE TRABALHO'!SF17="",AR410,'04.04_PLANO DE TRABALHO'!SF17)</f>
        <v>0</v>
      </c>
      <c r="AS411">
        <f>IF('04.04_PLANO DE TRABALHO'!SG17="",AS410,'04.04_PLANO DE TRABALHO'!SG17)</f>
        <v>0</v>
      </c>
      <c r="AT411">
        <f>IF('04.04_PLANO DE TRABALHO'!SH17="",AT410,'04.04_PLANO DE TRABALHO'!SH17)</f>
        <v>0</v>
      </c>
      <c r="AU411" t="str">
        <f>IF('04.04_PLANO DE TRABALHO'!SI17="",AU410,'04.04_PLANO DE TRABALHO'!SI17)</f>
        <v>Unid</v>
      </c>
      <c r="AV411">
        <f>IF('04.04_PLANO DE TRABALHO'!SJ17="",AV410,'04.04_PLANO DE TRABALHO'!SJ17)</f>
        <v>0</v>
      </c>
      <c r="AW411" t="str">
        <f>IF('04.04_PLANO DE TRABALHO'!SK17="",AW410,'04.04_PLANO DE TRABALHO'!SK17)</f>
        <v>Valor 
Unit</v>
      </c>
      <c r="AX411">
        <f>IF('04.04_PLANO DE TRABALHO'!SL17="",AX410,'04.04_PLANO DE TRABALHO'!SL17)</f>
        <v>0</v>
      </c>
      <c r="AY411">
        <f>IF('04.04_PLANO DE TRABALHO'!SM17="",AY410,'04.04_PLANO DE TRABALHO'!SM17)</f>
        <v>0</v>
      </c>
      <c r="AZ411" t="str">
        <f>IF('04.04_PLANO DE TRABALHO'!SN17="",AZ410,'04.04_PLANO DE TRABALHO'!SN17)</f>
        <v>Qtde</v>
      </c>
      <c r="BA411">
        <f>IF('04.04_PLANO DE TRABALHO'!SO17="",BA410,'04.04_PLANO DE TRABALHO'!SO17)</f>
        <v>0</v>
      </c>
      <c r="BB411">
        <f>IF('04.04_PLANO DE TRABALHO'!SP17="",BB410,'04.04_PLANO DE TRABALHO'!SP17)</f>
        <v>0</v>
      </c>
      <c r="BD411" t="str">
        <v>Tecnologias Digitais</v>
      </c>
      <c r="BE411" t="str">
        <v>9.3</v>
      </c>
      <c r="BF411">
        <v>0</v>
      </c>
      <c r="BG411" t="str">
        <v>Atividade</v>
      </c>
      <c r="BH411">
        <v>0</v>
      </c>
      <c r="BI411">
        <v>0</v>
      </c>
      <c r="BJ411" t="str">
        <v>Início</v>
      </c>
      <c r="BK411">
        <v>0</v>
      </c>
      <c r="BL411">
        <v>0</v>
      </c>
      <c r="BM411" t="str">
        <v>Fim</v>
      </c>
      <c r="BN411">
        <v>0</v>
      </c>
      <c r="BO411">
        <v>0</v>
      </c>
      <c r="BP411" t="str">
        <v>9.3.2</v>
      </c>
      <c r="BQ411">
        <v>0</v>
      </c>
      <c r="BR411">
        <v>0</v>
      </c>
      <c r="BS411" t="str">
        <v>SubAtividade</v>
      </c>
      <c r="BT411">
        <v>0</v>
      </c>
      <c r="BU411">
        <v>0</v>
      </c>
      <c r="BV411">
        <v>0</v>
      </c>
      <c r="BW411">
        <v>0</v>
      </c>
      <c r="BX411">
        <v>0</v>
      </c>
      <c r="BY411" t="str">
        <v>Despesa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 t="str">
        <v>Categoria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 t="str">
        <v>Subcategoria</v>
      </c>
      <c r="CO411">
        <v>0</v>
      </c>
      <c r="CP411">
        <v>0</v>
      </c>
      <c r="CQ411">
        <v>0</v>
      </c>
      <c r="CR411">
        <v>0</v>
      </c>
      <c r="CS411" t="str">
        <v>Fonte*</v>
      </c>
      <c r="CT411">
        <v>0</v>
      </c>
      <c r="CU411">
        <v>0</v>
      </c>
      <c r="CV411">
        <v>0</v>
      </c>
      <c r="CW411" t="str">
        <v>Unid</v>
      </c>
      <c r="CX411">
        <v>0</v>
      </c>
      <c r="CY411" t="str">
        <v>Valor 
Unit</v>
      </c>
      <c r="CZ411">
        <v>0</v>
      </c>
      <c r="DA411">
        <v>0</v>
      </c>
      <c r="DB411" t="str">
        <v>Qtde</v>
      </c>
      <c r="DC411">
        <v>0</v>
      </c>
      <c r="DD411">
        <v>0</v>
      </c>
      <c r="DF411" t="str">
        <v>Participação e Gestão Democrática</v>
      </c>
      <c r="DG411" t="str">
        <v>10.1</v>
      </c>
      <c r="DH411">
        <v>0</v>
      </c>
      <c r="DI411" t="str">
        <v>Atividade</v>
      </c>
      <c r="DJ411">
        <v>0</v>
      </c>
      <c r="DK411">
        <v>0</v>
      </c>
      <c r="DL411" t="str">
        <v>Início</v>
      </c>
      <c r="DM411">
        <v>0</v>
      </c>
      <c r="DN411">
        <v>0</v>
      </c>
      <c r="DO411" t="str">
        <v>Fim</v>
      </c>
      <c r="DP411">
        <v>0</v>
      </c>
      <c r="DQ411">
        <v>0</v>
      </c>
      <c r="DR411" t="str">
        <v>10.1.3</v>
      </c>
      <c r="DS411">
        <v>0</v>
      </c>
      <c r="DT411">
        <v>0</v>
      </c>
      <c r="DU411" t="str">
        <v>SubAtividade</v>
      </c>
      <c r="DV411">
        <v>0</v>
      </c>
      <c r="DW411">
        <v>0</v>
      </c>
      <c r="DX411">
        <v>0</v>
      </c>
      <c r="DY411">
        <v>0</v>
      </c>
      <c r="DZ411">
        <v>0</v>
      </c>
      <c r="EA411" t="str">
        <v>Despesa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 t="str">
        <v>Categoria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 t="str">
        <v>Subcategoria</v>
      </c>
      <c r="EQ411">
        <v>0</v>
      </c>
      <c r="ER411">
        <v>0</v>
      </c>
      <c r="ES411">
        <v>0</v>
      </c>
      <c r="ET411">
        <v>0</v>
      </c>
      <c r="EU411" t="str">
        <v>Fonte*</v>
      </c>
      <c r="EV411">
        <v>0</v>
      </c>
      <c r="EW411">
        <v>0</v>
      </c>
      <c r="EX411">
        <v>0</v>
      </c>
      <c r="EY411" t="str">
        <v>Unid</v>
      </c>
      <c r="EZ411">
        <v>0</v>
      </c>
      <c r="FA411" t="str">
        <v>Valor 
Unit</v>
      </c>
      <c r="FB411">
        <v>0</v>
      </c>
      <c r="FC411">
        <v>0</v>
      </c>
      <c r="FD411" t="str">
        <v>Qtde</v>
      </c>
      <c r="FE411">
        <v>0</v>
      </c>
      <c r="FF411">
        <v>0</v>
      </c>
    </row>
    <row r="412" spans="1:216" x14ac:dyDescent="0.25">
      <c r="A412">
        <v>9</v>
      </c>
      <c r="B412" t="str">
        <f>'04.04_PLANO DE TRABALHO'!$RE$7</f>
        <v>Tecnologias Digitais</v>
      </c>
      <c r="C412" t="str">
        <f>IF('04.04_PLANO DE TRABALHO'!QQ18="",C411,'04.04_PLANO DE TRABALHO'!QQ18)</f>
        <v>9.1</v>
      </c>
      <c r="D412">
        <f>IF('04.04_PLANO DE TRABALHO'!QR18="",D411,'04.04_PLANO DE TRABALHO'!QR18)</f>
        <v>0</v>
      </c>
      <c r="E412" t="str">
        <f>IF(OR('04.04_PLANO DE TRABALHO'!QS18="",'04.04_PLANO DE TRABALHO'!QS18="Realizado",'04.04_PLANO DE TRABALHO'!QS18="Planejado"),E411,'04.04_PLANO DE TRABALHO'!QS18)</f>
        <v>Atividade</v>
      </c>
      <c r="F412">
        <f>IF('04.04_PLANO DE TRABALHO'!QT18="",F411,'04.04_PLANO DE TRABALHO'!QT18)</f>
        <v>0</v>
      </c>
      <c r="G412">
        <f>IF('04.04_PLANO DE TRABALHO'!QU18="",G411,'04.04_PLANO DE TRABALHO'!QU18)</f>
        <v>0</v>
      </c>
      <c r="H412" t="str">
        <f>IF('04.04_PLANO DE TRABALHO'!QV18="",H411,'04.04_PLANO DE TRABALHO'!QV18)</f>
        <v>Início</v>
      </c>
      <c r="I412">
        <f>IF('04.04_PLANO DE TRABALHO'!QW18="",I411,'04.04_PLANO DE TRABALHO'!QW18)</f>
        <v>0</v>
      </c>
      <c r="J412">
        <f>IF('04.04_PLANO DE TRABALHO'!QX18="",J411,'04.04_PLANO DE TRABALHO'!QX18)</f>
        <v>0</v>
      </c>
      <c r="K412" t="str">
        <f>IF('04.04_PLANO DE TRABALHO'!QY18="",K411,'04.04_PLANO DE TRABALHO'!QY18)</f>
        <v>Fim</v>
      </c>
      <c r="L412">
        <f>IF('04.04_PLANO DE TRABALHO'!QZ18="",L411,'04.04_PLANO DE TRABALHO'!QZ18)</f>
        <v>0</v>
      </c>
      <c r="M412">
        <f>IF('04.04_PLANO DE TRABALHO'!RA18="",M411,'04.04_PLANO DE TRABALHO'!RA18)</f>
        <v>0</v>
      </c>
      <c r="N412" t="str">
        <f>IF('04.04_PLANO DE TRABALHO'!RB18="",N411,'04.04_PLANO DE TRABALHO'!RB18)</f>
        <v>9.1.2</v>
      </c>
      <c r="O412">
        <f>IF('04.04_PLANO DE TRABALHO'!RC18="",O411,'04.04_PLANO DE TRABALHO'!RC18)</f>
        <v>0</v>
      </c>
      <c r="P412">
        <f>IF('04.04_PLANO DE TRABALHO'!RD18="",P411,'04.04_PLANO DE TRABALHO'!RD18)</f>
        <v>0</v>
      </c>
      <c r="Q412" t="str">
        <f>IF('04.04_PLANO DE TRABALHO'!RE18="",Q411,'04.04_PLANO DE TRABALHO'!RE18)</f>
        <v>SubAtividade</v>
      </c>
      <c r="R412">
        <f>IF('04.04_PLANO DE TRABALHO'!RF18="",R411,'04.04_PLANO DE TRABALHO'!RF18)</f>
        <v>0</v>
      </c>
      <c r="S412">
        <f>IF('04.04_PLANO DE TRABALHO'!RG18="",S411,'04.04_PLANO DE TRABALHO'!RG18)</f>
        <v>0</v>
      </c>
      <c r="T412">
        <f>IF('04.04_PLANO DE TRABALHO'!RH18="",T411,'04.04_PLANO DE TRABALHO'!RH18)</f>
        <v>0</v>
      </c>
      <c r="U412">
        <f>IF('04.04_PLANO DE TRABALHO'!RI18="",U411,'04.04_PLANO DE TRABALHO'!RI18)</f>
        <v>0</v>
      </c>
      <c r="V412">
        <f>IF('04.04_PLANO DE TRABALHO'!RJ18="",V411,'04.04_PLANO DE TRABALHO'!RJ18)</f>
        <v>0</v>
      </c>
      <c r="W412" t="str">
        <f>IF('04.04_PLANO DE TRABALHO'!RK18="",W411,'04.04_PLANO DE TRABALHO'!RK18)</f>
        <v>Despesa</v>
      </c>
      <c r="X412">
        <f>IF('04.04_PLANO DE TRABALHO'!RL18="",X411,'04.04_PLANO DE TRABALHO'!RL18)</f>
        <v>0</v>
      </c>
      <c r="Y412">
        <f>IF('04.04_PLANO DE TRABALHO'!RM18="",Y411,'04.04_PLANO DE TRABALHO'!RM18)</f>
        <v>0</v>
      </c>
      <c r="Z412">
        <f>IF('04.04_PLANO DE TRABALHO'!RN18="",Z411,'04.04_PLANO DE TRABALHO'!RN18)</f>
        <v>0</v>
      </c>
      <c r="AA412">
        <f>IF('04.04_PLANO DE TRABALHO'!RO18="",AA411,'04.04_PLANO DE TRABALHO'!RO18)</f>
        <v>0</v>
      </c>
      <c r="AB412">
        <f>IF('04.04_PLANO DE TRABALHO'!RP18="",AB411,'04.04_PLANO DE TRABALHO'!RP18)</f>
        <v>0</v>
      </c>
      <c r="AC412">
        <f>IF('04.04_PLANO DE TRABALHO'!RQ18="",AC411,'04.04_PLANO DE TRABALHO'!RQ18)</f>
        <v>0</v>
      </c>
      <c r="AD412" t="str">
        <f>IF('04.04_PLANO DE TRABALHO'!RR18="",AD411,'04.04_PLANO DE TRABALHO'!RR18)</f>
        <v>Categoria</v>
      </c>
      <c r="AE412">
        <f>IF('04.04_PLANO DE TRABALHO'!RS18="",AE411,'04.04_PLANO DE TRABALHO'!RS18)</f>
        <v>0</v>
      </c>
      <c r="AF412">
        <f>IF('04.04_PLANO DE TRABALHO'!RT18="",AF411,'04.04_PLANO DE TRABALHO'!RT18)</f>
        <v>0</v>
      </c>
      <c r="AG412">
        <f>IF('04.04_PLANO DE TRABALHO'!RU18="",AG411,'04.04_PLANO DE TRABALHO'!RU18)</f>
        <v>0</v>
      </c>
      <c r="AH412">
        <f>IF('04.04_PLANO DE TRABALHO'!RV18="",AH411,'04.04_PLANO DE TRABALHO'!RV18)</f>
        <v>0</v>
      </c>
      <c r="AI412">
        <f>IF('04.04_PLANO DE TRABALHO'!RW18="",AI411,'04.04_PLANO DE TRABALHO'!RW18)</f>
        <v>0</v>
      </c>
      <c r="AJ412">
        <f>IF('04.04_PLANO DE TRABALHO'!RX18="",AJ411,'04.04_PLANO DE TRABALHO'!RX18)</f>
        <v>0</v>
      </c>
      <c r="AK412">
        <f>IF('04.04_PLANO DE TRABALHO'!RY18="",AK411,'04.04_PLANO DE TRABALHO'!RY18)</f>
        <v>0</v>
      </c>
      <c r="AL412" t="str">
        <f>IF('04.04_PLANO DE TRABALHO'!RZ18="",AL411,'04.04_PLANO DE TRABALHO'!RZ18)</f>
        <v>Subcategoria</v>
      </c>
      <c r="AM412">
        <f>IF('04.04_PLANO DE TRABALHO'!SA18="",AM411,'04.04_PLANO DE TRABALHO'!SA18)</f>
        <v>0</v>
      </c>
      <c r="AN412">
        <f>IF('04.04_PLANO DE TRABALHO'!SB18="",AN411,'04.04_PLANO DE TRABALHO'!SB18)</f>
        <v>0</v>
      </c>
      <c r="AO412">
        <f>IF('04.04_PLANO DE TRABALHO'!SC18="",AO411,'04.04_PLANO DE TRABALHO'!SC18)</f>
        <v>0</v>
      </c>
      <c r="AP412">
        <f>IF('04.04_PLANO DE TRABALHO'!SD18="",AP411,'04.04_PLANO DE TRABALHO'!SD18)</f>
        <v>0</v>
      </c>
      <c r="AQ412" t="str">
        <f>IF('04.04_PLANO DE TRABALHO'!SE18="",AQ411,'04.04_PLANO DE TRABALHO'!SE18)</f>
        <v>Fonte*</v>
      </c>
      <c r="AR412">
        <f>IF('04.04_PLANO DE TRABALHO'!SF18="",AR411,'04.04_PLANO DE TRABALHO'!SF18)</f>
        <v>0</v>
      </c>
      <c r="AS412">
        <f>IF('04.04_PLANO DE TRABALHO'!SG18="",AS411,'04.04_PLANO DE TRABALHO'!SG18)</f>
        <v>0</v>
      </c>
      <c r="AT412">
        <f>IF('04.04_PLANO DE TRABALHO'!SH18="",AT411,'04.04_PLANO DE TRABALHO'!SH18)</f>
        <v>0</v>
      </c>
      <c r="AU412" t="str">
        <f>IF('04.04_PLANO DE TRABALHO'!SI18="",AU411,'04.04_PLANO DE TRABALHO'!SI18)</f>
        <v>Unid</v>
      </c>
      <c r="AV412">
        <f>IF('04.04_PLANO DE TRABALHO'!SJ18="",AV411,'04.04_PLANO DE TRABALHO'!SJ18)</f>
        <v>0</v>
      </c>
      <c r="AW412" t="str">
        <f>IF('04.04_PLANO DE TRABALHO'!SK18="",AW411,'04.04_PLANO DE TRABALHO'!SK18)</f>
        <v>Valor 
Unit</v>
      </c>
      <c r="AX412">
        <f>IF('04.04_PLANO DE TRABALHO'!SL18="",AX411,'04.04_PLANO DE TRABALHO'!SL18)</f>
        <v>0</v>
      </c>
      <c r="AY412">
        <f>IF('04.04_PLANO DE TRABALHO'!SM18="",AY411,'04.04_PLANO DE TRABALHO'!SM18)</f>
        <v>0</v>
      </c>
      <c r="AZ412" t="str">
        <f>IF('04.04_PLANO DE TRABALHO'!SN18="",AZ411,'04.04_PLANO DE TRABALHO'!SN18)</f>
        <v>Qtde</v>
      </c>
      <c r="BA412">
        <f>IF('04.04_PLANO DE TRABALHO'!SO18="",BA411,'04.04_PLANO DE TRABALHO'!SO18)</f>
        <v>0</v>
      </c>
      <c r="BB412">
        <f>IF('04.04_PLANO DE TRABALHO'!SP18="",BB411,'04.04_PLANO DE TRABALHO'!SP18)</f>
        <v>0</v>
      </c>
      <c r="BD412" t="str">
        <v>Tecnologias Digitais</v>
      </c>
      <c r="BE412" t="str">
        <v>9.3</v>
      </c>
      <c r="BF412">
        <v>0</v>
      </c>
      <c r="BG412" t="str">
        <v>Atividade</v>
      </c>
      <c r="BH412">
        <v>0</v>
      </c>
      <c r="BI412">
        <v>0</v>
      </c>
      <c r="BJ412" t="str">
        <v>Início</v>
      </c>
      <c r="BK412">
        <v>0</v>
      </c>
      <c r="BL412">
        <v>0</v>
      </c>
      <c r="BM412" t="str">
        <v>Fim</v>
      </c>
      <c r="BN412">
        <v>0</v>
      </c>
      <c r="BO412">
        <v>0</v>
      </c>
      <c r="BP412" t="str">
        <v>9.3.2</v>
      </c>
      <c r="BQ412">
        <v>0</v>
      </c>
      <c r="BR412">
        <v>0</v>
      </c>
      <c r="BS412" t="str">
        <v>SubAtividade</v>
      </c>
      <c r="BT412">
        <v>0</v>
      </c>
      <c r="BU412">
        <v>0</v>
      </c>
      <c r="BV412">
        <v>0</v>
      </c>
      <c r="BW412">
        <v>0</v>
      </c>
      <c r="BX412">
        <v>0</v>
      </c>
      <c r="BY412" t="str">
        <v>Despesa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 t="str">
        <v>Categoria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 t="str">
        <v>Subcategoria</v>
      </c>
      <c r="CO412">
        <v>0</v>
      </c>
      <c r="CP412">
        <v>0</v>
      </c>
      <c r="CQ412">
        <v>0</v>
      </c>
      <c r="CR412">
        <v>0</v>
      </c>
      <c r="CS412" t="str">
        <v>Fonte*</v>
      </c>
      <c r="CT412">
        <v>0</v>
      </c>
      <c r="CU412">
        <v>0</v>
      </c>
      <c r="CV412">
        <v>0</v>
      </c>
      <c r="CW412" t="str">
        <v>Unid</v>
      </c>
      <c r="CX412">
        <v>0</v>
      </c>
      <c r="CY412" t="str">
        <v>Valor 
Unit</v>
      </c>
      <c r="CZ412">
        <v>0</v>
      </c>
      <c r="DA412">
        <v>0</v>
      </c>
      <c r="DB412" t="str">
        <v>Qtde</v>
      </c>
      <c r="DC412">
        <v>0</v>
      </c>
      <c r="DD412">
        <v>0</v>
      </c>
      <c r="DF412" t="str">
        <v>Participação e Gestão Democrática</v>
      </c>
      <c r="DG412" t="str">
        <v>10.1</v>
      </c>
      <c r="DH412">
        <v>0</v>
      </c>
      <c r="DI412" t="str">
        <v>Atividade</v>
      </c>
      <c r="DJ412">
        <v>0</v>
      </c>
      <c r="DK412">
        <v>0</v>
      </c>
      <c r="DL412" t="str">
        <v>Início</v>
      </c>
      <c r="DM412">
        <v>0</v>
      </c>
      <c r="DN412">
        <v>0</v>
      </c>
      <c r="DO412" t="str">
        <v>Fim</v>
      </c>
      <c r="DP412">
        <v>0</v>
      </c>
      <c r="DQ412">
        <v>0</v>
      </c>
      <c r="DR412" t="str">
        <v>10.1.3</v>
      </c>
      <c r="DS412">
        <v>0</v>
      </c>
      <c r="DT412">
        <v>0</v>
      </c>
      <c r="DU412" t="str">
        <v>SubAtividade</v>
      </c>
      <c r="DV412">
        <v>0</v>
      </c>
      <c r="DW412">
        <v>0</v>
      </c>
      <c r="DX412">
        <v>0</v>
      </c>
      <c r="DY412">
        <v>0</v>
      </c>
      <c r="DZ412">
        <v>0</v>
      </c>
      <c r="EA412" t="str">
        <v>Despesa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 t="str">
        <v>Categoria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 t="str">
        <v>Subcategoria</v>
      </c>
      <c r="EQ412">
        <v>0</v>
      </c>
      <c r="ER412">
        <v>0</v>
      </c>
      <c r="ES412">
        <v>0</v>
      </c>
      <c r="ET412">
        <v>0</v>
      </c>
      <c r="EU412" t="str">
        <v>Fonte*</v>
      </c>
      <c r="EV412">
        <v>0</v>
      </c>
      <c r="EW412">
        <v>0</v>
      </c>
      <c r="EX412">
        <v>0</v>
      </c>
      <c r="EY412" t="str">
        <v>Unid</v>
      </c>
      <c r="EZ412">
        <v>0</v>
      </c>
      <c r="FA412" t="str">
        <v>Valor 
Unit</v>
      </c>
      <c r="FB412">
        <v>0</v>
      </c>
      <c r="FC412">
        <v>0</v>
      </c>
      <c r="FD412" t="str">
        <v>Qtde</v>
      </c>
      <c r="FE412">
        <v>0</v>
      </c>
      <c r="FF412">
        <v>0</v>
      </c>
    </row>
    <row r="413" spans="1:216" x14ac:dyDescent="0.25">
      <c r="A413">
        <v>10</v>
      </c>
      <c r="B413" t="str">
        <f>'04.04_PLANO DE TRABALHO'!$RE$7</f>
        <v>Tecnologias Digitais</v>
      </c>
      <c r="C413" t="str">
        <f>IF('04.04_PLANO DE TRABALHO'!QQ19="",C412,'04.04_PLANO DE TRABALHO'!QQ19)</f>
        <v>9.1</v>
      </c>
      <c r="D413">
        <f>IF('04.04_PLANO DE TRABALHO'!QR19="",D412,'04.04_PLANO DE TRABALHO'!QR19)</f>
        <v>0</v>
      </c>
      <c r="E413" t="str">
        <f>IF(OR('04.04_PLANO DE TRABALHO'!QS19="",'04.04_PLANO DE TRABALHO'!QS19="Realizado",'04.04_PLANO DE TRABALHO'!QS19="Planejado"),E412,'04.04_PLANO DE TRABALHO'!QS19)</f>
        <v>Atividade</v>
      </c>
      <c r="F413">
        <f>IF('04.04_PLANO DE TRABALHO'!QT19="",F412,'04.04_PLANO DE TRABALHO'!QT19)</f>
        <v>0</v>
      </c>
      <c r="G413">
        <f>IF('04.04_PLANO DE TRABALHO'!QU19="",G412,'04.04_PLANO DE TRABALHO'!QU19)</f>
        <v>0</v>
      </c>
      <c r="H413" t="str">
        <f>IF('04.04_PLANO DE TRABALHO'!QV19="",H412,'04.04_PLANO DE TRABALHO'!QV19)</f>
        <v>Início</v>
      </c>
      <c r="I413">
        <f>IF('04.04_PLANO DE TRABALHO'!QW19="",I412,'04.04_PLANO DE TRABALHO'!QW19)</f>
        <v>0</v>
      </c>
      <c r="J413">
        <f>IF('04.04_PLANO DE TRABALHO'!QX19="",J412,'04.04_PLANO DE TRABALHO'!QX19)</f>
        <v>0</v>
      </c>
      <c r="K413" t="str">
        <f>IF('04.04_PLANO DE TRABALHO'!QY19="",K412,'04.04_PLANO DE TRABALHO'!QY19)</f>
        <v>Fim</v>
      </c>
      <c r="L413">
        <f>IF('04.04_PLANO DE TRABALHO'!QZ19="",L412,'04.04_PLANO DE TRABALHO'!QZ19)</f>
        <v>0</v>
      </c>
      <c r="M413">
        <f>IF('04.04_PLANO DE TRABALHO'!RA19="",M412,'04.04_PLANO DE TRABALHO'!RA19)</f>
        <v>0</v>
      </c>
      <c r="N413" t="str">
        <f>IF('04.04_PLANO DE TRABALHO'!RB19="",N412,'04.04_PLANO DE TRABALHO'!RB19)</f>
        <v>Total da SubAtividade:</v>
      </c>
      <c r="O413">
        <f>IF('04.04_PLANO DE TRABALHO'!RC19="",O412,'04.04_PLANO DE TRABALHO'!RC19)</f>
        <v>0</v>
      </c>
      <c r="P413">
        <f>IF('04.04_PLANO DE TRABALHO'!RD19="",P412,'04.04_PLANO DE TRABALHO'!RD19)</f>
        <v>0</v>
      </c>
      <c r="Q413" t="str">
        <f>IF('04.04_PLANO DE TRABALHO'!RE19="",Q412,'04.04_PLANO DE TRABALHO'!RE19)</f>
        <v>SubAtividade</v>
      </c>
      <c r="R413">
        <f>IF('04.04_PLANO DE TRABALHO'!RF19="",R412,'04.04_PLANO DE TRABALHO'!RF19)</f>
        <v>0</v>
      </c>
      <c r="S413">
        <f>IF('04.04_PLANO DE TRABALHO'!RG19="",S412,'04.04_PLANO DE TRABALHO'!RG19)</f>
        <v>0</v>
      </c>
      <c r="T413">
        <f>IF('04.04_PLANO DE TRABALHO'!RH19="",T412,'04.04_PLANO DE TRABALHO'!RH19)</f>
        <v>0</v>
      </c>
      <c r="U413">
        <f>IF('04.04_PLANO DE TRABALHO'!RI19="",U412,'04.04_PLANO DE TRABALHO'!RI19)</f>
        <v>0</v>
      </c>
      <c r="V413">
        <f>IF('04.04_PLANO DE TRABALHO'!RJ19="",V412,'04.04_PLANO DE TRABALHO'!RJ19)</f>
        <v>0</v>
      </c>
      <c r="W413" t="str">
        <f>IF('04.04_PLANO DE TRABALHO'!RK19="",W412,'04.04_PLANO DE TRABALHO'!RK19)</f>
        <v>Despesa</v>
      </c>
      <c r="X413">
        <f>IF('04.04_PLANO DE TRABALHO'!RL19="",X412,'04.04_PLANO DE TRABALHO'!RL19)</f>
        <v>0</v>
      </c>
      <c r="Y413">
        <f>IF('04.04_PLANO DE TRABALHO'!RM19="",Y412,'04.04_PLANO DE TRABALHO'!RM19)</f>
        <v>0</v>
      </c>
      <c r="Z413">
        <f>IF('04.04_PLANO DE TRABALHO'!RN19="",Z412,'04.04_PLANO DE TRABALHO'!RN19)</f>
        <v>0</v>
      </c>
      <c r="AA413">
        <f>IF('04.04_PLANO DE TRABALHO'!RO19="",AA412,'04.04_PLANO DE TRABALHO'!RO19)</f>
        <v>0</v>
      </c>
      <c r="AB413">
        <f>IF('04.04_PLANO DE TRABALHO'!RP19="",AB412,'04.04_PLANO DE TRABALHO'!RP19)</f>
        <v>0</v>
      </c>
      <c r="AC413">
        <f>IF('04.04_PLANO DE TRABALHO'!RQ19="",AC412,'04.04_PLANO DE TRABALHO'!RQ19)</f>
        <v>0</v>
      </c>
      <c r="AD413" t="str">
        <f>IF('04.04_PLANO DE TRABALHO'!RR19="",AD412,'04.04_PLANO DE TRABALHO'!RR19)</f>
        <v>Categoria</v>
      </c>
      <c r="AE413">
        <f>IF('04.04_PLANO DE TRABALHO'!RS19="",AE412,'04.04_PLANO DE TRABALHO'!RS19)</f>
        <v>0</v>
      </c>
      <c r="AF413">
        <f>IF('04.04_PLANO DE TRABALHO'!RT19="",AF412,'04.04_PLANO DE TRABALHO'!RT19)</f>
        <v>0</v>
      </c>
      <c r="AG413">
        <f>IF('04.04_PLANO DE TRABALHO'!RU19="",AG412,'04.04_PLANO DE TRABALHO'!RU19)</f>
        <v>0</v>
      </c>
      <c r="AH413">
        <f>IF('04.04_PLANO DE TRABALHO'!RV19="",AH412,'04.04_PLANO DE TRABALHO'!RV19)</f>
        <v>0</v>
      </c>
      <c r="AI413">
        <f>IF('04.04_PLANO DE TRABALHO'!RW19="",AI412,'04.04_PLANO DE TRABALHO'!RW19)</f>
        <v>0</v>
      </c>
      <c r="AJ413">
        <f>IF('04.04_PLANO DE TRABALHO'!RX19="",AJ412,'04.04_PLANO DE TRABALHO'!RX19)</f>
        <v>0</v>
      </c>
      <c r="AK413">
        <f>IF('04.04_PLANO DE TRABALHO'!RY19="",AK412,'04.04_PLANO DE TRABALHO'!RY19)</f>
        <v>0</v>
      </c>
      <c r="AL413" t="str">
        <f>IF('04.04_PLANO DE TRABALHO'!RZ19="",AL412,'04.04_PLANO DE TRABALHO'!RZ19)</f>
        <v>Subcategoria</v>
      </c>
      <c r="AM413">
        <f>IF('04.04_PLANO DE TRABALHO'!SA19="",AM412,'04.04_PLANO DE TRABALHO'!SA19)</f>
        <v>0</v>
      </c>
      <c r="AN413">
        <f>IF('04.04_PLANO DE TRABALHO'!SB19="",AN412,'04.04_PLANO DE TRABALHO'!SB19)</f>
        <v>0</v>
      </c>
      <c r="AO413">
        <f>IF('04.04_PLANO DE TRABALHO'!SC19="",AO412,'04.04_PLANO DE TRABALHO'!SC19)</f>
        <v>0</v>
      </c>
      <c r="AP413">
        <f>IF('04.04_PLANO DE TRABALHO'!SD19="",AP412,'04.04_PLANO DE TRABALHO'!SD19)</f>
        <v>0</v>
      </c>
      <c r="AQ413" t="str">
        <f>IF('04.04_PLANO DE TRABALHO'!SE19="",AQ412,'04.04_PLANO DE TRABALHO'!SE19)</f>
        <v>Fonte*</v>
      </c>
      <c r="AR413">
        <f>IF('04.04_PLANO DE TRABALHO'!SF19="",AR412,'04.04_PLANO DE TRABALHO'!SF19)</f>
        <v>0</v>
      </c>
      <c r="AS413">
        <f>IF('04.04_PLANO DE TRABALHO'!SG19="",AS412,'04.04_PLANO DE TRABALHO'!SG19)</f>
        <v>0</v>
      </c>
      <c r="AT413">
        <f>IF('04.04_PLANO DE TRABALHO'!SH19="",AT412,'04.04_PLANO DE TRABALHO'!SH19)</f>
        <v>0</v>
      </c>
      <c r="AU413" t="str">
        <f>IF('04.04_PLANO DE TRABALHO'!SI19="",AU412,'04.04_PLANO DE TRABALHO'!SI19)</f>
        <v>Unid</v>
      </c>
      <c r="AV413">
        <f>IF('04.04_PLANO DE TRABALHO'!SJ19="",AV412,'04.04_PLANO DE TRABALHO'!SJ19)</f>
        <v>0</v>
      </c>
      <c r="AW413" t="str">
        <f>IF('04.04_PLANO DE TRABALHO'!SK19="",AW412,'04.04_PLANO DE TRABALHO'!SK19)</f>
        <v>Valor 
Unit</v>
      </c>
      <c r="AX413">
        <f>IF('04.04_PLANO DE TRABALHO'!SL19="",AX412,'04.04_PLANO DE TRABALHO'!SL19)</f>
        <v>0</v>
      </c>
      <c r="AY413">
        <f>IF('04.04_PLANO DE TRABALHO'!SM19="",AY412,'04.04_PLANO DE TRABALHO'!SM19)</f>
        <v>0</v>
      </c>
      <c r="AZ413" t="str">
        <f>IF('04.04_PLANO DE TRABALHO'!SN19="",AZ412,'04.04_PLANO DE TRABALHO'!SN19)</f>
        <v>Qtde</v>
      </c>
      <c r="BA413">
        <f>IF('04.04_PLANO DE TRABALHO'!SO19="",BA412,'04.04_PLANO DE TRABALHO'!SO19)</f>
        <v>0</v>
      </c>
      <c r="BB413">
        <f>IF('04.04_PLANO DE TRABALHO'!SP19="",BB412,'04.04_PLANO DE TRABALHO'!SP19)</f>
        <v>0</v>
      </c>
      <c r="BD413" t="str">
        <v>Tecnologias Digitais</v>
      </c>
      <c r="BE413" t="str">
        <v>9.3</v>
      </c>
      <c r="BF413">
        <v>0</v>
      </c>
      <c r="BG413" t="str">
        <v>Atividade</v>
      </c>
      <c r="BH413">
        <v>0</v>
      </c>
      <c r="BI413">
        <v>0</v>
      </c>
      <c r="BJ413" t="str">
        <v>Início</v>
      </c>
      <c r="BK413">
        <v>0</v>
      </c>
      <c r="BL413">
        <v>0</v>
      </c>
      <c r="BM413" t="str">
        <v>Fim</v>
      </c>
      <c r="BN413">
        <v>0</v>
      </c>
      <c r="BO413">
        <v>0</v>
      </c>
      <c r="BP413" t="str">
        <v>Total da SubAtividade:</v>
      </c>
      <c r="BQ413">
        <v>0</v>
      </c>
      <c r="BR413">
        <v>0</v>
      </c>
      <c r="BS413" t="str">
        <v>SubAtividade</v>
      </c>
      <c r="BT413">
        <v>0</v>
      </c>
      <c r="BU413">
        <v>0</v>
      </c>
      <c r="BV413">
        <v>0</v>
      </c>
      <c r="BW413">
        <v>0</v>
      </c>
      <c r="BX413">
        <v>0</v>
      </c>
      <c r="BY413" t="str">
        <v>Despesa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 t="str">
        <v>Categoria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 t="str">
        <v>Subcategoria</v>
      </c>
      <c r="CO413">
        <v>0</v>
      </c>
      <c r="CP413">
        <v>0</v>
      </c>
      <c r="CQ413">
        <v>0</v>
      </c>
      <c r="CR413">
        <v>0</v>
      </c>
      <c r="CS413" t="str">
        <v>Fonte*</v>
      </c>
      <c r="CT413">
        <v>0</v>
      </c>
      <c r="CU413">
        <v>0</v>
      </c>
      <c r="CV413">
        <v>0</v>
      </c>
      <c r="CW413" t="str">
        <v>Unid</v>
      </c>
      <c r="CX413">
        <v>0</v>
      </c>
      <c r="CY413" t="str">
        <v>Valor 
Unit</v>
      </c>
      <c r="CZ413">
        <v>0</v>
      </c>
      <c r="DA413">
        <v>0</v>
      </c>
      <c r="DB413" t="str">
        <v>Qtde</v>
      </c>
      <c r="DC413">
        <v>0</v>
      </c>
      <c r="DD413">
        <v>0</v>
      </c>
      <c r="DF413" t="str">
        <v>Participação e Gestão Democrática</v>
      </c>
      <c r="DG413" t="str">
        <v>10.1</v>
      </c>
      <c r="DH413">
        <v>0</v>
      </c>
      <c r="DI413" t="str">
        <v>Atividade</v>
      </c>
      <c r="DJ413">
        <v>0</v>
      </c>
      <c r="DK413">
        <v>0</v>
      </c>
      <c r="DL413" t="str">
        <v>Início</v>
      </c>
      <c r="DM413">
        <v>0</v>
      </c>
      <c r="DN413">
        <v>0</v>
      </c>
      <c r="DO413" t="str">
        <v>Fim</v>
      </c>
      <c r="DP413">
        <v>0</v>
      </c>
      <c r="DQ413">
        <v>0</v>
      </c>
      <c r="DR413" t="str">
        <v>10.1.3</v>
      </c>
      <c r="DS413">
        <v>0</v>
      </c>
      <c r="DT413">
        <v>0</v>
      </c>
      <c r="DU413" t="str">
        <v>SubAtividade</v>
      </c>
      <c r="DV413">
        <v>0</v>
      </c>
      <c r="DW413">
        <v>0</v>
      </c>
      <c r="DX413">
        <v>0</v>
      </c>
      <c r="DY413">
        <v>0</v>
      </c>
      <c r="DZ413">
        <v>0</v>
      </c>
      <c r="EA413" t="str">
        <v>Despesa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 t="str">
        <v>Categoria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 t="str">
        <v>Subcategoria</v>
      </c>
      <c r="EQ413">
        <v>0</v>
      </c>
      <c r="ER413">
        <v>0</v>
      </c>
      <c r="ES413">
        <v>0</v>
      </c>
      <c r="ET413">
        <v>0</v>
      </c>
      <c r="EU413" t="str">
        <v>Fonte*</v>
      </c>
      <c r="EV413">
        <v>0</v>
      </c>
      <c r="EW413">
        <v>0</v>
      </c>
      <c r="EX413">
        <v>0</v>
      </c>
      <c r="EY413" t="str">
        <v>Unid</v>
      </c>
      <c r="EZ413">
        <v>0</v>
      </c>
      <c r="FA413" t="str">
        <v>Valor 
Unit</v>
      </c>
      <c r="FB413">
        <v>0</v>
      </c>
      <c r="FC413">
        <v>0</v>
      </c>
      <c r="FD413" t="str">
        <v>Qtde</v>
      </c>
      <c r="FE413">
        <v>0</v>
      </c>
      <c r="FF413">
        <v>0</v>
      </c>
    </row>
    <row r="414" spans="1:216" x14ac:dyDescent="0.25">
      <c r="A414">
        <v>11</v>
      </c>
      <c r="B414" t="str">
        <f>'04.04_PLANO DE TRABALHO'!$RE$7</f>
        <v>Tecnologias Digitais</v>
      </c>
      <c r="C414" t="str">
        <f>IF('04.04_PLANO DE TRABALHO'!QQ20="",C413,'04.04_PLANO DE TRABALHO'!QQ20)</f>
        <v>9.1</v>
      </c>
      <c r="D414">
        <f>IF('04.04_PLANO DE TRABALHO'!QR20="",D413,'04.04_PLANO DE TRABALHO'!QR20)</f>
        <v>0</v>
      </c>
      <c r="E414" t="str">
        <f>IF(OR('04.04_PLANO DE TRABALHO'!QS20="",'04.04_PLANO DE TRABALHO'!QS20="Realizado",'04.04_PLANO DE TRABALHO'!QS20="Planejado"),E413,'04.04_PLANO DE TRABALHO'!QS20)</f>
        <v>Atividade</v>
      </c>
      <c r="F414">
        <f>IF('04.04_PLANO DE TRABALHO'!QT20="",F413,'04.04_PLANO DE TRABALHO'!QT20)</f>
        <v>0</v>
      </c>
      <c r="G414">
        <f>IF('04.04_PLANO DE TRABALHO'!QU20="",G413,'04.04_PLANO DE TRABALHO'!QU20)</f>
        <v>0</v>
      </c>
      <c r="H414" t="str">
        <f>IF('04.04_PLANO DE TRABALHO'!QV20="",H413,'04.04_PLANO DE TRABALHO'!QV20)</f>
        <v>Início</v>
      </c>
      <c r="I414">
        <f>IF('04.04_PLANO DE TRABALHO'!QW20="",I413,'04.04_PLANO DE TRABALHO'!QW20)</f>
        <v>0</v>
      </c>
      <c r="J414">
        <f>IF('04.04_PLANO DE TRABALHO'!QX20="",J413,'04.04_PLANO DE TRABALHO'!QX20)</f>
        <v>0</v>
      </c>
      <c r="K414" t="str">
        <f>IF('04.04_PLANO DE TRABALHO'!QY20="",K413,'04.04_PLANO DE TRABALHO'!QY20)</f>
        <v>Fim</v>
      </c>
      <c r="L414">
        <f>IF('04.04_PLANO DE TRABALHO'!QZ20="",L413,'04.04_PLANO DE TRABALHO'!QZ20)</f>
        <v>0</v>
      </c>
      <c r="M414">
        <f>IF('04.04_PLANO DE TRABALHO'!RA20="",M413,'04.04_PLANO DE TRABALHO'!RA20)</f>
        <v>0</v>
      </c>
      <c r="N414" t="str">
        <f>IF('04.04_PLANO DE TRABALHO'!RB20="",N413,'04.04_PLANO DE TRABALHO'!RB20)</f>
        <v>9.1.3</v>
      </c>
      <c r="O414">
        <f>IF('04.04_PLANO DE TRABALHO'!RC20="",O413,'04.04_PLANO DE TRABALHO'!RC20)</f>
        <v>0</v>
      </c>
      <c r="P414">
        <f>IF('04.04_PLANO DE TRABALHO'!RD20="",P413,'04.04_PLANO DE TRABALHO'!RD20)</f>
        <v>0</v>
      </c>
      <c r="Q414" t="str">
        <f>IF('04.04_PLANO DE TRABALHO'!RE20="",Q413,'04.04_PLANO DE TRABALHO'!RE20)</f>
        <v>SubAtividade</v>
      </c>
      <c r="R414">
        <f>IF('04.04_PLANO DE TRABALHO'!RF20="",R413,'04.04_PLANO DE TRABALHO'!RF20)</f>
        <v>0</v>
      </c>
      <c r="S414">
        <f>IF('04.04_PLANO DE TRABALHO'!RG20="",S413,'04.04_PLANO DE TRABALHO'!RG20)</f>
        <v>0</v>
      </c>
      <c r="T414">
        <f>IF('04.04_PLANO DE TRABALHO'!RH20="",T413,'04.04_PLANO DE TRABALHO'!RH20)</f>
        <v>0</v>
      </c>
      <c r="U414">
        <f>IF('04.04_PLANO DE TRABALHO'!RI20="",U413,'04.04_PLANO DE TRABALHO'!RI20)</f>
        <v>0</v>
      </c>
      <c r="V414">
        <f>IF('04.04_PLANO DE TRABALHO'!RJ20="",V413,'04.04_PLANO DE TRABALHO'!RJ20)</f>
        <v>0</v>
      </c>
      <c r="W414" t="str">
        <f>IF('04.04_PLANO DE TRABALHO'!RK20="",W413,'04.04_PLANO DE TRABALHO'!RK20)</f>
        <v>Despesa</v>
      </c>
      <c r="X414">
        <f>IF('04.04_PLANO DE TRABALHO'!RL20="",X413,'04.04_PLANO DE TRABALHO'!RL20)</f>
        <v>0</v>
      </c>
      <c r="Y414">
        <f>IF('04.04_PLANO DE TRABALHO'!RM20="",Y413,'04.04_PLANO DE TRABALHO'!RM20)</f>
        <v>0</v>
      </c>
      <c r="Z414">
        <f>IF('04.04_PLANO DE TRABALHO'!RN20="",Z413,'04.04_PLANO DE TRABALHO'!RN20)</f>
        <v>0</v>
      </c>
      <c r="AA414">
        <f>IF('04.04_PLANO DE TRABALHO'!RO20="",AA413,'04.04_PLANO DE TRABALHO'!RO20)</f>
        <v>0</v>
      </c>
      <c r="AB414">
        <f>IF('04.04_PLANO DE TRABALHO'!RP20="",AB413,'04.04_PLANO DE TRABALHO'!RP20)</f>
        <v>0</v>
      </c>
      <c r="AC414">
        <f>IF('04.04_PLANO DE TRABALHO'!RQ20="",AC413,'04.04_PLANO DE TRABALHO'!RQ20)</f>
        <v>0</v>
      </c>
      <c r="AD414" t="str">
        <f>IF('04.04_PLANO DE TRABALHO'!RR20="",AD413,'04.04_PLANO DE TRABALHO'!RR20)</f>
        <v>Categoria</v>
      </c>
      <c r="AE414">
        <f>IF('04.04_PLANO DE TRABALHO'!RS20="",AE413,'04.04_PLANO DE TRABALHO'!RS20)</f>
        <v>0</v>
      </c>
      <c r="AF414">
        <f>IF('04.04_PLANO DE TRABALHO'!RT20="",AF413,'04.04_PLANO DE TRABALHO'!RT20)</f>
        <v>0</v>
      </c>
      <c r="AG414">
        <f>IF('04.04_PLANO DE TRABALHO'!RU20="",AG413,'04.04_PLANO DE TRABALHO'!RU20)</f>
        <v>0</v>
      </c>
      <c r="AH414">
        <f>IF('04.04_PLANO DE TRABALHO'!RV20="",AH413,'04.04_PLANO DE TRABALHO'!RV20)</f>
        <v>0</v>
      </c>
      <c r="AI414">
        <f>IF('04.04_PLANO DE TRABALHO'!RW20="",AI413,'04.04_PLANO DE TRABALHO'!RW20)</f>
        <v>0</v>
      </c>
      <c r="AJ414">
        <f>IF('04.04_PLANO DE TRABALHO'!RX20="",AJ413,'04.04_PLANO DE TRABALHO'!RX20)</f>
        <v>0</v>
      </c>
      <c r="AK414">
        <f>IF('04.04_PLANO DE TRABALHO'!RY20="",AK413,'04.04_PLANO DE TRABALHO'!RY20)</f>
        <v>0</v>
      </c>
      <c r="AL414" t="str">
        <f>IF('04.04_PLANO DE TRABALHO'!RZ20="",AL413,'04.04_PLANO DE TRABALHO'!RZ20)</f>
        <v>Subcategoria</v>
      </c>
      <c r="AM414">
        <f>IF('04.04_PLANO DE TRABALHO'!SA20="",AM413,'04.04_PLANO DE TRABALHO'!SA20)</f>
        <v>0</v>
      </c>
      <c r="AN414">
        <f>IF('04.04_PLANO DE TRABALHO'!SB20="",AN413,'04.04_PLANO DE TRABALHO'!SB20)</f>
        <v>0</v>
      </c>
      <c r="AO414">
        <f>IF('04.04_PLANO DE TRABALHO'!SC20="",AO413,'04.04_PLANO DE TRABALHO'!SC20)</f>
        <v>0</v>
      </c>
      <c r="AP414">
        <f>IF('04.04_PLANO DE TRABALHO'!SD20="",AP413,'04.04_PLANO DE TRABALHO'!SD20)</f>
        <v>0</v>
      </c>
      <c r="AQ414" t="str">
        <f>IF('04.04_PLANO DE TRABALHO'!SE20="",AQ413,'04.04_PLANO DE TRABALHO'!SE20)</f>
        <v>Fonte*</v>
      </c>
      <c r="AR414">
        <f>IF('04.04_PLANO DE TRABALHO'!SF20="",AR413,'04.04_PLANO DE TRABALHO'!SF20)</f>
        <v>0</v>
      </c>
      <c r="AS414">
        <f>IF('04.04_PLANO DE TRABALHO'!SG20="",AS413,'04.04_PLANO DE TRABALHO'!SG20)</f>
        <v>0</v>
      </c>
      <c r="AT414">
        <f>IF('04.04_PLANO DE TRABALHO'!SH20="",AT413,'04.04_PLANO DE TRABALHO'!SH20)</f>
        <v>0</v>
      </c>
      <c r="AU414" t="str">
        <f>IF('04.04_PLANO DE TRABALHO'!SI20="",AU413,'04.04_PLANO DE TRABALHO'!SI20)</f>
        <v>Unid</v>
      </c>
      <c r="AV414">
        <f>IF('04.04_PLANO DE TRABALHO'!SJ20="",AV413,'04.04_PLANO DE TRABALHO'!SJ20)</f>
        <v>0</v>
      </c>
      <c r="AW414" t="str">
        <f>IF('04.04_PLANO DE TRABALHO'!SK20="",AW413,'04.04_PLANO DE TRABALHO'!SK20)</f>
        <v>Valor 
Unit</v>
      </c>
      <c r="AX414">
        <f>IF('04.04_PLANO DE TRABALHO'!SL20="",AX413,'04.04_PLANO DE TRABALHO'!SL20)</f>
        <v>0</v>
      </c>
      <c r="AY414">
        <f>IF('04.04_PLANO DE TRABALHO'!SM20="",AY413,'04.04_PLANO DE TRABALHO'!SM20)</f>
        <v>0</v>
      </c>
      <c r="AZ414" t="str">
        <f>IF('04.04_PLANO DE TRABALHO'!SN20="",AZ413,'04.04_PLANO DE TRABALHO'!SN20)</f>
        <v>Qtde</v>
      </c>
      <c r="BA414">
        <f>IF('04.04_PLANO DE TRABALHO'!SO20="",BA413,'04.04_PLANO DE TRABALHO'!SO20)</f>
        <v>0</v>
      </c>
      <c r="BB414">
        <f>IF('04.04_PLANO DE TRABALHO'!SP20="",BB413,'04.04_PLANO DE TRABALHO'!SP20)</f>
        <v>0</v>
      </c>
      <c r="BD414" t="str">
        <v>Tecnologias Digitais</v>
      </c>
      <c r="BE414" t="str">
        <v>9.3</v>
      </c>
      <c r="BF414">
        <v>0</v>
      </c>
      <c r="BG414" t="str">
        <v>Atividade</v>
      </c>
      <c r="BH414">
        <v>0</v>
      </c>
      <c r="BI414">
        <v>0</v>
      </c>
      <c r="BJ414" t="str">
        <v>Início</v>
      </c>
      <c r="BK414">
        <v>0</v>
      </c>
      <c r="BL414">
        <v>0</v>
      </c>
      <c r="BM414" t="str">
        <v>Fim</v>
      </c>
      <c r="BN414">
        <v>0</v>
      </c>
      <c r="BO414">
        <v>0</v>
      </c>
      <c r="BP414" t="str">
        <v>9.3.3</v>
      </c>
      <c r="BQ414">
        <v>0</v>
      </c>
      <c r="BR414">
        <v>0</v>
      </c>
      <c r="BS414" t="str">
        <v>SubAtividade</v>
      </c>
      <c r="BT414">
        <v>0</v>
      </c>
      <c r="BU414">
        <v>0</v>
      </c>
      <c r="BV414">
        <v>0</v>
      </c>
      <c r="BW414">
        <v>0</v>
      </c>
      <c r="BX414">
        <v>0</v>
      </c>
      <c r="BY414" t="str">
        <v>Despesa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 t="str">
        <v>Categoria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 t="str">
        <v>Subcategoria</v>
      </c>
      <c r="CO414">
        <v>0</v>
      </c>
      <c r="CP414">
        <v>0</v>
      </c>
      <c r="CQ414">
        <v>0</v>
      </c>
      <c r="CR414">
        <v>0</v>
      </c>
      <c r="CS414" t="str">
        <v>Fonte*</v>
      </c>
      <c r="CT414">
        <v>0</v>
      </c>
      <c r="CU414">
        <v>0</v>
      </c>
      <c r="CV414">
        <v>0</v>
      </c>
      <c r="CW414" t="str">
        <v>Unid</v>
      </c>
      <c r="CX414">
        <v>0</v>
      </c>
      <c r="CY414" t="str">
        <v>Valor 
Unit</v>
      </c>
      <c r="CZ414">
        <v>0</v>
      </c>
      <c r="DA414">
        <v>0</v>
      </c>
      <c r="DB414" t="str">
        <v>Qtde</v>
      </c>
      <c r="DC414">
        <v>0</v>
      </c>
      <c r="DD414">
        <v>0</v>
      </c>
      <c r="DF414" t="str">
        <v>Participação e Gestão Democrática</v>
      </c>
      <c r="DG414" t="str">
        <v>10.1</v>
      </c>
      <c r="DH414">
        <v>0</v>
      </c>
      <c r="DI414" t="str">
        <v>Atividade</v>
      </c>
      <c r="DJ414">
        <v>0</v>
      </c>
      <c r="DK414">
        <v>0</v>
      </c>
      <c r="DL414" t="str">
        <v>Início</v>
      </c>
      <c r="DM414">
        <v>0</v>
      </c>
      <c r="DN414">
        <v>0</v>
      </c>
      <c r="DO414" t="str">
        <v>Fim</v>
      </c>
      <c r="DP414">
        <v>0</v>
      </c>
      <c r="DQ414">
        <v>0</v>
      </c>
      <c r="DR414" t="str">
        <v>Total da SubAtividade:</v>
      </c>
      <c r="DS414">
        <v>0</v>
      </c>
      <c r="DT414">
        <v>0</v>
      </c>
      <c r="DU414" t="str">
        <v>SubAtividade</v>
      </c>
      <c r="DV414">
        <v>0</v>
      </c>
      <c r="DW414">
        <v>0</v>
      </c>
      <c r="DX414">
        <v>0</v>
      </c>
      <c r="DY414">
        <v>0</v>
      </c>
      <c r="DZ414">
        <v>0</v>
      </c>
      <c r="EA414" t="str">
        <v>Despesa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 t="str">
        <v>Categoria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 t="str">
        <v>Subcategoria</v>
      </c>
      <c r="EQ414">
        <v>0</v>
      </c>
      <c r="ER414">
        <v>0</v>
      </c>
      <c r="ES414">
        <v>0</v>
      </c>
      <c r="ET414">
        <v>0</v>
      </c>
      <c r="EU414" t="str">
        <v>Fonte*</v>
      </c>
      <c r="EV414">
        <v>0</v>
      </c>
      <c r="EW414">
        <v>0</v>
      </c>
      <c r="EX414">
        <v>0</v>
      </c>
      <c r="EY414" t="str">
        <v>Unid</v>
      </c>
      <c r="EZ414">
        <v>0</v>
      </c>
      <c r="FA414" t="str">
        <v>Valor 
Unit</v>
      </c>
      <c r="FB414">
        <v>0</v>
      </c>
      <c r="FC414">
        <v>0</v>
      </c>
      <c r="FD414" t="str">
        <v>Qtde</v>
      </c>
      <c r="FE414">
        <v>0</v>
      </c>
      <c r="FF414">
        <v>0</v>
      </c>
    </row>
    <row r="415" spans="1:216" x14ac:dyDescent="0.25">
      <c r="A415">
        <v>12</v>
      </c>
      <c r="B415" t="str">
        <f>'04.04_PLANO DE TRABALHO'!$RE$7</f>
        <v>Tecnologias Digitais</v>
      </c>
      <c r="C415" t="str">
        <f>IF('04.04_PLANO DE TRABALHO'!QQ21="",C414,'04.04_PLANO DE TRABALHO'!QQ21)</f>
        <v>9.1</v>
      </c>
      <c r="D415">
        <f>IF('04.04_PLANO DE TRABALHO'!QR21="",D414,'04.04_PLANO DE TRABALHO'!QR21)</f>
        <v>0</v>
      </c>
      <c r="E415" t="str">
        <f>IF(OR('04.04_PLANO DE TRABALHO'!QS21="",'04.04_PLANO DE TRABALHO'!QS21="Realizado",'04.04_PLANO DE TRABALHO'!QS21="Planejado"),E414,'04.04_PLANO DE TRABALHO'!QS21)</f>
        <v>Atividade</v>
      </c>
      <c r="F415">
        <f>IF('04.04_PLANO DE TRABALHO'!QT21="",F414,'04.04_PLANO DE TRABALHO'!QT21)</f>
        <v>0</v>
      </c>
      <c r="G415">
        <f>IF('04.04_PLANO DE TRABALHO'!QU21="",G414,'04.04_PLANO DE TRABALHO'!QU21)</f>
        <v>0</v>
      </c>
      <c r="H415" t="str">
        <f>IF('04.04_PLANO DE TRABALHO'!QV21="",H414,'04.04_PLANO DE TRABALHO'!QV21)</f>
        <v>Início</v>
      </c>
      <c r="I415">
        <f>IF('04.04_PLANO DE TRABALHO'!QW21="",I414,'04.04_PLANO DE TRABALHO'!QW21)</f>
        <v>0</v>
      </c>
      <c r="J415">
        <f>IF('04.04_PLANO DE TRABALHO'!QX21="",J414,'04.04_PLANO DE TRABALHO'!QX21)</f>
        <v>0</v>
      </c>
      <c r="K415" t="str">
        <f>IF('04.04_PLANO DE TRABALHO'!QY21="",K414,'04.04_PLANO DE TRABALHO'!QY21)</f>
        <v>Fim</v>
      </c>
      <c r="L415">
        <f>IF('04.04_PLANO DE TRABALHO'!QZ21="",L414,'04.04_PLANO DE TRABALHO'!QZ21)</f>
        <v>0</v>
      </c>
      <c r="M415">
        <f>IF('04.04_PLANO DE TRABALHO'!RA21="",M414,'04.04_PLANO DE TRABALHO'!RA21)</f>
        <v>0</v>
      </c>
      <c r="N415" t="str">
        <f>IF('04.04_PLANO DE TRABALHO'!RB21="",N414,'04.04_PLANO DE TRABALHO'!RB21)</f>
        <v>9.1.3</v>
      </c>
      <c r="O415">
        <f>IF('04.04_PLANO DE TRABALHO'!RC21="",O414,'04.04_PLANO DE TRABALHO'!RC21)</f>
        <v>0</v>
      </c>
      <c r="P415">
        <f>IF('04.04_PLANO DE TRABALHO'!RD21="",P414,'04.04_PLANO DE TRABALHO'!RD21)</f>
        <v>0</v>
      </c>
      <c r="Q415" t="str">
        <f>IF('04.04_PLANO DE TRABALHO'!RE21="",Q414,'04.04_PLANO DE TRABALHO'!RE21)</f>
        <v>SubAtividade</v>
      </c>
      <c r="R415">
        <f>IF('04.04_PLANO DE TRABALHO'!RF21="",R414,'04.04_PLANO DE TRABALHO'!RF21)</f>
        <v>0</v>
      </c>
      <c r="S415">
        <f>IF('04.04_PLANO DE TRABALHO'!RG21="",S414,'04.04_PLANO DE TRABALHO'!RG21)</f>
        <v>0</v>
      </c>
      <c r="T415">
        <f>IF('04.04_PLANO DE TRABALHO'!RH21="",T414,'04.04_PLANO DE TRABALHO'!RH21)</f>
        <v>0</v>
      </c>
      <c r="U415">
        <f>IF('04.04_PLANO DE TRABALHO'!RI21="",U414,'04.04_PLANO DE TRABALHO'!RI21)</f>
        <v>0</v>
      </c>
      <c r="V415">
        <f>IF('04.04_PLANO DE TRABALHO'!RJ21="",V414,'04.04_PLANO DE TRABALHO'!RJ21)</f>
        <v>0</v>
      </c>
      <c r="W415" t="str">
        <f>IF('04.04_PLANO DE TRABALHO'!RK21="",W414,'04.04_PLANO DE TRABALHO'!RK21)</f>
        <v>Despesa</v>
      </c>
      <c r="X415">
        <f>IF('04.04_PLANO DE TRABALHO'!RL21="",X414,'04.04_PLANO DE TRABALHO'!RL21)</f>
        <v>0</v>
      </c>
      <c r="Y415">
        <f>IF('04.04_PLANO DE TRABALHO'!RM21="",Y414,'04.04_PLANO DE TRABALHO'!RM21)</f>
        <v>0</v>
      </c>
      <c r="Z415">
        <f>IF('04.04_PLANO DE TRABALHO'!RN21="",Z414,'04.04_PLANO DE TRABALHO'!RN21)</f>
        <v>0</v>
      </c>
      <c r="AA415">
        <f>IF('04.04_PLANO DE TRABALHO'!RO21="",AA414,'04.04_PLANO DE TRABALHO'!RO21)</f>
        <v>0</v>
      </c>
      <c r="AB415">
        <f>IF('04.04_PLANO DE TRABALHO'!RP21="",AB414,'04.04_PLANO DE TRABALHO'!RP21)</f>
        <v>0</v>
      </c>
      <c r="AC415">
        <f>IF('04.04_PLANO DE TRABALHO'!RQ21="",AC414,'04.04_PLANO DE TRABALHO'!RQ21)</f>
        <v>0</v>
      </c>
      <c r="AD415" t="str">
        <f>IF('04.04_PLANO DE TRABALHO'!RR21="",AD414,'04.04_PLANO DE TRABALHO'!RR21)</f>
        <v>Categoria</v>
      </c>
      <c r="AE415">
        <f>IF('04.04_PLANO DE TRABALHO'!RS21="",AE414,'04.04_PLANO DE TRABALHO'!RS21)</f>
        <v>0</v>
      </c>
      <c r="AF415">
        <f>IF('04.04_PLANO DE TRABALHO'!RT21="",AF414,'04.04_PLANO DE TRABALHO'!RT21)</f>
        <v>0</v>
      </c>
      <c r="AG415">
        <f>IF('04.04_PLANO DE TRABALHO'!RU21="",AG414,'04.04_PLANO DE TRABALHO'!RU21)</f>
        <v>0</v>
      </c>
      <c r="AH415">
        <f>IF('04.04_PLANO DE TRABALHO'!RV21="",AH414,'04.04_PLANO DE TRABALHO'!RV21)</f>
        <v>0</v>
      </c>
      <c r="AI415">
        <f>IF('04.04_PLANO DE TRABALHO'!RW21="",AI414,'04.04_PLANO DE TRABALHO'!RW21)</f>
        <v>0</v>
      </c>
      <c r="AJ415">
        <f>IF('04.04_PLANO DE TRABALHO'!RX21="",AJ414,'04.04_PLANO DE TRABALHO'!RX21)</f>
        <v>0</v>
      </c>
      <c r="AK415">
        <f>IF('04.04_PLANO DE TRABALHO'!RY21="",AK414,'04.04_PLANO DE TRABALHO'!RY21)</f>
        <v>0</v>
      </c>
      <c r="AL415" t="str">
        <f>IF('04.04_PLANO DE TRABALHO'!RZ21="",AL414,'04.04_PLANO DE TRABALHO'!RZ21)</f>
        <v>Subcategoria</v>
      </c>
      <c r="AM415">
        <f>IF('04.04_PLANO DE TRABALHO'!SA21="",AM414,'04.04_PLANO DE TRABALHO'!SA21)</f>
        <v>0</v>
      </c>
      <c r="AN415">
        <f>IF('04.04_PLANO DE TRABALHO'!SB21="",AN414,'04.04_PLANO DE TRABALHO'!SB21)</f>
        <v>0</v>
      </c>
      <c r="AO415">
        <f>IF('04.04_PLANO DE TRABALHO'!SC21="",AO414,'04.04_PLANO DE TRABALHO'!SC21)</f>
        <v>0</v>
      </c>
      <c r="AP415">
        <f>IF('04.04_PLANO DE TRABALHO'!SD21="",AP414,'04.04_PLANO DE TRABALHO'!SD21)</f>
        <v>0</v>
      </c>
      <c r="AQ415" t="str">
        <f>IF('04.04_PLANO DE TRABALHO'!SE21="",AQ414,'04.04_PLANO DE TRABALHO'!SE21)</f>
        <v>Fonte*</v>
      </c>
      <c r="AR415">
        <f>IF('04.04_PLANO DE TRABALHO'!SF21="",AR414,'04.04_PLANO DE TRABALHO'!SF21)</f>
        <v>0</v>
      </c>
      <c r="AS415">
        <f>IF('04.04_PLANO DE TRABALHO'!SG21="",AS414,'04.04_PLANO DE TRABALHO'!SG21)</f>
        <v>0</v>
      </c>
      <c r="AT415">
        <f>IF('04.04_PLANO DE TRABALHO'!SH21="",AT414,'04.04_PLANO DE TRABALHO'!SH21)</f>
        <v>0</v>
      </c>
      <c r="AU415" t="str">
        <f>IF('04.04_PLANO DE TRABALHO'!SI21="",AU414,'04.04_PLANO DE TRABALHO'!SI21)</f>
        <v>Unid</v>
      </c>
      <c r="AV415">
        <f>IF('04.04_PLANO DE TRABALHO'!SJ21="",AV414,'04.04_PLANO DE TRABALHO'!SJ21)</f>
        <v>0</v>
      </c>
      <c r="AW415" t="str">
        <f>IF('04.04_PLANO DE TRABALHO'!SK21="",AW414,'04.04_PLANO DE TRABALHO'!SK21)</f>
        <v>Valor 
Unit</v>
      </c>
      <c r="AX415">
        <f>IF('04.04_PLANO DE TRABALHO'!SL21="",AX414,'04.04_PLANO DE TRABALHO'!SL21)</f>
        <v>0</v>
      </c>
      <c r="AY415">
        <f>IF('04.04_PLANO DE TRABALHO'!SM21="",AY414,'04.04_PLANO DE TRABALHO'!SM21)</f>
        <v>0</v>
      </c>
      <c r="AZ415" t="str">
        <f>IF('04.04_PLANO DE TRABALHO'!SN21="",AZ414,'04.04_PLANO DE TRABALHO'!SN21)</f>
        <v>Qtde</v>
      </c>
      <c r="BA415">
        <f>IF('04.04_PLANO DE TRABALHO'!SO21="",BA414,'04.04_PLANO DE TRABALHO'!SO21)</f>
        <v>0</v>
      </c>
      <c r="BB415">
        <f>IF('04.04_PLANO DE TRABALHO'!SP21="",BB414,'04.04_PLANO DE TRABALHO'!SP21)</f>
        <v>0</v>
      </c>
      <c r="BD415" t="str">
        <v>Tecnologias Digitais</v>
      </c>
      <c r="BE415" t="str">
        <v>9.3</v>
      </c>
      <c r="BF415">
        <v>0</v>
      </c>
      <c r="BG415" t="str">
        <v>Atividade</v>
      </c>
      <c r="BH415">
        <v>0</v>
      </c>
      <c r="BI415">
        <v>0</v>
      </c>
      <c r="BJ415" t="str">
        <v>Início</v>
      </c>
      <c r="BK415">
        <v>0</v>
      </c>
      <c r="BL415">
        <v>0</v>
      </c>
      <c r="BM415" t="str">
        <v>Fim</v>
      </c>
      <c r="BN415">
        <v>0</v>
      </c>
      <c r="BO415">
        <v>0</v>
      </c>
      <c r="BP415" t="str">
        <v>9.3.3</v>
      </c>
      <c r="BQ415">
        <v>0</v>
      </c>
      <c r="BR415">
        <v>0</v>
      </c>
      <c r="BS415" t="str">
        <v>SubAtividade</v>
      </c>
      <c r="BT415">
        <v>0</v>
      </c>
      <c r="BU415">
        <v>0</v>
      </c>
      <c r="BV415">
        <v>0</v>
      </c>
      <c r="BW415">
        <v>0</v>
      </c>
      <c r="BX415">
        <v>0</v>
      </c>
      <c r="BY415" t="str">
        <v>Despesa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 t="str">
        <v>Categoria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 t="str">
        <v>Subcategoria</v>
      </c>
      <c r="CO415">
        <v>0</v>
      </c>
      <c r="CP415">
        <v>0</v>
      </c>
      <c r="CQ415">
        <v>0</v>
      </c>
      <c r="CR415">
        <v>0</v>
      </c>
      <c r="CS415" t="str">
        <v>Fonte*</v>
      </c>
      <c r="CT415">
        <v>0</v>
      </c>
      <c r="CU415">
        <v>0</v>
      </c>
      <c r="CV415">
        <v>0</v>
      </c>
      <c r="CW415" t="str">
        <v>Unid</v>
      </c>
      <c r="CX415">
        <v>0</v>
      </c>
      <c r="CY415" t="str">
        <v>Valor 
Unit</v>
      </c>
      <c r="CZ415">
        <v>0</v>
      </c>
      <c r="DA415">
        <v>0</v>
      </c>
      <c r="DB415" t="str">
        <v>Qtde</v>
      </c>
      <c r="DC415">
        <v>0</v>
      </c>
      <c r="DD415">
        <v>0</v>
      </c>
      <c r="DF415" t="str">
        <v>Participação e Gestão Democrática</v>
      </c>
      <c r="DG415" t="str">
        <v>10.2</v>
      </c>
      <c r="DH415">
        <v>0</v>
      </c>
      <c r="DI415" t="str">
        <v>Atividade</v>
      </c>
      <c r="DJ415">
        <v>0</v>
      </c>
      <c r="DK415">
        <v>0</v>
      </c>
      <c r="DL415" t="str">
        <v>Início</v>
      </c>
      <c r="DM415">
        <v>0</v>
      </c>
      <c r="DN415">
        <v>0</v>
      </c>
      <c r="DO415" t="str">
        <v>Fim</v>
      </c>
      <c r="DP415">
        <v>0</v>
      </c>
      <c r="DQ415">
        <v>0</v>
      </c>
      <c r="DR415" t="str">
        <v>10.2.1</v>
      </c>
      <c r="DS415">
        <v>0</v>
      </c>
      <c r="DT415">
        <v>0</v>
      </c>
      <c r="DU415" t="str">
        <v>SubAtividade</v>
      </c>
      <c r="DV415">
        <v>0</v>
      </c>
      <c r="DW415">
        <v>0</v>
      </c>
      <c r="DX415">
        <v>0</v>
      </c>
      <c r="DY415">
        <v>0</v>
      </c>
      <c r="DZ415">
        <v>0</v>
      </c>
      <c r="EA415" t="str">
        <v>Despesa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 t="str">
        <v>Categoria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 t="str">
        <v>Subcategoria</v>
      </c>
      <c r="EQ415">
        <v>0</v>
      </c>
      <c r="ER415">
        <v>0</v>
      </c>
      <c r="ES415">
        <v>0</v>
      </c>
      <c r="ET415">
        <v>0</v>
      </c>
      <c r="EU415" t="str">
        <v>Fonte*</v>
      </c>
      <c r="EV415">
        <v>0</v>
      </c>
      <c r="EW415">
        <v>0</v>
      </c>
      <c r="EX415">
        <v>0</v>
      </c>
      <c r="EY415" t="str">
        <v>Unid</v>
      </c>
      <c r="EZ415">
        <v>0</v>
      </c>
      <c r="FA415" t="str">
        <v>Valor 
Unit</v>
      </c>
      <c r="FB415">
        <v>0</v>
      </c>
      <c r="FC415">
        <v>0</v>
      </c>
      <c r="FD415" t="str">
        <v>Qtde</v>
      </c>
      <c r="FE415">
        <v>0</v>
      </c>
      <c r="FF415">
        <v>0</v>
      </c>
    </row>
    <row r="416" spans="1:216" x14ac:dyDescent="0.25">
      <c r="A416">
        <v>13</v>
      </c>
      <c r="B416" t="str">
        <f>'04.04_PLANO DE TRABALHO'!$RE$7</f>
        <v>Tecnologias Digitais</v>
      </c>
      <c r="C416" t="str">
        <f>IF('04.04_PLANO DE TRABALHO'!QQ22="",C415,'04.04_PLANO DE TRABALHO'!QQ22)</f>
        <v>9.1</v>
      </c>
      <c r="D416">
        <f>IF('04.04_PLANO DE TRABALHO'!QR22="",D415,'04.04_PLANO DE TRABALHO'!QR22)</f>
        <v>0</v>
      </c>
      <c r="E416" t="str">
        <f>IF(OR('04.04_PLANO DE TRABALHO'!QS22="",'04.04_PLANO DE TRABALHO'!QS22="Realizado",'04.04_PLANO DE TRABALHO'!QS22="Planejado"),E415,'04.04_PLANO DE TRABALHO'!QS22)</f>
        <v>Atividade</v>
      </c>
      <c r="F416">
        <f>IF('04.04_PLANO DE TRABALHO'!QT22="",F415,'04.04_PLANO DE TRABALHO'!QT22)</f>
        <v>0</v>
      </c>
      <c r="G416">
        <f>IF('04.04_PLANO DE TRABALHO'!QU22="",G415,'04.04_PLANO DE TRABALHO'!QU22)</f>
        <v>0</v>
      </c>
      <c r="H416" t="str">
        <f>IF('04.04_PLANO DE TRABALHO'!QV22="",H415,'04.04_PLANO DE TRABALHO'!QV22)</f>
        <v>Início</v>
      </c>
      <c r="I416">
        <f>IF('04.04_PLANO DE TRABALHO'!QW22="",I415,'04.04_PLANO DE TRABALHO'!QW22)</f>
        <v>0</v>
      </c>
      <c r="J416">
        <f>IF('04.04_PLANO DE TRABALHO'!QX22="",J415,'04.04_PLANO DE TRABALHO'!QX22)</f>
        <v>0</v>
      </c>
      <c r="K416" t="str">
        <f>IF('04.04_PLANO DE TRABALHO'!QY22="",K415,'04.04_PLANO DE TRABALHO'!QY22)</f>
        <v>Fim</v>
      </c>
      <c r="L416">
        <f>IF('04.04_PLANO DE TRABALHO'!QZ22="",L415,'04.04_PLANO DE TRABALHO'!QZ22)</f>
        <v>0</v>
      </c>
      <c r="M416">
        <f>IF('04.04_PLANO DE TRABALHO'!RA22="",M415,'04.04_PLANO DE TRABALHO'!RA22)</f>
        <v>0</v>
      </c>
      <c r="N416" t="str">
        <f>IF('04.04_PLANO DE TRABALHO'!RB22="",N415,'04.04_PLANO DE TRABALHO'!RB22)</f>
        <v>9.1.3</v>
      </c>
      <c r="O416">
        <f>IF('04.04_PLANO DE TRABALHO'!RC22="",O415,'04.04_PLANO DE TRABALHO'!RC22)</f>
        <v>0</v>
      </c>
      <c r="P416">
        <f>IF('04.04_PLANO DE TRABALHO'!RD22="",P415,'04.04_PLANO DE TRABALHO'!RD22)</f>
        <v>0</v>
      </c>
      <c r="Q416" t="str">
        <f>IF('04.04_PLANO DE TRABALHO'!RE22="",Q415,'04.04_PLANO DE TRABALHO'!RE22)</f>
        <v>SubAtividade</v>
      </c>
      <c r="R416">
        <f>IF('04.04_PLANO DE TRABALHO'!RF22="",R415,'04.04_PLANO DE TRABALHO'!RF22)</f>
        <v>0</v>
      </c>
      <c r="S416">
        <f>IF('04.04_PLANO DE TRABALHO'!RG22="",S415,'04.04_PLANO DE TRABALHO'!RG22)</f>
        <v>0</v>
      </c>
      <c r="T416">
        <f>IF('04.04_PLANO DE TRABALHO'!RH22="",T415,'04.04_PLANO DE TRABALHO'!RH22)</f>
        <v>0</v>
      </c>
      <c r="U416">
        <f>IF('04.04_PLANO DE TRABALHO'!RI22="",U415,'04.04_PLANO DE TRABALHO'!RI22)</f>
        <v>0</v>
      </c>
      <c r="V416">
        <f>IF('04.04_PLANO DE TRABALHO'!RJ22="",V415,'04.04_PLANO DE TRABALHO'!RJ22)</f>
        <v>0</v>
      </c>
      <c r="W416" t="str">
        <f>IF('04.04_PLANO DE TRABALHO'!RK22="",W415,'04.04_PLANO DE TRABALHO'!RK22)</f>
        <v>Despesa</v>
      </c>
      <c r="X416">
        <f>IF('04.04_PLANO DE TRABALHO'!RL22="",X415,'04.04_PLANO DE TRABALHO'!RL22)</f>
        <v>0</v>
      </c>
      <c r="Y416">
        <f>IF('04.04_PLANO DE TRABALHO'!RM22="",Y415,'04.04_PLANO DE TRABALHO'!RM22)</f>
        <v>0</v>
      </c>
      <c r="Z416">
        <f>IF('04.04_PLANO DE TRABALHO'!RN22="",Z415,'04.04_PLANO DE TRABALHO'!RN22)</f>
        <v>0</v>
      </c>
      <c r="AA416">
        <f>IF('04.04_PLANO DE TRABALHO'!RO22="",AA415,'04.04_PLANO DE TRABALHO'!RO22)</f>
        <v>0</v>
      </c>
      <c r="AB416">
        <f>IF('04.04_PLANO DE TRABALHO'!RP22="",AB415,'04.04_PLANO DE TRABALHO'!RP22)</f>
        <v>0</v>
      </c>
      <c r="AC416">
        <f>IF('04.04_PLANO DE TRABALHO'!RQ22="",AC415,'04.04_PLANO DE TRABALHO'!RQ22)</f>
        <v>0</v>
      </c>
      <c r="AD416" t="str">
        <f>IF('04.04_PLANO DE TRABALHO'!RR22="",AD415,'04.04_PLANO DE TRABALHO'!RR22)</f>
        <v>Categoria</v>
      </c>
      <c r="AE416">
        <f>IF('04.04_PLANO DE TRABALHO'!RS22="",AE415,'04.04_PLANO DE TRABALHO'!RS22)</f>
        <v>0</v>
      </c>
      <c r="AF416">
        <f>IF('04.04_PLANO DE TRABALHO'!RT22="",AF415,'04.04_PLANO DE TRABALHO'!RT22)</f>
        <v>0</v>
      </c>
      <c r="AG416">
        <f>IF('04.04_PLANO DE TRABALHO'!RU22="",AG415,'04.04_PLANO DE TRABALHO'!RU22)</f>
        <v>0</v>
      </c>
      <c r="AH416">
        <f>IF('04.04_PLANO DE TRABALHO'!RV22="",AH415,'04.04_PLANO DE TRABALHO'!RV22)</f>
        <v>0</v>
      </c>
      <c r="AI416">
        <f>IF('04.04_PLANO DE TRABALHO'!RW22="",AI415,'04.04_PLANO DE TRABALHO'!RW22)</f>
        <v>0</v>
      </c>
      <c r="AJ416">
        <f>IF('04.04_PLANO DE TRABALHO'!RX22="",AJ415,'04.04_PLANO DE TRABALHO'!RX22)</f>
        <v>0</v>
      </c>
      <c r="AK416">
        <f>IF('04.04_PLANO DE TRABALHO'!RY22="",AK415,'04.04_PLANO DE TRABALHO'!RY22)</f>
        <v>0</v>
      </c>
      <c r="AL416" t="str">
        <f>IF('04.04_PLANO DE TRABALHO'!RZ22="",AL415,'04.04_PLANO DE TRABALHO'!RZ22)</f>
        <v>Subcategoria</v>
      </c>
      <c r="AM416">
        <f>IF('04.04_PLANO DE TRABALHO'!SA22="",AM415,'04.04_PLANO DE TRABALHO'!SA22)</f>
        <v>0</v>
      </c>
      <c r="AN416">
        <f>IF('04.04_PLANO DE TRABALHO'!SB22="",AN415,'04.04_PLANO DE TRABALHO'!SB22)</f>
        <v>0</v>
      </c>
      <c r="AO416">
        <f>IF('04.04_PLANO DE TRABALHO'!SC22="",AO415,'04.04_PLANO DE TRABALHO'!SC22)</f>
        <v>0</v>
      </c>
      <c r="AP416">
        <f>IF('04.04_PLANO DE TRABALHO'!SD22="",AP415,'04.04_PLANO DE TRABALHO'!SD22)</f>
        <v>0</v>
      </c>
      <c r="AQ416" t="str">
        <f>IF('04.04_PLANO DE TRABALHO'!SE22="",AQ415,'04.04_PLANO DE TRABALHO'!SE22)</f>
        <v>Fonte*</v>
      </c>
      <c r="AR416">
        <f>IF('04.04_PLANO DE TRABALHO'!SF22="",AR415,'04.04_PLANO DE TRABALHO'!SF22)</f>
        <v>0</v>
      </c>
      <c r="AS416">
        <f>IF('04.04_PLANO DE TRABALHO'!SG22="",AS415,'04.04_PLANO DE TRABALHO'!SG22)</f>
        <v>0</v>
      </c>
      <c r="AT416">
        <f>IF('04.04_PLANO DE TRABALHO'!SH22="",AT415,'04.04_PLANO DE TRABALHO'!SH22)</f>
        <v>0</v>
      </c>
      <c r="AU416" t="str">
        <f>IF('04.04_PLANO DE TRABALHO'!SI22="",AU415,'04.04_PLANO DE TRABALHO'!SI22)</f>
        <v>Unid</v>
      </c>
      <c r="AV416">
        <f>IF('04.04_PLANO DE TRABALHO'!SJ22="",AV415,'04.04_PLANO DE TRABALHO'!SJ22)</f>
        <v>0</v>
      </c>
      <c r="AW416" t="str">
        <f>IF('04.04_PLANO DE TRABALHO'!SK22="",AW415,'04.04_PLANO DE TRABALHO'!SK22)</f>
        <v>Valor 
Unit</v>
      </c>
      <c r="AX416">
        <f>IF('04.04_PLANO DE TRABALHO'!SL22="",AX415,'04.04_PLANO DE TRABALHO'!SL22)</f>
        <v>0</v>
      </c>
      <c r="AY416">
        <f>IF('04.04_PLANO DE TRABALHO'!SM22="",AY415,'04.04_PLANO DE TRABALHO'!SM22)</f>
        <v>0</v>
      </c>
      <c r="AZ416" t="str">
        <f>IF('04.04_PLANO DE TRABALHO'!SN22="",AZ415,'04.04_PLANO DE TRABALHO'!SN22)</f>
        <v>Qtde</v>
      </c>
      <c r="BA416">
        <f>IF('04.04_PLANO DE TRABALHO'!SO22="",BA415,'04.04_PLANO DE TRABALHO'!SO22)</f>
        <v>0</v>
      </c>
      <c r="BB416">
        <f>IF('04.04_PLANO DE TRABALHO'!SP22="",BB415,'04.04_PLANO DE TRABALHO'!SP22)</f>
        <v>0</v>
      </c>
      <c r="BD416" t="str">
        <v>Tecnologias Digitais</v>
      </c>
      <c r="BE416" t="str">
        <v>9.3</v>
      </c>
      <c r="BF416">
        <v>0</v>
      </c>
      <c r="BG416" t="str">
        <v>Atividade</v>
      </c>
      <c r="BH416">
        <v>0</v>
      </c>
      <c r="BI416">
        <v>0</v>
      </c>
      <c r="BJ416" t="str">
        <v>Início</v>
      </c>
      <c r="BK416">
        <v>0</v>
      </c>
      <c r="BL416">
        <v>0</v>
      </c>
      <c r="BM416" t="str">
        <v>Fim</v>
      </c>
      <c r="BN416">
        <v>0</v>
      </c>
      <c r="BO416">
        <v>0</v>
      </c>
      <c r="BP416" t="str">
        <v>9.3.3</v>
      </c>
      <c r="BQ416">
        <v>0</v>
      </c>
      <c r="BR416">
        <v>0</v>
      </c>
      <c r="BS416" t="str">
        <v>SubAtividade</v>
      </c>
      <c r="BT416">
        <v>0</v>
      </c>
      <c r="BU416">
        <v>0</v>
      </c>
      <c r="BV416">
        <v>0</v>
      </c>
      <c r="BW416">
        <v>0</v>
      </c>
      <c r="BX416">
        <v>0</v>
      </c>
      <c r="BY416" t="str">
        <v>Despesa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 t="str">
        <v>Categoria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 t="str">
        <v>Subcategoria</v>
      </c>
      <c r="CO416">
        <v>0</v>
      </c>
      <c r="CP416">
        <v>0</v>
      </c>
      <c r="CQ416">
        <v>0</v>
      </c>
      <c r="CR416">
        <v>0</v>
      </c>
      <c r="CS416" t="str">
        <v>Fonte*</v>
      </c>
      <c r="CT416">
        <v>0</v>
      </c>
      <c r="CU416">
        <v>0</v>
      </c>
      <c r="CV416">
        <v>0</v>
      </c>
      <c r="CW416" t="str">
        <v>Unid</v>
      </c>
      <c r="CX416">
        <v>0</v>
      </c>
      <c r="CY416" t="str">
        <v>Valor 
Unit</v>
      </c>
      <c r="CZ416">
        <v>0</v>
      </c>
      <c r="DA416">
        <v>0</v>
      </c>
      <c r="DB416" t="str">
        <v>Qtde</v>
      </c>
      <c r="DC416">
        <v>0</v>
      </c>
      <c r="DD416">
        <v>0</v>
      </c>
      <c r="DF416" t="str">
        <v>Participação e Gestão Democrática</v>
      </c>
      <c r="DG416" t="str">
        <v>10.2</v>
      </c>
      <c r="DH416">
        <v>0</v>
      </c>
      <c r="DI416" t="str">
        <v>Atividade</v>
      </c>
      <c r="DJ416">
        <v>0</v>
      </c>
      <c r="DK416">
        <v>0</v>
      </c>
      <c r="DL416" t="str">
        <v>Início</v>
      </c>
      <c r="DM416">
        <v>0</v>
      </c>
      <c r="DN416">
        <v>0</v>
      </c>
      <c r="DO416" t="str">
        <v>Fim</v>
      </c>
      <c r="DP416">
        <v>0</v>
      </c>
      <c r="DQ416">
        <v>0</v>
      </c>
      <c r="DR416" t="str">
        <v>10.2.1</v>
      </c>
      <c r="DS416">
        <v>0</v>
      </c>
      <c r="DT416">
        <v>0</v>
      </c>
      <c r="DU416" t="str">
        <v>SubAtividade</v>
      </c>
      <c r="DV416">
        <v>0</v>
      </c>
      <c r="DW416">
        <v>0</v>
      </c>
      <c r="DX416">
        <v>0</v>
      </c>
      <c r="DY416">
        <v>0</v>
      </c>
      <c r="DZ416">
        <v>0</v>
      </c>
      <c r="EA416" t="str">
        <v>Despesa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 t="str">
        <v>Categoria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 t="str">
        <v>Subcategoria</v>
      </c>
      <c r="EQ416">
        <v>0</v>
      </c>
      <c r="ER416">
        <v>0</v>
      </c>
      <c r="ES416">
        <v>0</v>
      </c>
      <c r="ET416">
        <v>0</v>
      </c>
      <c r="EU416" t="str">
        <v>Fonte*</v>
      </c>
      <c r="EV416">
        <v>0</v>
      </c>
      <c r="EW416">
        <v>0</v>
      </c>
      <c r="EX416">
        <v>0</v>
      </c>
      <c r="EY416" t="str">
        <v>Unid</v>
      </c>
      <c r="EZ416">
        <v>0</v>
      </c>
      <c r="FA416" t="str">
        <v>Valor 
Unit</v>
      </c>
      <c r="FB416">
        <v>0</v>
      </c>
      <c r="FC416">
        <v>0</v>
      </c>
      <c r="FD416" t="str">
        <v>Qtde</v>
      </c>
      <c r="FE416">
        <v>0</v>
      </c>
      <c r="FF416">
        <v>0</v>
      </c>
    </row>
    <row r="417" spans="1:162" x14ac:dyDescent="0.25">
      <c r="A417">
        <v>14</v>
      </c>
      <c r="B417" t="str">
        <f>'04.04_PLANO DE TRABALHO'!$RE$7</f>
        <v>Tecnologias Digitais</v>
      </c>
      <c r="C417" t="str">
        <f>IF('04.04_PLANO DE TRABALHO'!QQ23="",C416,'04.04_PLANO DE TRABALHO'!QQ23)</f>
        <v>9.1</v>
      </c>
      <c r="D417">
        <f>IF('04.04_PLANO DE TRABALHO'!QR23="",D416,'04.04_PLANO DE TRABALHO'!QR23)</f>
        <v>0</v>
      </c>
      <c r="E417" t="str">
        <f>IF(OR('04.04_PLANO DE TRABALHO'!QS23="",'04.04_PLANO DE TRABALHO'!QS23="Realizado",'04.04_PLANO DE TRABALHO'!QS23="Planejado"),E416,'04.04_PLANO DE TRABALHO'!QS23)</f>
        <v>Atividade</v>
      </c>
      <c r="F417">
        <f>IF('04.04_PLANO DE TRABALHO'!QT23="",F416,'04.04_PLANO DE TRABALHO'!QT23)</f>
        <v>0</v>
      </c>
      <c r="G417">
        <f>IF('04.04_PLANO DE TRABALHO'!QU23="",G416,'04.04_PLANO DE TRABALHO'!QU23)</f>
        <v>0</v>
      </c>
      <c r="H417" t="str">
        <f>IF('04.04_PLANO DE TRABALHO'!QV23="",H416,'04.04_PLANO DE TRABALHO'!QV23)</f>
        <v>Início</v>
      </c>
      <c r="I417">
        <f>IF('04.04_PLANO DE TRABALHO'!QW23="",I416,'04.04_PLANO DE TRABALHO'!QW23)</f>
        <v>0</v>
      </c>
      <c r="J417">
        <f>IF('04.04_PLANO DE TRABALHO'!QX23="",J416,'04.04_PLANO DE TRABALHO'!QX23)</f>
        <v>0</v>
      </c>
      <c r="K417" t="str">
        <f>IF('04.04_PLANO DE TRABALHO'!QY23="",K416,'04.04_PLANO DE TRABALHO'!QY23)</f>
        <v>Fim</v>
      </c>
      <c r="L417">
        <f>IF('04.04_PLANO DE TRABALHO'!QZ23="",L416,'04.04_PLANO DE TRABALHO'!QZ23)</f>
        <v>0</v>
      </c>
      <c r="M417">
        <f>IF('04.04_PLANO DE TRABALHO'!RA23="",M416,'04.04_PLANO DE TRABALHO'!RA23)</f>
        <v>0</v>
      </c>
      <c r="N417" t="str">
        <f>IF('04.04_PLANO DE TRABALHO'!RB23="",N416,'04.04_PLANO DE TRABALHO'!RB23)</f>
        <v>9.1.3</v>
      </c>
      <c r="O417">
        <f>IF('04.04_PLANO DE TRABALHO'!RC23="",O416,'04.04_PLANO DE TRABALHO'!RC23)</f>
        <v>0</v>
      </c>
      <c r="P417">
        <f>IF('04.04_PLANO DE TRABALHO'!RD23="",P416,'04.04_PLANO DE TRABALHO'!RD23)</f>
        <v>0</v>
      </c>
      <c r="Q417" t="str">
        <f>IF('04.04_PLANO DE TRABALHO'!RE23="",Q416,'04.04_PLANO DE TRABALHO'!RE23)</f>
        <v>SubAtividade</v>
      </c>
      <c r="R417">
        <f>IF('04.04_PLANO DE TRABALHO'!RF23="",R416,'04.04_PLANO DE TRABALHO'!RF23)</f>
        <v>0</v>
      </c>
      <c r="S417">
        <f>IF('04.04_PLANO DE TRABALHO'!RG23="",S416,'04.04_PLANO DE TRABALHO'!RG23)</f>
        <v>0</v>
      </c>
      <c r="T417">
        <f>IF('04.04_PLANO DE TRABALHO'!RH23="",T416,'04.04_PLANO DE TRABALHO'!RH23)</f>
        <v>0</v>
      </c>
      <c r="U417">
        <f>IF('04.04_PLANO DE TRABALHO'!RI23="",U416,'04.04_PLANO DE TRABALHO'!RI23)</f>
        <v>0</v>
      </c>
      <c r="V417">
        <f>IF('04.04_PLANO DE TRABALHO'!RJ23="",V416,'04.04_PLANO DE TRABALHO'!RJ23)</f>
        <v>0</v>
      </c>
      <c r="W417" t="str">
        <f>IF('04.04_PLANO DE TRABALHO'!RK23="",W416,'04.04_PLANO DE TRABALHO'!RK23)</f>
        <v>Despesa</v>
      </c>
      <c r="X417">
        <f>IF('04.04_PLANO DE TRABALHO'!RL23="",X416,'04.04_PLANO DE TRABALHO'!RL23)</f>
        <v>0</v>
      </c>
      <c r="Y417">
        <f>IF('04.04_PLANO DE TRABALHO'!RM23="",Y416,'04.04_PLANO DE TRABALHO'!RM23)</f>
        <v>0</v>
      </c>
      <c r="Z417">
        <f>IF('04.04_PLANO DE TRABALHO'!RN23="",Z416,'04.04_PLANO DE TRABALHO'!RN23)</f>
        <v>0</v>
      </c>
      <c r="AA417">
        <f>IF('04.04_PLANO DE TRABALHO'!RO23="",AA416,'04.04_PLANO DE TRABALHO'!RO23)</f>
        <v>0</v>
      </c>
      <c r="AB417">
        <f>IF('04.04_PLANO DE TRABALHO'!RP23="",AB416,'04.04_PLANO DE TRABALHO'!RP23)</f>
        <v>0</v>
      </c>
      <c r="AC417">
        <f>IF('04.04_PLANO DE TRABALHO'!RQ23="",AC416,'04.04_PLANO DE TRABALHO'!RQ23)</f>
        <v>0</v>
      </c>
      <c r="AD417" t="str">
        <f>IF('04.04_PLANO DE TRABALHO'!RR23="",AD416,'04.04_PLANO DE TRABALHO'!RR23)</f>
        <v>Categoria</v>
      </c>
      <c r="AE417">
        <f>IF('04.04_PLANO DE TRABALHO'!RS23="",AE416,'04.04_PLANO DE TRABALHO'!RS23)</f>
        <v>0</v>
      </c>
      <c r="AF417">
        <f>IF('04.04_PLANO DE TRABALHO'!RT23="",AF416,'04.04_PLANO DE TRABALHO'!RT23)</f>
        <v>0</v>
      </c>
      <c r="AG417">
        <f>IF('04.04_PLANO DE TRABALHO'!RU23="",AG416,'04.04_PLANO DE TRABALHO'!RU23)</f>
        <v>0</v>
      </c>
      <c r="AH417">
        <f>IF('04.04_PLANO DE TRABALHO'!RV23="",AH416,'04.04_PLANO DE TRABALHO'!RV23)</f>
        <v>0</v>
      </c>
      <c r="AI417">
        <f>IF('04.04_PLANO DE TRABALHO'!RW23="",AI416,'04.04_PLANO DE TRABALHO'!RW23)</f>
        <v>0</v>
      </c>
      <c r="AJ417">
        <f>IF('04.04_PLANO DE TRABALHO'!RX23="",AJ416,'04.04_PLANO DE TRABALHO'!RX23)</f>
        <v>0</v>
      </c>
      <c r="AK417">
        <f>IF('04.04_PLANO DE TRABALHO'!RY23="",AK416,'04.04_PLANO DE TRABALHO'!RY23)</f>
        <v>0</v>
      </c>
      <c r="AL417" t="str">
        <f>IF('04.04_PLANO DE TRABALHO'!RZ23="",AL416,'04.04_PLANO DE TRABALHO'!RZ23)</f>
        <v>Subcategoria</v>
      </c>
      <c r="AM417">
        <f>IF('04.04_PLANO DE TRABALHO'!SA23="",AM416,'04.04_PLANO DE TRABALHO'!SA23)</f>
        <v>0</v>
      </c>
      <c r="AN417">
        <f>IF('04.04_PLANO DE TRABALHO'!SB23="",AN416,'04.04_PLANO DE TRABALHO'!SB23)</f>
        <v>0</v>
      </c>
      <c r="AO417">
        <f>IF('04.04_PLANO DE TRABALHO'!SC23="",AO416,'04.04_PLANO DE TRABALHO'!SC23)</f>
        <v>0</v>
      </c>
      <c r="AP417">
        <f>IF('04.04_PLANO DE TRABALHO'!SD23="",AP416,'04.04_PLANO DE TRABALHO'!SD23)</f>
        <v>0</v>
      </c>
      <c r="AQ417" t="str">
        <f>IF('04.04_PLANO DE TRABALHO'!SE23="",AQ416,'04.04_PLANO DE TRABALHO'!SE23)</f>
        <v>Fonte*</v>
      </c>
      <c r="AR417">
        <f>IF('04.04_PLANO DE TRABALHO'!SF23="",AR416,'04.04_PLANO DE TRABALHO'!SF23)</f>
        <v>0</v>
      </c>
      <c r="AS417">
        <f>IF('04.04_PLANO DE TRABALHO'!SG23="",AS416,'04.04_PLANO DE TRABALHO'!SG23)</f>
        <v>0</v>
      </c>
      <c r="AT417">
        <f>IF('04.04_PLANO DE TRABALHO'!SH23="",AT416,'04.04_PLANO DE TRABALHO'!SH23)</f>
        <v>0</v>
      </c>
      <c r="AU417" t="str">
        <f>IF('04.04_PLANO DE TRABALHO'!SI23="",AU416,'04.04_PLANO DE TRABALHO'!SI23)</f>
        <v>Unid</v>
      </c>
      <c r="AV417">
        <f>IF('04.04_PLANO DE TRABALHO'!SJ23="",AV416,'04.04_PLANO DE TRABALHO'!SJ23)</f>
        <v>0</v>
      </c>
      <c r="AW417" t="str">
        <f>IF('04.04_PLANO DE TRABALHO'!SK23="",AW416,'04.04_PLANO DE TRABALHO'!SK23)</f>
        <v>Valor 
Unit</v>
      </c>
      <c r="AX417">
        <f>IF('04.04_PLANO DE TRABALHO'!SL23="",AX416,'04.04_PLANO DE TRABALHO'!SL23)</f>
        <v>0</v>
      </c>
      <c r="AY417">
        <f>IF('04.04_PLANO DE TRABALHO'!SM23="",AY416,'04.04_PLANO DE TRABALHO'!SM23)</f>
        <v>0</v>
      </c>
      <c r="AZ417" t="str">
        <f>IF('04.04_PLANO DE TRABALHO'!SN23="",AZ416,'04.04_PLANO DE TRABALHO'!SN23)</f>
        <v>Qtde</v>
      </c>
      <c r="BA417">
        <f>IF('04.04_PLANO DE TRABALHO'!SO23="",BA416,'04.04_PLANO DE TRABALHO'!SO23)</f>
        <v>0</v>
      </c>
      <c r="BB417">
        <f>IF('04.04_PLANO DE TRABALHO'!SP23="",BB416,'04.04_PLANO DE TRABALHO'!SP23)</f>
        <v>0</v>
      </c>
      <c r="BD417" t="str">
        <v>Tecnologias Digitais</v>
      </c>
      <c r="BE417" t="str">
        <v>9.3</v>
      </c>
      <c r="BF417">
        <v>0</v>
      </c>
      <c r="BG417" t="str">
        <v>Atividade</v>
      </c>
      <c r="BH417">
        <v>0</v>
      </c>
      <c r="BI417">
        <v>0</v>
      </c>
      <c r="BJ417" t="str">
        <v>Início</v>
      </c>
      <c r="BK417">
        <v>0</v>
      </c>
      <c r="BL417">
        <v>0</v>
      </c>
      <c r="BM417" t="str">
        <v>Fim</v>
      </c>
      <c r="BN417">
        <v>0</v>
      </c>
      <c r="BO417">
        <v>0</v>
      </c>
      <c r="BP417" t="str">
        <v>9.3.3</v>
      </c>
      <c r="BQ417">
        <v>0</v>
      </c>
      <c r="BR417">
        <v>0</v>
      </c>
      <c r="BS417" t="str">
        <v>SubAtividade</v>
      </c>
      <c r="BT417">
        <v>0</v>
      </c>
      <c r="BU417">
        <v>0</v>
      </c>
      <c r="BV417">
        <v>0</v>
      </c>
      <c r="BW417">
        <v>0</v>
      </c>
      <c r="BX417">
        <v>0</v>
      </c>
      <c r="BY417" t="str">
        <v>Despesa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 t="str">
        <v>Categoria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 t="str">
        <v>Subcategoria</v>
      </c>
      <c r="CO417">
        <v>0</v>
      </c>
      <c r="CP417">
        <v>0</v>
      </c>
      <c r="CQ417">
        <v>0</v>
      </c>
      <c r="CR417">
        <v>0</v>
      </c>
      <c r="CS417" t="str">
        <v>Fonte*</v>
      </c>
      <c r="CT417">
        <v>0</v>
      </c>
      <c r="CU417">
        <v>0</v>
      </c>
      <c r="CV417">
        <v>0</v>
      </c>
      <c r="CW417" t="str">
        <v>Unid</v>
      </c>
      <c r="CX417">
        <v>0</v>
      </c>
      <c r="CY417" t="str">
        <v>Valor 
Unit</v>
      </c>
      <c r="CZ417">
        <v>0</v>
      </c>
      <c r="DA417">
        <v>0</v>
      </c>
      <c r="DB417" t="str">
        <v>Qtde</v>
      </c>
      <c r="DC417">
        <v>0</v>
      </c>
      <c r="DD417">
        <v>0</v>
      </c>
      <c r="DF417" t="str">
        <v>Participação e Gestão Democrática</v>
      </c>
      <c r="DG417" t="str">
        <v>10.2</v>
      </c>
      <c r="DH417">
        <v>0</v>
      </c>
      <c r="DI417" t="str">
        <v>Atividade</v>
      </c>
      <c r="DJ417">
        <v>0</v>
      </c>
      <c r="DK417">
        <v>0</v>
      </c>
      <c r="DL417" t="str">
        <v>Início</v>
      </c>
      <c r="DM417">
        <v>0</v>
      </c>
      <c r="DN417">
        <v>0</v>
      </c>
      <c r="DO417" t="str">
        <v>Fim</v>
      </c>
      <c r="DP417">
        <v>0</v>
      </c>
      <c r="DQ417">
        <v>0</v>
      </c>
      <c r="DR417" t="str">
        <v>10.2.1</v>
      </c>
      <c r="DS417">
        <v>0</v>
      </c>
      <c r="DT417">
        <v>0</v>
      </c>
      <c r="DU417" t="str">
        <v>SubAtividade</v>
      </c>
      <c r="DV417">
        <v>0</v>
      </c>
      <c r="DW417">
        <v>0</v>
      </c>
      <c r="DX417">
        <v>0</v>
      </c>
      <c r="DY417">
        <v>0</v>
      </c>
      <c r="DZ417">
        <v>0</v>
      </c>
      <c r="EA417" t="str">
        <v>Despesa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 t="str">
        <v>Categoria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 t="str">
        <v>Subcategoria</v>
      </c>
      <c r="EQ417">
        <v>0</v>
      </c>
      <c r="ER417">
        <v>0</v>
      </c>
      <c r="ES417">
        <v>0</v>
      </c>
      <c r="ET417">
        <v>0</v>
      </c>
      <c r="EU417" t="str">
        <v>Fonte*</v>
      </c>
      <c r="EV417">
        <v>0</v>
      </c>
      <c r="EW417">
        <v>0</v>
      </c>
      <c r="EX417">
        <v>0</v>
      </c>
      <c r="EY417" t="str">
        <v>Unid</v>
      </c>
      <c r="EZ417">
        <v>0</v>
      </c>
      <c r="FA417" t="str">
        <v>Valor 
Unit</v>
      </c>
      <c r="FB417">
        <v>0</v>
      </c>
      <c r="FC417">
        <v>0</v>
      </c>
      <c r="FD417" t="str">
        <v>Qtde</v>
      </c>
      <c r="FE417">
        <v>0</v>
      </c>
      <c r="FF417">
        <v>0</v>
      </c>
    </row>
    <row r="418" spans="1:162" x14ac:dyDescent="0.25">
      <c r="A418">
        <v>15</v>
      </c>
      <c r="B418" t="str">
        <f>'04.04_PLANO DE TRABALHO'!$RE$7</f>
        <v>Tecnologias Digitais</v>
      </c>
      <c r="C418" t="str">
        <f>IF('04.04_PLANO DE TRABALHO'!QQ24="",C417,'04.04_PLANO DE TRABALHO'!QQ24)</f>
        <v>9.1</v>
      </c>
      <c r="D418">
        <f>IF('04.04_PLANO DE TRABALHO'!QR24="",D417,'04.04_PLANO DE TRABALHO'!QR24)</f>
        <v>0</v>
      </c>
      <c r="E418" t="str">
        <f>IF(OR('04.04_PLANO DE TRABALHO'!QS24="",'04.04_PLANO DE TRABALHO'!QS24="Realizado",'04.04_PLANO DE TRABALHO'!QS24="Planejado"),E417,'04.04_PLANO DE TRABALHO'!QS24)</f>
        <v>Atividade</v>
      </c>
      <c r="F418">
        <f>IF('04.04_PLANO DE TRABALHO'!QT24="",F417,'04.04_PLANO DE TRABALHO'!QT24)</f>
        <v>0</v>
      </c>
      <c r="G418">
        <f>IF('04.04_PLANO DE TRABALHO'!QU24="",G417,'04.04_PLANO DE TRABALHO'!QU24)</f>
        <v>0</v>
      </c>
      <c r="H418" t="str">
        <f>IF('04.04_PLANO DE TRABALHO'!QV24="",H417,'04.04_PLANO DE TRABALHO'!QV24)</f>
        <v>Início</v>
      </c>
      <c r="I418">
        <f>IF('04.04_PLANO DE TRABALHO'!QW24="",I417,'04.04_PLANO DE TRABALHO'!QW24)</f>
        <v>0</v>
      </c>
      <c r="J418">
        <f>IF('04.04_PLANO DE TRABALHO'!QX24="",J417,'04.04_PLANO DE TRABALHO'!QX24)</f>
        <v>0</v>
      </c>
      <c r="K418" t="str">
        <f>IF('04.04_PLANO DE TRABALHO'!QY24="",K417,'04.04_PLANO DE TRABALHO'!QY24)</f>
        <v>Fim</v>
      </c>
      <c r="L418">
        <f>IF('04.04_PLANO DE TRABALHO'!QZ24="",L417,'04.04_PLANO DE TRABALHO'!QZ24)</f>
        <v>0</v>
      </c>
      <c r="M418">
        <f>IF('04.04_PLANO DE TRABALHO'!RA24="",M417,'04.04_PLANO DE TRABALHO'!RA24)</f>
        <v>0</v>
      </c>
      <c r="N418" t="str">
        <f>IF('04.04_PLANO DE TRABALHO'!RB24="",N417,'04.04_PLANO DE TRABALHO'!RB24)</f>
        <v>Total da SubAtividade:</v>
      </c>
      <c r="O418">
        <f>IF('04.04_PLANO DE TRABALHO'!RC24="",O417,'04.04_PLANO DE TRABALHO'!RC24)</f>
        <v>0</v>
      </c>
      <c r="P418">
        <f>IF('04.04_PLANO DE TRABALHO'!RD24="",P417,'04.04_PLANO DE TRABALHO'!RD24)</f>
        <v>0</v>
      </c>
      <c r="Q418" t="str">
        <f>IF('04.04_PLANO DE TRABALHO'!RE24="",Q417,'04.04_PLANO DE TRABALHO'!RE24)</f>
        <v>SubAtividade</v>
      </c>
      <c r="R418">
        <f>IF('04.04_PLANO DE TRABALHO'!RF24="",R417,'04.04_PLANO DE TRABALHO'!RF24)</f>
        <v>0</v>
      </c>
      <c r="S418">
        <f>IF('04.04_PLANO DE TRABALHO'!RG24="",S417,'04.04_PLANO DE TRABALHO'!RG24)</f>
        <v>0</v>
      </c>
      <c r="T418">
        <f>IF('04.04_PLANO DE TRABALHO'!RH24="",T417,'04.04_PLANO DE TRABALHO'!RH24)</f>
        <v>0</v>
      </c>
      <c r="U418">
        <f>IF('04.04_PLANO DE TRABALHO'!RI24="",U417,'04.04_PLANO DE TRABALHO'!RI24)</f>
        <v>0</v>
      </c>
      <c r="V418">
        <f>IF('04.04_PLANO DE TRABALHO'!RJ24="",V417,'04.04_PLANO DE TRABALHO'!RJ24)</f>
        <v>0</v>
      </c>
      <c r="W418" t="str">
        <f>IF('04.04_PLANO DE TRABALHO'!RK24="",W417,'04.04_PLANO DE TRABALHO'!RK24)</f>
        <v>Despesa</v>
      </c>
      <c r="X418">
        <f>IF('04.04_PLANO DE TRABALHO'!RL24="",X417,'04.04_PLANO DE TRABALHO'!RL24)</f>
        <v>0</v>
      </c>
      <c r="Y418">
        <f>IF('04.04_PLANO DE TRABALHO'!RM24="",Y417,'04.04_PLANO DE TRABALHO'!RM24)</f>
        <v>0</v>
      </c>
      <c r="Z418">
        <f>IF('04.04_PLANO DE TRABALHO'!RN24="",Z417,'04.04_PLANO DE TRABALHO'!RN24)</f>
        <v>0</v>
      </c>
      <c r="AA418">
        <f>IF('04.04_PLANO DE TRABALHO'!RO24="",AA417,'04.04_PLANO DE TRABALHO'!RO24)</f>
        <v>0</v>
      </c>
      <c r="AB418">
        <f>IF('04.04_PLANO DE TRABALHO'!RP24="",AB417,'04.04_PLANO DE TRABALHO'!RP24)</f>
        <v>0</v>
      </c>
      <c r="AC418">
        <f>IF('04.04_PLANO DE TRABALHO'!RQ24="",AC417,'04.04_PLANO DE TRABALHO'!RQ24)</f>
        <v>0</v>
      </c>
      <c r="AD418" t="str">
        <f>IF('04.04_PLANO DE TRABALHO'!RR24="",AD417,'04.04_PLANO DE TRABALHO'!RR24)</f>
        <v>Categoria</v>
      </c>
      <c r="AE418">
        <f>IF('04.04_PLANO DE TRABALHO'!RS24="",AE417,'04.04_PLANO DE TRABALHO'!RS24)</f>
        <v>0</v>
      </c>
      <c r="AF418">
        <f>IF('04.04_PLANO DE TRABALHO'!RT24="",AF417,'04.04_PLANO DE TRABALHO'!RT24)</f>
        <v>0</v>
      </c>
      <c r="AG418">
        <f>IF('04.04_PLANO DE TRABALHO'!RU24="",AG417,'04.04_PLANO DE TRABALHO'!RU24)</f>
        <v>0</v>
      </c>
      <c r="AH418">
        <f>IF('04.04_PLANO DE TRABALHO'!RV24="",AH417,'04.04_PLANO DE TRABALHO'!RV24)</f>
        <v>0</v>
      </c>
      <c r="AI418">
        <f>IF('04.04_PLANO DE TRABALHO'!RW24="",AI417,'04.04_PLANO DE TRABALHO'!RW24)</f>
        <v>0</v>
      </c>
      <c r="AJ418">
        <f>IF('04.04_PLANO DE TRABALHO'!RX24="",AJ417,'04.04_PLANO DE TRABALHO'!RX24)</f>
        <v>0</v>
      </c>
      <c r="AK418">
        <f>IF('04.04_PLANO DE TRABALHO'!RY24="",AK417,'04.04_PLANO DE TRABALHO'!RY24)</f>
        <v>0</v>
      </c>
      <c r="AL418" t="str">
        <f>IF('04.04_PLANO DE TRABALHO'!RZ24="",AL417,'04.04_PLANO DE TRABALHO'!RZ24)</f>
        <v>Subcategoria</v>
      </c>
      <c r="AM418">
        <f>IF('04.04_PLANO DE TRABALHO'!SA24="",AM417,'04.04_PLANO DE TRABALHO'!SA24)</f>
        <v>0</v>
      </c>
      <c r="AN418">
        <f>IF('04.04_PLANO DE TRABALHO'!SB24="",AN417,'04.04_PLANO DE TRABALHO'!SB24)</f>
        <v>0</v>
      </c>
      <c r="AO418">
        <f>IF('04.04_PLANO DE TRABALHO'!SC24="",AO417,'04.04_PLANO DE TRABALHO'!SC24)</f>
        <v>0</v>
      </c>
      <c r="AP418">
        <f>IF('04.04_PLANO DE TRABALHO'!SD24="",AP417,'04.04_PLANO DE TRABALHO'!SD24)</f>
        <v>0</v>
      </c>
      <c r="AQ418" t="str">
        <f>IF('04.04_PLANO DE TRABALHO'!SE24="",AQ417,'04.04_PLANO DE TRABALHO'!SE24)</f>
        <v>Fonte*</v>
      </c>
      <c r="AR418">
        <f>IF('04.04_PLANO DE TRABALHO'!SF24="",AR417,'04.04_PLANO DE TRABALHO'!SF24)</f>
        <v>0</v>
      </c>
      <c r="AS418">
        <f>IF('04.04_PLANO DE TRABALHO'!SG24="",AS417,'04.04_PLANO DE TRABALHO'!SG24)</f>
        <v>0</v>
      </c>
      <c r="AT418">
        <f>IF('04.04_PLANO DE TRABALHO'!SH24="",AT417,'04.04_PLANO DE TRABALHO'!SH24)</f>
        <v>0</v>
      </c>
      <c r="AU418" t="str">
        <f>IF('04.04_PLANO DE TRABALHO'!SI24="",AU417,'04.04_PLANO DE TRABALHO'!SI24)</f>
        <v>Unid</v>
      </c>
      <c r="AV418">
        <f>IF('04.04_PLANO DE TRABALHO'!SJ24="",AV417,'04.04_PLANO DE TRABALHO'!SJ24)</f>
        <v>0</v>
      </c>
      <c r="AW418" t="str">
        <f>IF('04.04_PLANO DE TRABALHO'!SK24="",AW417,'04.04_PLANO DE TRABALHO'!SK24)</f>
        <v>Valor 
Unit</v>
      </c>
      <c r="AX418">
        <f>IF('04.04_PLANO DE TRABALHO'!SL24="",AX417,'04.04_PLANO DE TRABALHO'!SL24)</f>
        <v>0</v>
      </c>
      <c r="AY418">
        <f>IF('04.04_PLANO DE TRABALHO'!SM24="",AY417,'04.04_PLANO DE TRABALHO'!SM24)</f>
        <v>0</v>
      </c>
      <c r="AZ418" t="str">
        <f>IF('04.04_PLANO DE TRABALHO'!SN24="",AZ417,'04.04_PLANO DE TRABALHO'!SN24)</f>
        <v>Qtde</v>
      </c>
      <c r="BA418">
        <f>IF('04.04_PLANO DE TRABALHO'!SO24="",BA417,'04.04_PLANO DE TRABALHO'!SO24)</f>
        <v>0</v>
      </c>
      <c r="BB418">
        <f>IF('04.04_PLANO DE TRABALHO'!SP24="",BB417,'04.04_PLANO DE TRABALHO'!SP24)</f>
        <v>0</v>
      </c>
      <c r="BD418" t="str">
        <v>Participação e Gestão Democrática</v>
      </c>
      <c r="BE418" t="str">
        <v>10.1</v>
      </c>
      <c r="BF418">
        <v>0</v>
      </c>
      <c r="BG418" t="str">
        <v>Atividade</v>
      </c>
      <c r="BH418">
        <v>0</v>
      </c>
      <c r="BI418">
        <v>0</v>
      </c>
      <c r="BJ418" t="str">
        <v>Início</v>
      </c>
      <c r="BK418">
        <v>0</v>
      </c>
      <c r="BL418">
        <v>0</v>
      </c>
      <c r="BM418" t="str">
        <v>Fim</v>
      </c>
      <c r="BN418">
        <v>0</v>
      </c>
      <c r="BO418">
        <v>0</v>
      </c>
      <c r="BP418" t="str">
        <v>10.1.1</v>
      </c>
      <c r="BQ418">
        <v>0</v>
      </c>
      <c r="BR418">
        <v>0</v>
      </c>
      <c r="BS418" t="str">
        <v>SubAtividade</v>
      </c>
      <c r="BT418">
        <v>0</v>
      </c>
      <c r="BU418">
        <v>0</v>
      </c>
      <c r="BV418">
        <v>0</v>
      </c>
      <c r="BW418">
        <v>0</v>
      </c>
      <c r="BX418">
        <v>0</v>
      </c>
      <c r="BY418" t="str">
        <v>Despesa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 t="str">
        <v>Categoria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 t="str">
        <v>Subcategoria</v>
      </c>
      <c r="CO418">
        <v>0</v>
      </c>
      <c r="CP418">
        <v>0</v>
      </c>
      <c r="CQ418">
        <v>0</v>
      </c>
      <c r="CR418">
        <v>0</v>
      </c>
      <c r="CS418" t="str">
        <v>Fonte*</v>
      </c>
      <c r="CT418">
        <v>0</v>
      </c>
      <c r="CU418">
        <v>0</v>
      </c>
      <c r="CV418">
        <v>0</v>
      </c>
      <c r="CW418" t="str">
        <v>Unid</v>
      </c>
      <c r="CX418">
        <v>0</v>
      </c>
      <c r="CY418" t="str">
        <v>Valor 
Unit</v>
      </c>
      <c r="CZ418">
        <v>0</v>
      </c>
      <c r="DA418">
        <v>0</v>
      </c>
      <c r="DB418" t="str">
        <v>Qtde</v>
      </c>
      <c r="DC418">
        <v>0</v>
      </c>
      <c r="DD418">
        <v>0</v>
      </c>
      <c r="DF418" t="str">
        <v>Participação e Gestão Democrática</v>
      </c>
      <c r="DG418" t="str">
        <v>10.2</v>
      </c>
      <c r="DH418">
        <v>0</v>
      </c>
      <c r="DI418" t="str">
        <v>Atividade</v>
      </c>
      <c r="DJ418">
        <v>0</v>
      </c>
      <c r="DK418">
        <v>0</v>
      </c>
      <c r="DL418" t="str">
        <v>Início</v>
      </c>
      <c r="DM418">
        <v>0</v>
      </c>
      <c r="DN418">
        <v>0</v>
      </c>
      <c r="DO418" t="str">
        <v>Fim</v>
      </c>
      <c r="DP418">
        <v>0</v>
      </c>
      <c r="DQ418">
        <v>0</v>
      </c>
      <c r="DR418" t="str">
        <v>10.2.1</v>
      </c>
      <c r="DS418">
        <v>0</v>
      </c>
      <c r="DT418">
        <v>0</v>
      </c>
      <c r="DU418" t="str">
        <v>SubAtividade</v>
      </c>
      <c r="DV418">
        <v>0</v>
      </c>
      <c r="DW418">
        <v>0</v>
      </c>
      <c r="DX418">
        <v>0</v>
      </c>
      <c r="DY418">
        <v>0</v>
      </c>
      <c r="DZ418">
        <v>0</v>
      </c>
      <c r="EA418" t="str">
        <v>Despesa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 t="str">
        <v>Categoria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 t="str">
        <v>Subcategoria</v>
      </c>
      <c r="EQ418">
        <v>0</v>
      </c>
      <c r="ER418">
        <v>0</v>
      </c>
      <c r="ES418">
        <v>0</v>
      </c>
      <c r="ET418">
        <v>0</v>
      </c>
      <c r="EU418" t="str">
        <v>Fonte*</v>
      </c>
      <c r="EV418">
        <v>0</v>
      </c>
      <c r="EW418">
        <v>0</v>
      </c>
      <c r="EX418">
        <v>0</v>
      </c>
      <c r="EY418" t="str">
        <v>Unid</v>
      </c>
      <c r="EZ418">
        <v>0</v>
      </c>
      <c r="FA418" t="str">
        <v>Valor 
Unit</v>
      </c>
      <c r="FB418">
        <v>0</v>
      </c>
      <c r="FC418">
        <v>0</v>
      </c>
      <c r="FD418" t="str">
        <v>Qtde</v>
      </c>
      <c r="FE418">
        <v>0</v>
      </c>
      <c r="FF418">
        <v>0</v>
      </c>
    </row>
    <row r="419" spans="1:162" x14ac:dyDescent="0.25">
      <c r="A419">
        <v>16</v>
      </c>
      <c r="B419" t="str">
        <f>'04.04_PLANO DE TRABALHO'!$RE$7</f>
        <v>Tecnologias Digitais</v>
      </c>
      <c r="C419" t="str">
        <f>IF('04.04_PLANO DE TRABALHO'!QQ25="",C418,'04.04_PLANO DE TRABALHO'!QQ25)</f>
        <v>Total da Atividade:</v>
      </c>
      <c r="D419">
        <f>IF('04.04_PLANO DE TRABALHO'!QR25="",D418,'04.04_PLANO DE TRABALHO'!QR25)</f>
        <v>0</v>
      </c>
      <c r="E419" t="str">
        <f>IF(OR('04.04_PLANO DE TRABALHO'!QS25="",'04.04_PLANO DE TRABALHO'!QS25="Realizado",'04.04_PLANO DE TRABALHO'!QS25="Planejado"),E418,'04.04_PLANO DE TRABALHO'!QS25)</f>
        <v>Atividade</v>
      </c>
      <c r="F419">
        <f>IF('04.04_PLANO DE TRABALHO'!QT25="",F418,'04.04_PLANO DE TRABALHO'!QT25)</f>
        <v>0</v>
      </c>
      <c r="G419">
        <f>IF('04.04_PLANO DE TRABALHO'!QU25="",G418,'04.04_PLANO DE TRABALHO'!QU25)</f>
        <v>0</v>
      </c>
      <c r="H419" t="str">
        <f>IF('04.04_PLANO DE TRABALHO'!QV25="",H418,'04.04_PLANO DE TRABALHO'!QV25)</f>
        <v>Início</v>
      </c>
      <c r="I419">
        <f>IF('04.04_PLANO DE TRABALHO'!QW25="",I418,'04.04_PLANO DE TRABALHO'!QW25)</f>
        <v>0</v>
      </c>
      <c r="J419">
        <f>IF('04.04_PLANO DE TRABALHO'!QX25="",J418,'04.04_PLANO DE TRABALHO'!QX25)</f>
        <v>0</v>
      </c>
      <c r="K419" t="str">
        <f>IF('04.04_PLANO DE TRABALHO'!QY25="",K418,'04.04_PLANO DE TRABALHO'!QY25)</f>
        <v>Fim</v>
      </c>
      <c r="L419">
        <f>IF('04.04_PLANO DE TRABALHO'!QZ25="",L418,'04.04_PLANO DE TRABALHO'!QZ25)</f>
        <v>0</v>
      </c>
      <c r="M419">
        <f>IF('04.04_PLANO DE TRABALHO'!RA25="",M418,'04.04_PLANO DE TRABALHO'!RA25)</f>
        <v>0</v>
      </c>
      <c r="N419" t="str">
        <f>IF('04.04_PLANO DE TRABALHO'!RB25="",N418,'04.04_PLANO DE TRABALHO'!RB25)</f>
        <v>Total da SubAtividade:</v>
      </c>
      <c r="O419">
        <f>IF('04.04_PLANO DE TRABALHO'!RC25="",O418,'04.04_PLANO DE TRABALHO'!RC25)</f>
        <v>0</v>
      </c>
      <c r="P419">
        <f>IF('04.04_PLANO DE TRABALHO'!RD25="",P418,'04.04_PLANO DE TRABALHO'!RD25)</f>
        <v>0</v>
      </c>
      <c r="Q419" t="str">
        <f>IF('04.04_PLANO DE TRABALHO'!RE25="",Q418,'04.04_PLANO DE TRABALHO'!RE25)</f>
        <v>SubAtividade</v>
      </c>
      <c r="R419">
        <f>IF('04.04_PLANO DE TRABALHO'!RF25="",R418,'04.04_PLANO DE TRABALHO'!RF25)</f>
        <v>0</v>
      </c>
      <c r="S419">
        <f>IF('04.04_PLANO DE TRABALHO'!RG25="",S418,'04.04_PLANO DE TRABALHO'!RG25)</f>
        <v>0</v>
      </c>
      <c r="T419">
        <f>IF('04.04_PLANO DE TRABALHO'!RH25="",T418,'04.04_PLANO DE TRABALHO'!RH25)</f>
        <v>0</v>
      </c>
      <c r="U419">
        <f>IF('04.04_PLANO DE TRABALHO'!RI25="",U418,'04.04_PLANO DE TRABALHO'!RI25)</f>
        <v>0</v>
      </c>
      <c r="V419">
        <f>IF('04.04_PLANO DE TRABALHO'!RJ25="",V418,'04.04_PLANO DE TRABALHO'!RJ25)</f>
        <v>0</v>
      </c>
      <c r="W419" t="str">
        <f>IF('04.04_PLANO DE TRABALHO'!RK25="",W418,'04.04_PLANO DE TRABALHO'!RK25)</f>
        <v>Despesa</v>
      </c>
      <c r="X419">
        <f>IF('04.04_PLANO DE TRABALHO'!RL25="",X418,'04.04_PLANO DE TRABALHO'!RL25)</f>
        <v>0</v>
      </c>
      <c r="Y419">
        <f>IF('04.04_PLANO DE TRABALHO'!RM25="",Y418,'04.04_PLANO DE TRABALHO'!RM25)</f>
        <v>0</v>
      </c>
      <c r="Z419">
        <f>IF('04.04_PLANO DE TRABALHO'!RN25="",Z418,'04.04_PLANO DE TRABALHO'!RN25)</f>
        <v>0</v>
      </c>
      <c r="AA419">
        <f>IF('04.04_PLANO DE TRABALHO'!RO25="",AA418,'04.04_PLANO DE TRABALHO'!RO25)</f>
        <v>0</v>
      </c>
      <c r="AB419">
        <f>IF('04.04_PLANO DE TRABALHO'!RP25="",AB418,'04.04_PLANO DE TRABALHO'!RP25)</f>
        <v>0</v>
      </c>
      <c r="AC419">
        <f>IF('04.04_PLANO DE TRABALHO'!RQ25="",AC418,'04.04_PLANO DE TRABALHO'!RQ25)</f>
        <v>0</v>
      </c>
      <c r="AD419" t="str">
        <f>IF('04.04_PLANO DE TRABALHO'!RR25="",AD418,'04.04_PLANO DE TRABALHO'!RR25)</f>
        <v>Categoria</v>
      </c>
      <c r="AE419">
        <f>IF('04.04_PLANO DE TRABALHO'!RS25="",AE418,'04.04_PLANO DE TRABALHO'!RS25)</f>
        <v>0</v>
      </c>
      <c r="AF419">
        <f>IF('04.04_PLANO DE TRABALHO'!RT25="",AF418,'04.04_PLANO DE TRABALHO'!RT25)</f>
        <v>0</v>
      </c>
      <c r="AG419">
        <f>IF('04.04_PLANO DE TRABALHO'!RU25="",AG418,'04.04_PLANO DE TRABALHO'!RU25)</f>
        <v>0</v>
      </c>
      <c r="AH419">
        <f>IF('04.04_PLANO DE TRABALHO'!RV25="",AH418,'04.04_PLANO DE TRABALHO'!RV25)</f>
        <v>0</v>
      </c>
      <c r="AI419">
        <f>IF('04.04_PLANO DE TRABALHO'!RW25="",AI418,'04.04_PLANO DE TRABALHO'!RW25)</f>
        <v>0</v>
      </c>
      <c r="AJ419">
        <f>IF('04.04_PLANO DE TRABALHO'!RX25="",AJ418,'04.04_PLANO DE TRABALHO'!RX25)</f>
        <v>0</v>
      </c>
      <c r="AK419">
        <f>IF('04.04_PLANO DE TRABALHO'!RY25="",AK418,'04.04_PLANO DE TRABALHO'!RY25)</f>
        <v>0</v>
      </c>
      <c r="AL419" t="str">
        <f>IF('04.04_PLANO DE TRABALHO'!RZ25="",AL418,'04.04_PLANO DE TRABALHO'!RZ25)</f>
        <v>Subcategoria</v>
      </c>
      <c r="AM419">
        <f>IF('04.04_PLANO DE TRABALHO'!SA25="",AM418,'04.04_PLANO DE TRABALHO'!SA25)</f>
        <v>0</v>
      </c>
      <c r="AN419">
        <f>IF('04.04_PLANO DE TRABALHO'!SB25="",AN418,'04.04_PLANO DE TRABALHO'!SB25)</f>
        <v>0</v>
      </c>
      <c r="AO419">
        <f>IF('04.04_PLANO DE TRABALHO'!SC25="",AO418,'04.04_PLANO DE TRABALHO'!SC25)</f>
        <v>0</v>
      </c>
      <c r="AP419">
        <f>IF('04.04_PLANO DE TRABALHO'!SD25="",AP418,'04.04_PLANO DE TRABALHO'!SD25)</f>
        <v>0</v>
      </c>
      <c r="AQ419" t="str">
        <f>IF('04.04_PLANO DE TRABALHO'!SE25="",AQ418,'04.04_PLANO DE TRABALHO'!SE25)</f>
        <v>Fonte*</v>
      </c>
      <c r="AR419">
        <f>IF('04.04_PLANO DE TRABALHO'!SF25="",AR418,'04.04_PLANO DE TRABALHO'!SF25)</f>
        <v>0</v>
      </c>
      <c r="AS419">
        <f>IF('04.04_PLANO DE TRABALHO'!SG25="",AS418,'04.04_PLANO DE TRABALHO'!SG25)</f>
        <v>0</v>
      </c>
      <c r="AT419">
        <f>IF('04.04_PLANO DE TRABALHO'!SH25="",AT418,'04.04_PLANO DE TRABALHO'!SH25)</f>
        <v>0</v>
      </c>
      <c r="AU419" t="str">
        <f>IF('04.04_PLANO DE TRABALHO'!SI25="",AU418,'04.04_PLANO DE TRABALHO'!SI25)</f>
        <v>Unid</v>
      </c>
      <c r="AV419">
        <f>IF('04.04_PLANO DE TRABALHO'!SJ25="",AV418,'04.04_PLANO DE TRABALHO'!SJ25)</f>
        <v>0</v>
      </c>
      <c r="AW419" t="str">
        <f>IF('04.04_PLANO DE TRABALHO'!SK25="",AW418,'04.04_PLANO DE TRABALHO'!SK25)</f>
        <v>Valor 
Unit</v>
      </c>
      <c r="AX419">
        <f>IF('04.04_PLANO DE TRABALHO'!SL25="",AX418,'04.04_PLANO DE TRABALHO'!SL25)</f>
        <v>0</v>
      </c>
      <c r="AY419">
        <f>IF('04.04_PLANO DE TRABALHO'!SM25="",AY418,'04.04_PLANO DE TRABALHO'!SM25)</f>
        <v>0</v>
      </c>
      <c r="AZ419" t="str">
        <f>IF('04.04_PLANO DE TRABALHO'!SN25="",AZ418,'04.04_PLANO DE TRABALHO'!SN25)</f>
        <v>Qtde</v>
      </c>
      <c r="BA419">
        <f>IF('04.04_PLANO DE TRABALHO'!SO25="",BA418,'04.04_PLANO DE TRABALHO'!SO25)</f>
        <v>0</v>
      </c>
      <c r="BB419">
        <f>IF('04.04_PLANO DE TRABALHO'!SP25="",BB418,'04.04_PLANO DE TRABALHO'!SP25)</f>
        <v>0</v>
      </c>
      <c r="BD419" t="str">
        <v>Participação e Gestão Democrática</v>
      </c>
      <c r="BE419" t="str">
        <v>10.1</v>
      </c>
      <c r="BF419">
        <v>0</v>
      </c>
      <c r="BG419" t="str">
        <v>Atividade</v>
      </c>
      <c r="BH419">
        <v>0</v>
      </c>
      <c r="BI419">
        <v>0</v>
      </c>
      <c r="BJ419" t="str">
        <v>Início</v>
      </c>
      <c r="BK419">
        <v>0</v>
      </c>
      <c r="BL419">
        <v>0</v>
      </c>
      <c r="BM419" t="str">
        <v>Fim</v>
      </c>
      <c r="BN419">
        <v>0</v>
      </c>
      <c r="BO419">
        <v>0</v>
      </c>
      <c r="BP419" t="str">
        <v>10.1.1</v>
      </c>
      <c r="BQ419">
        <v>0</v>
      </c>
      <c r="BR419">
        <v>0</v>
      </c>
      <c r="BS419" t="str">
        <v>SubAtividade</v>
      </c>
      <c r="BT419">
        <v>0</v>
      </c>
      <c r="BU419">
        <v>0</v>
      </c>
      <c r="BV419">
        <v>0</v>
      </c>
      <c r="BW419">
        <v>0</v>
      </c>
      <c r="BX419">
        <v>0</v>
      </c>
      <c r="BY419" t="str">
        <v>Despesa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 t="str">
        <v>Categoria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 t="str">
        <v>Subcategoria</v>
      </c>
      <c r="CO419">
        <v>0</v>
      </c>
      <c r="CP419">
        <v>0</v>
      </c>
      <c r="CQ419">
        <v>0</v>
      </c>
      <c r="CR419">
        <v>0</v>
      </c>
      <c r="CS419" t="str">
        <v>Fonte*</v>
      </c>
      <c r="CT419">
        <v>0</v>
      </c>
      <c r="CU419">
        <v>0</v>
      </c>
      <c r="CV419">
        <v>0</v>
      </c>
      <c r="CW419" t="str">
        <v>Unid</v>
      </c>
      <c r="CX419">
        <v>0</v>
      </c>
      <c r="CY419" t="str">
        <v>Valor 
Unit</v>
      </c>
      <c r="CZ419">
        <v>0</v>
      </c>
      <c r="DA419">
        <v>0</v>
      </c>
      <c r="DB419" t="str">
        <v>Qtde</v>
      </c>
      <c r="DC419">
        <v>0</v>
      </c>
      <c r="DD419">
        <v>0</v>
      </c>
      <c r="DF419" t="str">
        <v>Participação e Gestão Democrática</v>
      </c>
      <c r="DG419" t="str">
        <v>10.2</v>
      </c>
      <c r="DH419">
        <v>0</v>
      </c>
      <c r="DI419" t="str">
        <v>Atividade</v>
      </c>
      <c r="DJ419">
        <v>0</v>
      </c>
      <c r="DK419">
        <v>0</v>
      </c>
      <c r="DL419" t="str">
        <v>Início</v>
      </c>
      <c r="DM419">
        <v>0</v>
      </c>
      <c r="DN419">
        <v>0</v>
      </c>
      <c r="DO419" t="str">
        <v>Fim</v>
      </c>
      <c r="DP419">
        <v>0</v>
      </c>
      <c r="DQ419">
        <v>0</v>
      </c>
      <c r="DR419" t="str">
        <v>Total da SubAtividade:</v>
      </c>
      <c r="DS419">
        <v>0</v>
      </c>
      <c r="DT419">
        <v>0</v>
      </c>
      <c r="DU419" t="str">
        <v>SubAtividade</v>
      </c>
      <c r="DV419">
        <v>0</v>
      </c>
      <c r="DW419">
        <v>0</v>
      </c>
      <c r="DX419">
        <v>0</v>
      </c>
      <c r="DY419">
        <v>0</v>
      </c>
      <c r="DZ419">
        <v>0</v>
      </c>
      <c r="EA419" t="str">
        <v>Despesa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 t="str">
        <v>Categoria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 t="str">
        <v>Subcategoria</v>
      </c>
      <c r="EQ419">
        <v>0</v>
      </c>
      <c r="ER419">
        <v>0</v>
      </c>
      <c r="ES419">
        <v>0</v>
      </c>
      <c r="ET419">
        <v>0</v>
      </c>
      <c r="EU419" t="str">
        <v>Fonte*</v>
      </c>
      <c r="EV419">
        <v>0</v>
      </c>
      <c r="EW419">
        <v>0</v>
      </c>
      <c r="EX419">
        <v>0</v>
      </c>
      <c r="EY419" t="str">
        <v>Unid</v>
      </c>
      <c r="EZ419">
        <v>0</v>
      </c>
      <c r="FA419" t="str">
        <v>Valor 
Unit</v>
      </c>
      <c r="FB419">
        <v>0</v>
      </c>
      <c r="FC419">
        <v>0</v>
      </c>
      <c r="FD419" t="str">
        <v>Qtde</v>
      </c>
      <c r="FE419">
        <v>0</v>
      </c>
      <c r="FF419">
        <v>0</v>
      </c>
    </row>
    <row r="420" spans="1:162" x14ac:dyDescent="0.25">
      <c r="A420">
        <v>17</v>
      </c>
      <c r="B420" t="str">
        <f>'04.04_PLANO DE TRABALHO'!$RE$7</f>
        <v>Tecnologias Digitais</v>
      </c>
      <c r="C420" t="str">
        <f>IF('04.04_PLANO DE TRABALHO'!QQ26="",C419,'04.04_PLANO DE TRABALHO'!QQ26)</f>
        <v>Total da Atividade:</v>
      </c>
      <c r="D420">
        <f>IF('04.04_PLANO DE TRABALHO'!QR26="",D419,'04.04_PLANO DE TRABALHO'!QR26)</f>
        <v>0</v>
      </c>
      <c r="E420" t="str">
        <f>IF(OR('04.04_PLANO DE TRABALHO'!QS26="",'04.04_PLANO DE TRABALHO'!QS26="Realizado",'04.04_PLANO DE TRABALHO'!QS26="Planejado"),E419,'04.04_PLANO DE TRABALHO'!QS26)</f>
        <v>Atividade</v>
      </c>
      <c r="F420">
        <f>IF('04.04_PLANO DE TRABALHO'!QT26="",F419,'04.04_PLANO DE TRABALHO'!QT26)</f>
        <v>0</v>
      </c>
      <c r="G420">
        <f>IF('04.04_PLANO DE TRABALHO'!QU26="",G419,'04.04_PLANO DE TRABALHO'!QU26)</f>
        <v>0</v>
      </c>
      <c r="H420" t="str">
        <f>IF('04.04_PLANO DE TRABALHO'!QV26="",H419,'04.04_PLANO DE TRABALHO'!QV26)</f>
        <v>Início</v>
      </c>
      <c r="I420">
        <f>IF('04.04_PLANO DE TRABALHO'!QW26="",I419,'04.04_PLANO DE TRABALHO'!QW26)</f>
        <v>0</v>
      </c>
      <c r="J420">
        <f>IF('04.04_PLANO DE TRABALHO'!QX26="",J419,'04.04_PLANO DE TRABALHO'!QX26)</f>
        <v>0</v>
      </c>
      <c r="K420" t="str">
        <f>IF('04.04_PLANO DE TRABALHO'!QY26="",K419,'04.04_PLANO DE TRABALHO'!QY26)</f>
        <v>Fim</v>
      </c>
      <c r="L420">
        <f>IF('04.04_PLANO DE TRABALHO'!QZ26="",L419,'04.04_PLANO DE TRABALHO'!QZ26)</f>
        <v>0</v>
      </c>
      <c r="M420">
        <f>IF('04.04_PLANO DE TRABALHO'!RA26="",M419,'04.04_PLANO DE TRABALHO'!RA26)</f>
        <v>0</v>
      </c>
      <c r="N420" t="str">
        <f>IF('04.04_PLANO DE TRABALHO'!RB26="",N419,'04.04_PLANO DE TRABALHO'!RB26)</f>
        <v>Total da SubAtividade:</v>
      </c>
      <c r="O420">
        <f>IF('04.04_PLANO DE TRABALHO'!RC26="",O419,'04.04_PLANO DE TRABALHO'!RC26)</f>
        <v>0</v>
      </c>
      <c r="P420">
        <f>IF('04.04_PLANO DE TRABALHO'!RD26="",P419,'04.04_PLANO DE TRABALHO'!RD26)</f>
        <v>0</v>
      </c>
      <c r="Q420" t="str">
        <f>IF('04.04_PLANO DE TRABALHO'!RE26="",Q419,'04.04_PLANO DE TRABALHO'!RE26)</f>
        <v>SubAtividade</v>
      </c>
      <c r="R420">
        <f>IF('04.04_PLANO DE TRABALHO'!RF26="",R419,'04.04_PLANO DE TRABALHO'!RF26)</f>
        <v>0</v>
      </c>
      <c r="S420">
        <f>IF('04.04_PLANO DE TRABALHO'!RG26="",S419,'04.04_PLANO DE TRABALHO'!RG26)</f>
        <v>0</v>
      </c>
      <c r="T420">
        <f>IF('04.04_PLANO DE TRABALHO'!RH26="",T419,'04.04_PLANO DE TRABALHO'!RH26)</f>
        <v>0</v>
      </c>
      <c r="U420">
        <f>IF('04.04_PLANO DE TRABALHO'!RI26="",U419,'04.04_PLANO DE TRABALHO'!RI26)</f>
        <v>0</v>
      </c>
      <c r="V420">
        <f>IF('04.04_PLANO DE TRABALHO'!RJ26="",V419,'04.04_PLANO DE TRABALHO'!RJ26)</f>
        <v>0</v>
      </c>
      <c r="W420" t="str">
        <f>IF('04.04_PLANO DE TRABALHO'!RK26="",W419,'04.04_PLANO DE TRABALHO'!RK26)</f>
        <v>Despesa</v>
      </c>
      <c r="X420">
        <f>IF('04.04_PLANO DE TRABALHO'!RL26="",X419,'04.04_PLANO DE TRABALHO'!RL26)</f>
        <v>0</v>
      </c>
      <c r="Y420">
        <f>IF('04.04_PLANO DE TRABALHO'!RM26="",Y419,'04.04_PLANO DE TRABALHO'!RM26)</f>
        <v>0</v>
      </c>
      <c r="Z420">
        <f>IF('04.04_PLANO DE TRABALHO'!RN26="",Z419,'04.04_PLANO DE TRABALHO'!RN26)</f>
        <v>0</v>
      </c>
      <c r="AA420">
        <f>IF('04.04_PLANO DE TRABALHO'!RO26="",AA419,'04.04_PLANO DE TRABALHO'!RO26)</f>
        <v>0</v>
      </c>
      <c r="AB420">
        <f>IF('04.04_PLANO DE TRABALHO'!RP26="",AB419,'04.04_PLANO DE TRABALHO'!RP26)</f>
        <v>0</v>
      </c>
      <c r="AC420">
        <f>IF('04.04_PLANO DE TRABALHO'!RQ26="",AC419,'04.04_PLANO DE TRABALHO'!RQ26)</f>
        <v>0</v>
      </c>
      <c r="AD420" t="str">
        <f>IF('04.04_PLANO DE TRABALHO'!RR26="",AD419,'04.04_PLANO DE TRABALHO'!RR26)</f>
        <v>Categoria</v>
      </c>
      <c r="AE420">
        <f>IF('04.04_PLANO DE TRABALHO'!RS26="",AE419,'04.04_PLANO DE TRABALHO'!RS26)</f>
        <v>0</v>
      </c>
      <c r="AF420">
        <f>IF('04.04_PLANO DE TRABALHO'!RT26="",AF419,'04.04_PLANO DE TRABALHO'!RT26)</f>
        <v>0</v>
      </c>
      <c r="AG420">
        <f>IF('04.04_PLANO DE TRABALHO'!RU26="",AG419,'04.04_PLANO DE TRABALHO'!RU26)</f>
        <v>0</v>
      </c>
      <c r="AH420">
        <f>IF('04.04_PLANO DE TRABALHO'!RV26="",AH419,'04.04_PLANO DE TRABALHO'!RV26)</f>
        <v>0</v>
      </c>
      <c r="AI420">
        <f>IF('04.04_PLANO DE TRABALHO'!RW26="",AI419,'04.04_PLANO DE TRABALHO'!RW26)</f>
        <v>0</v>
      </c>
      <c r="AJ420">
        <f>IF('04.04_PLANO DE TRABALHO'!RX26="",AJ419,'04.04_PLANO DE TRABALHO'!RX26)</f>
        <v>0</v>
      </c>
      <c r="AK420">
        <f>IF('04.04_PLANO DE TRABALHO'!RY26="",AK419,'04.04_PLANO DE TRABALHO'!RY26)</f>
        <v>0</v>
      </c>
      <c r="AL420" t="str">
        <f>IF('04.04_PLANO DE TRABALHO'!RZ26="",AL419,'04.04_PLANO DE TRABALHO'!RZ26)</f>
        <v>Subcategoria</v>
      </c>
      <c r="AM420">
        <f>IF('04.04_PLANO DE TRABALHO'!SA26="",AM419,'04.04_PLANO DE TRABALHO'!SA26)</f>
        <v>0</v>
      </c>
      <c r="AN420">
        <f>IF('04.04_PLANO DE TRABALHO'!SB26="",AN419,'04.04_PLANO DE TRABALHO'!SB26)</f>
        <v>0</v>
      </c>
      <c r="AO420">
        <f>IF('04.04_PLANO DE TRABALHO'!SC26="",AO419,'04.04_PLANO DE TRABALHO'!SC26)</f>
        <v>0</v>
      </c>
      <c r="AP420">
        <f>IF('04.04_PLANO DE TRABALHO'!SD26="",AP419,'04.04_PLANO DE TRABALHO'!SD26)</f>
        <v>0</v>
      </c>
      <c r="AQ420" t="str">
        <f>IF('04.04_PLANO DE TRABALHO'!SE26="",AQ419,'04.04_PLANO DE TRABALHO'!SE26)</f>
        <v>Fonte*</v>
      </c>
      <c r="AR420">
        <f>IF('04.04_PLANO DE TRABALHO'!SF26="",AR419,'04.04_PLANO DE TRABALHO'!SF26)</f>
        <v>0</v>
      </c>
      <c r="AS420">
        <f>IF('04.04_PLANO DE TRABALHO'!SG26="",AS419,'04.04_PLANO DE TRABALHO'!SG26)</f>
        <v>0</v>
      </c>
      <c r="AT420">
        <f>IF('04.04_PLANO DE TRABALHO'!SH26="",AT419,'04.04_PLANO DE TRABALHO'!SH26)</f>
        <v>0</v>
      </c>
      <c r="AU420" t="str">
        <f>IF('04.04_PLANO DE TRABALHO'!SI26="",AU419,'04.04_PLANO DE TRABALHO'!SI26)</f>
        <v>Unid</v>
      </c>
      <c r="AV420">
        <f>IF('04.04_PLANO DE TRABALHO'!SJ26="",AV419,'04.04_PLANO DE TRABALHO'!SJ26)</f>
        <v>0</v>
      </c>
      <c r="AW420" t="str">
        <f>IF('04.04_PLANO DE TRABALHO'!SK26="",AW419,'04.04_PLANO DE TRABALHO'!SK26)</f>
        <v>Valor 
Unit</v>
      </c>
      <c r="AX420">
        <f>IF('04.04_PLANO DE TRABALHO'!SL26="",AX419,'04.04_PLANO DE TRABALHO'!SL26)</f>
        <v>0</v>
      </c>
      <c r="AY420">
        <f>IF('04.04_PLANO DE TRABALHO'!SM26="",AY419,'04.04_PLANO DE TRABALHO'!SM26)</f>
        <v>0</v>
      </c>
      <c r="AZ420" t="str">
        <f>IF('04.04_PLANO DE TRABALHO'!SN26="",AZ419,'04.04_PLANO DE TRABALHO'!SN26)</f>
        <v>Qtde</v>
      </c>
      <c r="BA420">
        <f>IF('04.04_PLANO DE TRABALHO'!SO26="",BA419,'04.04_PLANO DE TRABALHO'!SO26)</f>
        <v>0</v>
      </c>
      <c r="BB420">
        <f>IF('04.04_PLANO DE TRABALHO'!SP26="",BB419,'04.04_PLANO DE TRABALHO'!SP26)</f>
        <v>0</v>
      </c>
      <c r="BD420" t="str">
        <v>Participação e Gestão Democrática</v>
      </c>
      <c r="BE420" t="str">
        <v>10.1</v>
      </c>
      <c r="BF420">
        <v>0</v>
      </c>
      <c r="BG420" t="str">
        <v>Atividade</v>
      </c>
      <c r="BH420">
        <v>0</v>
      </c>
      <c r="BI420">
        <v>0</v>
      </c>
      <c r="BJ420" t="str">
        <v>Início</v>
      </c>
      <c r="BK420">
        <v>0</v>
      </c>
      <c r="BL420">
        <v>0</v>
      </c>
      <c r="BM420" t="str">
        <v>Fim</v>
      </c>
      <c r="BN420">
        <v>0</v>
      </c>
      <c r="BO420">
        <v>0</v>
      </c>
      <c r="BP420" t="str">
        <v>10.1.1</v>
      </c>
      <c r="BQ420">
        <v>0</v>
      </c>
      <c r="BR420">
        <v>0</v>
      </c>
      <c r="BS420" t="str">
        <v>SubAtividade</v>
      </c>
      <c r="BT420">
        <v>0</v>
      </c>
      <c r="BU420">
        <v>0</v>
      </c>
      <c r="BV420">
        <v>0</v>
      </c>
      <c r="BW420">
        <v>0</v>
      </c>
      <c r="BX420">
        <v>0</v>
      </c>
      <c r="BY420" t="str">
        <v>Despesa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 t="str">
        <v>Categoria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 t="str">
        <v>Subcategoria</v>
      </c>
      <c r="CO420">
        <v>0</v>
      </c>
      <c r="CP420">
        <v>0</v>
      </c>
      <c r="CQ420">
        <v>0</v>
      </c>
      <c r="CR420">
        <v>0</v>
      </c>
      <c r="CS420" t="str">
        <v>Fonte*</v>
      </c>
      <c r="CT420">
        <v>0</v>
      </c>
      <c r="CU420">
        <v>0</v>
      </c>
      <c r="CV420">
        <v>0</v>
      </c>
      <c r="CW420" t="str">
        <v>Unid</v>
      </c>
      <c r="CX420">
        <v>0</v>
      </c>
      <c r="CY420" t="str">
        <v>Valor 
Unit</v>
      </c>
      <c r="CZ420">
        <v>0</v>
      </c>
      <c r="DA420">
        <v>0</v>
      </c>
      <c r="DB420" t="str">
        <v>Qtde</v>
      </c>
      <c r="DC420">
        <v>0</v>
      </c>
      <c r="DD420">
        <v>0</v>
      </c>
      <c r="DF420" t="str">
        <v>Participação e Gestão Democrática</v>
      </c>
      <c r="DG420" t="str">
        <v>10.2</v>
      </c>
      <c r="DH420">
        <v>0</v>
      </c>
      <c r="DI420" t="str">
        <v>Atividade</v>
      </c>
      <c r="DJ420">
        <v>0</v>
      </c>
      <c r="DK420">
        <v>0</v>
      </c>
      <c r="DL420" t="str">
        <v>Início</v>
      </c>
      <c r="DM420">
        <v>0</v>
      </c>
      <c r="DN420">
        <v>0</v>
      </c>
      <c r="DO420" t="str">
        <v>Fim</v>
      </c>
      <c r="DP420">
        <v>0</v>
      </c>
      <c r="DQ420">
        <v>0</v>
      </c>
      <c r="DR420" t="str">
        <v>10.2.2</v>
      </c>
      <c r="DS420">
        <v>0</v>
      </c>
      <c r="DT420">
        <v>0</v>
      </c>
      <c r="DU420" t="str">
        <v>SubAtividade</v>
      </c>
      <c r="DV420">
        <v>0</v>
      </c>
      <c r="DW420">
        <v>0</v>
      </c>
      <c r="DX420">
        <v>0</v>
      </c>
      <c r="DY420">
        <v>0</v>
      </c>
      <c r="DZ420">
        <v>0</v>
      </c>
      <c r="EA420" t="str">
        <v>Despesa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 t="str">
        <v>Categoria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 t="str">
        <v>Subcategoria</v>
      </c>
      <c r="EQ420">
        <v>0</v>
      </c>
      <c r="ER420">
        <v>0</v>
      </c>
      <c r="ES420">
        <v>0</v>
      </c>
      <c r="ET420">
        <v>0</v>
      </c>
      <c r="EU420" t="str">
        <v>Fonte*</v>
      </c>
      <c r="EV420">
        <v>0</v>
      </c>
      <c r="EW420">
        <v>0</v>
      </c>
      <c r="EX420">
        <v>0</v>
      </c>
      <c r="EY420" t="str">
        <v>Unid</v>
      </c>
      <c r="EZ420">
        <v>0</v>
      </c>
      <c r="FA420" t="str">
        <v>Valor 
Unit</v>
      </c>
      <c r="FB420">
        <v>0</v>
      </c>
      <c r="FC420">
        <v>0</v>
      </c>
      <c r="FD420" t="str">
        <v>Qtde</v>
      </c>
      <c r="FE420">
        <v>0</v>
      </c>
      <c r="FF420">
        <v>0</v>
      </c>
    </row>
    <row r="421" spans="1:162" x14ac:dyDescent="0.25">
      <c r="A421">
        <v>18</v>
      </c>
      <c r="B421" t="str">
        <f>'04.04_PLANO DE TRABALHO'!$RE$7</f>
        <v>Tecnologias Digitais</v>
      </c>
      <c r="C421" t="str">
        <f>IF('04.04_PLANO DE TRABALHO'!QQ27="",C420,'04.04_PLANO DE TRABALHO'!QQ27)</f>
        <v>Cod</v>
      </c>
      <c r="D421">
        <f>IF('04.04_PLANO DE TRABALHO'!QR27="",D420,'04.04_PLANO DE TRABALHO'!QR27)</f>
        <v>0</v>
      </c>
      <c r="E421" t="str">
        <f>IF(OR('04.04_PLANO DE TRABALHO'!QS27="",'04.04_PLANO DE TRABALHO'!QS27="Realizado",'04.04_PLANO DE TRABALHO'!QS27="Planejado"),E420,'04.04_PLANO DE TRABALHO'!QS27)</f>
        <v>Atividade</v>
      </c>
      <c r="F421">
        <f>IF('04.04_PLANO DE TRABALHO'!QT27="",F420,'04.04_PLANO DE TRABALHO'!QT27)</f>
        <v>0</v>
      </c>
      <c r="G421">
        <f>IF('04.04_PLANO DE TRABALHO'!QU27="",G420,'04.04_PLANO DE TRABALHO'!QU27)</f>
        <v>0</v>
      </c>
      <c r="H421" t="str">
        <f>IF('04.04_PLANO DE TRABALHO'!QV27="",H420,'04.04_PLANO DE TRABALHO'!QV27)</f>
        <v>Início</v>
      </c>
      <c r="I421">
        <f>IF('04.04_PLANO DE TRABALHO'!QW27="",I420,'04.04_PLANO DE TRABALHO'!QW27)</f>
        <v>0</v>
      </c>
      <c r="J421">
        <f>IF('04.04_PLANO DE TRABALHO'!QX27="",J420,'04.04_PLANO DE TRABALHO'!QX27)</f>
        <v>0</v>
      </c>
      <c r="K421" t="str">
        <f>IF('04.04_PLANO DE TRABALHO'!QY27="",K420,'04.04_PLANO DE TRABALHO'!QY27)</f>
        <v>Fim</v>
      </c>
      <c r="L421">
        <f>IF('04.04_PLANO DE TRABALHO'!QZ27="",L420,'04.04_PLANO DE TRABALHO'!QZ27)</f>
        <v>0</v>
      </c>
      <c r="M421">
        <f>IF('04.04_PLANO DE TRABALHO'!RA27="",M420,'04.04_PLANO DE TRABALHO'!RA27)</f>
        <v>0</v>
      </c>
      <c r="N421" t="str">
        <f>IF('04.04_PLANO DE TRABALHO'!RB27="",N420,'04.04_PLANO DE TRABALHO'!RB27)</f>
        <v>Cod</v>
      </c>
      <c r="O421">
        <f>IF('04.04_PLANO DE TRABALHO'!RC27="",O420,'04.04_PLANO DE TRABALHO'!RC27)</f>
        <v>0</v>
      </c>
      <c r="P421">
        <f>IF('04.04_PLANO DE TRABALHO'!RD27="",P420,'04.04_PLANO DE TRABALHO'!RD27)</f>
        <v>0</v>
      </c>
      <c r="Q421" t="str">
        <f>IF('04.04_PLANO DE TRABALHO'!RE27="",Q420,'04.04_PLANO DE TRABALHO'!RE27)</f>
        <v>SubAtividade</v>
      </c>
      <c r="R421">
        <f>IF('04.04_PLANO DE TRABALHO'!RF27="",R420,'04.04_PLANO DE TRABALHO'!RF27)</f>
        <v>0</v>
      </c>
      <c r="S421">
        <f>IF('04.04_PLANO DE TRABALHO'!RG27="",S420,'04.04_PLANO DE TRABALHO'!RG27)</f>
        <v>0</v>
      </c>
      <c r="T421">
        <f>IF('04.04_PLANO DE TRABALHO'!RH27="",T420,'04.04_PLANO DE TRABALHO'!RH27)</f>
        <v>0</v>
      </c>
      <c r="U421">
        <f>IF('04.04_PLANO DE TRABALHO'!RI27="",U420,'04.04_PLANO DE TRABALHO'!RI27)</f>
        <v>0</v>
      </c>
      <c r="V421">
        <f>IF('04.04_PLANO DE TRABALHO'!RJ27="",V420,'04.04_PLANO DE TRABALHO'!RJ27)</f>
        <v>0</v>
      </c>
      <c r="W421" t="str">
        <f>IF('04.04_PLANO DE TRABALHO'!RK27="",W420,'04.04_PLANO DE TRABALHO'!RK27)</f>
        <v>Despesa</v>
      </c>
      <c r="X421">
        <f>IF('04.04_PLANO DE TRABALHO'!RL27="",X420,'04.04_PLANO DE TRABALHO'!RL27)</f>
        <v>0</v>
      </c>
      <c r="Y421">
        <f>IF('04.04_PLANO DE TRABALHO'!RM27="",Y420,'04.04_PLANO DE TRABALHO'!RM27)</f>
        <v>0</v>
      </c>
      <c r="Z421">
        <f>IF('04.04_PLANO DE TRABALHO'!RN27="",Z420,'04.04_PLANO DE TRABALHO'!RN27)</f>
        <v>0</v>
      </c>
      <c r="AA421">
        <f>IF('04.04_PLANO DE TRABALHO'!RO27="",AA420,'04.04_PLANO DE TRABALHO'!RO27)</f>
        <v>0</v>
      </c>
      <c r="AB421">
        <f>IF('04.04_PLANO DE TRABALHO'!RP27="",AB420,'04.04_PLANO DE TRABALHO'!RP27)</f>
        <v>0</v>
      </c>
      <c r="AC421">
        <f>IF('04.04_PLANO DE TRABALHO'!RQ27="",AC420,'04.04_PLANO DE TRABALHO'!RQ27)</f>
        <v>0</v>
      </c>
      <c r="AD421" t="str">
        <f>IF('04.04_PLANO DE TRABALHO'!RR27="",AD420,'04.04_PLANO DE TRABALHO'!RR27)</f>
        <v>Categoria</v>
      </c>
      <c r="AE421">
        <f>IF('04.04_PLANO DE TRABALHO'!RS27="",AE420,'04.04_PLANO DE TRABALHO'!RS27)</f>
        <v>0</v>
      </c>
      <c r="AF421">
        <f>IF('04.04_PLANO DE TRABALHO'!RT27="",AF420,'04.04_PLANO DE TRABALHO'!RT27)</f>
        <v>0</v>
      </c>
      <c r="AG421">
        <f>IF('04.04_PLANO DE TRABALHO'!RU27="",AG420,'04.04_PLANO DE TRABALHO'!RU27)</f>
        <v>0</v>
      </c>
      <c r="AH421">
        <f>IF('04.04_PLANO DE TRABALHO'!RV27="",AH420,'04.04_PLANO DE TRABALHO'!RV27)</f>
        <v>0</v>
      </c>
      <c r="AI421">
        <f>IF('04.04_PLANO DE TRABALHO'!RW27="",AI420,'04.04_PLANO DE TRABALHO'!RW27)</f>
        <v>0</v>
      </c>
      <c r="AJ421">
        <f>IF('04.04_PLANO DE TRABALHO'!RX27="",AJ420,'04.04_PLANO DE TRABALHO'!RX27)</f>
        <v>0</v>
      </c>
      <c r="AK421">
        <f>IF('04.04_PLANO DE TRABALHO'!RY27="",AK420,'04.04_PLANO DE TRABALHO'!RY27)</f>
        <v>0</v>
      </c>
      <c r="AL421" t="str">
        <f>IF('04.04_PLANO DE TRABALHO'!RZ27="",AL420,'04.04_PLANO DE TRABALHO'!RZ27)</f>
        <v>Subcategoria</v>
      </c>
      <c r="AM421">
        <f>IF('04.04_PLANO DE TRABALHO'!SA27="",AM420,'04.04_PLANO DE TRABALHO'!SA27)</f>
        <v>0</v>
      </c>
      <c r="AN421">
        <f>IF('04.04_PLANO DE TRABALHO'!SB27="",AN420,'04.04_PLANO DE TRABALHO'!SB27)</f>
        <v>0</v>
      </c>
      <c r="AO421">
        <f>IF('04.04_PLANO DE TRABALHO'!SC27="",AO420,'04.04_PLANO DE TRABALHO'!SC27)</f>
        <v>0</v>
      </c>
      <c r="AP421">
        <f>IF('04.04_PLANO DE TRABALHO'!SD27="",AP420,'04.04_PLANO DE TRABALHO'!SD27)</f>
        <v>0</v>
      </c>
      <c r="AQ421" t="str">
        <f>IF('04.04_PLANO DE TRABALHO'!SE27="",AQ420,'04.04_PLANO DE TRABALHO'!SE27)</f>
        <v>Fonte*</v>
      </c>
      <c r="AR421">
        <f>IF('04.04_PLANO DE TRABALHO'!SF27="",AR420,'04.04_PLANO DE TRABALHO'!SF27)</f>
        <v>0</v>
      </c>
      <c r="AS421">
        <f>IF('04.04_PLANO DE TRABALHO'!SG27="",AS420,'04.04_PLANO DE TRABALHO'!SG27)</f>
        <v>0</v>
      </c>
      <c r="AT421">
        <f>IF('04.04_PLANO DE TRABALHO'!SH27="",AT420,'04.04_PLANO DE TRABALHO'!SH27)</f>
        <v>0</v>
      </c>
      <c r="AU421" t="str">
        <f>IF('04.04_PLANO DE TRABALHO'!SI27="",AU420,'04.04_PLANO DE TRABALHO'!SI27)</f>
        <v>Unid</v>
      </c>
      <c r="AV421">
        <f>IF('04.04_PLANO DE TRABALHO'!SJ27="",AV420,'04.04_PLANO DE TRABALHO'!SJ27)</f>
        <v>0</v>
      </c>
      <c r="AW421" t="str">
        <f>IF('04.04_PLANO DE TRABALHO'!SK27="",AW420,'04.04_PLANO DE TRABALHO'!SK27)</f>
        <v>Valor 
Unit</v>
      </c>
      <c r="AX421">
        <f>IF('04.04_PLANO DE TRABALHO'!SL27="",AX420,'04.04_PLANO DE TRABALHO'!SL27)</f>
        <v>0</v>
      </c>
      <c r="AY421">
        <f>IF('04.04_PLANO DE TRABALHO'!SM27="",AY420,'04.04_PLANO DE TRABALHO'!SM27)</f>
        <v>0</v>
      </c>
      <c r="AZ421" t="str">
        <f>IF('04.04_PLANO DE TRABALHO'!SN27="",AZ420,'04.04_PLANO DE TRABALHO'!SN27)</f>
        <v>Qtde</v>
      </c>
      <c r="BA421">
        <f>IF('04.04_PLANO DE TRABALHO'!SO27="",BA420,'04.04_PLANO DE TRABALHO'!SO27)</f>
        <v>0</v>
      </c>
      <c r="BB421" t="str">
        <f>IF('04.04_PLANO DE TRABALHO'!SP27="",BB420,'04.04_PLANO DE TRABALHO'!SP27)</f>
        <v>Valor Total</v>
      </c>
      <c r="BD421" t="str">
        <v>Participação e Gestão Democrática</v>
      </c>
      <c r="BE421" t="str">
        <v>10.1</v>
      </c>
      <c r="BF421">
        <v>0</v>
      </c>
      <c r="BG421" t="str">
        <v>Atividade</v>
      </c>
      <c r="BH421">
        <v>0</v>
      </c>
      <c r="BI421">
        <v>0</v>
      </c>
      <c r="BJ421" t="str">
        <v>Início</v>
      </c>
      <c r="BK421">
        <v>0</v>
      </c>
      <c r="BL421">
        <v>0</v>
      </c>
      <c r="BM421" t="str">
        <v>Fim</v>
      </c>
      <c r="BN421">
        <v>0</v>
      </c>
      <c r="BO421">
        <v>0</v>
      </c>
      <c r="BP421" t="str">
        <v>10.1.1</v>
      </c>
      <c r="BQ421">
        <v>0</v>
      </c>
      <c r="BR421">
        <v>0</v>
      </c>
      <c r="BS421" t="str">
        <v>SubAtividade</v>
      </c>
      <c r="BT421">
        <v>0</v>
      </c>
      <c r="BU421">
        <v>0</v>
      </c>
      <c r="BV421">
        <v>0</v>
      </c>
      <c r="BW421">
        <v>0</v>
      </c>
      <c r="BX421">
        <v>0</v>
      </c>
      <c r="BY421" t="str">
        <v>Despesa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 t="str">
        <v>Categoria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 t="str">
        <v>Subcategoria</v>
      </c>
      <c r="CO421">
        <v>0</v>
      </c>
      <c r="CP421">
        <v>0</v>
      </c>
      <c r="CQ421">
        <v>0</v>
      </c>
      <c r="CR421">
        <v>0</v>
      </c>
      <c r="CS421" t="str">
        <v>Fonte*</v>
      </c>
      <c r="CT421">
        <v>0</v>
      </c>
      <c r="CU421">
        <v>0</v>
      </c>
      <c r="CV421">
        <v>0</v>
      </c>
      <c r="CW421" t="str">
        <v>Unid</v>
      </c>
      <c r="CX421">
        <v>0</v>
      </c>
      <c r="CY421" t="str">
        <v>Valor 
Unit</v>
      </c>
      <c r="CZ421">
        <v>0</v>
      </c>
      <c r="DA421">
        <v>0</v>
      </c>
      <c r="DB421" t="str">
        <v>Qtde</v>
      </c>
      <c r="DC421">
        <v>0</v>
      </c>
      <c r="DD421">
        <v>0</v>
      </c>
      <c r="DF421" t="str">
        <v>Participação e Gestão Democrática</v>
      </c>
      <c r="DG421" t="str">
        <v>10.2</v>
      </c>
      <c r="DH421">
        <v>0</v>
      </c>
      <c r="DI421" t="str">
        <v>Atividade</v>
      </c>
      <c r="DJ421">
        <v>0</v>
      </c>
      <c r="DK421">
        <v>0</v>
      </c>
      <c r="DL421" t="str">
        <v>Início</v>
      </c>
      <c r="DM421">
        <v>0</v>
      </c>
      <c r="DN421">
        <v>0</v>
      </c>
      <c r="DO421" t="str">
        <v>Fim</v>
      </c>
      <c r="DP421">
        <v>0</v>
      </c>
      <c r="DQ421">
        <v>0</v>
      </c>
      <c r="DR421" t="str">
        <v>10.2.2</v>
      </c>
      <c r="DS421">
        <v>0</v>
      </c>
      <c r="DT421">
        <v>0</v>
      </c>
      <c r="DU421" t="str">
        <v>SubAtividade</v>
      </c>
      <c r="DV421">
        <v>0</v>
      </c>
      <c r="DW421">
        <v>0</v>
      </c>
      <c r="DX421">
        <v>0</v>
      </c>
      <c r="DY421">
        <v>0</v>
      </c>
      <c r="DZ421">
        <v>0</v>
      </c>
      <c r="EA421" t="str">
        <v>Despesa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 t="str">
        <v>Categoria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 t="str">
        <v>Subcategoria</v>
      </c>
      <c r="EQ421">
        <v>0</v>
      </c>
      <c r="ER421">
        <v>0</v>
      </c>
      <c r="ES421">
        <v>0</v>
      </c>
      <c r="ET421">
        <v>0</v>
      </c>
      <c r="EU421" t="str">
        <v>Fonte*</v>
      </c>
      <c r="EV421">
        <v>0</v>
      </c>
      <c r="EW421">
        <v>0</v>
      </c>
      <c r="EX421">
        <v>0</v>
      </c>
      <c r="EY421" t="str">
        <v>Unid</v>
      </c>
      <c r="EZ421">
        <v>0</v>
      </c>
      <c r="FA421" t="str">
        <v>Valor 
Unit</v>
      </c>
      <c r="FB421">
        <v>0</v>
      </c>
      <c r="FC421">
        <v>0</v>
      </c>
      <c r="FD421" t="str">
        <v>Qtde</v>
      </c>
      <c r="FE421">
        <v>0</v>
      </c>
      <c r="FF421">
        <v>0</v>
      </c>
    </row>
    <row r="422" spans="1:162" x14ac:dyDescent="0.25">
      <c r="A422">
        <v>19</v>
      </c>
      <c r="B422" t="str">
        <f>'04.04_PLANO DE TRABALHO'!$RE$7</f>
        <v>Tecnologias Digitais</v>
      </c>
      <c r="C422" t="str">
        <f>IF('04.04_PLANO DE TRABALHO'!QQ28="",C421,'04.04_PLANO DE TRABALHO'!QQ28)</f>
        <v>9.2</v>
      </c>
      <c r="D422">
        <f>IF('04.04_PLANO DE TRABALHO'!QR28="",D421,'04.04_PLANO DE TRABALHO'!QR28)</f>
        <v>0</v>
      </c>
      <c r="E422" t="str">
        <f>IF(OR('04.04_PLANO DE TRABALHO'!QS28="",'04.04_PLANO DE TRABALHO'!QS28="Realizado",'04.04_PLANO DE TRABALHO'!QS28="Planejado"),E421,'04.04_PLANO DE TRABALHO'!QS28)</f>
        <v>Atividade</v>
      </c>
      <c r="F422">
        <f>IF('04.04_PLANO DE TRABALHO'!QT28="",F421,'04.04_PLANO DE TRABALHO'!QT28)</f>
        <v>0</v>
      </c>
      <c r="G422">
        <f>IF('04.04_PLANO DE TRABALHO'!QU28="",G421,'04.04_PLANO DE TRABALHO'!QU28)</f>
        <v>0</v>
      </c>
      <c r="H422" t="str">
        <f>IF('04.04_PLANO DE TRABALHO'!QV28="",H421,'04.04_PLANO DE TRABALHO'!QV28)</f>
        <v>Início</v>
      </c>
      <c r="I422">
        <f>IF('04.04_PLANO DE TRABALHO'!QW28="",I421,'04.04_PLANO DE TRABALHO'!QW28)</f>
        <v>0</v>
      </c>
      <c r="J422">
        <f>IF('04.04_PLANO DE TRABALHO'!QX28="",J421,'04.04_PLANO DE TRABALHO'!QX28)</f>
        <v>0</v>
      </c>
      <c r="K422" t="str">
        <f>IF('04.04_PLANO DE TRABALHO'!QY28="",K421,'04.04_PLANO DE TRABALHO'!QY28)</f>
        <v>Fim</v>
      </c>
      <c r="L422">
        <f>IF('04.04_PLANO DE TRABALHO'!QZ28="",L421,'04.04_PLANO DE TRABALHO'!QZ28)</f>
        <v>0</v>
      </c>
      <c r="M422">
        <f>IF('04.04_PLANO DE TRABALHO'!RA28="",M421,'04.04_PLANO DE TRABALHO'!RA28)</f>
        <v>0</v>
      </c>
      <c r="N422" t="str">
        <f>IF('04.04_PLANO DE TRABALHO'!RB28="",N421,'04.04_PLANO DE TRABALHO'!RB28)</f>
        <v>9.2.1</v>
      </c>
      <c r="O422">
        <f>IF('04.04_PLANO DE TRABALHO'!RC28="",O421,'04.04_PLANO DE TRABALHO'!RC28)</f>
        <v>0</v>
      </c>
      <c r="P422">
        <f>IF('04.04_PLANO DE TRABALHO'!RD28="",P421,'04.04_PLANO DE TRABALHO'!RD28)</f>
        <v>0</v>
      </c>
      <c r="Q422" t="str">
        <f>IF('04.04_PLANO DE TRABALHO'!RE28="",Q421,'04.04_PLANO DE TRABALHO'!RE28)</f>
        <v>SubAtividade</v>
      </c>
      <c r="R422">
        <f>IF('04.04_PLANO DE TRABALHO'!RF28="",R421,'04.04_PLANO DE TRABALHO'!RF28)</f>
        <v>0</v>
      </c>
      <c r="S422">
        <f>IF('04.04_PLANO DE TRABALHO'!RG28="",S421,'04.04_PLANO DE TRABALHO'!RG28)</f>
        <v>0</v>
      </c>
      <c r="T422">
        <f>IF('04.04_PLANO DE TRABALHO'!RH28="",T421,'04.04_PLANO DE TRABALHO'!RH28)</f>
        <v>0</v>
      </c>
      <c r="U422">
        <f>IF('04.04_PLANO DE TRABALHO'!RI28="",U421,'04.04_PLANO DE TRABALHO'!RI28)</f>
        <v>0</v>
      </c>
      <c r="V422">
        <f>IF('04.04_PLANO DE TRABALHO'!RJ28="",V421,'04.04_PLANO DE TRABALHO'!RJ28)</f>
        <v>0</v>
      </c>
      <c r="W422" t="str">
        <f>IF('04.04_PLANO DE TRABALHO'!RK28="",W421,'04.04_PLANO DE TRABALHO'!RK28)</f>
        <v>Despesa</v>
      </c>
      <c r="X422">
        <f>IF('04.04_PLANO DE TRABALHO'!RL28="",X421,'04.04_PLANO DE TRABALHO'!RL28)</f>
        <v>0</v>
      </c>
      <c r="Y422">
        <f>IF('04.04_PLANO DE TRABALHO'!RM28="",Y421,'04.04_PLANO DE TRABALHO'!RM28)</f>
        <v>0</v>
      </c>
      <c r="Z422">
        <f>IF('04.04_PLANO DE TRABALHO'!RN28="",Z421,'04.04_PLANO DE TRABALHO'!RN28)</f>
        <v>0</v>
      </c>
      <c r="AA422">
        <f>IF('04.04_PLANO DE TRABALHO'!RO28="",AA421,'04.04_PLANO DE TRABALHO'!RO28)</f>
        <v>0</v>
      </c>
      <c r="AB422">
        <f>IF('04.04_PLANO DE TRABALHO'!RP28="",AB421,'04.04_PLANO DE TRABALHO'!RP28)</f>
        <v>0</v>
      </c>
      <c r="AC422">
        <f>IF('04.04_PLANO DE TRABALHO'!RQ28="",AC421,'04.04_PLANO DE TRABALHO'!RQ28)</f>
        <v>0</v>
      </c>
      <c r="AD422" t="str">
        <f>IF('04.04_PLANO DE TRABALHO'!RR28="",AD421,'04.04_PLANO DE TRABALHO'!RR28)</f>
        <v>Categoria</v>
      </c>
      <c r="AE422">
        <f>IF('04.04_PLANO DE TRABALHO'!RS28="",AE421,'04.04_PLANO DE TRABALHO'!RS28)</f>
        <v>0</v>
      </c>
      <c r="AF422">
        <f>IF('04.04_PLANO DE TRABALHO'!RT28="",AF421,'04.04_PLANO DE TRABALHO'!RT28)</f>
        <v>0</v>
      </c>
      <c r="AG422">
        <f>IF('04.04_PLANO DE TRABALHO'!RU28="",AG421,'04.04_PLANO DE TRABALHO'!RU28)</f>
        <v>0</v>
      </c>
      <c r="AH422">
        <f>IF('04.04_PLANO DE TRABALHO'!RV28="",AH421,'04.04_PLANO DE TRABALHO'!RV28)</f>
        <v>0</v>
      </c>
      <c r="AI422">
        <f>IF('04.04_PLANO DE TRABALHO'!RW28="",AI421,'04.04_PLANO DE TRABALHO'!RW28)</f>
        <v>0</v>
      </c>
      <c r="AJ422">
        <f>IF('04.04_PLANO DE TRABALHO'!RX28="",AJ421,'04.04_PLANO DE TRABALHO'!RX28)</f>
        <v>0</v>
      </c>
      <c r="AK422">
        <f>IF('04.04_PLANO DE TRABALHO'!RY28="",AK421,'04.04_PLANO DE TRABALHO'!RY28)</f>
        <v>0</v>
      </c>
      <c r="AL422" t="str">
        <f>IF('04.04_PLANO DE TRABALHO'!RZ28="",AL421,'04.04_PLANO DE TRABALHO'!RZ28)</f>
        <v>Subcategoria</v>
      </c>
      <c r="AM422">
        <f>IF('04.04_PLANO DE TRABALHO'!SA28="",AM421,'04.04_PLANO DE TRABALHO'!SA28)</f>
        <v>0</v>
      </c>
      <c r="AN422">
        <f>IF('04.04_PLANO DE TRABALHO'!SB28="",AN421,'04.04_PLANO DE TRABALHO'!SB28)</f>
        <v>0</v>
      </c>
      <c r="AO422">
        <f>IF('04.04_PLANO DE TRABALHO'!SC28="",AO421,'04.04_PLANO DE TRABALHO'!SC28)</f>
        <v>0</v>
      </c>
      <c r="AP422">
        <f>IF('04.04_PLANO DE TRABALHO'!SD28="",AP421,'04.04_PLANO DE TRABALHO'!SD28)</f>
        <v>0</v>
      </c>
      <c r="AQ422" t="str">
        <f>IF('04.04_PLANO DE TRABALHO'!SE28="",AQ421,'04.04_PLANO DE TRABALHO'!SE28)</f>
        <v>Fonte*</v>
      </c>
      <c r="AR422">
        <f>IF('04.04_PLANO DE TRABALHO'!SF28="",AR421,'04.04_PLANO DE TRABALHO'!SF28)</f>
        <v>0</v>
      </c>
      <c r="AS422">
        <f>IF('04.04_PLANO DE TRABALHO'!SG28="",AS421,'04.04_PLANO DE TRABALHO'!SG28)</f>
        <v>0</v>
      </c>
      <c r="AT422">
        <f>IF('04.04_PLANO DE TRABALHO'!SH28="",AT421,'04.04_PLANO DE TRABALHO'!SH28)</f>
        <v>0</v>
      </c>
      <c r="AU422" t="str">
        <f>IF('04.04_PLANO DE TRABALHO'!SI28="",AU421,'04.04_PLANO DE TRABALHO'!SI28)</f>
        <v>Unid</v>
      </c>
      <c r="AV422">
        <f>IF('04.04_PLANO DE TRABALHO'!SJ28="",AV421,'04.04_PLANO DE TRABALHO'!SJ28)</f>
        <v>0</v>
      </c>
      <c r="AW422" t="str">
        <f>IF('04.04_PLANO DE TRABALHO'!SK28="",AW421,'04.04_PLANO DE TRABALHO'!SK28)</f>
        <v>Valor 
Unit</v>
      </c>
      <c r="AX422">
        <f>IF('04.04_PLANO DE TRABALHO'!SL28="",AX421,'04.04_PLANO DE TRABALHO'!SL28)</f>
        <v>0</v>
      </c>
      <c r="AY422">
        <f>IF('04.04_PLANO DE TRABALHO'!SM28="",AY421,'04.04_PLANO DE TRABALHO'!SM28)</f>
        <v>0</v>
      </c>
      <c r="AZ422" t="str">
        <f>IF('04.04_PLANO DE TRABALHO'!SN28="",AZ421,'04.04_PLANO DE TRABALHO'!SN28)</f>
        <v>Qtde</v>
      </c>
      <c r="BA422">
        <f>IF('04.04_PLANO DE TRABALHO'!SO28="",BA421,'04.04_PLANO DE TRABALHO'!SO28)</f>
        <v>0</v>
      </c>
      <c r="BB422">
        <f>IF('04.04_PLANO DE TRABALHO'!SP28="",BB421,'04.04_PLANO DE TRABALHO'!SP28)</f>
        <v>0</v>
      </c>
      <c r="BD422" t="str">
        <v>Participação e Gestão Democrática</v>
      </c>
      <c r="BE422" t="str">
        <v>10.1</v>
      </c>
      <c r="BF422">
        <v>0</v>
      </c>
      <c r="BG422" t="str">
        <v>Atividade</v>
      </c>
      <c r="BH422">
        <v>0</v>
      </c>
      <c r="BI422">
        <v>0</v>
      </c>
      <c r="BJ422" t="str">
        <v>Início</v>
      </c>
      <c r="BK422">
        <v>0</v>
      </c>
      <c r="BL422">
        <v>0</v>
      </c>
      <c r="BM422" t="str">
        <v>Fim</v>
      </c>
      <c r="BN422">
        <v>0</v>
      </c>
      <c r="BO422">
        <v>0</v>
      </c>
      <c r="BP422" t="str">
        <v>Total da SubAtividade:</v>
      </c>
      <c r="BQ422">
        <v>0</v>
      </c>
      <c r="BR422">
        <v>0</v>
      </c>
      <c r="BS422" t="str">
        <v>SubAtividade</v>
      </c>
      <c r="BT422">
        <v>0</v>
      </c>
      <c r="BU422">
        <v>0</v>
      </c>
      <c r="BV422">
        <v>0</v>
      </c>
      <c r="BW422">
        <v>0</v>
      </c>
      <c r="BX422">
        <v>0</v>
      </c>
      <c r="BY422" t="str">
        <v>Despesa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 t="str">
        <v>Categoria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 t="str">
        <v>Subcategoria</v>
      </c>
      <c r="CO422">
        <v>0</v>
      </c>
      <c r="CP422">
        <v>0</v>
      </c>
      <c r="CQ422">
        <v>0</v>
      </c>
      <c r="CR422">
        <v>0</v>
      </c>
      <c r="CS422" t="str">
        <v>Fonte*</v>
      </c>
      <c r="CT422">
        <v>0</v>
      </c>
      <c r="CU422">
        <v>0</v>
      </c>
      <c r="CV422">
        <v>0</v>
      </c>
      <c r="CW422" t="str">
        <v>Unid</v>
      </c>
      <c r="CX422">
        <v>0</v>
      </c>
      <c r="CY422" t="str">
        <v>Valor 
Unit</v>
      </c>
      <c r="CZ422">
        <v>0</v>
      </c>
      <c r="DA422">
        <v>0</v>
      </c>
      <c r="DB422" t="str">
        <v>Qtde</v>
      </c>
      <c r="DC422">
        <v>0</v>
      </c>
      <c r="DD422">
        <v>0</v>
      </c>
      <c r="DF422" t="str">
        <v>Participação e Gestão Democrática</v>
      </c>
      <c r="DG422" t="str">
        <v>10.2</v>
      </c>
      <c r="DH422">
        <v>0</v>
      </c>
      <c r="DI422" t="str">
        <v>Atividade</v>
      </c>
      <c r="DJ422">
        <v>0</v>
      </c>
      <c r="DK422">
        <v>0</v>
      </c>
      <c r="DL422" t="str">
        <v>Início</v>
      </c>
      <c r="DM422">
        <v>0</v>
      </c>
      <c r="DN422">
        <v>0</v>
      </c>
      <c r="DO422" t="str">
        <v>Fim</v>
      </c>
      <c r="DP422">
        <v>0</v>
      </c>
      <c r="DQ422">
        <v>0</v>
      </c>
      <c r="DR422" t="str">
        <v>10.2.2</v>
      </c>
      <c r="DS422">
        <v>0</v>
      </c>
      <c r="DT422">
        <v>0</v>
      </c>
      <c r="DU422" t="str">
        <v>SubAtividade</v>
      </c>
      <c r="DV422">
        <v>0</v>
      </c>
      <c r="DW422">
        <v>0</v>
      </c>
      <c r="DX422">
        <v>0</v>
      </c>
      <c r="DY422">
        <v>0</v>
      </c>
      <c r="DZ422">
        <v>0</v>
      </c>
      <c r="EA422" t="str">
        <v>Despesa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 t="str">
        <v>Categoria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 t="str">
        <v>Subcategoria</v>
      </c>
      <c r="EQ422">
        <v>0</v>
      </c>
      <c r="ER422">
        <v>0</v>
      </c>
      <c r="ES422">
        <v>0</v>
      </c>
      <c r="ET422">
        <v>0</v>
      </c>
      <c r="EU422" t="str">
        <v>Fonte*</v>
      </c>
      <c r="EV422">
        <v>0</v>
      </c>
      <c r="EW422">
        <v>0</v>
      </c>
      <c r="EX422">
        <v>0</v>
      </c>
      <c r="EY422" t="str">
        <v>Unid</v>
      </c>
      <c r="EZ422">
        <v>0</v>
      </c>
      <c r="FA422" t="str">
        <v>Valor 
Unit</v>
      </c>
      <c r="FB422">
        <v>0</v>
      </c>
      <c r="FC422">
        <v>0</v>
      </c>
      <c r="FD422" t="str">
        <v>Qtde</v>
      </c>
      <c r="FE422">
        <v>0</v>
      </c>
      <c r="FF422">
        <v>0</v>
      </c>
    </row>
    <row r="423" spans="1:162" x14ac:dyDescent="0.25">
      <c r="A423">
        <v>20</v>
      </c>
      <c r="B423" t="str">
        <f>'04.04_PLANO DE TRABALHO'!$RE$7</f>
        <v>Tecnologias Digitais</v>
      </c>
      <c r="C423" t="str">
        <f>IF('04.04_PLANO DE TRABALHO'!QQ29="",C422,'04.04_PLANO DE TRABALHO'!QQ29)</f>
        <v>9.2</v>
      </c>
      <c r="D423">
        <f>IF('04.04_PLANO DE TRABALHO'!QR29="",D422,'04.04_PLANO DE TRABALHO'!QR29)</f>
        <v>0</v>
      </c>
      <c r="E423" t="str">
        <f>IF(OR('04.04_PLANO DE TRABALHO'!QS29="",'04.04_PLANO DE TRABALHO'!QS29="Realizado",'04.04_PLANO DE TRABALHO'!QS29="Planejado"),E422,'04.04_PLANO DE TRABALHO'!QS29)</f>
        <v>Atividade</v>
      </c>
      <c r="F423">
        <f>IF('04.04_PLANO DE TRABALHO'!QT29="",F422,'04.04_PLANO DE TRABALHO'!QT29)</f>
        <v>0</v>
      </c>
      <c r="G423">
        <f>IF('04.04_PLANO DE TRABALHO'!QU29="",G422,'04.04_PLANO DE TRABALHO'!QU29)</f>
        <v>0</v>
      </c>
      <c r="H423" t="str">
        <f>IF('04.04_PLANO DE TRABALHO'!QV29="",H422,'04.04_PLANO DE TRABALHO'!QV29)</f>
        <v>Início</v>
      </c>
      <c r="I423">
        <f>IF('04.04_PLANO DE TRABALHO'!QW29="",I422,'04.04_PLANO DE TRABALHO'!QW29)</f>
        <v>0</v>
      </c>
      <c r="J423">
        <f>IF('04.04_PLANO DE TRABALHO'!QX29="",J422,'04.04_PLANO DE TRABALHO'!QX29)</f>
        <v>0</v>
      </c>
      <c r="K423" t="str">
        <f>IF('04.04_PLANO DE TRABALHO'!QY29="",K422,'04.04_PLANO DE TRABALHO'!QY29)</f>
        <v>Fim</v>
      </c>
      <c r="L423">
        <f>IF('04.04_PLANO DE TRABALHO'!QZ29="",L422,'04.04_PLANO DE TRABALHO'!QZ29)</f>
        <v>0</v>
      </c>
      <c r="M423">
        <f>IF('04.04_PLANO DE TRABALHO'!RA29="",M422,'04.04_PLANO DE TRABALHO'!RA29)</f>
        <v>0</v>
      </c>
      <c r="N423" t="str">
        <f>IF('04.04_PLANO DE TRABALHO'!RB29="",N422,'04.04_PLANO DE TRABALHO'!RB29)</f>
        <v>9.2.1</v>
      </c>
      <c r="O423">
        <f>IF('04.04_PLANO DE TRABALHO'!RC29="",O422,'04.04_PLANO DE TRABALHO'!RC29)</f>
        <v>0</v>
      </c>
      <c r="P423">
        <f>IF('04.04_PLANO DE TRABALHO'!RD29="",P422,'04.04_PLANO DE TRABALHO'!RD29)</f>
        <v>0</v>
      </c>
      <c r="Q423" t="str">
        <f>IF('04.04_PLANO DE TRABALHO'!RE29="",Q422,'04.04_PLANO DE TRABALHO'!RE29)</f>
        <v>SubAtividade</v>
      </c>
      <c r="R423">
        <f>IF('04.04_PLANO DE TRABALHO'!RF29="",R422,'04.04_PLANO DE TRABALHO'!RF29)</f>
        <v>0</v>
      </c>
      <c r="S423">
        <f>IF('04.04_PLANO DE TRABALHO'!RG29="",S422,'04.04_PLANO DE TRABALHO'!RG29)</f>
        <v>0</v>
      </c>
      <c r="T423">
        <f>IF('04.04_PLANO DE TRABALHO'!RH29="",T422,'04.04_PLANO DE TRABALHO'!RH29)</f>
        <v>0</v>
      </c>
      <c r="U423">
        <f>IF('04.04_PLANO DE TRABALHO'!RI29="",U422,'04.04_PLANO DE TRABALHO'!RI29)</f>
        <v>0</v>
      </c>
      <c r="V423">
        <f>IF('04.04_PLANO DE TRABALHO'!RJ29="",V422,'04.04_PLANO DE TRABALHO'!RJ29)</f>
        <v>0</v>
      </c>
      <c r="W423" t="str">
        <f>IF('04.04_PLANO DE TRABALHO'!RK29="",W422,'04.04_PLANO DE TRABALHO'!RK29)</f>
        <v>Despesa</v>
      </c>
      <c r="X423">
        <f>IF('04.04_PLANO DE TRABALHO'!RL29="",X422,'04.04_PLANO DE TRABALHO'!RL29)</f>
        <v>0</v>
      </c>
      <c r="Y423">
        <f>IF('04.04_PLANO DE TRABALHO'!RM29="",Y422,'04.04_PLANO DE TRABALHO'!RM29)</f>
        <v>0</v>
      </c>
      <c r="Z423">
        <f>IF('04.04_PLANO DE TRABALHO'!RN29="",Z422,'04.04_PLANO DE TRABALHO'!RN29)</f>
        <v>0</v>
      </c>
      <c r="AA423">
        <f>IF('04.04_PLANO DE TRABALHO'!RO29="",AA422,'04.04_PLANO DE TRABALHO'!RO29)</f>
        <v>0</v>
      </c>
      <c r="AB423">
        <f>IF('04.04_PLANO DE TRABALHO'!RP29="",AB422,'04.04_PLANO DE TRABALHO'!RP29)</f>
        <v>0</v>
      </c>
      <c r="AC423">
        <f>IF('04.04_PLANO DE TRABALHO'!RQ29="",AC422,'04.04_PLANO DE TRABALHO'!RQ29)</f>
        <v>0</v>
      </c>
      <c r="AD423" t="str">
        <f>IF('04.04_PLANO DE TRABALHO'!RR29="",AD422,'04.04_PLANO DE TRABALHO'!RR29)</f>
        <v>Categoria</v>
      </c>
      <c r="AE423">
        <f>IF('04.04_PLANO DE TRABALHO'!RS29="",AE422,'04.04_PLANO DE TRABALHO'!RS29)</f>
        <v>0</v>
      </c>
      <c r="AF423">
        <f>IF('04.04_PLANO DE TRABALHO'!RT29="",AF422,'04.04_PLANO DE TRABALHO'!RT29)</f>
        <v>0</v>
      </c>
      <c r="AG423">
        <f>IF('04.04_PLANO DE TRABALHO'!RU29="",AG422,'04.04_PLANO DE TRABALHO'!RU29)</f>
        <v>0</v>
      </c>
      <c r="AH423">
        <f>IF('04.04_PLANO DE TRABALHO'!RV29="",AH422,'04.04_PLANO DE TRABALHO'!RV29)</f>
        <v>0</v>
      </c>
      <c r="AI423">
        <f>IF('04.04_PLANO DE TRABALHO'!RW29="",AI422,'04.04_PLANO DE TRABALHO'!RW29)</f>
        <v>0</v>
      </c>
      <c r="AJ423">
        <f>IF('04.04_PLANO DE TRABALHO'!RX29="",AJ422,'04.04_PLANO DE TRABALHO'!RX29)</f>
        <v>0</v>
      </c>
      <c r="AK423">
        <f>IF('04.04_PLANO DE TRABALHO'!RY29="",AK422,'04.04_PLANO DE TRABALHO'!RY29)</f>
        <v>0</v>
      </c>
      <c r="AL423" t="str">
        <f>IF('04.04_PLANO DE TRABALHO'!RZ29="",AL422,'04.04_PLANO DE TRABALHO'!RZ29)</f>
        <v>Subcategoria</v>
      </c>
      <c r="AM423">
        <f>IF('04.04_PLANO DE TRABALHO'!SA29="",AM422,'04.04_PLANO DE TRABALHO'!SA29)</f>
        <v>0</v>
      </c>
      <c r="AN423">
        <f>IF('04.04_PLANO DE TRABALHO'!SB29="",AN422,'04.04_PLANO DE TRABALHO'!SB29)</f>
        <v>0</v>
      </c>
      <c r="AO423">
        <f>IF('04.04_PLANO DE TRABALHO'!SC29="",AO422,'04.04_PLANO DE TRABALHO'!SC29)</f>
        <v>0</v>
      </c>
      <c r="AP423">
        <f>IF('04.04_PLANO DE TRABALHO'!SD29="",AP422,'04.04_PLANO DE TRABALHO'!SD29)</f>
        <v>0</v>
      </c>
      <c r="AQ423" t="str">
        <f>IF('04.04_PLANO DE TRABALHO'!SE29="",AQ422,'04.04_PLANO DE TRABALHO'!SE29)</f>
        <v>Fonte*</v>
      </c>
      <c r="AR423">
        <f>IF('04.04_PLANO DE TRABALHO'!SF29="",AR422,'04.04_PLANO DE TRABALHO'!SF29)</f>
        <v>0</v>
      </c>
      <c r="AS423">
        <f>IF('04.04_PLANO DE TRABALHO'!SG29="",AS422,'04.04_PLANO DE TRABALHO'!SG29)</f>
        <v>0</v>
      </c>
      <c r="AT423">
        <f>IF('04.04_PLANO DE TRABALHO'!SH29="",AT422,'04.04_PLANO DE TRABALHO'!SH29)</f>
        <v>0</v>
      </c>
      <c r="AU423" t="str">
        <f>IF('04.04_PLANO DE TRABALHO'!SI29="",AU422,'04.04_PLANO DE TRABALHO'!SI29)</f>
        <v>Unid</v>
      </c>
      <c r="AV423">
        <f>IF('04.04_PLANO DE TRABALHO'!SJ29="",AV422,'04.04_PLANO DE TRABALHO'!SJ29)</f>
        <v>0</v>
      </c>
      <c r="AW423" t="str">
        <f>IF('04.04_PLANO DE TRABALHO'!SK29="",AW422,'04.04_PLANO DE TRABALHO'!SK29)</f>
        <v>Valor 
Unit</v>
      </c>
      <c r="AX423">
        <f>IF('04.04_PLANO DE TRABALHO'!SL29="",AX422,'04.04_PLANO DE TRABALHO'!SL29)</f>
        <v>0</v>
      </c>
      <c r="AY423">
        <f>IF('04.04_PLANO DE TRABALHO'!SM29="",AY422,'04.04_PLANO DE TRABALHO'!SM29)</f>
        <v>0</v>
      </c>
      <c r="AZ423" t="str">
        <f>IF('04.04_PLANO DE TRABALHO'!SN29="",AZ422,'04.04_PLANO DE TRABALHO'!SN29)</f>
        <v>Qtde</v>
      </c>
      <c r="BA423">
        <f>IF('04.04_PLANO DE TRABALHO'!SO29="",BA422,'04.04_PLANO DE TRABALHO'!SO29)</f>
        <v>0</v>
      </c>
      <c r="BB423">
        <f>IF('04.04_PLANO DE TRABALHO'!SP29="",BB422,'04.04_PLANO DE TRABALHO'!SP29)</f>
        <v>0</v>
      </c>
      <c r="BD423" t="str">
        <v>Participação e Gestão Democrática</v>
      </c>
      <c r="BE423" t="str">
        <v>10.1</v>
      </c>
      <c r="BF423">
        <v>0</v>
      </c>
      <c r="BG423" t="str">
        <v>Atividade</v>
      </c>
      <c r="BH423">
        <v>0</v>
      </c>
      <c r="BI423">
        <v>0</v>
      </c>
      <c r="BJ423" t="str">
        <v>Início</v>
      </c>
      <c r="BK423">
        <v>0</v>
      </c>
      <c r="BL423">
        <v>0</v>
      </c>
      <c r="BM423" t="str">
        <v>Fim</v>
      </c>
      <c r="BN423">
        <v>0</v>
      </c>
      <c r="BO423">
        <v>0</v>
      </c>
      <c r="BP423" t="str">
        <v>10.1.2</v>
      </c>
      <c r="BQ423">
        <v>0</v>
      </c>
      <c r="BR423">
        <v>0</v>
      </c>
      <c r="BS423" t="str">
        <v>SubAtividade</v>
      </c>
      <c r="BT423">
        <v>0</v>
      </c>
      <c r="BU423">
        <v>0</v>
      </c>
      <c r="BV423">
        <v>0</v>
      </c>
      <c r="BW423">
        <v>0</v>
      </c>
      <c r="BX423">
        <v>0</v>
      </c>
      <c r="BY423" t="str">
        <v>Despesa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 t="str">
        <v>Categoria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 t="str">
        <v>Subcategoria</v>
      </c>
      <c r="CO423">
        <v>0</v>
      </c>
      <c r="CP423">
        <v>0</v>
      </c>
      <c r="CQ423">
        <v>0</v>
      </c>
      <c r="CR423">
        <v>0</v>
      </c>
      <c r="CS423" t="str">
        <v>Fonte*</v>
      </c>
      <c r="CT423">
        <v>0</v>
      </c>
      <c r="CU423">
        <v>0</v>
      </c>
      <c r="CV423">
        <v>0</v>
      </c>
      <c r="CW423" t="str">
        <v>Unid</v>
      </c>
      <c r="CX423">
        <v>0</v>
      </c>
      <c r="CY423" t="str">
        <v>Valor 
Unit</v>
      </c>
      <c r="CZ423">
        <v>0</v>
      </c>
      <c r="DA423">
        <v>0</v>
      </c>
      <c r="DB423" t="str">
        <v>Qtde</v>
      </c>
      <c r="DC423">
        <v>0</v>
      </c>
      <c r="DD423">
        <v>0</v>
      </c>
      <c r="DF423" t="str">
        <v>Participação e Gestão Democrática</v>
      </c>
      <c r="DG423" t="str">
        <v>10.2</v>
      </c>
      <c r="DH423">
        <v>0</v>
      </c>
      <c r="DI423" t="str">
        <v>Atividade</v>
      </c>
      <c r="DJ423">
        <v>0</v>
      </c>
      <c r="DK423">
        <v>0</v>
      </c>
      <c r="DL423" t="str">
        <v>Início</v>
      </c>
      <c r="DM423">
        <v>0</v>
      </c>
      <c r="DN423">
        <v>0</v>
      </c>
      <c r="DO423" t="str">
        <v>Fim</v>
      </c>
      <c r="DP423">
        <v>0</v>
      </c>
      <c r="DQ423">
        <v>0</v>
      </c>
      <c r="DR423" t="str">
        <v>10.2.2</v>
      </c>
      <c r="DS423">
        <v>0</v>
      </c>
      <c r="DT423">
        <v>0</v>
      </c>
      <c r="DU423" t="str">
        <v>SubAtividade</v>
      </c>
      <c r="DV423">
        <v>0</v>
      </c>
      <c r="DW423">
        <v>0</v>
      </c>
      <c r="DX423">
        <v>0</v>
      </c>
      <c r="DY423">
        <v>0</v>
      </c>
      <c r="DZ423">
        <v>0</v>
      </c>
      <c r="EA423" t="str">
        <v>Despesa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 t="str">
        <v>Categoria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 t="str">
        <v>Subcategoria</v>
      </c>
      <c r="EQ423">
        <v>0</v>
      </c>
      <c r="ER423">
        <v>0</v>
      </c>
      <c r="ES423">
        <v>0</v>
      </c>
      <c r="ET423">
        <v>0</v>
      </c>
      <c r="EU423" t="str">
        <v>Fonte*</v>
      </c>
      <c r="EV423">
        <v>0</v>
      </c>
      <c r="EW423">
        <v>0</v>
      </c>
      <c r="EX423">
        <v>0</v>
      </c>
      <c r="EY423" t="str">
        <v>Unid</v>
      </c>
      <c r="EZ423">
        <v>0</v>
      </c>
      <c r="FA423" t="str">
        <v>Valor 
Unit</v>
      </c>
      <c r="FB423">
        <v>0</v>
      </c>
      <c r="FC423">
        <v>0</v>
      </c>
      <c r="FD423" t="str">
        <v>Qtde</v>
      </c>
      <c r="FE423">
        <v>0</v>
      </c>
      <c r="FF423">
        <v>0</v>
      </c>
    </row>
    <row r="424" spans="1:162" x14ac:dyDescent="0.25">
      <c r="A424">
        <v>21</v>
      </c>
      <c r="B424" t="str">
        <f>'04.04_PLANO DE TRABALHO'!$RE$7</f>
        <v>Tecnologias Digitais</v>
      </c>
      <c r="C424" t="str">
        <f>IF('04.04_PLANO DE TRABALHO'!QQ30="",C423,'04.04_PLANO DE TRABALHO'!QQ30)</f>
        <v>9.2</v>
      </c>
      <c r="D424">
        <f>IF('04.04_PLANO DE TRABALHO'!QR30="",D423,'04.04_PLANO DE TRABALHO'!QR30)</f>
        <v>0</v>
      </c>
      <c r="E424" t="str">
        <f>IF(OR('04.04_PLANO DE TRABALHO'!QS30="",'04.04_PLANO DE TRABALHO'!QS30="Realizado",'04.04_PLANO DE TRABALHO'!QS30="Planejado"),E423,'04.04_PLANO DE TRABALHO'!QS30)</f>
        <v>Atividade</v>
      </c>
      <c r="F424">
        <f>IF('04.04_PLANO DE TRABALHO'!QT30="",F423,'04.04_PLANO DE TRABALHO'!QT30)</f>
        <v>0</v>
      </c>
      <c r="G424">
        <f>IF('04.04_PLANO DE TRABALHO'!QU30="",G423,'04.04_PLANO DE TRABALHO'!QU30)</f>
        <v>0</v>
      </c>
      <c r="H424" t="str">
        <f>IF('04.04_PLANO DE TRABALHO'!QV30="",H423,'04.04_PLANO DE TRABALHO'!QV30)</f>
        <v>Início</v>
      </c>
      <c r="I424">
        <f>IF('04.04_PLANO DE TRABALHO'!QW30="",I423,'04.04_PLANO DE TRABALHO'!QW30)</f>
        <v>0</v>
      </c>
      <c r="J424">
        <f>IF('04.04_PLANO DE TRABALHO'!QX30="",J423,'04.04_PLANO DE TRABALHO'!QX30)</f>
        <v>0</v>
      </c>
      <c r="K424" t="str">
        <f>IF('04.04_PLANO DE TRABALHO'!QY30="",K423,'04.04_PLANO DE TRABALHO'!QY30)</f>
        <v>Fim</v>
      </c>
      <c r="L424">
        <f>IF('04.04_PLANO DE TRABALHO'!QZ30="",L423,'04.04_PLANO DE TRABALHO'!QZ30)</f>
        <v>0</v>
      </c>
      <c r="M424">
        <f>IF('04.04_PLANO DE TRABALHO'!RA30="",M423,'04.04_PLANO DE TRABALHO'!RA30)</f>
        <v>0</v>
      </c>
      <c r="N424" t="str">
        <f>IF('04.04_PLANO DE TRABALHO'!RB30="",N423,'04.04_PLANO DE TRABALHO'!RB30)</f>
        <v>9.2.1</v>
      </c>
      <c r="O424">
        <f>IF('04.04_PLANO DE TRABALHO'!RC30="",O423,'04.04_PLANO DE TRABALHO'!RC30)</f>
        <v>0</v>
      </c>
      <c r="P424">
        <f>IF('04.04_PLANO DE TRABALHO'!RD30="",P423,'04.04_PLANO DE TRABALHO'!RD30)</f>
        <v>0</v>
      </c>
      <c r="Q424" t="str">
        <f>IF('04.04_PLANO DE TRABALHO'!RE30="",Q423,'04.04_PLANO DE TRABALHO'!RE30)</f>
        <v>SubAtividade</v>
      </c>
      <c r="R424">
        <f>IF('04.04_PLANO DE TRABALHO'!RF30="",R423,'04.04_PLANO DE TRABALHO'!RF30)</f>
        <v>0</v>
      </c>
      <c r="S424">
        <f>IF('04.04_PLANO DE TRABALHO'!RG30="",S423,'04.04_PLANO DE TRABALHO'!RG30)</f>
        <v>0</v>
      </c>
      <c r="T424">
        <f>IF('04.04_PLANO DE TRABALHO'!RH30="",T423,'04.04_PLANO DE TRABALHO'!RH30)</f>
        <v>0</v>
      </c>
      <c r="U424">
        <f>IF('04.04_PLANO DE TRABALHO'!RI30="",U423,'04.04_PLANO DE TRABALHO'!RI30)</f>
        <v>0</v>
      </c>
      <c r="V424">
        <f>IF('04.04_PLANO DE TRABALHO'!RJ30="",V423,'04.04_PLANO DE TRABALHO'!RJ30)</f>
        <v>0</v>
      </c>
      <c r="W424" t="str">
        <f>IF('04.04_PLANO DE TRABALHO'!RK30="",W423,'04.04_PLANO DE TRABALHO'!RK30)</f>
        <v>Despesa</v>
      </c>
      <c r="X424">
        <f>IF('04.04_PLANO DE TRABALHO'!RL30="",X423,'04.04_PLANO DE TRABALHO'!RL30)</f>
        <v>0</v>
      </c>
      <c r="Y424">
        <f>IF('04.04_PLANO DE TRABALHO'!RM30="",Y423,'04.04_PLANO DE TRABALHO'!RM30)</f>
        <v>0</v>
      </c>
      <c r="Z424">
        <f>IF('04.04_PLANO DE TRABALHO'!RN30="",Z423,'04.04_PLANO DE TRABALHO'!RN30)</f>
        <v>0</v>
      </c>
      <c r="AA424">
        <f>IF('04.04_PLANO DE TRABALHO'!RO30="",AA423,'04.04_PLANO DE TRABALHO'!RO30)</f>
        <v>0</v>
      </c>
      <c r="AB424">
        <f>IF('04.04_PLANO DE TRABALHO'!RP30="",AB423,'04.04_PLANO DE TRABALHO'!RP30)</f>
        <v>0</v>
      </c>
      <c r="AC424">
        <f>IF('04.04_PLANO DE TRABALHO'!RQ30="",AC423,'04.04_PLANO DE TRABALHO'!RQ30)</f>
        <v>0</v>
      </c>
      <c r="AD424" t="str">
        <f>IF('04.04_PLANO DE TRABALHO'!RR30="",AD423,'04.04_PLANO DE TRABALHO'!RR30)</f>
        <v>Categoria</v>
      </c>
      <c r="AE424">
        <f>IF('04.04_PLANO DE TRABALHO'!RS30="",AE423,'04.04_PLANO DE TRABALHO'!RS30)</f>
        <v>0</v>
      </c>
      <c r="AF424">
        <f>IF('04.04_PLANO DE TRABALHO'!RT30="",AF423,'04.04_PLANO DE TRABALHO'!RT30)</f>
        <v>0</v>
      </c>
      <c r="AG424">
        <f>IF('04.04_PLANO DE TRABALHO'!RU30="",AG423,'04.04_PLANO DE TRABALHO'!RU30)</f>
        <v>0</v>
      </c>
      <c r="AH424">
        <f>IF('04.04_PLANO DE TRABALHO'!RV30="",AH423,'04.04_PLANO DE TRABALHO'!RV30)</f>
        <v>0</v>
      </c>
      <c r="AI424">
        <f>IF('04.04_PLANO DE TRABALHO'!RW30="",AI423,'04.04_PLANO DE TRABALHO'!RW30)</f>
        <v>0</v>
      </c>
      <c r="AJ424">
        <f>IF('04.04_PLANO DE TRABALHO'!RX30="",AJ423,'04.04_PLANO DE TRABALHO'!RX30)</f>
        <v>0</v>
      </c>
      <c r="AK424">
        <f>IF('04.04_PLANO DE TRABALHO'!RY30="",AK423,'04.04_PLANO DE TRABALHO'!RY30)</f>
        <v>0</v>
      </c>
      <c r="AL424" t="str">
        <f>IF('04.04_PLANO DE TRABALHO'!RZ30="",AL423,'04.04_PLANO DE TRABALHO'!RZ30)</f>
        <v>Subcategoria</v>
      </c>
      <c r="AM424">
        <f>IF('04.04_PLANO DE TRABALHO'!SA30="",AM423,'04.04_PLANO DE TRABALHO'!SA30)</f>
        <v>0</v>
      </c>
      <c r="AN424">
        <f>IF('04.04_PLANO DE TRABALHO'!SB30="",AN423,'04.04_PLANO DE TRABALHO'!SB30)</f>
        <v>0</v>
      </c>
      <c r="AO424">
        <f>IF('04.04_PLANO DE TRABALHO'!SC30="",AO423,'04.04_PLANO DE TRABALHO'!SC30)</f>
        <v>0</v>
      </c>
      <c r="AP424">
        <f>IF('04.04_PLANO DE TRABALHO'!SD30="",AP423,'04.04_PLANO DE TRABALHO'!SD30)</f>
        <v>0</v>
      </c>
      <c r="AQ424" t="str">
        <f>IF('04.04_PLANO DE TRABALHO'!SE30="",AQ423,'04.04_PLANO DE TRABALHO'!SE30)</f>
        <v>Fonte*</v>
      </c>
      <c r="AR424">
        <f>IF('04.04_PLANO DE TRABALHO'!SF30="",AR423,'04.04_PLANO DE TRABALHO'!SF30)</f>
        <v>0</v>
      </c>
      <c r="AS424">
        <f>IF('04.04_PLANO DE TRABALHO'!SG30="",AS423,'04.04_PLANO DE TRABALHO'!SG30)</f>
        <v>0</v>
      </c>
      <c r="AT424">
        <f>IF('04.04_PLANO DE TRABALHO'!SH30="",AT423,'04.04_PLANO DE TRABALHO'!SH30)</f>
        <v>0</v>
      </c>
      <c r="AU424" t="str">
        <f>IF('04.04_PLANO DE TRABALHO'!SI30="",AU423,'04.04_PLANO DE TRABALHO'!SI30)</f>
        <v>Unid</v>
      </c>
      <c r="AV424">
        <f>IF('04.04_PLANO DE TRABALHO'!SJ30="",AV423,'04.04_PLANO DE TRABALHO'!SJ30)</f>
        <v>0</v>
      </c>
      <c r="AW424" t="str">
        <f>IF('04.04_PLANO DE TRABALHO'!SK30="",AW423,'04.04_PLANO DE TRABALHO'!SK30)</f>
        <v>Valor 
Unit</v>
      </c>
      <c r="AX424">
        <f>IF('04.04_PLANO DE TRABALHO'!SL30="",AX423,'04.04_PLANO DE TRABALHO'!SL30)</f>
        <v>0</v>
      </c>
      <c r="AY424">
        <f>IF('04.04_PLANO DE TRABALHO'!SM30="",AY423,'04.04_PLANO DE TRABALHO'!SM30)</f>
        <v>0</v>
      </c>
      <c r="AZ424" t="str">
        <f>IF('04.04_PLANO DE TRABALHO'!SN30="",AZ423,'04.04_PLANO DE TRABALHO'!SN30)</f>
        <v>Qtde</v>
      </c>
      <c r="BA424">
        <f>IF('04.04_PLANO DE TRABALHO'!SO30="",BA423,'04.04_PLANO DE TRABALHO'!SO30)</f>
        <v>0</v>
      </c>
      <c r="BB424">
        <f>IF('04.04_PLANO DE TRABALHO'!SP30="",BB423,'04.04_PLANO DE TRABALHO'!SP30)</f>
        <v>0</v>
      </c>
      <c r="BD424" t="str">
        <v>Participação e Gestão Democrática</v>
      </c>
      <c r="BE424" t="str">
        <v>10.1</v>
      </c>
      <c r="BF424">
        <v>0</v>
      </c>
      <c r="BG424" t="str">
        <v>Atividade</v>
      </c>
      <c r="BH424">
        <v>0</v>
      </c>
      <c r="BI424">
        <v>0</v>
      </c>
      <c r="BJ424" t="str">
        <v>Início</v>
      </c>
      <c r="BK424">
        <v>0</v>
      </c>
      <c r="BL424">
        <v>0</v>
      </c>
      <c r="BM424" t="str">
        <v>Fim</v>
      </c>
      <c r="BN424">
        <v>0</v>
      </c>
      <c r="BO424">
        <v>0</v>
      </c>
      <c r="BP424" t="str">
        <v>10.1.2</v>
      </c>
      <c r="BQ424">
        <v>0</v>
      </c>
      <c r="BR424">
        <v>0</v>
      </c>
      <c r="BS424" t="str">
        <v>SubAtividade</v>
      </c>
      <c r="BT424">
        <v>0</v>
      </c>
      <c r="BU424">
        <v>0</v>
      </c>
      <c r="BV424">
        <v>0</v>
      </c>
      <c r="BW424">
        <v>0</v>
      </c>
      <c r="BX424">
        <v>0</v>
      </c>
      <c r="BY424" t="str">
        <v>Despesa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 t="str">
        <v>Categoria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 t="str">
        <v>Subcategoria</v>
      </c>
      <c r="CO424">
        <v>0</v>
      </c>
      <c r="CP424">
        <v>0</v>
      </c>
      <c r="CQ424">
        <v>0</v>
      </c>
      <c r="CR424">
        <v>0</v>
      </c>
      <c r="CS424" t="str">
        <v>Fonte*</v>
      </c>
      <c r="CT424">
        <v>0</v>
      </c>
      <c r="CU424">
        <v>0</v>
      </c>
      <c r="CV424">
        <v>0</v>
      </c>
      <c r="CW424" t="str">
        <v>Unid</v>
      </c>
      <c r="CX424">
        <v>0</v>
      </c>
      <c r="CY424" t="str">
        <v>Valor 
Unit</v>
      </c>
      <c r="CZ424">
        <v>0</v>
      </c>
      <c r="DA424">
        <v>0</v>
      </c>
      <c r="DB424" t="str">
        <v>Qtde</v>
      </c>
      <c r="DC424">
        <v>0</v>
      </c>
      <c r="DD424">
        <v>0</v>
      </c>
      <c r="DF424" t="str">
        <v>Participação e Gestão Democrática</v>
      </c>
      <c r="DG424" t="str">
        <v>10.2</v>
      </c>
      <c r="DH424">
        <v>0</v>
      </c>
      <c r="DI424" t="str">
        <v>Atividade</v>
      </c>
      <c r="DJ424">
        <v>0</v>
      </c>
      <c r="DK424">
        <v>0</v>
      </c>
      <c r="DL424" t="str">
        <v>Início</v>
      </c>
      <c r="DM424">
        <v>0</v>
      </c>
      <c r="DN424">
        <v>0</v>
      </c>
      <c r="DO424" t="str">
        <v>Fim</v>
      </c>
      <c r="DP424">
        <v>0</v>
      </c>
      <c r="DQ424">
        <v>0</v>
      </c>
      <c r="DR424" t="str">
        <v>Total da SubAtividade:</v>
      </c>
      <c r="DS424">
        <v>0</v>
      </c>
      <c r="DT424">
        <v>0</v>
      </c>
      <c r="DU424" t="str">
        <v>SubAtividade</v>
      </c>
      <c r="DV424">
        <v>0</v>
      </c>
      <c r="DW424">
        <v>0</v>
      </c>
      <c r="DX424">
        <v>0</v>
      </c>
      <c r="DY424">
        <v>0</v>
      </c>
      <c r="DZ424">
        <v>0</v>
      </c>
      <c r="EA424" t="str">
        <v>Despesa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 t="str">
        <v>Categoria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 t="str">
        <v>Subcategoria</v>
      </c>
      <c r="EQ424">
        <v>0</v>
      </c>
      <c r="ER424">
        <v>0</v>
      </c>
      <c r="ES424">
        <v>0</v>
      </c>
      <c r="ET424">
        <v>0</v>
      </c>
      <c r="EU424" t="str">
        <v>Fonte*</v>
      </c>
      <c r="EV424">
        <v>0</v>
      </c>
      <c r="EW424">
        <v>0</v>
      </c>
      <c r="EX424">
        <v>0</v>
      </c>
      <c r="EY424" t="str">
        <v>Unid</v>
      </c>
      <c r="EZ424">
        <v>0</v>
      </c>
      <c r="FA424" t="str">
        <v>Valor 
Unit</v>
      </c>
      <c r="FB424">
        <v>0</v>
      </c>
      <c r="FC424">
        <v>0</v>
      </c>
      <c r="FD424" t="str">
        <v>Qtde</v>
      </c>
      <c r="FE424">
        <v>0</v>
      </c>
      <c r="FF424">
        <v>0</v>
      </c>
    </row>
    <row r="425" spans="1:162" x14ac:dyDescent="0.25">
      <c r="A425">
        <v>22</v>
      </c>
      <c r="B425" t="str">
        <f>'04.04_PLANO DE TRABALHO'!$RE$7</f>
        <v>Tecnologias Digitais</v>
      </c>
      <c r="C425" t="str">
        <f>IF('04.04_PLANO DE TRABALHO'!QQ31="",C424,'04.04_PLANO DE TRABALHO'!QQ31)</f>
        <v>9.2</v>
      </c>
      <c r="D425">
        <f>IF('04.04_PLANO DE TRABALHO'!QR31="",D424,'04.04_PLANO DE TRABALHO'!QR31)</f>
        <v>0</v>
      </c>
      <c r="E425" t="str">
        <f>IF(OR('04.04_PLANO DE TRABALHO'!QS31="",'04.04_PLANO DE TRABALHO'!QS31="Realizado",'04.04_PLANO DE TRABALHO'!QS31="Planejado"),E424,'04.04_PLANO DE TRABALHO'!QS31)</f>
        <v>Atividade</v>
      </c>
      <c r="F425">
        <f>IF('04.04_PLANO DE TRABALHO'!QT31="",F424,'04.04_PLANO DE TRABALHO'!QT31)</f>
        <v>0</v>
      </c>
      <c r="G425">
        <f>IF('04.04_PLANO DE TRABALHO'!QU31="",G424,'04.04_PLANO DE TRABALHO'!QU31)</f>
        <v>0</v>
      </c>
      <c r="H425" t="str">
        <f>IF('04.04_PLANO DE TRABALHO'!QV31="",H424,'04.04_PLANO DE TRABALHO'!QV31)</f>
        <v>Início</v>
      </c>
      <c r="I425">
        <f>IF('04.04_PLANO DE TRABALHO'!QW31="",I424,'04.04_PLANO DE TRABALHO'!QW31)</f>
        <v>0</v>
      </c>
      <c r="J425">
        <f>IF('04.04_PLANO DE TRABALHO'!QX31="",J424,'04.04_PLANO DE TRABALHO'!QX31)</f>
        <v>0</v>
      </c>
      <c r="K425" t="str">
        <f>IF('04.04_PLANO DE TRABALHO'!QY31="",K424,'04.04_PLANO DE TRABALHO'!QY31)</f>
        <v>Fim</v>
      </c>
      <c r="L425">
        <f>IF('04.04_PLANO DE TRABALHO'!QZ31="",L424,'04.04_PLANO DE TRABALHO'!QZ31)</f>
        <v>0</v>
      </c>
      <c r="M425">
        <f>IF('04.04_PLANO DE TRABALHO'!RA31="",M424,'04.04_PLANO DE TRABALHO'!RA31)</f>
        <v>0</v>
      </c>
      <c r="N425" t="str">
        <f>IF('04.04_PLANO DE TRABALHO'!RB31="",N424,'04.04_PLANO DE TRABALHO'!RB31)</f>
        <v>9.2.1</v>
      </c>
      <c r="O425">
        <f>IF('04.04_PLANO DE TRABALHO'!RC31="",O424,'04.04_PLANO DE TRABALHO'!RC31)</f>
        <v>0</v>
      </c>
      <c r="P425">
        <f>IF('04.04_PLANO DE TRABALHO'!RD31="",P424,'04.04_PLANO DE TRABALHO'!RD31)</f>
        <v>0</v>
      </c>
      <c r="Q425" t="str">
        <f>IF('04.04_PLANO DE TRABALHO'!RE31="",Q424,'04.04_PLANO DE TRABALHO'!RE31)</f>
        <v>SubAtividade</v>
      </c>
      <c r="R425">
        <f>IF('04.04_PLANO DE TRABALHO'!RF31="",R424,'04.04_PLANO DE TRABALHO'!RF31)</f>
        <v>0</v>
      </c>
      <c r="S425">
        <f>IF('04.04_PLANO DE TRABALHO'!RG31="",S424,'04.04_PLANO DE TRABALHO'!RG31)</f>
        <v>0</v>
      </c>
      <c r="T425">
        <f>IF('04.04_PLANO DE TRABALHO'!RH31="",T424,'04.04_PLANO DE TRABALHO'!RH31)</f>
        <v>0</v>
      </c>
      <c r="U425">
        <f>IF('04.04_PLANO DE TRABALHO'!RI31="",U424,'04.04_PLANO DE TRABALHO'!RI31)</f>
        <v>0</v>
      </c>
      <c r="V425">
        <f>IF('04.04_PLANO DE TRABALHO'!RJ31="",V424,'04.04_PLANO DE TRABALHO'!RJ31)</f>
        <v>0</v>
      </c>
      <c r="W425" t="str">
        <f>IF('04.04_PLANO DE TRABALHO'!RK31="",W424,'04.04_PLANO DE TRABALHO'!RK31)</f>
        <v>Despesa</v>
      </c>
      <c r="X425">
        <f>IF('04.04_PLANO DE TRABALHO'!RL31="",X424,'04.04_PLANO DE TRABALHO'!RL31)</f>
        <v>0</v>
      </c>
      <c r="Y425">
        <f>IF('04.04_PLANO DE TRABALHO'!RM31="",Y424,'04.04_PLANO DE TRABALHO'!RM31)</f>
        <v>0</v>
      </c>
      <c r="Z425">
        <f>IF('04.04_PLANO DE TRABALHO'!RN31="",Z424,'04.04_PLANO DE TRABALHO'!RN31)</f>
        <v>0</v>
      </c>
      <c r="AA425">
        <f>IF('04.04_PLANO DE TRABALHO'!RO31="",AA424,'04.04_PLANO DE TRABALHO'!RO31)</f>
        <v>0</v>
      </c>
      <c r="AB425">
        <f>IF('04.04_PLANO DE TRABALHO'!RP31="",AB424,'04.04_PLANO DE TRABALHO'!RP31)</f>
        <v>0</v>
      </c>
      <c r="AC425">
        <f>IF('04.04_PLANO DE TRABALHO'!RQ31="",AC424,'04.04_PLANO DE TRABALHO'!RQ31)</f>
        <v>0</v>
      </c>
      <c r="AD425" t="str">
        <f>IF('04.04_PLANO DE TRABALHO'!RR31="",AD424,'04.04_PLANO DE TRABALHO'!RR31)</f>
        <v>Categoria</v>
      </c>
      <c r="AE425">
        <f>IF('04.04_PLANO DE TRABALHO'!RS31="",AE424,'04.04_PLANO DE TRABALHO'!RS31)</f>
        <v>0</v>
      </c>
      <c r="AF425">
        <f>IF('04.04_PLANO DE TRABALHO'!RT31="",AF424,'04.04_PLANO DE TRABALHO'!RT31)</f>
        <v>0</v>
      </c>
      <c r="AG425">
        <f>IF('04.04_PLANO DE TRABALHO'!RU31="",AG424,'04.04_PLANO DE TRABALHO'!RU31)</f>
        <v>0</v>
      </c>
      <c r="AH425">
        <f>IF('04.04_PLANO DE TRABALHO'!RV31="",AH424,'04.04_PLANO DE TRABALHO'!RV31)</f>
        <v>0</v>
      </c>
      <c r="AI425">
        <f>IF('04.04_PLANO DE TRABALHO'!RW31="",AI424,'04.04_PLANO DE TRABALHO'!RW31)</f>
        <v>0</v>
      </c>
      <c r="AJ425">
        <f>IF('04.04_PLANO DE TRABALHO'!RX31="",AJ424,'04.04_PLANO DE TRABALHO'!RX31)</f>
        <v>0</v>
      </c>
      <c r="AK425">
        <f>IF('04.04_PLANO DE TRABALHO'!RY31="",AK424,'04.04_PLANO DE TRABALHO'!RY31)</f>
        <v>0</v>
      </c>
      <c r="AL425" t="str">
        <f>IF('04.04_PLANO DE TRABALHO'!RZ31="",AL424,'04.04_PLANO DE TRABALHO'!RZ31)</f>
        <v>Subcategoria</v>
      </c>
      <c r="AM425">
        <f>IF('04.04_PLANO DE TRABALHO'!SA31="",AM424,'04.04_PLANO DE TRABALHO'!SA31)</f>
        <v>0</v>
      </c>
      <c r="AN425">
        <f>IF('04.04_PLANO DE TRABALHO'!SB31="",AN424,'04.04_PLANO DE TRABALHO'!SB31)</f>
        <v>0</v>
      </c>
      <c r="AO425">
        <f>IF('04.04_PLANO DE TRABALHO'!SC31="",AO424,'04.04_PLANO DE TRABALHO'!SC31)</f>
        <v>0</v>
      </c>
      <c r="AP425">
        <f>IF('04.04_PLANO DE TRABALHO'!SD31="",AP424,'04.04_PLANO DE TRABALHO'!SD31)</f>
        <v>0</v>
      </c>
      <c r="AQ425" t="str">
        <f>IF('04.04_PLANO DE TRABALHO'!SE31="",AQ424,'04.04_PLANO DE TRABALHO'!SE31)</f>
        <v>Fonte*</v>
      </c>
      <c r="AR425">
        <f>IF('04.04_PLANO DE TRABALHO'!SF31="",AR424,'04.04_PLANO DE TRABALHO'!SF31)</f>
        <v>0</v>
      </c>
      <c r="AS425">
        <f>IF('04.04_PLANO DE TRABALHO'!SG31="",AS424,'04.04_PLANO DE TRABALHO'!SG31)</f>
        <v>0</v>
      </c>
      <c r="AT425">
        <f>IF('04.04_PLANO DE TRABALHO'!SH31="",AT424,'04.04_PLANO DE TRABALHO'!SH31)</f>
        <v>0</v>
      </c>
      <c r="AU425" t="str">
        <f>IF('04.04_PLANO DE TRABALHO'!SI31="",AU424,'04.04_PLANO DE TRABALHO'!SI31)</f>
        <v>Unid</v>
      </c>
      <c r="AV425">
        <f>IF('04.04_PLANO DE TRABALHO'!SJ31="",AV424,'04.04_PLANO DE TRABALHO'!SJ31)</f>
        <v>0</v>
      </c>
      <c r="AW425" t="str">
        <f>IF('04.04_PLANO DE TRABALHO'!SK31="",AW424,'04.04_PLANO DE TRABALHO'!SK31)</f>
        <v>Valor 
Unit</v>
      </c>
      <c r="AX425">
        <f>IF('04.04_PLANO DE TRABALHO'!SL31="",AX424,'04.04_PLANO DE TRABALHO'!SL31)</f>
        <v>0</v>
      </c>
      <c r="AY425">
        <f>IF('04.04_PLANO DE TRABALHO'!SM31="",AY424,'04.04_PLANO DE TRABALHO'!SM31)</f>
        <v>0</v>
      </c>
      <c r="AZ425" t="str">
        <f>IF('04.04_PLANO DE TRABALHO'!SN31="",AZ424,'04.04_PLANO DE TRABALHO'!SN31)</f>
        <v>Qtde</v>
      </c>
      <c r="BA425">
        <f>IF('04.04_PLANO DE TRABALHO'!SO31="",BA424,'04.04_PLANO DE TRABALHO'!SO31)</f>
        <v>0</v>
      </c>
      <c r="BB425">
        <f>IF('04.04_PLANO DE TRABALHO'!SP31="",BB424,'04.04_PLANO DE TRABALHO'!SP31)</f>
        <v>0</v>
      </c>
      <c r="BD425" t="str">
        <v>Participação e Gestão Democrática</v>
      </c>
      <c r="BE425" t="str">
        <v>10.1</v>
      </c>
      <c r="BF425">
        <v>0</v>
      </c>
      <c r="BG425" t="str">
        <v>Atividade</v>
      </c>
      <c r="BH425">
        <v>0</v>
      </c>
      <c r="BI425">
        <v>0</v>
      </c>
      <c r="BJ425" t="str">
        <v>Início</v>
      </c>
      <c r="BK425">
        <v>0</v>
      </c>
      <c r="BL425">
        <v>0</v>
      </c>
      <c r="BM425" t="str">
        <v>Fim</v>
      </c>
      <c r="BN425">
        <v>0</v>
      </c>
      <c r="BO425">
        <v>0</v>
      </c>
      <c r="BP425" t="str">
        <v>10.1.2</v>
      </c>
      <c r="BQ425">
        <v>0</v>
      </c>
      <c r="BR425">
        <v>0</v>
      </c>
      <c r="BS425" t="str">
        <v>SubAtividade</v>
      </c>
      <c r="BT425">
        <v>0</v>
      </c>
      <c r="BU425">
        <v>0</v>
      </c>
      <c r="BV425">
        <v>0</v>
      </c>
      <c r="BW425">
        <v>0</v>
      </c>
      <c r="BX425">
        <v>0</v>
      </c>
      <c r="BY425" t="str">
        <v>Despesa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 t="str">
        <v>Categoria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 t="str">
        <v>Subcategoria</v>
      </c>
      <c r="CO425">
        <v>0</v>
      </c>
      <c r="CP425">
        <v>0</v>
      </c>
      <c r="CQ425">
        <v>0</v>
      </c>
      <c r="CR425">
        <v>0</v>
      </c>
      <c r="CS425" t="str">
        <v>Fonte*</v>
      </c>
      <c r="CT425">
        <v>0</v>
      </c>
      <c r="CU425">
        <v>0</v>
      </c>
      <c r="CV425">
        <v>0</v>
      </c>
      <c r="CW425" t="str">
        <v>Unid</v>
      </c>
      <c r="CX425">
        <v>0</v>
      </c>
      <c r="CY425" t="str">
        <v>Valor 
Unit</v>
      </c>
      <c r="CZ425">
        <v>0</v>
      </c>
      <c r="DA425">
        <v>0</v>
      </c>
      <c r="DB425" t="str">
        <v>Qtde</v>
      </c>
      <c r="DC425">
        <v>0</v>
      </c>
      <c r="DD425">
        <v>0</v>
      </c>
      <c r="DF425" t="str">
        <v>Participação e Gestão Democrática</v>
      </c>
      <c r="DG425" t="str">
        <v>10.2</v>
      </c>
      <c r="DH425">
        <v>0</v>
      </c>
      <c r="DI425" t="str">
        <v>Atividade</v>
      </c>
      <c r="DJ425">
        <v>0</v>
      </c>
      <c r="DK425">
        <v>0</v>
      </c>
      <c r="DL425" t="str">
        <v>Início</v>
      </c>
      <c r="DM425">
        <v>0</v>
      </c>
      <c r="DN425">
        <v>0</v>
      </c>
      <c r="DO425" t="str">
        <v>Fim</v>
      </c>
      <c r="DP425">
        <v>0</v>
      </c>
      <c r="DQ425">
        <v>0</v>
      </c>
      <c r="DR425" t="str">
        <v>10.2.3</v>
      </c>
      <c r="DS425">
        <v>0</v>
      </c>
      <c r="DT425">
        <v>0</v>
      </c>
      <c r="DU425" t="str">
        <v>SubAtividade</v>
      </c>
      <c r="DV425">
        <v>0</v>
      </c>
      <c r="DW425">
        <v>0</v>
      </c>
      <c r="DX425">
        <v>0</v>
      </c>
      <c r="DY425">
        <v>0</v>
      </c>
      <c r="DZ425">
        <v>0</v>
      </c>
      <c r="EA425" t="str">
        <v>Despesa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 t="str">
        <v>Categoria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 t="str">
        <v>Subcategoria</v>
      </c>
      <c r="EQ425">
        <v>0</v>
      </c>
      <c r="ER425">
        <v>0</v>
      </c>
      <c r="ES425">
        <v>0</v>
      </c>
      <c r="ET425">
        <v>0</v>
      </c>
      <c r="EU425" t="str">
        <v>Fonte*</v>
      </c>
      <c r="EV425">
        <v>0</v>
      </c>
      <c r="EW425">
        <v>0</v>
      </c>
      <c r="EX425">
        <v>0</v>
      </c>
      <c r="EY425" t="str">
        <v>Unid</v>
      </c>
      <c r="EZ425">
        <v>0</v>
      </c>
      <c r="FA425" t="str">
        <v>Valor 
Unit</v>
      </c>
      <c r="FB425">
        <v>0</v>
      </c>
      <c r="FC425">
        <v>0</v>
      </c>
      <c r="FD425" t="str">
        <v>Qtde</v>
      </c>
      <c r="FE425">
        <v>0</v>
      </c>
      <c r="FF425">
        <v>0</v>
      </c>
    </row>
    <row r="426" spans="1:162" x14ac:dyDescent="0.25">
      <c r="A426">
        <v>23</v>
      </c>
      <c r="B426" t="str">
        <f>'04.04_PLANO DE TRABALHO'!$RE$7</f>
        <v>Tecnologias Digitais</v>
      </c>
      <c r="C426" t="str">
        <f>IF('04.04_PLANO DE TRABALHO'!QQ32="",C425,'04.04_PLANO DE TRABALHO'!QQ32)</f>
        <v>9.2</v>
      </c>
      <c r="D426">
        <f>IF('04.04_PLANO DE TRABALHO'!QR32="",D425,'04.04_PLANO DE TRABALHO'!QR32)</f>
        <v>0</v>
      </c>
      <c r="E426" t="str">
        <f>IF(OR('04.04_PLANO DE TRABALHO'!QS32="",'04.04_PLANO DE TRABALHO'!QS32="Realizado",'04.04_PLANO DE TRABALHO'!QS32="Planejado"),E425,'04.04_PLANO DE TRABALHO'!QS32)</f>
        <v>Atividade</v>
      </c>
      <c r="F426">
        <f>IF('04.04_PLANO DE TRABALHO'!QT32="",F425,'04.04_PLANO DE TRABALHO'!QT32)</f>
        <v>0</v>
      </c>
      <c r="G426">
        <f>IF('04.04_PLANO DE TRABALHO'!QU32="",G425,'04.04_PLANO DE TRABALHO'!QU32)</f>
        <v>0</v>
      </c>
      <c r="H426" t="str">
        <f>IF('04.04_PLANO DE TRABALHO'!QV32="",H425,'04.04_PLANO DE TRABALHO'!QV32)</f>
        <v>Início</v>
      </c>
      <c r="I426">
        <f>IF('04.04_PLANO DE TRABALHO'!QW32="",I425,'04.04_PLANO DE TRABALHO'!QW32)</f>
        <v>0</v>
      </c>
      <c r="J426">
        <f>IF('04.04_PLANO DE TRABALHO'!QX32="",J425,'04.04_PLANO DE TRABALHO'!QX32)</f>
        <v>0</v>
      </c>
      <c r="K426" t="str">
        <f>IF('04.04_PLANO DE TRABALHO'!QY32="",K425,'04.04_PLANO DE TRABALHO'!QY32)</f>
        <v>Fim</v>
      </c>
      <c r="L426">
        <f>IF('04.04_PLANO DE TRABALHO'!QZ32="",L425,'04.04_PLANO DE TRABALHO'!QZ32)</f>
        <v>0</v>
      </c>
      <c r="M426">
        <f>IF('04.04_PLANO DE TRABALHO'!RA32="",M425,'04.04_PLANO DE TRABALHO'!RA32)</f>
        <v>0</v>
      </c>
      <c r="N426" t="str">
        <f>IF('04.04_PLANO DE TRABALHO'!RB32="",N425,'04.04_PLANO DE TRABALHO'!RB32)</f>
        <v>Total da SubAtividade:</v>
      </c>
      <c r="O426">
        <f>IF('04.04_PLANO DE TRABALHO'!RC32="",O425,'04.04_PLANO DE TRABALHO'!RC32)</f>
        <v>0</v>
      </c>
      <c r="P426">
        <f>IF('04.04_PLANO DE TRABALHO'!RD32="",P425,'04.04_PLANO DE TRABALHO'!RD32)</f>
        <v>0</v>
      </c>
      <c r="Q426" t="str">
        <f>IF('04.04_PLANO DE TRABALHO'!RE32="",Q425,'04.04_PLANO DE TRABALHO'!RE32)</f>
        <v>SubAtividade</v>
      </c>
      <c r="R426">
        <f>IF('04.04_PLANO DE TRABALHO'!RF32="",R425,'04.04_PLANO DE TRABALHO'!RF32)</f>
        <v>0</v>
      </c>
      <c r="S426">
        <f>IF('04.04_PLANO DE TRABALHO'!RG32="",S425,'04.04_PLANO DE TRABALHO'!RG32)</f>
        <v>0</v>
      </c>
      <c r="T426">
        <f>IF('04.04_PLANO DE TRABALHO'!RH32="",T425,'04.04_PLANO DE TRABALHO'!RH32)</f>
        <v>0</v>
      </c>
      <c r="U426">
        <f>IF('04.04_PLANO DE TRABALHO'!RI32="",U425,'04.04_PLANO DE TRABALHO'!RI32)</f>
        <v>0</v>
      </c>
      <c r="V426">
        <f>IF('04.04_PLANO DE TRABALHO'!RJ32="",V425,'04.04_PLANO DE TRABALHO'!RJ32)</f>
        <v>0</v>
      </c>
      <c r="W426" t="str">
        <f>IF('04.04_PLANO DE TRABALHO'!RK32="",W425,'04.04_PLANO DE TRABALHO'!RK32)</f>
        <v>Despesa</v>
      </c>
      <c r="X426">
        <f>IF('04.04_PLANO DE TRABALHO'!RL32="",X425,'04.04_PLANO DE TRABALHO'!RL32)</f>
        <v>0</v>
      </c>
      <c r="Y426">
        <f>IF('04.04_PLANO DE TRABALHO'!RM32="",Y425,'04.04_PLANO DE TRABALHO'!RM32)</f>
        <v>0</v>
      </c>
      <c r="Z426">
        <f>IF('04.04_PLANO DE TRABALHO'!RN32="",Z425,'04.04_PLANO DE TRABALHO'!RN32)</f>
        <v>0</v>
      </c>
      <c r="AA426">
        <f>IF('04.04_PLANO DE TRABALHO'!RO32="",AA425,'04.04_PLANO DE TRABALHO'!RO32)</f>
        <v>0</v>
      </c>
      <c r="AB426">
        <f>IF('04.04_PLANO DE TRABALHO'!RP32="",AB425,'04.04_PLANO DE TRABALHO'!RP32)</f>
        <v>0</v>
      </c>
      <c r="AC426">
        <f>IF('04.04_PLANO DE TRABALHO'!RQ32="",AC425,'04.04_PLANO DE TRABALHO'!RQ32)</f>
        <v>0</v>
      </c>
      <c r="AD426" t="str">
        <f>IF('04.04_PLANO DE TRABALHO'!RR32="",AD425,'04.04_PLANO DE TRABALHO'!RR32)</f>
        <v>Categoria</v>
      </c>
      <c r="AE426">
        <f>IF('04.04_PLANO DE TRABALHO'!RS32="",AE425,'04.04_PLANO DE TRABALHO'!RS32)</f>
        <v>0</v>
      </c>
      <c r="AF426">
        <f>IF('04.04_PLANO DE TRABALHO'!RT32="",AF425,'04.04_PLANO DE TRABALHO'!RT32)</f>
        <v>0</v>
      </c>
      <c r="AG426">
        <f>IF('04.04_PLANO DE TRABALHO'!RU32="",AG425,'04.04_PLANO DE TRABALHO'!RU32)</f>
        <v>0</v>
      </c>
      <c r="AH426">
        <f>IF('04.04_PLANO DE TRABALHO'!RV32="",AH425,'04.04_PLANO DE TRABALHO'!RV32)</f>
        <v>0</v>
      </c>
      <c r="AI426">
        <f>IF('04.04_PLANO DE TRABALHO'!RW32="",AI425,'04.04_PLANO DE TRABALHO'!RW32)</f>
        <v>0</v>
      </c>
      <c r="AJ426">
        <f>IF('04.04_PLANO DE TRABALHO'!RX32="",AJ425,'04.04_PLANO DE TRABALHO'!RX32)</f>
        <v>0</v>
      </c>
      <c r="AK426">
        <f>IF('04.04_PLANO DE TRABALHO'!RY32="",AK425,'04.04_PLANO DE TRABALHO'!RY32)</f>
        <v>0</v>
      </c>
      <c r="AL426" t="str">
        <f>IF('04.04_PLANO DE TRABALHO'!RZ32="",AL425,'04.04_PLANO DE TRABALHO'!RZ32)</f>
        <v>Subcategoria</v>
      </c>
      <c r="AM426">
        <f>IF('04.04_PLANO DE TRABALHO'!SA32="",AM425,'04.04_PLANO DE TRABALHO'!SA32)</f>
        <v>0</v>
      </c>
      <c r="AN426">
        <f>IF('04.04_PLANO DE TRABALHO'!SB32="",AN425,'04.04_PLANO DE TRABALHO'!SB32)</f>
        <v>0</v>
      </c>
      <c r="AO426">
        <f>IF('04.04_PLANO DE TRABALHO'!SC32="",AO425,'04.04_PLANO DE TRABALHO'!SC32)</f>
        <v>0</v>
      </c>
      <c r="AP426">
        <f>IF('04.04_PLANO DE TRABALHO'!SD32="",AP425,'04.04_PLANO DE TRABALHO'!SD32)</f>
        <v>0</v>
      </c>
      <c r="AQ426" t="str">
        <f>IF('04.04_PLANO DE TRABALHO'!SE32="",AQ425,'04.04_PLANO DE TRABALHO'!SE32)</f>
        <v>Fonte*</v>
      </c>
      <c r="AR426">
        <f>IF('04.04_PLANO DE TRABALHO'!SF32="",AR425,'04.04_PLANO DE TRABALHO'!SF32)</f>
        <v>0</v>
      </c>
      <c r="AS426">
        <f>IF('04.04_PLANO DE TRABALHO'!SG32="",AS425,'04.04_PLANO DE TRABALHO'!SG32)</f>
        <v>0</v>
      </c>
      <c r="AT426">
        <f>IF('04.04_PLANO DE TRABALHO'!SH32="",AT425,'04.04_PLANO DE TRABALHO'!SH32)</f>
        <v>0</v>
      </c>
      <c r="AU426" t="str">
        <f>IF('04.04_PLANO DE TRABALHO'!SI32="",AU425,'04.04_PLANO DE TRABALHO'!SI32)</f>
        <v>Unid</v>
      </c>
      <c r="AV426">
        <f>IF('04.04_PLANO DE TRABALHO'!SJ32="",AV425,'04.04_PLANO DE TRABALHO'!SJ32)</f>
        <v>0</v>
      </c>
      <c r="AW426" t="str">
        <f>IF('04.04_PLANO DE TRABALHO'!SK32="",AW425,'04.04_PLANO DE TRABALHO'!SK32)</f>
        <v>Valor 
Unit</v>
      </c>
      <c r="AX426">
        <f>IF('04.04_PLANO DE TRABALHO'!SL32="",AX425,'04.04_PLANO DE TRABALHO'!SL32)</f>
        <v>0</v>
      </c>
      <c r="AY426">
        <f>IF('04.04_PLANO DE TRABALHO'!SM32="",AY425,'04.04_PLANO DE TRABALHO'!SM32)</f>
        <v>0</v>
      </c>
      <c r="AZ426" t="str">
        <f>IF('04.04_PLANO DE TRABALHO'!SN32="",AZ425,'04.04_PLANO DE TRABALHO'!SN32)</f>
        <v>Qtde</v>
      </c>
      <c r="BA426">
        <f>IF('04.04_PLANO DE TRABALHO'!SO32="",BA425,'04.04_PLANO DE TRABALHO'!SO32)</f>
        <v>0</v>
      </c>
      <c r="BB426">
        <f>IF('04.04_PLANO DE TRABALHO'!SP32="",BB425,'04.04_PLANO DE TRABALHO'!SP32)</f>
        <v>0</v>
      </c>
      <c r="BD426" t="str">
        <v>Participação e Gestão Democrática</v>
      </c>
      <c r="BE426" t="str">
        <v>10.1</v>
      </c>
      <c r="BF426">
        <v>0</v>
      </c>
      <c r="BG426" t="str">
        <v>Atividade</v>
      </c>
      <c r="BH426">
        <v>0</v>
      </c>
      <c r="BI426">
        <v>0</v>
      </c>
      <c r="BJ426" t="str">
        <v>Início</v>
      </c>
      <c r="BK426">
        <v>0</v>
      </c>
      <c r="BL426">
        <v>0</v>
      </c>
      <c r="BM426" t="str">
        <v>Fim</v>
      </c>
      <c r="BN426">
        <v>0</v>
      </c>
      <c r="BO426">
        <v>0</v>
      </c>
      <c r="BP426" t="str">
        <v>10.1.2</v>
      </c>
      <c r="BQ426">
        <v>0</v>
      </c>
      <c r="BR426">
        <v>0</v>
      </c>
      <c r="BS426" t="str">
        <v>SubAtividade</v>
      </c>
      <c r="BT426">
        <v>0</v>
      </c>
      <c r="BU426">
        <v>0</v>
      </c>
      <c r="BV426">
        <v>0</v>
      </c>
      <c r="BW426">
        <v>0</v>
      </c>
      <c r="BX426">
        <v>0</v>
      </c>
      <c r="BY426" t="str">
        <v>Despesa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 t="str">
        <v>Categoria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 t="str">
        <v>Subcategoria</v>
      </c>
      <c r="CO426">
        <v>0</v>
      </c>
      <c r="CP426">
        <v>0</v>
      </c>
      <c r="CQ426">
        <v>0</v>
      </c>
      <c r="CR426">
        <v>0</v>
      </c>
      <c r="CS426" t="str">
        <v>Fonte*</v>
      </c>
      <c r="CT426">
        <v>0</v>
      </c>
      <c r="CU426">
        <v>0</v>
      </c>
      <c r="CV426">
        <v>0</v>
      </c>
      <c r="CW426" t="str">
        <v>Unid</v>
      </c>
      <c r="CX426">
        <v>0</v>
      </c>
      <c r="CY426" t="str">
        <v>Valor 
Unit</v>
      </c>
      <c r="CZ426">
        <v>0</v>
      </c>
      <c r="DA426">
        <v>0</v>
      </c>
      <c r="DB426" t="str">
        <v>Qtde</v>
      </c>
      <c r="DC426">
        <v>0</v>
      </c>
      <c r="DD426">
        <v>0</v>
      </c>
      <c r="DF426" t="str">
        <v>Participação e Gestão Democrática</v>
      </c>
      <c r="DG426" t="str">
        <v>10.2</v>
      </c>
      <c r="DH426">
        <v>0</v>
      </c>
      <c r="DI426" t="str">
        <v>Atividade</v>
      </c>
      <c r="DJ426">
        <v>0</v>
      </c>
      <c r="DK426">
        <v>0</v>
      </c>
      <c r="DL426" t="str">
        <v>Início</v>
      </c>
      <c r="DM426">
        <v>0</v>
      </c>
      <c r="DN426">
        <v>0</v>
      </c>
      <c r="DO426" t="str">
        <v>Fim</v>
      </c>
      <c r="DP426">
        <v>0</v>
      </c>
      <c r="DQ426">
        <v>0</v>
      </c>
      <c r="DR426" t="str">
        <v>10.2.3</v>
      </c>
      <c r="DS426">
        <v>0</v>
      </c>
      <c r="DT426">
        <v>0</v>
      </c>
      <c r="DU426" t="str">
        <v>SubAtividade</v>
      </c>
      <c r="DV426">
        <v>0</v>
      </c>
      <c r="DW426">
        <v>0</v>
      </c>
      <c r="DX426">
        <v>0</v>
      </c>
      <c r="DY426">
        <v>0</v>
      </c>
      <c r="DZ426">
        <v>0</v>
      </c>
      <c r="EA426" t="str">
        <v>Despesa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 t="str">
        <v>Categoria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 t="str">
        <v>Subcategoria</v>
      </c>
      <c r="EQ426">
        <v>0</v>
      </c>
      <c r="ER426">
        <v>0</v>
      </c>
      <c r="ES426">
        <v>0</v>
      </c>
      <c r="ET426">
        <v>0</v>
      </c>
      <c r="EU426" t="str">
        <v>Fonte*</v>
      </c>
      <c r="EV426">
        <v>0</v>
      </c>
      <c r="EW426">
        <v>0</v>
      </c>
      <c r="EX426">
        <v>0</v>
      </c>
      <c r="EY426" t="str">
        <v>Unid</v>
      </c>
      <c r="EZ426">
        <v>0</v>
      </c>
      <c r="FA426" t="str">
        <v>Valor 
Unit</v>
      </c>
      <c r="FB426">
        <v>0</v>
      </c>
      <c r="FC426">
        <v>0</v>
      </c>
      <c r="FD426" t="str">
        <v>Qtde</v>
      </c>
      <c r="FE426">
        <v>0</v>
      </c>
      <c r="FF426">
        <v>0</v>
      </c>
    </row>
    <row r="427" spans="1:162" x14ac:dyDescent="0.25">
      <c r="A427">
        <v>24</v>
      </c>
      <c r="B427" t="str">
        <f>'04.04_PLANO DE TRABALHO'!$RE$7</f>
        <v>Tecnologias Digitais</v>
      </c>
      <c r="C427" t="str">
        <f>IF('04.04_PLANO DE TRABALHO'!QQ33="",C426,'04.04_PLANO DE TRABALHO'!QQ33)</f>
        <v>9.2</v>
      </c>
      <c r="D427">
        <f>IF('04.04_PLANO DE TRABALHO'!QR33="",D426,'04.04_PLANO DE TRABALHO'!QR33)</f>
        <v>0</v>
      </c>
      <c r="E427" t="str">
        <f>IF(OR('04.04_PLANO DE TRABALHO'!QS33="",'04.04_PLANO DE TRABALHO'!QS33="Realizado",'04.04_PLANO DE TRABALHO'!QS33="Planejado"),E426,'04.04_PLANO DE TRABALHO'!QS33)</f>
        <v>Atividade</v>
      </c>
      <c r="F427">
        <f>IF('04.04_PLANO DE TRABALHO'!QT33="",F426,'04.04_PLANO DE TRABALHO'!QT33)</f>
        <v>0</v>
      </c>
      <c r="G427">
        <f>IF('04.04_PLANO DE TRABALHO'!QU33="",G426,'04.04_PLANO DE TRABALHO'!QU33)</f>
        <v>0</v>
      </c>
      <c r="H427" t="str">
        <f>IF('04.04_PLANO DE TRABALHO'!QV33="",H426,'04.04_PLANO DE TRABALHO'!QV33)</f>
        <v>Início</v>
      </c>
      <c r="I427">
        <f>IF('04.04_PLANO DE TRABALHO'!QW33="",I426,'04.04_PLANO DE TRABALHO'!QW33)</f>
        <v>0</v>
      </c>
      <c r="J427">
        <f>IF('04.04_PLANO DE TRABALHO'!QX33="",J426,'04.04_PLANO DE TRABALHO'!QX33)</f>
        <v>0</v>
      </c>
      <c r="K427" t="str">
        <f>IF('04.04_PLANO DE TRABALHO'!QY33="",K426,'04.04_PLANO DE TRABALHO'!QY33)</f>
        <v>Fim</v>
      </c>
      <c r="L427">
        <f>IF('04.04_PLANO DE TRABALHO'!QZ33="",L426,'04.04_PLANO DE TRABALHO'!QZ33)</f>
        <v>0</v>
      </c>
      <c r="M427">
        <f>IF('04.04_PLANO DE TRABALHO'!RA33="",M426,'04.04_PLANO DE TRABALHO'!RA33)</f>
        <v>0</v>
      </c>
      <c r="N427" t="str">
        <f>IF('04.04_PLANO DE TRABALHO'!RB33="",N426,'04.04_PLANO DE TRABALHO'!RB33)</f>
        <v>9.2.2</v>
      </c>
      <c r="O427">
        <f>IF('04.04_PLANO DE TRABALHO'!RC33="",O426,'04.04_PLANO DE TRABALHO'!RC33)</f>
        <v>0</v>
      </c>
      <c r="P427">
        <f>IF('04.04_PLANO DE TRABALHO'!RD33="",P426,'04.04_PLANO DE TRABALHO'!RD33)</f>
        <v>0</v>
      </c>
      <c r="Q427" t="str">
        <f>IF('04.04_PLANO DE TRABALHO'!RE33="",Q426,'04.04_PLANO DE TRABALHO'!RE33)</f>
        <v>SubAtividade</v>
      </c>
      <c r="R427">
        <f>IF('04.04_PLANO DE TRABALHO'!RF33="",R426,'04.04_PLANO DE TRABALHO'!RF33)</f>
        <v>0</v>
      </c>
      <c r="S427">
        <f>IF('04.04_PLANO DE TRABALHO'!RG33="",S426,'04.04_PLANO DE TRABALHO'!RG33)</f>
        <v>0</v>
      </c>
      <c r="T427">
        <f>IF('04.04_PLANO DE TRABALHO'!RH33="",T426,'04.04_PLANO DE TRABALHO'!RH33)</f>
        <v>0</v>
      </c>
      <c r="U427">
        <f>IF('04.04_PLANO DE TRABALHO'!RI33="",U426,'04.04_PLANO DE TRABALHO'!RI33)</f>
        <v>0</v>
      </c>
      <c r="V427">
        <f>IF('04.04_PLANO DE TRABALHO'!RJ33="",V426,'04.04_PLANO DE TRABALHO'!RJ33)</f>
        <v>0</v>
      </c>
      <c r="W427" t="str">
        <f>IF('04.04_PLANO DE TRABALHO'!RK33="",W426,'04.04_PLANO DE TRABALHO'!RK33)</f>
        <v>Despesa</v>
      </c>
      <c r="X427">
        <f>IF('04.04_PLANO DE TRABALHO'!RL33="",X426,'04.04_PLANO DE TRABALHO'!RL33)</f>
        <v>0</v>
      </c>
      <c r="Y427">
        <f>IF('04.04_PLANO DE TRABALHO'!RM33="",Y426,'04.04_PLANO DE TRABALHO'!RM33)</f>
        <v>0</v>
      </c>
      <c r="Z427">
        <f>IF('04.04_PLANO DE TRABALHO'!RN33="",Z426,'04.04_PLANO DE TRABALHO'!RN33)</f>
        <v>0</v>
      </c>
      <c r="AA427">
        <f>IF('04.04_PLANO DE TRABALHO'!RO33="",AA426,'04.04_PLANO DE TRABALHO'!RO33)</f>
        <v>0</v>
      </c>
      <c r="AB427">
        <f>IF('04.04_PLANO DE TRABALHO'!RP33="",AB426,'04.04_PLANO DE TRABALHO'!RP33)</f>
        <v>0</v>
      </c>
      <c r="AC427">
        <f>IF('04.04_PLANO DE TRABALHO'!RQ33="",AC426,'04.04_PLANO DE TRABALHO'!RQ33)</f>
        <v>0</v>
      </c>
      <c r="AD427" t="str">
        <f>IF('04.04_PLANO DE TRABALHO'!RR33="",AD426,'04.04_PLANO DE TRABALHO'!RR33)</f>
        <v>Categoria</v>
      </c>
      <c r="AE427">
        <f>IF('04.04_PLANO DE TRABALHO'!RS33="",AE426,'04.04_PLANO DE TRABALHO'!RS33)</f>
        <v>0</v>
      </c>
      <c r="AF427">
        <f>IF('04.04_PLANO DE TRABALHO'!RT33="",AF426,'04.04_PLANO DE TRABALHO'!RT33)</f>
        <v>0</v>
      </c>
      <c r="AG427">
        <f>IF('04.04_PLANO DE TRABALHO'!RU33="",AG426,'04.04_PLANO DE TRABALHO'!RU33)</f>
        <v>0</v>
      </c>
      <c r="AH427">
        <f>IF('04.04_PLANO DE TRABALHO'!RV33="",AH426,'04.04_PLANO DE TRABALHO'!RV33)</f>
        <v>0</v>
      </c>
      <c r="AI427">
        <f>IF('04.04_PLANO DE TRABALHO'!RW33="",AI426,'04.04_PLANO DE TRABALHO'!RW33)</f>
        <v>0</v>
      </c>
      <c r="AJ427">
        <f>IF('04.04_PLANO DE TRABALHO'!RX33="",AJ426,'04.04_PLANO DE TRABALHO'!RX33)</f>
        <v>0</v>
      </c>
      <c r="AK427">
        <f>IF('04.04_PLANO DE TRABALHO'!RY33="",AK426,'04.04_PLANO DE TRABALHO'!RY33)</f>
        <v>0</v>
      </c>
      <c r="AL427" t="str">
        <f>IF('04.04_PLANO DE TRABALHO'!RZ33="",AL426,'04.04_PLANO DE TRABALHO'!RZ33)</f>
        <v>Subcategoria</v>
      </c>
      <c r="AM427">
        <f>IF('04.04_PLANO DE TRABALHO'!SA33="",AM426,'04.04_PLANO DE TRABALHO'!SA33)</f>
        <v>0</v>
      </c>
      <c r="AN427">
        <f>IF('04.04_PLANO DE TRABALHO'!SB33="",AN426,'04.04_PLANO DE TRABALHO'!SB33)</f>
        <v>0</v>
      </c>
      <c r="AO427">
        <f>IF('04.04_PLANO DE TRABALHO'!SC33="",AO426,'04.04_PLANO DE TRABALHO'!SC33)</f>
        <v>0</v>
      </c>
      <c r="AP427">
        <f>IF('04.04_PLANO DE TRABALHO'!SD33="",AP426,'04.04_PLANO DE TRABALHO'!SD33)</f>
        <v>0</v>
      </c>
      <c r="AQ427" t="str">
        <f>IF('04.04_PLANO DE TRABALHO'!SE33="",AQ426,'04.04_PLANO DE TRABALHO'!SE33)</f>
        <v>Fonte*</v>
      </c>
      <c r="AR427">
        <f>IF('04.04_PLANO DE TRABALHO'!SF33="",AR426,'04.04_PLANO DE TRABALHO'!SF33)</f>
        <v>0</v>
      </c>
      <c r="AS427">
        <f>IF('04.04_PLANO DE TRABALHO'!SG33="",AS426,'04.04_PLANO DE TRABALHO'!SG33)</f>
        <v>0</v>
      </c>
      <c r="AT427">
        <f>IF('04.04_PLANO DE TRABALHO'!SH33="",AT426,'04.04_PLANO DE TRABALHO'!SH33)</f>
        <v>0</v>
      </c>
      <c r="AU427" t="str">
        <f>IF('04.04_PLANO DE TRABALHO'!SI33="",AU426,'04.04_PLANO DE TRABALHO'!SI33)</f>
        <v>Unid</v>
      </c>
      <c r="AV427">
        <f>IF('04.04_PLANO DE TRABALHO'!SJ33="",AV426,'04.04_PLANO DE TRABALHO'!SJ33)</f>
        <v>0</v>
      </c>
      <c r="AW427" t="str">
        <f>IF('04.04_PLANO DE TRABALHO'!SK33="",AW426,'04.04_PLANO DE TRABALHO'!SK33)</f>
        <v>Valor 
Unit</v>
      </c>
      <c r="AX427">
        <f>IF('04.04_PLANO DE TRABALHO'!SL33="",AX426,'04.04_PLANO DE TRABALHO'!SL33)</f>
        <v>0</v>
      </c>
      <c r="AY427">
        <f>IF('04.04_PLANO DE TRABALHO'!SM33="",AY426,'04.04_PLANO DE TRABALHO'!SM33)</f>
        <v>0</v>
      </c>
      <c r="AZ427" t="str">
        <f>IF('04.04_PLANO DE TRABALHO'!SN33="",AZ426,'04.04_PLANO DE TRABALHO'!SN33)</f>
        <v>Qtde</v>
      </c>
      <c r="BA427">
        <f>IF('04.04_PLANO DE TRABALHO'!SO33="",BA426,'04.04_PLANO DE TRABALHO'!SO33)</f>
        <v>0</v>
      </c>
      <c r="BB427">
        <f>IF('04.04_PLANO DE TRABALHO'!SP33="",BB426,'04.04_PLANO DE TRABALHO'!SP33)</f>
        <v>0</v>
      </c>
      <c r="BD427" t="str">
        <v>Participação e Gestão Democrática</v>
      </c>
      <c r="BE427" t="str">
        <v>10.1</v>
      </c>
      <c r="BF427">
        <v>0</v>
      </c>
      <c r="BG427" t="str">
        <v>Atividade</v>
      </c>
      <c r="BH427">
        <v>0</v>
      </c>
      <c r="BI427">
        <v>0</v>
      </c>
      <c r="BJ427" t="str">
        <v>Início</v>
      </c>
      <c r="BK427">
        <v>0</v>
      </c>
      <c r="BL427">
        <v>0</v>
      </c>
      <c r="BM427" t="str">
        <v>Fim</v>
      </c>
      <c r="BN427">
        <v>0</v>
      </c>
      <c r="BO427">
        <v>0</v>
      </c>
      <c r="BP427" t="str">
        <v>Total da SubAtividade:</v>
      </c>
      <c r="BQ427">
        <v>0</v>
      </c>
      <c r="BR427">
        <v>0</v>
      </c>
      <c r="BS427" t="str">
        <v>SubAtividade</v>
      </c>
      <c r="BT427">
        <v>0</v>
      </c>
      <c r="BU427">
        <v>0</v>
      </c>
      <c r="BV427">
        <v>0</v>
      </c>
      <c r="BW427">
        <v>0</v>
      </c>
      <c r="BX427">
        <v>0</v>
      </c>
      <c r="BY427" t="str">
        <v>Despesa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 t="str">
        <v>Categoria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 t="str">
        <v>Subcategoria</v>
      </c>
      <c r="CO427">
        <v>0</v>
      </c>
      <c r="CP427">
        <v>0</v>
      </c>
      <c r="CQ427">
        <v>0</v>
      </c>
      <c r="CR427">
        <v>0</v>
      </c>
      <c r="CS427" t="str">
        <v>Fonte*</v>
      </c>
      <c r="CT427">
        <v>0</v>
      </c>
      <c r="CU427">
        <v>0</v>
      </c>
      <c r="CV427">
        <v>0</v>
      </c>
      <c r="CW427" t="str">
        <v>Unid</v>
      </c>
      <c r="CX427">
        <v>0</v>
      </c>
      <c r="CY427" t="str">
        <v>Valor 
Unit</v>
      </c>
      <c r="CZ427">
        <v>0</v>
      </c>
      <c r="DA427">
        <v>0</v>
      </c>
      <c r="DB427" t="str">
        <v>Qtde</v>
      </c>
      <c r="DC427">
        <v>0</v>
      </c>
      <c r="DD427">
        <v>0</v>
      </c>
      <c r="DF427" t="str">
        <v>Participação e Gestão Democrática</v>
      </c>
      <c r="DG427" t="str">
        <v>10.2</v>
      </c>
      <c r="DH427">
        <v>0</v>
      </c>
      <c r="DI427" t="str">
        <v>Atividade</v>
      </c>
      <c r="DJ427">
        <v>0</v>
      </c>
      <c r="DK427">
        <v>0</v>
      </c>
      <c r="DL427" t="str">
        <v>Início</v>
      </c>
      <c r="DM427">
        <v>0</v>
      </c>
      <c r="DN427">
        <v>0</v>
      </c>
      <c r="DO427" t="str">
        <v>Fim</v>
      </c>
      <c r="DP427">
        <v>0</v>
      </c>
      <c r="DQ427">
        <v>0</v>
      </c>
      <c r="DR427" t="str">
        <v>10.2.3</v>
      </c>
      <c r="DS427">
        <v>0</v>
      </c>
      <c r="DT427">
        <v>0</v>
      </c>
      <c r="DU427" t="str">
        <v>SubAtividade</v>
      </c>
      <c r="DV427">
        <v>0</v>
      </c>
      <c r="DW427">
        <v>0</v>
      </c>
      <c r="DX427">
        <v>0</v>
      </c>
      <c r="DY427">
        <v>0</v>
      </c>
      <c r="DZ427">
        <v>0</v>
      </c>
      <c r="EA427" t="str">
        <v>Despesa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 t="str">
        <v>Categoria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 t="str">
        <v>Subcategoria</v>
      </c>
      <c r="EQ427">
        <v>0</v>
      </c>
      <c r="ER427">
        <v>0</v>
      </c>
      <c r="ES427">
        <v>0</v>
      </c>
      <c r="ET427">
        <v>0</v>
      </c>
      <c r="EU427" t="str">
        <v>Fonte*</v>
      </c>
      <c r="EV427">
        <v>0</v>
      </c>
      <c r="EW427">
        <v>0</v>
      </c>
      <c r="EX427">
        <v>0</v>
      </c>
      <c r="EY427" t="str">
        <v>Unid</v>
      </c>
      <c r="EZ427">
        <v>0</v>
      </c>
      <c r="FA427" t="str">
        <v>Valor 
Unit</v>
      </c>
      <c r="FB427">
        <v>0</v>
      </c>
      <c r="FC427">
        <v>0</v>
      </c>
      <c r="FD427" t="str">
        <v>Qtde</v>
      </c>
      <c r="FE427">
        <v>0</v>
      </c>
      <c r="FF427">
        <v>0</v>
      </c>
    </row>
    <row r="428" spans="1:162" x14ac:dyDescent="0.25">
      <c r="A428">
        <v>25</v>
      </c>
      <c r="B428" t="str">
        <f>'04.04_PLANO DE TRABALHO'!$RE$7</f>
        <v>Tecnologias Digitais</v>
      </c>
      <c r="C428" t="str">
        <f>IF('04.04_PLANO DE TRABALHO'!QQ34="",C427,'04.04_PLANO DE TRABALHO'!QQ34)</f>
        <v>9.2</v>
      </c>
      <c r="D428">
        <f>IF('04.04_PLANO DE TRABALHO'!QR34="",D427,'04.04_PLANO DE TRABALHO'!QR34)</f>
        <v>0</v>
      </c>
      <c r="E428" t="str">
        <f>IF(OR('04.04_PLANO DE TRABALHO'!QS34="",'04.04_PLANO DE TRABALHO'!QS34="Realizado",'04.04_PLANO DE TRABALHO'!QS34="Planejado"),E427,'04.04_PLANO DE TRABALHO'!QS34)</f>
        <v>Atividade</v>
      </c>
      <c r="F428">
        <f>IF('04.04_PLANO DE TRABALHO'!QT34="",F427,'04.04_PLANO DE TRABALHO'!QT34)</f>
        <v>0</v>
      </c>
      <c r="G428">
        <f>IF('04.04_PLANO DE TRABALHO'!QU34="",G427,'04.04_PLANO DE TRABALHO'!QU34)</f>
        <v>0</v>
      </c>
      <c r="H428" t="str">
        <f>IF('04.04_PLANO DE TRABALHO'!QV34="",H427,'04.04_PLANO DE TRABALHO'!QV34)</f>
        <v>Início</v>
      </c>
      <c r="I428">
        <f>IF('04.04_PLANO DE TRABALHO'!QW34="",I427,'04.04_PLANO DE TRABALHO'!QW34)</f>
        <v>0</v>
      </c>
      <c r="J428">
        <f>IF('04.04_PLANO DE TRABALHO'!QX34="",J427,'04.04_PLANO DE TRABALHO'!QX34)</f>
        <v>0</v>
      </c>
      <c r="K428" t="str">
        <f>IF('04.04_PLANO DE TRABALHO'!QY34="",K427,'04.04_PLANO DE TRABALHO'!QY34)</f>
        <v>Fim</v>
      </c>
      <c r="L428">
        <f>IF('04.04_PLANO DE TRABALHO'!QZ34="",L427,'04.04_PLANO DE TRABALHO'!QZ34)</f>
        <v>0</v>
      </c>
      <c r="M428">
        <f>IF('04.04_PLANO DE TRABALHO'!RA34="",M427,'04.04_PLANO DE TRABALHO'!RA34)</f>
        <v>0</v>
      </c>
      <c r="N428" t="str">
        <f>IF('04.04_PLANO DE TRABALHO'!RB34="",N427,'04.04_PLANO DE TRABALHO'!RB34)</f>
        <v>9.2.2</v>
      </c>
      <c r="O428">
        <f>IF('04.04_PLANO DE TRABALHO'!RC34="",O427,'04.04_PLANO DE TRABALHO'!RC34)</f>
        <v>0</v>
      </c>
      <c r="P428">
        <f>IF('04.04_PLANO DE TRABALHO'!RD34="",P427,'04.04_PLANO DE TRABALHO'!RD34)</f>
        <v>0</v>
      </c>
      <c r="Q428" t="str">
        <f>IF('04.04_PLANO DE TRABALHO'!RE34="",Q427,'04.04_PLANO DE TRABALHO'!RE34)</f>
        <v>SubAtividade</v>
      </c>
      <c r="R428">
        <f>IF('04.04_PLANO DE TRABALHO'!RF34="",R427,'04.04_PLANO DE TRABALHO'!RF34)</f>
        <v>0</v>
      </c>
      <c r="S428">
        <f>IF('04.04_PLANO DE TRABALHO'!RG34="",S427,'04.04_PLANO DE TRABALHO'!RG34)</f>
        <v>0</v>
      </c>
      <c r="T428">
        <f>IF('04.04_PLANO DE TRABALHO'!RH34="",T427,'04.04_PLANO DE TRABALHO'!RH34)</f>
        <v>0</v>
      </c>
      <c r="U428">
        <f>IF('04.04_PLANO DE TRABALHO'!RI34="",U427,'04.04_PLANO DE TRABALHO'!RI34)</f>
        <v>0</v>
      </c>
      <c r="V428">
        <f>IF('04.04_PLANO DE TRABALHO'!RJ34="",V427,'04.04_PLANO DE TRABALHO'!RJ34)</f>
        <v>0</v>
      </c>
      <c r="W428" t="str">
        <f>IF('04.04_PLANO DE TRABALHO'!RK34="",W427,'04.04_PLANO DE TRABALHO'!RK34)</f>
        <v>Despesa</v>
      </c>
      <c r="X428">
        <f>IF('04.04_PLANO DE TRABALHO'!RL34="",X427,'04.04_PLANO DE TRABALHO'!RL34)</f>
        <v>0</v>
      </c>
      <c r="Y428">
        <f>IF('04.04_PLANO DE TRABALHO'!RM34="",Y427,'04.04_PLANO DE TRABALHO'!RM34)</f>
        <v>0</v>
      </c>
      <c r="Z428">
        <f>IF('04.04_PLANO DE TRABALHO'!RN34="",Z427,'04.04_PLANO DE TRABALHO'!RN34)</f>
        <v>0</v>
      </c>
      <c r="AA428">
        <f>IF('04.04_PLANO DE TRABALHO'!RO34="",AA427,'04.04_PLANO DE TRABALHO'!RO34)</f>
        <v>0</v>
      </c>
      <c r="AB428">
        <f>IF('04.04_PLANO DE TRABALHO'!RP34="",AB427,'04.04_PLANO DE TRABALHO'!RP34)</f>
        <v>0</v>
      </c>
      <c r="AC428">
        <f>IF('04.04_PLANO DE TRABALHO'!RQ34="",AC427,'04.04_PLANO DE TRABALHO'!RQ34)</f>
        <v>0</v>
      </c>
      <c r="AD428" t="str">
        <f>IF('04.04_PLANO DE TRABALHO'!RR34="",AD427,'04.04_PLANO DE TRABALHO'!RR34)</f>
        <v>Categoria</v>
      </c>
      <c r="AE428">
        <f>IF('04.04_PLANO DE TRABALHO'!RS34="",AE427,'04.04_PLANO DE TRABALHO'!RS34)</f>
        <v>0</v>
      </c>
      <c r="AF428">
        <f>IF('04.04_PLANO DE TRABALHO'!RT34="",AF427,'04.04_PLANO DE TRABALHO'!RT34)</f>
        <v>0</v>
      </c>
      <c r="AG428">
        <f>IF('04.04_PLANO DE TRABALHO'!RU34="",AG427,'04.04_PLANO DE TRABALHO'!RU34)</f>
        <v>0</v>
      </c>
      <c r="AH428">
        <f>IF('04.04_PLANO DE TRABALHO'!RV34="",AH427,'04.04_PLANO DE TRABALHO'!RV34)</f>
        <v>0</v>
      </c>
      <c r="AI428">
        <f>IF('04.04_PLANO DE TRABALHO'!RW34="",AI427,'04.04_PLANO DE TRABALHO'!RW34)</f>
        <v>0</v>
      </c>
      <c r="AJ428">
        <f>IF('04.04_PLANO DE TRABALHO'!RX34="",AJ427,'04.04_PLANO DE TRABALHO'!RX34)</f>
        <v>0</v>
      </c>
      <c r="AK428">
        <f>IF('04.04_PLANO DE TRABALHO'!RY34="",AK427,'04.04_PLANO DE TRABALHO'!RY34)</f>
        <v>0</v>
      </c>
      <c r="AL428" t="str">
        <f>IF('04.04_PLANO DE TRABALHO'!RZ34="",AL427,'04.04_PLANO DE TRABALHO'!RZ34)</f>
        <v>Subcategoria</v>
      </c>
      <c r="AM428">
        <f>IF('04.04_PLANO DE TRABALHO'!SA34="",AM427,'04.04_PLANO DE TRABALHO'!SA34)</f>
        <v>0</v>
      </c>
      <c r="AN428">
        <f>IF('04.04_PLANO DE TRABALHO'!SB34="",AN427,'04.04_PLANO DE TRABALHO'!SB34)</f>
        <v>0</v>
      </c>
      <c r="AO428">
        <f>IF('04.04_PLANO DE TRABALHO'!SC34="",AO427,'04.04_PLANO DE TRABALHO'!SC34)</f>
        <v>0</v>
      </c>
      <c r="AP428">
        <f>IF('04.04_PLANO DE TRABALHO'!SD34="",AP427,'04.04_PLANO DE TRABALHO'!SD34)</f>
        <v>0</v>
      </c>
      <c r="AQ428" t="str">
        <f>IF('04.04_PLANO DE TRABALHO'!SE34="",AQ427,'04.04_PLANO DE TRABALHO'!SE34)</f>
        <v>Fonte*</v>
      </c>
      <c r="AR428">
        <f>IF('04.04_PLANO DE TRABALHO'!SF34="",AR427,'04.04_PLANO DE TRABALHO'!SF34)</f>
        <v>0</v>
      </c>
      <c r="AS428">
        <f>IF('04.04_PLANO DE TRABALHO'!SG34="",AS427,'04.04_PLANO DE TRABALHO'!SG34)</f>
        <v>0</v>
      </c>
      <c r="AT428">
        <f>IF('04.04_PLANO DE TRABALHO'!SH34="",AT427,'04.04_PLANO DE TRABALHO'!SH34)</f>
        <v>0</v>
      </c>
      <c r="AU428" t="str">
        <f>IF('04.04_PLANO DE TRABALHO'!SI34="",AU427,'04.04_PLANO DE TRABALHO'!SI34)</f>
        <v>Unid</v>
      </c>
      <c r="AV428">
        <f>IF('04.04_PLANO DE TRABALHO'!SJ34="",AV427,'04.04_PLANO DE TRABALHO'!SJ34)</f>
        <v>0</v>
      </c>
      <c r="AW428" t="str">
        <f>IF('04.04_PLANO DE TRABALHO'!SK34="",AW427,'04.04_PLANO DE TRABALHO'!SK34)</f>
        <v>Valor 
Unit</v>
      </c>
      <c r="AX428">
        <f>IF('04.04_PLANO DE TRABALHO'!SL34="",AX427,'04.04_PLANO DE TRABALHO'!SL34)</f>
        <v>0</v>
      </c>
      <c r="AY428">
        <f>IF('04.04_PLANO DE TRABALHO'!SM34="",AY427,'04.04_PLANO DE TRABALHO'!SM34)</f>
        <v>0</v>
      </c>
      <c r="AZ428" t="str">
        <f>IF('04.04_PLANO DE TRABALHO'!SN34="",AZ427,'04.04_PLANO DE TRABALHO'!SN34)</f>
        <v>Qtde</v>
      </c>
      <c r="BA428">
        <f>IF('04.04_PLANO DE TRABALHO'!SO34="",BA427,'04.04_PLANO DE TRABALHO'!SO34)</f>
        <v>0</v>
      </c>
      <c r="BB428">
        <f>IF('04.04_PLANO DE TRABALHO'!SP34="",BB427,'04.04_PLANO DE TRABALHO'!SP34)</f>
        <v>0</v>
      </c>
      <c r="BD428" t="str">
        <v>Participação e Gestão Democrática</v>
      </c>
      <c r="BE428" t="str">
        <v>10.1</v>
      </c>
      <c r="BF428">
        <v>0</v>
      </c>
      <c r="BG428" t="str">
        <v>Atividade</v>
      </c>
      <c r="BH428">
        <v>0</v>
      </c>
      <c r="BI428">
        <v>0</v>
      </c>
      <c r="BJ428" t="str">
        <v>Início</v>
      </c>
      <c r="BK428">
        <v>0</v>
      </c>
      <c r="BL428">
        <v>0</v>
      </c>
      <c r="BM428" t="str">
        <v>Fim</v>
      </c>
      <c r="BN428">
        <v>0</v>
      </c>
      <c r="BO428">
        <v>0</v>
      </c>
      <c r="BP428" t="str">
        <v>10.1.3</v>
      </c>
      <c r="BQ428">
        <v>0</v>
      </c>
      <c r="BR428">
        <v>0</v>
      </c>
      <c r="BS428" t="str">
        <v>SubAtividade</v>
      </c>
      <c r="BT428">
        <v>0</v>
      </c>
      <c r="BU428">
        <v>0</v>
      </c>
      <c r="BV428">
        <v>0</v>
      </c>
      <c r="BW428">
        <v>0</v>
      </c>
      <c r="BX428">
        <v>0</v>
      </c>
      <c r="BY428" t="str">
        <v>Despesa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 t="str">
        <v>Categoria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 t="str">
        <v>Subcategoria</v>
      </c>
      <c r="CO428">
        <v>0</v>
      </c>
      <c r="CP428">
        <v>0</v>
      </c>
      <c r="CQ428">
        <v>0</v>
      </c>
      <c r="CR428">
        <v>0</v>
      </c>
      <c r="CS428" t="str">
        <v>Fonte*</v>
      </c>
      <c r="CT428">
        <v>0</v>
      </c>
      <c r="CU428">
        <v>0</v>
      </c>
      <c r="CV428">
        <v>0</v>
      </c>
      <c r="CW428" t="str">
        <v>Unid</v>
      </c>
      <c r="CX428">
        <v>0</v>
      </c>
      <c r="CY428" t="str">
        <v>Valor 
Unit</v>
      </c>
      <c r="CZ428">
        <v>0</v>
      </c>
      <c r="DA428">
        <v>0</v>
      </c>
      <c r="DB428" t="str">
        <v>Qtde</v>
      </c>
      <c r="DC428">
        <v>0</v>
      </c>
      <c r="DD428">
        <v>0</v>
      </c>
      <c r="DF428" t="str">
        <v>Participação e Gestão Democrática</v>
      </c>
      <c r="DG428" t="str">
        <v>10.2</v>
      </c>
      <c r="DH428">
        <v>0</v>
      </c>
      <c r="DI428" t="str">
        <v>Atividade</v>
      </c>
      <c r="DJ428">
        <v>0</v>
      </c>
      <c r="DK428">
        <v>0</v>
      </c>
      <c r="DL428" t="str">
        <v>Início</v>
      </c>
      <c r="DM428">
        <v>0</v>
      </c>
      <c r="DN428">
        <v>0</v>
      </c>
      <c r="DO428" t="str">
        <v>Fim</v>
      </c>
      <c r="DP428">
        <v>0</v>
      </c>
      <c r="DQ428">
        <v>0</v>
      </c>
      <c r="DR428" t="str">
        <v>10.2.3</v>
      </c>
      <c r="DS428">
        <v>0</v>
      </c>
      <c r="DT428">
        <v>0</v>
      </c>
      <c r="DU428" t="str">
        <v>SubAtividade</v>
      </c>
      <c r="DV428">
        <v>0</v>
      </c>
      <c r="DW428">
        <v>0</v>
      </c>
      <c r="DX428">
        <v>0</v>
      </c>
      <c r="DY428">
        <v>0</v>
      </c>
      <c r="DZ428">
        <v>0</v>
      </c>
      <c r="EA428" t="str">
        <v>Despesa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 t="str">
        <v>Categoria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 t="str">
        <v>Subcategoria</v>
      </c>
      <c r="EQ428">
        <v>0</v>
      </c>
      <c r="ER428">
        <v>0</v>
      </c>
      <c r="ES428">
        <v>0</v>
      </c>
      <c r="ET428">
        <v>0</v>
      </c>
      <c r="EU428" t="str">
        <v>Fonte*</v>
      </c>
      <c r="EV428">
        <v>0</v>
      </c>
      <c r="EW428">
        <v>0</v>
      </c>
      <c r="EX428">
        <v>0</v>
      </c>
      <c r="EY428" t="str">
        <v>Unid</v>
      </c>
      <c r="EZ428">
        <v>0</v>
      </c>
      <c r="FA428" t="str">
        <v>Valor 
Unit</v>
      </c>
      <c r="FB428">
        <v>0</v>
      </c>
      <c r="FC428">
        <v>0</v>
      </c>
      <c r="FD428" t="str">
        <v>Qtde</v>
      </c>
      <c r="FE428">
        <v>0</v>
      </c>
      <c r="FF428">
        <v>0</v>
      </c>
    </row>
    <row r="429" spans="1:162" x14ac:dyDescent="0.25">
      <c r="A429">
        <v>26</v>
      </c>
      <c r="B429" t="str">
        <f>'04.04_PLANO DE TRABALHO'!$RE$7</f>
        <v>Tecnologias Digitais</v>
      </c>
      <c r="C429" t="str">
        <f>IF('04.04_PLANO DE TRABALHO'!QQ35="",C428,'04.04_PLANO DE TRABALHO'!QQ35)</f>
        <v>9.2</v>
      </c>
      <c r="D429">
        <f>IF('04.04_PLANO DE TRABALHO'!QR35="",D428,'04.04_PLANO DE TRABALHO'!QR35)</f>
        <v>0</v>
      </c>
      <c r="E429" t="str">
        <f>IF(OR('04.04_PLANO DE TRABALHO'!QS35="",'04.04_PLANO DE TRABALHO'!QS35="Realizado",'04.04_PLANO DE TRABALHO'!QS35="Planejado"),E428,'04.04_PLANO DE TRABALHO'!QS35)</f>
        <v>Atividade</v>
      </c>
      <c r="F429">
        <f>IF('04.04_PLANO DE TRABALHO'!QT35="",F428,'04.04_PLANO DE TRABALHO'!QT35)</f>
        <v>0</v>
      </c>
      <c r="G429">
        <f>IF('04.04_PLANO DE TRABALHO'!QU35="",G428,'04.04_PLANO DE TRABALHO'!QU35)</f>
        <v>0</v>
      </c>
      <c r="H429" t="str">
        <f>IF('04.04_PLANO DE TRABALHO'!QV35="",H428,'04.04_PLANO DE TRABALHO'!QV35)</f>
        <v>Início</v>
      </c>
      <c r="I429">
        <f>IF('04.04_PLANO DE TRABALHO'!QW35="",I428,'04.04_PLANO DE TRABALHO'!QW35)</f>
        <v>0</v>
      </c>
      <c r="J429">
        <f>IF('04.04_PLANO DE TRABALHO'!QX35="",J428,'04.04_PLANO DE TRABALHO'!QX35)</f>
        <v>0</v>
      </c>
      <c r="K429" t="str">
        <f>IF('04.04_PLANO DE TRABALHO'!QY35="",K428,'04.04_PLANO DE TRABALHO'!QY35)</f>
        <v>Fim</v>
      </c>
      <c r="L429">
        <f>IF('04.04_PLANO DE TRABALHO'!QZ35="",L428,'04.04_PLANO DE TRABALHO'!QZ35)</f>
        <v>0</v>
      </c>
      <c r="M429">
        <f>IF('04.04_PLANO DE TRABALHO'!RA35="",M428,'04.04_PLANO DE TRABALHO'!RA35)</f>
        <v>0</v>
      </c>
      <c r="N429" t="str">
        <f>IF('04.04_PLANO DE TRABALHO'!RB35="",N428,'04.04_PLANO DE TRABALHO'!RB35)</f>
        <v>9.2.2</v>
      </c>
      <c r="O429">
        <f>IF('04.04_PLANO DE TRABALHO'!RC35="",O428,'04.04_PLANO DE TRABALHO'!RC35)</f>
        <v>0</v>
      </c>
      <c r="P429">
        <f>IF('04.04_PLANO DE TRABALHO'!RD35="",P428,'04.04_PLANO DE TRABALHO'!RD35)</f>
        <v>0</v>
      </c>
      <c r="Q429" t="str">
        <f>IF('04.04_PLANO DE TRABALHO'!RE35="",Q428,'04.04_PLANO DE TRABALHO'!RE35)</f>
        <v>SubAtividade</v>
      </c>
      <c r="R429">
        <f>IF('04.04_PLANO DE TRABALHO'!RF35="",R428,'04.04_PLANO DE TRABALHO'!RF35)</f>
        <v>0</v>
      </c>
      <c r="S429">
        <f>IF('04.04_PLANO DE TRABALHO'!RG35="",S428,'04.04_PLANO DE TRABALHO'!RG35)</f>
        <v>0</v>
      </c>
      <c r="T429">
        <f>IF('04.04_PLANO DE TRABALHO'!RH35="",T428,'04.04_PLANO DE TRABALHO'!RH35)</f>
        <v>0</v>
      </c>
      <c r="U429">
        <f>IF('04.04_PLANO DE TRABALHO'!RI35="",U428,'04.04_PLANO DE TRABALHO'!RI35)</f>
        <v>0</v>
      </c>
      <c r="V429">
        <f>IF('04.04_PLANO DE TRABALHO'!RJ35="",V428,'04.04_PLANO DE TRABALHO'!RJ35)</f>
        <v>0</v>
      </c>
      <c r="W429" t="str">
        <f>IF('04.04_PLANO DE TRABALHO'!RK35="",W428,'04.04_PLANO DE TRABALHO'!RK35)</f>
        <v>Despesa</v>
      </c>
      <c r="X429">
        <f>IF('04.04_PLANO DE TRABALHO'!RL35="",X428,'04.04_PLANO DE TRABALHO'!RL35)</f>
        <v>0</v>
      </c>
      <c r="Y429">
        <f>IF('04.04_PLANO DE TRABALHO'!RM35="",Y428,'04.04_PLANO DE TRABALHO'!RM35)</f>
        <v>0</v>
      </c>
      <c r="Z429">
        <f>IF('04.04_PLANO DE TRABALHO'!RN35="",Z428,'04.04_PLANO DE TRABALHO'!RN35)</f>
        <v>0</v>
      </c>
      <c r="AA429">
        <f>IF('04.04_PLANO DE TRABALHO'!RO35="",AA428,'04.04_PLANO DE TRABALHO'!RO35)</f>
        <v>0</v>
      </c>
      <c r="AB429">
        <f>IF('04.04_PLANO DE TRABALHO'!RP35="",AB428,'04.04_PLANO DE TRABALHO'!RP35)</f>
        <v>0</v>
      </c>
      <c r="AC429">
        <f>IF('04.04_PLANO DE TRABALHO'!RQ35="",AC428,'04.04_PLANO DE TRABALHO'!RQ35)</f>
        <v>0</v>
      </c>
      <c r="AD429" t="str">
        <f>IF('04.04_PLANO DE TRABALHO'!RR35="",AD428,'04.04_PLANO DE TRABALHO'!RR35)</f>
        <v>Categoria</v>
      </c>
      <c r="AE429">
        <f>IF('04.04_PLANO DE TRABALHO'!RS35="",AE428,'04.04_PLANO DE TRABALHO'!RS35)</f>
        <v>0</v>
      </c>
      <c r="AF429">
        <f>IF('04.04_PLANO DE TRABALHO'!RT35="",AF428,'04.04_PLANO DE TRABALHO'!RT35)</f>
        <v>0</v>
      </c>
      <c r="AG429">
        <f>IF('04.04_PLANO DE TRABALHO'!RU35="",AG428,'04.04_PLANO DE TRABALHO'!RU35)</f>
        <v>0</v>
      </c>
      <c r="AH429">
        <f>IF('04.04_PLANO DE TRABALHO'!RV35="",AH428,'04.04_PLANO DE TRABALHO'!RV35)</f>
        <v>0</v>
      </c>
      <c r="AI429">
        <f>IF('04.04_PLANO DE TRABALHO'!RW35="",AI428,'04.04_PLANO DE TRABALHO'!RW35)</f>
        <v>0</v>
      </c>
      <c r="AJ429">
        <f>IF('04.04_PLANO DE TRABALHO'!RX35="",AJ428,'04.04_PLANO DE TRABALHO'!RX35)</f>
        <v>0</v>
      </c>
      <c r="AK429">
        <f>IF('04.04_PLANO DE TRABALHO'!RY35="",AK428,'04.04_PLANO DE TRABALHO'!RY35)</f>
        <v>0</v>
      </c>
      <c r="AL429" t="str">
        <f>IF('04.04_PLANO DE TRABALHO'!RZ35="",AL428,'04.04_PLANO DE TRABALHO'!RZ35)</f>
        <v>Subcategoria</v>
      </c>
      <c r="AM429">
        <f>IF('04.04_PLANO DE TRABALHO'!SA35="",AM428,'04.04_PLANO DE TRABALHO'!SA35)</f>
        <v>0</v>
      </c>
      <c r="AN429">
        <f>IF('04.04_PLANO DE TRABALHO'!SB35="",AN428,'04.04_PLANO DE TRABALHO'!SB35)</f>
        <v>0</v>
      </c>
      <c r="AO429">
        <f>IF('04.04_PLANO DE TRABALHO'!SC35="",AO428,'04.04_PLANO DE TRABALHO'!SC35)</f>
        <v>0</v>
      </c>
      <c r="AP429">
        <f>IF('04.04_PLANO DE TRABALHO'!SD35="",AP428,'04.04_PLANO DE TRABALHO'!SD35)</f>
        <v>0</v>
      </c>
      <c r="AQ429" t="str">
        <f>IF('04.04_PLANO DE TRABALHO'!SE35="",AQ428,'04.04_PLANO DE TRABALHO'!SE35)</f>
        <v>Fonte*</v>
      </c>
      <c r="AR429">
        <f>IF('04.04_PLANO DE TRABALHO'!SF35="",AR428,'04.04_PLANO DE TRABALHO'!SF35)</f>
        <v>0</v>
      </c>
      <c r="AS429">
        <f>IF('04.04_PLANO DE TRABALHO'!SG35="",AS428,'04.04_PLANO DE TRABALHO'!SG35)</f>
        <v>0</v>
      </c>
      <c r="AT429">
        <f>IF('04.04_PLANO DE TRABALHO'!SH35="",AT428,'04.04_PLANO DE TRABALHO'!SH35)</f>
        <v>0</v>
      </c>
      <c r="AU429" t="str">
        <f>IF('04.04_PLANO DE TRABALHO'!SI35="",AU428,'04.04_PLANO DE TRABALHO'!SI35)</f>
        <v>Unid</v>
      </c>
      <c r="AV429">
        <f>IF('04.04_PLANO DE TRABALHO'!SJ35="",AV428,'04.04_PLANO DE TRABALHO'!SJ35)</f>
        <v>0</v>
      </c>
      <c r="AW429" t="str">
        <f>IF('04.04_PLANO DE TRABALHO'!SK35="",AW428,'04.04_PLANO DE TRABALHO'!SK35)</f>
        <v>Valor 
Unit</v>
      </c>
      <c r="AX429">
        <f>IF('04.04_PLANO DE TRABALHO'!SL35="",AX428,'04.04_PLANO DE TRABALHO'!SL35)</f>
        <v>0</v>
      </c>
      <c r="AY429">
        <f>IF('04.04_PLANO DE TRABALHO'!SM35="",AY428,'04.04_PLANO DE TRABALHO'!SM35)</f>
        <v>0</v>
      </c>
      <c r="AZ429" t="str">
        <f>IF('04.04_PLANO DE TRABALHO'!SN35="",AZ428,'04.04_PLANO DE TRABALHO'!SN35)</f>
        <v>Qtde</v>
      </c>
      <c r="BA429">
        <f>IF('04.04_PLANO DE TRABALHO'!SO35="",BA428,'04.04_PLANO DE TRABALHO'!SO35)</f>
        <v>0</v>
      </c>
      <c r="BB429">
        <f>IF('04.04_PLANO DE TRABALHO'!SP35="",BB428,'04.04_PLANO DE TRABALHO'!SP35)</f>
        <v>0</v>
      </c>
      <c r="BD429" t="str">
        <v>Participação e Gestão Democrática</v>
      </c>
      <c r="BE429" t="str">
        <v>10.1</v>
      </c>
      <c r="BF429">
        <v>0</v>
      </c>
      <c r="BG429" t="str">
        <v>Atividade</v>
      </c>
      <c r="BH429">
        <v>0</v>
      </c>
      <c r="BI429">
        <v>0</v>
      </c>
      <c r="BJ429" t="str">
        <v>Início</v>
      </c>
      <c r="BK429">
        <v>0</v>
      </c>
      <c r="BL429">
        <v>0</v>
      </c>
      <c r="BM429" t="str">
        <v>Fim</v>
      </c>
      <c r="BN429">
        <v>0</v>
      </c>
      <c r="BO429">
        <v>0</v>
      </c>
      <c r="BP429" t="str">
        <v>10.1.3</v>
      </c>
      <c r="BQ429">
        <v>0</v>
      </c>
      <c r="BR429">
        <v>0</v>
      </c>
      <c r="BS429" t="str">
        <v>SubAtividade</v>
      </c>
      <c r="BT429">
        <v>0</v>
      </c>
      <c r="BU429">
        <v>0</v>
      </c>
      <c r="BV429">
        <v>0</v>
      </c>
      <c r="BW429">
        <v>0</v>
      </c>
      <c r="BX429">
        <v>0</v>
      </c>
      <c r="BY429" t="str">
        <v>Despesa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 t="str">
        <v>Categoria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 t="str">
        <v>Subcategoria</v>
      </c>
      <c r="CO429">
        <v>0</v>
      </c>
      <c r="CP429">
        <v>0</v>
      </c>
      <c r="CQ429">
        <v>0</v>
      </c>
      <c r="CR429">
        <v>0</v>
      </c>
      <c r="CS429" t="str">
        <v>Fonte*</v>
      </c>
      <c r="CT429">
        <v>0</v>
      </c>
      <c r="CU429">
        <v>0</v>
      </c>
      <c r="CV429">
        <v>0</v>
      </c>
      <c r="CW429" t="str">
        <v>Unid</v>
      </c>
      <c r="CX429">
        <v>0</v>
      </c>
      <c r="CY429" t="str">
        <v>Valor 
Unit</v>
      </c>
      <c r="CZ429">
        <v>0</v>
      </c>
      <c r="DA429">
        <v>0</v>
      </c>
      <c r="DB429" t="str">
        <v>Qtde</v>
      </c>
      <c r="DC429">
        <v>0</v>
      </c>
      <c r="DD429">
        <v>0</v>
      </c>
      <c r="DF429" t="str">
        <v>Participação e Gestão Democrática</v>
      </c>
      <c r="DG429" t="str">
        <v>10.2</v>
      </c>
      <c r="DH429">
        <v>0</v>
      </c>
      <c r="DI429" t="str">
        <v>Atividade</v>
      </c>
      <c r="DJ429">
        <v>0</v>
      </c>
      <c r="DK429">
        <v>0</v>
      </c>
      <c r="DL429" t="str">
        <v>Início</v>
      </c>
      <c r="DM429">
        <v>0</v>
      </c>
      <c r="DN429">
        <v>0</v>
      </c>
      <c r="DO429" t="str">
        <v>Fim</v>
      </c>
      <c r="DP429">
        <v>0</v>
      </c>
      <c r="DQ429">
        <v>0</v>
      </c>
      <c r="DR429" t="str">
        <v>Total da SubAtividade:</v>
      </c>
      <c r="DS429">
        <v>0</v>
      </c>
      <c r="DT429">
        <v>0</v>
      </c>
      <c r="DU429" t="str">
        <v>SubAtividade</v>
      </c>
      <c r="DV429">
        <v>0</v>
      </c>
      <c r="DW429">
        <v>0</v>
      </c>
      <c r="DX429">
        <v>0</v>
      </c>
      <c r="DY429">
        <v>0</v>
      </c>
      <c r="DZ429">
        <v>0</v>
      </c>
      <c r="EA429" t="str">
        <v>Despesa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 t="str">
        <v>Categoria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 t="str">
        <v>Subcategoria</v>
      </c>
      <c r="EQ429">
        <v>0</v>
      </c>
      <c r="ER429">
        <v>0</v>
      </c>
      <c r="ES429">
        <v>0</v>
      </c>
      <c r="ET429">
        <v>0</v>
      </c>
      <c r="EU429" t="str">
        <v>Fonte*</v>
      </c>
      <c r="EV429">
        <v>0</v>
      </c>
      <c r="EW429">
        <v>0</v>
      </c>
      <c r="EX429">
        <v>0</v>
      </c>
      <c r="EY429" t="str">
        <v>Unid</v>
      </c>
      <c r="EZ429">
        <v>0</v>
      </c>
      <c r="FA429" t="str">
        <v>Valor 
Unit</v>
      </c>
      <c r="FB429">
        <v>0</v>
      </c>
      <c r="FC429">
        <v>0</v>
      </c>
      <c r="FD429" t="str">
        <v>Qtde</v>
      </c>
      <c r="FE429">
        <v>0</v>
      </c>
      <c r="FF429">
        <v>0</v>
      </c>
    </row>
    <row r="430" spans="1:162" x14ac:dyDescent="0.25">
      <c r="A430">
        <v>27</v>
      </c>
      <c r="B430" t="str">
        <f>'04.04_PLANO DE TRABALHO'!$RE$7</f>
        <v>Tecnologias Digitais</v>
      </c>
      <c r="C430" t="str">
        <f>IF('04.04_PLANO DE TRABALHO'!QQ36="",C429,'04.04_PLANO DE TRABALHO'!QQ36)</f>
        <v>9.2</v>
      </c>
      <c r="D430">
        <f>IF('04.04_PLANO DE TRABALHO'!QR36="",D429,'04.04_PLANO DE TRABALHO'!QR36)</f>
        <v>0</v>
      </c>
      <c r="E430" t="str">
        <f>IF(OR('04.04_PLANO DE TRABALHO'!QS36="",'04.04_PLANO DE TRABALHO'!QS36="Realizado",'04.04_PLANO DE TRABALHO'!QS36="Planejado"),E429,'04.04_PLANO DE TRABALHO'!QS36)</f>
        <v>Atividade</v>
      </c>
      <c r="F430">
        <f>IF('04.04_PLANO DE TRABALHO'!QT36="",F429,'04.04_PLANO DE TRABALHO'!QT36)</f>
        <v>0</v>
      </c>
      <c r="G430">
        <f>IF('04.04_PLANO DE TRABALHO'!QU36="",G429,'04.04_PLANO DE TRABALHO'!QU36)</f>
        <v>0</v>
      </c>
      <c r="H430" t="str">
        <f>IF('04.04_PLANO DE TRABALHO'!QV36="",H429,'04.04_PLANO DE TRABALHO'!QV36)</f>
        <v>Início</v>
      </c>
      <c r="I430">
        <f>IF('04.04_PLANO DE TRABALHO'!QW36="",I429,'04.04_PLANO DE TRABALHO'!QW36)</f>
        <v>0</v>
      </c>
      <c r="J430">
        <f>IF('04.04_PLANO DE TRABALHO'!QX36="",J429,'04.04_PLANO DE TRABALHO'!QX36)</f>
        <v>0</v>
      </c>
      <c r="K430" t="str">
        <f>IF('04.04_PLANO DE TRABALHO'!QY36="",K429,'04.04_PLANO DE TRABALHO'!QY36)</f>
        <v>Fim</v>
      </c>
      <c r="L430">
        <f>IF('04.04_PLANO DE TRABALHO'!QZ36="",L429,'04.04_PLANO DE TRABALHO'!QZ36)</f>
        <v>0</v>
      </c>
      <c r="M430">
        <f>IF('04.04_PLANO DE TRABALHO'!RA36="",M429,'04.04_PLANO DE TRABALHO'!RA36)</f>
        <v>0</v>
      </c>
      <c r="N430" t="str">
        <f>IF('04.04_PLANO DE TRABALHO'!RB36="",N429,'04.04_PLANO DE TRABALHO'!RB36)</f>
        <v>9.2.2</v>
      </c>
      <c r="O430">
        <f>IF('04.04_PLANO DE TRABALHO'!RC36="",O429,'04.04_PLANO DE TRABALHO'!RC36)</f>
        <v>0</v>
      </c>
      <c r="P430">
        <f>IF('04.04_PLANO DE TRABALHO'!RD36="",P429,'04.04_PLANO DE TRABALHO'!RD36)</f>
        <v>0</v>
      </c>
      <c r="Q430" t="str">
        <f>IF('04.04_PLANO DE TRABALHO'!RE36="",Q429,'04.04_PLANO DE TRABALHO'!RE36)</f>
        <v>SubAtividade</v>
      </c>
      <c r="R430">
        <f>IF('04.04_PLANO DE TRABALHO'!RF36="",R429,'04.04_PLANO DE TRABALHO'!RF36)</f>
        <v>0</v>
      </c>
      <c r="S430">
        <f>IF('04.04_PLANO DE TRABALHO'!RG36="",S429,'04.04_PLANO DE TRABALHO'!RG36)</f>
        <v>0</v>
      </c>
      <c r="T430">
        <f>IF('04.04_PLANO DE TRABALHO'!RH36="",T429,'04.04_PLANO DE TRABALHO'!RH36)</f>
        <v>0</v>
      </c>
      <c r="U430">
        <f>IF('04.04_PLANO DE TRABALHO'!RI36="",U429,'04.04_PLANO DE TRABALHO'!RI36)</f>
        <v>0</v>
      </c>
      <c r="V430">
        <f>IF('04.04_PLANO DE TRABALHO'!RJ36="",V429,'04.04_PLANO DE TRABALHO'!RJ36)</f>
        <v>0</v>
      </c>
      <c r="W430" t="str">
        <f>IF('04.04_PLANO DE TRABALHO'!RK36="",W429,'04.04_PLANO DE TRABALHO'!RK36)</f>
        <v>Despesa</v>
      </c>
      <c r="X430">
        <f>IF('04.04_PLANO DE TRABALHO'!RL36="",X429,'04.04_PLANO DE TRABALHO'!RL36)</f>
        <v>0</v>
      </c>
      <c r="Y430">
        <f>IF('04.04_PLANO DE TRABALHO'!RM36="",Y429,'04.04_PLANO DE TRABALHO'!RM36)</f>
        <v>0</v>
      </c>
      <c r="Z430">
        <f>IF('04.04_PLANO DE TRABALHO'!RN36="",Z429,'04.04_PLANO DE TRABALHO'!RN36)</f>
        <v>0</v>
      </c>
      <c r="AA430">
        <f>IF('04.04_PLANO DE TRABALHO'!RO36="",AA429,'04.04_PLANO DE TRABALHO'!RO36)</f>
        <v>0</v>
      </c>
      <c r="AB430">
        <f>IF('04.04_PLANO DE TRABALHO'!RP36="",AB429,'04.04_PLANO DE TRABALHO'!RP36)</f>
        <v>0</v>
      </c>
      <c r="AC430">
        <f>IF('04.04_PLANO DE TRABALHO'!RQ36="",AC429,'04.04_PLANO DE TRABALHO'!RQ36)</f>
        <v>0</v>
      </c>
      <c r="AD430" t="str">
        <f>IF('04.04_PLANO DE TRABALHO'!RR36="",AD429,'04.04_PLANO DE TRABALHO'!RR36)</f>
        <v>Categoria</v>
      </c>
      <c r="AE430">
        <f>IF('04.04_PLANO DE TRABALHO'!RS36="",AE429,'04.04_PLANO DE TRABALHO'!RS36)</f>
        <v>0</v>
      </c>
      <c r="AF430">
        <f>IF('04.04_PLANO DE TRABALHO'!RT36="",AF429,'04.04_PLANO DE TRABALHO'!RT36)</f>
        <v>0</v>
      </c>
      <c r="AG430">
        <f>IF('04.04_PLANO DE TRABALHO'!RU36="",AG429,'04.04_PLANO DE TRABALHO'!RU36)</f>
        <v>0</v>
      </c>
      <c r="AH430">
        <f>IF('04.04_PLANO DE TRABALHO'!RV36="",AH429,'04.04_PLANO DE TRABALHO'!RV36)</f>
        <v>0</v>
      </c>
      <c r="AI430">
        <f>IF('04.04_PLANO DE TRABALHO'!RW36="",AI429,'04.04_PLANO DE TRABALHO'!RW36)</f>
        <v>0</v>
      </c>
      <c r="AJ430">
        <f>IF('04.04_PLANO DE TRABALHO'!RX36="",AJ429,'04.04_PLANO DE TRABALHO'!RX36)</f>
        <v>0</v>
      </c>
      <c r="AK430">
        <f>IF('04.04_PLANO DE TRABALHO'!RY36="",AK429,'04.04_PLANO DE TRABALHO'!RY36)</f>
        <v>0</v>
      </c>
      <c r="AL430" t="str">
        <f>IF('04.04_PLANO DE TRABALHO'!RZ36="",AL429,'04.04_PLANO DE TRABALHO'!RZ36)</f>
        <v>Subcategoria</v>
      </c>
      <c r="AM430">
        <f>IF('04.04_PLANO DE TRABALHO'!SA36="",AM429,'04.04_PLANO DE TRABALHO'!SA36)</f>
        <v>0</v>
      </c>
      <c r="AN430">
        <f>IF('04.04_PLANO DE TRABALHO'!SB36="",AN429,'04.04_PLANO DE TRABALHO'!SB36)</f>
        <v>0</v>
      </c>
      <c r="AO430">
        <f>IF('04.04_PLANO DE TRABALHO'!SC36="",AO429,'04.04_PLANO DE TRABALHO'!SC36)</f>
        <v>0</v>
      </c>
      <c r="AP430">
        <f>IF('04.04_PLANO DE TRABALHO'!SD36="",AP429,'04.04_PLANO DE TRABALHO'!SD36)</f>
        <v>0</v>
      </c>
      <c r="AQ430" t="str">
        <f>IF('04.04_PLANO DE TRABALHO'!SE36="",AQ429,'04.04_PLANO DE TRABALHO'!SE36)</f>
        <v>Fonte*</v>
      </c>
      <c r="AR430">
        <f>IF('04.04_PLANO DE TRABALHO'!SF36="",AR429,'04.04_PLANO DE TRABALHO'!SF36)</f>
        <v>0</v>
      </c>
      <c r="AS430">
        <f>IF('04.04_PLANO DE TRABALHO'!SG36="",AS429,'04.04_PLANO DE TRABALHO'!SG36)</f>
        <v>0</v>
      </c>
      <c r="AT430">
        <f>IF('04.04_PLANO DE TRABALHO'!SH36="",AT429,'04.04_PLANO DE TRABALHO'!SH36)</f>
        <v>0</v>
      </c>
      <c r="AU430" t="str">
        <f>IF('04.04_PLANO DE TRABALHO'!SI36="",AU429,'04.04_PLANO DE TRABALHO'!SI36)</f>
        <v>Unid</v>
      </c>
      <c r="AV430">
        <f>IF('04.04_PLANO DE TRABALHO'!SJ36="",AV429,'04.04_PLANO DE TRABALHO'!SJ36)</f>
        <v>0</v>
      </c>
      <c r="AW430" t="str">
        <f>IF('04.04_PLANO DE TRABALHO'!SK36="",AW429,'04.04_PLANO DE TRABALHO'!SK36)</f>
        <v>Valor 
Unit</v>
      </c>
      <c r="AX430">
        <f>IF('04.04_PLANO DE TRABALHO'!SL36="",AX429,'04.04_PLANO DE TRABALHO'!SL36)</f>
        <v>0</v>
      </c>
      <c r="AY430">
        <f>IF('04.04_PLANO DE TRABALHO'!SM36="",AY429,'04.04_PLANO DE TRABALHO'!SM36)</f>
        <v>0</v>
      </c>
      <c r="AZ430" t="str">
        <f>IF('04.04_PLANO DE TRABALHO'!SN36="",AZ429,'04.04_PLANO DE TRABALHO'!SN36)</f>
        <v>Qtde</v>
      </c>
      <c r="BA430">
        <f>IF('04.04_PLANO DE TRABALHO'!SO36="",BA429,'04.04_PLANO DE TRABALHO'!SO36)</f>
        <v>0</v>
      </c>
      <c r="BB430">
        <f>IF('04.04_PLANO DE TRABALHO'!SP36="",BB429,'04.04_PLANO DE TRABALHO'!SP36)</f>
        <v>0</v>
      </c>
      <c r="BD430" t="str">
        <v>Participação e Gestão Democrática</v>
      </c>
      <c r="BE430" t="str">
        <v>10.1</v>
      </c>
      <c r="BF430">
        <v>0</v>
      </c>
      <c r="BG430" t="str">
        <v>Atividade</v>
      </c>
      <c r="BH430">
        <v>0</v>
      </c>
      <c r="BI430">
        <v>0</v>
      </c>
      <c r="BJ430" t="str">
        <v>Início</v>
      </c>
      <c r="BK430">
        <v>0</v>
      </c>
      <c r="BL430">
        <v>0</v>
      </c>
      <c r="BM430" t="str">
        <v>Fim</v>
      </c>
      <c r="BN430">
        <v>0</v>
      </c>
      <c r="BO430">
        <v>0</v>
      </c>
      <c r="BP430" t="str">
        <v>10.1.3</v>
      </c>
      <c r="BQ430">
        <v>0</v>
      </c>
      <c r="BR430">
        <v>0</v>
      </c>
      <c r="BS430" t="str">
        <v>SubAtividade</v>
      </c>
      <c r="BT430">
        <v>0</v>
      </c>
      <c r="BU430">
        <v>0</v>
      </c>
      <c r="BV430">
        <v>0</v>
      </c>
      <c r="BW430">
        <v>0</v>
      </c>
      <c r="BX430">
        <v>0</v>
      </c>
      <c r="BY430" t="str">
        <v>Despesa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 t="str">
        <v>Categoria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 t="str">
        <v>Subcategoria</v>
      </c>
      <c r="CO430">
        <v>0</v>
      </c>
      <c r="CP430">
        <v>0</v>
      </c>
      <c r="CQ430">
        <v>0</v>
      </c>
      <c r="CR430">
        <v>0</v>
      </c>
      <c r="CS430" t="str">
        <v>Fonte*</v>
      </c>
      <c r="CT430">
        <v>0</v>
      </c>
      <c r="CU430">
        <v>0</v>
      </c>
      <c r="CV430">
        <v>0</v>
      </c>
      <c r="CW430" t="str">
        <v>Unid</v>
      </c>
      <c r="CX430">
        <v>0</v>
      </c>
      <c r="CY430" t="str">
        <v>Valor 
Unit</v>
      </c>
      <c r="CZ430">
        <v>0</v>
      </c>
      <c r="DA430">
        <v>0</v>
      </c>
      <c r="DB430" t="str">
        <v>Qtde</v>
      </c>
      <c r="DC430">
        <v>0</v>
      </c>
      <c r="DD430">
        <v>0</v>
      </c>
      <c r="DF430" t="str">
        <v>Participação e Gestão Democrática</v>
      </c>
      <c r="DG430" t="str">
        <v>10.3</v>
      </c>
      <c r="DH430">
        <v>0</v>
      </c>
      <c r="DI430" t="str">
        <v>Atividade</v>
      </c>
      <c r="DJ430">
        <v>0</v>
      </c>
      <c r="DK430">
        <v>0</v>
      </c>
      <c r="DL430" t="str">
        <v>Início</v>
      </c>
      <c r="DM430">
        <v>0</v>
      </c>
      <c r="DN430">
        <v>0</v>
      </c>
      <c r="DO430" t="str">
        <v>Fim</v>
      </c>
      <c r="DP430">
        <v>0</v>
      </c>
      <c r="DQ430">
        <v>0</v>
      </c>
      <c r="DR430" t="str">
        <v>10.3.1</v>
      </c>
      <c r="DS430">
        <v>0</v>
      </c>
      <c r="DT430">
        <v>0</v>
      </c>
      <c r="DU430" t="str">
        <v>SubAtividade</v>
      </c>
      <c r="DV430">
        <v>0</v>
      </c>
      <c r="DW430">
        <v>0</v>
      </c>
      <c r="DX430">
        <v>0</v>
      </c>
      <c r="DY430">
        <v>0</v>
      </c>
      <c r="DZ430">
        <v>0</v>
      </c>
      <c r="EA430" t="str">
        <v>Despesa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 t="str">
        <v>Categoria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 t="str">
        <v>Subcategoria</v>
      </c>
      <c r="EQ430">
        <v>0</v>
      </c>
      <c r="ER430">
        <v>0</v>
      </c>
      <c r="ES430">
        <v>0</v>
      </c>
      <c r="ET430">
        <v>0</v>
      </c>
      <c r="EU430" t="str">
        <v>Fonte*</v>
      </c>
      <c r="EV430">
        <v>0</v>
      </c>
      <c r="EW430">
        <v>0</v>
      </c>
      <c r="EX430">
        <v>0</v>
      </c>
      <c r="EY430" t="str">
        <v>Unid</v>
      </c>
      <c r="EZ430">
        <v>0</v>
      </c>
      <c r="FA430" t="str">
        <v>Valor 
Unit</v>
      </c>
      <c r="FB430">
        <v>0</v>
      </c>
      <c r="FC430">
        <v>0</v>
      </c>
      <c r="FD430" t="str">
        <v>Qtde</v>
      </c>
      <c r="FE430">
        <v>0</v>
      </c>
      <c r="FF430">
        <v>0</v>
      </c>
    </row>
    <row r="431" spans="1:162" x14ac:dyDescent="0.25">
      <c r="A431">
        <v>28</v>
      </c>
      <c r="B431" t="str">
        <f>'04.04_PLANO DE TRABALHO'!$RE$7</f>
        <v>Tecnologias Digitais</v>
      </c>
      <c r="C431" t="str">
        <f>IF('04.04_PLANO DE TRABALHO'!QQ37="",C430,'04.04_PLANO DE TRABALHO'!QQ37)</f>
        <v>9.2</v>
      </c>
      <c r="D431">
        <f>IF('04.04_PLANO DE TRABALHO'!QR37="",D430,'04.04_PLANO DE TRABALHO'!QR37)</f>
        <v>0</v>
      </c>
      <c r="E431" t="str">
        <f>IF(OR('04.04_PLANO DE TRABALHO'!QS37="",'04.04_PLANO DE TRABALHO'!QS37="Realizado",'04.04_PLANO DE TRABALHO'!QS37="Planejado"),E430,'04.04_PLANO DE TRABALHO'!QS37)</f>
        <v>Atividade</v>
      </c>
      <c r="F431">
        <f>IF('04.04_PLANO DE TRABALHO'!QT37="",F430,'04.04_PLANO DE TRABALHO'!QT37)</f>
        <v>0</v>
      </c>
      <c r="G431">
        <f>IF('04.04_PLANO DE TRABALHO'!QU37="",G430,'04.04_PLANO DE TRABALHO'!QU37)</f>
        <v>0</v>
      </c>
      <c r="H431" t="str">
        <f>IF('04.04_PLANO DE TRABALHO'!QV37="",H430,'04.04_PLANO DE TRABALHO'!QV37)</f>
        <v>Início</v>
      </c>
      <c r="I431">
        <f>IF('04.04_PLANO DE TRABALHO'!QW37="",I430,'04.04_PLANO DE TRABALHO'!QW37)</f>
        <v>0</v>
      </c>
      <c r="J431">
        <f>IF('04.04_PLANO DE TRABALHO'!QX37="",J430,'04.04_PLANO DE TRABALHO'!QX37)</f>
        <v>0</v>
      </c>
      <c r="K431" t="str">
        <f>IF('04.04_PLANO DE TRABALHO'!QY37="",K430,'04.04_PLANO DE TRABALHO'!QY37)</f>
        <v>Fim</v>
      </c>
      <c r="L431">
        <f>IF('04.04_PLANO DE TRABALHO'!QZ37="",L430,'04.04_PLANO DE TRABALHO'!QZ37)</f>
        <v>0</v>
      </c>
      <c r="M431">
        <f>IF('04.04_PLANO DE TRABALHO'!RA37="",M430,'04.04_PLANO DE TRABALHO'!RA37)</f>
        <v>0</v>
      </c>
      <c r="N431" t="str">
        <f>IF('04.04_PLANO DE TRABALHO'!RB37="",N430,'04.04_PLANO DE TRABALHO'!RB37)</f>
        <v>Total da SubAtividade:</v>
      </c>
      <c r="O431">
        <f>IF('04.04_PLANO DE TRABALHO'!RC37="",O430,'04.04_PLANO DE TRABALHO'!RC37)</f>
        <v>0</v>
      </c>
      <c r="P431">
        <f>IF('04.04_PLANO DE TRABALHO'!RD37="",P430,'04.04_PLANO DE TRABALHO'!RD37)</f>
        <v>0</v>
      </c>
      <c r="Q431" t="str">
        <f>IF('04.04_PLANO DE TRABALHO'!RE37="",Q430,'04.04_PLANO DE TRABALHO'!RE37)</f>
        <v>SubAtividade</v>
      </c>
      <c r="R431">
        <f>IF('04.04_PLANO DE TRABALHO'!RF37="",R430,'04.04_PLANO DE TRABALHO'!RF37)</f>
        <v>0</v>
      </c>
      <c r="S431">
        <f>IF('04.04_PLANO DE TRABALHO'!RG37="",S430,'04.04_PLANO DE TRABALHO'!RG37)</f>
        <v>0</v>
      </c>
      <c r="T431">
        <f>IF('04.04_PLANO DE TRABALHO'!RH37="",T430,'04.04_PLANO DE TRABALHO'!RH37)</f>
        <v>0</v>
      </c>
      <c r="U431">
        <f>IF('04.04_PLANO DE TRABALHO'!RI37="",U430,'04.04_PLANO DE TRABALHO'!RI37)</f>
        <v>0</v>
      </c>
      <c r="V431">
        <f>IF('04.04_PLANO DE TRABALHO'!RJ37="",V430,'04.04_PLANO DE TRABALHO'!RJ37)</f>
        <v>0</v>
      </c>
      <c r="W431" t="str">
        <f>IF('04.04_PLANO DE TRABALHO'!RK37="",W430,'04.04_PLANO DE TRABALHO'!RK37)</f>
        <v>Despesa</v>
      </c>
      <c r="X431">
        <f>IF('04.04_PLANO DE TRABALHO'!RL37="",X430,'04.04_PLANO DE TRABALHO'!RL37)</f>
        <v>0</v>
      </c>
      <c r="Y431">
        <f>IF('04.04_PLANO DE TRABALHO'!RM37="",Y430,'04.04_PLANO DE TRABALHO'!RM37)</f>
        <v>0</v>
      </c>
      <c r="Z431">
        <f>IF('04.04_PLANO DE TRABALHO'!RN37="",Z430,'04.04_PLANO DE TRABALHO'!RN37)</f>
        <v>0</v>
      </c>
      <c r="AA431">
        <f>IF('04.04_PLANO DE TRABALHO'!RO37="",AA430,'04.04_PLANO DE TRABALHO'!RO37)</f>
        <v>0</v>
      </c>
      <c r="AB431">
        <f>IF('04.04_PLANO DE TRABALHO'!RP37="",AB430,'04.04_PLANO DE TRABALHO'!RP37)</f>
        <v>0</v>
      </c>
      <c r="AC431">
        <f>IF('04.04_PLANO DE TRABALHO'!RQ37="",AC430,'04.04_PLANO DE TRABALHO'!RQ37)</f>
        <v>0</v>
      </c>
      <c r="AD431" t="str">
        <f>IF('04.04_PLANO DE TRABALHO'!RR37="",AD430,'04.04_PLANO DE TRABALHO'!RR37)</f>
        <v>Categoria</v>
      </c>
      <c r="AE431">
        <f>IF('04.04_PLANO DE TRABALHO'!RS37="",AE430,'04.04_PLANO DE TRABALHO'!RS37)</f>
        <v>0</v>
      </c>
      <c r="AF431">
        <f>IF('04.04_PLANO DE TRABALHO'!RT37="",AF430,'04.04_PLANO DE TRABALHO'!RT37)</f>
        <v>0</v>
      </c>
      <c r="AG431">
        <f>IF('04.04_PLANO DE TRABALHO'!RU37="",AG430,'04.04_PLANO DE TRABALHO'!RU37)</f>
        <v>0</v>
      </c>
      <c r="AH431">
        <f>IF('04.04_PLANO DE TRABALHO'!RV37="",AH430,'04.04_PLANO DE TRABALHO'!RV37)</f>
        <v>0</v>
      </c>
      <c r="AI431">
        <f>IF('04.04_PLANO DE TRABALHO'!RW37="",AI430,'04.04_PLANO DE TRABALHO'!RW37)</f>
        <v>0</v>
      </c>
      <c r="AJ431">
        <f>IF('04.04_PLANO DE TRABALHO'!RX37="",AJ430,'04.04_PLANO DE TRABALHO'!RX37)</f>
        <v>0</v>
      </c>
      <c r="AK431">
        <f>IF('04.04_PLANO DE TRABALHO'!RY37="",AK430,'04.04_PLANO DE TRABALHO'!RY37)</f>
        <v>0</v>
      </c>
      <c r="AL431" t="str">
        <f>IF('04.04_PLANO DE TRABALHO'!RZ37="",AL430,'04.04_PLANO DE TRABALHO'!RZ37)</f>
        <v>Subcategoria</v>
      </c>
      <c r="AM431">
        <f>IF('04.04_PLANO DE TRABALHO'!SA37="",AM430,'04.04_PLANO DE TRABALHO'!SA37)</f>
        <v>0</v>
      </c>
      <c r="AN431">
        <f>IF('04.04_PLANO DE TRABALHO'!SB37="",AN430,'04.04_PLANO DE TRABALHO'!SB37)</f>
        <v>0</v>
      </c>
      <c r="AO431">
        <f>IF('04.04_PLANO DE TRABALHO'!SC37="",AO430,'04.04_PLANO DE TRABALHO'!SC37)</f>
        <v>0</v>
      </c>
      <c r="AP431">
        <f>IF('04.04_PLANO DE TRABALHO'!SD37="",AP430,'04.04_PLANO DE TRABALHO'!SD37)</f>
        <v>0</v>
      </c>
      <c r="AQ431" t="str">
        <f>IF('04.04_PLANO DE TRABALHO'!SE37="",AQ430,'04.04_PLANO DE TRABALHO'!SE37)</f>
        <v>Fonte*</v>
      </c>
      <c r="AR431">
        <f>IF('04.04_PLANO DE TRABALHO'!SF37="",AR430,'04.04_PLANO DE TRABALHO'!SF37)</f>
        <v>0</v>
      </c>
      <c r="AS431">
        <f>IF('04.04_PLANO DE TRABALHO'!SG37="",AS430,'04.04_PLANO DE TRABALHO'!SG37)</f>
        <v>0</v>
      </c>
      <c r="AT431">
        <f>IF('04.04_PLANO DE TRABALHO'!SH37="",AT430,'04.04_PLANO DE TRABALHO'!SH37)</f>
        <v>0</v>
      </c>
      <c r="AU431" t="str">
        <f>IF('04.04_PLANO DE TRABALHO'!SI37="",AU430,'04.04_PLANO DE TRABALHO'!SI37)</f>
        <v>Unid</v>
      </c>
      <c r="AV431">
        <f>IF('04.04_PLANO DE TRABALHO'!SJ37="",AV430,'04.04_PLANO DE TRABALHO'!SJ37)</f>
        <v>0</v>
      </c>
      <c r="AW431" t="str">
        <f>IF('04.04_PLANO DE TRABALHO'!SK37="",AW430,'04.04_PLANO DE TRABALHO'!SK37)</f>
        <v>Valor 
Unit</v>
      </c>
      <c r="AX431">
        <f>IF('04.04_PLANO DE TRABALHO'!SL37="",AX430,'04.04_PLANO DE TRABALHO'!SL37)</f>
        <v>0</v>
      </c>
      <c r="AY431">
        <f>IF('04.04_PLANO DE TRABALHO'!SM37="",AY430,'04.04_PLANO DE TRABALHO'!SM37)</f>
        <v>0</v>
      </c>
      <c r="AZ431" t="str">
        <f>IF('04.04_PLANO DE TRABALHO'!SN37="",AZ430,'04.04_PLANO DE TRABALHO'!SN37)</f>
        <v>Qtde</v>
      </c>
      <c r="BA431">
        <f>IF('04.04_PLANO DE TRABALHO'!SO37="",BA430,'04.04_PLANO DE TRABALHO'!SO37)</f>
        <v>0</v>
      </c>
      <c r="BB431">
        <f>IF('04.04_PLANO DE TRABALHO'!SP37="",BB430,'04.04_PLANO DE TRABALHO'!SP37)</f>
        <v>0</v>
      </c>
      <c r="BD431" t="str">
        <v>Participação e Gestão Democrática</v>
      </c>
      <c r="BE431" t="str">
        <v>10.1</v>
      </c>
      <c r="BF431">
        <v>0</v>
      </c>
      <c r="BG431" t="str">
        <v>Atividade</v>
      </c>
      <c r="BH431">
        <v>0</v>
      </c>
      <c r="BI431">
        <v>0</v>
      </c>
      <c r="BJ431" t="str">
        <v>Início</v>
      </c>
      <c r="BK431">
        <v>0</v>
      </c>
      <c r="BL431">
        <v>0</v>
      </c>
      <c r="BM431" t="str">
        <v>Fim</v>
      </c>
      <c r="BN431">
        <v>0</v>
      </c>
      <c r="BO431">
        <v>0</v>
      </c>
      <c r="BP431" t="str">
        <v>10.1.3</v>
      </c>
      <c r="BQ431">
        <v>0</v>
      </c>
      <c r="BR431">
        <v>0</v>
      </c>
      <c r="BS431" t="str">
        <v>SubAtividade</v>
      </c>
      <c r="BT431">
        <v>0</v>
      </c>
      <c r="BU431">
        <v>0</v>
      </c>
      <c r="BV431">
        <v>0</v>
      </c>
      <c r="BW431">
        <v>0</v>
      </c>
      <c r="BX431">
        <v>0</v>
      </c>
      <c r="BY431" t="str">
        <v>Despesa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 t="str">
        <v>Categoria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 t="str">
        <v>Subcategoria</v>
      </c>
      <c r="CO431">
        <v>0</v>
      </c>
      <c r="CP431">
        <v>0</v>
      </c>
      <c r="CQ431">
        <v>0</v>
      </c>
      <c r="CR431">
        <v>0</v>
      </c>
      <c r="CS431" t="str">
        <v>Fonte*</v>
      </c>
      <c r="CT431">
        <v>0</v>
      </c>
      <c r="CU431">
        <v>0</v>
      </c>
      <c r="CV431">
        <v>0</v>
      </c>
      <c r="CW431" t="str">
        <v>Unid</v>
      </c>
      <c r="CX431">
        <v>0</v>
      </c>
      <c r="CY431" t="str">
        <v>Valor 
Unit</v>
      </c>
      <c r="CZ431">
        <v>0</v>
      </c>
      <c r="DA431">
        <v>0</v>
      </c>
      <c r="DB431" t="str">
        <v>Qtde</v>
      </c>
      <c r="DC431">
        <v>0</v>
      </c>
      <c r="DD431">
        <v>0</v>
      </c>
      <c r="DF431" t="str">
        <v>Participação e Gestão Democrática</v>
      </c>
      <c r="DG431" t="str">
        <v>10.3</v>
      </c>
      <c r="DH431">
        <v>0</v>
      </c>
      <c r="DI431" t="str">
        <v>Atividade</v>
      </c>
      <c r="DJ431">
        <v>0</v>
      </c>
      <c r="DK431">
        <v>0</v>
      </c>
      <c r="DL431" t="str">
        <v>Início</v>
      </c>
      <c r="DM431">
        <v>0</v>
      </c>
      <c r="DN431">
        <v>0</v>
      </c>
      <c r="DO431" t="str">
        <v>Fim</v>
      </c>
      <c r="DP431">
        <v>0</v>
      </c>
      <c r="DQ431">
        <v>0</v>
      </c>
      <c r="DR431" t="str">
        <v>10.3.1</v>
      </c>
      <c r="DS431">
        <v>0</v>
      </c>
      <c r="DT431">
        <v>0</v>
      </c>
      <c r="DU431" t="str">
        <v>SubAtividade</v>
      </c>
      <c r="DV431">
        <v>0</v>
      </c>
      <c r="DW431">
        <v>0</v>
      </c>
      <c r="DX431">
        <v>0</v>
      </c>
      <c r="DY431">
        <v>0</v>
      </c>
      <c r="DZ431">
        <v>0</v>
      </c>
      <c r="EA431" t="str">
        <v>Despesa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 t="str">
        <v>Categoria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 t="str">
        <v>Subcategoria</v>
      </c>
      <c r="EQ431">
        <v>0</v>
      </c>
      <c r="ER431">
        <v>0</v>
      </c>
      <c r="ES431">
        <v>0</v>
      </c>
      <c r="ET431">
        <v>0</v>
      </c>
      <c r="EU431" t="str">
        <v>Fonte*</v>
      </c>
      <c r="EV431">
        <v>0</v>
      </c>
      <c r="EW431">
        <v>0</v>
      </c>
      <c r="EX431">
        <v>0</v>
      </c>
      <c r="EY431" t="str">
        <v>Unid</v>
      </c>
      <c r="EZ431">
        <v>0</v>
      </c>
      <c r="FA431" t="str">
        <v>Valor 
Unit</v>
      </c>
      <c r="FB431">
        <v>0</v>
      </c>
      <c r="FC431">
        <v>0</v>
      </c>
      <c r="FD431" t="str">
        <v>Qtde</v>
      </c>
      <c r="FE431">
        <v>0</v>
      </c>
      <c r="FF431">
        <v>0</v>
      </c>
    </row>
    <row r="432" spans="1:162" x14ac:dyDescent="0.25">
      <c r="A432">
        <v>29</v>
      </c>
      <c r="B432" t="str">
        <f>'04.04_PLANO DE TRABALHO'!$RE$7</f>
        <v>Tecnologias Digitais</v>
      </c>
      <c r="C432" t="str">
        <f>IF('04.04_PLANO DE TRABALHO'!QQ38="",C431,'04.04_PLANO DE TRABALHO'!QQ38)</f>
        <v>9.2</v>
      </c>
      <c r="D432">
        <f>IF('04.04_PLANO DE TRABALHO'!QR38="",D431,'04.04_PLANO DE TRABALHO'!QR38)</f>
        <v>0</v>
      </c>
      <c r="E432" t="str">
        <f>IF(OR('04.04_PLANO DE TRABALHO'!QS38="",'04.04_PLANO DE TRABALHO'!QS38="Realizado",'04.04_PLANO DE TRABALHO'!QS38="Planejado"),E431,'04.04_PLANO DE TRABALHO'!QS38)</f>
        <v>Atividade</v>
      </c>
      <c r="F432">
        <f>IF('04.04_PLANO DE TRABALHO'!QT38="",F431,'04.04_PLANO DE TRABALHO'!QT38)</f>
        <v>0</v>
      </c>
      <c r="G432">
        <f>IF('04.04_PLANO DE TRABALHO'!QU38="",G431,'04.04_PLANO DE TRABALHO'!QU38)</f>
        <v>0</v>
      </c>
      <c r="H432" t="str">
        <f>IF('04.04_PLANO DE TRABALHO'!QV38="",H431,'04.04_PLANO DE TRABALHO'!QV38)</f>
        <v>Início</v>
      </c>
      <c r="I432">
        <f>IF('04.04_PLANO DE TRABALHO'!QW38="",I431,'04.04_PLANO DE TRABALHO'!QW38)</f>
        <v>0</v>
      </c>
      <c r="J432">
        <f>IF('04.04_PLANO DE TRABALHO'!QX38="",J431,'04.04_PLANO DE TRABALHO'!QX38)</f>
        <v>0</v>
      </c>
      <c r="K432" t="str">
        <f>IF('04.04_PLANO DE TRABALHO'!QY38="",K431,'04.04_PLANO DE TRABALHO'!QY38)</f>
        <v>Fim</v>
      </c>
      <c r="L432">
        <f>IF('04.04_PLANO DE TRABALHO'!QZ38="",L431,'04.04_PLANO DE TRABALHO'!QZ38)</f>
        <v>0</v>
      </c>
      <c r="M432">
        <f>IF('04.04_PLANO DE TRABALHO'!RA38="",M431,'04.04_PLANO DE TRABALHO'!RA38)</f>
        <v>0</v>
      </c>
      <c r="N432" t="str">
        <f>IF('04.04_PLANO DE TRABALHO'!RB38="",N431,'04.04_PLANO DE TRABALHO'!RB38)</f>
        <v>9.2.3</v>
      </c>
      <c r="O432">
        <f>IF('04.04_PLANO DE TRABALHO'!RC38="",O431,'04.04_PLANO DE TRABALHO'!RC38)</f>
        <v>0</v>
      </c>
      <c r="P432">
        <f>IF('04.04_PLANO DE TRABALHO'!RD38="",P431,'04.04_PLANO DE TRABALHO'!RD38)</f>
        <v>0</v>
      </c>
      <c r="Q432" t="str">
        <f>IF('04.04_PLANO DE TRABALHO'!RE38="",Q431,'04.04_PLANO DE TRABALHO'!RE38)</f>
        <v>SubAtividade</v>
      </c>
      <c r="R432">
        <f>IF('04.04_PLANO DE TRABALHO'!RF38="",R431,'04.04_PLANO DE TRABALHO'!RF38)</f>
        <v>0</v>
      </c>
      <c r="S432">
        <f>IF('04.04_PLANO DE TRABALHO'!RG38="",S431,'04.04_PLANO DE TRABALHO'!RG38)</f>
        <v>0</v>
      </c>
      <c r="T432">
        <f>IF('04.04_PLANO DE TRABALHO'!RH38="",T431,'04.04_PLANO DE TRABALHO'!RH38)</f>
        <v>0</v>
      </c>
      <c r="U432">
        <f>IF('04.04_PLANO DE TRABALHO'!RI38="",U431,'04.04_PLANO DE TRABALHO'!RI38)</f>
        <v>0</v>
      </c>
      <c r="V432">
        <f>IF('04.04_PLANO DE TRABALHO'!RJ38="",V431,'04.04_PLANO DE TRABALHO'!RJ38)</f>
        <v>0</v>
      </c>
      <c r="W432" t="str">
        <f>IF('04.04_PLANO DE TRABALHO'!RK38="",W431,'04.04_PLANO DE TRABALHO'!RK38)</f>
        <v>Despesa</v>
      </c>
      <c r="X432">
        <f>IF('04.04_PLANO DE TRABALHO'!RL38="",X431,'04.04_PLANO DE TRABALHO'!RL38)</f>
        <v>0</v>
      </c>
      <c r="Y432">
        <f>IF('04.04_PLANO DE TRABALHO'!RM38="",Y431,'04.04_PLANO DE TRABALHO'!RM38)</f>
        <v>0</v>
      </c>
      <c r="Z432">
        <f>IF('04.04_PLANO DE TRABALHO'!RN38="",Z431,'04.04_PLANO DE TRABALHO'!RN38)</f>
        <v>0</v>
      </c>
      <c r="AA432">
        <f>IF('04.04_PLANO DE TRABALHO'!RO38="",AA431,'04.04_PLANO DE TRABALHO'!RO38)</f>
        <v>0</v>
      </c>
      <c r="AB432">
        <f>IF('04.04_PLANO DE TRABALHO'!RP38="",AB431,'04.04_PLANO DE TRABALHO'!RP38)</f>
        <v>0</v>
      </c>
      <c r="AC432">
        <f>IF('04.04_PLANO DE TRABALHO'!RQ38="",AC431,'04.04_PLANO DE TRABALHO'!RQ38)</f>
        <v>0</v>
      </c>
      <c r="AD432" t="str">
        <f>IF('04.04_PLANO DE TRABALHO'!RR38="",AD431,'04.04_PLANO DE TRABALHO'!RR38)</f>
        <v>Categoria</v>
      </c>
      <c r="AE432">
        <f>IF('04.04_PLANO DE TRABALHO'!RS38="",AE431,'04.04_PLANO DE TRABALHO'!RS38)</f>
        <v>0</v>
      </c>
      <c r="AF432">
        <f>IF('04.04_PLANO DE TRABALHO'!RT38="",AF431,'04.04_PLANO DE TRABALHO'!RT38)</f>
        <v>0</v>
      </c>
      <c r="AG432">
        <f>IF('04.04_PLANO DE TRABALHO'!RU38="",AG431,'04.04_PLANO DE TRABALHO'!RU38)</f>
        <v>0</v>
      </c>
      <c r="AH432">
        <f>IF('04.04_PLANO DE TRABALHO'!RV38="",AH431,'04.04_PLANO DE TRABALHO'!RV38)</f>
        <v>0</v>
      </c>
      <c r="AI432">
        <f>IF('04.04_PLANO DE TRABALHO'!RW38="",AI431,'04.04_PLANO DE TRABALHO'!RW38)</f>
        <v>0</v>
      </c>
      <c r="AJ432">
        <f>IF('04.04_PLANO DE TRABALHO'!RX38="",AJ431,'04.04_PLANO DE TRABALHO'!RX38)</f>
        <v>0</v>
      </c>
      <c r="AK432">
        <f>IF('04.04_PLANO DE TRABALHO'!RY38="",AK431,'04.04_PLANO DE TRABALHO'!RY38)</f>
        <v>0</v>
      </c>
      <c r="AL432" t="str">
        <f>IF('04.04_PLANO DE TRABALHO'!RZ38="",AL431,'04.04_PLANO DE TRABALHO'!RZ38)</f>
        <v>Subcategoria</v>
      </c>
      <c r="AM432">
        <f>IF('04.04_PLANO DE TRABALHO'!SA38="",AM431,'04.04_PLANO DE TRABALHO'!SA38)</f>
        <v>0</v>
      </c>
      <c r="AN432">
        <f>IF('04.04_PLANO DE TRABALHO'!SB38="",AN431,'04.04_PLANO DE TRABALHO'!SB38)</f>
        <v>0</v>
      </c>
      <c r="AO432">
        <f>IF('04.04_PLANO DE TRABALHO'!SC38="",AO431,'04.04_PLANO DE TRABALHO'!SC38)</f>
        <v>0</v>
      </c>
      <c r="AP432">
        <f>IF('04.04_PLANO DE TRABALHO'!SD38="",AP431,'04.04_PLANO DE TRABALHO'!SD38)</f>
        <v>0</v>
      </c>
      <c r="AQ432" t="str">
        <f>IF('04.04_PLANO DE TRABALHO'!SE38="",AQ431,'04.04_PLANO DE TRABALHO'!SE38)</f>
        <v>Fonte*</v>
      </c>
      <c r="AR432">
        <f>IF('04.04_PLANO DE TRABALHO'!SF38="",AR431,'04.04_PLANO DE TRABALHO'!SF38)</f>
        <v>0</v>
      </c>
      <c r="AS432">
        <f>IF('04.04_PLANO DE TRABALHO'!SG38="",AS431,'04.04_PLANO DE TRABALHO'!SG38)</f>
        <v>0</v>
      </c>
      <c r="AT432">
        <f>IF('04.04_PLANO DE TRABALHO'!SH38="",AT431,'04.04_PLANO DE TRABALHO'!SH38)</f>
        <v>0</v>
      </c>
      <c r="AU432" t="str">
        <f>IF('04.04_PLANO DE TRABALHO'!SI38="",AU431,'04.04_PLANO DE TRABALHO'!SI38)</f>
        <v>Unid</v>
      </c>
      <c r="AV432">
        <f>IF('04.04_PLANO DE TRABALHO'!SJ38="",AV431,'04.04_PLANO DE TRABALHO'!SJ38)</f>
        <v>0</v>
      </c>
      <c r="AW432" t="str">
        <f>IF('04.04_PLANO DE TRABALHO'!SK38="",AW431,'04.04_PLANO DE TRABALHO'!SK38)</f>
        <v>Valor 
Unit</v>
      </c>
      <c r="AX432">
        <f>IF('04.04_PLANO DE TRABALHO'!SL38="",AX431,'04.04_PLANO DE TRABALHO'!SL38)</f>
        <v>0</v>
      </c>
      <c r="AY432">
        <f>IF('04.04_PLANO DE TRABALHO'!SM38="",AY431,'04.04_PLANO DE TRABALHO'!SM38)</f>
        <v>0</v>
      </c>
      <c r="AZ432" t="str">
        <f>IF('04.04_PLANO DE TRABALHO'!SN38="",AZ431,'04.04_PLANO DE TRABALHO'!SN38)</f>
        <v>Qtde</v>
      </c>
      <c r="BA432">
        <f>IF('04.04_PLANO DE TRABALHO'!SO38="",BA431,'04.04_PLANO DE TRABALHO'!SO38)</f>
        <v>0</v>
      </c>
      <c r="BB432">
        <f>IF('04.04_PLANO DE TRABALHO'!SP38="",BB431,'04.04_PLANO DE TRABALHO'!SP38)</f>
        <v>0</v>
      </c>
      <c r="BD432" t="str">
        <v>Participação e Gestão Democrática</v>
      </c>
      <c r="BE432" t="str">
        <v>10.1</v>
      </c>
      <c r="BF432">
        <v>0</v>
      </c>
      <c r="BG432" t="str">
        <v>Atividade</v>
      </c>
      <c r="BH432">
        <v>0</v>
      </c>
      <c r="BI432">
        <v>0</v>
      </c>
      <c r="BJ432" t="str">
        <v>Início</v>
      </c>
      <c r="BK432">
        <v>0</v>
      </c>
      <c r="BL432">
        <v>0</v>
      </c>
      <c r="BM432" t="str">
        <v>Fim</v>
      </c>
      <c r="BN432">
        <v>0</v>
      </c>
      <c r="BO432">
        <v>0</v>
      </c>
      <c r="BP432" t="str">
        <v>Total da SubAtividade:</v>
      </c>
      <c r="BQ432">
        <v>0</v>
      </c>
      <c r="BR432">
        <v>0</v>
      </c>
      <c r="BS432" t="str">
        <v>SubAtividade</v>
      </c>
      <c r="BT432">
        <v>0</v>
      </c>
      <c r="BU432">
        <v>0</v>
      </c>
      <c r="BV432">
        <v>0</v>
      </c>
      <c r="BW432">
        <v>0</v>
      </c>
      <c r="BX432">
        <v>0</v>
      </c>
      <c r="BY432" t="str">
        <v>Despesa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 t="str">
        <v>Categoria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 t="str">
        <v>Subcategoria</v>
      </c>
      <c r="CO432">
        <v>0</v>
      </c>
      <c r="CP432">
        <v>0</v>
      </c>
      <c r="CQ432">
        <v>0</v>
      </c>
      <c r="CR432">
        <v>0</v>
      </c>
      <c r="CS432" t="str">
        <v>Fonte*</v>
      </c>
      <c r="CT432">
        <v>0</v>
      </c>
      <c r="CU432">
        <v>0</v>
      </c>
      <c r="CV432">
        <v>0</v>
      </c>
      <c r="CW432" t="str">
        <v>Unid</v>
      </c>
      <c r="CX432">
        <v>0</v>
      </c>
      <c r="CY432" t="str">
        <v>Valor 
Unit</v>
      </c>
      <c r="CZ432">
        <v>0</v>
      </c>
      <c r="DA432">
        <v>0</v>
      </c>
      <c r="DB432" t="str">
        <v>Qtde</v>
      </c>
      <c r="DC432">
        <v>0</v>
      </c>
      <c r="DD432">
        <v>0</v>
      </c>
      <c r="DF432" t="str">
        <v>Participação e Gestão Democrática</v>
      </c>
      <c r="DG432" t="str">
        <v>10.3</v>
      </c>
      <c r="DH432">
        <v>0</v>
      </c>
      <c r="DI432" t="str">
        <v>Atividade</v>
      </c>
      <c r="DJ432">
        <v>0</v>
      </c>
      <c r="DK432">
        <v>0</v>
      </c>
      <c r="DL432" t="str">
        <v>Início</v>
      </c>
      <c r="DM432">
        <v>0</v>
      </c>
      <c r="DN432">
        <v>0</v>
      </c>
      <c r="DO432" t="str">
        <v>Fim</v>
      </c>
      <c r="DP432">
        <v>0</v>
      </c>
      <c r="DQ432">
        <v>0</v>
      </c>
      <c r="DR432" t="str">
        <v>10.3.1</v>
      </c>
      <c r="DS432">
        <v>0</v>
      </c>
      <c r="DT432">
        <v>0</v>
      </c>
      <c r="DU432" t="str">
        <v>SubAtividade</v>
      </c>
      <c r="DV432">
        <v>0</v>
      </c>
      <c r="DW432">
        <v>0</v>
      </c>
      <c r="DX432">
        <v>0</v>
      </c>
      <c r="DY432">
        <v>0</v>
      </c>
      <c r="DZ432">
        <v>0</v>
      </c>
      <c r="EA432" t="str">
        <v>Despesa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 t="str">
        <v>Categoria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 t="str">
        <v>Subcategoria</v>
      </c>
      <c r="EQ432">
        <v>0</v>
      </c>
      <c r="ER432">
        <v>0</v>
      </c>
      <c r="ES432">
        <v>0</v>
      </c>
      <c r="ET432">
        <v>0</v>
      </c>
      <c r="EU432" t="str">
        <v>Fonte*</v>
      </c>
      <c r="EV432">
        <v>0</v>
      </c>
      <c r="EW432">
        <v>0</v>
      </c>
      <c r="EX432">
        <v>0</v>
      </c>
      <c r="EY432" t="str">
        <v>Unid</v>
      </c>
      <c r="EZ432">
        <v>0</v>
      </c>
      <c r="FA432" t="str">
        <v>Valor 
Unit</v>
      </c>
      <c r="FB432">
        <v>0</v>
      </c>
      <c r="FC432">
        <v>0</v>
      </c>
      <c r="FD432" t="str">
        <v>Qtde</v>
      </c>
      <c r="FE432">
        <v>0</v>
      </c>
      <c r="FF432">
        <v>0</v>
      </c>
    </row>
    <row r="433" spans="1:162" x14ac:dyDescent="0.25">
      <c r="A433">
        <v>30</v>
      </c>
      <c r="B433" t="str">
        <f>'04.04_PLANO DE TRABALHO'!$RE$7</f>
        <v>Tecnologias Digitais</v>
      </c>
      <c r="C433" t="str">
        <f>IF('04.04_PLANO DE TRABALHO'!QQ39="",C432,'04.04_PLANO DE TRABALHO'!QQ39)</f>
        <v>9.2</v>
      </c>
      <c r="D433">
        <f>IF('04.04_PLANO DE TRABALHO'!QR39="",D432,'04.04_PLANO DE TRABALHO'!QR39)</f>
        <v>0</v>
      </c>
      <c r="E433" t="str">
        <f>IF(OR('04.04_PLANO DE TRABALHO'!QS39="",'04.04_PLANO DE TRABALHO'!QS39="Realizado",'04.04_PLANO DE TRABALHO'!QS39="Planejado"),E432,'04.04_PLANO DE TRABALHO'!QS39)</f>
        <v>Atividade</v>
      </c>
      <c r="F433">
        <f>IF('04.04_PLANO DE TRABALHO'!QT39="",F432,'04.04_PLANO DE TRABALHO'!QT39)</f>
        <v>0</v>
      </c>
      <c r="G433">
        <f>IF('04.04_PLANO DE TRABALHO'!QU39="",G432,'04.04_PLANO DE TRABALHO'!QU39)</f>
        <v>0</v>
      </c>
      <c r="H433" t="str">
        <f>IF('04.04_PLANO DE TRABALHO'!QV39="",H432,'04.04_PLANO DE TRABALHO'!QV39)</f>
        <v>Início</v>
      </c>
      <c r="I433">
        <f>IF('04.04_PLANO DE TRABALHO'!QW39="",I432,'04.04_PLANO DE TRABALHO'!QW39)</f>
        <v>0</v>
      </c>
      <c r="J433">
        <f>IF('04.04_PLANO DE TRABALHO'!QX39="",J432,'04.04_PLANO DE TRABALHO'!QX39)</f>
        <v>0</v>
      </c>
      <c r="K433" t="str">
        <f>IF('04.04_PLANO DE TRABALHO'!QY39="",K432,'04.04_PLANO DE TRABALHO'!QY39)</f>
        <v>Fim</v>
      </c>
      <c r="L433">
        <f>IF('04.04_PLANO DE TRABALHO'!QZ39="",L432,'04.04_PLANO DE TRABALHO'!QZ39)</f>
        <v>0</v>
      </c>
      <c r="M433">
        <f>IF('04.04_PLANO DE TRABALHO'!RA39="",M432,'04.04_PLANO DE TRABALHO'!RA39)</f>
        <v>0</v>
      </c>
      <c r="N433" t="str">
        <f>IF('04.04_PLANO DE TRABALHO'!RB39="",N432,'04.04_PLANO DE TRABALHO'!RB39)</f>
        <v>9.2.3</v>
      </c>
      <c r="O433">
        <f>IF('04.04_PLANO DE TRABALHO'!RC39="",O432,'04.04_PLANO DE TRABALHO'!RC39)</f>
        <v>0</v>
      </c>
      <c r="P433">
        <f>IF('04.04_PLANO DE TRABALHO'!RD39="",P432,'04.04_PLANO DE TRABALHO'!RD39)</f>
        <v>0</v>
      </c>
      <c r="Q433" t="str">
        <f>IF('04.04_PLANO DE TRABALHO'!RE39="",Q432,'04.04_PLANO DE TRABALHO'!RE39)</f>
        <v>SubAtividade</v>
      </c>
      <c r="R433">
        <f>IF('04.04_PLANO DE TRABALHO'!RF39="",R432,'04.04_PLANO DE TRABALHO'!RF39)</f>
        <v>0</v>
      </c>
      <c r="S433">
        <f>IF('04.04_PLANO DE TRABALHO'!RG39="",S432,'04.04_PLANO DE TRABALHO'!RG39)</f>
        <v>0</v>
      </c>
      <c r="T433">
        <f>IF('04.04_PLANO DE TRABALHO'!RH39="",T432,'04.04_PLANO DE TRABALHO'!RH39)</f>
        <v>0</v>
      </c>
      <c r="U433">
        <f>IF('04.04_PLANO DE TRABALHO'!RI39="",U432,'04.04_PLANO DE TRABALHO'!RI39)</f>
        <v>0</v>
      </c>
      <c r="V433">
        <f>IF('04.04_PLANO DE TRABALHO'!RJ39="",V432,'04.04_PLANO DE TRABALHO'!RJ39)</f>
        <v>0</v>
      </c>
      <c r="W433" t="str">
        <f>IF('04.04_PLANO DE TRABALHO'!RK39="",W432,'04.04_PLANO DE TRABALHO'!RK39)</f>
        <v>Despesa</v>
      </c>
      <c r="X433">
        <f>IF('04.04_PLANO DE TRABALHO'!RL39="",X432,'04.04_PLANO DE TRABALHO'!RL39)</f>
        <v>0</v>
      </c>
      <c r="Y433">
        <f>IF('04.04_PLANO DE TRABALHO'!RM39="",Y432,'04.04_PLANO DE TRABALHO'!RM39)</f>
        <v>0</v>
      </c>
      <c r="Z433">
        <f>IF('04.04_PLANO DE TRABALHO'!RN39="",Z432,'04.04_PLANO DE TRABALHO'!RN39)</f>
        <v>0</v>
      </c>
      <c r="AA433">
        <f>IF('04.04_PLANO DE TRABALHO'!RO39="",AA432,'04.04_PLANO DE TRABALHO'!RO39)</f>
        <v>0</v>
      </c>
      <c r="AB433">
        <f>IF('04.04_PLANO DE TRABALHO'!RP39="",AB432,'04.04_PLANO DE TRABALHO'!RP39)</f>
        <v>0</v>
      </c>
      <c r="AC433">
        <f>IF('04.04_PLANO DE TRABALHO'!RQ39="",AC432,'04.04_PLANO DE TRABALHO'!RQ39)</f>
        <v>0</v>
      </c>
      <c r="AD433" t="str">
        <f>IF('04.04_PLANO DE TRABALHO'!RR39="",AD432,'04.04_PLANO DE TRABALHO'!RR39)</f>
        <v>Categoria</v>
      </c>
      <c r="AE433">
        <f>IF('04.04_PLANO DE TRABALHO'!RS39="",AE432,'04.04_PLANO DE TRABALHO'!RS39)</f>
        <v>0</v>
      </c>
      <c r="AF433">
        <f>IF('04.04_PLANO DE TRABALHO'!RT39="",AF432,'04.04_PLANO DE TRABALHO'!RT39)</f>
        <v>0</v>
      </c>
      <c r="AG433">
        <f>IF('04.04_PLANO DE TRABALHO'!RU39="",AG432,'04.04_PLANO DE TRABALHO'!RU39)</f>
        <v>0</v>
      </c>
      <c r="AH433">
        <f>IF('04.04_PLANO DE TRABALHO'!RV39="",AH432,'04.04_PLANO DE TRABALHO'!RV39)</f>
        <v>0</v>
      </c>
      <c r="AI433">
        <f>IF('04.04_PLANO DE TRABALHO'!RW39="",AI432,'04.04_PLANO DE TRABALHO'!RW39)</f>
        <v>0</v>
      </c>
      <c r="AJ433">
        <f>IF('04.04_PLANO DE TRABALHO'!RX39="",AJ432,'04.04_PLANO DE TRABALHO'!RX39)</f>
        <v>0</v>
      </c>
      <c r="AK433">
        <f>IF('04.04_PLANO DE TRABALHO'!RY39="",AK432,'04.04_PLANO DE TRABALHO'!RY39)</f>
        <v>0</v>
      </c>
      <c r="AL433" t="str">
        <f>IF('04.04_PLANO DE TRABALHO'!RZ39="",AL432,'04.04_PLANO DE TRABALHO'!RZ39)</f>
        <v>Subcategoria</v>
      </c>
      <c r="AM433">
        <f>IF('04.04_PLANO DE TRABALHO'!SA39="",AM432,'04.04_PLANO DE TRABALHO'!SA39)</f>
        <v>0</v>
      </c>
      <c r="AN433">
        <f>IF('04.04_PLANO DE TRABALHO'!SB39="",AN432,'04.04_PLANO DE TRABALHO'!SB39)</f>
        <v>0</v>
      </c>
      <c r="AO433">
        <f>IF('04.04_PLANO DE TRABALHO'!SC39="",AO432,'04.04_PLANO DE TRABALHO'!SC39)</f>
        <v>0</v>
      </c>
      <c r="AP433">
        <f>IF('04.04_PLANO DE TRABALHO'!SD39="",AP432,'04.04_PLANO DE TRABALHO'!SD39)</f>
        <v>0</v>
      </c>
      <c r="AQ433" t="str">
        <f>IF('04.04_PLANO DE TRABALHO'!SE39="",AQ432,'04.04_PLANO DE TRABALHO'!SE39)</f>
        <v>Fonte*</v>
      </c>
      <c r="AR433">
        <f>IF('04.04_PLANO DE TRABALHO'!SF39="",AR432,'04.04_PLANO DE TRABALHO'!SF39)</f>
        <v>0</v>
      </c>
      <c r="AS433">
        <f>IF('04.04_PLANO DE TRABALHO'!SG39="",AS432,'04.04_PLANO DE TRABALHO'!SG39)</f>
        <v>0</v>
      </c>
      <c r="AT433">
        <f>IF('04.04_PLANO DE TRABALHO'!SH39="",AT432,'04.04_PLANO DE TRABALHO'!SH39)</f>
        <v>0</v>
      </c>
      <c r="AU433" t="str">
        <f>IF('04.04_PLANO DE TRABALHO'!SI39="",AU432,'04.04_PLANO DE TRABALHO'!SI39)</f>
        <v>Unid</v>
      </c>
      <c r="AV433">
        <f>IF('04.04_PLANO DE TRABALHO'!SJ39="",AV432,'04.04_PLANO DE TRABALHO'!SJ39)</f>
        <v>0</v>
      </c>
      <c r="AW433" t="str">
        <f>IF('04.04_PLANO DE TRABALHO'!SK39="",AW432,'04.04_PLANO DE TRABALHO'!SK39)</f>
        <v>Valor 
Unit</v>
      </c>
      <c r="AX433">
        <f>IF('04.04_PLANO DE TRABALHO'!SL39="",AX432,'04.04_PLANO DE TRABALHO'!SL39)</f>
        <v>0</v>
      </c>
      <c r="AY433">
        <f>IF('04.04_PLANO DE TRABALHO'!SM39="",AY432,'04.04_PLANO DE TRABALHO'!SM39)</f>
        <v>0</v>
      </c>
      <c r="AZ433" t="str">
        <f>IF('04.04_PLANO DE TRABALHO'!SN39="",AZ432,'04.04_PLANO DE TRABALHO'!SN39)</f>
        <v>Qtde</v>
      </c>
      <c r="BA433">
        <f>IF('04.04_PLANO DE TRABALHO'!SO39="",BA432,'04.04_PLANO DE TRABALHO'!SO39)</f>
        <v>0</v>
      </c>
      <c r="BB433">
        <f>IF('04.04_PLANO DE TRABALHO'!SP39="",BB432,'04.04_PLANO DE TRABALHO'!SP39)</f>
        <v>0</v>
      </c>
      <c r="BD433" t="str">
        <v>Participação e Gestão Democrática</v>
      </c>
      <c r="BE433" t="str">
        <v>Cod</v>
      </c>
      <c r="BF433">
        <v>0</v>
      </c>
      <c r="BG433" t="str">
        <v>Atividade</v>
      </c>
      <c r="BH433">
        <v>0</v>
      </c>
      <c r="BI433">
        <v>0</v>
      </c>
      <c r="BJ433" t="str">
        <v>Início</v>
      </c>
      <c r="BK433">
        <v>0</v>
      </c>
      <c r="BL433">
        <v>0</v>
      </c>
      <c r="BM433" t="str">
        <v>Fim</v>
      </c>
      <c r="BN433">
        <v>0</v>
      </c>
      <c r="BO433">
        <v>0</v>
      </c>
      <c r="BP433" t="str">
        <v>Cod</v>
      </c>
      <c r="BQ433">
        <v>0</v>
      </c>
      <c r="BR433">
        <v>0</v>
      </c>
      <c r="BS433" t="str">
        <v>SubAtividade</v>
      </c>
      <c r="BT433">
        <v>0</v>
      </c>
      <c r="BU433">
        <v>0</v>
      </c>
      <c r="BV433">
        <v>0</v>
      </c>
      <c r="BW433">
        <v>0</v>
      </c>
      <c r="BX433">
        <v>0</v>
      </c>
      <c r="BY433" t="str">
        <v>Despesa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 t="str">
        <v>Categoria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 t="str">
        <v>Subcategoria</v>
      </c>
      <c r="CO433">
        <v>0</v>
      </c>
      <c r="CP433">
        <v>0</v>
      </c>
      <c r="CQ433">
        <v>0</v>
      </c>
      <c r="CR433">
        <v>0</v>
      </c>
      <c r="CS433" t="str">
        <v>Fonte*</v>
      </c>
      <c r="CT433">
        <v>0</v>
      </c>
      <c r="CU433">
        <v>0</v>
      </c>
      <c r="CV433">
        <v>0</v>
      </c>
      <c r="CW433" t="str">
        <v>Unid</v>
      </c>
      <c r="CX433">
        <v>0</v>
      </c>
      <c r="CY433" t="str">
        <v>Valor 
Unit</v>
      </c>
      <c r="CZ433">
        <v>0</v>
      </c>
      <c r="DA433">
        <v>0</v>
      </c>
      <c r="DB433" t="str">
        <v>Qtde</v>
      </c>
      <c r="DC433">
        <v>0</v>
      </c>
      <c r="DD433" t="str">
        <v>Valor Total</v>
      </c>
      <c r="DF433" t="str">
        <v>Participação e Gestão Democrática</v>
      </c>
      <c r="DG433" t="str">
        <v>10.3</v>
      </c>
      <c r="DH433">
        <v>0</v>
      </c>
      <c r="DI433" t="str">
        <v>Atividade</v>
      </c>
      <c r="DJ433">
        <v>0</v>
      </c>
      <c r="DK433">
        <v>0</v>
      </c>
      <c r="DL433" t="str">
        <v>Início</v>
      </c>
      <c r="DM433">
        <v>0</v>
      </c>
      <c r="DN433">
        <v>0</v>
      </c>
      <c r="DO433" t="str">
        <v>Fim</v>
      </c>
      <c r="DP433">
        <v>0</v>
      </c>
      <c r="DQ433">
        <v>0</v>
      </c>
      <c r="DR433" t="str">
        <v>10.3.1</v>
      </c>
      <c r="DS433">
        <v>0</v>
      </c>
      <c r="DT433">
        <v>0</v>
      </c>
      <c r="DU433" t="str">
        <v>SubAtividade</v>
      </c>
      <c r="DV433">
        <v>0</v>
      </c>
      <c r="DW433">
        <v>0</v>
      </c>
      <c r="DX433">
        <v>0</v>
      </c>
      <c r="DY433">
        <v>0</v>
      </c>
      <c r="DZ433">
        <v>0</v>
      </c>
      <c r="EA433" t="str">
        <v>Despesa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 t="str">
        <v>Categoria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 t="str">
        <v>Subcategoria</v>
      </c>
      <c r="EQ433">
        <v>0</v>
      </c>
      <c r="ER433">
        <v>0</v>
      </c>
      <c r="ES433">
        <v>0</v>
      </c>
      <c r="ET433">
        <v>0</v>
      </c>
      <c r="EU433" t="str">
        <v>Fonte*</v>
      </c>
      <c r="EV433">
        <v>0</v>
      </c>
      <c r="EW433">
        <v>0</v>
      </c>
      <c r="EX433">
        <v>0</v>
      </c>
      <c r="EY433" t="str">
        <v>Unid</v>
      </c>
      <c r="EZ433">
        <v>0</v>
      </c>
      <c r="FA433" t="str">
        <v>Valor 
Unit</v>
      </c>
      <c r="FB433">
        <v>0</v>
      </c>
      <c r="FC433">
        <v>0</v>
      </c>
      <c r="FD433" t="str">
        <v>Qtde</v>
      </c>
      <c r="FE433">
        <v>0</v>
      </c>
      <c r="FF433">
        <v>0</v>
      </c>
    </row>
    <row r="434" spans="1:162" x14ac:dyDescent="0.25">
      <c r="A434">
        <v>31</v>
      </c>
      <c r="B434" t="str">
        <f>'04.04_PLANO DE TRABALHO'!$RE$7</f>
        <v>Tecnologias Digitais</v>
      </c>
      <c r="C434" t="str">
        <f>IF('04.04_PLANO DE TRABALHO'!QQ40="",C433,'04.04_PLANO DE TRABALHO'!QQ40)</f>
        <v>9.2</v>
      </c>
      <c r="D434">
        <f>IF('04.04_PLANO DE TRABALHO'!QR40="",D433,'04.04_PLANO DE TRABALHO'!QR40)</f>
        <v>0</v>
      </c>
      <c r="E434" t="str">
        <f>IF(OR('04.04_PLANO DE TRABALHO'!QS40="",'04.04_PLANO DE TRABALHO'!QS40="Realizado",'04.04_PLANO DE TRABALHO'!QS40="Planejado"),E433,'04.04_PLANO DE TRABALHO'!QS40)</f>
        <v>Atividade</v>
      </c>
      <c r="F434">
        <f>IF('04.04_PLANO DE TRABALHO'!QT40="",F433,'04.04_PLANO DE TRABALHO'!QT40)</f>
        <v>0</v>
      </c>
      <c r="G434">
        <f>IF('04.04_PLANO DE TRABALHO'!QU40="",G433,'04.04_PLANO DE TRABALHO'!QU40)</f>
        <v>0</v>
      </c>
      <c r="H434" t="str">
        <f>IF('04.04_PLANO DE TRABALHO'!QV40="",H433,'04.04_PLANO DE TRABALHO'!QV40)</f>
        <v>Início</v>
      </c>
      <c r="I434">
        <f>IF('04.04_PLANO DE TRABALHO'!QW40="",I433,'04.04_PLANO DE TRABALHO'!QW40)</f>
        <v>0</v>
      </c>
      <c r="J434">
        <f>IF('04.04_PLANO DE TRABALHO'!QX40="",J433,'04.04_PLANO DE TRABALHO'!QX40)</f>
        <v>0</v>
      </c>
      <c r="K434" t="str">
        <f>IF('04.04_PLANO DE TRABALHO'!QY40="",K433,'04.04_PLANO DE TRABALHO'!QY40)</f>
        <v>Fim</v>
      </c>
      <c r="L434">
        <f>IF('04.04_PLANO DE TRABALHO'!QZ40="",L433,'04.04_PLANO DE TRABALHO'!QZ40)</f>
        <v>0</v>
      </c>
      <c r="M434">
        <f>IF('04.04_PLANO DE TRABALHO'!RA40="",M433,'04.04_PLANO DE TRABALHO'!RA40)</f>
        <v>0</v>
      </c>
      <c r="N434" t="str">
        <f>IF('04.04_PLANO DE TRABALHO'!RB40="",N433,'04.04_PLANO DE TRABALHO'!RB40)</f>
        <v>9.2.3</v>
      </c>
      <c r="O434">
        <f>IF('04.04_PLANO DE TRABALHO'!RC40="",O433,'04.04_PLANO DE TRABALHO'!RC40)</f>
        <v>0</v>
      </c>
      <c r="P434">
        <f>IF('04.04_PLANO DE TRABALHO'!RD40="",P433,'04.04_PLANO DE TRABALHO'!RD40)</f>
        <v>0</v>
      </c>
      <c r="Q434" t="str">
        <f>IF('04.04_PLANO DE TRABALHO'!RE40="",Q433,'04.04_PLANO DE TRABALHO'!RE40)</f>
        <v>SubAtividade</v>
      </c>
      <c r="R434">
        <f>IF('04.04_PLANO DE TRABALHO'!RF40="",R433,'04.04_PLANO DE TRABALHO'!RF40)</f>
        <v>0</v>
      </c>
      <c r="S434">
        <f>IF('04.04_PLANO DE TRABALHO'!RG40="",S433,'04.04_PLANO DE TRABALHO'!RG40)</f>
        <v>0</v>
      </c>
      <c r="T434">
        <f>IF('04.04_PLANO DE TRABALHO'!RH40="",T433,'04.04_PLANO DE TRABALHO'!RH40)</f>
        <v>0</v>
      </c>
      <c r="U434">
        <f>IF('04.04_PLANO DE TRABALHO'!RI40="",U433,'04.04_PLANO DE TRABALHO'!RI40)</f>
        <v>0</v>
      </c>
      <c r="V434">
        <f>IF('04.04_PLANO DE TRABALHO'!RJ40="",V433,'04.04_PLANO DE TRABALHO'!RJ40)</f>
        <v>0</v>
      </c>
      <c r="W434" t="str">
        <f>IF('04.04_PLANO DE TRABALHO'!RK40="",W433,'04.04_PLANO DE TRABALHO'!RK40)</f>
        <v>Despesa</v>
      </c>
      <c r="X434">
        <f>IF('04.04_PLANO DE TRABALHO'!RL40="",X433,'04.04_PLANO DE TRABALHO'!RL40)</f>
        <v>0</v>
      </c>
      <c r="Y434">
        <f>IF('04.04_PLANO DE TRABALHO'!RM40="",Y433,'04.04_PLANO DE TRABALHO'!RM40)</f>
        <v>0</v>
      </c>
      <c r="Z434">
        <f>IF('04.04_PLANO DE TRABALHO'!RN40="",Z433,'04.04_PLANO DE TRABALHO'!RN40)</f>
        <v>0</v>
      </c>
      <c r="AA434">
        <f>IF('04.04_PLANO DE TRABALHO'!RO40="",AA433,'04.04_PLANO DE TRABALHO'!RO40)</f>
        <v>0</v>
      </c>
      <c r="AB434">
        <f>IF('04.04_PLANO DE TRABALHO'!RP40="",AB433,'04.04_PLANO DE TRABALHO'!RP40)</f>
        <v>0</v>
      </c>
      <c r="AC434">
        <f>IF('04.04_PLANO DE TRABALHO'!RQ40="",AC433,'04.04_PLANO DE TRABALHO'!RQ40)</f>
        <v>0</v>
      </c>
      <c r="AD434" t="str">
        <f>IF('04.04_PLANO DE TRABALHO'!RR40="",AD433,'04.04_PLANO DE TRABALHO'!RR40)</f>
        <v>Categoria</v>
      </c>
      <c r="AE434">
        <f>IF('04.04_PLANO DE TRABALHO'!RS40="",AE433,'04.04_PLANO DE TRABALHO'!RS40)</f>
        <v>0</v>
      </c>
      <c r="AF434">
        <f>IF('04.04_PLANO DE TRABALHO'!RT40="",AF433,'04.04_PLANO DE TRABALHO'!RT40)</f>
        <v>0</v>
      </c>
      <c r="AG434">
        <f>IF('04.04_PLANO DE TRABALHO'!RU40="",AG433,'04.04_PLANO DE TRABALHO'!RU40)</f>
        <v>0</v>
      </c>
      <c r="AH434">
        <f>IF('04.04_PLANO DE TRABALHO'!RV40="",AH433,'04.04_PLANO DE TRABALHO'!RV40)</f>
        <v>0</v>
      </c>
      <c r="AI434">
        <f>IF('04.04_PLANO DE TRABALHO'!RW40="",AI433,'04.04_PLANO DE TRABALHO'!RW40)</f>
        <v>0</v>
      </c>
      <c r="AJ434">
        <f>IF('04.04_PLANO DE TRABALHO'!RX40="",AJ433,'04.04_PLANO DE TRABALHO'!RX40)</f>
        <v>0</v>
      </c>
      <c r="AK434">
        <f>IF('04.04_PLANO DE TRABALHO'!RY40="",AK433,'04.04_PLANO DE TRABALHO'!RY40)</f>
        <v>0</v>
      </c>
      <c r="AL434" t="str">
        <f>IF('04.04_PLANO DE TRABALHO'!RZ40="",AL433,'04.04_PLANO DE TRABALHO'!RZ40)</f>
        <v>Subcategoria</v>
      </c>
      <c r="AM434">
        <f>IF('04.04_PLANO DE TRABALHO'!SA40="",AM433,'04.04_PLANO DE TRABALHO'!SA40)</f>
        <v>0</v>
      </c>
      <c r="AN434">
        <f>IF('04.04_PLANO DE TRABALHO'!SB40="",AN433,'04.04_PLANO DE TRABALHO'!SB40)</f>
        <v>0</v>
      </c>
      <c r="AO434">
        <f>IF('04.04_PLANO DE TRABALHO'!SC40="",AO433,'04.04_PLANO DE TRABALHO'!SC40)</f>
        <v>0</v>
      </c>
      <c r="AP434">
        <f>IF('04.04_PLANO DE TRABALHO'!SD40="",AP433,'04.04_PLANO DE TRABALHO'!SD40)</f>
        <v>0</v>
      </c>
      <c r="AQ434" t="str">
        <f>IF('04.04_PLANO DE TRABALHO'!SE40="",AQ433,'04.04_PLANO DE TRABALHO'!SE40)</f>
        <v>Fonte*</v>
      </c>
      <c r="AR434">
        <f>IF('04.04_PLANO DE TRABALHO'!SF40="",AR433,'04.04_PLANO DE TRABALHO'!SF40)</f>
        <v>0</v>
      </c>
      <c r="AS434">
        <f>IF('04.04_PLANO DE TRABALHO'!SG40="",AS433,'04.04_PLANO DE TRABALHO'!SG40)</f>
        <v>0</v>
      </c>
      <c r="AT434">
        <f>IF('04.04_PLANO DE TRABALHO'!SH40="",AT433,'04.04_PLANO DE TRABALHO'!SH40)</f>
        <v>0</v>
      </c>
      <c r="AU434" t="str">
        <f>IF('04.04_PLANO DE TRABALHO'!SI40="",AU433,'04.04_PLANO DE TRABALHO'!SI40)</f>
        <v>Unid</v>
      </c>
      <c r="AV434">
        <f>IF('04.04_PLANO DE TRABALHO'!SJ40="",AV433,'04.04_PLANO DE TRABALHO'!SJ40)</f>
        <v>0</v>
      </c>
      <c r="AW434" t="str">
        <f>IF('04.04_PLANO DE TRABALHO'!SK40="",AW433,'04.04_PLANO DE TRABALHO'!SK40)</f>
        <v>Valor 
Unit</v>
      </c>
      <c r="AX434">
        <f>IF('04.04_PLANO DE TRABALHO'!SL40="",AX433,'04.04_PLANO DE TRABALHO'!SL40)</f>
        <v>0</v>
      </c>
      <c r="AY434">
        <f>IF('04.04_PLANO DE TRABALHO'!SM40="",AY433,'04.04_PLANO DE TRABALHO'!SM40)</f>
        <v>0</v>
      </c>
      <c r="AZ434" t="str">
        <f>IF('04.04_PLANO DE TRABALHO'!SN40="",AZ433,'04.04_PLANO DE TRABALHO'!SN40)</f>
        <v>Qtde</v>
      </c>
      <c r="BA434">
        <f>IF('04.04_PLANO DE TRABALHO'!SO40="",BA433,'04.04_PLANO DE TRABALHO'!SO40)</f>
        <v>0</v>
      </c>
      <c r="BB434">
        <f>IF('04.04_PLANO DE TRABALHO'!SP40="",BB433,'04.04_PLANO DE TRABALHO'!SP40)</f>
        <v>0</v>
      </c>
      <c r="BD434" t="str">
        <v>Participação e Gestão Democrática</v>
      </c>
      <c r="BE434" t="str">
        <v>10.2</v>
      </c>
      <c r="BF434">
        <v>0</v>
      </c>
      <c r="BG434" t="str">
        <v>Atividade</v>
      </c>
      <c r="BH434">
        <v>0</v>
      </c>
      <c r="BI434">
        <v>0</v>
      </c>
      <c r="BJ434" t="str">
        <v>Início</v>
      </c>
      <c r="BK434">
        <v>0</v>
      </c>
      <c r="BL434">
        <v>0</v>
      </c>
      <c r="BM434" t="str">
        <v>Fim</v>
      </c>
      <c r="BN434">
        <v>0</v>
      </c>
      <c r="BO434">
        <v>0</v>
      </c>
      <c r="BP434" t="str">
        <v>10.2.1</v>
      </c>
      <c r="BQ434">
        <v>0</v>
      </c>
      <c r="BR434">
        <v>0</v>
      </c>
      <c r="BS434" t="str">
        <v>SubAtividade</v>
      </c>
      <c r="BT434">
        <v>0</v>
      </c>
      <c r="BU434">
        <v>0</v>
      </c>
      <c r="BV434">
        <v>0</v>
      </c>
      <c r="BW434">
        <v>0</v>
      </c>
      <c r="BX434">
        <v>0</v>
      </c>
      <c r="BY434" t="str">
        <v>Despesa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 t="str">
        <v>Categoria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 t="str">
        <v>Subcategoria</v>
      </c>
      <c r="CO434">
        <v>0</v>
      </c>
      <c r="CP434">
        <v>0</v>
      </c>
      <c r="CQ434">
        <v>0</v>
      </c>
      <c r="CR434">
        <v>0</v>
      </c>
      <c r="CS434" t="str">
        <v>Fonte*</v>
      </c>
      <c r="CT434">
        <v>0</v>
      </c>
      <c r="CU434">
        <v>0</v>
      </c>
      <c r="CV434">
        <v>0</v>
      </c>
      <c r="CW434" t="str">
        <v>Unid</v>
      </c>
      <c r="CX434">
        <v>0</v>
      </c>
      <c r="CY434" t="str">
        <v>Valor 
Unit</v>
      </c>
      <c r="CZ434">
        <v>0</v>
      </c>
      <c r="DA434">
        <v>0</v>
      </c>
      <c r="DB434" t="str">
        <v>Qtde</v>
      </c>
      <c r="DC434">
        <v>0</v>
      </c>
      <c r="DD434">
        <v>0</v>
      </c>
      <c r="DF434" t="str">
        <v>Participação e Gestão Democrática</v>
      </c>
      <c r="DG434" t="str">
        <v>10.3</v>
      </c>
      <c r="DH434">
        <v>0</v>
      </c>
      <c r="DI434" t="str">
        <v>Atividade</v>
      </c>
      <c r="DJ434">
        <v>0</v>
      </c>
      <c r="DK434">
        <v>0</v>
      </c>
      <c r="DL434" t="str">
        <v>Início</v>
      </c>
      <c r="DM434">
        <v>0</v>
      </c>
      <c r="DN434">
        <v>0</v>
      </c>
      <c r="DO434" t="str">
        <v>Fim</v>
      </c>
      <c r="DP434">
        <v>0</v>
      </c>
      <c r="DQ434">
        <v>0</v>
      </c>
      <c r="DR434" t="str">
        <v>Total da SubAtividade:</v>
      </c>
      <c r="DS434">
        <v>0</v>
      </c>
      <c r="DT434">
        <v>0</v>
      </c>
      <c r="DU434" t="str">
        <v>SubAtividade</v>
      </c>
      <c r="DV434">
        <v>0</v>
      </c>
      <c r="DW434">
        <v>0</v>
      </c>
      <c r="DX434">
        <v>0</v>
      </c>
      <c r="DY434">
        <v>0</v>
      </c>
      <c r="DZ434">
        <v>0</v>
      </c>
      <c r="EA434" t="str">
        <v>Despesa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 t="str">
        <v>Categoria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 t="str">
        <v>Subcategoria</v>
      </c>
      <c r="EQ434">
        <v>0</v>
      </c>
      <c r="ER434">
        <v>0</v>
      </c>
      <c r="ES434">
        <v>0</v>
      </c>
      <c r="ET434">
        <v>0</v>
      </c>
      <c r="EU434" t="str">
        <v>Fonte*</v>
      </c>
      <c r="EV434">
        <v>0</v>
      </c>
      <c r="EW434">
        <v>0</v>
      </c>
      <c r="EX434">
        <v>0</v>
      </c>
      <c r="EY434" t="str">
        <v>Unid</v>
      </c>
      <c r="EZ434">
        <v>0</v>
      </c>
      <c r="FA434" t="str">
        <v>Valor 
Unit</v>
      </c>
      <c r="FB434">
        <v>0</v>
      </c>
      <c r="FC434">
        <v>0</v>
      </c>
      <c r="FD434" t="str">
        <v>Qtde</v>
      </c>
      <c r="FE434">
        <v>0</v>
      </c>
      <c r="FF434">
        <v>0</v>
      </c>
    </row>
    <row r="435" spans="1:162" x14ac:dyDescent="0.25">
      <c r="A435">
        <v>32</v>
      </c>
      <c r="B435" t="str">
        <f>'04.04_PLANO DE TRABALHO'!$RE$7</f>
        <v>Tecnologias Digitais</v>
      </c>
      <c r="C435" t="str">
        <f>IF('04.04_PLANO DE TRABALHO'!QQ41="",C434,'04.04_PLANO DE TRABALHO'!QQ41)</f>
        <v>9.2</v>
      </c>
      <c r="D435">
        <f>IF('04.04_PLANO DE TRABALHO'!QR41="",D434,'04.04_PLANO DE TRABALHO'!QR41)</f>
        <v>0</v>
      </c>
      <c r="E435" t="str">
        <f>IF(OR('04.04_PLANO DE TRABALHO'!QS41="",'04.04_PLANO DE TRABALHO'!QS41="Realizado",'04.04_PLANO DE TRABALHO'!QS41="Planejado"),E434,'04.04_PLANO DE TRABALHO'!QS41)</f>
        <v>Atividade</v>
      </c>
      <c r="F435">
        <f>IF('04.04_PLANO DE TRABALHO'!QT41="",F434,'04.04_PLANO DE TRABALHO'!QT41)</f>
        <v>0</v>
      </c>
      <c r="G435">
        <f>IF('04.04_PLANO DE TRABALHO'!QU41="",G434,'04.04_PLANO DE TRABALHO'!QU41)</f>
        <v>0</v>
      </c>
      <c r="H435" t="str">
        <f>IF('04.04_PLANO DE TRABALHO'!QV41="",H434,'04.04_PLANO DE TRABALHO'!QV41)</f>
        <v>Início</v>
      </c>
      <c r="I435">
        <f>IF('04.04_PLANO DE TRABALHO'!QW41="",I434,'04.04_PLANO DE TRABALHO'!QW41)</f>
        <v>0</v>
      </c>
      <c r="J435">
        <f>IF('04.04_PLANO DE TRABALHO'!QX41="",J434,'04.04_PLANO DE TRABALHO'!QX41)</f>
        <v>0</v>
      </c>
      <c r="K435" t="str">
        <f>IF('04.04_PLANO DE TRABALHO'!QY41="",K434,'04.04_PLANO DE TRABALHO'!QY41)</f>
        <v>Fim</v>
      </c>
      <c r="L435">
        <f>IF('04.04_PLANO DE TRABALHO'!QZ41="",L434,'04.04_PLANO DE TRABALHO'!QZ41)</f>
        <v>0</v>
      </c>
      <c r="M435">
        <f>IF('04.04_PLANO DE TRABALHO'!RA41="",M434,'04.04_PLANO DE TRABALHO'!RA41)</f>
        <v>0</v>
      </c>
      <c r="N435" t="str">
        <f>IF('04.04_PLANO DE TRABALHO'!RB41="",N434,'04.04_PLANO DE TRABALHO'!RB41)</f>
        <v>9.2.3</v>
      </c>
      <c r="O435">
        <f>IF('04.04_PLANO DE TRABALHO'!RC41="",O434,'04.04_PLANO DE TRABALHO'!RC41)</f>
        <v>0</v>
      </c>
      <c r="P435">
        <f>IF('04.04_PLANO DE TRABALHO'!RD41="",P434,'04.04_PLANO DE TRABALHO'!RD41)</f>
        <v>0</v>
      </c>
      <c r="Q435" t="str">
        <f>IF('04.04_PLANO DE TRABALHO'!RE41="",Q434,'04.04_PLANO DE TRABALHO'!RE41)</f>
        <v>SubAtividade</v>
      </c>
      <c r="R435">
        <f>IF('04.04_PLANO DE TRABALHO'!RF41="",R434,'04.04_PLANO DE TRABALHO'!RF41)</f>
        <v>0</v>
      </c>
      <c r="S435">
        <f>IF('04.04_PLANO DE TRABALHO'!RG41="",S434,'04.04_PLANO DE TRABALHO'!RG41)</f>
        <v>0</v>
      </c>
      <c r="T435">
        <f>IF('04.04_PLANO DE TRABALHO'!RH41="",T434,'04.04_PLANO DE TRABALHO'!RH41)</f>
        <v>0</v>
      </c>
      <c r="U435">
        <f>IF('04.04_PLANO DE TRABALHO'!RI41="",U434,'04.04_PLANO DE TRABALHO'!RI41)</f>
        <v>0</v>
      </c>
      <c r="V435">
        <f>IF('04.04_PLANO DE TRABALHO'!RJ41="",V434,'04.04_PLANO DE TRABALHO'!RJ41)</f>
        <v>0</v>
      </c>
      <c r="W435" t="str">
        <f>IF('04.04_PLANO DE TRABALHO'!RK41="",W434,'04.04_PLANO DE TRABALHO'!RK41)</f>
        <v>Despesa</v>
      </c>
      <c r="X435">
        <f>IF('04.04_PLANO DE TRABALHO'!RL41="",X434,'04.04_PLANO DE TRABALHO'!RL41)</f>
        <v>0</v>
      </c>
      <c r="Y435">
        <f>IF('04.04_PLANO DE TRABALHO'!RM41="",Y434,'04.04_PLANO DE TRABALHO'!RM41)</f>
        <v>0</v>
      </c>
      <c r="Z435">
        <f>IF('04.04_PLANO DE TRABALHO'!RN41="",Z434,'04.04_PLANO DE TRABALHO'!RN41)</f>
        <v>0</v>
      </c>
      <c r="AA435">
        <f>IF('04.04_PLANO DE TRABALHO'!RO41="",AA434,'04.04_PLANO DE TRABALHO'!RO41)</f>
        <v>0</v>
      </c>
      <c r="AB435">
        <f>IF('04.04_PLANO DE TRABALHO'!RP41="",AB434,'04.04_PLANO DE TRABALHO'!RP41)</f>
        <v>0</v>
      </c>
      <c r="AC435">
        <f>IF('04.04_PLANO DE TRABALHO'!RQ41="",AC434,'04.04_PLANO DE TRABALHO'!RQ41)</f>
        <v>0</v>
      </c>
      <c r="AD435" t="str">
        <f>IF('04.04_PLANO DE TRABALHO'!RR41="",AD434,'04.04_PLANO DE TRABALHO'!RR41)</f>
        <v>Categoria</v>
      </c>
      <c r="AE435">
        <f>IF('04.04_PLANO DE TRABALHO'!RS41="",AE434,'04.04_PLANO DE TRABALHO'!RS41)</f>
        <v>0</v>
      </c>
      <c r="AF435">
        <f>IF('04.04_PLANO DE TRABALHO'!RT41="",AF434,'04.04_PLANO DE TRABALHO'!RT41)</f>
        <v>0</v>
      </c>
      <c r="AG435">
        <f>IF('04.04_PLANO DE TRABALHO'!RU41="",AG434,'04.04_PLANO DE TRABALHO'!RU41)</f>
        <v>0</v>
      </c>
      <c r="AH435">
        <f>IF('04.04_PLANO DE TRABALHO'!RV41="",AH434,'04.04_PLANO DE TRABALHO'!RV41)</f>
        <v>0</v>
      </c>
      <c r="AI435">
        <f>IF('04.04_PLANO DE TRABALHO'!RW41="",AI434,'04.04_PLANO DE TRABALHO'!RW41)</f>
        <v>0</v>
      </c>
      <c r="AJ435">
        <f>IF('04.04_PLANO DE TRABALHO'!RX41="",AJ434,'04.04_PLANO DE TRABALHO'!RX41)</f>
        <v>0</v>
      </c>
      <c r="AK435">
        <f>IF('04.04_PLANO DE TRABALHO'!RY41="",AK434,'04.04_PLANO DE TRABALHO'!RY41)</f>
        <v>0</v>
      </c>
      <c r="AL435" t="str">
        <f>IF('04.04_PLANO DE TRABALHO'!RZ41="",AL434,'04.04_PLANO DE TRABALHO'!RZ41)</f>
        <v>Subcategoria</v>
      </c>
      <c r="AM435">
        <f>IF('04.04_PLANO DE TRABALHO'!SA41="",AM434,'04.04_PLANO DE TRABALHO'!SA41)</f>
        <v>0</v>
      </c>
      <c r="AN435">
        <f>IF('04.04_PLANO DE TRABALHO'!SB41="",AN434,'04.04_PLANO DE TRABALHO'!SB41)</f>
        <v>0</v>
      </c>
      <c r="AO435">
        <f>IF('04.04_PLANO DE TRABALHO'!SC41="",AO434,'04.04_PLANO DE TRABALHO'!SC41)</f>
        <v>0</v>
      </c>
      <c r="AP435">
        <f>IF('04.04_PLANO DE TRABALHO'!SD41="",AP434,'04.04_PLANO DE TRABALHO'!SD41)</f>
        <v>0</v>
      </c>
      <c r="AQ435" t="str">
        <f>IF('04.04_PLANO DE TRABALHO'!SE41="",AQ434,'04.04_PLANO DE TRABALHO'!SE41)</f>
        <v>Fonte*</v>
      </c>
      <c r="AR435">
        <f>IF('04.04_PLANO DE TRABALHO'!SF41="",AR434,'04.04_PLANO DE TRABALHO'!SF41)</f>
        <v>0</v>
      </c>
      <c r="AS435">
        <f>IF('04.04_PLANO DE TRABALHO'!SG41="",AS434,'04.04_PLANO DE TRABALHO'!SG41)</f>
        <v>0</v>
      </c>
      <c r="AT435">
        <f>IF('04.04_PLANO DE TRABALHO'!SH41="",AT434,'04.04_PLANO DE TRABALHO'!SH41)</f>
        <v>0</v>
      </c>
      <c r="AU435" t="str">
        <f>IF('04.04_PLANO DE TRABALHO'!SI41="",AU434,'04.04_PLANO DE TRABALHO'!SI41)</f>
        <v>Unid</v>
      </c>
      <c r="AV435">
        <f>IF('04.04_PLANO DE TRABALHO'!SJ41="",AV434,'04.04_PLANO DE TRABALHO'!SJ41)</f>
        <v>0</v>
      </c>
      <c r="AW435" t="str">
        <f>IF('04.04_PLANO DE TRABALHO'!SK41="",AW434,'04.04_PLANO DE TRABALHO'!SK41)</f>
        <v>Valor 
Unit</v>
      </c>
      <c r="AX435">
        <f>IF('04.04_PLANO DE TRABALHO'!SL41="",AX434,'04.04_PLANO DE TRABALHO'!SL41)</f>
        <v>0</v>
      </c>
      <c r="AY435">
        <f>IF('04.04_PLANO DE TRABALHO'!SM41="",AY434,'04.04_PLANO DE TRABALHO'!SM41)</f>
        <v>0</v>
      </c>
      <c r="AZ435" t="str">
        <f>IF('04.04_PLANO DE TRABALHO'!SN41="",AZ434,'04.04_PLANO DE TRABALHO'!SN41)</f>
        <v>Qtde</v>
      </c>
      <c r="BA435">
        <f>IF('04.04_PLANO DE TRABALHO'!SO41="",BA434,'04.04_PLANO DE TRABALHO'!SO41)</f>
        <v>0</v>
      </c>
      <c r="BB435">
        <f>IF('04.04_PLANO DE TRABALHO'!SP41="",BB434,'04.04_PLANO DE TRABALHO'!SP41)</f>
        <v>0</v>
      </c>
      <c r="BD435" t="str">
        <v>Participação e Gestão Democrática</v>
      </c>
      <c r="BE435" t="str">
        <v>10.2</v>
      </c>
      <c r="BF435">
        <v>0</v>
      </c>
      <c r="BG435" t="str">
        <v>Atividade</v>
      </c>
      <c r="BH435">
        <v>0</v>
      </c>
      <c r="BI435">
        <v>0</v>
      </c>
      <c r="BJ435" t="str">
        <v>Início</v>
      </c>
      <c r="BK435">
        <v>0</v>
      </c>
      <c r="BL435">
        <v>0</v>
      </c>
      <c r="BM435" t="str">
        <v>Fim</v>
      </c>
      <c r="BN435">
        <v>0</v>
      </c>
      <c r="BO435">
        <v>0</v>
      </c>
      <c r="BP435" t="str">
        <v>10.2.1</v>
      </c>
      <c r="BQ435">
        <v>0</v>
      </c>
      <c r="BR435">
        <v>0</v>
      </c>
      <c r="BS435" t="str">
        <v>SubAtividade</v>
      </c>
      <c r="BT435">
        <v>0</v>
      </c>
      <c r="BU435">
        <v>0</v>
      </c>
      <c r="BV435">
        <v>0</v>
      </c>
      <c r="BW435">
        <v>0</v>
      </c>
      <c r="BX435">
        <v>0</v>
      </c>
      <c r="BY435" t="str">
        <v>Despesa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 t="str">
        <v>Categoria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 t="str">
        <v>Subcategoria</v>
      </c>
      <c r="CO435">
        <v>0</v>
      </c>
      <c r="CP435">
        <v>0</v>
      </c>
      <c r="CQ435">
        <v>0</v>
      </c>
      <c r="CR435">
        <v>0</v>
      </c>
      <c r="CS435" t="str">
        <v>Fonte*</v>
      </c>
      <c r="CT435">
        <v>0</v>
      </c>
      <c r="CU435">
        <v>0</v>
      </c>
      <c r="CV435">
        <v>0</v>
      </c>
      <c r="CW435" t="str">
        <v>Unid</v>
      </c>
      <c r="CX435">
        <v>0</v>
      </c>
      <c r="CY435" t="str">
        <v>Valor 
Unit</v>
      </c>
      <c r="CZ435">
        <v>0</v>
      </c>
      <c r="DA435">
        <v>0</v>
      </c>
      <c r="DB435" t="str">
        <v>Qtde</v>
      </c>
      <c r="DC435">
        <v>0</v>
      </c>
      <c r="DD435">
        <v>0</v>
      </c>
      <c r="DF435" t="str">
        <v>Participação e Gestão Democrática</v>
      </c>
      <c r="DG435" t="str">
        <v>10.3</v>
      </c>
      <c r="DH435">
        <v>0</v>
      </c>
      <c r="DI435" t="str">
        <v>Atividade</v>
      </c>
      <c r="DJ435">
        <v>0</v>
      </c>
      <c r="DK435">
        <v>0</v>
      </c>
      <c r="DL435" t="str">
        <v>Início</v>
      </c>
      <c r="DM435">
        <v>0</v>
      </c>
      <c r="DN435">
        <v>0</v>
      </c>
      <c r="DO435" t="str">
        <v>Fim</v>
      </c>
      <c r="DP435">
        <v>0</v>
      </c>
      <c r="DQ435">
        <v>0</v>
      </c>
      <c r="DR435" t="str">
        <v>10.3.2</v>
      </c>
      <c r="DS435">
        <v>0</v>
      </c>
      <c r="DT435">
        <v>0</v>
      </c>
      <c r="DU435" t="str">
        <v>SubAtividade</v>
      </c>
      <c r="DV435">
        <v>0</v>
      </c>
      <c r="DW435">
        <v>0</v>
      </c>
      <c r="DX435">
        <v>0</v>
      </c>
      <c r="DY435">
        <v>0</v>
      </c>
      <c r="DZ435">
        <v>0</v>
      </c>
      <c r="EA435" t="str">
        <v>Despesa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 t="str">
        <v>Categoria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 t="str">
        <v>Subcategoria</v>
      </c>
      <c r="EQ435">
        <v>0</v>
      </c>
      <c r="ER435">
        <v>0</v>
      </c>
      <c r="ES435">
        <v>0</v>
      </c>
      <c r="ET435">
        <v>0</v>
      </c>
      <c r="EU435" t="str">
        <v>Fonte*</v>
      </c>
      <c r="EV435">
        <v>0</v>
      </c>
      <c r="EW435">
        <v>0</v>
      </c>
      <c r="EX435">
        <v>0</v>
      </c>
      <c r="EY435" t="str">
        <v>Unid</v>
      </c>
      <c r="EZ435">
        <v>0</v>
      </c>
      <c r="FA435" t="str">
        <v>Valor 
Unit</v>
      </c>
      <c r="FB435">
        <v>0</v>
      </c>
      <c r="FC435">
        <v>0</v>
      </c>
      <c r="FD435" t="str">
        <v>Qtde</v>
      </c>
      <c r="FE435">
        <v>0</v>
      </c>
      <c r="FF435">
        <v>0</v>
      </c>
    </row>
    <row r="436" spans="1:162" x14ac:dyDescent="0.25">
      <c r="A436">
        <v>33</v>
      </c>
      <c r="B436" t="str">
        <f>'04.04_PLANO DE TRABALHO'!$RE$7</f>
        <v>Tecnologias Digitais</v>
      </c>
      <c r="C436" t="str">
        <f>IF('04.04_PLANO DE TRABALHO'!QQ42="",C435,'04.04_PLANO DE TRABALHO'!QQ42)</f>
        <v>9.2</v>
      </c>
      <c r="D436">
        <f>IF('04.04_PLANO DE TRABALHO'!QR42="",D435,'04.04_PLANO DE TRABALHO'!QR42)</f>
        <v>0</v>
      </c>
      <c r="E436" t="str">
        <f>IF(OR('04.04_PLANO DE TRABALHO'!QS42="",'04.04_PLANO DE TRABALHO'!QS42="Realizado",'04.04_PLANO DE TRABALHO'!QS42="Planejado"),E435,'04.04_PLANO DE TRABALHO'!QS42)</f>
        <v>Atividade</v>
      </c>
      <c r="F436">
        <f>IF('04.04_PLANO DE TRABALHO'!QT42="",F435,'04.04_PLANO DE TRABALHO'!QT42)</f>
        <v>0</v>
      </c>
      <c r="G436">
        <f>IF('04.04_PLANO DE TRABALHO'!QU42="",G435,'04.04_PLANO DE TRABALHO'!QU42)</f>
        <v>0</v>
      </c>
      <c r="H436" t="str">
        <f>IF('04.04_PLANO DE TRABALHO'!QV42="",H435,'04.04_PLANO DE TRABALHO'!QV42)</f>
        <v>Início</v>
      </c>
      <c r="I436">
        <f>IF('04.04_PLANO DE TRABALHO'!QW42="",I435,'04.04_PLANO DE TRABALHO'!QW42)</f>
        <v>0</v>
      </c>
      <c r="J436">
        <f>IF('04.04_PLANO DE TRABALHO'!QX42="",J435,'04.04_PLANO DE TRABALHO'!QX42)</f>
        <v>0</v>
      </c>
      <c r="K436" t="str">
        <f>IF('04.04_PLANO DE TRABALHO'!QY42="",K435,'04.04_PLANO DE TRABALHO'!QY42)</f>
        <v>Fim</v>
      </c>
      <c r="L436">
        <f>IF('04.04_PLANO DE TRABALHO'!QZ42="",L435,'04.04_PLANO DE TRABALHO'!QZ42)</f>
        <v>0</v>
      </c>
      <c r="M436">
        <f>IF('04.04_PLANO DE TRABALHO'!RA42="",M435,'04.04_PLANO DE TRABALHO'!RA42)</f>
        <v>0</v>
      </c>
      <c r="N436" t="str">
        <f>IF('04.04_PLANO DE TRABALHO'!RB42="",N435,'04.04_PLANO DE TRABALHO'!RB42)</f>
        <v>Total da SubAtividade:</v>
      </c>
      <c r="O436">
        <f>IF('04.04_PLANO DE TRABALHO'!RC42="",O435,'04.04_PLANO DE TRABALHO'!RC42)</f>
        <v>0</v>
      </c>
      <c r="P436">
        <f>IF('04.04_PLANO DE TRABALHO'!RD42="",P435,'04.04_PLANO DE TRABALHO'!RD42)</f>
        <v>0</v>
      </c>
      <c r="Q436" t="str">
        <f>IF('04.04_PLANO DE TRABALHO'!RE42="",Q435,'04.04_PLANO DE TRABALHO'!RE42)</f>
        <v>SubAtividade</v>
      </c>
      <c r="R436">
        <f>IF('04.04_PLANO DE TRABALHO'!RF42="",R435,'04.04_PLANO DE TRABALHO'!RF42)</f>
        <v>0</v>
      </c>
      <c r="S436">
        <f>IF('04.04_PLANO DE TRABALHO'!RG42="",S435,'04.04_PLANO DE TRABALHO'!RG42)</f>
        <v>0</v>
      </c>
      <c r="T436">
        <f>IF('04.04_PLANO DE TRABALHO'!RH42="",T435,'04.04_PLANO DE TRABALHO'!RH42)</f>
        <v>0</v>
      </c>
      <c r="U436">
        <f>IF('04.04_PLANO DE TRABALHO'!RI42="",U435,'04.04_PLANO DE TRABALHO'!RI42)</f>
        <v>0</v>
      </c>
      <c r="V436">
        <f>IF('04.04_PLANO DE TRABALHO'!RJ42="",V435,'04.04_PLANO DE TRABALHO'!RJ42)</f>
        <v>0</v>
      </c>
      <c r="W436" t="str">
        <f>IF('04.04_PLANO DE TRABALHO'!RK42="",W435,'04.04_PLANO DE TRABALHO'!RK42)</f>
        <v>Despesa</v>
      </c>
      <c r="X436">
        <f>IF('04.04_PLANO DE TRABALHO'!RL42="",X435,'04.04_PLANO DE TRABALHO'!RL42)</f>
        <v>0</v>
      </c>
      <c r="Y436">
        <f>IF('04.04_PLANO DE TRABALHO'!RM42="",Y435,'04.04_PLANO DE TRABALHO'!RM42)</f>
        <v>0</v>
      </c>
      <c r="Z436">
        <f>IF('04.04_PLANO DE TRABALHO'!RN42="",Z435,'04.04_PLANO DE TRABALHO'!RN42)</f>
        <v>0</v>
      </c>
      <c r="AA436">
        <f>IF('04.04_PLANO DE TRABALHO'!RO42="",AA435,'04.04_PLANO DE TRABALHO'!RO42)</f>
        <v>0</v>
      </c>
      <c r="AB436">
        <f>IF('04.04_PLANO DE TRABALHO'!RP42="",AB435,'04.04_PLANO DE TRABALHO'!RP42)</f>
        <v>0</v>
      </c>
      <c r="AC436">
        <f>IF('04.04_PLANO DE TRABALHO'!RQ42="",AC435,'04.04_PLANO DE TRABALHO'!RQ42)</f>
        <v>0</v>
      </c>
      <c r="AD436" t="str">
        <f>IF('04.04_PLANO DE TRABALHO'!RR42="",AD435,'04.04_PLANO DE TRABALHO'!RR42)</f>
        <v>Categoria</v>
      </c>
      <c r="AE436">
        <f>IF('04.04_PLANO DE TRABALHO'!RS42="",AE435,'04.04_PLANO DE TRABALHO'!RS42)</f>
        <v>0</v>
      </c>
      <c r="AF436">
        <f>IF('04.04_PLANO DE TRABALHO'!RT42="",AF435,'04.04_PLANO DE TRABALHO'!RT42)</f>
        <v>0</v>
      </c>
      <c r="AG436">
        <f>IF('04.04_PLANO DE TRABALHO'!RU42="",AG435,'04.04_PLANO DE TRABALHO'!RU42)</f>
        <v>0</v>
      </c>
      <c r="AH436">
        <f>IF('04.04_PLANO DE TRABALHO'!RV42="",AH435,'04.04_PLANO DE TRABALHO'!RV42)</f>
        <v>0</v>
      </c>
      <c r="AI436">
        <f>IF('04.04_PLANO DE TRABALHO'!RW42="",AI435,'04.04_PLANO DE TRABALHO'!RW42)</f>
        <v>0</v>
      </c>
      <c r="AJ436">
        <f>IF('04.04_PLANO DE TRABALHO'!RX42="",AJ435,'04.04_PLANO DE TRABALHO'!RX42)</f>
        <v>0</v>
      </c>
      <c r="AK436">
        <f>IF('04.04_PLANO DE TRABALHO'!RY42="",AK435,'04.04_PLANO DE TRABALHO'!RY42)</f>
        <v>0</v>
      </c>
      <c r="AL436" t="str">
        <f>IF('04.04_PLANO DE TRABALHO'!RZ42="",AL435,'04.04_PLANO DE TRABALHO'!RZ42)</f>
        <v>Subcategoria</v>
      </c>
      <c r="AM436">
        <f>IF('04.04_PLANO DE TRABALHO'!SA42="",AM435,'04.04_PLANO DE TRABALHO'!SA42)</f>
        <v>0</v>
      </c>
      <c r="AN436">
        <f>IF('04.04_PLANO DE TRABALHO'!SB42="",AN435,'04.04_PLANO DE TRABALHO'!SB42)</f>
        <v>0</v>
      </c>
      <c r="AO436">
        <f>IF('04.04_PLANO DE TRABALHO'!SC42="",AO435,'04.04_PLANO DE TRABALHO'!SC42)</f>
        <v>0</v>
      </c>
      <c r="AP436">
        <f>IF('04.04_PLANO DE TRABALHO'!SD42="",AP435,'04.04_PLANO DE TRABALHO'!SD42)</f>
        <v>0</v>
      </c>
      <c r="AQ436" t="str">
        <f>IF('04.04_PLANO DE TRABALHO'!SE42="",AQ435,'04.04_PLANO DE TRABALHO'!SE42)</f>
        <v>Fonte*</v>
      </c>
      <c r="AR436">
        <f>IF('04.04_PLANO DE TRABALHO'!SF42="",AR435,'04.04_PLANO DE TRABALHO'!SF42)</f>
        <v>0</v>
      </c>
      <c r="AS436">
        <f>IF('04.04_PLANO DE TRABALHO'!SG42="",AS435,'04.04_PLANO DE TRABALHO'!SG42)</f>
        <v>0</v>
      </c>
      <c r="AT436">
        <f>IF('04.04_PLANO DE TRABALHO'!SH42="",AT435,'04.04_PLANO DE TRABALHO'!SH42)</f>
        <v>0</v>
      </c>
      <c r="AU436" t="str">
        <f>IF('04.04_PLANO DE TRABALHO'!SI42="",AU435,'04.04_PLANO DE TRABALHO'!SI42)</f>
        <v>Unid</v>
      </c>
      <c r="AV436">
        <f>IF('04.04_PLANO DE TRABALHO'!SJ42="",AV435,'04.04_PLANO DE TRABALHO'!SJ42)</f>
        <v>0</v>
      </c>
      <c r="AW436" t="str">
        <f>IF('04.04_PLANO DE TRABALHO'!SK42="",AW435,'04.04_PLANO DE TRABALHO'!SK42)</f>
        <v>Valor 
Unit</v>
      </c>
      <c r="AX436">
        <f>IF('04.04_PLANO DE TRABALHO'!SL42="",AX435,'04.04_PLANO DE TRABALHO'!SL42)</f>
        <v>0</v>
      </c>
      <c r="AY436">
        <f>IF('04.04_PLANO DE TRABALHO'!SM42="",AY435,'04.04_PLANO DE TRABALHO'!SM42)</f>
        <v>0</v>
      </c>
      <c r="AZ436" t="str">
        <f>IF('04.04_PLANO DE TRABALHO'!SN42="",AZ435,'04.04_PLANO DE TRABALHO'!SN42)</f>
        <v>Qtde</v>
      </c>
      <c r="BA436">
        <f>IF('04.04_PLANO DE TRABALHO'!SO42="",BA435,'04.04_PLANO DE TRABALHO'!SO42)</f>
        <v>0</v>
      </c>
      <c r="BB436">
        <f>IF('04.04_PLANO DE TRABALHO'!SP42="",BB435,'04.04_PLANO DE TRABALHO'!SP42)</f>
        <v>0</v>
      </c>
      <c r="BD436" t="str">
        <v>Participação e Gestão Democrática</v>
      </c>
      <c r="BE436" t="str">
        <v>10.2</v>
      </c>
      <c r="BF436">
        <v>0</v>
      </c>
      <c r="BG436" t="str">
        <v>Atividade</v>
      </c>
      <c r="BH436">
        <v>0</v>
      </c>
      <c r="BI436">
        <v>0</v>
      </c>
      <c r="BJ436" t="str">
        <v>Início</v>
      </c>
      <c r="BK436">
        <v>0</v>
      </c>
      <c r="BL436">
        <v>0</v>
      </c>
      <c r="BM436" t="str">
        <v>Fim</v>
      </c>
      <c r="BN436">
        <v>0</v>
      </c>
      <c r="BO436">
        <v>0</v>
      </c>
      <c r="BP436" t="str">
        <v>10.2.1</v>
      </c>
      <c r="BQ436">
        <v>0</v>
      </c>
      <c r="BR436">
        <v>0</v>
      </c>
      <c r="BS436" t="str">
        <v>SubAtividade</v>
      </c>
      <c r="BT436">
        <v>0</v>
      </c>
      <c r="BU436">
        <v>0</v>
      </c>
      <c r="BV436">
        <v>0</v>
      </c>
      <c r="BW436">
        <v>0</v>
      </c>
      <c r="BX436">
        <v>0</v>
      </c>
      <c r="BY436" t="str">
        <v>Despesa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 t="str">
        <v>Categoria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 t="str">
        <v>Subcategoria</v>
      </c>
      <c r="CO436">
        <v>0</v>
      </c>
      <c r="CP436">
        <v>0</v>
      </c>
      <c r="CQ436">
        <v>0</v>
      </c>
      <c r="CR436">
        <v>0</v>
      </c>
      <c r="CS436" t="str">
        <v>Fonte*</v>
      </c>
      <c r="CT436">
        <v>0</v>
      </c>
      <c r="CU436">
        <v>0</v>
      </c>
      <c r="CV436">
        <v>0</v>
      </c>
      <c r="CW436" t="str">
        <v>Unid</v>
      </c>
      <c r="CX436">
        <v>0</v>
      </c>
      <c r="CY436" t="str">
        <v>Valor 
Unit</v>
      </c>
      <c r="CZ436">
        <v>0</v>
      </c>
      <c r="DA436">
        <v>0</v>
      </c>
      <c r="DB436" t="str">
        <v>Qtde</v>
      </c>
      <c r="DC436">
        <v>0</v>
      </c>
      <c r="DD436">
        <v>0</v>
      </c>
      <c r="DF436" t="str">
        <v>Participação e Gestão Democrática</v>
      </c>
      <c r="DG436" t="str">
        <v>10.3</v>
      </c>
      <c r="DH436">
        <v>0</v>
      </c>
      <c r="DI436" t="str">
        <v>Atividade</v>
      </c>
      <c r="DJ436">
        <v>0</v>
      </c>
      <c r="DK436">
        <v>0</v>
      </c>
      <c r="DL436" t="str">
        <v>Início</v>
      </c>
      <c r="DM436">
        <v>0</v>
      </c>
      <c r="DN436">
        <v>0</v>
      </c>
      <c r="DO436" t="str">
        <v>Fim</v>
      </c>
      <c r="DP436">
        <v>0</v>
      </c>
      <c r="DQ436">
        <v>0</v>
      </c>
      <c r="DR436" t="str">
        <v>10.3.2</v>
      </c>
      <c r="DS436">
        <v>0</v>
      </c>
      <c r="DT436">
        <v>0</v>
      </c>
      <c r="DU436" t="str">
        <v>SubAtividade</v>
      </c>
      <c r="DV436">
        <v>0</v>
      </c>
      <c r="DW436">
        <v>0</v>
      </c>
      <c r="DX436">
        <v>0</v>
      </c>
      <c r="DY436">
        <v>0</v>
      </c>
      <c r="DZ436">
        <v>0</v>
      </c>
      <c r="EA436" t="str">
        <v>Despesa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 t="str">
        <v>Categoria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 t="str">
        <v>Subcategoria</v>
      </c>
      <c r="EQ436">
        <v>0</v>
      </c>
      <c r="ER436">
        <v>0</v>
      </c>
      <c r="ES436">
        <v>0</v>
      </c>
      <c r="ET436">
        <v>0</v>
      </c>
      <c r="EU436" t="str">
        <v>Fonte*</v>
      </c>
      <c r="EV436">
        <v>0</v>
      </c>
      <c r="EW436">
        <v>0</v>
      </c>
      <c r="EX436">
        <v>0</v>
      </c>
      <c r="EY436" t="str">
        <v>Unid</v>
      </c>
      <c r="EZ436">
        <v>0</v>
      </c>
      <c r="FA436" t="str">
        <v>Valor 
Unit</v>
      </c>
      <c r="FB436">
        <v>0</v>
      </c>
      <c r="FC436">
        <v>0</v>
      </c>
      <c r="FD436" t="str">
        <v>Qtde</v>
      </c>
      <c r="FE436">
        <v>0</v>
      </c>
      <c r="FF436">
        <v>0</v>
      </c>
    </row>
    <row r="437" spans="1:162" x14ac:dyDescent="0.25">
      <c r="A437">
        <v>34</v>
      </c>
      <c r="B437" t="str">
        <f>'04.04_PLANO DE TRABALHO'!$RE$7</f>
        <v>Tecnologias Digitais</v>
      </c>
      <c r="C437" t="str">
        <f>IF('04.04_PLANO DE TRABALHO'!QQ43="",C436,'04.04_PLANO DE TRABALHO'!QQ43)</f>
        <v>Total da Atividade:</v>
      </c>
      <c r="D437">
        <f>IF('04.04_PLANO DE TRABALHO'!QR43="",D436,'04.04_PLANO DE TRABALHO'!QR43)</f>
        <v>0</v>
      </c>
      <c r="E437" t="str">
        <f>IF(OR('04.04_PLANO DE TRABALHO'!QS43="",'04.04_PLANO DE TRABALHO'!QS43="Realizado",'04.04_PLANO DE TRABALHO'!QS43="Planejado"),E436,'04.04_PLANO DE TRABALHO'!QS43)</f>
        <v>Atividade</v>
      </c>
      <c r="F437">
        <f>IF('04.04_PLANO DE TRABALHO'!QT43="",F436,'04.04_PLANO DE TRABALHO'!QT43)</f>
        <v>0</v>
      </c>
      <c r="G437">
        <f>IF('04.04_PLANO DE TRABALHO'!QU43="",G436,'04.04_PLANO DE TRABALHO'!QU43)</f>
        <v>0</v>
      </c>
      <c r="H437" t="str">
        <f>IF('04.04_PLANO DE TRABALHO'!QV43="",H436,'04.04_PLANO DE TRABALHO'!QV43)</f>
        <v>Início</v>
      </c>
      <c r="I437">
        <f>IF('04.04_PLANO DE TRABALHO'!QW43="",I436,'04.04_PLANO DE TRABALHO'!QW43)</f>
        <v>0</v>
      </c>
      <c r="J437">
        <f>IF('04.04_PLANO DE TRABALHO'!QX43="",J436,'04.04_PLANO DE TRABALHO'!QX43)</f>
        <v>0</v>
      </c>
      <c r="K437" t="str">
        <f>IF('04.04_PLANO DE TRABALHO'!QY43="",K436,'04.04_PLANO DE TRABALHO'!QY43)</f>
        <v>Fim</v>
      </c>
      <c r="L437">
        <f>IF('04.04_PLANO DE TRABALHO'!QZ43="",L436,'04.04_PLANO DE TRABALHO'!QZ43)</f>
        <v>0</v>
      </c>
      <c r="M437">
        <f>IF('04.04_PLANO DE TRABALHO'!RA43="",M436,'04.04_PLANO DE TRABALHO'!RA43)</f>
        <v>0</v>
      </c>
      <c r="N437" t="str">
        <f>IF('04.04_PLANO DE TRABALHO'!RB43="",N436,'04.04_PLANO DE TRABALHO'!RB43)</f>
        <v>Total da SubAtividade:</v>
      </c>
      <c r="O437">
        <f>IF('04.04_PLANO DE TRABALHO'!RC43="",O436,'04.04_PLANO DE TRABALHO'!RC43)</f>
        <v>0</v>
      </c>
      <c r="P437">
        <f>IF('04.04_PLANO DE TRABALHO'!RD43="",P436,'04.04_PLANO DE TRABALHO'!RD43)</f>
        <v>0</v>
      </c>
      <c r="Q437" t="str">
        <f>IF('04.04_PLANO DE TRABALHO'!RE43="",Q436,'04.04_PLANO DE TRABALHO'!RE43)</f>
        <v>SubAtividade</v>
      </c>
      <c r="R437">
        <f>IF('04.04_PLANO DE TRABALHO'!RF43="",R436,'04.04_PLANO DE TRABALHO'!RF43)</f>
        <v>0</v>
      </c>
      <c r="S437">
        <f>IF('04.04_PLANO DE TRABALHO'!RG43="",S436,'04.04_PLANO DE TRABALHO'!RG43)</f>
        <v>0</v>
      </c>
      <c r="T437">
        <f>IF('04.04_PLANO DE TRABALHO'!RH43="",T436,'04.04_PLANO DE TRABALHO'!RH43)</f>
        <v>0</v>
      </c>
      <c r="U437">
        <f>IF('04.04_PLANO DE TRABALHO'!RI43="",U436,'04.04_PLANO DE TRABALHO'!RI43)</f>
        <v>0</v>
      </c>
      <c r="V437">
        <f>IF('04.04_PLANO DE TRABALHO'!RJ43="",V436,'04.04_PLANO DE TRABALHO'!RJ43)</f>
        <v>0</v>
      </c>
      <c r="W437" t="str">
        <f>IF('04.04_PLANO DE TRABALHO'!RK43="",W436,'04.04_PLANO DE TRABALHO'!RK43)</f>
        <v>Despesa</v>
      </c>
      <c r="X437">
        <f>IF('04.04_PLANO DE TRABALHO'!RL43="",X436,'04.04_PLANO DE TRABALHO'!RL43)</f>
        <v>0</v>
      </c>
      <c r="Y437">
        <f>IF('04.04_PLANO DE TRABALHO'!RM43="",Y436,'04.04_PLANO DE TRABALHO'!RM43)</f>
        <v>0</v>
      </c>
      <c r="Z437">
        <f>IF('04.04_PLANO DE TRABALHO'!RN43="",Z436,'04.04_PLANO DE TRABALHO'!RN43)</f>
        <v>0</v>
      </c>
      <c r="AA437">
        <f>IF('04.04_PLANO DE TRABALHO'!RO43="",AA436,'04.04_PLANO DE TRABALHO'!RO43)</f>
        <v>0</v>
      </c>
      <c r="AB437">
        <f>IF('04.04_PLANO DE TRABALHO'!RP43="",AB436,'04.04_PLANO DE TRABALHO'!RP43)</f>
        <v>0</v>
      </c>
      <c r="AC437">
        <f>IF('04.04_PLANO DE TRABALHO'!RQ43="",AC436,'04.04_PLANO DE TRABALHO'!RQ43)</f>
        <v>0</v>
      </c>
      <c r="AD437" t="str">
        <f>IF('04.04_PLANO DE TRABALHO'!RR43="",AD436,'04.04_PLANO DE TRABALHO'!RR43)</f>
        <v>Categoria</v>
      </c>
      <c r="AE437">
        <f>IF('04.04_PLANO DE TRABALHO'!RS43="",AE436,'04.04_PLANO DE TRABALHO'!RS43)</f>
        <v>0</v>
      </c>
      <c r="AF437">
        <f>IF('04.04_PLANO DE TRABALHO'!RT43="",AF436,'04.04_PLANO DE TRABALHO'!RT43)</f>
        <v>0</v>
      </c>
      <c r="AG437">
        <f>IF('04.04_PLANO DE TRABALHO'!RU43="",AG436,'04.04_PLANO DE TRABALHO'!RU43)</f>
        <v>0</v>
      </c>
      <c r="AH437">
        <f>IF('04.04_PLANO DE TRABALHO'!RV43="",AH436,'04.04_PLANO DE TRABALHO'!RV43)</f>
        <v>0</v>
      </c>
      <c r="AI437">
        <f>IF('04.04_PLANO DE TRABALHO'!RW43="",AI436,'04.04_PLANO DE TRABALHO'!RW43)</f>
        <v>0</v>
      </c>
      <c r="AJ437">
        <f>IF('04.04_PLANO DE TRABALHO'!RX43="",AJ436,'04.04_PLANO DE TRABALHO'!RX43)</f>
        <v>0</v>
      </c>
      <c r="AK437">
        <f>IF('04.04_PLANO DE TRABALHO'!RY43="",AK436,'04.04_PLANO DE TRABALHO'!RY43)</f>
        <v>0</v>
      </c>
      <c r="AL437" t="str">
        <f>IF('04.04_PLANO DE TRABALHO'!RZ43="",AL436,'04.04_PLANO DE TRABALHO'!RZ43)</f>
        <v>Subcategoria</v>
      </c>
      <c r="AM437">
        <f>IF('04.04_PLANO DE TRABALHO'!SA43="",AM436,'04.04_PLANO DE TRABALHO'!SA43)</f>
        <v>0</v>
      </c>
      <c r="AN437">
        <f>IF('04.04_PLANO DE TRABALHO'!SB43="",AN436,'04.04_PLANO DE TRABALHO'!SB43)</f>
        <v>0</v>
      </c>
      <c r="AO437">
        <f>IF('04.04_PLANO DE TRABALHO'!SC43="",AO436,'04.04_PLANO DE TRABALHO'!SC43)</f>
        <v>0</v>
      </c>
      <c r="AP437">
        <f>IF('04.04_PLANO DE TRABALHO'!SD43="",AP436,'04.04_PLANO DE TRABALHO'!SD43)</f>
        <v>0</v>
      </c>
      <c r="AQ437" t="str">
        <f>IF('04.04_PLANO DE TRABALHO'!SE43="",AQ436,'04.04_PLANO DE TRABALHO'!SE43)</f>
        <v>Fonte*</v>
      </c>
      <c r="AR437">
        <f>IF('04.04_PLANO DE TRABALHO'!SF43="",AR436,'04.04_PLANO DE TRABALHO'!SF43)</f>
        <v>0</v>
      </c>
      <c r="AS437">
        <f>IF('04.04_PLANO DE TRABALHO'!SG43="",AS436,'04.04_PLANO DE TRABALHO'!SG43)</f>
        <v>0</v>
      </c>
      <c r="AT437">
        <f>IF('04.04_PLANO DE TRABALHO'!SH43="",AT436,'04.04_PLANO DE TRABALHO'!SH43)</f>
        <v>0</v>
      </c>
      <c r="AU437" t="str">
        <f>IF('04.04_PLANO DE TRABALHO'!SI43="",AU436,'04.04_PLANO DE TRABALHO'!SI43)</f>
        <v>Unid</v>
      </c>
      <c r="AV437">
        <f>IF('04.04_PLANO DE TRABALHO'!SJ43="",AV436,'04.04_PLANO DE TRABALHO'!SJ43)</f>
        <v>0</v>
      </c>
      <c r="AW437" t="str">
        <f>IF('04.04_PLANO DE TRABALHO'!SK43="",AW436,'04.04_PLANO DE TRABALHO'!SK43)</f>
        <v>Valor 
Unit</v>
      </c>
      <c r="AX437">
        <f>IF('04.04_PLANO DE TRABALHO'!SL43="",AX436,'04.04_PLANO DE TRABALHO'!SL43)</f>
        <v>0</v>
      </c>
      <c r="AY437">
        <f>IF('04.04_PLANO DE TRABALHO'!SM43="",AY436,'04.04_PLANO DE TRABALHO'!SM43)</f>
        <v>0</v>
      </c>
      <c r="AZ437" t="str">
        <f>IF('04.04_PLANO DE TRABALHO'!SN43="",AZ436,'04.04_PLANO DE TRABALHO'!SN43)</f>
        <v>Qtde</v>
      </c>
      <c r="BA437">
        <f>IF('04.04_PLANO DE TRABALHO'!SO43="",BA436,'04.04_PLANO DE TRABALHO'!SO43)</f>
        <v>0</v>
      </c>
      <c r="BB437">
        <f>IF('04.04_PLANO DE TRABALHO'!SP43="",BB436,'04.04_PLANO DE TRABALHO'!SP43)</f>
        <v>0</v>
      </c>
      <c r="BD437" t="str">
        <v>Participação e Gestão Democrática</v>
      </c>
      <c r="BE437" t="str">
        <v>10.2</v>
      </c>
      <c r="BF437">
        <v>0</v>
      </c>
      <c r="BG437" t="str">
        <v>Atividade</v>
      </c>
      <c r="BH437">
        <v>0</v>
      </c>
      <c r="BI437">
        <v>0</v>
      </c>
      <c r="BJ437" t="str">
        <v>Início</v>
      </c>
      <c r="BK437">
        <v>0</v>
      </c>
      <c r="BL437">
        <v>0</v>
      </c>
      <c r="BM437" t="str">
        <v>Fim</v>
      </c>
      <c r="BN437">
        <v>0</v>
      </c>
      <c r="BO437">
        <v>0</v>
      </c>
      <c r="BP437" t="str">
        <v>10.2.1</v>
      </c>
      <c r="BQ437">
        <v>0</v>
      </c>
      <c r="BR437">
        <v>0</v>
      </c>
      <c r="BS437" t="str">
        <v>SubAtividade</v>
      </c>
      <c r="BT437">
        <v>0</v>
      </c>
      <c r="BU437">
        <v>0</v>
      </c>
      <c r="BV437">
        <v>0</v>
      </c>
      <c r="BW437">
        <v>0</v>
      </c>
      <c r="BX437">
        <v>0</v>
      </c>
      <c r="BY437" t="str">
        <v>Despesa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 t="str">
        <v>Categoria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 t="str">
        <v>Subcategoria</v>
      </c>
      <c r="CO437">
        <v>0</v>
      </c>
      <c r="CP437">
        <v>0</v>
      </c>
      <c r="CQ437">
        <v>0</v>
      </c>
      <c r="CR437">
        <v>0</v>
      </c>
      <c r="CS437" t="str">
        <v>Fonte*</v>
      </c>
      <c r="CT437">
        <v>0</v>
      </c>
      <c r="CU437">
        <v>0</v>
      </c>
      <c r="CV437">
        <v>0</v>
      </c>
      <c r="CW437" t="str">
        <v>Unid</v>
      </c>
      <c r="CX437">
        <v>0</v>
      </c>
      <c r="CY437" t="str">
        <v>Valor 
Unit</v>
      </c>
      <c r="CZ437">
        <v>0</v>
      </c>
      <c r="DA437">
        <v>0</v>
      </c>
      <c r="DB437" t="str">
        <v>Qtde</v>
      </c>
      <c r="DC437">
        <v>0</v>
      </c>
      <c r="DD437">
        <v>0</v>
      </c>
      <c r="DF437" t="str">
        <v>Participação e Gestão Democrática</v>
      </c>
      <c r="DG437" t="str">
        <v>10.3</v>
      </c>
      <c r="DH437">
        <v>0</v>
      </c>
      <c r="DI437" t="str">
        <v>Atividade</v>
      </c>
      <c r="DJ437">
        <v>0</v>
      </c>
      <c r="DK437">
        <v>0</v>
      </c>
      <c r="DL437" t="str">
        <v>Início</v>
      </c>
      <c r="DM437">
        <v>0</v>
      </c>
      <c r="DN437">
        <v>0</v>
      </c>
      <c r="DO437" t="str">
        <v>Fim</v>
      </c>
      <c r="DP437">
        <v>0</v>
      </c>
      <c r="DQ437">
        <v>0</v>
      </c>
      <c r="DR437" t="str">
        <v>10.3.2</v>
      </c>
      <c r="DS437">
        <v>0</v>
      </c>
      <c r="DT437">
        <v>0</v>
      </c>
      <c r="DU437" t="str">
        <v>SubAtividade</v>
      </c>
      <c r="DV437">
        <v>0</v>
      </c>
      <c r="DW437">
        <v>0</v>
      </c>
      <c r="DX437">
        <v>0</v>
      </c>
      <c r="DY437">
        <v>0</v>
      </c>
      <c r="DZ437">
        <v>0</v>
      </c>
      <c r="EA437" t="str">
        <v>Despesa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 t="str">
        <v>Categoria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 t="str">
        <v>Subcategoria</v>
      </c>
      <c r="EQ437">
        <v>0</v>
      </c>
      <c r="ER437">
        <v>0</v>
      </c>
      <c r="ES437">
        <v>0</v>
      </c>
      <c r="ET437">
        <v>0</v>
      </c>
      <c r="EU437" t="str">
        <v>Fonte*</v>
      </c>
      <c r="EV437">
        <v>0</v>
      </c>
      <c r="EW437">
        <v>0</v>
      </c>
      <c r="EX437">
        <v>0</v>
      </c>
      <c r="EY437" t="str">
        <v>Unid</v>
      </c>
      <c r="EZ437">
        <v>0</v>
      </c>
      <c r="FA437" t="str">
        <v>Valor 
Unit</v>
      </c>
      <c r="FB437">
        <v>0</v>
      </c>
      <c r="FC437">
        <v>0</v>
      </c>
      <c r="FD437" t="str">
        <v>Qtde</v>
      </c>
      <c r="FE437">
        <v>0</v>
      </c>
      <c r="FF437">
        <v>0</v>
      </c>
    </row>
    <row r="438" spans="1:162" x14ac:dyDescent="0.25">
      <c r="A438">
        <v>35</v>
      </c>
      <c r="B438" t="str">
        <f>'04.04_PLANO DE TRABALHO'!$RE$7</f>
        <v>Tecnologias Digitais</v>
      </c>
      <c r="C438" t="str">
        <f>IF('04.04_PLANO DE TRABALHO'!QQ44="",C437,'04.04_PLANO DE TRABALHO'!QQ44)</f>
        <v>Total da Atividade:</v>
      </c>
      <c r="D438">
        <f>IF('04.04_PLANO DE TRABALHO'!QR44="",D437,'04.04_PLANO DE TRABALHO'!QR44)</f>
        <v>0</v>
      </c>
      <c r="E438" t="str">
        <f>IF(OR('04.04_PLANO DE TRABALHO'!QS44="",'04.04_PLANO DE TRABALHO'!QS44="Realizado",'04.04_PLANO DE TRABALHO'!QS44="Planejado"),E437,'04.04_PLANO DE TRABALHO'!QS44)</f>
        <v>Atividade</v>
      </c>
      <c r="F438">
        <f>IF('04.04_PLANO DE TRABALHO'!QT44="",F437,'04.04_PLANO DE TRABALHO'!QT44)</f>
        <v>0</v>
      </c>
      <c r="G438">
        <f>IF('04.04_PLANO DE TRABALHO'!QU44="",G437,'04.04_PLANO DE TRABALHO'!QU44)</f>
        <v>0</v>
      </c>
      <c r="H438" t="str">
        <f>IF('04.04_PLANO DE TRABALHO'!QV44="",H437,'04.04_PLANO DE TRABALHO'!QV44)</f>
        <v>Início</v>
      </c>
      <c r="I438">
        <f>IF('04.04_PLANO DE TRABALHO'!QW44="",I437,'04.04_PLANO DE TRABALHO'!QW44)</f>
        <v>0</v>
      </c>
      <c r="J438">
        <f>IF('04.04_PLANO DE TRABALHO'!QX44="",J437,'04.04_PLANO DE TRABALHO'!QX44)</f>
        <v>0</v>
      </c>
      <c r="K438" t="str">
        <f>IF('04.04_PLANO DE TRABALHO'!QY44="",K437,'04.04_PLANO DE TRABALHO'!QY44)</f>
        <v>Fim</v>
      </c>
      <c r="L438">
        <f>IF('04.04_PLANO DE TRABALHO'!QZ44="",L437,'04.04_PLANO DE TRABALHO'!QZ44)</f>
        <v>0</v>
      </c>
      <c r="M438">
        <f>IF('04.04_PLANO DE TRABALHO'!RA44="",M437,'04.04_PLANO DE TRABALHO'!RA44)</f>
        <v>0</v>
      </c>
      <c r="N438" t="str">
        <f>IF('04.04_PLANO DE TRABALHO'!RB44="",N437,'04.04_PLANO DE TRABALHO'!RB44)</f>
        <v>Total da SubAtividade:</v>
      </c>
      <c r="O438">
        <f>IF('04.04_PLANO DE TRABALHO'!RC44="",O437,'04.04_PLANO DE TRABALHO'!RC44)</f>
        <v>0</v>
      </c>
      <c r="P438">
        <f>IF('04.04_PLANO DE TRABALHO'!RD44="",P437,'04.04_PLANO DE TRABALHO'!RD44)</f>
        <v>0</v>
      </c>
      <c r="Q438" t="str">
        <f>IF('04.04_PLANO DE TRABALHO'!RE44="",Q437,'04.04_PLANO DE TRABALHO'!RE44)</f>
        <v>SubAtividade</v>
      </c>
      <c r="R438">
        <f>IF('04.04_PLANO DE TRABALHO'!RF44="",R437,'04.04_PLANO DE TRABALHO'!RF44)</f>
        <v>0</v>
      </c>
      <c r="S438">
        <f>IF('04.04_PLANO DE TRABALHO'!RG44="",S437,'04.04_PLANO DE TRABALHO'!RG44)</f>
        <v>0</v>
      </c>
      <c r="T438">
        <f>IF('04.04_PLANO DE TRABALHO'!RH44="",T437,'04.04_PLANO DE TRABALHO'!RH44)</f>
        <v>0</v>
      </c>
      <c r="U438">
        <f>IF('04.04_PLANO DE TRABALHO'!RI44="",U437,'04.04_PLANO DE TRABALHO'!RI44)</f>
        <v>0</v>
      </c>
      <c r="V438">
        <f>IF('04.04_PLANO DE TRABALHO'!RJ44="",V437,'04.04_PLANO DE TRABALHO'!RJ44)</f>
        <v>0</v>
      </c>
      <c r="W438" t="str">
        <f>IF('04.04_PLANO DE TRABALHO'!RK44="",W437,'04.04_PLANO DE TRABALHO'!RK44)</f>
        <v>Despesa</v>
      </c>
      <c r="X438">
        <f>IF('04.04_PLANO DE TRABALHO'!RL44="",X437,'04.04_PLANO DE TRABALHO'!RL44)</f>
        <v>0</v>
      </c>
      <c r="Y438">
        <f>IF('04.04_PLANO DE TRABALHO'!RM44="",Y437,'04.04_PLANO DE TRABALHO'!RM44)</f>
        <v>0</v>
      </c>
      <c r="Z438">
        <f>IF('04.04_PLANO DE TRABALHO'!RN44="",Z437,'04.04_PLANO DE TRABALHO'!RN44)</f>
        <v>0</v>
      </c>
      <c r="AA438">
        <f>IF('04.04_PLANO DE TRABALHO'!RO44="",AA437,'04.04_PLANO DE TRABALHO'!RO44)</f>
        <v>0</v>
      </c>
      <c r="AB438">
        <f>IF('04.04_PLANO DE TRABALHO'!RP44="",AB437,'04.04_PLANO DE TRABALHO'!RP44)</f>
        <v>0</v>
      </c>
      <c r="AC438">
        <f>IF('04.04_PLANO DE TRABALHO'!RQ44="",AC437,'04.04_PLANO DE TRABALHO'!RQ44)</f>
        <v>0</v>
      </c>
      <c r="AD438" t="str">
        <f>IF('04.04_PLANO DE TRABALHO'!RR44="",AD437,'04.04_PLANO DE TRABALHO'!RR44)</f>
        <v>Categoria</v>
      </c>
      <c r="AE438">
        <f>IF('04.04_PLANO DE TRABALHO'!RS44="",AE437,'04.04_PLANO DE TRABALHO'!RS44)</f>
        <v>0</v>
      </c>
      <c r="AF438">
        <f>IF('04.04_PLANO DE TRABALHO'!RT44="",AF437,'04.04_PLANO DE TRABALHO'!RT44)</f>
        <v>0</v>
      </c>
      <c r="AG438">
        <f>IF('04.04_PLANO DE TRABALHO'!RU44="",AG437,'04.04_PLANO DE TRABALHO'!RU44)</f>
        <v>0</v>
      </c>
      <c r="AH438">
        <f>IF('04.04_PLANO DE TRABALHO'!RV44="",AH437,'04.04_PLANO DE TRABALHO'!RV44)</f>
        <v>0</v>
      </c>
      <c r="AI438">
        <f>IF('04.04_PLANO DE TRABALHO'!RW44="",AI437,'04.04_PLANO DE TRABALHO'!RW44)</f>
        <v>0</v>
      </c>
      <c r="AJ438">
        <f>IF('04.04_PLANO DE TRABALHO'!RX44="",AJ437,'04.04_PLANO DE TRABALHO'!RX44)</f>
        <v>0</v>
      </c>
      <c r="AK438">
        <f>IF('04.04_PLANO DE TRABALHO'!RY44="",AK437,'04.04_PLANO DE TRABALHO'!RY44)</f>
        <v>0</v>
      </c>
      <c r="AL438" t="str">
        <f>IF('04.04_PLANO DE TRABALHO'!RZ44="",AL437,'04.04_PLANO DE TRABALHO'!RZ44)</f>
        <v>Subcategoria</v>
      </c>
      <c r="AM438">
        <f>IF('04.04_PLANO DE TRABALHO'!SA44="",AM437,'04.04_PLANO DE TRABALHO'!SA44)</f>
        <v>0</v>
      </c>
      <c r="AN438">
        <f>IF('04.04_PLANO DE TRABALHO'!SB44="",AN437,'04.04_PLANO DE TRABALHO'!SB44)</f>
        <v>0</v>
      </c>
      <c r="AO438">
        <f>IF('04.04_PLANO DE TRABALHO'!SC44="",AO437,'04.04_PLANO DE TRABALHO'!SC44)</f>
        <v>0</v>
      </c>
      <c r="AP438">
        <f>IF('04.04_PLANO DE TRABALHO'!SD44="",AP437,'04.04_PLANO DE TRABALHO'!SD44)</f>
        <v>0</v>
      </c>
      <c r="AQ438" t="str">
        <f>IF('04.04_PLANO DE TRABALHO'!SE44="",AQ437,'04.04_PLANO DE TRABALHO'!SE44)</f>
        <v>Fonte*</v>
      </c>
      <c r="AR438">
        <f>IF('04.04_PLANO DE TRABALHO'!SF44="",AR437,'04.04_PLANO DE TRABALHO'!SF44)</f>
        <v>0</v>
      </c>
      <c r="AS438">
        <f>IF('04.04_PLANO DE TRABALHO'!SG44="",AS437,'04.04_PLANO DE TRABALHO'!SG44)</f>
        <v>0</v>
      </c>
      <c r="AT438">
        <f>IF('04.04_PLANO DE TRABALHO'!SH44="",AT437,'04.04_PLANO DE TRABALHO'!SH44)</f>
        <v>0</v>
      </c>
      <c r="AU438" t="str">
        <f>IF('04.04_PLANO DE TRABALHO'!SI44="",AU437,'04.04_PLANO DE TRABALHO'!SI44)</f>
        <v>Unid</v>
      </c>
      <c r="AV438">
        <f>IF('04.04_PLANO DE TRABALHO'!SJ44="",AV437,'04.04_PLANO DE TRABALHO'!SJ44)</f>
        <v>0</v>
      </c>
      <c r="AW438" t="str">
        <f>IF('04.04_PLANO DE TRABALHO'!SK44="",AW437,'04.04_PLANO DE TRABALHO'!SK44)</f>
        <v>Valor 
Unit</v>
      </c>
      <c r="AX438">
        <f>IF('04.04_PLANO DE TRABALHO'!SL44="",AX437,'04.04_PLANO DE TRABALHO'!SL44)</f>
        <v>0</v>
      </c>
      <c r="AY438">
        <f>IF('04.04_PLANO DE TRABALHO'!SM44="",AY437,'04.04_PLANO DE TRABALHO'!SM44)</f>
        <v>0</v>
      </c>
      <c r="AZ438" t="str">
        <f>IF('04.04_PLANO DE TRABALHO'!SN44="",AZ437,'04.04_PLANO DE TRABALHO'!SN44)</f>
        <v>Qtde</v>
      </c>
      <c r="BA438">
        <f>IF('04.04_PLANO DE TRABALHO'!SO44="",BA437,'04.04_PLANO DE TRABALHO'!SO44)</f>
        <v>0</v>
      </c>
      <c r="BB438">
        <f>IF('04.04_PLANO DE TRABALHO'!SP44="",BB437,'04.04_PLANO DE TRABALHO'!SP44)</f>
        <v>0</v>
      </c>
      <c r="BD438" t="str">
        <v>Participação e Gestão Democrática</v>
      </c>
      <c r="BE438" t="str">
        <v>10.2</v>
      </c>
      <c r="BF438">
        <v>0</v>
      </c>
      <c r="BG438" t="str">
        <v>Atividade</v>
      </c>
      <c r="BH438">
        <v>0</v>
      </c>
      <c r="BI438">
        <v>0</v>
      </c>
      <c r="BJ438" t="str">
        <v>Início</v>
      </c>
      <c r="BK438">
        <v>0</v>
      </c>
      <c r="BL438">
        <v>0</v>
      </c>
      <c r="BM438" t="str">
        <v>Fim</v>
      </c>
      <c r="BN438">
        <v>0</v>
      </c>
      <c r="BO438">
        <v>0</v>
      </c>
      <c r="BP438" t="str">
        <v>Total da SubAtividade:</v>
      </c>
      <c r="BQ438">
        <v>0</v>
      </c>
      <c r="BR438">
        <v>0</v>
      </c>
      <c r="BS438" t="str">
        <v>SubAtividade</v>
      </c>
      <c r="BT438">
        <v>0</v>
      </c>
      <c r="BU438">
        <v>0</v>
      </c>
      <c r="BV438">
        <v>0</v>
      </c>
      <c r="BW438">
        <v>0</v>
      </c>
      <c r="BX438">
        <v>0</v>
      </c>
      <c r="BY438" t="str">
        <v>Despesa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 t="str">
        <v>Categoria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 t="str">
        <v>Subcategoria</v>
      </c>
      <c r="CO438">
        <v>0</v>
      </c>
      <c r="CP438">
        <v>0</v>
      </c>
      <c r="CQ438">
        <v>0</v>
      </c>
      <c r="CR438">
        <v>0</v>
      </c>
      <c r="CS438" t="str">
        <v>Fonte*</v>
      </c>
      <c r="CT438">
        <v>0</v>
      </c>
      <c r="CU438">
        <v>0</v>
      </c>
      <c r="CV438">
        <v>0</v>
      </c>
      <c r="CW438" t="str">
        <v>Unid</v>
      </c>
      <c r="CX438">
        <v>0</v>
      </c>
      <c r="CY438" t="str">
        <v>Valor 
Unit</v>
      </c>
      <c r="CZ438">
        <v>0</v>
      </c>
      <c r="DA438">
        <v>0</v>
      </c>
      <c r="DB438" t="str">
        <v>Qtde</v>
      </c>
      <c r="DC438">
        <v>0</v>
      </c>
      <c r="DD438">
        <v>0</v>
      </c>
      <c r="DF438" t="str">
        <v>Participação e Gestão Democrática</v>
      </c>
      <c r="DG438" t="str">
        <v>10.3</v>
      </c>
      <c r="DH438">
        <v>0</v>
      </c>
      <c r="DI438" t="str">
        <v>Atividade</v>
      </c>
      <c r="DJ438">
        <v>0</v>
      </c>
      <c r="DK438">
        <v>0</v>
      </c>
      <c r="DL438" t="str">
        <v>Início</v>
      </c>
      <c r="DM438">
        <v>0</v>
      </c>
      <c r="DN438">
        <v>0</v>
      </c>
      <c r="DO438" t="str">
        <v>Fim</v>
      </c>
      <c r="DP438">
        <v>0</v>
      </c>
      <c r="DQ438">
        <v>0</v>
      </c>
      <c r="DR438" t="str">
        <v>10.3.2</v>
      </c>
      <c r="DS438">
        <v>0</v>
      </c>
      <c r="DT438">
        <v>0</v>
      </c>
      <c r="DU438" t="str">
        <v>SubAtividade</v>
      </c>
      <c r="DV438">
        <v>0</v>
      </c>
      <c r="DW438">
        <v>0</v>
      </c>
      <c r="DX438">
        <v>0</v>
      </c>
      <c r="DY438">
        <v>0</v>
      </c>
      <c r="DZ438">
        <v>0</v>
      </c>
      <c r="EA438" t="str">
        <v>Despesa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 t="str">
        <v>Categoria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 t="str">
        <v>Subcategoria</v>
      </c>
      <c r="EQ438">
        <v>0</v>
      </c>
      <c r="ER438">
        <v>0</v>
      </c>
      <c r="ES438">
        <v>0</v>
      </c>
      <c r="ET438">
        <v>0</v>
      </c>
      <c r="EU438" t="str">
        <v>Fonte*</v>
      </c>
      <c r="EV438">
        <v>0</v>
      </c>
      <c r="EW438">
        <v>0</v>
      </c>
      <c r="EX438">
        <v>0</v>
      </c>
      <c r="EY438" t="str">
        <v>Unid</v>
      </c>
      <c r="EZ438">
        <v>0</v>
      </c>
      <c r="FA438" t="str">
        <v>Valor 
Unit</v>
      </c>
      <c r="FB438">
        <v>0</v>
      </c>
      <c r="FC438">
        <v>0</v>
      </c>
      <c r="FD438" t="str">
        <v>Qtde</v>
      </c>
      <c r="FE438">
        <v>0</v>
      </c>
      <c r="FF438">
        <v>0</v>
      </c>
    </row>
    <row r="439" spans="1:162" x14ac:dyDescent="0.25">
      <c r="A439">
        <v>36</v>
      </c>
      <c r="B439" t="str">
        <f>'04.04_PLANO DE TRABALHO'!$RE$7</f>
        <v>Tecnologias Digitais</v>
      </c>
      <c r="C439" t="str">
        <f>IF('04.04_PLANO DE TRABALHO'!QQ45="",C438,'04.04_PLANO DE TRABALHO'!QQ45)</f>
        <v>Cod</v>
      </c>
      <c r="D439">
        <f>IF('04.04_PLANO DE TRABALHO'!QR45="",D438,'04.04_PLANO DE TRABALHO'!QR45)</f>
        <v>0</v>
      </c>
      <c r="E439" t="str">
        <f>IF(OR('04.04_PLANO DE TRABALHO'!QS45="",'04.04_PLANO DE TRABALHO'!QS45="Realizado",'04.04_PLANO DE TRABALHO'!QS45="Planejado"),E438,'04.04_PLANO DE TRABALHO'!QS45)</f>
        <v>Atividade</v>
      </c>
      <c r="F439">
        <f>IF('04.04_PLANO DE TRABALHO'!QT45="",F438,'04.04_PLANO DE TRABALHO'!QT45)</f>
        <v>0</v>
      </c>
      <c r="G439">
        <f>IF('04.04_PLANO DE TRABALHO'!QU45="",G438,'04.04_PLANO DE TRABALHO'!QU45)</f>
        <v>0</v>
      </c>
      <c r="H439" t="str">
        <f>IF('04.04_PLANO DE TRABALHO'!QV45="",H438,'04.04_PLANO DE TRABALHO'!QV45)</f>
        <v>Início</v>
      </c>
      <c r="I439">
        <f>IF('04.04_PLANO DE TRABALHO'!QW45="",I438,'04.04_PLANO DE TRABALHO'!QW45)</f>
        <v>0</v>
      </c>
      <c r="J439">
        <f>IF('04.04_PLANO DE TRABALHO'!QX45="",J438,'04.04_PLANO DE TRABALHO'!QX45)</f>
        <v>0</v>
      </c>
      <c r="K439" t="str">
        <f>IF('04.04_PLANO DE TRABALHO'!QY45="",K438,'04.04_PLANO DE TRABALHO'!QY45)</f>
        <v>Fim</v>
      </c>
      <c r="L439">
        <f>IF('04.04_PLANO DE TRABALHO'!QZ45="",L438,'04.04_PLANO DE TRABALHO'!QZ45)</f>
        <v>0</v>
      </c>
      <c r="M439">
        <f>IF('04.04_PLANO DE TRABALHO'!RA45="",M438,'04.04_PLANO DE TRABALHO'!RA45)</f>
        <v>0</v>
      </c>
      <c r="N439" t="str">
        <f>IF('04.04_PLANO DE TRABALHO'!RB45="",N438,'04.04_PLANO DE TRABALHO'!RB45)</f>
        <v>Cod</v>
      </c>
      <c r="O439">
        <f>IF('04.04_PLANO DE TRABALHO'!RC45="",O438,'04.04_PLANO DE TRABALHO'!RC45)</f>
        <v>0</v>
      </c>
      <c r="P439">
        <f>IF('04.04_PLANO DE TRABALHO'!RD45="",P438,'04.04_PLANO DE TRABALHO'!RD45)</f>
        <v>0</v>
      </c>
      <c r="Q439" t="str">
        <f>IF('04.04_PLANO DE TRABALHO'!RE45="",Q438,'04.04_PLANO DE TRABALHO'!RE45)</f>
        <v>SubAtividade</v>
      </c>
      <c r="R439">
        <f>IF('04.04_PLANO DE TRABALHO'!RF45="",R438,'04.04_PLANO DE TRABALHO'!RF45)</f>
        <v>0</v>
      </c>
      <c r="S439">
        <f>IF('04.04_PLANO DE TRABALHO'!RG45="",S438,'04.04_PLANO DE TRABALHO'!RG45)</f>
        <v>0</v>
      </c>
      <c r="T439">
        <f>IF('04.04_PLANO DE TRABALHO'!RH45="",T438,'04.04_PLANO DE TRABALHO'!RH45)</f>
        <v>0</v>
      </c>
      <c r="U439">
        <f>IF('04.04_PLANO DE TRABALHO'!RI45="",U438,'04.04_PLANO DE TRABALHO'!RI45)</f>
        <v>0</v>
      </c>
      <c r="V439">
        <f>IF('04.04_PLANO DE TRABALHO'!RJ45="",V438,'04.04_PLANO DE TRABALHO'!RJ45)</f>
        <v>0</v>
      </c>
      <c r="W439" t="str">
        <f>IF('04.04_PLANO DE TRABALHO'!RK45="",W438,'04.04_PLANO DE TRABALHO'!RK45)</f>
        <v>Despesa</v>
      </c>
      <c r="X439">
        <f>IF('04.04_PLANO DE TRABALHO'!RL45="",X438,'04.04_PLANO DE TRABALHO'!RL45)</f>
        <v>0</v>
      </c>
      <c r="Y439">
        <f>IF('04.04_PLANO DE TRABALHO'!RM45="",Y438,'04.04_PLANO DE TRABALHO'!RM45)</f>
        <v>0</v>
      </c>
      <c r="Z439">
        <f>IF('04.04_PLANO DE TRABALHO'!RN45="",Z438,'04.04_PLANO DE TRABALHO'!RN45)</f>
        <v>0</v>
      </c>
      <c r="AA439">
        <f>IF('04.04_PLANO DE TRABALHO'!RO45="",AA438,'04.04_PLANO DE TRABALHO'!RO45)</f>
        <v>0</v>
      </c>
      <c r="AB439">
        <f>IF('04.04_PLANO DE TRABALHO'!RP45="",AB438,'04.04_PLANO DE TRABALHO'!RP45)</f>
        <v>0</v>
      </c>
      <c r="AC439">
        <f>IF('04.04_PLANO DE TRABALHO'!RQ45="",AC438,'04.04_PLANO DE TRABALHO'!RQ45)</f>
        <v>0</v>
      </c>
      <c r="AD439" t="str">
        <f>IF('04.04_PLANO DE TRABALHO'!RR45="",AD438,'04.04_PLANO DE TRABALHO'!RR45)</f>
        <v>Categoria</v>
      </c>
      <c r="AE439">
        <f>IF('04.04_PLANO DE TRABALHO'!RS45="",AE438,'04.04_PLANO DE TRABALHO'!RS45)</f>
        <v>0</v>
      </c>
      <c r="AF439">
        <f>IF('04.04_PLANO DE TRABALHO'!RT45="",AF438,'04.04_PLANO DE TRABALHO'!RT45)</f>
        <v>0</v>
      </c>
      <c r="AG439">
        <f>IF('04.04_PLANO DE TRABALHO'!RU45="",AG438,'04.04_PLANO DE TRABALHO'!RU45)</f>
        <v>0</v>
      </c>
      <c r="AH439">
        <f>IF('04.04_PLANO DE TRABALHO'!RV45="",AH438,'04.04_PLANO DE TRABALHO'!RV45)</f>
        <v>0</v>
      </c>
      <c r="AI439">
        <f>IF('04.04_PLANO DE TRABALHO'!RW45="",AI438,'04.04_PLANO DE TRABALHO'!RW45)</f>
        <v>0</v>
      </c>
      <c r="AJ439">
        <f>IF('04.04_PLANO DE TRABALHO'!RX45="",AJ438,'04.04_PLANO DE TRABALHO'!RX45)</f>
        <v>0</v>
      </c>
      <c r="AK439">
        <f>IF('04.04_PLANO DE TRABALHO'!RY45="",AK438,'04.04_PLANO DE TRABALHO'!RY45)</f>
        <v>0</v>
      </c>
      <c r="AL439" t="str">
        <f>IF('04.04_PLANO DE TRABALHO'!RZ45="",AL438,'04.04_PLANO DE TRABALHO'!RZ45)</f>
        <v>Subcategoria</v>
      </c>
      <c r="AM439">
        <f>IF('04.04_PLANO DE TRABALHO'!SA45="",AM438,'04.04_PLANO DE TRABALHO'!SA45)</f>
        <v>0</v>
      </c>
      <c r="AN439">
        <f>IF('04.04_PLANO DE TRABALHO'!SB45="",AN438,'04.04_PLANO DE TRABALHO'!SB45)</f>
        <v>0</v>
      </c>
      <c r="AO439">
        <f>IF('04.04_PLANO DE TRABALHO'!SC45="",AO438,'04.04_PLANO DE TRABALHO'!SC45)</f>
        <v>0</v>
      </c>
      <c r="AP439">
        <f>IF('04.04_PLANO DE TRABALHO'!SD45="",AP438,'04.04_PLANO DE TRABALHO'!SD45)</f>
        <v>0</v>
      </c>
      <c r="AQ439" t="str">
        <f>IF('04.04_PLANO DE TRABALHO'!SE45="",AQ438,'04.04_PLANO DE TRABALHO'!SE45)</f>
        <v>Fonte*</v>
      </c>
      <c r="AR439">
        <f>IF('04.04_PLANO DE TRABALHO'!SF45="",AR438,'04.04_PLANO DE TRABALHO'!SF45)</f>
        <v>0</v>
      </c>
      <c r="AS439">
        <f>IF('04.04_PLANO DE TRABALHO'!SG45="",AS438,'04.04_PLANO DE TRABALHO'!SG45)</f>
        <v>0</v>
      </c>
      <c r="AT439">
        <f>IF('04.04_PLANO DE TRABALHO'!SH45="",AT438,'04.04_PLANO DE TRABALHO'!SH45)</f>
        <v>0</v>
      </c>
      <c r="AU439" t="str">
        <f>IF('04.04_PLANO DE TRABALHO'!SI45="",AU438,'04.04_PLANO DE TRABALHO'!SI45)</f>
        <v>Unid</v>
      </c>
      <c r="AV439">
        <f>IF('04.04_PLANO DE TRABALHO'!SJ45="",AV438,'04.04_PLANO DE TRABALHO'!SJ45)</f>
        <v>0</v>
      </c>
      <c r="AW439" t="str">
        <f>IF('04.04_PLANO DE TRABALHO'!SK45="",AW438,'04.04_PLANO DE TRABALHO'!SK45)</f>
        <v>Valor 
Unit</v>
      </c>
      <c r="AX439">
        <f>IF('04.04_PLANO DE TRABALHO'!SL45="",AX438,'04.04_PLANO DE TRABALHO'!SL45)</f>
        <v>0</v>
      </c>
      <c r="AY439">
        <f>IF('04.04_PLANO DE TRABALHO'!SM45="",AY438,'04.04_PLANO DE TRABALHO'!SM45)</f>
        <v>0</v>
      </c>
      <c r="AZ439" t="str">
        <f>IF('04.04_PLANO DE TRABALHO'!SN45="",AZ438,'04.04_PLANO DE TRABALHO'!SN45)</f>
        <v>Qtde</v>
      </c>
      <c r="BA439">
        <f>IF('04.04_PLANO DE TRABALHO'!SO45="",BA438,'04.04_PLANO DE TRABALHO'!SO45)</f>
        <v>0</v>
      </c>
      <c r="BB439" t="str">
        <f>IF('04.04_PLANO DE TRABALHO'!SP45="",BB438,'04.04_PLANO DE TRABALHO'!SP45)</f>
        <v>Valor Total</v>
      </c>
      <c r="BD439" t="str">
        <v>Participação e Gestão Democrática</v>
      </c>
      <c r="BE439" t="str">
        <v>10.2</v>
      </c>
      <c r="BF439">
        <v>0</v>
      </c>
      <c r="BG439" t="str">
        <v>Atividade</v>
      </c>
      <c r="BH439">
        <v>0</v>
      </c>
      <c r="BI439">
        <v>0</v>
      </c>
      <c r="BJ439" t="str">
        <v>Início</v>
      </c>
      <c r="BK439">
        <v>0</v>
      </c>
      <c r="BL439">
        <v>0</v>
      </c>
      <c r="BM439" t="str">
        <v>Fim</v>
      </c>
      <c r="BN439">
        <v>0</v>
      </c>
      <c r="BO439">
        <v>0</v>
      </c>
      <c r="BP439" t="str">
        <v>10.2.2</v>
      </c>
      <c r="BQ439">
        <v>0</v>
      </c>
      <c r="BR439">
        <v>0</v>
      </c>
      <c r="BS439" t="str">
        <v>SubAtividade</v>
      </c>
      <c r="BT439">
        <v>0</v>
      </c>
      <c r="BU439">
        <v>0</v>
      </c>
      <c r="BV439">
        <v>0</v>
      </c>
      <c r="BW439">
        <v>0</v>
      </c>
      <c r="BX439">
        <v>0</v>
      </c>
      <c r="BY439" t="str">
        <v>Despesa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 t="str">
        <v>Categoria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 t="str">
        <v>Subcategoria</v>
      </c>
      <c r="CO439">
        <v>0</v>
      </c>
      <c r="CP439">
        <v>0</v>
      </c>
      <c r="CQ439">
        <v>0</v>
      </c>
      <c r="CR439">
        <v>0</v>
      </c>
      <c r="CS439" t="str">
        <v>Fonte*</v>
      </c>
      <c r="CT439">
        <v>0</v>
      </c>
      <c r="CU439">
        <v>0</v>
      </c>
      <c r="CV439">
        <v>0</v>
      </c>
      <c r="CW439" t="str">
        <v>Unid</v>
      </c>
      <c r="CX439">
        <v>0</v>
      </c>
      <c r="CY439" t="str">
        <v>Valor 
Unit</v>
      </c>
      <c r="CZ439">
        <v>0</v>
      </c>
      <c r="DA439">
        <v>0</v>
      </c>
      <c r="DB439" t="str">
        <v>Qtde</v>
      </c>
      <c r="DC439">
        <v>0</v>
      </c>
      <c r="DD439">
        <v>0</v>
      </c>
      <c r="DF439" t="str">
        <v>Participação e Gestão Democrática</v>
      </c>
      <c r="DG439" t="str">
        <v>10.3</v>
      </c>
      <c r="DH439">
        <v>0</v>
      </c>
      <c r="DI439" t="str">
        <v>Atividade</v>
      </c>
      <c r="DJ439">
        <v>0</v>
      </c>
      <c r="DK439">
        <v>0</v>
      </c>
      <c r="DL439" t="str">
        <v>Início</v>
      </c>
      <c r="DM439">
        <v>0</v>
      </c>
      <c r="DN439">
        <v>0</v>
      </c>
      <c r="DO439" t="str">
        <v>Fim</v>
      </c>
      <c r="DP439">
        <v>0</v>
      </c>
      <c r="DQ439">
        <v>0</v>
      </c>
      <c r="DR439" t="str">
        <v>Total da SubAtividade:</v>
      </c>
      <c r="DS439">
        <v>0</v>
      </c>
      <c r="DT439">
        <v>0</v>
      </c>
      <c r="DU439" t="str">
        <v>SubAtividade</v>
      </c>
      <c r="DV439">
        <v>0</v>
      </c>
      <c r="DW439">
        <v>0</v>
      </c>
      <c r="DX439">
        <v>0</v>
      </c>
      <c r="DY439">
        <v>0</v>
      </c>
      <c r="DZ439">
        <v>0</v>
      </c>
      <c r="EA439" t="str">
        <v>Despesa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 t="str">
        <v>Categoria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 t="str">
        <v>Subcategoria</v>
      </c>
      <c r="EQ439">
        <v>0</v>
      </c>
      <c r="ER439">
        <v>0</v>
      </c>
      <c r="ES439">
        <v>0</v>
      </c>
      <c r="ET439">
        <v>0</v>
      </c>
      <c r="EU439" t="str">
        <v>Fonte*</v>
      </c>
      <c r="EV439">
        <v>0</v>
      </c>
      <c r="EW439">
        <v>0</v>
      </c>
      <c r="EX439">
        <v>0</v>
      </c>
      <c r="EY439" t="str">
        <v>Unid</v>
      </c>
      <c r="EZ439">
        <v>0</v>
      </c>
      <c r="FA439" t="str">
        <v>Valor 
Unit</v>
      </c>
      <c r="FB439">
        <v>0</v>
      </c>
      <c r="FC439">
        <v>0</v>
      </c>
      <c r="FD439" t="str">
        <v>Qtde</v>
      </c>
      <c r="FE439">
        <v>0</v>
      </c>
      <c r="FF439">
        <v>0</v>
      </c>
    </row>
    <row r="440" spans="1:162" x14ac:dyDescent="0.25">
      <c r="A440">
        <v>37</v>
      </c>
      <c r="B440" t="str">
        <f>'04.04_PLANO DE TRABALHO'!$RE$7</f>
        <v>Tecnologias Digitais</v>
      </c>
      <c r="C440" t="str">
        <f>IF('04.04_PLANO DE TRABALHO'!QQ46="",C439,'04.04_PLANO DE TRABALHO'!QQ46)</f>
        <v>9.3</v>
      </c>
      <c r="D440">
        <f>IF('04.04_PLANO DE TRABALHO'!QR46="",D439,'04.04_PLANO DE TRABALHO'!QR46)</f>
        <v>0</v>
      </c>
      <c r="E440" t="str">
        <f>IF(OR('04.04_PLANO DE TRABALHO'!QS46="",'04.04_PLANO DE TRABALHO'!QS46="Realizado",'04.04_PLANO DE TRABALHO'!QS46="Planejado"),E439,'04.04_PLANO DE TRABALHO'!QS46)</f>
        <v>Atividade</v>
      </c>
      <c r="F440">
        <f>IF('04.04_PLANO DE TRABALHO'!QT46="",F439,'04.04_PLANO DE TRABALHO'!QT46)</f>
        <v>0</v>
      </c>
      <c r="G440">
        <f>IF('04.04_PLANO DE TRABALHO'!QU46="",G439,'04.04_PLANO DE TRABALHO'!QU46)</f>
        <v>0</v>
      </c>
      <c r="H440" t="str">
        <f>IF('04.04_PLANO DE TRABALHO'!QV46="",H439,'04.04_PLANO DE TRABALHO'!QV46)</f>
        <v>Início</v>
      </c>
      <c r="I440">
        <f>IF('04.04_PLANO DE TRABALHO'!QW46="",I439,'04.04_PLANO DE TRABALHO'!QW46)</f>
        <v>0</v>
      </c>
      <c r="J440">
        <f>IF('04.04_PLANO DE TRABALHO'!QX46="",J439,'04.04_PLANO DE TRABALHO'!QX46)</f>
        <v>0</v>
      </c>
      <c r="K440" t="str">
        <f>IF('04.04_PLANO DE TRABALHO'!QY46="",K439,'04.04_PLANO DE TRABALHO'!QY46)</f>
        <v>Fim</v>
      </c>
      <c r="L440">
        <f>IF('04.04_PLANO DE TRABALHO'!QZ46="",L439,'04.04_PLANO DE TRABALHO'!QZ46)</f>
        <v>0</v>
      </c>
      <c r="M440">
        <f>IF('04.04_PLANO DE TRABALHO'!RA46="",M439,'04.04_PLANO DE TRABALHO'!RA46)</f>
        <v>0</v>
      </c>
      <c r="N440" t="str">
        <f>IF('04.04_PLANO DE TRABALHO'!RB46="",N439,'04.04_PLANO DE TRABALHO'!RB46)</f>
        <v>9.3.1</v>
      </c>
      <c r="O440">
        <f>IF('04.04_PLANO DE TRABALHO'!RC46="",O439,'04.04_PLANO DE TRABALHO'!RC46)</f>
        <v>0</v>
      </c>
      <c r="P440">
        <f>IF('04.04_PLANO DE TRABALHO'!RD46="",P439,'04.04_PLANO DE TRABALHO'!RD46)</f>
        <v>0</v>
      </c>
      <c r="Q440" t="str">
        <f>IF('04.04_PLANO DE TRABALHO'!RE46="",Q439,'04.04_PLANO DE TRABALHO'!RE46)</f>
        <v>SubAtividade</v>
      </c>
      <c r="R440">
        <f>IF('04.04_PLANO DE TRABALHO'!RF46="",R439,'04.04_PLANO DE TRABALHO'!RF46)</f>
        <v>0</v>
      </c>
      <c r="S440">
        <f>IF('04.04_PLANO DE TRABALHO'!RG46="",S439,'04.04_PLANO DE TRABALHO'!RG46)</f>
        <v>0</v>
      </c>
      <c r="T440">
        <f>IF('04.04_PLANO DE TRABALHO'!RH46="",T439,'04.04_PLANO DE TRABALHO'!RH46)</f>
        <v>0</v>
      </c>
      <c r="U440">
        <f>IF('04.04_PLANO DE TRABALHO'!RI46="",U439,'04.04_PLANO DE TRABALHO'!RI46)</f>
        <v>0</v>
      </c>
      <c r="V440">
        <f>IF('04.04_PLANO DE TRABALHO'!RJ46="",V439,'04.04_PLANO DE TRABALHO'!RJ46)</f>
        <v>0</v>
      </c>
      <c r="W440" t="str">
        <f>IF('04.04_PLANO DE TRABALHO'!RK46="",W439,'04.04_PLANO DE TRABALHO'!RK46)</f>
        <v>Despesa</v>
      </c>
      <c r="X440">
        <f>IF('04.04_PLANO DE TRABALHO'!RL46="",X439,'04.04_PLANO DE TRABALHO'!RL46)</f>
        <v>0</v>
      </c>
      <c r="Y440">
        <f>IF('04.04_PLANO DE TRABALHO'!RM46="",Y439,'04.04_PLANO DE TRABALHO'!RM46)</f>
        <v>0</v>
      </c>
      <c r="Z440">
        <f>IF('04.04_PLANO DE TRABALHO'!RN46="",Z439,'04.04_PLANO DE TRABALHO'!RN46)</f>
        <v>0</v>
      </c>
      <c r="AA440">
        <f>IF('04.04_PLANO DE TRABALHO'!RO46="",AA439,'04.04_PLANO DE TRABALHO'!RO46)</f>
        <v>0</v>
      </c>
      <c r="AB440">
        <f>IF('04.04_PLANO DE TRABALHO'!RP46="",AB439,'04.04_PLANO DE TRABALHO'!RP46)</f>
        <v>0</v>
      </c>
      <c r="AC440">
        <f>IF('04.04_PLANO DE TRABALHO'!RQ46="",AC439,'04.04_PLANO DE TRABALHO'!RQ46)</f>
        <v>0</v>
      </c>
      <c r="AD440" t="str">
        <f>IF('04.04_PLANO DE TRABALHO'!RR46="",AD439,'04.04_PLANO DE TRABALHO'!RR46)</f>
        <v>Categoria</v>
      </c>
      <c r="AE440">
        <f>IF('04.04_PLANO DE TRABALHO'!RS46="",AE439,'04.04_PLANO DE TRABALHO'!RS46)</f>
        <v>0</v>
      </c>
      <c r="AF440">
        <f>IF('04.04_PLANO DE TRABALHO'!RT46="",AF439,'04.04_PLANO DE TRABALHO'!RT46)</f>
        <v>0</v>
      </c>
      <c r="AG440">
        <f>IF('04.04_PLANO DE TRABALHO'!RU46="",AG439,'04.04_PLANO DE TRABALHO'!RU46)</f>
        <v>0</v>
      </c>
      <c r="AH440">
        <f>IF('04.04_PLANO DE TRABALHO'!RV46="",AH439,'04.04_PLANO DE TRABALHO'!RV46)</f>
        <v>0</v>
      </c>
      <c r="AI440">
        <f>IF('04.04_PLANO DE TRABALHO'!RW46="",AI439,'04.04_PLANO DE TRABALHO'!RW46)</f>
        <v>0</v>
      </c>
      <c r="AJ440">
        <f>IF('04.04_PLANO DE TRABALHO'!RX46="",AJ439,'04.04_PLANO DE TRABALHO'!RX46)</f>
        <v>0</v>
      </c>
      <c r="AK440">
        <f>IF('04.04_PLANO DE TRABALHO'!RY46="",AK439,'04.04_PLANO DE TRABALHO'!RY46)</f>
        <v>0</v>
      </c>
      <c r="AL440" t="str">
        <f>IF('04.04_PLANO DE TRABALHO'!RZ46="",AL439,'04.04_PLANO DE TRABALHO'!RZ46)</f>
        <v>Subcategoria</v>
      </c>
      <c r="AM440">
        <f>IF('04.04_PLANO DE TRABALHO'!SA46="",AM439,'04.04_PLANO DE TRABALHO'!SA46)</f>
        <v>0</v>
      </c>
      <c r="AN440">
        <f>IF('04.04_PLANO DE TRABALHO'!SB46="",AN439,'04.04_PLANO DE TRABALHO'!SB46)</f>
        <v>0</v>
      </c>
      <c r="AO440">
        <f>IF('04.04_PLANO DE TRABALHO'!SC46="",AO439,'04.04_PLANO DE TRABALHO'!SC46)</f>
        <v>0</v>
      </c>
      <c r="AP440">
        <f>IF('04.04_PLANO DE TRABALHO'!SD46="",AP439,'04.04_PLANO DE TRABALHO'!SD46)</f>
        <v>0</v>
      </c>
      <c r="AQ440" t="str">
        <f>IF('04.04_PLANO DE TRABALHO'!SE46="",AQ439,'04.04_PLANO DE TRABALHO'!SE46)</f>
        <v>Fonte*</v>
      </c>
      <c r="AR440">
        <f>IF('04.04_PLANO DE TRABALHO'!SF46="",AR439,'04.04_PLANO DE TRABALHO'!SF46)</f>
        <v>0</v>
      </c>
      <c r="AS440">
        <f>IF('04.04_PLANO DE TRABALHO'!SG46="",AS439,'04.04_PLANO DE TRABALHO'!SG46)</f>
        <v>0</v>
      </c>
      <c r="AT440">
        <f>IF('04.04_PLANO DE TRABALHO'!SH46="",AT439,'04.04_PLANO DE TRABALHO'!SH46)</f>
        <v>0</v>
      </c>
      <c r="AU440" t="str">
        <f>IF('04.04_PLANO DE TRABALHO'!SI46="",AU439,'04.04_PLANO DE TRABALHO'!SI46)</f>
        <v>Unid</v>
      </c>
      <c r="AV440">
        <f>IF('04.04_PLANO DE TRABALHO'!SJ46="",AV439,'04.04_PLANO DE TRABALHO'!SJ46)</f>
        <v>0</v>
      </c>
      <c r="AW440" t="str">
        <f>IF('04.04_PLANO DE TRABALHO'!SK46="",AW439,'04.04_PLANO DE TRABALHO'!SK46)</f>
        <v>Valor 
Unit</v>
      </c>
      <c r="AX440">
        <f>IF('04.04_PLANO DE TRABALHO'!SL46="",AX439,'04.04_PLANO DE TRABALHO'!SL46)</f>
        <v>0</v>
      </c>
      <c r="AY440">
        <f>IF('04.04_PLANO DE TRABALHO'!SM46="",AY439,'04.04_PLANO DE TRABALHO'!SM46)</f>
        <v>0</v>
      </c>
      <c r="AZ440" t="str">
        <f>IF('04.04_PLANO DE TRABALHO'!SN46="",AZ439,'04.04_PLANO DE TRABALHO'!SN46)</f>
        <v>Qtde</v>
      </c>
      <c r="BA440">
        <f>IF('04.04_PLANO DE TRABALHO'!SO46="",BA439,'04.04_PLANO DE TRABALHO'!SO46)</f>
        <v>0</v>
      </c>
      <c r="BB440">
        <f>IF('04.04_PLANO DE TRABALHO'!SP46="",BB439,'04.04_PLANO DE TRABALHO'!SP46)</f>
        <v>0</v>
      </c>
      <c r="BD440" t="str">
        <v>Participação e Gestão Democrática</v>
      </c>
      <c r="BE440" t="str">
        <v>10.2</v>
      </c>
      <c r="BF440">
        <v>0</v>
      </c>
      <c r="BG440" t="str">
        <v>Atividade</v>
      </c>
      <c r="BH440">
        <v>0</v>
      </c>
      <c r="BI440">
        <v>0</v>
      </c>
      <c r="BJ440" t="str">
        <v>Início</v>
      </c>
      <c r="BK440">
        <v>0</v>
      </c>
      <c r="BL440">
        <v>0</v>
      </c>
      <c r="BM440" t="str">
        <v>Fim</v>
      </c>
      <c r="BN440">
        <v>0</v>
      </c>
      <c r="BO440">
        <v>0</v>
      </c>
      <c r="BP440" t="str">
        <v>10.2.2</v>
      </c>
      <c r="BQ440">
        <v>0</v>
      </c>
      <c r="BR440">
        <v>0</v>
      </c>
      <c r="BS440" t="str">
        <v>SubAtividade</v>
      </c>
      <c r="BT440">
        <v>0</v>
      </c>
      <c r="BU440">
        <v>0</v>
      </c>
      <c r="BV440">
        <v>0</v>
      </c>
      <c r="BW440">
        <v>0</v>
      </c>
      <c r="BX440">
        <v>0</v>
      </c>
      <c r="BY440" t="str">
        <v>Despesa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 t="str">
        <v>Categoria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 t="str">
        <v>Subcategoria</v>
      </c>
      <c r="CO440">
        <v>0</v>
      </c>
      <c r="CP440">
        <v>0</v>
      </c>
      <c r="CQ440">
        <v>0</v>
      </c>
      <c r="CR440">
        <v>0</v>
      </c>
      <c r="CS440" t="str">
        <v>Fonte*</v>
      </c>
      <c r="CT440">
        <v>0</v>
      </c>
      <c r="CU440">
        <v>0</v>
      </c>
      <c r="CV440">
        <v>0</v>
      </c>
      <c r="CW440" t="str">
        <v>Unid</v>
      </c>
      <c r="CX440">
        <v>0</v>
      </c>
      <c r="CY440" t="str">
        <v>Valor 
Unit</v>
      </c>
      <c r="CZ440">
        <v>0</v>
      </c>
      <c r="DA440">
        <v>0</v>
      </c>
      <c r="DB440" t="str">
        <v>Qtde</v>
      </c>
      <c r="DC440">
        <v>0</v>
      </c>
      <c r="DD440">
        <v>0</v>
      </c>
      <c r="DF440" t="str">
        <v>Participação e Gestão Democrática</v>
      </c>
      <c r="DG440" t="str">
        <v>10.3</v>
      </c>
      <c r="DH440">
        <v>0</v>
      </c>
      <c r="DI440" t="str">
        <v>Atividade</v>
      </c>
      <c r="DJ440">
        <v>0</v>
      </c>
      <c r="DK440">
        <v>0</v>
      </c>
      <c r="DL440" t="str">
        <v>Início</v>
      </c>
      <c r="DM440">
        <v>0</v>
      </c>
      <c r="DN440">
        <v>0</v>
      </c>
      <c r="DO440" t="str">
        <v>Fim</v>
      </c>
      <c r="DP440">
        <v>0</v>
      </c>
      <c r="DQ440">
        <v>0</v>
      </c>
      <c r="DR440" t="str">
        <v>10.3.3</v>
      </c>
      <c r="DS440">
        <v>0</v>
      </c>
      <c r="DT440">
        <v>0</v>
      </c>
      <c r="DU440" t="str">
        <v>SubAtividade</v>
      </c>
      <c r="DV440">
        <v>0</v>
      </c>
      <c r="DW440">
        <v>0</v>
      </c>
      <c r="DX440">
        <v>0</v>
      </c>
      <c r="DY440">
        <v>0</v>
      </c>
      <c r="DZ440">
        <v>0</v>
      </c>
      <c r="EA440" t="str">
        <v>Despesa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 t="str">
        <v>Categoria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 t="str">
        <v>Subcategoria</v>
      </c>
      <c r="EQ440">
        <v>0</v>
      </c>
      <c r="ER440">
        <v>0</v>
      </c>
      <c r="ES440">
        <v>0</v>
      </c>
      <c r="ET440">
        <v>0</v>
      </c>
      <c r="EU440" t="str">
        <v>Fonte*</v>
      </c>
      <c r="EV440">
        <v>0</v>
      </c>
      <c r="EW440">
        <v>0</v>
      </c>
      <c r="EX440">
        <v>0</v>
      </c>
      <c r="EY440" t="str">
        <v>Unid</v>
      </c>
      <c r="EZ440">
        <v>0</v>
      </c>
      <c r="FA440" t="str">
        <v>Valor 
Unit</v>
      </c>
      <c r="FB440">
        <v>0</v>
      </c>
      <c r="FC440">
        <v>0</v>
      </c>
      <c r="FD440" t="str">
        <v>Qtde</v>
      </c>
      <c r="FE440">
        <v>0</v>
      </c>
      <c r="FF440">
        <v>0</v>
      </c>
    </row>
    <row r="441" spans="1:162" x14ac:dyDescent="0.25">
      <c r="A441">
        <v>38</v>
      </c>
      <c r="B441" t="str">
        <f>'04.04_PLANO DE TRABALHO'!$RE$7</f>
        <v>Tecnologias Digitais</v>
      </c>
      <c r="C441" t="str">
        <f>IF('04.04_PLANO DE TRABALHO'!QQ47="",C440,'04.04_PLANO DE TRABALHO'!QQ47)</f>
        <v>9.3</v>
      </c>
      <c r="D441">
        <f>IF('04.04_PLANO DE TRABALHO'!QR47="",D440,'04.04_PLANO DE TRABALHO'!QR47)</f>
        <v>0</v>
      </c>
      <c r="E441" t="str">
        <f>IF(OR('04.04_PLANO DE TRABALHO'!QS47="",'04.04_PLANO DE TRABALHO'!QS47="Realizado",'04.04_PLANO DE TRABALHO'!QS47="Planejado"),E440,'04.04_PLANO DE TRABALHO'!QS47)</f>
        <v>Atividade</v>
      </c>
      <c r="F441">
        <f>IF('04.04_PLANO DE TRABALHO'!QT47="",F440,'04.04_PLANO DE TRABALHO'!QT47)</f>
        <v>0</v>
      </c>
      <c r="G441">
        <f>IF('04.04_PLANO DE TRABALHO'!QU47="",G440,'04.04_PLANO DE TRABALHO'!QU47)</f>
        <v>0</v>
      </c>
      <c r="H441" t="str">
        <f>IF('04.04_PLANO DE TRABALHO'!QV47="",H440,'04.04_PLANO DE TRABALHO'!QV47)</f>
        <v>Início</v>
      </c>
      <c r="I441">
        <f>IF('04.04_PLANO DE TRABALHO'!QW47="",I440,'04.04_PLANO DE TRABALHO'!QW47)</f>
        <v>0</v>
      </c>
      <c r="J441">
        <f>IF('04.04_PLANO DE TRABALHO'!QX47="",J440,'04.04_PLANO DE TRABALHO'!QX47)</f>
        <v>0</v>
      </c>
      <c r="K441" t="str">
        <f>IF('04.04_PLANO DE TRABALHO'!QY47="",K440,'04.04_PLANO DE TRABALHO'!QY47)</f>
        <v>Fim</v>
      </c>
      <c r="L441">
        <f>IF('04.04_PLANO DE TRABALHO'!QZ47="",L440,'04.04_PLANO DE TRABALHO'!QZ47)</f>
        <v>0</v>
      </c>
      <c r="M441">
        <f>IF('04.04_PLANO DE TRABALHO'!RA47="",M440,'04.04_PLANO DE TRABALHO'!RA47)</f>
        <v>0</v>
      </c>
      <c r="N441" t="str">
        <f>IF('04.04_PLANO DE TRABALHO'!RB47="",N440,'04.04_PLANO DE TRABALHO'!RB47)</f>
        <v>9.3.1</v>
      </c>
      <c r="O441">
        <f>IF('04.04_PLANO DE TRABALHO'!RC47="",O440,'04.04_PLANO DE TRABALHO'!RC47)</f>
        <v>0</v>
      </c>
      <c r="P441">
        <f>IF('04.04_PLANO DE TRABALHO'!RD47="",P440,'04.04_PLANO DE TRABALHO'!RD47)</f>
        <v>0</v>
      </c>
      <c r="Q441" t="str">
        <f>IF('04.04_PLANO DE TRABALHO'!RE47="",Q440,'04.04_PLANO DE TRABALHO'!RE47)</f>
        <v>SubAtividade</v>
      </c>
      <c r="R441">
        <f>IF('04.04_PLANO DE TRABALHO'!RF47="",R440,'04.04_PLANO DE TRABALHO'!RF47)</f>
        <v>0</v>
      </c>
      <c r="S441">
        <f>IF('04.04_PLANO DE TRABALHO'!RG47="",S440,'04.04_PLANO DE TRABALHO'!RG47)</f>
        <v>0</v>
      </c>
      <c r="T441">
        <f>IF('04.04_PLANO DE TRABALHO'!RH47="",T440,'04.04_PLANO DE TRABALHO'!RH47)</f>
        <v>0</v>
      </c>
      <c r="U441">
        <f>IF('04.04_PLANO DE TRABALHO'!RI47="",U440,'04.04_PLANO DE TRABALHO'!RI47)</f>
        <v>0</v>
      </c>
      <c r="V441">
        <f>IF('04.04_PLANO DE TRABALHO'!RJ47="",V440,'04.04_PLANO DE TRABALHO'!RJ47)</f>
        <v>0</v>
      </c>
      <c r="W441" t="str">
        <f>IF('04.04_PLANO DE TRABALHO'!RK47="",W440,'04.04_PLANO DE TRABALHO'!RK47)</f>
        <v>Despesa</v>
      </c>
      <c r="X441">
        <f>IF('04.04_PLANO DE TRABALHO'!RL47="",X440,'04.04_PLANO DE TRABALHO'!RL47)</f>
        <v>0</v>
      </c>
      <c r="Y441">
        <f>IF('04.04_PLANO DE TRABALHO'!RM47="",Y440,'04.04_PLANO DE TRABALHO'!RM47)</f>
        <v>0</v>
      </c>
      <c r="Z441">
        <f>IF('04.04_PLANO DE TRABALHO'!RN47="",Z440,'04.04_PLANO DE TRABALHO'!RN47)</f>
        <v>0</v>
      </c>
      <c r="AA441">
        <f>IF('04.04_PLANO DE TRABALHO'!RO47="",AA440,'04.04_PLANO DE TRABALHO'!RO47)</f>
        <v>0</v>
      </c>
      <c r="AB441">
        <f>IF('04.04_PLANO DE TRABALHO'!RP47="",AB440,'04.04_PLANO DE TRABALHO'!RP47)</f>
        <v>0</v>
      </c>
      <c r="AC441">
        <f>IF('04.04_PLANO DE TRABALHO'!RQ47="",AC440,'04.04_PLANO DE TRABALHO'!RQ47)</f>
        <v>0</v>
      </c>
      <c r="AD441" t="str">
        <f>IF('04.04_PLANO DE TRABALHO'!RR47="",AD440,'04.04_PLANO DE TRABALHO'!RR47)</f>
        <v>Categoria</v>
      </c>
      <c r="AE441">
        <f>IF('04.04_PLANO DE TRABALHO'!RS47="",AE440,'04.04_PLANO DE TRABALHO'!RS47)</f>
        <v>0</v>
      </c>
      <c r="AF441">
        <f>IF('04.04_PLANO DE TRABALHO'!RT47="",AF440,'04.04_PLANO DE TRABALHO'!RT47)</f>
        <v>0</v>
      </c>
      <c r="AG441">
        <f>IF('04.04_PLANO DE TRABALHO'!RU47="",AG440,'04.04_PLANO DE TRABALHO'!RU47)</f>
        <v>0</v>
      </c>
      <c r="AH441">
        <f>IF('04.04_PLANO DE TRABALHO'!RV47="",AH440,'04.04_PLANO DE TRABALHO'!RV47)</f>
        <v>0</v>
      </c>
      <c r="AI441">
        <f>IF('04.04_PLANO DE TRABALHO'!RW47="",AI440,'04.04_PLANO DE TRABALHO'!RW47)</f>
        <v>0</v>
      </c>
      <c r="AJ441">
        <f>IF('04.04_PLANO DE TRABALHO'!RX47="",AJ440,'04.04_PLANO DE TRABALHO'!RX47)</f>
        <v>0</v>
      </c>
      <c r="AK441">
        <f>IF('04.04_PLANO DE TRABALHO'!RY47="",AK440,'04.04_PLANO DE TRABALHO'!RY47)</f>
        <v>0</v>
      </c>
      <c r="AL441" t="str">
        <f>IF('04.04_PLANO DE TRABALHO'!RZ47="",AL440,'04.04_PLANO DE TRABALHO'!RZ47)</f>
        <v>Subcategoria</v>
      </c>
      <c r="AM441">
        <f>IF('04.04_PLANO DE TRABALHO'!SA47="",AM440,'04.04_PLANO DE TRABALHO'!SA47)</f>
        <v>0</v>
      </c>
      <c r="AN441">
        <f>IF('04.04_PLANO DE TRABALHO'!SB47="",AN440,'04.04_PLANO DE TRABALHO'!SB47)</f>
        <v>0</v>
      </c>
      <c r="AO441">
        <f>IF('04.04_PLANO DE TRABALHO'!SC47="",AO440,'04.04_PLANO DE TRABALHO'!SC47)</f>
        <v>0</v>
      </c>
      <c r="AP441">
        <f>IF('04.04_PLANO DE TRABALHO'!SD47="",AP440,'04.04_PLANO DE TRABALHO'!SD47)</f>
        <v>0</v>
      </c>
      <c r="AQ441" t="str">
        <f>IF('04.04_PLANO DE TRABALHO'!SE47="",AQ440,'04.04_PLANO DE TRABALHO'!SE47)</f>
        <v>Fonte*</v>
      </c>
      <c r="AR441">
        <f>IF('04.04_PLANO DE TRABALHO'!SF47="",AR440,'04.04_PLANO DE TRABALHO'!SF47)</f>
        <v>0</v>
      </c>
      <c r="AS441">
        <f>IF('04.04_PLANO DE TRABALHO'!SG47="",AS440,'04.04_PLANO DE TRABALHO'!SG47)</f>
        <v>0</v>
      </c>
      <c r="AT441">
        <f>IF('04.04_PLANO DE TRABALHO'!SH47="",AT440,'04.04_PLANO DE TRABALHO'!SH47)</f>
        <v>0</v>
      </c>
      <c r="AU441" t="str">
        <f>IF('04.04_PLANO DE TRABALHO'!SI47="",AU440,'04.04_PLANO DE TRABALHO'!SI47)</f>
        <v>Unid</v>
      </c>
      <c r="AV441">
        <f>IF('04.04_PLANO DE TRABALHO'!SJ47="",AV440,'04.04_PLANO DE TRABALHO'!SJ47)</f>
        <v>0</v>
      </c>
      <c r="AW441" t="str">
        <f>IF('04.04_PLANO DE TRABALHO'!SK47="",AW440,'04.04_PLANO DE TRABALHO'!SK47)</f>
        <v>Valor 
Unit</v>
      </c>
      <c r="AX441">
        <f>IF('04.04_PLANO DE TRABALHO'!SL47="",AX440,'04.04_PLANO DE TRABALHO'!SL47)</f>
        <v>0</v>
      </c>
      <c r="AY441">
        <f>IF('04.04_PLANO DE TRABALHO'!SM47="",AY440,'04.04_PLANO DE TRABALHO'!SM47)</f>
        <v>0</v>
      </c>
      <c r="AZ441" t="str">
        <f>IF('04.04_PLANO DE TRABALHO'!SN47="",AZ440,'04.04_PLANO DE TRABALHO'!SN47)</f>
        <v>Qtde</v>
      </c>
      <c r="BA441">
        <f>IF('04.04_PLANO DE TRABALHO'!SO47="",BA440,'04.04_PLANO DE TRABALHO'!SO47)</f>
        <v>0</v>
      </c>
      <c r="BB441">
        <f>IF('04.04_PLANO DE TRABALHO'!SP47="",BB440,'04.04_PLANO DE TRABALHO'!SP47)</f>
        <v>0</v>
      </c>
      <c r="BD441" t="str">
        <v>Participação e Gestão Democrática</v>
      </c>
      <c r="BE441" t="str">
        <v>10.2</v>
      </c>
      <c r="BF441">
        <v>0</v>
      </c>
      <c r="BG441" t="str">
        <v>Atividade</v>
      </c>
      <c r="BH441">
        <v>0</v>
      </c>
      <c r="BI441">
        <v>0</v>
      </c>
      <c r="BJ441" t="str">
        <v>Início</v>
      </c>
      <c r="BK441">
        <v>0</v>
      </c>
      <c r="BL441">
        <v>0</v>
      </c>
      <c r="BM441" t="str">
        <v>Fim</v>
      </c>
      <c r="BN441">
        <v>0</v>
      </c>
      <c r="BO441">
        <v>0</v>
      </c>
      <c r="BP441" t="str">
        <v>10.2.2</v>
      </c>
      <c r="BQ441">
        <v>0</v>
      </c>
      <c r="BR441">
        <v>0</v>
      </c>
      <c r="BS441" t="str">
        <v>SubAtividade</v>
      </c>
      <c r="BT441">
        <v>0</v>
      </c>
      <c r="BU441">
        <v>0</v>
      </c>
      <c r="BV441">
        <v>0</v>
      </c>
      <c r="BW441">
        <v>0</v>
      </c>
      <c r="BX441">
        <v>0</v>
      </c>
      <c r="BY441" t="str">
        <v>Despesa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 t="str">
        <v>Categoria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 t="str">
        <v>Subcategoria</v>
      </c>
      <c r="CO441">
        <v>0</v>
      </c>
      <c r="CP441">
        <v>0</v>
      </c>
      <c r="CQ441">
        <v>0</v>
      </c>
      <c r="CR441">
        <v>0</v>
      </c>
      <c r="CS441" t="str">
        <v>Fonte*</v>
      </c>
      <c r="CT441">
        <v>0</v>
      </c>
      <c r="CU441">
        <v>0</v>
      </c>
      <c r="CV441">
        <v>0</v>
      </c>
      <c r="CW441" t="str">
        <v>Unid</v>
      </c>
      <c r="CX441">
        <v>0</v>
      </c>
      <c r="CY441" t="str">
        <v>Valor 
Unit</v>
      </c>
      <c r="CZ441">
        <v>0</v>
      </c>
      <c r="DA441">
        <v>0</v>
      </c>
      <c r="DB441" t="str">
        <v>Qtde</v>
      </c>
      <c r="DC441">
        <v>0</v>
      </c>
      <c r="DD441">
        <v>0</v>
      </c>
      <c r="DF441" t="str">
        <v>Participação e Gestão Democrática</v>
      </c>
      <c r="DG441" t="str">
        <v>10.3</v>
      </c>
      <c r="DH441">
        <v>0</v>
      </c>
      <c r="DI441" t="str">
        <v>Atividade</v>
      </c>
      <c r="DJ441">
        <v>0</v>
      </c>
      <c r="DK441">
        <v>0</v>
      </c>
      <c r="DL441" t="str">
        <v>Início</v>
      </c>
      <c r="DM441">
        <v>0</v>
      </c>
      <c r="DN441">
        <v>0</v>
      </c>
      <c r="DO441" t="str">
        <v>Fim</v>
      </c>
      <c r="DP441">
        <v>0</v>
      </c>
      <c r="DQ441">
        <v>0</v>
      </c>
      <c r="DR441" t="str">
        <v>10.3.3</v>
      </c>
      <c r="DS441">
        <v>0</v>
      </c>
      <c r="DT441">
        <v>0</v>
      </c>
      <c r="DU441" t="str">
        <v>SubAtividade</v>
      </c>
      <c r="DV441">
        <v>0</v>
      </c>
      <c r="DW441">
        <v>0</v>
      </c>
      <c r="DX441">
        <v>0</v>
      </c>
      <c r="DY441">
        <v>0</v>
      </c>
      <c r="DZ441">
        <v>0</v>
      </c>
      <c r="EA441" t="str">
        <v>Despesa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 t="str">
        <v>Categoria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 t="str">
        <v>Subcategoria</v>
      </c>
      <c r="EQ441">
        <v>0</v>
      </c>
      <c r="ER441">
        <v>0</v>
      </c>
      <c r="ES441">
        <v>0</v>
      </c>
      <c r="ET441">
        <v>0</v>
      </c>
      <c r="EU441" t="str">
        <v>Fonte*</v>
      </c>
      <c r="EV441">
        <v>0</v>
      </c>
      <c r="EW441">
        <v>0</v>
      </c>
      <c r="EX441">
        <v>0</v>
      </c>
      <c r="EY441" t="str">
        <v>Unid</v>
      </c>
      <c r="EZ441">
        <v>0</v>
      </c>
      <c r="FA441" t="str">
        <v>Valor 
Unit</v>
      </c>
      <c r="FB441">
        <v>0</v>
      </c>
      <c r="FC441">
        <v>0</v>
      </c>
      <c r="FD441" t="str">
        <v>Qtde</v>
      </c>
      <c r="FE441">
        <v>0</v>
      </c>
      <c r="FF441">
        <v>0</v>
      </c>
    </row>
    <row r="442" spans="1:162" x14ac:dyDescent="0.25">
      <c r="A442">
        <v>39</v>
      </c>
      <c r="B442" t="str">
        <f>'04.04_PLANO DE TRABALHO'!$RE$7</f>
        <v>Tecnologias Digitais</v>
      </c>
      <c r="C442" t="str">
        <f>IF('04.04_PLANO DE TRABALHO'!QQ48="",C441,'04.04_PLANO DE TRABALHO'!QQ48)</f>
        <v>9.3</v>
      </c>
      <c r="D442">
        <f>IF('04.04_PLANO DE TRABALHO'!QR48="",D441,'04.04_PLANO DE TRABALHO'!QR48)</f>
        <v>0</v>
      </c>
      <c r="E442" t="str">
        <f>IF(OR('04.04_PLANO DE TRABALHO'!QS48="",'04.04_PLANO DE TRABALHO'!QS48="Realizado",'04.04_PLANO DE TRABALHO'!QS48="Planejado"),E441,'04.04_PLANO DE TRABALHO'!QS48)</f>
        <v>Atividade</v>
      </c>
      <c r="F442">
        <f>IF('04.04_PLANO DE TRABALHO'!QT48="",F441,'04.04_PLANO DE TRABALHO'!QT48)</f>
        <v>0</v>
      </c>
      <c r="G442">
        <f>IF('04.04_PLANO DE TRABALHO'!QU48="",G441,'04.04_PLANO DE TRABALHO'!QU48)</f>
        <v>0</v>
      </c>
      <c r="H442" t="str">
        <f>IF('04.04_PLANO DE TRABALHO'!QV48="",H441,'04.04_PLANO DE TRABALHO'!QV48)</f>
        <v>Início</v>
      </c>
      <c r="I442">
        <f>IF('04.04_PLANO DE TRABALHO'!QW48="",I441,'04.04_PLANO DE TRABALHO'!QW48)</f>
        <v>0</v>
      </c>
      <c r="J442">
        <f>IF('04.04_PLANO DE TRABALHO'!QX48="",J441,'04.04_PLANO DE TRABALHO'!QX48)</f>
        <v>0</v>
      </c>
      <c r="K442" t="str">
        <f>IF('04.04_PLANO DE TRABALHO'!QY48="",K441,'04.04_PLANO DE TRABALHO'!QY48)</f>
        <v>Fim</v>
      </c>
      <c r="L442">
        <f>IF('04.04_PLANO DE TRABALHO'!QZ48="",L441,'04.04_PLANO DE TRABALHO'!QZ48)</f>
        <v>0</v>
      </c>
      <c r="M442">
        <f>IF('04.04_PLANO DE TRABALHO'!RA48="",M441,'04.04_PLANO DE TRABALHO'!RA48)</f>
        <v>0</v>
      </c>
      <c r="N442" t="str">
        <f>IF('04.04_PLANO DE TRABALHO'!RB48="",N441,'04.04_PLANO DE TRABALHO'!RB48)</f>
        <v>9.3.1</v>
      </c>
      <c r="O442">
        <f>IF('04.04_PLANO DE TRABALHO'!RC48="",O441,'04.04_PLANO DE TRABALHO'!RC48)</f>
        <v>0</v>
      </c>
      <c r="P442">
        <f>IF('04.04_PLANO DE TRABALHO'!RD48="",P441,'04.04_PLANO DE TRABALHO'!RD48)</f>
        <v>0</v>
      </c>
      <c r="Q442" t="str">
        <f>IF('04.04_PLANO DE TRABALHO'!RE48="",Q441,'04.04_PLANO DE TRABALHO'!RE48)</f>
        <v>SubAtividade</v>
      </c>
      <c r="R442">
        <f>IF('04.04_PLANO DE TRABALHO'!RF48="",R441,'04.04_PLANO DE TRABALHO'!RF48)</f>
        <v>0</v>
      </c>
      <c r="S442">
        <f>IF('04.04_PLANO DE TRABALHO'!RG48="",S441,'04.04_PLANO DE TRABALHO'!RG48)</f>
        <v>0</v>
      </c>
      <c r="T442">
        <f>IF('04.04_PLANO DE TRABALHO'!RH48="",T441,'04.04_PLANO DE TRABALHO'!RH48)</f>
        <v>0</v>
      </c>
      <c r="U442">
        <f>IF('04.04_PLANO DE TRABALHO'!RI48="",U441,'04.04_PLANO DE TRABALHO'!RI48)</f>
        <v>0</v>
      </c>
      <c r="V442">
        <f>IF('04.04_PLANO DE TRABALHO'!RJ48="",V441,'04.04_PLANO DE TRABALHO'!RJ48)</f>
        <v>0</v>
      </c>
      <c r="W442" t="str">
        <f>IF('04.04_PLANO DE TRABALHO'!RK48="",W441,'04.04_PLANO DE TRABALHO'!RK48)</f>
        <v>Despesa</v>
      </c>
      <c r="X442">
        <f>IF('04.04_PLANO DE TRABALHO'!RL48="",X441,'04.04_PLANO DE TRABALHO'!RL48)</f>
        <v>0</v>
      </c>
      <c r="Y442">
        <f>IF('04.04_PLANO DE TRABALHO'!RM48="",Y441,'04.04_PLANO DE TRABALHO'!RM48)</f>
        <v>0</v>
      </c>
      <c r="Z442">
        <f>IF('04.04_PLANO DE TRABALHO'!RN48="",Z441,'04.04_PLANO DE TRABALHO'!RN48)</f>
        <v>0</v>
      </c>
      <c r="AA442">
        <f>IF('04.04_PLANO DE TRABALHO'!RO48="",AA441,'04.04_PLANO DE TRABALHO'!RO48)</f>
        <v>0</v>
      </c>
      <c r="AB442">
        <f>IF('04.04_PLANO DE TRABALHO'!RP48="",AB441,'04.04_PLANO DE TRABALHO'!RP48)</f>
        <v>0</v>
      </c>
      <c r="AC442">
        <f>IF('04.04_PLANO DE TRABALHO'!RQ48="",AC441,'04.04_PLANO DE TRABALHO'!RQ48)</f>
        <v>0</v>
      </c>
      <c r="AD442" t="str">
        <f>IF('04.04_PLANO DE TRABALHO'!RR48="",AD441,'04.04_PLANO DE TRABALHO'!RR48)</f>
        <v>Categoria</v>
      </c>
      <c r="AE442">
        <f>IF('04.04_PLANO DE TRABALHO'!RS48="",AE441,'04.04_PLANO DE TRABALHO'!RS48)</f>
        <v>0</v>
      </c>
      <c r="AF442">
        <f>IF('04.04_PLANO DE TRABALHO'!RT48="",AF441,'04.04_PLANO DE TRABALHO'!RT48)</f>
        <v>0</v>
      </c>
      <c r="AG442">
        <f>IF('04.04_PLANO DE TRABALHO'!RU48="",AG441,'04.04_PLANO DE TRABALHO'!RU48)</f>
        <v>0</v>
      </c>
      <c r="AH442">
        <f>IF('04.04_PLANO DE TRABALHO'!RV48="",AH441,'04.04_PLANO DE TRABALHO'!RV48)</f>
        <v>0</v>
      </c>
      <c r="AI442">
        <f>IF('04.04_PLANO DE TRABALHO'!RW48="",AI441,'04.04_PLANO DE TRABALHO'!RW48)</f>
        <v>0</v>
      </c>
      <c r="AJ442">
        <f>IF('04.04_PLANO DE TRABALHO'!RX48="",AJ441,'04.04_PLANO DE TRABALHO'!RX48)</f>
        <v>0</v>
      </c>
      <c r="AK442">
        <f>IF('04.04_PLANO DE TRABALHO'!RY48="",AK441,'04.04_PLANO DE TRABALHO'!RY48)</f>
        <v>0</v>
      </c>
      <c r="AL442" t="str">
        <f>IF('04.04_PLANO DE TRABALHO'!RZ48="",AL441,'04.04_PLANO DE TRABALHO'!RZ48)</f>
        <v>Subcategoria</v>
      </c>
      <c r="AM442">
        <f>IF('04.04_PLANO DE TRABALHO'!SA48="",AM441,'04.04_PLANO DE TRABALHO'!SA48)</f>
        <v>0</v>
      </c>
      <c r="AN442">
        <f>IF('04.04_PLANO DE TRABALHO'!SB48="",AN441,'04.04_PLANO DE TRABALHO'!SB48)</f>
        <v>0</v>
      </c>
      <c r="AO442">
        <f>IF('04.04_PLANO DE TRABALHO'!SC48="",AO441,'04.04_PLANO DE TRABALHO'!SC48)</f>
        <v>0</v>
      </c>
      <c r="AP442">
        <f>IF('04.04_PLANO DE TRABALHO'!SD48="",AP441,'04.04_PLANO DE TRABALHO'!SD48)</f>
        <v>0</v>
      </c>
      <c r="AQ442" t="str">
        <f>IF('04.04_PLANO DE TRABALHO'!SE48="",AQ441,'04.04_PLANO DE TRABALHO'!SE48)</f>
        <v>Fonte*</v>
      </c>
      <c r="AR442">
        <f>IF('04.04_PLANO DE TRABALHO'!SF48="",AR441,'04.04_PLANO DE TRABALHO'!SF48)</f>
        <v>0</v>
      </c>
      <c r="AS442">
        <f>IF('04.04_PLANO DE TRABALHO'!SG48="",AS441,'04.04_PLANO DE TRABALHO'!SG48)</f>
        <v>0</v>
      </c>
      <c r="AT442">
        <f>IF('04.04_PLANO DE TRABALHO'!SH48="",AT441,'04.04_PLANO DE TRABALHO'!SH48)</f>
        <v>0</v>
      </c>
      <c r="AU442" t="str">
        <f>IF('04.04_PLANO DE TRABALHO'!SI48="",AU441,'04.04_PLANO DE TRABALHO'!SI48)</f>
        <v>Unid</v>
      </c>
      <c r="AV442">
        <f>IF('04.04_PLANO DE TRABALHO'!SJ48="",AV441,'04.04_PLANO DE TRABALHO'!SJ48)</f>
        <v>0</v>
      </c>
      <c r="AW442" t="str">
        <f>IF('04.04_PLANO DE TRABALHO'!SK48="",AW441,'04.04_PLANO DE TRABALHO'!SK48)</f>
        <v>Valor 
Unit</v>
      </c>
      <c r="AX442">
        <f>IF('04.04_PLANO DE TRABALHO'!SL48="",AX441,'04.04_PLANO DE TRABALHO'!SL48)</f>
        <v>0</v>
      </c>
      <c r="AY442">
        <f>IF('04.04_PLANO DE TRABALHO'!SM48="",AY441,'04.04_PLANO DE TRABALHO'!SM48)</f>
        <v>0</v>
      </c>
      <c r="AZ442" t="str">
        <f>IF('04.04_PLANO DE TRABALHO'!SN48="",AZ441,'04.04_PLANO DE TRABALHO'!SN48)</f>
        <v>Qtde</v>
      </c>
      <c r="BA442">
        <f>IF('04.04_PLANO DE TRABALHO'!SO48="",BA441,'04.04_PLANO DE TRABALHO'!SO48)</f>
        <v>0</v>
      </c>
      <c r="BB442">
        <f>IF('04.04_PLANO DE TRABALHO'!SP48="",BB441,'04.04_PLANO DE TRABALHO'!SP48)</f>
        <v>0</v>
      </c>
      <c r="BD442" t="str">
        <v>Participação e Gestão Democrática</v>
      </c>
      <c r="BE442" t="str">
        <v>10.2</v>
      </c>
      <c r="BF442">
        <v>0</v>
      </c>
      <c r="BG442" t="str">
        <v>Atividade</v>
      </c>
      <c r="BH442">
        <v>0</v>
      </c>
      <c r="BI442">
        <v>0</v>
      </c>
      <c r="BJ442" t="str">
        <v>Início</v>
      </c>
      <c r="BK442">
        <v>0</v>
      </c>
      <c r="BL442">
        <v>0</v>
      </c>
      <c r="BM442" t="str">
        <v>Fim</v>
      </c>
      <c r="BN442">
        <v>0</v>
      </c>
      <c r="BO442">
        <v>0</v>
      </c>
      <c r="BP442" t="str">
        <v>10.2.2</v>
      </c>
      <c r="BQ442">
        <v>0</v>
      </c>
      <c r="BR442">
        <v>0</v>
      </c>
      <c r="BS442" t="str">
        <v>SubAtividade</v>
      </c>
      <c r="BT442">
        <v>0</v>
      </c>
      <c r="BU442">
        <v>0</v>
      </c>
      <c r="BV442">
        <v>0</v>
      </c>
      <c r="BW442">
        <v>0</v>
      </c>
      <c r="BX442">
        <v>0</v>
      </c>
      <c r="BY442" t="str">
        <v>Despesa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 t="str">
        <v>Categoria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 t="str">
        <v>Subcategoria</v>
      </c>
      <c r="CO442">
        <v>0</v>
      </c>
      <c r="CP442">
        <v>0</v>
      </c>
      <c r="CQ442">
        <v>0</v>
      </c>
      <c r="CR442">
        <v>0</v>
      </c>
      <c r="CS442" t="str">
        <v>Fonte*</v>
      </c>
      <c r="CT442">
        <v>0</v>
      </c>
      <c r="CU442">
        <v>0</v>
      </c>
      <c r="CV442">
        <v>0</v>
      </c>
      <c r="CW442" t="str">
        <v>Unid</v>
      </c>
      <c r="CX442">
        <v>0</v>
      </c>
      <c r="CY442" t="str">
        <v>Valor 
Unit</v>
      </c>
      <c r="CZ442">
        <v>0</v>
      </c>
      <c r="DA442">
        <v>0</v>
      </c>
      <c r="DB442" t="str">
        <v>Qtde</v>
      </c>
      <c r="DC442">
        <v>0</v>
      </c>
      <c r="DD442">
        <v>0</v>
      </c>
      <c r="DF442" t="str">
        <v>Participação e Gestão Democrática</v>
      </c>
      <c r="DG442" t="str">
        <v>10.3</v>
      </c>
      <c r="DH442">
        <v>0</v>
      </c>
      <c r="DI442" t="str">
        <v>Atividade</v>
      </c>
      <c r="DJ442">
        <v>0</v>
      </c>
      <c r="DK442">
        <v>0</v>
      </c>
      <c r="DL442" t="str">
        <v>Início</v>
      </c>
      <c r="DM442">
        <v>0</v>
      </c>
      <c r="DN442">
        <v>0</v>
      </c>
      <c r="DO442" t="str">
        <v>Fim</v>
      </c>
      <c r="DP442">
        <v>0</v>
      </c>
      <c r="DQ442">
        <v>0</v>
      </c>
      <c r="DR442" t="str">
        <v>10.3.3</v>
      </c>
      <c r="DS442">
        <v>0</v>
      </c>
      <c r="DT442">
        <v>0</v>
      </c>
      <c r="DU442" t="str">
        <v>SubAtividade</v>
      </c>
      <c r="DV442">
        <v>0</v>
      </c>
      <c r="DW442">
        <v>0</v>
      </c>
      <c r="DX442">
        <v>0</v>
      </c>
      <c r="DY442">
        <v>0</v>
      </c>
      <c r="DZ442">
        <v>0</v>
      </c>
      <c r="EA442" t="str">
        <v>Despesa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 t="str">
        <v>Categoria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 t="str">
        <v>Subcategoria</v>
      </c>
      <c r="EQ442">
        <v>0</v>
      </c>
      <c r="ER442">
        <v>0</v>
      </c>
      <c r="ES442">
        <v>0</v>
      </c>
      <c r="ET442">
        <v>0</v>
      </c>
      <c r="EU442" t="str">
        <v>Fonte*</v>
      </c>
      <c r="EV442">
        <v>0</v>
      </c>
      <c r="EW442">
        <v>0</v>
      </c>
      <c r="EX442">
        <v>0</v>
      </c>
      <c r="EY442" t="str">
        <v>Unid</v>
      </c>
      <c r="EZ442">
        <v>0</v>
      </c>
      <c r="FA442" t="str">
        <v>Valor 
Unit</v>
      </c>
      <c r="FB442">
        <v>0</v>
      </c>
      <c r="FC442">
        <v>0</v>
      </c>
      <c r="FD442" t="str">
        <v>Qtde</v>
      </c>
      <c r="FE442">
        <v>0</v>
      </c>
      <c r="FF442">
        <v>0</v>
      </c>
    </row>
    <row r="443" spans="1:162" x14ac:dyDescent="0.25">
      <c r="A443">
        <v>40</v>
      </c>
      <c r="B443" t="str">
        <f>'04.04_PLANO DE TRABALHO'!$RE$7</f>
        <v>Tecnologias Digitais</v>
      </c>
      <c r="C443" t="str">
        <f>IF('04.04_PLANO DE TRABALHO'!QQ49="",C442,'04.04_PLANO DE TRABALHO'!QQ49)</f>
        <v>9.3</v>
      </c>
      <c r="D443">
        <f>IF('04.04_PLANO DE TRABALHO'!QR49="",D442,'04.04_PLANO DE TRABALHO'!QR49)</f>
        <v>0</v>
      </c>
      <c r="E443" t="str">
        <f>IF(OR('04.04_PLANO DE TRABALHO'!QS49="",'04.04_PLANO DE TRABALHO'!QS49="Realizado",'04.04_PLANO DE TRABALHO'!QS49="Planejado"),E442,'04.04_PLANO DE TRABALHO'!QS49)</f>
        <v>Atividade</v>
      </c>
      <c r="F443">
        <f>IF('04.04_PLANO DE TRABALHO'!QT49="",F442,'04.04_PLANO DE TRABALHO'!QT49)</f>
        <v>0</v>
      </c>
      <c r="G443">
        <f>IF('04.04_PLANO DE TRABALHO'!QU49="",G442,'04.04_PLANO DE TRABALHO'!QU49)</f>
        <v>0</v>
      </c>
      <c r="H443" t="str">
        <f>IF('04.04_PLANO DE TRABALHO'!QV49="",H442,'04.04_PLANO DE TRABALHO'!QV49)</f>
        <v>Início</v>
      </c>
      <c r="I443">
        <f>IF('04.04_PLANO DE TRABALHO'!QW49="",I442,'04.04_PLANO DE TRABALHO'!QW49)</f>
        <v>0</v>
      </c>
      <c r="J443">
        <f>IF('04.04_PLANO DE TRABALHO'!QX49="",J442,'04.04_PLANO DE TRABALHO'!QX49)</f>
        <v>0</v>
      </c>
      <c r="K443" t="str">
        <f>IF('04.04_PLANO DE TRABALHO'!QY49="",K442,'04.04_PLANO DE TRABALHO'!QY49)</f>
        <v>Fim</v>
      </c>
      <c r="L443">
        <f>IF('04.04_PLANO DE TRABALHO'!QZ49="",L442,'04.04_PLANO DE TRABALHO'!QZ49)</f>
        <v>0</v>
      </c>
      <c r="M443">
        <f>IF('04.04_PLANO DE TRABALHO'!RA49="",M442,'04.04_PLANO DE TRABALHO'!RA49)</f>
        <v>0</v>
      </c>
      <c r="N443" t="str">
        <f>IF('04.04_PLANO DE TRABALHO'!RB49="",N442,'04.04_PLANO DE TRABALHO'!RB49)</f>
        <v>9.3.1</v>
      </c>
      <c r="O443">
        <f>IF('04.04_PLANO DE TRABALHO'!RC49="",O442,'04.04_PLANO DE TRABALHO'!RC49)</f>
        <v>0</v>
      </c>
      <c r="P443">
        <f>IF('04.04_PLANO DE TRABALHO'!RD49="",P442,'04.04_PLANO DE TRABALHO'!RD49)</f>
        <v>0</v>
      </c>
      <c r="Q443" t="str">
        <f>IF('04.04_PLANO DE TRABALHO'!RE49="",Q442,'04.04_PLANO DE TRABALHO'!RE49)</f>
        <v>SubAtividade</v>
      </c>
      <c r="R443">
        <f>IF('04.04_PLANO DE TRABALHO'!RF49="",R442,'04.04_PLANO DE TRABALHO'!RF49)</f>
        <v>0</v>
      </c>
      <c r="S443">
        <f>IF('04.04_PLANO DE TRABALHO'!RG49="",S442,'04.04_PLANO DE TRABALHO'!RG49)</f>
        <v>0</v>
      </c>
      <c r="T443">
        <f>IF('04.04_PLANO DE TRABALHO'!RH49="",T442,'04.04_PLANO DE TRABALHO'!RH49)</f>
        <v>0</v>
      </c>
      <c r="U443">
        <f>IF('04.04_PLANO DE TRABALHO'!RI49="",U442,'04.04_PLANO DE TRABALHO'!RI49)</f>
        <v>0</v>
      </c>
      <c r="V443">
        <f>IF('04.04_PLANO DE TRABALHO'!RJ49="",V442,'04.04_PLANO DE TRABALHO'!RJ49)</f>
        <v>0</v>
      </c>
      <c r="W443" t="str">
        <f>IF('04.04_PLANO DE TRABALHO'!RK49="",W442,'04.04_PLANO DE TRABALHO'!RK49)</f>
        <v>Despesa</v>
      </c>
      <c r="X443">
        <f>IF('04.04_PLANO DE TRABALHO'!RL49="",X442,'04.04_PLANO DE TRABALHO'!RL49)</f>
        <v>0</v>
      </c>
      <c r="Y443">
        <f>IF('04.04_PLANO DE TRABALHO'!RM49="",Y442,'04.04_PLANO DE TRABALHO'!RM49)</f>
        <v>0</v>
      </c>
      <c r="Z443">
        <f>IF('04.04_PLANO DE TRABALHO'!RN49="",Z442,'04.04_PLANO DE TRABALHO'!RN49)</f>
        <v>0</v>
      </c>
      <c r="AA443">
        <f>IF('04.04_PLANO DE TRABALHO'!RO49="",AA442,'04.04_PLANO DE TRABALHO'!RO49)</f>
        <v>0</v>
      </c>
      <c r="AB443">
        <f>IF('04.04_PLANO DE TRABALHO'!RP49="",AB442,'04.04_PLANO DE TRABALHO'!RP49)</f>
        <v>0</v>
      </c>
      <c r="AC443">
        <f>IF('04.04_PLANO DE TRABALHO'!RQ49="",AC442,'04.04_PLANO DE TRABALHO'!RQ49)</f>
        <v>0</v>
      </c>
      <c r="AD443" t="str">
        <f>IF('04.04_PLANO DE TRABALHO'!RR49="",AD442,'04.04_PLANO DE TRABALHO'!RR49)</f>
        <v>Categoria</v>
      </c>
      <c r="AE443">
        <f>IF('04.04_PLANO DE TRABALHO'!RS49="",AE442,'04.04_PLANO DE TRABALHO'!RS49)</f>
        <v>0</v>
      </c>
      <c r="AF443">
        <f>IF('04.04_PLANO DE TRABALHO'!RT49="",AF442,'04.04_PLANO DE TRABALHO'!RT49)</f>
        <v>0</v>
      </c>
      <c r="AG443">
        <f>IF('04.04_PLANO DE TRABALHO'!RU49="",AG442,'04.04_PLANO DE TRABALHO'!RU49)</f>
        <v>0</v>
      </c>
      <c r="AH443">
        <f>IF('04.04_PLANO DE TRABALHO'!RV49="",AH442,'04.04_PLANO DE TRABALHO'!RV49)</f>
        <v>0</v>
      </c>
      <c r="AI443">
        <f>IF('04.04_PLANO DE TRABALHO'!RW49="",AI442,'04.04_PLANO DE TRABALHO'!RW49)</f>
        <v>0</v>
      </c>
      <c r="AJ443">
        <f>IF('04.04_PLANO DE TRABALHO'!RX49="",AJ442,'04.04_PLANO DE TRABALHO'!RX49)</f>
        <v>0</v>
      </c>
      <c r="AK443">
        <f>IF('04.04_PLANO DE TRABALHO'!RY49="",AK442,'04.04_PLANO DE TRABALHO'!RY49)</f>
        <v>0</v>
      </c>
      <c r="AL443" t="str">
        <f>IF('04.04_PLANO DE TRABALHO'!RZ49="",AL442,'04.04_PLANO DE TRABALHO'!RZ49)</f>
        <v>Subcategoria</v>
      </c>
      <c r="AM443">
        <f>IF('04.04_PLANO DE TRABALHO'!SA49="",AM442,'04.04_PLANO DE TRABALHO'!SA49)</f>
        <v>0</v>
      </c>
      <c r="AN443">
        <f>IF('04.04_PLANO DE TRABALHO'!SB49="",AN442,'04.04_PLANO DE TRABALHO'!SB49)</f>
        <v>0</v>
      </c>
      <c r="AO443">
        <f>IF('04.04_PLANO DE TRABALHO'!SC49="",AO442,'04.04_PLANO DE TRABALHO'!SC49)</f>
        <v>0</v>
      </c>
      <c r="AP443">
        <f>IF('04.04_PLANO DE TRABALHO'!SD49="",AP442,'04.04_PLANO DE TRABALHO'!SD49)</f>
        <v>0</v>
      </c>
      <c r="AQ443" t="str">
        <f>IF('04.04_PLANO DE TRABALHO'!SE49="",AQ442,'04.04_PLANO DE TRABALHO'!SE49)</f>
        <v>Fonte*</v>
      </c>
      <c r="AR443">
        <f>IF('04.04_PLANO DE TRABALHO'!SF49="",AR442,'04.04_PLANO DE TRABALHO'!SF49)</f>
        <v>0</v>
      </c>
      <c r="AS443">
        <f>IF('04.04_PLANO DE TRABALHO'!SG49="",AS442,'04.04_PLANO DE TRABALHO'!SG49)</f>
        <v>0</v>
      </c>
      <c r="AT443">
        <f>IF('04.04_PLANO DE TRABALHO'!SH49="",AT442,'04.04_PLANO DE TRABALHO'!SH49)</f>
        <v>0</v>
      </c>
      <c r="AU443" t="str">
        <f>IF('04.04_PLANO DE TRABALHO'!SI49="",AU442,'04.04_PLANO DE TRABALHO'!SI49)</f>
        <v>Unid</v>
      </c>
      <c r="AV443">
        <f>IF('04.04_PLANO DE TRABALHO'!SJ49="",AV442,'04.04_PLANO DE TRABALHO'!SJ49)</f>
        <v>0</v>
      </c>
      <c r="AW443" t="str">
        <f>IF('04.04_PLANO DE TRABALHO'!SK49="",AW442,'04.04_PLANO DE TRABALHO'!SK49)</f>
        <v>Valor 
Unit</v>
      </c>
      <c r="AX443">
        <f>IF('04.04_PLANO DE TRABALHO'!SL49="",AX442,'04.04_PLANO DE TRABALHO'!SL49)</f>
        <v>0</v>
      </c>
      <c r="AY443">
        <f>IF('04.04_PLANO DE TRABALHO'!SM49="",AY442,'04.04_PLANO DE TRABALHO'!SM49)</f>
        <v>0</v>
      </c>
      <c r="AZ443" t="str">
        <f>IF('04.04_PLANO DE TRABALHO'!SN49="",AZ442,'04.04_PLANO DE TRABALHO'!SN49)</f>
        <v>Qtde</v>
      </c>
      <c r="BA443">
        <f>IF('04.04_PLANO DE TRABALHO'!SO49="",BA442,'04.04_PLANO DE TRABALHO'!SO49)</f>
        <v>0</v>
      </c>
      <c r="BB443">
        <f>IF('04.04_PLANO DE TRABALHO'!SP49="",BB442,'04.04_PLANO DE TRABALHO'!SP49)</f>
        <v>0</v>
      </c>
      <c r="BD443" t="str">
        <v>Participação e Gestão Democrática</v>
      </c>
      <c r="BE443" t="str">
        <v>10.2</v>
      </c>
      <c r="BF443">
        <v>0</v>
      </c>
      <c r="BG443" t="str">
        <v>Atividade</v>
      </c>
      <c r="BH443">
        <v>0</v>
      </c>
      <c r="BI443">
        <v>0</v>
      </c>
      <c r="BJ443" t="str">
        <v>Início</v>
      </c>
      <c r="BK443">
        <v>0</v>
      </c>
      <c r="BL443">
        <v>0</v>
      </c>
      <c r="BM443" t="str">
        <v>Fim</v>
      </c>
      <c r="BN443">
        <v>0</v>
      </c>
      <c r="BO443">
        <v>0</v>
      </c>
      <c r="BP443" t="str">
        <v>Total da SubAtividade:</v>
      </c>
      <c r="BQ443">
        <v>0</v>
      </c>
      <c r="BR443">
        <v>0</v>
      </c>
      <c r="BS443" t="str">
        <v>SubAtividade</v>
      </c>
      <c r="BT443">
        <v>0</v>
      </c>
      <c r="BU443">
        <v>0</v>
      </c>
      <c r="BV443">
        <v>0</v>
      </c>
      <c r="BW443">
        <v>0</v>
      </c>
      <c r="BX443">
        <v>0</v>
      </c>
      <c r="BY443" t="str">
        <v>Despesa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 t="str">
        <v>Categoria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 t="str">
        <v>Subcategoria</v>
      </c>
      <c r="CO443">
        <v>0</v>
      </c>
      <c r="CP443">
        <v>0</v>
      </c>
      <c r="CQ443">
        <v>0</v>
      </c>
      <c r="CR443">
        <v>0</v>
      </c>
      <c r="CS443" t="str">
        <v>Fonte*</v>
      </c>
      <c r="CT443">
        <v>0</v>
      </c>
      <c r="CU443">
        <v>0</v>
      </c>
      <c r="CV443">
        <v>0</v>
      </c>
      <c r="CW443" t="str">
        <v>Unid</v>
      </c>
      <c r="CX443">
        <v>0</v>
      </c>
      <c r="CY443" t="str">
        <v>Valor 
Unit</v>
      </c>
      <c r="CZ443">
        <v>0</v>
      </c>
      <c r="DA443">
        <v>0</v>
      </c>
      <c r="DB443" t="str">
        <v>Qtde</v>
      </c>
      <c r="DC443">
        <v>0</v>
      </c>
      <c r="DD443">
        <v>0</v>
      </c>
      <c r="DF443" t="str">
        <v>Participação e Gestão Democrática</v>
      </c>
      <c r="DG443" t="str">
        <v>10.3</v>
      </c>
      <c r="DH443">
        <v>0</v>
      </c>
      <c r="DI443" t="str">
        <v>Atividade</v>
      </c>
      <c r="DJ443">
        <v>0</v>
      </c>
      <c r="DK443">
        <v>0</v>
      </c>
      <c r="DL443" t="str">
        <v>Início</v>
      </c>
      <c r="DM443">
        <v>0</v>
      </c>
      <c r="DN443">
        <v>0</v>
      </c>
      <c r="DO443" t="str">
        <v>Fim</v>
      </c>
      <c r="DP443">
        <v>0</v>
      </c>
      <c r="DQ443">
        <v>0</v>
      </c>
      <c r="DR443" t="str">
        <v>10.3.3</v>
      </c>
      <c r="DS443">
        <v>0</v>
      </c>
      <c r="DT443">
        <v>0</v>
      </c>
      <c r="DU443" t="str">
        <v>SubAtividade</v>
      </c>
      <c r="DV443">
        <v>0</v>
      </c>
      <c r="DW443">
        <v>0</v>
      </c>
      <c r="DX443">
        <v>0</v>
      </c>
      <c r="DY443">
        <v>0</v>
      </c>
      <c r="DZ443">
        <v>0</v>
      </c>
      <c r="EA443" t="str">
        <v>Despesa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 t="str">
        <v>Categoria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 t="str">
        <v>Subcategoria</v>
      </c>
      <c r="EQ443">
        <v>0</v>
      </c>
      <c r="ER443">
        <v>0</v>
      </c>
      <c r="ES443">
        <v>0</v>
      </c>
      <c r="ET443">
        <v>0</v>
      </c>
      <c r="EU443" t="str">
        <v>Fonte*</v>
      </c>
      <c r="EV443">
        <v>0</v>
      </c>
      <c r="EW443">
        <v>0</v>
      </c>
      <c r="EX443">
        <v>0</v>
      </c>
      <c r="EY443" t="str">
        <v>Unid</v>
      </c>
      <c r="EZ443">
        <v>0</v>
      </c>
      <c r="FA443" t="str">
        <v>Valor 
Unit</v>
      </c>
      <c r="FB443">
        <v>0</v>
      </c>
      <c r="FC443">
        <v>0</v>
      </c>
      <c r="FD443" t="str">
        <v>Qtde</v>
      </c>
      <c r="FE443">
        <v>0</v>
      </c>
      <c r="FF443">
        <v>0</v>
      </c>
    </row>
    <row r="444" spans="1:162" x14ac:dyDescent="0.25">
      <c r="A444">
        <v>41</v>
      </c>
      <c r="B444" t="str">
        <f>'04.04_PLANO DE TRABALHO'!$RE$7</f>
        <v>Tecnologias Digitais</v>
      </c>
      <c r="C444" t="str">
        <f>IF('04.04_PLANO DE TRABALHO'!QQ50="",C443,'04.04_PLANO DE TRABALHO'!QQ50)</f>
        <v>9.3</v>
      </c>
      <c r="D444">
        <f>IF('04.04_PLANO DE TRABALHO'!QR50="",D443,'04.04_PLANO DE TRABALHO'!QR50)</f>
        <v>0</v>
      </c>
      <c r="E444" t="str">
        <f>IF(OR('04.04_PLANO DE TRABALHO'!QS50="",'04.04_PLANO DE TRABALHO'!QS50="Realizado",'04.04_PLANO DE TRABALHO'!QS50="Planejado"),E443,'04.04_PLANO DE TRABALHO'!QS50)</f>
        <v>Atividade</v>
      </c>
      <c r="F444">
        <f>IF('04.04_PLANO DE TRABALHO'!QT50="",F443,'04.04_PLANO DE TRABALHO'!QT50)</f>
        <v>0</v>
      </c>
      <c r="G444">
        <f>IF('04.04_PLANO DE TRABALHO'!QU50="",G443,'04.04_PLANO DE TRABALHO'!QU50)</f>
        <v>0</v>
      </c>
      <c r="H444" t="str">
        <f>IF('04.04_PLANO DE TRABALHO'!QV50="",H443,'04.04_PLANO DE TRABALHO'!QV50)</f>
        <v>Início</v>
      </c>
      <c r="I444">
        <f>IF('04.04_PLANO DE TRABALHO'!QW50="",I443,'04.04_PLANO DE TRABALHO'!QW50)</f>
        <v>0</v>
      </c>
      <c r="J444">
        <f>IF('04.04_PLANO DE TRABALHO'!QX50="",J443,'04.04_PLANO DE TRABALHO'!QX50)</f>
        <v>0</v>
      </c>
      <c r="K444" t="str">
        <f>IF('04.04_PLANO DE TRABALHO'!QY50="",K443,'04.04_PLANO DE TRABALHO'!QY50)</f>
        <v>Fim</v>
      </c>
      <c r="L444">
        <f>IF('04.04_PLANO DE TRABALHO'!QZ50="",L443,'04.04_PLANO DE TRABALHO'!QZ50)</f>
        <v>0</v>
      </c>
      <c r="M444">
        <f>IF('04.04_PLANO DE TRABALHO'!RA50="",M443,'04.04_PLANO DE TRABALHO'!RA50)</f>
        <v>0</v>
      </c>
      <c r="N444" t="str">
        <f>IF('04.04_PLANO DE TRABALHO'!RB50="",N443,'04.04_PLANO DE TRABALHO'!RB50)</f>
        <v>Total da SubAtividade:</v>
      </c>
      <c r="O444">
        <f>IF('04.04_PLANO DE TRABALHO'!RC50="",O443,'04.04_PLANO DE TRABALHO'!RC50)</f>
        <v>0</v>
      </c>
      <c r="P444">
        <f>IF('04.04_PLANO DE TRABALHO'!RD50="",P443,'04.04_PLANO DE TRABALHO'!RD50)</f>
        <v>0</v>
      </c>
      <c r="Q444" t="str">
        <f>IF('04.04_PLANO DE TRABALHO'!RE50="",Q443,'04.04_PLANO DE TRABALHO'!RE50)</f>
        <v>SubAtividade</v>
      </c>
      <c r="R444">
        <f>IF('04.04_PLANO DE TRABALHO'!RF50="",R443,'04.04_PLANO DE TRABALHO'!RF50)</f>
        <v>0</v>
      </c>
      <c r="S444">
        <f>IF('04.04_PLANO DE TRABALHO'!RG50="",S443,'04.04_PLANO DE TRABALHO'!RG50)</f>
        <v>0</v>
      </c>
      <c r="T444">
        <f>IF('04.04_PLANO DE TRABALHO'!RH50="",T443,'04.04_PLANO DE TRABALHO'!RH50)</f>
        <v>0</v>
      </c>
      <c r="U444">
        <f>IF('04.04_PLANO DE TRABALHO'!RI50="",U443,'04.04_PLANO DE TRABALHO'!RI50)</f>
        <v>0</v>
      </c>
      <c r="V444">
        <f>IF('04.04_PLANO DE TRABALHO'!RJ50="",V443,'04.04_PLANO DE TRABALHO'!RJ50)</f>
        <v>0</v>
      </c>
      <c r="W444" t="str">
        <f>IF('04.04_PLANO DE TRABALHO'!RK50="",W443,'04.04_PLANO DE TRABALHO'!RK50)</f>
        <v>Despesa</v>
      </c>
      <c r="X444">
        <f>IF('04.04_PLANO DE TRABALHO'!RL50="",X443,'04.04_PLANO DE TRABALHO'!RL50)</f>
        <v>0</v>
      </c>
      <c r="Y444">
        <f>IF('04.04_PLANO DE TRABALHO'!RM50="",Y443,'04.04_PLANO DE TRABALHO'!RM50)</f>
        <v>0</v>
      </c>
      <c r="Z444">
        <f>IF('04.04_PLANO DE TRABALHO'!RN50="",Z443,'04.04_PLANO DE TRABALHO'!RN50)</f>
        <v>0</v>
      </c>
      <c r="AA444">
        <f>IF('04.04_PLANO DE TRABALHO'!RO50="",AA443,'04.04_PLANO DE TRABALHO'!RO50)</f>
        <v>0</v>
      </c>
      <c r="AB444">
        <f>IF('04.04_PLANO DE TRABALHO'!RP50="",AB443,'04.04_PLANO DE TRABALHO'!RP50)</f>
        <v>0</v>
      </c>
      <c r="AC444">
        <f>IF('04.04_PLANO DE TRABALHO'!RQ50="",AC443,'04.04_PLANO DE TRABALHO'!RQ50)</f>
        <v>0</v>
      </c>
      <c r="AD444" t="str">
        <f>IF('04.04_PLANO DE TRABALHO'!RR50="",AD443,'04.04_PLANO DE TRABALHO'!RR50)</f>
        <v>Categoria</v>
      </c>
      <c r="AE444">
        <f>IF('04.04_PLANO DE TRABALHO'!RS50="",AE443,'04.04_PLANO DE TRABALHO'!RS50)</f>
        <v>0</v>
      </c>
      <c r="AF444">
        <f>IF('04.04_PLANO DE TRABALHO'!RT50="",AF443,'04.04_PLANO DE TRABALHO'!RT50)</f>
        <v>0</v>
      </c>
      <c r="AG444">
        <f>IF('04.04_PLANO DE TRABALHO'!RU50="",AG443,'04.04_PLANO DE TRABALHO'!RU50)</f>
        <v>0</v>
      </c>
      <c r="AH444">
        <f>IF('04.04_PLANO DE TRABALHO'!RV50="",AH443,'04.04_PLANO DE TRABALHO'!RV50)</f>
        <v>0</v>
      </c>
      <c r="AI444">
        <f>IF('04.04_PLANO DE TRABALHO'!RW50="",AI443,'04.04_PLANO DE TRABALHO'!RW50)</f>
        <v>0</v>
      </c>
      <c r="AJ444">
        <f>IF('04.04_PLANO DE TRABALHO'!RX50="",AJ443,'04.04_PLANO DE TRABALHO'!RX50)</f>
        <v>0</v>
      </c>
      <c r="AK444">
        <f>IF('04.04_PLANO DE TRABALHO'!RY50="",AK443,'04.04_PLANO DE TRABALHO'!RY50)</f>
        <v>0</v>
      </c>
      <c r="AL444" t="str">
        <f>IF('04.04_PLANO DE TRABALHO'!RZ50="",AL443,'04.04_PLANO DE TRABALHO'!RZ50)</f>
        <v>Subcategoria</v>
      </c>
      <c r="AM444">
        <f>IF('04.04_PLANO DE TRABALHO'!SA50="",AM443,'04.04_PLANO DE TRABALHO'!SA50)</f>
        <v>0</v>
      </c>
      <c r="AN444">
        <f>IF('04.04_PLANO DE TRABALHO'!SB50="",AN443,'04.04_PLANO DE TRABALHO'!SB50)</f>
        <v>0</v>
      </c>
      <c r="AO444">
        <f>IF('04.04_PLANO DE TRABALHO'!SC50="",AO443,'04.04_PLANO DE TRABALHO'!SC50)</f>
        <v>0</v>
      </c>
      <c r="AP444">
        <f>IF('04.04_PLANO DE TRABALHO'!SD50="",AP443,'04.04_PLANO DE TRABALHO'!SD50)</f>
        <v>0</v>
      </c>
      <c r="AQ444" t="str">
        <f>IF('04.04_PLANO DE TRABALHO'!SE50="",AQ443,'04.04_PLANO DE TRABALHO'!SE50)</f>
        <v>Fonte*</v>
      </c>
      <c r="AR444">
        <f>IF('04.04_PLANO DE TRABALHO'!SF50="",AR443,'04.04_PLANO DE TRABALHO'!SF50)</f>
        <v>0</v>
      </c>
      <c r="AS444">
        <f>IF('04.04_PLANO DE TRABALHO'!SG50="",AS443,'04.04_PLANO DE TRABALHO'!SG50)</f>
        <v>0</v>
      </c>
      <c r="AT444">
        <f>IF('04.04_PLANO DE TRABALHO'!SH50="",AT443,'04.04_PLANO DE TRABALHO'!SH50)</f>
        <v>0</v>
      </c>
      <c r="AU444" t="str">
        <f>IF('04.04_PLANO DE TRABALHO'!SI50="",AU443,'04.04_PLANO DE TRABALHO'!SI50)</f>
        <v>Unid</v>
      </c>
      <c r="AV444">
        <f>IF('04.04_PLANO DE TRABALHO'!SJ50="",AV443,'04.04_PLANO DE TRABALHO'!SJ50)</f>
        <v>0</v>
      </c>
      <c r="AW444" t="str">
        <f>IF('04.04_PLANO DE TRABALHO'!SK50="",AW443,'04.04_PLANO DE TRABALHO'!SK50)</f>
        <v>Valor 
Unit</v>
      </c>
      <c r="AX444">
        <f>IF('04.04_PLANO DE TRABALHO'!SL50="",AX443,'04.04_PLANO DE TRABALHO'!SL50)</f>
        <v>0</v>
      </c>
      <c r="AY444">
        <f>IF('04.04_PLANO DE TRABALHO'!SM50="",AY443,'04.04_PLANO DE TRABALHO'!SM50)</f>
        <v>0</v>
      </c>
      <c r="AZ444" t="str">
        <f>IF('04.04_PLANO DE TRABALHO'!SN50="",AZ443,'04.04_PLANO DE TRABALHO'!SN50)</f>
        <v>Qtde</v>
      </c>
      <c r="BA444">
        <f>IF('04.04_PLANO DE TRABALHO'!SO50="",BA443,'04.04_PLANO DE TRABALHO'!SO50)</f>
        <v>0</v>
      </c>
      <c r="BB444">
        <f>IF('04.04_PLANO DE TRABALHO'!SP50="",BB443,'04.04_PLANO DE TRABALHO'!SP50)</f>
        <v>0</v>
      </c>
      <c r="BD444" t="str">
        <v>Participação e Gestão Democrática</v>
      </c>
      <c r="BE444" t="str">
        <v>10.2</v>
      </c>
      <c r="BF444">
        <v>0</v>
      </c>
      <c r="BG444" t="str">
        <v>Atividade</v>
      </c>
      <c r="BH444">
        <v>0</v>
      </c>
      <c r="BI444">
        <v>0</v>
      </c>
      <c r="BJ444" t="str">
        <v>Início</v>
      </c>
      <c r="BK444">
        <v>0</v>
      </c>
      <c r="BL444">
        <v>0</v>
      </c>
      <c r="BM444" t="str">
        <v>Fim</v>
      </c>
      <c r="BN444">
        <v>0</v>
      </c>
      <c r="BO444">
        <v>0</v>
      </c>
      <c r="BP444" t="str">
        <v>10.2.3</v>
      </c>
      <c r="BQ444">
        <v>0</v>
      </c>
      <c r="BR444">
        <v>0</v>
      </c>
      <c r="BS444" t="str">
        <v>SubAtividade</v>
      </c>
      <c r="BT444">
        <v>0</v>
      </c>
      <c r="BU444">
        <v>0</v>
      </c>
      <c r="BV444">
        <v>0</v>
      </c>
      <c r="BW444">
        <v>0</v>
      </c>
      <c r="BX444">
        <v>0</v>
      </c>
      <c r="BY444" t="str">
        <v>Despesa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 t="str">
        <v>Categoria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 t="str">
        <v>Subcategoria</v>
      </c>
      <c r="CO444">
        <v>0</v>
      </c>
      <c r="CP444">
        <v>0</v>
      </c>
      <c r="CQ444">
        <v>0</v>
      </c>
      <c r="CR444">
        <v>0</v>
      </c>
      <c r="CS444" t="str">
        <v>Fonte*</v>
      </c>
      <c r="CT444">
        <v>0</v>
      </c>
      <c r="CU444">
        <v>0</v>
      </c>
      <c r="CV444">
        <v>0</v>
      </c>
      <c r="CW444" t="str">
        <v>Unid</v>
      </c>
      <c r="CX444">
        <v>0</v>
      </c>
      <c r="CY444" t="str">
        <v>Valor 
Unit</v>
      </c>
      <c r="CZ444">
        <v>0</v>
      </c>
      <c r="DA444">
        <v>0</v>
      </c>
      <c r="DB444" t="str">
        <v>Qtde</v>
      </c>
      <c r="DC444">
        <v>0</v>
      </c>
      <c r="DD444">
        <v>0</v>
      </c>
      <c r="DF444" t="str">
        <v>Comunicação e Mobilização Acadêmica</v>
      </c>
      <c r="DG444" t="str">
        <v>11.1</v>
      </c>
      <c r="DH444">
        <v>0</v>
      </c>
      <c r="DI444" t="str">
        <v>Atividade</v>
      </c>
      <c r="DJ444">
        <v>0</v>
      </c>
      <c r="DK444">
        <v>0</v>
      </c>
      <c r="DL444" t="str">
        <v>Início</v>
      </c>
      <c r="DM444">
        <v>0</v>
      </c>
      <c r="DN444">
        <v>0</v>
      </c>
      <c r="DO444" t="str">
        <v>Fim</v>
      </c>
      <c r="DP444">
        <v>0</v>
      </c>
      <c r="DQ444">
        <v>0</v>
      </c>
      <c r="DR444" t="str">
        <v>11.1.1</v>
      </c>
      <c r="DS444">
        <v>0</v>
      </c>
      <c r="DT444">
        <v>0</v>
      </c>
      <c r="DU444" t="str">
        <v>SubAtividade</v>
      </c>
      <c r="DV444">
        <v>0</v>
      </c>
      <c r="DW444">
        <v>0</v>
      </c>
      <c r="DX444">
        <v>0</v>
      </c>
      <c r="DY444">
        <v>0</v>
      </c>
      <c r="DZ444">
        <v>0</v>
      </c>
      <c r="EA444" t="str">
        <v>Despesa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 t="str">
        <v>Categoria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 t="str">
        <v>Subcategoria</v>
      </c>
      <c r="EQ444">
        <v>0</v>
      </c>
      <c r="ER444">
        <v>0</v>
      </c>
      <c r="ES444">
        <v>0</v>
      </c>
      <c r="ET444">
        <v>0</v>
      </c>
      <c r="EU444" t="str">
        <v>Fonte*</v>
      </c>
      <c r="EV444">
        <v>0</v>
      </c>
      <c r="EW444">
        <v>0</v>
      </c>
      <c r="EX444">
        <v>0</v>
      </c>
      <c r="EY444" t="str">
        <v>Unid</v>
      </c>
      <c r="EZ444">
        <v>0</v>
      </c>
      <c r="FA444" t="str">
        <v>Valor 
Unit</v>
      </c>
      <c r="FB444">
        <v>0</v>
      </c>
      <c r="FC444">
        <v>0</v>
      </c>
      <c r="FD444" t="str">
        <v>Qtde</v>
      </c>
      <c r="FE444">
        <v>0</v>
      </c>
      <c r="FF444">
        <v>0</v>
      </c>
    </row>
    <row r="445" spans="1:162" x14ac:dyDescent="0.25">
      <c r="A445">
        <v>42</v>
      </c>
      <c r="B445" t="str">
        <f>'04.04_PLANO DE TRABALHO'!$RE$7</f>
        <v>Tecnologias Digitais</v>
      </c>
      <c r="C445" t="str">
        <f>IF('04.04_PLANO DE TRABALHO'!QQ51="",C444,'04.04_PLANO DE TRABALHO'!QQ51)</f>
        <v>9.3</v>
      </c>
      <c r="D445">
        <f>IF('04.04_PLANO DE TRABALHO'!QR51="",D444,'04.04_PLANO DE TRABALHO'!QR51)</f>
        <v>0</v>
      </c>
      <c r="E445" t="str">
        <f>IF(OR('04.04_PLANO DE TRABALHO'!QS51="",'04.04_PLANO DE TRABALHO'!QS51="Realizado",'04.04_PLANO DE TRABALHO'!QS51="Planejado"),E444,'04.04_PLANO DE TRABALHO'!QS51)</f>
        <v>Atividade</v>
      </c>
      <c r="F445">
        <f>IF('04.04_PLANO DE TRABALHO'!QT51="",F444,'04.04_PLANO DE TRABALHO'!QT51)</f>
        <v>0</v>
      </c>
      <c r="G445">
        <f>IF('04.04_PLANO DE TRABALHO'!QU51="",G444,'04.04_PLANO DE TRABALHO'!QU51)</f>
        <v>0</v>
      </c>
      <c r="H445" t="str">
        <f>IF('04.04_PLANO DE TRABALHO'!QV51="",H444,'04.04_PLANO DE TRABALHO'!QV51)</f>
        <v>Início</v>
      </c>
      <c r="I445">
        <f>IF('04.04_PLANO DE TRABALHO'!QW51="",I444,'04.04_PLANO DE TRABALHO'!QW51)</f>
        <v>0</v>
      </c>
      <c r="J445">
        <f>IF('04.04_PLANO DE TRABALHO'!QX51="",J444,'04.04_PLANO DE TRABALHO'!QX51)</f>
        <v>0</v>
      </c>
      <c r="K445" t="str">
        <f>IF('04.04_PLANO DE TRABALHO'!QY51="",K444,'04.04_PLANO DE TRABALHO'!QY51)</f>
        <v>Fim</v>
      </c>
      <c r="L445">
        <f>IF('04.04_PLANO DE TRABALHO'!QZ51="",L444,'04.04_PLANO DE TRABALHO'!QZ51)</f>
        <v>0</v>
      </c>
      <c r="M445">
        <f>IF('04.04_PLANO DE TRABALHO'!RA51="",M444,'04.04_PLANO DE TRABALHO'!RA51)</f>
        <v>0</v>
      </c>
      <c r="N445" t="str">
        <f>IF('04.04_PLANO DE TRABALHO'!RB51="",N444,'04.04_PLANO DE TRABALHO'!RB51)</f>
        <v>9.3.2</v>
      </c>
      <c r="O445">
        <f>IF('04.04_PLANO DE TRABALHO'!RC51="",O444,'04.04_PLANO DE TRABALHO'!RC51)</f>
        <v>0</v>
      </c>
      <c r="P445">
        <f>IF('04.04_PLANO DE TRABALHO'!RD51="",P444,'04.04_PLANO DE TRABALHO'!RD51)</f>
        <v>0</v>
      </c>
      <c r="Q445" t="str">
        <f>IF('04.04_PLANO DE TRABALHO'!RE51="",Q444,'04.04_PLANO DE TRABALHO'!RE51)</f>
        <v>SubAtividade</v>
      </c>
      <c r="R445">
        <f>IF('04.04_PLANO DE TRABALHO'!RF51="",R444,'04.04_PLANO DE TRABALHO'!RF51)</f>
        <v>0</v>
      </c>
      <c r="S445">
        <f>IF('04.04_PLANO DE TRABALHO'!RG51="",S444,'04.04_PLANO DE TRABALHO'!RG51)</f>
        <v>0</v>
      </c>
      <c r="T445">
        <f>IF('04.04_PLANO DE TRABALHO'!RH51="",T444,'04.04_PLANO DE TRABALHO'!RH51)</f>
        <v>0</v>
      </c>
      <c r="U445">
        <f>IF('04.04_PLANO DE TRABALHO'!RI51="",U444,'04.04_PLANO DE TRABALHO'!RI51)</f>
        <v>0</v>
      </c>
      <c r="V445">
        <f>IF('04.04_PLANO DE TRABALHO'!RJ51="",V444,'04.04_PLANO DE TRABALHO'!RJ51)</f>
        <v>0</v>
      </c>
      <c r="W445" t="str">
        <f>IF('04.04_PLANO DE TRABALHO'!RK51="",W444,'04.04_PLANO DE TRABALHO'!RK51)</f>
        <v>Despesa</v>
      </c>
      <c r="X445">
        <f>IF('04.04_PLANO DE TRABALHO'!RL51="",X444,'04.04_PLANO DE TRABALHO'!RL51)</f>
        <v>0</v>
      </c>
      <c r="Y445">
        <f>IF('04.04_PLANO DE TRABALHO'!RM51="",Y444,'04.04_PLANO DE TRABALHO'!RM51)</f>
        <v>0</v>
      </c>
      <c r="Z445">
        <f>IF('04.04_PLANO DE TRABALHO'!RN51="",Z444,'04.04_PLANO DE TRABALHO'!RN51)</f>
        <v>0</v>
      </c>
      <c r="AA445">
        <f>IF('04.04_PLANO DE TRABALHO'!RO51="",AA444,'04.04_PLANO DE TRABALHO'!RO51)</f>
        <v>0</v>
      </c>
      <c r="AB445">
        <f>IF('04.04_PLANO DE TRABALHO'!RP51="",AB444,'04.04_PLANO DE TRABALHO'!RP51)</f>
        <v>0</v>
      </c>
      <c r="AC445">
        <f>IF('04.04_PLANO DE TRABALHO'!RQ51="",AC444,'04.04_PLANO DE TRABALHO'!RQ51)</f>
        <v>0</v>
      </c>
      <c r="AD445" t="str">
        <f>IF('04.04_PLANO DE TRABALHO'!RR51="",AD444,'04.04_PLANO DE TRABALHO'!RR51)</f>
        <v>Categoria</v>
      </c>
      <c r="AE445">
        <f>IF('04.04_PLANO DE TRABALHO'!RS51="",AE444,'04.04_PLANO DE TRABALHO'!RS51)</f>
        <v>0</v>
      </c>
      <c r="AF445">
        <f>IF('04.04_PLANO DE TRABALHO'!RT51="",AF444,'04.04_PLANO DE TRABALHO'!RT51)</f>
        <v>0</v>
      </c>
      <c r="AG445">
        <f>IF('04.04_PLANO DE TRABALHO'!RU51="",AG444,'04.04_PLANO DE TRABALHO'!RU51)</f>
        <v>0</v>
      </c>
      <c r="AH445">
        <f>IF('04.04_PLANO DE TRABALHO'!RV51="",AH444,'04.04_PLANO DE TRABALHO'!RV51)</f>
        <v>0</v>
      </c>
      <c r="AI445">
        <f>IF('04.04_PLANO DE TRABALHO'!RW51="",AI444,'04.04_PLANO DE TRABALHO'!RW51)</f>
        <v>0</v>
      </c>
      <c r="AJ445">
        <f>IF('04.04_PLANO DE TRABALHO'!RX51="",AJ444,'04.04_PLANO DE TRABALHO'!RX51)</f>
        <v>0</v>
      </c>
      <c r="AK445">
        <f>IF('04.04_PLANO DE TRABALHO'!RY51="",AK444,'04.04_PLANO DE TRABALHO'!RY51)</f>
        <v>0</v>
      </c>
      <c r="AL445" t="str">
        <f>IF('04.04_PLANO DE TRABALHO'!RZ51="",AL444,'04.04_PLANO DE TRABALHO'!RZ51)</f>
        <v>Subcategoria</v>
      </c>
      <c r="AM445">
        <f>IF('04.04_PLANO DE TRABALHO'!SA51="",AM444,'04.04_PLANO DE TRABALHO'!SA51)</f>
        <v>0</v>
      </c>
      <c r="AN445">
        <f>IF('04.04_PLANO DE TRABALHO'!SB51="",AN444,'04.04_PLANO DE TRABALHO'!SB51)</f>
        <v>0</v>
      </c>
      <c r="AO445">
        <f>IF('04.04_PLANO DE TRABALHO'!SC51="",AO444,'04.04_PLANO DE TRABALHO'!SC51)</f>
        <v>0</v>
      </c>
      <c r="AP445">
        <f>IF('04.04_PLANO DE TRABALHO'!SD51="",AP444,'04.04_PLANO DE TRABALHO'!SD51)</f>
        <v>0</v>
      </c>
      <c r="AQ445" t="str">
        <f>IF('04.04_PLANO DE TRABALHO'!SE51="",AQ444,'04.04_PLANO DE TRABALHO'!SE51)</f>
        <v>Fonte*</v>
      </c>
      <c r="AR445">
        <f>IF('04.04_PLANO DE TRABALHO'!SF51="",AR444,'04.04_PLANO DE TRABALHO'!SF51)</f>
        <v>0</v>
      </c>
      <c r="AS445">
        <f>IF('04.04_PLANO DE TRABALHO'!SG51="",AS444,'04.04_PLANO DE TRABALHO'!SG51)</f>
        <v>0</v>
      </c>
      <c r="AT445">
        <f>IF('04.04_PLANO DE TRABALHO'!SH51="",AT444,'04.04_PLANO DE TRABALHO'!SH51)</f>
        <v>0</v>
      </c>
      <c r="AU445" t="str">
        <f>IF('04.04_PLANO DE TRABALHO'!SI51="",AU444,'04.04_PLANO DE TRABALHO'!SI51)</f>
        <v>Unid</v>
      </c>
      <c r="AV445">
        <f>IF('04.04_PLANO DE TRABALHO'!SJ51="",AV444,'04.04_PLANO DE TRABALHO'!SJ51)</f>
        <v>0</v>
      </c>
      <c r="AW445" t="str">
        <f>IF('04.04_PLANO DE TRABALHO'!SK51="",AW444,'04.04_PLANO DE TRABALHO'!SK51)</f>
        <v>Valor 
Unit</v>
      </c>
      <c r="AX445">
        <f>IF('04.04_PLANO DE TRABALHO'!SL51="",AX444,'04.04_PLANO DE TRABALHO'!SL51)</f>
        <v>0</v>
      </c>
      <c r="AY445">
        <f>IF('04.04_PLANO DE TRABALHO'!SM51="",AY444,'04.04_PLANO DE TRABALHO'!SM51)</f>
        <v>0</v>
      </c>
      <c r="AZ445" t="str">
        <f>IF('04.04_PLANO DE TRABALHO'!SN51="",AZ444,'04.04_PLANO DE TRABALHO'!SN51)</f>
        <v>Qtde</v>
      </c>
      <c r="BA445">
        <f>IF('04.04_PLANO DE TRABALHO'!SO51="",BA444,'04.04_PLANO DE TRABALHO'!SO51)</f>
        <v>0</v>
      </c>
      <c r="BB445">
        <f>IF('04.04_PLANO DE TRABALHO'!SP51="",BB444,'04.04_PLANO DE TRABALHO'!SP51)</f>
        <v>0</v>
      </c>
      <c r="BD445" t="str">
        <v>Participação e Gestão Democrática</v>
      </c>
      <c r="BE445" t="str">
        <v>10.2</v>
      </c>
      <c r="BF445">
        <v>0</v>
      </c>
      <c r="BG445" t="str">
        <v>Atividade</v>
      </c>
      <c r="BH445">
        <v>0</v>
      </c>
      <c r="BI445">
        <v>0</v>
      </c>
      <c r="BJ445" t="str">
        <v>Início</v>
      </c>
      <c r="BK445">
        <v>0</v>
      </c>
      <c r="BL445">
        <v>0</v>
      </c>
      <c r="BM445" t="str">
        <v>Fim</v>
      </c>
      <c r="BN445">
        <v>0</v>
      </c>
      <c r="BO445">
        <v>0</v>
      </c>
      <c r="BP445" t="str">
        <v>10.2.3</v>
      </c>
      <c r="BQ445">
        <v>0</v>
      </c>
      <c r="BR445">
        <v>0</v>
      </c>
      <c r="BS445" t="str">
        <v>SubAtividade</v>
      </c>
      <c r="BT445">
        <v>0</v>
      </c>
      <c r="BU445">
        <v>0</v>
      </c>
      <c r="BV445">
        <v>0</v>
      </c>
      <c r="BW445">
        <v>0</v>
      </c>
      <c r="BX445">
        <v>0</v>
      </c>
      <c r="BY445" t="str">
        <v>Despesa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 t="str">
        <v>Categoria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 t="str">
        <v>Subcategoria</v>
      </c>
      <c r="CO445">
        <v>0</v>
      </c>
      <c r="CP445">
        <v>0</v>
      </c>
      <c r="CQ445">
        <v>0</v>
      </c>
      <c r="CR445">
        <v>0</v>
      </c>
      <c r="CS445" t="str">
        <v>Fonte*</v>
      </c>
      <c r="CT445">
        <v>0</v>
      </c>
      <c r="CU445">
        <v>0</v>
      </c>
      <c r="CV445">
        <v>0</v>
      </c>
      <c r="CW445" t="str">
        <v>Unid</v>
      </c>
      <c r="CX445">
        <v>0</v>
      </c>
      <c r="CY445" t="str">
        <v>Valor 
Unit</v>
      </c>
      <c r="CZ445">
        <v>0</v>
      </c>
      <c r="DA445">
        <v>0</v>
      </c>
      <c r="DB445" t="str">
        <v>Qtde</v>
      </c>
      <c r="DC445">
        <v>0</v>
      </c>
      <c r="DD445">
        <v>0</v>
      </c>
      <c r="DF445" t="str">
        <v>Comunicação e Mobilização Acadêmica</v>
      </c>
      <c r="DG445" t="str">
        <v>11.1</v>
      </c>
      <c r="DH445">
        <v>0</v>
      </c>
      <c r="DI445" t="str">
        <v>Atividade</v>
      </c>
      <c r="DJ445">
        <v>0</v>
      </c>
      <c r="DK445">
        <v>0</v>
      </c>
      <c r="DL445" t="str">
        <v>Início</v>
      </c>
      <c r="DM445">
        <v>0</v>
      </c>
      <c r="DN445">
        <v>0</v>
      </c>
      <c r="DO445" t="str">
        <v>Fim</v>
      </c>
      <c r="DP445">
        <v>0</v>
      </c>
      <c r="DQ445">
        <v>0</v>
      </c>
      <c r="DR445" t="str">
        <v>11.1.1</v>
      </c>
      <c r="DS445">
        <v>0</v>
      </c>
      <c r="DT445">
        <v>0</v>
      </c>
      <c r="DU445" t="str">
        <v>SubAtividade</v>
      </c>
      <c r="DV445">
        <v>0</v>
      </c>
      <c r="DW445">
        <v>0</v>
      </c>
      <c r="DX445">
        <v>0</v>
      </c>
      <c r="DY445">
        <v>0</v>
      </c>
      <c r="DZ445">
        <v>0</v>
      </c>
      <c r="EA445" t="str">
        <v>Despesa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 t="str">
        <v>Categoria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 t="str">
        <v>Subcategoria</v>
      </c>
      <c r="EQ445">
        <v>0</v>
      </c>
      <c r="ER445">
        <v>0</v>
      </c>
      <c r="ES445">
        <v>0</v>
      </c>
      <c r="ET445">
        <v>0</v>
      </c>
      <c r="EU445" t="str">
        <v>Fonte*</v>
      </c>
      <c r="EV445">
        <v>0</v>
      </c>
      <c r="EW445">
        <v>0</v>
      </c>
      <c r="EX445">
        <v>0</v>
      </c>
      <c r="EY445" t="str">
        <v>Unid</v>
      </c>
      <c r="EZ445">
        <v>0</v>
      </c>
      <c r="FA445" t="str">
        <v>Valor 
Unit</v>
      </c>
      <c r="FB445">
        <v>0</v>
      </c>
      <c r="FC445">
        <v>0</v>
      </c>
      <c r="FD445" t="str">
        <v>Qtde</v>
      </c>
      <c r="FE445">
        <v>0</v>
      </c>
      <c r="FF445">
        <v>0</v>
      </c>
    </row>
    <row r="446" spans="1:162" x14ac:dyDescent="0.25">
      <c r="A446">
        <v>43</v>
      </c>
      <c r="B446" t="str">
        <f>'04.04_PLANO DE TRABALHO'!$RE$7</f>
        <v>Tecnologias Digitais</v>
      </c>
      <c r="C446" t="str">
        <f>IF('04.04_PLANO DE TRABALHO'!QQ52="",C445,'04.04_PLANO DE TRABALHO'!QQ52)</f>
        <v>9.3</v>
      </c>
      <c r="D446">
        <f>IF('04.04_PLANO DE TRABALHO'!QR52="",D445,'04.04_PLANO DE TRABALHO'!QR52)</f>
        <v>0</v>
      </c>
      <c r="E446" t="str">
        <f>IF(OR('04.04_PLANO DE TRABALHO'!QS52="",'04.04_PLANO DE TRABALHO'!QS52="Realizado",'04.04_PLANO DE TRABALHO'!QS52="Planejado"),E445,'04.04_PLANO DE TRABALHO'!QS52)</f>
        <v>Atividade</v>
      </c>
      <c r="F446">
        <f>IF('04.04_PLANO DE TRABALHO'!QT52="",F445,'04.04_PLANO DE TRABALHO'!QT52)</f>
        <v>0</v>
      </c>
      <c r="G446">
        <f>IF('04.04_PLANO DE TRABALHO'!QU52="",G445,'04.04_PLANO DE TRABALHO'!QU52)</f>
        <v>0</v>
      </c>
      <c r="H446" t="str">
        <f>IF('04.04_PLANO DE TRABALHO'!QV52="",H445,'04.04_PLANO DE TRABALHO'!QV52)</f>
        <v>Início</v>
      </c>
      <c r="I446">
        <f>IF('04.04_PLANO DE TRABALHO'!QW52="",I445,'04.04_PLANO DE TRABALHO'!QW52)</f>
        <v>0</v>
      </c>
      <c r="J446">
        <f>IF('04.04_PLANO DE TRABALHO'!QX52="",J445,'04.04_PLANO DE TRABALHO'!QX52)</f>
        <v>0</v>
      </c>
      <c r="K446" t="str">
        <f>IF('04.04_PLANO DE TRABALHO'!QY52="",K445,'04.04_PLANO DE TRABALHO'!QY52)</f>
        <v>Fim</v>
      </c>
      <c r="L446">
        <f>IF('04.04_PLANO DE TRABALHO'!QZ52="",L445,'04.04_PLANO DE TRABALHO'!QZ52)</f>
        <v>0</v>
      </c>
      <c r="M446">
        <f>IF('04.04_PLANO DE TRABALHO'!RA52="",M445,'04.04_PLANO DE TRABALHO'!RA52)</f>
        <v>0</v>
      </c>
      <c r="N446" t="str">
        <f>IF('04.04_PLANO DE TRABALHO'!RB52="",N445,'04.04_PLANO DE TRABALHO'!RB52)</f>
        <v>9.3.2</v>
      </c>
      <c r="O446">
        <f>IF('04.04_PLANO DE TRABALHO'!RC52="",O445,'04.04_PLANO DE TRABALHO'!RC52)</f>
        <v>0</v>
      </c>
      <c r="P446">
        <f>IF('04.04_PLANO DE TRABALHO'!RD52="",P445,'04.04_PLANO DE TRABALHO'!RD52)</f>
        <v>0</v>
      </c>
      <c r="Q446" t="str">
        <f>IF('04.04_PLANO DE TRABALHO'!RE52="",Q445,'04.04_PLANO DE TRABALHO'!RE52)</f>
        <v>SubAtividade</v>
      </c>
      <c r="R446">
        <f>IF('04.04_PLANO DE TRABALHO'!RF52="",R445,'04.04_PLANO DE TRABALHO'!RF52)</f>
        <v>0</v>
      </c>
      <c r="S446">
        <f>IF('04.04_PLANO DE TRABALHO'!RG52="",S445,'04.04_PLANO DE TRABALHO'!RG52)</f>
        <v>0</v>
      </c>
      <c r="T446">
        <f>IF('04.04_PLANO DE TRABALHO'!RH52="",T445,'04.04_PLANO DE TRABALHO'!RH52)</f>
        <v>0</v>
      </c>
      <c r="U446">
        <f>IF('04.04_PLANO DE TRABALHO'!RI52="",U445,'04.04_PLANO DE TRABALHO'!RI52)</f>
        <v>0</v>
      </c>
      <c r="V446">
        <f>IF('04.04_PLANO DE TRABALHO'!RJ52="",V445,'04.04_PLANO DE TRABALHO'!RJ52)</f>
        <v>0</v>
      </c>
      <c r="W446" t="str">
        <f>IF('04.04_PLANO DE TRABALHO'!RK52="",W445,'04.04_PLANO DE TRABALHO'!RK52)</f>
        <v>Despesa</v>
      </c>
      <c r="X446">
        <f>IF('04.04_PLANO DE TRABALHO'!RL52="",X445,'04.04_PLANO DE TRABALHO'!RL52)</f>
        <v>0</v>
      </c>
      <c r="Y446">
        <f>IF('04.04_PLANO DE TRABALHO'!RM52="",Y445,'04.04_PLANO DE TRABALHO'!RM52)</f>
        <v>0</v>
      </c>
      <c r="Z446">
        <f>IF('04.04_PLANO DE TRABALHO'!RN52="",Z445,'04.04_PLANO DE TRABALHO'!RN52)</f>
        <v>0</v>
      </c>
      <c r="AA446">
        <f>IF('04.04_PLANO DE TRABALHO'!RO52="",AA445,'04.04_PLANO DE TRABALHO'!RO52)</f>
        <v>0</v>
      </c>
      <c r="AB446">
        <f>IF('04.04_PLANO DE TRABALHO'!RP52="",AB445,'04.04_PLANO DE TRABALHO'!RP52)</f>
        <v>0</v>
      </c>
      <c r="AC446">
        <f>IF('04.04_PLANO DE TRABALHO'!RQ52="",AC445,'04.04_PLANO DE TRABALHO'!RQ52)</f>
        <v>0</v>
      </c>
      <c r="AD446" t="str">
        <f>IF('04.04_PLANO DE TRABALHO'!RR52="",AD445,'04.04_PLANO DE TRABALHO'!RR52)</f>
        <v>Categoria</v>
      </c>
      <c r="AE446">
        <f>IF('04.04_PLANO DE TRABALHO'!RS52="",AE445,'04.04_PLANO DE TRABALHO'!RS52)</f>
        <v>0</v>
      </c>
      <c r="AF446">
        <f>IF('04.04_PLANO DE TRABALHO'!RT52="",AF445,'04.04_PLANO DE TRABALHO'!RT52)</f>
        <v>0</v>
      </c>
      <c r="AG446">
        <f>IF('04.04_PLANO DE TRABALHO'!RU52="",AG445,'04.04_PLANO DE TRABALHO'!RU52)</f>
        <v>0</v>
      </c>
      <c r="AH446">
        <f>IF('04.04_PLANO DE TRABALHO'!RV52="",AH445,'04.04_PLANO DE TRABALHO'!RV52)</f>
        <v>0</v>
      </c>
      <c r="AI446">
        <f>IF('04.04_PLANO DE TRABALHO'!RW52="",AI445,'04.04_PLANO DE TRABALHO'!RW52)</f>
        <v>0</v>
      </c>
      <c r="AJ446">
        <f>IF('04.04_PLANO DE TRABALHO'!RX52="",AJ445,'04.04_PLANO DE TRABALHO'!RX52)</f>
        <v>0</v>
      </c>
      <c r="AK446">
        <f>IF('04.04_PLANO DE TRABALHO'!RY52="",AK445,'04.04_PLANO DE TRABALHO'!RY52)</f>
        <v>0</v>
      </c>
      <c r="AL446" t="str">
        <f>IF('04.04_PLANO DE TRABALHO'!RZ52="",AL445,'04.04_PLANO DE TRABALHO'!RZ52)</f>
        <v>Subcategoria</v>
      </c>
      <c r="AM446">
        <f>IF('04.04_PLANO DE TRABALHO'!SA52="",AM445,'04.04_PLANO DE TRABALHO'!SA52)</f>
        <v>0</v>
      </c>
      <c r="AN446">
        <f>IF('04.04_PLANO DE TRABALHO'!SB52="",AN445,'04.04_PLANO DE TRABALHO'!SB52)</f>
        <v>0</v>
      </c>
      <c r="AO446">
        <f>IF('04.04_PLANO DE TRABALHO'!SC52="",AO445,'04.04_PLANO DE TRABALHO'!SC52)</f>
        <v>0</v>
      </c>
      <c r="AP446">
        <f>IF('04.04_PLANO DE TRABALHO'!SD52="",AP445,'04.04_PLANO DE TRABALHO'!SD52)</f>
        <v>0</v>
      </c>
      <c r="AQ446" t="str">
        <f>IF('04.04_PLANO DE TRABALHO'!SE52="",AQ445,'04.04_PLANO DE TRABALHO'!SE52)</f>
        <v>Fonte*</v>
      </c>
      <c r="AR446">
        <f>IF('04.04_PLANO DE TRABALHO'!SF52="",AR445,'04.04_PLANO DE TRABALHO'!SF52)</f>
        <v>0</v>
      </c>
      <c r="AS446">
        <f>IF('04.04_PLANO DE TRABALHO'!SG52="",AS445,'04.04_PLANO DE TRABALHO'!SG52)</f>
        <v>0</v>
      </c>
      <c r="AT446">
        <f>IF('04.04_PLANO DE TRABALHO'!SH52="",AT445,'04.04_PLANO DE TRABALHO'!SH52)</f>
        <v>0</v>
      </c>
      <c r="AU446" t="str">
        <f>IF('04.04_PLANO DE TRABALHO'!SI52="",AU445,'04.04_PLANO DE TRABALHO'!SI52)</f>
        <v>Unid</v>
      </c>
      <c r="AV446">
        <f>IF('04.04_PLANO DE TRABALHO'!SJ52="",AV445,'04.04_PLANO DE TRABALHO'!SJ52)</f>
        <v>0</v>
      </c>
      <c r="AW446" t="str">
        <f>IF('04.04_PLANO DE TRABALHO'!SK52="",AW445,'04.04_PLANO DE TRABALHO'!SK52)</f>
        <v>Valor 
Unit</v>
      </c>
      <c r="AX446">
        <f>IF('04.04_PLANO DE TRABALHO'!SL52="",AX445,'04.04_PLANO DE TRABALHO'!SL52)</f>
        <v>0</v>
      </c>
      <c r="AY446">
        <f>IF('04.04_PLANO DE TRABALHO'!SM52="",AY445,'04.04_PLANO DE TRABALHO'!SM52)</f>
        <v>0</v>
      </c>
      <c r="AZ446" t="str">
        <f>IF('04.04_PLANO DE TRABALHO'!SN52="",AZ445,'04.04_PLANO DE TRABALHO'!SN52)</f>
        <v>Qtde</v>
      </c>
      <c r="BA446">
        <f>IF('04.04_PLANO DE TRABALHO'!SO52="",BA445,'04.04_PLANO DE TRABALHO'!SO52)</f>
        <v>0</v>
      </c>
      <c r="BB446">
        <f>IF('04.04_PLANO DE TRABALHO'!SP52="",BB445,'04.04_PLANO DE TRABALHO'!SP52)</f>
        <v>0</v>
      </c>
      <c r="BD446" t="str">
        <v>Participação e Gestão Democrática</v>
      </c>
      <c r="BE446" t="str">
        <v>10.2</v>
      </c>
      <c r="BF446">
        <v>0</v>
      </c>
      <c r="BG446" t="str">
        <v>Atividade</v>
      </c>
      <c r="BH446">
        <v>0</v>
      </c>
      <c r="BI446">
        <v>0</v>
      </c>
      <c r="BJ446" t="str">
        <v>Início</v>
      </c>
      <c r="BK446">
        <v>0</v>
      </c>
      <c r="BL446">
        <v>0</v>
      </c>
      <c r="BM446" t="str">
        <v>Fim</v>
      </c>
      <c r="BN446">
        <v>0</v>
      </c>
      <c r="BO446">
        <v>0</v>
      </c>
      <c r="BP446" t="str">
        <v>10.2.3</v>
      </c>
      <c r="BQ446">
        <v>0</v>
      </c>
      <c r="BR446">
        <v>0</v>
      </c>
      <c r="BS446" t="str">
        <v>SubAtividade</v>
      </c>
      <c r="BT446">
        <v>0</v>
      </c>
      <c r="BU446">
        <v>0</v>
      </c>
      <c r="BV446">
        <v>0</v>
      </c>
      <c r="BW446">
        <v>0</v>
      </c>
      <c r="BX446">
        <v>0</v>
      </c>
      <c r="BY446" t="str">
        <v>Despesa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 t="str">
        <v>Categoria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 t="str">
        <v>Subcategoria</v>
      </c>
      <c r="CO446">
        <v>0</v>
      </c>
      <c r="CP446">
        <v>0</v>
      </c>
      <c r="CQ446">
        <v>0</v>
      </c>
      <c r="CR446">
        <v>0</v>
      </c>
      <c r="CS446" t="str">
        <v>Fonte*</v>
      </c>
      <c r="CT446">
        <v>0</v>
      </c>
      <c r="CU446">
        <v>0</v>
      </c>
      <c r="CV446">
        <v>0</v>
      </c>
      <c r="CW446" t="str">
        <v>Unid</v>
      </c>
      <c r="CX446">
        <v>0</v>
      </c>
      <c r="CY446" t="str">
        <v>Valor 
Unit</v>
      </c>
      <c r="CZ446">
        <v>0</v>
      </c>
      <c r="DA446">
        <v>0</v>
      </c>
      <c r="DB446" t="str">
        <v>Qtde</v>
      </c>
      <c r="DC446">
        <v>0</v>
      </c>
      <c r="DD446">
        <v>0</v>
      </c>
      <c r="DF446" t="str">
        <v>Comunicação e Mobilização Acadêmica</v>
      </c>
      <c r="DG446" t="str">
        <v>11.1</v>
      </c>
      <c r="DH446">
        <v>0</v>
      </c>
      <c r="DI446" t="str">
        <v>Atividade</v>
      </c>
      <c r="DJ446">
        <v>0</v>
      </c>
      <c r="DK446">
        <v>0</v>
      </c>
      <c r="DL446" t="str">
        <v>Início</v>
      </c>
      <c r="DM446">
        <v>0</v>
      </c>
      <c r="DN446">
        <v>0</v>
      </c>
      <c r="DO446" t="str">
        <v>Fim</v>
      </c>
      <c r="DP446">
        <v>0</v>
      </c>
      <c r="DQ446">
        <v>0</v>
      </c>
      <c r="DR446" t="str">
        <v>11.1.1</v>
      </c>
      <c r="DS446">
        <v>0</v>
      </c>
      <c r="DT446">
        <v>0</v>
      </c>
      <c r="DU446" t="str">
        <v>SubAtividade</v>
      </c>
      <c r="DV446">
        <v>0</v>
      </c>
      <c r="DW446">
        <v>0</v>
      </c>
      <c r="DX446">
        <v>0</v>
      </c>
      <c r="DY446">
        <v>0</v>
      </c>
      <c r="DZ446">
        <v>0</v>
      </c>
      <c r="EA446" t="str">
        <v>Despesa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 t="str">
        <v>Categoria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 t="str">
        <v>Subcategoria</v>
      </c>
      <c r="EQ446">
        <v>0</v>
      </c>
      <c r="ER446">
        <v>0</v>
      </c>
      <c r="ES446">
        <v>0</v>
      </c>
      <c r="ET446">
        <v>0</v>
      </c>
      <c r="EU446" t="str">
        <v>Fonte*</v>
      </c>
      <c r="EV446">
        <v>0</v>
      </c>
      <c r="EW446">
        <v>0</v>
      </c>
      <c r="EX446">
        <v>0</v>
      </c>
      <c r="EY446" t="str">
        <v>Unid</v>
      </c>
      <c r="EZ446">
        <v>0</v>
      </c>
      <c r="FA446" t="str">
        <v>Valor 
Unit</v>
      </c>
      <c r="FB446">
        <v>0</v>
      </c>
      <c r="FC446">
        <v>0</v>
      </c>
      <c r="FD446" t="str">
        <v>Qtde</v>
      </c>
      <c r="FE446">
        <v>0</v>
      </c>
      <c r="FF446">
        <v>0</v>
      </c>
    </row>
    <row r="447" spans="1:162" x14ac:dyDescent="0.25">
      <c r="A447">
        <v>44</v>
      </c>
      <c r="B447" t="str">
        <f>'04.04_PLANO DE TRABALHO'!$RE$7</f>
        <v>Tecnologias Digitais</v>
      </c>
      <c r="C447" t="str">
        <f>IF('04.04_PLANO DE TRABALHO'!QQ53="",C446,'04.04_PLANO DE TRABALHO'!QQ53)</f>
        <v>9.3</v>
      </c>
      <c r="D447">
        <f>IF('04.04_PLANO DE TRABALHO'!QR53="",D446,'04.04_PLANO DE TRABALHO'!QR53)</f>
        <v>0</v>
      </c>
      <c r="E447" t="str">
        <f>IF(OR('04.04_PLANO DE TRABALHO'!QS53="",'04.04_PLANO DE TRABALHO'!QS53="Realizado",'04.04_PLANO DE TRABALHO'!QS53="Planejado"),E446,'04.04_PLANO DE TRABALHO'!QS53)</f>
        <v>Atividade</v>
      </c>
      <c r="F447">
        <f>IF('04.04_PLANO DE TRABALHO'!QT53="",F446,'04.04_PLANO DE TRABALHO'!QT53)</f>
        <v>0</v>
      </c>
      <c r="G447">
        <f>IF('04.04_PLANO DE TRABALHO'!QU53="",G446,'04.04_PLANO DE TRABALHO'!QU53)</f>
        <v>0</v>
      </c>
      <c r="H447" t="str">
        <f>IF('04.04_PLANO DE TRABALHO'!QV53="",H446,'04.04_PLANO DE TRABALHO'!QV53)</f>
        <v>Início</v>
      </c>
      <c r="I447">
        <f>IF('04.04_PLANO DE TRABALHO'!QW53="",I446,'04.04_PLANO DE TRABALHO'!QW53)</f>
        <v>0</v>
      </c>
      <c r="J447">
        <f>IF('04.04_PLANO DE TRABALHO'!QX53="",J446,'04.04_PLANO DE TRABALHO'!QX53)</f>
        <v>0</v>
      </c>
      <c r="K447" t="str">
        <f>IF('04.04_PLANO DE TRABALHO'!QY53="",K446,'04.04_PLANO DE TRABALHO'!QY53)</f>
        <v>Fim</v>
      </c>
      <c r="L447">
        <f>IF('04.04_PLANO DE TRABALHO'!QZ53="",L446,'04.04_PLANO DE TRABALHO'!QZ53)</f>
        <v>0</v>
      </c>
      <c r="M447">
        <f>IF('04.04_PLANO DE TRABALHO'!RA53="",M446,'04.04_PLANO DE TRABALHO'!RA53)</f>
        <v>0</v>
      </c>
      <c r="N447" t="str">
        <f>IF('04.04_PLANO DE TRABALHO'!RB53="",N446,'04.04_PLANO DE TRABALHO'!RB53)</f>
        <v>9.3.2</v>
      </c>
      <c r="O447">
        <f>IF('04.04_PLANO DE TRABALHO'!RC53="",O446,'04.04_PLANO DE TRABALHO'!RC53)</f>
        <v>0</v>
      </c>
      <c r="P447">
        <f>IF('04.04_PLANO DE TRABALHO'!RD53="",P446,'04.04_PLANO DE TRABALHO'!RD53)</f>
        <v>0</v>
      </c>
      <c r="Q447" t="str">
        <f>IF('04.04_PLANO DE TRABALHO'!RE53="",Q446,'04.04_PLANO DE TRABALHO'!RE53)</f>
        <v>SubAtividade</v>
      </c>
      <c r="R447">
        <f>IF('04.04_PLANO DE TRABALHO'!RF53="",R446,'04.04_PLANO DE TRABALHO'!RF53)</f>
        <v>0</v>
      </c>
      <c r="S447">
        <f>IF('04.04_PLANO DE TRABALHO'!RG53="",S446,'04.04_PLANO DE TRABALHO'!RG53)</f>
        <v>0</v>
      </c>
      <c r="T447">
        <f>IF('04.04_PLANO DE TRABALHO'!RH53="",T446,'04.04_PLANO DE TRABALHO'!RH53)</f>
        <v>0</v>
      </c>
      <c r="U447">
        <f>IF('04.04_PLANO DE TRABALHO'!RI53="",U446,'04.04_PLANO DE TRABALHO'!RI53)</f>
        <v>0</v>
      </c>
      <c r="V447">
        <f>IF('04.04_PLANO DE TRABALHO'!RJ53="",V446,'04.04_PLANO DE TRABALHO'!RJ53)</f>
        <v>0</v>
      </c>
      <c r="W447" t="str">
        <f>IF('04.04_PLANO DE TRABALHO'!RK53="",W446,'04.04_PLANO DE TRABALHO'!RK53)</f>
        <v>Despesa</v>
      </c>
      <c r="X447">
        <f>IF('04.04_PLANO DE TRABALHO'!RL53="",X446,'04.04_PLANO DE TRABALHO'!RL53)</f>
        <v>0</v>
      </c>
      <c r="Y447">
        <f>IF('04.04_PLANO DE TRABALHO'!RM53="",Y446,'04.04_PLANO DE TRABALHO'!RM53)</f>
        <v>0</v>
      </c>
      <c r="Z447">
        <f>IF('04.04_PLANO DE TRABALHO'!RN53="",Z446,'04.04_PLANO DE TRABALHO'!RN53)</f>
        <v>0</v>
      </c>
      <c r="AA447">
        <f>IF('04.04_PLANO DE TRABALHO'!RO53="",AA446,'04.04_PLANO DE TRABALHO'!RO53)</f>
        <v>0</v>
      </c>
      <c r="AB447">
        <f>IF('04.04_PLANO DE TRABALHO'!RP53="",AB446,'04.04_PLANO DE TRABALHO'!RP53)</f>
        <v>0</v>
      </c>
      <c r="AC447">
        <f>IF('04.04_PLANO DE TRABALHO'!RQ53="",AC446,'04.04_PLANO DE TRABALHO'!RQ53)</f>
        <v>0</v>
      </c>
      <c r="AD447" t="str">
        <f>IF('04.04_PLANO DE TRABALHO'!RR53="",AD446,'04.04_PLANO DE TRABALHO'!RR53)</f>
        <v>Categoria</v>
      </c>
      <c r="AE447">
        <f>IF('04.04_PLANO DE TRABALHO'!RS53="",AE446,'04.04_PLANO DE TRABALHO'!RS53)</f>
        <v>0</v>
      </c>
      <c r="AF447">
        <f>IF('04.04_PLANO DE TRABALHO'!RT53="",AF446,'04.04_PLANO DE TRABALHO'!RT53)</f>
        <v>0</v>
      </c>
      <c r="AG447">
        <f>IF('04.04_PLANO DE TRABALHO'!RU53="",AG446,'04.04_PLANO DE TRABALHO'!RU53)</f>
        <v>0</v>
      </c>
      <c r="AH447">
        <f>IF('04.04_PLANO DE TRABALHO'!RV53="",AH446,'04.04_PLANO DE TRABALHO'!RV53)</f>
        <v>0</v>
      </c>
      <c r="AI447">
        <f>IF('04.04_PLANO DE TRABALHO'!RW53="",AI446,'04.04_PLANO DE TRABALHO'!RW53)</f>
        <v>0</v>
      </c>
      <c r="AJ447">
        <f>IF('04.04_PLANO DE TRABALHO'!RX53="",AJ446,'04.04_PLANO DE TRABALHO'!RX53)</f>
        <v>0</v>
      </c>
      <c r="AK447">
        <f>IF('04.04_PLANO DE TRABALHO'!RY53="",AK446,'04.04_PLANO DE TRABALHO'!RY53)</f>
        <v>0</v>
      </c>
      <c r="AL447" t="str">
        <f>IF('04.04_PLANO DE TRABALHO'!RZ53="",AL446,'04.04_PLANO DE TRABALHO'!RZ53)</f>
        <v>Subcategoria</v>
      </c>
      <c r="AM447">
        <f>IF('04.04_PLANO DE TRABALHO'!SA53="",AM446,'04.04_PLANO DE TRABALHO'!SA53)</f>
        <v>0</v>
      </c>
      <c r="AN447">
        <f>IF('04.04_PLANO DE TRABALHO'!SB53="",AN446,'04.04_PLANO DE TRABALHO'!SB53)</f>
        <v>0</v>
      </c>
      <c r="AO447">
        <f>IF('04.04_PLANO DE TRABALHO'!SC53="",AO446,'04.04_PLANO DE TRABALHO'!SC53)</f>
        <v>0</v>
      </c>
      <c r="AP447">
        <f>IF('04.04_PLANO DE TRABALHO'!SD53="",AP446,'04.04_PLANO DE TRABALHO'!SD53)</f>
        <v>0</v>
      </c>
      <c r="AQ447" t="str">
        <f>IF('04.04_PLANO DE TRABALHO'!SE53="",AQ446,'04.04_PLANO DE TRABALHO'!SE53)</f>
        <v>Fonte*</v>
      </c>
      <c r="AR447">
        <f>IF('04.04_PLANO DE TRABALHO'!SF53="",AR446,'04.04_PLANO DE TRABALHO'!SF53)</f>
        <v>0</v>
      </c>
      <c r="AS447">
        <f>IF('04.04_PLANO DE TRABALHO'!SG53="",AS446,'04.04_PLANO DE TRABALHO'!SG53)</f>
        <v>0</v>
      </c>
      <c r="AT447">
        <f>IF('04.04_PLANO DE TRABALHO'!SH53="",AT446,'04.04_PLANO DE TRABALHO'!SH53)</f>
        <v>0</v>
      </c>
      <c r="AU447" t="str">
        <f>IF('04.04_PLANO DE TRABALHO'!SI53="",AU446,'04.04_PLANO DE TRABALHO'!SI53)</f>
        <v>Unid</v>
      </c>
      <c r="AV447">
        <f>IF('04.04_PLANO DE TRABALHO'!SJ53="",AV446,'04.04_PLANO DE TRABALHO'!SJ53)</f>
        <v>0</v>
      </c>
      <c r="AW447" t="str">
        <f>IF('04.04_PLANO DE TRABALHO'!SK53="",AW446,'04.04_PLANO DE TRABALHO'!SK53)</f>
        <v>Valor 
Unit</v>
      </c>
      <c r="AX447">
        <f>IF('04.04_PLANO DE TRABALHO'!SL53="",AX446,'04.04_PLANO DE TRABALHO'!SL53)</f>
        <v>0</v>
      </c>
      <c r="AY447">
        <f>IF('04.04_PLANO DE TRABALHO'!SM53="",AY446,'04.04_PLANO DE TRABALHO'!SM53)</f>
        <v>0</v>
      </c>
      <c r="AZ447" t="str">
        <f>IF('04.04_PLANO DE TRABALHO'!SN53="",AZ446,'04.04_PLANO DE TRABALHO'!SN53)</f>
        <v>Qtde</v>
      </c>
      <c r="BA447">
        <f>IF('04.04_PLANO DE TRABALHO'!SO53="",BA446,'04.04_PLANO DE TRABALHO'!SO53)</f>
        <v>0</v>
      </c>
      <c r="BB447">
        <f>IF('04.04_PLANO DE TRABALHO'!SP53="",BB446,'04.04_PLANO DE TRABALHO'!SP53)</f>
        <v>0</v>
      </c>
      <c r="BD447" t="str">
        <v>Participação e Gestão Democrática</v>
      </c>
      <c r="BE447" t="str">
        <v>10.2</v>
      </c>
      <c r="BF447">
        <v>0</v>
      </c>
      <c r="BG447" t="str">
        <v>Atividade</v>
      </c>
      <c r="BH447">
        <v>0</v>
      </c>
      <c r="BI447">
        <v>0</v>
      </c>
      <c r="BJ447" t="str">
        <v>Início</v>
      </c>
      <c r="BK447">
        <v>0</v>
      </c>
      <c r="BL447">
        <v>0</v>
      </c>
      <c r="BM447" t="str">
        <v>Fim</v>
      </c>
      <c r="BN447">
        <v>0</v>
      </c>
      <c r="BO447">
        <v>0</v>
      </c>
      <c r="BP447" t="str">
        <v>10.2.3</v>
      </c>
      <c r="BQ447">
        <v>0</v>
      </c>
      <c r="BR447">
        <v>0</v>
      </c>
      <c r="BS447" t="str">
        <v>SubAtividade</v>
      </c>
      <c r="BT447">
        <v>0</v>
      </c>
      <c r="BU447">
        <v>0</v>
      </c>
      <c r="BV447">
        <v>0</v>
      </c>
      <c r="BW447">
        <v>0</v>
      </c>
      <c r="BX447">
        <v>0</v>
      </c>
      <c r="BY447" t="str">
        <v>Despesa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 t="str">
        <v>Categoria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 t="str">
        <v>Subcategoria</v>
      </c>
      <c r="CO447">
        <v>0</v>
      </c>
      <c r="CP447">
        <v>0</v>
      </c>
      <c r="CQ447">
        <v>0</v>
      </c>
      <c r="CR447">
        <v>0</v>
      </c>
      <c r="CS447" t="str">
        <v>Fonte*</v>
      </c>
      <c r="CT447">
        <v>0</v>
      </c>
      <c r="CU447">
        <v>0</v>
      </c>
      <c r="CV447">
        <v>0</v>
      </c>
      <c r="CW447" t="str">
        <v>Unid</v>
      </c>
      <c r="CX447">
        <v>0</v>
      </c>
      <c r="CY447" t="str">
        <v>Valor 
Unit</v>
      </c>
      <c r="CZ447">
        <v>0</v>
      </c>
      <c r="DA447">
        <v>0</v>
      </c>
      <c r="DB447" t="str">
        <v>Qtde</v>
      </c>
      <c r="DC447">
        <v>0</v>
      </c>
      <c r="DD447">
        <v>0</v>
      </c>
      <c r="DF447" t="str">
        <v>Comunicação e Mobilização Acadêmica</v>
      </c>
      <c r="DG447" t="str">
        <v>11.1</v>
      </c>
      <c r="DH447">
        <v>0</v>
      </c>
      <c r="DI447" t="str">
        <v>Atividade</v>
      </c>
      <c r="DJ447">
        <v>0</v>
      </c>
      <c r="DK447">
        <v>0</v>
      </c>
      <c r="DL447" t="str">
        <v>Início</v>
      </c>
      <c r="DM447">
        <v>0</v>
      </c>
      <c r="DN447">
        <v>0</v>
      </c>
      <c r="DO447" t="str">
        <v>Fim</v>
      </c>
      <c r="DP447">
        <v>0</v>
      </c>
      <c r="DQ447">
        <v>0</v>
      </c>
      <c r="DR447" t="str">
        <v>11.1.1</v>
      </c>
      <c r="DS447">
        <v>0</v>
      </c>
      <c r="DT447">
        <v>0</v>
      </c>
      <c r="DU447" t="str">
        <v>SubAtividade</v>
      </c>
      <c r="DV447">
        <v>0</v>
      </c>
      <c r="DW447">
        <v>0</v>
      </c>
      <c r="DX447">
        <v>0</v>
      </c>
      <c r="DY447">
        <v>0</v>
      </c>
      <c r="DZ447">
        <v>0</v>
      </c>
      <c r="EA447" t="str">
        <v>Despesa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 t="str">
        <v>Categoria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 t="str">
        <v>Subcategoria</v>
      </c>
      <c r="EQ447">
        <v>0</v>
      </c>
      <c r="ER447">
        <v>0</v>
      </c>
      <c r="ES447">
        <v>0</v>
      </c>
      <c r="ET447">
        <v>0</v>
      </c>
      <c r="EU447" t="str">
        <v>Fonte*</v>
      </c>
      <c r="EV447">
        <v>0</v>
      </c>
      <c r="EW447">
        <v>0</v>
      </c>
      <c r="EX447">
        <v>0</v>
      </c>
      <c r="EY447" t="str">
        <v>Unid</v>
      </c>
      <c r="EZ447">
        <v>0</v>
      </c>
      <c r="FA447" t="str">
        <v>Valor 
Unit</v>
      </c>
      <c r="FB447">
        <v>0</v>
      </c>
      <c r="FC447">
        <v>0</v>
      </c>
      <c r="FD447" t="str">
        <v>Qtde</v>
      </c>
      <c r="FE447">
        <v>0</v>
      </c>
      <c r="FF447">
        <v>0</v>
      </c>
    </row>
    <row r="448" spans="1:162" x14ac:dyDescent="0.25">
      <c r="A448">
        <v>45</v>
      </c>
      <c r="B448" t="str">
        <f>'04.04_PLANO DE TRABALHO'!$RE$7</f>
        <v>Tecnologias Digitais</v>
      </c>
      <c r="C448" t="str">
        <f>IF('04.04_PLANO DE TRABALHO'!QQ54="",C447,'04.04_PLANO DE TRABALHO'!QQ54)</f>
        <v>9.3</v>
      </c>
      <c r="D448">
        <f>IF('04.04_PLANO DE TRABALHO'!QR54="",D447,'04.04_PLANO DE TRABALHO'!QR54)</f>
        <v>0</v>
      </c>
      <c r="E448" t="str">
        <f>IF(OR('04.04_PLANO DE TRABALHO'!QS54="",'04.04_PLANO DE TRABALHO'!QS54="Realizado",'04.04_PLANO DE TRABALHO'!QS54="Planejado"),E447,'04.04_PLANO DE TRABALHO'!QS54)</f>
        <v>Atividade</v>
      </c>
      <c r="F448">
        <f>IF('04.04_PLANO DE TRABALHO'!QT54="",F447,'04.04_PLANO DE TRABALHO'!QT54)</f>
        <v>0</v>
      </c>
      <c r="G448">
        <f>IF('04.04_PLANO DE TRABALHO'!QU54="",G447,'04.04_PLANO DE TRABALHO'!QU54)</f>
        <v>0</v>
      </c>
      <c r="H448" t="str">
        <f>IF('04.04_PLANO DE TRABALHO'!QV54="",H447,'04.04_PLANO DE TRABALHO'!QV54)</f>
        <v>Início</v>
      </c>
      <c r="I448">
        <f>IF('04.04_PLANO DE TRABALHO'!QW54="",I447,'04.04_PLANO DE TRABALHO'!QW54)</f>
        <v>0</v>
      </c>
      <c r="J448">
        <f>IF('04.04_PLANO DE TRABALHO'!QX54="",J447,'04.04_PLANO DE TRABALHO'!QX54)</f>
        <v>0</v>
      </c>
      <c r="K448" t="str">
        <f>IF('04.04_PLANO DE TRABALHO'!QY54="",K447,'04.04_PLANO DE TRABALHO'!QY54)</f>
        <v>Fim</v>
      </c>
      <c r="L448">
        <f>IF('04.04_PLANO DE TRABALHO'!QZ54="",L447,'04.04_PLANO DE TRABALHO'!QZ54)</f>
        <v>0</v>
      </c>
      <c r="M448">
        <f>IF('04.04_PLANO DE TRABALHO'!RA54="",M447,'04.04_PLANO DE TRABALHO'!RA54)</f>
        <v>0</v>
      </c>
      <c r="N448" t="str">
        <f>IF('04.04_PLANO DE TRABALHO'!RB54="",N447,'04.04_PLANO DE TRABALHO'!RB54)</f>
        <v>9.3.2</v>
      </c>
      <c r="O448">
        <f>IF('04.04_PLANO DE TRABALHO'!RC54="",O447,'04.04_PLANO DE TRABALHO'!RC54)</f>
        <v>0</v>
      </c>
      <c r="P448">
        <f>IF('04.04_PLANO DE TRABALHO'!RD54="",P447,'04.04_PLANO DE TRABALHO'!RD54)</f>
        <v>0</v>
      </c>
      <c r="Q448" t="str">
        <f>IF('04.04_PLANO DE TRABALHO'!RE54="",Q447,'04.04_PLANO DE TRABALHO'!RE54)</f>
        <v>SubAtividade</v>
      </c>
      <c r="R448">
        <f>IF('04.04_PLANO DE TRABALHO'!RF54="",R447,'04.04_PLANO DE TRABALHO'!RF54)</f>
        <v>0</v>
      </c>
      <c r="S448">
        <f>IF('04.04_PLANO DE TRABALHO'!RG54="",S447,'04.04_PLANO DE TRABALHO'!RG54)</f>
        <v>0</v>
      </c>
      <c r="T448">
        <f>IF('04.04_PLANO DE TRABALHO'!RH54="",T447,'04.04_PLANO DE TRABALHO'!RH54)</f>
        <v>0</v>
      </c>
      <c r="U448">
        <f>IF('04.04_PLANO DE TRABALHO'!RI54="",U447,'04.04_PLANO DE TRABALHO'!RI54)</f>
        <v>0</v>
      </c>
      <c r="V448">
        <f>IF('04.04_PLANO DE TRABALHO'!RJ54="",V447,'04.04_PLANO DE TRABALHO'!RJ54)</f>
        <v>0</v>
      </c>
      <c r="W448" t="str">
        <f>IF('04.04_PLANO DE TRABALHO'!RK54="",W447,'04.04_PLANO DE TRABALHO'!RK54)</f>
        <v>Despesa</v>
      </c>
      <c r="X448">
        <f>IF('04.04_PLANO DE TRABALHO'!RL54="",X447,'04.04_PLANO DE TRABALHO'!RL54)</f>
        <v>0</v>
      </c>
      <c r="Y448">
        <f>IF('04.04_PLANO DE TRABALHO'!RM54="",Y447,'04.04_PLANO DE TRABALHO'!RM54)</f>
        <v>0</v>
      </c>
      <c r="Z448">
        <f>IF('04.04_PLANO DE TRABALHO'!RN54="",Z447,'04.04_PLANO DE TRABALHO'!RN54)</f>
        <v>0</v>
      </c>
      <c r="AA448">
        <f>IF('04.04_PLANO DE TRABALHO'!RO54="",AA447,'04.04_PLANO DE TRABALHO'!RO54)</f>
        <v>0</v>
      </c>
      <c r="AB448">
        <f>IF('04.04_PLANO DE TRABALHO'!RP54="",AB447,'04.04_PLANO DE TRABALHO'!RP54)</f>
        <v>0</v>
      </c>
      <c r="AC448">
        <f>IF('04.04_PLANO DE TRABALHO'!RQ54="",AC447,'04.04_PLANO DE TRABALHO'!RQ54)</f>
        <v>0</v>
      </c>
      <c r="AD448" t="str">
        <f>IF('04.04_PLANO DE TRABALHO'!RR54="",AD447,'04.04_PLANO DE TRABALHO'!RR54)</f>
        <v>Categoria</v>
      </c>
      <c r="AE448">
        <f>IF('04.04_PLANO DE TRABALHO'!RS54="",AE447,'04.04_PLANO DE TRABALHO'!RS54)</f>
        <v>0</v>
      </c>
      <c r="AF448">
        <f>IF('04.04_PLANO DE TRABALHO'!RT54="",AF447,'04.04_PLANO DE TRABALHO'!RT54)</f>
        <v>0</v>
      </c>
      <c r="AG448">
        <f>IF('04.04_PLANO DE TRABALHO'!RU54="",AG447,'04.04_PLANO DE TRABALHO'!RU54)</f>
        <v>0</v>
      </c>
      <c r="AH448">
        <f>IF('04.04_PLANO DE TRABALHO'!RV54="",AH447,'04.04_PLANO DE TRABALHO'!RV54)</f>
        <v>0</v>
      </c>
      <c r="AI448">
        <f>IF('04.04_PLANO DE TRABALHO'!RW54="",AI447,'04.04_PLANO DE TRABALHO'!RW54)</f>
        <v>0</v>
      </c>
      <c r="AJ448">
        <f>IF('04.04_PLANO DE TRABALHO'!RX54="",AJ447,'04.04_PLANO DE TRABALHO'!RX54)</f>
        <v>0</v>
      </c>
      <c r="AK448">
        <f>IF('04.04_PLANO DE TRABALHO'!RY54="",AK447,'04.04_PLANO DE TRABALHO'!RY54)</f>
        <v>0</v>
      </c>
      <c r="AL448" t="str">
        <f>IF('04.04_PLANO DE TRABALHO'!RZ54="",AL447,'04.04_PLANO DE TRABALHO'!RZ54)</f>
        <v>Subcategoria</v>
      </c>
      <c r="AM448">
        <f>IF('04.04_PLANO DE TRABALHO'!SA54="",AM447,'04.04_PLANO DE TRABALHO'!SA54)</f>
        <v>0</v>
      </c>
      <c r="AN448">
        <f>IF('04.04_PLANO DE TRABALHO'!SB54="",AN447,'04.04_PLANO DE TRABALHO'!SB54)</f>
        <v>0</v>
      </c>
      <c r="AO448">
        <f>IF('04.04_PLANO DE TRABALHO'!SC54="",AO447,'04.04_PLANO DE TRABALHO'!SC54)</f>
        <v>0</v>
      </c>
      <c r="AP448">
        <f>IF('04.04_PLANO DE TRABALHO'!SD54="",AP447,'04.04_PLANO DE TRABALHO'!SD54)</f>
        <v>0</v>
      </c>
      <c r="AQ448" t="str">
        <f>IF('04.04_PLANO DE TRABALHO'!SE54="",AQ447,'04.04_PLANO DE TRABALHO'!SE54)</f>
        <v>Fonte*</v>
      </c>
      <c r="AR448">
        <f>IF('04.04_PLANO DE TRABALHO'!SF54="",AR447,'04.04_PLANO DE TRABALHO'!SF54)</f>
        <v>0</v>
      </c>
      <c r="AS448">
        <f>IF('04.04_PLANO DE TRABALHO'!SG54="",AS447,'04.04_PLANO DE TRABALHO'!SG54)</f>
        <v>0</v>
      </c>
      <c r="AT448">
        <f>IF('04.04_PLANO DE TRABALHO'!SH54="",AT447,'04.04_PLANO DE TRABALHO'!SH54)</f>
        <v>0</v>
      </c>
      <c r="AU448" t="str">
        <f>IF('04.04_PLANO DE TRABALHO'!SI54="",AU447,'04.04_PLANO DE TRABALHO'!SI54)</f>
        <v>Unid</v>
      </c>
      <c r="AV448">
        <f>IF('04.04_PLANO DE TRABALHO'!SJ54="",AV447,'04.04_PLANO DE TRABALHO'!SJ54)</f>
        <v>0</v>
      </c>
      <c r="AW448" t="str">
        <f>IF('04.04_PLANO DE TRABALHO'!SK54="",AW447,'04.04_PLANO DE TRABALHO'!SK54)</f>
        <v>Valor 
Unit</v>
      </c>
      <c r="AX448">
        <f>IF('04.04_PLANO DE TRABALHO'!SL54="",AX447,'04.04_PLANO DE TRABALHO'!SL54)</f>
        <v>0</v>
      </c>
      <c r="AY448">
        <f>IF('04.04_PLANO DE TRABALHO'!SM54="",AY447,'04.04_PLANO DE TRABALHO'!SM54)</f>
        <v>0</v>
      </c>
      <c r="AZ448" t="str">
        <f>IF('04.04_PLANO DE TRABALHO'!SN54="",AZ447,'04.04_PLANO DE TRABALHO'!SN54)</f>
        <v>Qtde</v>
      </c>
      <c r="BA448">
        <f>IF('04.04_PLANO DE TRABALHO'!SO54="",BA447,'04.04_PLANO DE TRABALHO'!SO54)</f>
        <v>0</v>
      </c>
      <c r="BB448">
        <f>IF('04.04_PLANO DE TRABALHO'!SP54="",BB447,'04.04_PLANO DE TRABALHO'!SP54)</f>
        <v>0</v>
      </c>
      <c r="BD448" t="str">
        <v>Participação e Gestão Democrática</v>
      </c>
      <c r="BE448" t="str">
        <v>10.2</v>
      </c>
      <c r="BF448">
        <v>0</v>
      </c>
      <c r="BG448" t="str">
        <v>Atividade</v>
      </c>
      <c r="BH448">
        <v>0</v>
      </c>
      <c r="BI448">
        <v>0</v>
      </c>
      <c r="BJ448" t="str">
        <v>Início</v>
      </c>
      <c r="BK448">
        <v>0</v>
      </c>
      <c r="BL448">
        <v>0</v>
      </c>
      <c r="BM448" t="str">
        <v>Fim</v>
      </c>
      <c r="BN448">
        <v>0</v>
      </c>
      <c r="BO448">
        <v>0</v>
      </c>
      <c r="BP448" t="str">
        <v>Total da SubAtividade:</v>
      </c>
      <c r="BQ448">
        <v>0</v>
      </c>
      <c r="BR448">
        <v>0</v>
      </c>
      <c r="BS448" t="str">
        <v>SubAtividade</v>
      </c>
      <c r="BT448">
        <v>0</v>
      </c>
      <c r="BU448">
        <v>0</v>
      </c>
      <c r="BV448">
        <v>0</v>
      </c>
      <c r="BW448">
        <v>0</v>
      </c>
      <c r="BX448">
        <v>0</v>
      </c>
      <c r="BY448" t="str">
        <v>Despesa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 t="str">
        <v>Categoria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 t="str">
        <v>Subcategoria</v>
      </c>
      <c r="CO448">
        <v>0</v>
      </c>
      <c r="CP448">
        <v>0</v>
      </c>
      <c r="CQ448">
        <v>0</v>
      </c>
      <c r="CR448">
        <v>0</v>
      </c>
      <c r="CS448" t="str">
        <v>Fonte*</v>
      </c>
      <c r="CT448">
        <v>0</v>
      </c>
      <c r="CU448">
        <v>0</v>
      </c>
      <c r="CV448">
        <v>0</v>
      </c>
      <c r="CW448" t="str">
        <v>Unid</v>
      </c>
      <c r="CX448">
        <v>0</v>
      </c>
      <c r="CY448" t="str">
        <v>Valor 
Unit</v>
      </c>
      <c r="CZ448">
        <v>0</v>
      </c>
      <c r="DA448">
        <v>0</v>
      </c>
      <c r="DB448" t="str">
        <v>Qtde</v>
      </c>
      <c r="DC448">
        <v>0</v>
      </c>
      <c r="DD448">
        <v>0</v>
      </c>
      <c r="DF448" t="str">
        <v>Comunicação e Mobilização Acadêmica</v>
      </c>
      <c r="DG448" t="str">
        <v>11.1</v>
      </c>
      <c r="DH448">
        <v>0</v>
      </c>
      <c r="DI448" t="str">
        <v>Atividade</v>
      </c>
      <c r="DJ448">
        <v>0</v>
      </c>
      <c r="DK448">
        <v>0</v>
      </c>
      <c r="DL448" t="str">
        <v>Início</v>
      </c>
      <c r="DM448">
        <v>0</v>
      </c>
      <c r="DN448">
        <v>0</v>
      </c>
      <c r="DO448" t="str">
        <v>Fim</v>
      </c>
      <c r="DP448">
        <v>0</v>
      </c>
      <c r="DQ448">
        <v>0</v>
      </c>
      <c r="DR448" t="str">
        <v>Total da SubAtividade:</v>
      </c>
      <c r="DS448">
        <v>0</v>
      </c>
      <c r="DT448">
        <v>0</v>
      </c>
      <c r="DU448" t="str">
        <v>SubAtividade</v>
      </c>
      <c r="DV448">
        <v>0</v>
      </c>
      <c r="DW448">
        <v>0</v>
      </c>
      <c r="DX448">
        <v>0</v>
      </c>
      <c r="DY448">
        <v>0</v>
      </c>
      <c r="DZ448">
        <v>0</v>
      </c>
      <c r="EA448" t="str">
        <v>Despesa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 t="str">
        <v>Categoria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 t="str">
        <v>Subcategoria</v>
      </c>
      <c r="EQ448">
        <v>0</v>
      </c>
      <c r="ER448">
        <v>0</v>
      </c>
      <c r="ES448">
        <v>0</v>
      </c>
      <c r="ET448">
        <v>0</v>
      </c>
      <c r="EU448" t="str">
        <v>Fonte*</v>
      </c>
      <c r="EV448">
        <v>0</v>
      </c>
      <c r="EW448">
        <v>0</v>
      </c>
      <c r="EX448">
        <v>0</v>
      </c>
      <c r="EY448" t="str">
        <v>Unid</v>
      </c>
      <c r="EZ448">
        <v>0</v>
      </c>
      <c r="FA448" t="str">
        <v>Valor 
Unit</v>
      </c>
      <c r="FB448">
        <v>0</v>
      </c>
      <c r="FC448">
        <v>0</v>
      </c>
      <c r="FD448" t="str">
        <v>Qtde</v>
      </c>
      <c r="FE448">
        <v>0</v>
      </c>
      <c r="FF448">
        <v>0</v>
      </c>
    </row>
    <row r="449" spans="1:162" x14ac:dyDescent="0.25">
      <c r="A449">
        <v>46</v>
      </c>
      <c r="B449" t="str">
        <f>'04.04_PLANO DE TRABALHO'!$RE$7</f>
        <v>Tecnologias Digitais</v>
      </c>
      <c r="C449" t="str">
        <f>IF('04.04_PLANO DE TRABALHO'!QQ55="",C448,'04.04_PLANO DE TRABALHO'!QQ55)</f>
        <v>9.3</v>
      </c>
      <c r="D449">
        <f>IF('04.04_PLANO DE TRABALHO'!QR55="",D448,'04.04_PLANO DE TRABALHO'!QR55)</f>
        <v>0</v>
      </c>
      <c r="E449" t="str">
        <f>IF(OR('04.04_PLANO DE TRABALHO'!QS55="",'04.04_PLANO DE TRABALHO'!QS55="Realizado",'04.04_PLANO DE TRABALHO'!QS55="Planejado"),E448,'04.04_PLANO DE TRABALHO'!QS55)</f>
        <v>Atividade</v>
      </c>
      <c r="F449">
        <f>IF('04.04_PLANO DE TRABALHO'!QT55="",F448,'04.04_PLANO DE TRABALHO'!QT55)</f>
        <v>0</v>
      </c>
      <c r="G449">
        <f>IF('04.04_PLANO DE TRABALHO'!QU55="",G448,'04.04_PLANO DE TRABALHO'!QU55)</f>
        <v>0</v>
      </c>
      <c r="H449" t="str">
        <f>IF('04.04_PLANO DE TRABALHO'!QV55="",H448,'04.04_PLANO DE TRABALHO'!QV55)</f>
        <v>Início</v>
      </c>
      <c r="I449">
        <f>IF('04.04_PLANO DE TRABALHO'!QW55="",I448,'04.04_PLANO DE TRABALHO'!QW55)</f>
        <v>0</v>
      </c>
      <c r="J449">
        <f>IF('04.04_PLANO DE TRABALHO'!QX55="",J448,'04.04_PLANO DE TRABALHO'!QX55)</f>
        <v>0</v>
      </c>
      <c r="K449" t="str">
        <f>IF('04.04_PLANO DE TRABALHO'!QY55="",K448,'04.04_PLANO DE TRABALHO'!QY55)</f>
        <v>Fim</v>
      </c>
      <c r="L449">
        <f>IF('04.04_PLANO DE TRABALHO'!QZ55="",L448,'04.04_PLANO DE TRABALHO'!QZ55)</f>
        <v>0</v>
      </c>
      <c r="M449">
        <f>IF('04.04_PLANO DE TRABALHO'!RA55="",M448,'04.04_PLANO DE TRABALHO'!RA55)</f>
        <v>0</v>
      </c>
      <c r="N449" t="str">
        <f>IF('04.04_PLANO DE TRABALHO'!RB55="",N448,'04.04_PLANO DE TRABALHO'!RB55)</f>
        <v>Total da SubAtividade:</v>
      </c>
      <c r="O449">
        <f>IF('04.04_PLANO DE TRABALHO'!RC55="",O448,'04.04_PLANO DE TRABALHO'!RC55)</f>
        <v>0</v>
      </c>
      <c r="P449">
        <f>IF('04.04_PLANO DE TRABALHO'!RD55="",P448,'04.04_PLANO DE TRABALHO'!RD55)</f>
        <v>0</v>
      </c>
      <c r="Q449" t="str">
        <f>IF('04.04_PLANO DE TRABALHO'!RE55="",Q448,'04.04_PLANO DE TRABALHO'!RE55)</f>
        <v>SubAtividade</v>
      </c>
      <c r="R449">
        <f>IF('04.04_PLANO DE TRABALHO'!RF55="",R448,'04.04_PLANO DE TRABALHO'!RF55)</f>
        <v>0</v>
      </c>
      <c r="S449">
        <f>IF('04.04_PLANO DE TRABALHO'!RG55="",S448,'04.04_PLANO DE TRABALHO'!RG55)</f>
        <v>0</v>
      </c>
      <c r="T449">
        <f>IF('04.04_PLANO DE TRABALHO'!RH55="",T448,'04.04_PLANO DE TRABALHO'!RH55)</f>
        <v>0</v>
      </c>
      <c r="U449">
        <f>IF('04.04_PLANO DE TRABALHO'!RI55="",U448,'04.04_PLANO DE TRABALHO'!RI55)</f>
        <v>0</v>
      </c>
      <c r="V449">
        <f>IF('04.04_PLANO DE TRABALHO'!RJ55="",V448,'04.04_PLANO DE TRABALHO'!RJ55)</f>
        <v>0</v>
      </c>
      <c r="W449" t="str">
        <f>IF('04.04_PLANO DE TRABALHO'!RK55="",W448,'04.04_PLANO DE TRABALHO'!RK55)</f>
        <v>Despesa</v>
      </c>
      <c r="X449">
        <f>IF('04.04_PLANO DE TRABALHO'!RL55="",X448,'04.04_PLANO DE TRABALHO'!RL55)</f>
        <v>0</v>
      </c>
      <c r="Y449">
        <f>IF('04.04_PLANO DE TRABALHO'!RM55="",Y448,'04.04_PLANO DE TRABALHO'!RM55)</f>
        <v>0</v>
      </c>
      <c r="Z449">
        <f>IF('04.04_PLANO DE TRABALHO'!RN55="",Z448,'04.04_PLANO DE TRABALHO'!RN55)</f>
        <v>0</v>
      </c>
      <c r="AA449">
        <f>IF('04.04_PLANO DE TRABALHO'!RO55="",AA448,'04.04_PLANO DE TRABALHO'!RO55)</f>
        <v>0</v>
      </c>
      <c r="AB449">
        <f>IF('04.04_PLANO DE TRABALHO'!RP55="",AB448,'04.04_PLANO DE TRABALHO'!RP55)</f>
        <v>0</v>
      </c>
      <c r="AC449">
        <f>IF('04.04_PLANO DE TRABALHO'!RQ55="",AC448,'04.04_PLANO DE TRABALHO'!RQ55)</f>
        <v>0</v>
      </c>
      <c r="AD449" t="str">
        <f>IF('04.04_PLANO DE TRABALHO'!RR55="",AD448,'04.04_PLANO DE TRABALHO'!RR55)</f>
        <v>Categoria</v>
      </c>
      <c r="AE449">
        <f>IF('04.04_PLANO DE TRABALHO'!RS55="",AE448,'04.04_PLANO DE TRABALHO'!RS55)</f>
        <v>0</v>
      </c>
      <c r="AF449">
        <f>IF('04.04_PLANO DE TRABALHO'!RT55="",AF448,'04.04_PLANO DE TRABALHO'!RT55)</f>
        <v>0</v>
      </c>
      <c r="AG449">
        <f>IF('04.04_PLANO DE TRABALHO'!RU55="",AG448,'04.04_PLANO DE TRABALHO'!RU55)</f>
        <v>0</v>
      </c>
      <c r="AH449">
        <f>IF('04.04_PLANO DE TRABALHO'!RV55="",AH448,'04.04_PLANO DE TRABALHO'!RV55)</f>
        <v>0</v>
      </c>
      <c r="AI449">
        <f>IF('04.04_PLANO DE TRABALHO'!RW55="",AI448,'04.04_PLANO DE TRABALHO'!RW55)</f>
        <v>0</v>
      </c>
      <c r="AJ449">
        <f>IF('04.04_PLANO DE TRABALHO'!RX55="",AJ448,'04.04_PLANO DE TRABALHO'!RX55)</f>
        <v>0</v>
      </c>
      <c r="AK449">
        <f>IF('04.04_PLANO DE TRABALHO'!RY55="",AK448,'04.04_PLANO DE TRABALHO'!RY55)</f>
        <v>0</v>
      </c>
      <c r="AL449" t="str">
        <f>IF('04.04_PLANO DE TRABALHO'!RZ55="",AL448,'04.04_PLANO DE TRABALHO'!RZ55)</f>
        <v>Subcategoria</v>
      </c>
      <c r="AM449">
        <f>IF('04.04_PLANO DE TRABALHO'!SA55="",AM448,'04.04_PLANO DE TRABALHO'!SA55)</f>
        <v>0</v>
      </c>
      <c r="AN449">
        <f>IF('04.04_PLANO DE TRABALHO'!SB55="",AN448,'04.04_PLANO DE TRABALHO'!SB55)</f>
        <v>0</v>
      </c>
      <c r="AO449">
        <f>IF('04.04_PLANO DE TRABALHO'!SC55="",AO448,'04.04_PLANO DE TRABALHO'!SC55)</f>
        <v>0</v>
      </c>
      <c r="AP449">
        <f>IF('04.04_PLANO DE TRABALHO'!SD55="",AP448,'04.04_PLANO DE TRABALHO'!SD55)</f>
        <v>0</v>
      </c>
      <c r="AQ449" t="str">
        <f>IF('04.04_PLANO DE TRABALHO'!SE55="",AQ448,'04.04_PLANO DE TRABALHO'!SE55)</f>
        <v>Fonte*</v>
      </c>
      <c r="AR449">
        <f>IF('04.04_PLANO DE TRABALHO'!SF55="",AR448,'04.04_PLANO DE TRABALHO'!SF55)</f>
        <v>0</v>
      </c>
      <c r="AS449">
        <f>IF('04.04_PLANO DE TRABALHO'!SG55="",AS448,'04.04_PLANO DE TRABALHO'!SG55)</f>
        <v>0</v>
      </c>
      <c r="AT449">
        <f>IF('04.04_PLANO DE TRABALHO'!SH55="",AT448,'04.04_PLANO DE TRABALHO'!SH55)</f>
        <v>0</v>
      </c>
      <c r="AU449" t="str">
        <f>IF('04.04_PLANO DE TRABALHO'!SI55="",AU448,'04.04_PLANO DE TRABALHO'!SI55)</f>
        <v>Unid</v>
      </c>
      <c r="AV449">
        <f>IF('04.04_PLANO DE TRABALHO'!SJ55="",AV448,'04.04_PLANO DE TRABALHO'!SJ55)</f>
        <v>0</v>
      </c>
      <c r="AW449" t="str">
        <f>IF('04.04_PLANO DE TRABALHO'!SK55="",AW448,'04.04_PLANO DE TRABALHO'!SK55)</f>
        <v>Valor 
Unit</v>
      </c>
      <c r="AX449">
        <f>IF('04.04_PLANO DE TRABALHO'!SL55="",AX448,'04.04_PLANO DE TRABALHO'!SL55)</f>
        <v>0</v>
      </c>
      <c r="AY449">
        <f>IF('04.04_PLANO DE TRABALHO'!SM55="",AY448,'04.04_PLANO DE TRABALHO'!SM55)</f>
        <v>0</v>
      </c>
      <c r="AZ449" t="str">
        <f>IF('04.04_PLANO DE TRABALHO'!SN55="",AZ448,'04.04_PLANO DE TRABALHO'!SN55)</f>
        <v>Qtde</v>
      </c>
      <c r="BA449">
        <f>IF('04.04_PLANO DE TRABALHO'!SO55="",BA448,'04.04_PLANO DE TRABALHO'!SO55)</f>
        <v>0</v>
      </c>
      <c r="BB449">
        <f>IF('04.04_PLANO DE TRABALHO'!SP55="",BB448,'04.04_PLANO DE TRABALHO'!SP55)</f>
        <v>0</v>
      </c>
      <c r="BD449" t="str">
        <v>Participação e Gestão Democrática</v>
      </c>
      <c r="BE449" t="str">
        <v>Cod</v>
      </c>
      <c r="BF449">
        <v>0</v>
      </c>
      <c r="BG449" t="str">
        <v>Atividade</v>
      </c>
      <c r="BH449">
        <v>0</v>
      </c>
      <c r="BI449">
        <v>0</v>
      </c>
      <c r="BJ449" t="str">
        <v>Início</v>
      </c>
      <c r="BK449">
        <v>0</v>
      </c>
      <c r="BL449">
        <v>0</v>
      </c>
      <c r="BM449" t="str">
        <v>Fim</v>
      </c>
      <c r="BN449">
        <v>0</v>
      </c>
      <c r="BO449">
        <v>0</v>
      </c>
      <c r="BP449" t="str">
        <v>Cod</v>
      </c>
      <c r="BQ449">
        <v>0</v>
      </c>
      <c r="BR449">
        <v>0</v>
      </c>
      <c r="BS449" t="str">
        <v>SubAtividade</v>
      </c>
      <c r="BT449">
        <v>0</v>
      </c>
      <c r="BU449">
        <v>0</v>
      </c>
      <c r="BV449">
        <v>0</v>
      </c>
      <c r="BW449">
        <v>0</v>
      </c>
      <c r="BX449">
        <v>0</v>
      </c>
      <c r="BY449" t="str">
        <v>Despesa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 t="str">
        <v>Categoria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 t="str">
        <v>Subcategoria</v>
      </c>
      <c r="CO449">
        <v>0</v>
      </c>
      <c r="CP449">
        <v>0</v>
      </c>
      <c r="CQ449">
        <v>0</v>
      </c>
      <c r="CR449">
        <v>0</v>
      </c>
      <c r="CS449" t="str">
        <v>Fonte*</v>
      </c>
      <c r="CT449">
        <v>0</v>
      </c>
      <c r="CU449">
        <v>0</v>
      </c>
      <c r="CV449">
        <v>0</v>
      </c>
      <c r="CW449" t="str">
        <v>Unid</v>
      </c>
      <c r="CX449">
        <v>0</v>
      </c>
      <c r="CY449" t="str">
        <v>Valor 
Unit</v>
      </c>
      <c r="CZ449">
        <v>0</v>
      </c>
      <c r="DA449">
        <v>0</v>
      </c>
      <c r="DB449" t="str">
        <v>Qtde</v>
      </c>
      <c r="DC449">
        <v>0</v>
      </c>
      <c r="DD449" t="str">
        <v>Valor Total</v>
      </c>
      <c r="DF449" t="str">
        <v>Comunicação e Mobilização Acadêmica</v>
      </c>
      <c r="DG449" t="str">
        <v>11.1</v>
      </c>
      <c r="DH449">
        <v>0</v>
      </c>
      <c r="DI449" t="str">
        <v>Atividade</v>
      </c>
      <c r="DJ449">
        <v>0</v>
      </c>
      <c r="DK449">
        <v>0</v>
      </c>
      <c r="DL449" t="str">
        <v>Início</v>
      </c>
      <c r="DM449">
        <v>0</v>
      </c>
      <c r="DN449">
        <v>0</v>
      </c>
      <c r="DO449" t="str">
        <v>Fim</v>
      </c>
      <c r="DP449">
        <v>0</v>
      </c>
      <c r="DQ449">
        <v>0</v>
      </c>
      <c r="DR449" t="str">
        <v>11.1.2</v>
      </c>
      <c r="DS449">
        <v>0</v>
      </c>
      <c r="DT449">
        <v>0</v>
      </c>
      <c r="DU449" t="str">
        <v>SubAtividade</v>
      </c>
      <c r="DV449">
        <v>0</v>
      </c>
      <c r="DW449">
        <v>0</v>
      </c>
      <c r="DX449">
        <v>0</v>
      </c>
      <c r="DY449">
        <v>0</v>
      </c>
      <c r="DZ449">
        <v>0</v>
      </c>
      <c r="EA449" t="str">
        <v>Despesa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 t="str">
        <v>Categoria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 t="str">
        <v>Subcategoria</v>
      </c>
      <c r="EQ449">
        <v>0</v>
      </c>
      <c r="ER449">
        <v>0</v>
      </c>
      <c r="ES449">
        <v>0</v>
      </c>
      <c r="ET449">
        <v>0</v>
      </c>
      <c r="EU449" t="str">
        <v>Fonte*</v>
      </c>
      <c r="EV449">
        <v>0</v>
      </c>
      <c r="EW449">
        <v>0</v>
      </c>
      <c r="EX449">
        <v>0</v>
      </c>
      <c r="EY449" t="str">
        <v>Unid</v>
      </c>
      <c r="EZ449">
        <v>0</v>
      </c>
      <c r="FA449" t="str">
        <v>Valor 
Unit</v>
      </c>
      <c r="FB449">
        <v>0</v>
      </c>
      <c r="FC449">
        <v>0</v>
      </c>
      <c r="FD449" t="str">
        <v>Qtde</v>
      </c>
      <c r="FE449">
        <v>0</v>
      </c>
      <c r="FF449">
        <v>0</v>
      </c>
    </row>
    <row r="450" spans="1:162" x14ac:dyDescent="0.25">
      <c r="A450">
        <v>47</v>
      </c>
      <c r="B450" t="str">
        <f>'04.04_PLANO DE TRABALHO'!$RE$7</f>
        <v>Tecnologias Digitais</v>
      </c>
      <c r="C450" t="str">
        <f>IF('04.04_PLANO DE TRABALHO'!QQ56="",C449,'04.04_PLANO DE TRABALHO'!QQ56)</f>
        <v>9.3</v>
      </c>
      <c r="D450">
        <f>IF('04.04_PLANO DE TRABALHO'!QR56="",D449,'04.04_PLANO DE TRABALHO'!QR56)</f>
        <v>0</v>
      </c>
      <c r="E450" t="str">
        <f>IF(OR('04.04_PLANO DE TRABALHO'!QS56="",'04.04_PLANO DE TRABALHO'!QS56="Realizado",'04.04_PLANO DE TRABALHO'!QS56="Planejado"),E449,'04.04_PLANO DE TRABALHO'!QS56)</f>
        <v>Atividade</v>
      </c>
      <c r="F450">
        <f>IF('04.04_PLANO DE TRABALHO'!QT56="",F449,'04.04_PLANO DE TRABALHO'!QT56)</f>
        <v>0</v>
      </c>
      <c r="G450">
        <f>IF('04.04_PLANO DE TRABALHO'!QU56="",G449,'04.04_PLANO DE TRABALHO'!QU56)</f>
        <v>0</v>
      </c>
      <c r="H450" t="str">
        <f>IF('04.04_PLANO DE TRABALHO'!QV56="",H449,'04.04_PLANO DE TRABALHO'!QV56)</f>
        <v>Início</v>
      </c>
      <c r="I450">
        <f>IF('04.04_PLANO DE TRABALHO'!QW56="",I449,'04.04_PLANO DE TRABALHO'!QW56)</f>
        <v>0</v>
      </c>
      <c r="J450">
        <f>IF('04.04_PLANO DE TRABALHO'!QX56="",J449,'04.04_PLANO DE TRABALHO'!QX56)</f>
        <v>0</v>
      </c>
      <c r="K450" t="str">
        <f>IF('04.04_PLANO DE TRABALHO'!QY56="",K449,'04.04_PLANO DE TRABALHO'!QY56)</f>
        <v>Fim</v>
      </c>
      <c r="L450">
        <f>IF('04.04_PLANO DE TRABALHO'!QZ56="",L449,'04.04_PLANO DE TRABALHO'!QZ56)</f>
        <v>0</v>
      </c>
      <c r="M450">
        <f>IF('04.04_PLANO DE TRABALHO'!RA56="",M449,'04.04_PLANO DE TRABALHO'!RA56)</f>
        <v>0</v>
      </c>
      <c r="N450" t="str">
        <f>IF('04.04_PLANO DE TRABALHO'!RB56="",N449,'04.04_PLANO DE TRABALHO'!RB56)</f>
        <v>9.3.3</v>
      </c>
      <c r="O450">
        <f>IF('04.04_PLANO DE TRABALHO'!RC56="",O449,'04.04_PLANO DE TRABALHO'!RC56)</f>
        <v>0</v>
      </c>
      <c r="P450">
        <f>IF('04.04_PLANO DE TRABALHO'!RD56="",P449,'04.04_PLANO DE TRABALHO'!RD56)</f>
        <v>0</v>
      </c>
      <c r="Q450" t="str">
        <f>IF('04.04_PLANO DE TRABALHO'!RE56="",Q449,'04.04_PLANO DE TRABALHO'!RE56)</f>
        <v>SubAtividade</v>
      </c>
      <c r="R450">
        <f>IF('04.04_PLANO DE TRABALHO'!RF56="",R449,'04.04_PLANO DE TRABALHO'!RF56)</f>
        <v>0</v>
      </c>
      <c r="S450">
        <f>IF('04.04_PLANO DE TRABALHO'!RG56="",S449,'04.04_PLANO DE TRABALHO'!RG56)</f>
        <v>0</v>
      </c>
      <c r="T450">
        <f>IF('04.04_PLANO DE TRABALHO'!RH56="",T449,'04.04_PLANO DE TRABALHO'!RH56)</f>
        <v>0</v>
      </c>
      <c r="U450">
        <f>IF('04.04_PLANO DE TRABALHO'!RI56="",U449,'04.04_PLANO DE TRABALHO'!RI56)</f>
        <v>0</v>
      </c>
      <c r="V450">
        <f>IF('04.04_PLANO DE TRABALHO'!RJ56="",V449,'04.04_PLANO DE TRABALHO'!RJ56)</f>
        <v>0</v>
      </c>
      <c r="W450" t="str">
        <f>IF('04.04_PLANO DE TRABALHO'!RK56="",W449,'04.04_PLANO DE TRABALHO'!RK56)</f>
        <v>Despesa</v>
      </c>
      <c r="X450">
        <f>IF('04.04_PLANO DE TRABALHO'!RL56="",X449,'04.04_PLANO DE TRABALHO'!RL56)</f>
        <v>0</v>
      </c>
      <c r="Y450">
        <f>IF('04.04_PLANO DE TRABALHO'!RM56="",Y449,'04.04_PLANO DE TRABALHO'!RM56)</f>
        <v>0</v>
      </c>
      <c r="Z450">
        <f>IF('04.04_PLANO DE TRABALHO'!RN56="",Z449,'04.04_PLANO DE TRABALHO'!RN56)</f>
        <v>0</v>
      </c>
      <c r="AA450">
        <f>IF('04.04_PLANO DE TRABALHO'!RO56="",AA449,'04.04_PLANO DE TRABALHO'!RO56)</f>
        <v>0</v>
      </c>
      <c r="AB450">
        <f>IF('04.04_PLANO DE TRABALHO'!RP56="",AB449,'04.04_PLANO DE TRABALHO'!RP56)</f>
        <v>0</v>
      </c>
      <c r="AC450">
        <f>IF('04.04_PLANO DE TRABALHO'!RQ56="",AC449,'04.04_PLANO DE TRABALHO'!RQ56)</f>
        <v>0</v>
      </c>
      <c r="AD450" t="str">
        <f>IF('04.04_PLANO DE TRABALHO'!RR56="",AD449,'04.04_PLANO DE TRABALHO'!RR56)</f>
        <v>Categoria</v>
      </c>
      <c r="AE450">
        <f>IF('04.04_PLANO DE TRABALHO'!RS56="",AE449,'04.04_PLANO DE TRABALHO'!RS56)</f>
        <v>0</v>
      </c>
      <c r="AF450">
        <f>IF('04.04_PLANO DE TRABALHO'!RT56="",AF449,'04.04_PLANO DE TRABALHO'!RT56)</f>
        <v>0</v>
      </c>
      <c r="AG450">
        <f>IF('04.04_PLANO DE TRABALHO'!RU56="",AG449,'04.04_PLANO DE TRABALHO'!RU56)</f>
        <v>0</v>
      </c>
      <c r="AH450">
        <f>IF('04.04_PLANO DE TRABALHO'!RV56="",AH449,'04.04_PLANO DE TRABALHO'!RV56)</f>
        <v>0</v>
      </c>
      <c r="AI450">
        <f>IF('04.04_PLANO DE TRABALHO'!RW56="",AI449,'04.04_PLANO DE TRABALHO'!RW56)</f>
        <v>0</v>
      </c>
      <c r="AJ450">
        <f>IF('04.04_PLANO DE TRABALHO'!RX56="",AJ449,'04.04_PLANO DE TRABALHO'!RX56)</f>
        <v>0</v>
      </c>
      <c r="AK450">
        <f>IF('04.04_PLANO DE TRABALHO'!RY56="",AK449,'04.04_PLANO DE TRABALHO'!RY56)</f>
        <v>0</v>
      </c>
      <c r="AL450" t="str">
        <f>IF('04.04_PLANO DE TRABALHO'!RZ56="",AL449,'04.04_PLANO DE TRABALHO'!RZ56)</f>
        <v>Subcategoria</v>
      </c>
      <c r="AM450">
        <f>IF('04.04_PLANO DE TRABALHO'!SA56="",AM449,'04.04_PLANO DE TRABALHO'!SA56)</f>
        <v>0</v>
      </c>
      <c r="AN450">
        <f>IF('04.04_PLANO DE TRABALHO'!SB56="",AN449,'04.04_PLANO DE TRABALHO'!SB56)</f>
        <v>0</v>
      </c>
      <c r="AO450">
        <f>IF('04.04_PLANO DE TRABALHO'!SC56="",AO449,'04.04_PLANO DE TRABALHO'!SC56)</f>
        <v>0</v>
      </c>
      <c r="AP450">
        <f>IF('04.04_PLANO DE TRABALHO'!SD56="",AP449,'04.04_PLANO DE TRABALHO'!SD56)</f>
        <v>0</v>
      </c>
      <c r="AQ450" t="str">
        <f>IF('04.04_PLANO DE TRABALHO'!SE56="",AQ449,'04.04_PLANO DE TRABALHO'!SE56)</f>
        <v>Fonte*</v>
      </c>
      <c r="AR450">
        <f>IF('04.04_PLANO DE TRABALHO'!SF56="",AR449,'04.04_PLANO DE TRABALHO'!SF56)</f>
        <v>0</v>
      </c>
      <c r="AS450">
        <f>IF('04.04_PLANO DE TRABALHO'!SG56="",AS449,'04.04_PLANO DE TRABALHO'!SG56)</f>
        <v>0</v>
      </c>
      <c r="AT450">
        <f>IF('04.04_PLANO DE TRABALHO'!SH56="",AT449,'04.04_PLANO DE TRABALHO'!SH56)</f>
        <v>0</v>
      </c>
      <c r="AU450" t="str">
        <f>IF('04.04_PLANO DE TRABALHO'!SI56="",AU449,'04.04_PLANO DE TRABALHO'!SI56)</f>
        <v>Unid</v>
      </c>
      <c r="AV450">
        <f>IF('04.04_PLANO DE TRABALHO'!SJ56="",AV449,'04.04_PLANO DE TRABALHO'!SJ56)</f>
        <v>0</v>
      </c>
      <c r="AW450" t="str">
        <f>IF('04.04_PLANO DE TRABALHO'!SK56="",AW449,'04.04_PLANO DE TRABALHO'!SK56)</f>
        <v>Valor 
Unit</v>
      </c>
      <c r="AX450">
        <f>IF('04.04_PLANO DE TRABALHO'!SL56="",AX449,'04.04_PLANO DE TRABALHO'!SL56)</f>
        <v>0</v>
      </c>
      <c r="AY450">
        <f>IF('04.04_PLANO DE TRABALHO'!SM56="",AY449,'04.04_PLANO DE TRABALHO'!SM56)</f>
        <v>0</v>
      </c>
      <c r="AZ450" t="str">
        <f>IF('04.04_PLANO DE TRABALHO'!SN56="",AZ449,'04.04_PLANO DE TRABALHO'!SN56)</f>
        <v>Qtde</v>
      </c>
      <c r="BA450">
        <f>IF('04.04_PLANO DE TRABALHO'!SO56="",BA449,'04.04_PLANO DE TRABALHO'!SO56)</f>
        <v>0</v>
      </c>
      <c r="BB450">
        <f>IF('04.04_PLANO DE TRABALHO'!SP56="",BB449,'04.04_PLANO DE TRABALHO'!SP56)</f>
        <v>0</v>
      </c>
      <c r="BD450" t="str">
        <v>Participação e Gestão Democrática</v>
      </c>
      <c r="BE450" t="str">
        <v>10.3</v>
      </c>
      <c r="BF450">
        <v>0</v>
      </c>
      <c r="BG450" t="str">
        <v>Atividade</v>
      </c>
      <c r="BH450">
        <v>0</v>
      </c>
      <c r="BI450">
        <v>0</v>
      </c>
      <c r="BJ450" t="str">
        <v>Início</v>
      </c>
      <c r="BK450">
        <v>0</v>
      </c>
      <c r="BL450">
        <v>0</v>
      </c>
      <c r="BM450" t="str">
        <v>Fim</v>
      </c>
      <c r="BN450">
        <v>0</v>
      </c>
      <c r="BO450">
        <v>0</v>
      </c>
      <c r="BP450" t="str">
        <v>10.3.1</v>
      </c>
      <c r="BQ450">
        <v>0</v>
      </c>
      <c r="BR450">
        <v>0</v>
      </c>
      <c r="BS450" t="str">
        <v>SubAtividade</v>
      </c>
      <c r="BT450">
        <v>0</v>
      </c>
      <c r="BU450">
        <v>0</v>
      </c>
      <c r="BV450">
        <v>0</v>
      </c>
      <c r="BW450">
        <v>0</v>
      </c>
      <c r="BX450">
        <v>0</v>
      </c>
      <c r="BY450" t="str">
        <v>Despesa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 t="str">
        <v>Categoria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 t="str">
        <v>Subcategoria</v>
      </c>
      <c r="CO450">
        <v>0</v>
      </c>
      <c r="CP450">
        <v>0</v>
      </c>
      <c r="CQ450">
        <v>0</v>
      </c>
      <c r="CR450">
        <v>0</v>
      </c>
      <c r="CS450" t="str">
        <v>Fonte*</v>
      </c>
      <c r="CT450">
        <v>0</v>
      </c>
      <c r="CU450">
        <v>0</v>
      </c>
      <c r="CV450">
        <v>0</v>
      </c>
      <c r="CW450" t="str">
        <v>Unid</v>
      </c>
      <c r="CX450">
        <v>0</v>
      </c>
      <c r="CY450" t="str">
        <v>Valor 
Unit</v>
      </c>
      <c r="CZ450">
        <v>0</v>
      </c>
      <c r="DA450">
        <v>0</v>
      </c>
      <c r="DB450" t="str">
        <v>Qtde</v>
      </c>
      <c r="DC450">
        <v>0</v>
      </c>
      <c r="DD450">
        <v>0</v>
      </c>
      <c r="DF450" t="str">
        <v>Comunicação e Mobilização Acadêmica</v>
      </c>
      <c r="DG450" t="str">
        <v>11.1</v>
      </c>
      <c r="DH450">
        <v>0</v>
      </c>
      <c r="DI450" t="str">
        <v>Atividade</v>
      </c>
      <c r="DJ450">
        <v>0</v>
      </c>
      <c r="DK450">
        <v>0</v>
      </c>
      <c r="DL450" t="str">
        <v>Início</v>
      </c>
      <c r="DM450">
        <v>0</v>
      </c>
      <c r="DN450">
        <v>0</v>
      </c>
      <c r="DO450" t="str">
        <v>Fim</v>
      </c>
      <c r="DP450">
        <v>0</v>
      </c>
      <c r="DQ450">
        <v>0</v>
      </c>
      <c r="DR450" t="str">
        <v>11.1.2</v>
      </c>
      <c r="DS450">
        <v>0</v>
      </c>
      <c r="DT450">
        <v>0</v>
      </c>
      <c r="DU450" t="str">
        <v>SubAtividade</v>
      </c>
      <c r="DV450">
        <v>0</v>
      </c>
      <c r="DW450">
        <v>0</v>
      </c>
      <c r="DX450">
        <v>0</v>
      </c>
      <c r="DY450">
        <v>0</v>
      </c>
      <c r="DZ450">
        <v>0</v>
      </c>
      <c r="EA450" t="str">
        <v>Despesa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 t="str">
        <v>Categoria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 t="str">
        <v>Subcategoria</v>
      </c>
      <c r="EQ450">
        <v>0</v>
      </c>
      <c r="ER450">
        <v>0</v>
      </c>
      <c r="ES450">
        <v>0</v>
      </c>
      <c r="ET450">
        <v>0</v>
      </c>
      <c r="EU450" t="str">
        <v>Fonte*</v>
      </c>
      <c r="EV450">
        <v>0</v>
      </c>
      <c r="EW450">
        <v>0</v>
      </c>
      <c r="EX450">
        <v>0</v>
      </c>
      <c r="EY450" t="str">
        <v>Unid</v>
      </c>
      <c r="EZ450">
        <v>0</v>
      </c>
      <c r="FA450" t="str">
        <v>Valor 
Unit</v>
      </c>
      <c r="FB450">
        <v>0</v>
      </c>
      <c r="FC450">
        <v>0</v>
      </c>
      <c r="FD450" t="str">
        <v>Qtde</v>
      </c>
      <c r="FE450">
        <v>0</v>
      </c>
      <c r="FF450">
        <v>0</v>
      </c>
    </row>
    <row r="451" spans="1:162" x14ac:dyDescent="0.25">
      <c r="A451">
        <v>48</v>
      </c>
      <c r="B451" t="str">
        <f>'04.04_PLANO DE TRABALHO'!$RE$7</f>
        <v>Tecnologias Digitais</v>
      </c>
      <c r="C451" t="str">
        <f>IF('04.04_PLANO DE TRABALHO'!QQ57="",C450,'04.04_PLANO DE TRABALHO'!QQ57)</f>
        <v>9.3</v>
      </c>
      <c r="D451">
        <f>IF('04.04_PLANO DE TRABALHO'!QR57="",D450,'04.04_PLANO DE TRABALHO'!QR57)</f>
        <v>0</v>
      </c>
      <c r="E451" t="str">
        <f>IF(OR('04.04_PLANO DE TRABALHO'!QS57="",'04.04_PLANO DE TRABALHO'!QS57="Realizado",'04.04_PLANO DE TRABALHO'!QS57="Planejado"),E450,'04.04_PLANO DE TRABALHO'!QS57)</f>
        <v>Atividade</v>
      </c>
      <c r="F451">
        <f>IF('04.04_PLANO DE TRABALHO'!QT57="",F450,'04.04_PLANO DE TRABALHO'!QT57)</f>
        <v>0</v>
      </c>
      <c r="G451">
        <f>IF('04.04_PLANO DE TRABALHO'!QU57="",G450,'04.04_PLANO DE TRABALHO'!QU57)</f>
        <v>0</v>
      </c>
      <c r="H451" t="str">
        <f>IF('04.04_PLANO DE TRABALHO'!QV57="",H450,'04.04_PLANO DE TRABALHO'!QV57)</f>
        <v>Início</v>
      </c>
      <c r="I451">
        <f>IF('04.04_PLANO DE TRABALHO'!QW57="",I450,'04.04_PLANO DE TRABALHO'!QW57)</f>
        <v>0</v>
      </c>
      <c r="J451">
        <f>IF('04.04_PLANO DE TRABALHO'!QX57="",J450,'04.04_PLANO DE TRABALHO'!QX57)</f>
        <v>0</v>
      </c>
      <c r="K451" t="str">
        <f>IF('04.04_PLANO DE TRABALHO'!QY57="",K450,'04.04_PLANO DE TRABALHO'!QY57)</f>
        <v>Fim</v>
      </c>
      <c r="L451">
        <f>IF('04.04_PLANO DE TRABALHO'!QZ57="",L450,'04.04_PLANO DE TRABALHO'!QZ57)</f>
        <v>0</v>
      </c>
      <c r="M451">
        <f>IF('04.04_PLANO DE TRABALHO'!RA57="",M450,'04.04_PLANO DE TRABALHO'!RA57)</f>
        <v>0</v>
      </c>
      <c r="N451" t="str">
        <f>IF('04.04_PLANO DE TRABALHO'!RB57="",N450,'04.04_PLANO DE TRABALHO'!RB57)</f>
        <v>9.3.3</v>
      </c>
      <c r="O451">
        <f>IF('04.04_PLANO DE TRABALHO'!RC57="",O450,'04.04_PLANO DE TRABALHO'!RC57)</f>
        <v>0</v>
      </c>
      <c r="P451">
        <f>IF('04.04_PLANO DE TRABALHO'!RD57="",P450,'04.04_PLANO DE TRABALHO'!RD57)</f>
        <v>0</v>
      </c>
      <c r="Q451" t="str">
        <f>IF('04.04_PLANO DE TRABALHO'!RE57="",Q450,'04.04_PLANO DE TRABALHO'!RE57)</f>
        <v>SubAtividade</v>
      </c>
      <c r="R451">
        <f>IF('04.04_PLANO DE TRABALHO'!RF57="",R450,'04.04_PLANO DE TRABALHO'!RF57)</f>
        <v>0</v>
      </c>
      <c r="S451">
        <f>IF('04.04_PLANO DE TRABALHO'!RG57="",S450,'04.04_PLANO DE TRABALHO'!RG57)</f>
        <v>0</v>
      </c>
      <c r="T451">
        <f>IF('04.04_PLANO DE TRABALHO'!RH57="",T450,'04.04_PLANO DE TRABALHO'!RH57)</f>
        <v>0</v>
      </c>
      <c r="U451">
        <f>IF('04.04_PLANO DE TRABALHO'!RI57="",U450,'04.04_PLANO DE TRABALHO'!RI57)</f>
        <v>0</v>
      </c>
      <c r="V451">
        <f>IF('04.04_PLANO DE TRABALHO'!RJ57="",V450,'04.04_PLANO DE TRABALHO'!RJ57)</f>
        <v>0</v>
      </c>
      <c r="W451" t="str">
        <f>IF('04.04_PLANO DE TRABALHO'!RK57="",W450,'04.04_PLANO DE TRABALHO'!RK57)</f>
        <v>Despesa</v>
      </c>
      <c r="X451">
        <f>IF('04.04_PLANO DE TRABALHO'!RL57="",X450,'04.04_PLANO DE TRABALHO'!RL57)</f>
        <v>0</v>
      </c>
      <c r="Y451">
        <f>IF('04.04_PLANO DE TRABALHO'!RM57="",Y450,'04.04_PLANO DE TRABALHO'!RM57)</f>
        <v>0</v>
      </c>
      <c r="Z451">
        <f>IF('04.04_PLANO DE TRABALHO'!RN57="",Z450,'04.04_PLANO DE TRABALHO'!RN57)</f>
        <v>0</v>
      </c>
      <c r="AA451">
        <f>IF('04.04_PLANO DE TRABALHO'!RO57="",AA450,'04.04_PLANO DE TRABALHO'!RO57)</f>
        <v>0</v>
      </c>
      <c r="AB451">
        <f>IF('04.04_PLANO DE TRABALHO'!RP57="",AB450,'04.04_PLANO DE TRABALHO'!RP57)</f>
        <v>0</v>
      </c>
      <c r="AC451">
        <f>IF('04.04_PLANO DE TRABALHO'!RQ57="",AC450,'04.04_PLANO DE TRABALHO'!RQ57)</f>
        <v>0</v>
      </c>
      <c r="AD451" t="str">
        <f>IF('04.04_PLANO DE TRABALHO'!RR57="",AD450,'04.04_PLANO DE TRABALHO'!RR57)</f>
        <v>Categoria</v>
      </c>
      <c r="AE451">
        <f>IF('04.04_PLANO DE TRABALHO'!RS57="",AE450,'04.04_PLANO DE TRABALHO'!RS57)</f>
        <v>0</v>
      </c>
      <c r="AF451">
        <f>IF('04.04_PLANO DE TRABALHO'!RT57="",AF450,'04.04_PLANO DE TRABALHO'!RT57)</f>
        <v>0</v>
      </c>
      <c r="AG451">
        <f>IF('04.04_PLANO DE TRABALHO'!RU57="",AG450,'04.04_PLANO DE TRABALHO'!RU57)</f>
        <v>0</v>
      </c>
      <c r="AH451">
        <f>IF('04.04_PLANO DE TRABALHO'!RV57="",AH450,'04.04_PLANO DE TRABALHO'!RV57)</f>
        <v>0</v>
      </c>
      <c r="AI451">
        <f>IF('04.04_PLANO DE TRABALHO'!RW57="",AI450,'04.04_PLANO DE TRABALHO'!RW57)</f>
        <v>0</v>
      </c>
      <c r="AJ451">
        <f>IF('04.04_PLANO DE TRABALHO'!RX57="",AJ450,'04.04_PLANO DE TRABALHO'!RX57)</f>
        <v>0</v>
      </c>
      <c r="AK451">
        <f>IF('04.04_PLANO DE TRABALHO'!RY57="",AK450,'04.04_PLANO DE TRABALHO'!RY57)</f>
        <v>0</v>
      </c>
      <c r="AL451" t="str">
        <f>IF('04.04_PLANO DE TRABALHO'!RZ57="",AL450,'04.04_PLANO DE TRABALHO'!RZ57)</f>
        <v>Subcategoria</v>
      </c>
      <c r="AM451">
        <f>IF('04.04_PLANO DE TRABALHO'!SA57="",AM450,'04.04_PLANO DE TRABALHO'!SA57)</f>
        <v>0</v>
      </c>
      <c r="AN451">
        <f>IF('04.04_PLANO DE TRABALHO'!SB57="",AN450,'04.04_PLANO DE TRABALHO'!SB57)</f>
        <v>0</v>
      </c>
      <c r="AO451">
        <f>IF('04.04_PLANO DE TRABALHO'!SC57="",AO450,'04.04_PLANO DE TRABALHO'!SC57)</f>
        <v>0</v>
      </c>
      <c r="AP451">
        <f>IF('04.04_PLANO DE TRABALHO'!SD57="",AP450,'04.04_PLANO DE TRABALHO'!SD57)</f>
        <v>0</v>
      </c>
      <c r="AQ451" t="str">
        <f>IF('04.04_PLANO DE TRABALHO'!SE57="",AQ450,'04.04_PLANO DE TRABALHO'!SE57)</f>
        <v>Fonte*</v>
      </c>
      <c r="AR451">
        <f>IF('04.04_PLANO DE TRABALHO'!SF57="",AR450,'04.04_PLANO DE TRABALHO'!SF57)</f>
        <v>0</v>
      </c>
      <c r="AS451">
        <f>IF('04.04_PLANO DE TRABALHO'!SG57="",AS450,'04.04_PLANO DE TRABALHO'!SG57)</f>
        <v>0</v>
      </c>
      <c r="AT451">
        <f>IF('04.04_PLANO DE TRABALHO'!SH57="",AT450,'04.04_PLANO DE TRABALHO'!SH57)</f>
        <v>0</v>
      </c>
      <c r="AU451" t="str">
        <f>IF('04.04_PLANO DE TRABALHO'!SI57="",AU450,'04.04_PLANO DE TRABALHO'!SI57)</f>
        <v>Unid</v>
      </c>
      <c r="AV451">
        <f>IF('04.04_PLANO DE TRABALHO'!SJ57="",AV450,'04.04_PLANO DE TRABALHO'!SJ57)</f>
        <v>0</v>
      </c>
      <c r="AW451" t="str">
        <f>IF('04.04_PLANO DE TRABALHO'!SK57="",AW450,'04.04_PLANO DE TRABALHO'!SK57)</f>
        <v>Valor 
Unit</v>
      </c>
      <c r="AX451">
        <f>IF('04.04_PLANO DE TRABALHO'!SL57="",AX450,'04.04_PLANO DE TRABALHO'!SL57)</f>
        <v>0</v>
      </c>
      <c r="AY451">
        <f>IF('04.04_PLANO DE TRABALHO'!SM57="",AY450,'04.04_PLANO DE TRABALHO'!SM57)</f>
        <v>0</v>
      </c>
      <c r="AZ451" t="str">
        <f>IF('04.04_PLANO DE TRABALHO'!SN57="",AZ450,'04.04_PLANO DE TRABALHO'!SN57)</f>
        <v>Qtde</v>
      </c>
      <c r="BA451">
        <f>IF('04.04_PLANO DE TRABALHO'!SO57="",BA450,'04.04_PLANO DE TRABALHO'!SO57)</f>
        <v>0</v>
      </c>
      <c r="BB451">
        <f>IF('04.04_PLANO DE TRABALHO'!SP57="",BB450,'04.04_PLANO DE TRABALHO'!SP57)</f>
        <v>0</v>
      </c>
      <c r="BD451" t="str">
        <v>Participação e Gestão Democrática</v>
      </c>
      <c r="BE451" t="str">
        <v>10.3</v>
      </c>
      <c r="BF451">
        <v>0</v>
      </c>
      <c r="BG451" t="str">
        <v>Atividade</v>
      </c>
      <c r="BH451">
        <v>0</v>
      </c>
      <c r="BI451">
        <v>0</v>
      </c>
      <c r="BJ451" t="str">
        <v>Início</v>
      </c>
      <c r="BK451">
        <v>0</v>
      </c>
      <c r="BL451">
        <v>0</v>
      </c>
      <c r="BM451" t="str">
        <v>Fim</v>
      </c>
      <c r="BN451">
        <v>0</v>
      </c>
      <c r="BO451">
        <v>0</v>
      </c>
      <c r="BP451" t="str">
        <v>10.3.1</v>
      </c>
      <c r="BQ451">
        <v>0</v>
      </c>
      <c r="BR451">
        <v>0</v>
      </c>
      <c r="BS451" t="str">
        <v>SubAtividade</v>
      </c>
      <c r="BT451">
        <v>0</v>
      </c>
      <c r="BU451">
        <v>0</v>
      </c>
      <c r="BV451">
        <v>0</v>
      </c>
      <c r="BW451">
        <v>0</v>
      </c>
      <c r="BX451">
        <v>0</v>
      </c>
      <c r="BY451" t="str">
        <v>Despesa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 t="str">
        <v>Categoria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 t="str">
        <v>Subcategoria</v>
      </c>
      <c r="CO451">
        <v>0</v>
      </c>
      <c r="CP451">
        <v>0</v>
      </c>
      <c r="CQ451">
        <v>0</v>
      </c>
      <c r="CR451">
        <v>0</v>
      </c>
      <c r="CS451" t="str">
        <v>Fonte*</v>
      </c>
      <c r="CT451">
        <v>0</v>
      </c>
      <c r="CU451">
        <v>0</v>
      </c>
      <c r="CV451">
        <v>0</v>
      </c>
      <c r="CW451" t="str">
        <v>Unid</v>
      </c>
      <c r="CX451">
        <v>0</v>
      </c>
      <c r="CY451" t="str">
        <v>Valor 
Unit</v>
      </c>
      <c r="CZ451">
        <v>0</v>
      </c>
      <c r="DA451">
        <v>0</v>
      </c>
      <c r="DB451" t="str">
        <v>Qtde</v>
      </c>
      <c r="DC451">
        <v>0</v>
      </c>
      <c r="DD451">
        <v>0</v>
      </c>
      <c r="DF451" t="str">
        <v>Comunicação e Mobilização Acadêmica</v>
      </c>
      <c r="DG451" t="str">
        <v>11.1</v>
      </c>
      <c r="DH451">
        <v>0</v>
      </c>
      <c r="DI451" t="str">
        <v>Atividade</v>
      </c>
      <c r="DJ451">
        <v>0</v>
      </c>
      <c r="DK451">
        <v>0</v>
      </c>
      <c r="DL451" t="str">
        <v>Início</v>
      </c>
      <c r="DM451">
        <v>0</v>
      </c>
      <c r="DN451">
        <v>0</v>
      </c>
      <c r="DO451" t="str">
        <v>Fim</v>
      </c>
      <c r="DP451">
        <v>0</v>
      </c>
      <c r="DQ451">
        <v>0</v>
      </c>
      <c r="DR451" t="str">
        <v>11.1.2</v>
      </c>
      <c r="DS451">
        <v>0</v>
      </c>
      <c r="DT451">
        <v>0</v>
      </c>
      <c r="DU451" t="str">
        <v>SubAtividade</v>
      </c>
      <c r="DV451">
        <v>0</v>
      </c>
      <c r="DW451">
        <v>0</v>
      </c>
      <c r="DX451">
        <v>0</v>
      </c>
      <c r="DY451">
        <v>0</v>
      </c>
      <c r="DZ451">
        <v>0</v>
      </c>
      <c r="EA451" t="str">
        <v>Despesa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 t="str">
        <v>Categoria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 t="str">
        <v>Subcategoria</v>
      </c>
      <c r="EQ451">
        <v>0</v>
      </c>
      <c r="ER451">
        <v>0</v>
      </c>
      <c r="ES451">
        <v>0</v>
      </c>
      <c r="ET451">
        <v>0</v>
      </c>
      <c r="EU451" t="str">
        <v>Fonte*</v>
      </c>
      <c r="EV451">
        <v>0</v>
      </c>
      <c r="EW451">
        <v>0</v>
      </c>
      <c r="EX451">
        <v>0</v>
      </c>
      <c r="EY451" t="str">
        <v>Unid</v>
      </c>
      <c r="EZ451">
        <v>0</v>
      </c>
      <c r="FA451" t="str">
        <v>Valor 
Unit</v>
      </c>
      <c r="FB451">
        <v>0</v>
      </c>
      <c r="FC451">
        <v>0</v>
      </c>
      <c r="FD451" t="str">
        <v>Qtde</v>
      </c>
      <c r="FE451">
        <v>0</v>
      </c>
      <c r="FF451">
        <v>0</v>
      </c>
    </row>
    <row r="452" spans="1:162" x14ac:dyDescent="0.25">
      <c r="A452">
        <v>49</v>
      </c>
      <c r="B452" t="str">
        <f>'04.04_PLANO DE TRABALHO'!$RE$7</f>
        <v>Tecnologias Digitais</v>
      </c>
      <c r="C452" t="str">
        <f>IF('04.04_PLANO DE TRABALHO'!QQ58="",C451,'04.04_PLANO DE TRABALHO'!QQ58)</f>
        <v>9.3</v>
      </c>
      <c r="D452">
        <f>IF('04.04_PLANO DE TRABALHO'!QR58="",D451,'04.04_PLANO DE TRABALHO'!QR58)</f>
        <v>0</v>
      </c>
      <c r="E452" t="str">
        <f>IF(OR('04.04_PLANO DE TRABALHO'!QS58="",'04.04_PLANO DE TRABALHO'!QS58="Realizado",'04.04_PLANO DE TRABALHO'!QS58="Planejado"),E451,'04.04_PLANO DE TRABALHO'!QS58)</f>
        <v>Atividade</v>
      </c>
      <c r="F452">
        <f>IF('04.04_PLANO DE TRABALHO'!QT58="",F451,'04.04_PLANO DE TRABALHO'!QT58)</f>
        <v>0</v>
      </c>
      <c r="G452">
        <f>IF('04.04_PLANO DE TRABALHO'!QU58="",G451,'04.04_PLANO DE TRABALHO'!QU58)</f>
        <v>0</v>
      </c>
      <c r="H452" t="str">
        <f>IF('04.04_PLANO DE TRABALHO'!QV58="",H451,'04.04_PLANO DE TRABALHO'!QV58)</f>
        <v>Início</v>
      </c>
      <c r="I452">
        <f>IF('04.04_PLANO DE TRABALHO'!QW58="",I451,'04.04_PLANO DE TRABALHO'!QW58)</f>
        <v>0</v>
      </c>
      <c r="J452">
        <f>IF('04.04_PLANO DE TRABALHO'!QX58="",J451,'04.04_PLANO DE TRABALHO'!QX58)</f>
        <v>0</v>
      </c>
      <c r="K452" t="str">
        <f>IF('04.04_PLANO DE TRABALHO'!QY58="",K451,'04.04_PLANO DE TRABALHO'!QY58)</f>
        <v>Fim</v>
      </c>
      <c r="L452">
        <f>IF('04.04_PLANO DE TRABALHO'!QZ58="",L451,'04.04_PLANO DE TRABALHO'!QZ58)</f>
        <v>0</v>
      </c>
      <c r="M452">
        <f>IF('04.04_PLANO DE TRABALHO'!RA58="",M451,'04.04_PLANO DE TRABALHO'!RA58)</f>
        <v>0</v>
      </c>
      <c r="N452" t="str">
        <f>IF('04.04_PLANO DE TRABALHO'!RB58="",N451,'04.04_PLANO DE TRABALHO'!RB58)</f>
        <v>9.3.3</v>
      </c>
      <c r="O452">
        <f>IF('04.04_PLANO DE TRABALHO'!RC58="",O451,'04.04_PLANO DE TRABALHO'!RC58)</f>
        <v>0</v>
      </c>
      <c r="P452">
        <f>IF('04.04_PLANO DE TRABALHO'!RD58="",P451,'04.04_PLANO DE TRABALHO'!RD58)</f>
        <v>0</v>
      </c>
      <c r="Q452" t="str">
        <f>IF('04.04_PLANO DE TRABALHO'!RE58="",Q451,'04.04_PLANO DE TRABALHO'!RE58)</f>
        <v>SubAtividade</v>
      </c>
      <c r="R452">
        <f>IF('04.04_PLANO DE TRABALHO'!RF58="",R451,'04.04_PLANO DE TRABALHO'!RF58)</f>
        <v>0</v>
      </c>
      <c r="S452">
        <f>IF('04.04_PLANO DE TRABALHO'!RG58="",S451,'04.04_PLANO DE TRABALHO'!RG58)</f>
        <v>0</v>
      </c>
      <c r="T452">
        <f>IF('04.04_PLANO DE TRABALHO'!RH58="",T451,'04.04_PLANO DE TRABALHO'!RH58)</f>
        <v>0</v>
      </c>
      <c r="U452">
        <f>IF('04.04_PLANO DE TRABALHO'!RI58="",U451,'04.04_PLANO DE TRABALHO'!RI58)</f>
        <v>0</v>
      </c>
      <c r="V452">
        <f>IF('04.04_PLANO DE TRABALHO'!RJ58="",V451,'04.04_PLANO DE TRABALHO'!RJ58)</f>
        <v>0</v>
      </c>
      <c r="W452" t="str">
        <f>IF('04.04_PLANO DE TRABALHO'!RK58="",W451,'04.04_PLANO DE TRABALHO'!RK58)</f>
        <v>Despesa</v>
      </c>
      <c r="X452">
        <f>IF('04.04_PLANO DE TRABALHO'!RL58="",X451,'04.04_PLANO DE TRABALHO'!RL58)</f>
        <v>0</v>
      </c>
      <c r="Y452">
        <f>IF('04.04_PLANO DE TRABALHO'!RM58="",Y451,'04.04_PLANO DE TRABALHO'!RM58)</f>
        <v>0</v>
      </c>
      <c r="Z452">
        <f>IF('04.04_PLANO DE TRABALHO'!RN58="",Z451,'04.04_PLANO DE TRABALHO'!RN58)</f>
        <v>0</v>
      </c>
      <c r="AA452">
        <f>IF('04.04_PLANO DE TRABALHO'!RO58="",AA451,'04.04_PLANO DE TRABALHO'!RO58)</f>
        <v>0</v>
      </c>
      <c r="AB452">
        <f>IF('04.04_PLANO DE TRABALHO'!RP58="",AB451,'04.04_PLANO DE TRABALHO'!RP58)</f>
        <v>0</v>
      </c>
      <c r="AC452">
        <f>IF('04.04_PLANO DE TRABALHO'!RQ58="",AC451,'04.04_PLANO DE TRABALHO'!RQ58)</f>
        <v>0</v>
      </c>
      <c r="AD452" t="str">
        <f>IF('04.04_PLANO DE TRABALHO'!RR58="",AD451,'04.04_PLANO DE TRABALHO'!RR58)</f>
        <v>Categoria</v>
      </c>
      <c r="AE452">
        <f>IF('04.04_PLANO DE TRABALHO'!RS58="",AE451,'04.04_PLANO DE TRABALHO'!RS58)</f>
        <v>0</v>
      </c>
      <c r="AF452">
        <f>IF('04.04_PLANO DE TRABALHO'!RT58="",AF451,'04.04_PLANO DE TRABALHO'!RT58)</f>
        <v>0</v>
      </c>
      <c r="AG452">
        <f>IF('04.04_PLANO DE TRABALHO'!RU58="",AG451,'04.04_PLANO DE TRABALHO'!RU58)</f>
        <v>0</v>
      </c>
      <c r="AH452">
        <f>IF('04.04_PLANO DE TRABALHO'!RV58="",AH451,'04.04_PLANO DE TRABALHO'!RV58)</f>
        <v>0</v>
      </c>
      <c r="AI452">
        <f>IF('04.04_PLANO DE TRABALHO'!RW58="",AI451,'04.04_PLANO DE TRABALHO'!RW58)</f>
        <v>0</v>
      </c>
      <c r="AJ452">
        <f>IF('04.04_PLANO DE TRABALHO'!RX58="",AJ451,'04.04_PLANO DE TRABALHO'!RX58)</f>
        <v>0</v>
      </c>
      <c r="AK452">
        <f>IF('04.04_PLANO DE TRABALHO'!RY58="",AK451,'04.04_PLANO DE TRABALHO'!RY58)</f>
        <v>0</v>
      </c>
      <c r="AL452" t="str">
        <f>IF('04.04_PLANO DE TRABALHO'!RZ58="",AL451,'04.04_PLANO DE TRABALHO'!RZ58)</f>
        <v>Subcategoria</v>
      </c>
      <c r="AM452">
        <f>IF('04.04_PLANO DE TRABALHO'!SA58="",AM451,'04.04_PLANO DE TRABALHO'!SA58)</f>
        <v>0</v>
      </c>
      <c r="AN452">
        <f>IF('04.04_PLANO DE TRABALHO'!SB58="",AN451,'04.04_PLANO DE TRABALHO'!SB58)</f>
        <v>0</v>
      </c>
      <c r="AO452">
        <f>IF('04.04_PLANO DE TRABALHO'!SC58="",AO451,'04.04_PLANO DE TRABALHO'!SC58)</f>
        <v>0</v>
      </c>
      <c r="AP452">
        <f>IF('04.04_PLANO DE TRABALHO'!SD58="",AP451,'04.04_PLANO DE TRABALHO'!SD58)</f>
        <v>0</v>
      </c>
      <c r="AQ452" t="str">
        <f>IF('04.04_PLANO DE TRABALHO'!SE58="",AQ451,'04.04_PLANO DE TRABALHO'!SE58)</f>
        <v>Fonte*</v>
      </c>
      <c r="AR452">
        <f>IF('04.04_PLANO DE TRABALHO'!SF58="",AR451,'04.04_PLANO DE TRABALHO'!SF58)</f>
        <v>0</v>
      </c>
      <c r="AS452">
        <f>IF('04.04_PLANO DE TRABALHO'!SG58="",AS451,'04.04_PLANO DE TRABALHO'!SG58)</f>
        <v>0</v>
      </c>
      <c r="AT452">
        <f>IF('04.04_PLANO DE TRABALHO'!SH58="",AT451,'04.04_PLANO DE TRABALHO'!SH58)</f>
        <v>0</v>
      </c>
      <c r="AU452" t="str">
        <f>IF('04.04_PLANO DE TRABALHO'!SI58="",AU451,'04.04_PLANO DE TRABALHO'!SI58)</f>
        <v>Unid</v>
      </c>
      <c r="AV452">
        <f>IF('04.04_PLANO DE TRABALHO'!SJ58="",AV451,'04.04_PLANO DE TRABALHO'!SJ58)</f>
        <v>0</v>
      </c>
      <c r="AW452" t="str">
        <f>IF('04.04_PLANO DE TRABALHO'!SK58="",AW451,'04.04_PLANO DE TRABALHO'!SK58)</f>
        <v>Valor 
Unit</v>
      </c>
      <c r="AX452">
        <f>IF('04.04_PLANO DE TRABALHO'!SL58="",AX451,'04.04_PLANO DE TRABALHO'!SL58)</f>
        <v>0</v>
      </c>
      <c r="AY452">
        <f>IF('04.04_PLANO DE TRABALHO'!SM58="",AY451,'04.04_PLANO DE TRABALHO'!SM58)</f>
        <v>0</v>
      </c>
      <c r="AZ452" t="str">
        <f>IF('04.04_PLANO DE TRABALHO'!SN58="",AZ451,'04.04_PLANO DE TRABALHO'!SN58)</f>
        <v>Qtde</v>
      </c>
      <c r="BA452">
        <f>IF('04.04_PLANO DE TRABALHO'!SO58="",BA451,'04.04_PLANO DE TRABALHO'!SO58)</f>
        <v>0</v>
      </c>
      <c r="BB452">
        <f>IF('04.04_PLANO DE TRABALHO'!SP58="",BB451,'04.04_PLANO DE TRABALHO'!SP58)</f>
        <v>0</v>
      </c>
      <c r="BD452" t="str">
        <v>Participação e Gestão Democrática</v>
      </c>
      <c r="BE452" t="str">
        <v>10.3</v>
      </c>
      <c r="BF452">
        <v>0</v>
      </c>
      <c r="BG452" t="str">
        <v>Atividade</v>
      </c>
      <c r="BH452">
        <v>0</v>
      </c>
      <c r="BI452">
        <v>0</v>
      </c>
      <c r="BJ452" t="str">
        <v>Início</v>
      </c>
      <c r="BK452">
        <v>0</v>
      </c>
      <c r="BL452">
        <v>0</v>
      </c>
      <c r="BM452" t="str">
        <v>Fim</v>
      </c>
      <c r="BN452">
        <v>0</v>
      </c>
      <c r="BO452">
        <v>0</v>
      </c>
      <c r="BP452" t="str">
        <v>10.3.1</v>
      </c>
      <c r="BQ452">
        <v>0</v>
      </c>
      <c r="BR452">
        <v>0</v>
      </c>
      <c r="BS452" t="str">
        <v>SubAtividade</v>
      </c>
      <c r="BT452">
        <v>0</v>
      </c>
      <c r="BU452">
        <v>0</v>
      </c>
      <c r="BV452">
        <v>0</v>
      </c>
      <c r="BW452">
        <v>0</v>
      </c>
      <c r="BX452">
        <v>0</v>
      </c>
      <c r="BY452" t="str">
        <v>Despesa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 t="str">
        <v>Categoria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 t="str">
        <v>Subcategoria</v>
      </c>
      <c r="CO452">
        <v>0</v>
      </c>
      <c r="CP452">
        <v>0</v>
      </c>
      <c r="CQ452">
        <v>0</v>
      </c>
      <c r="CR452">
        <v>0</v>
      </c>
      <c r="CS452" t="str">
        <v>Fonte*</v>
      </c>
      <c r="CT452">
        <v>0</v>
      </c>
      <c r="CU452">
        <v>0</v>
      </c>
      <c r="CV452">
        <v>0</v>
      </c>
      <c r="CW452" t="str">
        <v>Unid</v>
      </c>
      <c r="CX452">
        <v>0</v>
      </c>
      <c r="CY452" t="str">
        <v>Valor 
Unit</v>
      </c>
      <c r="CZ452">
        <v>0</v>
      </c>
      <c r="DA452">
        <v>0</v>
      </c>
      <c r="DB452" t="str">
        <v>Qtde</v>
      </c>
      <c r="DC452">
        <v>0</v>
      </c>
      <c r="DD452">
        <v>0</v>
      </c>
      <c r="DF452" t="str">
        <v>Comunicação e Mobilização Acadêmica</v>
      </c>
      <c r="DG452" t="str">
        <v>11.1</v>
      </c>
      <c r="DH452">
        <v>0</v>
      </c>
      <c r="DI452" t="str">
        <v>Atividade</v>
      </c>
      <c r="DJ452">
        <v>0</v>
      </c>
      <c r="DK452">
        <v>0</v>
      </c>
      <c r="DL452" t="str">
        <v>Início</v>
      </c>
      <c r="DM452">
        <v>0</v>
      </c>
      <c r="DN452">
        <v>0</v>
      </c>
      <c r="DO452" t="str">
        <v>Fim</v>
      </c>
      <c r="DP452">
        <v>0</v>
      </c>
      <c r="DQ452">
        <v>0</v>
      </c>
      <c r="DR452" t="str">
        <v>11.1.2</v>
      </c>
      <c r="DS452">
        <v>0</v>
      </c>
      <c r="DT452">
        <v>0</v>
      </c>
      <c r="DU452" t="str">
        <v>SubAtividade</v>
      </c>
      <c r="DV452">
        <v>0</v>
      </c>
      <c r="DW452">
        <v>0</v>
      </c>
      <c r="DX452">
        <v>0</v>
      </c>
      <c r="DY452">
        <v>0</v>
      </c>
      <c r="DZ452">
        <v>0</v>
      </c>
      <c r="EA452" t="str">
        <v>Despesa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 t="str">
        <v>Categoria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 t="str">
        <v>Subcategoria</v>
      </c>
      <c r="EQ452">
        <v>0</v>
      </c>
      <c r="ER452">
        <v>0</v>
      </c>
      <c r="ES452">
        <v>0</v>
      </c>
      <c r="ET452">
        <v>0</v>
      </c>
      <c r="EU452" t="str">
        <v>Fonte*</v>
      </c>
      <c r="EV452">
        <v>0</v>
      </c>
      <c r="EW452">
        <v>0</v>
      </c>
      <c r="EX452">
        <v>0</v>
      </c>
      <c r="EY452" t="str">
        <v>Unid</v>
      </c>
      <c r="EZ452">
        <v>0</v>
      </c>
      <c r="FA452" t="str">
        <v>Valor 
Unit</v>
      </c>
      <c r="FB452">
        <v>0</v>
      </c>
      <c r="FC452">
        <v>0</v>
      </c>
      <c r="FD452" t="str">
        <v>Qtde</v>
      </c>
      <c r="FE452">
        <v>0</v>
      </c>
      <c r="FF452">
        <v>0</v>
      </c>
    </row>
    <row r="453" spans="1:162" x14ac:dyDescent="0.25">
      <c r="A453">
        <v>50</v>
      </c>
      <c r="B453" t="str">
        <f>'04.04_PLANO DE TRABALHO'!$RE$7</f>
        <v>Tecnologias Digitais</v>
      </c>
      <c r="C453" t="str">
        <f>IF('04.04_PLANO DE TRABALHO'!QQ59="",C452,'04.04_PLANO DE TRABALHO'!QQ59)</f>
        <v>9.3</v>
      </c>
      <c r="D453">
        <f>IF('04.04_PLANO DE TRABALHO'!QR59="",D452,'04.04_PLANO DE TRABALHO'!QR59)</f>
        <v>0</v>
      </c>
      <c r="E453" t="str">
        <f>IF(OR('04.04_PLANO DE TRABALHO'!QS59="",'04.04_PLANO DE TRABALHO'!QS59="Realizado",'04.04_PLANO DE TRABALHO'!QS59="Planejado"),E452,'04.04_PLANO DE TRABALHO'!QS59)</f>
        <v>Atividade</v>
      </c>
      <c r="F453">
        <f>IF('04.04_PLANO DE TRABALHO'!QT59="",F452,'04.04_PLANO DE TRABALHO'!QT59)</f>
        <v>0</v>
      </c>
      <c r="G453">
        <f>IF('04.04_PLANO DE TRABALHO'!QU59="",G452,'04.04_PLANO DE TRABALHO'!QU59)</f>
        <v>0</v>
      </c>
      <c r="H453" t="str">
        <f>IF('04.04_PLANO DE TRABALHO'!QV59="",H452,'04.04_PLANO DE TRABALHO'!QV59)</f>
        <v>Início</v>
      </c>
      <c r="I453">
        <f>IF('04.04_PLANO DE TRABALHO'!QW59="",I452,'04.04_PLANO DE TRABALHO'!QW59)</f>
        <v>0</v>
      </c>
      <c r="J453">
        <f>IF('04.04_PLANO DE TRABALHO'!QX59="",J452,'04.04_PLANO DE TRABALHO'!QX59)</f>
        <v>0</v>
      </c>
      <c r="K453" t="str">
        <f>IF('04.04_PLANO DE TRABALHO'!QY59="",K452,'04.04_PLANO DE TRABALHO'!QY59)</f>
        <v>Fim</v>
      </c>
      <c r="L453">
        <f>IF('04.04_PLANO DE TRABALHO'!QZ59="",L452,'04.04_PLANO DE TRABALHO'!QZ59)</f>
        <v>0</v>
      </c>
      <c r="M453">
        <f>IF('04.04_PLANO DE TRABALHO'!RA59="",M452,'04.04_PLANO DE TRABALHO'!RA59)</f>
        <v>0</v>
      </c>
      <c r="N453" t="str">
        <f>IF('04.04_PLANO DE TRABALHO'!RB59="",N452,'04.04_PLANO DE TRABALHO'!RB59)</f>
        <v>9.3.3</v>
      </c>
      <c r="O453">
        <f>IF('04.04_PLANO DE TRABALHO'!RC59="",O452,'04.04_PLANO DE TRABALHO'!RC59)</f>
        <v>0</v>
      </c>
      <c r="P453">
        <f>IF('04.04_PLANO DE TRABALHO'!RD59="",P452,'04.04_PLANO DE TRABALHO'!RD59)</f>
        <v>0</v>
      </c>
      <c r="Q453" t="str">
        <f>IF('04.04_PLANO DE TRABALHO'!RE59="",Q452,'04.04_PLANO DE TRABALHO'!RE59)</f>
        <v>SubAtividade</v>
      </c>
      <c r="R453">
        <f>IF('04.04_PLANO DE TRABALHO'!RF59="",R452,'04.04_PLANO DE TRABALHO'!RF59)</f>
        <v>0</v>
      </c>
      <c r="S453">
        <f>IF('04.04_PLANO DE TRABALHO'!RG59="",S452,'04.04_PLANO DE TRABALHO'!RG59)</f>
        <v>0</v>
      </c>
      <c r="T453">
        <f>IF('04.04_PLANO DE TRABALHO'!RH59="",T452,'04.04_PLANO DE TRABALHO'!RH59)</f>
        <v>0</v>
      </c>
      <c r="U453">
        <f>IF('04.04_PLANO DE TRABALHO'!RI59="",U452,'04.04_PLANO DE TRABALHO'!RI59)</f>
        <v>0</v>
      </c>
      <c r="V453">
        <f>IF('04.04_PLANO DE TRABALHO'!RJ59="",V452,'04.04_PLANO DE TRABALHO'!RJ59)</f>
        <v>0</v>
      </c>
      <c r="W453" t="str">
        <f>IF('04.04_PLANO DE TRABALHO'!RK59="",W452,'04.04_PLANO DE TRABALHO'!RK59)</f>
        <v>Despesa</v>
      </c>
      <c r="X453">
        <f>IF('04.04_PLANO DE TRABALHO'!RL59="",X452,'04.04_PLANO DE TRABALHO'!RL59)</f>
        <v>0</v>
      </c>
      <c r="Y453">
        <f>IF('04.04_PLANO DE TRABALHO'!RM59="",Y452,'04.04_PLANO DE TRABALHO'!RM59)</f>
        <v>0</v>
      </c>
      <c r="Z453">
        <f>IF('04.04_PLANO DE TRABALHO'!RN59="",Z452,'04.04_PLANO DE TRABALHO'!RN59)</f>
        <v>0</v>
      </c>
      <c r="AA453">
        <f>IF('04.04_PLANO DE TRABALHO'!RO59="",AA452,'04.04_PLANO DE TRABALHO'!RO59)</f>
        <v>0</v>
      </c>
      <c r="AB453">
        <f>IF('04.04_PLANO DE TRABALHO'!RP59="",AB452,'04.04_PLANO DE TRABALHO'!RP59)</f>
        <v>0</v>
      </c>
      <c r="AC453">
        <f>IF('04.04_PLANO DE TRABALHO'!RQ59="",AC452,'04.04_PLANO DE TRABALHO'!RQ59)</f>
        <v>0</v>
      </c>
      <c r="AD453" t="str">
        <f>IF('04.04_PLANO DE TRABALHO'!RR59="",AD452,'04.04_PLANO DE TRABALHO'!RR59)</f>
        <v>Categoria</v>
      </c>
      <c r="AE453">
        <f>IF('04.04_PLANO DE TRABALHO'!RS59="",AE452,'04.04_PLANO DE TRABALHO'!RS59)</f>
        <v>0</v>
      </c>
      <c r="AF453">
        <f>IF('04.04_PLANO DE TRABALHO'!RT59="",AF452,'04.04_PLANO DE TRABALHO'!RT59)</f>
        <v>0</v>
      </c>
      <c r="AG453">
        <f>IF('04.04_PLANO DE TRABALHO'!RU59="",AG452,'04.04_PLANO DE TRABALHO'!RU59)</f>
        <v>0</v>
      </c>
      <c r="AH453">
        <f>IF('04.04_PLANO DE TRABALHO'!RV59="",AH452,'04.04_PLANO DE TRABALHO'!RV59)</f>
        <v>0</v>
      </c>
      <c r="AI453">
        <f>IF('04.04_PLANO DE TRABALHO'!RW59="",AI452,'04.04_PLANO DE TRABALHO'!RW59)</f>
        <v>0</v>
      </c>
      <c r="AJ453">
        <f>IF('04.04_PLANO DE TRABALHO'!RX59="",AJ452,'04.04_PLANO DE TRABALHO'!RX59)</f>
        <v>0</v>
      </c>
      <c r="AK453">
        <f>IF('04.04_PLANO DE TRABALHO'!RY59="",AK452,'04.04_PLANO DE TRABALHO'!RY59)</f>
        <v>0</v>
      </c>
      <c r="AL453" t="str">
        <f>IF('04.04_PLANO DE TRABALHO'!RZ59="",AL452,'04.04_PLANO DE TRABALHO'!RZ59)</f>
        <v>Subcategoria</v>
      </c>
      <c r="AM453">
        <f>IF('04.04_PLANO DE TRABALHO'!SA59="",AM452,'04.04_PLANO DE TRABALHO'!SA59)</f>
        <v>0</v>
      </c>
      <c r="AN453">
        <f>IF('04.04_PLANO DE TRABALHO'!SB59="",AN452,'04.04_PLANO DE TRABALHO'!SB59)</f>
        <v>0</v>
      </c>
      <c r="AO453">
        <f>IF('04.04_PLANO DE TRABALHO'!SC59="",AO452,'04.04_PLANO DE TRABALHO'!SC59)</f>
        <v>0</v>
      </c>
      <c r="AP453">
        <f>IF('04.04_PLANO DE TRABALHO'!SD59="",AP452,'04.04_PLANO DE TRABALHO'!SD59)</f>
        <v>0</v>
      </c>
      <c r="AQ453" t="str">
        <f>IF('04.04_PLANO DE TRABALHO'!SE59="",AQ452,'04.04_PLANO DE TRABALHO'!SE59)</f>
        <v>Fonte*</v>
      </c>
      <c r="AR453">
        <f>IF('04.04_PLANO DE TRABALHO'!SF59="",AR452,'04.04_PLANO DE TRABALHO'!SF59)</f>
        <v>0</v>
      </c>
      <c r="AS453">
        <f>IF('04.04_PLANO DE TRABALHO'!SG59="",AS452,'04.04_PLANO DE TRABALHO'!SG59)</f>
        <v>0</v>
      </c>
      <c r="AT453">
        <f>IF('04.04_PLANO DE TRABALHO'!SH59="",AT452,'04.04_PLANO DE TRABALHO'!SH59)</f>
        <v>0</v>
      </c>
      <c r="AU453" t="str">
        <f>IF('04.04_PLANO DE TRABALHO'!SI59="",AU452,'04.04_PLANO DE TRABALHO'!SI59)</f>
        <v>Unid</v>
      </c>
      <c r="AV453">
        <f>IF('04.04_PLANO DE TRABALHO'!SJ59="",AV452,'04.04_PLANO DE TRABALHO'!SJ59)</f>
        <v>0</v>
      </c>
      <c r="AW453" t="str">
        <f>IF('04.04_PLANO DE TRABALHO'!SK59="",AW452,'04.04_PLANO DE TRABALHO'!SK59)</f>
        <v>Valor 
Unit</v>
      </c>
      <c r="AX453">
        <f>IF('04.04_PLANO DE TRABALHO'!SL59="",AX452,'04.04_PLANO DE TRABALHO'!SL59)</f>
        <v>0</v>
      </c>
      <c r="AY453">
        <f>IF('04.04_PLANO DE TRABALHO'!SM59="",AY452,'04.04_PLANO DE TRABALHO'!SM59)</f>
        <v>0</v>
      </c>
      <c r="AZ453" t="str">
        <f>IF('04.04_PLANO DE TRABALHO'!SN59="",AZ452,'04.04_PLANO DE TRABALHO'!SN59)</f>
        <v>Qtde</v>
      </c>
      <c r="BA453">
        <f>IF('04.04_PLANO DE TRABALHO'!SO59="",BA452,'04.04_PLANO DE TRABALHO'!SO59)</f>
        <v>0</v>
      </c>
      <c r="BB453">
        <f>IF('04.04_PLANO DE TRABALHO'!SP59="",BB452,'04.04_PLANO DE TRABALHO'!SP59)</f>
        <v>0</v>
      </c>
      <c r="BD453" t="str">
        <v>Participação e Gestão Democrática</v>
      </c>
      <c r="BE453" t="str">
        <v>10.3</v>
      </c>
      <c r="BF453">
        <v>0</v>
      </c>
      <c r="BG453" t="str">
        <v>Atividade</v>
      </c>
      <c r="BH453">
        <v>0</v>
      </c>
      <c r="BI453">
        <v>0</v>
      </c>
      <c r="BJ453" t="str">
        <v>Início</v>
      </c>
      <c r="BK453">
        <v>0</v>
      </c>
      <c r="BL453">
        <v>0</v>
      </c>
      <c r="BM453" t="str">
        <v>Fim</v>
      </c>
      <c r="BN453">
        <v>0</v>
      </c>
      <c r="BO453">
        <v>0</v>
      </c>
      <c r="BP453" t="str">
        <v>10.3.1</v>
      </c>
      <c r="BQ453">
        <v>0</v>
      </c>
      <c r="BR453">
        <v>0</v>
      </c>
      <c r="BS453" t="str">
        <v>SubAtividade</v>
      </c>
      <c r="BT453">
        <v>0</v>
      </c>
      <c r="BU453">
        <v>0</v>
      </c>
      <c r="BV453">
        <v>0</v>
      </c>
      <c r="BW453">
        <v>0</v>
      </c>
      <c r="BX453">
        <v>0</v>
      </c>
      <c r="BY453" t="str">
        <v>Despesa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 t="str">
        <v>Categoria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 t="str">
        <v>Subcategoria</v>
      </c>
      <c r="CO453">
        <v>0</v>
      </c>
      <c r="CP453">
        <v>0</v>
      </c>
      <c r="CQ453">
        <v>0</v>
      </c>
      <c r="CR453">
        <v>0</v>
      </c>
      <c r="CS453" t="str">
        <v>Fonte*</v>
      </c>
      <c r="CT453">
        <v>0</v>
      </c>
      <c r="CU453">
        <v>0</v>
      </c>
      <c r="CV453">
        <v>0</v>
      </c>
      <c r="CW453" t="str">
        <v>Unid</v>
      </c>
      <c r="CX453">
        <v>0</v>
      </c>
      <c r="CY453" t="str">
        <v>Valor 
Unit</v>
      </c>
      <c r="CZ453">
        <v>0</v>
      </c>
      <c r="DA453">
        <v>0</v>
      </c>
      <c r="DB453" t="str">
        <v>Qtde</v>
      </c>
      <c r="DC453">
        <v>0</v>
      </c>
      <c r="DD453">
        <v>0</v>
      </c>
      <c r="DF453" t="str">
        <v>Comunicação e Mobilização Acadêmica</v>
      </c>
      <c r="DG453" t="str">
        <v>11.1</v>
      </c>
      <c r="DH453">
        <v>0</v>
      </c>
      <c r="DI453" t="str">
        <v>Atividade</v>
      </c>
      <c r="DJ453">
        <v>0</v>
      </c>
      <c r="DK453">
        <v>0</v>
      </c>
      <c r="DL453" t="str">
        <v>Início</v>
      </c>
      <c r="DM453">
        <v>0</v>
      </c>
      <c r="DN453">
        <v>0</v>
      </c>
      <c r="DO453" t="str">
        <v>Fim</v>
      </c>
      <c r="DP453">
        <v>0</v>
      </c>
      <c r="DQ453">
        <v>0</v>
      </c>
      <c r="DR453" t="str">
        <v>Total da SubAtividade:</v>
      </c>
      <c r="DS453">
        <v>0</v>
      </c>
      <c r="DT453">
        <v>0</v>
      </c>
      <c r="DU453" t="str">
        <v>SubAtividade</v>
      </c>
      <c r="DV453">
        <v>0</v>
      </c>
      <c r="DW453">
        <v>0</v>
      </c>
      <c r="DX453">
        <v>0</v>
      </c>
      <c r="DY453">
        <v>0</v>
      </c>
      <c r="DZ453">
        <v>0</v>
      </c>
      <c r="EA453" t="str">
        <v>Despesa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 t="str">
        <v>Categoria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 t="str">
        <v>Subcategoria</v>
      </c>
      <c r="EQ453">
        <v>0</v>
      </c>
      <c r="ER453">
        <v>0</v>
      </c>
      <c r="ES453">
        <v>0</v>
      </c>
      <c r="ET453">
        <v>0</v>
      </c>
      <c r="EU453" t="str">
        <v>Fonte*</v>
      </c>
      <c r="EV453">
        <v>0</v>
      </c>
      <c r="EW453">
        <v>0</v>
      </c>
      <c r="EX453">
        <v>0</v>
      </c>
      <c r="EY453" t="str">
        <v>Unid</v>
      </c>
      <c r="EZ453">
        <v>0</v>
      </c>
      <c r="FA453" t="str">
        <v>Valor 
Unit</v>
      </c>
      <c r="FB453">
        <v>0</v>
      </c>
      <c r="FC453">
        <v>0</v>
      </c>
      <c r="FD453" t="str">
        <v>Qtde</v>
      </c>
      <c r="FE453">
        <v>0</v>
      </c>
      <c r="FF453">
        <v>0</v>
      </c>
    </row>
    <row r="454" spans="1:162" x14ac:dyDescent="0.25">
      <c r="A454">
        <v>1</v>
      </c>
      <c r="B454" t="str">
        <f>'04.04_PLANO DE TRABALHO'!$TJ$7</f>
        <v>Participação e Gestão Democrática</v>
      </c>
      <c r="C454" t="str">
        <f>IF('04.04_PLANO DE TRABALHO'!SV10="",C453,'04.04_PLANO DE TRABALHO'!SV10)</f>
        <v>10.1</v>
      </c>
      <c r="D454">
        <f>IF('04.04_PLANO DE TRABALHO'!SW10="",D453,'04.04_PLANO DE TRABALHO'!SW10)</f>
        <v>0</v>
      </c>
      <c r="E454" t="str">
        <f>IF(OR('04.04_PLANO DE TRABALHO'!SX10="",'04.04_PLANO DE TRABALHO'!SX10="Realizado",'04.04_PLANO DE TRABALHO'!SX10="Planejado"),E453,'04.04_PLANO DE TRABALHO'!SX10)</f>
        <v>Atividade</v>
      </c>
      <c r="F454">
        <f>IF('04.04_PLANO DE TRABALHO'!SY10="",F453,'04.04_PLANO DE TRABALHO'!SY10)</f>
        <v>0</v>
      </c>
      <c r="G454">
        <f>IF('04.04_PLANO DE TRABALHO'!SZ10="",G453,'04.04_PLANO DE TRABALHO'!SZ10)</f>
        <v>0</v>
      </c>
      <c r="H454" t="str">
        <f>IF('04.04_PLANO DE TRABALHO'!TA10="",H453,'04.04_PLANO DE TRABALHO'!TA10)</f>
        <v>Início</v>
      </c>
      <c r="I454">
        <f>IF('04.04_PLANO DE TRABALHO'!TB10="",I453,'04.04_PLANO DE TRABALHO'!TB10)</f>
        <v>0</v>
      </c>
      <c r="J454">
        <f>IF('04.04_PLANO DE TRABALHO'!TC10="",J453,'04.04_PLANO DE TRABALHO'!TC10)</f>
        <v>0</v>
      </c>
      <c r="K454" t="str">
        <f>IF('04.04_PLANO DE TRABALHO'!TD10="",K453,'04.04_PLANO DE TRABALHO'!TD10)</f>
        <v>Fim</v>
      </c>
      <c r="L454">
        <f>IF('04.04_PLANO DE TRABALHO'!TE10="",L453,'04.04_PLANO DE TRABALHO'!TE10)</f>
        <v>0</v>
      </c>
      <c r="M454">
        <f>IF('04.04_PLANO DE TRABALHO'!TF10="",M453,'04.04_PLANO DE TRABALHO'!TF10)</f>
        <v>0</v>
      </c>
      <c r="N454" t="str">
        <f>IF('04.04_PLANO DE TRABALHO'!TG10="",N453,'04.04_PLANO DE TRABALHO'!TG10)</f>
        <v>10.1.1</v>
      </c>
      <c r="O454">
        <f>IF('04.04_PLANO DE TRABALHO'!TH10="",O453,'04.04_PLANO DE TRABALHO'!TH10)</f>
        <v>0</v>
      </c>
      <c r="P454">
        <f>IF('04.04_PLANO DE TRABALHO'!TI10="",P453,'04.04_PLANO DE TRABALHO'!TI10)</f>
        <v>0</v>
      </c>
      <c r="Q454" t="str">
        <f>IF('04.04_PLANO DE TRABALHO'!TJ10="",Q453,'04.04_PLANO DE TRABALHO'!TJ10)</f>
        <v>SubAtividade</v>
      </c>
      <c r="R454">
        <f>IF('04.04_PLANO DE TRABALHO'!TK10="",R453,'04.04_PLANO DE TRABALHO'!TK10)</f>
        <v>0</v>
      </c>
      <c r="S454">
        <f>IF('04.04_PLANO DE TRABALHO'!TL10="",S453,'04.04_PLANO DE TRABALHO'!TL10)</f>
        <v>0</v>
      </c>
      <c r="T454">
        <f>IF('04.04_PLANO DE TRABALHO'!TM10="",T453,'04.04_PLANO DE TRABALHO'!TM10)</f>
        <v>0</v>
      </c>
      <c r="U454">
        <f>IF('04.04_PLANO DE TRABALHO'!TN10="",U453,'04.04_PLANO DE TRABALHO'!TN10)</f>
        <v>0</v>
      </c>
      <c r="V454">
        <f>IF('04.04_PLANO DE TRABALHO'!TO10="",V453,'04.04_PLANO DE TRABALHO'!TO10)</f>
        <v>0</v>
      </c>
      <c r="W454" t="str">
        <f>IF('04.04_PLANO DE TRABALHO'!TP10="",W453,'04.04_PLANO DE TRABALHO'!TP10)</f>
        <v>Despesa</v>
      </c>
      <c r="X454">
        <f>IF('04.04_PLANO DE TRABALHO'!TQ10="",X453,'04.04_PLANO DE TRABALHO'!TQ10)</f>
        <v>0</v>
      </c>
      <c r="Y454">
        <f>IF('04.04_PLANO DE TRABALHO'!TR10="",Y453,'04.04_PLANO DE TRABALHO'!TR10)</f>
        <v>0</v>
      </c>
      <c r="Z454">
        <f>IF('04.04_PLANO DE TRABALHO'!TS10="",Z453,'04.04_PLANO DE TRABALHO'!TS10)</f>
        <v>0</v>
      </c>
      <c r="AA454">
        <f>IF('04.04_PLANO DE TRABALHO'!TT10="",AA453,'04.04_PLANO DE TRABALHO'!TT10)</f>
        <v>0</v>
      </c>
      <c r="AB454">
        <f>IF('04.04_PLANO DE TRABALHO'!TU10="",AB453,'04.04_PLANO DE TRABALHO'!TU10)</f>
        <v>0</v>
      </c>
      <c r="AC454">
        <f>IF('04.04_PLANO DE TRABALHO'!TV10="",AC453,'04.04_PLANO DE TRABALHO'!TV10)</f>
        <v>0</v>
      </c>
      <c r="AD454" t="str">
        <f>IF('04.04_PLANO DE TRABALHO'!TW10="",AD453,'04.04_PLANO DE TRABALHO'!TW10)</f>
        <v>Categoria</v>
      </c>
      <c r="AE454">
        <f>IF('04.04_PLANO DE TRABALHO'!TX10="",AE453,'04.04_PLANO DE TRABALHO'!TX10)</f>
        <v>0</v>
      </c>
      <c r="AF454">
        <f>IF('04.04_PLANO DE TRABALHO'!TY10="",AF453,'04.04_PLANO DE TRABALHO'!TY10)</f>
        <v>0</v>
      </c>
      <c r="AG454">
        <f>IF('04.04_PLANO DE TRABALHO'!TZ10="",AG453,'04.04_PLANO DE TRABALHO'!TZ10)</f>
        <v>0</v>
      </c>
      <c r="AH454">
        <f>IF('04.04_PLANO DE TRABALHO'!UA10="",AH453,'04.04_PLANO DE TRABALHO'!UA10)</f>
        <v>0</v>
      </c>
      <c r="AI454">
        <f>IF('04.04_PLANO DE TRABALHO'!UB10="",AI453,'04.04_PLANO DE TRABALHO'!UB10)</f>
        <v>0</v>
      </c>
      <c r="AJ454">
        <f>IF('04.04_PLANO DE TRABALHO'!UC10="",AJ453,'04.04_PLANO DE TRABALHO'!UC10)</f>
        <v>0</v>
      </c>
      <c r="AK454">
        <f>IF('04.04_PLANO DE TRABALHO'!UD10="",AK453,'04.04_PLANO DE TRABALHO'!UD10)</f>
        <v>0</v>
      </c>
      <c r="AL454" t="str">
        <f>IF('04.04_PLANO DE TRABALHO'!UE10="",AL453,'04.04_PLANO DE TRABALHO'!UE10)</f>
        <v>Subcategoria</v>
      </c>
      <c r="AM454">
        <f>IF('04.04_PLANO DE TRABALHO'!UF10="",AM453,'04.04_PLANO DE TRABALHO'!UF10)</f>
        <v>0</v>
      </c>
      <c r="AN454">
        <f>IF('04.04_PLANO DE TRABALHO'!UG10="",AN453,'04.04_PLANO DE TRABALHO'!UG10)</f>
        <v>0</v>
      </c>
      <c r="AO454">
        <f>IF('04.04_PLANO DE TRABALHO'!UH10="",AO453,'04.04_PLANO DE TRABALHO'!UH10)</f>
        <v>0</v>
      </c>
      <c r="AP454">
        <f>IF('04.04_PLANO DE TRABALHO'!UI10="",AP453,'04.04_PLANO DE TRABALHO'!UI10)</f>
        <v>0</v>
      </c>
      <c r="AQ454" t="str">
        <f>IF('04.04_PLANO DE TRABALHO'!UJ10="",AQ453,'04.04_PLANO DE TRABALHO'!UJ10)</f>
        <v>Fonte*</v>
      </c>
      <c r="AR454">
        <f>IF('04.04_PLANO DE TRABALHO'!UK10="",AR453,'04.04_PLANO DE TRABALHO'!UK10)</f>
        <v>0</v>
      </c>
      <c r="AS454">
        <f>IF('04.04_PLANO DE TRABALHO'!UL10="",AS453,'04.04_PLANO DE TRABALHO'!UL10)</f>
        <v>0</v>
      </c>
      <c r="AT454">
        <f>IF('04.04_PLANO DE TRABALHO'!UM10="",AT453,'04.04_PLANO DE TRABALHO'!UM10)</f>
        <v>0</v>
      </c>
      <c r="AU454" t="str">
        <f>IF('04.04_PLANO DE TRABALHO'!UN10="",AU453,'04.04_PLANO DE TRABALHO'!UN10)</f>
        <v>Unid</v>
      </c>
      <c r="AV454">
        <f>IF('04.04_PLANO DE TRABALHO'!UO10="",AV453,'04.04_PLANO DE TRABALHO'!UO10)</f>
        <v>0</v>
      </c>
      <c r="AW454" t="str">
        <f>IF('04.04_PLANO DE TRABALHO'!UP10="",AW453,'04.04_PLANO DE TRABALHO'!UP10)</f>
        <v>Valor 
Unit</v>
      </c>
      <c r="AX454">
        <f>IF('04.04_PLANO DE TRABALHO'!UQ10="",AX453,'04.04_PLANO DE TRABALHO'!UQ10)</f>
        <v>0</v>
      </c>
      <c r="AY454">
        <f>IF('04.04_PLANO DE TRABALHO'!UR10="",AY453,'04.04_PLANO DE TRABALHO'!UR10)</f>
        <v>0</v>
      </c>
      <c r="AZ454" t="str">
        <f>IF('04.04_PLANO DE TRABALHO'!US10="",AZ453,'04.04_PLANO DE TRABALHO'!US10)</f>
        <v>Qtde</v>
      </c>
      <c r="BA454">
        <f>IF('04.04_PLANO DE TRABALHO'!UT10="",BA453,'04.04_PLANO DE TRABALHO'!UT10)</f>
        <v>0</v>
      </c>
      <c r="BB454">
        <f>IF('04.04_PLANO DE TRABALHO'!UU10="",BB453,'04.04_PLANO DE TRABALHO'!UU10)</f>
        <v>0</v>
      </c>
      <c r="BD454" t="str">
        <v>Participação e Gestão Democrática</v>
      </c>
      <c r="BE454" t="str">
        <v>10.3</v>
      </c>
      <c r="BF454">
        <v>0</v>
      </c>
      <c r="BG454" t="str">
        <v>Atividade</v>
      </c>
      <c r="BH454">
        <v>0</v>
      </c>
      <c r="BI454">
        <v>0</v>
      </c>
      <c r="BJ454" t="str">
        <v>Início</v>
      </c>
      <c r="BK454">
        <v>0</v>
      </c>
      <c r="BL454">
        <v>0</v>
      </c>
      <c r="BM454" t="str">
        <v>Fim</v>
      </c>
      <c r="BN454">
        <v>0</v>
      </c>
      <c r="BO454">
        <v>0</v>
      </c>
      <c r="BP454" t="str">
        <v>Total da SubAtividade:</v>
      </c>
      <c r="BQ454">
        <v>0</v>
      </c>
      <c r="BR454">
        <v>0</v>
      </c>
      <c r="BS454" t="str">
        <v>SubAtividade</v>
      </c>
      <c r="BT454">
        <v>0</v>
      </c>
      <c r="BU454">
        <v>0</v>
      </c>
      <c r="BV454">
        <v>0</v>
      </c>
      <c r="BW454">
        <v>0</v>
      </c>
      <c r="BX454">
        <v>0</v>
      </c>
      <c r="BY454" t="str">
        <v>Despesa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 t="str">
        <v>Categoria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 t="str">
        <v>Subcategoria</v>
      </c>
      <c r="CO454">
        <v>0</v>
      </c>
      <c r="CP454">
        <v>0</v>
      </c>
      <c r="CQ454">
        <v>0</v>
      </c>
      <c r="CR454">
        <v>0</v>
      </c>
      <c r="CS454" t="str">
        <v>Fonte*</v>
      </c>
      <c r="CT454">
        <v>0</v>
      </c>
      <c r="CU454">
        <v>0</v>
      </c>
      <c r="CV454">
        <v>0</v>
      </c>
      <c r="CW454" t="str">
        <v>Unid</v>
      </c>
      <c r="CX454">
        <v>0</v>
      </c>
      <c r="CY454" t="str">
        <v>Valor 
Unit</v>
      </c>
      <c r="CZ454">
        <v>0</v>
      </c>
      <c r="DA454">
        <v>0</v>
      </c>
      <c r="DB454" t="str">
        <v>Qtde</v>
      </c>
      <c r="DC454">
        <v>0</v>
      </c>
      <c r="DD454">
        <v>0</v>
      </c>
      <c r="DF454" t="str">
        <v>Comunicação e Mobilização Acadêmica</v>
      </c>
      <c r="DG454" t="str">
        <v>11.1</v>
      </c>
      <c r="DH454">
        <v>0</v>
      </c>
      <c r="DI454" t="str">
        <v>Atividade</v>
      </c>
      <c r="DJ454">
        <v>0</v>
      </c>
      <c r="DK454">
        <v>0</v>
      </c>
      <c r="DL454" t="str">
        <v>Início</v>
      </c>
      <c r="DM454">
        <v>0</v>
      </c>
      <c r="DN454">
        <v>0</v>
      </c>
      <c r="DO454" t="str">
        <v>Fim</v>
      </c>
      <c r="DP454">
        <v>0</v>
      </c>
      <c r="DQ454">
        <v>0</v>
      </c>
      <c r="DR454" t="str">
        <v>11.1.3</v>
      </c>
      <c r="DS454">
        <v>0</v>
      </c>
      <c r="DT454">
        <v>0</v>
      </c>
      <c r="DU454" t="str">
        <v>SubAtividade</v>
      </c>
      <c r="DV454">
        <v>0</v>
      </c>
      <c r="DW454">
        <v>0</v>
      </c>
      <c r="DX454">
        <v>0</v>
      </c>
      <c r="DY454">
        <v>0</v>
      </c>
      <c r="DZ454">
        <v>0</v>
      </c>
      <c r="EA454" t="str">
        <v>Despesa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 t="str">
        <v>Categoria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 t="str">
        <v>Subcategoria</v>
      </c>
      <c r="EQ454">
        <v>0</v>
      </c>
      <c r="ER454">
        <v>0</v>
      </c>
      <c r="ES454">
        <v>0</v>
      </c>
      <c r="ET454">
        <v>0</v>
      </c>
      <c r="EU454" t="str">
        <v>Fonte*</v>
      </c>
      <c r="EV454">
        <v>0</v>
      </c>
      <c r="EW454">
        <v>0</v>
      </c>
      <c r="EX454">
        <v>0</v>
      </c>
      <c r="EY454" t="str">
        <v>Unid</v>
      </c>
      <c r="EZ454">
        <v>0</v>
      </c>
      <c r="FA454" t="str">
        <v>Valor 
Unit</v>
      </c>
      <c r="FB454">
        <v>0</v>
      </c>
      <c r="FC454">
        <v>0</v>
      </c>
      <c r="FD454" t="str">
        <v>Qtde</v>
      </c>
      <c r="FE454">
        <v>0</v>
      </c>
      <c r="FF454">
        <v>0</v>
      </c>
    </row>
    <row r="455" spans="1:162" x14ac:dyDescent="0.25">
      <c r="A455">
        <v>2</v>
      </c>
      <c r="B455" t="str">
        <f>'04.04_PLANO DE TRABALHO'!$TJ$7</f>
        <v>Participação e Gestão Democrática</v>
      </c>
      <c r="C455" t="str">
        <f>IF('04.04_PLANO DE TRABALHO'!SV11="",C454,'04.04_PLANO DE TRABALHO'!SV11)</f>
        <v>10.1</v>
      </c>
      <c r="D455">
        <f>IF('04.04_PLANO DE TRABALHO'!SW11="",D454,'04.04_PLANO DE TRABALHO'!SW11)</f>
        <v>0</v>
      </c>
      <c r="E455" t="str">
        <f>IF(OR('04.04_PLANO DE TRABALHO'!SX11="",'04.04_PLANO DE TRABALHO'!SX11="Realizado",'04.04_PLANO DE TRABALHO'!SX11="Planejado"),E454,'04.04_PLANO DE TRABALHO'!SX11)</f>
        <v>Atividade</v>
      </c>
      <c r="F455">
        <f>IF('04.04_PLANO DE TRABALHO'!SY11="",F454,'04.04_PLANO DE TRABALHO'!SY11)</f>
        <v>0</v>
      </c>
      <c r="G455">
        <f>IF('04.04_PLANO DE TRABALHO'!SZ11="",G454,'04.04_PLANO DE TRABALHO'!SZ11)</f>
        <v>0</v>
      </c>
      <c r="H455" t="str">
        <f>IF('04.04_PLANO DE TRABALHO'!TA11="",H454,'04.04_PLANO DE TRABALHO'!TA11)</f>
        <v>Início</v>
      </c>
      <c r="I455">
        <f>IF('04.04_PLANO DE TRABALHO'!TB11="",I454,'04.04_PLANO DE TRABALHO'!TB11)</f>
        <v>0</v>
      </c>
      <c r="J455">
        <f>IF('04.04_PLANO DE TRABALHO'!TC11="",J454,'04.04_PLANO DE TRABALHO'!TC11)</f>
        <v>0</v>
      </c>
      <c r="K455" t="str">
        <f>IF('04.04_PLANO DE TRABALHO'!TD11="",K454,'04.04_PLANO DE TRABALHO'!TD11)</f>
        <v>Fim</v>
      </c>
      <c r="L455">
        <f>IF('04.04_PLANO DE TRABALHO'!TE11="",L454,'04.04_PLANO DE TRABALHO'!TE11)</f>
        <v>0</v>
      </c>
      <c r="M455">
        <f>IF('04.04_PLANO DE TRABALHO'!TF11="",M454,'04.04_PLANO DE TRABALHO'!TF11)</f>
        <v>0</v>
      </c>
      <c r="N455" t="str">
        <f>IF('04.04_PLANO DE TRABALHO'!TG11="",N454,'04.04_PLANO DE TRABALHO'!TG11)</f>
        <v>10.1.1</v>
      </c>
      <c r="O455">
        <f>IF('04.04_PLANO DE TRABALHO'!TH11="",O454,'04.04_PLANO DE TRABALHO'!TH11)</f>
        <v>0</v>
      </c>
      <c r="P455">
        <f>IF('04.04_PLANO DE TRABALHO'!TI11="",P454,'04.04_PLANO DE TRABALHO'!TI11)</f>
        <v>0</v>
      </c>
      <c r="Q455" t="str">
        <f>IF('04.04_PLANO DE TRABALHO'!TJ11="",Q454,'04.04_PLANO DE TRABALHO'!TJ11)</f>
        <v>SubAtividade</v>
      </c>
      <c r="R455">
        <f>IF('04.04_PLANO DE TRABALHO'!TK11="",R454,'04.04_PLANO DE TRABALHO'!TK11)</f>
        <v>0</v>
      </c>
      <c r="S455">
        <f>IF('04.04_PLANO DE TRABALHO'!TL11="",S454,'04.04_PLANO DE TRABALHO'!TL11)</f>
        <v>0</v>
      </c>
      <c r="T455">
        <f>IF('04.04_PLANO DE TRABALHO'!TM11="",T454,'04.04_PLANO DE TRABALHO'!TM11)</f>
        <v>0</v>
      </c>
      <c r="U455">
        <f>IF('04.04_PLANO DE TRABALHO'!TN11="",U454,'04.04_PLANO DE TRABALHO'!TN11)</f>
        <v>0</v>
      </c>
      <c r="V455">
        <f>IF('04.04_PLANO DE TRABALHO'!TO11="",V454,'04.04_PLANO DE TRABALHO'!TO11)</f>
        <v>0</v>
      </c>
      <c r="W455" t="str">
        <f>IF('04.04_PLANO DE TRABALHO'!TP11="",W454,'04.04_PLANO DE TRABALHO'!TP11)</f>
        <v>Despesa</v>
      </c>
      <c r="X455">
        <f>IF('04.04_PLANO DE TRABALHO'!TQ11="",X454,'04.04_PLANO DE TRABALHO'!TQ11)</f>
        <v>0</v>
      </c>
      <c r="Y455">
        <f>IF('04.04_PLANO DE TRABALHO'!TR11="",Y454,'04.04_PLANO DE TRABALHO'!TR11)</f>
        <v>0</v>
      </c>
      <c r="Z455">
        <f>IF('04.04_PLANO DE TRABALHO'!TS11="",Z454,'04.04_PLANO DE TRABALHO'!TS11)</f>
        <v>0</v>
      </c>
      <c r="AA455">
        <f>IF('04.04_PLANO DE TRABALHO'!TT11="",AA454,'04.04_PLANO DE TRABALHO'!TT11)</f>
        <v>0</v>
      </c>
      <c r="AB455">
        <f>IF('04.04_PLANO DE TRABALHO'!TU11="",AB454,'04.04_PLANO DE TRABALHO'!TU11)</f>
        <v>0</v>
      </c>
      <c r="AC455">
        <f>IF('04.04_PLANO DE TRABALHO'!TV11="",AC454,'04.04_PLANO DE TRABALHO'!TV11)</f>
        <v>0</v>
      </c>
      <c r="AD455" t="str">
        <f>IF('04.04_PLANO DE TRABALHO'!TW11="",AD454,'04.04_PLANO DE TRABALHO'!TW11)</f>
        <v>Categoria</v>
      </c>
      <c r="AE455">
        <f>IF('04.04_PLANO DE TRABALHO'!TX11="",AE454,'04.04_PLANO DE TRABALHO'!TX11)</f>
        <v>0</v>
      </c>
      <c r="AF455">
        <f>IF('04.04_PLANO DE TRABALHO'!TY11="",AF454,'04.04_PLANO DE TRABALHO'!TY11)</f>
        <v>0</v>
      </c>
      <c r="AG455">
        <f>IF('04.04_PLANO DE TRABALHO'!TZ11="",AG454,'04.04_PLANO DE TRABALHO'!TZ11)</f>
        <v>0</v>
      </c>
      <c r="AH455">
        <f>IF('04.04_PLANO DE TRABALHO'!UA11="",AH454,'04.04_PLANO DE TRABALHO'!UA11)</f>
        <v>0</v>
      </c>
      <c r="AI455">
        <f>IF('04.04_PLANO DE TRABALHO'!UB11="",AI454,'04.04_PLANO DE TRABALHO'!UB11)</f>
        <v>0</v>
      </c>
      <c r="AJ455">
        <f>IF('04.04_PLANO DE TRABALHO'!UC11="",AJ454,'04.04_PLANO DE TRABALHO'!UC11)</f>
        <v>0</v>
      </c>
      <c r="AK455">
        <f>IF('04.04_PLANO DE TRABALHO'!UD11="",AK454,'04.04_PLANO DE TRABALHO'!UD11)</f>
        <v>0</v>
      </c>
      <c r="AL455" t="str">
        <f>IF('04.04_PLANO DE TRABALHO'!UE11="",AL454,'04.04_PLANO DE TRABALHO'!UE11)</f>
        <v>Subcategoria</v>
      </c>
      <c r="AM455">
        <f>IF('04.04_PLANO DE TRABALHO'!UF11="",AM454,'04.04_PLANO DE TRABALHO'!UF11)</f>
        <v>0</v>
      </c>
      <c r="AN455">
        <f>IF('04.04_PLANO DE TRABALHO'!UG11="",AN454,'04.04_PLANO DE TRABALHO'!UG11)</f>
        <v>0</v>
      </c>
      <c r="AO455">
        <f>IF('04.04_PLANO DE TRABALHO'!UH11="",AO454,'04.04_PLANO DE TRABALHO'!UH11)</f>
        <v>0</v>
      </c>
      <c r="AP455">
        <f>IF('04.04_PLANO DE TRABALHO'!UI11="",AP454,'04.04_PLANO DE TRABALHO'!UI11)</f>
        <v>0</v>
      </c>
      <c r="AQ455" t="str">
        <f>IF('04.04_PLANO DE TRABALHO'!UJ11="",AQ454,'04.04_PLANO DE TRABALHO'!UJ11)</f>
        <v>Fonte*</v>
      </c>
      <c r="AR455">
        <f>IF('04.04_PLANO DE TRABALHO'!UK11="",AR454,'04.04_PLANO DE TRABALHO'!UK11)</f>
        <v>0</v>
      </c>
      <c r="AS455">
        <f>IF('04.04_PLANO DE TRABALHO'!UL11="",AS454,'04.04_PLANO DE TRABALHO'!UL11)</f>
        <v>0</v>
      </c>
      <c r="AT455">
        <f>IF('04.04_PLANO DE TRABALHO'!UM11="",AT454,'04.04_PLANO DE TRABALHO'!UM11)</f>
        <v>0</v>
      </c>
      <c r="AU455" t="str">
        <f>IF('04.04_PLANO DE TRABALHO'!UN11="",AU454,'04.04_PLANO DE TRABALHO'!UN11)</f>
        <v>Unid</v>
      </c>
      <c r="AV455">
        <f>IF('04.04_PLANO DE TRABALHO'!UO11="",AV454,'04.04_PLANO DE TRABALHO'!UO11)</f>
        <v>0</v>
      </c>
      <c r="AW455" t="str">
        <f>IF('04.04_PLANO DE TRABALHO'!UP11="",AW454,'04.04_PLANO DE TRABALHO'!UP11)</f>
        <v>Valor 
Unit</v>
      </c>
      <c r="AX455">
        <f>IF('04.04_PLANO DE TRABALHO'!UQ11="",AX454,'04.04_PLANO DE TRABALHO'!UQ11)</f>
        <v>0</v>
      </c>
      <c r="AY455">
        <f>IF('04.04_PLANO DE TRABALHO'!UR11="",AY454,'04.04_PLANO DE TRABALHO'!UR11)</f>
        <v>0</v>
      </c>
      <c r="AZ455" t="str">
        <f>IF('04.04_PLANO DE TRABALHO'!US11="",AZ454,'04.04_PLANO DE TRABALHO'!US11)</f>
        <v>Qtde</v>
      </c>
      <c r="BA455">
        <f>IF('04.04_PLANO DE TRABALHO'!UT11="",BA454,'04.04_PLANO DE TRABALHO'!UT11)</f>
        <v>0</v>
      </c>
      <c r="BB455">
        <f>IF('04.04_PLANO DE TRABALHO'!UU11="",BB454,'04.04_PLANO DE TRABALHO'!UU11)</f>
        <v>0</v>
      </c>
      <c r="BD455" t="str">
        <v>Participação e Gestão Democrática</v>
      </c>
      <c r="BE455" t="str">
        <v>10.3</v>
      </c>
      <c r="BF455">
        <v>0</v>
      </c>
      <c r="BG455" t="str">
        <v>Atividade</v>
      </c>
      <c r="BH455">
        <v>0</v>
      </c>
      <c r="BI455">
        <v>0</v>
      </c>
      <c r="BJ455" t="str">
        <v>Início</v>
      </c>
      <c r="BK455">
        <v>0</v>
      </c>
      <c r="BL455">
        <v>0</v>
      </c>
      <c r="BM455" t="str">
        <v>Fim</v>
      </c>
      <c r="BN455">
        <v>0</v>
      </c>
      <c r="BO455">
        <v>0</v>
      </c>
      <c r="BP455" t="str">
        <v>10.3.2</v>
      </c>
      <c r="BQ455">
        <v>0</v>
      </c>
      <c r="BR455">
        <v>0</v>
      </c>
      <c r="BS455" t="str">
        <v>SubAtividade</v>
      </c>
      <c r="BT455">
        <v>0</v>
      </c>
      <c r="BU455">
        <v>0</v>
      </c>
      <c r="BV455">
        <v>0</v>
      </c>
      <c r="BW455">
        <v>0</v>
      </c>
      <c r="BX455">
        <v>0</v>
      </c>
      <c r="BY455" t="str">
        <v>Despesa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 t="str">
        <v>Categoria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 t="str">
        <v>Subcategoria</v>
      </c>
      <c r="CO455">
        <v>0</v>
      </c>
      <c r="CP455">
        <v>0</v>
      </c>
      <c r="CQ455">
        <v>0</v>
      </c>
      <c r="CR455">
        <v>0</v>
      </c>
      <c r="CS455" t="str">
        <v>Fonte*</v>
      </c>
      <c r="CT455">
        <v>0</v>
      </c>
      <c r="CU455">
        <v>0</v>
      </c>
      <c r="CV455">
        <v>0</v>
      </c>
      <c r="CW455" t="str">
        <v>Unid</v>
      </c>
      <c r="CX455">
        <v>0</v>
      </c>
      <c r="CY455" t="str">
        <v>Valor 
Unit</v>
      </c>
      <c r="CZ455">
        <v>0</v>
      </c>
      <c r="DA455">
        <v>0</v>
      </c>
      <c r="DB455" t="str">
        <v>Qtde</v>
      </c>
      <c r="DC455">
        <v>0</v>
      </c>
      <c r="DD455">
        <v>0</v>
      </c>
      <c r="DF455" t="str">
        <v>Comunicação e Mobilização Acadêmica</v>
      </c>
      <c r="DG455" t="str">
        <v>11.1</v>
      </c>
      <c r="DH455">
        <v>0</v>
      </c>
      <c r="DI455" t="str">
        <v>Atividade</v>
      </c>
      <c r="DJ455">
        <v>0</v>
      </c>
      <c r="DK455">
        <v>0</v>
      </c>
      <c r="DL455" t="str">
        <v>Início</v>
      </c>
      <c r="DM455">
        <v>0</v>
      </c>
      <c r="DN455">
        <v>0</v>
      </c>
      <c r="DO455" t="str">
        <v>Fim</v>
      </c>
      <c r="DP455">
        <v>0</v>
      </c>
      <c r="DQ455">
        <v>0</v>
      </c>
      <c r="DR455" t="str">
        <v>11.1.3</v>
      </c>
      <c r="DS455">
        <v>0</v>
      </c>
      <c r="DT455">
        <v>0</v>
      </c>
      <c r="DU455" t="str">
        <v>SubAtividade</v>
      </c>
      <c r="DV455">
        <v>0</v>
      </c>
      <c r="DW455">
        <v>0</v>
      </c>
      <c r="DX455">
        <v>0</v>
      </c>
      <c r="DY455">
        <v>0</v>
      </c>
      <c r="DZ455">
        <v>0</v>
      </c>
      <c r="EA455" t="str">
        <v>Despesa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 t="str">
        <v>Categoria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 t="str">
        <v>Subcategoria</v>
      </c>
      <c r="EQ455">
        <v>0</v>
      </c>
      <c r="ER455">
        <v>0</v>
      </c>
      <c r="ES455">
        <v>0</v>
      </c>
      <c r="ET455">
        <v>0</v>
      </c>
      <c r="EU455" t="str">
        <v>Fonte*</v>
      </c>
      <c r="EV455">
        <v>0</v>
      </c>
      <c r="EW455">
        <v>0</v>
      </c>
      <c r="EX455">
        <v>0</v>
      </c>
      <c r="EY455" t="str">
        <v>Unid</v>
      </c>
      <c r="EZ455">
        <v>0</v>
      </c>
      <c r="FA455" t="str">
        <v>Valor 
Unit</v>
      </c>
      <c r="FB455">
        <v>0</v>
      </c>
      <c r="FC455">
        <v>0</v>
      </c>
      <c r="FD455" t="str">
        <v>Qtde</v>
      </c>
      <c r="FE455">
        <v>0</v>
      </c>
      <c r="FF455">
        <v>0</v>
      </c>
    </row>
    <row r="456" spans="1:162" x14ac:dyDescent="0.25">
      <c r="A456">
        <v>3</v>
      </c>
      <c r="B456" t="str">
        <f>'04.04_PLANO DE TRABALHO'!$TJ$7</f>
        <v>Participação e Gestão Democrática</v>
      </c>
      <c r="C456" t="str">
        <f>IF('04.04_PLANO DE TRABALHO'!SV12="",C455,'04.04_PLANO DE TRABALHO'!SV12)</f>
        <v>10.1</v>
      </c>
      <c r="D456">
        <f>IF('04.04_PLANO DE TRABALHO'!SW12="",D455,'04.04_PLANO DE TRABALHO'!SW12)</f>
        <v>0</v>
      </c>
      <c r="E456" t="str">
        <f>IF(OR('04.04_PLANO DE TRABALHO'!SX12="",'04.04_PLANO DE TRABALHO'!SX12="Realizado",'04.04_PLANO DE TRABALHO'!SX12="Planejado"),E455,'04.04_PLANO DE TRABALHO'!SX12)</f>
        <v>Atividade</v>
      </c>
      <c r="F456">
        <f>IF('04.04_PLANO DE TRABALHO'!SY12="",F455,'04.04_PLANO DE TRABALHO'!SY12)</f>
        <v>0</v>
      </c>
      <c r="G456">
        <f>IF('04.04_PLANO DE TRABALHO'!SZ12="",G455,'04.04_PLANO DE TRABALHO'!SZ12)</f>
        <v>0</v>
      </c>
      <c r="H456" t="str">
        <f>IF('04.04_PLANO DE TRABALHO'!TA12="",H455,'04.04_PLANO DE TRABALHO'!TA12)</f>
        <v>Início</v>
      </c>
      <c r="I456">
        <f>IF('04.04_PLANO DE TRABALHO'!TB12="",I455,'04.04_PLANO DE TRABALHO'!TB12)</f>
        <v>0</v>
      </c>
      <c r="J456">
        <f>IF('04.04_PLANO DE TRABALHO'!TC12="",J455,'04.04_PLANO DE TRABALHO'!TC12)</f>
        <v>0</v>
      </c>
      <c r="K456" t="str">
        <f>IF('04.04_PLANO DE TRABALHO'!TD12="",K455,'04.04_PLANO DE TRABALHO'!TD12)</f>
        <v>Fim</v>
      </c>
      <c r="L456">
        <f>IF('04.04_PLANO DE TRABALHO'!TE12="",L455,'04.04_PLANO DE TRABALHO'!TE12)</f>
        <v>0</v>
      </c>
      <c r="M456">
        <f>IF('04.04_PLANO DE TRABALHO'!TF12="",M455,'04.04_PLANO DE TRABALHO'!TF12)</f>
        <v>0</v>
      </c>
      <c r="N456" t="str">
        <f>IF('04.04_PLANO DE TRABALHO'!TG12="",N455,'04.04_PLANO DE TRABALHO'!TG12)</f>
        <v>10.1.1</v>
      </c>
      <c r="O456">
        <f>IF('04.04_PLANO DE TRABALHO'!TH12="",O455,'04.04_PLANO DE TRABALHO'!TH12)</f>
        <v>0</v>
      </c>
      <c r="P456">
        <f>IF('04.04_PLANO DE TRABALHO'!TI12="",P455,'04.04_PLANO DE TRABALHO'!TI12)</f>
        <v>0</v>
      </c>
      <c r="Q456" t="str">
        <f>IF('04.04_PLANO DE TRABALHO'!TJ12="",Q455,'04.04_PLANO DE TRABALHO'!TJ12)</f>
        <v>SubAtividade</v>
      </c>
      <c r="R456">
        <f>IF('04.04_PLANO DE TRABALHO'!TK12="",R455,'04.04_PLANO DE TRABALHO'!TK12)</f>
        <v>0</v>
      </c>
      <c r="S456">
        <f>IF('04.04_PLANO DE TRABALHO'!TL12="",S455,'04.04_PLANO DE TRABALHO'!TL12)</f>
        <v>0</v>
      </c>
      <c r="T456">
        <f>IF('04.04_PLANO DE TRABALHO'!TM12="",T455,'04.04_PLANO DE TRABALHO'!TM12)</f>
        <v>0</v>
      </c>
      <c r="U456">
        <f>IF('04.04_PLANO DE TRABALHO'!TN12="",U455,'04.04_PLANO DE TRABALHO'!TN12)</f>
        <v>0</v>
      </c>
      <c r="V456">
        <f>IF('04.04_PLANO DE TRABALHO'!TO12="",V455,'04.04_PLANO DE TRABALHO'!TO12)</f>
        <v>0</v>
      </c>
      <c r="W456" t="str">
        <f>IF('04.04_PLANO DE TRABALHO'!TP12="",W455,'04.04_PLANO DE TRABALHO'!TP12)</f>
        <v>Despesa</v>
      </c>
      <c r="X456">
        <f>IF('04.04_PLANO DE TRABALHO'!TQ12="",X455,'04.04_PLANO DE TRABALHO'!TQ12)</f>
        <v>0</v>
      </c>
      <c r="Y456">
        <f>IF('04.04_PLANO DE TRABALHO'!TR12="",Y455,'04.04_PLANO DE TRABALHO'!TR12)</f>
        <v>0</v>
      </c>
      <c r="Z456">
        <f>IF('04.04_PLANO DE TRABALHO'!TS12="",Z455,'04.04_PLANO DE TRABALHO'!TS12)</f>
        <v>0</v>
      </c>
      <c r="AA456">
        <f>IF('04.04_PLANO DE TRABALHO'!TT12="",AA455,'04.04_PLANO DE TRABALHO'!TT12)</f>
        <v>0</v>
      </c>
      <c r="AB456">
        <f>IF('04.04_PLANO DE TRABALHO'!TU12="",AB455,'04.04_PLANO DE TRABALHO'!TU12)</f>
        <v>0</v>
      </c>
      <c r="AC456">
        <f>IF('04.04_PLANO DE TRABALHO'!TV12="",AC455,'04.04_PLANO DE TRABALHO'!TV12)</f>
        <v>0</v>
      </c>
      <c r="AD456" t="str">
        <f>IF('04.04_PLANO DE TRABALHO'!TW12="",AD455,'04.04_PLANO DE TRABALHO'!TW12)</f>
        <v>Categoria</v>
      </c>
      <c r="AE456">
        <f>IF('04.04_PLANO DE TRABALHO'!TX12="",AE455,'04.04_PLANO DE TRABALHO'!TX12)</f>
        <v>0</v>
      </c>
      <c r="AF456">
        <f>IF('04.04_PLANO DE TRABALHO'!TY12="",AF455,'04.04_PLANO DE TRABALHO'!TY12)</f>
        <v>0</v>
      </c>
      <c r="AG456">
        <f>IF('04.04_PLANO DE TRABALHO'!TZ12="",AG455,'04.04_PLANO DE TRABALHO'!TZ12)</f>
        <v>0</v>
      </c>
      <c r="AH456">
        <f>IF('04.04_PLANO DE TRABALHO'!UA12="",AH455,'04.04_PLANO DE TRABALHO'!UA12)</f>
        <v>0</v>
      </c>
      <c r="AI456">
        <f>IF('04.04_PLANO DE TRABALHO'!UB12="",AI455,'04.04_PLANO DE TRABALHO'!UB12)</f>
        <v>0</v>
      </c>
      <c r="AJ456">
        <f>IF('04.04_PLANO DE TRABALHO'!UC12="",AJ455,'04.04_PLANO DE TRABALHO'!UC12)</f>
        <v>0</v>
      </c>
      <c r="AK456">
        <f>IF('04.04_PLANO DE TRABALHO'!UD12="",AK455,'04.04_PLANO DE TRABALHO'!UD12)</f>
        <v>0</v>
      </c>
      <c r="AL456" t="str">
        <f>IF('04.04_PLANO DE TRABALHO'!UE12="",AL455,'04.04_PLANO DE TRABALHO'!UE12)</f>
        <v>Subcategoria</v>
      </c>
      <c r="AM456">
        <f>IF('04.04_PLANO DE TRABALHO'!UF12="",AM455,'04.04_PLANO DE TRABALHO'!UF12)</f>
        <v>0</v>
      </c>
      <c r="AN456">
        <f>IF('04.04_PLANO DE TRABALHO'!UG12="",AN455,'04.04_PLANO DE TRABALHO'!UG12)</f>
        <v>0</v>
      </c>
      <c r="AO456">
        <f>IF('04.04_PLANO DE TRABALHO'!UH12="",AO455,'04.04_PLANO DE TRABALHO'!UH12)</f>
        <v>0</v>
      </c>
      <c r="AP456">
        <f>IF('04.04_PLANO DE TRABALHO'!UI12="",AP455,'04.04_PLANO DE TRABALHO'!UI12)</f>
        <v>0</v>
      </c>
      <c r="AQ456" t="str">
        <f>IF('04.04_PLANO DE TRABALHO'!UJ12="",AQ455,'04.04_PLANO DE TRABALHO'!UJ12)</f>
        <v>Fonte*</v>
      </c>
      <c r="AR456">
        <f>IF('04.04_PLANO DE TRABALHO'!UK12="",AR455,'04.04_PLANO DE TRABALHO'!UK12)</f>
        <v>0</v>
      </c>
      <c r="AS456">
        <f>IF('04.04_PLANO DE TRABALHO'!UL12="",AS455,'04.04_PLANO DE TRABALHO'!UL12)</f>
        <v>0</v>
      </c>
      <c r="AT456">
        <f>IF('04.04_PLANO DE TRABALHO'!UM12="",AT455,'04.04_PLANO DE TRABALHO'!UM12)</f>
        <v>0</v>
      </c>
      <c r="AU456" t="str">
        <f>IF('04.04_PLANO DE TRABALHO'!UN12="",AU455,'04.04_PLANO DE TRABALHO'!UN12)</f>
        <v>Unid</v>
      </c>
      <c r="AV456">
        <f>IF('04.04_PLANO DE TRABALHO'!UO12="",AV455,'04.04_PLANO DE TRABALHO'!UO12)</f>
        <v>0</v>
      </c>
      <c r="AW456" t="str">
        <f>IF('04.04_PLANO DE TRABALHO'!UP12="",AW455,'04.04_PLANO DE TRABALHO'!UP12)</f>
        <v>Valor 
Unit</v>
      </c>
      <c r="AX456">
        <f>IF('04.04_PLANO DE TRABALHO'!UQ12="",AX455,'04.04_PLANO DE TRABALHO'!UQ12)</f>
        <v>0</v>
      </c>
      <c r="AY456">
        <f>IF('04.04_PLANO DE TRABALHO'!UR12="",AY455,'04.04_PLANO DE TRABALHO'!UR12)</f>
        <v>0</v>
      </c>
      <c r="AZ456" t="str">
        <f>IF('04.04_PLANO DE TRABALHO'!US12="",AZ455,'04.04_PLANO DE TRABALHO'!US12)</f>
        <v>Qtde</v>
      </c>
      <c r="BA456">
        <f>IF('04.04_PLANO DE TRABALHO'!UT12="",BA455,'04.04_PLANO DE TRABALHO'!UT12)</f>
        <v>0</v>
      </c>
      <c r="BB456">
        <f>IF('04.04_PLANO DE TRABALHO'!UU12="",BB455,'04.04_PLANO DE TRABALHO'!UU12)</f>
        <v>0</v>
      </c>
      <c r="BD456" t="str">
        <v>Participação e Gestão Democrática</v>
      </c>
      <c r="BE456" t="str">
        <v>10.3</v>
      </c>
      <c r="BF456">
        <v>0</v>
      </c>
      <c r="BG456" t="str">
        <v>Atividade</v>
      </c>
      <c r="BH456">
        <v>0</v>
      </c>
      <c r="BI456">
        <v>0</v>
      </c>
      <c r="BJ456" t="str">
        <v>Início</v>
      </c>
      <c r="BK456">
        <v>0</v>
      </c>
      <c r="BL456">
        <v>0</v>
      </c>
      <c r="BM456" t="str">
        <v>Fim</v>
      </c>
      <c r="BN456">
        <v>0</v>
      </c>
      <c r="BO456">
        <v>0</v>
      </c>
      <c r="BP456" t="str">
        <v>10.3.2</v>
      </c>
      <c r="BQ456">
        <v>0</v>
      </c>
      <c r="BR456">
        <v>0</v>
      </c>
      <c r="BS456" t="str">
        <v>SubAtividade</v>
      </c>
      <c r="BT456">
        <v>0</v>
      </c>
      <c r="BU456">
        <v>0</v>
      </c>
      <c r="BV456">
        <v>0</v>
      </c>
      <c r="BW456">
        <v>0</v>
      </c>
      <c r="BX456">
        <v>0</v>
      </c>
      <c r="BY456" t="str">
        <v>Despesa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 t="str">
        <v>Categoria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 t="str">
        <v>Subcategoria</v>
      </c>
      <c r="CO456">
        <v>0</v>
      </c>
      <c r="CP456">
        <v>0</v>
      </c>
      <c r="CQ456">
        <v>0</v>
      </c>
      <c r="CR456">
        <v>0</v>
      </c>
      <c r="CS456" t="str">
        <v>Fonte*</v>
      </c>
      <c r="CT456">
        <v>0</v>
      </c>
      <c r="CU456">
        <v>0</v>
      </c>
      <c r="CV456">
        <v>0</v>
      </c>
      <c r="CW456" t="str">
        <v>Unid</v>
      </c>
      <c r="CX456">
        <v>0</v>
      </c>
      <c r="CY456" t="str">
        <v>Valor 
Unit</v>
      </c>
      <c r="CZ456">
        <v>0</v>
      </c>
      <c r="DA456">
        <v>0</v>
      </c>
      <c r="DB456" t="str">
        <v>Qtde</v>
      </c>
      <c r="DC456">
        <v>0</v>
      </c>
      <c r="DD456">
        <v>0</v>
      </c>
      <c r="DF456" t="str">
        <v>Comunicação e Mobilização Acadêmica</v>
      </c>
      <c r="DG456" t="str">
        <v>11.1</v>
      </c>
      <c r="DH456">
        <v>0</v>
      </c>
      <c r="DI456" t="str">
        <v>Atividade</v>
      </c>
      <c r="DJ456">
        <v>0</v>
      </c>
      <c r="DK456">
        <v>0</v>
      </c>
      <c r="DL456" t="str">
        <v>Início</v>
      </c>
      <c r="DM456">
        <v>0</v>
      </c>
      <c r="DN456">
        <v>0</v>
      </c>
      <c r="DO456" t="str">
        <v>Fim</v>
      </c>
      <c r="DP456">
        <v>0</v>
      </c>
      <c r="DQ456">
        <v>0</v>
      </c>
      <c r="DR456" t="str">
        <v>11.1.3</v>
      </c>
      <c r="DS456">
        <v>0</v>
      </c>
      <c r="DT456">
        <v>0</v>
      </c>
      <c r="DU456" t="str">
        <v>SubAtividade</v>
      </c>
      <c r="DV456">
        <v>0</v>
      </c>
      <c r="DW456">
        <v>0</v>
      </c>
      <c r="DX456">
        <v>0</v>
      </c>
      <c r="DY456">
        <v>0</v>
      </c>
      <c r="DZ456">
        <v>0</v>
      </c>
      <c r="EA456" t="str">
        <v>Despesa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 t="str">
        <v>Categoria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 t="str">
        <v>Subcategoria</v>
      </c>
      <c r="EQ456">
        <v>0</v>
      </c>
      <c r="ER456">
        <v>0</v>
      </c>
      <c r="ES456">
        <v>0</v>
      </c>
      <c r="ET456">
        <v>0</v>
      </c>
      <c r="EU456" t="str">
        <v>Fonte*</v>
      </c>
      <c r="EV456">
        <v>0</v>
      </c>
      <c r="EW456">
        <v>0</v>
      </c>
      <c r="EX456">
        <v>0</v>
      </c>
      <c r="EY456" t="str">
        <v>Unid</v>
      </c>
      <c r="EZ456">
        <v>0</v>
      </c>
      <c r="FA456" t="str">
        <v>Valor 
Unit</v>
      </c>
      <c r="FB456">
        <v>0</v>
      </c>
      <c r="FC456">
        <v>0</v>
      </c>
      <c r="FD456" t="str">
        <v>Qtde</v>
      </c>
      <c r="FE456">
        <v>0</v>
      </c>
      <c r="FF456">
        <v>0</v>
      </c>
    </row>
    <row r="457" spans="1:162" x14ac:dyDescent="0.25">
      <c r="A457">
        <v>4</v>
      </c>
      <c r="B457" t="str">
        <f>'04.04_PLANO DE TRABALHO'!$TJ$7</f>
        <v>Participação e Gestão Democrática</v>
      </c>
      <c r="C457" t="str">
        <f>IF('04.04_PLANO DE TRABALHO'!SV13="",C456,'04.04_PLANO DE TRABALHO'!SV13)</f>
        <v>10.1</v>
      </c>
      <c r="D457">
        <f>IF('04.04_PLANO DE TRABALHO'!SW13="",D456,'04.04_PLANO DE TRABALHO'!SW13)</f>
        <v>0</v>
      </c>
      <c r="E457" t="str">
        <f>IF(OR('04.04_PLANO DE TRABALHO'!SX13="",'04.04_PLANO DE TRABALHO'!SX13="Realizado",'04.04_PLANO DE TRABALHO'!SX13="Planejado"),E456,'04.04_PLANO DE TRABALHO'!SX13)</f>
        <v>Atividade</v>
      </c>
      <c r="F457">
        <f>IF('04.04_PLANO DE TRABALHO'!SY13="",F456,'04.04_PLANO DE TRABALHO'!SY13)</f>
        <v>0</v>
      </c>
      <c r="G457">
        <f>IF('04.04_PLANO DE TRABALHO'!SZ13="",G456,'04.04_PLANO DE TRABALHO'!SZ13)</f>
        <v>0</v>
      </c>
      <c r="H457" t="str">
        <f>IF('04.04_PLANO DE TRABALHO'!TA13="",H456,'04.04_PLANO DE TRABALHO'!TA13)</f>
        <v>Início</v>
      </c>
      <c r="I457">
        <f>IF('04.04_PLANO DE TRABALHO'!TB13="",I456,'04.04_PLANO DE TRABALHO'!TB13)</f>
        <v>0</v>
      </c>
      <c r="J457">
        <f>IF('04.04_PLANO DE TRABALHO'!TC13="",J456,'04.04_PLANO DE TRABALHO'!TC13)</f>
        <v>0</v>
      </c>
      <c r="K457" t="str">
        <f>IF('04.04_PLANO DE TRABALHO'!TD13="",K456,'04.04_PLANO DE TRABALHO'!TD13)</f>
        <v>Fim</v>
      </c>
      <c r="L457">
        <f>IF('04.04_PLANO DE TRABALHO'!TE13="",L456,'04.04_PLANO DE TRABALHO'!TE13)</f>
        <v>0</v>
      </c>
      <c r="M457">
        <f>IF('04.04_PLANO DE TRABALHO'!TF13="",M456,'04.04_PLANO DE TRABALHO'!TF13)</f>
        <v>0</v>
      </c>
      <c r="N457" t="str">
        <f>IF('04.04_PLANO DE TRABALHO'!TG13="",N456,'04.04_PLANO DE TRABALHO'!TG13)</f>
        <v>10.1.1</v>
      </c>
      <c r="O457">
        <f>IF('04.04_PLANO DE TRABALHO'!TH13="",O456,'04.04_PLANO DE TRABALHO'!TH13)</f>
        <v>0</v>
      </c>
      <c r="P457">
        <f>IF('04.04_PLANO DE TRABALHO'!TI13="",P456,'04.04_PLANO DE TRABALHO'!TI13)</f>
        <v>0</v>
      </c>
      <c r="Q457" t="str">
        <f>IF('04.04_PLANO DE TRABALHO'!TJ13="",Q456,'04.04_PLANO DE TRABALHO'!TJ13)</f>
        <v>SubAtividade</v>
      </c>
      <c r="R457">
        <f>IF('04.04_PLANO DE TRABALHO'!TK13="",R456,'04.04_PLANO DE TRABALHO'!TK13)</f>
        <v>0</v>
      </c>
      <c r="S457">
        <f>IF('04.04_PLANO DE TRABALHO'!TL13="",S456,'04.04_PLANO DE TRABALHO'!TL13)</f>
        <v>0</v>
      </c>
      <c r="T457">
        <f>IF('04.04_PLANO DE TRABALHO'!TM13="",T456,'04.04_PLANO DE TRABALHO'!TM13)</f>
        <v>0</v>
      </c>
      <c r="U457">
        <f>IF('04.04_PLANO DE TRABALHO'!TN13="",U456,'04.04_PLANO DE TRABALHO'!TN13)</f>
        <v>0</v>
      </c>
      <c r="V457">
        <f>IF('04.04_PLANO DE TRABALHO'!TO13="",V456,'04.04_PLANO DE TRABALHO'!TO13)</f>
        <v>0</v>
      </c>
      <c r="W457" t="str">
        <f>IF('04.04_PLANO DE TRABALHO'!TP13="",W456,'04.04_PLANO DE TRABALHO'!TP13)</f>
        <v>Despesa</v>
      </c>
      <c r="X457">
        <f>IF('04.04_PLANO DE TRABALHO'!TQ13="",X456,'04.04_PLANO DE TRABALHO'!TQ13)</f>
        <v>0</v>
      </c>
      <c r="Y457">
        <f>IF('04.04_PLANO DE TRABALHO'!TR13="",Y456,'04.04_PLANO DE TRABALHO'!TR13)</f>
        <v>0</v>
      </c>
      <c r="Z457">
        <f>IF('04.04_PLANO DE TRABALHO'!TS13="",Z456,'04.04_PLANO DE TRABALHO'!TS13)</f>
        <v>0</v>
      </c>
      <c r="AA457">
        <f>IF('04.04_PLANO DE TRABALHO'!TT13="",AA456,'04.04_PLANO DE TRABALHO'!TT13)</f>
        <v>0</v>
      </c>
      <c r="AB457">
        <f>IF('04.04_PLANO DE TRABALHO'!TU13="",AB456,'04.04_PLANO DE TRABALHO'!TU13)</f>
        <v>0</v>
      </c>
      <c r="AC457">
        <f>IF('04.04_PLANO DE TRABALHO'!TV13="",AC456,'04.04_PLANO DE TRABALHO'!TV13)</f>
        <v>0</v>
      </c>
      <c r="AD457" t="str">
        <f>IF('04.04_PLANO DE TRABALHO'!TW13="",AD456,'04.04_PLANO DE TRABALHO'!TW13)</f>
        <v>Categoria</v>
      </c>
      <c r="AE457">
        <f>IF('04.04_PLANO DE TRABALHO'!TX13="",AE456,'04.04_PLANO DE TRABALHO'!TX13)</f>
        <v>0</v>
      </c>
      <c r="AF457">
        <f>IF('04.04_PLANO DE TRABALHO'!TY13="",AF456,'04.04_PLANO DE TRABALHO'!TY13)</f>
        <v>0</v>
      </c>
      <c r="AG457">
        <f>IF('04.04_PLANO DE TRABALHO'!TZ13="",AG456,'04.04_PLANO DE TRABALHO'!TZ13)</f>
        <v>0</v>
      </c>
      <c r="AH457">
        <f>IF('04.04_PLANO DE TRABALHO'!UA13="",AH456,'04.04_PLANO DE TRABALHO'!UA13)</f>
        <v>0</v>
      </c>
      <c r="AI457">
        <f>IF('04.04_PLANO DE TRABALHO'!UB13="",AI456,'04.04_PLANO DE TRABALHO'!UB13)</f>
        <v>0</v>
      </c>
      <c r="AJ457">
        <f>IF('04.04_PLANO DE TRABALHO'!UC13="",AJ456,'04.04_PLANO DE TRABALHO'!UC13)</f>
        <v>0</v>
      </c>
      <c r="AK457">
        <f>IF('04.04_PLANO DE TRABALHO'!UD13="",AK456,'04.04_PLANO DE TRABALHO'!UD13)</f>
        <v>0</v>
      </c>
      <c r="AL457" t="str">
        <f>IF('04.04_PLANO DE TRABALHO'!UE13="",AL456,'04.04_PLANO DE TRABALHO'!UE13)</f>
        <v>Subcategoria</v>
      </c>
      <c r="AM457">
        <f>IF('04.04_PLANO DE TRABALHO'!UF13="",AM456,'04.04_PLANO DE TRABALHO'!UF13)</f>
        <v>0</v>
      </c>
      <c r="AN457">
        <f>IF('04.04_PLANO DE TRABALHO'!UG13="",AN456,'04.04_PLANO DE TRABALHO'!UG13)</f>
        <v>0</v>
      </c>
      <c r="AO457">
        <f>IF('04.04_PLANO DE TRABALHO'!UH13="",AO456,'04.04_PLANO DE TRABALHO'!UH13)</f>
        <v>0</v>
      </c>
      <c r="AP457">
        <f>IF('04.04_PLANO DE TRABALHO'!UI13="",AP456,'04.04_PLANO DE TRABALHO'!UI13)</f>
        <v>0</v>
      </c>
      <c r="AQ457" t="str">
        <f>IF('04.04_PLANO DE TRABALHO'!UJ13="",AQ456,'04.04_PLANO DE TRABALHO'!UJ13)</f>
        <v>Fonte*</v>
      </c>
      <c r="AR457">
        <f>IF('04.04_PLANO DE TRABALHO'!UK13="",AR456,'04.04_PLANO DE TRABALHO'!UK13)</f>
        <v>0</v>
      </c>
      <c r="AS457">
        <f>IF('04.04_PLANO DE TRABALHO'!UL13="",AS456,'04.04_PLANO DE TRABALHO'!UL13)</f>
        <v>0</v>
      </c>
      <c r="AT457">
        <f>IF('04.04_PLANO DE TRABALHO'!UM13="",AT456,'04.04_PLANO DE TRABALHO'!UM13)</f>
        <v>0</v>
      </c>
      <c r="AU457" t="str">
        <f>IF('04.04_PLANO DE TRABALHO'!UN13="",AU456,'04.04_PLANO DE TRABALHO'!UN13)</f>
        <v>Unid</v>
      </c>
      <c r="AV457">
        <f>IF('04.04_PLANO DE TRABALHO'!UO13="",AV456,'04.04_PLANO DE TRABALHO'!UO13)</f>
        <v>0</v>
      </c>
      <c r="AW457" t="str">
        <f>IF('04.04_PLANO DE TRABALHO'!UP13="",AW456,'04.04_PLANO DE TRABALHO'!UP13)</f>
        <v>Valor 
Unit</v>
      </c>
      <c r="AX457">
        <f>IF('04.04_PLANO DE TRABALHO'!UQ13="",AX456,'04.04_PLANO DE TRABALHO'!UQ13)</f>
        <v>0</v>
      </c>
      <c r="AY457">
        <f>IF('04.04_PLANO DE TRABALHO'!UR13="",AY456,'04.04_PLANO DE TRABALHO'!UR13)</f>
        <v>0</v>
      </c>
      <c r="AZ457" t="str">
        <f>IF('04.04_PLANO DE TRABALHO'!US13="",AZ456,'04.04_PLANO DE TRABALHO'!US13)</f>
        <v>Qtde</v>
      </c>
      <c r="BA457">
        <f>IF('04.04_PLANO DE TRABALHO'!UT13="",BA456,'04.04_PLANO DE TRABALHO'!UT13)</f>
        <v>0</v>
      </c>
      <c r="BB457">
        <f>IF('04.04_PLANO DE TRABALHO'!UU13="",BB456,'04.04_PLANO DE TRABALHO'!UU13)</f>
        <v>0</v>
      </c>
      <c r="BD457" t="str">
        <v>Participação e Gestão Democrática</v>
      </c>
      <c r="BE457" t="str">
        <v>10.3</v>
      </c>
      <c r="BF457">
        <v>0</v>
      </c>
      <c r="BG457" t="str">
        <v>Atividade</v>
      </c>
      <c r="BH457">
        <v>0</v>
      </c>
      <c r="BI457">
        <v>0</v>
      </c>
      <c r="BJ457" t="str">
        <v>Início</v>
      </c>
      <c r="BK457">
        <v>0</v>
      </c>
      <c r="BL457">
        <v>0</v>
      </c>
      <c r="BM457" t="str">
        <v>Fim</v>
      </c>
      <c r="BN457">
        <v>0</v>
      </c>
      <c r="BO457">
        <v>0</v>
      </c>
      <c r="BP457" t="str">
        <v>10.3.2</v>
      </c>
      <c r="BQ457">
        <v>0</v>
      </c>
      <c r="BR457">
        <v>0</v>
      </c>
      <c r="BS457" t="str">
        <v>SubAtividade</v>
      </c>
      <c r="BT457">
        <v>0</v>
      </c>
      <c r="BU457">
        <v>0</v>
      </c>
      <c r="BV457">
        <v>0</v>
      </c>
      <c r="BW457">
        <v>0</v>
      </c>
      <c r="BX457">
        <v>0</v>
      </c>
      <c r="BY457" t="str">
        <v>Despesa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 t="str">
        <v>Categoria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 t="str">
        <v>Subcategoria</v>
      </c>
      <c r="CO457">
        <v>0</v>
      </c>
      <c r="CP457">
        <v>0</v>
      </c>
      <c r="CQ457">
        <v>0</v>
      </c>
      <c r="CR457">
        <v>0</v>
      </c>
      <c r="CS457" t="str">
        <v>Fonte*</v>
      </c>
      <c r="CT457">
        <v>0</v>
      </c>
      <c r="CU457">
        <v>0</v>
      </c>
      <c r="CV457">
        <v>0</v>
      </c>
      <c r="CW457" t="str">
        <v>Unid</v>
      </c>
      <c r="CX457">
        <v>0</v>
      </c>
      <c r="CY457" t="str">
        <v>Valor 
Unit</v>
      </c>
      <c r="CZ457">
        <v>0</v>
      </c>
      <c r="DA457">
        <v>0</v>
      </c>
      <c r="DB457" t="str">
        <v>Qtde</v>
      </c>
      <c r="DC457">
        <v>0</v>
      </c>
      <c r="DD457">
        <v>0</v>
      </c>
      <c r="DF457" t="str">
        <v>Comunicação e Mobilização Acadêmica</v>
      </c>
      <c r="DG457" t="str">
        <v>11.1</v>
      </c>
      <c r="DH457">
        <v>0</v>
      </c>
      <c r="DI457" t="str">
        <v>Atividade</v>
      </c>
      <c r="DJ457">
        <v>0</v>
      </c>
      <c r="DK457">
        <v>0</v>
      </c>
      <c r="DL457" t="str">
        <v>Início</v>
      </c>
      <c r="DM457">
        <v>0</v>
      </c>
      <c r="DN457">
        <v>0</v>
      </c>
      <c r="DO457" t="str">
        <v>Fim</v>
      </c>
      <c r="DP457">
        <v>0</v>
      </c>
      <c r="DQ457">
        <v>0</v>
      </c>
      <c r="DR457" t="str">
        <v>11.1.3</v>
      </c>
      <c r="DS457">
        <v>0</v>
      </c>
      <c r="DT457">
        <v>0</v>
      </c>
      <c r="DU457" t="str">
        <v>SubAtividade</v>
      </c>
      <c r="DV457">
        <v>0</v>
      </c>
      <c r="DW457">
        <v>0</v>
      </c>
      <c r="DX457">
        <v>0</v>
      </c>
      <c r="DY457">
        <v>0</v>
      </c>
      <c r="DZ457">
        <v>0</v>
      </c>
      <c r="EA457" t="str">
        <v>Despesa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 t="str">
        <v>Categoria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 t="str">
        <v>Subcategoria</v>
      </c>
      <c r="EQ457">
        <v>0</v>
      </c>
      <c r="ER457">
        <v>0</v>
      </c>
      <c r="ES457">
        <v>0</v>
      </c>
      <c r="ET457">
        <v>0</v>
      </c>
      <c r="EU457" t="str">
        <v>Fonte*</v>
      </c>
      <c r="EV457">
        <v>0</v>
      </c>
      <c r="EW457">
        <v>0</v>
      </c>
      <c r="EX457">
        <v>0</v>
      </c>
      <c r="EY457" t="str">
        <v>Unid</v>
      </c>
      <c r="EZ457">
        <v>0</v>
      </c>
      <c r="FA457" t="str">
        <v>Valor 
Unit</v>
      </c>
      <c r="FB457">
        <v>0</v>
      </c>
      <c r="FC457">
        <v>0</v>
      </c>
      <c r="FD457" t="str">
        <v>Qtde</v>
      </c>
      <c r="FE457">
        <v>0</v>
      </c>
      <c r="FF457">
        <v>0</v>
      </c>
    </row>
    <row r="458" spans="1:162" x14ac:dyDescent="0.25">
      <c r="A458">
        <v>5</v>
      </c>
      <c r="B458" t="str">
        <f>'04.04_PLANO DE TRABALHO'!$TJ$7</f>
        <v>Participação e Gestão Democrática</v>
      </c>
      <c r="C458" t="str">
        <f>IF('04.04_PLANO DE TRABALHO'!SV14="",C457,'04.04_PLANO DE TRABALHO'!SV14)</f>
        <v>10.1</v>
      </c>
      <c r="D458">
        <f>IF('04.04_PLANO DE TRABALHO'!SW14="",D457,'04.04_PLANO DE TRABALHO'!SW14)</f>
        <v>0</v>
      </c>
      <c r="E458" t="str">
        <f>IF(OR('04.04_PLANO DE TRABALHO'!SX14="",'04.04_PLANO DE TRABALHO'!SX14="Realizado",'04.04_PLANO DE TRABALHO'!SX14="Planejado"),E457,'04.04_PLANO DE TRABALHO'!SX14)</f>
        <v>Atividade</v>
      </c>
      <c r="F458">
        <f>IF('04.04_PLANO DE TRABALHO'!SY14="",F457,'04.04_PLANO DE TRABALHO'!SY14)</f>
        <v>0</v>
      </c>
      <c r="G458">
        <f>IF('04.04_PLANO DE TRABALHO'!SZ14="",G457,'04.04_PLANO DE TRABALHO'!SZ14)</f>
        <v>0</v>
      </c>
      <c r="H458" t="str">
        <f>IF('04.04_PLANO DE TRABALHO'!TA14="",H457,'04.04_PLANO DE TRABALHO'!TA14)</f>
        <v>Início</v>
      </c>
      <c r="I458">
        <f>IF('04.04_PLANO DE TRABALHO'!TB14="",I457,'04.04_PLANO DE TRABALHO'!TB14)</f>
        <v>0</v>
      </c>
      <c r="J458">
        <f>IF('04.04_PLANO DE TRABALHO'!TC14="",J457,'04.04_PLANO DE TRABALHO'!TC14)</f>
        <v>0</v>
      </c>
      <c r="K458" t="str">
        <f>IF('04.04_PLANO DE TRABALHO'!TD14="",K457,'04.04_PLANO DE TRABALHO'!TD14)</f>
        <v>Fim</v>
      </c>
      <c r="L458">
        <f>IF('04.04_PLANO DE TRABALHO'!TE14="",L457,'04.04_PLANO DE TRABALHO'!TE14)</f>
        <v>0</v>
      </c>
      <c r="M458">
        <f>IF('04.04_PLANO DE TRABALHO'!TF14="",M457,'04.04_PLANO DE TRABALHO'!TF14)</f>
        <v>0</v>
      </c>
      <c r="N458" t="str">
        <f>IF('04.04_PLANO DE TRABALHO'!TG14="",N457,'04.04_PLANO DE TRABALHO'!TG14)</f>
        <v>Total da SubAtividade:</v>
      </c>
      <c r="O458">
        <f>IF('04.04_PLANO DE TRABALHO'!TH14="",O457,'04.04_PLANO DE TRABALHO'!TH14)</f>
        <v>0</v>
      </c>
      <c r="P458">
        <f>IF('04.04_PLANO DE TRABALHO'!TI14="",P457,'04.04_PLANO DE TRABALHO'!TI14)</f>
        <v>0</v>
      </c>
      <c r="Q458" t="str">
        <f>IF('04.04_PLANO DE TRABALHO'!TJ14="",Q457,'04.04_PLANO DE TRABALHO'!TJ14)</f>
        <v>SubAtividade</v>
      </c>
      <c r="R458">
        <f>IF('04.04_PLANO DE TRABALHO'!TK14="",R457,'04.04_PLANO DE TRABALHO'!TK14)</f>
        <v>0</v>
      </c>
      <c r="S458">
        <f>IF('04.04_PLANO DE TRABALHO'!TL14="",S457,'04.04_PLANO DE TRABALHO'!TL14)</f>
        <v>0</v>
      </c>
      <c r="T458">
        <f>IF('04.04_PLANO DE TRABALHO'!TM14="",T457,'04.04_PLANO DE TRABALHO'!TM14)</f>
        <v>0</v>
      </c>
      <c r="U458">
        <f>IF('04.04_PLANO DE TRABALHO'!TN14="",U457,'04.04_PLANO DE TRABALHO'!TN14)</f>
        <v>0</v>
      </c>
      <c r="V458">
        <f>IF('04.04_PLANO DE TRABALHO'!TO14="",V457,'04.04_PLANO DE TRABALHO'!TO14)</f>
        <v>0</v>
      </c>
      <c r="W458" t="str">
        <f>IF('04.04_PLANO DE TRABALHO'!TP14="",W457,'04.04_PLANO DE TRABALHO'!TP14)</f>
        <v>Despesa</v>
      </c>
      <c r="X458">
        <f>IF('04.04_PLANO DE TRABALHO'!TQ14="",X457,'04.04_PLANO DE TRABALHO'!TQ14)</f>
        <v>0</v>
      </c>
      <c r="Y458">
        <f>IF('04.04_PLANO DE TRABALHO'!TR14="",Y457,'04.04_PLANO DE TRABALHO'!TR14)</f>
        <v>0</v>
      </c>
      <c r="Z458">
        <f>IF('04.04_PLANO DE TRABALHO'!TS14="",Z457,'04.04_PLANO DE TRABALHO'!TS14)</f>
        <v>0</v>
      </c>
      <c r="AA458">
        <f>IF('04.04_PLANO DE TRABALHO'!TT14="",AA457,'04.04_PLANO DE TRABALHO'!TT14)</f>
        <v>0</v>
      </c>
      <c r="AB458">
        <f>IF('04.04_PLANO DE TRABALHO'!TU14="",AB457,'04.04_PLANO DE TRABALHO'!TU14)</f>
        <v>0</v>
      </c>
      <c r="AC458">
        <f>IF('04.04_PLANO DE TRABALHO'!TV14="",AC457,'04.04_PLANO DE TRABALHO'!TV14)</f>
        <v>0</v>
      </c>
      <c r="AD458" t="str">
        <f>IF('04.04_PLANO DE TRABALHO'!TW14="",AD457,'04.04_PLANO DE TRABALHO'!TW14)</f>
        <v>Categoria</v>
      </c>
      <c r="AE458">
        <f>IF('04.04_PLANO DE TRABALHO'!TX14="",AE457,'04.04_PLANO DE TRABALHO'!TX14)</f>
        <v>0</v>
      </c>
      <c r="AF458">
        <f>IF('04.04_PLANO DE TRABALHO'!TY14="",AF457,'04.04_PLANO DE TRABALHO'!TY14)</f>
        <v>0</v>
      </c>
      <c r="AG458">
        <f>IF('04.04_PLANO DE TRABALHO'!TZ14="",AG457,'04.04_PLANO DE TRABALHO'!TZ14)</f>
        <v>0</v>
      </c>
      <c r="AH458">
        <f>IF('04.04_PLANO DE TRABALHO'!UA14="",AH457,'04.04_PLANO DE TRABALHO'!UA14)</f>
        <v>0</v>
      </c>
      <c r="AI458">
        <f>IF('04.04_PLANO DE TRABALHO'!UB14="",AI457,'04.04_PLANO DE TRABALHO'!UB14)</f>
        <v>0</v>
      </c>
      <c r="AJ458">
        <f>IF('04.04_PLANO DE TRABALHO'!UC14="",AJ457,'04.04_PLANO DE TRABALHO'!UC14)</f>
        <v>0</v>
      </c>
      <c r="AK458">
        <f>IF('04.04_PLANO DE TRABALHO'!UD14="",AK457,'04.04_PLANO DE TRABALHO'!UD14)</f>
        <v>0</v>
      </c>
      <c r="AL458" t="str">
        <f>IF('04.04_PLANO DE TRABALHO'!UE14="",AL457,'04.04_PLANO DE TRABALHO'!UE14)</f>
        <v>Subcategoria</v>
      </c>
      <c r="AM458">
        <f>IF('04.04_PLANO DE TRABALHO'!UF14="",AM457,'04.04_PLANO DE TRABALHO'!UF14)</f>
        <v>0</v>
      </c>
      <c r="AN458">
        <f>IF('04.04_PLANO DE TRABALHO'!UG14="",AN457,'04.04_PLANO DE TRABALHO'!UG14)</f>
        <v>0</v>
      </c>
      <c r="AO458">
        <f>IF('04.04_PLANO DE TRABALHO'!UH14="",AO457,'04.04_PLANO DE TRABALHO'!UH14)</f>
        <v>0</v>
      </c>
      <c r="AP458">
        <f>IF('04.04_PLANO DE TRABALHO'!UI14="",AP457,'04.04_PLANO DE TRABALHO'!UI14)</f>
        <v>0</v>
      </c>
      <c r="AQ458" t="str">
        <f>IF('04.04_PLANO DE TRABALHO'!UJ14="",AQ457,'04.04_PLANO DE TRABALHO'!UJ14)</f>
        <v>Fonte*</v>
      </c>
      <c r="AR458">
        <f>IF('04.04_PLANO DE TRABALHO'!UK14="",AR457,'04.04_PLANO DE TRABALHO'!UK14)</f>
        <v>0</v>
      </c>
      <c r="AS458">
        <f>IF('04.04_PLANO DE TRABALHO'!UL14="",AS457,'04.04_PLANO DE TRABALHO'!UL14)</f>
        <v>0</v>
      </c>
      <c r="AT458">
        <f>IF('04.04_PLANO DE TRABALHO'!UM14="",AT457,'04.04_PLANO DE TRABALHO'!UM14)</f>
        <v>0</v>
      </c>
      <c r="AU458" t="str">
        <f>IF('04.04_PLANO DE TRABALHO'!UN14="",AU457,'04.04_PLANO DE TRABALHO'!UN14)</f>
        <v>Unid</v>
      </c>
      <c r="AV458">
        <f>IF('04.04_PLANO DE TRABALHO'!UO14="",AV457,'04.04_PLANO DE TRABALHO'!UO14)</f>
        <v>0</v>
      </c>
      <c r="AW458" t="str">
        <f>IF('04.04_PLANO DE TRABALHO'!UP14="",AW457,'04.04_PLANO DE TRABALHO'!UP14)</f>
        <v>Valor 
Unit</v>
      </c>
      <c r="AX458">
        <f>IF('04.04_PLANO DE TRABALHO'!UQ14="",AX457,'04.04_PLANO DE TRABALHO'!UQ14)</f>
        <v>0</v>
      </c>
      <c r="AY458">
        <f>IF('04.04_PLANO DE TRABALHO'!UR14="",AY457,'04.04_PLANO DE TRABALHO'!UR14)</f>
        <v>0</v>
      </c>
      <c r="AZ458" t="str">
        <f>IF('04.04_PLANO DE TRABALHO'!US14="",AZ457,'04.04_PLANO DE TRABALHO'!US14)</f>
        <v>Qtde</v>
      </c>
      <c r="BA458">
        <f>IF('04.04_PLANO DE TRABALHO'!UT14="",BA457,'04.04_PLANO DE TRABALHO'!UT14)</f>
        <v>0</v>
      </c>
      <c r="BB458">
        <f>IF('04.04_PLANO DE TRABALHO'!UU14="",BB457,'04.04_PLANO DE TRABALHO'!UU14)</f>
        <v>0</v>
      </c>
      <c r="BD458" t="str">
        <v>Participação e Gestão Democrática</v>
      </c>
      <c r="BE458" t="str">
        <v>10.3</v>
      </c>
      <c r="BF458">
        <v>0</v>
      </c>
      <c r="BG458" t="str">
        <v>Atividade</v>
      </c>
      <c r="BH458">
        <v>0</v>
      </c>
      <c r="BI458">
        <v>0</v>
      </c>
      <c r="BJ458" t="str">
        <v>Início</v>
      </c>
      <c r="BK458">
        <v>0</v>
      </c>
      <c r="BL458">
        <v>0</v>
      </c>
      <c r="BM458" t="str">
        <v>Fim</v>
      </c>
      <c r="BN458">
        <v>0</v>
      </c>
      <c r="BO458">
        <v>0</v>
      </c>
      <c r="BP458" t="str">
        <v>10.3.2</v>
      </c>
      <c r="BQ458">
        <v>0</v>
      </c>
      <c r="BR458">
        <v>0</v>
      </c>
      <c r="BS458" t="str">
        <v>SubAtividade</v>
      </c>
      <c r="BT458">
        <v>0</v>
      </c>
      <c r="BU458">
        <v>0</v>
      </c>
      <c r="BV458">
        <v>0</v>
      </c>
      <c r="BW458">
        <v>0</v>
      </c>
      <c r="BX458">
        <v>0</v>
      </c>
      <c r="BY458" t="str">
        <v>Despesa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 t="str">
        <v>Categoria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 t="str">
        <v>Subcategoria</v>
      </c>
      <c r="CO458">
        <v>0</v>
      </c>
      <c r="CP458">
        <v>0</v>
      </c>
      <c r="CQ458">
        <v>0</v>
      </c>
      <c r="CR458">
        <v>0</v>
      </c>
      <c r="CS458" t="str">
        <v>Fonte*</v>
      </c>
      <c r="CT458">
        <v>0</v>
      </c>
      <c r="CU458">
        <v>0</v>
      </c>
      <c r="CV458">
        <v>0</v>
      </c>
      <c r="CW458" t="str">
        <v>Unid</v>
      </c>
      <c r="CX458">
        <v>0</v>
      </c>
      <c r="CY458" t="str">
        <v>Valor 
Unit</v>
      </c>
      <c r="CZ458">
        <v>0</v>
      </c>
      <c r="DA458">
        <v>0</v>
      </c>
      <c r="DB458" t="str">
        <v>Qtde</v>
      </c>
      <c r="DC458">
        <v>0</v>
      </c>
      <c r="DD458">
        <v>0</v>
      </c>
      <c r="DF458" t="str">
        <v>Comunicação e Mobilização Acadêmica</v>
      </c>
      <c r="DG458" t="str">
        <v>11.1</v>
      </c>
      <c r="DH458">
        <v>0</v>
      </c>
      <c r="DI458" t="str">
        <v>Atividade</v>
      </c>
      <c r="DJ458">
        <v>0</v>
      </c>
      <c r="DK458">
        <v>0</v>
      </c>
      <c r="DL458" t="str">
        <v>Início</v>
      </c>
      <c r="DM458">
        <v>0</v>
      </c>
      <c r="DN458">
        <v>0</v>
      </c>
      <c r="DO458" t="str">
        <v>Fim</v>
      </c>
      <c r="DP458">
        <v>0</v>
      </c>
      <c r="DQ458">
        <v>0</v>
      </c>
      <c r="DR458" t="str">
        <v>Total da SubAtividade:</v>
      </c>
      <c r="DS458">
        <v>0</v>
      </c>
      <c r="DT458">
        <v>0</v>
      </c>
      <c r="DU458" t="str">
        <v>SubAtividade</v>
      </c>
      <c r="DV458">
        <v>0</v>
      </c>
      <c r="DW458">
        <v>0</v>
      </c>
      <c r="DX458">
        <v>0</v>
      </c>
      <c r="DY458">
        <v>0</v>
      </c>
      <c r="DZ458">
        <v>0</v>
      </c>
      <c r="EA458" t="str">
        <v>Despesa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 t="str">
        <v>Categoria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 t="str">
        <v>Subcategoria</v>
      </c>
      <c r="EQ458">
        <v>0</v>
      </c>
      <c r="ER458">
        <v>0</v>
      </c>
      <c r="ES458">
        <v>0</v>
      </c>
      <c r="ET458">
        <v>0</v>
      </c>
      <c r="EU458" t="str">
        <v>Fonte*</v>
      </c>
      <c r="EV458">
        <v>0</v>
      </c>
      <c r="EW458">
        <v>0</v>
      </c>
      <c r="EX458">
        <v>0</v>
      </c>
      <c r="EY458" t="str">
        <v>Unid</v>
      </c>
      <c r="EZ458">
        <v>0</v>
      </c>
      <c r="FA458" t="str">
        <v>Valor 
Unit</v>
      </c>
      <c r="FB458">
        <v>0</v>
      </c>
      <c r="FC458">
        <v>0</v>
      </c>
      <c r="FD458" t="str">
        <v>Qtde</v>
      </c>
      <c r="FE458">
        <v>0</v>
      </c>
      <c r="FF458">
        <v>0</v>
      </c>
    </row>
    <row r="459" spans="1:162" x14ac:dyDescent="0.25">
      <c r="A459">
        <v>6</v>
      </c>
      <c r="B459" t="str">
        <f>'04.04_PLANO DE TRABALHO'!$TJ$7</f>
        <v>Participação e Gestão Democrática</v>
      </c>
      <c r="C459" t="str">
        <f>IF('04.04_PLANO DE TRABALHO'!SV15="",C458,'04.04_PLANO DE TRABALHO'!SV15)</f>
        <v>10.1</v>
      </c>
      <c r="D459">
        <f>IF('04.04_PLANO DE TRABALHO'!SW15="",D458,'04.04_PLANO DE TRABALHO'!SW15)</f>
        <v>0</v>
      </c>
      <c r="E459" t="str">
        <f>IF(OR('04.04_PLANO DE TRABALHO'!SX15="",'04.04_PLANO DE TRABALHO'!SX15="Realizado",'04.04_PLANO DE TRABALHO'!SX15="Planejado"),E458,'04.04_PLANO DE TRABALHO'!SX15)</f>
        <v>Atividade</v>
      </c>
      <c r="F459">
        <f>IF('04.04_PLANO DE TRABALHO'!SY15="",F458,'04.04_PLANO DE TRABALHO'!SY15)</f>
        <v>0</v>
      </c>
      <c r="G459">
        <f>IF('04.04_PLANO DE TRABALHO'!SZ15="",G458,'04.04_PLANO DE TRABALHO'!SZ15)</f>
        <v>0</v>
      </c>
      <c r="H459" t="str">
        <f>IF('04.04_PLANO DE TRABALHO'!TA15="",H458,'04.04_PLANO DE TRABALHO'!TA15)</f>
        <v>Início</v>
      </c>
      <c r="I459">
        <f>IF('04.04_PLANO DE TRABALHO'!TB15="",I458,'04.04_PLANO DE TRABALHO'!TB15)</f>
        <v>0</v>
      </c>
      <c r="J459">
        <f>IF('04.04_PLANO DE TRABALHO'!TC15="",J458,'04.04_PLANO DE TRABALHO'!TC15)</f>
        <v>0</v>
      </c>
      <c r="K459" t="str">
        <f>IF('04.04_PLANO DE TRABALHO'!TD15="",K458,'04.04_PLANO DE TRABALHO'!TD15)</f>
        <v>Fim</v>
      </c>
      <c r="L459">
        <f>IF('04.04_PLANO DE TRABALHO'!TE15="",L458,'04.04_PLANO DE TRABALHO'!TE15)</f>
        <v>0</v>
      </c>
      <c r="M459">
        <f>IF('04.04_PLANO DE TRABALHO'!TF15="",M458,'04.04_PLANO DE TRABALHO'!TF15)</f>
        <v>0</v>
      </c>
      <c r="N459" t="str">
        <f>IF('04.04_PLANO DE TRABALHO'!TG15="",N458,'04.04_PLANO DE TRABALHO'!TG15)</f>
        <v>10.1.2</v>
      </c>
      <c r="O459">
        <f>IF('04.04_PLANO DE TRABALHO'!TH15="",O458,'04.04_PLANO DE TRABALHO'!TH15)</f>
        <v>0</v>
      </c>
      <c r="P459">
        <f>IF('04.04_PLANO DE TRABALHO'!TI15="",P458,'04.04_PLANO DE TRABALHO'!TI15)</f>
        <v>0</v>
      </c>
      <c r="Q459" t="str">
        <f>IF('04.04_PLANO DE TRABALHO'!TJ15="",Q458,'04.04_PLANO DE TRABALHO'!TJ15)</f>
        <v>SubAtividade</v>
      </c>
      <c r="R459">
        <f>IF('04.04_PLANO DE TRABALHO'!TK15="",R458,'04.04_PLANO DE TRABALHO'!TK15)</f>
        <v>0</v>
      </c>
      <c r="S459">
        <f>IF('04.04_PLANO DE TRABALHO'!TL15="",S458,'04.04_PLANO DE TRABALHO'!TL15)</f>
        <v>0</v>
      </c>
      <c r="T459">
        <f>IF('04.04_PLANO DE TRABALHO'!TM15="",T458,'04.04_PLANO DE TRABALHO'!TM15)</f>
        <v>0</v>
      </c>
      <c r="U459">
        <f>IF('04.04_PLANO DE TRABALHO'!TN15="",U458,'04.04_PLANO DE TRABALHO'!TN15)</f>
        <v>0</v>
      </c>
      <c r="V459">
        <f>IF('04.04_PLANO DE TRABALHO'!TO15="",V458,'04.04_PLANO DE TRABALHO'!TO15)</f>
        <v>0</v>
      </c>
      <c r="W459" t="str">
        <f>IF('04.04_PLANO DE TRABALHO'!TP15="",W458,'04.04_PLANO DE TRABALHO'!TP15)</f>
        <v>Despesa</v>
      </c>
      <c r="X459">
        <f>IF('04.04_PLANO DE TRABALHO'!TQ15="",X458,'04.04_PLANO DE TRABALHO'!TQ15)</f>
        <v>0</v>
      </c>
      <c r="Y459">
        <f>IF('04.04_PLANO DE TRABALHO'!TR15="",Y458,'04.04_PLANO DE TRABALHO'!TR15)</f>
        <v>0</v>
      </c>
      <c r="Z459">
        <f>IF('04.04_PLANO DE TRABALHO'!TS15="",Z458,'04.04_PLANO DE TRABALHO'!TS15)</f>
        <v>0</v>
      </c>
      <c r="AA459">
        <f>IF('04.04_PLANO DE TRABALHO'!TT15="",AA458,'04.04_PLANO DE TRABALHO'!TT15)</f>
        <v>0</v>
      </c>
      <c r="AB459">
        <f>IF('04.04_PLANO DE TRABALHO'!TU15="",AB458,'04.04_PLANO DE TRABALHO'!TU15)</f>
        <v>0</v>
      </c>
      <c r="AC459">
        <f>IF('04.04_PLANO DE TRABALHO'!TV15="",AC458,'04.04_PLANO DE TRABALHO'!TV15)</f>
        <v>0</v>
      </c>
      <c r="AD459" t="str">
        <f>IF('04.04_PLANO DE TRABALHO'!TW15="",AD458,'04.04_PLANO DE TRABALHO'!TW15)</f>
        <v>Categoria</v>
      </c>
      <c r="AE459">
        <f>IF('04.04_PLANO DE TRABALHO'!TX15="",AE458,'04.04_PLANO DE TRABALHO'!TX15)</f>
        <v>0</v>
      </c>
      <c r="AF459">
        <f>IF('04.04_PLANO DE TRABALHO'!TY15="",AF458,'04.04_PLANO DE TRABALHO'!TY15)</f>
        <v>0</v>
      </c>
      <c r="AG459">
        <f>IF('04.04_PLANO DE TRABALHO'!TZ15="",AG458,'04.04_PLANO DE TRABALHO'!TZ15)</f>
        <v>0</v>
      </c>
      <c r="AH459">
        <f>IF('04.04_PLANO DE TRABALHO'!UA15="",AH458,'04.04_PLANO DE TRABALHO'!UA15)</f>
        <v>0</v>
      </c>
      <c r="AI459">
        <f>IF('04.04_PLANO DE TRABALHO'!UB15="",AI458,'04.04_PLANO DE TRABALHO'!UB15)</f>
        <v>0</v>
      </c>
      <c r="AJ459">
        <f>IF('04.04_PLANO DE TRABALHO'!UC15="",AJ458,'04.04_PLANO DE TRABALHO'!UC15)</f>
        <v>0</v>
      </c>
      <c r="AK459">
        <f>IF('04.04_PLANO DE TRABALHO'!UD15="",AK458,'04.04_PLANO DE TRABALHO'!UD15)</f>
        <v>0</v>
      </c>
      <c r="AL459" t="str">
        <f>IF('04.04_PLANO DE TRABALHO'!UE15="",AL458,'04.04_PLANO DE TRABALHO'!UE15)</f>
        <v>Subcategoria</v>
      </c>
      <c r="AM459">
        <f>IF('04.04_PLANO DE TRABALHO'!UF15="",AM458,'04.04_PLANO DE TRABALHO'!UF15)</f>
        <v>0</v>
      </c>
      <c r="AN459">
        <f>IF('04.04_PLANO DE TRABALHO'!UG15="",AN458,'04.04_PLANO DE TRABALHO'!UG15)</f>
        <v>0</v>
      </c>
      <c r="AO459">
        <f>IF('04.04_PLANO DE TRABALHO'!UH15="",AO458,'04.04_PLANO DE TRABALHO'!UH15)</f>
        <v>0</v>
      </c>
      <c r="AP459">
        <f>IF('04.04_PLANO DE TRABALHO'!UI15="",AP458,'04.04_PLANO DE TRABALHO'!UI15)</f>
        <v>0</v>
      </c>
      <c r="AQ459" t="str">
        <f>IF('04.04_PLANO DE TRABALHO'!UJ15="",AQ458,'04.04_PLANO DE TRABALHO'!UJ15)</f>
        <v>Fonte*</v>
      </c>
      <c r="AR459">
        <f>IF('04.04_PLANO DE TRABALHO'!UK15="",AR458,'04.04_PLANO DE TRABALHO'!UK15)</f>
        <v>0</v>
      </c>
      <c r="AS459">
        <f>IF('04.04_PLANO DE TRABALHO'!UL15="",AS458,'04.04_PLANO DE TRABALHO'!UL15)</f>
        <v>0</v>
      </c>
      <c r="AT459">
        <f>IF('04.04_PLANO DE TRABALHO'!UM15="",AT458,'04.04_PLANO DE TRABALHO'!UM15)</f>
        <v>0</v>
      </c>
      <c r="AU459" t="str">
        <f>IF('04.04_PLANO DE TRABALHO'!UN15="",AU458,'04.04_PLANO DE TRABALHO'!UN15)</f>
        <v>Unid</v>
      </c>
      <c r="AV459">
        <f>IF('04.04_PLANO DE TRABALHO'!UO15="",AV458,'04.04_PLANO DE TRABALHO'!UO15)</f>
        <v>0</v>
      </c>
      <c r="AW459" t="str">
        <f>IF('04.04_PLANO DE TRABALHO'!UP15="",AW458,'04.04_PLANO DE TRABALHO'!UP15)</f>
        <v>Valor 
Unit</v>
      </c>
      <c r="AX459">
        <f>IF('04.04_PLANO DE TRABALHO'!UQ15="",AX458,'04.04_PLANO DE TRABALHO'!UQ15)</f>
        <v>0</v>
      </c>
      <c r="AY459">
        <f>IF('04.04_PLANO DE TRABALHO'!UR15="",AY458,'04.04_PLANO DE TRABALHO'!UR15)</f>
        <v>0</v>
      </c>
      <c r="AZ459" t="str">
        <f>IF('04.04_PLANO DE TRABALHO'!US15="",AZ458,'04.04_PLANO DE TRABALHO'!US15)</f>
        <v>Qtde</v>
      </c>
      <c r="BA459">
        <f>IF('04.04_PLANO DE TRABALHO'!UT15="",BA458,'04.04_PLANO DE TRABALHO'!UT15)</f>
        <v>0</v>
      </c>
      <c r="BB459">
        <f>IF('04.04_PLANO DE TRABALHO'!UU15="",BB458,'04.04_PLANO DE TRABALHO'!UU15)</f>
        <v>0</v>
      </c>
      <c r="BD459" t="str">
        <v>Participação e Gestão Democrática</v>
      </c>
      <c r="BE459" t="str">
        <v>10.3</v>
      </c>
      <c r="BF459">
        <v>0</v>
      </c>
      <c r="BG459" t="str">
        <v>Atividade</v>
      </c>
      <c r="BH459">
        <v>0</v>
      </c>
      <c r="BI459">
        <v>0</v>
      </c>
      <c r="BJ459" t="str">
        <v>Início</v>
      </c>
      <c r="BK459">
        <v>0</v>
      </c>
      <c r="BL459">
        <v>0</v>
      </c>
      <c r="BM459" t="str">
        <v>Fim</v>
      </c>
      <c r="BN459">
        <v>0</v>
      </c>
      <c r="BO459">
        <v>0</v>
      </c>
      <c r="BP459" t="str">
        <v>Total da SubAtividade:</v>
      </c>
      <c r="BQ459">
        <v>0</v>
      </c>
      <c r="BR459">
        <v>0</v>
      </c>
      <c r="BS459" t="str">
        <v>SubAtividade</v>
      </c>
      <c r="BT459">
        <v>0</v>
      </c>
      <c r="BU459">
        <v>0</v>
      </c>
      <c r="BV459">
        <v>0</v>
      </c>
      <c r="BW459">
        <v>0</v>
      </c>
      <c r="BX459">
        <v>0</v>
      </c>
      <c r="BY459" t="str">
        <v>Despesa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 t="str">
        <v>Categoria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 t="str">
        <v>Subcategoria</v>
      </c>
      <c r="CO459">
        <v>0</v>
      </c>
      <c r="CP459">
        <v>0</v>
      </c>
      <c r="CQ459">
        <v>0</v>
      </c>
      <c r="CR459">
        <v>0</v>
      </c>
      <c r="CS459" t="str">
        <v>Fonte*</v>
      </c>
      <c r="CT459">
        <v>0</v>
      </c>
      <c r="CU459">
        <v>0</v>
      </c>
      <c r="CV459">
        <v>0</v>
      </c>
      <c r="CW459" t="str">
        <v>Unid</v>
      </c>
      <c r="CX459">
        <v>0</v>
      </c>
      <c r="CY459" t="str">
        <v>Valor 
Unit</v>
      </c>
      <c r="CZ459">
        <v>0</v>
      </c>
      <c r="DA459">
        <v>0</v>
      </c>
      <c r="DB459" t="str">
        <v>Qtde</v>
      </c>
      <c r="DC459">
        <v>0</v>
      </c>
      <c r="DD459">
        <v>0</v>
      </c>
      <c r="DF459" t="str">
        <v>Comunicação e Mobilização Acadêmica</v>
      </c>
      <c r="DG459" t="str">
        <v>11.2</v>
      </c>
      <c r="DH459">
        <v>0</v>
      </c>
      <c r="DI459" t="str">
        <v>Atividade</v>
      </c>
      <c r="DJ459">
        <v>0</v>
      </c>
      <c r="DK459">
        <v>0</v>
      </c>
      <c r="DL459" t="str">
        <v>Início</v>
      </c>
      <c r="DM459">
        <v>0</v>
      </c>
      <c r="DN459">
        <v>0</v>
      </c>
      <c r="DO459" t="str">
        <v>Fim</v>
      </c>
      <c r="DP459">
        <v>0</v>
      </c>
      <c r="DQ459">
        <v>0</v>
      </c>
      <c r="DR459" t="str">
        <v>11.2.1</v>
      </c>
      <c r="DS459">
        <v>0</v>
      </c>
      <c r="DT459">
        <v>0</v>
      </c>
      <c r="DU459" t="str">
        <v>SubAtividade</v>
      </c>
      <c r="DV459">
        <v>0</v>
      </c>
      <c r="DW459">
        <v>0</v>
      </c>
      <c r="DX459">
        <v>0</v>
      </c>
      <c r="DY459">
        <v>0</v>
      </c>
      <c r="DZ459">
        <v>0</v>
      </c>
      <c r="EA459" t="str">
        <v>Despesa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 t="str">
        <v>Categoria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 t="str">
        <v>Subcategoria</v>
      </c>
      <c r="EQ459">
        <v>0</v>
      </c>
      <c r="ER459">
        <v>0</v>
      </c>
      <c r="ES459">
        <v>0</v>
      </c>
      <c r="ET459">
        <v>0</v>
      </c>
      <c r="EU459" t="str">
        <v>Fonte*</v>
      </c>
      <c r="EV459">
        <v>0</v>
      </c>
      <c r="EW459">
        <v>0</v>
      </c>
      <c r="EX459">
        <v>0</v>
      </c>
      <c r="EY459" t="str">
        <v>Unid</v>
      </c>
      <c r="EZ459">
        <v>0</v>
      </c>
      <c r="FA459" t="str">
        <v>Valor 
Unit</v>
      </c>
      <c r="FB459">
        <v>0</v>
      </c>
      <c r="FC459">
        <v>0</v>
      </c>
      <c r="FD459" t="str">
        <v>Qtde</v>
      </c>
      <c r="FE459">
        <v>0</v>
      </c>
      <c r="FF459">
        <v>0</v>
      </c>
    </row>
    <row r="460" spans="1:162" x14ac:dyDescent="0.25">
      <c r="A460">
        <v>7</v>
      </c>
      <c r="B460" t="str">
        <f>'04.04_PLANO DE TRABALHO'!$TJ$7</f>
        <v>Participação e Gestão Democrática</v>
      </c>
      <c r="C460" t="str">
        <f>IF('04.04_PLANO DE TRABALHO'!SV16="",C459,'04.04_PLANO DE TRABALHO'!SV16)</f>
        <v>10.1</v>
      </c>
      <c r="D460">
        <f>IF('04.04_PLANO DE TRABALHO'!SW16="",D459,'04.04_PLANO DE TRABALHO'!SW16)</f>
        <v>0</v>
      </c>
      <c r="E460" t="str">
        <f>IF(OR('04.04_PLANO DE TRABALHO'!SX16="",'04.04_PLANO DE TRABALHO'!SX16="Realizado",'04.04_PLANO DE TRABALHO'!SX16="Planejado"),E459,'04.04_PLANO DE TRABALHO'!SX16)</f>
        <v>Atividade</v>
      </c>
      <c r="F460">
        <f>IF('04.04_PLANO DE TRABALHO'!SY16="",F459,'04.04_PLANO DE TRABALHO'!SY16)</f>
        <v>0</v>
      </c>
      <c r="G460">
        <f>IF('04.04_PLANO DE TRABALHO'!SZ16="",G459,'04.04_PLANO DE TRABALHO'!SZ16)</f>
        <v>0</v>
      </c>
      <c r="H460" t="str">
        <f>IF('04.04_PLANO DE TRABALHO'!TA16="",H459,'04.04_PLANO DE TRABALHO'!TA16)</f>
        <v>Início</v>
      </c>
      <c r="I460">
        <f>IF('04.04_PLANO DE TRABALHO'!TB16="",I459,'04.04_PLANO DE TRABALHO'!TB16)</f>
        <v>0</v>
      </c>
      <c r="J460">
        <f>IF('04.04_PLANO DE TRABALHO'!TC16="",J459,'04.04_PLANO DE TRABALHO'!TC16)</f>
        <v>0</v>
      </c>
      <c r="K460" t="str">
        <f>IF('04.04_PLANO DE TRABALHO'!TD16="",K459,'04.04_PLANO DE TRABALHO'!TD16)</f>
        <v>Fim</v>
      </c>
      <c r="L460">
        <f>IF('04.04_PLANO DE TRABALHO'!TE16="",L459,'04.04_PLANO DE TRABALHO'!TE16)</f>
        <v>0</v>
      </c>
      <c r="M460">
        <f>IF('04.04_PLANO DE TRABALHO'!TF16="",M459,'04.04_PLANO DE TRABALHO'!TF16)</f>
        <v>0</v>
      </c>
      <c r="N460" t="str">
        <f>IF('04.04_PLANO DE TRABALHO'!TG16="",N459,'04.04_PLANO DE TRABALHO'!TG16)</f>
        <v>10.1.2</v>
      </c>
      <c r="O460">
        <f>IF('04.04_PLANO DE TRABALHO'!TH16="",O459,'04.04_PLANO DE TRABALHO'!TH16)</f>
        <v>0</v>
      </c>
      <c r="P460">
        <f>IF('04.04_PLANO DE TRABALHO'!TI16="",P459,'04.04_PLANO DE TRABALHO'!TI16)</f>
        <v>0</v>
      </c>
      <c r="Q460" t="str">
        <f>IF('04.04_PLANO DE TRABALHO'!TJ16="",Q459,'04.04_PLANO DE TRABALHO'!TJ16)</f>
        <v>SubAtividade</v>
      </c>
      <c r="R460">
        <f>IF('04.04_PLANO DE TRABALHO'!TK16="",R459,'04.04_PLANO DE TRABALHO'!TK16)</f>
        <v>0</v>
      </c>
      <c r="S460">
        <f>IF('04.04_PLANO DE TRABALHO'!TL16="",S459,'04.04_PLANO DE TRABALHO'!TL16)</f>
        <v>0</v>
      </c>
      <c r="T460">
        <f>IF('04.04_PLANO DE TRABALHO'!TM16="",T459,'04.04_PLANO DE TRABALHO'!TM16)</f>
        <v>0</v>
      </c>
      <c r="U460">
        <f>IF('04.04_PLANO DE TRABALHO'!TN16="",U459,'04.04_PLANO DE TRABALHO'!TN16)</f>
        <v>0</v>
      </c>
      <c r="V460">
        <f>IF('04.04_PLANO DE TRABALHO'!TO16="",V459,'04.04_PLANO DE TRABALHO'!TO16)</f>
        <v>0</v>
      </c>
      <c r="W460" t="str">
        <f>IF('04.04_PLANO DE TRABALHO'!TP16="",W459,'04.04_PLANO DE TRABALHO'!TP16)</f>
        <v>Despesa</v>
      </c>
      <c r="X460">
        <f>IF('04.04_PLANO DE TRABALHO'!TQ16="",X459,'04.04_PLANO DE TRABALHO'!TQ16)</f>
        <v>0</v>
      </c>
      <c r="Y460">
        <f>IF('04.04_PLANO DE TRABALHO'!TR16="",Y459,'04.04_PLANO DE TRABALHO'!TR16)</f>
        <v>0</v>
      </c>
      <c r="Z460">
        <f>IF('04.04_PLANO DE TRABALHO'!TS16="",Z459,'04.04_PLANO DE TRABALHO'!TS16)</f>
        <v>0</v>
      </c>
      <c r="AA460">
        <f>IF('04.04_PLANO DE TRABALHO'!TT16="",AA459,'04.04_PLANO DE TRABALHO'!TT16)</f>
        <v>0</v>
      </c>
      <c r="AB460">
        <f>IF('04.04_PLANO DE TRABALHO'!TU16="",AB459,'04.04_PLANO DE TRABALHO'!TU16)</f>
        <v>0</v>
      </c>
      <c r="AC460">
        <f>IF('04.04_PLANO DE TRABALHO'!TV16="",AC459,'04.04_PLANO DE TRABALHO'!TV16)</f>
        <v>0</v>
      </c>
      <c r="AD460" t="str">
        <f>IF('04.04_PLANO DE TRABALHO'!TW16="",AD459,'04.04_PLANO DE TRABALHO'!TW16)</f>
        <v>Categoria</v>
      </c>
      <c r="AE460">
        <f>IF('04.04_PLANO DE TRABALHO'!TX16="",AE459,'04.04_PLANO DE TRABALHO'!TX16)</f>
        <v>0</v>
      </c>
      <c r="AF460">
        <f>IF('04.04_PLANO DE TRABALHO'!TY16="",AF459,'04.04_PLANO DE TRABALHO'!TY16)</f>
        <v>0</v>
      </c>
      <c r="AG460">
        <f>IF('04.04_PLANO DE TRABALHO'!TZ16="",AG459,'04.04_PLANO DE TRABALHO'!TZ16)</f>
        <v>0</v>
      </c>
      <c r="AH460">
        <f>IF('04.04_PLANO DE TRABALHO'!UA16="",AH459,'04.04_PLANO DE TRABALHO'!UA16)</f>
        <v>0</v>
      </c>
      <c r="AI460">
        <f>IF('04.04_PLANO DE TRABALHO'!UB16="",AI459,'04.04_PLANO DE TRABALHO'!UB16)</f>
        <v>0</v>
      </c>
      <c r="AJ460">
        <f>IF('04.04_PLANO DE TRABALHO'!UC16="",AJ459,'04.04_PLANO DE TRABALHO'!UC16)</f>
        <v>0</v>
      </c>
      <c r="AK460">
        <f>IF('04.04_PLANO DE TRABALHO'!UD16="",AK459,'04.04_PLANO DE TRABALHO'!UD16)</f>
        <v>0</v>
      </c>
      <c r="AL460" t="str">
        <f>IF('04.04_PLANO DE TRABALHO'!UE16="",AL459,'04.04_PLANO DE TRABALHO'!UE16)</f>
        <v>Subcategoria</v>
      </c>
      <c r="AM460">
        <f>IF('04.04_PLANO DE TRABALHO'!UF16="",AM459,'04.04_PLANO DE TRABALHO'!UF16)</f>
        <v>0</v>
      </c>
      <c r="AN460">
        <f>IF('04.04_PLANO DE TRABALHO'!UG16="",AN459,'04.04_PLANO DE TRABALHO'!UG16)</f>
        <v>0</v>
      </c>
      <c r="AO460">
        <f>IF('04.04_PLANO DE TRABALHO'!UH16="",AO459,'04.04_PLANO DE TRABALHO'!UH16)</f>
        <v>0</v>
      </c>
      <c r="AP460">
        <f>IF('04.04_PLANO DE TRABALHO'!UI16="",AP459,'04.04_PLANO DE TRABALHO'!UI16)</f>
        <v>0</v>
      </c>
      <c r="AQ460" t="str">
        <f>IF('04.04_PLANO DE TRABALHO'!UJ16="",AQ459,'04.04_PLANO DE TRABALHO'!UJ16)</f>
        <v>Fonte*</v>
      </c>
      <c r="AR460">
        <f>IF('04.04_PLANO DE TRABALHO'!UK16="",AR459,'04.04_PLANO DE TRABALHO'!UK16)</f>
        <v>0</v>
      </c>
      <c r="AS460">
        <f>IF('04.04_PLANO DE TRABALHO'!UL16="",AS459,'04.04_PLANO DE TRABALHO'!UL16)</f>
        <v>0</v>
      </c>
      <c r="AT460">
        <f>IF('04.04_PLANO DE TRABALHO'!UM16="",AT459,'04.04_PLANO DE TRABALHO'!UM16)</f>
        <v>0</v>
      </c>
      <c r="AU460" t="str">
        <f>IF('04.04_PLANO DE TRABALHO'!UN16="",AU459,'04.04_PLANO DE TRABALHO'!UN16)</f>
        <v>Unid</v>
      </c>
      <c r="AV460">
        <f>IF('04.04_PLANO DE TRABALHO'!UO16="",AV459,'04.04_PLANO DE TRABALHO'!UO16)</f>
        <v>0</v>
      </c>
      <c r="AW460" t="str">
        <f>IF('04.04_PLANO DE TRABALHO'!UP16="",AW459,'04.04_PLANO DE TRABALHO'!UP16)</f>
        <v>Valor 
Unit</v>
      </c>
      <c r="AX460">
        <f>IF('04.04_PLANO DE TRABALHO'!UQ16="",AX459,'04.04_PLANO DE TRABALHO'!UQ16)</f>
        <v>0</v>
      </c>
      <c r="AY460">
        <f>IF('04.04_PLANO DE TRABALHO'!UR16="",AY459,'04.04_PLANO DE TRABALHO'!UR16)</f>
        <v>0</v>
      </c>
      <c r="AZ460" t="str">
        <f>IF('04.04_PLANO DE TRABALHO'!US16="",AZ459,'04.04_PLANO DE TRABALHO'!US16)</f>
        <v>Qtde</v>
      </c>
      <c r="BA460">
        <f>IF('04.04_PLANO DE TRABALHO'!UT16="",BA459,'04.04_PLANO DE TRABALHO'!UT16)</f>
        <v>0</v>
      </c>
      <c r="BB460">
        <f>IF('04.04_PLANO DE TRABALHO'!UU16="",BB459,'04.04_PLANO DE TRABALHO'!UU16)</f>
        <v>0</v>
      </c>
      <c r="BD460" t="str">
        <v>Participação e Gestão Democrática</v>
      </c>
      <c r="BE460" t="str">
        <v>10.3</v>
      </c>
      <c r="BF460">
        <v>0</v>
      </c>
      <c r="BG460" t="str">
        <v>Atividade</v>
      </c>
      <c r="BH460">
        <v>0</v>
      </c>
      <c r="BI460">
        <v>0</v>
      </c>
      <c r="BJ460" t="str">
        <v>Início</v>
      </c>
      <c r="BK460">
        <v>0</v>
      </c>
      <c r="BL460">
        <v>0</v>
      </c>
      <c r="BM460" t="str">
        <v>Fim</v>
      </c>
      <c r="BN460">
        <v>0</v>
      </c>
      <c r="BO460">
        <v>0</v>
      </c>
      <c r="BP460" t="str">
        <v>10.3.3</v>
      </c>
      <c r="BQ460">
        <v>0</v>
      </c>
      <c r="BR460">
        <v>0</v>
      </c>
      <c r="BS460" t="str">
        <v>SubAtividade</v>
      </c>
      <c r="BT460">
        <v>0</v>
      </c>
      <c r="BU460">
        <v>0</v>
      </c>
      <c r="BV460">
        <v>0</v>
      </c>
      <c r="BW460">
        <v>0</v>
      </c>
      <c r="BX460">
        <v>0</v>
      </c>
      <c r="BY460" t="str">
        <v>Despesa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 t="str">
        <v>Categoria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 t="str">
        <v>Subcategoria</v>
      </c>
      <c r="CO460">
        <v>0</v>
      </c>
      <c r="CP460">
        <v>0</v>
      </c>
      <c r="CQ460">
        <v>0</v>
      </c>
      <c r="CR460">
        <v>0</v>
      </c>
      <c r="CS460" t="str">
        <v>Fonte*</v>
      </c>
      <c r="CT460">
        <v>0</v>
      </c>
      <c r="CU460">
        <v>0</v>
      </c>
      <c r="CV460">
        <v>0</v>
      </c>
      <c r="CW460" t="str">
        <v>Unid</v>
      </c>
      <c r="CX460">
        <v>0</v>
      </c>
      <c r="CY460" t="str">
        <v>Valor 
Unit</v>
      </c>
      <c r="CZ460">
        <v>0</v>
      </c>
      <c r="DA460">
        <v>0</v>
      </c>
      <c r="DB460" t="str">
        <v>Qtde</v>
      </c>
      <c r="DC460">
        <v>0</v>
      </c>
      <c r="DD460">
        <v>0</v>
      </c>
      <c r="DF460" t="str">
        <v>Comunicação e Mobilização Acadêmica</v>
      </c>
      <c r="DG460" t="str">
        <v>11.2</v>
      </c>
      <c r="DH460">
        <v>0</v>
      </c>
      <c r="DI460" t="str">
        <v>Atividade</v>
      </c>
      <c r="DJ460">
        <v>0</v>
      </c>
      <c r="DK460">
        <v>0</v>
      </c>
      <c r="DL460" t="str">
        <v>Início</v>
      </c>
      <c r="DM460">
        <v>0</v>
      </c>
      <c r="DN460">
        <v>0</v>
      </c>
      <c r="DO460" t="str">
        <v>Fim</v>
      </c>
      <c r="DP460">
        <v>0</v>
      </c>
      <c r="DQ460">
        <v>0</v>
      </c>
      <c r="DR460" t="str">
        <v>11.2.1</v>
      </c>
      <c r="DS460">
        <v>0</v>
      </c>
      <c r="DT460">
        <v>0</v>
      </c>
      <c r="DU460" t="str">
        <v>SubAtividade</v>
      </c>
      <c r="DV460">
        <v>0</v>
      </c>
      <c r="DW460">
        <v>0</v>
      </c>
      <c r="DX460">
        <v>0</v>
      </c>
      <c r="DY460">
        <v>0</v>
      </c>
      <c r="DZ460">
        <v>0</v>
      </c>
      <c r="EA460" t="str">
        <v>Despesa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 t="str">
        <v>Categoria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 t="str">
        <v>Subcategoria</v>
      </c>
      <c r="EQ460">
        <v>0</v>
      </c>
      <c r="ER460">
        <v>0</v>
      </c>
      <c r="ES460">
        <v>0</v>
      </c>
      <c r="ET460">
        <v>0</v>
      </c>
      <c r="EU460" t="str">
        <v>Fonte*</v>
      </c>
      <c r="EV460">
        <v>0</v>
      </c>
      <c r="EW460">
        <v>0</v>
      </c>
      <c r="EX460">
        <v>0</v>
      </c>
      <c r="EY460" t="str">
        <v>Unid</v>
      </c>
      <c r="EZ460">
        <v>0</v>
      </c>
      <c r="FA460" t="str">
        <v>Valor 
Unit</v>
      </c>
      <c r="FB460">
        <v>0</v>
      </c>
      <c r="FC460">
        <v>0</v>
      </c>
      <c r="FD460" t="str">
        <v>Qtde</v>
      </c>
      <c r="FE460">
        <v>0</v>
      </c>
      <c r="FF460">
        <v>0</v>
      </c>
    </row>
    <row r="461" spans="1:162" x14ac:dyDescent="0.25">
      <c r="A461">
        <v>8</v>
      </c>
      <c r="B461" t="str">
        <f>'04.04_PLANO DE TRABALHO'!$TJ$7</f>
        <v>Participação e Gestão Democrática</v>
      </c>
      <c r="C461" t="str">
        <f>IF('04.04_PLANO DE TRABALHO'!SV17="",C460,'04.04_PLANO DE TRABALHO'!SV17)</f>
        <v>10.1</v>
      </c>
      <c r="D461">
        <f>IF('04.04_PLANO DE TRABALHO'!SW17="",D460,'04.04_PLANO DE TRABALHO'!SW17)</f>
        <v>0</v>
      </c>
      <c r="E461" t="str">
        <f>IF(OR('04.04_PLANO DE TRABALHO'!SX17="",'04.04_PLANO DE TRABALHO'!SX17="Realizado",'04.04_PLANO DE TRABALHO'!SX17="Planejado"),E460,'04.04_PLANO DE TRABALHO'!SX17)</f>
        <v>Atividade</v>
      </c>
      <c r="F461">
        <f>IF('04.04_PLANO DE TRABALHO'!SY17="",F460,'04.04_PLANO DE TRABALHO'!SY17)</f>
        <v>0</v>
      </c>
      <c r="G461">
        <f>IF('04.04_PLANO DE TRABALHO'!SZ17="",G460,'04.04_PLANO DE TRABALHO'!SZ17)</f>
        <v>0</v>
      </c>
      <c r="H461" t="str">
        <f>IF('04.04_PLANO DE TRABALHO'!TA17="",H460,'04.04_PLANO DE TRABALHO'!TA17)</f>
        <v>Início</v>
      </c>
      <c r="I461">
        <f>IF('04.04_PLANO DE TRABALHO'!TB17="",I460,'04.04_PLANO DE TRABALHO'!TB17)</f>
        <v>0</v>
      </c>
      <c r="J461">
        <f>IF('04.04_PLANO DE TRABALHO'!TC17="",J460,'04.04_PLANO DE TRABALHO'!TC17)</f>
        <v>0</v>
      </c>
      <c r="K461" t="str">
        <f>IF('04.04_PLANO DE TRABALHO'!TD17="",K460,'04.04_PLANO DE TRABALHO'!TD17)</f>
        <v>Fim</v>
      </c>
      <c r="L461">
        <f>IF('04.04_PLANO DE TRABALHO'!TE17="",L460,'04.04_PLANO DE TRABALHO'!TE17)</f>
        <v>0</v>
      </c>
      <c r="M461">
        <f>IF('04.04_PLANO DE TRABALHO'!TF17="",M460,'04.04_PLANO DE TRABALHO'!TF17)</f>
        <v>0</v>
      </c>
      <c r="N461" t="str">
        <f>IF('04.04_PLANO DE TRABALHO'!TG17="",N460,'04.04_PLANO DE TRABALHO'!TG17)</f>
        <v>10.1.2</v>
      </c>
      <c r="O461">
        <f>IF('04.04_PLANO DE TRABALHO'!TH17="",O460,'04.04_PLANO DE TRABALHO'!TH17)</f>
        <v>0</v>
      </c>
      <c r="P461">
        <f>IF('04.04_PLANO DE TRABALHO'!TI17="",P460,'04.04_PLANO DE TRABALHO'!TI17)</f>
        <v>0</v>
      </c>
      <c r="Q461" t="str">
        <f>IF('04.04_PLANO DE TRABALHO'!TJ17="",Q460,'04.04_PLANO DE TRABALHO'!TJ17)</f>
        <v>SubAtividade</v>
      </c>
      <c r="R461">
        <f>IF('04.04_PLANO DE TRABALHO'!TK17="",R460,'04.04_PLANO DE TRABALHO'!TK17)</f>
        <v>0</v>
      </c>
      <c r="S461">
        <f>IF('04.04_PLANO DE TRABALHO'!TL17="",S460,'04.04_PLANO DE TRABALHO'!TL17)</f>
        <v>0</v>
      </c>
      <c r="T461">
        <f>IF('04.04_PLANO DE TRABALHO'!TM17="",T460,'04.04_PLANO DE TRABALHO'!TM17)</f>
        <v>0</v>
      </c>
      <c r="U461">
        <f>IF('04.04_PLANO DE TRABALHO'!TN17="",U460,'04.04_PLANO DE TRABALHO'!TN17)</f>
        <v>0</v>
      </c>
      <c r="V461">
        <f>IF('04.04_PLANO DE TRABALHO'!TO17="",V460,'04.04_PLANO DE TRABALHO'!TO17)</f>
        <v>0</v>
      </c>
      <c r="W461" t="str">
        <f>IF('04.04_PLANO DE TRABALHO'!TP17="",W460,'04.04_PLANO DE TRABALHO'!TP17)</f>
        <v>Despesa</v>
      </c>
      <c r="X461">
        <f>IF('04.04_PLANO DE TRABALHO'!TQ17="",X460,'04.04_PLANO DE TRABALHO'!TQ17)</f>
        <v>0</v>
      </c>
      <c r="Y461">
        <f>IF('04.04_PLANO DE TRABALHO'!TR17="",Y460,'04.04_PLANO DE TRABALHO'!TR17)</f>
        <v>0</v>
      </c>
      <c r="Z461">
        <f>IF('04.04_PLANO DE TRABALHO'!TS17="",Z460,'04.04_PLANO DE TRABALHO'!TS17)</f>
        <v>0</v>
      </c>
      <c r="AA461">
        <f>IF('04.04_PLANO DE TRABALHO'!TT17="",AA460,'04.04_PLANO DE TRABALHO'!TT17)</f>
        <v>0</v>
      </c>
      <c r="AB461">
        <f>IF('04.04_PLANO DE TRABALHO'!TU17="",AB460,'04.04_PLANO DE TRABALHO'!TU17)</f>
        <v>0</v>
      </c>
      <c r="AC461">
        <f>IF('04.04_PLANO DE TRABALHO'!TV17="",AC460,'04.04_PLANO DE TRABALHO'!TV17)</f>
        <v>0</v>
      </c>
      <c r="AD461" t="str">
        <f>IF('04.04_PLANO DE TRABALHO'!TW17="",AD460,'04.04_PLANO DE TRABALHO'!TW17)</f>
        <v>Categoria</v>
      </c>
      <c r="AE461">
        <f>IF('04.04_PLANO DE TRABALHO'!TX17="",AE460,'04.04_PLANO DE TRABALHO'!TX17)</f>
        <v>0</v>
      </c>
      <c r="AF461">
        <f>IF('04.04_PLANO DE TRABALHO'!TY17="",AF460,'04.04_PLANO DE TRABALHO'!TY17)</f>
        <v>0</v>
      </c>
      <c r="AG461">
        <f>IF('04.04_PLANO DE TRABALHO'!TZ17="",AG460,'04.04_PLANO DE TRABALHO'!TZ17)</f>
        <v>0</v>
      </c>
      <c r="AH461">
        <f>IF('04.04_PLANO DE TRABALHO'!UA17="",AH460,'04.04_PLANO DE TRABALHO'!UA17)</f>
        <v>0</v>
      </c>
      <c r="AI461">
        <f>IF('04.04_PLANO DE TRABALHO'!UB17="",AI460,'04.04_PLANO DE TRABALHO'!UB17)</f>
        <v>0</v>
      </c>
      <c r="AJ461">
        <f>IF('04.04_PLANO DE TRABALHO'!UC17="",AJ460,'04.04_PLANO DE TRABALHO'!UC17)</f>
        <v>0</v>
      </c>
      <c r="AK461">
        <f>IF('04.04_PLANO DE TRABALHO'!UD17="",AK460,'04.04_PLANO DE TRABALHO'!UD17)</f>
        <v>0</v>
      </c>
      <c r="AL461" t="str">
        <f>IF('04.04_PLANO DE TRABALHO'!UE17="",AL460,'04.04_PLANO DE TRABALHO'!UE17)</f>
        <v>Subcategoria</v>
      </c>
      <c r="AM461">
        <f>IF('04.04_PLANO DE TRABALHO'!UF17="",AM460,'04.04_PLANO DE TRABALHO'!UF17)</f>
        <v>0</v>
      </c>
      <c r="AN461">
        <f>IF('04.04_PLANO DE TRABALHO'!UG17="",AN460,'04.04_PLANO DE TRABALHO'!UG17)</f>
        <v>0</v>
      </c>
      <c r="AO461">
        <f>IF('04.04_PLANO DE TRABALHO'!UH17="",AO460,'04.04_PLANO DE TRABALHO'!UH17)</f>
        <v>0</v>
      </c>
      <c r="AP461">
        <f>IF('04.04_PLANO DE TRABALHO'!UI17="",AP460,'04.04_PLANO DE TRABALHO'!UI17)</f>
        <v>0</v>
      </c>
      <c r="AQ461" t="str">
        <f>IF('04.04_PLANO DE TRABALHO'!UJ17="",AQ460,'04.04_PLANO DE TRABALHO'!UJ17)</f>
        <v>Fonte*</v>
      </c>
      <c r="AR461">
        <f>IF('04.04_PLANO DE TRABALHO'!UK17="",AR460,'04.04_PLANO DE TRABALHO'!UK17)</f>
        <v>0</v>
      </c>
      <c r="AS461">
        <f>IF('04.04_PLANO DE TRABALHO'!UL17="",AS460,'04.04_PLANO DE TRABALHO'!UL17)</f>
        <v>0</v>
      </c>
      <c r="AT461">
        <f>IF('04.04_PLANO DE TRABALHO'!UM17="",AT460,'04.04_PLANO DE TRABALHO'!UM17)</f>
        <v>0</v>
      </c>
      <c r="AU461" t="str">
        <f>IF('04.04_PLANO DE TRABALHO'!UN17="",AU460,'04.04_PLANO DE TRABALHO'!UN17)</f>
        <v>Unid</v>
      </c>
      <c r="AV461">
        <f>IF('04.04_PLANO DE TRABALHO'!UO17="",AV460,'04.04_PLANO DE TRABALHO'!UO17)</f>
        <v>0</v>
      </c>
      <c r="AW461" t="str">
        <f>IF('04.04_PLANO DE TRABALHO'!UP17="",AW460,'04.04_PLANO DE TRABALHO'!UP17)</f>
        <v>Valor 
Unit</v>
      </c>
      <c r="AX461">
        <f>IF('04.04_PLANO DE TRABALHO'!UQ17="",AX460,'04.04_PLANO DE TRABALHO'!UQ17)</f>
        <v>0</v>
      </c>
      <c r="AY461">
        <f>IF('04.04_PLANO DE TRABALHO'!UR17="",AY460,'04.04_PLANO DE TRABALHO'!UR17)</f>
        <v>0</v>
      </c>
      <c r="AZ461" t="str">
        <f>IF('04.04_PLANO DE TRABALHO'!US17="",AZ460,'04.04_PLANO DE TRABALHO'!US17)</f>
        <v>Qtde</v>
      </c>
      <c r="BA461">
        <f>IF('04.04_PLANO DE TRABALHO'!UT17="",BA460,'04.04_PLANO DE TRABALHO'!UT17)</f>
        <v>0</v>
      </c>
      <c r="BB461">
        <f>IF('04.04_PLANO DE TRABALHO'!UU17="",BB460,'04.04_PLANO DE TRABALHO'!UU17)</f>
        <v>0</v>
      </c>
      <c r="BD461" t="str">
        <v>Participação e Gestão Democrática</v>
      </c>
      <c r="BE461" t="str">
        <v>10.3</v>
      </c>
      <c r="BF461">
        <v>0</v>
      </c>
      <c r="BG461" t="str">
        <v>Atividade</v>
      </c>
      <c r="BH461">
        <v>0</v>
      </c>
      <c r="BI461">
        <v>0</v>
      </c>
      <c r="BJ461" t="str">
        <v>Início</v>
      </c>
      <c r="BK461">
        <v>0</v>
      </c>
      <c r="BL461">
        <v>0</v>
      </c>
      <c r="BM461" t="str">
        <v>Fim</v>
      </c>
      <c r="BN461">
        <v>0</v>
      </c>
      <c r="BO461">
        <v>0</v>
      </c>
      <c r="BP461" t="str">
        <v>10.3.3</v>
      </c>
      <c r="BQ461">
        <v>0</v>
      </c>
      <c r="BR461">
        <v>0</v>
      </c>
      <c r="BS461" t="str">
        <v>SubAtividade</v>
      </c>
      <c r="BT461">
        <v>0</v>
      </c>
      <c r="BU461">
        <v>0</v>
      </c>
      <c r="BV461">
        <v>0</v>
      </c>
      <c r="BW461">
        <v>0</v>
      </c>
      <c r="BX461">
        <v>0</v>
      </c>
      <c r="BY461" t="str">
        <v>Despesa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 t="str">
        <v>Categoria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 t="str">
        <v>Subcategoria</v>
      </c>
      <c r="CO461">
        <v>0</v>
      </c>
      <c r="CP461">
        <v>0</v>
      </c>
      <c r="CQ461">
        <v>0</v>
      </c>
      <c r="CR461">
        <v>0</v>
      </c>
      <c r="CS461" t="str">
        <v>Fonte*</v>
      </c>
      <c r="CT461">
        <v>0</v>
      </c>
      <c r="CU461">
        <v>0</v>
      </c>
      <c r="CV461">
        <v>0</v>
      </c>
      <c r="CW461" t="str">
        <v>Unid</v>
      </c>
      <c r="CX461">
        <v>0</v>
      </c>
      <c r="CY461" t="str">
        <v>Valor 
Unit</v>
      </c>
      <c r="CZ461">
        <v>0</v>
      </c>
      <c r="DA461">
        <v>0</v>
      </c>
      <c r="DB461" t="str">
        <v>Qtde</v>
      </c>
      <c r="DC461">
        <v>0</v>
      </c>
      <c r="DD461">
        <v>0</v>
      </c>
      <c r="DF461" t="str">
        <v>Comunicação e Mobilização Acadêmica</v>
      </c>
      <c r="DG461" t="str">
        <v>11.2</v>
      </c>
      <c r="DH461">
        <v>0</v>
      </c>
      <c r="DI461" t="str">
        <v>Atividade</v>
      </c>
      <c r="DJ461">
        <v>0</v>
      </c>
      <c r="DK461">
        <v>0</v>
      </c>
      <c r="DL461" t="str">
        <v>Início</v>
      </c>
      <c r="DM461">
        <v>0</v>
      </c>
      <c r="DN461">
        <v>0</v>
      </c>
      <c r="DO461" t="str">
        <v>Fim</v>
      </c>
      <c r="DP461">
        <v>0</v>
      </c>
      <c r="DQ461">
        <v>0</v>
      </c>
      <c r="DR461" t="str">
        <v>11.2.1</v>
      </c>
      <c r="DS461">
        <v>0</v>
      </c>
      <c r="DT461">
        <v>0</v>
      </c>
      <c r="DU461" t="str">
        <v>SubAtividade</v>
      </c>
      <c r="DV461">
        <v>0</v>
      </c>
      <c r="DW461">
        <v>0</v>
      </c>
      <c r="DX461">
        <v>0</v>
      </c>
      <c r="DY461">
        <v>0</v>
      </c>
      <c r="DZ461">
        <v>0</v>
      </c>
      <c r="EA461" t="str">
        <v>Despesa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 t="str">
        <v>Categoria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 t="str">
        <v>Subcategoria</v>
      </c>
      <c r="EQ461">
        <v>0</v>
      </c>
      <c r="ER461">
        <v>0</v>
      </c>
      <c r="ES461">
        <v>0</v>
      </c>
      <c r="ET461">
        <v>0</v>
      </c>
      <c r="EU461" t="str">
        <v>Fonte*</v>
      </c>
      <c r="EV461">
        <v>0</v>
      </c>
      <c r="EW461">
        <v>0</v>
      </c>
      <c r="EX461">
        <v>0</v>
      </c>
      <c r="EY461" t="str">
        <v>Unid</v>
      </c>
      <c r="EZ461">
        <v>0</v>
      </c>
      <c r="FA461" t="str">
        <v>Valor 
Unit</v>
      </c>
      <c r="FB461">
        <v>0</v>
      </c>
      <c r="FC461">
        <v>0</v>
      </c>
      <c r="FD461" t="str">
        <v>Qtde</v>
      </c>
      <c r="FE461">
        <v>0</v>
      </c>
      <c r="FF461">
        <v>0</v>
      </c>
    </row>
    <row r="462" spans="1:162" x14ac:dyDescent="0.25">
      <c r="A462">
        <v>9</v>
      </c>
      <c r="B462" t="str">
        <f>'04.04_PLANO DE TRABALHO'!$TJ$7</f>
        <v>Participação e Gestão Democrática</v>
      </c>
      <c r="C462" t="str">
        <f>IF('04.04_PLANO DE TRABALHO'!SV18="",C461,'04.04_PLANO DE TRABALHO'!SV18)</f>
        <v>10.1</v>
      </c>
      <c r="D462">
        <f>IF('04.04_PLANO DE TRABALHO'!SW18="",D461,'04.04_PLANO DE TRABALHO'!SW18)</f>
        <v>0</v>
      </c>
      <c r="E462" t="str">
        <f>IF(OR('04.04_PLANO DE TRABALHO'!SX18="",'04.04_PLANO DE TRABALHO'!SX18="Realizado",'04.04_PLANO DE TRABALHO'!SX18="Planejado"),E461,'04.04_PLANO DE TRABALHO'!SX18)</f>
        <v>Atividade</v>
      </c>
      <c r="F462">
        <f>IF('04.04_PLANO DE TRABALHO'!SY18="",F461,'04.04_PLANO DE TRABALHO'!SY18)</f>
        <v>0</v>
      </c>
      <c r="G462">
        <f>IF('04.04_PLANO DE TRABALHO'!SZ18="",G461,'04.04_PLANO DE TRABALHO'!SZ18)</f>
        <v>0</v>
      </c>
      <c r="H462" t="str">
        <f>IF('04.04_PLANO DE TRABALHO'!TA18="",H461,'04.04_PLANO DE TRABALHO'!TA18)</f>
        <v>Início</v>
      </c>
      <c r="I462">
        <f>IF('04.04_PLANO DE TRABALHO'!TB18="",I461,'04.04_PLANO DE TRABALHO'!TB18)</f>
        <v>0</v>
      </c>
      <c r="J462">
        <f>IF('04.04_PLANO DE TRABALHO'!TC18="",J461,'04.04_PLANO DE TRABALHO'!TC18)</f>
        <v>0</v>
      </c>
      <c r="K462" t="str">
        <f>IF('04.04_PLANO DE TRABALHO'!TD18="",K461,'04.04_PLANO DE TRABALHO'!TD18)</f>
        <v>Fim</v>
      </c>
      <c r="L462">
        <f>IF('04.04_PLANO DE TRABALHO'!TE18="",L461,'04.04_PLANO DE TRABALHO'!TE18)</f>
        <v>0</v>
      </c>
      <c r="M462">
        <f>IF('04.04_PLANO DE TRABALHO'!TF18="",M461,'04.04_PLANO DE TRABALHO'!TF18)</f>
        <v>0</v>
      </c>
      <c r="N462" t="str">
        <f>IF('04.04_PLANO DE TRABALHO'!TG18="",N461,'04.04_PLANO DE TRABALHO'!TG18)</f>
        <v>10.1.2</v>
      </c>
      <c r="O462">
        <f>IF('04.04_PLANO DE TRABALHO'!TH18="",O461,'04.04_PLANO DE TRABALHO'!TH18)</f>
        <v>0</v>
      </c>
      <c r="P462">
        <f>IF('04.04_PLANO DE TRABALHO'!TI18="",P461,'04.04_PLANO DE TRABALHO'!TI18)</f>
        <v>0</v>
      </c>
      <c r="Q462" t="str">
        <f>IF('04.04_PLANO DE TRABALHO'!TJ18="",Q461,'04.04_PLANO DE TRABALHO'!TJ18)</f>
        <v>SubAtividade</v>
      </c>
      <c r="R462">
        <f>IF('04.04_PLANO DE TRABALHO'!TK18="",R461,'04.04_PLANO DE TRABALHO'!TK18)</f>
        <v>0</v>
      </c>
      <c r="S462">
        <f>IF('04.04_PLANO DE TRABALHO'!TL18="",S461,'04.04_PLANO DE TRABALHO'!TL18)</f>
        <v>0</v>
      </c>
      <c r="T462">
        <f>IF('04.04_PLANO DE TRABALHO'!TM18="",T461,'04.04_PLANO DE TRABALHO'!TM18)</f>
        <v>0</v>
      </c>
      <c r="U462">
        <f>IF('04.04_PLANO DE TRABALHO'!TN18="",U461,'04.04_PLANO DE TRABALHO'!TN18)</f>
        <v>0</v>
      </c>
      <c r="V462">
        <f>IF('04.04_PLANO DE TRABALHO'!TO18="",V461,'04.04_PLANO DE TRABALHO'!TO18)</f>
        <v>0</v>
      </c>
      <c r="W462" t="str">
        <f>IF('04.04_PLANO DE TRABALHO'!TP18="",W461,'04.04_PLANO DE TRABALHO'!TP18)</f>
        <v>Despesa</v>
      </c>
      <c r="X462">
        <f>IF('04.04_PLANO DE TRABALHO'!TQ18="",X461,'04.04_PLANO DE TRABALHO'!TQ18)</f>
        <v>0</v>
      </c>
      <c r="Y462">
        <f>IF('04.04_PLANO DE TRABALHO'!TR18="",Y461,'04.04_PLANO DE TRABALHO'!TR18)</f>
        <v>0</v>
      </c>
      <c r="Z462">
        <f>IF('04.04_PLANO DE TRABALHO'!TS18="",Z461,'04.04_PLANO DE TRABALHO'!TS18)</f>
        <v>0</v>
      </c>
      <c r="AA462">
        <f>IF('04.04_PLANO DE TRABALHO'!TT18="",AA461,'04.04_PLANO DE TRABALHO'!TT18)</f>
        <v>0</v>
      </c>
      <c r="AB462">
        <f>IF('04.04_PLANO DE TRABALHO'!TU18="",AB461,'04.04_PLANO DE TRABALHO'!TU18)</f>
        <v>0</v>
      </c>
      <c r="AC462">
        <f>IF('04.04_PLANO DE TRABALHO'!TV18="",AC461,'04.04_PLANO DE TRABALHO'!TV18)</f>
        <v>0</v>
      </c>
      <c r="AD462" t="str">
        <f>IF('04.04_PLANO DE TRABALHO'!TW18="",AD461,'04.04_PLANO DE TRABALHO'!TW18)</f>
        <v>Categoria</v>
      </c>
      <c r="AE462">
        <f>IF('04.04_PLANO DE TRABALHO'!TX18="",AE461,'04.04_PLANO DE TRABALHO'!TX18)</f>
        <v>0</v>
      </c>
      <c r="AF462">
        <f>IF('04.04_PLANO DE TRABALHO'!TY18="",AF461,'04.04_PLANO DE TRABALHO'!TY18)</f>
        <v>0</v>
      </c>
      <c r="AG462">
        <f>IF('04.04_PLANO DE TRABALHO'!TZ18="",AG461,'04.04_PLANO DE TRABALHO'!TZ18)</f>
        <v>0</v>
      </c>
      <c r="AH462">
        <f>IF('04.04_PLANO DE TRABALHO'!UA18="",AH461,'04.04_PLANO DE TRABALHO'!UA18)</f>
        <v>0</v>
      </c>
      <c r="AI462">
        <f>IF('04.04_PLANO DE TRABALHO'!UB18="",AI461,'04.04_PLANO DE TRABALHO'!UB18)</f>
        <v>0</v>
      </c>
      <c r="AJ462">
        <f>IF('04.04_PLANO DE TRABALHO'!UC18="",AJ461,'04.04_PLANO DE TRABALHO'!UC18)</f>
        <v>0</v>
      </c>
      <c r="AK462">
        <f>IF('04.04_PLANO DE TRABALHO'!UD18="",AK461,'04.04_PLANO DE TRABALHO'!UD18)</f>
        <v>0</v>
      </c>
      <c r="AL462" t="str">
        <f>IF('04.04_PLANO DE TRABALHO'!UE18="",AL461,'04.04_PLANO DE TRABALHO'!UE18)</f>
        <v>Subcategoria</v>
      </c>
      <c r="AM462">
        <f>IF('04.04_PLANO DE TRABALHO'!UF18="",AM461,'04.04_PLANO DE TRABALHO'!UF18)</f>
        <v>0</v>
      </c>
      <c r="AN462">
        <f>IF('04.04_PLANO DE TRABALHO'!UG18="",AN461,'04.04_PLANO DE TRABALHO'!UG18)</f>
        <v>0</v>
      </c>
      <c r="AO462">
        <f>IF('04.04_PLANO DE TRABALHO'!UH18="",AO461,'04.04_PLANO DE TRABALHO'!UH18)</f>
        <v>0</v>
      </c>
      <c r="AP462">
        <f>IF('04.04_PLANO DE TRABALHO'!UI18="",AP461,'04.04_PLANO DE TRABALHO'!UI18)</f>
        <v>0</v>
      </c>
      <c r="AQ462" t="str">
        <f>IF('04.04_PLANO DE TRABALHO'!UJ18="",AQ461,'04.04_PLANO DE TRABALHO'!UJ18)</f>
        <v>Fonte*</v>
      </c>
      <c r="AR462">
        <f>IF('04.04_PLANO DE TRABALHO'!UK18="",AR461,'04.04_PLANO DE TRABALHO'!UK18)</f>
        <v>0</v>
      </c>
      <c r="AS462">
        <f>IF('04.04_PLANO DE TRABALHO'!UL18="",AS461,'04.04_PLANO DE TRABALHO'!UL18)</f>
        <v>0</v>
      </c>
      <c r="AT462">
        <f>IF('04.04_PLANO DE TRABALHO'!UM18="",AT461,'04.04_PLANO DE TRABALHO'!UM18)</f>
        <v>0</v>
      </c>
      <c r="AU462" t="str">
        <f>IF('04.04_PLANO DE TRABALHO'!UN18="",AU461,'04.04_PLANO DE TRABALHO'!UN18)</f>
        <v>Unid</v>
      </c>
      <c r="AV462">
        <f>IF('04.04_PLANO DE TRABALHO'!UO18="",AV461,'04.04_PLANO DE TRABALHO'!UO18)</f>
        <v>0</v>
      </c>
      <c r="AW462" t="str">
        <f>IF('04.04_PLANO DE TRABALHO'!UP18="",AW461,'04.04_PLANO DE TRABALHO'!UP18)</f>
        <v>Valor 
Unit</v>
      </c>
      <c r="AX462">
        <f>IF('04.04_PLANO DE TRABALHO'!UQ18="",AX461,'04.04_PLANO DE TRABALHO'!UQ18)</f>
        <v>0</v>
      </c>
      <c r="AY462">
        <f>IF('04.04_PLANO DE TRABALHO'!UR18="",AY461,'04.04_PLANO DE TRABALHO'!UR18)</f>
        <v>0</v>
      </c>
      <c r="AZ462" t="str">
        <f>IF('04.04_PLANO DE TRABALHO'!US18="",AZ461,'04.04_PLANO DE TRABALHO'!US18)</f>
        <v>Qtde</v>
      </c>
      <c r="BA462">
        <f>IF('04.04_PLANO DE TRABALHO'!UT18="",BA461,'04.04_PLANO DE TRABALHO'!UT18)</f>
        <v>0</v>
      </c>
      <c r="BB462">
        <f>IF('04.04_PLANO DE TRABALHO'!UU18="",BB461,'04.04_PLANO DE TRABALHO'!UU18)</f>
        <v>0</v>
      </c>
      <c r="BD462" t="str">
        <v>Participação e Gestão Democrática</v>
      </c>
      <c r="BE462" t="str">
        <v>10.3</v>
      </c>
      <c r="BF462">
        <v>0</v>
      </c>
      <c r="BG462" t="str">
        <v>Atividade</v>
      </c>
      <c r="BH462">
        <v>0</v>
      </c>
      <c r="BI462">
        <v>0</v>
      </c>
      <c r="BJ462" t="str">
        <v>Início</v>
      </c>
      <c r="BK462">
        <v>0</v>
      </c>
      <c r="BL462">
        <v>0</v>
      </c>
      <c r="BM462" t="str">
        <v>Fim</v>
      </c>
      <c r="BN462">
        <v>0</v>
      </c>
      <c r="BO462">
        <v>0</v>
      </c>
      <c r="BP462" t="str">
        <v>10.3.3</v>
      </c>
      <c r="BQ462">
        <v>0</v>
      </c>
      <c r="BR462">
        <v>0</v>
      </c>
      <c r="BS462" t="str">
        <v>SubAtividade</v>
      </c>
      <c r="BT462">
        <v>0</v>
      </c>
      <c r="BU462">
        <v>0</v>
      </c>
      <c r="BV462">
        <v>0</v>
      </c>
      <c r="BW462">
        <v>0</v>
      </c>
      <c r="BX462">
        <v>0</v>
      </c>
      <c r="BY462" t="str">
        <v>Despesa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 t="str">
        <v>Categoria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 t="str">
        <v>Subcategoria</v>
      </c>
      <c r="CO462">
        <v>0</v>
      </c>
      <c r="CP462">
        <v>0</v>
      </c>
      <c r="CQ462">
        <v>0</v>
      </c>
      <c r="CR462">
        <v>0</v>
      </c>
      <c r="CS462" t="str">
        <v>Fonte*</v>
      </c>
      <c r="CT462">
        <v>0</v>
      </c>
      <c r="CU462">
        <v>0</v>
      </c>
      <c r="CV462">
        <v>0</v>
      </c>
      <c r="CW462" t="str">
        <v>Unid</v>
      </c>
      <c r="CX462">
        <v>0</v>
      </c>
      <c r="CY462" t="str">
        <v>Valor 
Unit</v>
      </c>
      <c r="CZ462">
        <v>0</v>
      </c>
      <c r="DA462">
        <v>0</v>
      </c>
      <c r="DB462" t="str">
        <v>Qtde</v>
      </c>
      <c r="DC462">
        <v>0</v>
      </c>
      <c r="DD462">
        <v>0</v>
      </c>
      <c r="DF462" t="str">
        <v>Comunicação e Mobilização Acadêmica</v>
      </c>
      <c r="DG462" t="str">
        <v>11.2</v>
      </c>
      <c r="DH462">
        <v>0</v>
      </c>
      <c r="DI462" t="str">
        <v>Atividade</v>
      </c>
      <c r="DJ462">
        <v>0</v>
      </c>
      <c r="DK462">
        <v>0</v>
      </c>
      <c r="DL462" t="str">
        <v>Início</v>
      </c>
      <c r="DM462">
        <v>0</v>
      </c>
      <c r="DN462">
        <v>0</v>
      </c>
      <c r="DO462" t="str">
        <v>Fim</v>
      </c>
      <c r="DP462">
        <v>0</v>
      </c>
      <c r="DQ462">
        <v>0</v>
      </c>
      <c r="DR462" t="str">
        <v>11.2.1</v>
      </c>
      <c r="DS462">
        <v>0</v>
      </c>
      <c r="DT462">
        <v>0</v>
      </c>
      <c r="DU462" t="str">
        <v>SubAtividade</v>
      </c>
      <c r="DV462">
        <v>0</v>
      </c>
      <c r="DW462">
        <v>0</v>
      </c>
      <c r="DX462">
        <v>0</v>
      </c>
      <c r="DY462">
        <v>0</v>
      </c>
      <c r="DZ462">
        <v>0</v>
      </c>
      <c r="EA462" t="str">
        <v>Despesa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 t="str">
        <v>Categoria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 t="str">
        <v>Subcategoria</v>
      </c>
      <c r="EQ462">
        <v>0</v>
      </c>
      <c r="ER462">
        <v>0</v>
      </c>
      <c r="ES462">
        <v>0</v>
      </c>
      <c r="ET462">
        <v>0</v>
      </c>
      <c r="EU462" t="str">
        <v>Fonte*</v>
      </c>
      <c r="EV462">
        <v>0</v>
      </c>
      <c r="EW462">
        <v>0</v>
      </c>
      <c r="EX462">
        <v>0</v>
      </c>
      <c r="EY462" t="str">
        <v>Unid</v>
      </c>
      <c r="EZ462">
        <v>0</v>
      </c>
      <c r="FA462" t="str">
        <v>Valor 
Unit</v>
      </c>
      <c r="FB462">
        <v>0</v>
      </c>
      <c r="FC462">
        <v>0</v>
      </c>
      <c r="FD462" t="str">
        <v>Qtde</v>
      </c>
      <c r="FE462">
        <v>0</v>
      </c>
      <c r="FF462">
        <v>0</v>
      </c>
    </row>
    <row r="463" spans="1:162" x14ac:dyDescent="0.25">
      <c r="A463">
        <v>10</v>
      </c>
      <c r="B463" t="str">
        <f>'04.04_PLANO DE TRABALHO'!$TJ$7</f>
        <v>Participação e Gestão Democrática</v>
      </c>
      <c r="C463" t="str">
        <f>IF('04.04_PLANO DE TRABALHO'!SV19="",C462,'04.04_PLANO DE TRABALHO'!SV19)</f>
        <v>10.1</v>
      </c>
      <c r="D463">
        <f>IF('04.04_PLANO DE TRABALHO'!SW19="",D462,'04.04_PLANO DE TRABALHO'!SW19)</f>
        <v>0</v>
      </c>
      <c r="E463" t="str">
        <f>IF(OR('04.04_PLANO DE TRABALHO'!SX19="",'04.04_PLANO DE TRABALHO'!SX19="Realizado",'04.04_PLANO DE TRABALHO'!SX19="Planejado"),E462,'04.04_PLANO DE TRABALHO'!SX19)</f>
        <v>Atividade</v>
      </c>
      <c r="F463">
        <f>IF('04.04_PLANO DE TRABALHO'!SY19="",F462,'04.04_PLANO DE TRABALHO'!SY19)</f>
        <v>0</v>
      </c>
      <c r="G463">
        <f>IF('04.04_PLANO DE TRABALHO'!SZ19="",G462,'04.04_PLANO DE TRABALHO'!SZ19)</f>
        <v>0</v>
      </c>
      <c r="H463" t="str">
        <f>IF('04.04_PLANO DE TRABALHO'!TA19="",H462,'04.04_PLANO DE TRABALHO'!TA19)</f>
        <v>Início</v>
      </c>
      <c r="I463">
        <f>IF('04.04_PLANO DE TRABALHO'!TB19="",I462,'04.04_PLANO DE TRABALHO'!TB19)</f>
        <v>0</v>
      </c>
      <c r="J463">
        <f>IF('04.04_PLANO DE TRABALHO'!TC19="",J462,'04.04_PLANO DE TRABALHO'!TC19)</f>
        <v>0</v>
      </c>
      <c r="K463" t="str">
        <f>IF('04.04_PLANO DE TRABALHO'!TD19="",K462,'04.04_PLANO DE TRABALHO'!TD19)</f>
        <v>Fim</v>
      </c>
      <c r="L463">
        <f>IF('04.04_PLANO DE TRABALHO'!TE19="",L462,'04.04_PLANO DE TRABALHO'!TE19)</f>
        <v>0</v>
      </c>
      <c r="M463">
        <f>IF('04.04_PLANO DE TRABALHO'!TF19="",M462,'04.04_PLANO DE TRABALHO'!TF19)</f>
        <v>0</v>
      </c>
      <c r="N463" t="str">
        <f>IF('04.04_PLANO DE TRABALHO'!TG19="",N462,'04.04_PLANO DE TRABALHO'!TG19)</f>
        <v>Total da SubAtividade:</v>
      </c>
      <c r="O463">
        <f>IF('04.04_PLANO DE TRABALHO'!TH19="",O462,'04.04_PLANO DE TRABALHO'!TH19)</f>
        <v>0</v>
      </c>
      <c r="P463">
        <f>IF('04.04_PLANO DE TRABALHO'!TI19="",P462,'04.04_PLANO DE TRABALHO'!TI19)</f>
        <v>0</v>
      </c>
      <c r="Q463" t="str">
        <f>IF('04.04_PLANO DE TRABALHO'!TJ19="",Q462,'04.04_PLANO DE TRABALHO'!TJ19)</f>
        <v>SubAtividade</v>
      </c>
      <c r="R463">
        <f>IF('04.04_PLANO DE TRABALHO'!TK19="",R462,'04.04_PLANO DE TRABALHO'!TK19)</f>
        <v>0</v>
      </c>
      <c r="S463">
        <f>IF('04.04_PLANO DE TRABALHO'!TL19="",S462,'04.04_PLANO DE TRABALHO'!TL19)</f>
        <v>0</v>
      </c>
      <c r="T463">
        <f>IF('04.04_PLANO DE TRABALHO'!TM19="",T462,'04.04_PLANO DE TRABALHO'!TM19)</f>
        <v>0</v>
      </c>
      <c r="U463">
        <f>IF('04.04_PLANO DE TRABALHO'!TN19="",U462,'04.04_PLANO DE TRABALHO'!TN19)</f>
        <v>0</v>
      </c>
      <c r="V463">
        <f>IF('04.04_PLANO DE TRABALHO'!TO19="",V462,'04.04_PLANO DE TRABALHO'!TO19)</f>
        <v>0</v>
      </c>
      <c r="W463" t="str">
        <f>IF('04.04_PLANO DE TRABALHO'!TP19="",W462,'04.04_PLANO DE TRABALHO'!TP19)</f>
        <v>Despesa</v>
      </c>
      <c r="X463">
        <f>IF('04.04_PLANO DE TRABALHO'!TQ19="",X462,'04.04_PLANO DE TRABALHO'!TQ19)</f>
        <v>0</v>
      </c>
      <c r="Y463">
        <f>IF('04.04_PLANO DE TRABALHO'!TR19="",Y462,'04.04_PLANO DE TRABALHO'!TR19)</f>
        <v>0</v>
      </c>
      <c r="Z463">
        <f>IF('04.04_PLANO DE TRABALHO'!TS19="",Z462,'04.04_PLANO DE TRABALHO'!TS19)</f>
        <v>0</v>
      </c>
      <c r="AA463">
        <f>IF('04.04_PLANO DE TRABALHO'!TT19="",AA462,'04.04_PLANO DE TRABALHO'!TT19)</f>
        <v>0</v>
      </c>
      <c r="AB463">
        <f>IF('04.04_PLANO DE TRABALHO'!TU19="",AB462,'04.04_PLANO DE TRABALHO'!TU19)</f>
        <v>0</v>
      </c>
      <c r="AC463">
        <f>IF('04.04_PLANO DE TRABALHO'!TV19="",AC462,'04.04_PLANO DE TRABALHO'!TV19)</f>
        <v>0</v>
      </c>
      <c r="AD463" t="str">
        <f>IF('04.04_PLANO DE TRABALHO'!TW19="",AD462,'04.04_PLANO DE TRABALHO'!TW19)</f>
        <v>Categoria</v>
      </c>
      <c r="AE463">
        <f>IF('04.04_PLANO DE TRABALHO'!TX19="",AE462,'04.04_PLANO DE TRABALHO'!TX19)</f>
        <v>0</v>
      </c>
      <c r="AF463">
        <f>IF('04.04_PLANO DE TRABALHO'!TY19="",AF462,'04.04_PLANO DE TRABALHO'!TY19)</f>
        <v>0</v>
      </c>
      <c r="AG463">
        <f>IF('04.04_PLANO DE TRABALHO'!TZ19="",AG462,'04.04_PLANO DE TRABALHO'!TZ19)</f>
        <v>0</v>
      </c>
      <c r="AH463">
        <f>IF('04.04_PLANO DE TRABALHO'!UA19="",AH462,'04.04_PLANO DE TRABALHO'!UA19)</f>
        <v>0</v>
      </c>
      <c r="AI463">
        <f>IF('04.04_PLANO DE TRABALHO'!UB19="",AI462,'04.04_PLANO DE TRABALHO'!UB19)</f>
        <v>0</v>
      </c>
      <c r="AJ463">
        <f>IF('04.04_PLANO DE TRABALHO'!UC19="",AJ462,'04.04_PLANO DE TRABALHO'!UC19)</f>
        <v>0</v>
      </c>
      <c r="AK463">
        <f>IF('04.04_PLANO DE TRABALHO'!UD19="",AK462,'04.04_PLANO DE TRABALHO'!UD19)</f>
        <v>0</v>
      </c>
      <c r="AL463" t="str">
        <f>IF('04.04_PLANO DE TRABALHO'!UE19="",AL462,'04.04_PLANO DE TRABALHO'!UE19)</f>
        <v>Subcategoria</v>
      </c>
      <c r="AM463">
        <f>IF('04.04_PLANO DE TRABALHO'!UF19="",AM462,'04.04_PLANO DE TRABALHO'!UF19)</f>
        <v>0</v>
      </c>
      <c r="AN463">
        <f>IF('04.04_PLANO DE TRABALHO'!UG19="",AN462,'04.04_PLANO DE TRABALHO'!UG19)</f>
        <v>0</v>
      </c>
      <c r="AO463">
        <f>IF('04.04_PLANO DE TRABALHO'!UH19="",AO462,'04.04_PLANO DE TRABALHO'!UH19)</f>
        <v>0</v>
      </c>
      <c r="AP463">
        <f>IF('04.04_PLANO DE TRABALHO'!UI19="",AP462,'04.04_PLANO DE TRABALHO'!UI19)</f>
        <v>0</v>
      </c>
      <c r="AQ463" t="str">
        <f>IF('04.04_PLANO DE TRABALHO'!UJ19="",AQ462,'04.04_PLANO DE TRABALHO'!UJ19)</f>
        <v>Fonte*</v>
      </c>
      <c r="AR463">
        <f>IF('04.04_PLANO DE TRABALHO'!UK19="",AR462,'04.04_PLANO DE TRABALHO'!UK19)</f>
        <v>0</v>
      </c>
      <c r="AS463">
        <f>IF('04.04_PLANO DE TRABALHO'!UL19="",AS462,'04.04_PLANO DE TRABALHO'!UL19)</f>
        <v>0</v>
      </c>
      <c r="AT463">
        <f>IF('04.04_PLANO DE TRABALHO'!UM19="",AT462,'04.04_PLANO DE TRABALHO'!UM19)</f>
        <v>0</v>
      </c>
      <c r="AU463" t="str">
        <f>IF('04.04_PLANO DE TRABALHO'!UN19="",AU462,'04.04_PLANO DE TRABALHO'!UN19)</f>
        <v>Unid</v>
      </c>
      <c r="AV463">
        <f>IF('04.04_PLANO DE TRABALHO'!UO19="",AV462,'04.04_PLANO DE TRABALHO'!UO19)</f>
        <v>0</v>
      </c>
      <c r="AW463" t="str">
        <f>IF('04.04_PLANO DE TRABALHO'!UP19="",AW462,'04.04_PLANO DE TRABALHO'!UP19)</f>
        <v>Valor 
Unit</v>
      </c>
      <c r="AX463">
        <f>IF('04.04_PLANO DE TRABALHO'!UQ19="",AX462,'04.04_PLANO DE TRABALHO'!UQ19)</f>
        <v>0</v>
      </c>
      <c r="AY463">
        <f>IF('04.04_PLANO DE TRABALHO'!UR19="",AY462,'04.04_PLANO DE TRABALHO'!UR19)</f>
        <v>0</v>
      </c>
      <c r="AZ463" t="str">
        <f>IF('04.04_PLANO DE TRABALHO'!US19="",AZ462,'04.04_PLANO DE TRABALHO'!US19)</f>
        <v>Qtde</v>
      </c>
      <c r="BA463">
        <f>IF('04.04_PLANO DE TRABALHO'!UT19="",BA462,'04.04_PLANO DE TRABALHO'!UT19)</f>
        <v>0</v>
      </c>
      <c r="BB463">
        <f>IF('04.04_PLANO DE TRABALHO'!UU19="",BB462,'04.04_PLANO DE TRABALHO'!UU19)</f>
        <v>0</v>
      </c>
      <c r="BD463" t="str">
        <v>Participação e Gestão Democrática</v>
      </c>
      <c r="BE463" t="str">
        <v>10.3</v>
      </c>
      <c r="BF463">
        <v>0</v>
      </c>
      <c r="BG463" t="str">
        <v>Atividade</v>
      </c>
      <c r="BH463">
        <v>0</v>
      </c>
      <c r="BI463">
        <v>0</v>
      </c>
      <c r="BJ463" t="str">
        <v>Início</v>
      </c>
      <c r="BK463">
        <v>0</v>
      </c>
      <c r="BL463">
        <v>0</v>
      </c>
      <c r="BM463" t="str">
        <v>Fim</v>
      </c>
      <c r="BN463">
        <v>0</v>
      </c>
      <c r="BO463">
        <v>0</v>
      </c>
      <c r="BP463" t="str">
        <v>10.3.3</v>
      </c>
      <c r="BQ463">
        <v>0</v>
      </c>
      <c r="BR463">
        <v>0</v>
      </c>
      <c r="BS463" t="str">
        <v>SubAtividade</v>
      </c>
      <c r="BT463">
        <v>0</v>
      </c>
      <c r="BU463">
        <v>0</v>
      </c>
      <c r="BV463">
        <v>0</v>
      </c>
      <c r="BW463">
        <v>0</v>
      </c>
      <c r="BX463">
        <v>0</v>
      </c>
      <c r="BY463" t="str">
        <v>Despesa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 t="str">
        <v>Categoria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 t="str">
        <v>Subcategoria</v>
      </c>
      <c r="CO463">
        <v>0</v>
      </c>
      <c r="CP463">
        <v>0</v>
      </c>
      <c r="CQ463">
        <v>0</v>
      </c>
      <c r="CR463">
        <v>0</v>
      </c>
      <c r="CS463" t="str">
        <v>Fonte*</v>
      </c>
      <c r="CT463">
        <v>0</v>
      </c>
      <c r="CU463">
        <v>0</v>
      </c>
      <c r="CV463">
        <v>0</v>
      </c>
      <c r="CW463" t="str">
        <v>Unid</v>
      </c>
      <c r="CX463">
        <v>0</v>
      </c>
      <c r="CY463" t="str">
        <v>Valor 
Unit</v>
      </c>
      <c r="CZ463">
        <v>0</v>
      </c>
      <c r="DA463">
        <v>0</v>
      </c>
      <c r="DB463" t="str">
        <v>Qtde</v>
      </c>
      <c r="DC463">
        <v>0</v>
      </c>
      <c r="DD463">
        <v>0</v>
      </c>
      <c r="DF463" t="str">
        <v>Comunicação e Mobilização Acadêmica</v>
      </c>
      <c r="DG463" t="str">
        <v>11.2</v>
      </c>
      <c r="DH463">
        <v>0</v>
      </c>
      <c r="DI463" t="str">
        <v>Atividade</v>
      </c>
      <c r="DJ463">
        <v>0</v>
      </c>
      <c r="DK463">
        <v>0</v>
      </c>
      <c r="DL463" t="str">
        <v>Início</v>
      </c>
      <c r="DM463">
        <v>0</v>
      </c>
      <c r="DN463">
        <v>0</v>
      </c>
      <c r="DO463" t="str">
        <v>Fim</v>
      </c>
      <c r="DP463">
        <v>0</v>
      </c>
      <c r="DQ463">
        <v>0</v>
      </c>
      <c r="DR463" t="str">
        <v>Total da SubAtividade:</v>
      </c>
      <c r="DS463">
        <v>0</v>
      </c>
      <c r="DT463">
        <v>0</v>
      </c>
      <c r="DU463" t="str">
        <v>SubAtividade</v>
      </c>
      <c r="DV463">
        <v>0</v>
      </c>
      <c r="DW463">
        <v>0</v>
      </c>
      <c r="DX463">
        <v>0</v>
      </c>
      <c r="DY463">
        <v>0</v>
      </c>
      <c r="DZ463">
        <v>0</v>
      </c>
      <c r="EA463" t="str">
        <v>Despesa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 t="str">
        <v>Categoria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 t="str">
        <v>Subcategoria</v>
      </c>
      <c r="EQ463">
        <v>0</v>
      </c>
      <c r="ER463">
        <v>0</v>
      </c>
      <c r="ES463">
        <v>0</v>
      </c>
      <c r="ET463">
        <v>0</v>
      </c>
      <c r="EU463" t="str">
        <v>Fonte*</v>
      </c>
      <c r="EV463">
        <v>0</v>
      </c>
      <c r="EW463">
        <v>0</v>
      </c>
      <c r="EX463">
        <v>0</v>
      </c>
      <c r="EY463" t="str">
        <v>Unid</v>
      </c>
      <c r="EZ463">
        <v>0</v>
      </c>
      <c r="FA463" t="str">
        <v>Valor 
Unit</v>
      </c>
      <c r="FB463">
        <v>0</v>
      </c>
      <c r="FC463">
        <v>0</v>
      </c>
      <c r="FD463" t="str">
        <v>Qtde</v>
      </c>
      <c r="FE463">
        <v>0</v>
      </c>
      <c r="FF463">
        <v>0</v>
      </c>
    </row>
    <row r="464" spans="1:162" x14ac:dyDescent="0.25">
      <c r="A464">
        <v>11</v>
      </c>
      <c r="B464" t="str">
        <f>'04.04_PLANO DE TRABALHO'!$TJ$7</f>
        <v>Participação e Gestão Democrática</v>
      </c>
      <c r="C464" t="str">
        <f>IF('04.04_PLANO DE TRABALHO'!SV20="",C463,'04.04_PLANO DE TRABALHO'!SV20)</f>
        <v>10.1</v>
      </c>
      <c r="D464">
        <f>IF('04.04_PLANO DE TRABALHO'!SW20="",D463,'04.04_PLANO DE TRABALHO'!SW20)</f>
        <v>0</v>
      </c>
      <c r="E464" t="str">
        <f>IF(OR('04.04_PLANO DE TRABALHO'!SX20="",'04.04_PLANO DE TRABALHO'!SX20="Realizado",'04.04_PLANO DE TRABALHO'!SX20="Planejado"),E463,'04.04_PLANO DE TRABALHO'!SX20)</f>
        <v>Atividade</v>
      </c>
      <c r="F464">
        <f>IF('04.04_PLANO DE TRABALHO'!SY20="",F463,'04.04_PLANO DE TRABALHO'!SY20)</f>
        <v>0</v>
      </c>
      <c r="G464">
        <f>IF('04.04_PLANO DE TRABALHO'!SZ20="",G463,'04.04_PLANO DE TRABALHO'!SZ20)</f>
        <v>0</v>
      </c>
      <c r="H464" t="str">
        <f>IF('04.04_PLANO DE TRABALHO'!TA20="",H463,'04.04_PLANO DE TRABALHO'!TA20)</f>
        <v>Início</v>
      </c>
      <c r="I464">
        <f>IF('04.04_PLANO DE TRABALHO'!TB20="",I463,'04.04_PLANO DE TRABALHO'!TB20)</f>
        <v>0</v>
      </c>
      <c r="J464">
        <f>IF('04.04_PLANO DE TRABALHO'!TC20="",J463,'04.04_PLANO DE TRABALHO'!TC20)</f>
        <v>0</v>
      </c>
      <c r="K464" t="str">
        <f>IF('04.04_PLANO DE TRABALHO'!TD20="",K463,'04.04_PLANO DE TRABALHO'!TD20)</f>
        <v>Fim</v>
      </c>
      <c r="L464">
        <f>IF('04.04_PLANO DE TRABALHO'!TE20="",L463,'04.04_PLANO DE TRABALHO'!TE20)</f>
        <v>0</v>
      </c>
      <c r="M464">
        <f>IF('04.04_PLANO DE TRABALHO'!TF20="",M463,'04.04_PLANO DE TRABALHO'!TF20)</f>
        <v>0</v>
      </c>
      <c r="N464" t="str">
        <f>IF('04.04_PLANO DE TRABALHO'!TG20="",N463,'04.04_PLANO DE TRABALHO'!TG20)</f>
        <v>10.1.3</v>
      </c>
      <c r="O464">
        <f>IF('04.04_PLANO DE TRABALHO'!TH20="",O463,'04.04_PLANO DE TRABALHO'!TH20)</f>
        <v>0</v>
      </c>
      <c r="P464">
        <f>IF('04.04_PLANO DE TRABALHO'!TI20="",P463,'04.04_PLANO DE TRABALHO'!TI20)</f>
        <v>0</v>
      </c>
      <c r="Q464" t="str">
        <f>IF('04.04_PLANO DE TRABALHO'!TJ20="",Q463,'04.04_PLANO DE TRABALHO'!TJ20)</f>
        <v>SubAtividade</v>
      </c>
      <c r="R464">
        <f>IF('04.04_PLANO DE TRABALHO'!TK20="",R463,'04.04_PLANO DE TRABALHO'!TK20)</f>
        <v>0</v>
      </c>
      <c r="S464">
        <f>IF('04.04_PLANO DE TRABALHO'!TL20="",S463,'04.04_PLANO DE TRABALHO'!TL20)</f>
        <v>0</v>
      </c>
      <c r="T464">
        <f>IF('04.04_PLANO DE TRABALHO'!TM20="",T463,'04.04_PLANO DE TRABALHO'!TM20)</f>
        <v>0</v>
      </c>
      <c r="U464">
        <f>IF('04.04_PLANO DE TRABALHO'!TN20="",U463,'04.04_PLANO DE TRABALHO'!TN20)</f>
        <v>0</v>
      </c>
      <c r="V464">
        <f>IF('04.04_PLANO DE TRABALHO'!TO20="",V463,'04.04_PLANO DE TRABALHO'!TO20)</f>
        <v>0</v>
      </c>
      <c r="W464" t="str">
        <f>IF('04.04_PLANO DE TRABALHO'!TP20="",W463,'04.04_PLANO DE TRABALHO'!TP20)</f>
        <v>Despesa</v>
      </c>
      <c r="X464">
        <f>IF('04.04_PLANO DE TRABALHO'!TQ20="",X463,'04.04_PLANO DE TRABALHO'!TQ20)</f>
        <v>0</v>
      </c>
      <c r="Y464">
        <f>IF('04.04_PLANO DE TRABALHO'!TR20="",Y463,'04.04_PLANO DE TRABALHO'!TR20)</f>
        <v>0</v>
      </c>
      <c r="Z464">
        <f>IF('04.04_PLANO DE TRABALHO'!TS20="",Z463,'04.04_PLANO DE TRABALHO'!TS20)</f>
        <v>0</v>
      </c>
      <c r="AA464">
        <f>IF('04.04_PLANO DE TRABALHO'!TT20="",AA463,'04.04_PLANO DE TRABALHO'!TT20)</f>
        <v>0</v>
      </c>
      <c r="AB464">
        <f>IF('04.04_PLANO DE TRABALHO'!TU20="",AB463,'04.04_PLANO DE TRABALHO'!TU20)</f>
        <v>0</v>
      </c>
      <c r="AC464">
        <f>IF('04.04_PLANO DE TRABALHO'!TV20="",AC463,'04.04_PLANO DE TRABALHO'!TV20)</f>
        <v>0</v>
      </c>
      <c r="AD464" t="str">
        <f>IF('04.04_PLANO DE TRABALHO'!TW20="",AD463,'04.04_PLANO DE TRABALHO'!TW20)</f>
        <v>Categoria</v>
      </c>
      <c r="AE464">
        <f>IF('04.04_PLANO DE TRABALHO'!TX20="",AE463,'04.04_PLANO DE TRABALHO'!TX20)</f>
        <v>0</v>
      </c>
      <c r="AF464">
        <f>IF('04.04_PLANO DE TRABALHO'!TY20="",AF463,'04.04_PLANO DE TRABALHO'!TY20)</f>
        <v>0</v>
      </c>
      <c r="AG464">
        <f>IF('04.04_PLANO DE TRABALHO'!TZ20="",AG463,'04.04_PLANO DE TRABALHO'!TZ20)</f>
        <v>0</v>
      </c>
      <c r="AH464">
        <f>IF('04.04_PLANO DE TRABALHO'!UA20="",AH463,'04.04_PLANO DE TRABALHO'!UA20)</f>
        <v>0</v>
      </c>
      <c r="AI464">
        <f>IF('04.04_PLANO DE TRABALHO'!UB20="",AI463,'04.04_PLANO DE TRABALHO'!UB20)</f>
        <v>0</v>
      </c>
      <c r="AJ464">
        <f>IF('04.04_PLANO DE TRABALHO'!UC20="",AJ463,'04.04_PLANO DE TRABALHO'!UC20)</f>
        <v>0</v>
      </c>
      <c r="AK464">
        <f>IF('04.04_PLANO DE TRABALHO'!UD20="",AK463,'04.04_PLANO DE TRABALHO'!UD20)</f>
        <v>0</v>
      </c>
      <c r="AL464" t="str">
        <f>IF('04.04_PLANO DE TRABALHO'!UE20="",AL463,'04.04_PLANO DE TRABALHO'!UE20)</f>
        <v>Subcategoria</v>
      </c>
      <c r="AM464">
        <f>IF('04.04_PLANO DE TRABALHO'!UF20="",AM463,'04.04_PLANO DE TRABALHO'!UF20)</f>
        <v>0</v>
      </c>
      <c r="AN464">
        <f>IF('04.04_PLANO DE TRABALHO'!UG20="",AN463,'04.04_PLANO DE TRABALHO'!UG20)</f>
        <v>0</v>
      </c>
      <c r="AO464">
        <f>IF('04.04_PLANO DE TRABALHO'!UH20="",AO463,'04.04_PLANO DE TRABALHO'!UH20)</f>
        <v>0</v>
      </c>
      <c r="AP464">
        <f>IF('04.04_PLANO DE TRABALHO'!UI20="",AP463,'04.04_PLANO DE TRABALHO'!UI20)</f>
        <v>0</v>
      </c>
      <c r="AQ464" t="str">
        <f>IF('04.04_PLANO DE TRABALHO'!UJ20="",AQ463,'04.04_PLANO DE TRABALHO'!UJ20)</f>
        <v>Fonte*</v>
      </c>
      <c r="AR464">
        <f>IF('04.04_PLANO DE TRABALHO'!UK20="",AR463,'04.04_PLANO DE TRABALHO'!UK20)</f>
        <v>0</v>
      </c>
      <c r="AS464">
        <f>IF('04.04_PLANO DE TRABALHO'!UL20="",AS463,'04.04_PLANO DE TRABALHO'!UL20)</f>
        <v>0</v>
      </c>
      <c r="AT464">
        <f>IF('04.04_PLANO DE TRABALHO'!UM20="",AT463,'04.04_PLANO DE TRABALHO'!UM20)</f>
        <v>0</v>
      </c>
      <c r="AU464" t="str">
        <f>IF('04.04_PLANO DE TRABALHO'!UN20="",AU463,'04.04_PLANO DE TRABALHO'!UN20)</f>
        <v>Unid</v>
      </c>
      <c r="AV464">
        <f>IF('04.04_PLANO DE TRABALHO'!UO20="",AV463,'04.04_PLANO DE TRABALHO'!UO20)</f>
        <v>0</v>
      </c>
      <c r="AW464" t="str">
        <f>IF('04.04_PLANO DE TRABALHO'!UP20="",AW463,'04.04_PLANO DE TRABALHO'!UP20)</f>
        <v>Valor 
Unit</v>
      </c>
      <c r="AX464">
        <f>IF('04.04_PLANO DE TRABALHO'!UQ20="",AX463,'04.04_PLANO DE TRABALHO'!UQ20)</f>
        <v>0</v>
      </c>
      <c r="AY464">
        <f>IF('04.04_PLANO DE TRABALHO'!UR20="",AY463,'04.04_PLANO DE TRABALHO'!UR20)</f>
        <v>0</v>
      </c>
      <c r="AZ464" t="str">
        <f>IF('04.04_PLANO DE TRABALHO'!US20="",AZ463,'04.04_PLANO DE TRABALHO'!US20)</f>
        <v>Qtde</v>
      </c>
      <c r="BA464">
        <f>IF('04.04_PLANO DE TRABALHO'!UT20="",BA463,'04.04_PLANO DE TRABALHO'!UT20)</f>
        <v>0</v>
      </c>
      <c r="BB464">
        <f>IF('04.04_PLANO DE TRABALHO'!UU20="",BB463,'04.04_PLANO DE TRABALHO'!UU20)</f>
        <v>0</v>
      </c>
      <c r="BD464" t="str">
        <v>Comunicação e Mobilização Acadêmica</v>
      </c>
      <c r="BE464" t="str">
        <v>11.1</v>
      </c>
      <c r="BF464">
        <v>0</v>
      </c>
      <c r="BG464" t="str">
        <v>Atividade</v>
      </c>
      <c r="BH464">
        <v>0</v>
      </c>
      <c r="BI464">
        <v>0</v>
      </c>
      <c r="BJ464" t="str">
        <v>Início</v>
      </c>
      <c r="BK464">
        <v>0</v>
      </c>
      <c r="BL464">
        <v>0</v>
      </c>
      <c r="BM464" t="str">
        <v>Fim</v>
      </c>
      <c r="BN464">
        <v>0</v>
      </c>
      <c r="BO464">
        <v>0</v>
      </c>
      <c r="BP464" t="str">
        <v>11.1.1</v>
      </c>
      <c r="BQ464">
        <v>0</v>
      </c>
      <c r="BR464">
        <v>0</v>
      </c>
      <c r="BS464" t="str">
        <v>SubAtividade</v>
      </c>
      <c r="BT464">
        <v>0</v>
      </c>
      <c r="BU464">
        <v>0</v>
      </c>
      <c r="BV464">
        <v>0</v>
      </c>
      <c r="BW464">
        <v>0</v>
      </c>
      <c r="BX464">
        <v>0</v>
      </c>
      <c r="BY464" t="str">
        <v>Despesa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 t="str">
        <v>Categoria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 t="str">
        <v>Subcategoria</v>
      </c>
      <c r="CO464">
        <v>0</v>
      </c>
      <c r="CP464">
        <v>0</v>
      </c>
      <c r="CQ464">
        <v>0</v>
      </c>
      <c r="CR464">
        <v>0</v>
      </c>
      <c r="CS464" t="str">
        <v>Fonte*</v>
      </c>
      <c r="CT464">
        <v>0</v>
      </c>
      <c r="CU464">
        <v>0</v>
      </c>
      <c r="CV464">
        <v>0</v>
      </c>
      <c r="CW464" t="str">
        <v>Unid</v>
      </c>
      <c r="CX464">
        <v>0</v>
      </c>
      <c r="CY464" t="str">
        <v>Valor 
Unit</v>
      </c>
      <c r="CZ464">
        <v>0</v>
      </c>
      <c r="DA464">
        <v>0</v>
      </c>
      <c r="DB464" t="str">
        <v>Qtde</v>
      </c>
      <c r="DC464">
        <v>0</v>
      </c>
      <c r="DD464">
        <v>0</v>
      </c>
      <c r="DF464" t="str">
        <v>Comunicação e Mobilização Acadêmica</v>
      </c>
      <c r="DG464" t="str">
        <v>11.2</v>
      </c>
      <c r="DH464">
        <v>0</v>
      </c>
      <c r="DI464" t="str">
        <v>Atividade</v>
      </c>
      <c r="DJ464">
        <v>0</v>
      </c>
      <c r="DK464">
        <v>0</v>
      </c>
      <c r="DL464" t="str">
        <v>Início</v>
      </c>
      <c r="DM464">
        <v>0</v>
      </c>
      <c r="DN464">
        <v>0</v>
      </c>
      <c r="DO464" t="str">
        <v>Fim</v>
      </c>
      <c r="DP464">
        <v>0</v>
      </c>
      <c r="DQ464">
        <v>0</v>
      </c>
      <c r="DR464" t="str">
        <v>11.2.2</v>
      </c>
      <c r="DS464">
        <v>0</v>
      </c>
      <c r="DT464">
        <v>0</v>
      </c>
      <c r="DU464" t="str">
        <v>SubAtividade</v>
      </c>
      <c r="DV464">
        <v>0</v>
      </c>
      <c r="DW464">
        <v>0</v>
      </c>
      <c r="DX464">
        <v>0</v>
      </c>
      <c r="DY464">
        <v>0</v>
      </c>
      <c r="DZ464">
        <v>0</v>
      </c>
      <c r="EA464" t="str">
        <v>Despesa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 t="str">
        <v>Categoria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 t="str">
        <v>Subcategoria</v>
      </c>
      <c r="EQ464">
        <v>0</v>
      </c>
      <c r="ER464">
        <v>0</v>
      </c>
      <c r="ES464">
        <v>0</v>
      </c>
      <c r="ET464">
        <v>0</v>
      </c>
      <c r="EU464" t="str">
        <v>Fonte*</v>
      </c>
      <c r="EV464">
        <v>0</v>
      </c>
      <c r="EW464">
        <v>0</v>
      </c>
      <c r="EX464">
        <v>0</v>
      </c>
      <c r="EY464" t="str">
        <v>Unid</v>
      </c>
      <c r="EZ464">
        <v>0</v>
      </c>
      <c r="FA464" t="str">
        <v>Valor 
Unit</v>
      </c>
      <c r="FB464">
        <v>0</v>
      </c>
      <c r="FC464">
        <v>0</v>
      </c>
      <c r="FD464" t="str">
        <v>Qtde</v>
      </c>
      <c r="FE464">
        <v>0</v>
      </c>
      <c r="FF464">
        <v>0</v>
      </c>
    </row>
    <row r="465" spans="1:162" x14ac:dyDescent="0.25">
      <c r="A465">
        <v>12</v>
      </c>
      <c r="B465" t="str">
        <f>'04.04_PLANO DE TRABALHO'!$TJ$7</f>
        <v>Participação e Gestão Democrática</v>
      </c>
      <c r="C465" t="str">
        <f>IF('04.04_PLANO DE TRABALHO'!SV21="",C464,'04.04_PLANO DE TRABALHO'!SV21)</f>
        <v>10.1</v>
      </c>
      <c r="D465">
        <f>IF('04.04_PLANO DE TRABALHO'!SW21="",D464,'04.04_PLANO DE TRABALHO'!SW21)</f>
        <v>0</v>
      </c>
      <c r="E465" t="str">
        <f>IF(OR('04.04_PLANO DE TRABALHO'!SX21="",'04.04_PLANO DE TRABALHO'!SX21="Realizado",'04.04_PLANO DE TRABALHO'!SX21="Planejado"),E464,'04.04_PLANO DE TRABALHO'!SX21)</f>
        <v>Atividade</v>
      </c>
      <c r="F465">
        <f>IF('04.04_PLANO DE TRABALHO'!SY21="",F464,'04.04_PLANO DE TRABALHO'!SY21)</f>
        <v>0</v>
      </c>
      <c r="G465">
        <f>IF('04.04_PLANO DE TRABALHO'!SZ21="",G464,'04.04_PLANO DE TRABALHO'!SZ21)</f>
        <v>0</v>
      </c>
      <c r="H465" t="str">
        <f>IF('04.04_PLANO DE TRABALHO'!TA21="",H464,'04.04_PLANO DE TRABALHO'!TA21)</f>
        <v>Início</v>
      </c>
      <c r="I465">
        <f>IF('04.04_PLANO DE TRABALHO'!TB21="",I464,'04.04_PLANO DE TRABALHO'!TB21)</f>
        <v>0</v>
      </c>
      <c r="J465">
        <f>IF('04.04_PLANO DE TRABALHO'!TC21="",J464,'04.04_PLANO DE TRABALHO'!TC21)</f>
        <v>0</v>
      </c>
      <c r="K465" t="str">
        <f>IF('04.04_PLANO DE TRABALHO'!TD21="",K464,'04.04_PLANO DE TRABALHO'!TD21)</f>
        <v>Fim</v>
      </c>
      <c r="L465">
        <f>IF('04.04_PLANO DE TRABALHO'!TE21="",L464,'04.04_PLANO DE TRABALHO'!TE21)</f>
        <v>0</v>
      </c>
      <c r="M465">
        <f>IF('04.04_PLANO DE TRABALHO'!TF21="",M464,'04.04_PLANO DE TRABALHO'!TF21)</f>
        <v>0</v>
      </c>
      <c r="N465" t="str">
        <f>IF('04.04_PLANO DE TRABALHO'!TG21="",N464,'04.04_PLANO DE TRABALHO'!TG21)</f>
        <v>10.1.3</v>
      </c>
      <c r="O465">
        <f>IF('04.04_PLANO DE TRABALHO'!TH21="",O464,'04.04_PLANO DE TRABALHO'!TH21)</f>
        <v>0</v>
      </c>
      <c r="P465">
        <f>IF('04.04_PLANO DE TRABALHO'!TI21="",P464,'04.04_PLANO DE TRABALHO'!TI21)</f>
        <v>0</v>
      </c>
      <c r="Q465" t="str">
        <f>IF('04.04_PLANO DE TRABALHO'!TJ21="",Q464,'04.04_PLANO DE TRABALHO'!TJ21)</f>
        <v>SubAtividade</v>
      </c>
      <c r="R465">
        <f>IF('04.04_PLANO DE TRABALHO'!TK21="",R464,'04.04_PLANO DE TRABALHO'!TK21)</f>
        <v>0</v>
      </c>
      <c r="S465">
        <f>IF('04.04_PLANO DE TRABALHO'!TL21="",S464,'04.04_PLANO DE TRABALHO'!TL21)</f>
        <v>0</v>
      </c>
      <c r="T465">
        <f>IF('04.04_PLANO DE TRABALHO'!TM21="",T464,'04.04_PLANO DE TRABALHO'!TM21)</f>
        <v>0</v>
      </c>
      <c r="U465">
        <f>IF('04.04_PLANO DE TRABALHO'!TN21="",U464,'04.04_PLANO DE TRABALHO'!TN21)</f>
        <v>0</v>
      </c>
      <c r="V465">
        <f>IF('04.04_PLANO DE TRABALHO'!TO21="",V464,'04.04_PLANO DE TRABALHO'!TO21)</f>
        <v>0</v>
      </c>
      <c r="W465" t="str">
        <f>IF('04.04_PLANO DE TRABALHO'!TP21="",W464,'04.04_PLANO DE TRABALHO'!TP21)</f>
        <v>Despesa</v>
      </c>
      <c r="X465">
        <f>IF('04.04_PLANO DE TRABALHO'!TQ21="",X464,'04.04_PLANO DE TRABALHO'!TQ21)</f>
        <v>0</v>
      </c>
      <c r="Y465">
        <f>IF('04.04_PLANO DE TRABALHO'!TR21="",Y464,'04.04_PLANO DE TRABALHO'!TR21)</f>
        <v>0</v>
      </c>
      <c r="Z465">
        <f>IF('04.04_PLANO DE TRABALHO'!TS21="",Z464,'04.04_PLANO DE TRABALHO'!TS21)</f>
        <v>0</v>
      </c>
      <c r="AA465">
        <f>IF('04.04_PLANO DE TRABALHO'!TT21="",AA464,'04.04_PLANO DE TRABALHO'!TT21)</f>
        <v>0</v>
      </c>
      <c r="AB465">
        <f>IF('04.04_PLANO DE TRABALHO'!TU21="",AB464,'04.04_PLANO DE TRABALHO'!TU21)</f>
        <v>0</v>
      </c>
      <c r="AC465">
        <f>IF('04.04_PLANO DE TRABALHO'!TV21="",AC464,'04.04_PLANO DE TRABALHO'!TV21)</f>
        <v>0</v>
      </c>
      <c r="AD465" t="str">
        <f>IF('04.04_PLANO DE TRABALHO'!TW21="",AD464,'04.04_PLANO DE TRABALHO'!TW21)</f>
        <v>Categoria</v>
      </c>
      <c r="AE465">
        <f>IF('04.04_PLANO DE TRABALHO'!TX21="",AE464,'04.04_PLANO DE TRABALHO'!TX21)</f>
        <v>0</v>
      </c>
      <c r="AF465">
        <f>IF('04.04_PLANO DE TRABALHO'!TY21="",AF464,'04.04_PLANO DE TRABALHO'!TY21)</f>
        <v>0</v>
      </c>
      <c r="AG465">
        <f>IF('04.04_PLANO DE TRABALHO'!TZ21="",AG464,'04.04_PLANO DE TRABALHO'!TZ21)</f>
        <v>0</v>
      </c>
      <c r="AH465">
        <f>IF('04.04_PLANO DE TRABALHO'!UA21="",AH464,'04.04_PLANO DE TRABALHO'!UA21)</f>
        <v>0</v>
      </c>
      <c r="AI465">
        <f>IF('04.04_PLANO DE TRABALHO'!UB21="",AI464,'04.04_PLANO DE TRABALHO'!UB21)</f>
        <v>0</v>
      </c>
      <c r="AJ465">
        <f>IF('04.04_PLANO DE TRABALHO'!UC21="",AJ464,'04.04_PLANO DE TRABALHO'!UC21)</f>
        <v>0</v>
      </c>
      <c r="AK465">
        <f>IF('04.04_PLANO DE TRABALHO'!UD21="",AK464,'04.04_PLANO DE TRABALHO'!UD21)</f>
        <v>0</v>
      </c>
      <c r="AL465" t="str">
        <f>IF('04.04_PLANO DE TRABALHO'!UE21="",AL464,'04.04_PLANO DE TRABALHO'!UE21)</f>
        <v>Subcategoria</v>
      </c>
      <c r="AM465">
        <f>IF('04.04_PLANO DE TRABALHO'!UF21="",AM464,'04.04_PLANO DE TRABALHO'!UF21)</f>
        <v>0</v>
      </c>
      <c r="AN465">
        <f>IF('04.04_PLANO DE TRABALHO'!UG21="",AN464,'04.04_PLANO DE TRABALHO'!UG21)</f>
        <v>0</v>
      </c>
      <c r="AO465">
        <f>IF('04.04_PLANO DE TRABALHO'!UH21="",AO464,'04.04_PLANO DE TRABALHO'!UH21)</f>
        <v>0</v>
      </c>
      <c r="AP465">
        <f>IF('04.04_PLANO DE TRABALHO'!UI21="",AP464,'04.04_PLANO DE TRABALHO'!UI21)</f>
        <v>0</v>
      </c>
      <c r="AQ465" t="str">
        <f>IF('04.04_PLANO DE TRABALHO'!UJ21="",AQ464,'04.04_PLANO DE TRABALHO'!UJ21)</f>
        <v>Fonte*</v>
      </c>
      <c r="AR465">
        <f>IF('04.04_PLANO DE TRABALHO'!UK21="",AR464,'04.04_PLANO DE TRABALHO'!UK21)</f>
        <v>0</v>
      </c>
      <c r="AS465">
        <f>IF('04.04_PLANO DE TRABALHO'!UL21="",AS464,'04.04_PLANO DE TRABALHO'!UL21)</f>
        <v>0</v>
      </c>
      <c r="AT465">
        <f>IF('04.04_PLANO DE TRABALHO'!UM21="",AT464,'04.04_PLANO DE TRABALHO'!UM21)</f>
        <v>0</v>
      </c>
      <c r="AU465" t="str">
        <f>IF('04.04_PLANO DE TRABALHO'!UN21="",AU464,'04.04_PLANO DE TRABALHO'!UN21)</f>
        <v>Unid</v>
      </c>
      <c r="AV465">
        <f>IF('04.04_PLANO DE TRABALHO'!UO21="",AV464,'04.04_PLANO DE TRABALHO'!UO21)</f>
        <v>0</v>
      </c>
      <c r="AW465" t="str">
        <f>IF('04.04_PLANO DE TRABALHO'!UP21="",AW464,'04.04_PLANO DE TRABALHO'!UP21)</f>
        <v>Valor 
Unit</v>
      </c>
      <c r="AX465">
        <f>IF('04.04_PLANO DE TRABALHO'!UQ21="",AX464,'04.04_PLANO DE TRABALHO'!UQ21)</f>
        <v>0</v>
      </c>
      <c r="AY465">
        <f>IF('04.04_PLANO DE TRABALHO'!UR21="",AY464,'04.04_PLANO DE TRABALHO'!UR21)</f>
        <v>0</v>
      </c>
      <c r="AZ465" t="str">
        <f>IF('04.04_PLANO DE TRABALHO'!US21="",AZ464,'04.04_PLANO DE TRABALHO'!US21)</f>
        <v>Qtde</v>
      </c>
      <c r="BA465">
        <f>IF('04.04_PLANO DE TRABALHO'!UT21="",BA464,'04.04_PLANO DE TRABALHO'!UT21)</f>
        <v>0</v>
      </c>
      <c r="BB465">
        <f>IF('04.04_PLANO DE TRABALHO'!UU21="",BB464,'04.04_PLANO DE TRABALHO'!UU21)</f>
        <v>0</v>
      </c>
      <c r="BD465" t="str">
        <v>Comunicação e Mobilização Acadêmica</v>
      </c>
      <c r="BE465" t="str">
        <v>11.1</v>
      </c>
      <c r="BF465">
        <v>0</v>
      </c>
      <c r="BG465" t="str">
        <v>Atividade</v>
      </c>
      <c r="BH465">
        <v>0</v>
      </c>
      <c r="BI465">
        <v>0</v>
      </c>
      <c r="BJ465" t="str">
        <v>Início</v>
      </c>
      <c r="BK465">
        <v>0</v>
      </c>
      <c r="BL465">
        <v>0</v>
      </c>
      <c r="BM465" t="str">
        <v>Fim</v>
      </c>
      <c r="BN465">
        <v>0</v>
      </c>
      <c r="BO465">
        <v>0</v>
      </c>
      <c r="BP465" t="str">
        <v>11.1.1</v>
      </c>
      <c r="BQ465">
        <v>0</v>
      </c>
      <c r="BR465">
        <v>0</v>
      </c>
      <c r="BS465" t="str">
        <v>SubAtividade</v>
      </c>
      <c r="BT465">
        <v>0</v>
      </c>
      <c r="BU465">
        <v>0</v>
      </c>
      <c r="BV465">
        <v>0</v>
      </c>
      <c r="BW465">
        <v>0</v>
      </c>
      <c r="BX465">
        <v>0</v>
      </c>
      <c r="BY465" t="str">
        <v>Despesa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 t="str">
        <v>Categoria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 t="str">
        <v>Subcategoria</v>
      </c>
      <c r="CO465">
        <v>0</v>
      </c>
      <c r="CP465">
        <v>0</v>
      </c>
      <c r="CQ465">
        <v>0</v>
      </c>
      <c r="CR465">
        <v>0</v>
      </c>
      <c r="CS465" t="str">
        <v>Fonte*</v>
      </c>
      <c r="CT465">
        <v>0</v>
      </c>
      <c r="CU465">
        <v>0</v>
      </c>
      <c r="CV465">
        <v>0</v>
      </c>
      <c r="CW465" t="str">
        <v>Unid</v>
      </c>
      <c r="CX465">
        <v>0</v>
      </c>
      <c r="CY465" t="str">
        <v>Valor 
Unit</v>
      </c>
      <c r="CZ465">
        <v>0</v>
      </c>
      <c r="DA465">
        <v>0</v>
      </c>
      <c r="DB465" t="str">
        <v>Qtde</v>
      </c>
      <c r="DC465">
        <v>0</v>
      </c>
      <c r="DD465">
        <v>0</v>
      </c>
      <c r="DF465" t="str">
        <v>Comunicação e Mobilização Acadêmica</v>
      </c>
      <c r="DG465" t="str">
        <v>11.2</v>
      </c>
      <c r="DH465">
        <v>0</v>
      </c>
      <c r="DI465" t="str">
        <v>Atividade</v>
      </c>
      <c r="DJ465">
        <v>0</v>
      </c>
      <c r="DK465">
        <v>0</v>
      </c>
      <c r="DL465" t="str">
        <v>Início</v>
      </c>
      <c r="DM465">
        <v>0</v>
      </c>
      <c r="DN465">
        <v>0</v>
      </c>
      <c r="DO465" t="str">
        <v>Fim</v>
      </c>
      <c r="DP465">
        <v>0</v>
      </c>
      <c r="DQ465">
        <v>0</v>
      </c>
      <c r="DR465" t="str">
        <v>11.2.2</v>
      </c>
      <c r="DS465">
        <v>0</v>
      </c>
      <c r="DT465">
        <v>0</v>
      </c>
      <c r="DU465" t="str">
        <v>SubAtividade</v>
      </c>
      <c r="DV465">
        <v>0</v>
      </c>
      <c r="DW465">
        <v>0</v>
      </c>
      <c r="DX465">
        <v>0</v>
      </c>
      <c r="DY465">
        <v>0</v>
      </c>
      <c r="DZ465">
        <v>0</v>
      </c>
      <c r="EA465" t="str">
        <v>Despesa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 t="str">
        <v>Categoria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 t="str">
        <v>Subcategoria</v>
      </c>
      <c r="EQ465">
        <v>0</v>
      </c>
      <c r="ER465">
        <v>0</v>
      </c>
      <c r="ES465">
        <v>0</v>
      </c>
      <c r="ET465">
        <v>0</v>
      </c>
      <c r="EU465" t="str">
        <v>Fonte*</v>
      </c>
      <c r="EV465">
        <v>0</v>
      </c>
      <c r="EW465">
        <v>0</v>
      </c>
      <c r="EX465">
        <v>0</v>
      </c>
      <c r="EY465" t="str">
        <v>Unid</v>
      </c>
      <c r="EZ465">
        <v>0</v>
      </c>
      <c r="FA465" t="str">
        <v>Valor 
Unit</v>
      </c>
      <c r="FB465">
        <v>0</v>
      </c>
      <c r="FC465">
        <v>0</v>
      </c>
      <c r="FD465" t="str">
        <v>Qtde</v>
      </c>
      <c r="FE465">
        <v>0</v>
      </c>
      <c r="FF465">
        <v>0</v>
      </c>
    </row>
    <row r="466" spans="1:162" x14ac:dyDescent="0.25">
      <c r="A466">
        <v>13</v>
      </c>
      <c r="B466" t="str">
        <f>'04.04_PLANO DE TRABALHO'!$TJ$7</f>
        <v>Participação e Gestão Democrática</v>
      </c>
      <c r="C466" t="str">
        <f>IF('04.04_PLANO DE TRABALHO'!SV22="",C465,'04.04_PLANO DE TRABALHO'!SV22)</f>
        <v>10.1</v>
      </c>
      <c r="D466">
        <f>IF('04.04_PLANO DE TRABALHO'!SW22="",D465,'04.04_PLANO DE TRABALHO'!SW22)</f>
        <v>0</v>
      </c>
      <c r="E466" t="str">
        <f>IF(OR('04.04_PLANO DE TRABALHO'!SX22="",'04.04_PLANO DE TRABALHO'!SX22="Realizado",'04.04_PLANO DE TRABALHO'!SX22="Planejado"),E465,'04.04_PLANO DE TRABALHO'!SX22)</f>
        <v>Atividade</v>
      </c>
      <c r="F466">
        <f>IF('04.04_PLANO DE TRABALHO'!SY22="",F465,'04.04_PLANO DE TRABALHO'!SY22)</f>
        <v>0</v>
      </c>
      <c r="G466">
        <f>IF('04.04_PLANO DE TRABALHO'!SZ22="",G465,'04.04_PLANO DE TRABALHO'!SZ22)</f>
        <v>0</v>
      </c>
      <c r="H466" t="str">
        <f>IF('04.04_PLANO DE TRABALHO'!TA22="",H465,'04.04_PLANO DE TRABALHO'!TA22)</f>
        <v>Início</v>
      </c>
      <c r="I466">
        <f>IF('04.04_PLANO DE TRABALHO'!TB22="",I465,'04.04_PLANO DE TRABALHO'!TB22)</f>
        <v>0</v>
      </c>
      <c r="J466">
        <f>IF('04.04_PLANO DE TRABALHO'!TC22="",J465,'04.04_PLANO DE TRABALHO'!TC22)</f>
        <v>0</v>
      </c>
      <c r="K466" t="str">
        <f>IF('04.04_PLANO DE TRABALHO'!TD22="",K465,'04.04_PLANO DE TRABALHO'!TD22)</f>
        <v>Fim</v>
      </c>
      <c r="L466">
        <f>IF('04.04_PLANO DE TRABALHO'!TE22="",L465,'04.04_PLANO DE TRABALHO'!TE22)</f>
        <v>0</v>
      </c>
      <c r="M466">
        <f>IF('04.04_PLANO DE TRABALHO'!TF22="",M465,'04.04_PLANO DE TRABALHO'!TF22)</f>
        <v>0</v>
      </c>
      <c r="N466" t="str">
        <f>IF('04.04_PLANO DE TRABALHO'!TG22="",N465,'04.04_PLANO DE TRABALHO'!TG22)</f>
        <v>10.1.3</v>
      </c>
      <c r="O466">
        <f>IF('04.04_PLANO DE TRABALHO'!TH22="",O465,'04.04_PLANO DE TRABALHO'!TH22)</f>
        <v>0</v>
      </c>
      <c r="P466">
        <f>IF('04.04_PLANO DE TRABALHO'!TI22="",P465,'04.04_PLANO DE TRABALHO'!TI22)</f>
        <v>0</v>
      </c>
      <c r="Q466" t="str">
        <f>IF('04.04_PLANO DE TRABALHO'!TJ22="",Q465,'04.04_PLANO DE TRABALHO'!TJ22)</f>
        <v>SubAtividade</v>
      </c>
      <c r="R466">
        <f>IF('04.04_PLANO DE TRABALHO'!TK22="",R465,'04.04_PLANO DE TRABALHO'!TK22)</f>
        <v>0</v>
      </c>
      <c r="S466">
        <f>IF('04.04_PLANO DE TRABALHO'!TL22="",S465,'04.04_PLANO DE TRABALHO'!TL22)</f>
        <v>0</v>
      </c>
      <c r="T466">
        <f>IF('04.04_PLANO DE TRABALHO'!TM22="",T465,'04.04_PLANO DE TRABALHO'!TM22)</f>
        <v>0</v>
      </c>
      <c r="U466">
        <f>IF('04.04_PLANO DE TRABALHO'!TN22="",U465,'04.04_PLANO DE TRABALHO'!TN22)</f>
        <v>0</v>
      </c>
      <c r="V466">
        <f>IF('04.04_PLANO DE TRABALHO'!TO22="",V465,'04.04_PLANO DE TRABALHO'!TO22)</f>
        <v>0</v>
      </c>
      <c r="W466" t="str">
        <f>IF('04.04_PLANO DE TRABALHO'!TP22="",W465,'04.04_PLANO DE TRABALHO'!TP22)</f>
        <v>Despesa</v>
      </c>
      <c r="X466">
        <f>IF('04.04_PLANO DE TRABALHO'!TQ22="",X465,'04.04_PLANO DE TRABALHO'!TQ22)</f>
        <v>0</v>
      </c>
      <c r="Y466">
        <f>IF('04.04_PLANO DE TRABALHO'!TR22="",Y465,'04.04_PLANO DE TRABALHO'!TR22)</f>
        <v>0</v>
      </c>
      <c r="Z466">
        <f>IF('04.04_PLANO DE TRABALHO'!TS22="",Z465,'04.04_PLANO DE TRABALHO'!TS22)</f>
        <v>0</v>
      </c>
      <c r="AA466">
        <f>IF('04.04_PLANO DE TRABALHO'!TT22="",AA465,'04.04_PLANO DE TRABALHO'!TT22)</f>
        <v>0</v>
      </c>
      <c r="AB466">
        <f>IF('04.04_PLANO DE TRABALHO'!TU22="",AB465,'04.04_PLANO DE TRABALHO'!TU22)</f>
        <v>0</v>
      </c>
      <c r="AC466">
        <f>IF('04.04_PLANO DE TRABALHO'!TV22="",AC465,'04.04_PLANO DE TRABALHO'!TV22)</f>
        <v>0</v>
      </c>
      <c r="AD466" t="str">
        <f>IF('04.04_PLANO DE TRABALHO'!TW22="",AD465,'04.04_PLANO DE TRABALHO'!TW22)</f>
        <v>Categoria</v>
      </c>
      <c r="AE466">
        <f>IF('04.04_PLANO DE TRABALHO'!TX22="",AE465,'04.04_PLANO DE TRABALHO'!TX22)</f>
        <v>0</v>
      </c>
      <c r="AF466">
        <f>IF('04.04_PLANO DE TRABALHO'!TY22="",AF465,'04.04_PLANO DE TRABALHO'!TY22)</f>
        <v>0</v>
      </c>
      <c r="AG466">
        <f>IF('04.04_PLANO DE TRABALHO'!TZ22="",AG465,'04.04_PLANO DE TRABALHO'!TZ22)</f>
        <v>0</v>
      </c>
      <c r="AH466">
        <f>IF('04.04_PLANO DE TRABALHO'!UA22="",AH465,'04.04_PLANO DE TRABALHO'!UA22)</f>
        <v>0</v>
      </c>
      <c r="AI466">
        <f>IF('04.04_PLANO DE TRABALHO'!UB22="",AI465,'04.04_PLANO DE TRABALHO'!UB22)</f>
        <v>0</v>
      </c>
      <c r="AJ466">
        <f>IF('04.04_PLANO DE TRABALHO'!UC22="",AJ465,'04.04_PLANO DE TRABALHO'!UC22)</f>
        <v>0</v>
      </c>
      <c r="AK466">
        <f>IF('04.04_PLANO DE TRABALHO'!UD22="",AK465,'04.04_PLANO DE TRABALHO'!UD22)</f>
        <v>0</v>
      </c>
      <c r="AL466" t="str">
        <f>IF('04.04_PLANO DE TRABALHO'!UE22="",AL465,'04.04_PLANO DE TRABALHO'!UE22)</f>
        <v>Subcategoria</v>
      </c>
      <c r="AM466">
        <f>IF('04.04_PLANO DE TRABALHO'!UF22="",AM465,'04.04_PLANO DE TRABALHO'!UF22)</f>
        <v>0</v>
      </c>
      <c r="AN466">
        <f>IF('04.04_PLANO DE TRABALHO'!UG22="",AN465,'04.04_PLANO DE TRABALHO'!UG22)</f>
        <v>0</v>
      </c>
      <c r="AO466">
        <f>IF('04.04_PLANO DE TRABALHO'!UH22="",AO465,'04.04_PLANO DE TRABALHO'!UH22)</f>
        <v>0</v>
      </c>
      <c r="AP466">
        <f>IF('04.04_PLANO DE TRABALHO'!UI22="",AP465,'04.04_PLANO DE TRABALHO'!UI22)</f>
        <v>0</v>
      </c>
      <c r="AQ466" t="str">
        <f>IF('04.04_PLANO DE TRABALHO'!UJ22="",AQ465,'04.04_PLANO DE TRABALHO'!UJ22)</f>
        <v>Fonte*</v>
      </c>
      <c r="AR466">
        <f>IF('04.04_PLANO DE TRABALHO'!UK22="",AR465,'04.04_PLANO DE TRABALHO'!UK22)</f>
        <v>0</v>
      </c>
      <c r="AS466">
        <f>IF('04.04_PLANO DE TRABALHO'!UL22="",AS465,'04.04_PLANO DE TRABALHO'!UL22)</f>
        <v>0</v>
      </c>
      <c r="AT466">
        <f>IF('04.04_PLANO DE TRABALHO'!UM22="",AT465,'04.04_PLANO DE TRABALHO'!UM22)</f>
        <v>0</v>
      </c>
      <c r="AU466" t="str">
        <f>IF('04.04_PLANO DE TRABALHO'!UN22="",AU465,'04.04_PLANO DE TRABALHO'!UN22)</f>
        <v>Unid</v>
      </c>
      <c r="AV466">
        <f>IF('04.04_PLANO DE TRABALHO'!UO22="",AV465,'04.04_PLANO DE TRABALHO'!UO22)</f>
        <v>0</v>
      </c>
      <c r="AW466" t="str">
        <f>IF('04.04_PLANO DE TRABALHO'!UP22="",AW465,'04.04_PLANO DE TRABALHO'!UP22)</f>
        <v>Valor 
Unit</v>
      </c>
      <c r="AX466">
        <f>IF('04.04_PLANO DE TRABALHO'!UQ22="",AX465,'04.04_PLANO DE TRABALHO'!UQ22)</f>
        <v>0</v>
      </c>
      <c r="AY466">
        <f>IF('04.04_PLANO DE TRABALHO'!UR22="",AY465,'04.04_PLANO DE TRABALHO'!UR22)</f>
        <v>0</v>
      </c>
      <c r="AZ466" t="str">
        <f>IF('04.04_PLANO DE TRABALHO'!US22="",AZ465,'04.04_PLANO DE TRABALHO'!US22)</f>
        <v>Qtde</v>
      </c>
      <c r="BA466">
        <f>IF('04.04_PLANO DE TRABALHO'!UT22="",BA465,'04.04_PLANO DE TRABALHO'!UT22)</f>
        <v>0</v>
      </c>
      <c r="BB466">
        <f>IF('04.04_PLANO DE TRABALHO'!UU22="",BB465,'04.04_PLANO DE TRABALHO'!UU22)</f>
        <v>0</v>
      </c>
      <c r="BD466" t="str">
        <v>Comunicação e Mobilização Acadêmica</v>
      </c>
      <c r="BE466" t="str">
        <v>11.1</v>
      </c>
      <c r="BF466">
        <v>0</v>
      </c>
      <c r="BG466" t="str">
        <v>Atividade</v>
      </c>
      <c r="BH466">
        <v>0</v>
      </c>
      <c r="BI466">
        <v>0</v>
      </c>
      <c r="BJ466" t="str">
        <v>Início</v>
      </c>
      <c r="BK466">
        <v>0</v>
      </c>
      <c r="BL466">
        <v>0</v>
      </c>
      <c r="BM466" t="str">
        <v>Fim</v>
      </c>
      <c r="BN466">
        <v>0</v>
      </c>
      <c r="BO466">
        <v>0</v>
      </c>
      <c r="BP466" t="str">
        <v>11.1.1</v>
      </c>
      <c r="BQ466">
        <v>0</v>
      </c>
      <c r="BR466">
        <v>0</v>
      </c>
      <c r="BS466" t="str">
        <v>SubAtividade</v>
      </c>
      <c r="BT466">
        <v>0</v>
      </c>
      <c r="BU466">
        <v>0</v>
      </c>
      <c r="BV466">
        <v>0</v>
      </c>
      <c r="BW466">
        <v>0</v>
      </c>
      <c r="BX466">
        <v>0</v>
      </c>
      <c r="BY466" t="str">
        <v>Despesa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 t="str">
        <v>Categoria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 t="str">
        <v>Subcategoria</v>
      </c>
      <c r="CO466">
        <v>0</v>
      </c>
      <c r="CP466">
        <v>0</v>
      </c>
      <c r="CQ466">
        <v>0</v>
      </c>
      <c r="CR466">
        <v>0</v>
      </c>
      <c r="CS466" t="str">
        <v>Fonte*</v>
      </c>
      <c r="CT466">
        <v>0</v>
      </c>
      <c r="CU466">
        <v>0</v>
      </c>
      <c r="CV466">
        <v>0</v>
      </c>
      <c r="CW466" t="str">
        <v>Unid</v>
      </c>
      <c r="CX466">
        <v>0</v>
      </c>
      <c r="CY466" t="str">
        <v>Valor 
Unit</v>
      </c>
      <c r="CZ466">
        <v>0</v>
      </c>
      <c r="DA466">
        <v>0</v>
      </c>
      <c r="DB466" t="str">
        <v>Qtde</v>
      </c>
      <c r="DC466">
        <v>0</v>
      </c>
      <c r="DD466">
        <v>0</v>
      </c>
      <c r="DF466" t="str">
        <v>Comunicação e Mobilização Acadêmica</v>
      </c>
      <c r="DG466" t="str">
        <v>11.2</v>
      </c>
      <c r="DH466">
        <v>0</v>
      </c>
      <c r="DI466" t="str">
        <v>Atividade</v>
      </c>
      <c r="DJ466">
        <v>0</v>
      </c>
      <c r="DK466">
        <v>0</v>
      </c>
      <c r="DL466" t="str">
        <v>Início</v>
      </c>
      <c r="DM466">
        <v>0</v>
      </c>
      <c r="DN466">
        <v>0</v>
      </c>
      <c r="DO466" t="str">
        <v>Fim</v>
      </c>
      <c r="DP466">
        <v>0</v>
      </c>
      <c r="DQ466">
        <v>0</v>
      </c>
      <c r="DR466" t="str">
        <v>11.2.2</v>
      </c>
      <c r="DS466">
        <v>0</v>
      </c>
      <c r="DT466">
        <v>0</v>
      </c>
      <c r="DU466" t="str">
        <v>SubAtividade</v>
      </c>
      <c r="DV466">
        <v>0</v>
      </c>
      <c r="DW466">
        <v>0</v>
      </c>
      <c r="DX466">
        <v>0</v>
      </c>
      <c r="DY466">
        <v>0</v>
      </c>
      <c r="DZ466">
        <v>0</v>
      </c>
      <c r="EA466" t="str">
        <v>Despesa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 t="str">
        <v>Categoria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 t="str">
        <v>Subcategoria</v>
      </c>
      <c r="EQ466">
        <v>0</v>
      </c>
      <c r="ER466">
        <v>0</v>
      </c>
      <c r="ES466">
        <v>0</v>
      </c>
      <c r="ET466">
        <v>0</v>
      </c>
      <c r="EU466" t="str">
        <v>Fonte*</v>
      </c>
      <c r="EV466">
        <v>0</v>
      </c>
      <c r="EW466">
        <v>0</v>
      </c>
      <c r="EX466">
        <v>0</v>
      </c>
      <c r="EY466" t="str">
        <v>Unid</v>
      </c>
      <c r="EZ466">
        <v>0</v>
      </c>
      <c r="FA466" t="str">
        <v>Valor 
Unit</v>
      </c>
      <c r="FB466">
        <v>0</v>
      </c>
      <c r="FC466">
        <v>0</v>
      </c>
      <c r="FD466" t="str">
        <v>Qtde</v>
      </c>
      <c r="FE466">
        <v>0</v>
      </c>
      <c r="FF466">
        <v>0</v>
      </c>
    </row>
    <row r="467" spans="1:162" x14ac:dyDescent="0.25">
      <c r="A467">
        <v>14</v>
      </c>
      <c r="B467" t="str">
        <f>'04.04_PLANO DE TRABALHO'!$TJ$7</f>
        <v>Participação e Gestão Democrática</v>
      </c>
      <c r="C467" t="str">
        <f>IF('04.04_PLANO DE TRABALHO'!SV23="",C466,'04.04_PLANO DE TRABALHO'!SV23)</f>
        <v>10.1</v>
      </c>
      <c r="D467">
        <f>IF('04.04_PLANO DE TRABALHO'!SW23="",D466,'04.04_PLANO DE TRABALHO'!SW23)</f>
        <v>0</v>
      </c>
      <c r="E467" t="str">
        <f>IF(OR('04.04_PLANO DE TRABALHO'!SX23="",'04.04_PLANO DE TRABALHO'!SX23="Realizado",'04.04_PLANO DE TRABALHO'!SX23="Planejado"),E466,'04.04_PLANO DE TRABALHO'!SX23)</f>
        <v>Atividade</v>
      </c>
      <c r="F467">
        <f>IF('04.04_PLANO DE TRABALHO'!SY23="",F466,'04.04_PLANO DE TRABALHO'!SY23)</f>
        <v>0</v>
      </c>
      <c r="G467">
        <f>IF('04.04_PLANO DE TRABALHO'!SZ23="",G466,'04.04_PLANO DE TRABALHO'!SZ23)</f>
        <v>0</v>
      </c>
      <c r="H467" t="str">
        <f>IF('04.04_PLANO DE TRABALHO'!TA23="",H466,'04.04_PLANO DE TRABALHO'!TA23)</f>
        <v>Início</v>
      </c>
      <c r="I467">
        <f>IF('04.04_PLANO DE TRABALHO'!TB23="",I466,'04.04_PLANO DE TRABALHO'!TB23)</f>
        <v>0</v>
      </c>
      <c r="J467">
        <f>IF('04.04_PLANO DE TRABALHO'!TC23="",J466,'04.04_PLANO DE TRABALHO'!TC23)</f>
        <v>0</v>
      </c>
      <c r="K467" t="str">
        <f>IF('04.04_PLANO DE TRABALHO'!TD23="",K466,'04.04_PLANO DE TRABALHO'!TD23)</f>
        <v>Fim</v>
      </c>
      <c r="L467">
        <f>IF('04.04_PLANO DE TRABALHO'!TE23="",L466,'04.04_PLANO DE TRABALHO'!TE23)</f>
        <v>0</v>
      </c>
      <c r="M467">
        <f>IF('04.04_PLANO DE TRABALHO'!TF23="",M466,'04.04_PLANO DE TRABALHO'!TF23)</f>
        <v>0</v>
      </c>
      <c r="N467" t="str">
        <f>IF('04.04_PLANO DE TRABALHO'!TG23="",N466,'04.04_PLANO DE TRABALHO'!TG23)</f>
        <v>10.1.3</v>
      </c>
      <c r="O467">
        <f>IF('04.04_PLANO DE TRABALHO'!TH23="",O466,'04.04_PLANO DE TRABALHO'!TH23)</f>
        <v>0</v>
      </c>
      <c r="P467">
        <f>IF('04.04_PLANO DE TRABALHO'!TI23="",P466,'04.04_PLANO DE TRABALHO'!TI23)</f>
        <v>0</v>
      </c>
      <c r="Q467" t="str">
        <f>IF('04.04_PLANO DE TRABALHO'!TJ23="",Q466,'04.04_PLANO DE TRABALHO'!TJ23)</f>
        <v>SubAtividade</v>
      </c>
      <c r="R467">
        <f>IF('04.04_PLANO DE TRABALHO'!TK23="",R466,'04.04_PLANO DE TRABALHO'!TK23)</f>
        <v>0</v>
      </c>
      <c r="S467">
        <f>IF('04.04_PLANO DE TRABALHO'!TL23="",S466,'04.04_PLANO DE TRABALHO'!TL23)</f>
        <v>0</v>
      </c>
      <c r="T467">
        <f>IF('04.04_PLANO DE TRABALHO'!TM23="",T466,'04.04_PLANO DE TRABALHO'!TM23)</f>
        <v>0</v>
      </c>
      <c r="U467">
        <f>IF('04.04_PLANO DE TRABALHO'!TN23="",U466,'04.04_PLANO DE TRABALHO'!TN23)</f>
        <v>0</v>
      </c>
      <c r="V467">
        <f>IF('04.04_PLANO DE TRABALHO'!TO23="",V466,'04.04_PLANO DE TRABALHO'!TO23)</f>
        <v>0</v>
      </c>
      <c r="W467" t="str">
        <f>IF('04.04_PLANO DE TRABALHO'!TP23="",W466,'04.04_PLANO DE TRABALHO'!TP23)</f>
        <v>Despesa</v>
      </c>
      <c r="X467">
        <f>IF('04.04_PLANO DE TRABALHO'!TQ23="",X466,'04.04_PLANO DE TRABALHO'!TQ23)</f>
        <v>0</v>
      </c>
      <c r="Y467">
        <f>IF('04.04_PLANO DE TRABALHO'!TR23="",Y466,'04.04_PLANO DE TRABALHO'!TR23)</f>
        <v>0</v>
      </c>
      <c r="Z467">
        <f>IF('04.04_PLANO DE TRABALHO'!TS23="",Z466,'04.04_PLANO DE TRABALHO'!TS23)</f>
        <v>0</v>
      </c>
      <c r="AA467">
        <f>IF('04.04_PLANO DE TRABALHO'!TT23="",AA466,'04.04_PLANO DE TRABALHO'!TT23)</f>
        <v>0</v>
      </c>
      <c r="AB467">
        <f>IF('04.04_PLANO DE TRABALHO'!TU23="",AB466,'04.04_PLANO DE TRABALHO'!TU23)</f>
        <v>0</v>
      </c>
      <c r="AC467">
        <f>IF('04.04_PLANO DE TRABALHO'!TV23="",AC466,'04.04_PLANO DE TRABALHO'!TV23)</f>
        <v>0</v>
      </c>
      <c r="AD467" t="str">
        <f>IF('04.04_PLANO DE TRABALHO'!TW23="",AD466,'04.04_PLANO DE TRABALHO'!TW23)</f>
        <v>Categoria</v>
      </c>
      <c r="AE467">
        <f>IF('04.04_PLANO DE TRABALHO'!TX23="",AE466,'04.04_PLANO DE TRABALHO'!TX23)</f>
        <v>0</v>
      </c>
      <c r="AF467">
        <f>IF('04.04_PLANO DE TRABALHO'!TY23="",AF466,'04.04_PLANO DE TRABALHO'!TY23)</f>
        <v>0</v>
      </c>
      <c r="AG467">
        <f>IF('04.04_PLANO DE TRABALHO'!TZ23="",AG466,'04.04_PLANO DE TRABALHO'!TZ23)</f>
        <v>0</v>
      </c>
      <c r="AH467">
        <f>IF('04.04_PLANO DE TRABALHO'!UA23="",AH466,'04.04_PLANO DE TRABALHO'!UA23)</f>
        <v>0</v>
      </c>
      <c r="AI467">
        <f>IF('04.04_PLANO DE TRABALHO'!UB23="",AI466,'04.04_PLANO DE TRABALHO'!UB23)</f>
        <v>0</v>
      </c>
      <c r="AJ467">
        <f>IF('04.04_PLANO DE TRABALHO'!UC23="",AJ466,'04.04_PLANO DE TRABALHO'!UC23)</f>
        <v>0</v>
      </c>
      <c r="AK467">
        <f>IF('04.04_PLANO DE TRABALHO'!UD23="",AK466,'04.04_PLANO DE TRABALHO'!UD23)</f>
        <v>0</v>
      </c>
      <c r="AL467" t="str">
        <f>IF('04.04_PLANO DE TRABALHO'!UE23="",AL466,'04.04_PLANO DE TRABALHO'!UE23)</f>
        <v>Subcategoria</v>
      </c>
      <c r="AM467">
        <f>IF('04.04_PLANO DE TRABALHO'!UF23="",AM466,'04.04_PLANO DE TRABALHO'!UF23)</f>
        <v>0</v>
      </c>
      <c r="AN467">
        <f>IF('04.04_PLANO DE TRABALHO'!UG23="",AN466,'04.04_PLANO DE TRABALHO'!UG23)</f>
        <v>0</v>
      </c>
      <c r="AO467">
        <f>IF('04.04_PLANO DE TRABALHO'!UH23="",AO466,'04.04_PLANO DE TRABALHO'!UH23)</f>
        <v>0</v>
      </c>
      <c r="AP467">
        <f>IF('04.04_PLANO DE TRABALHO'!UI23="",AP466,'04.04_PLANO DE TRABALHO'!UI23)</f>
        <v>0</v>
      </c>
      <c r="AQ467" t="str">
        <f>IF('04.04_PLANO DE TRABALHO'!UJ23="",AQ466,'04.04_PLANO DE TRABALHO'!UJ23)</f>
        <v>Fonte*</v>
      </c>
      <c r="AR467">
        <f>IF('04.04_PLANO DE TRABALHO'!UK23="",AR466,'04.04_PLANO DE TRABALHO'!UK23)</f>
        <v>0</v>
      </c>
      <c r="AS467">
        <f>IF('04.04_PLANO DE TRABALHO'!UL23="",AS466,'04.04_PLANO DE TRABALHO'!UL23)</f>
        <v>0</v>
      </c>
      <c r="AT467">
        <f>IF('04.04_PLANO DE TRABALHO'!UM23="",AT466,'04.04_PLANO DE TRABALHO'!UM23)</f>
        <v>0</v>
      </c>
      <c r="AU467" t="str">
        <f>IF('04.04_PLANO DE TRABALHO'!UN23="",AU466,'04.04_PLANO DE TRABALHO'!UN23)</f>
        <v>Unid</v>
      </c>
      <c r="AV467">
        <f>IF('04.04_PLANO DE TRABALHO'!UO23="",AV466,'04.04_PLANO DE TRABALHO'!UO23)</f>
        <v>0</v>
      </c>
      <c r="AW467" t="str">
        <f>IF('04.04_PLANO DE TRABALHO'!UP23="",AW466,'04.04_PLANO DE TRABALHO'!UP23)</f>
        <v>Valor 
Unit</v>
      </c>
      <c r="AX467">
        <f>IF('04.04_PLANO DE TRABALHO'!UQ23="",AX466,'04.04_PLANO DE TRABALHO'!UQ23)</f>
        <v>0</v>
      </c>
      <c r="AY467">
        <f>IF('04.04_PLANO DE TRABALHO'!UR23="",AY466,'04.04_PLANO DE TRABALHO'!UR23)</f>
        <v>0</v>
      </c>
      <c r="AZ467" t="str">
        <f>IF('04.04_PLANO DE TRABALHO'!US23="",AZ466,'04.04_PLANO DE TRABALHO'!US23)</f>
        <v>Qtde</v>
      </c>
      <c r="BA467">
        <f>IF('04.04_PLANO DE TRABALHO'!UT23="",BA466,'04.04_PLANO DE TRABALHO'!UT23)</f>
        <v>0</v>
      </c>
      <c r="BB467">
        <f>IF('04.04_PLANO DE TRABALHO'!UU23="",BB466,'04.04_PLANO DE TRABALHO'!UU23)</f>
        <v>0</v>
      </c>
      <c r="BD467" t="str">
        <v>Comunicação e Mobilização Acadêmica</v>
      </c>
      <c r="BE467" t="str">
        <v>11.1</v>
      </c>
      <c r="BF467">
        <v>0</v>
      </c>
      <c r="BG467" t="str">
        <v>Atividade</v>
      </c>
      <c r="BH467">
        <v>0</v>
      </c>
      <c r="BI467">
        <v>0</v>
      </c>
      <c r="BJ467" t="str">
        <v>Início</v>
      </c>
      <c r="BK467">
        <v>0</v>
      </c>
      <c r="BL467">
        <v>0</v>
      </c>
      <c r="BM467" t="str">
        <v>Fim</v>
      </c>
      <c r="BN467">
        <v>0</v>
      </c>
      <c r="BO467">
        <v>0</v>
      </c>
      <c r="BP467" t="str">
        <v>11.1.1</v>
      </c>
      <c r="BQ467">
        <v>0</v>
      </c>
      <c r="BR467">
        <v>0</v>
      </c>
      <c r="BS467" t="str">
        <v>SubAtividade</v>
      </c>
      <c r="BT467">
        <v>0</v>
      </c>
      <c r="BU467">
        <v>0</v>
      </c>
      <c r="BV467">
        <v>0</v>
      </c>
      <c r="BW467">
        <v>0</v>
      </c>
      <c r="BX467">
        <v>0</v>
      </c>
      <c r="BY467" t="str">
        <v>Despesa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 t="str">
        <v>Categoria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 t="str">
        <v>Subcategoria</v>
      </c>
      <c r="CO467">
        <v>0</v>
      </c>
      <c r="CP467">
        <v>0</v>
      </c>
      <c r="CQ467">
        <v>0</v>
      </c>
      <c r="CR467">
        <v>0</v>
      </c>
      <c r="CS467" t="str">
        <v>Fonte*</v>
      </c>
      <c r="CT467">
        <v>0</v>
      </c>
      <c r="CU467">
        <v>0</v>
      </c>
      <c r="CV467">
        <v>0</v>
      </c>
      <c r="CW467" t="str">
        <v>Unid</v>
      </c>
      <c r="CX467">
        <v>0</v>
      </c>
      <c r="CY467" t="str">
        <v>Valor 
Unit</v>
      </c>
      <c r="CZ467">
        <v>0</v>
      </c>
      <c r="DA467">
        <v>0</v>
      </c>
      <c r="DB467" t="str">
        <v>Qtde</v>
      </c>
      <c r="DC467">
        <v>0</v>
      </c>
      <c r="DD467">
        <v>0</v>
      </c>
      <c r="DF467" t="str">
        <v>Comunicação e Mobilização Acadêmica</v>
      </c>
      <c r="DG467" t="str">
        <v>11.2</v>
      </c>
      <c r="DH467">
        <v>0</v>
      </c>
      <c r="DI467" t="str">
        <v>Atividade</v>
      </c>
      <c r="DJ467">
        <v>0</v>
      </c>
      <c r="DK467">
        <v>0</v>
      </c>
      <c r="DL467" t="str">
        <v>Início</v>
      </c>
      <c r="DM467">
        <v>0</v>
      </c>
      <c r="DN467">
        <v>0</v>
      </c>
      <c r="DO467" t="str">
        <v>Fim</v>
      </c>
      <c r="DP467">
        <v>0</v>
      </c>
      <c r="DQ467">
        <v>0</v>
      </c>
      <c r="DR467" t="str">
        <v>11.2.2</v>
      </c>
      <c r="DS467">
        <v>0</v>
      </c>
      <c r="DT467">
        <v>0</v>
      </c>
      <c r="DU467" t="str">
        <v>SubAtividade</v>
      </c>
      <c r="DV467">
        <v>0</v>
      </c>
      <c r="DW467">
        <v>0</v>
      </c>
      <c r="DX467">
        <v>0</v>
      </c>
      <c r="DY467">
        <v>0</v>
      </c>
      <c r="DZ467">
        <v>0</v>
      </c>
      <c r="EA467" t="str">
        <v>Despesa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 t="str">
        <v>Categoria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 t="str">
        <v>Subcategoria</v>
      </c>
      <c r="EQ467">
        <v>0</v>
      </c>
      <c r="ER467">
        <v>0</v>
      </c>
      <c r="ES467">
        <v>0</v>
      </c>
      <c r="ET467">
        <v>0</v>
      </c>
      <c r="EU467" t="str">
        <v>Fonte*</v>
      </c>
      <c r="EV467">
        <v>0</v>
      </c>
      <c r="EW467">
        <v>0</v>
      </c>
      <c r="EX467">
        <v>0</v>
      </c>
      <c r="EY467" t="str">
        <v>Unid</v>
      </c>
      <c r="EZ467">
        <v>0</v>
      </c>
      <c r="FA467" t="str">
        <v>Valor 
Unit</v>
      </c>
      <c r="FB467">
        <v>0</v>
      </c>
      <c r="FC467">
        <v>0</v>
      </c>
      <c r="FD467" t="str">
        <v>Qtde</v>
      </c>
      <c r="FE467">
        <v>0</v>
      </c>
      <c r="FF467">
        <v>0</v>
      </c>
    </row>
    <row r="468" spans="1:162" x14ac:dyDescent="0.25">
      <c r="A468">
        <v>15</v>
      </c>
      <c r="B468" t="str">
        <f>'04.04_PLANO DE TRABALHO'!$TJ$7</f>
        <v>Participação e Gestão Democrática</v>
      </c>
      <c r="C468" t="str">
        <f>IF('04.04_PLANO DE TRABALHO'!SV24="",C467,'04.04_PLANO DE TRABALHO'!SV24)</f>
        <v>10.1</v>
      </c>
      <c r="D468">
        <f>IF('04.04_PLANO DE TRABALHO'!SW24="",D467,'04.04_PLANO DE TRABALHO'!SW24)</f>
        <v>0</v>
      </c>
      <c r="E468" t="str">
        <f>IF(OR('04.04_PLANO DE TRABALHO'!SX24="",'04.04_PLANO DE TRABALHO'!SX24="Realizado",'04.04_PLANO DE TRABALHO'!SX24="Planejado"),E467,'04.04_PLANO DE TRABALHO'!SX24)</f>
        <v>Atividade</v>
      </c>
      <c r="F468">
        <f>IF('04.04_PLANO DE TRABALHO'!SY24="",F467,'04.04_PLANO DE TRABALHO'!SY24)</f>
        <v>0</v>
      </c>
      <c r="G468">
        <f>IF('04.04_PLANO DE TRABALHO'!SZ24="",G467,'04.04_PLANO DE TRABALHO'!SZ24)</f>
        <v>0</v>
      </c>
      <c r="H468" t="str">
        <f>IF('04.04_PLANO DE TRABALHO'!TA24="",H467,'04.04_PLANO DE TRABALHO'!TA24)</f>
        <v>Início</v>
      </c>
      <c r="I468">
        <f>IF('04.04_PLANO DE TRABALHO'!TB24="",I467,'04.04_PLANO DE TRABALHO'!TB24)</f>
        <v>0</v>
      </c>
      <c r="J468">
        <f>IF('04.04_PLANO DE TRABALHO'!TC24="",J467,'04.04_PLANO DE TRABALHO'!TC24)</f>
        <v>0</v>
      </c>
      <c r="K468" t="str">
        <f>IF('04.04_PLANO DE TRABALHO'!TD24="",K467,'04.04_PLANO DE TRABALHO'!TD24)</f>
        <v>Fim</v>
      </c>
      <c r="L468">
        <f>IF('04.04_PLANO DE TRABALHO'!TE24="",L467,'04.04_PLANO DE TRABALHO'!TE24)</f>
        <v>0</v>
      </c>
      <c r="M468">
        <f>IF('04.04_PLANO DE TRABALHO'!TF24="",M467,'04.04_PLANO DE TRABALHO'!TF24)</f>
        <v>0</v>
      </c>
      <c r="N468" t="str">
        <f>IF('04.04_PLANO DE TRABALHO'!TG24="",N467,'04.04_PLANO DE TRABALHO'!TG24)</f>
        <v>Total da SubAtividade:</v>
      </c>
      <c r="O468">
        <f>IF('04.04_PLANO DE TRABALHO'!TH24="",O467,'04.04_PLANO DE TRABALHO'!TH24)</f>
        <v>0</v>
      </c>
      <c r="P468">
        <f>IF('04.04_PLANO DE TRABALHO'!TI24="",P467,'04.04_PLANO DE TRABALHO'!TI24)</f>
        <v>0</v>
      </c>
      <c r="Q468" t="str">
        <f>IF('04.04_PLANO DE TRABALHO'!TJ24="",Q467,'04.04_PLANO DE TRABALHO'!TJ24)</f>
        <v>SubAtividade</v>
      </c>
      <c r="R468">
        <f>IF('04.04_PLANO DE TRABALHO'!TK24="",R467,'04.04_PLANO DE TRABALHO'!TK24)</f>
        <v>0</v>
      </c>
      <c r="S468">
        <f>IF('04.04_PLANO DE TRABALHO'!TL24="",S467,'04.04_PLANO DE TRABALHO'!TL24)</f>
        <v>0</v>
      </c>
      <c r="T468">
        <f>IF('04.04_PLANO DE TRABALHO'!TM24="",T467,'04.04_PLANO DE TRABALHO'!TM24)</f>
        <v>0</v>
      </c>
      <c r="U468">
        <f>IF('04.04_PLANO DE TRABALHO'!TN24="",U467,'04.04_PLANO DE TRABALHO'!TN24)</f>
        <v>0</v>
      </c>
      <c r="V468">
        <f>IF('04.04_PLANO DE TRABALHO'!TO24="",V467,'04.04_PLANO DE TRABALHO'!TO24)</f>
        <v>0</v>
      </c>
      <c r="W468" t="str">
        <f>IF('04.04_PLANO DE TRABALHO'!TP24="",W467,'04.04_PLANO DE TRABALHO'!TP24)</f>
        <v>Despesa</v>
      </c>
      <c r="X468">
        <f>IF('04.04_PLANO DE TRABALHO'!TQ24="",X467,'04.04_PLANO DE TRABALHO'!TQ24)</f>
        <v>0</v>
      </c>
      <c r="Y468">
        <f>IF('04.04_PLANO DE TRABALHO'!TR24="",Y467,'04.04_PLANO DE TRABALHO'!TR24)</f>
        <v>0</v>
      </c>
      <c r="Z468">
        <f>IF('04.04_PLANO DE TRABALHO'!TS24="",Z467,'04.04_PLANO DE TRABALHO'!TS24)</f>
        <v>0</v>
      </c>
      <c r="AA468">
        <f>IF('04.04_PLANO DE TRABALHO'!TT24="",AA467,'04.04_PLANO DE TRABALHO'!TT24)</f>
        <v>0</v>
      </c>
      <c r="AB468">
        <f>IF('04.04_PLANO DE TRABALHO'!TU24="",AB467,'04.04_PLANO DE TRABALHO'!TU24)</f>
        <v>0</v>
      </c>
      <c r="AC468">
        <f>IF('04.04_PLANO DE TRABALHO'!TV24="",AC467,'04.04_PLANO DE TRABALHO'!TV24)</f>
        <v>0</v>
      </c>
      <c r="AD468" t="str">
        <f>IF('04.04_PLANO DE TRABALHO'!TW24="",AD467,'04.04_PLANO DE TRABALHO'!TW24)</f>
        <v>Categoria</v>
      </c>
      <c r="AE468">
        <f>IF('04.04_PLANO DE TRABALHO'!TX24="",AE467,'04.04_PLANO DE TRABALHO'!TX24)</f>
        <v>0</v>
      </c>
      <c r="AF468">
        <f>IF('04.04_PLANO DE TRABALHO'!TY24="",AF467,'04.04_PLANO DE TRABALHO'!TY24)</f>
        <v>0</v>
      </c>
      <c r="AG468">
        <f>IF('04.04_PLANO DE TRABALHO'!TZ24="",AG467,'04.04_PLANO DE TRABALHO'!TZ24)</f>
        <v>0</v>
      </c>
      <c r="AH468">
        <f>IF('04.04_PLANO DE TRABALHO'!UA24="",AH467,'04.04_PLANO DE TRABALHO'!UA24)</f>
        <v>0</v>
      </c>
      <c r="AI468">
        <f>IF('04.04_PLANO DE TRABALHO'!UB24="",AI467,'04.04_PLANO DE TRABALHO'!UB24)</f>
        <v>0</v>
      </c>
      <c r="AJ468">
        <f>IF('04.04_PLANO DE TRABALHO'!UC24="",AJ467,'04.04_PLANO DE TRABALHO'!UC24)</f>
        <v>0</v>
      </c>
      <c r="AK468">
        <f>IF('04.04_PLANO DE TRABALHO'!UD24="",AK467,'04.04_PLANO DE TRABALHO'!UD24)</f>
        <v>0</v>
      </c>
      <c r="AL468" t="str">
        <f>IF('04.04_PLANO DE TRABALHO'!UE24="",AL467,'04.04_PLANO DE TRABALHO'!UE24)</f>
        <v>Subcategoria</v>
      </c>
      <c r="AM468">
        <f>IF('04.04_PLANO DE TRABALHO'!UF24="",AM467,'04.04_PLANO DE TRABALHO'!UF24)</f>
        <v>0</v>
      </c>
      <c r="AN468">
        <f>IF('04.04_PLANO DE TRABALHO'!UG24="",AN467,'04.04_PLANO DE TRABALHO'!UG24)</f>
        <v>0</v>
      </c>
      <c r="AO468">
        <f>IF('04.04_PLANO DE TRABALHO'!UH24="",AO467,'04.04_PLANO DE TRABALHO'!UH24)</f>
        <v>0</v>
      </c>
      <c r="AP468">
        <f>IF('04.04_PLANO DE TRABALHO'!UI24="",AP467,'04.04_PLANO DE TRABALHO'!UI24)</f>
        <v>0</v>
      </c>
      <c r="AQ468" t="str">
        <f>IF('04.04_PLANO DE TRABALHO'!UJ24="",AQ467,'04.04_PLANO DE TRABALHO'!UJ24)</f>
        <v>Fonte*</v>
      </c>
      <c r="AR468">
        <f>IF('04.04_PLANO DE TRABALHO'!UK24="",AR467,'04.04_PLANO DE TRABALHO'!UK24)</f>
        <v>0</v>
      </c>
      <c r="AS468">
        <f>IF('04.04_PLANO DE TRABALHO'!UL24="",AS467,'04.04_PLANO DE TRABALHO'!UL24)</f>
        <v>0</v>
      </c>
      <c r="AT468">
        <f>IF('04.04_PLANO DE TRABALHO'!UM24="",AT467,'04.04_PLANO DE TRABALHO'!UM24)</f>
        <v>0</v>
      </c>
      <c r="AU468" t="str">
        <f>IF('04.04_PLANO DE TRABALHO'!UN24="",AU467,'04.04_PLANO DE TRABALHO'!UN24)</f>
        <v>Unid</v>
      </c>
      <c r="AV468">
        <f>IF('04.04_PLANO DE TRABALHO'!UO24="",AV467,'04.04_PLANO DE TRABALHO'!UO24)</f>
        <v>0</v>
      </c>
      <c r="AW468" t="str">
        <f>IF('04.04_PLANO DE TRABALHO'!UP24="",AW467,'04.04_PLANO DE TRABALHO'!UP24)</f>
        <v>Valor 
Unit</v>
      </c>
      <c r="AX468">
        <f>IF('04.04_PLANO DE TRABALHO'!UQ24="",AX467,'04.04_PLANO DE TRABALHO'!UQ24)</f>
        <v>0</v>
      </c>
      <c r="AY468">
        <f>IF('04.04_PLANO DE TRABALHO'!UR24="",AY467,'04.04_PLANO DE TRABALHO'!UR24)</f>
        <v>0</v>
      </c>
      <c r="AZ468" t="str">
        <f>IF('04.04_PLANO DE TRABALHO'!US24="",AZ467,'04.04_PLANO DE TRABALHO'!US24)</f>
        <v>Qtde</v>
      </c>
      <c r="BA468">
        <f>IF('04.04_PLANO DE TRABALHO'!UT24="",BA467,'04.04_PLANO DE TRABALHO'!UT24)</f>
        <v>0</v>
      </c>
      <c r="BB468">
        <f>IF('04.04_PLANO DE TRABALHO'!UU24="",BB467,'04.04_PLANO DE TRABALHO'!UU24)</f>
        <v>0</v>
      </c>
      <c r="BD468" t="str">
        <v>Comunicação e Mobilização Acadêmica</v>
      </c>
      <c r="BE468" t="str">
        <v>11.1</v>
      </c>
      <c r="BF468">
        <v>0</v>
      </c>
      <c r="BG468" t="str">
        <v>Atividade</v>
      </c>
      <c r="BH468">
        <v>0</v>
      </c>
      <c r="BI468">
        <v>0</v>
      </c>
      <c r="BJ468" t="str">
        <v>Início</v>
      </c>
      <c r="BK468">
        <v>0</v>
      </c>
      <c r="BL468">
        <v>0</v>
      </c>
      <c r="BM468" t="str">
        <v>Fim</v>
      </c>
      <c r="BN468">
        <v>0</v>
      </c>
      <c r="BO468">
        <v>0</v>
      </c>
      <c r="BP468" t="str">
        <v>Total da SubAtividade:</v>
      </c>
      <c r="BQ468">
        <v>0</v>
      </c>
      <c r="BR468">
        <v>0</v>
      </c>
      <c r="BS468" t="str">
        <v>SubAtividade</v>
      </c>
      <c r="BT468">
        <v>0</v>
      </c>
      <c r="BU468">
        <v>0</v>
      </c>
      <c r="BV468">
        <v>0</v>
      </c>
      <c r="BW468">
        <v>0</v>
      </c>
      <c r="BX468">
        <v>0</v>
      </c>
      <c r="BY468" t="str">
        <v>Despesa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 t="str">
        <v>Categoria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 t="str">
        <v>Subcategoria</v>
      </c>
      <c r="CO468">
        <v>0</v>
      </c>
      <c r="CP468">
        <v>0</v>
      </c>
      <c r="CQ468">
        <v>0</v>
      </c>
      <c r="CR468">
        <v>0</v>
      </c>
      <c r="CS468" t="str">
        <v>Fonte*</v>
      </c>
      <c r="CT468">
        <v>0</v>
      </c>
      <c r="CU468">
        <v>0</v>
      </c>
      <c r="CV468">
        <v>0</v>
      </c>
      <c r="CW468" t="str">
        <v>Unid</v>
      </c>
      <c r="CX468">
        <v>0</v>
      </c>
      <c r="CY468" t="str">
        <v>Valor 
Unit</v>
      </c>
      <c r="CZ468">
        <v>0</v>
      </c>
      <c r="DA468">
        <v>0</v>
      </c>
      <c r="DB468" t="str">
        <v>Qtde</v>
      </c>
      <c r="DC468">
        <v>0</v>
      </c>
      <c r="DD468">
        <v>0</v>
      </c>
      <c r="DF468" t="str">
        <v>Comunicação e Mobilização Acadêmica</v>
      </c>
      <c r="DG468" t="str">
        <v>11.2</v>
      </c>
      <c r="DH468">
        <v>0</v>
      </c>
      <c r="DI468" t="str">
        <v>Atividade</v>
      </c>
      <c r="DJ468">
        <v>0</v>
      </c>
      <c r="DK468">
        <v>0</v>
      </c>
      <c r="DL468" t="str">
        <v>Início</v>
      </c>
      <c r="DM468">
        <v>0</v>
      </c>
      <c r="DN468">
        <v>0</v>
      </c>
      <c r="DO468" t="str">
        <v>Fim</v>
      </c>
      <c r="DP468">
        <v>0</v>
      </c>
      <c r="DQ468">
        <v>0</v>
      </c>
      <c r="DR468" t="str">
        <v>Total da SubAtividade:</v>
      </c>
      <c r="DS468">
        <v>0</v>
      </c>
      <c r="DT468">
        <v>0</v>
      </c>
      <c r="DU468" t="str">
        <v>SubAtividade</v>
      </c>
      <c r="DV468">
        <v>0</v>
      </c>
      <c r="DW468">
        <v>0</v>
      </c>
      <c r="DX468">
        <v>0</v>
      </c>
      <c r="DY468">
        <v>0</v>
      </c>
      <c r="DZ468">
        <v>0</v>
      </c>
      <c r="EA468" t="str">
        <v>Despesa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 t="str">
        <v>Categoria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 t="str">
        <v>Subcategoria</v>
      </c>
      <c r="EQ468">
        <v>0</v>
      </c>
      <c r="ER468">
        <v>0</v>
      </c>
      <c r="ES468">
        <v>0</v>
      </c>
      <c r="ET468">
        <v>0</v>
      </c>
      <c r="EU468" t="str">
        <v>Fonte*</v>
      </c>
      <c r="EV468">
        <v>0</v>
      </c>
      <c r="EW468">
        <v>0</v>
      </c>
      <c r="EX468">
        <v>0</v>
      </c>
      <c r="EY468" t="str">
        <v>Unid</v>
      </c>
      <c r="EZ468">
        <v>0</v>
      </c>
      <c r="FA468" t="str">
        <v>Valor 
Unit</v>
      </c>
      <c r="FB468">
        <v>0</v>
      </c>
      <c r="FC468">
        <v>0</v>
      </c>
      <c r="FD468" t="str">
        <v>Qtde</v>
      </c>
      <c r="FE468">
        <v>0</v>
      </c>
      <c r="FF468">
        <v>0</v>
      </c>
    </row>
    <row r="469" spans="1:162" x14ac:dyDescent="0.25">
      <c r="A469">
        <v>16</v>
      </c>
      <c r="B469" t="str">
        <f>'04.04_PLANO DE TRABALHO'!$TJ$7</f>
        <v>Participação e Gestão Democrática</v>
      </c>
      <c r="C469" t="str">
        <f>IF('04.04_PLANO DE TRABALHO'!SV25="",C468,'04.04_PLANO DE TRABALHO'!SV25)</f>
        <v>Total da Atividade:</v>
      </c>
      <c r="D469">
        <f>IF('04.04_PLANO DE TRABALHO'!SW25="",D468,'04.04_PLANO DE TRABALHO'!SW25)</f>
        <v>0</v>
      </c>
      <c r="E469" t="str">
        <f>IF(OR('04.04_PLANO DE TRABALHO'!SX25="",'04.04_PLANO DE TRABALHO'!SX25="Realizado",'04.04_PLANO DE TRABALHO'!SX25="Planejado"),E468,'04.04_PLANO DE TRABALHO'!SX25)</f>
        <v>Atividade</v>
      </c>
      <c r="F469">
        <f>IF('04.04_PLANO DE TRABALHO'!SY25="",F468,'04.04_PLANO DE TRABALHO'!SY25)</f>
        <v>0</v>
      </c>
      <c r="G469">
        <f>IF('04.04_PLANO DE TRABALHO'!SZ25="",G468,'04.04_PLANO DE TRABALHO'!SZ25)</f>
        <v>0</v>
      </c>
      <c r="H469" t="str">
        <f>IF('04.04_PLANO DE TRABALHO'!TA25="",H468,'04.04_PLANO DE TRABALHO'!TA25)</f>
        <v>Início</v>
      </c>
      <c r="I469">
        <f>IF('04.04_PLANO DE TRABALHO'!TB25="",I468,'04.04_PLANO DE TRABALHO'!TB25)</f>
        <v>0</v>
      </c>
      <c r="J469">
        <f>IF('04.04_PLANO DE TRABALHO'!TC25="",J468,'04.04_PLANO DE TRABALHO'!TC25)</f>
        <v>0</v>
      </c>
      <c r="K469" t="str">
        <f>IF('04.04_PLANO DE TRABALHO'!TD25="",K468,'04.04_PLANO DE TRABALHO'!TD25)</f>
        <v>Fim</v>
      </c>
      <c r="L469">
        <f>IF('04.04_PLANO DE TRABALHO'!TE25="",L468,'04.04_PLANO DE TRABALHO'!TE25)</f>
        <v>0</v>
      </c>
      <c r="M469">
        <f>IF('04.04_PLANO DE TRABALHO'!TF25="",M468,'04.04_PLANO DE TRABALHO'!TF25)</f>
        <v>0</v>
      </c>
      <c r="N469" t="str">
        <f>IF('04.04_PLANO DE TRABALHO'!TG25="",N468,'04.04_PLANO DE TRABALHO'!TG25)</f>
        <v>Total da SubAtividade:</v>
      </c>
      <c r="O469">
        <f>IF('04.04_PLANO DE TRABALHO'!TH25="",O468,'04.04_PLANO DE TRABALHO'!TH25)</f>
        <v>0</v>
      </c>
      <c r="P469">
        <f>IF('04.04_PLANO DE TRABALHO'!TI25="",P468,'04.04_PLANO DE TRABALHO'!TI25)</f>
        <v>0</v>
      </c>
      <c r="Q469" t="str">
        <f>IF('04.04_PLANO DE TRABALHO'!TJ25="",Q468,'04.04_PLANO DE TRABALHO'!TJ25)</f>
        <v>SubAtividade</v>
      </c>
      <c r="R469">
        <f>IF('04.04_PLANO DE TRABALHO'!TK25="",R468,'04.04_PLANO DE TRABALHO'!TK25)</f>
        <v>0</v>
      </c>
      <c r="S469">
        <f>IF('04.04_PLANO DE TRABALHO'!TL25="",S468,'04.04_PLANO DE TRABALHO'!TL25)</f>
        <v>0</v>
      </c>
      <c r="T469">
        <f>IF('04.04_PLANO DE TRABALHO'!TM25="",T468,'04.04_PLANO DE TRABALHO'!TM25)</f>
        <v>0</v>
      </c>
      <c r="U469">
        <f>IF('04.04_PLANO DE TRABALHO'!TN25="",U468,'04.04_PLANO DE TRABALHO'!TN25)</f>
        <v>0</v>
      </c>
      <c r="V469">
        <f>IF('04.04_PLANO DE TRABALHO'!TO25="",V468,'04.04_PLANO DE TRABALHO'!TO25)</f>
        <v>0</v>
      </c>
      <c r="W469" t="str">
        <f>IF('04.04_PLANO DE TRABALHO'!TP25="",W468,'04.04_PLANO DE TRABALHO'!TP25)</f>
        <v>Despesa</v>
      </c>
      <c r="X469">
        <f>IF('04.04_PLANO DE TRABALHO'!TQ25="",X468,'04.04_PLANO DE TRABALHO'!TQ25)</f>
        <v>0</v>
      </c>
      <c r="Y469">
        <f>IF('04.04_PLANO DE TRABALHO'!TR25="",Y468,'04.04_PLANO DE TRABALHO'!TR25)</f>
        <v>0</v>
      </c>
      <c r="Z469">
        <f>IF('04.04_PLANO DE TRABALHO'!TS25="",Z468,'04.04_PLANO DE TRABALHO'!TS25)</f>
        <v>0</v>
      </c>
      <c r="AA469">
        <f>IF('04.04_PLANO DE TRABALHO'!TT25="",AA468,'04.04_PLANO DE TRABALHO'!TT25)</f>
        <v>0</v>
      </c>
      <c r="AB469">
        <f>IF('04.04_PLANO DE TRABALHO'!TU25="",AB468,'04.04_PLANO DE TRABALHO'!TU25)</f>
        <v>0</v>
      </c>
      <c r="AC469">
        <f>IF('04.04_PLANO DE TRABALHO'!TV25="",AC468,'04.04_PLANO DE TRABALHO'!TV25)</f>
        <v>0</v>
      </c>
      <c r="AD469" t="str">
        <f>IF('04.04_PLANO DE TRABALHO'!TW25="",AD468,'04.04_PLANO DE TRABALHO'!TW25)</f>
        <v>Categoria</v>
      </c>
      <c r="AE469">
        <f>IF('04.04_PLANO DE TRABALHO'!TX25="",AE468,'04.04_PLANO DE TRABALHO'!TX25)</f>
        <v>0</v>
      </c>
      <c r="AF469">
        <f>IF('04.04_PLANO DE TRABALHO'!TY25="",AF468,'04.04_PLANO DE TRABALHO'!TY25)</f>
        <v>0</v>
      </c>
      <c r="AG469">
        <f>IF('04.04_PLANO DE TRABALHO'!TZ25="",AG468,'04.04_PLANO DE TRABALHO'!TZ25)</f>
        <v>0</v>
      </c>
      <c r="AH469">
        <f>IF('04.04_PLANO DE TRABALHO'!UA25="",AH468,'04.04_PLANO DE TRABALHO'!UA25)</f>
        <v>0</v>
      </c>
      <c r="AI469">
        <f>IF('04.04_PLANO DE TRABALHO'!UB25="",AI468,'04.04_PLANO DE TRABALHO'!UB25)</f>
        <v>0</v>
      </c>
      <c r="AJ469">
        <f>IF('04.04_PLANO DE TRABALHO'!UC25="",AJ468,'04.04_PLANO DE TRABALHO'!UC25)</f>
        <v>0</v>
      </c>
      <c r="AK469">
        <f>IF('04.04_PLANO DE TRABALHO'!UD25="",AK468,'04.04_PLANO DE TRABALHO'!UD25)</f>
        <v>0</v>
      </c>
      <c r="AL469" t="str">
        <f>IF('04.04_PLANO DE TRABALHO'!UE25="",AL468,'04.04_PLANO DE TRABALHO'!UE25)</f>
        <v>Subcategoria</v>
      </c>
      <c r="AM469">
        <f>IF('04.04_PLANO DE TRABALHO'!UF25="",AM468,'04.04_PLANO DE TRABALHO'!UF25)</f>
        <v>0</v>
      </c>
      <c r="AN469">
        <f>IF('04.04_PLANO DE TRABALHO'!UG25="",AN468,'04.04_PLANO DE TRABALHO'!UG25)</f>
        <v>0</v>
      </c>
      <c r="AO469">
        <f>IF('04.04_PLANO DE TRABALHO'!UH25="",AO468,'04.04_PLANO DE TRABALHO'!UH25)</f>
        <v>0</v>
      </c>
      <c r="AP469">
        <f>IF('04.04_PLANO DE TRABALHO'!UI25="",AP468,'04.04_PLANO DE TRABALHO'!UI25)</f>
        <v>0</v>
      </c>
      <c r="AQ469" t="str">
        <f>IF('04.04_PLANO DE TRABALHO'!UJ25="",AQ468,'04.04_PLANO DE TRABALHO'!UJ25)</f>
        <v>Fonte*</v>
      </c>
      <c r="AR469">
        <f>IF('04.04_PLANO DE TRABALHO'!UK25="",AR468,'04.04_PLANO DE TRABALHO'!UK25)</f>
        <v>0</v>
      </c>
      <c r="AS469">
        <f>IF('04.04_PLANO DE TRABALHO'!UL25="",AS468,'04.04_PLANO DE TRABALHO'!UL25)</f>
        <v>0</v>
      </c>
      <c r="AT469">
        <f>IF('04.04_PLANO DE TRABALHO'!UM25="",AT468,'04.04_PLANO DE TRABALHO'!UM25)</f>
        <v>0</v>
      </c>
      <c r="AU469" t="str">
        <f>IF('04.04_PLANO DE TRABALHO'!UN25="",AU468,'04.04_PLANO DE TRABALHO'!UN25)</f>
        <v>Unid</v>
      </c>
      <c r="AV469">
        <f>IF('04.04_PLANO DE TRABALHO'!UO25="",AV468,'04.04_PLANO DE TRABALHO'!UO25)</f>
        <v>0</v>
      </c>
      <c r="AW469" t="str">
        <f>IF('04.04_PLANO DE TRABALHO'!UP25="",AW468,'04.04_PLANO DE TRABALHO'!UP25)</f>
        <v>Valor 
Unit</v>
      </c>
      <c r="AX469">
        <f>IF('04.04_PLANO DE TRABALHO'!UQ25="",AX468,'04.04_PLANO DE TRABALHO'!UQ25)</f>
        <v>0</v>
      </c>
      <c r="AY469">
        <f>IF('04.04_PLANO DE TRABALHO'!UR25="",AY468,'04.04_PLANO DE TRABALHO'!UR25)</f>
        <v>0</v>
      </c>
      <c r="AZ469" t="str">
        <f>IF('04.04_PLANO DE TRABALHO'!US25="",AZ468,'04.04_PLANO DE TRABALHO'!US25)</f>
        <v>Qtde</v>
      </c>
      <c r="BA469">
        <f>IF('04.04_PLANO DE TRABALHO'!UT25="",BA468,'04.04_PLANO DE TRABALHO'!UT25)</f>
        <v>0</v>
      </c>
      <c r="BB469">
        <f>IF('04.04_PLANO DE TRABALHO'!UU25="",BB468,'04.04_PLANO DE TRABALHO'!UU25)</f>
        <v>0</v>
      </c>
      <c r="BD469" t="str">
        <v>Comunicação e Mobilização Acadêmica</v>
      </c>
      <c r="BE469" t="str">
        <v>11.1</v>
      </c>
      <c r="BF469">
        <v>0</v>
      </c>
      <c r="BG469" t="str">
        <v>Atividade</v>
      </c>
      <c r="BH469">
        <v>0</v>
      </c>
      <c r="BI469">
        <v>0</v>
      </c>
      <c r="BJ469" t="str">
        <v>Início</v>
      </c>
      <c r="BK469">
        <v>0</v>
      </c>
      <c r="BL469">
        <v>0</v>
      </c>
      <c r="BM469" t="str">
        <v>Fim</v>
      </c>
      <c r="BN469">
        <v>0</v>
      </c>
      <c r="BO469">
        <v>0</v>
      </c>
      <c r="BP469" t="str">
        <v>11.1.2</v>
      </c>
      <c r="BQ469">
        <v>0</v>
      </c>
      <c r="BR469">
        <v>0</v>
      </c>
      <c r="BS469" t="str">
        <v>SubAtividade</v>
      </c>
      <c r="BT469">
        <v>0</v>
      </c>
      <c r="BU469">
        <v>0</v>
      </c>
      <c r="BV469">
        <v>0</v>
      </c>
      <c r="BW469">
        <v>0</v>
      </c>
      <c r="BX469">
        <v>0</v>
      </c>
      <c r="BY469" t="str">
        <v>Despesa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 t="str">
        <v>Categoria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 t="str">
        <v>Subcategoria</v>
      </c>
      <c r="CO469">
        <v>0</v>
      </c>
      <c r="CP469">
        <v>0</v>
      </c>
      <c r="CQ469">
        <v>0</v>
      </c>
      <c r="CR469">
        <v>0</v>
      </c>
      <c r="CS469" t="str">
        <v>Fonte*</v>
      </c>
      <c r="CT469">
        <v>0</v>
      </c>
      <c r="CU469">
        <v>0</v>
      </c>
      <c r="CV469">
        <v>0</v>
      </c>
      <c r="CW469" t="str">
        <v>Unid</v>
      </c>
      <c r="CX469">
        <v>0</v>
      </c>
      <c r="CY469" t="str">
        <v>Valor 
Unit</v>
      </c>
      <c r="CZ469">
        <v>0</v>
      </c>
      <c r="DA469">
        <v>0</v>
      </c>
      <c r="DB469" t="str">
        <v>Qtde</v>
      </c>
      <c r="DC469">
        <v>0</v>
      </c>
      <c r="DD469">
        <v>0</v>
      </c>
      <c r="DF469" t="str">
        <v>Comunicação e Mobilização Acadêmica</v>
      </c>
      <c r="DG469" t="str">
        <v>11.2</v>
      </c>
      <c r="DH469">
        <v>0</v>
      </c>
      <c r="DI469" t="str">
        <v>Atividade</v>
      </c>
      <c r="DJ469">
        <v>0</v>
      </c>
      <c r="DK469">
        <v>0</v>
      </c>
      <c r="DL469" t="str">
        <v>Início</v>
      </c>
      <c r="DM469">
        <v>0</v>
      </c>
      <c r="DN469">
        <v>0</v>
      </c>
      <c r="DO469" t="str">
        <v>Fim</v>
      </c>
      <c r="DP469">
        <v>0</v>
      </c>
      <c r="DQ469">
        <v>0</v>
      </c>
      <c r="DR469" t="str">
        <v>11.2.3</v>
      </c>
      <c r="DS469">
        <v>0</v>
      </c>
      <c r="DT469">
        <v>0</v>
      </c>
      <c r="DU469" t="str">
        <v>SubAtividade</v>
      </c>
      <c r="DV469">
        <v>0</v>
      </c>
      <c r="DW469">
        <v>0</v>
      </c>
      <c r="DX469">
        <v>0</v>
      </c>
      <c r="DY469">
        <v>0</v>
      </c>
      <c r="DZ469">
        <v>0</v>
      </c>
      <c r="EA469" t="str">
        <v>Despesa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 t="str">
        <v>Categoria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 t="str">
        <v>Subcategoria</v>
      </c>
      <c r="EQ469">
        <v>0</v>
      </c>
      <c r="ER469">
        <v>0</v>
      </c>
      <c r="ES469">
        <v>0</v>
      </c>
      <c r="ET469">
        <v>0</v>
      </c>
      <c r="EU469" t="str">
        <v>Fonte*</v>
      </c>
      <c r="EV469">
        <v>0</v>
      </c>
      <c r="EW469">
        <v>0</v>
      </c>
      <c r="EX469">
        <v>0</v>
      </c>
      <c r="EY469" t="str">
        <v>Unid</v>
      </c>
      <c r="EZ469">
        <v>0</v>
      </c>
      <c r="FA469" t="str">
        <v>Valor 
Unit</v>
      </c>
      <c r="FB469">
        <v>0</v>
      </c>
      <c r="FC469">
        <v>0</v>
      </c>
      <c r="FD469" t="str">
        <v>Qtde</v>
      </c>
      <c r="FE469">
        <v>0</v>
      </c>
      <c r="FF469">
        <v>0</v>
      </c>
    </row>
    <row r="470" spans="1:162" x14ac:dyDescent="0.25">
      <c r="A470">
        <v>17</v>
      </c>
      <c r="B470" t="str">
        <f>'04.04_PLANO DE TRABALHO'!$TJ$7</f>
        <v>Participação e Gestão Democrática</v>
      </c>
      <c r="C470" t="str">
        <f>IF('04.04_PLANO DE TRABALHO'!SV26="",C469,'04.04_PLANO DE TRABALHO'!SV26)</f>
        <v>Total da Atividade:</v>
      </c>
      <c r="D470">
        <f>IF('04.04_PLANO DE TRABALHO'!SW26="",D469,'04.04_PLANO DE TRABALHO'!SW26)</f>
        <v>0</v>
      </c>
      <c r="E470" t="str">
        <f>IF(OR('04.04_PLANO DE TRABALHO'!SX26="",'04.04_PLANO DE TRABALHO'!SX26="Realizado",'04.04_PLANO DE TRABALHO'!SX26="Planejado"),E469,'04.04_PLANO DE TRABALHO'!SX26)</f>
        <v>Atividade</v>
      </c>
      <c r="F470">
        <f>IF('04.04_PLANO DE TRABALHO'!SY26="",F469,'04.04_PLANO DE TRABALHO'!SY26)</f>
        <v>0</v>
      </c>
      <c r="G470">
        <f>IF('04.04_PLANO DE TRABALHO'!SZ26="",G469,'04.04_PLANO DE TRABALHO'!SZ26)</f>
        <v>0</v>
      </c>
      <c r="H470" t="str">
        <f>IF('04.04_PLANO DE TRABALHO'!TA26="",H469,'04.04_PLANO DE TRABALHO'!TA26)</f>
        <v>Início</v>
      </c>
      <c r="I470">
        <f>IF('04.04_PLANO DE TRABALHO'!TB26="",I469,'04.04_PLANO DE TRABALHO'!TB26)</f>
        <v>0</v>
      </c>
      <c r="J470">
        <f>IF('04.04_PLANO DE TRABALHO'!TC26="",J469,'04.04_PLANO DE TRABALHO'!TC26)</f>
        <v>0</v>
      </c>
      <c r="K470" t="str">
        <f>IF('04.04_PLANO DE TRABALHO'!TD26="",K469,'04.04_PLANO DE TRABALHO'!TD26)</f>
        <v>Fim</v>
      </c>
      <c r="L470">
        <f>IF('04.04_PLANO DE TRABALHO'!TE26="",L469,'04.04_PLANO DE TRABALHO'!TE26)</f>
        <v>0</v>
      </c>
      <c r="M470">
        <f>IF('04.04_PLANO DE TRABALHO'!TF26="",M469,'04.04_PLANO DE TRABALHO'!TF26)</f>
        <v>0</v>
      </c>
      <c r="N470" t="str">
        <f>IF('04.04_PLANO DE TRABALHO'!TG26="",N469,'04.04_PLANO DE TRABALHO'!TG26)</f>
        <v>Total da SubAtividade:</v>
      </c>
      <c r="O470">
        <f>IF('04.04_PLANO DE TRABALHO'!TH26="",O469,'04.04_PLANO DE TRABALHO'!TH26)</f>
        <v>0</v>
      </c>
      <c r="P470">
        <f>IF('04.04_PLANO DE TRABALHO'!TI26="",P469,'04.04_PLANO DE TRABALHO'!TI26)</f>
        <v>0</v>
      </c>
      <c r="Q470" t="str">
        <f>IF('04.04_PLANO DE TRABALHO'!TJ26="",Q469,'04.04_PLANO DE TRABALHO'!TJ26)</f>
        <v>SubAtividade</v>
      </c>
      <c r="R470">
        <f>IF('04.04_PLANO DE TRABALHO'!TK26="",R469,'04.04_PLANO DE TRABALHO'!TK26)</f>
        <v>0</v>
      </c>
      <c r="S470">
        <f>IF('04.04_PLANO DE TRABALHO'!TL26="",S469,'04.04_PLANO DE TRABALHO'!TL26)</f>
        <v>0</v>
      </c>
      <c r="T470">
        <f>IF('04.04_PLANO DE TRABALHO'!TM26="",T469,'04.04_PLANO DE TRABALHO'!TM26)</f>
        <v>0</v>
      </c>
      <c r="U470">
        <f>IF('04.04_PLANO DE TRABALHO'!TN26="",U469,'04.04_PLANO DE TRABALHO'!TN26)</f>
        <v>0</v>
      </c>
      <c r="V470">
        <f>IF('04.04_PLANO DE TRABALHO'!TO26="",V469,'04.04_PLANO DE TRABALHO'!TO26)</f>
        <v>0</v>
      </c>
      <c r="W470" t="str">
        <f>IF('04.04_PLANO DE TRABALHO'!TP26="",W469,'04.04_PLANO DE TRABALHO'!TP26)</f>
        <v>Despesa</v>
      </c>
      <c r="X470">
        <f>IF('04.04_PLANO DE TRABALHO'!TQ26="",X469,'04.04_PLANO DE TRABALHO'!TQ26)</f>
        <v>0</v>
      </c>
      <c r="Y470">
        <f>IF('04.04_PLANO DE TRABALHO'!TR26="",Y469,'04.04_PLANO DE TRABALHO'!TR26)</f>
        <v>0</v>
      </c>
      <c r="Z470">
        <f>IF('04.04_PLANO DE TRABALHO'!TS26="",Z469,'04.04_PLANO DE TRABALHO'!TS26)</f>
        <v>0</v>
      </c>
      <c r="AA470">
        <f>IF('04.04_PLANO DE TRABALHO'!TT26="",AA469,'04.04_PLANO DE TRABALHO'!TT26)</f>
        <v>0</v>
      </c>
      <c r="AB470">
        <f>IF('04.04_PLANO DE TRABALHO'!TU26="",AB469,'04.04_PLANO DE TRABALHO'!TU26)</f>
        <v>0</v>
      </c>
      <c r="AC470">
        <f>IF('04.04_PLANO DE TRABALHO'!TV26="",AC469,'04.04_PLANO DE TRABALHO'!TV26)</f>
        <v>0</v>
      </c>
      <c r="AD470" t="str">
        <f>IF('04.04_PLANO DE TRABALHO'!TW26="",AD469,'04.04_PLANO DE TRABALHO'!TW26)</f>
        <v>Categoria</v>
      </c>
      <c r="AE470">
        <f>IF('04.04_PLANO DE TRABALHO'!TX26="",AE469,'04.04_PLANO DE TRABALHO'!TX26)</f>
        <v>0</v>
      </c>
      <c r="AF470">
        <f>IF('04.04_PLANO DE TRABALHO'!TY26="",AF469,'04.04_PLANO DE TRABALHO'!TY26)</f>
        <v>0</v>
      </c>
      <c r="AG470">
        <f>IF('04.04_PLANO DE TRABALHO'!TZ26="",AG469,'04.04_PLANO DE TRABALHO'!TZ26)</f>
        <v>0</v>
      </c>
      <c r="AH470">
        <f>IF('04.04_PLANO DE TRABALHO'!UA26="",AH469,'04.04_PLANO DE TRABALHO'!UA26)</f>
        <v>0</v>
      </c>
      <c r="AI470">
        <f>IF('04.04_PLANO DE TRABALHO'!UB26="",AI469,'04.04_PLANO DE TRABALHO'!UB26)</f>
        <v>0</v>
      </c>
      <c r="AJ470">
        <f>IF('04.04_PLANO DE TRABALHO'!UC26="",AJ469,'04.04_PLANO DE TRABALHO'!UC26)</f>
        <v>0</v>
      </c>
      <c r="AK470">
        <f>IF('04.04_PLANO DE TRABALHO'!UD26="",AK469,'04.04_PLANO DE TRABALHO'!UD26)</f>
        <v>0</v>
      </c>
      <c r="AL470" t="str">
        <f>IF('04.04_PLANO DE TRABALHO'!UE26="",AL469,'04.04_PLANO DE TRABALHO'!UE26)</f>
        <v>Subcategoria</v>
      </c>
      <c r="AM470">
        <f>IF('04.04_PLANO DE TRABALHO'!UF26="",AM469,'04.04_PLANO DE TRABALHO'!UF26)</f>
        <v>0</v>
      </c>
      <c r="AN470">
        <f>IF('04.04_PLANO DE TRABALHO'!UG26="",AN469,'04.04_PLANO DE TRABALHO'!UG26)</f>
        <v>0</v>
      </c>
      <c r="AO470">
        <f>IF('04.04_PLANO DE TRABALHO'!UH26="",AO469,'04.04_PLANO DE TRABALHO'!UH26)</f>
        <v>0</v>
      </c>
      <c r="AP470">
        <f>IF('04.04_PLANO DE TRABALHO'!UI26="",AP469,'04.04_PLANO DE TRABALHO'!UI26)</f>
        <v>0</v>
      </c>
      <c r="AQ470" t="str">
        <f>IF('04.04_PLANO DE TRABALHO'!UJ26="",AQ469,'04.04_PLANO DE TRABALHO'!UJ26)</f>
        <v>Fonte*</v>
      </c>
      <c r="AR470">
        <f>IF('04.04_PLANO DE TRABALHO'!UK26="",AR469,'04.04_PLANO DE TRABALHO'!UK26)</f>
        <v>0</v>
      </c>
      <c r="AS470">
        <f>IF('04.04_PLANO DE TRABALHO'!UL26="",AS469,'04.04_PLANO DE TRABALHO'!UL26)</f>
        <v>0</v>
      </c>
      <c r="AT470">
        <f>IF('04.04_PLANO DE TRABALHO'!UM26="",AT469,'04.04_PLANO DE TRABALHO'!UM26)</f>
        <v>0</v>
      </c>
      <c r="AU470" t="str">
        <f>IF('04.04_PLANO DE TRABALHO'!UN26="",AU469,'04.04_PLANO DE TRABALHO'!UN26)</f>
        <v>Unid</v>
      </c>
      <c r="AV470">
        <f>IF('04.04_PLANO DE TRABALHO'!UO26="",AV469,'04.04_PLANO DE TRABALHO'!UO26)</f>
        <v>0</v>
      </c>
      <c r="AW470" t="str">
        <f>IF('04.04_PLANO DE TRABALHO'!UP26="",AW469,'04.04_PLANO DE TRABALHO'!UP26)</f>
        <v>Valor 
Unit</v>
      </c>
      <c r="AX470">
        <f>IF('04.04_PLANO DE TRABALHO'!UQ26="",AX469,'04.04_PLANO DE TRABALHO'!UQ26)</f>
        <v>0</v>
      </c>
      <c r="AY470">
        <f>IF('04.04_PLANO DE TRABALHO'!UR26="",AY469,'04.04_PLANO DE TRABALHO'!UR26)</f>
        <v>0</v>
      </c>
      <c r="AZ470" t="str">
        <f>IF('04.04_PLANO DE TRABALHO'!US26="",AZ469,'04.04_PLANO DE TRABALHO'!US26)</f>
        <v>Qtde</v>
      </c>
      <c r="BA470">
        <f>IF('04.04_PLANO DE TRABALHO'!UT26="",BA469,'04.04_PLANO DE TRABALHO'!UT26)</f>
        <v>0</v>
      </c>
      <c r="BB470">
        <f>IF('04.04_PLANO DE TRABALHO'!UU26="",BB469,'04.04_PLANO DE TRABALHO'!UU26)</f>
        <v>0</v>
      </c>
      <c r="BD470" t="str">
        <v>Comunicação e Mobilização Acadêmica</v>
      </c>
      <c r="BE470" t="str">
        <v>11.1</v>
      </c>
      <c r="BF470">
        <v>0</v>
      </c>
      <c r="BG470" t="str">
        <v>Atividade</v>
      </c>
      <c r="BH470">
        <v>0</v>
      </c>
      <c r="BI470">
        <v>0</v>
      </c>
      <c r="BJ470" t="str">
        <v>Início</v>
      </c>
      <c r="BK470">
        <v>0</v>
      </c>
      <c r="BL470">
        <v>0</v>
      </c>
      <c r="BM470" t="str">
        <v>Fim</v>
      </c>
      <c r="BN470">
        <v>0</v>
      </c>
      <c r="BO470">
        <v>0</v>
      </c>
      <c r="BP470" t="str">
        <v>11.1.2</v>
      </c>
      <c r="BQ470">
        <v>0</v>
      </c>
      <c r="BR470">
        <v>0</v>
      </c>
      <c r="BS470" t="str">
        <v>SubAtividade</v>
      </c>
      <c r="BT470">
        <v>0</v>
      </c>
      <c r="BU470">
        <v>0</v>
      </c>
      <c r="BV470">
        <v>0</v>
      </c>
      <c r="BW470">
        <v>0</v>
      </c>
      <c r="BX470">
        <v>0</v>
      </c>
      <c r="BY470" t="str">
        <v>Despesa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 t="str">
        <v>Categoria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 t="str">
        <v>Subcategoria</v>
      </c>
      <c r="CO470">
        <v>0</v>
      </c>
      <c r="CP470">
        <v>0</v>
      </c>
      <c r="CQ470">
        <v>0</v>
      </c>
      <c r="CR470">
        <v>0</v>
      </c>
      <c r="CS470" t="str">
        <v>Fonte*</v>
      </c>
      <c r="CT470">
        <v>0</v>
      </c>
      <c r="CU470">
        <v>0</v>
      </c>
      <c r="CV470">
        <v>0</v>
      </c>
      <c r="CW470" t="str">
        <v>Unid</v>
      </c>
      <c r="CX470">
        <v>0</v>
      </c>
      <c r="CY470" t="str">
        <v>Valor 
Unit</v>
      </c>
      <c r="CZ470">
        <v>0</v>
      </c>
      <c r="DA470">
        <v>0</v>
      </c>
      <c r="DB470" t="str">
        <v>Qtde</v>
      </c>
      <c r="DC470">
        <v>0</v>
      </c>
      <c r="DD470">
        <v>0</v>
      </c>
      <c r="DF470" t="str">
        <v>Comunicação e Mobilização Acadêmica</v>
      </c>
      <c r="DG470" t="str">
        <v>11.2</v>
      </c>
      <c r="DH470">
        <v>0</v>
      </c>
      <c r="DI470" t="str">
        <v>Atividade</v>
      </c>
      <c r="DJ470">
        <v>0</v>
      </c>
      <c r="DK470">
        <v>0</v>
      </c>
      <c r="DL470" t="str">
        <v>Início</v>
      </c>
      <c r="DM470">
        <v>0</v>
      </c>
      <c r="DN470">
        <v>0</v>
      </c>
      <c r="DO470" t="str">
        <v>Fim</v>
      </c>
      <c r="DP470">
        <v>0</v>
      </c>
      <c r="DQ470">
        <v>0</v>
      </c>
      <c r="DR470" t="str">
        <v>11.2.3</v>
      </c>
      <c r="DS470">
        <v>0</v>
      </c>
      <c r="DT470">
        <v>0</v>
      </c>
      <c r="DU470" t="str">
        <v>SubAtividade</v>
      </c>
      <c r="DV470">
        <v>0</v>
      </c>
      <c r="DW470">
        <v>0</v>
      </c>
      <c r="DX470">
        <v>0</v>
      </c>
      <c r="DY470">
        <v>0</v>
      </c>
      <c r="DZ470">
        <v>0</v>
      </c>
      <c r="EA470" t="str">
        <v>Despesa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 t="str">
        <v>Categoria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 t="str">
        <v>Subcategoria</v>
      </c>
      <c r="EQ470">
        <v>0</v>
      </c>
      <c r="ER470">
        <v>0</v>
      </c>
      <c r="ES470">
        <v>0</v>
      </c>
      <c r="ET470">
        <v>0</v>
      </c>
      <c r="EU470" t="str">
        <v>Fonte*</v>
      </c>
      <c r="EV470">
        <v>0</v>
      </c>
      <c r="EW470">
        <v>0</v>
      </c>
      <c r="EX470">
        <v>0</v>
      </c>
      <c r="EY470" t="str">
        <v>Unid</v>
      </c>
      <c r="EZ470">
        <v>0</v>
      </c>
      <c r="FA470" t="str">
        <v>Valor 
Unit</v>
      </c>
      <c r="FB470">
        <v>0</v>
      </c>
      <c r="FC470">
        <v>0</v>
      </c>
      <c r="FD470" t="str">
        <v>Qtde</v>
      </c>
      <c r="FE470">
        <v>0</v>
      </c>
      <c r="FF470">
        <v>0</v>
      </c>
    </row>
    <row r="471" spans="1:162" x14ac:dyDescent="0.25">
      <c r="A471">
        <v>18</v>
      </c>
      <c r="B471" t="str">
        <f>'04.04_PLANO DE TRABALHO'!$TJ$7</f>
        <v>Participação e Gestão Democrática</v>
      </c>
      <c r="C471" t="str">
        <f>IF('04.04_PLANO DE TRABALHO'!SV27="",C470,'04.04_PLANO DE TRABALHO'!SV27)</f>
        <v>Cod</v>
      </c>
      <c r="D471">
        <f>IF('04.04_PLANO DE TRABALHO'!SW27="",D470,'04.04_PLANO DE TRABALHO'!SW27)</f>
        <v>0</v>
      </c>
      <c r="E471" t="str">
        <f>IF(OR('04.04_PLANO DE TRABALHO'!SX27="",'04.04_PLANO DE TRABALHO'!SX27="Realizado",'04.04_PLANO DE TRABALHO'!SX27="Planejado"),E470,'04.04_PLANO DE TRABALHO'!SX27)</f>
        <v>Atividade</v>
      </c>
      <c r="F471">
        <f>IF('04.04_PLANO DE TRABALHO'!SY27="",F470,'04.04_PLANO DE TRABALHO'!SY27)</f>
        <v>0</v>
      </c>
      <c r="G471">
        <f>IF('04.04_PLANO DE TRABALHO'!SZ27="",G470,'04.04_PLANO DE TRABALHO'!SZ27)</f>
        <v>0</v>
      </c>
      <c r="H471" t="str">
        <f>IF('04.04_PLANO DE TRABALHO'!TA27="",H470,'04.04_PLANO DE TRABALHO'!TA27)</f>
        <v>Início</v>
      </c>
      <c r="I471">
        <f>IF('04.04_PLANO DE TRABALHO'!TB27="",I470,'04.04_PLANO DE TRABALHO'!TB27)</f>
        <v>0</v>
      </c>
      <c r="J471">
        <f>IF('04.04_PLANO DE TRABALHO'!TC27="",J470,'04.04_PLANO DE TRABALHO'!TC27)</f>
        <v>0</v>
      </c>
      <c r="K471" t="str">
        <f>IF('04.04_PLANO DE TRABALHO'!TD27="",K470,'04.04_PLANO DE TRABALHO'!TD27)</f>
        <v>Fim</v>
      </c>
      <c r="L471">
        <f>IF('04.04_PLANO DE TRABALHO'!TE27="",L470,'04.04_PLANO DE TRABALHO'!TE27)</f>
        <v>0</v>
      </c>
      <c r="M471">
        <f>IF('04.04_PLANO DE TRABALHO'!TF27="",M470,'04.04_PLANO DE TRABALHO'!TF27)</f>
        <v>0</v>
      </c>
      <c r="N471" t="str">
        <f>IF('04.04_PLANO DE TRABALHO'!TG27="",N470,'04.04_PLANO DE TRABALHO'!TG27)</f>
        <v>Cod</v>
      </c>
      <c r="O471">
        <f>IF('04.04_PLANO DE TRABALHO'!TH27="",O470,'04.04_PLANO DE TRABALHO'!TH27)</f>
        <v>0</v>
      </c>
      <c r="P471">
        <f>IF('04.04_PLANO DE TRABALHO'!TI27="",P470,'04.04_PLANO DE TRABALHO'!TI27)</f>
        <v>0</v>
      </c>
      <c r="Q471" t="str">
        <f>IF('04.04_PLANO DE TRABALHO'!TJ27="",Q470,'04.04_PLANO DE TRABALHO'!TJ27)</f>
        <v>SubAtividade</v>
      </c>
      <c r="R471">
        <f>IF('04.04_PLANO DE TRABALHO'!TK27="",R470,'04.04_PLANO DE TRABALHO'!TK27)</f>
        <v>0</v>
      </c>
      <c r="S471">
        <f>IF('04.04_PLANO DE TRABALHO'!TL27="",S470,'04.04_PLANO DE TRABALHO'!TL27)</f>
        <v>0</v>
      </c>
      <c r="T471">
        <f>IF('04.04_PLANO DE TRABALHO'!TM27="",T470,'04.04_PLANO DE TRABALHO'!TM27)</f>
        <v>0</v>
      </c>
      <c r="U471">
        <f>IF('04.04_PLANO DE TRABALHO'!TN27="",U470,'04.04_PLANO DE TRABALHO'!TN27)</f>
        <v>0</v>
      </c>
      <c r="V471">
        <f>IF('04.04_PLANO DE TRABALHO'!TO27="",V470,'04.04_PLANO DE TRABALHO'!TO27)</f>
        <v>0</v>
      </c>
      <c r="W471" t="str">
        <f>IF('04.04_PLANO DE TRABALHO'!TP27="",W470,'04.04_PLANO DE TRABALHO'!TP27)</f>
        <v>Despesa</v>
      </c>
      <c r="X471">
        <f>IF('04.04_PLANO DE TRABALHO'!TQ27="",X470,'04.04_PLANO DE TRABALHO'!TQ27)</f>
        <v>0</v>
      </c>
      <c r="Y471">
        <f>IF('04.04_PLANO DE TRABALHO'!TR27="",Y470,'04.04_PLANO DE TRABALHO'!TR27)</f>
        <v>0</v>
      </c>
      <c r="Z471">
        <f>IF('04.04_PLANO DE TRABALHO'!TS27="",Z470,'04.04_PLANO DE TRABALHO'!TS27)</f>
        <v>0</v>
      </c>
      <c r="AA471">
        <f>IF('04.04_PLANO DE TRABALHO'!TT27="",AA470,'04.04_PLANO DE TRABALHO'!TT27)</f>
        <v>0</v>
      </c>
      <c r="AB471">
        <f>IF('04.04_PLANO DE TRABALHO'!TU27="",AB470,'04.04_PLANO DE TRABALHO'!TU27)</f>
        <v>0</v>
      </c>
      <c r="AC471">
        <f>IF('04.04_PLANO DE TRABALHO'!TV27="",AC470,'04.04_PLANO DE TRABALHO'!TV27)</f>
        <v>0</v>
      </c>
      <c r="AD471" t="str">
        <f>IF('04.04_PLANO DE TRABALHO'!TW27="",AD470,'04.04_PLANO DE TRABALHO'!TW27)</f>
        <v>Categoria</v>
      </c>
      <c r="AE471">
        <f>IF('04.04_PLANO DE TRABALHO'!TX27="",AE470,'04.04_PLANO DE TRABALHO'!TX27)</f>
        <v>0</v>
      </c>
      <c r="AF471">
        <f>IF('04.04_PLANO DE TRABALHO'!TY27="",AF470,'04.04_PLANO DE TRABALHO'!TY27)</f>
        <v>0</v>
      </c>
      <c r="AG471">
        <f>IF('04.04_PLANO DE TRABALHO'!TZ27="",AG470,'04.04_PLANO DE TRABALHO'!TZ27)</f>
        <v>0</v>
      </c>
      <c r="AH471">
        <f>IF('04.04_PLANO DE TRABALHO'!UA27="",AH470,'04.04_PLANO DE TRABALHO'!UA27)</f>
        <v>0</v>
      </c>
      <c r="AI471">
        <f>IF('04.04_PLANO DE TRABALHO'!UB27="",AI470,'04.04_PLANO DE TRABALHO'!UB27)</f>
        <v>0</v>
      </c>
      <c r="AJ471">
        <f>IF('04.04_PLANO DE TRABALHO'!UC27="",AJ470,'04.04_PLANO DE TRABALHO'!UC27)</f>
        <v>0</v>
      </c>
      <c r="AK471">
        <f>IF('04.04_PLANO DE TRABALHO'!UD27="",AK470,'04.04_PLANO DE TRABALHO'!UD27)</f>
        <v>0</v>
      </c>
      <c r="AL471" t="str">
        <f>IF('04.04_PLANO DE TRABALHO'!UE27="",AL470,'04.04_PLANO DE TRABALHO'!UE27)</f>
        <v>Subcategoria</v>
      </c>
      <c r="AM471">
        <f>IF('04.04_PLANO DE TRABALHO'!UF27="",AM470,'04.04_PLANO DE TRABALHO'!UF27)</f>
        <v>0</v>
      </c>
      <c r="AN471">
        <f>IF('04.04_PLANO DE TRABALHO'!UG27="",AN470,'04.04_PLANO DE TRABALHO'!UG27)</f>
        <v>0</v>
      </c>
      <c r="AO471">
        <f>IF('04.04_PLANO DE TRABALHO'!UH27="",AO470,'04.04_PLANO DE TRABALHO'!UH27)</f>
        <v>0</v>
      </c>
      <c r="AP471">
        <f>IF('04.04_PLANO DE TRABALHO'!UI27="",AP470,'04.04_PLANO DE TRABALHO'!UI27)</f>
        <v>0</v>
      </c>
      <c r="AQ471" t="str">
        <f>IF('04.04_PLANO DE TRABALHO'!UJ27="",AQ470,'04.04_PLANO DE TRABALHO'!UJ27)</f>
        <v>Fonte*</v>
      </c>
      <c r="AR471">
        <f>IF('04.04_PLANO DE TRABALHO'!UK27="",AR470,'04.04_PLANO DE TRABALHO'!UK27)</f>
        <v>0</v>
      </c>
      <c r="AS471">
        <f>IF('04.04_PLANO DE TRABALHO'!UL27="",AS470,'04.04_PLANO DE TRABALHO'!UL27)</f>
        <v>0</v>
      </c>
      <c r="AT471">
        <f>IF('04.04_PLANO DE TRABALHO'!UM27="",AT470,'04.04_PLANO DE TRABALHO'!UM27)</f>
        <v>0</v>
      </c>
      <c r="AU471" t="str">
        <f>IF('04.04_PLANO DE TRABALHO'!UN27="",AU470,'04.04_PLANO DE TRABALHO'!UN27)</f>
        <v>Unid</v>
      </c>
      <c r="AV471">
        <f>IF('04.04_PLANO DE TRABALHO'!UO27="",AV470,'04.04_PLANO DE TRABALHO'!UO27)</f>
        <v>0</v>
      </c>
      <c r="AW471" t="str">
        <f>IF('04.04_PLANO DE TRABALHO'!UP27="",AW470,'04.04_PLANO DE TRABALHO'!UP27)</f>
        <v>Valor 
Unit</v>
      </c>
      <c r="AX471">
        <f>IF('04.04_PLANO DE TRABALHO'!UQ27="",AX470,'04.04_PLANO DE TRABALHO'!UQ27)</f>
        <v>0</v>
      </c>
      <c r="AY471">
        <f>IF('04.04_PLANO DE TRABALHO'!UR27="",AY470,'04.04_PLANO DE TRABALHO'!UR27)</f>
        <v>0</v>
      </c>
      <c r="AZ471" t="str">
        <f>IF('04.04_PLANO DE TRABALHO'!US27="",AZ470,'04.04_PLANO DE TRABALHO'!US27)</f>
        <v>Qtde</v>
      </c>
      <c r="BA471">
        <f>IF('04.04_PLANO DE TRABALHO'!UT27="",BA470,'04.04_PLANO DE TRABALHO'!UT27)</f>
        <v>0</v>
      </c>
      <c r="BB471" t="str">
        <f>IF('04.04_PLANO DE TRABALHO'!UU27="",BB470,'04.04_PLANO DE TRABALHO'!UU27)</f>
        <v>Valor Total</v>
      </c>
      <c r="BD471" t="str">
        <v>Comunicação e Mobilização Acadêmica</v>
      </c>
      <c r="BE471" t="str">
        <v>11.1</v>
      </c>
      <c r="BF471">
        <v>0</v>
      </c>
      <c r="BG471" t="str">
        <v>Atividade</v>
      </c>
      <c r="BH471">
        <v>0</v>
      </c>
      <c r="BI471">
        <v>0</v>
      </c>
      <c r="BJ471" t="str">
        <v>Início</v>
      </c>
      <c r="BK471">
        <v>0</v>
      </c>
      <c r="BL471">
        <v>0</v>
      </c>
      <c r="BM471" t="str">
        <v>Fim</v>
      </c>
      <c r="BN471">
        <v>0</v>
      </c>
      <c r="BO471">
        <v>0</v>
      </c>
      <c r="BP471" t="str">
        <v>11.1.2</v>
      </c>
      <c r="BQ471">
        <v>0</v>
      </c>
      <c r="BR471">
        <v>0</v>
      </c>
      <c r="BS471" t="str">
        <v>SubAtividade</v>
      </c>
      <c r="BT471">
        <v>0</v>
      </c>
      <c r="BU471">
        <v>0</v>
      </c>
      <c r="BV471">
        <v>0</v>
      </c>
      <c r="BW471">
        <v>0</v>
      </c>
      <c r="BX471">
        <v>0</v>
      </c>
      <c r="BY471" t="str">
        <v>Despesa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 t="str">
        <v>Categoria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 t="str">
        <v>Subcategoria</v>
      </c>
      <c r="CO471">
        <v>0</v>
      </c>
      <c r="CP471">
        <v>0</v>
      </c>
      <c r="CQ471">
        <v>0</v>
      </c>
      <c r="CR471">
        <v>0</v>
      </c>
      <c r="CS471" t="str">
        <v>Fonte*</v>
      </c>
      <c r="CT471">
        <v>0</v>
      </c>
      <c r="CU471">
        <v>0</v>
      </c>
      <c r="CV471">
        <v>0</v>
      </c>
      <c r="CW471" t="str">
        <v>Unid</v>
      </c>
      <c r="CX471">
        <v>0</v>
      </c>
      <c r="CY471" t="str">
        <v>Valor 
Unit</v>
      </c>
      <c r="CZ471">
        <v>0</v>
      </c>
      <c r="DA471">
        <v>0</v>
      </c>
      <c r="DB471" t="str">
        <v>Qtde</v>
      </c>
      <c r="DC471">
        <v>0</v>
      </c>
      <c r="DD471">
        <v>0</v>
      </c>
      <c r="DF471" t="str">
        <v>Comunicação e Mobilização Acadêmica</v>
      </c>
      <c r="DG471" t="str">
        <v>11.2</v>
      </c>
      <c r="DH471">
        <v>0</v>
      </c>
      <c r="DI471" t="str">
        <v>Atividade</v>
      </c>
      <c r="DJ471">
        <v>0</v>
      </c>
      <c r="DK471">
        <v>0</v>
      </c>
      <c r="DL471" t="str">
        <v>Início</v>
      </c>
      <c r="DM471">
        <v>0</v>
      </c>
      <c r="DN471">
        <v>0</v>
      </c>
      <c r="DO471" t="str">
        <v>Fim</v>
      </c>
      <c r="DP471">
        <v>0</v>
      </c>
      <c r="DQ471">
        <v>0</v>
      </c>
      <c r="DR471" t="str">
        <v>11.2.3</v>
      </c>
      <c r="DS471">
        <v>0</v>
      </c>
      <c r="DT471">
        <v>0</v>
      </c>
      <c r="DU471" t="str">
        <v>SubAtividade</v>
      </c>
      <c r="DV471">
        <v>0</v>
      </c>
      <c r="DW471">
        <v>0</v>
      </c>
      <c r="DX471">
        <v>0</v>
      </c>
      <c r="DY471">
        <v>0</v>
      </c>
      <c r="DZ471">
        <v>0</v>
      </c>
      <c r="EA471" t="str">
        <v>Despesa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 t="str">
        <v>Categoria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 t="str">
        <v>Subcategoria</v>
      </c>
      <c r="EQ471">
        <v>0</v>
      </c>
      <c r="ER471">
        <v>0</v>
      </c>
      <c r="ES471">
        <v>0</v>
      </c>
      <c r="ET471">
        <v>0</v>
      </c>
      <c r="EU471" t="str">
        <v>Fonte*</v>
      </c>
      <c r="EV471">
        <v>0</v>
      </c>
      <c r="EW471">
        <v>0</v>
      </c>
      <c r="EX471">
        <v>0</v>
      </c>
      <c r="EY471" t="str">
        <v>Unid</v>
      </c>
      <c r="EZ471">
        <v>0</v>
      </c>
      <c r="FA471" t="str">
        <v>Valor 
Unit</v>
      </c>
      <c r="FB471">
        <v>0</v>
      </c>
      <c r="FC471">
        <v>0</v>
      </c>
      <c r="FD471" t="str">
        <v>Qtde</v>
      </c>
      <c r="FE471">
        <v>0</v>
      </c>
      <c r="FF471">
        <v>0</v>
      </c>
    </row>
    <row r="472" spans="1:162" x14ac:dyDescent="0.25">
      <c r="A472">
        <v>19</v>
      </c>
      <c r="B472" t="str">
        <f>'04.04_PLANO DE TRABALHO'!$TJ$7</f>
        <v>Participação e Gestão Democrática</v>
      </c>
      <c r="C472" t="str">
        <f>IF('04.04_PLANO DE TRABALHO'!SV28="",C471,'04.04_PLANO DE TRABALHO'!SV28)</f>
        <v>10.2</v>
      </c>
      <c r="D472">
        <f>IF('04.04_PLANO DE TRABALHO'!SW28="",D471,'04.04_PLANO DE TRABALHO'!SW28)</f>
        <v>0</v>
      </c>
      <c r="E472" t="str">
        <f>IF(OR('04.04_PLANO DE TRABALHO'!SX28="",'04.04_PLANO DE TRABALHO'!SX28="Realizado",'04.04_PLANO DE TRABALHO'!SX28="Planejado"),E471,'04.04_PLANO DE TRABALHO'!SX28)</f>
        <v>Atividade</v>
      </c>
      <c r="F472">
        <f>IF('04.04_PLANO DE TRABALHO'!SY28="",F471,'04.04_PLANO DE TRABALHO'!SY28)</f>
        <v>0</v>
      </c>
      <c r="G472">
        <f>IF('04.04_PLANO DE TRABALHO'!SZ28="",G471,'04.04_PLANO DE TRABALHO'!SZ28)</f>
        <v>0</v>
      </c>
      <c r="H472" t="str">
        <f>IF('04.04_PLANO DE TRABALHO'!TA28="",H471,'04.04_PLANO DE TRABALHO'!TA28)</f>
        <v>Início</v>
      </c>
      <c r="I472">
        <f>IF('04.04_PLANO DE TRABALHO'!TB28="",I471,'04.04_PLANO DE TRABALHO'!TB28)</f>
        <v>0</v>
      </c>
      <c r="J472">
        <f>IF('04.04_PLANO DE TRABALHO'!TC28="",J471,'04.04_PLANO DE TRABALHO'!TC28)</f>
        <v>0</v>
      </c>
      <c r="K472" t="str">
        <f>IF('04.04_PLANO DE TRABALHO'!TD28="",K471,'04.04_PLANO DE TRABALHO'!TD28)</f>
        <v>Fim</v>
      </c>
      <c r="L472">
        <f>IF('04.04_PLANO DE TRABALHO'!TE28="",L471,'04.04_PLANO DE TRABALHO'!TE28)</f>
        <v>0</v>
      </c>
      <c r="M472">
        <f>IF('04.04_PLANO DE TRABALHO'!TF28="",M471,'04.04_PLANO DE TRABALHO'!TF28)</f>
        <v>0</v>
      </c>
      <c r="N472" t="str">
        <f>IF('04.04_PLANO DE TRABALHO'!TG28="",N471,'04.04_PLANO DE TRABALHO'!TG28)</f>
        <v>10.2.1</v>
      </c>
      <c r="O472">
        <f>IF('04.04_PLANO DE TRABALHO'!TH28="",O471,'04.04_PLANO DE TRABALHO'!TH28)</f>
        <v>0</v>
      </c>
      <c r="P472">
        <f>IF('04.04_PLANO DE TRABALHO'!TI28="",P471,'04.04_PLANO DE TRABALHO'!TI28)</f>
        <v>0</v>
      </c>
      <c r="Q472" t="str">
        <f>IF('04.04_PLANO DE TRABALHO'!TJ28="",Q471,'04.04_PLANO DE TRABALHO'!TJ28)</f>
        <v>SubAtividade</v>
      </c>
      <c r="R472">
        <f>IF('04.04_PLANO DE TRABALHO'!TK28="",R471,'04.04_PLANO DE TRABALHO'!TK28)</f>
        <v>0</v>
      </c>
      <c r="S472">
        <f>IF('04.04_PLANO DE TRABALHO'!TL28="",S471,'04.04_PLANO DE TRABALHO'!TL28)</f>
        <v>0</v>
      </c>
      <c r="T472">
        <f>IF('04.04_PLANO DE TRABALHO'!TM28="",T471,'04.04_PLANO DE TRABALHO'!TM28)</f>
        <v>0</v>
      </c>
      <c r="U472">
        <f>IF('04.04_PLANO DE TRABALHO'!TN28="",U471,'04.04_PLANO DE TRABALHO'!TN28)</f>
        <v>0</v>
      </c>
      <c r="V472">
        <f>IF('04.04_PLANO DE TRABALHO'!TO28="",V471,'04.04_PLANO DE TRABALHO'!TO28)</f>
        <v>0</v>
      </c>
      <c r="W472" t="str">
        <f>IF('04.04_PLANO DE TRABALHO'!TP28="",W471,'04.04_PLANO DE TRABALHO'!TP28)</f>
        <v>Despesa</v>
      </c>
      <c r="X472">
        <f>IF('04.04_PLANO DE TRABALHO'!TQ28="",X471,'04.04_PLANO DE TRABALHO'!TQ28)</f>
        <v>0</v>
      </c>
      <c r="Y472">
        <f>IF('04.04_PLANO DE TRABALHO'!TR28="",Y471,'04.04_PLANO DE TRABALHO'!TR28)</f>
        <v>0</v>
      </c>
      <c r="Z472">
        <f>IF('04.04_PLANO DE TRABALHO'!TS28="",Z471,'04.04_PLANO DE TRABALHO'!TS28)</f>
        <v>0</v>
      </c>
      <c r="AA472">
        <f>IF('04.04_PLANO DE TRABALHO'!TT28="",AA471,'04.04_PLANO DE TRABALHO'!TT28)</f>
        <v>0</v>
      </c>
      <c r="AB472">
        <f>IF('04.04_PLANO DE TRABALHO'!TU28="",AB471,'04.04_PLANO DE TRABALHO'!TU28)</f>
        <v>0</v>
      </c>
      <c r="AC472">
        <f>IF('04.04_PLANO DE TRABALHO'!TV28="",AC471,'04.04_PLANO DE TRABALHO'!TV28)</f>
        <v>0</v>
      </c>
      <c r="AD472" t="str">
        <f>IF('04.04_PLANO DE TRABALHO'!TW28="",AD471,'04.04_PLANO DE TRABALHO'!TW28)</f>
        <v>Categoria</v>
      </c>
      <c r="AE472">
        <f>IF('04.04_PLANO DE TRABALHO'!TX28="",AE471,'04.04_PLANO DE TRABALHO'!TX28)</f>
        <v>0</v>
      </c>
      <c r="AF472">
        <f>IF('04.04_PLANO DE TRABALHO'!TY28="",AF471,'04.04_PLANO DE TRABALHO'!TY28)</f>
        <v>0</v>
      </c>
      <c r="AG472">
        <f>IF('04.04_PLANO DE TRABALHO'!TZ28="",AG471,'04.04_PLANO DE TRABALHO'!TZ28)</f>
        <v>0</v>
      </c>
      <c r="AH472">
        <f>IF('04.04_PLANO DE TRABALHO'!UA28="",AH471,'04.04_PLANO DE TRABALHO'!UA28)</f>
        <v>0</v>
      </c>
      <c r="AI472">
        <f>IF('04.04_PLANO DE TRABALHO'!UB28="",AI471,'04.04_PLANO DE TRABALHO'!UB28)</f>
        <v>0</v>
      </c>
      <c r="AJ472">
        <f>IF('04.04_PLANO DE TRABALHO'!UC28="",AJ471,'04.04_PLANO DE TRABALHO'!UC28)</f>
        <v>0</v>
      </c>
      <c r="AK472">
        <f>IF('04.04_PLANO DE TRABALHO'!UD28="",AK471,'04.04_PLANO DE TRABALHO'!UD28)</f>
        <v>0</v>
      </c>
      <c r="AL472" t="str">
        <f>IF('04.04_PLANO DE TRABALHO'!UE28="",AL471,'04.04_PLANO DE TRABALHO'!UE28)</f>
        <v>Subcategoria</v>
      </c>
      <c r="AM472">
        <f>IF('04.04_PLANO DE TRABALHO'!UF28="",AM471,'04.04_PLANO DE TRABALHO'!UF28)</f>
        <v>0</v>
      </c>
      <c r="AN472">
        <f>IF('04.04_PLANO DE TRABALHO'!UG28="",AN471,'04.04_PLANO DE TRABALHO'!UG28)</f>
        <v>0</v>
      </c>
      <c r="AO472">
        <f>IF('04.04_PLANO DE TRABALHO'!UH28="",AO471,'04.04_PLANO DE TRABALHO'!UH28)</f>
        <v>0</v>
      </c>
      <c r="AP472">
        <f>IF('04.04_PLANO DE TRABALHO'!UI28="",AP471,'04.04_PLANO DE TRABALHO'!UI28)</f>
        <v>0</v>
      </c>
      <c r="AQ472" t="str">
        <f>IF('04.04_PLANO DE TRABALHO'!UJ28="",AQ471,'04.04_PLANO DE TRABALHO'!UJ28)</f>
        <v>Fonte*</v>
      </c>
      <c r="AR472">
        <f>IF('04.04_PLANO DE TRABALHO'!UK28="",AR471,'04.04_PLANO DE TRABALHO'!UK28)</f>
        <v>0</v>
      </c>
      <c r="AS472">
        <f>IF('04.04_PLANO DE TRABALHO'!UL28="",AS471,'04.04_PLANO DE TRABALHO'!UL28)</f>
        <v>0</v>
      </c>
      <c r="AT472">
        <f>IF('04.04_PLANO DE TRABALHO'!UM28="",AT471,'04.04_PLANO DE TRABALHO'!UM28)</f>
        <v>0</v>
      </c>
      <c r="AU472" t="str">
        <f>IF('04.04_PLANO DE TRABALHO'!UN28="",AU471,'04.04_PLANO DE TRABALHO'!UN28)</f>
        <v>Unid</v>
      </c>
      <c r="AV472">
        <f>IF('04.04_PLANO DE TRABALHO'!UO28="",AV471,'04.04_PLANO DE TRABALHO'!UO28)</f>
        <v>0</v>
      </c>
      <c r="AW472" t="str">
        <f>IF('04.04_PLANO DE TRABALHO'!UP28="",AW471,'04.04_PLANO DE TRABALHO'!UP28)</f>
        <v>Valor 
Unit</v>
      </c>
      <c r="AX472">
        <f>IF('04.04_PLANO DE TRABALHO'!UQ28="",AX471,'04.04_PLANO DE TRABALHO'!UQ28)</f>
        <v>0</v>
      </c>
      <c r="AY472">
        <f>IF('04.04_PLANO DE TRABALHO'!UR28="",AY471,'04.04_PLANO DE TRABALHO'!UR28)</f>
        <v>0</v>
      </c>
      <c r="AZ472" t="str">
        <f>IF('04.04_PLANO DE TRABALHO'!US28="",AZ471,'04.04_PLANO DE TRABALHO'!US28)</f>
        <v>Qtde</v>
      </c>
      <c r="BA472">
        <f>IF('04.04_PLANO DE TRABALHO'!UT28="",BA471,'04.04_PLANO DE TRABALHO'!UT28)</f>
        <v>0</v>
      </c>
      <c r="BB472">
        <f>IF('04.04_PLANO DE TRABALHO'!UU28="",BB471,'04.04_PLANO DE TRABALHO'!UU28)</f>
        <v>0</v>
      </c>
      <c r="BD472" t="str">
        <v>Comunicação e Mobilização Acadêmica</v>
      </c>
      <c r="BE472" t="str">
        <v>11.1</v>
      </c>
      <c r="BF472">
        <v>0</v>
      </c>
      <c r="BG472" t="str">
        <v>Atividade</v>
      </c>
      <c r="BH472">
        <v>0</v>
      </c>
      <c r="BI472">
        <v>0</v>
      </c>
      <c r="BJ472" t="str">
        <v>Início</v>
      </c>
      <c r="BK472">
        <v>0</v>
      </c>
      <c r="BL472">
        <v>0</v>
      </c>
      <c r="BM472" t="str">
        <v>Fim</v>
      </c>
      <c r="BN472">
        <v>0</v>
      </c>
      <c r="BO472">
        <v>0</v>
      </c>
      <c r="BP472" t="str">
        <v>11.1.2</v>
      </c>
      <c r="BQ472">
        <v>0</v>
      </c>
      <c r="BR472">
        <v>0</v>
      </c>
      <c r="BS472" t="str">
        <v>SubAtividade</v>
      </c>
      <c r="BT472">
        <v>0</v>
      </c>
      <c r="BU472">
        <v>0</v>
      </c>
      <c r="BV472">
        <v>0</v>
      </c>
      <c r="BW472">
        <v>0</v>
      </c>
      <c r="BX472">
        <v>0</v>
      </c>
      <c r="BY472" t="str">
        <v>Despesa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 t="str">
        <v>Categoria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 t="str">
        <v>Subcategoria</v>
      </c>
      <c r="CO472">
        <v>0</v>
      </c>
      <c r="CP472">
        <v>0</v>
      </c>
      <c r="CQ472">
        <v>0</v>
      </c>
      <c r="CR472">
        <v>0</v>
      </c>
      <c r="CS472" t="str">
        <v>Fonte*</v>
      </c>
      <c r="CT472">
        <v>0</v>
      </c>
      <c r="CU472">
        <v>0</v>
      </c>
      <c r="CV472">
        <v>0</v>
      </c>
      <c r="CW472" t="str">
        <v>Unid</v>
      </c>
      <c r="CX472">
        <v>0</v>
      </c>
      <c r="CY472" t="str">
        <v>Valor 
Unit</v>
      </c>
      <c r="CZ472">
        <v>0</v>
      </c>
      <c r="DA472">
        <v>0</v>
      </c>
      <c r="DB472" t="str">
        <v>Qtde</v>
      </c>
      <c r="DC472">
        <v>0</v>
      </c>
      <c r="DD472">
        <v>0</v>
      </c>
      <c r="DF472" t="str">
        <v>Comunicação e Mobilização Acadêmica</v>
      </c>
      <c r="DG472" t="str">
        <v>11.2</v>
      </c>
      <c r="DH472">
        <v>0</v>
      </c>
      <c r="DI472" t="str">
        <v>Atividade</v>
      </c>
      <c r="DJ472">
        <v>0</v>
      </c>
      <c r="DK472">
        <v>0</v>
      </c>
      <c r="DL472" t="str">
        <v>Início</v>
      </c>
      <c r="DM472">
        <v>0</v>
      </c>
      <c r="DN472">
        <v>0</v>
      </c>
      <c r="DO472" t="str">
        <v>Fim</v>
      </c>
      <c r="DP472">
        <v>0</v>
      </c>
      <c r="DQ472">
        <v>0</v>
      </c>
      <c r="DR472" t="str">
        <v>11.2.3</v>
      </c>
      <c r="DS472">
        <v>0</v>
      </c>
      <c r="DT472">
        <v>0</v>
      </c>
      <c r="DU472" t="str">
        <v>SubAtividade</v>
      </c>
      <c r="DV472">
        <v>0</v>
      </c>
      <c r="DW472">
        <v>0</v>
      </c>
      <c r="DX472">
        <v>0</v>
      </c>
      <c r="DY472">
        <v>0</v>
      </c>
      <c r="DZ472">
        <v>0</v>
      </c>
      <c r="EA472" t="str">
        <v>Despesa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 t="str">
        <v>Categoria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 t="str">
        <v>Subcategoria</v>
      </c>
      <c r="EQ472">
        <v>0</v>
      </c>
      <c r="ER472">
        <v>0</v>
      </c>
      <c r="ES472">
        <v>0</v>
      </c>
      <c r="ET472">
        <v>0</v>
      </c>
      <c r="EU472" t="str">
        <v>Fonte*</v>
      </c>
      <c r="EV472">
        <v>0</v>
      </c>
      <c r="EW472">
        <v>0</v>
      </c>
      <c r="EX472">
        <v>0</v>
      </c>
      <c r="EY472" t="str">
        <v>Unid</v>
      </c>
      <c r="EZ472">
        <v>0</v>
      </c>
      <c r="FA472" t="str">
        <v>Valor 
Unit</v>
      </c>
      <c r="FB472">
        <v>0</v>
      </c>
      <c r="FC472">
        <v>0</v>
      </c>
      <c r="FD472" t="str">
        <v>Qtde</v>
      </c>
      <c r="FE472">
        <v>0</v>
      </c>
      <c r="FF472">
        <v>0</v>
      </c>
    </row>
    <row r="473" spans="1:162" x14ac:dyDescent="0.25">
      <c r="A473">
        <v>20</v>
      </c>
      <c r="B473" t="str">
        <f>'04.04_PLANO DE TRABALHO'!$TJ$7</f>
        <v>Participação e Gestão Democrática</v>
      </c>
      <c r="C473" t="str">
        <f>IF('04.04_PLANO DE TRABALHO'!SV29="",C472,'04.04_PLANO DE TRABALHO'!SV29)</f>
        <v>10.2</v>
      </c>
      <c r="D473">
        <f>IF('04.04_PLANO DE TRABALHO'!SW29="",D472,'04.04_PLANO DE TRABALHO'!SW29)</f>
        <v>0</v>
      </c>
      <c r="E473" t="str">
        <f>IF(OR('04.04_PLANO DE TRABALHO'!SX29="",'04.04_PLANO DE TRABALHO'!SX29="Realizado",'04.04_PLANO DE TRABALHO'!SX29="Planejado"),E472,'04.04_PLANO DE TRABALHO'!SX29)</f>
        <v>Atividade</v>
      </c>
      <c r="F473">
        <f>IF('04.04_PLANO DE TRABALHO'!SY29="",F472,'04.04_PLANO DE TRABALHO'!SY29)</f>
        <v>0</v>
      </c>
      <c r="G473">
        <f>IF('04.04_PLANO DE TRABALHO'!SZ29="",G472,'04.04_PLANO DE TRABALHO'!SZ29)</f>
        <v>0</v>
      </c>
      <c r="H473" t="str">
        <f>IF('04.04_PLANO DE TRABALHO'!TA29="",H472,'04.04_PLANO DE TRABALHO'!TA29)</f>
        <v>Início</v>
      </c>
      <c r="I473">
        <f>IF('04.04_PLANO DE TRABALHO'!TB29="",I472,'04.04_PLANO DE TRABALHO'!TB29)</f>
        <v>0</v>
      </c>
      <c r="J473">
        <f>IF('04.04_PLANO DE TRABALHO'!TC29="",J472,'04.04_PLANO DE TRABALHO'!TC29)</f>
        <v>0</v>
      </c>
      <c r="K473" t="str">
        <f>IF('04.04_PLANO DE TRABALHO'!TD29="",K472,'04.04_PLANO DE TRABALHO'!TD29)</f>
        <v>Fim</v>
      </c>
      <c r="L473">
        <f>IF('04.04_PLANO DE TRABALHO'!TE29="",L472,'04.04_PLANO DE TRABALHO'!TE29)</f>
        <v>0</v>
      </c>
      <c r="M473">
        <f>IF('04.04_PLANO DE TRABALHO'!TF29="",M472,'04.04_PLANO DE TRABALHO'!TF29)</f>
        <v>0</v>
      </c>
      <c r="N473" t="str">
        <f>IF('04.04_PLANO DE TRABALHO'!TG29="",N472,'04.04_PLANO DE TRABALHO'!TG29)</f>
        <v>10.2.1</v>
      </c>
      <c r="O473">
        <f>IF('04.04_PLANO DE TRABALHO'!TH29="",O472,'04.04_PLANO DE TRABALHO'!TH29)</f>
        <v>0</v>
      </c>
      <c r="P473">
        <f>IF('04.04_PLANO DE TRABALHO'!TI29="",P472,'04.04_PLANO DE TRABALHO'!TI29)</f>
        <v>0</v>
      </c>
      <c r="Q473" t="str">
        <f>IF('04.04_PLANO DE TRABALHO'!TJ29="",Q472,'04.04_PLANO DE TRABALHO'!TJ29)</f>
        <v>SubAtividade</v>
      </c>
      <c r="R473">
        <f>IF('04.04_PLANO DE TRABALHO'!TK29="",R472,'04.04_PLANO DE TRABALHO'!TK29)</f>
        <v>0</v>
      </c>
      <c r="S473">
        <f>IF('04.04_PLANO DE TRABALHO'!TL29="",S472,'04.04_PLANO DE TRABALHO'!TL29)</f>
        <v>0</v>
      </c>
      <c r="T473">
        <f>IF('04.04_PLANO DE TRABALHO'!TM29="",T472,'04.04_PLANO DE TRABALHO'!TM29)</f>
        <v>0</v>
      </c>
      <c r="U473">
        <f>IF('04.04_PLANO DE TRABALHO'!TN29="",U472,'04.04_PLANO DE TRABALHO'!TN29)</f>
        <v>0</v>
      </c>
      <c r="V473">
        <f>IF('04.04_PLANO DE TRABALHO'!TO29="",V472,'04.04_PLANO DE TRABALHO'!TO29)</f>
        <v>0</v>
      </c>
      <c r="W473" t="str">
        <f>IF('04.04_PLANO DE TRABALHO'!TP29="",W472,'04.04_PLANO DE TRABALHO'!TP29)</f>
        <v>Despesa</v>
      </c>
      <c r="X473">
        <f>IF('04.04_PLANO DE TRABALHO'!TQ29="",X472,'04.04_PLANO DE TRABALHO'!TQ29)</f>
        <v>0</v>
      </c>
      <c r="Y473">
        <f>IF('04.04_PLANO DE TRABALHO'!TR29="",Y472,'04.04_PLANO DE TRABALHO'!TR29)</f>
        <v>0</v>
      </c>
      <c r="Z473">
        <f>IF('04.04_PLANO DE TRABALHO'!TS29="",Z472,'04.04_PLANO DE TRABALHO'!TS29)</f>
        <v>0</v>
      </c>
      <c r="AA473">
        <f>IF('04.04_PLANO DE TRABALHO'!TT29="",AA472,'04.04_PLANO DE TRABALHO'!TT29)</f>
        <v>0</v>
      </c>
      <c r="AB473">
        <f>IF('04.04_PLANO DE TRABALHO'!TU29="",AB472,'04.04_PLANO DE TRABALHO'!TU29)</f>
        <v>0</v>
      </c>
      <c r="AC473">
        <f>IF('04.04_PLANO DE TRABALHO'!TV29="",AC472,'04.04_PLANO DE TRABALHO'!TV29)</f>
        <v>0</v>
      </c>
      <c r="AD473" t="str">
        <f>IF('04.04_PLANO DE TRABALHO'!TW29="",AD472,'04.04_PLANO DE TRABALHO'!TW29)</f>
        <v>Categoria</v>
      </c>
      <c r="AE473">
        <f>IF('04.04_PLANO DE TRABALHO'!TX29="",AE472,'04.04_PLANO DE TRABALHO'!TX29)</f>
        <v>0</v>
      </c>
      <c r="AF473">
        <f>IF('04.04_PLANO DE TRABALHO'!TY29="",AF472,'04.04_PLANO DE TRABALHO'!TY29)</f>
        <v>0</v>
      </c>
      <c r="AG473">
        <f>IF('04.04_PLANO DE TRABALHO'!TZ29="",AG472,'04.04_PLANO DE TRABALHO'!TZ29)</f>
        <v>0</v>
      </c>
      <c r="AH473">
        <f>IF('04.04_PLANO DE TRABALHO'!UA29="",AH472,'04.04_PLANO DE TRABALHO'!UA29)</f>
        <v>0</v>
      </c>
      <c r="AI473">
        <f>IF('04.04_PLANO DE TRABALHO'!UB29="",AI472,'04.04_PLANO DE TRABALHO'!UB29)</f>
        <v>0</v>
      </c>
      <c r="AJ473">
        <f>IF('04.04_PLANO DE TRABALHO'!UC29="",AJ472,'04.04_PLANO DE TRABALHO'!UC29)</f>
        <v>0</v>
      </c>
      <c r="AK473">
        <f>IF('04.04_PLANO DE TRABALHO'!UD29="",AK472,'04.04_PLANO DE TRABALHO'!UD29)</f>
        <v>0</v>
      </c>
      <c r="AL473" t="str">
        <f>IF('04.04_PLANO DE TRABALHO'!UE29="",AL472,'04.04_PLANO DE TRABALHO'!UE29)</f>
        <v>Subcategoria</v>
      </c>
      <c r="AM473">
        <f>IF('04.04_PLANO DE TRABALHO'!UF29="",AM472,'04.04_PLANO DE TRABALHO'!UF29)</f>
        <v>0</v>
      </c>
      <c r="AN473">
        <f>IF('04.04_PLANO DE TRABALHO'!UG29="",AN472,'04.04_PLANO DE TRABALHO'!UG29)</f>
        <v>0</v>
      </c>
      <c r="AO473">
        <f>IF('04.04_PLANO DE TRABALHO'!UH29="",AO472,'04.04_PLANO DE TRABALHO'!UH29)</f>
        <v>0</v>
      </c>
      <c r="AP473">
        <f>IF('04.04_PLANO DE TRABALHO'!UI29="",AP472,'04.04_PLANO DE TRABALHO'!UI29)</f>
        <v>0</v>
      </c>
      <c r="AQ473" t="str">
        <f>IF('04.04_PLANO DE TRABALHO'!UJ29="",AQ472,'04.04_PLANO DE TRABALHO'!UJ29)</f>
        <v>Fonte*</v>
      </c>
      <c r="AR473">
        <f>IF('04.04_PLANO DE TRABALHO'!UK29="",AR472,'04.04_PLANO DE TRABALHO'!UK29)</f>
        <v>0</v>
      </c>
      <c r="AS473">
        <f>IF('04.04_PLANO DE TRABALHO'!UL29="",AS472,'04.04_PLANO DE TRABALHO'!UL29)</f>
        <v>0</v>
      </c>
      <c r="AT473">
        <f>IF('04.04_PLANO DE TRABALHO'!UM29="",AT472,'04.04_PLANO DE TRABALHO'!UM29)</f>
        <v>0</v>
      </c>
      <c r="AU473" t="str">
        <f>IF('04.04_PLANO DE TRABALHO'!UN29="",AU472,'04.04_PLANO DE TRABALHO'!UN29)</f>
        <v>Unid</v>
      </c>
      <c r="AV473">
        <f>IF('04.04_PLANO DE TRABALHO'!UO29="",AV472,'04.04_PLANO DE TRABALHO'!UO29)</f>
        <v>0</v>
      </c>
      <c r="AW473" t="str">
        <f>IF('04.04_PLANO DE TRABALHO'!UP29="",AW472,'04.04_PLANO DE TRABALHO'!UP29)</f>
        <v>Valor 
Unit</v>
      </c>
      <c r="AX473">
        <f>IF('04.04_PLANO DE TRABALHO'!UQ29="",AX472,'04.04_PLANO DE TRABALHO'!UQ29)</f>
        <v>0</v>
      </c>
      <c r="AY473">
        <f>IF('04.04_PLANO DE TRABALHO'!UR29="",AY472,'04.04_PLANO DE TRABALHO'!UR29)</f>
        <v>0</v>
      </c>
      <c r="AZ473" t="str">
        <f>IF('04.04_PLANO DE TRABALHO'!US29="",AZ472,'04.04_PLANO DE TRABALHO'!US29)</f>
        <v>Qtde</v>
      </c>
      <c r="BA473">
        <f>IF('04.04_PLANO DE TRABALHO'!UT29="",BA472,'04.04_PLANO DE TRABALHO'!UT29)</f>
        <v>0</v>
      </c>
      <c r="BB473">
        <f>IF('04.04_PLANO DE TRABALHO'!UU29="",BB472,'04.04_PLANO DE TRABALHO'!UU29)</f>
        <v>0</v>
      </c>
      <c r="BD473" t="str">
        <v>Comunicação e Mobilização Acadêmica</v>
      </c>
      <c r="BE473" t="str">
        <v>11.1</v>
      </c>
      <c r="BF473">
        <v>0</v>
      </c>
      <c r="BG473" t="str">
        <v>Atividade</v>
      </c>
      <c r="BH473">
        <v>0</v>
      </c>
      <c r="BI473">
        <v>0</v>
      </c>
      <c r="BJ473" t="str">
        <v>Início</v>
      </c>
      <c r="BK473">
        <v>0</v>
      </c>
      <c r="BL473">
        <v>0</v>
      </c>
      <c r="BM473" t="str">
        <v>Fim</v>
      </c>
      <c r="BN473">
        <v>0</v>
      </c>
      <c r="BO473">
        <v>0</v>
      </c>
      <c r="BP473" t="str">
        <v>Total da SubAtividade:</v>
      </c>
      <c r="BQ473">
        <v>0</v>
      </c>
      <c r="BR473">
        <v>0</v>
      </c>
      <c r="BS473" t="str">
        <v>SubAtividade</v>
      </c>
      <c r="BT473">
        <v>0</v>
      </c>
      <c r="BU473">
        <v>0</v>
      </c>
      <c r="BV473">
        <v>0</v>
      </c>
      <c r="BW473">
        <v>0</v>
      </c>
      <c r="BX473">
        <v>0</v>
      </c>
      <c r="BY473" t="str">
        <v>Despesa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 t="str">
        <v>Categoria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 t="str">
        <v>Subcategoria</v>
      </c>
      <c r="CO473">
        <v>0</v>
      </c>
      <c r="CP473">
        <v>0</v>
      </c>
      <c r="CQ473">
        <v>0</v>
      </c>
      <c r="CR473">
        <v>0</v>
      </c>
      <c r="CS473" t="str">
        <v>Fonte*</v>
      </c>
      <c r="CT473">
        <v>0</v>
      </c>
      <c r="CU473">
        <v>0</v>
      </c>
      <c r="CV473">
        <v>0</v>
      </c>
      <c r="CW473" t="str">
        <v>Unid</v>
      </c>
      <c r="CX473">
        <v>0</v>
      </c>
      <c r="CY473" t="str">
        <v>Valor 
Unit</v>
      </c>
      <c r="CZ473">
        <v>0</v>
      </c>
      <c r="DA473">
        <v>0</v>
      </c>
      <c r="DB473" t="str">
        <v>Qtde</v>
      </c>
      <c r="DC473">
        <v>0</v>
      </c>
      <c r="DD473">
        <v>0</v>
      </c>
      <c r="DF473" t="str">
        <v>Comunicação e Mobilização Acadêmica</v>
      </c>
      <c r="DG473" t="str">
        <v>11.2</v>
      </c>
      <c r="DH473">
        <v>0</v>
      </c>
      <c r="DI473" t="str">
        <v>Atividade</v>
      </c>
      <c r="DJ473">
        <v>0</v>
      </c>
      <c r="DK473">
        <v>0</v>
      </c>
      <c r="DL473" t="str">
        <v>Início</v>
      </c>
      <c r="DM473">
        <v>0</v>
      </c>
      <c r="DN473">
        <v>0</v>
      </c>
      <c r="DO473" t="str">
        <v>Fim</v>
      </c>
      <c r="DP473">
        <v>0</v>
      </c>
      <c r="DQ473">
        <v>0</v>
      </c>
      <c r="DR473" t="str">
        <v>Total da SubAtividade:</v>
      </c>
      <c r="DS473">
        <v>0</v>
      </c>
      <c r="DT473">
        <v>0</v>
      </c>
      <c r="DU473" t="str">
        <v>SubAtividade</v>
      </c>
      <c r="DV473">
        <v>0</v>
      </c>
      <c r="DW473">
        <v>0</v>
      </c>
      <c r="DX473">
        <v>0</v>
      </c>
      <c r="DY473">
        <v>0</v>
      </c>
      <c r="DZ473">
        <v>0</v>
      </c>
      <c r="EA473" t="str">
        <v>Despesa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 t="str">
        <v>Categoria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 t="str">
        <v>Subcategoria</v>
      </c>
      <c r="EQ473">
        <v>0</v>
      </c>
      <c r="ER473">
        <v>0</v>
      </c>
      <c r="ES473">
        <v>0</v>
      </c>
      <c r="ET473">
        <v>0</v>
      </c>
      <c r="EU473" t="str">
        <v>Fonte*</v>
      </c>
      <c r="EV473">
        <v>0</v>
      </c>
      <c r="EW473">
        <v>0</v>
      </c>
      <c r="EX473">
        <v>0</v>
      </c>
      <c r="EY473" t="str">
        <v>Unid</v>
      </c>
      <c r="EZ473">
        <v>0</v>
      </c>
      <c r="FA473" t="str">
        <v>Valor 
Unit</v>
      </c>
      <c r="FB473">
        <v>0</v>
      </c>
      <c r="FC473">
        <v>0</v>
      </c>
      <c r="FD473" t="str">
        <v>Qtde</v>
      </c>
      <c r="FE473">
        <v>0</v>
      </c>
      <c r="FF473">
        <v>0</v>
      </c>
    </row>
    <row r="474" spans="1:162" x14ac:dyDescent="0.25">
      <c r="A474">
        <v>21</v>
      </c>
      <c r="B474" t="str">
        <f>'04.04_PLANO DE TRABALHO'!$TJ$7</f>
        <v>Participação e Gestão Democrática</v>
      </c>
      <c r="C474" t="str">
        <f>IF('04.04_PLANO DE TRABALHO'!SV30="",C473,'04.04_PLANO DE TRABALHO'!SV30)</f>
        <v>10.2</v>
      </c>
      <c r="D474">
        <f>IF('04.04_PLANO DE TRABALHO'!SW30="",D473,'04.04_PLANO DE TRABALHO'!SW30)</f>
        <v>0</v>
      </c>
      <c r="E474" t="str">
        <f>IF(OR('04.04_PLANO DE TRABALHO'!SX30="",'04.04_PLANO DE TRABALHO'!SX30="Realizado",'04.04_PLANO DE TRABALHO'!SX30="Planejado"),E473,'04.04_PLANO DE TRABALHO'!SX30)</f>
        <v>Atividade</v>
      </c>
      <c r="F474">
        <f>IF('04.04_PLANO DE TRABALHO'!SY30="",F473,'04.04_PLANO DE TRABALHO'!SY30)</f>
        <v>0</v>
      </c>
      <c r="G474">
        <f>IF('04.04_PLANO DE TRABALHO'!SZ30="",G473,'04.04_PLANO DE TRABALHO'!SZ30)</f>
        <v>0</v>
      </c>
      <c r="H474" t="str">
        <f>IF('04.04_PLANO DE TRABALHO'!TA30="",H473,'04.04_PLANO DE TRABALHO'!TA30)</f>
        <v>Início</v>
      </c>
      <c r="I474">
        <f>IF('04.04_PLANO DE TRABALHO'!TB30="",I473,'04.04_PLANO DE TRABALHO'!TB30)</f>
        <v>0</v>
      </c>
      <c r="J474">
        <f>IF('04.04_PLANO DE TRABALHO'!TC30="",J473,'04.04_PLANO DE TRABALHO'!TC30)</f>
        <v>0</v>
      </c>
      <c r="K474" t="str">
        <f>IF('04.04_PLANO DE TRABALHO'!TD30="",K473,'04.04_PLANO DE TRABALHO'!TD30)</f>
        <v>Fim</v>
      </c>
      <c r="L474">
        <f>IF('04.04_PLANO DE TRABALHO'!TE30="",L473,'04.04_PLANO DE TRABALHO'!TE30)</f>
        <v>0</v>
      </c>
      <c r="M474">
        <f>IF('04.04_PLANO DE TRABALHO'!TF30="",M473,'04.04_PLANO DE TRABALHO'!TF30)</f>
        <v>0</v>
      </c>
      <c r="N474" t="str">
        <f>IF('04.04_PLANO DE TRABALHO'!TG30="",N473,'04.04_PLANO DE TRABALHO'!TG30)</f>
        <v>10.2.1</v>
      </c>
      <c r="O474">
        <f>IF('04.04_PLANO DE TRABALHO'!TH30="",O473,'04.04_PLANO DE TRABALHO'!TH30)</f>
        <v>0</v>
      </c>
      <c r="P474">
        <f>IF('04.04_PLANO DE TRABALHO'!TI30="",P473,'04.04_PLANO DE TRABALHO'!TI30)</f>
        <v>0</v>
      </c>
      <c r="Q474" t="str">
        <f>IF('04.04_PLANO DE TRABALHO'!TJ30="",Q473,'04.04_PLANO DE TRABALHO'!TJ30)</f>
        <v>SubAtividade</v>
      </c>
      <c r="R474">
        <f>IF('04.04_PLANO DE TRABALHO'!TK30="",R473,'04.04_PLANO DE TRABALHO'!TK30)</f>
        <v>0</v>
      </c>
      <c r="S474">
        <f>IF('04.04_PLANO DE TRABALHO'!TL30="",S473,'04.04_PLANO DE TRABALHO'!TL30)</f>
        <v>0</v>
      </c>
      <c r="T474">
        <f>IF('04.04_PLANO DE TRABALHO'!TM30="",T473,'04.04_PLANO DE TRABALHO'!TM30)</f>
        <v>0</v>
      </c>
      <c r="U474">
        <f>IF('04.04_PLANO DE TRABALHO'!TN30="",U473,'04.04_PLANO DE TRABALHO'!TN30)</f>
        <v>0</v>
      </c>
      <c r="V474">
        <f>IF('04.04_PLANO DE TRABALHO'!TO30="",V473,'04.04_PLANO DE TRABALHO'!TO30)</f>
        <v>0</v>
      </c>
      <c r="W474" t="str">
        <f>IF('04.04_PLANO DE TRABALHO'!TP30="",W473,'04.04_PLANO DE TRABALHO'!TP30)</f>
        <v>Despesa</v>
      </c>
      <c r="X474">
        <f>IF('04.04_PLANO DE TRABALHO'!TQ30="",X473,'04.04_PLANO DE TRABALHO'!TQ30)</f>
        <v>0</v>
      </c>
      <c r="Y474">
        <f>IF('04.04_PLANO DE TRABALHO'!TR30="",Y473,'04.04_PLANO DE TRABALHO'!TR30)</f>
        <v>0</v>
      </c>
      <c r="Z474">
        <f>IF('04.04_PLANO DE TRABALHO'!TS30="",Z473,'04.04_PLANO DE TRABALHO'!TS30)</f>
        <v>0</v>
      </c>
      <c r="AA474">
        <f>IF('04.04_PLANO DE TRABALHO'!TT30="",AA473,'04.04_PLANO DE TRABALHO'!TT30)</f>
        <v>0</v>
      </c>
      <c r="AB474">
        <f>IF('04.04_PLANO DE TRABALHO'!TU30="",AB473,'04.04_PLANO DE TRABALHO'!TU30)</f>
        <v>0</v>
      </c>
      <c r="AC474">
        <f>IF('04.04_PLANO DE TRABALHO'!TV30="",AC473,'04.04_PLANO DE TRABALHO'!TV30)</f>
        <v>0</v>
      </c>
      <c r="AD474" t="str">
        <f>IF('04.04_PLANO DE TRABALHO'!TW30="",AD473,'04.04_PLANO DE TRABALHO'!TW30)</f>
        <v>Categoria</v>
      </c>
      <c r="AE474">
        <f>IF('04.04_PLANO DE TRABALHO'!TX30="",AE473,'04.04_PLANO DE TRABALHO'!TX30)</f>
        <v>0</v>
      </c>
      <c r="AF474">
        <f>IF('04.04_PLANO DE TRABALHO'!TY30="",AF473,'04.04_PLANO DE TRABALHO'!TY30)</f>
        <v>0</v>
      </c>
      <c r="AG474">
        <f>IF('04.04_PLANO DE TRABALHO'!TZ30="",AG473,'04.04_PLANO DE TRABALHO'!TZ30)</f>
        <v>0</v>
      </c>
      <c r="AH474">
        <f>IF('04.04_PLANO DE TRABALHO'!UA30="",AH473,'04.04_PLANO DE TRABALHO'!UA30)</f>
        <v>0</v>
      </c>
      <c r="AI474">
        <f>IF('04.04_PLANO DE TRABALHO'!UB30="",AI473,'04.04_PLANO DE TRABALHO'!UB30)</f>
        <v>0</v>
      </c>
      <c r="AJ474">
        <f>IF('04.04_PLANO DE TRABALHO'!UC30="",AJ473,'04.04_PLANO DE TRABALHO'!UC30)</f>
        <v>0</v>
      </c>
      <c r="AK474">
        <f>IF('04.04_PLANO DE TRABALHO'!UD30="",AK473,'04.04_PLANO DE TRABALHO'!UD30)</f>
        <v>0</v>
      </c>
      <c r="AL474" t="str">
        <f>IF('04.04_PLANO DE TRABALHO'!UE30="",AL473,'04.04_PLANO DE TRABALHO'!UE30)</f>
        <v>Subcategoria</v>
      </c>
      <c r="AM474">
        <f>IF('04.04_PLANO DE TRABALHO'!UF30="",AM473,'04.04_PLANO DE TRABALHO'!UF30)</f>
        <v>0</v>
      </c>
      <c r="AN474">
        <f>IF('04.04_PLANO DE TRABALHO'!UG30="",AN473,'04.04_PLANO DE TRABALHO'!UG30)</f>
        <v>0</v>
      </c>
      <c r="AO474">
        <f>IF('04.04_PLANO DE TRABALHO'!UH30="",AO473,'04.04_PLANO DE TRABALHO'!UH30)</f>
        <v>0</v>
      </c>
      <c r="AP474">
        <f>IF('04.04_PLANO DE TRABALHO'!UI30="",AP473,'04.04_PLANO DE TRABALHO'!UI30)</f>
        <v>0</v>
      </c>
      <c r="AQ474" t="str">
        <f>IF('04.04_PLANO DE TRABALHO'!UJ30="",AQ473,'04.04_PLANO DE TRABALHO'!UJ30)</f>
        <v>Fonte*</v>
      </c>
      <c r="AR474">
        <f>IF('04.04_PLANO DE TRABALHO'!UK30="",AR473,'04.04_PLANO DE TRABALHO'!UK30)</f>
        <v>0</v>
      </c>
      <c r="AS474">
        <f>IF('04.04_PLANO DE TRABALHO'!UL30="",AS473,'04.04_PLANO DE TRABALHO'!UL30)</f>
        <v>0</v>
      </c>
      <c r="AT474">
        <f>IF('04.04_PLANO DE TRABALHO'!UM30="",AT473,'04.04_PLANO DE TRABALHO'!UM30)</f>
        <v>0</v>
      </c>
      <c r="AU474" t="str">
        <f>IF('04.04_PLANO DE TRABALHO'!UN30="",AU473,'04.04_PLANO DE TRABALHO'!UN30)</f>
        <v>Unid</v>
      </c>
      <c r="AV474">
        <f>IF('04.04_PLANO DE TRABALHO'!UO30="",AV473,'04.04_PLANO DE TRABALHO'!UO30)</f>
        <v>0</v>
      </c>
      <c r="AW474" t="str">
        <f>IF('04.04_PLANO DE TRABALHO'!UP30="",AW473,'04.04_PLANO DE TRABALHO'!UP30)</f>
        <v>Valor 
Unit</v>
      </c>
      <c r="AX474">
        <f>IF('04.04_PLANO DE TRABALHO'!UQ30="",AX473,'04.04_PLANO DE TRABALHO'!UQ30)</f>
        <v>0</v>
      </c>
      <c r="AY474">
        <f>IF('04.04_PLANO DE TRABALHO'!UR30="",AY473,'04.04_PLANO DE TRABALHO'!UR30)</f>
        <v>0</v>
      </c>
      <c r="AZ474" t="str">
        <f>IF('04.04_PLANO DE TRABALHO'!US30="",AZ473,'04.04_PLANO DE TRABALHO'!US30)</f>
        <v>Qtde</v>
      </c>
      <c r="BA474">
        <f>IF('04.04_PLANO DE TRABALHO'!UT30="",BA473,'04.04_PLANO DE TRABALHO'!UT30)</f>
        <v>0</v>
      </c>
      <c r="BB474">
        <f>IF('04.04_PLANO DE TRABALHO'!UU30="",BB473,'04.04_PLANO DE TRABALHO'!UU30)</f>
        <v>0</v>
      </c>
      <c r="BD474" t="str">
        <v>Comunicação e Mobilização Acadêmica</v>
      </c>
      <c r="BE474" t="str">
        <v>11.1</v>
      </c>
      <c r="BF474">
        <v>0</v>
      </c>
      <c r="BG474" t="str">
        <v>Atividade</v>
      </c>
      <c r="BH474">
        <v>0</v>
      </c>
      <c r="BI474">
        <v>0</v>
      </c>
      <c r="BJ474" t="str">
        <v>Início</v>
      </c>
      <c r="BK474">
        <v>0</v>
      </c>
      <c r="BL474">
        <v>0</v>
      </c>
      <c r="BM474" t="str">
        <v>Fim</v>
      </c>
      <c r="BN474">
        <v>0</v>
      </c>
      <c r="BO474">
        <v>0</v>
      </c>
      <c r="BP474" t="str">
        <v>11.1.3</v>
      </c>
      <c r="BQ474">
        <v>0</v>
      </c>
      <c r="BR474">
        <v>0</v>
      </c>
      <c r="BS474" t="str">
        <v>SubAtividade</v>
      </c>
      <c r="BT474">
        <v>0</v>
      </c>
      <c r="BU474">
        <v>0</v>
      </c>
      <c r="BV474">
        <v>0</v>
      </c>
      <c r="BW474">
        <v>0</v>
      </c>
      <c r="BX474">
        <v>0</v>
      </c>
      <c r="BY474" t="str">
        <v>Despesa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 t="str">
        <v>Categoria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 t="str">
        <v>Subcategoria</v>
      </c>
      <c r="CO474">
        <v>0</v>
      </c>
      <c r="CP474">
        <v>0</v>
      </c>
      <c r="CQ474">
        <v>0</v>
      </c>
      <c r="CR474">
        <v>0</v>
      </c>
      <c r="CS474" t="str">
        <v>Fonte*</v>
      </c>
      <c r="CT474">
        <v>0</v>
      </c>
      <c r="CU474">
        <v>0</v>
      </c>
      <c r="CV474">
        <v>0</v>
      </c>
      <c r="CW474" t="str">
        <v>Unid</v>
      </c>
      <c r="CX474">
        <v>0</v>
      </c>
      <c r="CY474" t="str">
        <v>Valor 
Unit</v>
      </c>
      <c r="CZ474">
        <v>0</v>
      </c>
      <c r="DA474">
        <v>0</v>
      </c>
      <c r="DB474" t="str">
        <v>Qtde</v>
      </c>
      <c r="DC474">
        <v>0</v>
      </c>
      <c r="DD474">
        <v>0</v>
      </c>
      <c r="DF474" t="str">
        <v>Comunicação e Mobilização Acadêmica</v>
      </c>
      <c r="DG474" t="str">
        <v>11.3</v>
      </c>
      <c r="DH474">
        <v>0</v>
      </c>
      <c r="DI474" t="str">
        <v>Atividade</v>
      </c>
      <c r="DJ474">
        <v>0</v>
      </c>
      <c r="DK474">
        <v>0</v>
      </c>
      <c r="DL474" t="str">
        <v>Início</v>
      </c>
      <c r="DM474">
        <v>0</v>
      </c>
      <c r="DN474">
        <v>0</v>
      </c>
      <c r="DO474" t="str">
        <v>Fim</v>
      </c>
      <c r="DP474">
        <v>0</v>
      </c>
      <c r="DQ474">
        <v>0</v>
      </c>
      <c r="DR474" t="str">
        <v>11.3.1</v>
      </c>
      <c r="DS474">
        <v>0</v>
      </c>
      <c r="DT474">
        <v>0</v>
      </c>
      <c r="DU474" t="str">
        <v>SubAtividade</v>
      </c>
      <c r="DV474">
        <v>0</v>
      </c>
      <c r="DW474">
        <v>0</v>
      </c>
      <c r="DX474">
        <v>0</v>
      </c>
      <c r="DY474">
        <v>0</v>
      </c>
      <c r="DZ474">
        <v>0</v>
      </c>
      <c r="EA474" t="str">
        <v>Despesa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 t="str">
        <v>Categoria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 t="str">
        <v>Subcategoria</v>
      </c>
      <c r="EQ474">
        <v>0</v>
      </c>
      <c r="ER474">
        <v>0</v>
      </c>
      <c r="ES474">
        <v>0</v>
      </c>
      <c r="ET474">
        <v>0</v>
      </c>
      <c r="EU474" t="str">
        <v>Fonte*</v>
      </c>
      <c r="EV474">
        <v>0</v>
      </c>
      <c r="EW474">
        <v>0</v>
      </c>
      <c r="EX474">
        <v>0</v>
      </c>
      <c r="EY474" t="str">
        <v>Unid</v>
      </c>
      <c r="EZ474">
        <v>0</v>
      </c>
      <c r="FA474" t="str">
        <v>Valor 
Unit</v>
      </c>
      <c r="FB474">
        <v>0</v>
      </c>
      <c r="FC474">
        <v>0</v>
      </c>
      <c r="FD474" t="str">
        <v>Qtde</v>
      </c>
      <c r="FE474">
        <v>0</v>
      </c>
      <c r="FF474">
        <v>0</v>
      </c>
    </row>
    <row r="475" spans="1:162" x14ac:dyDescent="0.25">
      <c r="A475">
        <v>22</v>
      </c>
      <c r="B475" t="str">
        <f>'04.04_PLANO DE TRABALHO'!$TJ$7</f>
        <v>Participação e Gestão Democrática</v>
      </c>
      <c r="C475" t="str">
        <f>IF('04.04_PLANO DE TRABALHO'!SV31="",C474,'04.04_PLANO DE TRABALHO'!SV31)</f>
        <v>10.2</v>
      </c>
      <c r="D475">
        <f>IF('04.04_PLANO DE TRABALHO'!SW31="",D474,'04.04_PLANO DE TRABALHO'!SW31)</f>
        <v>0</v>
      </c>
      <c r="E475" t="str">
        <f>IF(OR('04.04_PLANO DE TRABALHO'!SX31="",'04.04_PLANO DE TRABALHO'!SX31="Realizado",'04.04_PLANO DE TRABALHO'!SX31="Planejado"),E474,'04.04_PLANO DE TRABALHO'!SX31)</f>
        <v>Atividade</v>
      </c>
      <c r="F475">
        <f>IF('04.04_PLANO DE TRABALHO'!SY31="",F474,'04.04_PLANO DE TRABALHO'!SY31)</f>
        <v>0</v>
      </c>
      <c r="G475">
        <f>IF('04.04_PLANO DE TRABALHO'!SZ31="",G474,'04.04_PLANO DE TRABALHO'!SZ31)</f>
        <v>0</v>
      </c>
      <c r="H475" t="str">
        <f>IF('04.04_PLANO DE TRABALHO'!TA31="",H474,'04.04_PLANO DE TRABALHO'!TA31)</f>
        <v>Início</v>
      </c>
      <c r="I475">
        <f>IF('04.04_PLANO DE TRABALHO'!TB31="",I474,'04.04_PLANO DE TRABALHO'!TB31)</f>
        <v>0</v>
      </c>
      <c r="J475">
        <f>IF('04.04_PLANO DE TRABALHO'!TC31="",J474,'04.04_PLANO DE TRABALHO'!TC31)</f>
        <v>0</v>
      </c>
      <c r="K475" t="str">
        <f>IF('04.04_PLANO DE TRABALHO'!TD31="",K474,'04.04_PLANO DE TRABALHO'!TD31)</f>
        <v>Fim</v>
      </c>
      <c r="L475">
        <f>IF('04.04_PLANO DE TRABALHO'!TE31="",L474,'04.04_PLANO DE TRABALHO'!TE31)</f>
        <v>0</v>
      </c>
      <c r="M475">
        <f>IF('04.04_PLANO DE TRABALHO'!TF31="",M474,'04.04_PLANO DE TRABALHO'!TF31)</f>
        <v>0</v>
      </c>
      <c r="N475" t="str">
        <f>IF('04.04_PLANO DE TRABALHO'!TG31="",N474,'04.04_PLANO DE TRABALHO'!TG31)</f>
        <v>10.2.1</v>
      </c>
      <c r="O475">
        <f>IF('04.04_PLANO DE TRABALHO'!TH31="",O474,'04.04_PLANO DE TRABALHO'!TH31)</f>
        <v>0</v>
      </c>
      <c r="P475">
        <f>IF('04.04_PLANO DE TRABALHO'!TI31="",P474,'04.04_PLANO DE TRABALHO'!TI31)</f>
        <v>0</v>
      </c>
      <c r="Q475" t="str">
        <f>IF('04.04_PLANO DE TRABALHO'!TJ31="",Q474,'04.04_PLANO DE TRABALHO'!TJ31)</f>
        <v>SubAtividade</v>
      </c>
      <c r="R475">
        <f>IF('04.04_PLANO DE TRABALHO'!TK31="",R474,'04.04_PLANO DE TRABALHO'!TK31)</f>
        <v>0</v>
      </c>
      <c r="S475">
        <f>IF('04.04_PLANO DE TRABALHO'!TL31="",S474,'04.04_PLANO DE TRABALHO'!TL31)</f>
        <v>0</v>
      </c>
      <c r="T475">
        <f>IF('04.04_PLANO DE TRABALHO'!TM31="",T474,'04.04_PLANO DE TRABALHO'!TM31)</f>
        <v>0</v>
      </c>
      <c r="U475">
        <f>IF('04.04_PLANO DE TRABALHO'!TN31="",U474,'04.04_PLANO DE TRABALHO'!TN31)</f>
        <v>0</v>
      </c>
      <c r="V475">
        <f>IF('04.04_PLANO DE TRABALHO'!TO31="",V474,'04.04_PLANO DE TRABALHO'!TO31)</f>
        <v>0</v>
      </c>
      <c r="W475" t="str">
        <f>IF('04.04_PLANO DE TRABALHO'!TP31="",W474,'04.04_PLANO DE TRABALHO'!TP31)</f>
        <v>Despesa</v>
      </c>
      <c r="X475">
        <f>IF('04.04_PLANO DE TRABALHO'!TQ31="",X474,'04.04_PLANO DE TRABALHO'!TQ31)</f>
        <v>0</v>
      </c>
      <c r="Y475">
        <f>IF('04.04_PLANO DE TRABALHO'!TR31="",Y474,'04.04_PLANO DE TRABALHO'!TR31)</f>
        <v>0</v>
      </c>
      <c r="Z475">
        <f>IF('04.04_PLANO DE TRABALHO'!TS31="",Z474,'04.04_PLANO DE TRABALHO'!TS31)</f>
        <v>0</v>
      </c>
      <c r="AA475">
        <f>IF('04.04_PLANO DE TRABALHO'!TT31="",AA474,'04.04_PLANO DE TRABALHO'!TT31)</f>
        <v>0</v>
      </c>
      <c r="AB475">
        <f>IF('04.04_PLANO DE TRABALHO'!TU31="",AB474,'04.04_PLANO DE TRABALHO'!TU31)</f>
        <v>0</v>
      </c>
      <c r="AC475">
        <f>IF('04.04_PLANO DE TRABALHO'!TV31="",AC474,'04.04_PLANO DE TRABALHO'!TV31)</f>
        <v>0</v>
      </c>
      <c r="AD475" t="str">
        <f>IF('04.04_PLANO DE TRABALHO'!TW31="",AD474,'04.04_PLANO DE TRABALHO'!TW31)</f>
        <v>Categoria</v>
      </c>
      <c r="AE475">
        <f>IF('04.04_PLANO DE TRABALHO'!TX31="",AE474,'04.04_PLANO DE TRABALHO'!TX31)</f>
        <v>0</v>
      </c>
      <c r="AF475">
        <f>IF('04.04_PLANO DE TRABALHO'!TY31="",AF474,'04.04_PLANO DE TRABALHO'!TY31)</f>
        <v>0</v>
      </c>
      <c r="AG475">
        <f>IF('04.04_PLANO DE TRABALHO'!TZ31="",AG474,'04.04_PLANO DE TRABALHO'!TZ31)</f>
        <v>0</v>
      </c>
      <c r="AH475">
        <f>IF('04.04_PLANO DE TRABALHO'!UA31="",AH474,'04.04_PLANO DE TRABALHO'!UA31)</f>
        <v>0</v>
      </c>
      <c r="AI475">
        <f>IF('04.04_PLANO DE TRABALHO'!UB31="",AI474,'04.04_PLANO DE TRABALHO'!UB31)</f>
        <v>0</v>
      </c>
      <c r="AJ475">
        <f>IF('04.04_PLANO DE TRABALHO'!UC31="",AJ474,'04.04_PLANO DE TRABALHO'!UC31)</f>
        <v>0</v>
      </c>
      <c r="AK475">
        <f>IF('04.04_PLANO DE TRABALHO'!UD31="",AK474,'04.04_PLANO DE TRABALHO'!UD31)</f>
        <v>0</v>
      </c>
      <c r="AL475" t="str">
        <f>IF('04.04_PLANO DE TRABALHO'!UE31="",AL474,'04.04_PLANO DE TRABALHO'!UE31)</f>
        <v>Subcategoria</v>
      </c>
      <c r="AM475">
        <f>IF('04.04_PLANO DE TRABALHO'!UF31="",AM474,'04.04_PLANO DE TRABALHO'!UF31)</f>
        <v>0</v>
      </c>
      <c r="AN475">
        <f>IF('04.04_PLANO DE TRABALHO'!UG31="",AN474,'04.04_PLANO DE TRABALHO'!UG31)</f>
        <v>0</v>
      </c>
      <c r="AO475">
        <f>IF('04.04_PLANO DE TRABALHO'!UH31="",AO474,'04.04_PLANO DE TRABALHO'!UH31)</f>
        <v>0</v>
      </c>
      <c r="AP475">
        <f>IF('04.04_PLANO DE TRABALHO'!UI31="",AP474,'04.04_PLANO DE TRABALHO'!UI31)</f>
        <v>0</v>
      </c>
      <c r="AQ475" t="str">
        <f>IF('04.04_PLANO DE TRABALHO'!UJ31="",AQ474,'04.04_PLANO DE TRABALHO'!UJ31)</f>
        <v>Fonte*</v>
      </c>
      <c r="AR475">
        <f>IF('04.04_PLANO DE TRABALHO'!UK31="",AR474,'04.04_PLANO DE TRABALHO'!UK31)</f>
        <v>0</v>
      </c>
      <c r="AS475">
        <f>IF('04.04_PLANO DE TRABALHO'!UL31="",AS474,'04.04_PLANO DE TRABALHO'!UL31)</f>
        <v>0</v>
      </c>
      <c r="AT475">
        <f>IF('04.04_PLANO DE TRABALHO'!UM31="",AT474,'04.04_PLANO DE TRABALHO'!UM31)</f>
        <v>0</v>
      </c>
      <c r="AU475" t="str">
        <f>IF('04.04_PLANO DE TRABALHO'!UN31="",AU474,'04.04_PLANO DE TRABALHO'!UN31)</f>
        <v>Unid</v>
      </c>
      <c r="AV475">
        <f>IF('04.04_PLANO DE TRABALHO'!UO31="",AV474,'04.04_PLANO DE TRABALHO'!UO31)</f>
        <v>0</v>
      </c>
      <c r="AW475" t="str">
        <f>IF('04.04_PLANO DE TRABALHO'!UP31="",AW474,'04.04_PLANO DE TRABALHO'!UP31)</f>
        <v>Valor 
Unit</v>
      </c>
      <c r="AX475">
        <f>IF('04.04_PLANO DE TRABALHO'!UQ31="",AX474,'04.04_PLANO DE TRABALHO'!UQ31)</f>
        <v>0</v>
      </c>
      <c r="AY475">
        <f>IF('04.04_PLANO DE TRABALHO'!UR31="",AY474,'04.04_PLANO DE TRABALHO'!UR31)</f>
        <v>0</v>
      </c>
      <c r="AZ475" t="str">
        <f>IF('04.04_PLANO DE TRABALHO'!US31="",AZ474,'04.04_PLANO DE TRABALHO'!US31)</f>
        <v>Qtde</v>
      </c>
      <c r="BA475">
        <f>IF('04.04_PLANO DE TRABALHO'!UT31="",BA474,'04.04_PLANO DE TRABALHO'!UT31)</f>
        <v>0</v>
      </c>
      <c r="BB475">
        <f>IF('04.04_PLANO DE TRABALHO'!UU31="",BB474,'04.04_PLANO DE TRABALHO'!UU31)</f>
        <v>0</v>
      </c>
      <c r="BD475" t="str">
        <v>Comunicação e Mobilização Acadêmica</v>
      </c>
      <c r="BE475" t="str">
        <v>11.1</v>
      </c>
      <c r="BF475">
        <v>0</v>
      </c>
      <c r="BG475" t="str">
        <v>Atividade</v>
      </c>
      <c r="BH475">
        <v>0</v>
      </c>
      <c r="BI475">
        <v>0</v>
      </c>
      <c r="BJ475" t="str">
        <v>Início</v>
      </c>
      <c r="BK475">
        <v>0</v>
      </c>
      <c r="BL475">
        <v>0</v>
      </c>
      <c r="BM475" t="str">
        <v>Fim</v>
      </c>
      <c r="BN475">
        <v>0</v>
      </c>
      <c r="BO475">
        <v>0</v>
      </c>
      <c r="BP475" t="str">
        <v>11.1.3</v>
      </c>
      <c r="BQ475">
        <v>0</v>
      </c>
      <c r="BR475">
        <v>0</v>
      </c>
      <c r="BS475" t="str">
        <v>SubAtividade</v>
      </c>
      <c r="BT475">
        <v>0</v>
      </c>
      <c r="BU475">
        <v>0</v>
      </c>
      <c r="BV475">
        <v>0</v>
      </c>
      <c r="BW475">
        <v>0</v>
      </c>
      <c r="BX475">
        <v>0</v>
      </c>
      <c r="BY475" t="str">
        <v>Despesa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 t="str">
        <v>Categoria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 t="str">
        <v>Subcategoria</v>
      </c>
      <c r="CO475">
        <v>0</v>
      </c>
      <c r="CP475">
        <v>0</v>
      </c>
      <c r="CQ475">
        <v>0</v>
      </c>
      <c r="CR475">
        <v>0</v>
      </c>
      <c r="CS475" t="str">
        <v>Fonte*</v>
      </c>
      <c r="CT475">
        <v>0</v>
      </c>
      <c r="CU475">
        <v>0</v>
      </c>
      <c r="CV475">
        <v>0</v>
      </c>
      <c r="CW475" t="str">
        <v>Unid</v>
      </c>
      <c r="CX475">
        <v>0</v>
      </c>
      <c r="CY475" t="str">
        <v>Valor 
Unit</v>
      </c>
      <c r="CZ475">
        <v>0</v>
      </c>
      <c r="DA475">
        <v>0</v>
      </c>
      <c r="DB475" t="str">
        <v>Qtde</v>
      </c>
      <c r="DC475">
        <v>0</v>
      </c>
      <c r="DD475">
        <v>0</v>
      </c>
      <c r="DF475" t="str">
        <v>Comunicação e Mobilização Acadêmica</v>
      </c>
      <c r="DG475" t="str">
        <v>11.3</v>
      </c>
      <c r="DH475">
        <v>0</v>
      </c>
      <c r="DI475" t="str">
        <v>Atividade</v>
      </c>
      <c r="DJ475">
        <v>0</v>
      </c>
      <c r="DK475">
        <v>0</v>
      </c>
      <c r="DL475" t="str">
        <v>Início</v>
      </c>
      <c r="DM475">
        <v>0</v>
      </c>
      <c r="DN475">
        <v>0</v>
      </c>
      <c r="DO475" t="str">
        <v>Fim</v>
      </c>
      <c r="DP475">
        <v>0</v>
      </c>
      <c r="DQ475">
        <v>0</v>
      </c>
      <c r="DR475" t="str">
        <v>11.3.1</v>
      </c>
      <c r="DS475">
        <v>0</v>
      </c>
      <c r="DT475">
        <v>0</v>
      </c>
      <c r="DU475" t="str">
        <v>SubAtividade</v>
      </c>
      <c r="DV475">
        <v>0</v>
      </c>
      <c r="DW475">
        <v>0</v>
      </c>
      <c r="DX475">
        <v>0</v>
      </c>
      <c r="DY475">
        <v>0</v>
      </c>
      <c r="DZ475">
        <v>0</v>
      </c>
      <c r="EA475" t="str">
        <v>Despesa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 t="str">
        <v>Categoria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 t="str">
        <v>Subcategoria</v>
      </c>
      <c r="EQ475">
        <v>0</v>
      </c>
      <c r="ER475">
        <v>0</v>
      </c>
      <c r="ES475">
        <v>0</v>
      </c>
      <c r="ET475">
        <v>0</v>
      </c>
      <c r="EU475" t="str">
        <v>Fonte*</v>
      </c>
      <c r="EV475">
        <v>0</v>
      </c>
      <c r="EW475">
        <v>0</v>
      </c>
      <c r="EX475">
        <v>0</v>
      </c>
      <c r="EY475" t="str">
        <v>Unid</v>
      </c>
      <c r="EZ475">
        <v>0</v>
      </c>
      <c r="FA475" t="str">
        <v>Valor 
Unit</v>
      </c>
      <c r="FB475">
        <v>0</v>
      </c>
      <c r="FC475">
        <v>0</v>
      </c>
      <c r="FD475" t="str">
        <v>Qtde</v>
      </c>
      <c r="FE475">
        <v>0</v>
      </c>
      <c r="FF475">
        <v>0</v>
      </c>
    </row>
    <row r="476" spans="1:162" x14ac:dyDescent="0.25">
      <c r="A476">
        <v>23</v>
      </c>
      <c r="B476" t="str">
        <f>'04.04_PLANO DE TRABALHO'!$TJ$7</f>
        <v>Participação e Gestão Democrática</v>
      </c>
      <c r="C476" t="str">
        <f>IF('04.04_PLANO DE TRABALHO'!SV32="",C475,'04.04_PLANO DE TRABALHO'!SV32)</f>
        <v>10.2</v>
      </c>
      <c r="D476">
        <f>IF('04.04_PLANO DE TRABALHO'!SW32="",D475,'04.04_PLANO DE TRABALHO'!SW32)</f>
        <v>0</v>
      </c>
      <c r="E476" t="str">
        <f>IF(OR('04.04_PLANO DE TRABALHO'!SX32="",'04.04_PLANO DE TRABALHO'!SX32="Realizado",'04.04_PLANO DE TRABALHO'!SX32="Planejado"),E475,'04.04_PLANO DE TRABALHO'!SX32)</f>
        <v>Atividade</v>
      </c>
      <c r="F476">
        <f>IF('04.04_PLANO DE TRABALHO'!SY32="",F475,'04.04_PLANO DE TRABALHO'!SY32)</f>
        <v>0</v>
      </c>
      <c r="G476">
        <f>IF('04.04_PLANO DE TRABALHO'!SZ32="",G475,'04.04_PLANO DE TRABALHO'!SZ32)</f>
        <v>0</v>
      </c>
      <c r="H476" t="str">
        <f>IF('04.04_PLANO DE TRABALHO'!TA32="",H475,'04.04_PLANO DE TRABALHO'!TA32)</f>
        <v>Início</v>
      </c>
      <c r="I476">
        <f>IF('04.04_PLANO DE TRABALHO'!TB32="",I475,'04.04_PLANO DE TRABALHO'!TB32)</f>
        <v>0</v>
      </c>
      <c r="J476">
        <f>IF('04.04_PLANO DE TRABALHO'!TC32="",J475,'04.04_PLANO DE TRABALHO'!TC32)</f>
        <v>0</v>
      </c>
      <c r="K476" t="str">
        <f>IF('04.04_PLANO DE TRABALHO'!TD32="",K475,'04.04_PLANO DE TRABALHO'!TD32)</f>
        <v>Fim</v>
      </c>
      <c r="L476">
        <f>IF('04.04_PLANO DE TRABALHO'!TE32="",L475,'04.04_PLANO DE TRABALHO'!TE32)</f>
        <v>0</v>
      </c>
      <c r="M476">
        <f>IF('04.04_PLANO DE TRABALHO'!TF32="",M475,'04.04_PLANO DE TRABALHO'!TF32)</f>
        <v>0</v>
      </c>
      <c r="N476" t="str">
        <f>IF('04.04_PLANO DE TRABALHO'!TG32="",N475,'04.04_PLANO DE TRABALHO'!TG32)</f>
        <v>Total da SubAtividade:</v>
      </c>
      <c r="O476">
        <f>IF('04.04_PLANO DE TRABALHO'!TH32="",O475,'04.04_PLANO DE TRABALHO'!TH32)</f>
        <v>0</v>
      </c>
      <c r="P476">
        <f>IF('04.04_PLANO DE TRABALHO'!TI32="",P475,'04.04_PLANO DE TRABALHO'!TI32)</f>
        <v>0</v>
      </c>
      <c r="Q476" t="str">
        <f>IF('04.04_PLANO DE TRABALHO'!TJ32="",Q475,'04.04_PLANO DE TRABALHO'!TJ32)</f>
        <v>SubAtividade</v>
      </c>
      <c r="R476">
        <f>IF('04.04_PLANO DE TRABALHO'!TK32="",R475,'04.04_PLANO DE TRABALHO'!TK32)</f>
        <v>0</v>
      </c>
      <c r="S476">
        <f>IF('04.04_PLANO DE TRABALHO'!TL32="",S475,'04.04_PLANO DE TRABALHO'!TL32)</f>
        <v>0</v>
      </c>
      <c r="T476">
        <f>IF('04.04_PLANO DE TRABALHO'!TM32="",T475,'04.04_PLANO DE TRABALHO'!TM32)</f>
        <v>0</v>
      </c>
      <c r="U476">
        <f>IF('04.04_PLANO DE TRABALHO'!TN32="",U475,'04.04_PLANO DE TRABALHO'!TN32)</f>
        <v>0</v>
      </c>
      <c r="V476">
        <f>IF('04.04_PLANO DE TRABALHO'!TO32="",V475,'04.04_PLANO DE TRABALHO'!TO32)</f>
        <v>0</v>
      </c>
      <c r="W476" t="str">
        <f>IF('04.04_PLANO DE TRABALHO'!TP32="",W475,'04.04_PLANO DE TRABALHO'!TP32)</f>
        <v>Despesa</v>
      </c>
      <c r="X476">
        <f>IF('04.04_PLANO DE TRABALHO'!TQ32="",X475,'04.04_PLANO DE TRABALHO'!TQ32)</f>
        <v>0</v>
      </c>
      <c r="Y476">
        <f>IF('04.04_PLANO DE TRABALHO'!TR32="",Y475,'04.04_PLANO DE TRABALHO'!TR32)</f>
        <v>0</v>
      </c>
      <c r="Z476">
        <f>IF('04.04_PLANO DE TRABALHO'!TS32="",Z475,'04.04_PLANO DE TRABALHO'!TS32)</f>
        <v>0</v>
      </c>
      <c r="AA476">
        <f>IF('04.04_PLANO DE TRABALHO'!TT32="",AA475,'04.04_PLANO DE TRABALHO'!TT32)</f>
        <v>0</v>
      </c>
      <c r="AB476">
        <f>IF('04.04_PLANO DE TRABALHO'!TU32="",AB475,'04.04_PLANO DE TRABALHO'!TU32)</f>
        <v>0</v>
      </c>
      <c r="AC476">
        <f>IF('04.04_PLANO DE TRABALHO'!TV32="",AC475,'04.04_PLANO DE TRABALHO'!TV32)</f>
        <v>0</v>
      </c>
      <c r="AD476" t="str">
        <f>IF('04.04_PLANO DE TRABALHO'!TW32="",AD475,'04.04_PLANO DE TRABALHO'!TW32)</f>
        <v>Categoria</v>
      </c>
      <c r="AE476">
        <f>IF('04.04_PLANO DE TRABALHO'!TX32="",AE475,'04.04_PLANO DE TRABALHO'!TX32)</f>
        <v>0</v>
      </c>
      <c r="AF476">
        <f>IF('04.04_PLANO DE TRABALHO'!TY32="",AF475,'04.04_PLANO DE TRABALHO'!TY32)</f>
        <v>0</v>
      </c>
      <c r="AG476">
        <f>IF('04.04_PLANO DE TRABALHO'!TZ32="",AG475,'04.04_PLANO DE TRABALHO'!TZ32)</f>
        <v>0</v>
      </c>
      <c r="AH476">
        <f>IF('04.04_PLANO DE TRABALHO'!UA32="",AH475,'04.04_PLANO DE TRABALHO'!UA32)</f>
        <v>0</v>
      </c>
      <c r="AI476">
        <f>IF('04.04_PLANO DE TRABALHO'!UB32="",AI475,'04.04_PLANO DE TRABALHO'!UB32)</f>
        <v>0</v>
      </c>
      <c r="AJ476">
        <f>IF('04.04_PLANO DE TRABALHO'!UC32="",AJ475,'04.04_PLANO DE TRABALHO'!UC32)</f>
        <v>0</v>
      </c>
      <c r="AK476">
        <f>IF('04.04_PLANO DE TRABALHO'!UD32="",AK475,'04.04_PLANO DE TRABALHO'!UD32)</f>
        <v>0</v>
      </c>
      <c r="AL476" t="str">
        <f>IF('04.04_PLANO DE TRABALHO'!UE32="",AL475,'04.04_PLANO DE TRABALHO'!UE32)</f>
        <v>Subcategoria</v>
      </c>
      <c r="AM476">
        <f>IF('04.04_PLANO DE TRABALHO'!UF32="",AM475,'04.04_PLANO DE TRABALHO'!UF32)</f>
        <v>0</v>
      </c>
      <c r="AN476">
        <f>IF('04.04_PLANO DE TRABALHO'!UG32="",AN475,'04.04_PLANO DE TRABALHO'!UG32)</f>
        <v>0</v>
      </c>
      <c r="AO476">
        <f>IF('04.04_PLANO DE TRABALHO'!UH32="",AO475,'04.04_PLANO DE TRABALHO'!UH32)</f>
        <v>0</v>
      </c>
      <c r="AP476">
        <f>IF('04.04_PLANO DE TRABALHO'!UI32="",AP475,'04.04_PLANO DE TRABALHO'!UI32)</f>
        <v>0</v>
      </c>
      <c r="AQ476" t="str">
        <f>IF('04.04_PLANO DE TRABALHO'!UJ32="",AQ475,'04.04_PLANO DE TRABALHO'!UJ32)</f>
        <v>Fonte*</v>
      </c>
      <c r="AR476">
        <f>IF('04.04_PLANO DE TRABALHO'!UK32="",AR475,'04.04_PLANO DE TRABALHO'!UK32)</f>
        <v>0</v>
      </c>
      <c r="AS476">
        <f>IF('04.04_PLANO DE TRABALHO'!UL32="",AS475,'04.04_PLANO DE TRABALHO'!UL32)</f>
        <v>0</v>
      </c>
      <c r="AT476">
        <f>IF('04.04_PLANO DE TRABALHO'!UM32="",AT475,'04.04_PLANO DE TRABALHO'!UM32)</f>
        <v>0</v>
      </c>
      <c r="AU476" t="str">
        <f>IF('04.04_PLANO DE TRABALHO'!UN32="",AU475,'04.04_PLANO DE TRABALHO'!UN32)</f>
        <v>Unid</v>
      </c>
      <c r="AV476">
        <f>IF('04.04_PLANO DE TRABALHO'!UO32="",AV475,'04.04_PLANO DE TRABALHO'!UO32)</f>
        <v>0</v>
      </c>
      <c r="AW476" t="str">
        <f>IF('04.04_PLANO DE TRABALHO'!UP32="",AW475,'04.04_PLANO DE TRABALHO'!UP32)</f>
        <v>Valor 
Unit</v>
      </c>
      <c r="AX476">
        <f>IF('04.04_PLANO DE TRABALHO'!UQ32="",AX475,'04.04_PLANO DE TRABALHO'!UQ32)</f>
        <v>0</v>
      </c>
      <c r="AY476">
        <f>IF('04.04_PLANO DE TRABALHO'!UR32="",AY475,'04.04_PLANO DE TRABALHO'!UR32)</f>
        <v>0</v>
      </c>
      <c r="AZ476" t="str">
        <f>IF('04.04_PLANO DE TRABALHO'!US32="",AZ475,'04.04_PLANO DE TRABALHO'!US32)</f>
        <v>Qtde</v>
      </c>
      <c r="BA476">
        <f>IF('04.04_PLANO DE TRABALHO'!UT32="",BA475,'04.04_PLANO DE TRABALHO'!UT32)</f>
        <v>0</v>
      </c>
      <c r="BB476">
        <f>IF('04.04_PLANO DE TRABALHO'!UU32="",BB475,'04.04_PLANO DE TRABALHO'!UU32)</f>
        <v>0</v>
      </c>
      <c r="BD476" t="str">
        <v>Comunicação e Mobilização Acadêmica</v>
      </c>
      <c r="BE476" t="str">
        <v>11.1</v>
      </c>
      <c r="BF476">
        <v>0</v>
      </c>
      <c r="BG476" t="str">
        <v>Atividade</v>
      </c>
      <c r="BH476">
        <v>0</v>
      </c>
      <c r="BI476">
        <v>0</v>
      </c>
      <c r="BJ476" t="str">
        <v>Início</v>
      </c>
      <c r="BK476">
        <v>0</v>
      </c>
      <c r="BL476">
        <v>0</v>
      </c>
      <c r="BM476" t="str">
        <v>Fim</v>
      </c>
      <c r="BN476">
        <v>0</v>
      </c>
      <c r="BO476">
        <v>0</v>
      </c>
      <c r="BP476" t="str">
        <v>11.1.3</v>
      </c>
      <c r="BQ476">
        <v>0</v>
      </c>
      <c r="BR476">
        <v>0</v>
      </c>
      <c r="BS476" t="str">
        <v>SubAtividade</v>
      </c>
      <c r="BT476">
        <v>0</v>
      </c>
      <c r="BU476">
        <v>0</v>
      </c>
      <c r="BV476">
        <v>0</v>
      </c>
      <c r="BW476">
        <v>0</v>
      </c>
      <c r="BX476">
        <v>0</v>
      </c>
      <c r="BY476" t="str">
        <v>Despesa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 t="str">
        <v>Categoria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 t="str">
        <v>Subcategoria</v>
      </c>
      <c r="CO476">
        <v>0</v>
      </c>
      <c r="CP476">
        <v>0</v>
      </c>
      <c r="CQ476">
        <v>0</v>
      </c>
      <c r="CR476">
        <v>0</v>
      </c>
      <c r="CS476" t="str">
        <v>Fonte*</v>
      </c>
      <c r="CT476">
        <v>0</v>
      </c>
      <c r="CU476">
        <v>0</v>
      </c>
      <c r="CV476">
        <v>0</v>
      </c>
      <c r="CW476" t="str">
        <v>Unid</v>
      </c>
      <c r="CX476">
        <v>0</v>
      </c>
      <c r="CY476" t="str">
        <v>Valor 
Unit</v>
      </c>
      <c r="CZ476">
        <v>0</v>
      </c>
      <c r="DA476">
        <v>0</v>
      </c>
      <c r="DB476" t="str">
        <v>Qtde</v>
      </c>
      <c r="DC476">
        <v>0</v>
      </c>
      <c r="DD476">
        <v>0</v>
      </c>
      <c r="DF476" t="str">
        <v>Comunicação e Mobilização Acadêmica</v>
      </c>
      <c r="DG476" t="str">
        <v>11.3</v>
      </c>
      <c r="DH476">
        <v>0</v>
      </c>
      <c r="DI476" t="str">
        <v>Atividade</v>
      </c>
      <c r="DJ476">
        <v>0</v>
      </c>
      <c r="DK476">
        <v>0</v>
      </c>
      <c r="DL476" t="str">
        <v>Início</v>
      </c>
      <c r="DM476">
        <v>0</v>
      </c>
      <c r="DN476">
        <v>0</v>
      </c>
      <c r="DO476" t="str">
        <v>Fim</v>
      </c>
      <c r="DP476">
        <v>0</v>
      </c>
      <c r="DQ476">
        <v>0</v>
      </c>
      <c r="DR476" t="str">
        <v>11.3.1</v>
      </c>
      <c r="DS476">
        <v>0</v>
      </c>
      <c r="DT476">
        <v>0</v>
      </c>
      <c r="DU476" t="str">
        <v>SubAtividade</v>
      </c>
      <c r="DV476">
        <v>0</v>
      </c>
      <c r="DW476">
        <v>0</v>
      </c>
      <c r="DX476">
        <v>0</v>
      </c>
      <c r="DY476">
        <v>0</v>
      </c>
      <c r="DZ476">
        <v>0</v>
      </c>
      <c r="EA476" t="str">
        <v>Despesa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 t="str">
        <v>Categoria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 t="str">
        <v>Subcategoria</v>
      </c>
      <c r="EQ476">
        <v>0</v>
      </c>
      <c r="ER476">
        <v>0</v>
      </c>
      <c r="ES476">
        <v>0</v>
      </c>
      <c r="ET476">
        <v>0</v>
      </c>
      <c r="EU476" t="str">
        <v>Fonte*</v>
      </c>
      <c r="EV476">
        <v>0</v>
      </c>
      <c r="EW476">
        <v>0</v>
      </c>
      <c r="EX476">
        <v>0</v>
      </c>
      <c r="EY476" t="str">
        <v>Unid</v>
      </c>
      <c r="EZ476">
        <v>0</v>
      </c>
      <c r="FA476" t="str">
        <v>Valor 
Unit</v>
      </c>
      <c r="FB476">
        <v>0</v>
      </c>
      <c r="FC476">
        <v>0</v>
      </c>
      <c r="FD476" t="str">
        <v>Qtde</v>
      </c>
      <c r="FE476">
        <v>0</v>
      </c>
      <c r="FF476">
        <v>0</v>
      </c>
    </row>
    <row r="477" spans="1:162" x14ac:dyDescent="0.25">
      <c r="A477">
        <v>24</v>
      </c>
      <c r="B477" t="str">
        <f>'04.04_PLANO DE TRABALHO'!$TJ$7</f>
        <v>Participação e Gestão Democrática</v>
      </c>
      <c r="C477" t="str">
        <f>IF('04.04_PLANO DE TRABALHO'!SV33="",C476,'04.04_PLANO DE TRABALHO'!SV33)</f>
        <v>10.2</v>
      </c>
      <c r="D477">
        <f>IF('04.04_PLANO DE TRABALHO'!SW33="",D476,'04.04_PLANO DE TRABALHO'!SW33)</f>
        <v>0</v>
      </c>
      <c r="E477" t="str">
        <f>IF(OR('04.04_PLANO DE TRABALHO'!SX33="",'04.04_PLANO DE TRABALHO'!SX33="Realizado",'04.04_PLANO DE TRABALHO'!SX33="Planejado"),E476,'04.04_PLANO DE TRABALHO'!SX33)</f>
        <v>Atividade</v>
      </c>
      <c r="F477">
        <f>IF('04.04_PLANO DE TRABALHO'!SY33="",F476,'04.04_PLANO DE TRABALHO'!SY33)</f>
        <v>0</v>
      </c>
      <c r="G477">
        <f>IF('04.04_PLANO DE TRABALHO'!SZ33="",G476,'04.04_PLANO DE TRABALHO'!SZ33)</f>
        <v>0</v>
      </c>
      <c r="H477" t="str">
        <f>IF('04.04_PLANO DE TRABALHO'!TA33="",H476,'04.04_PLANO DE TRABALHO'!TA33)</f>
        <v>Início</v>
      </c>
      <c r="I477">
        <f>IF('04.04_PLANO DE TRABALHO'!TB33="",I476,'04.04_PLANO DE TRABALHO'!TB33)</f>
        <v>0</v>
      </c>
      <c r="J477">
        <f>IF('04.04_PLANO DE TRABALHO'!TC33="",J476,'04.04_PLANO DE TRABALHO'!TC33)</f>
        <v>0</v>
      </c>
      <c r="K477" t="str">
        <f>IF('04.04_PLANO DE TRABALHO'!TD33="",K476,'04.04_PLANO DE TRABALHO'!TD33)</f>
        <v>Fim</v>
      </c>
      <c r="L477">
        <f>IF('04.04_PLANO DE TRABALHO'!TE33="",L476,'04.04_PLANO DE TRABALHO'!TE33)</f>
        <v>0</v>
      </c>
      <c r="M477">
        <f>IF('04.04_PLANO DE TRABALHO'!TF33="",M476,'04.04_PLANO DE TRABALHO'!TF33)</f>
        <v>0</v>
      </c>
      <c r="N477" t="str">
        <f>IF('04.04_PLANO DE TRABALHO'!TG33="",N476,'04.04_PLANO DE TRABALHO'!TG33)</f>
        <v>10.2.2</v>
      </c>
      <c r="O477">
        <f>IF('04.04_PLANO DE TRABALHO'!TH33="",O476,'04.04_PLANO DE TRABALHO'!TH33)</f>
        <v>0</v>
      </c>
      <c r="P477">
        <f>IF('04.04_PLANO DE TRABALHO'!TI33="",P476,'04.04_PLANO DE TRABALHO'!TI33)</f>
        <v>0</v>
      </c>
      <c r="Q477" t="str">
        <f>IF('04.04_PLANO DE TRABALHO'!TJ33="",Q476,'04.04_PLANO DE TRABALHO'!TJ33)</f>
        <v>SubAtividade</v>
      </c>
      <c r="R477">
        <f>IF('04.04_PLANO DE TRABALHO'!TK33="",R476,'04.04_PLANO DE TRABALHO'!TK33)</f>
        <v>0</v>
      </c>
      <c r="S477">
        <f>IF('04.04_PLANO DE TRABALHO'!TL33="",S476,'04.04_PLANO DE TRABALHO'!TL33)</f>
        <v>0</v>
      </c>
      <c r="T477">
        <f>IF('04.04_PLANO DE TRABALHO'!TM33="",T476,'04.04_PLANO DE TRABALHO'!TM33)</f>
        <v>0</v>
      </c>
      <c r="U477">
        <f>IF('04.04_PLANO DE TRABALHO'!TN33="",U476,'04.04_PLANO DE TRABALHO'!TN33)</f>
        <v>0</v>
      </c>
      <c r="V477">
        <f>IF('04.04_PLANO DE TRABALHO'!TO33="",V476,'04.04_PLANO DE TRABALHO'!TO33)</f>
        <v>0</v>
      </c>
      <c r="W477" t="str">
        <f>IF('04.04_PLANO DE TRABALHO'!TP33="",W476,'04.04_PLANO DE TRABALHO'!TP33)</f>
        <v>Despesa</v>
      </c>
      <c r="X477">
        <f>IF('04.04_PLANO DE TRABALHO'!TQ33="",X476,'04.04_PLANO DE TRABALHO'!TQ33)</f>
        <v>0</v>
      </c>
      <c r="Y477">
        <f>IF('04.04_PLANO DE TRABALHO'!TR33="",Y476,'04.04_PLANO DE TRABALHO'!TR33)</f>
        <v>0</v>
      </c>
      <c r="Z477">
        <f>IF('04.04_PLANO DE TRABALHO'!TS33="",Z476,'04.04_PLANO DE TRABALHO'!TS33)</f>
        <v>0</v>
      </c>
      <c r="AA477">
        <f>IF('04.04_PLANO DE TRABALHO'!TT33="",AA476,'04.04_PLANO DE TRABALHO'!TT33)</f>
        <v>0</v>
      </c>
      <c r="AB477">
        <f>IF('04.04_PLANO DE TRABALHO'!TU33="",AB476,'04.04_PLANO DE TRABALHO'!TU33)</f>
        <v>0</v>
      </c>
      <c r="AC477">
        <f>IF('04.04_PLANO DE TRABALHO'!TV33="",AC476,'04.04_PLANO DE TRABALHO'!TV33)</f>
        <v>0</v>
      </c>
      <c r="AD477" t="str">
        <f>IF('04.04_PLANO DE TRABALHO'!TW33="",AD476,'04.04_PLANO DE TRABALHO'!TW33)</f>
        <v>Categoria</v>
      </c>
      <c r="AE477">
        <f>IF('04.04_PLANO DE TRABALHO'!TX33="",AE476,'04.04_PLANO DE TRABALHO'!TX33)</f>
        <v>0</v>
      </c>
      <c r="AF477">
        <f>IF('04.04_PLANO DE TRABALHO'!TY33="",AF476,'04.04_PLANO DE TRABALHO'!TY33)</f>
        <v>0</v>
      </c>
      <c r="AG477">
        <f>IF('04.04_PLANO DE TRABALHO'!TZ33="",AG476,'04.04_PLANO DE TRABALHO'!TZ33)</f>
        <v>0</v>
      </c>
      <c r="AH477">
        <f>IF('04.04_PLANO DE TRABALHO'!UA33="",AH476,'04.04_PLANO DE TRABALHO'!UA33)</f>
        <v>0</v>
      </c>
      <c r="AI477">
        <f>IF('04.04_PLANO DE TRABALHO'!UB33="",AI476,'04.04_PLANO DE TRABALHO'!UB33)</f>
        <v>0</v>
      </c>
      <c r="AJ477">
        <f>IF('04.04_PLANO DE TRABALHO'!UC33="",AJ476,'04.04_PLANO DE TRABALHO'!UC33)</f>
        <v>0</v>
      </c>
      <c r="AK477">
        <f>IF('04.04_PLANO DE TRABALHO'!UD33="",AK476,'04.04_PLANO DE TRABALHO'!UD33)</f>
        <v>0</v>
      </c>
      <c r="AL477" t="str">
        <f>IF('04.04_PLANO DE TRABALHO'!UE33="",AL476,'04.04_PLANO DE TRABALHO'!UE33)</f>
        <v>Subcategoria</v>
      </c>
      <c r="AM477">
        <f>IF('04.04_PLANO DE TRABALHO'!UF33="",AM476,'04.04_PLANO DE TRABALHO'!UF33)</f>
        <v>0</v>
      </c>
      <c r="AN477">
        <f>IF('04.04_PLANO DE TRABALHO'!UG33="",AN476,'04.04_PLANO DE TRABALHO'!UG33)</f>
        <v>0</v>
      </c>
      <c r="AO477">
        <f>IF('04.04_PLANO DE TRABALHO'!UH33="",AO476,'04.04_PLANO DE TRABALHO'!UH33)</f>
        <v>0</v>
      </c>
      <c r="AP477">
        <f>IF('04.04_PLANO DE TRABALHO'!UI33="",AP476,'04.04_PLANO DE TRABALHO'!UI33)</f>
        <v>0</v>
      </c>
      <c r="AQ477" t="str">
        <f>IF('04.04_PLANO DE TRABALHO'!UJ33="",AQ476,'04.04_PLANO DE TRABALHO'!UJ33)</f>
        <v>Fonte*</v>
      </c>
      <c r="AR477">
        <f>IF('04.04_PLANO DE TRABALHO'!UK33="",AR476,'04.04_PLANO DE TRABALHO'!UK33)</f>
        <v>0</v>
      </c>
      <c r="AS477">
        <f>IF('04.04_PLANO DE TRABALHO'!UL33="",AS476,'04.04_PLANO DE TRABALHO'!UL33)</f>
        <v>0</v>
      </c>
      <c r="AT477">
        <f>IF('04.04_PLANO DE TRABALHO'!UM33="",AT476,'04.04_PLANO DE TRABALHO'!UM33)</f>
        <v>0</v>
      </c>
      <c r="AU477" t="str">
        <f>IF('04.04_PLANO DE TRABALHO'!UN33="",AU476,'04.04_PLANO DE TRABALHO'!UN33)</f>
        <v>Unid</v>
      </c>
      <c r="AV477">
        <f>IF('04.04_PLANO DE TRABALHO'!UO33="",AV476,'04.04_PLANO DE TRABALHO'!UO33)</f>
        <v>0</v>
      </c>
      <c r="AW477" t="str">
        <f>IF('04.04_PLANO DE TRABALHO'!UP33="",AW476,'04.04_PLANO DE TRABALHO'!UP33)</f>
        <v>Valor 
Unit</v>
      </c>
      <c r="AX477">
        <f>IF('04.04_PLANO DE TRABALHO'!UQ33="",AX476,'04.04_PLANO DE TRABALHO'!UQ33)</f>
        <v>0</v>
      </c>
      <c r="AY477">
        <f>IF('04.04_PLANO DE TRABALHO'!UR33="",AY476,'04.04_PLANO DE TRABALHO'!UR33)</f>
        <v>0</v>
      </c>
      <c r="AZ477" t="str">
        <f>IF('04.04_PLANO DE TRABALHO'!US33="",AZ476,'04.04_PLANO DE TRABALHO'!US33)</f>
        <v>Qtde</v>
      </c>
      <c r="BA477">
        <f>IF('04.04_PLANO DE TRABALHO'!UT33="",BA476,'04.04_PLANO DE TRABALHO'!UT33)</f>
        <v>0</v>
      </c>
      <c r="BB477">
        <f>IF('04.04_PLANO DE TRABALHO'!UU33="",BB476,'04.04_PLANO DE TRABALHO'!UU33)</f>
        <v>0</v>
      </c>
      <c r="BD477" t="str">
        <v>Comunicação e Mobilização Acadêmica</v>
      </c>
      <c r="BE477" t="str">
        <v>11.1</v>
      </c>
      <c r="BF477">
        <v>0</v>
      </c>
      <c r="BG477" t="str">
        <v>Atividade</v>
      </c>
      <c r="BH477">
        <v>0</v>
      </c>
      <c r="BI477">
        <v>0</v>
      </c>
      <c r="BJ477" t="str">
        <v>Início</v>
      </c>
      <c r="BK477">
        <v>0</v>
      </c>
      <c r="BL477">
        <v>0</v>
      </c>
      <c r="BM477" t="str">
        <v>Fim</v>
      </c>
      <c r="BN477">
        <v>0</v>
      </c>
      <c r="BO477">
        <v>0</v>
      </c>
      <c r="BP477" t="str">
        <v>11.1.3</v>
      </c>
      <c r="BQ477">
        <v>0</v>
      </c>
      <c r="BR477">
        <v>0</v>
      </c>
      <c r="BS477" t="str">
        <v>SubAtividade</v>
      </c>
      <c r="BT477">
        <v>0</v>
      </c>
      <c r="BU477">
        <v>0</v>
      </c>
      <c r="BV477">
        <v>0</v>
      </c>
      <c r="BW477">
        <v>0</v>
      </c>
      <c r="BX477">
        <v>0</v>
      </c>
      <c r="BY477" t="str">
        <v>Despesa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 t="str">
        <v>Categoria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 t="str">
        <v>Subcategoria</v>
      </c>
      <c r="CO477">
        <v>0</v>
      </c>
      <c r="CP477">
        <v>0</v>
      </c>
      <c r="CQ477">
        <v>0</v>
      </c>
      <c r="CR477">
        <v>0</v>
      </c>
      <c r="CS477" t="str">
        <v>Fonte*</v>
      </c>
      <c r="CT477">
        <v>0</v>
      </c>
      <c r="CU477">
        <v>0</v>
      </c>
      <c r="CV477">
        <v>0</v>
      </c>
      <c r="CW477" t="str">
        <v>Unid</v>
      </c>
      <c r="CX477">
        <v>0</v>
      </c>
      <c r="CY477" t="str">
        <v>Valor 
Unit</v>
      </c>
      <c r="CZ477">
        <v>0</v>
      </c>
      <c r="DA477">
        <v>0</v>
      </c>
      <c r="DB477" t="str">
        <v>Qtde</v>
      </c>
      <c r="DC477">
        <v>0</v>
      </c>
      <c r="DD477">
        <v>0</v>
      </c>
      <c r="DF477" t="str">
        <v>Comunicação e Mobilização Acadêmica</v>
      </c>
      <c r="DG477" t="str">
        <v>11.3</v>
      </c>
      <c r="DH477">
        <v>0</v>
      </c>
      <c r="DI477" t="str">
        <v>Atividade</v>
      </c>
      <c r="DJ477">
        <v>0</v>
      </c>
      <c r="DK477">
        <v>0</v>
      </c>
      <c r="DL477" t="str">
        <v>Início</v>
      </c>
      <c r="DM477">
        <v>0</v>
      </c>
      <c r="DN477">
        <v>0</v>
      </c>
      <c r="DO477" t="str">
        <v>Fim</v>
      </c>
      <c r="DP477">
        <v>0</v>
      </c>
      <c r="DQ477">
        <v>0</v>
      </c>
      <c r="DR477" t="str">
        <v>11.3.1</v>
      </c>
      <c r="DS477">
        <v>0</v>
      </c>
      <c r="DT477">
        <v>0</v>
      </c>
      <c r="DU477" t="str">
        <v>SubAtividade</v>
      </c>
      <c r="DV477">
        <v>0</v>
      </c>
      <c r="DW477">
        <v>0</v>
      </c>
      <c r="DX477">
        <v>0</v>
      </c>
      <c r="DY477">
        <v>0</v>
      </c>
      <c r="DZ477">
        <v>0</v>
      </c>
      <c r="EA477" t="str">
        <v>Despesa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 t="str">
        <v>Categoria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 t="str">
        <v>Subcategoria</v>
      </c>
      <c r="EQ477">
        <v>0</v>
      </c>
      <c r="ER477">
        <v>0</v>
      </c>
      <c r="ES477">
        <v>0</v>
      </c>
      <c r="ET477">
        <v>0</v>
      </c>
      <c r="EU477" t="str">
        <v>Fonte*</v>
      </c>
      <c r="EV477">
        <v>0</v>
      </c>
      <c r="EW477">
        <v>0</v>
      </c>
      <c r="EX477">
        <v>0</v>
      </c>
      <c r="EY477" t="str">
        <v>Unid</v>
      </c>
      <c r="EZ477">
        <v>0</v>
      </c>
      <c r="FA477" t="str">
        <v>Valor 
Unit</v>
      </c>
      <c r="FB477">
        <v>0</v>
      </c>
      <c r="FC477">
        <v>0</v>
      </c>
      <c r="FD477" t="str">
        <v>Qtde</v>
      </c>
      <c r="FE477">
        <v>0</v>
      </c>
      <c r="FF477">
        <v>0</v>
      </c>
    </row>
    <row r="478" spans="1:162" x14ac:dyDescent="0.25">
      <c r="A478">
        <v>25</v>
      </c>
      <c r="B478" t="str">
        <f>'04.04_PLANO DE TRABALHO'!$TJ$7</f>
        <v>Participação e Gestão Democrática</v>
      </c>
      <c r="C478" t="str">
        <f>IF('04.04_PLANO DE TRABALHO'!SV34="",C477,'04.04_PLANO DE TRABALHO'!SV34)</f>
        <v>10.2</v>
      </c>
      <c r="D478">
        <f>IF('04.04_PLANO DE TRABALHO'!SW34="",D477,'04.04_PLANO DE TRABALHO'!SW34)</f>
        <v>0</v>
      </c>
      <c r="E478" t="str">
        <f>IF(OR('04.04_PLANO DE TRABALHO'!SX34="",'04.04_PLANO DE TRABALHO'!SX34="Realizado",'04.04_PLANO DE TRABALHO'!SX34="Planejado"),E477,'04.04_PLANO DE TRABALHO'!SX34)</f>
        <v>Atividade</v>
      </c>
      <c r="F478">
        <f>IF('04.04_PLANO DE TRABALHO'!SY34="",F477,'04.04_PLANO DE TRABALHO'!SY34)</f>
        <v>0</v>
      </c>
      <c r="G478">
        <f>IF('04.04_PLANO DE TRABALHO'!SZ34="",G477,'04.04_PLANO DE TRABALHO'!SZ34)</f>
        <v>0</v>
      </c>
      <c r="H478" t="str">
        <f>IF('04.04_PLANO DE TRABALHO'!TA34="",H477,'04.04_PLANO DE TRABALHO'!TA34)</f>
        <v>Início</v>
      </c>
      <c r="I478">
        <f>IF('04.04_PLANO DE TRABALHO'!TB34="",I477,'04.04_PLANO DE TRABALHO'!TB34)</f>
        <v>0</v>
      </c>
      <c r="J478">
        <f>IF('04.04_PLANO DE TRABALHO'!TC34="",J477,'04.04_PLANO DE TRABALHO'!TC34)</f>
        <v>0</v>
      </c>
      <c r="K478" t="str">
        <f>IF('04.04_PLANO DE TRABALHO'!TD34="",K477,'04.04_PLANO DE TRABALHO'!TD34)</f>
        <v>Fim</v>
      </c>
      <c r="L478">
        <f>IF('04.04_PLANO DE TRABALHO'!TE34="",L477,'04.04_PLANO DE TRABALHO'!TE34)</f>
        <v>0</v>
      </c>
      <c r="M478">
        <f>IF('04.04_PLANO DE TRABALHO'!TF34="",M477,'04.04_PLANO DE TRABALHO'!TF34)</f>
        <v>0</v>
      </c>
      <c r="N478" t="str">
        <f>IF('04.04_PLANO DE TRABALHO'!TG34="",N477,'04.04_PLANO DE TRABALHO'!TG34)</f>
        <v>10.2.2</v>
      </c>
      <c r="O478">
        <f>IF('04.04_PLANO DE TRABALHO'!TH34="",O477,'04.04_PLANO DE TRABALHO'!TH34)</f>
        <v>0</v>
      </c>
      <c r="P478">
        <f>IF('04.04_PLANO DE TRABALHO'!TI34="",P477,'04.04_PLANO DE TRABALHO'!TI34)</f>
        <v>0</v>
      </c>
      <c r="Q478" t="str">
        <f>IF('04.04_PLANO DE TRABALHO'!TJ34="",Q477,'04.04_PLANO DE TRABALHO'!TJ34)</f>
        <v>SubAtividade</v>
      </c>
      <c r="R478">
        <f>IF('04.04_PLANO DE TRABALHO'!TK34="",R477,'04.04_PLANO DE TRABALHO'!TK34)</f>
        <v>0</v>
      </c>
      <c r="S478">
        <f>IF('04.04_PLANO DE TRABALHO'!TL34="",S477,'04.04_PLANO DE TRABALHO'!TL34)</f>
        <v>0</v>
      </c>
      <c r="T478">
        <f>IF('04.04_PLANO DE TRABALHO'!TM34="",T477,'04.04_PLANO DE TRABALHO'!TM34)</f>
        <v>0</v>
      </c>
      <c r="U478">
        <f>IF('04.04_PLANO DE TRABALHO'!TN34="",U477,'04.04_PLANO DE TRABALHO'!TN34)</f>
        <v>0</v>
      </c>
      <c r="V478">
        <f>IF('04.04_PLANO DE TRABALHO'!TO34="",V477,'04.04_PLANO DE TRABALHO'!TO34)</f>
        <v>0</v>
      </c>
      <c r="W478" t="str">
        <f>IF('04.04_PLANO DE TRABALHO'!TP34="",W477,'04.04_PLANO DE TRABALHO'!TP34)</f>
        <v>Despesa</v>
      </c>
      <c r="X478">
        <f>IF('04.04_PLANO DE TRABALHO'!TQ34="",X477,'04.04_PLANO DE TRABALHO'!TQ34)</f>
        <v>0</v>
      </c>
      <c r="Y478">
        <f>IF('04.04_PLANO DE TRABALHO'!TR34="",Y477,'04.04_PLANO DE TRABALHO'!TR34)</f>
        <v>0</v>
      </c>
      <c r="Z478">
        <f>IF('04.04_PLANO DE TRABALHO'!TS34="",Z477,'04.04_PLANO DE TRABALHO'!TS34)</f>
        <v>0</v>
      </c>
      <c r="AA478">
        <f>IF('04.04_PLANO DE TRABALHO'!TT34="",AA477,'04.04_PLANO DE TRABALHO'!TT34)</f>
        <v>0</v>
      </c>
      <c r="AB478">
        <f>IF('04.04_PLANO DE TRABALHO'!TU34="",AB477,'04.04_PLANO DE TRABALHO'!TU34)</f>
        <v>0</v>
      </c>
      <c r="AC478">
        <f>IF('04.04_PLANO DE TRABALHO'!TV34="",AC477,'04.04_PLANO DE TRABALHO'!TV34)</f>
        <v>0</v>
      </c>
      <c r="AD478" t="str">
        <f>IF('04.04_PLANO DE TRABALHO'!TW34="",AD477,'04.04_PLANO DE TRABALHO'!TW34)</f>
        <v>Categoria</v>
      </c>
      <c r="AE478">
        <f>IF('04.04_PLANO DE TRABALHO'!TX34="",AE477,'04.04_PLANO DE TRABALHO'!TX34)</f>
        <v>0</v>
      </c>
      <c r="AF478">
        <f>IF('04.04_PLANO DE TRABALHO'!TY34="",AF477,'04.04_PLANO DE TRABALHO'!TY34)</f>
        <v>0</v>
      </c>
      <c r="AG478">
        <f>IF('04.04_PLANO DE TRABALHO'!TZ34="",AG477,'04.04_PLANO DE TRABALHO'!TZ34)</f>
        <v>0</v>
      </c>
      <c r="AH478">
        <f>IF('04.04_PLANO DE TRABALHO'!UA34="",AH477,'04.04_PLANO DE TRABALHO'!UA34)</f>
        <v>0</v>
      </c>
      <c r="AI478">
        <f>IF('04.04_PLANO DE TRABALHO'!UB34="",AI477,'04.04_PLANO DE TRABALHO'!UB34)</f>
        <v>0</v>
      </c>
      <c r="AJ478">
        <f>IF('04.04_PLANO DE TRABALHO'!UC34="",AJ477,'04.04_PLANO DE TRABALHO'!UC34)</f>
        <v>0</v>
      </c>
      <c r="AK478">
        <f>IF('04.04_PLANO DE TRABALHO'!UD34="",AK477,'04.04_PLANO DE TRABALHO'!UD34)</f>
        <v>0</v>
      </c>
      <c r="AL478" t="str">
        <f>IF('04.04_PLANO DE TRABALHO'!UE34="",AL477,'04.04_PLANO DE TRABALHO'!UE34)</f>
        <v>Subcategoria</v>
      </c>
      <c r="AM478">
        <f>IF('04.04_PLANO DE TRABALHO'!UF34="",AM477,'04.04_PLANO DE TRABALHO'!UF34)</f>
        <v>0</v>
      </c>
      <c r="AN478">
        <f>IF('04.04_PLANO DE TRABALHO'!UG34="",AN477,'04.04_PLANO DE TRABALHO'!UG34)</f>
        <v>0</v>
      </c>
      <c r="AO478">
        <f>IF('04.04_PLANO DE TRABALHO'!UH34="",AO477,'04.04_PLANO DE TRABALHO'!UH34)</f>
        <v>0</v>
      </c>
      <c r="AP478">
        <f>IF('04.04_PLANO DE TRABALHO'!UI34="",AP477,'04.04_PLANO DE TRABALHO'!UI34)</f>
        <v>0</v>
      </c>
      <c r="AQ478" t="str">
        <f>IF('04.04_PLANO DE TRABALHO'!UJ34="",AQ477,'04.04_PLANO DE TRABALHO'!UJ34)</f>
        <v>Fonte*</v>
      </c>
      <c r="AR478">
        <f>IF('04.04_PLANO DE TRABALHO'!UK34="",AR477,'04.04_PLANO DE TRABALHO'!UK34)</f>
        <v>0</v>
      </c>
      <c r="AS478">
        <f>IF('04.04_PLANO DE TRABALHO'!UL34="",AS477,'04.04_PLANO DE TRABALHO'!UL34)</f>
        <v>0</v>
      </c>
      <c r="AT478">
        <f>IF('04.04_PLANO DE TRABALHO'!UM34="",AT477,'04.04_PLANO DE TRABALHO'!UM34)</f>
        <v>0</v>
      </c>
      <c r="AU478" t="str">
        <f>IF('04.04_PLANO DE TRABALHO'!UN34="",AU477,'04.04_PLANO DE TRABALHO'!UN34)</f>
        <v>Unid</v>
      </c>
      <c r="AV478">
        <f>IF('04.04_PLANO DE TRABALHO'!UO34="",AV477,'04.04_PLANO DE TRABALHO'!UO34)</f>
        <v>0</v>
      </c>
      <c r="AW478" t="str">
        <f>IF('04.04_PLANO DE TRABALHO'!UP34="",AW477,'04.04_PLANO DE TRABALHO'!UP34)</f>
        <v>Valor 
Unit</v>
      </c>
      <c r="AX478">
        <f>IF('04.04_PLANO DE TRABALHO'!UQ34="",AX477,'04.04_PLANO DE TRABALHO'!UQ34)</f>
        <v>0</v>
      </c>
      <c r="AY478">
        <f>IF('04.04_PLANO DE TRABALHO'!UR34="",AY477,'04.04_PLANO DE TRABALHO'!UR34)</f>
        <v>0</v>
      </c>
      <c r="AZ478" t="str">
        <f>IF('04.04_PLANO DE TRABALHO'!US34="",AZ477,'04.04_PLANO DE TRABALHO'!US34)</f>
        <v>Qtde</v>
      </c>
      <c r="BA478">
        <f>IF('04.04_PLANO DE TRABALHO'!UT34="",BA477,'04.04_PLANO DE TRABALHO'!UT34)</f>
        <v>0</v>
      </c>
      <c r="BB478">
        <f>IF('04.04_PLANO DE TRABALHO'!UU34="",BB477,'04.04_PLANO DE TRABALHO'!UU34)</f>
        <v>0</v>
      </c>
      <c r="BD478" t="str">
        <v>Comunicação e Mobilização Acadêmica</v>
      </c>
      <c r="BE478" t="str">
        <v>11.1</v>
      </c>
      <c r="BF478">
        <v>0</v>
      </c>
      <c r="BG478" t="str">
        <v>Atividade</v>
      </c>
      <c r="BH478">
        <v>0</v>
      </c>
      <c r="BI478">
        <v>0</v>
      </c>
      <c r="BJ478" t="str">
        <v>Início</v>
      </c>
      <c r="BK478">
        <v>0</v>
      </c>
      <c r="BL478">
        <v>0</v>
      </c>
      <c r="BM478" t="str">
        <v>Fim</v>
      </c>
      <c r="BN478">
        <v>0</v>
      </c>
      <c r="BO478">
        <v>0</v>
      </c>
      <c r="BP478" t="str">
        <v>Total da SubAtividade:</v>
      </c>
      <c r="BQ478">
        <v>0</v>
      </c>
      <c r="BR478">
        <v>0</v>
      </c>
      <c r="BS478" t="str">
        <v>SubAtividade</v>
      </c>
      <c r="BT478">
        <v>0</v>
      </c>
      <c r="BU478">
        <v>0</v>
      </c>
      <c r="BV478">
        <v>0</v>
      </c>
      <c r="BW478">
        <v>0</v>
      </c>
      <c r="BX478">
        <v>0</v>
      </c>
      <c r="BY478" t="str">
        <v>Despesa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 t="str">
        <v>Categoria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 t="str">
        <v>Subcategoria</v>
      </c>
      <c r="CO478">
        <v>0</v>
      </c>
      <c r="CP478">
        <v>0</v>
      </c>
      <c r="CQ478">
        <v>0</v>
      </c>
      <c r="CR478">
        <v>0</v>
      </c>
      <c r="CS478" t="str">
        <v>Fonte*</v>
      </c>
      <c r="CT478">
        <v>0</v>
      </c>
      <c r="CU478">
        <v>0</v>
      </c>
      <c r="CV478">
        <v>0</v>
      </c>
      <c r="CW478" t="str">
        <v>Unid</v>
      </c>
      <c r="CX478">
        <v>0</v>
      </c>
      <c r="CY478" t="str">
        <v>Valor 
Unit</v>
      </c>
      <c r="CZ478">
        <v>0</v>
      </c>
      <c r="DA478">
        <v>0</v>
      </c>
      <c r="DB478" t="str">
        <v>Qtde</v>
      </c>
      <c r="DC478">
        <v>0</v>
      </c>
      <c r="DD478">
        <v>0</v>
      </c>
      <c r="DF478" t="str">
        <v>Comunicação e Mobilização Acadêmica</v>
      </c>
      <c r="DG478" t="str">
        <v>11.3</v>
      </c>
      <c r="DH478">
        <v>0</v>
      </c>
      <c r="DI478" t="str">
        <v>Atividade</v>
      </c>
      <c r="DJ478">
        <v>0</v>
      </c>
      <c r="DK478">
        <v>0</v>
      </c>
      <c r="DL478" t="str">
        <v>Início</v>
      </c>
      <c r="DM478">
        <v>0</v>
      </c>
      <c r="DN478">
        <v>0</v>
      </c>
      <c r="DO478" t="str">
        <v>Fim</v>
      </c>
      <c r="DP478">
        <v>0</v>
      </c>
      <c r="DQ478">
        <v>0</v>
      </c>
      <c r="DR478" t="str">
        <v>Total da SubAtividade:</v>
      </c>
      <c r="DS478">
        <v>0</v>
      </c>
      <c r="DT478">
        <v>0</v>
      </c>
      <c r="DU478" t="str">
        <v>SubAtividade</v>
      </c>
      <c r="DV478">
        <v>0</v>
      </c>
      <c r="DW478">
        <v>0</v>
      </c>
      <c r="DX478">
        <v>0</v>
      </c>
      <c r="DY478">
        <v>0</v>
      </c>
      <c r="DZ478">
        <v>0</v>
      </c>
      <c r="EA478" t="str">
        <v>Despesa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 t="str">
        <v>Categoria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 t="str">
        <v>Subcategoria</v>
      </c>
      <c r="EQ478">
        <v>0</v>
      </c>
      <c r="ER478">
        <v>0</v>
      </c>
      <c r="ES478">
        <v>0</v>
      </c>
      <c r="ET478">
        <v>0</v>
      </c>
      <c r="EU478" t="str">
        <v>Fonte*</v>
      </c>
      <c r="EV478">
        <v>0</v>
      </c>
      <c r="EW478">
        <v>0</v>
      </c>
      <c r="EX478">
        <v>0</v>
      </c>
      <c r="EY478" t="str">
        <v>Unid</v>
      </c>
      <c r="EZ478">
        <v>0</v>
      </c>
      <c r="FA478" t="str">
        <v>Valor 
Unit</v>
      </c>
      <c r="FB478">
        <v>0</v>
      </c>
      <c r="FC478">
        <v>0</v>
      </c>
      <c r="FD478" t="str">
        <v>Qtde</v>
      </c>
      <c r="FE478">
        <v>0</v>
      </c>
      <c r="FF478">
        <v>0</v>
      </c>
    </row>
    <row r="479" spans="1:162" x14ac:dyDescent="0.25">
      <c r="A479">
        <v>26</v>
      </c>
      <c r="B479" t="str">
        <f>'04.04_PLANO DE TRABALHO'!$TJ$7</f>
        <v>Participação e Gestão Democrática</v>
      </c>
      <c r="C479" t="str">
        <f>IF('04.04_PLANO DE TRABALHO'!SV35="",C478,'04.04_PLANO DE TRABALHO'!SV35)</f>
        <v>10.2</v>
      </c>
      <c r="D479">
        <f>IF('04.04_PLANO DE TRABALHO'!SW35="",D478,'04.04_PLANO DE TRABALHO'!SW35)</f>
        <v>0</v>
      </c>
      <c r="E479" t="str">
        <f>IF(OR('04.04_PLANO DE TRABALHO'!SX35="",'04.04_PLANO DE TRABALHO'!SX35="Realizado",'04.04_PLANO DE TRABALHO'!SX35="Planejado"),E478,'04.04_PLANO DE TRABALHO'!SX35)</f>
        <v>Atividade</v>
      </c>
      <c r="F479">
        <f>IF('04.04_PLANO DE TRABALHO'!SY35="",F478,'04.04_PLANO DE TRABALHO'!SY35)</f>
        <v>0</v>
      </c>
      <c r="G479">
        <f>IF('04.04_PLANO DE TRABALHO'!SZ35="",G478,'04.04_PLANO DE TRABALHO'!SZ35)</f>
        <v>0</v>
      </c>
      <c r="H479" t="str">
        <f>IF('04.04_PLANO DE TRABALHO'!TA35="",H478,'04.04_PLANO DE TRABALHO'!TA35)</f>
        <v>Início</v>
      </c>
      <c r="I479">
        <f>IF('04.04_PLANO DE TRABALHO'!TB35="",I478,'04.04_PLANO DE TRABALHO'!TB35)</f>
        <v>0</v>
      </c>
      <c r="J479">
        <f>IF('04.04_PLANO DE TRABALHO'!TC35="",J478,'04.04_PLANO DE TRABALHO'!TC35)</f>
        <v>0</v>
      </c>
      <c r="K479" t="str">
        <f>IF('04.04_PLANO DE TRABALHO'!TD35="",K478,'04.04_PLANO DE TRABALHO'!TD35)</f>
        <v>Fim</v>
      </c>
      <c r="L479">
        <f>IF('04.04_PLANO DE TRABALHO'!TE35="",L478,'04.04_PLANO DE TRABALHO'!TE35)</f>
        <v>0</v>
      </c>
      <c r="M479">
        <f>IF('04.04_PLANO DE TRABALHO'!TF35="",M478,'04.04_PLANO DE TRABALHO'!TF35)</f>
        <v>0</v>
      </c>
      <c r="N479" t="str">
        <f>IF('04.04_PLANO DE TRABALHO'!TG35="",N478,'04.04_PLANO DE TRABALHO'!TG35)</f>
        <v>10.2.2</v>
      </c>
      <c r="O479">
        <f>IF('04.04_PLANO DE TRABALHO'!TH35="",O478,'04.04_PLANO DE TRABALHO'!TH35)</f>
        <v>0</v>
      </c>
      <c r="P479">
        <f>IF('04.04_PLANO DE TRABALHO'!TI35="",P478,'04.04_PLANO DE TRABALHO'!TI35)</f>
        <v>0</v>
      </c>
      <c r="Q479" t="str">
        <f>IF('04.04_PLANO DE TRABALHO'!TJ35="",Q478,'04.04_PLANO DE TRABALHO'!TJ35)</f>
        <v>SubAtividade</v>
      </c>
      <c r="R479">
        <f>IF('04.04_PLANO DE TRABALHO'!TK35="",R478,'04.04_PLANO DE TRABALHO'!TK35)</f>
        <v>0</v>
      </c>
      <c r="S479">
        <f>IF('04.04_PLANO DE TRABALHO'!TL35="",S478,'04.04_PLANO DE TRABALHO'!TL35)</f>
        <v>0</v>
      </c>
      <c r="T479">
        <f>IF('04.04_PLANO DE TRABALHO'!TM35="",T478,'04.04_PLANO DE TRABALHO'!TM35)</f>
        <v>0</v>
      </c>
      <c r="U479">
        <f>IF('04.04_PLANO DE TRABALHO'!TN35="",U478,'04.04_PLANO DE TRABALHO'!TN35)</f>
        <v>0</v>
      </c>
      <c r="V479">
        <f>IF('04.04_PLANO DE TRABALHO'!TO35="",V478,'04.04_PLANO DE TRABALHO'!TO35)</f>
        <v>0</v>
      </c>
      <c r="W479" t="str">
        <f>IF('04.04_PLANO DE TRABALHO'!TP35="",W478,'04.04_PLANO DE TRABALHO'!TP35)</f>
        <v>Despesa</v>
      </c>
      <c r="X479">
        <f>IF('04.04_PLANO DE TRABALHO'!TQ35="",X478,'04.04_PLANO DE TRABALHO'!TQ35)</f>
        <v>0</v>
      </c>
      <c r="Y479">
        <f>IF('04.04_PLANO DE TRABALHO'!TR35="",Y478,'04.04_PLANO DE TRABALHO'!TR35)</f>
        <v>0</v>
      </c>
      <c r="Z479">
        <f>IF('04.04_PLANO DE TRABALHO'!TS35="",Z478,'04.04_PLANO DE TRABALHO'!TS35)</f>
        <v>0</v>
      </c>
      <c r="AA479">
        <f>IF('04.04_PLANO DE TRABALHO'!TT35="",AA478,'04.04_PLANO DE TRABALHO'!TT35)</f>
        <v>0</v>
      </c>
      <c r="AB479">
        <f>IF('04.04_PLANO DE TRABALHO'!TU35="",AB478,'04.04_PLANO DE TRABALHO'!TU35)</f>
        <v>0</v>
      </c>
      <c r="AC479">
        <f>IF('04.04_PLANO DE TRABALHO'!TV35="",AC478,'04.04_PLANO DE TRABALHO'!TV35)</f>
        <v>0</v>
      </c>
      <c r="AD479" t="str">
        <f>IF('04.04_PLANO DE TRABALHO'!TW35="",AD478,'04.04_PLANO DE TRABALHO'!TW35)</f>
        <v>Categoria</v>
      </c>
      <c r="AE479">
        <f>IF('04.04_PLANO DE TRABALHO'!TX35="",AE478,'04.04_PLANO DE TRABALHO'!TX35)</f>
        <v>0</v>
      </c>
      <c r="AF479">
        <f>IF('04.04_PLANO DE TRABALHO'!TY35="",AF478,'04.04_PLANO DE TRABALHO'!TY35)</f>
        <v>0</v>
      </c>
      <c r="AG479">
        <f>IF('04.04_PLANO DE TRABALHO'!TZ35="",AG478,'04.04_PLANO DE TRABALHO'!TZ35)</f>
        <v>0</v>
      </c>
      <c r="AH479">
        <f>IF('04.04_PLANO DE TRABALHO'!UA35="",AH478,'04.04_PLANO DE TRABALHO'!UA35)</f>
        <v>0</v>
      </c>
      <c r="AI479">
        <f>IF('04.04_PLANO DE TRABALHO'!UB35="",AI478,'04.04_PLANO DE TRABALHO'!UB35)</f>
        <v>0</v>
      </c>
      <c r="AJ479">
        <f>IF('04.04_PLANO DE TRABALHO'!UC35="",AJ478,'04.04_PLANO DE TRABALHO'!UC35)</f>
        <v>0</v>
      </c>
      <c r="AK479">
        <f>IF('04.04_PLANO DE TRABALHO'!UD35="",AK478,'04.04_PLANO DE TRABALHO'!UD35)</f>
        <v>0</v>
      </c>
      <c r="AL479" t="str">
        <f>IF('04.04_PLANO DE TRABALHO'!UE35="",AL478,'04.04_PLANO DE TRABALHO'!UE35)</f>
        <v>Subcategoria</v>
      </c>
      <c r="AM479">
        <f>IF('04.04_PLANO DE TRABALHO'!UF35="",AM478,'04.04_PLANO DE TRABALHO'!UF35)</f>
        <v>0</v>
      </c>
      <c r="AN479">
        <f>IF('04.04_PLANO DE TRABALHO'!UG35="",AN478,'04.04_PLANO DE TRABALHO'!UG35)</f>
        <v>0</v>
      </c>
      <c r="AO479">
        <f>IF('04.04_PLANO DE TRABALHO'!UH35="",AO478,'04.04_PLANO DE TRABALHO'!UH35)</f>
        <v>0</v>
      </c>
      <c r="AP479">
        <f>IF('04.04_PLANO DE TRABALHO'!UI35="",AP478,'04.04_PLANO DE TRABALHO'!UI35)</f>
        <v>0</v>
      </c>
      <c r="AQ479" t="str">
        <f>IF('04.04_PLANO DE TRABALHO'!UJ35="",AQ478,'04.04_PLANO DE TRABALHO'!UJ35)</f>
        <v>Fonte*</v>
      </c>
      <c r="AR479">
        <f>IF('04.04_PLANO DE TRABALHO'!UK35="",AR478,'04.04_PLANO DE TRABALHO'!UK35)</f>
        <v>0</v>
      </c>
      <c r="AS479">
        <f>IF('04.04_PLANO DE TRABALHO'!UL35="",AS478,'04.04_PLANO DE TRABALHO'!UL35)</f>
        <v>0</v>
      </c>
      <c r="AT479">
        <f>IF('04.04_PLANO DE TRABALHO'!UM35="",AT478,'04.04_PLANO DE TRABALHO'!UM35)</f>
        <v>0</v>
      </c>
      <c r="AU479" t="str">
        <f>IF('04.04_PLANO DE TRABALHO'!UN35="",AU478,'04.04_PLANO DE TRABALHO'!UN35)</f>
        <v>Unid</v>
      </c>
      <c r="AV479">
        <f>IF('04.04_PLANO DE TRABALHO'!UO35="",AV478,'04.04_PLANO DE TRABALHO'!UO35)</f>
        <v>0</v>
      </c>
      <c r="AW479" t="str">
        <f>IF('04.04_PLANO DE TRABALHO'!UP35="",AW478,'04.04_PLANO DE TRABALHO'!UP35)</f>
        <v>Valor 
Unit</v>
      </c>
      <c r="AX479">
        <f>IF('04.04_PLANO DE TRABALHO'!UQ35="",AX478,'04.04_PLANO DE TRABALHO'!UQ35)</f>
        <v>0</v>
      </c>
      <c r="AY479">
        <f>IF('04.04_PLANO DE TRABALHO'!UR35="",AY478,'04.04_PLANO DE TRABALHO'!UR35)</f>
        <v>0</v>
      </c>
      <c r="AZ479" t="str">
        <f>IF('04.04_PLANO DE TRABALHO'!US35="",AZ478,'04.04_PLANO DE TRABALHO'!US35)</f>
        <v>Qtde</v>
      </c>
      <c r="BA479">
        <f>IF('04.04_PLANO DE TRABALHO'!UT35="",BA478,'04.04_PLANO DE TRABALHO'!UT35)</f>
        <v>0</v>
      </c>
      <c r="BB479">
        <f>IF('04.04_PLANO DE TRABALHO'!UU35="",BB478,'04.04_PLANO DE TRABALHO'!UU35)</f>
        <v>0</v>
      </c>
      <c r="BD479" t="str">
        <v>Comunicação e Mobilização Acadêmica</v>
      </c>
      <c r="BE479" t="str">
        <v>Cod</v>
      </c>
      <c r="BF479">
        <v>0</v>
      </c>
      <c r="BG479" t="str">
        <v>Atividade</v>
      </c>
      <c r="BH479">
        <v>0</v>
      </c>
      <c r="BI479">
        <v>0</v>
      </c>
      <c r="BJ479" t="str">
        <v>Início</v>
      </c>
      <c r="BK479">
        <v>0</v>
      </c>
      <c r="BL479">
        <v>0</v>
      </c>
      <c r="BM479" t="str">
        <v>Fim</v>
      </c>
      <c r="BN479">
        <v>0</v>
      </c>
      <c r="BO479">
        <v>0</v>
      </c>
      <c r="BP479" t="str">
        <v>Cod</v>
      </c>
      <c r="BQ479">
        <v>0</v>
      </c>
      <c r="BR479">
        <v>0</v>
      </c>
      <c r="BS479" t="str">
        <v>SubAtividade</v>
      </c>
      <c r="BT479">
        <v>0</v>
      </c>
      <c r="BU479">
        <v>0</v>
      </c>
      <c r="BV479">
        <v>0</v>
      </c>
      <c r="BW479">
        <v>0</v>
      </c>
      <c r="BX479">
        <v>0</v>
      </c>
      <c r="BY479" t="str">
        <v>Despesa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 t="str">
        <v>Categoria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 t="str">
        <v>Subcategoria</v>
      </c>
      <c r="CO479">
        <v>0</v>
      </c>
      <c r="CP479">
        <v>0</v>
      </c>
      <c r="CQ479">
        <v>0</v>
      </c>
      <c r="CR479">
        <v>0</v>
      </c>
      <c r="CS479" t="str">
        <v>Fonte*</v>
      </c>
      <c r="CT479">
        <v>0</v>
      </c>
      <c r="CU479">
        <v>0</v>
      </c>
      <c r="CV479">
        <v>0</v>
      </c>
      <c r="CW479" t="str">
        <v>Unid</v>
      </c>
      <c r="CX479">
        <v>0</v>
      </c>
      <c r="CY479" t="str">
        <v>Valor 
Unit</v>
      </c>
      <c r="CZ479">
        <v>0</v>
      </c>
      <c r="DA479">
        <v>0</v>
      </c>
      <c r="DB479" t="str">
        <v>Qtde</v>
      </c>
      <c r="DC479">
        <v>0</v>
      </c>
      <c r="DD479" t="str">
        <v>Valor Total</v>
      </c>
      <c r="DF479" t="str">
        <v>Comunicação e Mobilização Acadêmica</v>
      </c>
      <c r="DG479" t="str">
        <v>11.3</v>
      </c>
      <c r="DH479">
        <v>0</v>
      </c>
      <c r="DI479" t="str">
        <v>Atividade</v>
      </c>
      <c r="DJ479">
        <v>0</v>
      </c>
      <c r="DK479">
        <v>0</v>
      </c>
      <c r="DL479" t="str">
        <v>Início</v>
      </c>
      <c r="DM479">
        <v>0</v>
      </c>
      <c r="DN479">
        <v>0</v>
      </c>
      <c r="DO479" t="str">
        <v>Fim</v>
      </c>
      <c r="DP479">
        <v>0</v>
      </c>
      <c r="DQ479">
        <v>0</v>
      </c>
      <c r="DR479" t="str">
        <v>11.3.2</v>
      </c>
      <c r="DS479">
        <v>0</v>
      </c>
      <c r="DT479">
        <v>0</v>
      </c>
      <c r="DU479" t="str">
        <v>SubAtividade</v>
      </c>
      <c r="DV479">
        <v>0</v>
      </c>
      <c r="DW479">
        <v>0</v>
      </c>
      <c r="DX479">
        <v>0</v>
      </c>
      <c r="DY479">
        <v>0</v>
      </c>
      <c r="DZ479">
        <v>0</v>
      </c>
      <c r="EA479" t="str">
        <v>Despesa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 t="str">
        <v>Categoria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 t="str">
        <v>Subcategoria</v>
      </c>
      <c r="EQ479">
        <v>0</v>
      </c>
      <c r="ER479">
        <v>0</v>
      </c>
      <c r="ES479">
        <v>0</v>
      </c>
      <c r="ET479">
        <v>0</v>
      </c>
      <c r="EU479" t="str">
        <v>Fonte*</v>
      </c>
      <c r="EV479">
        <v>0</v>
      </c>
      <c r="EW479">
        <v>0</v>
      </c>
      <c r="EX479">
        <v>0</v>
      </c>
      <c r="EY479" t="str">
        <v>Unid</v>
      </c>
      <c r="EZ479">
        <v>0</v>
      </c>
      <c r="FA479" t="str">
        <v>Valor 
Unit</v>
      </c>
      <c r="FB479">
        <v>0</v>
      </c>
      <c r="FC479">
        <v>0</v>
      </c>
      <c r="FD479" t="str">
        <v>Qtde</v>
      </c>
      <c r="FE479">
        <v>0</v>
      </c>
      <c r="FF479">
        <v>0</v>
      </c>
    </row>
    <row r="480" spans="1:162" x14ac:dyDescent="0.25">
      <c r="A480">
        <v>27</v>
      </c>
      <c r="B480" t="str">
        <f>'04.04_PLANO DE TRABALHO'!$TJ$7</f>
        <v>Participação e Gestão Democrática</v>
      </c>
      <c r="C480" t="str">
        <f>IF('04.04_PLANO DE TRABALHO'!SV36="",C479,'04.04_PLANO DE TRABALHO'!SV36)</f>
        <v>10.2</v>
      </c>
      <c r="D480">
        <f>IF('04.04_PLANO DE TRABALHO'!SW36="",D479,'04.04_PLANO DE TRABALHO'!SW36)</f>
        <v>0</v>
      </c>
      <c r="E480" t="str">
        <f>IF(OR('04.04_PLANO DE TRABALHO'!SX36="",'04.04_PLANO DE TRABALHO'!SX36="Realizado",'04.04_PLANO DE TRABALHO'!SX36="Planejado"),E479,'04.04_PLANO DE TRABALHO'!SX36)</f>
        <v>Atividade</v>
      </c>
      <c r="F480">
        <f>IF('04.04_PLANO DE TRABALHO'!SY36="",F479,'04.04_PLANO DE TRABALHO'!SY36)</f>
        <v>0</v>
      </c>
      <c r="G480">
        <f>IF('04.04_PLANO DE TRABALHO'!SZ36="",G479,'04.04_PLANO DE TRABALHO'!SZ36)</f>
        <v>0</v>
      </c>
      <c r="H480" t="str">
        <f>IF('04.04_PLANO DE TRABALHO'!TA36="",H479,'04.04_PLANO DE TRABALHO'!TA36)</f>
        <v>Início</v>
      </c>
      <c r="I480">
        <f>IF('04.04_PLANO DE TRABALHO'!TB36="",I479,'04.04_PLANO DE TRABALHO'!TB36)</f>
        <v>0</v>
      </c>
      <c r="J480">
        <f>IF('04.04_PLANO DE TRABALHO'!TC36="",J479,'04.04_PLANO DE TRABALHO'!TC36)</f>
        <v>0</v>
      </c>
      <c r="K480" t="str">
        <f>IF('04.04_PLANO DE TRABALHO'!TD36="",K479,'04.04_PLANO DE TRABALHO'!TD36)</f>
        <v>Fim</v>
      </c>
      <c r="L480">
        <f>IF('04.04_PLANO DE TRABALHO'!TE36="",L479,'04.04_PLANO DE TRABALHO'!TE36)</f>
        <v>0</v>
      </c>
      <c r="M480">
        <f>IF('04.04_PLANO DE TRABALHO'!TF36="",M479,'04.04_PLANO DE TRABALHO'!TF36)</f>
        <v>0</v>
      </c>
      <c r="N480" t="str">
        <f>IF('04.04_PLANO DE TRABALHO'!TG36="",N479,'04.04_PLANO DE TRABALHO'!TG36)</f>
        <v>10.2.2</v>
      </c>
      <c r="O480">
        <f>IF('04.04_PLANO DE TRABALHO'!TH36="",O479,'04.04_PLANO DE TRABALHO'!TH36)</f>
        <v>0</v>
      </c>
      <c r="P480">
        <f>IF('04.04_PLANO DE TRABALHO'!TI36="",P479,'04.04_PLANO DE TRABALHO'!TI36)</f>
        <v>0</v>
      </c>
      <c r="Q480" t="str">
        <f>IF('04.04_PLANO DE TRABALHO'!TJ36="",Q479,'04.04_PLANO DE TRABALHO'!TJ36)</f>
        <v>SubAtividade</v>
      </c>
      <c r="R480">
        <f>IF('04.04_PLANO DE TRABALHO'!TK36="",R479,'04.04_PLANO DE TRABALHO'!TK36)</f>
        <v>0</v>
      </c>
      <c r="S480">
        <f>IF('04.04_PLANO DE TRABALHO'!TL36="",S479,'04.04_PLANO DE TRABALHO'!TL36)</f>
        <v>0</v>
      </c>
      <c r="T480">
        <f>IF('04.04_PLANO DE TRABALHO'!TM36="",T479,'04.04_PLANO DE TRABALHO'!TM36)</f>
        <v>0</v>
      </c>
      <c r="U480">
        <f>IF('04.04_PLANO DE TRABALHO'!TN36="",U479,'04.04_PLANO DE TRABALHO'!TN36)</f>
        <v>0</v>
      </c>
      <c r="V480">
        <f>IF('04.04_PLANO DE TRABALHO'!TO36="",V479,'04.04_PLANO DE TRABALHO'!TO36)</f>
        <v>0</v>
      </c>
      <c r="W480" t="str">
        <f>IF('04.04_PLANO DE TRABALHO'!TP36="",W479,'04.04_PLANO DE TRABALHO'!TP36)</f>
        <v>Despesa</v>
      </c>
      <c r="X480">
        <f>IF('04.04_PLANO DE TRABALHO'!TQ36="",X479,'04.04_PLANO DE TRABALHO'!TQ36)</f>
        <v>0</v>
      </c>
      <c r="Y480">
        <f>IF('04.04_PLANO DE TRABALHO'!TR36="",Y479,'04.04_PLANO DE TRABALHO'!TR36)</f>
        <v>0</v>
      </c>
      <c r="Z480">
        <f>IF('04.04_PLANO DE TRABALHO'!TS36="",Z479,'04.04_PLANO DE TRABALHO'!TS36)</f>
        <v>0</v>
      </c>
      <c r="AA480">
        <f>IF('04.04_PLANO DE TRABALHO'!TT36="",AA479,'04.04_PLANO DE TRABALHO'!TT36)</f>
        <v>0</v>
      </c>
      <c r="AB480">
        <f>IF('04.04_PLANO DE TRABALHO'!TU36="",AB479,'04.04_PLANO DE TRABALHO'!TU36)</f>
        <v>0</v>
      </c>
      <c r="AC480">
        <f>IF('04.04_PLANO DE TRABALHO'!TV36="",AC479,'04.04_PLANO DE TRABALHO'!TV36)</f>
        <v>0</v>
      </c>
      <c r="AD480" t="str">
        <f>IF('04.04_PLANO DE TRABALHO'!TW36="",AD479,'04.04_PLANO DE TRABALHO'!TW36)</f>
        <v>Categoria</v>
      </c>
      <c r="AE480">
        <f>IF('04.04_PLANO DE TRABALHO'!TX36="",AE479,'04.04_PLANO DE TRABALHO'!TX36)</f>
        <v>0</v>
      </c>
      <c r="AF480">
        <f>IF('04.04_PLANO DE TRABALHO'!TY36="",AF479,'04.04_PLANO DE TRABALHO'!TY36)</f>
        <v>0</v>
      </c>
      <c r="AG480">
        <f>IF('04.04_PLANO DE TRABALHO'!TZ36="",AG479,'04.04_PLANO DE TRABALHO'!TZ36)</f>
        <v>0</v>
      </c>
      <c r="AH480">
        <f>IF('04.04_PLANO DE TRABALHO'!UA36="",AH479,'04.04_PLANO DE TRABALHO'!UA36)</f>
        <v>0</v>
      </c>
      <c r="AI480">
        <f>IF('04.04_PLANO DE TRABALHO'!UB36="",AI479,'04.04_PLANO DE TRABALHO'!UB36)</f>
        <v>0</v>
      </c>
      <c r="AJ480">
        <f>IF('04.04_PLANO DE TRABALHO'!UC36="",AJ479,'04.04_PLANO DE TRABALHO'!UC36)</f>
        <v>0</v>
      </c>
      <c r="AK480">
        <f>IF('04.04_PLANO DE TRABALHO'!UD36="",AK479,'04.04_PLANO DE TRABALHO'!UD36)</f>
        <v>0</v>
      </c>
      <c r="AL480" t="str">
        <f>IF('04.04_PLANO DE TRABALHO'!UE36="",AL479,'04.04_PLANO DE TRABALHO'!UE36)</f>
        <v>Subcategoria</v>
      </c>
      <c r="AM480">
        <f>IF('04.04_PLANO DE TRABALHO'!UF36="",AM479,'04.04_PLANO DE TRABALHO'!UF36)</f>
        <v>0</v>
      </c>
      <c r="AN480">
        <f>IF('04.04_PLANO DE TRABALHO'!UG36="",AN479,'04.04_PLANO DE TRABALHO'!UG36)</f>
        <v>0</v>
      </c>
      <c r="AO480">
        <f>IF('04.04_PLANO DE TRABALHO'!UH36="",AO479,'04.04_PLANO DE TRABALHO'!UH36)</f>
        <v>0</v>
      </c>
      <c r="AP480">
        <f>IF('04.04_PLANO DE TRABALHO'!UI36="",AP479,'04.04_PLANO DE TRABALHO'!UI36)</f>
        <v>0</v>
      </c>
      <c r="AQ480" t="str">
        <f>IF('04.04_PLANO DE TRABALHO'!UJ36="",AQ479,'04.04_PLANO DE TRABALHO'!UJ36)</f>
        <v>Fonte*</v>
      </c>
      <c r="AR480">
        <f>IF('04.04_PLANO DE TRABALHO'!UK36="",AR479,'04.04_PLANO DE TRABALHO'!UK36)</f>
        <v>0</v>
      </c>
      <c r="AS480">
        <f>IF('04.04_PLANO DE TRABALHO'!UL36="",AS479,'04.04_PLANO DE TRABALHO'!UL36)</f>
        <v>0</v>
      </c>
      <c r="AT480">
        <f>IF('04.04_PLANO DE TRABALHO'!UM36="",AT479,'04.04_PLANO DE TRABALHO'!UM36)</f>
        <v>0</v>
      </c>
      <c r="AU480" t="str">
        <f>IF('04.04_PLANO DE TRABALHO'!UN36="",AU479,'04.04_PLANO DE TRABALHO'!UN36)</f>
        <v>Unid</v>
      </c>
      <c r="AV480">
        <f>IF('04.04_PLANO DE TRABALHO'!UO36="",AV479,'04.04_PLANO DE TRABALHO'!UO36)</f>
        <v>0</v>
      </c>
      <c r="AW480" t="str">
        <f>IF('04.04_PLANO DE TRABALHO'!UP36="",AW479,'04.04_PLANO DE TRABALHO'!UP36)</f>
        <v>Valor 
Unit</v>
      </c>
      <c r="AX480">
        <f>IF('04.04_PLANO DE TRABALHO'!UQ36="",AX479,'04.04_PLANO DE TRABALHO'!UQ36)</f>
        <v>0</v>
      </c>
      <c r="AY480">
        <f>IF('04.04_PLANO DE TRABALHO'!UR36="",AY479,'04.04_PLANO DE TRABALHO'!UR36)</f>
        <v>0</v>
      </c>
      <c r="AZ480" t="str">
        <f>IF('04.04_PLANO DE TRABALHO'!US36="",AZ479,'04.04_PLANO DE TRABALHO'!US36)</f>
        <v>Qtde</v>
      </c>
      <c r="BA480">
        <f>IF('04.04_PLANO DE TRABALHO'!UT36="",BA479,'04.04_PLANO DE TRABALHO'!UT36)</f>
        <v>0</v>
      </c>
      <c r="BB480">
        <f>IF('04.04_PLANO DE TRABALHO'!UU36="",BB479,'04.04_PLANO DE TRABALHO'!UU36)</f>
        <v>0</v>
      </c>
      <c r="BD480" t="str">
        <v>Comunicação e Mobilização Acadêmica</v>
      </c>
      <c r="BE480" t="str">
        <v>11.2</v>
      </c>
      <c r="BF480">
        <v>0</v>
      </c>
      <c r="BG480" t="str">
        <v>Atividade</v>
      </c>
      <c r="BH480">
        <v>0</v>
      </c>
      <c r="BI480">
        <v>0</v>
      </c>
      <c r="BJ480" t="str">
        <v>Início</v>
      </c>
      <c r="BK480">
        <v>0</v>
      </c>
      <c r="BL480">
        <v>0</v>
      </c>
      <c r="BM480" t="str">
        <v>Fim</v>
      </c>
      <c r="BN480">
        <v>0</v>
      </c>
      <c r="BO480">
        <v>0</v>
      </c>
      <c r="BP480" t="str">
        <v>11.2.1</v>
      </c>
      <c r="BQ480">
        <v>0</v>
      </c>
      <c r="BR480">
        <v>0</v>
      </c>
      <c r="BS480" t="str">
        <v>SubAtividade</v>
      </c>
      <c r="BT480">
        <v>0</v>
      </c>
      <c r="BU480">
        <v>0</v>
      </c>
      <c r="BV480">
        <v>0</v>
      </c>
      <c r="BW480">
        <v>0</v>
      </c>
      <c r="BX480">
        <v>0</v>
      </c>
      <c r="BY480" t="str">
        <v>Despesa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 t="str">
        <v>Categoria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 t="str">
        <v>Subcategoria</v>
      </c>
      <c r="CO480">
        <v>0</v>
      </c>
      <c r="CP480">
        <v>0</v>
      </c>
      <c r="CQ480">
        <v>0</v>
      </c>
      <c r="CR480">
        <v>0</v>
      </c>
      <c r="CS480" t="str">
        <v>Fonte*</v>
      </c>
      <c r="CT480">
        <v>0</v>
      </c>
      <c r="CU480">
        <v>0</v>
      </c>
      <c r="CV480">
        <v>0</v>
      </c>
      <c r="CW480" t="str">
        <v>Unid</v>
      </c>
      <c r="CX480">
        <v>0</v>
      </c>
      <c r="CY480" t="str">
        <v>Valor 
Unit</v>
      </c>
      <c r="CZ480">
        <v>0</v>
      </c>
      <c r="DA480">
        <v>0</v>
      </c>
      <c r="DB480" t="str">
        <v>Qtde</v>
      </c>
      <c r="DC480">
        <v>0</v>
      </c>
      <c r="DD480">
        <v>0</v>
      </c>
      <c r="DF480" t="str">
        <v>Comunicação e Mobilização Acadêmica</v>
      </c>
      <c r="DG480" t="str">
        <v>11.3</v>
      </c>
      <c r="DH480">
        <v>0</v>
      </c>
      <c r="DI480" t="str">
        <v>Atividade</v>
      </c>
      <c r="DJ480">
        <v>0</v>
      </c>
      <c r="DK480">
        <v>0</v>
      </c>
      <c r="DL480" t="str">
        <v>Início</v>
      </c>
      <c r="DM480">
        <v>0</v>
      </c>
      <c r="DN480">
        <v>0</v>
      </c>
      <c r="DO480" t="str">
        <v>Fim</v>
      </c>
      <c r="DP480">
        <v>0</v>
      </c>
      <c r="DQ480">
        <v>0</v>
      </c>
      <c r="DR480" t="str">
        <v>11.3.2</v>
      </c>
      <c r="DS480">
        <v>0</v>
      </c>
      <c r="DT480">
        <v>0</v>
      </c>
      <c r="DU480" t="str">
        <v>SubAtividade</v>
      </c>
      <c r="DV480">
        <v>0</v>
      </c>
      <c r="DW480">
        <v>0</v>
      </c>
      <c r="DX480">
        <v>0</v>
      </c>
      <c r="DY480">
        <v>0</v>
      </c>
      <c r="DZ480">
        <v>0</v>
      </c>
      <c r="EA480" t="str">
        <v>Despesa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 t="str">
        <v>Categoria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 t="str">
        <v>Subcategoria</v>
      </c>
      <c r="EQ480">
        <v>0</v>
      </c>
      <c r="ER480">
        <v>0</v>
      </c>
      <c r="ES480">
        <v>0</v>
      </c>
      <c r="ET480">
        <v>0</v>
      </c>
      <c r="EU480" t="str">
        <v>Fonte*</v>
      </c>
      <c r="EV480">
        <v>0</v>
      </c>
      <c r="EW480">
        <v>0</v>
      </c>
      <c r="EX480">
        <v>0</v>
      </c>
      <c r="EY480" t="str">
        <v>Unid</v>
      </c>
      <c r="EZ480">
        <v>0</v>
      </c>
      <c r="FA480" t="str">
        <v>Valor 
Unit</v>
      </c>
      <c r="FB480">
        <v>0</v>
      </c>
      <c r="FC480">
        <v>0</v>
      </c>
      <c r="FD480" t="str">
        <v>Qtde</v>
      </c>
      <c r="FE480">
        <v>0</v>
      </c>
      <c r="FF480">
        <v>0</v>
      </c>
    </row>
    <row r="481" spans="1:162" x14ac:dyDescent="0.25">
      <c r="A481">
        <v>28</v>
      </c>
      <c r="B481" t="str">
        <f>'04.04_PLANO DE TRABALHO'!$TJ$7</f>
        <v>Participação e Gestão Democrática</v>
      </c>
      <c r="C481" t="str">
        <f>IF('04.04_PLANO DE TRABALHO'!SV37="",C480,'04.04_PLANO DE TRABALHO'!SV37)</f>
        <v>10.2</v>
      </c>
      <c r="D481">
        <f>IF('04.04_PLANO DE TRABALHO'!SW37="",D480,'04.04_PLANO DE TRABALHO'!SW37)</f>
        <v>0</v>
      </c>
      <c r="E481" t="str">
        <f>IF(OR('04.04_PLANO DE TRABALHO'!SX37="",'04.04_PLANO DE TRABALHO'!SX37="Realizado",'04.04_PLANO DE TRABALHO'!SX37="Planejado"),E480,'04.04_PLANO DE TRABALHO'!SX37)</f>
        <v>Atividade</v>
      </c>
      <c r="F481">
        <f>IF('04.04_PLANO DE TRABALHO'!SY37="",F480,'04.04_PLANO DE TRABALHO'!SY37)</f>
        <v>0</v>
      </c>
      <c r="G481">
        <f>IF('04.04_PLANO DE TRABALHO'!SZ37="",G480,'04.04_PLANO DE TRABALHO'!SZ37)</f>
        <v>0</v>
      </c>
      <c r="H481" t="str">
        <f>IF('04.04_PLANO DE TRABALHO'!TA37="",H480,'04.04_PLANO DE TRABALHO'!TA37)</f>
        <v>Início</v>
      </c>
      <c r="I481">
        <f>IF('04.04_PLANO DE TRABALHO'!TB37="",I480,'04.04_PLANO DE TRABALHO'!TB37)</f>
        <v>0</v>
      </c>
      <c r="J481">
        <f>IF('04.04_PLANO DE TRABALHO'!TC37="",J480,'04.04_PLANO DE TRABALHO'!TC37)</f>
        <v>0</v>
      </c>
      <c r="K481" t="str">
        <f>IF('04.04_PLANO DE TRABALHO'!TD37="",K480,'04.04_PLANO DE TRABALHO'!TD37)</f>
        <v>Fim</v>
      </c>
      <c r="L481">
        <f>IF('04.04_PLANO DE TRABALHO'!TE37="",L480,'04.04_PLANO DE TRABALHO'!TE37)</f>
        <v>0</v>
      </c>
      <c r="M481">
        <f>IF('04.04_PLANO DE TRABALHO'!TF37="",M480,'04.04_PLANO DE TRABALHO'!TF37)</f>
        <v>0</v>
      </c>
      <c r="N481" t="str">
        <f>IF('04.04_PLANO DE TRABALHO'!TG37="",N480,'04.04_PLANO DE TRABALHO'!TG37)</f>
        <v>Total da SubAtividade:</v>
      </c>
      <c r="O481">
        <f>IF('04.04_PLANO DE TRABALHO'!TH37="",O480,'04.04_PLANO DE TRABALHO'!TH37)</f>
        <v>0</v>
      </c>
      <c r="P481">
        <f>IF('04.04_PLANO DE TRABALHO'!TI37="",P480,'04.04_PLANO DE TRABALHO'!TI37)</f>
        <v>0</v>
      </c>
      <c r="Q481" t="str">
        <f>IF('04.04_PLANO DE TRABALHO'!TJ37="",Q480,'04.04_PLANO DE TRABALHO'!TJ37)</f>
        <v>SubAtividade</v>
      </c>
      <c r="R481">
        <f>IF('04.04_PLANO DE TRABALHO'!TK37="",R480,'04.04_PLANO DE TRABALHO'!TK37)</f>
        <v>0</v>
      </c>
      <c r="S481">
        <f>IF('04.04_PLANO DE TRABALHO'!TL37="",S480,'04.04_PLANO DE TRABALHO'!TL37)</f>
        <v>0</v>
      </c>
      <c r="T481">
        <f>IF('04.04_PLANO DE TRABALHO'!TM37="",T480,'04.04_PLANO DE TRABALHO'!TM37)</f>
        <v>0</v>
      </c>
      <c r="U481">
        <f>IF('04.04_PLANO DE TRABALHO'!TN37="",U480,'04.04_PLANO DE TRABALHO'!TN37)</f>
        <v>0</v>
      </c>
      <c r="V481">
        <f>IF('04.04_PLANO DE TRABALHO'!TO37="",V480,'04.04_PLANO DE TRABALHO'!TO37)</f>
        <v>0</v>
      </c>
      <c r="W481" t="str">
        <f>IF('04.04_PLANO DE TRABALHO'!TP37="",W480,'04.04_PLANO DE TRABALHO'!TP37)</f>
        <v>Despesa</v>
      </c>
      <c r="X481">
        <f>IF('04.04_PLANO DE TRABALHO'!TQ37="",X480,'04.04_PLANO DE TRABALHO'!TQ37)</f>
        <v>0</v>
      </c>
      <c r="Y481">
        <f>IF('04.04_PLANO DE TRABALHO'!TR37="",Y480,'04.04_PLANO DE TRABALHO'!TR37)</f>
        <v>0</v>
      </c>
      <c r="Z481">
        <f>IF('04.04_PLANO DE TRABALHO'!TS37="",Z480,'04.04_PLANO DE TRABALHO'!TS37)</f>
        <v>0</v>
      </c>
      <c r="AA481">
        <f>IF('04.04_PLANO DE TRABALHO'!TT37="",AA480,'04.04_PLANO DE TRABALHO'!TT37)</f>
        <v>0</v>
      </c>
      <c r="AB481">
        <f>IF('04.04_PLANO DE TRABALHO'!TU37="",AB480,'04.04_PLANO DE TRABALHO'!TU37)</f>
        <v>0</v>
      </c>
      <c r="AC481">
        <f>IF('04.04_PLANO DE TRABALHO'!TV37="",AC480,'04.04_PLANO DE TRABALHO'!TV37)</f>
        <v>0</v>
      </c>
      <c r="AD481" t="str">
        <f>IF('04.04_PLANO DE TRABALHO'!TW37="",AD480,'04.04_PLANO DE TRABALHO'!TW37)</f>
        <v>Categoria</v>
      </c>
      <c r="AE481">
        <f>IF('04.04_PLANO DE TRABALHO'!TX37="",AE480,'04.04_PLANO DE TRABALHO'!TX37)</f>
        <v>0</v>
      </c>
      <c r="AF481">
        <f>IF('04.04_PLANO DE TRABALHO'!TY37="",AF480,'04.04_PLANO DE TRABALHO'!TY37)</f>
        <v>0</v>
      </c>
      <c r="AG481">
        <f>IF('04.04_PLANO DE TRABALHO'!TZ37="",AG480,'04.04_PLANO DE TRABALHO'!TZ37)</f>
        <v>0</v>
      </c>
      <c r="AH481">
        <f>IF('04.04_PLANO DE TRABALHO'!UA37="",AH480,'04.04_PLANO DE TRABALHO'!UA37)</f>
        <v>0</v>
      </c>
      <c r="AI481">
        <f>IF('04.04_PLANO DE TRABALHO'!UB37="",AI480,'04.04_PLANO DE TRABALHO'!UB37)</f>
        <v>0</v>
      </c>
      <c r="AJ481">
        <f>IF('04.04_PLANO DE TRABALHO'!UC37="",AJ480,'04.04_PLANO DE TRABALHO'!UC37)</f>
        <v>0</v>
      </c>
      <c r="AK481">
        <f>IF('04.04_PLANO DE TRABALHO'!UD37="",AK480,'04.04_PLANO DE TRABALHO'!UD37)</f>
        <v>0</v>
      </c>
      <c r="AL481" t="str">
        <f>IF('04.04_PLANO DE TRABALHO'!UE37="",AL480,'04.04_PLANO DE TRABALHO'!UE37)</f>
        <v>Subcategoria</v>
      </c>
      <c r="AM481">
        <f>IF('04.04_PLANO DE TRABALHO'!UF37="",AM480,'04.04_PLANO DE TRABALHO'!UF37)</f>
        <v>0</v>
      </c>
      <c r="AN481">
        <f>IF('04.04_PLANO DE TRABALHO'!UG37="",AN480,'04.04_PLANO DE TRABALHO'!UG37)</f>
        <v>0</v>
      </c>
      <c r="AO481">
        <f>IF('04.04_PLANO DE TRABALHO'!UH37="",AO480,'04.04_PLANO DE TRABALHO'!UH37)</f>
        <v>0</v>
      </c>
      <c r="AP481">
        <f>IF('04.04_PLANO DE TRABALHO'!UI37="",AP480,'04.04_PLANO DE TRABALHO'!UI37)</f>
        <v>0</v>
      </c>
      <c r="AQ481" t="str">
        <f>IF('04.04_PLANO DE TRABALHO'!UJ37="",AQ480,'04.04_PLANO DE TRABALHO'!UJ37)</f>
        <v>Fonte*</v>
      </c>
      <c r="AR481">
        <f>IF('04.04_PLANO DE TRABALHO'!UK37="",AR480,'04.04_PLANO DE TRABALHO'!UK37)</f>
        <v>0</v>
      </c>
      <c r="AS481">
        <f>IF('04.04_PLANO DE TRABALHO'!UL37="",AS480,'04.04_PLANO DE TRABALHO'!UL37)</f>
        <v>0</v>
      </c>
      <c r="AT481">
        <f>IF('04.04_PLANO DE TRABALHO'!UM37="",AT480,'04.04_PLANO DE TRABALHO'!UM37)</f>
        <v>0</v>
      </c>
      <c r="AU481" t="str">
        <f>IF('04.04_PLANO DE TRABALHO'!UN37="",AU480,'04.04_PLANO DE TRABALHO'!UN37)</f>
        <v>Unid</v>
      </c>
      <c r="AV481">
        <f>IF('04.04_PLANO DE TRABALHO'!UO37="",AV480,'04.04_PLANO DE TRABALHO'!UO37)</f>
        <v>0</v>
      </c>
      <c r="AW481" t="str">
        <f>IF('04.04_PLANO DE TRABALHO'!UP37="",AW480,'04.04_PLANO DE TRABALHO'!UP37)</f>
        <v>Valor 
Unit</v>
      </c>
      <c r="AX481">
        <f>IF('04.04_PLANO DE TRABALHO'!UQ37="",AX480,'04.04_PLANO DE TRABALHO'!UQ37)</f>
        <v>0</v>
      </c>
      <c r="AY481">
        <f>IF('04.04_PLANO DE TRABALHO'!UR37="",AY480,'04.04_PLANO DE TRABALHO'!UR37)</f>
        <v>0</v>
      </c>
      <c r="AZ481" t="str">
        <f>IF('04.04_PLANO DE TRABALHO'!US37="",AZ480,'04.04_PLANO DE TRABALHO'!US37)</f>
        <v>Qtde</v>
      </c>
      <c r="BA481">
        <f>IF('04.04_PLANO DE TRABALHO'!UT37="",BA480,'04.04_PLANO DE TRABALHO'!UT37)</f>
        <v>0</v>
      </c>
      <c r="BB481">
        <f>IF('04.04_PLANO DE TRABALHO'!UU37="",BB480,'04.04_PLANO DE TRABALHO'!UU37)</f>
        <v>0</v>
      </c>
      <c r="BD481" t="str">
        <v>Comunicação e Mobilização Acadêmica</v>
      </c>
      <c r="BE481" t="str">
        <v>11.2</v>
      </c>
      <c r="BF481">
        <v>0</v>
      </c>
      <c r="BG481" t="str">
        <v>Atividade</v>
      </c>
      <c r="BH481">
        <v>0</v>
      </c>
      <c r="BI481">
        <v>0</v>
      </c>
      <c r="BJ481" t="str">
        <v>Início</v>
      </c>
      <c r="BK481">
        <v>0</v>
      </c>
      <c r="BL481">
        <v>0</v>
      </c>
      <c r="BM481" t="str">
        <v>Fim</v>
      </c>
      <c r="BN481">
        <v>0</v>
      </c>
      <c r="BO481">
        <v>0</v>
      </c>
      <c r="BP481" t="str">
        <v>11.2.1</v>
      </c>
      <c r="BQ481">
        <v>0</v>
      </c>
      <c r="BR481">
        <v>0</v>
      </c>
      <c r="BS481" t="str">
        <v>SubAtividade</v>
      </c>
      <c r="BT481">
        <v>0</v>
      </c>
      <c r="BU481">
        <v>0</v>
      </c>
      <c r="BV481">
        <v>0</v>
      </c>
      <c r="BW481">
        <v>0</v>
      </c>
      <c r="BX481">
        <v>0</v>
      </c>
      <c r="BY481" t="str">
        <v>Despesa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 t="str">
        <v>Categoria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 t="str">
        <v>Subcategoria</v>
      </c>
      <c r="CO481">
        <v>0</v>
      </c>
      <c r="CP481">
        <v>0</v>
      </c>
      <c r="CQ481">
        <v>0</v>
      </c>
      <c r="CR481">
        <v>0</v>
      </c>
      <c r="CS481" t="str">
        <v>Fonte*</v>
      </c>
      <c r="CT481">
        <v>0</v>
      </c>
      <c r="CU481">
        <v>0</v>
      </c>
      <c r="CV481">
        <v>0</v>
      </c>
      <c r="CW481" t="str">
        <v>Unid</v>
      </c>
      <c r="CX481">
        <v>0</v>
      </c>
      <c r="CY481" t="str">
        <v>Valor 
Unit</v>
      </c>
      <c r="CZ481">
        <v>0</v>
      </c>
      <c r="DA481">
        <v>0</v>
      </c>
      <c r="DB481" t="str">
        <v>Qtde</v>
      </c>
      <c r="DC481">
        <v>0</v>
      </c>
      <c r="DD481">
        <v>0</v>
      </c>
      <c r="DF481" t="str">
        <v>Comunicação e Mobilização Acadêmica</v>
      </c>
      <c r="DG481" t="str">
        <v>11.3</v>
      </c>
      <c r="DH481">
        <v>0</v>
      </c>
      <c r="DI481" t="str">
        <v>Atividade</v>
      </c>
      <c r="DJ481">
        <v>0</v>
      </c>
      <c r="DK481">
        <v>0</v>
      </c>
      <c r="DL481" t="str">
        <v>Início</v>
      </c>
      <c r="DM481">
        <v>0</v>
      </c>
      <c r="DN481">
        <v>0</v>
      </c>
      <c r="DO481" t="str">
        <v>Fim</v>
      </c>
      <c r="DP481">
        <v>0</v>
      </c>
      <c r="DQ481">
        <v>0</v>
      </c>
      <c r="DR481" t="str">
        <v>11.3.2</v>
      </c>
      <c r="DS481">
        <v>0</v>
      </c>
      <c r="DT481">
        <v>0</v>
      </c>
      <c r="DU481" t="str">
        <v>SubAtividade</v>
      </c>
      <c r="DV481">
        <v>0</v>
      </c>
      <c r="DW481">
        <v>0</v>
      </c>
      <c r="DX481">
        <v>0</v>
      </c>
      <c r="DY481">
        <v>0</v>
      </c>
      <c r="DZ481">
        <v>0</v>
      </c>
      <c r="EA481" t="str">
        <v>Despesa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 t="str">
        <v>Categoria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 t="str">
        <v>Subcategoria</v>
      </c>
      <c r="EQ481">
        <v>0</v>
      </c>
      <c r="ER481">
        <v>0</v>
      </c>
      <c r="ES481">
        <v>0</v>
      </c>
      <c r="ET481">
        <v>0</v>
      </c>
      <c r="EU481" t="str">
        <v>Fonte*</v>
      </c>
      <c r="EV481">
        <v>0</v>
      </c>
      <c r="EW481">
        <v>0</v>
      </c>
      <c r="EX481">
        <v>0</v>
      </c>
      <c r="EY481" t="str">
        <v>Unid</v>
      </c>
      <c r="EZ481">
        <v>0</v>
      </c>
      <c r="FA481" t="str">
        <v>Valor 
Unit</v>
      </c>
      <c r="FB481">
        <v>0</v>
      </c>
      <c r="FC481">
        <v>0</v>
      </c>
      <c r="FD481" t="str">
        <v>Qtde</v>
      </c>
      <c r="FE481">
        <v>0</v>
      </c>
      <c r="FF481">
        <v>0</v>
      </c>
    </row>
    <row r="482" spans="1:162" x14ac:dyDescent="0.25">
      <c r="A482">
        <v>29</v>
      </c>
      <c r="B482" t="str">
        <f>'04.04_PLANO DE TRABALHO'!$TJ$7</f>
        <v>Participação e Gestão Democrática</v>
      </c>
      <c r="C482" t="str">
        <f>IF('04.04_PLANO DE TRABALHO'!SV38="",C481,'04.04_PLANO DE TRABALHO'!SV38)</f>
        <v>10.2</v>
      </c>
      <c r="D482">
        <f>IF('04.04_PLANO DE TRABALHO'!SW38="",D481,'04.04_PLANO DE TRABALHO'!SW38)</f>
        <v>0</v>
      </c>
      <c r="E482" t="str">
        <f>IF(OR('04.04_PLANO DE TRABALHO'!SX38="",'04.04_PLANO DE TRABALHO'!SX38="Realizado",'04.04_PLANO DE TRABALHO'!SX38="Planejado"),E481,'04.04_PLANO DE TRABALHO'!SX38)</f>
        <v>Atividade</v>
      </c>
      <c r="F482">
        <f>IF('04.04_PLANO DE TRABALHO'!SY38="",F481,'04.04_PLANO DE TRABALHO'!SY38)</f>
        <v>0</v>
      </c>
      <c r="G482">
        <f>IF('04.04_PLANO DE TRABALHO'!SZ38="",G481,'04.04_PLANO DE TRABALHO'!SZ38)</f>
        <v>0</v>
      </c>
      <c r="H482" t="str">
        <f>IF('04.04_PLANO DE TRABALHO'!TA38="",H481,'04.04_PLANO DE TRABALHO'!TA38)</f>
        <v>Início</v>
      </c>
      <c r="I482">
        <f>IF('04.04_PLANO DE TRABALHO'!TB38="",I481,'04.04_PLANO DE TRABALHO'!TB38)</f>
        <v>0</v>
      </c>
      <c r="J482">
        <f>IF('04.04_PLANO DE TRABALHO'!TC38="",J481,'04.04_PLANO DE TRABALHO'!TC38)</f>
        <v>0</v>
      </c>
      <c r="K482" t="str">
        <f>IF('04.04_PLANO DE TRABALHO'!TD38="",K481,'04.04_PLANO DE TRABALHO'!TD38)</f>
        <v>Fim</v>
      </c>
      <c r="L482">
        <f>IF('04.04_PLANO DE TRABALHO'!TE38="",L481,'04.04_PLANO DE TRABALHO'!TE38)</f>
        <v>0</v>
      </c>
      <c r="M482">
        <f>IF('04.04_PLANO DE TRABALHO'!TF38="",M481,'04.04_PLANO DE TRABALHO'!TF38)</f>
        <v>0</v>
      </c>
      <c r="N482" t="str">
        <f>IF('04.04_PLANO DE TRABALHO'!TG38="",N481,'04.04_PLANO DE TRABALHO'!TG38)</f>
        <v>10.2.3</v>
      </c>
      <c r="O482">
        <f>IF('04.04_PLANO DE TRABALHO'!TH38="",O481,'04.04_PLANO DE TRABALHO'!TH38)</f>
        <v>0</v>
      </c>
      <c r="P482">
        <f>IF('04.04_PLANO DE TRABALHO'!TI38="",P481,'04.04_PLANO DE TRABALHO'!TI38)</f>
        <v>0</v>
      </c>
      <c r="Q482" t="str">
        <f>IF('04.04_PLANO DE TRABALHO'!TJ38="",Q481,'04.04_PLANO DE TRABALHO'!TJ38)</f>
        <v>SubAtividade</v>
      </c>
      <c r="R482">
        <f>IF('04.04_PLANO DE TRABALHO'!TK38="",R481,'04.04_PLANO DE TRABALHO'!TK38)</f>
        <v>0</v>
      </c>
      <c r="S482">
        <f>IF('04.04_PLANO DE TRABALHO'!TL38="",S481,'04.04_PLANO DE TRABALHO'!TL38)</f>
        <v>0</v>
      </c>
      <c r="T482">
        <f>IF('04.04_PLANO DE TRABALHO'!TM38="",T481,'04.04_PLANO DE TRABALHO'!TM38)</f>
        <v>0</v>
      </c>
      <c r="U482">
        <f>IF('04.04_PLANO DE TRABALHO'!TN38="",U481,'04.04_PLANO DE TRABALHO'!TN38)</f>
        <v>0</v>
      </c>
      <c r="V482">
        <f>IF('04.04_PLANO DE TRABALHO'!TO38="",V481,'04.04_PLANO DE TRABALHO'!TO38)</f>
        <v>0</v>
      </c>
      <c r="W482" t="str">
        <f>IF('04.04_PLANO DE TRABALHO'!TP38="",W481,'04.04_PLANO DE TRABALHO'!TP38)</f>
        <v>Despesa</v>
      </c>
      <c r="X482">
        <f>IF('04.04_PLANO DE TRABALHO'!TQ38="",X481,'04.04_PLANO DE TRABALHO'!TQ38)</f>
        <v>0</v>
      </c>
      <c r="Y482">
        <f>IF('04.04_PLANO DE TRABALHO'!TR38="",Y481,'04.04_PLANO DE TRABALHO'!TR38)</f>
        <v>0</v>
      </c>
      <c r="Z482">
        <f>IF('04.04_PLANO DE TRABALHO'!TS38="",Z481,'04.04_PLANO DE TRABALHO'!TS38)</f>
        <v>0</v>
      </c>
      <c r="AA482">
        <f>IF('04.04_PLANO DE TRABALHO'!TT38="",AA481,'04.04_PLANO DE TRABALHO'!TT38)</f>
        <v>0</v>
      </c>
      <c r="AB482">
        <f>IF('04.04_PLANO DE TRABALHO'!TU38="",AB481,'04.04_PLANO DE TRABALHO'!TU38)</f>
        <v>0</v>
      </c>
      <c r="AC482">
        <f>IF('04.04_PLANO DE TRABALHO'!TV38="",AC481,'04.04_PLANO DE TRABALHO'!TV38)</f>
        <v>0</v>
      </c>
      <c r="AD482" t="str">
        <f>IF('04.04_PLANO DE TRABALHO'!TW38="",AD481,'04.04_PLANO DE TRABALHO'!TW38)</f>
        <v>Categoria</v>
      </c>
      <c r="AE482">
        <f>IF('04.04_PLANO DE TRABALHO'!TX38="",AE481,'04.04_PLANO DE TRABALHO'!TX38)</f>
        <v>0</v>
      </c>
      <c r="AF482">
        <f>IF('04.04_PLANO DE TRABALHO'!TY38="",AF481,'04.04_PLANO DE TRABALHO'!TY38)</f>
        <v>0</v>
      </c>
      <c r="AG482">
        <f>IF('04.04_PLANO DE TRABALHO'!TZ38="",AG481,'04.04_PLANO DE TRABALHO'!TZ38)</f>
        <v>0</v>
      </c>
      <c r="AH482">
        <f>IF('04.04_PLANO DE TRABALHO'!UA38="",AH481,'04.04_PLANO DE TRABALHO'!UA38)</f>
        <v>0</v>
      </c>
      <c r="AI482">
        <f>IF('04.04_PLANO DE TRABALHO'!UB38="",AI481,'04.04_PLANO DE TRABALHO'!UB38)</f>
        <v>0</v>
      </c>
      <c r="AJ482">
        <f>IF('04.04_PLANO DE TRABALHO'!UC38="",AJ481,'04.04_PLANO DE TRABALHO'!UC38)</f>
        <v>0</v>
      </c>
      <c r="AK482">
        <f>IF('04.04_PLANO DE TRABALHO'!UD38="",AK481,'04.04_PLANO DE TRABALHO'!UD38)</f>
        <v>0</v>
      </c>
      <c r="AL482" t="str">
        <f>IF('04.04_PLANO DE TRABALHO'!UE38="",AL481,'04.04_PLANO DE TRABALHO'!UE38)</f>
        <v>Subcategoria</v>
      </c>
      <c r="AM482">
        <f>IF('04.04_PLANO DE TRABALHO'!UF38="",AM481,'04.04_PLANO DE TRABALHO'!UF38)</f>
        <v>0</v>
      </c>
      <c r="AN482">
        <f>IF('04.04_PLANO DE TRABALHO'!UG38="",AN481,'04.04_PLANO DE TRABALHO'!UG38)</f>
        <v>0</v>
      </c>
      <c r="AO482">
        <f>IF('04.04_PLANO DE TRABALHO'!UH38="",AO481,'04.04_PLANO DE TRABALHO'!UH38)</f>
        <v>0</v>
      </c>
      <c r="AP482">
        <f>IF('04.04_PLANO DE TRABALHO'!UI38="",AP481,'04.04_PLANO DE TRABALHO'!UI38)</f>
        <v>0</v>
      </c>
      <c r="AQ482" t="str">
        <f>IF('04.04_PLANO DE TRABALHO'!UJ38="",AQ481,'04.04_PLANO DE TRABALHO'!UJ38)</f>
        <v>Fonte*</v>
      </c>
      <c r="AR482">
        <f>IF('04.04_PLANO DE TRABALHO'!UK38="",AR481,'04.04_PLANO DE TRABALHO'!UK38)</f>
        <v>0</v>
      </c>
      <c r="AS482">
        <f>IF('04.04_PLANO DE TRABALHO'!UL38="",AS481,'04.04_PLANO DE TRABALHO'!UL38)</f>
        <v>0</v>
      </c>
      <c r="AT482">
        <f>IF('04.04_PLANO DE TRABALHO'!UM38="",AT481,'04.04_PLANO DE TRABALHO'!UM38)</f>
        <v>0</v>
      </c>
      <c r="AU482" t="str">
        <f>IF('04.04_PLANO DE TRABALHO'!UN38="",AU481,'04.04_PLANO DE TRABALHO'!UN38)</f>
        <v>Unid</v>
      </c>
      <c r="AV482">
        <f>IF('04.04_PLANO DE TRABALHO'!UO38="",AV481,'04.04_PLANO DE TRABALHO'!UO38)</f>
        <v>0</v>
      </c>
      <c r="AW482" t="str">
        <f>IF('04.04_PLANO DE TRABALHO'!UP38="",AW481,'04.04_PLANO DE TRABALHO'!UP38)</f>
        <v>Valor 
Unit</v>
      </c>
      <c r="AX482">
        <f>IF('04.04_PLANO DE TRABALHO'!UQ38="",AX481,'04.04_PLANO DE TRABALHO'!UQ38)</f>
        <v>0</v>
      </c>
      <c r="AY482">
        <f>IF('04.04_PLANO DE TRABALHO'!UR38="",AY481,'04.04_PLANO DE TRABALHO'!UR38)</f>
        <v>0</v>
      </c>
      <c r="AZ482" t="str">
        <f>IF('04.04_PLANO DE TRABALHO'!US38="",AZ481,'04.04_PLANO DE TRABALHO'!US38)</f>
        <v>Qtde</v>
      </c>
      <c r="BA482">
        <f>IF('04.04_PLANO DE TRABALHO'!UT38="",BA481,'04.04_PLANO DE TRABALHO'!UT38)</f>
        <v>0</v>
      </c>
      <c r="BB482">
        <f>IF('04.04_PLANO DE TRABALHO'!UU38="",BB481,'04.04_PLANO DE TRABALHO'!UU38)</f>
        <v>0</v>
      </c>
      <c r="BD482" t="str">
        <v>Comunicação e Mobilização Acadêmica</v>
      </c>
      <c r="BE482" t="str">
        <v>11.2</v>
      </c>
      <c r="BF482">
        <v>0</v>
      </c>
      <c r="BG482" t="str">
        <v>Atividade</v>
      </c>
      <c r="BH482">
        <v>0</v>
      </c>
      <c r="BI482">
        <v>0</v>
      </c>
      <c r="BJ482" t="str">
        <v>Início</v>
      </c>
      <c r="BK482">
        <v>0</v>
      </c>
      <c r="BL482">
        <v>0</v>
      </c>
      <c r="BM482" t="str">
        <v>Fim</v>
      </c>
      <c r="BN482">
        <v>0</v>
      </c>
      <c r="BO482">
        <v>0</v>
      </c>
      <c r="BP482" t="str">
        <v>11.2.1</v>
      </c>
      <c r="BQ482">
        <v>0</v>
      </c>
      <c r="BR482">
        <v>0</v>
      </c>
      <c r="BS482" t="str">
        <v>SubAtividade</v>
      </c>
      <c r="BT482">
        <v>0</v>
      </c>
      <c r="BU482">
        <v>0</v>
      </c>
      <c r="BV482">
        <v>0</v>
      </c>
      <c r="BW482">
        <v>0</v>
      </c>
      <c r="BX482">
        <v>0</v>
      </c>
      <c r="BY482" t="str">
        <v>Despesa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 t="str">
        <v>Categoria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 t="str">
        <v>Subcategoria</v>
      </c>
      <c r="CO482">
        <v>0</v>
      </c>
      <c r="CP482">
        <v>0</v>
      </c>
      <c r="CQ482">
        <v>0</v>
      </c>
      <c r="CR482">
        <v>0</v>
      </c>
      <c r="CS482" t="str">
        <v>Fonte*</v>
      </c>
      <c r="CT482">
        <v>0</v>
      </c>
      <c r="CU482">
        <v>0</v>
      </c>
      <c r="CV482">
        <v>0</v>
      </c>
      <c r="CW482" t="str">
        <v>Unid</v>
      </c>
      <c r="CX482">
        <v>0</v>
      </c>
      <c r="CY482" t="str">
        <v>Valor 
Unit</v>
      </c>
      <c r="CZ482">
        <v>0</v>
      </c>
      <c r="DA482">
        <v>0</v>
      </c>
      <c r="DB482" t="str">
        <v>Qtde</v>
      </c>
      <c r="DC482">
        <v>0</v>
      </c>
      <c r="DD482">
        <v>0</v>
      </c>
      <c r="DF482" t="str">
        <v>Comunicação e Mobilização Acadêmica</v>
      </c>
      <c r="DG482" t="str">
        <v>11.3</v>
      </c>
      <c r="DH482">
        <v>0</v>
      </c>
      <c r="DI482" t="str">
        <v>Atividade</v>
      </c>
      <c r="DJ482">
        <v>0</v>
      </c>
      <c r="DK482">
        <v>0</v>
      </c>
      <c r="DL482" t="str">
        <v>Início</v>
      </c>
      <c r="DM482">
        <v>0</v>
      </c>
      <c r="DN482">
        <v>0</v>
      </c>
      <c r="DO482" t="str">
        <v>Fim</v>
      </c>
      <c r="DP482">
        <v>0</v>
      </c>
      <c r="DQ482">
        <v>0</v>
      </c>
      <c r="DR482" t="str">
        <v>11.3.2</v>
      </c>
      <c r="DS482">
        <v>0</v>
      </c>
      <c r="DT482">
        <v>0</v>
      </c>
      <c r="DU482" t="str">
        <v>SubAtividade</v>
      </c>
      <c r="DV482">
        <v>0</v>
      </c>
      <c r="DW482">
        <v>0</v>
      </c>
      <c r="DX482">
        <v>0</v>
      </c>
      <c r="DY482">
        <v>0</v>
      </c>
      <c r="DZ482">
        <v>0</v>
      </c>
      <c r="EA482" t="str">
        <v>Despesa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 t="str">
        <v>Categoria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 t="str">
        <v>Subcategoria</v>
      </c>
      <c r="EQ482">
        <v>0</v>
      </c>
      <c r="ER482">
        <v>0</v>
      </c>
      <c r="ES482">
        <v>0</v>
      </c>
      <c r="ET482">
        <v>0</v>
      </c>
      <c r="EU482" t="str">
        <v>Fonte*</v>
      </c>
      <c r="EV482">
        <v>0</v>
      </c>
      <c r="EW482">
        <v>0</v>
      </c>
      <c r="EX482">
        <v>0</v>
      </c>
      <c r="EY482" t="str">
        <v>Unid</v>
      </c>
      <c r="EZ482">
        <v>0</v>
      </c>
      <c r="FA482" t="str">
        <v>Valor 
Unit</v>
      </c>
      <c r="FB482">
        <v>0</v>
      </c>
      <c r="FC482">
        <v>0</v>
      </c>
      <c r="FD482" t="str">
        <v>Qtde</v>
      </c>
      <c r="FE482">
        <v>0</v>
      </c>
      <c r="FF482">
        <v>0</v>
      </c>
    </row>
    <row r="483" spans="1:162" x14ac:dyDescent="0.25">
      <c r="A483">
        <v>30</v>
      </c>
      <c r="B483" t="str">
        <f>'04.04_PLANO DE TRABALHO'!$TJ$7</f>
        <v>Participação e Gestão Democrática</v>
      </c>
      <c r="C483" t="str">
        <f>IF('04.04_PLANO DE TRABALHO'!SV39="",C482,'04.04_PLANO DE TRABALHO'!SV39)</f>
        <v>10.2</v>
      </c>
      <c r="D483">
        <f>IF('04.04_PLANO DE TRABALHO'!SW39="",D482,'04.04_PLANO DE TRABALHO'!SW39)</f>
        <v>0</v>
      </c>
      <c r="E483" t="str">
        <f>IF(OR('04.04_PLANO DE TRABALHO'!SX39="",'04.04_PLANO DE TRABALHO'!SX39="Realizado",'04.04_PLANO DE TRABALHO'!SX39="Planejado"),E482,'04.04_PLANO DE TRABALHO'!SX39)</f>
        <v>Atividade</v>
      </c>
      <c r="F483">
        <f>IF('04.04_PLANO DE TRABALHO'!SY39="",F482,'04.04_PLANO DE TRABALHO'!SY39)</f>
        <v>0</v>
      </c>
      <c r="G483">
        <f>IF('04.04_PLANO DE TRABALHO'!SZ39="",G482,'04.04_PLANO DE TRABALHO'!SZ39)</f>
        <v>0</v>
      </c>
      <c r="H483" t="str">
        <f>IF('04.04_PLANO DE TRABALHO'!TA39="",H482,'04.04_PLANO DE TRABALHO'!TA39)</f>
        <v>Início</v>
      </c>
      <c r="I483">
        <f>IF('04.04_PLANO DE TRABALHO'!TB39="",I482,'04.04_PLANO DE TRABALHO'!TB39)</f>
        <v>0</v>
      </c>
      <c r="J483">
        <f>IF('04.04_PLANO DE TRABALHO'!TC39="",J482,'04.04_PLANO DE TRABALHO'!TC39)</f>
        <v>0</v>
      </c>
      <c r="K483" t="str">
        <f>IF('04.04_PLANO DE TRABALHO'!TD39="",K482,'04.04_PLANO DE TRABALHO'!TD39)</f>
        <v>Fim</v>
      </c>
      <c r="L483">
        <f>IF('04.04_PLANO DE TRABALHO'!TE39="",L482,'04.04_PLANO DE TRABALHO'!TE39)</f>
        <v>0</v>
      </c>
      <c r="M483">
        <f>IF('04.04_PLANO DE TRABALHO'!TF39="",M482,'04.04_PLANO DE TRABALHO'!TF39)</f>
        <v>0</v>
      </c>
      <c r="N483" t="str">
        <f>IF('04.04_PLANO DE TRABALHO'!TG39="",N482,'04.04_PLANO DE TRABALHO'!TG39)</f>
        <v>10.2.3</v>
      </c>
      <c r="O483">
        <f>IF('04.04_PLANO DE TRABALHO'!TH39="",O482,'04.04_PLANO DE TRABALHO'!TH39)</f>
        <v>0</v>
      </c>
      <c r="P483">
        <f>IF('04.04_PLANO DE TRABALHO'!TI39="",P482,'04.04_PLANO DE TRABALHO'!TI39)</f>
        <v>0</v>
      </c>
      <c r="Q483" t="str">
        <f>IF('04.04_PLANO DE TRABALHO'!TJ39="",Q482,'04.04_PLANO DE TRABALHO'!TJ39)</f>
        <v>SubAtividade</v>
      </c>
      <c r="R483">
        <f>IF('04.04_PLANO DE TRABALHO'!TK39="",R482,'04.04_PLANO DE TRABALHO'!TK39)</f>
        <v>0</v>
      </c>
      <c r="S483">
        <f>IF('04.04_PLANO DE TRABALHO'!TL39="",S482,'04.04_PLANO DE TRABALHO'!TL39)</f>
        <v>0</v>
      </c>
      <c r="T483">
        <f>IF('04.04_PLANO DE TRABALHO'!TM39="",T482,'04.04_PLANO DE TRABALHO'!TM39)</f>
        <v>0</v>
      </c>
      <c r="U483">
        <f>IF('04.04_PLANO DE TRABALHO'!TN39="",U482,'04.04_PLANO DE TRABALHO'!TN39)</f>
        <v>0</v>
      </c>
      <c r="V483">
        <f>IF('04.04_PLANO DE TRABALHO'!TO39="",V482,'04.04_PLANO DE TRABALHO'!TO39)</f>
        <v>0</v>
      </c>
      <c r="W483" t="str">
        <f>IF('04.04_PLANO DE TRABALHO'!TP39="",W482,'04.04_PLANO DE TRABALHO'!TP39)</f>
        <v>Despesa</v>
      </c>
      <c r="X483">
        <f>IF('04.04_PLANO DE TRABALHO'!TQ39="",X482,'04.04_PLANO DE TRABALHO'!TQ39)</f>
        <v>0</v>
      </c>
      <c r="Y483">
        <f>IF('04.04_PLANO DE TRABALHO'!TR39="",Y482,'04.04_PLANO DE TRABALHO'!TR39)</f>
        <v>0</v>
      </c>
      <c r="Z483">
        <f>IF('04.04_PLANO DE TRABALHO'!TS39="",Z482,'04.04_PLANO DE TRABALHO'!TS39)</f>
        <v>0</v>
      </c>
      <c r="AA483">
        <f>IF('04.04_PLANO DE TRABALHO'!TT39="",AA482,'04.04_PLANO DE TRABALHO'!TT39)</f>
        <v>0</v>
      </c>
      <c r="AB483">
        <f>IF('04.04_PLANO DE TRABALHO'!TU39="",AB482,'04.04_PLANO DE TRABALHO'!TU39)</f>
        <v>0</v>
      </c>
      <c r="AC483">
        <f>IF('04.04_PLANO DE TRABALHO'!TV39="",AC482,'04.04_PLANO DE TRABALHO'!TV39)</f>
        <v>0</v>
      </c>
      <c r="AD483" t="str">
        <f>IF('04.04_PLANO DE TRABALHO'!TW39="",AD482,'04.04_PLANO DE TRABALHO'!TW39)</f>
        <v>Categoria</v>
      </c>
      <c r="AE483">
        <f>IF('04.04_PLANO DE TRABALHO'!TX39="",AE482,'04.04_PLANO DE TRABALHO'!TX39)</f>
        <v>0</v>
      </c>
      <c r="AF483">
        <f>IF('04.04_PLANO DE TRABALHO'!TY39="",AF482,'04.04_PLANO DE TRABALHO'!TY39)</f>
        <v>0</v>
      </c>
      <c r="AG483">
        <f>IF('04.04_PLANO DE TRABALHO'!TZ39="",AG482,'04.04_PLANO DE TRABALHO'!TZ39)</f>
        <v>0</v>
      </c>
      <c r="AH483">
        <f>IF('04.04_PLANO DE TRABALHO'!UA39="",AH482,'04.04_PLANO DE TRABALHO'!UA39)</f>
        <v>0</v>
      </c>
      <c r="AI483">
        <f>IF('04.04_PLANO DE TRABALHO'!UB39="",AI482,'04.04_PLANO DE TRABALHO'!UB39)</f>
        <v>0</v>
      </c>
      <c r="AJ483">
        <f>IF('04.04_PLANO DE TRABALHO'!UC39="",AJ482,'04.04_PLANO DE TRABALHO'!UC39)</f>
        <v>0</v>
      </c>
      <c r="AK483">
        <f>IF('04.04_PLANO DE TRABALHO'!UD39="",AK482,'04.04_PLANO DE TRABALHO'!UD39)</f>
        <v>0</v>
      </c>
      <c r="AL483" t="str">
        <f>IF('04.04_PLANO DE TRABALHO'!UE39="",AL482,'04.04_PLANO DE TRABALHO'!UE39)</f>
        <v>Subcategoria</v>
      </c>
      <c r="AM483">
        <f>IF('04.04_PLANO DE TRABALHO'!UF39="",AM482,'04.04_PLANO DE TRABALHO'!UF39)</f>
        <v>0</v>
      </c>
      <c r="AN483">
        <f>IF('04.04_PLANO DE TRABALHO'!UG39="",AN482,'04.04_PLANO DE TRABALHO'!UG39)</f>
        <v>0</v>
      </c>
      <c r="AO483">
        <f>IF('04.04_PLANO DE TRABALHO'!UH39="",AO482,'04.04_PLANO DE TRABALHO'!UH39)</f>
        <v>0</v>
      </c>
      <c r="AP483">
        <f>IF('04.04_PLANO DE TRABALHO'!UI39="",AP482,'04.04_PLANO DE TRABALHO'!UI39)</f>
        <v>0</v>
      </c>
      <c r="AQ483" t="str">
        <f>IF('04.04_PLANO DE TRABALHO'!UJ39="",AQ482,'04.04_PLANO DE TRABALHO'!UJ39)</f>
        <v>Fonte*</v>
      </c>
      <c r="AR483">
        <f>IF('04.04_PLANO DE TRABALHO'!UK39="",AR482,'04.04_PLANO DE TRABALHO'!UK39)</f>
        <v>0</v>
      </c>
      <c r="AS483">
        <f>IF('04.04_PLANO DE TRABALHO'!UL39="",AS482,'04.04_PLANO DE TRABALHO'!UL39)</f>
        <v>0</v>
      </c>
      <c r="AT483">
        <f>IF('04.04_PLANO DE TRABALHO'!UM39="",AT482,'04.04_PLANO DE TRABALHO'!UM39)</f>
        <v>0</v>
      </c>
      <c r="AU483" t="str">
        <f>IF('04.04_PLANO DE TRABALHO'!UN39="",AU482,'04.04_PLANO DE TRABALHO'!UN39)</f>
        <v>Unid</v>
      </c>
      <c r="AV483">
        <f>IF('04.04_PLANO DE TRABALHO'!UO39="",AV482,'04.04_PLANO DE TRABALHO'!UO39)</f>
        <v>0</v>
      </c>
      <c r="AW483" t="str">
        <f>IF('04.04_PLANO DE TRABALHO'!UP39="",AW482,'04.04_PLANO DE TRABALHO'!UP39)</f>
        <v>Valor 
Unit</v>
      </c>
      <c r="AX483">
        <f>IF('04.04_PLANO DE TRABALHO'!UQ39="",AX482,'04.04_PLANO DE TRABALHO'!UQ39)</f>
        <v>0</v>
      </c>
      <c r="AY483">
        <f>IF('04.04_PLANO DE TRABALHO'!UR39="",AY482,'04.04_PLANO DE TRABALHO'!UR39)</f>
        <v>0</v>
      </c>
      <c r="AZ483" t="str">
        <f>IF('04.04_PLANO DE TRABALHO'!US39="",AZ482,'04.04_PLANO DE TRABALHO'!US39)</f>
        <v>Qtde</v>
      </c>
      <c r="BA483">
        <f>IF('04.04_PLANO DE TRABALHO'!UT39="",BA482,'04.04_PLANO DE TRABALHO'!UT39)</f>
        <v>0</v>
      </c>
      <c r="BB483">
        <f>IF('04.04_PLANO DE TRABALHO'!UU39="",BB482,'04.04_PLANO DE TRABALHO'!UU39)</f>
        <v>0</v>
      </c>
      <c r="BD483" t="str">
        <v>Comunicação e Mobilização Acadêmica</v>
      </c>
      <c r="BE483" t="str">
        <v>11.2</v>
      </c>
      <c r="BF483">
        <v>0</v>
      </c>
      <c r="BG483" t="str">
        <v>Atividade</v>
      </c>
      <c r="BH483">
        <v>0</v>
      </c>
      <c r="BI483">
        <v>0</v>
      </c>
      <c r="BJ483" t="str">
        <v>Início</v>
      </c>
      <c r="BK483">
        <v>0</v>
      </c>
      <c r="BL483">
        <v>0</v>
      </c>
      <c r="BM483" t="str">
        <v>Fim</v>
      </c>
      <c r="BN483">
        <v>0</v>
      </c>
      <c r="BO483">
        <v>0</v>
      </c>
      <c r="BP483" t="str">
        <v>11.2.1</v>
      </c>
      <c r="BQ483">
        <v>0</v>
      </c>
      <c r="BR483">
        <v>0</v>
      </c>
      <c r="BS483" t="str">
        <v>SubAtividade</v>
      </c>
      <c r="BT483">
        <v>0</v>
      </c>
      <c r="BU483">
        <v>0</v>
      </c>
      <c r="BV483">
        <v>0</v>
      </c>
      <c r="BW483">
        <v>0</v>
      </c>
      <c r="BX483">
        <v>0</v>
      </c>
      <c r="BY483" t="str">
        <v>Despesa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 t="str">
        <v>Categoria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 t="str">
        <v>Subcategoria</v>
      </c>
      <c r="CO483">
        <v>0</v>
      </c>
      <c r="CP483">
        <v>0</v>
      </c>
      <c r="CQ483">
        <v>0</v>
      </c>
      <c r="CR483">
        <v>0</v>
      </c>
      <c r="CS483" t="str">
        <v>Fonte*</v>
      </c>
      <c r="CT483">
        <v>0</v>
      </c>
      <c r="CU483">
        <v>0</v>
      </c>
      <c r="CV483">
        <v>0</v>
      </c>
      <c r="CW483" t="str">
        <v>Unid</v>
      </c>
      <c r="CX483">
        <v>0</v>
      </c>
      <c r="CY483" t="str">
        <v>Valor 
Unit</v>
      </c>
      <c r="CZ483">
        <v>0</v>
      </c>
      <c r="DA483">
        <v>0</v>
      </c>
      <c r="DB483" t="str">
        <v>Qtde</v>
      </c>
      <c r="DC483">
        <v>0</v>
      </c>
      <c r="DD483">
        <v>0</v>
      </c>
      <c r="DF483" t="str">
        <v>Comunicação e Mobilização Acadêmica</v>
      </c>
      <c r="DG483" t="str">
        <v>11.3</v>
      </c>
      <c r="DH483">
        <v>0</v>
      </c>
      <c r="DI483" t="str">
        <v>Atividade</v>
      </c>
      <c r="DJ483">
        <v>0</v>
      </c>
      <c r="DK483">
        <v>0</v>
      </c>
      <c r="DL483" t="str">
        <v>Início</v>
      </c>
      <c r="DM483">
        <v>0</v>
      </c>
      <c r="DN483">
        <v>0</v>
      </c>
      <c r="DO483" t="str">
        <v>Fim</v>
      </c>
      <c r="DP483">
        <v>0</v>
      </c>
      <c r="DQ483">
        <v>0</v>
      </c>
      <c r="DR483" t="str">
        <v>Total da SubAtividade:</v>
      </c>
      <c r="DS483">
        <v>0</v>
      </c>
      <c r="DT483">
        <v>0</v>
      </c>
      <c r="DU483" t="str">
        <v>SubAtividade</v>
      </c>
      <c r="DV483">
        <v>0</v>
      </c>
      <c r="DW483">
        <v>0</v>
      </c>
      <c r="DX483">
        <v>0</v>
      </c>
      <c r="DY483">
        <v>0</v>
      </c>
      <c r="DZ483">
        <v>0</v>
      </c>
      <c r="EA483" t="str">
        <v>Despesa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 t="str">
        <v>Categoria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 t="str">
        <v>Subcategoria</v>
      </c>
      <c r="EQ483">
        <v>0</v>
      </c>
      <c r="ER483">
        <v>0</v>
      </c>
      <c r="ES483">
        <v>0</v>
      </c>
      <c r="ET483">
        <v>0</v>
      </c>
      <c r="EU483" t="str">
        <v>Fonte*</v>
      </c>
      <c r="EV483">
        <v>0</v>
      </c>
      <c r="EW483">
        <v>0</v>
      </c>
      <c r="EX483">
        <v>0</v>
      </c>
      <c r="EY483" t="str">
        <v>Unid</v>
      </c>
      <c r="EZ483">
        <v>0</v>
      </c>
      <c r="FA483" t="str">
        <v>Valor 
Unit</v>
      </c>
      <c r="FB483">
        <v>0</v>
      </c>
      <c r="FC483">
        <v>0</v>
      </c>
      <c r="FD483" t="str">
        <v>Qtde</v>
      </c>
      <c r="FE483">
        <v>0</v>
      </c>
      <c r="FF483">
        <v>0</v>
      </c>
    </row>
    <row r="484" spans="1:162" x14ac:dyDescent="0.25">
      <c r="A484">
        <v>31</v>
      </c>
      <c r="B484" t="str">
        <f>'04.04_PLANO DE TRABALHO'!$TJ$7</f>
        <v>Participação e Gestão Democrática</v>
      </c>
      <c r="C484" t="str">
        <f>IF('04.04_PLANO DE TRABALHO'!SV40="",C483,'04.04_PLANO DE TRABALHO'!SV40)</f>
        <v>10.2</v>
      </c>
      <c r="D484">
        <f>IF('04.04_PLANO DE TRABALHO'!SW40="",D483,'04.04_PLANO DE TRABALHO'!SW40)</f>
        <v>0</v>
      </c>
      <c r="E484" t="str">
        <f>IF(OR('04.04_PLANO DE TRABALHO'!SX40="",'04.04_PLANO DE TRABALHO'!SX40="Realizado",'04.04_PLANO DE TRABALHO'!SX40="Planejado"),E483,'04.04_PLANO DE TRABALHO'!SX40)</f>
        <v>Atividade</v>
      </c>
      <c r="F484">
        <f>IF('04.04_PLANO DE TRABALHO'!SY40="",F483,'04.04_PLANO DE TRABALHO'!SY40)</f>
        <v>0</v>
      </c>
      <c r="G484">
        <f>IF('04.04_PLANO DE TRABALHO'!SZ40="",G483,'04.04_PLANO DE TRABALHO'!SZ40)</f>
        <v>0</v>
      </c>
      <c r="H484" t="str">
        <f>IF('04.04_PLANO DE TRABALHO'!TA40="",H483,'04.04_PLANO DE TRABALHO'!TA40)</f>
        <v>Início</v>
      </c>
      <c r="I484">
        <f>IF('04.04_PLANO DE TRABALHO'!TB40="",I483,'04.04_PLANO DE TRABALHO'!TB40)</f>
        <v>0</v>
      </c>
      <c r="J484">
        <f>IF('04.04_PLANO DE TRABALHO'!TC40="",J483,'04.04_PLANO DE TRABALHO'!TC40)</f>
        <v>0</v>
      </c>
      <c r="K484" t="str">
        <f>IF('04.04_PLANO DE TRABALHO'!TD40="",K483,'04.04_PLANO DE TRABALHO'!TD40)</f>
        <v>Fim</v>
      </c>
      <c r="L484">
        <f>IF('04.04_PLANO DE TRABALHO'!TE40="",L483,'04.04_PLANO DE TRABALHO'!TE40)</f>
        <v>0</v>
      </c>
      <c r="M484">
        <f>IF('04.04_PLANO DE TRABALHO'!TF40="",M483,'04.04_PLANO DE TRABALHO'!TF40)</f>
        <v>0</v>
      </c>
      <c r="N484" t="str">
        <f>IF('04.04_PLANO DE TRABALHO'!TG40="",N483,'04.04_PLANO DE TRABALHO'!TG40)</f>
        <v>10.2.3</v>
      </c>
      <c r="O484">
        <f>IF('04.04_PLANO DE TRABALHO'!TH40="",O483,'04.04_PLANO DE TRABALHO'!TH40)</f>
        <v>0</v>
      </c>
      <c r="P484">
        <f>IF('04.04_PLANO DE TRABALHO'!TI40="",P483,'04.04_PLANO DE TRABALHO'!TI40)</f>
        <v>0</v>
      </c>
      <c r="Q484" t="str">
        <f>IF('04.04_PLANO DE TRABALHO'!TJ40="",Q483,'04.04_PLANO DE TRABALHO'!TJ40)</f>
        <v>SubAtividade</v>
      </c>
      <c r="R484">
        <f>IF('04.04_PLANO DE TRABALHO'!TK40="",R483,'04.04_PLANO DE TRABALHO'!TK40)</f>
        <v>0</v>
      </c>
      <c r="S484">
        <f>IF('04.04_PLANO DE TRABALHO'!TL40="",S483,'04.04_PLANO DE TRABALHO'!TL40)</f>
        <v>0</v>
      </c>
      <c r="T484">
        <f>IF('04.04_PLANO DE TRABALHO'!TM40="",T483,'04.04_PLANO DE TRABALHO'!TM40)</f>
        <v>0</v>
      </c>
      <c r="U484">
        <f>IF('04.04_PLANO DE TRABALHO'!TN40="",U483,'04.04_PLANO DE TRABALHO'!TN40)</f>
        <v>0</v>
      </c>
      <c r="V484">
        <f>IF('04.04_PLANO DE TRABALHO'!TO40="",V483,'04.04_PLANO DE TRABALHO'!TO40)</f>
        <v>0</v>
      </c>
      <c r="W484" t="str">
        <f>IF('04.04_PLANO DE TRABALHO'!TP40="",W483,'04.04_PLANO DE TRABALHO'!TP40)</f>
        <v>Despesa</v>
      </c>
      <c r="X484">
        <f>IF('04.04_PLANO DE TRABALHO'!TQ40="",X483,'04.04_PLANO DE TRABALHO'!TQ40)</f>
        <v>0</v>
      </c>
      <c r="Y484">
        <f>IF('04.04_PLANO DE TRABALHO'!TR40="",Y483,'04.04_PLANO DE TRABALHO'!TR40)</f>
        <v>0</v>
      </c>
      <c r="Z484">
        <f>IF('04.04_PLANO DE TRABALHO'!TS40="",Z483,'04.04_PLANO DE TRABALHO'!TS40)</f>
        <v>0</v>
      </c>
      <c r="AA484">
        <f>IF('04.04_PLANO DE TRABALHO'!TT40="",AA483,'04.04_PLANO DE TRABALHO'!TT40)</f>
        <v>0</v>
      </c>
      <c r="AB484">
        <f>IF('04.04_PLANO DE TRABALHO'!TU40="",AB483,'04.04_PLANO DE TRABALHO'!TU40)</f>
        <v>0</v>
      </c>
      <c r="AC484">
        <f>IF('04.04_PLANO DE TRABALHO'!TV40="",AC483,'04.04_PLANO DE TRABALHO'!TV40)</f>
        <v>0</v>
      </c>
      <c r="AD484" t="str">
        <f>IF('04.04_PLANO DE TRABALHO'!TW40="",AD483,'04.04_PLANO DE TRABALHO'!TW40)</f>
        <v>Categoria</v>
      </c>
      <c r="AE484">
        <f>IF('04.04_PLANO DE TRABALHO'!TX40="",AE483,'04.04_PLANO DE TRABALHO'!TX40)</f>
        <v>0</v>
      </c>
      <c r="AF484">
        <f>IF('04.04_PLANO DE TRABALHO'!TY40="",AF483,'04.04_PLANO DE TRABALHO'!TY40)</f>
        <v>0</v>
      </c>
      <c r="AG484">
        <f>IF('04.04_PLANO DE TRABALHO'!TZ40="",AG483,'04.04_PLANO DE TRABALHO'!TZ40)</f>
        <v>0</v>
      </c>
      <c r="AH484">
        <f>IF('04.04_PLANO DE TRABALHO'!UA40="",AH483,'04.04_PLANO DE TRABALHO'!UA40)</f>
        <v>0</v>
      </c>
      <c r="AI484">
        <f>IF('04.04_PLANO DE TRABALHO'!UB40="",AI483,'04.04_PLANO DE TRABALHO'!UB40)</f>
        <v>0</v>
      </c>
      <c r="AJ484">
        <f>IF('04.04_PLANO DE TRABALHO'!UC40="",AJ483,'04.04_PLANO DE TRABALHO'!UC40)</f>
        <v>0</v>
      </c>
      <c r="AK484">
        <f>IF('04.04_PLANO DE TRABALHO'!UD40="",AK483,'04.04_PLANO DE TRABALHO'!UD40)</f>
        <v>0</v>
      </c>
      <c r="AL484" t="str">
        <f>IF('04.04_PLANO DE TRABALHO'!UE40="",AL483,'04.04_PLANO DE TRABALHO'!UE40)</f>
        <v>Subcategoria</v>
      </c>
      <c r="AM484">
        <f>IF('04.04_PLANO DE TRABALHO'!UF40="",AM483,'04.04_PLANO DE TRABALHO'!UF40)</f>
        <v>0</v>
      </c>
      <c r="AN484">
        <f>IF('04.04_PLANO DE TRABALHO'!UG40="",AN483,'04.04_PLANO DE TRABALHO'!UG40)</f>
        <v>0</v>
      </c>
      <c r="AO484">
        <f>IF('04.04_PLANO DE TRABALHO'!UH40="",AO483,'04.04_PLANO DE TRABALHO'!UH40)</f>
        <v>0</v>
      </c>
      <c r="AP484">
        <f>IF('04.04_PLANO DE TRABALHO'!UI40="",AP483,'04.04_PLANO DE TRABALHO'!UI40)</f>
        <v>0</v>
      </c>
      <c r="AQ484" t="str">
        <f>IF('04.04_PLANO DE TRABALHO'!UJ40="",AQ483,'04.04_PLANO DE TRABALHO'!UJ40)</f>
        <v>Fonte*</v>
      </c>
      <c r="AR484">
        <f>IF('04.04_PLANO DE TRABALHO'!UK40="",AR483,'04.04_PLANO DE TRABALHO'!UK40)</f>
        <v>0</v>
      </c>
      <c r="AS484">
        <f>IF('04.04_PLANO DE TRABALHO'!UL40="",AS483,'04.04_PLANO DE TRABALHO'!UL40)</f>
        <v>0</v>
      </c>
      <c r="AT484">
        <f>IF('04.04_PLANO DE TRABALHO'!UM40="",AT483,'04.04_PLANO DE TRABALHO'!UM40)</f>
        <v>0</v>
      </c>
      <c r="AU484" t="str">
        <f>IF('04.04_PLANO DE TRABALHO'!UN40="",AU483,'04.04_PLANO DE TRABALHO'!UN40)</f>
        <v>Unid</v>
      </c>
      <c r="AV484">
        <f>IF('04.04_PLANO DE TRABALHO'!UO40="",AV483,'04.04_PLANO DE TRABALHO'!UO40)</f>
        <v>0</v>
      </c>
      <c r="AW484" t="str">
        <f>IF('04.04_PLANO DE TRABALHO'!UP40="",AW483,'04.04_PLANO DE TRABALHO'!UP40)</f>
        <v>Valor 
Unit</v>
      </c>
      <c r="AX484">
        <f>IF('04.04_PLANO DE TRABALHO'!UQ40="",AX483,'04.04_PLANO DE TRABALHO'!UQ40)</f>
        <v>0</v>
      </c>
      <c r="AY484">
        <f>IF('04.04_PLANO DE TRABALHO'!UR40="",AY483,'04.04_PLANO DE TRABALHO'!UR40)</f>
        <v>0</v>
      </c>
      <c r="AZ484" t="str">
        <f>IF('04.04_PLANO DE TRABALHO'!US40="",AZ483,'04.04_PLANO DE TRABALHO'!US40)</f>
        <v>Qtde</v>
      </c>
      <c r="BA484">
        <f>IF('04.04_PLANO DE TRABALHO'!UT40="",BA483,'04.04_PLANO DE TRABALHO'!UT40)</f>
        <v>0</v>
      </c>
      <c r="BB484">
        <f>IF('04.04_PLANO DE TRABALHO'!UU40="",BB483,'04.04_PLANO DE TRABALHO'!UU40)</f>
        <v>0</v>
      </c>
      <c r="BD484" t="str">
        <v>Comunicação e Mobilização Acadêmica</v>
      </c>
      <c r="BE484" t="str">
        <v>11.2</v>
      </c>
      <c r="BF484">
        <v>0</v>
      </c>
      <c r="BG484" t="str">
        <v>Atividade</v>
      </c>
      <c r="BH484">
        <v>0</v>
      </c>
      <c r="BI484">
        <v>0</v>
      </c>
      <c r="BJ484" t="str">
        <v>Início</v>
      </c>
      <c r="BK484">
        <v>0</v>
      </c>
      <c r="BL484">
        <v>0</v>
      </c>
      <c r="BM484" t="str">
        <v>Fim</v>
      </c>
      <c r="BN484">
        <v>0</v>
      </c>
      <c r="BO484">
        <v>0</v>
      </c>
      <c r="BP484" t="str">
        <v>Total da SubAtividade:</v>
      </c>
      <c r="BQ484">
        <v>0</v>
      </c>
      <c r="BR484">
        <v>0</v>
      </c>
      <c r="BS484" t="str">
        <v>SubAtividade</v>
      </c>
      <c r="BT484">
        <v>0</v>
      </c>
      <c r="BU484">
        <v>0</v>
      </c>
      <c r="BV484">
        <v>0</v>
      </c>
      <c r="BW484">
        <v>0</v>
      </c>
      <c r="BX484">
        <v>0</v>
      </c>
      <c r="BY484" t="str">
        <v>Despesa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 t="str">
        <v>Categoria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 t="str">
        <v>Subcategoria</v>
      </c>
      <c r="CO484">
        <v>0</v>
      </c>
      <c r="CP484">
        <v>0</v>
      </c>
      <c r="CQ484">
        <v>0</v>
      </c>
      <c r="CR484">
        <v>0</v>
      </c>
      <c r="CS484" t="str">
        <v>Fonte*</v>
      </c>
      <c r="CT484">
        <v>0</v>
      </c>
      <c r="CU484">
        <v>0</v>
      </c>
      <c r="CV484">
        <v>0</v>
      </c>
      <c r="CW484" t="str">
        <v>Unid</v>
      </c>
      <c r="CX484">
        <v>0</v>
      </c>
      <c r="CY484" t="str">
        <v>Valor 
Unit</v>
      </c>
      <c r="CZ484">
        <v>0</v>
      </c>
      <c r="DA484">
        <v>0</v>
      </c>
      <c r="DB484" t="str">
        <v>Qtde</v>
      </c>
      <c r="DC484">
        <v>0</v>
      </c>
      <c r="DD484">
        <v>0</v>
      </c>
      <c r="DF484" t="str">
        <v>Comunicação e Mobilização Acadêmica</v>
      </c>
      <c r="DG484" t="str">
        <v>11.3</v>
      </c>
      <c r="DH484">
        <v>0</v>
      </c>
      <c r="DI484" t="str">
        <v>Atividade</v>
      </c>
      <c r="DJ484">
        <v>0</v>
      </c>
      <c r="DK484">
        <v>0</v>
      </c>
      <c r="DL484" t="str">
        <v>Início</v>
      </c>
      <c r="DM484">
        <v>0</v>
      </c>
      <c r="DN484">
        <v>0</v>
      </c>
      <c r="DO484" t="str">
        <v>Fim</v>
      </c>
      <c r="DP484">
        <v>0</v>
      </c>
      <c r="DQ484">
        <v>0</v>
      </c>
      <c r="DR484" t="str">
        <v>11.3.3</v>
      </c>
      <c r="DS484">
        <v>0</v>
      </c>
      <c r="DT484">
        <v>0</v>
      </c>
      <c r="DU484" t="str">
        <v>SubAtividade</v>
      </c>
      <c r="DV484">
        <v>0</v>
      </c>
      <c r="DW484">
        <v>0</v>
      </c>
      <c r="DX484">
        <v>0</v>
      </c>
      <c r="DY484">
        <v>0</v>
      </c>
      <c r="DZ484">
        <v>0</v>
      </c>
      <c r="EA484" t="str">
        <v>Despesa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 t="str">
        <v>Categoria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 t="str">
        <v>Subcategoria</v>
      </c>
      <c r="EQ484">
        <v>0</v>
      </c>
      <c r="ER484">
        <v>0</v>
      </c>
      <c r="ES484">
        <v>0</v>
      </c>
      <c r="ET484">
        <v>0</v>
      </c>
      <c r="EU484" t="str">
        <v>Fonte*</v>
      </c>
      <c r="EV484">
        <v>0</v>
      </c>
      <c r="EW484">
        <v>0</v>
      </c>
      <c r="EX484">
        <v>0</v>
      </c>
      <c r="EY484" t="str">
        <v>Unid</v>
      </c>
      <c r="EZ484">
        <v>0</v>
      </c>
      <c r="FA484" t="str">
        <v>Valor 
Unit</v>
      </c>
      <c r="FB484">
        <v>0</v>
      </c>
      <c r="FC484">
        <v>0</v>
      </c>
      <c r="FD484" t="str">
        <v>Qtde</v>
      </c>
      <c r="FE484">
        <v>0</v>
      </c>
      <c r="FF484">
        <v>0</v>
      </c>
    </row>
    <row r="485" spans="1:162" x14ac:dyDescent="0.25">
      <c r="A485">
        <v>32</v>
      </c>
      <c r="B485" t="str">
        <f>'04.04_PLANO DE TRABALHO'!$TJ$7</f>
        <v>Participação e Gestão Democrática</v>
      </c>
      <c r="C485" t="str">
        <f>IF('04.04_PLANO DE TRABALHO'!SV41="",C484,'04.04_PLANO DE TRABALHO'!SV41)</f>
        <v>10.2</v>
      </c>
      <c r="D485">
        <f>IF('04.04_PLANO DE TRABALHO'!SW41="",D484,'04.04_PLANO DE TRABALHO'!SW41)</f>
        <v>0</v>
      </c>
      <c r="E485" t="str">
        <f>IF(OR('04.04_PLANO DE TRABALHO'!SX41="",'04.04_PLANO DE TRABALHO'!SX41="Realizado",'04.04_PLANO DE TRABALHO'!SX41="Planejado"),E484,'04.04_PLANO DE TRABALHO'!SX41)</f>
        <v>Atividade</v>
      </c>
      <c r="F485">
        <f>IF('04.04_PLANO DE TRABALHO'!SY41="",F484,'04.04_PLANO DE TRABALHO'!SY41)</f>
        <v>0</v>
      </c>
      <c r="G485">
        <f>IF('04.04_PLANO DE TRABALHO'!SZ41="",G484,'04.04_PLANO DE TRABALHO'!SZ41)</f>
        <v>0</v>
      </c>
      <c r="H485" t="str">
        <f>IF('04.04_PLANO DE TRABALHO'!TA41="",H484,'04.04_PLANO DE TRABALHO'!TA41)</f>
        <v>Início</v>
      </c>
      <c r="I485">
        <f>IF('04.04_PLANO DE TRABALHO'!TB41="",I484,'04.04_PLANO DE TRABALHO'!TB41)</f>
        <v>0</v>
      </c>
      <c r="J485">
        <f>IF('04.04_PLANO DE TRABALHO'!TC41="",J484,'04.04_PLANO DE TRABALHO'!TC41)</f>
        <v>0</v>
      </c>
      <c r="K485" t="str">
        <f>IF('04.04_PLANO DE TRABALHO'!TD41="",K484,'04.04_PLANO DE TRABALHO'!TD41)</f>
        <v>Fim</v>
      </c>
      <c r="L485">
        <f>IF('04.04_PLANO DE TRABALHO'!TE41="",L484,'04.04_PLANO DE TRABALHO'!TE41)</f>
        <v>0</v>
      </c>
      <c r="M485">
        <f>IF('04.04_PLANO DE TRABALHO'!TF41="",M484,'04.04_PLANO DE TRABALHO'!TF41)</f>
        <v>0</v>
      </c>
      <c r="N485" t="str">
        <f>IF('04.04_PLANO DE TRABALHO'!TG41="",N484,'04.04_PLANO DE TRABALHO'!TG41)</f>
        <v>10.2.3</v>
      </c>
      <c r="O485">
        <f>IF('04.04_PLANO DE TRABALHO'!TH41="",O484,'04.04_PLANO DE TRABALHO'!TH41)</f>
        <v>0</v>
      </c>
      <c r="P485">
        <f>IF('04.04_PLANO DE TRABALHO'!TI41="",P484,'04.04_PLANO DE TRABALHO'!TI41)</f>
        <v>0</v>
      </c>
      <c r="Q485" t="str">
        <f>IF('04.04_PLANO DE TRABALHO'!TJ41="",Q484,'04.04_PLANO DE TRABALHO'!TJ41)</f>
        <v>SubAtividade</v>
      </c>
      <c r="R485">
        <f>IF('04.04_PLANO DE TRABALHO'!TK41="",R484,'04.04_PLANO DE TRABALHO'!TK41)</f>
        <v>0</v>
      </c>
      <c r="S485">
        <f>IF('04.04_PLANO DE TRABALHO'!TL41="",S484,'04.04_PLANO DE TRABALHO'!TL41)</f>
        <v>0</v>
      </c>
      <c r="T485">
        <f>IF('04.04_PLANO DE TRABALHO'!TM41="",T484,'04.04_PLANO DE TRABALHO'!TM41)</f>
        <v>0</v>
      </c>
      <c r="U485">
        <f>IF('04.04_PLANO DE TRABALHO'!TN41="",U484,'04.04_PLANO DE TRABALHO'!TN41)</f>
        <v>0</v>
      </c>
      <c r="V485">
        <f>IF('04.04_PLANO DE TRABALHO'!TO41="",V484,'04.04_PLANO DE TRABALHO'!TO41)</f>
        <v>0</v>
      </c>
      <c r="W485" t="str">
        <f>IF('04.04_PLANO DE TRABALHO'!TP41="",W484,'04.04_PLANO DE TRABALHO'!TP41)</f>
        <v>Despesa</v>
      </c>
      <c r="X485">
        <f>IF('04.04_PLANO DE TRABALHO'!TQ41="",X484,'04.04_PLANO DE TRABALHO'!TQ41)</f>
        <v>0</v>
      </c>
      <c r="Y485">
        <f>IF('04.04_PLANO DE TRABALHO'!TR41="",Y484,'04.04_PLANO DE TRABALHO'!TR41)</f>
        <v>0</v>
      </c>
      <c r="Z485">
        <f>IF('04.04_PLANO DE TRABALHO'!TS41="",Z484,'04.04_PLANO DE TRABALHO'!TS41)</f>
        <v>0</v>
      </c>
      <c r="AA485">
        <f>IF('04.04_PLANO DE TRABALHO'!TT41="",AA484,'04.04_PLANO DE TRABALHO'!TT41)</f>
        <v>0</v>
      </c>
      <c r="AB485">
        <f>IF('04.04_PLANO DE TRABALHO'!TU41="",AB484,'04.04_PLANO DE TRABALHO'!TU41)</f>
        <v>0</v>
      </c>
      <c r="AC485">
        <f>IF('04.04_PLANO DE TRABALHO'!TV41="",AC484,'04.04_PLANO DE TRABALHO'!TV41)</f>
        <v>0</v>
      </c>
      <c r="AD485" t="str">
        <f>IF('04.04_PLANO DE TRABALHO'!TW41="",AD484,'04.04_PLANO DE TRABALHO'!TW41)</f>
        <v>Categoria</v>
      </c>
      <c r="AE485">
        <f>IF('04.04_PLANO DE TRABALHO'!TX41="",AE484,'04.04_PLANO DE TRABALHO'!TX41)</f>
        <v>0</v>
      </c>
      <c r="AF485">
        <f>IF('04.04_PLANO DE TRABALHO'!TY41="",AF484,'04.04_PLANO DE TRABALHO'!TY41)</f>
        <v>0</v>
      </c>
      <c r="AG485">
        <f>IF('04.04_PLANO DE TRABALHO'!TZ41="",AG484,'04.04_PLANO DE TRABALHO'!TZ41)</f>
        <v>0</v>
      </c>
      <c r="AH485">
        <f>IF('04.04_PLANO DE TRABALHO'!UA41="",AH484,'04.04_PLANO DE TRABALHO'!UA41)</f>
        <v>0</v>
      </c>
      <c r="AI485">
        <f>IF('04.04_PLANO DE TRABALHO'!UB41="",AI484,'04.04_PLANO DE TRABALHO'!UB41)</f>
        <v>0</v>
      </c>
      <c r="AJ485">
        <f>IF('04.04_PLANO DE TRABALHO'!UC41="",AJ484,'04.04_PLANO DE TRABALHO'!UC41)</f>
        <v>0</v>
      </c>
      <c r="AK485">
        <f>IF('04.04_PLANO DE TRABALHO'!UD41="",AK484,'04.04_PLANO DE TRABALHO'!UD41)</f>
        <v>0</v>
      </c>
      <c r="AL485" t="str">
        <f>IF('04.04_PLANO DE TRABALHO'!UE41="",AL484,'04.04_PLANO DE TRABALHO'!UE41)</f>
        <v>Subcategoria</v>
      </c>
      <c r="AM485">
        <f>IF('04.04_PLANO DE TRABALHO'!UF41="",AM484,'04.04_PLANO DE TRABALHO'!UF41)</f>
        <v>0</v>
      </c>
      <c r="AN485">
        <f>IF('04.04_PLANO DE TRABALHO'!UG41="",AN484,'04.04_PLANO DE TRABALHO'!UG41)</f>
        <v>0</v>
      </c>
      <c r="AO485">
        <f>IF('04.04_PLANO DE TRABALHO'!UH41="",AO484,'04.04_PLANO DE TRABALHO'!UH41)</f>
        <v>0</v>
      </c>
      <c r="AP485">
        <f>IF('04.04_PLANO DE TRABALHO'!UI41="",AP484,'04.04_PLANO DE TRABALHO'!UI41)</f>
        <v>0</v>
      </c>
      <c r="AQ485" t="str">
        <f>IF('04.04_PLANO DE TRABALHO'!UJ41="",AQ484,'04.04_PLANO DE TRABALHO'!UJ41)</f>
        <v>Fonte*</v>
      </c>
      <c r="AR485">
        <f>IF('04.04_PLANO DE TRABALHO'!UK41="",AR484,'04.04_PLANO DE TRABALHO'!UK41)</f>
        <v>0</v>
      </c>
      <c r="AS485">
        <f>IF('04.04_PLANO DE TRABALHO'!UL41="",AS484,'04.04_PLANO DE TRABALHO'!UL41)</f>
        <v>0</v>
      </c>
      <c r="AT485">
        <f>IF('04.04_PLANO DE TRABALHO'!UM41="",AT484,'04.04_PLANO DE TRABALHO'!UM41)</f>
        <v>0</v>
      </c>
      <c r="AU485" t="str">
        <f>IF('04.04_PLANO DE TRABALHO'!UN41="",AU484,'04.04_PLANO DE TRABALHO'!UN41)</f>
        <v>Unid</v>
      </c>
      <c r="AV485">
        <f>IF('04.04_PLANO DE TRABALHO'!UO41="",AV484,'04.04_PLANO DE TRABALHO'!UO41)</f>
        <v>0</v>
      </c>
      <c r="AW485" t="str">
        <f>IF('04.04_PLANO DE TRABALHO'!UP41="",AW484,'04.04_PLANO DE TRABALHO'!UP41)</f>
        <v>Valor 
Unit</v>
      </c>
      <c r="AX485">
        <f>IF('04.04_PLANO DE TRABALHO'!UQ41="",AX484,'04.04_PLANO DE TRABALHO'!UQ41)</f>
        <v>0</v>
      </c>
      <c r="AY485">
        <f>IF('04.04_PLANO DE TRABALHO'!UR41="",AY484,'04.04_PLANO DE TRABALHO'!UR41)</f>
        <v>0</v>
      </c>
      <c r="AZ485" t="str">
        <f>IF('04.04_PLANO DE TRABALHO'!US41="",AZ484,'04.04_PLANO DE TRABALHO'!US41)</f>
        <v>Qtde</v>
      </c>
      <c r="BA485">
        <f>IF('04.04_PLANO DE TRABALHO'!UT41="",BA484,'04.04_PLANO DE TRABALHO'!UT41)</f>
        <v>0</v>
      </c>
      <c r="BB485">
        <f>IF('04.04_PLANO DE TRABALHO'!UU41="",BB484,'04.04_PLANO DE TRABALHO'!UU41)</f>
        <v>0</v>
      </c>
      <c r="BD485" t="str">
        <v>Comunicação e Mobilização Acadêmica</v>
      </c>
      <c r="BE485" t="str">
        <v>11.2</v>
      </c>
      <c r="BF485">
        <v>0</v>
      </c>
      <c r="BG485" t="str">
        <v>Atividade</v>
      </c>
      <c r="BH485">
        <v>0</v>
      </c>
      <c r="BI485">
        <v>0</v>
      </c>
      <c r="BJ485" t="str">
        <v>Início</v>
      </c>
      <c r="BK485">
        <v>0</v>
      </c>
      <c r="BL485">
        <v>0</v>
      </c>
      <c r="BM485" t="str">
        <v>Fim</v>
      </c>
      <c r="BN485">
        <v>0</v>
      </c>
      <c r="BO485">
        <v>0</v>
      </c>
      <c r="BP485" t="str">
        <v>11.2.2</v>
      </c>
      <c r="BQ485">
        <v>0</v>
      </c>
      <c r="BR485">
        <v>0</v>
      </c>
      <c r="BS485" t="str">
        <v>SubAtividade</v>
      </c>
      <c r="BT485">
        <v>0</v>
      </c>
      <c r="BU485">
        <v>0</v>
      </c>
      <c r="BV485">
        <v>0</v>
      </c>
      <c r="BW485">
        <v>0</v>
      </c>
      <c r="BX485">
        <v>0</v>
      </c>
      <c r="BY485" t="str">
        <v>Despesa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 t="str">
        <v>Categoria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 t="str">
        <v>Subcategoria</v>
      </c>
      <c r="CO485">
        <v>0</v>
      </c>
      <c r="CP485">
        <v>0</v>
      </c>
      <c r="CQ485">
        <v>0</v>
      </c>
      <c r="CR485">
        <v>0</v>
      </c>
      <c r="CS485" t="str">
        <v>Fonte*</v>
      </c>
      <c r="CT485">
        <v>0</v>
      </c>
      <c r="CU485">
        <v>0</v>
      </c>
      <c r="CV485">
        <v>0</v>
      </c>
      <c r="CW485" t="str">
        <v>Unid</v>
      </c>
      <c r="CX485">
        <v>0</v>
      </c>
      <c r="CY485" t="str">
        <v>Valor 
Unit</v>
      </c>
      <c r="CZ485">
        <v>0</v>
      </c>
      <c r="DA485">
        <v>0</v>
      </c>
      <c r="DB485" t="str">
        <v>Qtde</v>
      </c>
      <c r="DC485">
        <v>0</v>
      </c>
      <c r="DD485">
        <v>0</v>
      </c>
      <c r="DF485" t="str">
        <v>Comunicação e Mobilização Acadêmica</v>
      </c>
      <c r="DG485" t="str">
        <v>11.3</v>
      </c>
      <c r="DH485">
        <v>0</v>
      </c>
      <c r="DI485" t="str">
        <v>Atividade</v>
      </c>
      <c r="DJ485">
        <v>0</v>
      </c>
      <c r="DK485">
        <v>0</v>
      </c>
      <c r="DL485" t="str">
        <v>Início</v>
      </c>
      <c r="DM485">
        <v>0</v>
      </c>
      <c r="DN485">
        <v>0</v>
      </c>
      <c r="DO485" t="str">
        <v>Fim</v>
      </c>
      <c r="DP485">
        <v>0</v>
      </c>
      <c r="DQ485">
        <v>0</v>
      </c>
      <c r="DR485" t="str">
        <v>11.3.3</v>
      </c>
      <c r="DS485">
        <v>0</v>
      </c>
      <c r="DT485">
        <v>0</v>
      </c>
      <c r="DU485" t="str">
        <v>SubAtividade</v>
      </c>
      <c r="DV485">
        <v>0</v>
      </c>
      <c r="DW485">
        <v>0</v>
      </c>
      <c r="DX485">
        <v>0</v>
      </c>
      <c r="DY485">
        <v>0</v>
      </c>
      <c r="DZ485">
        <v>0</v>
      </c>
      <c r="EA485" t="str">
        <v>Despesa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 t="str">
        <v>Categoria</v>
      </c>
      <c r="EI485">
        <v>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 t="str">
        <v>Subcategoria</v>
      </c>
      <c r="EQ485">
        <v>0</v>
      </c>
      <c r="ER485">
        <v>0</v>
      </c>
      <c r="ES485">
        <v>0</v>
      </c>
      <c r="ET485">
        <v>0</v>
      </c>
      <c r="EU485" t="str">
        <v>Fonte*</v>
      </c>
      <c r="EV485">
        <v>0</v>
      </c>
      <c r="EW485">
        <v>0</v>
      </c>
      <c r="EX485">
        <v>0</v>
      </c>
      <c r="EY485" t="str">
        <v>Unid</v>
      </c>
      <c r="EZ485">
        <v>0</v>
      </c>
      <c r="FA485" t="str">
        <v>Valor 
Unit</v>
      </c>
      <c r="FB485">
        <v>0</v>
      </c>
      <c r="FC485">
        <v>0</v>
      </c>
      <c r="FD485" t="str">
        <v>Qtde</v>
      </c>
      <c r="FE485">
        <v>0</v>
      </c>
      <c r="FF485">
        <v>0</v>
      </c>
    </row>
    <row r="486" spans="1:162" x14ac:dyDescent="0.25">
      <c r="A486">
        <v>33</v>
      </c>
      <c r="B486" t="str">
        <f>'04.04_PLANO DE TRABALHO'!$TJ$7</f>
        <v>Participação e Gestão Democrática</v>
      </c>
      <c r="C486" t="str">
        <f>IF('04.04_PLANO DE TRABALHO'!SV42="",C485,'04.04_PLANO DE TRABALHO'!SV42)</f>
        <v>10.2</v>
      </c>
      <c r="D486">
        <f>IF('04.04_PLANO DE TRABALHO'!SW42="",D485,'04.04_PLANO DE TRABALHO'!SW42)</f>
        <v>0</v>
      </c>
      <c r="E486" t="str">
        <f>IF(OR('04.04_PLANO DE TRABALHO'!SX42="",'04.04_PLANO DE TRABALHO'!SX42="Realizado",'04.04_PLANO DE TRABALHO'!SX42="Planejado"),E485,'04.04_PLANO DE TRABALHO'!SX42)</f>
        <v>Atividade</v>
      </c>
      <c r="F486">
        <f>IF('04.04_PLANO DE TRABALHO'!SY42="",F485,'04.04_PLANO DE TRABALHO'!SY42)</f>
        <v>0</v>
      </c>
      <c r="G486">
        <f>IF('04.04_PLANO DE TRABALHO'!SZ42="",G485,'04.04_PLANO DE TRABALHO'!SZ42)</f>
        <v>0</v>
      </c>
      <c r="H486" t="str">
        <f>IF('04.04_PLANO DE TRABALHO'!TA42="",H485,'04.04_PLANO DE TRABALHO'!TA42)</f>
        <v>Início</v>
      </c>
      <c r="I486">
        <f>IF('04.04_PLANO DE TRABALHO'!TB42="",I485,'04.04_PLANO DE TRABALHO'!TB42)</f>
        <v>0</v>
      </c>
      <c r="J486">
        <f>IF('04.04_PLANO DE TRABALHO'!TC42="",J485,'04.04_PLANO DE TRABALHO'!TC42)</f>
        <v>0</v>
      </c>
      <c r="K486" t="str">
        <f>IF('04.04_PLANO DE TRABALHO'!TD42="",K485,'04.04_PLANO DE TRABALHO'!TD42)</f>
        <v>Fim</v>
      </c>
      <c r="L486">
        <f>IF('04.04_PLANO DE TRABALHO'!TE42="",L485,'04.04_PLANO DE TRABALHO'!TE42)</f>
        <v>0</v>
      </c>
      <c r="M486">
        <f>IF('04.04_PLANO DE TRABALHO'!TF42="",M485,'04.04_PLANO DE TRABALHO'!TF42)</f>
        <v>0</v>
      </c>
      <c r="N486" t="str">
        <f>IF('04.04_PLANO DE TRABALHO'!TG42="",N485,'04.04_PLANO DE TRABALHO'!TG42)</f>
        <v>Total da SubAtividade:</v>
      </c>
      <c r="O486">
        <f>IF('04.04_PLANO DE TRABALHO'!TH42="",O485,'04.04_PLANO DE TRABALHO'!TH42)</f>
        <v>0</v>
      </c>
      <c r="P486">
        <f>IF('04.04_PLANO DE TRABALHO'!TI42="",P485,'04.04_PLANO DE TRABALHO'!TI42)</f>
        <v>0</v>
      </c>
      <c r="Q486" t="str">
        <f>IF('04.04_PLANO DE TRABALHO'!TJ42="",Q485,'04.04_PLANO DE TRABALHO'!TJ42)</f>
        <v>SubAtividade</v>
      </c>
      <c r="R486">
        <f>IF('04.04_PLANO DE TRABALHO'!TK42="",R485,'04.04_PLANO DE TRABALHO'!TK42)</f>
        <v>0</v>
      </c>
      <c r="S486">
        <f>IF('04.04_PLANO DE TRABALHO'!TL42="",S485,'04.04_PLANO DE TRABALHO'!TL42)</f>
        <v>0</v>
      </c>
      <c r="T486">
        <f>IF('04.04_PLANO DE TRABALHO'!TM42="",T485,'04.04_PLANO DE TRABALHO'!TM42)</f>
        <v>0</v>
      </c>
      <c r="U486">
        <f>IF('04.04_PLANO DE TRABALHO'!TN42="",U485,'04.04_PLANO DE TRABALHO'!TN42)</f>
        <v>0</v>
      </c>
      <c r="V486">
        <f>IF('04.04_PLANO DE TRABALHO'!TO42="",V485,'04.04_PLANO DE TRABALHO'!TO42)</f>
        <v>0</v>
      </c>
      <c r="W486" t="str">
        <f>IF('04.04_PLANO DE TRABALHO'!TP42="",W485,'04.04_PLANO DE TRABALHO'!TP42)</f>
        <v>Despesa</v>
      </c>
      <c r="X486">
        <f>IF('04.04_PLANO DE TRABALHO'!TQ42="",X485,'04.04_PLANO DE TRABALHO'!TQ42)</f>
        <v>0</v>
      </c>
      <c r="Y486">
        <f>IF('04.04_PLANO DE TRABALHO'!TR42="",Y485,'04.04_PLANO DE TRABALHO'!TR42)</f>
        <v>0</v>
      </c>
      <c r="Z486">
        <f>IF('04.04_PLANO DE TRABALHO'!TS42="",Z485,'04.04_PLANO DE TRABALHO'!TS42)</f>
        <v>0</v>
      </c>
      <c r="AA486">
        <f>IF('04.04_PLANO DE TRABALHO'!TT42="",AA485,'04.04_PLANO DE TRABALHO'!TT42)</f>
        <v>0</v>
      </c>
      <c r="AB486">
        <f>IF('04.04_PLANO DE TRABALHO'!TU42="",AB485,'04.04_PLANO DE TRABALHO'!TU42)</f>
        <v>0</v>
      </c>
      <c r="AC486">
        <f>IF('04.04_PLANO DE TRABALHO'!TV42="",AC485,'04.04_PLANO DE TRABALHO'!TV42)</f>
        <v>0</v>
      </c>
      <c r="AD486" t="str">
        <f>IF('04.04_PLANO DE TRABALHO'!TW42="",AD485,'04.04_PLANO DE TRABALHO'!TW42)</f>
        <v>Categoria</v>
      </c>
      <c r="AE486">
        <f>IF('04.04_PLANO DE TRABALHO'!TX42="",AE485,'04.04_PLANO DE TRABALHO'!TX42)</f>
        <v>0</v>
      </c>
      <c r="AF486">
        <f>IF('04.04_PLANO DE TRABALHO'!TY42="",AF485,'04.04_PLANO DE TRABALHO'!TY42)</f>
        <v>0</v>
      </c>
      <c r="AG486">
        <f>IF('04.04_PLANO DE TRABALHO'!TZ42="",AG485,'04.04_PLANO DE TRABALHO'!TZ42)</f>
        <v>0</v>
      </c>
      <c r="AH486">
        <f>IF('04.04_PLANO DE TRABALHO'!UA42="",AH485,'04.04_PLANO DE TRABALHO'!UA42)</f>
        <v>0</v>
      </c>
      <c r="AI486">
        <f>IF('04.04_PLANO DE TRABALHO'!UB42="",AI485,'04.04_PLANO DE TRABALHO'!UB42)</f>
        <v>0</v>
      </c>
      <c r="AJ486">
        <f>IF('04.04_PLANO DE TRABALHO'!UC42="",AJ485,'04.04_PLANO DE TRABALHO'!UC42)</f>
        <v>0</v>
      </c>
      <c r="AK486">
        <f>IF('04.04_PLANO DE TRABALHO'!UD42="",AK485,'04.04_PLANO DE TRABALHO'!UD42)</f>
        <v>0</v>
      </c>
      <c r="AL486" t="str">
        <f>IF('04.04_PLANO DE TRABALHO'!UE42="",AL485,'04.04_PLANO DE TRABALHO'!UE42)</f>
        <v>Subcategoria</v>
      </c>
      <c r="AM486">
        <f>IF('04.04_PLANO DE TRABALHO'!UF42="",AM485,'04.04_PLANO DE TRABALHO'!UF42)</f>
        <v>0</v>
      </c>
      <c r="AN486">
        <f>IF('04.04_PLANO DE TRABALHO'!UG42="",AN485,'04.04_PLANO DE TRABALHO'!UG42)</f>
        <v>0</v>
      </c>
      <c r="AO486">
        <f>IF('04.04_PLANO DE TRABALHO'!UH42="",AO485,'04.04_PLANO DE TRABALHO'!UH42)</f>
        <v>0</v>
      </c>
      <c r="AP486">
        <f>IF('04.04_PLANO DE TRABALHO'!UI42="",AP485,'04.04_PLANO DE TRABALHO'!UI42)</f>
        <v>0</v>
      </c>
      <c r="AQ486" t="str">
        <f>IF('04.04_PLANO DE TRABALHO'!UJ42="",AQ485,'04.04_PLANO DE TRABALHO'!UJ42)</f>
        <v>Fonte*</v>
      </c>
      <c r="AR486">
        <f>IF('04.04_PLANO DE TRABALHO'!UK42="",AR485,'04.04_PLANO DE TRABALHO'!UK42)</f>
        <v>0</v>
      </c>
      <c r="AS486">
        <f>IF('04.04_PLANO DE TRABALHO'!UL42="",AS485,'04.04_PLANO DE TRABALHO'!UL42)</f>
        <v>0</v>
      </c>
      <c r="AT486">
        <f>IF('04.04_PLANO DE TRABALHO'!UM42="",AT485,'04.04_PLANO DE TRABALHO'!UM42)</f>
        <v>0</v>
      </c>
      <c r="AU486" t="str">
        <f>IF('04.04_PLANO DE TRABALHO'!UN42="",AU485,'04.04_PLANO DE TRABALHO'!UN42)</f>
        <v>Unid</v>
      </c>
      <c r="AV486">
        <f>IF('04.04_PLANO DE TRABALHO'!UO42="",AV485,'04.04_PLANO DE TRABALHO'!UO42)</f>
        <v>0</v>
      </c>
      <c r="AW486" t="str">
        <f>IF('04.04_PLANO DE TRABALHO'!UP42="",AW485,'04.04_PLANO DE TRABALHO'!UP42)</f>
        <v>Valor 
Unit</v>
      </c>
      <c r="AX486">
        <f>IF('04.04_PLANO DE TRABALHO'!UQ42="",AX485,'04.04_PLANO DE TRABALHO'!UQ42)</f>
        <v>0</v>
      </c>
      <c r="AY486">
        <f>IF('04.04_PLANO DE TRABALHO'!UR42="",AY485,'04.04_PLANO DE TRABALHO'!UR42)</f>
        <v>0</v>
      </c>
      <c r="AZ486" t="str">
        <f>IF('04.04_PLANO DE TRABALHO'!US42="",AZ485,'04.04_PLANO DE TRABALHO'!US42)</f>
        <v>Qtde</v>
      </c>
      <c r="BA486">
        <f>IF('04.04_PLANO DE TRABALHO'!UT42="",BA485,'04.04_PLANO DE TRABALHO'!UT42)</f>
        <v>0</v>
      </c>
      <c r="BB486">
        <f>IF('04.04_PLANO DE TRABALHO'!UU42="",BB485,'04.04_PLANO DE TRABALHO'!UU42)</f>
        <v>0</v>
      </c>
      <c r="BD486" t="str">
        <v>Comunicação e Mobilização Acadêmica</v>
      </c>
      <c r="BE486" t="str">
        <v>11.2</v>
      </c>
      <c r="BF486">
        <v>0</v>
      </c>
      <c r="BG486" t="str">
        <v>Atividade</v>
      </c>
      <c r="BH486">
        <v>0</v>
      </c>
      <c r="BI486">
        <v>0</v>
      </c>
      <c r="BJ486" t="str">
        <v>Início</v>
      </c>
      <c r="BK486">
        <v>0</v>
      </c>
      <c r="BL486">
        <v>0</v>
      </c>
      <c r="BM486" t="str">
        <v>Fim</v>
      </c>
      <c r="BN486">
        <v>0</v>
      </c>
      <c r="BO486">
        <v>0</v>
      </c>
      <c r="BP486" t="str">
        <v>11.2.2</v>
      </c>
      <c r="BQ486">
        <v>0</v>
      </c>
      <c r="BR486">
        <v>0</v>
      </c>
      <c r="BS486" t="str">
        <v>SubAtividade</v>
      </c>
      <c r="BT486">
        <v>0</v>
      </c>
      <c r="BU486">
        <v>0</v>
      </c>
      <c r="BV486">
        <v>0</v>
      </c>
      <c r="BW486">
        <v>0</v>
      </c>
      <c r="BX486">
        <v>0</v>
      </c>
      <c r="BY486" t="str">
        <v>Despesa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 t="str">
        <v>Categoria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 t="str">
        <v>Subcategoria</v>
      </c>
      <c r="CO486">
        <v>0</v>
      </c>
      <c r="CP486">
        <v>0</v>
      </c>
      <c r="CQ486">
        <v>0</v>
      </c>
      <c r="CR486">
        <v>0</v>
      </c>
      <c r="CS486" t="str">
        <v>Fonte*</v>
      </c>
      <c r="CT486">
        <v>0</v>
      </c>
      <c r="CU486">
        <v>0</v>
      </c>
      <c r="CV486">
        <v>0</v>
      </c>
      <c r="CW486" t="str">
        <v>Unid</v>
      </c>
      <c r="CX486">
        <v>0</v>
      </c>
      <c r="CY486" t="str">
        <v>Valor 
Unit</v>
      </c>
      <c r="CZ486">
        <v>0</v>
      </c>
      <c r="DA486">
        <v>0</v>
      </c>
      <c r="DB486" t="str">
        <v>Qtde</v>
      </c>
      <c r="DC486">
        <v>0</v>
      </c>
      <c r="DD486">
        <v>0</v>
      </c>
      <c r="DF486" t="str">
        <v>Comunicação e Mobilização Acadêmica</v>
      </c>
      <c r="DG486" t="str">
        <v>11.3</v>
      </c>
      <c r="DH486">
        <v>0</v>
      </c>
      <c r="DI486" t="str">
        <v>Atividade</v>
      </c>
      <c r="DJ486">
        <v>0</v>
      </c>
      <c r="DK486">
        <v>0</v>
      </c>
      <c r="DL486" t="str">
        <v>Início</v>
      </c>
      <c r="DM486">
        <v>0</v>
      </c>
      <c r="DN486">
        <v>0</v>
      </c>
      <c r="DO486" t="str">
        <v>Fim</v>
      </c>
      <c r="DP486">
        <v>0</v>
      </c>
      <c r="DQ486">
        <v>0</v>
      </c>
      <c r="DR486" t="str">
        <v>11.3.3</v>
      </c>
      <c r="DS486">
        <v>0</v>
      </c>
      <c r="DT486">
        <v>0</v>
      </c>
      <c r="DU486" t="str">
        <v>SubAtividade</v>
      </c>
      <c r="DV486">
        <v>0</v>
      </c>
      <c r="DW486">
        <v>0</v>
      </c>
      <c r="DX486">
        <v>0</v>
      </c>
      <c r="DY486">
        <v>0</v>
      </c>
      <c r="DZ486">
        <v>0</v>
      </c>
      <c r="EA486" t="str">
        <v>Despesa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 t="str">
        <v>Categoria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 t="str">
        <v>Subcategoria</v>
      </c>
      <c r="EQ486">
        <v>0</v>
      </c>
      <c r="ER486">
        <v>0</v>
      </c>
      <c r="ES486">
        <v>0</v>
      </c>
      <c r="ET486">
        <v>0</v>
      </c>
      <c r="EU486" t="str">
        <v>Fonte*</v>
      </c>
      <c r="EV486">
        <v>0</v>
      </c>
      <c r="EW486">
        <v>0</v>
      </c>
      <c r="EX486">
        <v>0</v>
      </c>
      <c r="EY486" t="str">
        <v>Unid</v>
      </c>
      <c r="EZ486">
        <v>0</v>
      </c>
      <c r="FA486" t="str">
        <v>Valor 
Unit</v>
      </c>
      <c r="FB486">
        <v>0</v>
      </c>
      <c r="FC486">
        <v>0</v>
      </c>
      <c r="FD486" t="str">
        <v>Qtde</v>
      </c>
      <c r="FE486">
        <v>0</v>
      </c>
      <c r="FF486">
        <v>0</v>
      </c>
    </row>
    <row r="487" spans="1:162" x14ac:dyDescent="0.25">
      <c r="A487">
        <v>34</v>
      </c>
      <c r="B487" t="str">
        <f>'04.04_PLANO DE TRABALHO'!$TJ$7</f>
        <v>Participação e Gestão Democrática</v>
      </c>
      <c r="C487" t="str">
        <f>IF('04.04_PLANO DE TRABALHO'!SV43="",C486,'04.04_PLANO DE TRABALHO'!SV43)</f>
        <v>Total da Atividade:</v>
      </c>
      <c r="D487">
        <f>IF('04.04_PLANO DE TRABALHO'!SW43="",D486,'04.04_PLANO DE TRABALHO'!SW43)</f>
        <v>0</v>
      </c>
      <c r="E487" t="str">
        <f>IF(OR('04.04_PLANO DE TRABALHO'!SX43="",'04.04_PLANO DE TRABALHO'!SX43="Realizado",'04.04_PLANO DE TRABALHO'!SX43="Planejado"),E486,'04.04_PLANO DE TRABALHO'!SX43)</f>
        <v>Atividade</v>
      </c>
      <c r="F487">
        <f>IF('04.04_PLANO DE TRABALHO'!SY43="",F486,'04.04_PLANO DE TRABALHO'!SY43)</f>
        <v>0</v>
      </c>
      <c r="G487">
        <f>IF('04.04_PLANO DE TRABALHO'!SZ43="",G486,'04.04_PLANO DE TRABALHO'!SZ43)</f>
        <v>0</v>
      </c>
      <c r="H487" t="str">
        <f>IF('04.04_PLANO DE TRABALHO'!TA43="",H486,'04.04_PLANO DE TRABALHO'!TA43)</f>
        <v>Início</v>
      </c>
      <c r="I487">
        <f>IF('04.04_PLANO DE TRABALHO'!TB43="",I486,'04.04_PLANO DE TRABALHO'!TB43)</f>
        <v>0</v>
      </c>
      <c r="J487">
        <f>IF('04.04_PLANO DE TRABALHO'!TC43="",J486,'04.04_PLANO DE TRABALHO'!TC43)</f>
        <v>0</v>
      </c>
      <c r="K487" t="str">
        <f>IF('04.04_PLANO DE TRABALHO'!TD43="",K486,'04.04_PLANO DE TRABALHO'!TD43)</f>
        <v>Fim</v>
      </c>
      <c r="L487">
        <f>IF('04.04_PLANO DE TRABALHO'!TE43="",L486,'04.04_PLANO DE TRABALHO'!TE43)</f>
        <v>0</v>
      </c>
      <c r="M487">
        <f>IF('04.04_PLANO DE TRABALHO'!TF43="",M486,'04.04_PLANO DE TRABALHO'!TF43)</f>
        <v>0</v>
      </c>
      <c r="N487" t="str">
        <f>IF('04.04_PLANO DE TRABALHO'!TG43="",N486,'04.04_PLANO DE TRABALHO'!TG43)</f>
        <v>Total da SubAtividade:</v>
      </c>
      <c r="O487">
        <f>IF('04.04_PLANO DE TRABALHO'!TH43="",O486,'04.04_PLANO DE TRABALHO'!TH43)</f>
        <v>0</v>
      </c>
      <c r="P487">
        <f>IF('04.04_PLANO DE TRABALHO'!TI43="",P486,'04.04_PLANO DE TRABALHO'!TI43)</f>
        <v>0</v>
      </c>
      <c r="Q487" t="str">
        <f>IF('04.04_PLANO DE TRABALHO'!TJ43="",Q486,'04.04_PLANO DE TRABALHO'!TJ43)</f>
        <v>SubAtividade</v>
      </c>
      <c r="R487">
        <f>IF('04.04_PLANO DE TRABALHO'!TK43="",R486,'04.04_PLANO DE TRABALHO'!TK43)</f>
        <v>0</v>
      </c>
      <c r="S487">
        <f>IF('04.04_PLANO DE TRABALHO'!TL43="",S486,'04.04_PLANO DE TRABALHO'!TL43)</f>
        <v>0</v>
      </c>
      <c r="T487">
        <f>IF('04.04_PLANO DE TRABALHO'!TM43="",T486,'04.04_PLANO DE TRABALHO'!TM43)</f>
        <v>0</v>
      </c>
      <c r="U487">
        <f>IF('04.04_PLANO DE TRABALHO'!TN43="",U486,'04.04_PLANO DE TRABALHO'!TN43)</f>
        <v>0</v>
      </c>
      <c r="V487">
        <f>IF('04.04_PLANO DE TRABALHO'!TO43="",V486,'04.04_PLANO DE TRABALHO'!TO43)</f>
        <v>0</v>
      </c>
      <c r="W487" t="str">
        <f>IF('04.04_PLANO DE TRABALHO'!TP43="",W486,'04.04_PLANO DE TRABALHO'!TP43)</f>
        <v>Despesa</v>
      </c>
      <c r="X487">
        <f>IF('04.04_PLANO DE TRABALHO'!TQ43="",X486,'04.04_PLANO DE TRABALHO'!TQ43)</f>
        <v>0</v>
      </c>
      <c r="Y487">
        <f>IF('04.04_PLANO DE TRABALHO'!TR43="",Y486,'04.04_PLANO DE TRABALHO'!TR43)</f>
        <v>0</v>
      </c>
      <c r="Z487">
        <f>IF('04.04_PLANO DE TRABALHO'!TS43="",Z486,'04.04_PLANO DE TRABALHO'!TS43)</f>
        <v>0</v>
      </c>
      <c r="AA487">
        <f>IF('04.04_PLANO DE TRABALHO'!TT43="",AA486,'04.04_PLANO DE TRABALHO'!TT43)</f>
        <v>0</v>
      </c>
      <c r="AB487">
        <f>IF('04.04_PLANO DE TRABALHO'!TU43="",AB486,'04.04_PLANO DE TRABALHO'!TU43)</f>
        <v>0</v>
      </c>
      <c r="AC487">
        <f>IF('04.04_PLANO DE TRABALHO'!TV43="",AC486,'04.04_PLANO DE TRABALHO'!TV43)</f>
        <v>0</v>
      </c>
      <c r="AD487" t="str">
        <f>IF('04.04_PLANO DE TRABALHO'!TW43="",AD486,'04.04_PLANO DE TRABALHO'!TW43)</f>
        <v>Categoria</v>
      </c>
      <c r="AE487">
        <f>IF('04.04_PLANO DE TRABALHO'!TX43="",AE486,'04.04_PLANO DE TRABALHO'!TX43)</f>
        <v>0</v>
      </c>
      <c r="AF487">
        <f>IF('04.04_PLANO DE TRABALHO'!TY43="",AF486,'04.04_PLANO DE TRABALHO'!TY43)</f>
        <v>0</v>
      </c>
      <c r="AG487">
        <f>IF('04.04_PLANO DE TRABALHO'!TZ43="",AG486,'04.04_PLANO DE TRABALHO'!TZ43)</f>
        <v>0</v>
      </c>
      <c r="AH487">
        <f>IF('04.04_PLANO DE TRABALHO'!UA43="",AH486,'04.04_PLANO DE TRABALHO'!UA43)</f>
        <v>0</v>
      </c>
      <c r="AI487">
        <f>IF('04.04_PLANO DE TRABALHO'!UB43="",AI486,'04.04_PLANO DE TRABALHO'!UB43)</f>
        <v>0</v>
      </c>
      <c r="AJ487">
        <f>IF('04.04_PLANO DE TRABALHO'!UC43="",AJ486,'04.04_PLANO DE TRABALHO'!UC43)</f>
        <v>0</v>
      </c>
      <c r="AK487">
        <f>IF('04.04_PLANO DE TRABALHO'!UD43="",AK486,'04.04_PLANO DE TRABALHO'!UD43)</f>
        <v>0</v>
      </c>
      <c r="AL487" t="str">
        <f>IF('04.04_PLANO DE TRABALHO'!UE43="",AL486,'04.04_PLANO DE TRABALHO'!UE43)</f>
        <v>Subcategoria</v>
      </c>
      <c r="AM487">
        <f>IF('04.04_PLANO DE TRABALHO'!UF43="",AM486,'04.04_PLANO DE TRABALHO'!UF43)</f>
        <v>0</v>
      </c>
      <c r="AN487">
        <f>IF('04.04_PLANO DE TRABALHO'!UG43="",AN486,'04.04_PLANO DE TRABALHO'!UG43)</f>
        <v>0</v>
      </c>
      <c r="AO487">
        <f>IF('04.04_PLANO DE TRABALHO'!UH43="",AO486,'04.04_PLANO DE TRABALHO'!UH43)</f>
        <v>0</v>
      </c>
      <c r="AP487">
        <f>IF('04.04_PLANO DE TRABALHO'!UI43="",AP486,'04.04_PLANO DE TRABALHO'!UI43)</f>
        <v>0</v>
      </c>
      <c r="AQ487" t="str">
        <f>IF('04.04_PLANO DE TRABALHO'!UJ43="",AQ486,'04.04_PLANO DE TRABALHO'!UJ43)</f>
        <v>Fonte*</v>
      </c>
      <c r="AR487">
        <f>IF('04.04_PLANO DE TRABALHO'!UK43="",AR486,'04.04_PLANO DE TRABALHO'!UK43)</f>
        <v>0</v>
      </c>
      <c r="AS487">
        <f>IF('04.04_PLANO DE TRABALHO'!UL43="",AS486,'04.04_PLANO DE TRABALHO'!UL43)</f>
        <v>0</v>
      </c>
      <c r="AT487">
        <f>IF('04.04_PLANO DE TRABALHO'!UM43="",AT486,'04.04_PLANO DE TRABALHO'!UM43)</f>
        <v>0</v>
      </c>
      <c r="AU487" t="str">
        <f>IF('04.04_PLANO DE TRABALHO'!UN43="",AU486,'04.04_PLANO DE TRABALHO'!UN43)</f>
        <v>Unid</v>
      </c>
      <c r="AV487">
        <f>IF('04.04_PLANO DE TRABALHO'!UO43="",AV486,'04.04_PLANO DE TRABALHO'!UO43)</f>
        <v>0</v>
      </c>
      <c r="AW487" t="str">
        <f>IF('04.04_PLANO DE TRABALHO'!UP43="",AW486,'04.04_PLANO DE TRABALHO'!UP43)</f>
        <v>Valor 
Unit</v>
      </c>
      <c r="AX487">
        <f>IF('04.04_PLANO DE TRABALHO'!UQ43="",AX486,'04.04_PLANO DE TRABALHO'!UQ43)</f>
        <v>0</v>
      </c>
      <c r="AY487">
        <f>IF('04.04_PLANO DE TRABALHO'!UR43="",AY486,'04.04_PLANO DE TRABALHO'!UR43)</f>
        <v>0</v>
      </c>
      <c r="AZ487" t="str">
        <f>IF('04.04_PLANO DE TRABALHO'!US43="",AZ486,'04.04_PLANO DE TRABALHO'!US43)</f>
        <v>Qtde</v>
      </c>
      <c r="BA487">
        <f>IF('04.04_PLANO DE TRABALHO'!UT43="",BA486,'04.04_PLANO DE TRABALHO'!UT43)</f>
        <v>0</v>
      </c>
      <c r="BB487">
        <f>IF('04.04_PLANO DE TRABALHO'!UU43="",BB486,'04.04_PLANO DE TRABALHO'!UU43)</f>
        <v>0</v>
      </c>
      <c r="BD487" t="str">
        <v>Comunicação e Mobilização Acadêmica</v>
      </c>
      <c r="BE487" t="str">
        <v>11.2</v>
      </c>
      <c r="BF487">
        <v>0</v>
      </c>
      <c r="BG487" t="str">
        <v>Atividade</v>
      </c>
      <c r="BH487">
        <v>0</v>
      </c>
      <c r="BI487">
        <v>0</v>
      </c>
      <c r="BJ487" t="str">
        <v>Início</v>
      </c>
      <c r="BK487">
        <v>0</v>
      </c>
      <c r="BL487">
        <v>0</v>
      </c>
      <c r="BM487" t="str">
        <v>Fim</v>
      </c>
      <c r="BN487">
        <v>0</v>
      </c>
      <c r="BO487">
        <v>0</v>
      </c>
      <c r="BP487" t="str">
        <v>11.2.2</v>
      </c>
      <c r="BQ487">
        <v>0</v>
      </c>
      <c r="BR487">
        <v>0</v>
      </c>
      <c r="BS487" t="str">
        <v>SubAtividade</v>
      </c>
      <c r="BT487">
        <v>0</v>
      </c>
      <c r="BU487">
        <v>0</v>
      </c>
      <c r="BV487">
        <v>0</v>
      </c>
      <c r="BW487">
        <v>0</v>
      </c>
      <c r="BX487">
        <v>0</v>
      </c>
      <c r="BY487" t="str">
        <v>Despesa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 t="str">
        <v>Categoria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 t="str">
        <v>Subcategoria</v>
      </c>
      <c r="CO487">
        <v>0</v>
      </c>
      <c r="CP487">
        <v>0</v>
      </c>
      <c r="CQ487">
        <v>0</v>
      </c>
      <c r="CR487">
        <v>0</v>
      </c>
      <c r="CS487" t="str">
        <v>Fonte*</v>
      </c>
      <c r="CT487">
        <v>0</v>
      </c>
      <c r="CU487">
        <v>0</v>
      </c>
      <c r="CV487">
        <v>0</v>
      </c>
      <c r="CW487" t="str">
        <v>Unid</v>
      </c>
      <c r="CX487">
        <v>0</v>
      </c>
      <c r="CY487" t="str">
        <v>Valor 
Unit</v>
      </c>
      <c r="CZ487">
        <v>0</v>
      </c>
      <c r="DA487">
        <v>0</v>
      </c>
      <c r="DB487" t="str">
        <v>Qtde</v>
      </c>
      <c r="DC487">
        <v>0</v>
      </c>
      <c r="DD487">
        <v>0</v>
      </c>
      <c r="DF487" t="str">
        <v>Comunicação e Mobilização Acadêmica</v>
      </c>
      <c r="DG487" t="str">
        <v>11.3</v>
      </c>
      <c r="DH487">
        <v>0</v>
      </c>
      <c r="DI487" t="str">
        <v>Atividade</v>
      </c>
      <c r="DJ487">
        <v>0</v>
      </c>
      <c r="DK487">
        <v>0</v>
      </c>
      <c r="DL487" t="str">
        <v>Início</v>
      </c>
      <c r="DM487">
        <v>0</v>
      </c>
      <c r="DN487">
        <v>0</v>
      </c>
      <c r="DO487" t="str">
        <v>Fim</v>
      </c>
      <c r="DP487">
        <v>0</v>
      </c>
      <c r="DQ487">
        <v>0</v>
      </c>
      <c r="DR487" t="str">
        <v>11.3.3</v>
      </c>
      <c r="DS487">
        <v>0</v>
      </c>
      <c r="DT487">
        <v>0</v>
      </c>
      <c r="DU487" t="str">
        <v>SubAtividade</v>
      </c>
      <c r="DV487">
        <v>0</v>
      </c>
      <c r="DW487">
        <v>0</v>
      </c>
      <c r="DX487">
        <v>0</v>
      </c>
      <c r="DY487">
        <v>0</v>
      </c>
      <c r="DZ487">
        <v>0</v>
      </c>
      <c r="EA487" t="str">
        <v>Despesa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 t="str">
        <v>Categoria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 t="str">
        <v>Subcategoria</v>
      </c>
      <c r="EQ487">
        <v>0</v>
      </c>
      <c r="ER487">
        <v>0</v>
      </c>
      <c r="ES487">
        <v>0</v>
      </c>
      <c r="ET487">
        <v>0</v>
      </c>
      <c r="EU487" t="str">
        <v>Fonte*</v>
      </c>
      <c r="EV487">
        <v>0</v>
      </c>
      <c r="EW487">
        <v>0</v>
      </c>
      <c r="EX487">
        <v>0</v>
      </c>
      <c r="EY487" t="str">
        <v>Unid</v>
      </c>
      <c r="EZ487">
        <v>0</v>
      </c>
      <c r="FA487" t="str">
        <v>Valor 
Unit</v>
      </c>
      <c r="FB487">
        <v>0</v>
      </c>
      <c r="FC487">
        <v>0</v>
      </c>
      <c r="FD487" t="str">
        <v>Qtde</v>
      </c>
      <c r="FE487">
        <v>0</v>
      </c>
      <c r="FF487">
        <v>0</v>
      </c>
    </row>
    <row r="488" spans="1:162" x14ac:dyDescent="0.25">
      <c r="A488">
        <v>35</v>
      </c>
      <c r="B488" t="str">
        <f>'04.04_PLANO DE TRABALHO'!$TJ$7</f>
        <v>Participação e Gestão Democrática</v>
      </c>
      <c r="C488" t="str">
        <f>IF('04.04_PLANO DE TRABALHO'!SV44="",C487,'04.04_PLANO DE TRABALHO'!SV44)</f>
        <v>Total da Atividade:</v>
      </c>
      <c r="D488">
        <f>IF('04.04_PLANO DE TRABALHO'!SW44="",D487,'04.04_PLANO DE TRABALHO'!SW44)</f>
        <v>0</v>
      </c>
      <c r="E488" t="str">
        <f>IF(OR('04.04_PLANO DE TRABALHO'!SX44="",'04.04_PLANO DE TRABALHO'!SX44="Realizado",'04.04_PLANO DE TRABALHO'!SX44="Planejado"),E487,'04.04_PLANO DE TRABALHO'!SX44)</f>
        <v>Atividade</v>
      </c>
      <c r="F488">
        <f>IF('04.04_PLANO DE TRABALHO'!SY44="",F487,'04.04_PLANO DE TRABALHO'!SY44)</f>
        <v>0</v>
      </c>
      <c r="G488">
        <f>IF('04.04_PLANO DE TRABALHO'!SZ44="",G487,'04.04_PLANO DE TRABALHO'!SZ44)</f>
        <v>0</v>
      </c>
      <c r="H488" t="str">
        <f>IF('04.04_PLANO DE TRABALHO'!TA44="",H487,'04.04_PLANO DE TRABALHO'!TA44)</f>
        <v>Início</v>
      </c>
      <c r="I488">
        <f>IF('04.04_PLANO DE TRABALHO'!TB44="",I487,'04.04_PLANO DE TRABALHO'!TB44)</f>
        <v>0</v>
      </c>
      <c r="J488">
        <f>IF('04.04_PLANO DE TRABALHO'!TC44="",J487,'04.04_PLANO DE TRABALHO'!TC44)</f>
        <v>0</v>
      </c>
      <c r="K488" t="str">
        <f>IF('04.04_PLANO DE TRABALHO'!TD44="",K487,'04.04_PLANO DE TRABALHO'!TD44)</f>
        <v>Fim</v>
      </c>
      <c r="L488">
        <f>IF('04.04_PLANO DE TRABALHO'!TE44="",L487,'04.04_PLANO DE TRABALHO'!TE44)</f>
        <v>0</v>
      </c>
      <c r="M488">
        <f>IF('04.04_PLANO DE TRABALHO'!TF44="",M487,'04.04_PLANO DE TRABALHO'!TF44)</f>
        <v>0</v>
      </c>
      <c r="N488" t="str">
        <f>IF('04.04_PLANO DE TRABALHO'!TG44="",N487,'04.04_PLANO DE TRABALHO'!TG44)</f>
        <v>Total da SubAtividade:</v>
      </c>
      <c r="O488">
        <f>IF('04.04_PLANO DE TRABALHO'!TH44="",O487,'04.04_PLANO DE TRABALHO'!TH44)</f>
        <v>0</v>
      </c>
      <c r="P488">
        <f>IF('04.04_PLANO DE TRABALHO'!TI44="",P487,'04.04_PLANO DE TRABALHO'!TI44)</f>
        <v>0</v>
      </c>
      <c r="Q488" t="str">
        <f>IF('04.04_PLANO DE TRABALHO'!TJ44="",Q487,'04.04_PLANO DE TRABALHO'!TJ44)</f>
        <v>SubAtividade</v>
      </c>
      <c r="R488">
        <f>IF('04.04_PLANO DE TRABALHO'!TK44="",R487,'04.04_PLANO DE TRABALHO'!TK44)</f>
        <v>0</v>
      </c>
      <c r="S488">
        <f>IF('04.04_PLANO DE TRABALHO'!TL44="",S487,'04.04_PLANO DE TRABALHO'!TL44)</f>
        <v>0</v>
      </c>
      <c r="T488">
        <f>IF('04.04_PLANO DE TRABALHO'!TM44="",T487,'04.04_PLANO DE TRABALHO'!TM44)</f>
        <v>0</v>
      </c>
      <c r="U488">
        <f>IF('04.04_PLANO DE TRABALHO'!TN44="",U487,'04.04_PLANO DE TRABALHO'!TN44)</f>
        <v>0</v>
      </c>
      <c r="V488">
        <f>IF('04.04_PLANO DE TRABALHO'!TO44="",V487,'04.04_PLANO DE TRABALHO'!TO44)</f>
        <v>0</v>
      </c>
      <c r="W488" t="str">
        <f>IF('04.04_PLANO DE TRABALHO'!TP44="",W487,'04.04_PLANO DE TRABALHO'!TP44)</f>
        <v>Despesa</v>
      </c>
      <c r="X488">
        <f>IF('04.04_PLANO DE TRABALHO'!TQ44="",X487,'04.04_PLANO DE TRABALHO'!TQ44)</f>
        <v>0</v>
      </c>
      <c r="Y488">
        <f>IF('04.04_PLANO DE TRABALHO'!TR44="",Y487,'04.04_PLANO DE TRABALHO'!TR44)</f>
        <v>0</v>
      </c>
      <c r="Z488">
        <f>IF('04.04_PLANO DE TRABALHO'!TS44="",Z487,'04.04_PLANO DE TRABALHO'!TS44)</f>
        <v>0</v>
      </c>
      <c r="AA488">
        <f>IF('04.04_PLANO DE TRABALHO'!TT44="",AA487,'04.04_PLANO DE TRABALHO'!TT44)</f>
        <v>0</v>
      </c>
      <c r="AB488">
        <f>IF('04.04_PLANO DE TRABALHO'!TU44="",AB487,'04.04_PLANO DE TRABALHO'!TU44)</f>
        <v>0</v>
      </c>
      <c r="AC488">
        <f>IF('04.04_PLANO DE TRABALHO'!TV44="",AC487,'04.04_PLANO DE TRABALHO'!TV44)</f>
        <v>0</v>
      </c>
      <c r="AD488" t="str">
        <f>IF('04.04_PLANO DE TRABALHO'!TW44="",AD487,'04.04_PLANO DE TRABALHO'!TW44)</f>
        <v>Categoria</v>
      </c>
      <c r="AE488">
        <f>IF('04.04_PLANO DE TRABALHO'!TX44="",AE487,'04.04_PLANO DE TRABALHO'!TX44)</f>
        <v>0</v>
      </c>
      <c r="AF488">
        <f>IF('04.04_PLANO DE TRABALHO'!TY44="",AF487,'04.04_PLANO DE TRABALHO'!TY44)</f>
        <v>0</v>
      </c>
      <c r="AG488">
        <f>IF('04.04_PLANO DE TRABALHO'!TZ44="",AG487,'04.04_PLANO DE TRABALHO'!TZ44)</f>
        <v>0</v>
      </c>
      <c r="AH488">
        <f>IF('04.04_PLANO DE TRABALHO'!UA44="",AH487,'04.04_PLANO DE TRABALHO'!UA44)</f>
        <v>0</v>
      </c>
      <c r="AI488">
        <f>IF('04.04_PLANO DE TRABALHO'!UB44="",AI487,'04.04_PLANO DE TRABALHO'!UB44)</f>
        <v>0</v>
      </c>
      <c r="AJ488">
        <f>IF('04.04_PLANO DE TRABALHO'!UC44="",AJ487,'04.04_PLANO DE TRABALHO'!UC44)</f>
        <v>0</v>
      </c>
      <c r="AK488">
        <f>IF('04.04_PLANO DE TRABALHO'!UD44="",AK487,'04.04_PLANO DE TRABALHO'!UD44)</f>
        <v>0</v>
      </c>
      <c r="AL488" t="str">
        <f>IF('04.04_PLANO DE TRABALHO'!UE44="",AL487,'04.04_PLANO DE TRABALHO'!UE44)</f>
        <v>Subcategoria</v>
      </c>
      <c r="AM488">
        <f>IF('04.04_PLANO DE TRABALHO'!UF44="",AM487,'04.04_PLANO DE TRABALHO'!UF44)</f>
        <v>0</v>
      </c>
      <c r="AN488">
        <f>IF('04.04_PLANO DE TRABALHO'!UG44="",AN487,'04.04_PLANO DE TRABALHO'!UG44)</f>
        <v>0</v>
      </c>
      <c r="AO488">
        <f>IF('04.04_PLANO DE TRABALHO'!UH44="",AO487,'04.04_PLANO DE TRABALHO'!UH44)</f>
        <v>0</v>
      </c>
      <c r="AP488">
        <f>IF('04.04_PLANO DE TRABALHO'!UI44="",AP487,'04.04_PLANO DE TRABALHO'!UI44)</f>
        <v>0</v>
      </c>
      <c r="AQ488" t="str">
        <f>IF('04.04_PLANO DE TRABALHO'!UJ44="",AQ487,'04.04_PLANO DE TRABALHO'!UJ44)</f>
        <v>Fonte*</v>
      </c>
      <c r="AR488">
        <f>IF('04.04_PLANO DE TRABALHO'!UK44="",AR487,'04.04_PLANO DE TRABALHO'!UK44)</f>
        <v>0</v>
      </c>
      <c r="AS488">
        <f>IF('04.04_PLANO DE TRABALHO'!UL44="",AS487,'04.04_PLANO DE TRABALHO'!UL44)</f>
        <v>0</v>
      </c>
      <c r="AT488">
        <f>IF('04.04_PLANO DE TRABALHO'!UM44="",AT487,'04.04_PLANO DE TRABALHO'!UM44)</f>
        <v>0</v>
      </c>
      <c r="AU488" t="str">
        <f>IF('04.04_PLANO DE TRABALHO'!UN44="",AU487,'04.04_PLANO DE TRABALHO'!UN44)</f>
        <v>Unid</v>
      </c>
      <c r="AV488">
        <f>IF('04.04_PLANO DE TRABALHO'!UO44="",AV487,'04.04_PLANO DE TRABALHO'!UO44)</f>
        <v>0</v>
      </c>
      <c r="AW488" t="str">
        <f>IF('04.04_PLANO DE TRABALHO'!UP44="",AW487,'04.04_PLANO DE TRABALHO'!UP44)</f>
        <v>Valor 
Unit</v>
      </c>
      <c r="AX488">
        <f>IF('04.04_PLANO DE TRABALHO'!UQ44="",AX487,'04.04_PLANO DE TRABALHO'!UQ44)</f>
        <v>0</v>
      </c>
      <c r="AY488">
        <f>IF('04.04_PLANO DE TRABALHO'!UR44="",AY487,'04.04_PLANO DE TRABALHO'!UR44)</f>
        <v>0</v>
      </c>
      <c r="AZ488" t="str">
        <f>IF('04.04_PLANO DE TRABALHO'!US44="",AZ487,'04.04_PLANO DE TRABALHO'!US44)</f>
        <v>Qtde</v>
      </c>
      <c r="BA488">
        <f>IF('04.04_PLANO DE TRABALHO'!UT44="",BA487,'04.04_PLANO DE TRABALHO'!UT44)</f>
        <v>0</v>
      </c>
      <c r="BB488">
        <f>IF('04.04_PLANO DE TRABALHO'!UU44="",BB487,'04.04_PLANO DE TRABALHO'!UU44)</f>
        <v>0</v>
      </c>
      <c r="BD488" t="str">
        <v>Comunicação e Mobilização Acadêmica</v>
      </c>
      <c r="BE488" t="str">
        <v>11.2</v>
      </c>
      <c r="BF488">
        <v>0</v>
      </c>
      <c r="BG488" t="str">
        <v>Atividade</v>
      </c>
      <c r="BH488">
        <v>0</v>
      </c>
      <c r="BI488">
        <v>0</v>
      </c>
      <c r="BJ488" t="str">
        <v>Início</v>
      </c>
      <c r="BK488">
        <v>0</v>
      </c>
      <c r="BL488">
        <v>0</v>
      </c>
      <c r="BM488" t="str">
        <v>Fim</v>
      </c>
      <c r="BN488">
        <v>0</v>
      </c>
      <c r="BO488">
        <v>0</v>
      </c>
      <c r="BP488" t="str">
        <v>11.2.2</v>
      </c>
      <c r="BQ488">
        <v>0</v>
      </c>
      <c r="BR488">
        <v>0</v>
      </c>
      <c r="BS488" t="str">
        <v>SubAtividade</v>
      </c>
      <c r="BT488">
        <v>0</v>
      </c>
      <c r="BU488">
        <v>0</v>
      </c>
      <c r="BV488">
        <v>0</v>
      </c>
      <c r="BW488">
        <v>0</v>
      </c>
      <c r="BX488">
        <v>0</v>
      </c>
      <c r="BY488" t="str">
        <v>Despesa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 t="str">
        <v>Categoria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 t="str">
        <v>Subcategoria</v>
      </c>
      <c r="CO488">
        <v>0</v>
      </c>
      <c r="CP488">
        <v>0</v>
      </c>
      <c r="CQ488">
        <v>0</v>
      </c>
      <c r="CR488">
        <v>0</v>
      </c>
      <c r="CS488" t="str">
        <v>Fonte*</v>
      </c>
      <c r="CT488">
        <v>0</v>
      </c>
      <c r="CU488">
        <v>0</v>
      </c>
      <c r="CV488">
        <v>0</v>
      </c>
      <c r="CW488" t="str">
        <v>Unid</v>
      </c>
      <c r="CX488">
        <v>0</v>
      </c>
      <c r="CY488" t="str">
        <v>Valor 
Unit</v>
      </c>
      <c r="CZ488">
        <v>0</v>
      </c>
      <c r="DA488">
        <v>0</v>
      </c>
      <c r="DB488" t="str">
        <v>Qtde</v>
      </c>
      <c r="DC488">
        <v>0</v>
      </c>
      <c r="DD488">
        <v>0</v>
      </c>
      <c r="DF488">
        <v>0</v>
      </c>
      <c r="DG488" t="str">
        <v>11.3</v>
      </c>
      <c r="DH488">
        <v>0</v>
      </c>
      <c r="DI488" t="str">
        <v>Atividade</v>
      </c>
      <c r="DJ488">
        <v>0</v>
      </c>
      <c r="DK488">
        <v>0</v>
      </c>
      <c r="DL488" t="str">
        <v>Início</v>
      </c>
      <c r="DM488">
        <v>0</v>
      </c>
      <c r="DN488">
        <v>0</v>
      </c>
      <c r="DO488" t="str">
        <v>Fim</v>
      </c>
      <c r="DP488">
        <v>0</v>
      </c>
      <c r="DQ488">
        <v>0</v>
      </c>
      <c r="DR488" t="str">
        <v>11.3.3</v>
      </c>
      <c r="DS488">
        <v>0</v>
      </c>
      <c r="DT488">
        <v>0</v>
      </c>
      <c r="DU488" t="str">
        <v>SubAtividade</v>
      </c>
      <c r="DV488">
        <v>0</v>
      </c>
      <c r="DW488">
        <v>0</v>
      </c>
      <c r="DX488">
        <v>0</v>
      </c>
      <c r="DY488">
        <v>0</v>
      </c>
      <c r="DZ488">
        <v>0</v>
      </c>
      <c r="EA488" t="str">
        <v>Despesa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 t="str">
        <v>Categoria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 t="str">
        <v>Subcategoria</v>
      </c>
      <c r="EQ488">
        <v>0</v>
      </c>
      <c r="ER488">
        <v>0</v>
      </c>
      <c r="ES488">
        <v>0</v>
      </c>
      <c r="ET488">
        <v>0</v>
      </c>
      <c r="EU488" t="str">
        <v>Fonte*</v>
      </c>
      <c r="EV488">
        <v>0</v>
      </c>
      <c r="EW488">
        <v>0</v>
      </c>
      <c r="EX488">
        <v>0</v>
      </c>
      <c r="EY488" t="str">
        <v>Unid</v>
      </c>
      <c r="EZ488">
        <v>0</v>
      </c>
      <c r="FA488" t="str">
        <v>Valor 
Unit</v>
      </c>
      <c r="FB488">
        <v>0</v>
      </c>
      <c r="FC488">
        <v>0</v>
      </c>
      <c r="FD488" t="str">
        <v>Qtde</v>
      </c>
      <c r="FE488">
        <v>0</v>
      </c>
      <c r="FF488">
        <v>0</v>
      </c>
    </row>
    <row r="489" spans="1:162" x14ac:dyDescent="0.25">
      <c r="A489">
        <v>36</v>
      </c>
      <c r="B489" t="str">
        <f>'04.04_PLANO DE TRABALHO'!$TJ$7</f>
        <v>Participação e Gestão Democrática</v>
      </c>
      <c r="C489" t="str">
        <f>IF('04.04_PLANO DE TRABALHO'!SV45="",C488,'04.04_PLANO DE TRABALHO'!SV45)</f>
        <v>Cod</v>
      </c>
      <c r="D489">
        <f>IF('04.04_PLANO DE TRABALHO'!SW45="",D488,'04.04_PLANO DE TRABALHO'!SW45)</f>
        <v>0</v>
      </c>
      <c r="E489" t="str">
        <f>IF(OR('04.04_PLANO DE TRABALHO'!SX45="",'04.04_PLANO DE TRABALHO'!SX45="Realizado",'04.04_PLANO DE TRABALHO'!SX45="Planejado"),E488,'04.04_PLANO DE TRABALHO'!SX45)</f>
        <v>Atividade</v>
      </c>
      <c r="F489">
        <f>IF('04.04_PLANO DE TRABALHO'!SY45="",F488,'04.04_PLANO DE TRABALHO'!SY45)</f>
        <v>0</v>
      </c>
      <c r="G489">
        <f>IF('04.04_PLANO DE TRABALHO'!SZ45="",G488,'04.04_PLANO DE TRABALHO'!SZ45)</f>
        <v>0</v>
      </c>
      <c r="H489" t="str">
        <f>IF('04.04_PLANO DE TRABALHO'!TA45="",H488,'04.04_PLANO DE TRABALHO'!TA45)</f>
        <v>Início</v>
      </c>
      <c r="I489">
        <f>IF('04.04_PLANO DE TRABALHO'!TB45="",I488,'04.04_PLANO DE TRABALHO'!TB45)</f>
        <v>0</v>
      </c>
      <c r="J489">
        <f>IF('04.04_PLANO DE TRABALHO'!TC45="",J488,'04.04_PLANO DE TRABALHO'!TC45)</f>
        <v>0</v>
      </c>
      <c r="K489" t="str">
        <f>IF('04.04_PLANO DE TRABALHO'!TD45="",K488,'04.04_PLANO DE TRABALHO'!TD45)</f>
        <v>Fim</v>
      </c>
      <c r="L489">
        <f>IF('04.04_PLANO DE TRABALHO'!TE45="",L488,'04.04_PLANO DE TRABALHO'!TE45)</f>
        <v>0</v>
      </c>
      <c r="M489">
        <f>IF('04.04_PLANO DE TRABALHO'!TF45="",M488,'04.04_PLANO DE TRABALHO'!TF45)</f>
        <v>0</v>
      </c>
      <c r="N489" t="str">
        <f>IF('04.04_PLANO DE TRABALHO'!TG45="",N488,'04.04_PLANO DE TRABALHO'!TG45)</f>
        <v>Cod</v>
      </c>
      <c r="O489">
        <f>IF('04.04_PLANO DE TRABALHO'!TH45="",O488,'04.04_PLANO DE TRABALHO'!TH45)</f>
        <v>0</v>
      </c>
      <c r="P489">
        <f>IF('04.04_PLANO DE TRABALHO'!TI45="",P488,'04.04_PLANO DE TRABALHO'!TI45)</f>
        <v>0</v>
      </c>
      <c r="Q489" t="str">
        <f>IF('04.04_PLANO DE TRABALHO'!TJ45="",Q488,'04.04_PLANO DE TRABALHO'!TJ45)</f>
        <v>SubAtividade</v>
      </c>
      <c r="R489">
        <f>IF('04.04_PLANO DE TRABALHO'!TK45="",R488,'04.04_PLANO DE TRABALHO'!TK45)</f>
        <v>0</v>
      </c>
      <c r="S489">
        <f>IF('04.04_PLANO DE TRABALHO'!TL45="",S488,'04.04_PLANO DE TRABALHO'!TL45)</f>
        <v>0</v>
      </c>
      <c r="T489">
        <f>IF('04.04_PLANO DE TRABALHO'!TM45="",T488,'04.04_PLANO DE TRABALHO'!TM45)</f>
        <v>0</v>
      </c>
      <c r="U489">
        <f>IF('04.04_PLANO DE TRABALHO'!TN45="",U488,'04.04_PLANO DE TRABALHO'!TN45)</f>
        <v>0</v>
      </c>
      <c r="V489">
        <f>IF('04.04_PLANO DE TRABALHO'!TO45="",V488,'04.04_PLANO DE TRABALHO'!TO45)</f>
        <v>0</v>
      </c>
      <c r="W489" t="str">
        <f>IF('04.04_PLANO DE TRABALHO'!TP45="",W488,'04.04_PLANO DE TRABALHO'!TP45)</f>
        <v>Despesa</v>
      </c>
      <c r="X489">
        <f>IF('04.04_PLANO DE TRABALHO'!TQ45="",X488,'04.04_PLANO DE TRABALHO'!TQ45)</f>
        <v>0</v>
      </c>
      <c r="Y489">
        <f>IF('04.04_PLANO DE TRABALHO'!TR45="",Y488,'04.04_PLANO DE TRABALHO'!TR45)</f>
        <v>0</v>
      </c>
      <c r="Z489">
        <f>IF('04.04_PLANO DE TRABALHO'!TS45="",Z488,'04.04_PLANO DE TRABALHO'!TS45)</f>
        <v>0</v>
      </c>
      <c r="AA489">
        <f>IF('04.04_PLANO DE TRABALHO'!TT45="",AA488,'04.04_PLANO DE TRABALHO'!TT45)</f>
        <v>0</v>
      </c>
      <c r="AB489">
        <f>IF('04.04_PLANO DE TRABALHO'!TU45="",AB488,'04.04_PLANO DE TRABALHO'!TU45)</f>
        <v>0</v>
      </c>
      <c r="AC489">
        <f>IF('04.04_PLANO DE TRABALHO'!TV45="",AC488,'04.04_PLANO DE TRABALHO'!TV45)</f>
        <v>0</v>
      </c>
      <c r="AD489" t="str">
        <f>IF('04.04_PLANO DE TRABALHO'!TW45="",AD488,'04.04_PLANO DE TRABALHO'!TW45)</f>
        <v>Categoria</v>
      </c>
      <c r="AE489">
        <f>IF('04.04_PLANO DE TRABALHO'!TX45="",AE488,'04.04_PLANO DE TRABALHO'!TX45)</f>
        <v>0</v>
      </c>
      <c r="AF489">
        <f>IF('04.04_PLANO DE TRABALHO'!TY45="",AF488,'04.04_PLANO DE TRABALHO'!TY45)</f>
        <v>0</v>
      </c>
      <c r="AG489">
        <f>IF('04.04_PLANO DE TRABALHO'!TZ45="",AG488,'04.04_PLANO DE TRABALHO'!TZ45)</f>
        <v>0</v>
      </c>
      <c r="AH489">
        <f>IF('04.04_PLANO DE TRABALHO'!UA45="",AH488,'04.04_PLANO DE TRABALHO'!UA45)</f>
        <v>0</v>
      </c>
      <c r="AI489">
        <f>IF('04.04_PLANO DE TRABALHO'!UB45="",AI488,'04.04_PLANO DE TRABALHO'!UB45)</f>
        <v>0</v>
      </c>
      <c r="AJ489">
        <f>IF('04.04_PLANO DE TRABALHO'!UC45="",AJ488,'04.04_PLANO DE TRABALHO'!UC45)</f>
        <v>0</v>
      </c>
      <c r="AK489">
        <f>IF('04.04_PLANO DE TRABALHO'!UD45="",AK488,'04.04_PLANO DE TRABALHO'!UD45)</f>
        <v>0</v>
      </c>
      <c r="AL489" t="str">
        <f>IF('04.04_PLANO DE TRABALHO'!UE45="",AL488,'04.04_PLANO DE TRABALHO'!UE45)</f>
        <v>Subcategoria</v>
      </c>
      <c r="AM489">
        <f>IF('04.04_PLANO DE TRABALHO'!UF45="",AM488,'04.04_PLANO DE TRABALHO'!UF45)</f>
        <v>0</v>
      </c>
      <c r="AN489">
        <f>IF('04.04_PLANO DE TRABALHO'!UG45="",AN488,'04.04_PLANO DE TRABALHO'!UG45)</f>
        <v>0</v>
      </c>
      <c r="AO489">
        <f>IF('04.04_PLANO DE TRABALHO'!UH45="",AO488,'04.04_PLANO DE TRABALHO'!UH45)</f>
        <v>0</v>
      </c>
      <c r="AP489">
        <f>IF('04.04_PLANO DE TRABALHO'!UI45="",AP488,'04.04_PLANO DE TRABALHO'!UI45)</f>
        <v>0</v>
      </c>
      <c r="AQ489" t="str">
        <f>IF('04.04_PLANO DE TRABALHO'!UJ45="",AQ488,'04.04_PLANO DE TRABALHO'!UJ45)</f>
        <v>Fonte*</v>
      </c>
      <c r="AR489">
        <f>IF('04.04_PLANO DE TRABALHO'!UK45="",AR488,'04.04_PLANO DE TRABALHO'!UK45)</f>
        <v>0</v>
      </c>
      <c r="AS489">
        <f>IF('04.04_PLANO DE TRABALHO'!UL45="",AS488,'04.04_PLANO DE TRABALHO'!UL45)</f>
        <v>0</v>
      </c>
      <c r="AT489">
        <f>IF('04.04_PLANO DE TRABALHO'!UM45="",AT488,'04.04_PLANO DE TRABALHO'!UM45)</f>
        <v>0</v>
      </c>
      <c r="AU489" t="str">
        <f>IF('04.04_PLANO DE TRABALHO'!UN45="",AU488,'04.04_PLANO DE TRABALHO'!UN45)</f>
        <v>Unid</v>
      </c>
      <c r="AV489">
        <f>IF('04.04_PLANO DE TRABALHO'!UO45="",AV488,'04.04_PLANO DE TRABALHO'!UO45)</f>
        <v>0</v>
      </c>
      <c r="AW489" t="str">
        <f>IF('04.04_PLANO DE TRABALHO'!UP45="",AW488,'04.04_PLANO DE TRABALHO'!UP45)</f>
        <v>Valor 
Unit</v>
      </c>
      <c r="AX489">
        <f>IF('04.04_PLANO DE TRABALHO'!UQ45="",AX488,'04.04_PLANO DE TRABALHO'!UQ45)</f>
        <v>0</v>
      </c>
      <c r="AY489">
        <f>IF('04.04_PLANO DE TRABALHO'!UR45="",AY488,'04.04_PLANO DE TRABALHO'!UR45)</f>
        <v>0</v>
      </c>
      <c r="AZ489" t="str">
        <f>IF('04.04_PLANO DE TRABALHO'!US45="",AZ488,'04.04_PLANO DE TRABALHO'!US45)</f>
        <v>Qtde</v>
      </c>
      <c r="BA489">
        <f>IF('04.04_PLANO DE TRABALHO'!UT45="",BA488,'04.04_PLANO DE TRABALHO'!UT45)</f>
        <v>0</v>
      </c>
      <c r="BB489" t="str">
        <f>IF('04.04_PLANO DE TRABALHO'!UU45="",BB488,'04.04_PLANO DE TRABALHO'!UU45)</f>
        <v>Valor Total</v>
      </c>
      <c r="BD489" t="str">
        <v>Comunicação e Mobilização Acadêmica</v>
      </c>
      <c r="BE489" t="str">
        <v>11.2</v>
      </c>
      <c r="BF489">
        <v>0</v>
      </c>
      <c r="BG489" t="str">
        <v>Atividade</v>
      </c>
      <c r="BH489">
        <v>0</v>
      </c>
      <c r="BI489">
        <v>0</v>
      </c>
      <c r="BJ489" t="str">
        <v>Início</v>
      </c>
      <c r="BK489">
        <v>0</v>
      </c>
      <c r="BL489">
        <v>0</v>
      </c>
      <c r="BM489" t="str">
        <v>Fim</v>
      </c>
      <c r="BN489">
        <v>0</v>
      </c>
      <c r="BO489">
        <v>0</v>
      </c>
      <c r="BP489" t="str">
        <v>Total da SubAtividade:</v>
      </c>
      <c r="BQ489">
        <v>0</v>
      </c>
      <c r="BR489">
        <v>0</v>
      </c>
      <c r="BS489" t="str">
        <v>SubAtividade</v>
      </c>
      <c r="BT489">
        <v>0</v>
      </c>
      <c r="BU489">
        <v>0</v>
      </c>
      <c r="BV489">
        <v>0</v>
      </c>
      <c r="BW489">
        <v>0</v>
      </c>
      <c r="BX489">
        <v>0</v>
      </c>
      <c r="BY489" t="str">
        <v>Despesa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 t="str">
        <v>Categoria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 t="str">
        <v>Subcategoria</v>
      </c>
      <c r="CO489">
        <v>0</v>
      </c>
      <c r="CP489">
        <v>0</v>
      </c>
      <c r="CQ489">
        <v>0</v>
      </c>
      <c r="CR489">
        <v>0</v>
      </c>
      <c r="CS489" t="str">
        <v>Fonte*</v>
      </c>
      <c r="CT489">
        <v>0</v>
      </c>
      <c r="CU489">
        <v>0</v>
      </c>
      <c r="CV489">
        <v>0</v>
      </c>
      <c r="CW489" t="str">
        <v>Unid</v>
      </c>
      <c r="CX489">
        <v>0</v>
      </c>
      <c r="CY489" t="str">
        <v>Valor 
Unit</v>
      </c>
      <c r="CZ489">
        <v>0</v>
      </c>
      <c r="DA489">
        <v>0</v>
      </c>
      <c r="DB489" t="str">
        <v>Qtde</v>
      </c>
      <c r="DC489">
        <v>0</v>
      </c>
      <c r="DD489">
        <v>0</v>
      </c>
      <c r="DF489">
        <v>0</v>
      </c>
      <c r="DG489" t="str">
        <v>11.3</v>
      </c>
      <c r="DH489">
        <v>0</v>
      </c>
      <c r="DI489" t="str">
        <v>Atividade</v>
      </c>
      <c r="DJ489">
        <v>0</v>
      </c>
      <c r="DK489">
        <v>0</v>
      </c>
      <c r="DL489" t="str">
        <v>Início</v>
      </c>
      <c r="DM489">
        <v>0</v>
      </c>
      <c r="DN489">
        <v>0</v>
      </c>
      <c r="DO489" t="str">
        <v>Fim</v>
      </c>
      <c r="DP489">
        <v>0</v>
      </c>
      <c r="DQ489">
        <v>0</v>
      </c>
      <c r="DR489" t="str">
        <v>11.3.3</v>
      </c>
      <c r="DS489">
        <v>0</v>
      </c>
      <c r="DT489">
        <v>0</v>
      </c>
      <c r="DU489" t="str">
        <v>SubAtividade</v>
      </c>
      <c r="DV489">
        <v>0</v>
      </c>
      <c r="DW489">
        <v>0</v>
      </c>
      <c r="DX489">
        <v>0</v>
      </c>
      <c r="DY489">
        <v>0</v>
      </c>
      <c r="DZ489">
        <v>0</v>
      </c>
      <c r="EA489" t="str">
        <v>Despesa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 t="str">
        <v>Categoria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 t="str">
        <v>Subcategoria</v>
      </c>
      <c r="EQ489">
        <v>0</v>
      </c>
      <c r="ER489">
        <v>0</v>
      </c>
      <c r="ES489">
        <v>0</v>
      </c>
      <c r="ET489">
        <v>0</v>
      </c>
      <c r="EU489" t="str">
        <v>Fonte*</v>
      </c>
      <c r="EV489">
        <v>0</v>
      </c>
      <c r="EW489">
        <v>0</v>
      </c>
      <c r="EX489">
        <v>0</v>
      </c>
      <c r="EY489" t="str">
        <v>Unid</v>
      </c>
      <c r="EZ489">
        <v>0</v>
      </c>
      <c r="FA489" t="str">
        <v>Valor 
Unit</v>
      </c>
      <c r="FB489">
        <v>0</v>
      </c>
      <c r="FC489">
        <v>0</v>
      </c>
      <c r="FD489" t="str">
        <v>Qtde</v>
      </c>
      <c r="FE489">
        <v>0</v>
      </c>
      <c r="FF489">
        <v>0</v>
      </c>
    </row>
    <row r="490" spans="1:162" x14ac:dyDescent="0.25">
      <c r="A490">
        <v>37</v>
      </c>
      <c r="B490" t="str">
        <f>'04.04_PLANO DE TRABALHO'!$TJ$7</f>
        <v>Participação e Gestão Democrática</v>
      </c>
      <c r="C490" t="str">
        <f>IF('04.04_PLANO DE TRABALHO'!SV46="",C489,'04.04_PLANO DE TRABALHO'!SV46)</f>
        <v>10.3</v>
      </c>
      <c r="D490">
        <f>IF('04.04_PLANO DE TRABALHO'!SW46="",D489,'04.04_PLANO DE TRABALHO'!SW46)</f>
        <v>0</v>
      </c>
      <c r="E490" t="str">
        <f>IF(OR('04.04_PLANO DE TRABALHO'!SX46="",'04.04_PLANO DE TRABALHO'!SX46="Realizado",'04.04_PLANO DE TRABALHO'!SX46="Planejado"),E489,'04.04_PLANO DE TRABALHO'!SX46)</f>
        <v>Atividade</v>
      </c>
      <c r="F490">
        <f>IF('04.04_PLANO DE TRABALHO'!SY46="",F489,'04.04_PLANO DE TRABALHO'!SY46)</f>
        <v>0</v>
      </c>
      <c r="G490">
        <f>IF('04.04_PLANO DE TRABALHO'!SZ46="",G489,'04.04_PLANO DE TRABALHO'!SZ46)</f>
        <v>0</v>
      </c>
      <c r="H490" t="str">
        <f>IF('04.04_PLANO DE TRABALHO'!TA46="",H489,'04.04_PLANO DE TRABALHO'!TA46)</f>
        <v>Início</v>
      </c>
      <c r="I490">
        <f>IF('04.04_PLANO DE TRABALHO'!TB46="",I489,'04.04_PLANO DE TRABALHO'!TB46)</f>
        <v>0</v>
      </c>
      <c r="J490">
        <f>IF('04.04_PLANO DE TRABALHO'!TC46="",J489,'04.04_PLANO DE TRABALHO'!TC46)</f>
        <v>0</v>
      </c>
      <c r="K490" t="str">
        <f>IF('04.04_PLANO DE TRABALHO'!TD46="",K489,'04.04_PLANO DE TRABALHO'!TD46)</f>
        <v>Fim</v>
      </c>
      <c r="L490">
        <f>IF('04.04_PLANO DE TRABALHO'!TE46="",L489,'04.04_PLANO DE TRABALHO'!TE46)</f>
        <v>0</v>
      </c>
      <c r="M490">
        <f>IF('04.04_PLANO DE TRABALHO'!TF46="",M489,'04.04_PLANO DE TRABALHO'!TF46)</f>
        <v>0</v>
      </c>
      <c r="N490" t="str">
        <f>IF('04.04_PLANO DE TRABALHO'!TG46="",N489,'04.04_PLANO DE TRABALHO'!TG46)</f>
        <v>10.3.1</v>
      </c>
      <c r="O490">
        <f>IF('04.04_PLANO DE TRABALHO'!TH46="",O489,'04.04_PLANO DE TRABALHO'!TH46)</f>
        <v>0</v>
      </c>
      <c r="P490">
        <f>IF('04.04_PLANO DE TRABALHO'!TI46="",P489,'04.04_PLANO DE TRABALHO'!TI46)</f>
        <v>0</v>
      </c>
      <c r="Q490" t="str">
        <f>IF('04.04_PLANO DE TRABALHO'!TJ46="",Q489,'04.04_PLANO DE TRABALHO'!TJ46)</f>
        <v>SubAtividade</v>
      </c>
      <c r="R490">
        <f>IF('04.04_PLANO DE TRABALHO'!TK46="",R489,'04.04_PLANO DE TRABALHO'!TK46)</f>
        <v>0</v>
      </c>
      <c r="S490">
        <f>IF('04.04_PLANO DE TRABALHO'!TL46="",S489,'04.04_PLANO DE TRABALHO'!TL46)</f>
        <v>0</v>
      </c>
      <c r="T490">
        <f>IF('04.04_PLANO DE TRABALHO'!TM46="",T489,'04.04_PLANO DE TRABALHO'!TM46)</f>
        <v>0</v>
      </c>
      <c r="U490">
        <f>IF('04.04_PLANO DE TRABALHO'!TN46="",U489,'04.04_PLANO DE TRABALHO'!TN46)</f>
        <v>0</v>
      </c>
      <c r="V490">
        <f>IF('04.04_PLANO DE TRABALHO'!TO46="",V489,'04.04_PLANO DE TRABALHO'!TO46)</f>
        <v>0</v>
      </c>
      <c r="W490" t="str">
        <f>IF('04.04_PLANO DE TRABALHO'!TP46="",W489,'04.04_PLANO DE TRABALHO'!TP46)</f>
        <v>Despesa</v>
      </c>
      <c r="X490">
        <f>IF('04.04_PLANO DE TRABALHO'!TQ46="",X489,'04.04_PLANO DE TRABALHO'!TQ46)</f>
        <v>0</v>
      </c>
      <c r="Y490">
        <f>IF('04.04_PLANO DE TRABALHO'!TR46="",Y489,'04.04_PLANO DE TRABALHO'!TR46)</f>
        <v>0</v>
      </c>
      <c r="Z490">
        <f>IF('04.04_PLANO DE TRABALHO'!TS46="",Z489,'04.04_PLANO DE TRABALHO'!TS46)</f>
        <v>0</v>
      </c>
      <c r="AA490">
        <f>IF('04.04_PLANO DE TRABALHO'!TT46="",AA489,'04.04_PLANO DE TRABALHO'!TT46)</f>
        <v>0</v>
      </c>
      <c r="AB490">
        <f>IF('04.04_PLANO DE TRABALHO'!TU46="",AB489,'04.04_PLANO DE TRABALHO'!TU46)</f>
        <v>0</v>
      </c>
      <c r="AC490">
        <f>IF('04.04_PLANO DE TRABALHO'!TV46="",AC489,'04.04_PLANO DE TRABALHO'!TV46)</f>
        <v>0</v>
      </c>
      <c r="AD490" t="str">
        <f>IF('04.04_PLANO DE TRABALHO'!TW46="",AD489,'04.04_PLANO DE TRABALHO'!TW46)</f>
        <v>Categoria</v>
      </c>
      <c r="AE490">
        <f>IF('04.04_PLANO DE TRABALHO'!TX46="",AE489,'04.04_PLANO DE TRABALHO'!TX46)</f>
        <v>0</v>
      </c>
      <c r="AF490">
        <f>IF('04.04_PLANO DE TRABALHO'!TY46="",AF489,'04.04_PLANO DE TRABALHO'!TY46)</f>
        <v>0</v>
      </c>
      <c r="AG490">
        <f>IF('04.04_PLANO DE TRABALHO'!TZ46="",AG489,'04.04_PLANO DE TRABALHO'!TZ46)</f>
        <v>0</v>
      </c>
      <c r="AH490">
        <f>IF('04.04_PLANO DE TRABALHO'!UA46="",AH489,'04.04_PLANO DE TRABALHO'!UA46)</f>
        <v>0</v>
      </c>
      <c r="AI490">
        <f>IF('04.04_PLANO DE TRABALHO'!UB46="",AI489,'04.04_PLANO DE TRABALHO'!UB46)</f>
        <v>0</v>
      </c>
      <c r="AJ490">
        <f>IF('04.04_PLANO DE TRABALHO'!UC46="",AJ489,'04.04_PLANO DE TRABALHO'!UC46)</f>
        <v>0</v>
      </c>
      <c r="AK490">
        <f>IF('04.04_PLANO DE TRABALHO'!UD46="",AK489,'04.04_PLANO DE TRABALHO'!UD46)</f>
        <v>0</v>
      </c>
      <c r="AL490" t="str">
        <f>IF('04.04_PLANO DE TRABALHO'!UE46="",AL489,'04.04_PLANO DE TRABALHO'!UE46)</f>
        <v>Subcategoria</v>
      </c>
      <c r="AM490">
        <f>IF('04.04_PLANO DE TRABALHO'!UF46="",AM489,'04.04_PLANO DE TRABALHO'!UF46)</f>
        <v>0</v>
      </c>
      <c r="AN490">
        <f>IF('04.04_PLANO DE TRABALHO'!UG46="",AN489,'04.04_PLANO DE TRABALHO'!UG46)</f>
        <v>0</v>
      </c>
      <c r="AO490">
        <f>IF('04.04_PLANO DE TRABALHO'!UH46="",AO489,'04.04_PLANO DE TRABALHO'!UH46)</f>
        <v>0</v>
      </c>
      <c r="AP490">
        <f>IF('04.04_PLANO DE TRABALHO'!UI46="",AP489,'04.04_PLANO DE TRABALHO'!UI46)</f>
        <v>0</v>
      </c>
      <c r="AQ490" t="str">
        <f>IF('04.04_PLANO DE TRABALHO'!UJ46="",AQ489,'04.04_PLANO DE TRABALHO'!UJ46)</f>
        <v>Fonte*</v>
      </c>
      <c r="AR490">
        <f>IF('04.04_PLANO DE TRABALHO'!UK46="",AR489,'04.04_PLANO DE TRABALHO'!UK46)</f>
        <v>0</v>
      </c>
      <c r="AS490">
        <f>IF('04.04_PLANO DE TRABALHO'!UL46="",AS489,'04.04_PLANO DE TRABALHO'!UL46)</f>
        <v>0</v>
      </c>
      <c r="AT490">
        <f>IF('04.04_PLANO DE TRABALHO'!UM46="",AT489,'04.04_PLANO DE TRABALHO'!UM46)</f>
        <v>0</v>
      </c>
      <c r="AU490" t="str">
        <f>IF('04.04_PLANO DE TRABALHO'!UN46="",AU489,'04.04_PLANO DE TRABALHO'!UN46)</f>
        <v>Unid</v>
      </c>
      <c r="AV490">
        <f>IF('04.04_PLANO DE TRABALHO'!UO46="",AV489,'04.04_PLANO DE TRABALHO'!UO46)</f>
        <v>0</v>
      </c>
      <c r="AW490" t="str">
        <f>IF('04.04_PLANO DE TRABALHO'!UP46="",AW489,'04.04_PLANO DE TRABALHO'!UP46)</f>
        <v>Valor 
Unit</v>
      </c>
      <c r="AX490">
        <f>IF('04.04_PLANO DE TRABALHO'!UQ46="",AX489,'04.04_PLANO DE TRABALHO'!UQ46)</f>
        <v>0</v>
      </c>
      <c r="AY490">
        <f>IF('04.04_PLANO DE TRABALHO'!UR46="",AY489,'04.04_PLANO DE TRABALHO'!UR46)</f>
        <v>0</v>
      </c>
      <c r="AZ490" t="str">
        <f>IF('04.04_PLANO DE TRABALHO'!US46="",AZ489,'04.04_PLANO DE TRABALHO'!US46)</f>
        <v>Qtde</v>
      </c>
      <c r="BA490">
        <f>IF('04.04_PLANO DE TRABALHO'!UT46="",BA489,'04.04_PLANO DE TRABALHO'!UT46)</f>
        <v>0</v>
      </c>
      <c r="BB490">
        <f>IF('04.04_PLANO DE TRABALHO'!UU46="",BB489,'04.04_PLANO DE TRABALHO'!UU46)</f>
        <v>0</v>
      </c>
      <c r="BD490" t="str">
        <v>Comunicação e Mobilização Acadêmica</v>
      </c>
      <c r="BE490" t="str">
        <v>11.2</v>
      </c>
      <c r="BF490">
        <v>0</v>
      </c>
      <c r="BG490" t="str">
        <v>Atividade</v>
      </c>
      <c r="BH490">
        <v>0</v>
      </c>
      <c r="BI490">
        <v>0</v>
      </c>
      <c r="BJ490" t="str">
        <v>Início</v>
      </c>
      <c r="BK490">
        <v>0</v>
      </c>
      <c r="BL490">
        <v>0</v>
      </c>
      <c r="BM490" t="str">
        <v>Fim</v>
      </c>
      <c r="BN490">
        <v>0</v>
      </c>
      <c r="BO490">
        <v>0</v>
      </c>
      <c r="BP490" t="str">
        <v>11.2.3</v>
      </c>
      <c r="BQ490">
        <v>0</v>
      </c>
      <c r="BR490">
        <v>0</v>
      </c>
      <c r="BS490" t="str">
        <v>SubAtividade</v>
      </c>
      <c r="BT490">
        <v>0</v>
      </c>
      <c r="BU490">
        <v>0</v>
      </c>
      <c r="BV490">
        <v>0</v>
      </c>
      <c r="BW490">
        <v>0</v>
      </c>
      <c r="BX490">
        <v>0</v>
      </c>
      <c r="BY490" t="str">
        <v>Despesa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 t="str">
        <v>Categoria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 t="str">
        <v>Subcategoria</v>
      </c>
      <c r="CO490">
        <v>0</v>
      </c>
      <c r="CP490">
        <v>0</v>
      </c>
      <c r="CQ490">
        <v>0</v>
      </c>
      <c r="CR490">
        <v>0</v>
      </c>
      <c r="CS490" t="str">
        <v>Fonte*</v>
      </c>
      <c r="CT490">
        <v>0</v>
      </c>
      <c r="CU490">
        <v>0</v>
      </c>
      <c r="CV490">
        <v>0</v>
      </c>
      <c r="CW490" t="str">
        <v>Unid</v>
      </c>
      <c r="CX490">
        <v>0</v>
      </c>
      <c r="CY490" t="str">
        <v>Valor 
Unit</v>
      </c>
      <c r="CZ490">
        <v>0</v>
      </c>
      <c r="DA490">
        <v>0</v>
      </c>
      <c r="DB490" t="str">
        <v>Qtde</v>
      </c>
      <c r="DC490">
        <v>0</v>
      </c>
      <c r="DD490">
        <v>0</v>
      </c>
      <c r="DF490">
        <v>0</v>
      </c>
      <c r="DG490" t="str">
        <v>11.3</v>
      </c>
      <c r="DH490">
        <v>0</v>
      </c>
      <c r="DI490" t="str">
        <v>Atividade</v>
      </c>
      <c r="DJ490">
        <v>0</v>
      </c>
      <c r="DK490">
        <v>0</v>
      </c>
      <c r="DL490" t="str">
        <v>Início</v>
      </c>
      <c r="DM490">
        <v>0</v>
      </c>
      <c r="DN490">
        <v>0</v>
      </c>
      <c r="DO490" t="str">
        <v>Fim</v>
      </c>
      <c r="DP490">
        <v>0</v>
      </c>
      <c r="DQ490">
        <v>0</v>
      </c>
      <c r="DR490" t="str">
        <v>11.3.3</v>
      </c>
      <c r="DS490">
        <v>0</v>
      </c>
      <c r="DT490">
        <v>0</v>
      </c>
      <c r="DU490" t="str">
        <v>SubAtividade</v>
      </c>
      <c r="DV490">
        <v>0</v>
      </c>
      <c r="DW490">
        <v>0</v>
      </c>
      <c r="DX490">
        <v>0</v>
      </c>
      <c r="DY490">
        <v>0</v>
      </c>
      <c r="DZ490">
        <v>0</v>
      </c>
      <c r="EA490" t="str">
        <v>Despesa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 t="str">
        <v>Categoria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 t="str">
        <v>Subcategoria</v>
      </c>
      <c r="EQ490">
        <v>0</v>
      </c>
      <c r="ER490">
        <v>0</v>
      </c>
      <c r="ES490">
        <v>0</v>
      </c>
      <c r="ET490">
        <v>0</v>
      </c>
      <c r="EU490" t="str">
        <v>Fonte*</v>
      </c>
      <c r="EV490">
        <v>0</v>
      </c>
      <c r="EW490">
        <v>0</v>
      </c>
      <c r="EX490">
        <v>0</v>
      </c>
      <c r="EY490" t="str">
        <v>Unid</v>
      </c>
      <c r="EZ490">
        <v>0</v>
      </c>
      <c r="FA490" t="str">
        <v>Valor 
Unit</v>
      </c>
      <c r="FB490">
        <v>0</v>
      </c>
      <c r="FC490">
        <v>0</v>
      </c>
      <c r="FD490" t="str">
        <v>Qtde</v>
      </c>
      <c r="FE490">
        <v>0</v>
      </c>
      <c r="FF490">
        <v>0</v>
      </c>
    </row>
    <row r="491" spans="1:162" x14ac:dyDescent="0.25">
      <c r="A491">
        <v>38</v>
      </c>
      <c r="B491" t="str">
        <f>'04.04_PLANO DE TRABALHO'!$TJ$7</f>
        <v>Participação e Gestão Democrática</v>
      </c>
      <c r="C491" t="str">
        <f>IF('04.04_PLANO DE TRABALHO'!SV47="",C490,'04.04_PLANO DE TRABALHO'!SV47)</f>
        <v>10.3</v>
      </c>
      <c r="D491">
        <f>IF('04.04_PLANO DE TRABALHO'!SW47="",D490,'04.04_PLANO DE TRABALHO'!SW47)</f>
        <v>0</v>
      </c>
      <c r="E491" t="str">
        <f>IF(OR('04.04_PLANO DE TRABALHO'!SX47="",'04.04_PLANO DE TRABALHO'!SX47="Realizado",'04.04_PLANO DE TRABALHO'!SX47="Planejado"),E490,'04.04_PLANO DE TRABALHO'!SX47)</f>
        <v>Atividade</v>
      </c>
      <c r="F491">
        <f>IF('04.04_PLANO DE TRABALHO'!SY47="",F490,'04.04_PLANO DE TRABALHO'!SY47)</f>
        <v>0</v>
      </c>
      <c r="G491">
        <f>IF('04.04_PLANO DE TRABALHO'!SZ47="",G490,'04.04_PLANO DE TRABALHO'!SZ47)</f>
        <v>0</v>
      </c>
      <c r="H491" t="str">
        <f>IF('04.04_PLANO DE TRABALHO'!TA47="",H490,'04.04_PLANO DE TRABALHO'!TA47)</f>
        <v>Início</v>
      </c>
      <c r="I491">
        <f>IF('04.04_PLANO DE TRABALHO'!TB47="",I490,'04.04_PLANO DE TRABALHO'!TB47)</f>
        <v>0</v>
      </c>
      <c r="J491">
        <f>IF('04.04_PLANO DE TRABALHO'!TC47="",J490,'04.04_PLANO DE TRABALHO'!TC47)</f>
        <v>0</v>
      </c>
      <c r="K491" t="str">
        <f>IF('04.04_PLANO DE TRABALHO'!TD47="",K490,'04.04_PLANO DE TRABALHO'!TD47)</f>
        <v>Fim</v>
      </c>
      <c r="L491">
        <f>IF('04.04_PLANO DE TRABALHO'!TE47="",L490,'04.04_PLANO DE TRABALHO'!TE47)</f>
        <v>0</v>
      </c>
      <c r="M491">
        <f>IF('04.04_PLANO DE TRABALHO'!TF47="",M490,'04.04_PLANO DE TRABALHO'!TF47)</f>
        <v>0</v>
      </c>
      <c r="N491" t="str">
        <f>IF('04.04_PLANO DE TRABALHO'!TG47="",N490,'04.04_PLANO DE TRABALHO'!TG47)</f>
        <v>10.3.1</v>
      </c>
      <c r="O491">
        <f>IF('04.04_PLANO DE TRABALHO'!TH47="",O490,'04.04_PLANO DE TRABALHO'!TH47)</f>
        <v>0</v>
      </c>
      <c r="P491">
        <f>IF('04.04_PLANO DE TRABALHO'!TI47="",P490,'04.04_PLANO DE TRABALHO'!TI47)</f>
        <v>0</v>
      </c>
      <c r="Q491" t="str">
        <f>IF('04.04_PLANO DE TRABALHO'!TJ47="",Q490,'04.04_PLANO DE TRABALHO'!TJ47)</f>
        <v>SubAtividade</v>
      </c>
      <c r="R491">
        <f>IF('04.04_PLANO DE TRABALHO'!TK47="",R490,'04.04_PLANO DE TRABALHO'!TK47)</f>
        <v>0</v>
      </c>
      <c r="S491">
        <f>IF('04.04_PLANO DE TRABALHO'!TL47="",S490,'04.04_PLANO DE TRABALHO'!TL47)</f>
        <v>0</v>
      </c>
      <c r="T491">
        <f>IF('04.04_PLANO DE TRABALHO'!TM47="",T490,'04.04_PLANO DE TRABALHO'!TM47)</f>
        <v>0</v>
      </c>
      <c r="U491">
        <f>IF('04.04_PLANO DE TRABALHO'!TN47="",U490,'04.04_PLANO DE TRABALHO'!TN47)</f>
        <v>0</v>
      </c>
      <c r="V491">
        <f>IF('04.04_PLANO DE TRABALHO'!TO47="",V490,'04.04_PLANO DE TRABALHO'!TO47)</f>
        <v>0</v>
      </c>
      <c r="W491" t="str">
        <f>IF('04.04_PLANO DE TRABALHO'!TP47="",W490,'04.04_PLANO DE TRABALHO'!TP47)</f>
        <v>Despesa</v>
      </c>
      <c r="X491">
        <f>IF('04.04_PLANO DE TRABALHO'!TQ47="",X490,'04.04_PLANO DE TRABALHO'!TQ47)</f>
        <v>0</v>
      </c>
      <c r="Y491">
        <f>IF('04.04_PLANO DE TRABALHO'!TR47="",Y490,'04.04_PLANO DE TRABALHO'!TR47)</f>
        <v>0</v>
      </c>
      <c r="Z491">
        <f>IF('04.04_PLANO DE TRABALHO'!TS47="",Z490,'04.04_PLANO DE TRABALHO'!TS47)</f>
        <v>0</v>
      </c>
      <c r="AA491">
        <f>IF('04.04_PLANO DE TRABALHO'!TT47="",AA490,'04.04_PLANO DE TRABALHO'!TT47)</f>
        <v>0</v>
      </c>
      <c r="AB491">
        <f>IF('04.04_PLANO DE TRABALHO'!TU47="",AB490,'04.04_PLANO DE TRABALHO'!TU47)</f>
        <v>0</v>
      </c>
      <c r="AC491">
        <f>IF('04.04_PLANO DE TRABALHO'!TV47="",AC490,'04.04_PLANO DE TRABALHO'!TV47)</f>
        <v>0</v>
      </c>
      <c r="AD491" t="str">
        <f>IF('04.04_PLANO DE TRABALHO'!TW47="",AD490,'04.04_PLANO DE TRABALHO'!TW47)</f>
        <v>Categoria</v>
      </c>
      <c r="AE491">
        <f>IF('04.04_PLANO DE TRABALHO'!TX47="",AE490,'04.04_PLANO DE TRABALHO'!TX47)</f>
        <v>0</v>
      </c>
      <c r="AF491">
        <f>IF('04.04_PLANO DE TRABALHO'!TY47="",AF490,'04.04_PLANO DE TRABALHO'!TY47)</f>
        <v>0</v>
      </c>
      <c r="AG491">
        <f>IF('04.04_PLANO DE TRABALHO'!TZ47="",AG490,'04.04_PLANO DE TRABALHO'!TZ47)</f>
        <v>0</v>
      </c>
      <c r="AH491">
        <f>IF('04.04_PLANO DE TRABALHO'!UA47="",AH490,'04.04_PLANO DE TRABALHO'!UA47)</f>
        <v>0</v>
      </c>
      <c r="AI491">
        <f>IF('04.04_PLANO DE TRABALHO'!UB47="",AI490,'04.04_PLANO DE TRABALHO'!UB47)</f>
        <v>0</v>
      </c>
      <c r="AJ491">
        <f>IF('04.04_PLANO DE TRABALHO'!UC47="",AJ490,'04.04_PLANO DE TRABALHO'!UC47)</f>
        <v>0</v>
      </c>
      <c r="AK491">
        <f>IF('04.04_PLANO DE TRABALHO'!UD47="",AK490,'04.04_PLANO DE TRABALHO'!UD47)</f>
        <v>0</v>
      </c>
      <c r="AL491" t="str">
        <f>IF('04.04_PLANO DE TRABALHO'!UE47="",AL490,'04.04_PLANO DE TRABALHO'!UE47)</f>
        <v>Subcategoria</v>
      </c>
      <c r="AM491">
        <f>IF('04.04_PLANO DE TRABALHO'!UF47="",AM490,'04.04_PLANO DE TRABALHO'!UF47)</f>
        <v>0</v>
      </c>
      <c r="AN491">
        <f>IF('04.04_PLANO DE TRABALHO'!UG47="",AN490,'04.04_PLANO DE TRABALHO'!UG47)</f>
        <v>0</v>
      </c>
      <c r="AO491">
        <f>IF('04.04_PLANO DE TRABALHO'!UH47="",AO490,'04.04_PLANO DE TRABALHO'!UH47)</f>
        <v>0</v>
      </c>
      <c r="AP491">
        <f>IF('04.04_PLANO DE TRABALHO'!UI47="",AP490,'04.04_PLANO DE TRABALHO'!UI47)</f>
        <v>0</v>
      </c>
      <c r="AQ491" t="str">
        <f>IF('04.04_PLANO DE TRABALHO'!UJ47="",AQ490,'04.04_PLANO DE TRABALHO'!UJ47)</f>
        <v>Fonte*</v>
      </c>
      <c r="AR491">
        <f>IF('04.04_PLANO DE TRABALHO'!UK47="",AR490,'04.04_PLANO DE TRABALHO'!UK47)</f>
        <v>0</v>
      </c>
      <c r="AS491">
        <f>IF('04.04_PLANO DE TRABALHO'!UL47="",AS490,'04.04_PLANO DE TRABALHO'!UL47)</f>
        <v>0</v>
      </c>
      <c r="AT491">
        <f>IF('04.04_PLANO DE TRABALHO'!UM47="",AT490,'04.04_PLANO DE TRABALHO'!UM47)</f>
        <v>0</v>
      </c>
      <c r="AU491" t="str">
        <f>IF('04.04_PLANO DE TRABALHO'!UN47="",AU490,'04.04_PLANO DE TRABALHO'!UN47)</f>
        <v>Unid</v>
      </c>
      <c r="AV491">
        <f>IF('04.04_PLANO DE TRABALHO'!UO47="",AV490,'04.04_PLANO DE TRABALHO'!UO47)</f>
        <v>0</v>
      </c>
      <c r="AW491" t="str">
        <f>IF('04.04_PLANO DE TRABALHO'!UP47="",AW490,'04.04_PLANO DE TRABALHO'!UP47)</f>
        <v>Valor 
Unit</v>
      </c>
      <c r="AX491">
        <f>IF('04.04_PLANO DE TRABALHO'!UQ47="",AX490,'04.04_PLANO DE TRABALHO'!UQ47)</f>
        <v>0</v>
      </c>
      <c r="AY491">
        <f>IF('04.04_PLANO DE TRABALHO'!UR47="",AY490,'04.04_PLANO DE TRABALHO'!UR47)</f>
        <v>0</v>
      </c>
      <c r="AZ491" t="str">
        <f>IF('04.04_PLANO DE TRABALHO'!US47="",AZ490,'04.04_PLANO DE TRABALHO'!US47)</f>
        <v>Qtde</v>
      </c>
      <c r="BA491">
        <f>IF('04.04_PLANO DE TRABALHO'!UT47="",BA490,'04.04_PLANO DE TRABALHO'!UT47)</f>
        <v>0</v>
      </c>
      <c r="BB491">
        <f>IF('04.04_PLANO DE TRABALHO'!UU47="",BB490,'04.04_PLANO DE TRABALHO'!UU47)</f>
        <v>0</v>
      </c>
      <c r="BD491" t="str">
        <v>Comunicação e Mobilização Acadêmica</v>
      </c>
      <c r="BE491" t="str">
        <v>11.2</v>
      </c>
      <c r="BF491">
        <v>0</v>
      </c>
      <c r="BG491" t="str">
        <v>Atividade</v>
      </c>
      <c r="BH491">
        <v>0</v>
      </c>
      <c r="BI491">
        <v>0</v>
      </c>
      <c r="BJ491" t="str">
        <v>Início</v>
      </c>
      <c r="BK491">
        <v>0</v>
      </c>
      <c r="BL491">
        <v>0</v>
      </c>
      <c r="BM491" t="str">
        <v>Fim</v>
      </c>
      <c r="BN491">
        <v>0</v>
      </c>
      <c r="BO491">
        <v>0</v>
      </c>
      <c r="BP491" t="str">
        <v>11.2.3</v>
      </c>
      <c r="BQ491">
        <v>0</v>
      </c>
      <c r="BR491">
        <v>0</v>
      </c>
      <c r="BS491" t="str">
        <v>SubAtividade</v>
      </c>
      <c r="BT491">
        <v>0</v>
      </c>
      <c r="BU491">
        <v>0</v>
      </c>
      <c r="BV491">
        <v>0</v>
      </c>
      <c r="BW491">
        <v>0</v>
      </c>
      <c r="BX491">
        <v>0</v>
      </c>
      <c r="BY491" t="str">
        <v>Despesa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 t="str">
        <v>Categoria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 t="str">
        <v>Subcategoria</v>
      </c>
      <c r="CO491">
        <v>0</v>
      </c>
      <c r="CP491">
        <v>0</v>
      </c>
      <c r="CQ491">
        <v>0</v>
      </c>
      <c r="CR491">
        <v>0</v>
      </c>
      <c r="CS491" t="str">
        <v>Fonte*</v>
      </c>
      <c r="CT491">
        <v>0</v>
      </c>
      <c r="CU491">
        <v>0</v>
      </c>
      <c r="CV491">
        <v>0</v>
      </c>
      <c r="CW491" t="str">
        <v>Unid</v>
      </c>
      <c r="CX491">
        <v>0</v>
      </c>
      <c r="CY491" t="str">
        <v>Valor 
Unit</v>
      </c>
      <c r="CZ491">
        <v>0</v>
      </c>
      <c r="DA491">
        <v>0</v>
      </c>
      <c r="DB491" t="str">
        <v>Qtde</v>
      </c>
      <c r="DC491">
        <v>0</v>
      </c>
      <c r="DD491">
        <v>0</v>
      </c>
      <c r="DF491">
        <v>0</v>
      </c>
      <c r="DG491" t="str">
        <v>11.3</v>
      </c>
      <c r="DH491">
        <v>0</v>
      </c>
      <c r="DI491" t="str">
        <v>Atividade</v>
      </c>
      <c r="DJ491">
        <v>0</v>
      </c>
      <c r="DK491">
        <v>0</v>
      </c>
      <c r="DL491" t="str">
        <v>Início</v>
      </c>
      <c r="DM491">
        <v>0</v>
      </c>
      <c r="DN491">
        <v>0</v>
      </c>
      <c r="DO491" t="str">
        <v>Fim</v>
      </c>
      <c r="DP491">
        <v>0</v>
      </c>
      <c r="DQ491">
        <v>0</v>
      </c>
      <c r="DR491" t="str">
        <v>11.3.3</v>
      </c>
      <c r="DS491">
        <v>0</v>
      </c>
      <c r="DT491">
        <v>0</v>
      </c>
      <c r="DU491" t="str">
        <v>SubAtividade</v>
      </c>
      <c r="DV491">
        <v>0</v>
      </c>
      <c r="DW491">
        <v>0</v>
      </c>
      <c r="DX491">
        <v>0</v>
      </c>
      <c r="DY491">
        <v>0</v>
      </c>
      <c r="DZ491">
        <v>0</v>
      </c>
      <c r="EA491" t="str">
        <v>Despesa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 t="str">
        <v>Categoria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 t="str">
        <v>Subcategoria</v>
      </c>
      <c r="EQ491">
        <v>0</v>
      </c>
      <c r="ER491">
        <v>0</v>
      </c>
      <c r="ES491">
        <v>0</v>
      </c>
      <c r="ET491">
        <v>0</v>
      </c>
      <c r="EU491" t="str">
        <v>Fonte*</v>
      </c>
      <c r="EV491">
        <v>0</v>
      </c>
      <c r="EW491">
        <v>0</v>
      </c>
      <c r="EX491">
        <v>0</v>
      </c>
      <c r="EY491" t="str">
        <v>Unid</v>
      </c>
      <c r="EZ491">
        <v>0</v>
      </c>
      <c r="FA491" t="str">
        <v>Valor 
Unit</v>
      </c>
      <c r="FB491">
        <v>0</v>
      </c>
      <c r="FC491">
        <v>0</v>
      </c>
      <c r="FD491" t="str">
        <v>Qtde</v>
      </c>
      <c r="FE491">
        <v>0</v>
      </c>
      <c r="FF491">
        <v>0</v>
      </c>
    </row>
    <row r="492" spans="1:162" x14ac:dyDescent="0.25">
      <c r="A492">
        <v>39</v>
      </c>
      <c r="B492" t="str">
        <f>'04.04_PLANO DE TRABALHO'!$TJ$7</f>
        <v>Participação e Gestão Democrática</v>
      </c>
      <c r="C492" t="str">
        <f>IF('04.04_PLANO DE TRABALHO'!SV48="",C491,'04.04_PLANO DE TRABALHO'!SV48)</f>
        <v>10.3</v>
      </c>
      <c r="D492">
        <f>IF('04.04_PLANO DE TRABALHO'!SW48="",D491,'04.04_PLANO DE TRABALHO'!SW48)</f>
        <v>0</v>
      </c>
      <c r="E492" t="str">
        <f>IF(OR('04.04_PLANO DE TRABALHO'!SX48="",'04.04_PLANO DE TRABALHO'!SX48="Realizado",'04.04_PLANO DE TRABALHO'!SX48="Planejado"),E491,'04.04_PLANO DE TRABALHO'!SX48)</f>
        <v>Atividade</v>
      </c>
      <c r="F492">
        <f>IF('04.04_PLANO DE TRABALHO'!SY48="",F491,'04.04_PLANO DE TRABALHO'!SY48)</f>
        <v>0</v>
      </c>
      <c r="G492">
        <f>IF('04.04_PLANO DE TRABALHO'!SZ48="",G491,'04.04_PLANO DE TRABALHO'!SZ48)</f>
        <v>0</v>
      </c>
      <c r="H492" t="str">
        <f>IF('04.04_PLANO DE TRABALHO'!TA48="",H491,'04.04_PLANO DE TRABALHO'!TA48)</f>
        <v>Início</v>
      </c>
      <c r="I492">
        <f>IF('04.04_PLANO DE TRABALHO'!TB48="",I491,'04.04_PLANO DE TRABALHO'!TB48)</f>
        <v>0</v>
      </c>
      <c r="J492">
        <f>IF('04.04_PLANO DE TRABALHO'!TC48="",J491,'04.04_PLANO DE TRABALHO'!TC48)</f>
        <v>0</v>
      </c>
      <c r="K492" t="str">
        <f>IF('04.04_PLANO DE TRABALHO'!TD48="",K491,'04.04_PLANO DE TRABALHO'!TD48)</f>
        <v>Fim</v>
      </c>
      <c r="L492">
        <f>IF('04.04_PLANO DE TRABALHO'!TE48="",L491,'04.04_PLANO DE TRABALHO'!TE48)</f>
        <v>0</v>
      </c>
      <c r="M492">
        <f>IF('04.04_PLANO DE TRABALHO'!TF48="",M491,'04.04_PLANO DE TRABALHO'!TF48)</f>
        <v>0</v>
      </c>
      <c r="N492" t="str">
        <f>IF('04.04_PLANO DE TRABALHO'!TG48="",N491,'04.04_PLANO DE TRABALHO'!TG48)</f>
        <v>10.3.1</v>
      </c>
      <c r="O492">
        <f>IF('04.04_PLANO DE TRABALHO'!TH48="",O491,'04.04_PLANO DE TRABALHO'!TH48)</f>
        <v>0</v>
      </c>
      <c r="P492">
        <f>IF('04.04_PLANO DE TRABALHO'!TI48="",P491,'04.04_PLANO DE TRABALHO'!TI48)</f>
        <v>0</v>
      </c>
      <c r="Q492" t="str">
        <f>IF('04.04_PLANO DE TRABALHO'!TJ48="",Q491,'04.04_PLANO DE TRABALHO'!TJ48)</f>
        <v>SubAtividade</v>
      </c>
      <c r="R492">
        <f>IF('04.04_PLANO DE TRABALHO'!TK48="",R491,'04.04_PLANO DE TRABALHO'!TK48)</f>
        <v>0</v>
      </c>
      <c r="S492">
        <f>IF('04.04_PLANO DE TRABALHO'!TL48="",S491,'04.04_PLANO DE TRABALHO'!TL48)</f>
        <v>0</v>
      </c>
      <c r="T492">
        <f>IF('04.04_PLANO DE TRABALHO'!TM48="",T491,'04.04_PLANO DE TRABALHO'!TM48)</f>
        <v>0</v>
      </c>
      <c r="U492">
        <f>IF('04.04_PLANO DE TRABALHO'!TN48="",U491,'04.04_PLANO DE TRABALHO'!TN48)</f>
        <v>0</v>
      </c>
      <c r="V492">
        <f>IF('04.04_PLANO DE TRABALHO'!TO48="",V491,'04.04_PLANO DE TRABALHO'!TO48)</f>
        <v>0</v>
      </c>
      <c r="W492" t="str">
        <f>IF('04.04_PLANO DE TRABALHO'!TP48="",W491,'04.04_PLANO DE TRABALHO'!TP48)</f>
        <v>Despesa</v>
      </c>
      <c r="X492">
        <f>IF('04.04_PLANO DE TRABALHO'!TQ48="",X491,'04.04_PLANO DE TRABALHO'!TQ48)</f>
        <v>0</v>
      </c>
      <c r="Y492">
        <f>IF('04.04_PLANO DE TRABALHO'!TR48="",Y491,'04.04_PLANO DE TRABALHO'!TR48)</f>
        <v>0</v>
      </c>
      <c r="Z492">
        <f>IF('04.04_PLANO DE TRABALHO'!TS48="",Z491,'04.04_PLANO DE TRABALHO'!TS48)</f>
        <v>0</v>
      </c>
      <c r="AA492">
        <f>IF('04.04_PLANO DE TRABALHO'!TT48="",AA491,'04.04_PLANO DE TRABALHO'!TT48)</f>
        <v>0</v>
      </c>
      <c r="AB492">
        <f>IF('04.04_PLANO DE TRABALHO'!TU48="",AB491,'04.04_PLANO DE TRABALHO'!TU48)</f>
        <v>0</v>
      </c>
      <c r="AC492">
        <f>IF('04.04_PLANO DE TRABALHO'!TV48="",AC491,'04.04_PLANO DE TRABALHO'!TV48)</f>
        <v>0</v>
      </c>
      <c r="AD492" t="str">
        <f>IF('04.04_PLANO DE TRABALHO'!TW48="",AD491,'04.04_PLANO DE TRABALHO'!TW48)</f>
        <v>Categoria</v>
      </c>
      <c r="AE492">
        <f>IF('04.04_PLANO DE TRABALHO'!TX48="",AE491,'04.04_PLANO DE TRABALHO'!TX48)</f>
        <v>0</v>
      </c>
      <c r="AF492">
        <f>IF('04.04_PLANO DE TRABALHO'!TY48="",AF491,'04.04_PLANO DE TRABALHO'!TY48)</f>
        <v>0</v>
      </c>
      <c r="AG492">
        <f>IF('04.04_PLANO DE TRABALHO'!TZ48="",AG491,'04.04_PLANO DE TRABALHO'!TZ48)</f>
        <v>0</v>
      </c>
      <c r="AH492">
        <f>IF('04.04_PLANO DE TRABALHO'!UA48="",AH491,'04.04_PLANO DE TRABALHO'!UA48)</f>
        <v>0</v>
      </c>
      <c r="AI492">
        <f>IF('04.04_PLANO DE TRABALHO'!UB48="",AI491,'04.04_PLANO DE TRABALHO'!UB48)</f>
        <v>0</v>
      </c>
      <c r="AJ492">
        <f>IF('04.04_PLANO DE TRABALHO'!UC48="",AJ491,'04.04_PLANO DE TRABALHO'!UC48)</f>
        <v>0</v>
      </c>
      <c r="AK492">
        <f>IF('04.04_PLANO DE TRABALHO'!UD48="",AK491,'04.04_PLANO DE TRABALHO'!UD48)</f>
        <v>0</v>
      </c>
      <c r="AL492" t="str">
        <f>IF('04.04_PLANO DE TRABALHO'!UE48="",AL491,'04.04_PLANO DE TRABALHO'!UE48)</f>
        <v>Subcategoria</v>
      </c>
      <c r="AM492">
        <f>IF('04.04_PLANO DE TRABALHO'!UF48="",AM491,'04.04_PLANO DE TRABALHO'!UF48)</f>
        <v>0</v>
      </c>
      <c r="AN492">
        <f>IF('04.04_PLANO DE TRABALHO'!UG48="",AN491,'04.04_PLANO DE TRABALHO'!UG48)</f>
        <v>0</v>
      </c>
      <c r="AO492">
        <f>IF('04.04_PLANO DE TRABALHO'!UH48="",AO491,'04.04_PLANO DE TRABALHO'!UH48)</f>
        <v>0</v>
      </c>
      <c r="AP492">
        <f>IF('04.04_PLANO DE TRABALHO'!UI48="",AP491,'04.04_PLANO DE TRABALHO'!UI48)</f>
        <v>0</v>
      </c>
      <c r="AQ492" t="str">
        <f>IF('04.04_PLANO DE TRABALHO'!UJ48="",AQ491,'04.04_PLANO DE TRABALHO'!UJ48)</f>
        <v>Fonte*</v>
      </c>
      <c r="AR492">
        <f>IF('04.04_PLANO DE TRABALHO'!UK48="",AR491,'04.04_PLANO DE TRABALHO'!UK48)</f>
        <v>0</v>
      </c>
      <c r="AS492">
        <f>IF('04.04_PLANO DE TRABALHO'!UL48="",AS491,'04.04_PLANO DE TRABALHO'!UL48)</f>
        <v>0</v>
      </c>
      <c r="AT492">
        <f>IF('04.04_PLANO DE TRABALHO'!UM48="",AT491,'04.04_PLANO DE TRABALHO'!UM48)</f>
        <v>0</v>
      </c>
      <c r="AU492" t="str">
        <f>IF('04.04_PLANO DE TRABALHO'!UN48="",AU491,'04.04_PLANO DE TRABALHO'!UN48)</f>
        <v>Unid</v>
      </c>
      <c r="AV492">
        <f>IF('04.04_PLANO DE TRABALHO'!UO48="",AV491,'04.04_PLANO DE TRABALHO'!UO48)</f>
        <v>0</v>
      </c>
      <c r="AW492" t="str">
        <f>IF('04.04_PLANO DE TRABALHO'!UP48="",AW491,'04.04_PLANO DE TRABALHO'!UP48)</f>
        <v>Valor 
Unit</v>
      </c>
      <c r="AX492">
        <f>IF('04.04_PLANO DE TRABALHO'!UQ48="",AX491,'04.04_PLANO DE TRABALHO'!UQ48)</f>
        <v>0</v>
      </c>
      <c r="AY492">
        <f>IF('04.04_PLANO DE TRABALHO'!UR48="",AY491,'04.04_PLANO DE TRABALHO'!UR48)</f>
        <v>0</v>
      </c>
      <c r="AZ492" t="str">
        <f>IF('04.04_PLANO DE TRABALHO'!US48="",AZ491,'04.04_PLANO DE TRABALHO'!US48)</f>
        <v>Qtde</v>
      </c>
      <c r="BA492">
        <f>IF('04.04_PLANO DE TRABALHO'!UT48="",BA491,'04.04_PLANO DE TRABALHO'!UT48)</f>
        <v>0</v>
      </c>
      <c r="BB492">
        <f>IF('04.04_PLANO DE TRABALHO'!UU48="",BB491,'04.04_PLANO DE TRABALHO'!UU48)</f>
        <v>0</v>
      </c>
      <c r="BD492" t="str">
        <v>Comunicação e Mobilização Acadêmica</v>
      </c>
      <c r="BE492" t="str">
        <v>11.2</v>
      </c>
      <c r="BF492">
        <v>0</v>
      </c>
      <c r="BG492" t="str">
        <v>Atividade</v>
      </c>
      <c r="BH492">
        <v>0</v>
      </c>
      <c r="BI492">
        <v>0</v>
      </c>
      <c r="BJ492" t="str">
        <v>Início</v>
      </c>
      <c r="BK492">
        <v>0</v>
      </c>
      <c r="BL492">
        <v>0</v>
      </c>
      <c r="BM492" t="str">
        <v>Fim</v>
      </c>
      <c r="BN492">
        <v>0</v>
      </c>
      <c r="BO492">
        <v>0</v>
      </c>
      <c r="BP492" t="str">
        <v>11.2.3</v>
      </c>
      <c r="BQ492">
        <v>0</v>
      </c>
      <c r="BR492">
        <v>0</v>
      </c>
      <c r="BS492" t="str">
        <v>SubAtividade</v>
      </c>
      <c r="BT492">
        <v>0</v>
      </c>
      <c r="BU492">
        <v>0</v>
      </c>
      <c r="BV492">
        <v>0</v>
      </c>
      <c r="BW492">
        <v>0</v>
      </c>
      <c r="BX492">
        <v>0</v>
      </c>
      <c r="BY492" t="str">
        <v>Despesa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 t="str">
        <v>Categoria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 t="str">
        <v>Subcategoria</v>
      </c>
      <c r="CO492">
        <v>0</v>
      </c>
      <c r="CP492">
        <v>0</v>
      </c>
      <c r="CQ492">
        <v>0</v>
      </c>
      <c r="CR492">
        <v>0</v>
      </c>
      <c r="CS492" t="str">
        <v>Fonte*</v>
      </c>
      <c r="CT492">
        <v>0</v>
      </c>
      <c r="CU492">
        <v>0</v>
      </c>
      <c r="CV492">
        <v>0</v>
      </c>
      <c r="CW492" t="str">
        <v>Unid</v>
      </c>
      <c r="CX492">
        <v>0</v>
      </c>
      <c r="CY492" t="str">
        <v>Valor 
Unit</v>
      </c>
      <c r="CZ492">
        <v>0</v>
      </c>
      <c r="DA492">
        <v>0</v>
      </c>
      <c r="DB492" t="str">
        <v>Qtde</v>
      </c>
      <c r="DC492">
        <v>0</v>
      </c>
      <c r="DD492">
        <v>0</v>
      </c>
      <c r="DF492">
        <v>0</v>
      </c>
      <c r="DG492" t="str">
        <v>11.3</v>
      </c>
      <c r="DH492">
        <v>0</v>
      </c>
      <c r="DI492" t="str">
        <v>Atividade</v>
      </c>
      <c r="DJ492">
        <v>0</v>
      </c>
      <c r="DK492">
        <v>0</v>
      </c>
      <c r="DL492" t="str">
        <v>Início</v>
      </c>
      <c r="DM492">
        <v>0</v>
      </c>
      <c r="DN492">
        <v>0</v>
      </c>
      <c r="DO492" t="str">
        <v>Fim</v>
      </c>
      <c r="DP492">
        <v>0</v>
      </c>
      <c r="DQ492">
        <v>0</v>
      </c>
      <c r="DR492" t="str">
        <v>Total da SubAtividade:</v>
      </c>
      <c r="DS492">
        <v>0</v>
      </c>
      <c r="DT492">
        <v>0</v>
      </c>
      <c r="DU492" t="str">
        <v>SubAtividade</v>
      </c>
      <c r="DV492">
        <v>0</v>
      </c>
      <c r="DW492">
        <v>0</v>
      </c>
      <c r="DX492">
        <v>0</v>
      </c>
      <c r="DY492">
        <v>0</v>
      </c>
      <c r="DZ492">
        <v>0</v>
      </c>
      <c r="EA492" t="str">
        <v>Despesa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 t="str">
        <v>Categoria</v>
      </c>
      <c r="EI492">
        <v>0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 t="str">
        <v>Subcategoria</v>
      </c>
      <c r="EQ492">
        <v>0</v>
      </c>
      <c r="ER492">
        <v>0</v>
      </c>
      <c r="ES492">
        <v>0</v>
      </c>
      <c r="ET492">
        <v>0</v>
      </c>
      <c r="EU492" t="str">
        <v>Fonte*</v>
      </c>
      <c r="EV492">
        <v>0</v>
      </c>
      <c r="EW492">
        <v>0</v>
      </c>
      <c r="EX492">
        <v>0</v>
      </c>
      <c r="EY492" t="str">
        <v>Unid</v>
      </c>
      <c r="EZ492">
        <v>0</v>
      </c>
      <c r="FA492" t="str">
        <v>Valor 
Unit</v>
      </c>
      <c r="FB492">
        <v>0</v>
      </c>
      <c r="FC492">
        <v>0</v>
      </c>
      <c r="FD492" t="str">
        <v>Qtde</v>
      </c>
      <c r="FE492">
        <v>0</v>
      </c>
      <c r="FF492">
        <v>0</v>
      </c>
    </row>
    <row r="493" spans="1:162" x14ac:dyDescent="0.25">
      <c r="A493">
        <v>40</v>
      </c>
      <c r="B493" t="str">
        <f>'04.04_PLANO DE TRABALHO'!$TJ$7</f>
        <v>Participação e Gestão Democrática</v>
      </c>
      <c r="C493" t="str">
        <f>IF('04.04_PLANO DE TRABALHO'!SV49="",C492,'04.04_PLANO DE TRABALHO'!SV49)</f>
        <v>10.3</v>
      </c>
      <c r="D493">
        <f>IF('04.04_PLANO DE TRABALHO'!SW49="",D492,'04.04_PLANO DE TRABALHO'!SW49)</f>
        <v>0</v>
      </c>
      <c r="E493" t="str">
        <f>IF(OR('04.04_PLANO DE TRABALHO'!SX49="",'04.04_PLANO DE TRABALHO'!SX49="Realizado",'04.04_PLANO DE TRABALHO'!SX49="Planejado"),E492,'04.04_PLANO DE TRABALHO'!SX49)</f>
        <v>Atividade</v>
      </c>
      <c r="F493">
        <f>IF('04.04_PLANO DE TRABALHO'!SY49="",F492,'04.04_PLANO DE TRABALHO'!SY49)</f>
        <v>0</v>
      </c>
      <c r="G493">
        <f>IF('04.04_PLANO DE TRABALHO'!SZ49="",G492,'04.04_PLANO DE TRABALHO'!SZ49)</f>
        <v>0</v>
      </c>
      <c r="H493" t="str">
        <f>IF('04.04_PLANO DE TRABALHO'!TA49="",H492,'04.04_PLANO DE TRABALHO'!TA49)</f>
        <v>Início</v>
      </c>
      <c r="I493">
        <f>IF('04.04_PLANO DE TRABALHO'!TB49="",I492,'04.04_PLANO DE TRABALHO'!TB49)</f>
        <v>0</v>
      </c>
      <c r="J493">
        <f>IF('04.04_PLANO DE TRABALHO'!TC49="",J492,'04.04_PLANO DE TRABALHO'!TC49)</f>
        <v>0</v>
      </c>
      <c r="K493" t="str">
        <f>IF('04.04_PLANO DE TRABALHO'!TD49="",K492,'04.04_PLANO DE TRABALHO'!TD49)</f>
        <v>Fim</v>
      </c>
      <c r="L493">
        <f>IF('04.04_PLANO DE TRABALHO'!TE49="",L492,'04.04_PLANO DE TRABALHO'!TE49)</f>
        <v>0</v>
      </c>
      <c r="M493">
        <f>IF('04.04_PLANO DE TRABALHO'!TF49="",M492,'04.04_PLANO DE TRABALHO'!TF49)</f>
        <v>0</v>
      </c>
      <c r="N493" t="str">
        <f>IF('04.04_PLANO DE TRABALHO'!TG49="",N492,'04.04_PLANO DE TRABALHO'!TG49)</f>
        <v>10.3.1</v>
      </c>
      <c r="O493">
        <f>IF('04.04_PLANO DE TRABALHO'!TH49="",O492,'04.04_PLANO DE TRABALHO'!TH49)</f>
        <v>0</v>
      </c>
      <c r="P493">
        <f>IF('04.04_PLANO DE TRABALHO'!TI49="",P492,'04.04_PLANO DE TRABALHO'!TI49)</f>
        <v>0</v>
      </c>
      <c r="Q493" t="str">
        <f>IF('04.04_PLANO DE TRABALHO'!TJ49="",Q492,'04.04_PLANO DE TRABALHO'!TJ49)</f>
        <v>SubAtividade</v>
      </c>
      <c r="R493">
        <f>IF('04.04_PLANO DE TRABALHO'!TK49="",R492,'04.04_PLANO DE TRABALHO'!TK49)</f>
        <v>0</v>
      </c>
      <c r="S493">
        <f>IF('04.04_PLANO DE TRABALHO'!TL49="",S492,'04.04_PLANO DE TRABALHO'!TL49)</f>
        <v>0</v>
      </c>
      <c r="T493">
        <f>IF('04.04_PLANO DE TRABALHO'!TM49="",T492,'04.04_PLANO DE TRABALHO'!TM49)</f>
        <v>0</v>
      </c>
      <c r="U493">
        <f>IF('04.04_PLANO DE TRABALHO'!TN49="",U492,'04.04_PLANO DE TRABALHO'!TN49)</f>
        <v>0</v>
      </c>
      <c r="V493">
        <f>IF('04.04_PLANO DE TRABALHO'!TO49="",V492,'04.04_PLANO DE TRABALHO'!TO49)</f>
        <v>0</v>
      </c>
      <c r="W493" t="str">
        <f>IF('04.04_PLANO DE TRABALHO'!TP49="",W492,'04.04_PLANO DE TRABALHO'!TP49)</f>
        <v>Despesa</v>
      </c>
      <c r="X493">
        <f>IF('04.04_PLANO DE TRABALHO'!TQ49="",X492,'04.04_PLANO DE TRABALHO'!TQ49)</f>
        <v>0</v>
      </c>
      <c r="Y493">
        <f>IF('04.04_PLANO DE TRABALHO'!TR49="",Y492,'04.04_PLANO DE TRABALHO'!TR49)</f>
        <v>0</v>
      </c>
      <c r="Z493">
        <f>IF('04.04_PLANO DE TRABALHO'!TS49="",Z492,'04.04_PLANO DE TRABALHO'!TS49)</f>
        <v>0</v>
      </c>
      <c r="AA493">
        <f>IF('04.04_PLANO DE TRABALHO'!TT49="",AA492,'04.04_PLANO DE TRABALHO'!TT49)</f>
        <v>0</v>
      </c>
      <c r="AB493">
        <f>IF('04.04_PLANO DE TRABALHO'!TU49="",AB492,'04.04_PLANO DE TRABALHO'!TU49)</f>
        <v>0</v>
      </c>
      <c r="AC493">
        <f>IF('04.04_PLANO DE TRABALHO'!TV49="",AC492,'04.04_PLANO DE TRABALHO'!TV49)</f>
        <v>0</v>
      </c>
      <c r="AD493" t="str">
        <f>IF('04.04_PLANO DE TRABALHO'!TW49="",AD492,'04.04_PLANO DE TRABALHO'!TW49)</f>
        <v>Categoria</v>
      </c>
      <c r="AE493">
        <f>IF('04.04_PLANO DE TRABALHO'!TX49="",AE492,'04.04_PLANO DE TRABALHO'!TX49)</f>
        <v>0</v>
      </c>
      <c r="AF493">
        <f>IF('04.04_PLANO DE TRABALHO'!TY49="",AF492,'04.04_PLANO DE TRABALHO'!TY49)</f>
        <v>0</v>
      </c>
      <c r="AG493">
        <f>IF('04.04_PLANO DE TRABALHO'!TZ49="",AG492,'04.04_PLANO DE TRABALHO'!TZ49)</f>
        <v>0</v>
      </c>
      <c r="AH493">
        <f>IF('04.04_PLANO DE TRABALHO'!UA49="",AH492,'04.04_PLANO DE TRABALHO'!UA49)</f>
        <v>0</v>
      </c>
      <c r="AI493">
        <f>IF('04.04_PLANO DE TRABALHO'!UB49="",AI492,'04.04_PLANO DE TRABALHO'!UB49)</f>
        <v>0</v>
      </c>
      <c r="AJ493">
        <f>IF('04.04_PLANO DE TRABALHO'!UC49="",AJ492,'04.04_PLANO DE TRABALHO'!UC49)</f>
        <v>0</v>
      </c>
      <c r="AK493">
        <f>IF('04.04_PLANO DE TRABALHO'!UD49="",AK492,'04.04_PLANO DE TRABALHO'!UD49)</f>
        <v>0</v>
      </c>
      <c r="AL493" t="str">
        <f>IF('04.04_PLANO DE TRABALHO'!UE49="",AL492,'04.04_PLANO DE TRABALHO'!UE49)</f>
        <v>Subcategoria</v>
      </c>
      <c r="AM493">
        <f>IF('04.04_PLANO DE TRABALHO'!UF49="",AM492,'04.04_PLANO DE TRABALHO'!UF49)</f>
        <v>0</v>
      </c>
      <c r="AN493">
        <f>IF('04.04_PLANO DE TRABALHO'!UG49="",AN492,'04.04_PLANO DE TRABALHO'!UG49)</f>
        <v>0</v>
      </c>
      <c r="AO493">
        <f>IF('04.04_PLANO DE TRABALHO'!UH49="",AO492,'04.04_PLANO DE TRABALHO'!UH49)</f>
        <v>0</v>
      </c>
      <c r="AP493">
        <f>IF('04.04_PLANO DE TRABALHO'!UI49="",AP492,'04.04_PLANO DE TRABALHO'!UI49)</f>
        <v>0</v>
      </c>
      <c r="AQ493" t="str">
        <f>IF('04.04_PLANO DE TRABALHO'!UJ49="",AQ492,'04.04_PLANO DE TRABALHO'!UJ49)</f>
        <v>Fonte*</v>
      </c>
      <c r="AR493">
        <f>IF('04.04_PLANO DE TRABALHO'!UK49="",AR492,'04.04_PLANO DE TRABALHO'!UK49)</f>
        <v>0</v>
      </c>
      <c r="AS493">
        <f>IF('04.04_PLANO DE TRABALHO'!UL49="",AS492,'04.04_PLANO DE TRABALHO'!UL49)</f>
        <v>0</v>
      </c>
      <c r="AT493">
        <f>IF('04.04_PLANO DE TRABALHO'!UM49="",AT492,'04.04_PLANO DE TRABALHO'!UM49)</f>
        <v>0</v>
      </c>
      <c r="AU493" t="str">
        <f>IF('04.04_PLANO DE TRABALHO'!UN49="",AU492,'04.04_PLANO DE TRABALHO'!UN49)</f>
        <v>Unid</v>
      </c>
      <c r="AV493">
        <f>IF('04.04_PLANO DE TRABALHO'!UO49="",AV492,'04.04_PLANO DE TRABALHO'!UO49)</f>
        <v>0</v>
      </c>
      <c r="AW493" t="str">
        <f>IF('04.04_PLANO DE TRABALHO'!UP49="",AW492,'04.04_PLANO DE TRABALHO'!UP49)</f>
        <v>Valor 
Unit</v>
      </c>
      <c r="AX493">
        <f>IF('04.04_PLANO DE TRABALHO'!UQ49="",AX492,'04.04_PLANO DE TRABALHO'!UQ49)</f>
        <v>0</v>
      </c>
      <c r="AY493">
        <f>IF('04.04_PLANO DE TRABALHO'!UR49="",AY492,'04.04_PLANO DE TRABALHO'!UR49)</f>
        <v>0</v>
      </c>
      <c r="AZ493" t="str">
        <f>IF('04.04_PLANO DE TRABALHO'!US49="",AZ492,'04.04_PLANO DE TRABALHO'!US49)</f>
        <v>Qtde</v>
      </c>
      <c r="BA493">
        <f>IF('04.04_PLANO DE TRABALHO'!UT49="",BA492,'04.04_PLANO DE TRABALHO'!UT49)</f>
        <v>0</v>
      </c>
      <c r="BB493">
        <f>IF('04.04_PLANO DE TRABALHO'!UU49="",BB492,'04.04_PLANO DE TRABALHO'!UU49)</f>
        <v>0</v>
      </c>
      <c r="BD493" t="str">
        <v>Comunicação e Mobilização Acadêmica</v>
      </c>
      <c r="BE493" t="str">
        <v>11.2</v>
      </c>
      <c r="BF493">
        <v>0</v>
      </c>
      <c r="BG493" t="str">
        <v>Atividade</v>
      </c>
      <c r="BH493">
        <v>0</v>
      </c>
      <c r="BI493">
        <v>0</v>
      </c>
      <c r="BJ493" t="str">
        <v>Início</v>
      </c>
      <c r="BK493">
        <v>0</v>
      </c>
      <c r="BL493">
        <v>0</v>
      </c>
      <c r="BM493" t="str">
        <v>Fim</v>
      </c>
      <c r="BN493">
        <v>0</v>
      </c>
      <c r="BO493">
        <v>0</v>
      </c>
      <c r="BP493" t="str">
        <v>11.2.3</v>
      </c>
      <c r="BQ493">
        <v>0</v>
      </c>
      <c r="BR493">
        <v>0</v>
      </c>
      <c r="BS493" t="str">
        <v>SubAtividade</v>
      </c>
      <c r="BT493">
        <v>0</v>
      </c>
      <c r="BU493">
        <v>0</v>
      </c>
      <c r="BV493">
        <v>0</v>
      </c>
      <c r="BW493">
        <v>0</v>
      </c>
      <c r="BX493">
        <v>0</v>
      </c>
      <c r="BY493" t="str">
        <v>Despesa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 t="str">
        <v>Categoria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 t="str">
        <v>Subcategoria</v>
      </c>
      <c r="CO493">
        <v>0</v>
      </c>
      <c r="CP493">
        <v>0</v>
      </c>
      <c r="CQ493">
        <v>0</v>
      </c>
      <c r="CR493">
        <v>0</v>
      </c>
      <c r="CS493" t="str">
        <v>Fonte*</v>
      </c>
      <c r="CT493">
        <v>0</v>
      </c>
      <c r="CU493">
        <v>0</v>
      </c>
      <c r="CV493">
        <v>0</v>
      </c>
      <c r="CW493" t="str">
        <v>Unid</v>
      </c>
      <c r="CX493">
        <v>0</v>
      </c>
      <c r="CY493" t="str">
        <v>Valor 
Unit</v>
      </c>
      <c r="CZ493">
        <v>0</v>
      </c>
      <c r="DA493">
        <v>0</v>
      </c>
      <c r="DB493" t="str">
        <v>Qtde</v>
      </c>
      <c r="DC493">
        <v>0</v>
      </c>
      <c r="DD493">
        <v>0</v>
      </c>
      <c r="DF493">
        <v>0</v>
      </c>
      <c r="DG493" t="str">
        <v>11.3</v>
      </c>
      <c r="DH493">
        <v>0</v>
      </c>
      <c r="DI493" t="str">
        <v>Atividade</v>
      </c>
      <c r="DJ493">
        <v>0</v>
      </c>
      <c r="DK493">
        <v>0</v>
      </c>
      <c r="DL493" t="str">
        <v>Início</v>
      </c>
      <c r="DM493">
        <v>0</v>
      </c>
      <c r="DN493">
        <v>0</v>
      </c>
      <c r="DO493" t="str">
        <v>Fim</v>
      </c>
      <c r="DP493">
        <v>0</v>
      </c>
      <c r="DQ493">
        <v>0</v>
      </c>
      <c r="DR493" t="str">
        <v>Total da SubAtividade:</v>
      </c>
      <c r="DS493">
        <v>0</v>
      </c>
      <c r="DT493">
        <v>0</v>
      </c>
      <c r="DU493" t="str">
        <v>SubAtividade</v>
      </c>
      <c r="DV493">
        <v>0</v>
      </c>
      <c r="DW493">
        <v>0</v>
      </c>
      <c r="DX493">
        <v>0</v>
      </c>
      <c r="DY493">
        <v>0</v>
      </c>
      <c r="DZ493">
        <v>0</v>
      </c>
      <c r="EA493" t="str">
        <v>Despesa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 t="str">
        <v>Categoria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 t="str">
        <v>Subcategoria</v>
      </c>
      <c r="EQ493">
        <v>0</v>
      </c>
      <c r="ER493">
        <v>0</v>
      </c>
      <c r="ES493">
        <v>0</v>
      </c>
      <c r="ET493">
        <v>0</v>
      </c>
      <c r="EU493" t="str">
        <v>Fonte*</v>
      </c>
      <c r="EV493">
        <v>0</v>
      </c>
      <c r="EW493">
        <v>0</v>
      </c>
      <c r="EX493">
        <v>0</v>
      </c>
      <c r="EY493" t="str">
        <v>Unid</v>
      </c>
      <c r="EZ493">
        <v>0</v>
      </c>
      <c r="FA493" t="str">
        <v>Valor 
Unit</v>
      </c>
      <c r="FB493">
        <v>0</v>
      </c>
      <c r="FC493">
        <v>0</v>
      </c>
      <c r="FD493" t="str">
        <v>Qtde</v>
      </c>
      <c r="FE493">
        <v>0</v>
      </c>
      <c r="FF493">
        <v>0</v>
      </c>
    </row>
    <row r="494" spans="1:162" x14ac:dyDescent="0.25">
      <c r="A494">
        <v>41</v>
      </c>
      <c r="B494" t="str">
        <f>'04.04_PLANO DE TRABALHO'!$TJ$7</f>
        <v>Participação e Gestão Democrática</v>
      </c>
      <c r="C494" t="str">
        <f>IF('04.04_PLANO DE TRABALHO'!SV50="",C493,'04.04_PLANO DE TRABALHO'!SV50)</f>
        <v>10.3</v>
      </c>
      <c r="D494">
        <f>IF('04.04_PLANO DE TRABALHO'!SW50="",D493,'04.04_PLANO DE TRABALHO'!SW50)</f>
        <v>0</v>
      </c>
      <c r="E494" t="str">
        <f>IF(OR('04.04_PLANO DE TRABALHO'!SX50="",'04.04_PLANO DE TRABALHO'!SX50="Realizado",'04.04_PLANO DE TRABALHO'!SX50="Planejado"),E493,'04.04_PLANO DE TRABALHO'!SX50)</f>
        <v>Atividade</v>
      </c>
      <c r="F494">
        <f>IF('04.04_PLANO DE TRABALHO'!SY50="",F493,'04.04_PLANO DE TRABALHO'!SY50)</f>
        <v>0</v>
      </c>
      <c r="G494">
        <f>IF('04.04_PLANO DE TRABALHO'!SZ50="",G493,'04.04_PLANO DE TRABALHO'!SZ50)</f>
        <v>0</v>
      </c>
      <c r="H494" t="str">
        <f>IF('04.04_PLANO DE TRABALHO'!TA50="",H493,'04.04_PLANO DE TRABALHO'!TA50)</f>
        <v>Início</v>
      </c>
      <c r="I494">
        <f>IF('04.04_PLANO DE TRABALHO'!TB50="",I493,'04.04_PLANO DE TRABALHO'!TB50)</f>
        <v>0</v>
      </c>
      <c r="J494">
        <f>IF('04.04_PLANO DE TRABALHO'!TC50="",J493,'04.04_PLANO DE TRABALHO'!TC50)</f>
        <v>0</v>
      </c>
      <c r="K494" t="str">
        <f>IF('04.04_PLANO DE TRABALHO'!TD50="",K493,'04.04_PLANO DE TRABALHO'!TD50)</f>
        <v>Fim</v>
      </c>
      <c r="L494">
        <f>IF('04.04_PLANO DE TRABALHO'!TE50="",L493,'04.04_PLANO DE TRABALHO'!TE50)</f>
        <v>0</v>
      </c>
      <c r="M494">
        <f>IF('04.04_PLANO DE TRABALHO'!TF50="",M493,'04.04_PLANO DE TRABALHO'!TF50)</f>
        <v>0</v>
      </c>
      <c r="N494" t="str">
        <f>IF('04.04_PLANO DE TRABALHO'!TG50="",N493,'04.04_PLANO DE TRABALHO'!TG50)</f>
        <v>Total da SubAtividade:</v>
      </c>
      <c r="O494">
        <f>IF('04.04_PLANO DE TRABALHO'!TH50="",O493,'04.04_PLANO DE TRABALHO'!TH50)</f>
        <v>0</v>
      </c>
      <c r="P494">
        <f>IF('04.04_PLANO DE TRABALHO'!TI50="",P493,'04.04_PLANO DE TRABALHO'!TI50)</f>
        <v>0</v>
      </c>
      <c r="Q494" t="str">
        <f>IF('04.04_PLANO DE TRABALHO'!TJ50="",Q493,'04.04_PLANO DE TRABALHO'!TJ50)</f>
        <v>SubAtividade</v>
      </c>
      <c r="R494">
        <f>IF('04.04_PLANO DE TRABALHO'!TK50="",R493,'04.04_PLANO DE TRABALHO'!TK50)</f>
        <v>0</v>
      </c>
      <c r="S494">
        <f>IF('04.04_PLANO DE TRABALHO'!TL50="",S493,'04.04_PLANO DE TRABALHO'!TL50)</f>
        <v>0</v>
      </c>
      <c r="T494">
        <f>IF('04.04_PLANO DE TRABALHO'!TM50="",T493,'04.04_PLANO DE TRABALHO'!TM50)</f>
        <v>0</v>
      </c>
      <c r="U494">
        <f>IF('04.04_PLANO DE TRABALHO'!TN50="",U493,'04.04_PLANO DE TRABALHO'!TN50)</f>
        <v>0</v>
      </c>
      <c r="V494">
        <f>IF('04.04_PLANO DE TRABALHO'!TO50="",V493,'04.04_PLANO DE TRABALHO'!TO50)</f>
        <v>0</v>
      </c>
      <c r="W494" t="str">
        <f>IF('04.04_PLANO DE TRABALHO'!TP50="",W493,'04.04_PLANO DE TRABALHO'!TP50)</f>
        <v>Despesa</v>
      </c>
      <c r="X494">
        <f>IF('04.04_PLANO DE TRABALHO'!TQ50="",X493,'04.04_PLANO DE TRABALHO'!TQ50)</f>
        <v>0</v>
      </c>
      <c r="Y494">
        <f>IF('04.04_PLANO DE TRABALHO'!TR50="",Y493,'04.04_PLANO DE TRABALHO'!TR50)</f>
        <v>0</v>
      </c>
      <c r="Z494">
        <f>IF('04.04_PLANO DE TRABALHO'!TS50="",Z493,'04.04_PLANO DE TRABALHO'!TS50)</f>
        <v>0</v>
      </c>
      <c r="AA494">
        <f>IF('04.04_PLANO DE TRABALHO'!TT50="",AA493,'04.04_PLANO DE TRABALHO'!TT50)</f>
        <v>0</v>
      </c>
      <c r="AB494">
        <f>IF('04.04_PLANO DE TRABALHO'!TU50="",AB493,'04.04_PLANO DE TRABALHO'!TU50)</f>
        <v>0</v>
      </c>
      <c r="AC494">
        <f>IF('04.04_PLANO DE TRABALHO'!TV50="",AC493,'04.04_PLANO DE TRABALHO'!TV50)</f>
        <v>0</v>
      </c>
      <c r="AD494" t="str">
        <f>IF('04.04_PLANO DE TRABALHO'!TW50="",AD493,'04.04_PLANO DE TRABALHO'!TW50)</f>
        <v>Categoria</v>
      </c>
      <c r="AE494">
        <f>IF('04.04_PLANO DE TRABALHO'!TX50="",AE493,'04.04_PLANO DE TRABALHO'!TX50)</f>
        <v>0</v>
      </c>
      <c r="AF494">
        <f>IF('04.04_PLANO DE TRABALHO'!TY50="",AF493,'04.04_PLANO DE TRABALHO'!TY50)</f>
        <v>0</v>
      </c>
      <c r="AG494">
        <f>IF('04.04_PLANO DE TRABALHO'!TZ50="",AG493,'04.04_PLANO DE TRABALHO'!TZ50)</f>
        <v>0</v>
      </c>
      <c r="AH494">
        <f>IF('04.04_PLANO DE TRABALHO'!UA50="",AH493,'04.04_PLANO DE TRABALHO'!UA50)</f>
        <v>0</v>
      </c>
      <c r="AI494">
        <f>IF('04.04_PLANO DE TRABALHO'!UB50="",AI493,'04.04_PLANO DE TRABALHO'!UB50)</f>
        <v>0</v>
      </c>
      <c r="AJ494">
        <f>IF('04.04_PLANO DE TRABALHO'!UC50="",AJ493,'04.04_PLANO DE TRABALHO'!UC50)</f>
        <v>0</v>
      </c>
      <c r="AK494">
        <f>IF('04.04_PLANO DE TRABALHO'!UD50="",AK493,'04.04_PLANO DE TRABALHO'!UD50)</f>
        <v>0</v>
      </c>
      <c r="AL494" t="str">
        <f>IF('04.04_PLANO DE TRABALHO'!UE50="",AL493,'04.04_PLANO DE TRABALHO'!UE50)</f>
        <v>Subcategoria</v>
      </c>
      <c r="AM494">
        <f>IF('04.04_PLANO DE TRABALHO'!UF50="",AM493,'04.04_PLANO DE TRABALHO'!UF50)</f>
        <v>0</v>
      </c>
      <c r="AN494">
        <f>IF('04.04_PLANO DE TRABALHO'!UG50="",AN493,'04.04_PLANO DE TRABALHO'!UG50)</f>
        <v>0</v>
      </c>
      <c r="AO494">
        <f>IF('04.04_PLANO DE TRABALHO'!UH50="",AO493,'04.04_PLANO DE TRABALHO'!UH50)</f>
        <v>0</v>
      </c>
      <c r="AP494">
        <f>IF('04.04_PLANO DE TRABALHO'!UI50="",AP493,'04.04_PLANO DE TRABALHO'!UI50)</f>
        <v>0</v>
      </c>
      <c r="AQ494" t="str">
        <f>IF('04.04_PLANO DE TRABALHO'!UJ50="",AQ493,'04.04_PLANO DE TRABALHO'!UJ50)</f>
        <v>Fonte*</v>
      </c>
      <c r="AR494">
        <f>IF('04.04_PLANO DE TRABALHO'!UK50="",AR493,'04.04_PLANO DE TRABALHO'!UK50)</f>
        <v>0</v>
      </c>
      <c r="AS494">
        <f>IF('04.04_PLANO DE TRABALHO'!UL50="",AS493,'04.04_PLANO DE TRABALHO'!UL50)</f>
        <v>0</v>
      </c>
      <c r="AT494">
        <f>IF('04.04_PLANO DE TRABALHO'!UM50="",AT493,'04.04_PLANO DE TRABALHO'!UM50)</f>
        <v>0</v>
      </c>
      <c r="AU494" t="str">
        <f>IF('04.04_PLANO DE TRABALHO'!UN50="",AU493,'04.04_PLANO DE TRABALHO'!UN50)</f>
        <v>Unid</v>
      </c>
      <c r="AV494">
        <f>IF('04.04_PLANO DE TRABALHO'!UO50="",AV493,'04.04_PLANO DE TRABALHO'!UO50)</f>
        <v>0</v>
      </c>
      <c r="AW494" t="str">
        <f>IF('04.04_PLANO DE TRABALHO'!UP50="",AW493,'04.04_PLANO DE TRABALHO'!UP50)</f>
        <v>Valor 
Unit</v>
      </c>
      <c r="AX494">
        <f>IF('04.04_PLANO DE TRABALHO'!UQ50="",AX493,'04.04_PLANO DE TRABALHO'!UQ50)</f>
        <v>0</v>
      </c>
      <c r="AY494">
        <f>IF('04.04_PLANO DE TRABALHO'!UR50="",AY493,'04.04_PLANO DE TRABALHO'!UR50)</f>
        <v>0</v>
      </c>
      <c r="AZ494" t="str">
        <f>IF('04.04_PLANO DE TRABALHO'!US50="",AZ493,'04.04_PLANO DE TRABALHO'!US50)</f>
        <v>Qtde</v>
      </c>
      <c r="BA494">
        <f>IF('04.04_PLANO DE TRABALHO'!UT50="",BA493,'04.04_PLANO DE TRABALHO'!UT50)</f>
        <v>0</v>
      </c>
      <c r="BB494">
        <f>IF('04.04_PLANO DE TRABALHO'!UU50="",BB493,'04.04_PLANO DE TRABALHO'!UU50)</f>
        <v>0</v>
      </c>
      <c r="BD494" t="str">
        <v>Comunicação e Mobilização Acadêmica</v>
      </c>
      <c r="BE494" t="str">
        <v>11.2</v>
      </c>
      <c r="BF494">
        <v>0</v>
      </c>
      <c r="BG494" t="str">
        <v>Atividade</v>
      </c>
      <c r="BH494">
        <v>0</v>
      </c>
      <c r="BI494">
        <v>0</v>
      </c>
      <c r="BJ494" t="str">
        <v>Início</v>
      </c>
      <c r="BK494">
        <v>0</v>
      </c>
      <c r="BL494">
        <v>0</v>
      </c>
      <c r="BM494" t="str">
        <v>Fim</v>
      </c>
      <c r="BN494">
        <v>0</v>
      </c>
      <c r="BO494">
        <v>0</v>
      </c>
      <c r="BP494" t="str">
        <v>Total da SubAtividade:</v>
      </c>
      <c r="BQ494">
        <v>0</v>
      </c>
      <c r="BR494">
        <v>0</v>
      </c>
      <c r="BS494" t="str">
        <v>SubAtividade</v>
      </c>
      <c r="BT494">
        <v>0</v>
      </c>
      <c r="BU494">
        <v>0</v>
      </c>
      <c r="BV494">
        <v>0</v>
      </c>
      <c r="BW494">
        <v>0</v>
      </c>
      <c r="BX494">
        <v>0</v>
      </c>
      <c r="BY494" t="str">
        <v>Despesa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 t="str">
        <v>Categoria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 t="str">
        <v>Subcategoria</v>
      </c>
      <c r="CO494">
        <v>0</v>
      </c>
      <c r="CP494">
        <v>0</v>
      </c>
      <c r="CQ494">
        <v>0</v>
      </c>
      <c r="CR494">
        <v>0</v>
      </c>
      <c r="CS494" t="str">
        <v>Fonte*</v>
      </c>
      <c r="CT494">
        <v>0</v>
      </c>
      <c r="CU494">
        <v>0</v>
      </c>
      <c r="CV494">
        <v>0</v>
      </c>
      <c r="CW494" t="str">
        <v>Unid</v>
      </c>
      <c r="CX494">
        <v>0</v>
      </c>
      <c r="CY494" t="str">
        <v>Valor 
Unit</v>
      </c>
      <c r="CZ494">
        <v>0</v>
      </c>
      <c r="DA494">
        <v>0</v>
      </c>
      <c r="DB494" t="str">
        <v>Qtde</v>
      </c>
      <c r="DC494">
        <v>0</v>
      </c>
      <c r="DD494">
        <v>0</v>
      </c>
      <c r="DF494">
        <v>0</v>
      </c>
      <c r="DG494" t="str">
        <v>11.3</v>
      </c>
      <c r="DH494">
        <v>0</v>
      </c>
      <c r="DI494" t="str">
        <v>Atividade</v>
      </c>
      <c r="DJ494">
        <v>0</v>
      </c>
      <c r="DK494">
        <v>0</v>
      </c>
      <c r="DL494" t="str">
        <v>Início</v>
      </c>
      <c r="DM494">
        <v>0</v>
      </c>
      <c r="DN494">
        <v>0</v>
      </c>
      <c r="DO494" t="str">
        <v>Fim</v>
      </c>
      <c r="DP494">
        <v>0</v>
      </c>
      <c r="DQ494">
        <v>0</v>
      </c>
      <c r="DR494" t="str">
        <v>Total da SubAtividade:</v>
      </c>
      <c r="DS494">
        <v>0</v>
      </c>
      <c r="DT494">
        <v>0</v>
      </c>
      <c r="DU494" t="str">
        <v>SubAtividade</v>
      </c>
      <c r="DV494">
        <v>0</v>
      </c>
      <c r="DW494">
        <v>0</v>
      </c>
      <c r="DX494">
        <v>0</v>
      </c>
      <c r="DY494">
        <v>0</v>
      </c>
      <c r="DZ494">
        <v>0</v>
      </c>
      <c r="EA494" t="str">
        <v>Despesa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 t="str">
        <v>Categoria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 t="str">
        <v>Subcategoria</v>
      </c>
      <c r="EQ494">
        <v>0</v>
      </c>
      <c r="ER494">
        <v>0</v>
      </c>
      <c r="ES494">
        <v>0</v>
      </c>
      <c r="ET494">
        <v>0</v>
      </c>
      <c r="EU494" t="str">
        <v>Fonte*</v>
      </c>
      <c r="EV494">
        <v>0</v>
      </c>
      <c r="EW494">
        <v>0</v>
      </c>
      <c r="EX494">
        <v>0</v>
      </c>
      <c r="EY494" t="str">
        <v>Unid</v>
      </c>
      <c r="EZ494">
        <v>0</v>
      </c>
      <c r="FA494" t="str">
        <v>Valor 
Unit</v>
      </c>
      <c r="FB494">
        <v>0</v>
      </c>
      <c r="FC494">
        <v>0</v>
      </c>
      <c r="FD494" t="str">
        <v>Qtde</v>
      </c>
      <c r="FE494">
        <v>0</v>
      </c>
      <c r="FF494">
        <v>0</v>
      </c>
    </row>
    <row r="495" spans="1:162" x14ac:dyDescent="0.25">
      <c r="A495">
        <v>42</v>
      </c>
      <c r="B495" t="str">
        <f>'04.04_PLANO DE TRABALHO'!$TJ$7</f>
        <v>Participação e Gestão Democrática</v>
      </c>
      <c r="C495" t="str">
        <f>IF('04.04_PLANO DE TRABALHO'!SV51="",C494,'04.04_PLANO DE TRABALHO'!SV51)</f>
        <v>10.3</v>
      </c>
      <c r="D495">
        <f>IF('04.04_PLANO DE TRABALHO'!SW51="",D494,'04.04_PLANO DE TRABALHO'!SW51)</f>
        <v>0</v>
      </c>
      <c r="E495" t="str">
        <f>IF(OR('04.04_PLANO DE TRABALHO'!SX51="",'04.04_PLANO DE TRABALHO'!SX51="Realizado",'04.04_PLANO DE TRABALHO'!SX51="Planejado"),E494,'04.04_PLANO DE TRABALHO'!SX51)</f>
        <v>Atividade</v>
      </c>
      <c r="F495">
        <f>IF('04.04_PLANO DE TRABALHO'!SY51="",F494,'04.04_PLANO DE TRABALHO'!SY51)</f>
        <v>0</v>
      </c>
      <c r="G495">
        <f>IF('04.04_PLANO DE TRABALHO'!SZ51="",G494,'04.04_PLANO DE TRABALHO'!SZ51)</f>
        <v>0</v>
      </c>
      <c r="H495" t="str">
        <f>IF('04.04_PLANO DE TRABALHO'!TA51="",H494,'04.04_PLANO DE TRABALHO'!TA51)</f>
        <v>Início</v>
      </c>
      <c r="I495">
        <f>IF('04.04_PLANO DE TRABALHO'!TB51="",I494,'04.04_PLANO DE TRABALHO'!TB51)</f>
        <v>0</v>
      </c>
      <c r="J495">
        <f>IF('04.04_PLANO DE TRABALHO'!TC51="",J494,'04.04_PLANO DE TRABALHO'!TC51)</f>
        <v>0</v>
      </c>
      <c r="K495" t="str">
        <f>IF('04.04_PLANO DE TRABALHO'!TD51="",K494,'04.04_PLANO DE TRABALHO'!TD51)</f>
        <v>Fim</v>
      </c>
      <c r="L495">
        <f>IF('04.04_PLANO DE TRABALHO'!TE51="",L494,'04.04_PLANO DE TRABALHO'!TE51)</f>
        <v>0</v>
      </c>
      <c r="M495">
        <f>IF('04.04_PLANO DE TRABALHO'!TF51="",M494,'04.04_PLANO DE TRABALHO'!TF51)</f>
        <v>0</v>
      </c>
      <c r="N495" t="str">
        <f>IF('04.04_PLANO DE TRABALHO'!TG51="",N494,'04.04_PLANO DE TRABALHO'!TG51)</f>
        <v>10.3.2</v>
      </c>
      <c r="O495">
        <f>IF('04.04_PLANO DE TRABALHO'!TH51="",O494,'04.04_PLANO DE TRABALHO'!TH51)</f>
        <v>0</v>
      </c>
      <c r="P495">
        <f>IF('04.04_PLANO DE TRABALHO'!TI51="",P494,'04.04_PLANO DE TRABALHO'!TI51)</f>
        <v>0</v>
      </c>
      <c r="Q495" t="str">
        <f>IF('04.04_PLANO DE TRABALHO'!TJ51="",Q494,'04.04_PLANO DE TRABALHO'!TJ51)</f>
        <v>SubAtividade</v>
      </c>
      <c r="R495">
        <f>IF('04.04_PLANO DE TRABALHO'!TK51="",R494,'04.04_PLANO DE TRABALHO'!TK51)</f>
        <v>0</v>
      </c>
      <c r="S495">
        <f>IF('04.04_PLANO DE TRABALHO'!TL51="",S494,'04.04_PLANO DE TRABALHO'!TL51)</f>
        <v>0</v>
      </c>
      <c r="T495">
        <f>IF('04.04_PLANO DE TRABALHO'!TM51="",T494,'04.04_PLANO DE TRABALHO'!TM51)</f>
        <v>0</v>
      </c>
      <c r="U495">
        <f>IF('04.04_PLANO DE TRABALHO'!TN51="",U494,'04.04_PLANO DE TRABALHO'!TN51)</f>
        <v>0</v>
      </c>
      <c r="V495">
        <f>IF('04.04_PLANO DE TRABALHO'!TO51="",V494,'04.04_PLANO DE TRABALHO'!TO51)</f>
        <v>0</v>
      </c>
      <c r="W495" t="str">
        <f>IF('04.04_PLANO DE TRABALHO'!TP51="",W494,'04.04_PLANO DE TRABALHO'!TP51)</f>
        <v>Despesa</v>
      </c>
      <c r="X495">
        <f>IF('04.04_PLANO DE TRABALHO'!TQ51="",X494,'04.04_PLANO DE TRABALHO'!TQ51)</f>
        <v>0</v>
      </c>
      <c r="Y495">
        <f>IF('04.04_PLANO DE TRABALHO'!TR51="",Y494,'04.04_PLANO DE TRABALHO'!TR51)</f>
        <v>0</v>
      </c>
      <c r="Z495">
        <f>IF('04.04_PLANO DE TRABALHO'!TS51="",Z494,'04.04_PLANO DE TRABALHO'!TS51)</f>
        <v>0</v>
      </c>
      <c r="AA495">
        <f>IF('04.04_PLANO DE TRABALHO'!TT51="",AA494,'04.04_PLANO DE TRABALHO'!TT51)</f>
        <v>0</v>
      </c>
      <c r="AB495">
        <f>IF('04.04_PLANO DE TRABALHO'!TU51="",AB494,'04.04_PLANO DE TRABALHO'!TU51)</f>
        <v>0</v>
      </c>
      <c r="AC495">
        <f>IF('04.04_PLANO DE TRABALHO'!TV51="",AC494,'04.04_PLANO DE TRABALHO'!TV51)</f>
        <v>0</v>
      </c>
      <c r="AD495" t="str">
        <f>IF('04.04_PLANO DE TRABALHO'!TW51="",AD494,'04.04_PLANO DE TRABALHO'!TW51)</f>
        <v>Categoria</v>
      </c>
      <c r="AE495">
        <f>IF('04.04_PLANO DE TRABALHO'!TX51="",AE494,'04.04_PLANO DE TRABALHO'!TX51)</f>
        <v>0</v>
      </c>
      <c r="AF495">
        <f>IF('04.04_PLANO DE TRABALHO'!TY51="",AF494,'04.04_PLANO DE TRABALHO'!TY51)</f>
        <v>0</v>
      </c>
      <c r="AG495">
        <f>IF('04.04_PLANO DE TRABALHO'!TZ51="",AG494,'04.04_PLANO DE TRABALHO'!TZ51)</f>
        <v>0</v>
      </c>
      <c r="AH495">
        <f>IF('04.04_PLANO DE TRABALHO'!UA51="",AH494,'04.04_PLANO DE TRABALHO'!UA51)</f>
        <v>0</v>
      </c>
      <c r="AI495">
        <f>IF('04.04_PLANO DE TRABALHO'!UB51="",AI494,'04.04_PLANO DE TRABALHO'!UB51)</f>
        <v>0</v>
      </c>
      <c r="AJ495">
        <f>IF('04.04_PLANO DE TRABALHO'!UC51="",AJ494,'04.04_PLANO DE TRABALHO'!UC51)</f>
        <v>0</v>
      </c>
      <c r="AK495">
        <f>IF('04.04_PLANO DE TRABALHO'!UD51="",AK494,'04.04_PLANO DE TRABALHO'!UD51)</f>
        <v>0</v>
      </c>
      <c r="AL495" t="str">
        <f>IF('04.04_PLANO DE TRABALHO'!UE51="",AL494,'04.04_PLANO DE TRABALHO'!UE51)</f>
        <v>Subcategoria</v>
      </c>
      <c r="AM495">
        <f>IF('04.04_PLANO DE TRABALHO'!UF51="",AM494,'04.04_PLANO DE TRABALHO'!UF51)</f>
        <v>0</v>
      </c>
      <c r="AN495">
        <f>IF('04.04_PLANO DE TRABALHO'!UG51="",AN494,'04.04_PLANO DE TRABALHO'!UG51)</f>
        <v>0</v>
      </c>
      <c r="AO495">
        <f>IF('04.04_PLANO DE TRABALHO'!UH51="",AO494,'04.04_PLANO DE TRABALHO'!UH51)</f>
        <v>0</v>
      </c>
      <c r="AP495">
        <f>IF('04.04_PLANO DE TRABALHO'!UI51="",AP494,'04.04_PLANO DE TRABALHO'!UI51)</f>
        <v>0</v>
      </c>
      <c r="AQ495" t="str">
        <f>IF('04.04_PLANO DE TRABALHO'!UJ51="",AQ494,'04.04_PLANO DE TRABALHO'!UJ51)</f>
        <v>Fonte*</v>
      </c>
      <c r="AR495">
        <f>IF('04.04_PLANO DE TRABALHO'!UK51="",AR494,'04.04_PLANO DE TRABALHO'!UK51)</f>
        <v>0</v>
      </c>
      <c r="AS495">
        <f>IF('04.04_PLANO DE TRABALHO'!UL51="",AS494,'04.04_PLANO DE TRABALHO'!UL51)</f>
        <v>0</v>
      </c>
      <c r="AT495">
        <f>IF('04.04_PLANO DE TRABALHO'!UM51="",AT494,'04.04_PLANO DE TRABALHO'!UM51)</f>
        <v>0</v>
      </c>
      <c r="AU495" t="str">
        <f>IF('04.04_PLANO DE TRABALHO'!UN51="",AU494,'04.04_PLANO DE TRABALHO'!UN51)</f>
        <v>Unid</v>
      </c>
      <c r="AV495">
        <f>IF('04.04_PLANO DE TRABALHO'!UO51="",AV494,'04.04_PLANO DE TRABALHO'!UO51)</f>
        <v>0</v>
      </c>
      <c r="AW495" t="str">
        <f>IF('04.04_PLANO DE TRABALHO'!UP51="",AW494,'04.04_PLANO DE TRABALHO'!UP51)</f>
        <v>Valor 
Unit</v>
      </c>
      <c r="AX495">
        <f>IF('04.04_PLANO DE TRABALHO'!UQ51="",AX494,'04.04_PLANO DE TRABALHO'!UQ51)</f>
        <v>0</v>
      </c>
      <c r="AY495">
        <f>IF('04.04_PLANO DE TRABALHO'!UR51="",AY494,'04.04_PLANO DE TRABALHO'!UR51)</f>
        <v>0</v>
      </c>
      <c r="AZ495" t="str">
        <f>IF('04.04_PLANO DE TRABALHO'!US51="",AZ494,'04.04_PLANO DE TRABALHO'!US51)</f>
        <v>Qtde</v>
      </c>
      <c r="BA495">
        <f>IF('04.04_PLANO DE TRABALHO'!UT51="",BA494,'04.04_PLANO DE TRABALHO'!UT51)</f>
        <v>0</v>
      </c>
      <c r="BB495">
        <f>IF('04.04_PLANO DE TRABALHO'!UU51="",BB494,'04.04_PLANO DE TRABALHO'!UU51)</f>
        <v>0</v>
      </c>
      <c r="BD495" t="str">
        <v>Comunicação e Mobilização Acadêmica</v>
      </c>
      <c r="BE495" t="str">
        <v>Cod</v>
      </c>
      <c r="BF495">
        <v>0</v>
      </c>
      <c r="BG495" t="str">
        <v>Atividade</v>
      </c>
      <c r="BH495">
        <v>0</v>
      </c>
      <c r="BI495">
        <v>0</v>
      </c>
      <c r="BJ495" t="str">
        <v>Início</v>
      </c>
      <c r="BK495">
        <v>0</v>
      </c>
      <c r="BL495">
        <v>0</v>
      </c>
      <c r="BM495" t="str">
        <v>Fim</v>
      </c>
      <c r="BN495">
        <v>0</v>
      </c>
      <c r="BO495">
        <v>0</v>
      </c>
      <c r="BP495" t="str">
        <v>Cod</v>
      </c>
      <c r="BQ495">
        <v>0</v>
      </c>
      <c r="BR495">
        <v>0</v>
      </c>
      <c r="BS495" t="str">
        <v>SubAtividade</v>
      </c>
      <c r="BT495">
        <v>0</v>
      </c>
      <c r="BU495">
        <v>0</v>
      </c>
      <c r="BV495">
        <v>0</v>
      </c>
      <c r="BW495">
        <v>0</v>
      </c>
      <c r="BX495">
        <v>0</v>
      </c>
      <c r="BY495" t="str">
        <v>Despesa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 t="str">
        <v>Categoria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 t="str">
        <v>Subcategoria</v>
      </c>
      <c r="CO495">
        <v>0</v>
      </c>
      <c r="CP495">
        <v>0</v>
      </c>
      <c r="CQ495">
        <v>0</v>
      </c>
      <c r="CR495">
        <v>0</v>
      </c>
      <c r="CS495" t="str">
        <v>Fonte*</v>
      </c>
      <c r="CT495">
        <v>0</v>
      </c>
      <c r="CU495">
        <v>0</v>
      </c>
      <c r="CV495">
        <v>0</v>
      </c>
      <c r="CW495" t="str">
        <v>Unid</v>
      </c>
      <c r="CX495">
        <v>0</v>
      </c>
      <c r="CY495" t="str">
        <v>Valor 
Unit</v>
      </c>
      <c r="CZ495">
        <v>0</v>
      </c>
      <c r="DA495">
        <v>0</v>
      </c>
      <c r="DB495" t="str">
        <v>Qtde</v>
      </c>
      <c r="DC495">
        <v>0</v>
      </c>
      <c r="DD495" t="str">
        <v>Valor Total</v>
      </c>
      <c r="DF495">
        <v>0</v>
      </c>
      <c r="DG495" t="str">
        <v>11.3</v>
      </c>
      <c r="DH495">
        <v>0</v>
      </c>
      <c r="DI495" t="str">
        <v>Atividade</v>
      </c>
      <c r="DJ495">
        <v>0</v>
      </c>
      <c r="DK495">
        <v>0</v>
      </c>
      <c r="DL495" t="str">
        <v>Início</v>
      </c>
      <c r="DM495">
        <v>0</v>
      </c>
      <c r="DN495">
        <v>0</v>
      </c>
      <c r="DO495" t="str">
        <v>Fim</v>
      </c>
      <c r="DP495">
        <v>0</v>
      </c>
      <c r="DQ495">
        <v>0</v>
      </c>
      <c r="DR495" t="str">
        <v>Total da SubAtividade:</v>
      </c>
      <c r="DS495">
        <v>0</v>
      </c>
      <c r="DT495">
        <v>0</v>
      </c>
      <c r="DU495" t="str">
        <v>SubAtividade</v>
      </c>
      <c r="DV495">
        <v>0</v>
      </c>
      <c r="DW495">
        <v>0</v>
      </c>
      <c r="DX495">
        <v>0</v>
      </c>
      <c r="DY495">
        <v>0</v>
      </c>
      <c r="DZ495">
        <v>0</v>
      </c>
      <c r="EA495" t="str">
        <v>Despesa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 t="str">
        <v>Categoria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 t="str">
        <v>Subcategoria</v>
      </c>
      <c r="EQ495">
        <v>0</v>
      </c>
      <c r="ER495">
        <v>0</v>
      </c>
      <c r="ES495">
        <v>0</v>
      </c>
      <c r="ET495">
        <v>0</v>
      </c>
      <c r="EU495" t="str">
        <v>Fonte*</v>
      </c>
      <c r="EV495">
        <v>0</v>
      </c>
      <c r="EW495">
        <v>0</v>
      </c>
      <c r="EX495">
        <v>0</v>
      </c>
      <c r="EY495" t="str">
        <v>Unid</v>
      </c>
      <c r="EZ495">
        <v>0</v>
      </c>
      <c r="FA495" t="str">
        <v>Valor 
Unit</v>
      </c>
      <c r="FB495">
        <v>0</v>
      </c>
      <c r="FC495">
        <v>0</v>
      </c>
      <c r="FD495" t="str">
        <v>Qtde</v>
      </c>
      <c r="FE495">
        <v>0</v>
      </c>
      <c r="FF495">
        <v>0</v>
      </c>
    </row>
    <row r="496" spans="1:162" x14ac:dyDescent="0.25">
      <c r="A496">
        <v>43</v>
      </c>
      <c r="B496" t="str">
        <f>'04.04_PLANO DE TRABALHO'!$TJ$7</f>
        <v>Participação e Gestão Democrática</v>
      </c>
      <c r="C496" t="str">
        <f>IF('04.04_PLANO DE TRABALHO'!SV52="",C495,'04.04_PLANO DE TRABALHO'!SV52)</f>
        <v>10.3</v>
      </c>
      <c r="D496">
        <f>IF('04.04_PLANO DE TRABALHO'!SW52="",D495,'04.04_PLANO DE TRABALHO'!SW52)</f>
        <v>0</v>
      </c>
      <c r="E496" t="str">
        <f>IF(OR('04.04_PLANO DE TRABALHO'!SX52="",'04.04_PLANO DE TRABALHO'!SX52="Realizado",'04.04_PLANO DE TRABALHO'!SX52="Planejado"),E495,'04.04_PLANO DE TRABALHO'!SX52)</f>
        <v>Atividade</v>
      </c>
      <c r="F496">
        <f>IF('04.04_PLANO DE TRABALHO'!SY52="",F495,'04.04_PLANO DE TRABALHO'!SY52)</f>
        <v>0</v>
      </c>
      <c r="G496">
        <f>IF('04.04_PLANO DE TRABALHO'!SZ52="",G495,'04.04_PLANO DE TRABALHO'!SZ52)</f>
        <v>0</v>
      </c>
      <c r="H496" t="str">
        <f>IF('04.04_PLANO DE TRABALHO'!TA52="",H495,'04.04_PLANO DE TRABALHO'!TA52)</f>
        <v>Início</v>
      </c>
      <c r="I496">
        <f>IF('04.04_PLANO DE TRABALHO'!TB52="",I495,'04.04_PLANO DE TRABALHO'!TB52)</f>
        <v>0</v>
      </c>
      <c r="J496">
        <f>IF('04.04_PLANO DE TRABALHO'!TC52="",J495,'04.04_PLANO DE TRABALHO'!TC52)</f>
        <v>0</v>
      </c>
      <c r="K496" t="str">
        <f>IF('04.04_PLANO DE TRABALHO'!TD52="",K495,'04.04_PLANO DE TRABALHO'!TD52)</f>
        <v>Fim</v>
      </c>
      <c r="L496">
        <f>IF('04.04_PLANO DE TRABALHO'!TE52="",L495,'04.04_PLANO DE TRABALHO'!TE52)</f>
        <v>0</v>
      </c>
      <c r="M496">
        <f>IF('04.04_PLANO DE TRABALHO'!TF52="",M495,'04.04_PLANO DE TRABALHO'!TF52)</f>
        <v>0</v>
      </c>
      <c r="N496" t="str">
        <f>IF('04.04_PLANO DE TRABALHO'!TG52="",N495,'04.04_PLANO DE TRABALHO'!TG52)</f>
        <v>10.3.2</v>
      </c>
      <c r="O496">
        <f>IF('04.04_PLANO DE TRABALHO'!TH52="",O495,'04.04_PLANO DE TRABALHO'!TH52)</f>
        <v>0</v>
      </c>
      <c r="P496">
        <f>IF('04.04_PLANO DE TRABALHO'!TI52="",P495,'04.04_PLANO DE TRABALHO'!TI52)</f>
        <v>0</v>
      </c>
      <c r="Q496" t="str">
        <f>IF('04.04_PLANO DE TRABALHO'!TJ52="",Q495,'04.04_PLANO DE TRABALHO'!TJ52)</f>
        <v>SubAtividade</v>
      </c>
      <c r="R496">
        <f>IF('04.04_PLANO DE TRABALHO'!TK52="",R495,'04.04_PLANO DE TRABALHO'!TK52)</f>
        <v>0</v>
      </c>
      <c r="S496">
        <f>IF('04.04_PLANO DE TRABALHO'!TL52="",S495,'04.04_PLANO DE TRABALHO'!TL52)</f>
        <v>0</v>
      </c>
      <c r="T496">
        <f>IF('04.04_PLANO DE TRABALHO'!TM52="",T495,'04.04_PLANO DE TRABALHO'!TM52)</f>
        <v>0</v>
      </c>
      <c r="U496">
        <f>IF('04.04_PLANO DE TRABALHO'!TN52="",U495,'04.04_PLANO DE TRABALHO'!TN52)</f>
        <v>0</v>
      </c>
      <c r="V496">
        <f>IF('04.04_PLANO DE TRABALHO'!TO52="",V495,'04.04_PLANO DE TRABALHO'!TO52)</f>
        <v>0</v>
      </c>
      <c r="W496" t="str">
        <f>IF('04.04_PLANO DE TRABALHO'!TP52="",W495,'04.04_PLANO DE TRABALHO'!TP52)</f>
        <v>Despesa</v>
      </c>
      <c r="X496">
        <f>IF('04.04_PLANO DE TRABALHO'!TQ52="",X495,'04.04_PLANO DE TRABALHO'!TQ52)</f>
        <v>0</v>
      </c>
      <c r="Y496">
        <f>IF('04.04_PLANO DE TRABALHO'!TR52="",Y495,'04.04_PLANO DE TRABALHO'!TR52)</f>
        <v>0</v>
      </c>
      <c r="Z496">
        <f>IF('04.04_PLANO DE TRABALHO'!TS52="",Z495,'04.04_PLANO DE TRABALHO'!TS52)</f>
        <v>0</v>
      </c>
      <c r="AA496">
        <f>IF('04.04_PLANO DE TRABALHO'!TT52="",AA495,'04.04_PLANO DE TRABALHO'!TT52)</f>
        <v>0</v>
      </c>
      <c r="AB496">
        <f>IF('04.04_PLANO DE TRABALHO'!TU52="",AB495,'04.04_PLANO DE TRABALHO'!TU52)</f>
        <v>0</v>
      </c>
      <c r="AC496">
        <f>IF('04.04_PLANO DE TRABALHO'!TV52="",AC495,'04.04_PLANO DE TRABALHO'!TV52)</f>
        <v>0</v>
      </c>
      <c r="AD496" t="str">
        <f>IF('04.04_PLANO DE TRABALHO'!TW52="",AD495,'04.04_PLANO DE TRABALHO'!TW52)</f>
        <v>Categoria</v>
      </c>
      <c r="AE496">
        <f>IF('04.04_PLANO DE TRABALHO'!TX52="",AE495,'04.04_PLANO DE TRABALHO'!TX52)</f>
        <v>0</v>
      </c>
      <c r="AF496">
        <f>IF('04.04_PLANO DE TRABALHO'!TY52="",AF495,'04.04_PLANO DE TRABALHO'!TY52)</f>
        <v>0</v>
      </c>
      <c r="AG496">
        <f>IF('04.04_PLANO DE TRABALHO'!TZ52="",AG495,'04.04_PLANO DE TRABALHO'!TZ52)</f>
        <v>0</v>
      </c>
      <c r="AH496">
        <f>IF('04.04_PLANO DE TRABALHO'!UA52="",AH495,'04.04_PLANO DE TRABALHO'!UA52)</f>
        <v>0</v>
      </c>
      <c r="AI496">
        <f>IF('04.04_PLANO DE TRABALHO'!UB52="",AI495,'04.04_PLANO DE TRABALHO'!UB52)</f>
        <v>0</v>
      </c>
      <c r="AJ496">
        <f>IF('04.04_PLANO DE TRABALHO'!UC52="",AJ495,'04.04_PLANO DE TRABALHO'!UC52)</f>
        <v>0</v>
      </c>
      <c r="AK496">
        <f>IF('04.04_PLANO DE TRABALHO'!UD52="",AK495,'04.04_PLANO DE TRABALHO'!UD52)</f>
        <v>0</v>
      </c>
      <c r="AL496" t="str">
        <f>IF('04.04_PLANO DE TRABALHO'!UE52="",AL495,'04.04_PLANO DE TRABALHO'!UE52)</f>
        <v>Subcategoria</v>
      </c>
      <c r="AM496">
        <f>IF('04.04_PLANO DE TRABALHO'!UF52="",AM495,'04.04_PLANO DE TRABALHO'!UF52)</f>
        <v>0</v>
      </c>
      <c r="AN496">
        <f>IF('04.04_PLANO DE TRABALHO'!UG52="",AN495,'04.04_PLANO DE TRABALHO'!UG52)</f>
        <v>0</v>
      </c>
      <c r="AO496">
        <f>IF('04.04_PLANO DE TRABALHO'!UH52="",AO495,'04.04_PLANO DE TRABALHO'!UH52)</f>
        <v>0</v>
      </c>
      <c r="AP496">
        <f>IF('04.04_PLANO DE TRABALHO'!UI52="",AP495,'04.04_PLANO DE TRABALHO'!UI52)</f>
        <v>0</v>
      </c>
      <c r="AQ496" t="str">
        <f>IF('04.04_PLANO DE TRABALHO'!UJ52="",AQ495,'04.04_PLANO DE TRABALHO'!UJ52)</f>
        <v>Fonte*</v>
      </c>
      <c r="AR496">
        <f>IF('04.04_PLANO DE TRABALHO'!UK52="",AR495,'04.04_PLANO DE TRABALHO'!UK52)</f>
        <v>0</v>
      </c>
      <c r="AS496">
        <f>IF('04.04_PLANO DE TRABALHO'!UL52="",AS495,'04.04_PLANO DE TRABALHO'!UL52)</f>
        <v>0</v>
      </c>
      <c r="AT496">
        <f>IF('04.04_PLANO DE TRABALHO'!UM52="",AT495,'04.04_PLANO DE TRABALHO'!UM52)</f>
        <v>0</v>
      </c>
      <c r="AU496" t="str">
        <f>IF('04.04_PLANO DE TRABALHO'!UN52="",AU495,'04.04_PLANO DE TRABALHO'!UN52)</f>
        <v>Unid</v>
      </c>
      <c r="AV496">
        <f>IF('04.04_PLANO DE TRABALHO'!UO52="",AV495,'04.04_PLANO DE TRABALHO'!UO52)</f>
        <v>0</v>
      </c>
      <c r="AW496" t="str">
        <f>IF('04.04_PLANO DE TRABALHO'!UP52="",AW495,'04.04_PLANO DE TRABALHO'!UP52)</f>
        <v>Valor 
Unit</v>
      </c>
      <c r="AX496">
        <f>IF('04.04_PLANO DE TRABALHO'!UQ52="",AX495,'04.04_PLANO DE TRABALHO'!UQ52)</f>
        <v>0</v>
      </c>
      <c r="AY496">
        <f>IF('04.04_PLANO DE TRABALHO'!UR52="",AY495,'04.04_PLANO DE TRABALHO'!UR52)</f>
        <v>0</v>
      </c>
      <c r="AZ496" t="str">
        <f>IF('04.04_PLANO DE TRABALHO'!US52="",AZ495,'04.04_PLANO DE TRABALHO'!US52)</f>
        <v>Qtde</v>
      </c>
      <c r="BA496">
        <f>IF('04.04_PLANO DE TRABALHO'!UT52="",BA495,'04.04_PLANO DE TRABALHO'!UT52)</f>
        <v>0</v>
      </c>
      <c r="BB496">
        <f>IF('04.04_PLANO DE TRABALHO'!UU52="",BB495,'04.04_PLANO DE TRABALHO'!UU52)</f>
        <v>0</v>
      </c>
      <c r="BD496" t="str">
        <v>Comunicação e Mobilização Acadêmica</v>
      </c>
      <c r="BE496" t="str">
        <v>11.3</v>
      </c>
      <c r="BF496">
        <v>0</v>
      </c>
      <c r="BG496" t="str">
        <v>Atividade</v>
      </c>
      <c r="BH496">
        <v>0</v>
      </c>
      <c r="BI496">
        <v>0</v>
      </c>
      <c r="BJ496" t="str">
        <v>Início</v>
      </c>
      <c r="BK496">
        <v>0</v>
      </c>
      <c r="BL496">
        <v>0</v>
      </c>
      <c r="BM496" t="str">
        <v>Fim</v>
      </c>
      <c r="BN496">
        <v>0</v>
      </c>
      <c r="BO496">
        <v>0</v>
      </c>
      <c r="BP496" t="str">
        <v>11.3.1</v>
      </c>
      <c r="BQ496">
        <v>0</v>
      </c>
      <c r="BR496">
        <v>0</v>
      </c>
      <c r="BS496" t="str">
        <v>SubAtividade</v>
      </c>
      <c r="BT496">
        <v>0</v>
      </c>
      <c r="BU496">
        <v>0</v>
      </c>
      <c r="BV496">
        <v>0</v>
      </c>
      <c r="BW496">
        <v>0</v>
      </c>
      <c r="BX496">
        <v>0</v>
      </c>
      <c r="BY496" t="str">
        <v>Despesa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 t="str">
        <v>Categoria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 t="str">
        <v>Subcategoria</v>
      </c>
      <c r="CO496">
        <v>0</v>
      </c>
      <c r="CP496">
        <v>0</v>
      </c>
      <c r="CQ496">
        <v>0</v>
      </c>
      <c r="CR496">
        <v>0</v>
      </c>
      <c r="CS496" t="str">
        <v>Fonte*</v>
      </c>
      <c r="CT496">
        <v>0</v>
      </c>
      <c r="CU496">
        <v>0</v>
      </c>
      <c r="CV496">
        <v>0</v>
      </c>
      <c r="CW496" t="str">
        <v>Unid</v>
      </c>
      <c r="CX496">
        <v>0</v>
      </c>
      <c r="CY496" t="str">
        <v>Valor 
Unit</v>
      </c>
      <c r="CZ496">
        <v>0</v>
      </c>
      <c r="DA496">
        <v>0</v>
      </c>
      <c r="DB496" t="str">
        <v>Qtde</v>
      </c>
      <c r="DC496">
        <v>0</v>
      </c>
      <c r="DD496">
        <v>0</v>
      </c>
      <c r="DF496">
        <v>0</v>
      </c>
      <c r="DG496" t="str">
        <v>11.3</v>
      </c>
      <c r="DH496">
        <v>0</v>
      </c>
      <c r="DI496" t="str">
        <v>Atividade</v>
      </c>
      <c r="DJ496">
        <v>0</v>
      </c>
      <c r="DK496">
        <v>0</v>
      </c>
      <c r="DL496" t="str">
        <v>Início</v>
      </c>
      <c r="DM496">
        <v>0</v>
      </c>
      <c r="DN496">
        <v>0</v>
      </c>
      <c r="DO496" t="str">
        <v>Fim</v>
      </c>
      <c r="DP496">
        <v>0</v>
      </c>
      <c r="DQ496">
        <v>0</v>
      </c>
      <c r="DR496" t="str">
        <v>Total da SubAtividade:</v>
      </c>
      <c r="DS496">
        <v>0</v>
      </c>
      <c r="DT496">
        <v>0</v>
      </c>
      <c r="DU496" t="str">
        <v>SubAtividade</v>
      </c>
      <c r="DV496">
        <v>0</v>
      </c>
      <c r="DW496">
        <v>0</v>
      </c>
      <c r="DX496">
        <v>0</v>
      </c>
      <c r="DY496">
        <v>0</v>
      </c>
      <c r="DZ496">
        <v>0</v>
      </c>
      <c r="EA496" t="str">
        <v>Despesa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 t="str">
        <v>Categoria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 t="str">
        <v>Subcategoria</v>
      </c>
      <c r="EQ496">
        <v>0</v>
      </c>
      <c r="ER496">
        <v>0</v>
      </c>
      <c r="ES496">
        <v>0</v>
      </c>
      <c r="ET496">
        <v>0</v>
      </c>
      <c r="EU496" t="str">
        <v>Fonte*</v>
      </c>
      <c r="EV496">
        <v>0</v>
      </c>
      <c r="EW496">
        <v>0</v>
      </c>
      <c r="EX496">
        <v>0</v>
      </c>
      <c r="EY496" t="str">
        <v>Unid</v>
      </c>
      <c r="EZ496">
        <v>0</v>
      </c>
      <c r="FA496" t="str">
        <v>Valor 
Unit</v>
      </c>
      <c r="FB496">
        <v>0</v>
      </c>
      <c r="FC496">
        <v>0</v>
      </c>
      <c r="FD496" t="str">
        <v>Qtde</v>
      </c>
      <c r="FE496">
        <v>0</v>
      </c>
      <c r="FF496">
        <v>0</v>
      </c>
    </row>
    <row r="497" spans="1:162" x14ac:dyDescent="0.25">
      <c r="A497">
        <v>44</v>
      </c>
      <c r="B497" t="str">
        <f>'04.04_PLANO DE TRABALHO'!$TJ$7</f>
        <v>Participação e Gestão Democrática</v>
      </c>
      <c r="C497" t="str">
        <f>IF('04.04_PLANO DE TRABALHO'!SV53="",C496,'04.04_PLANO DE TRABALHO'!SV53)</f>
        <v>10.3</v>
      </c>
      <c r="D497">
        <f>IF('04.04_PLANO DE TRABALHO'!SW53="",D496,'04.04_PLANO DE TRABALHO'!SW53)</f>
        <v>0</v>
      </c>
      <c r="E497" t="str">
        <f>IF(OR('04.04_PLANO DE TRABALHO'!SX53="",'04.04_PLANO DE TRABALHO'!SX53="Realizado",'04.04_PLANO DE TRABALHO'!SX53="Planejado"),E496,'04.04_PLANO DE TRABALHO'!SX53)</f>
        <v>Atividade</v>
      </c>
      <c r="F497">
        <f>IF('04.04_PLANO DE TRABALHO'!SY53="",F496,'04.04_PLANO DE TRABALHO'!SY53)</f>
        <v>0</v>
      </c>
      <c r="G497">
        <f>IF('04.04_PLANO DE TRABALHO'!SZ53="",G496,'04.04_PLANO DE TRABALHO'!SZ53)</f>
        <v>0</v>
      </c>
      <c r="H497" t="str">
        <f>IF('04.04_PLANO DE TRABALHO'!TA53="",H496,'04.04_PLANO DE TRABALHO'!TA53)</f>
        <v>Início</v>
      </c>
      <c r="I497">
        <f>IF('04.04_PLANO DE TRABALHO'!TB53="",I496,'04.04_PLANO DE TRABALHO'!TB53)</f>
        <v>0</v>
      </c>
      <c r="J497">
        <f>IF('04.04_PLANO DE TRABALHO'!TC53="",J496,'04.04_PLANO DE TRABALHO'!TC53)</f>
        <v>0</v>
      </c>
      <c r="K497" t="str">
        <f>IF('04.04_PLANO DE TRABALHO'!TD53="",K496,'04.04_PLANO DE TRABALHO'!TD53)</f>
        <v>Fim</v>
      </c>
      <c r="L497">
        <f>IF('04.04_PLANO DE TRABALHO'!TE53="",L496,'04.04_PLANO DE TRABALHO'!TE53)</f>
        <v>0</v>
      </c>
      <c r="M497">
        <f>IF('04.04_PLANO DE TRABALHO'!TF53="",M496,'04.04_PLANO DE TRABALHO'!TF53)</f>
        <v>0</v>
      </c>
      <c r="N497" t="str">
        <f>IF('04.04_PLANO DE TRABALHO'!TG53="",N496,'04.04_PLANO DE TRABALHO'!TG53)</f>
        <v>10.3.2</v>
      </c>
      <c r="O497">
        <f>IF('04.04_PLANO DE TRABALHO'!TH53="",O496,'04.04_PLANO DE TRABALHO'!TH53)</f>
        <v>0</v>
      </c>
      <c r="P497">
        <f>IF('04.04_PLANO DE TRABALHO'!TI53="",P496,'04.04_PLANO DE TRABALHO'!TI53)</f>
        <v>0</v>
      </c>
      <c r="Q497" t="str">
        <f>IF('04.04_PLANO DE TRABALHO'!TJ53="",Q496,'04.04_PLANO DE TRABALHO'!TJ53)</f>
        <v>SubAtividade</v>
      </c>
      <c r="R497">
        <f>IF('04.04_PLANO DE TRABALHO'!TK53="",R496,'04.04_PLANO DE TRABALHO'!TK53)</f>
        <v>0</v>
      </c>
      <c r="S497">
        <f>IF('04.04_PLANO DE TRABALHO'!TL53="",S496,'04.04_PLANO DE TRABALHO'!TL53)</f>
        <v>0</v>
      </c>
      <c r="T497">
        <f>IF('04.04_PLANO DE TRABALHO'!TM53="",T496,'04.04_PLANO DE TRABALHO'!TM53)</f>
        <v>0</v>
      </c>
      <c r="U497">
        <f>IF('04.04_PLANO DE TRABALHO'!TN53="",U496,'04.04_PLANO DE TRABALHO'!TN53)</f>
        <v>0</v>
      </c>
      <c r="V497">
        <f>IF('04.04_PLANO DE TRABALHO'!TO53="",V496,'04.04_PLANO DE TRABALHO'!TO53)</f>
        <v>0</v>
      </c>
      <c r="W497" t="str">
        <f>IF('04.04_PLANO DE TRABALHO'!TP53="",W496,'04.04_PLANO DE TRABALHO'!TP53)</f>
        <v>Despesa</v>
      </c>
      <c r="X497">
        <f>IF('04.04_PLANO DE TRABALHO'!TQ53="",X496,'04.04_PLANO DE TRABALHO'!TQ53)</f>
        <v>0</v>
      </c>
      <c r="Y497">
        <f>IF('04.04_PLANO DE TRABALHO'!TR53="",Y496,'04.04_PLANO DE TRABALHO'!TR53)</f>
        <v>0</v>
      </c>
      <c r="Z497">
        <f>IF('04.04_PLANO DE TRABALHO'!TS53="",Z496,'04.04_PLANO DE TRABALHO'!TS53)</f>
        <v>0</v>
      </c>
      <c r="AA497">
        <f>IF('04.04_PLANO DE TRABALHO'!TT53="",AA496,'04.04_PLANO DE TRABALHO'!TT53)</f>
        <v>0</v>
      </c>
      <c r="AB497">
        <f>IF('04.04_PLANO DE TRABALHO'!TU53="",AB496,'04.04_PLANO DE TRABALHO'!TU53)</f>
        <v>0</v>
      </c>
      <c r="AC497">
        <f>IF('04.04_PLANO DE TRABALHO'!TV53="",AC496,'04.04_PLANO DE TRABALHO'!TV53)</f>
        <v>0</v>
      </c>
      <c r="AD497" t="str">
        <f>IF('04.04_PLANO DE TRABALHO'!TW53="",AD496,'04.04_PLANO DE TRABALHO'!TW53)</f>
        <v>Categoria</v>
      </c>
      <c r="AE497">
        <f>IF('04.04_PLANO DE TRABALHO'!TX53="",AE496,'04.04_PLANO DE TRABALHO'!TX53)</f>
        <v>0</v>
      </c>
      <c r="AF497">
        <f>IF('04.04_PLANO DE TRABALHO'!TY53="",AF496,'04.04_PLANO DE TRABALHO'!TY53)</f>
        <v>0</v>
      </c>
      <c r="AG497">
        <f>IF('04.04_PLANO DE TRABALHO'!TZ53="",AG496,'04.04_PLANO DE TRABALHO'!TZ53)</f>
        <v>0</v>
      </c>
      <c r="AH497">
        <f>IF('04.04_PLANO DE TRABALHO'!UA53="",AH496,'04.04_PLANO DE TRABALHO'!UA53)</f>
        <v>0</v>
      </c>
      <c r="AI497">
        <f>IF('04.04_PLANO DE TRABALHO'!UB53="",AI496,'04.04_PLANO DE TRABALHO'!UB53)</f>
        <v>0</v>
      </c>
      <c r="AJ497">
        <f>IF('04.04_PLANO DE TRABALHO'!UC53="",AJ496,'04.04_PLANO DE TRABALHO'!UC53)</f>
        <v>0</v>
      </c>
      <c r="AK497">
        <f>IF('04.04_PLANO DE TRABALHO'!UD53="",AK496,'04.04_PLANO DE TRABALHO'!UD53)</f>
        <v>0</v>
      </c>
      <c r="AL497" t="str">
        <f>IF('04.04_PLANO DE TRABALHO'!UE53="",AL496,'04.04_PLANO DE TRABALHO'!UE53)</f>
        <v>Subcategoria</v>
      </c>
      <c r="AM497">
        <f>IF('04.04_PLANO DE TRABALHO'!UF53="",AM496,'04.04_PLANO DE TRABALHO'!UF53)</f>
        <v>0</v>
      </c>
      <c r="AN497">
        <f>IF('04.04_PLANO DE TRABALHO'!UG53="",AN496,'04.04_PLANO DE TRABALHO'!UG53)</f>
        <v>0</v>
      </c>
      <c r="AO497">
        <f>IF('04.04_PLANO DE TRABALHO'!UH53="",AO496,'04.04_PLANO DE TRABALHO'!UH53)</f>
        <v>0</v>
      </c>
      <c r="AP497">
        <f>IF('04.04_PLANO DE TRABALHO'!UI53="",AP496,'04.04_PLANO DE TRABALHO'!UI53)</f>
        <v>0</v>
      </c>
      <c r="AQ497" t="str">
        <f>IF('04.04_PLANO DE TRABALHO'!UJ53="",AQ496,'04.04_PLANO DE TRABALHO'!UJ53)</f>
        <v>Fonte*</v>
      </c>
      <c r="AR497">
        <f>IF('04.04_PLANO DE TRABALHO'!UK53="",AR496,'04.04_PLANO DE TRABALHO'!UK53)</f>
        <v>0</v>
      </c>
      <c r="AS497">
        <f>IF('04.04_PLANO DE TRABALHO'!UL53="",AS496,'04.04_PLANO DE TRABALHO'!UL53)</f>
        <v>0</v>
      </c>
      <c r="AT497">
        <f>IF('04.04_PLANO DE TRABALHO'!UM53="",AT496,'04.04_PLANO DE TRABALHO'!UM53)</f>
        <v>0</v>
      </c>
      <c r="AU497" t="str">
        <f>IF('04.04_PLANO DE TRABALHO'!UN53="",AU496,'04.04_PLANO DE TRABALHO'!UN53)</f>
        <v>Unid</v>
      </c>
      <c r="AV497">
        <f>IF('04.04_PLANO DE TRABALHO'!UO53="",AV496,'04.04_PLANO DE TRABALHO'!UO53)</f>
        <v>0</v>
      </c>
      <c r="AW497" t="str">
        <f>IF('04.04_PLANO DE TRABALHO'!UP53="",AW496,'04.04_PLANO DE TRABALHO'!UP53)</f>
        <v>Valor 
Unit</v>
      </c>
      <c r="AX497">
        <f>IF('04.04_PLANO DE TRABALHO'!UQ53="",AX496,'04.04_PLANO DE TRABALHO'!UQ53)</f>
        <v>0</v>
      </c>
      <c r="AY497">
        <f>IF('04.04_PLANO DE TRABALHO'!UR53="",AY496,'04.04_PLANO DE TRABALHO'!UR53)</f>
        <v>0</v>
      </c>
      <c r="AZ497" t="str">
        <f>IF('04.04_PLANO DE TRABALHO'!US53="",AZ496,'04.04_PLANO DE TRABALHO'!US53)</f>
        <v>Qtde</v>
      </c>
      <c r="BA497">
        <f>IF('04.04_PLANO DE TRABALHO'!UT53="",BA496,'04.04_PLANO DE TRABALHO'!UT53)</f>
        <v>0</v>
      </c>
      <c r="BB497">
        <f>IF('04.04_PLANO DE TRABALHO'!UU53="",BB496,'04.04_PLANO DE TRABALHO'!UU53)</f>
        <v>0</v>
      </c>
      <c r="BD497" t="str">
        <v>Comunicação e Mobilização Acadêmica</v>
      </c>
      <c r="BE497" t="str">
        <v>11.3</v>
      </c>
      <c r="BF497">
        <v>0</v>
      </c>
      <c r="BG497" t="str">
        <v>Atividade</v>
      </c>
      <c r="BH497">
        <v>0</v>
      </c>
      <c r="BI497">
        <v>0</v>
      </c>
      <c r="BJ497" t="str">
        <v>Início</v>
      </c>
      <c r="BK497">
        <v>0</v>
      </c>
      <c r="BL497">
        <v>0</v>
      </c>
      <c r="BM497" t="str">
        <v>Fim</v>
      </c>
      <c r="BN497">
        <v>0</v>
      </c>
      <c r="BO497">
        <v>0</v>
      </c>
      <c r="BP497" t="str">
        <v>11.3.1</v>
      </c>
      <c r="BQ497">
        <v>0</v>
      </c>
      <c r="BR497">
        <v>0</v>
      </c>
      <c r="BS497" t="str">
        <v>SubAtividade</v>
      </c>
      <c r="BT497">
        <v>0</v>
      </c>
      <c r="BU497">
        <v>0</v>
      </c>
      <c r="BV497">
        <v>0</v>
      </c>
      <c r="BW497">
        <v>0</v>
      </c>
      <c r="BX497">
        <v>0</v>
      </c>
      <c r="BY497" t="str">
        <v>Despesa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 t="str">
        <v>Categoria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 t="str">
        <v>Subcategoria</v>
      </c>
      <c r="CO497">
        <v>0</v>
      </c>
      <c r="CP497">
        <v>0</v>
      </c>
      <c r="CQ497">
        <v>0</v>
      </c>
      <c r="CR497">
        <v>0</v>
      </c>
      <c r="CS497" t="str">
        <v>Fonte*</v>
      </c>
      <c r="CT497">
        <v>0</v>
      </c>
      <c r="CU497">
        <v>0</v>
      </c>
      <c r="CV497">
        <v>0</v>
      </c>
      <c r="CW497" t="str">
        <v>Unid</v>
      </c>
      <c r="CX497">
        <v>0</v>
      </c>
      <c r="CY497" t="str">
        <v>Valor 
Unit</v>
      </c>
      <c r="CZ497">
        <v>0</v>
      </c>
      <c r="DA497">
        <v>0</v>
      </c>
      <c r="DB497" t="str">
        <v>Qtde</v>
      </c>
      <c r="DC497">
        <v>0</v>
      </c>
      <c r="DD497">
        <v>0</v>
      </c>
      <c r="DF497">
        <v>0</v>
      </c>
      <c r="DG497" t="str">
        <v>11.3</v>
      </c>
      <c r="DH497">
        <v>0</v>
      </c>
      <c r="DI497" t="str">
        <v>Atividade</v>
      </c>
      <c r="DJ497">
        <v>0</v>
      </c>
      <c r="DK497">
        <v>0</v>
      </c>
      <c r="DL497" t="str">
        <v>Início</v>
      </c>
      <c r="DM497">
        <v>0</v>
      </c>
      <c r="DN497">
        <v>0</v>
      </c>
      <c r="DO497" t="str">
        <v>Fim</v>
      </c>
      <c r="DP497">
        <v>0</v>
      </c>
      <c r="DQ497">
        <v>0</v>
      </c>
      <c r="DR497" t="str">
        <v>Total da SubAtividade:</v>
      </c>
      <c r="DS497">
        <v>0</v>
      </c>
      <c r="DT497">
        <v>0</v>
      </c>
      <c r="DU497" t="str">
        <v>SubAtividade</v>
      </c>
      <c r="DV497">
        <v>0</v>
      </c>
      <c r="DW497">
        <v>0</v>
      </c>
      <c r="DX497">
        <v>0</v>
      </c>
      <c r="DY497">
        <v>0</v>
      </c>
      <c r="DZ497">
        <v>0</v>
      </c>
      <c r="EA497" t="str">
        <v>Despesa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 t="str">
        <v>Categoria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 t="str">
        <v>Subcategoria</v>
      </c>
      <c r="EQ497">
        <v>0</v>
      </c>
      <c r="ER497">
        <v>0</v>
      </c>
      <c r="ES497">
        <v>0</v>
      </c>
      <c r="ET497">
        <v>0</v>
      </c>
      <c r="EU497" t="str">
        <v>Fonte*</v>
      </c>
      <c r="EV497">
        <v>0</v>
      </c>
      <c r="EW497">
        <v>0</v>
      </c>
      <c r="EX497">
        <v>0</v>
      </c>
      <c r="EY497" t="str">
        <v>Unid</v>
      </c>
      <c r="EZ497">
        <v>0</v>
      </c>
      <c r="FA497" t="str">
        <v>Valor 
Unit</v>
      </c>
      <c r="FB497">
        <v>0</v>
      </c>
      <c r="FC497">
        <v>0</v>
      </c>
      <c r="FD497" t="str">
        <v>Qtde</v>
      </c>
      <c r="FE497">
        <v>0</v>
      </c>
      <c r="FF497">
        <v>0</v>
      </c>
    </row>
    <row r="498" spans="1:162" x14ac:dyDescent="0.25">
      <c r="A498">
        <v>45</v>
      </c>
      <c r="B498" t="str">
        <f>'04.04_PLANO DE TRABALHO'!$TJ$7</f>
        <v>Participação e Gestão Democrática</v>
      </c>
      <c r="C498" t="str">
        <f>IF('04.04_PLANO DE TRABALHO'!SV54="",C497,'04.04_PLANO DE TRABALHO'!SV54)</f>
        <v>10.3</v>
      </c>
      <c r="D498">
        <f>IF('04.04_PLANO DE TRABALHO'!SW54="",D497,'04.04_PLANO DE TRABALHO'!SW54)</f>
        <v>0</v>
      </c>
      <c r="E498" t="str">
        <f>IF(OR('04.04_PLANO DE TRABALHO'!SX54="",'04.04_PLANO DE TRABALHO'!SX54="Realizado",'04.04_PLANO DE TRABALHO'!SX54="Planejado"),E497,'04.04_PLANO DE TRABALHO'!SX54)</f>
        <v>Atividade</v>
      </c>
      <c r="F498">
        <f>IF('04.04_PLANO DE TRABALHO'!SY54="",F497,'04.04_PLANO DE TRABALHO'!SY54)</f>
        <v>0</v>
      </c>
      <c r="G498">
        <f>IF('04.04_PLANO DE TRABALHO'!SZ54="",G497,'04.04_PLANO DE TRABALHO'!SZ54)</f>
        <v>0</v>
      </c>
      <c r="H498" t="str">
        <f>IF('04.04_PLANO DE TRABALHO'!TA54="",H497,'04.04_PLANO DE TRABALHO'!TA54)</f>
        <v>Início</v>
      </c>
      <c r="I498">
        <f>IF('04.04_PLANO DE TRABALHO'!TB54="",I497,'04.04_PLANO DE TRABALHO'!TB54)</f>
        <v>0</v>
      </c>
      <c r="J498">
        <f>IF('04.04_PLANO DE TRABALHO'!TC54="",J497,'04.04_PLANO DE TRABALHO'!TC54)</f>
        <v>0</v>
      </c>
      <c r="K498" t="str">
        <f>IF('04.04_PLANO DE TRABALHO'!TD54="",K497,'04.04_PLANO DE TRABALHO'!TD54)</f>
        <v>Fim</v>
      </c>
      <c r="L498">
        <f>IF('04.04_PLANO DE TRABALHO'!TE54="",L497,'04.04_PLANO DE TRABALHO'!TE54)</f>
        <v>0</v>
      </c>
      <c r="M498">
        <f>IF('04.04_PLANO DE TRABALHO'!TF54="",M497,'04.04_PLANO DE TRABALHO'!TF54)</f>
        <v>0</v>
      </c>
      <c r="N498" t="str">
        <f>IF('04.04_PLANO DE TRABALHO'!TG54="",N497,'04.04_PLANO DE TRABALHO'!TG54)</f>
        <v>10.3.2</v>
      </c>
      <c r="O498">
        <f>IF('04.04_PLANO DE TRABALHO'!TH54="",O497,'04.04_PLANO DE TRABALHO'!TH54)</f>
        <v>0</v>
      </c>
      <c r="P498">
        <f>IF('04.04_PLANO DE TRABALHO'!TI54="",P497,'04.04_PLANO DE TRABALHO'!TI54)</f>
        <v>0</v>
      </c>
      <c r="Q498" t="str">
        <f>IF('04.04_PLANO DE TRABALHO'!TJ54="",Q497,'04.04_PLANO DE TRABALHO'!TJ54)</f>
        <v>SubAtividade</v>
      </c>
      <c r="R498">
        <f>IF('04.04_PLANO DE TRABALHO'!TK54="",R497,'04.04_PLANO DE TRABALHO'!TK54)</f>
        <v>0</v>
      </c>
      <c r="S498">
        <f>IF('04.04_PLANO DE TRABALHO'!TL54="",S497,'04.04_PLANO DE TRABALHO'!TL54)</f>
        <v>0</v>
      </c>
      <c r="T498">
        <f>IF('04.04_PLANO DE TRABALHO'!TM54="",T497,'04.04_PLANO DE TRABALHO'!TM54)</f>
        <v>0</v>
      </c>
      <c r="U498">
        <f>IF('04.04_PLANO DE TRABALHO'!TN54="",U497,'04.04_PLANO DE TRABALHO'!TN54)</f>
        <v>0</v>
      </c>
      <c r="V498">
        <f>IF('04.04_PLANO DE TRABALHO'!TO54="",V497,'04.04_PLANO DE TRABALHO'!TO54)</f>
        <v>0</v>
      </c>
      <c r="W498" t="str">
        <f>IF('04.04_PLANO DE TRABALHO'!TP54="",W497,'04.04_PLANO DE TRABALHO'!TP54)</f>
        <v>Despesa</v>
      </c>
      <c r="X498">
        <f>IF('04.04_PLANO DE TRABALHO'!TQ54="",X497,'04.04_PLANO DE TRABALHO'!TQ54)</f>
        <v>0</v>
      </c>
      <c r="Y498">
        <f>IF('04.04_PLANO DE TRABALHO'!TR54="",Y497,'04.04_PLANO DE TRABALHO'!TR54)</f>
        <v>0</v>
      </c>
      <c r="Z498">
        <f>IF('04.04_PLANO DE TRABALHO'!TS54="",Z497,'04.04_PLANO DE TRABALHO'!TS54)</f>
        <v>0</v>
      </c>
      <c r="AA498">
        <f>IF('04.04_PLANO DE TRABALHO'!TT54="",AA497,'04.04_PLANO DE TRABALHO'!TT54)</f>
        <v>0</v>
      </c>
      <c r="AB498">
        <f>IF('04.04_PLANO DE TRABALHO'!TU54="",AB497,'04.04_PLANO DE TRABALHO'!TU54)</f>
        <v>0</v>
      </c>
      <c r="AC498">
        <f>IF('04.04_PLANO DE TRABALHO'!TV54="",AC497,'04.04_PLANO DE TRABALHO'!TV54)</f>
        <v>0</v>
      </c>
      <c r="AD498" t="str">
        <f>IF('04.04_PLANO DE TRABALHO'!TW54="",AD497,'04.04_PLANO DE TRABALHO'!TW54)</f>
        <v>Categoria</v>
      </c>
      <c r="AE498">
        <f>IF('04.04_PLANO DE TRABALHO'!TX54="",AE497,'04.04_PLANO DE TRABALHO'!TX54)</f>
        <v>0</v>
      </c>
      <c r="AF498">
        <f>IF('04.04_PLANO DE TRABALHO'!TY54="",AF497,'04.04_PLANO DE TRABALHO'!TY54)</f>
        <v>0</v>
      </c>
      <c r="AG498">
        <f>IF('04.04_PLANO DE TRABALHO'!TZ54="",AG497,'04.04_PLANO DE TRABALHO'!TZ54)</f>
        <v>0</v>
      </c>
      <c r="AH498">
        <f>IF('04.04_PLANO DE TRABALHO'!UA54="",AH497,'04.04_PLANO DE TRABALHO'!UA54)</f>
        <v>0</v>
      </c>
      <c r="AI498">
        <f>IF('04.04_PLANO DE TRABALHO'!UB54="",AI497,'04.04_PLANO DE TRABALHO'!UB54)</f>
        <v>0</v>
      </c>
      <c r="AJ498">
        <f>IF('04.04_PLANO DE TRABALHO'!UC54="",AJ497,'04.04_PLANO DE TRABALHO'!UC54)</f>
        <v>0</v>
      </c>
      <c r="AK498">
        <f>IF('04.04_PLANO DE TRABALHO'!UD54="",AK497,'04.04_PLANO DE TRABALHO'!UD54)</f>
        <v>0</v>
      </c>
      <c r="AL498" t="str">
        <f>IF('04.04_PLANO DE TRABALHO'!UE54="",AL497,'04.04_PLANO DE TRABALHO'!UE54)</f>
        <v>Subcategoria</v>
      </c>
      <c r="AM498">
        <f>IF('04.04_PLANO DE TRABALHO'!UF54="",AM497,'04.04_PLANO DE TRABALHO'!UF54)</f>
        <v>0</v>
      </c>
      <c r="AN498">
        <f>IF('04.04_PLANO DE TRABALHO'!UG54="",AN497,'04.04_PLANO DE TRABALHO'!UG54)</f>
        <v>0</v>
      </c>
      <c r="AO498">
        <f>IF('04.04_PLANO DE TRABALHO'!UH54="",AO497,'04.04_PLANO DE TRABALHO'!UH54)</f>
        <v>0</v>
      </c>
      <c r="AP498">
        <f>IF('04.04_PLANO DE TRABALHO'!UI54="",AP497,'04.04_PLANO DE TRABALHO'!UI54)</f>
        <v>0</v>
      </c>
      <c r="AQ498" t="str">
        <f>IF('04.04_PLANO DE TRABALHO'!UJ54="",AQ497,'04.04_PLANO DE TRABALHO'!UJ54)</f>
        <v>Fonte*</v>
      </c>
      <c r="AR498">
        <f>IF('04.04_PLANO DE TRABALHO'!UK54="",AR497,'04.04_PLANO DE TRABALHO'!UK54)</f>
        <v>0</v>
      </c>
      <c r="AS498">
        <f>IF('04.04_PLANO DE TRABALHO'!UL54="",AS497,'04.04_PLANO DE TRABALHO'!UL54)</f>
        <v>0</v>
      </c>
      <c r="AT498">
        <f>IF('04.04_PLANO DE TRABALHO'!UM54="",AT497,'04.04_PLANO DE TRABALHO'!UM54)</f>
        <v>0</v>
      </c>
      <c r="AU498" t="str">
        <f>IF('04.04_PLANO DE TRABALHO'!UN54="",AU497,'04.04_PLANO DE TRABALHO'!UN54)</f>
        <v>Unid</v>
      </c>
      <c r="AV498">
        <f>IF('04.04_PLANO DE TRABALHO'!UO54="",AV497,'04.04_PLANO DE TRABALHO'!UO54)</f>
        <v>0</v>
      </c>
      <c r="AW498" t="str">
        <f>IF('04.04_PLANO DE TRABALHO'!UP54="",AW497,'04.04_PLANO DE TRABALHO'!UP54)</f>
        <v>Valor 
Unit</v>
      </c>
      <c r="AX498">
        <f>IF('04.04_PLANO DE TRABALHO'!UQ54="",AX497,'04.04_PLANO DE TRABALHO'!UQ54)</f>
        <v>0</v>
      </c>
      <c r="AY498">
        <f>IF('04.04_PLANO DE TRABALHO'!UR54="",AY497,'04.04_PLANO DE TRABALHO'!UR54)</f>
        <v>0</v>
      </c>
      <c r="AZ498" t="str">
        <f>IF('04.04_PLANO DE TRABALHO'!US54="",AZ497,'04.04_PLANO DE TRABALHO'!US54)</f>
        <v>Qtde</v>
      </c>
      <c r="BA498">
        <f>IF('04.04_PLANO DE TRABALHO'!UT54="",BA497,'04.04_PLANO DE TRABALHO'!UT54)</f>
        <v>0</v>
      </c>
      <c r="BB498">
        <f>IF('04.04_PLANO DE TRABALHO'!UU54="",BB497,'04.04_PLANO DE TRABALHO'!UU54)</f>
        <v>0</v>
      </c>
      <c r="BD498" t="str">
        <v>Comunicação e Mobilização Acadêmica</v>
      </c>
      <c r="BE498" t="str">
        <v>11.3</v>
      </c>
      <c r="BF498">
        <v>0</v>
      </c>
      <c r="BG498" t="str">
        <v>Atividade</v>
      </c>
      <c r="BH498">
        <v>0</v>
      </c>
      <c r="BI498">
        <v>0</v>
      </c>
      <c r="BJ498" t="str">
        <v>Início</v>
      </c>
      <c r="BK498">
        <v>0</v>
      </c>
      <c r="BL498">
        <v>0</v>
      </c>
      <c r="BM498" t="str">
        <v>Fim</v>
      </c>
      <c r="BN498">
        <v>0</v>
      </c>
      <c r="BO498">
        <v>0</v>
      </c>
      <c r="BP498" t="str">
        <v>11.3.1</v>
      </c>
      <c r="BQ498">
        <v>0</v>
      </c>
      <c r="BR498">
        <v>0</v>
      </c>
      <c r="BS498" t="str">
        <v>SubAtividade</v>
      </c>
      <c r="BT498">
        <v>0</v>
      </c>
      <c r="BU498">
        <v>0</v>
      </c>
      <c r="BV498">
        <v>0</v>
      </c>
      <c r="BW498">
        <v>0</v>
      </c>
      <c r="BX498">
        <v>0</v>
      </c>
      <c r="BY498" t="str">
        <v>Despesa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 t="str">
        <v>Categoria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 t="str">
        <v>Subcategoria</v>
      </c>
      <c r="CO498">
        <v>0</v>
      </c>
      <c r="CP498">
        <v>0</v>
      </c>
      <c r="CQ498">
        <v>0</v>
      </c>
      <c r="CR498">
        <v>0</v>
      </c>
      <c r="CS498" t="str">
        <v>Fonte*</v>
      </c>
      <c r="CT498">
        <v>0</v>
      </c>
      <c r="CU498">
        <v>0</v>
      </c>
      <c r="CV498">
        <v>0</v>
      </c>
      <c r="CW498" t="str">
        <v>Unid</v>
      </c>
      <c r="CX498">
        <v>0</v>
      </c>
      <c r="CY498" t="str">
        <v>Valor 
Unit</v>
      </c>
      <c r="CZ498">
        <v>0</v>
      </c>
      <c r="DA498">
        <v>0</v>
      </c>
      <c r="DB498" t="str">
        <v>Qtde</v>
      </c>
      <c r="DC498">
        <v>0</v>
      </c>
      <c r="DD498">
        <v>0</v>
      </c>
      <c r="DF498">
        <v>0</v>
      </c>
      <c r="DG498" t="str">
        <v>11.3</v>
      </c>
      <c r="DH498">
        <v>0</v>
      </c>
      <c r="DI498" t="str">
        <v>Atividade</v>
      </c>
      <c r="DJ498">
        <v>0</v>
      </c>
      <c r="DK498">
        <v>0</v>
      </c>
      <c r="DL498" t="str">
        <v>Início</v>
      </c>
      <c r="DM498">
        <v>0</v>
      </c>
      <c r="DN498">
        <v>0</v>
      </c>
      <c r="DO498" t="str">
        <v>Fim</v>
      </c>
      <c r="DP498">
        <v>0</v>
      </c>
      <c r="DQ498">
        <v>0</v>
      </c>
      <c r="DR498" t="str">
        <v>Total da SubAtividade:</v>
      </c>
      <c r="DS498">
        <v>0</v>
      </c>
      <c r="DT498">
        <v>0</v>
      </c>
      <c r="DU498" t="str">
        <v>SubAtividade</v>
      </c>
      <c r="DV498">
        <v>0</v>
      </c>
      <c r="DW498">
        <v>0</v>
      </c>
      <c r="DX498">
        <v>0</v>
      </c>
      <c r="DY498">
        <v>0</v>
      </c>
      <c r="DZ498">
        <v>0</v>
      </c>
      <c r="EA498" t="str">
        <v>Despesa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 t="str">
        <v>Categoria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 t="str">
        <v>Subcategoria</v>
      </c>
      <c r="EQ498">
        <v>0</v>
      </c>
      <c r="ER498">
        <v>0</v>
      </c>
      <c r="ES498">
        <v>0</v>
      </c>
      <c r="ET498">
        <v>0</v>
      </c>
      <c r="EU498" t="str">
        <v>Fonte*</v>
      </c>
      <c r="EV498">
        <v>0</v>
      </c>
      <c r="EW498">
        <v>0</v>
      </c>
      <c r="EX498">
        <v>0</v>
      </c>
      <c r="EY498" t="str">
        <v>Unid</v>
      </c>
      <c r="EZ498">
        <v>0</v>
      </c>
      <c r="FA498" t="str">
        <v>Valor 
Unit</v>
      </c>
      <c r="FB498">
        <v>0</v>
      </c>
      <c r="FC498">
        <v>0</v>
      </c>
      <c r="FD498" t="str">
        <v>Qtde</v>
      </c>
      <c r="FE498">
        <v>0</v>
      </c>
      <c r="FF498">
        <v>0</v>
      </c>
    </row>
    <row r="499" spans="1:162" x14ac:dyDescent="0.25">
      <c r="A499">
        <v>46</v>
      </c>
      <c r="B499" t="str">
        <f>'04.04_PLANO DE TRABALHO'!$TJ$7</f>
        <v>Participação e Gestão Democrática</v>
      </c>
      <c r="C499" t="str">
        <f>IF('04.04_PLANO DE TRABALHO'!SV55="",C498,'04.04_PLANO DE TRABALHO'!SV55)</f>
        <v>10.3</v>
      </c>
      <c r="D499">
        <f>IF('04.04_PLANO DE TRABALHO'!SW55="",D498,'04.04_PLANO DE TRABALHO'!SW55)</f>
        <v>0</v>
      </c>
      <c r="E499" t="str">
        <f>IF(OR('04.04_PLANO DE TRABALHO'!SX55="",'04.04_PLANO DE TRABALHO'!SX55="Realizado",'04.04_PLANO DE TRABALHO'!SX55="Planejado"),E498,'04.04_PLANO DE TRABALHO'!SX55)</f>
        <v>Atividade</v>
      </c>
      <c r="F499">
        <f>IF('04.04_PLANO DE TRABALHO'!SY55="",F498,'04.04_PLANO DE TRABALHO'!SY55)</f>
        <v>0</v>
      </c>
      <c r="G499">
        <f>IF('04.04_PLANO DE TRABALHO'!SZ55="",G498,'04.04_PLANO DE TRABALHO'!SZ55)</f>
        <v>0</v>
      </c>
      <c r="H499" t="str">
        <f>IF('04.04_PLANO DE TRABALHO'!TA55="",H498,'04.04_PLANO DE TRABALHO'!TA55)</f>
        <v>Início</v>
      </c>
      <c r="I499">
        <f>IF('04.04_PLANO DE TRABALHO'!TB55="",I498,'04.04_PLANO DE TRABALHO'!TB55)</f>
        <v>0</v>
      </c>
      <c r="J499">
        <f>IF('04.04_PLANO DE TRABALHO'!TC55="",J498,'04.04_PLANO DE TRABALHO'!TC55)</f>
        <v>0</v>
      </c>
      <c r="K499" t="str">
        <f>IF('04.04_PLANO DE TRABALHO'!TD55="",K498,'04.04_PLANO DE TRABALHO'!TD55)</f>
        <v>Fim</v>
      </c>
      <c r="L499">
        <f>IF('04.04_PLANO DE TRABALHO'!TE55="",L498,'04.04_PLANO DE TRABALHO'!TE55)</f>
        <v>0</v>
      </c>
      <c r="M499">
        <f>IF('04.04_PLANO DE TRABALHO'!TF55="",M498,'04.04_PLANO DE TRABALHO'!TF55)</f>
        <v>0</v>
      </c>
      <c r="N499" t="str">
        <f>IF('04.04_PLANO DE TRABALHO'!TG55="",N498,'04.04_PLANO DE TRABALHO'!TG55)</f>
        <v>Total da SubAtividade:</v>
      </c>
      <c r="O499">
        <f>IF('04.04_PLANO DE TRABALHO'!TH55="",O498,'04.04_PLANO DE TRABALHO'!TH55)</f>
        <v>0</v>
      </c>
      <c r="P499">
        <f>IF('04.04_PLANO DE TRABALHO'!TI55="",P498,'04.04_PLANO DE TRABALHO'!TI55)</f>
        <v>0</v>
      </c>
      <c r="Q499" t="str">
        <f>IF('04.04_PLANO DE TRABALHO'!TJ55="",Q498,'04.04_PLANO DE TRABALHO'!TJ55)</f>
        <v>SubAtividade</v>
      </c>
      <c r="R499">
        <f>IF('04.04_PLANO DE TRABALHO'!TK55="",R498,'04.04_PLANO DE TRABALHO'!TK55)</f>
        <v>0</v>
      </c>
      <c r="S499">
        <f>IF('04.04_PLANO DE TRABALHO'!TL55="",S498,'04.04_PLANO DE TRABALHO'!TL55)</f>
        <v>0</v>
      </c>
      <c r="T499">
        <f>IF('04.04_PLANO DE TRABALHO'!TM55="",T498,'04.04_PLANO DE TRABALHO'!TM55)</f>
        <v>0</v>
      </c>
      <c r="U499">
        <f>IF('04.04_PLANO DE TRABALHO'!TN55="",U498,'04.04_PLANO DE TRABALHO'!TN55)</f>
        <v>0</v>
      </c>
      <c r="V499">
        <f>IF('04.04_PLANO DE TRABALHO'!TO55="",V498,'04.04_PLANO DE TRABALHO'!TO55)</f>
        <v>0</v>
      </c>
      <c r="W499" t="str">
        <f>IF('04.04_PLANO DE TRABALHO'!TP55="",W498,'04.04_PLANO DE TRABALHO'!TP55)</f>
        <v>Despesa</v>
      </c>
      <c r="X499">
        <f>IF('04.04_PLANO DE TRABALHO'!TQ55="",X498,'04.04_PLANO DE TRABALHO'!TQ55)</f>
        <v>0</v>
      </c>
      <c r="Y499">
        <f>IF('04.04_PLANO DE TRABALHO'!TR55="",Y498,'04.04_PLANO DE TRABALHO'!TR55)</f>
        <v>0</v>
      </c>
      <c r="Z499">
        <f>IF('04.04_PLANO DE TRABALHO'!TS55="",Z498,'04.04_PLANO DE TRABALHO'!TS55)</f>
        <v>0</v>
      </c>
      <c r="AA499">
        <f>IF('04.04_PLANO DE TRABALHO'!TT55="",AA498,'04.04_PLANO DE TRABALHO'!TT55)</f>
        <v>0</v>
      </c>
      <c r="AB499">
        <f>IF('04.04_PLANO DE TRABALHO'!TU55="",AB498,'04.04_PLANO DE TRABALHO'!TU55)</f>
        <v>0</v>
      </c>
      <c r="AC499">
        <f>IF('04.04_PLANO DE TRABALHO'!TV55="",AC498,'04.04_PLANO DE TRABALHO'!TV55)</f>
        <v>0</v>
      </c>
      <c r="AD499" t="str">
        <f>IF('04.04_PLANO DE TRABALHO'!TW55="",AD498,'04.04_PLANO DE TRABALHO'!TW55)</f>
        <v>Categoria</v>
      </c>
      <c r="AE499">
        <f>IF('04.04_PLANO DE TRABALHO'!TX55="",AE498,'04.04_PLANO DE TRABALHO'!TX55)</f>
        <v>0</v>
      </c>
      <c r="AF499">
        <f>IF('04.04_PLANO DE TRABALHO'!TY55="",AF498,'04.04_PLANO DE TRABALHO'!TY55)</f>
        <v>0</v>
      </c>
      <c r="AG499">
        <f>IF('04.04_PLANO DE TRABALHO'!TZ55="",AG498,'04.04_PLANO DE TRABALHO'!TZ55)</f>
        <v>0</v>
      </c>
      <c r="AH499">
        <f>IF('04.04_PLANO DE TRABALHO'!UA55="",AH498,'04.04_PLANO DE TRABALHO'!UA55)</f>
        <v>0</v>
      </c>
      <c r="AI499">
        <f>IF('04.04_PLANO DE TRABALHO'!UB55="",AI498,'04.04_PLANO DE TRABALHO'!UB55)</f>
        <v>0</v>
      </c>
      <c r="AJ499">
        <f>IF('04.04_PLANO DE TRABALHO'!UC55="",AJ498,'04.04_PLANO DE TRABALHO'!UC55)</f>
        <v>0</v>
      </c>
      <c r="AK499">
        <f>IF('04.04_PLANO DE TRABALHO'!UD55="",AK498,'04.04_PLANO DE TRABALHO'!UD55)</f>
        <v>0</v>
      </c>
      <c r="AL499" t="str">
        <f>IF('04.04_PLANO DE TRABALHO'!UE55="",AL498,'04.04_PLANO DE TRABALHO'!UE55)</f>
        <v>Subcategoria</v>
      </c>
      <c r="AM499">
        <f>IF('04.04_PLANO DE TRABALHO'!UF55="",AM498,'04.04_PLANO DE TRABALHO'!UF55)</f>
        <v>0</v>
      </c>
      <c r="AN499">
        <f>IF('04.04_PLANO DE TRABALHO'!UG55="",AN498,'04.04_PLANO DE TRABALHO'!UG55)</f>
        <v>0</v>
      </c>
      <c r="AO499">
        <f>IF('04.04_PLANO DE TRABALHO'!UH55="",AO498,'04.04_PLANO DE TRABALHO'!UH55)</f>
        <v>0</v>
      </c>
      <c r="AP499">
        <f>IF('04.04_PLANO DE TRABALHO'!UI55="",AP498,'04.04_PLANO DE TRABALHO'!UI55)</f>
        <v>0</v>
      </c>
      <c r="AQ499" t="str">
        <f>IF('04.04_PLANO DE TRABALHO'!UJ55="",AQ498,'04.04_PLANO DE TRABALHO'!UJ55)</f>
        <v>Fonte*</v>
      </c>
      <c r="AR499">
        <f>IF('04.04_PLANO DE TRABALHO'!UK55="",AR498,'04.04_PLANO DE TRABALHO'!UK55)</f>
        <v>0</v>
      </c>
      <c r="AS499">
        <f>IF('04.04_PLANO DE TRABALHO'!UL55="",AS498,'04.04_PLANO DE TRABALHO'!UL55)</f>
        <v>0</v>
      </c>
      <c r="AT499">
        <f>IF('04.04_PLANO DE TRABALHO'!UM55="",AT498,'04.04_PLANO DE TRABALHO'!UM55)</f>
        <v>0</v>
      </c>
      <c r="AU499" t="str">
        <f>IF('04.04_PLANO DE TRABALHO'!UN55="",AU498,'04.04_PLANO DE TRABALHO'!UN55)</f>
        <v>Unid</v>
      </c>
      <c r="AV499">
        <f>IF('04.04_PLANO DE TRABALHO'!UO55="",AV498,'04.04_PLANO DE TRABALHO'!UO55)</f>
        <v>0</v>
      </c>
      <c r="AW499" t="str">
        <f>IF('04.04_PLANO DE TRABALHO'!UP55="",AW498,'04.04_PLANO DE TRABALHO'!UP55)</f>
        <v>Valor 
Unit</v>
      </c>
      <c r="AX499">
        <f>IF('04.04_PLANO DE TRABALHO'!UQ55="",AX498,'04.04_PLANO DE TRABALHO'!UQ55)</f>
        <v>0</v>
      </c>
      <c r="AY499">
        <f>IF('04.04_PLANO DE TRABALHO'!UR55="",AY498,'04.04_PLANO DE TRABALHO'!UR55)</f>
        <v>0</v>
      </c>
      <c r="AZ499" t="str">
        <f>IF('04.04_PLANO DE TRABALHO'!US55="",AZ498,'04.04_PLANO DE TRABALHO'!US55)</f>
        <v>Qtde</v>
      </c>
      <c r="BA499">
        <f>IF('04.04_PLANO DE TRABALHO'!UT55="",BA498,'04.04_PLANO DE TRABALHO'!UT55)</f>
        <v>0</v>
      </c>
      <c r="BB499">
        <f>IF('04.04_PLANO DE TRABALHO'!UU55="",BB498,'04.04_PLANO DE TRABALHO'!UU55)</f>
        <v>0</v>
      </c>
      <c r="BD499" t="str">
        <v>Comunicação e Mobilização Acadêmica</v>
      </c>
      <c r="BE499" t="str">
        <v>11.3</v>
      </c>
      <c r="BF499">
        <v>0</v>
      </c>
      <c r="BG499" t="str">
        <v>Atividade</v>
      </c>
      <c r="BH499">
        <v>0</v>
      </c>
      <c r="BI499">
        <v>0</v>
      </c>
      <c r="BJ499" t="str">
        <v>Início</v>
      </c>
      <c r="BK499">
        <v>0</v>
      </c>
      <c r="BL499">
        <v>0</v>
      </c>
      <c r="BM499" t="str">
        <v>Fim</v>
      </c>
      <c r="BN499">
        <v>0</v>
      </c>
      <c r="BO499">
        <v>0</v>
      </c>
      <c r="BP499" t="str">
        <v>11.3.1</v>
      </c>
      <c r="BQ499">
        <v>0</v>
      </c>
      <c r="BR499">
        <v>0</v>
      </c>
      <c r="BS499" t="str">
        <v>SubAtividade</v>
      </c>
      <c r="BT499">
        <v>0</v>
      </c>
      <c r="BU499">
        <v>0</v>
      </c>
      <c r="BV499">
        <v>0</v>
      </c>
      <c r="BW499">
        <v>0</v>
      </c>
      <c r="BX499">
        <v>0</v>
      </c>
      <c r="BY499" t="str">
        <v>Despesa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 t="str">
        <v>Categoria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 t="str">
        <v>Subcategoria</v>
      </c>
      <c r="CO499">
        <v>0</v>
      </c>
      <c r="CP499">
        <v>0</v>
      </c>
      <c r="CQ499">
        <v>0</v>
      </c>
      <c r="CR499">
        <v>0</v>
      </c>
      <c r="CS499" t="str">
        <v>Fonte*</v>
      </c>
      <c r="CT499">
        <v>0</v>
      </c>
      <c r="CU499">
        <v>0</v>
      </c>
      <c r="CV499">
        <v>0</v>
      </c>
      <c r="CW499" t="str">
        <v>Unid</v>
      </c>
      <c r="CX499">
        <v>0</v>
      </c>
      <c r="CY499" t="str">
        <v>Valor 
Unit</v>
      </c>
      <c r="CZ499">
        <v>0</v>
      </c>
      <c r="DA499">
        <v>0</v>
      </c>
      <c r="DB499" t="str">
        <v>Qtde</v>
      </c>
      <c r="DC499">
        <v>0</v>
      </c>
      <c r="DD499">
        <v>0</v>
      </c>
      <c r="DF499">
        <v>0</v>
      </c>
      <c r="DG499" t="str">
        <v>11.3</v>
      </c>
      <c r="DH499">
        <v>0</v>
      </c>
      <c r="DI499" t="str">
        <v>Atividade</v>
      </c>
      <c r="DJ499">
        <v>0</v>
      </c>
      <c r="DK499">
        <v>0</v>
      </c>
      <c r="DL499" t="str">
        <v>Início</v>
      </c>
      <c r="DM499">
        <v>0</v>
      </c>
      <c r="DN499">
        <v>0</v>
      </c>
      <c r="DO499" t="str">
        <v>Fim</v>
      </c>
      <c r="DP499">
        <v>0</v>
      </c>
      <c r="DQ499">
        <v>0</v>
      </c>
      <c r="DR499" t="str">
        <v>Total da SubAtividade:</v>
      </c>
      <c r="DS499">
        <v>0</v>
      </c>
      <c r="DT499">
        <v>0</v>
      </c>
      <c r="DU499" t="str">
        <v>SubAtividade</v>
      </c>
      <c r="DV499">
        <v>0</v>
      </c>
      <c r="DW499">
        <v>0</v>
      </c>
      <c r="DX499">
        <v>0</v>
      </c>
      <c r="DY499">
        <v>0</v>
      </c>
      <c r="DZ499">
        <v>0</v>
      </c>
      <c r="EA499" t="str">
        <v>Despesa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 t="str">
        <v>Categoria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 t="str">
        <v>Subcategoria</v>
      </c>
      <c r="EQ499">
        <v>0</v>
      </c>
      <c r="ER499">
        <v>0</v>
      </c>
      <c r="ES499">
        <v>0</v>
      </c>
      <c r="ET499">
        <v>0</v>
      </c>
      <c r="EU499" t="str">
        <v>Fonte*</v>
      </c>
      <c r="EV499">
        <v>0</v>
      </c>
      <c r="EW499">
        <v>0</v>
      </c>
      <c r="EX499">
        <v>0</v>
      </c>
      <c r="EY499" t="str">
        <v>Unid</v>
      </c>
      <c r="EZ499">
        <v>0</v>
      </c>
      <c r="FA499" t="str">
        <v>Valor 
Unit</v>
      </c>
      <c r="FB499">
        <v>0</v>
      </c>
      <c r="FC499">
        <v>0</v>
      </c>
      <c r="FD499" t="str">
        <v>Qtde</v>
      </c>
      <c r="FE499">
        <v>0</v>
      </c>
      <c r="FF499">
        <v>0</v>
      </c>
    </row>
    <row r="500" spans="1:162" x14ac:dyDescent="0.25">
      <c r="A500">
        <v>47</v>
      </c>
      <c r="B500" t="str">
        <f>'04.04_PLANO DE TRABALHO'!$TJ$7</f>
        <v>Participação e Gestão Democrática</v>
      </c>
      <c r="C500" t="str">
        <f>IF('04.04_PLANO DE TRABALHO'!SV56="",C499,'04.04_PLANO DE TRABALHO'!SV56)</f>
        <v>10.3</v>
      </c>
      <c r="D500">
        <f>IF('04.04_PLANO DE TRABALHO'!SW56="",D499,'04.04_PLANO DE TRABALHO'!SW56)</f>
        <v>0</v>
      </c>
      <c r="E500" t="str">
        <f>IF(OR('04.04_PLANO DE TRABALHO'!SX56="",'04.04_PLANO DE TRABALHO'!SX56="Realizado",'04.04_PLANO DE TRABALHO'!SX56="Planejado"),E499,'04.04_PLANO DE TRABALHO'!SX56)</f>
        <v>Atividade</v>
      </c>
      <c r="F500">
        <f>IF('04.04_PLANO DE TRABALHO'!SY56="",F499,'04.04_PLANO DE TRABALHO'!SY56)</f>
        <v>0</v>
      </c>
      <c r="G500">
        <f>IF('04.04_PLANO DE TRABALHO'!SZ56="",G499,'04.04_PLANO DE TRABALHO'!SZ56)</f>
        <v>0</v>
      </c>
      <c r="H500" t="str">
        <f>IF('04.04_PLANO DE TRABALHO'!TA56="",H499,'04.04_PLANO DE TRABALHO'!TA56)</f>
        <v>Início</v>
      </c>
      <c r="I500">
        <f>IF('04.04_PLANO DE TRABALHO'!TB56="",I499,'04.04_PLANO DE TRABALHO'!TB56)</f>
        <v>0</v>
      </c>
      <c r="J500">
        <f>IF('04.04_PLANO DE TRABALHO'!TC56="",J499,'04.04_PLANO DE TRABALHO'!TC56)</f>
        <v>0</v>
      </c>
      <c r="K500" t="str">
        <f>IF('04.04_PLANO DE TRABALHO'!TD56="",K499,'04.04_PLANO DE TRABALHO'!TD56)</f>
        <v>Fim</v>
      </c>
      <c r="L500">
        <f>IF('04.04_PLANO DE TRABALHO'!TE56="",L499,'04.04_PLANO DE TRABALHO'!TE56)</f>
        <v>0</v>
      </c>
      <c r="M500">
        <f>IF('04.04_PLANO DE TRABALHO'!TF56="",M499,'04.04_PLANO DE TRABALHO'!TF56)</f>
        <v>0</v>
      </c>
      <c r="N500" t="str">
        <f>IF('04.04_PLANO DE TRABALHO'!TG56="",N499,'04.04_PLANO DE TRABALHO'!TG56)</f>
        <v>10.3.3</v>
      </c>
      <c r="O500">
        <f>IF('04.04_PLANO DE TRABALHO'!TH56="",O499,'04.04_PLANO DE TRABALHO'!TH56)</f>
        <v>0</v>
      </c>
      <c r="P500">
        <f>IF('04.04_PLANO DE TRABALHO'!TI56="",P499,'04.04_PLANO DE TRABALHO'!TI56)</f>
        <v>0</v>
      </c>
      <c r="Q500" t="str">
        <f>IF('04.04_PLANO DE TRABALHO'!TJ56="",Q499,'04.04_PLANO DE TRABALHO'!TJ56)</f>
        <v>SubAtividade</v>
      </c>
      <c r="R500">
        <f>IF('04.04_PLANO DE TRABALHO'!TK56="",R499,'04.04_PLANO DE TRABALHO'!TK56)</f>
        <v>0</v>
      </c>
      <c r="S500">
        <f>IF('04.04_PLANO DE TRABALHO'!TL56="",S499,'04.04_PLANO DE TRABALHO'!TL56)</f>
        <v>0</v>
      </c>
      <c r="T500">
        <f>IF('04.04_PLANO DE TRABALHO'!TM56="",T499,'04.04_PLANO DE TRABALHO'!TM56)</f>
        <v>0</v>
      </c>
      <c r="U500">
        <f>IF('04.04_PLANO DE TRABALHO'!TN56="",U499,'04.04_PLANO DE TRABALHO'!TN56)</f>
        <v>0</v>
      </c>
      <c r="V500">
        <f>IF('04.04_PLANO DE TRABALHO'!TO56="",V499,'04.04_PLANO DE TRABALHO'!TO56)</f>
        <v>0</v>
      </c>
      <c r="W500" t="str">
        <f>IF('04.04_PLANO DE TRABALHO'!TP56="",W499,'04.04_PLANO DE TRABALHO'!TP56)</f>
        <v>Despesa</v>
      </c>
      <c r="X500">
        <f>IF('04.04_PLANO DE TRABALHO'!TQ56="",X499,'04.04_PLANO DE TRABALHO'!TQ56)</f>
        <v>0</v>
      </c>
      <c r="Y500">
        <f>IF('04.04_PLANO DE TRABALHO'!TR56="",Y499,'04.04_PLANO DE TRABALHO'!TR56)</f>
        <v>0</v>
      </c>
      <c r="Z500">
        <f>IF('04.04_PLANO DE TRABALHO'!TS56="",Z499,'04.04_PLANO DE TRABALHO'!TS56)</f>
        <v>0</v>
      </c>
      <c r="AA500">
        <f>IF('04.04_PLANO DE TRABALHO'!TT56="",AA499,'04.04_PLANO DE TRABALHO'!TT56)</f>
        <v>0</v>
      </c>
      <c r="AB500">
        <f>IF('04.04_PLANO DE TRABALHO'!TU56="",AB499,'04.04_PLANO DE TRABALHO'!TU56)</f>
        <v>0</v>
      </c>
      <c r="AC500">
        <f>IF('04.04_PLANO DE TRABALHO'!TV56="",AC499,'04.04_PLANO DE TRABALHO'!TV56)</f>
        <v>0</v>
      </c>
      <c r="AD500" t="str">
        <f>IF('04.04_PLANO DE TRABALHO'!TW56="",AD499,'04.04_PLANO DE TRABALHO'!TW56)</f>
        <v>Categoria</v>
      </c>
      <c r="AE500">
        <f>IF('04.04_PLANO DE TRABALHO'!TX56="",AE499,'04.04_PLANO DE TRABALHO'!TX56)</f>
        <v>0</v>
      </c>
      <c r="AF500">
        <f>IF('04.04_PLANO DE TRABALHO'!TY56="",AF499,'04.04_PLANO DE TRABALHO'!TY56)</f>
        <v>0</v>
      </c>
      <c r="AG500">
        <f>IF('04.04_PLANO DE TRABALHO'!TZ56="",AG499,'04.04_PLANO DE TRABALHO'!TZ56)</f>
        <v>0</v>
      </c>
      <c r="AH500">
        <f>IF('04.04_PLANO DE TRABALHO'!UA56="",AH499,'04.04_PLANO DE TRABALHO'!UA56)</f>
        <v>0</v>
      </c>
      <c r="AI500">
        <f>IF('04.04_PLANO DE TRABALHO'!UB56="",AI499,'04.04_PLANO DE TRABALHO'!UB56)</f>
        <v>0</v>
      </c>
      <c r="AJ500">
        <f>IF('04.04_PLANO DE TRABALHO'!UC56="",AJ499,'04.04_PLANO DE TRABALHO'!UC56)</f>
        <v>0</v>
      </c>
      <c r="AK500">
        <f>IF('04.04_PLANO DE TRABALHO'!UD56="",AK499,'04.04_PLANO DE TRABALHO'!UD56)</f>
        <v>0</v>
      </c>
      <c r="AL500" t="str">
        <f>IF('04.04_PLANO DE TRABALHO'!UE56="",AL499,'04.04_PLANO DE TRABALHO'!UE56)</f>
        <v>Subcategoria</v>
      </c>
      <c r="AM500">
        <f>IF('04.04_PLANO DE TRABALHO'!UF56="",AM499,'04.04_PLANO DE TRABALHO'!UF56)</f>
        <v>0</v>
      </c>
      <c r="AN500">
        <f>IF('04.04_PLANO DE TRABALHO'!UG56="",AN499,'04.04_PLANO DE TRABALHO'!UG56)</f>
        <v>0</v>
      </c>
      <c r="AO500">
        <f>IF('04.04_PLANO DE TRABALHO'!UH56="",AO499,'04.04_PLANO DE TRABALHO'!UH56)</f>
        <v>0</v>
      </c>
      <c r="AP500">
        <f>IF('04.04_PLANO DE TRABALHO'!UI56="",AP499,'04.04_PLANO DE TRABALHO'!UI56)</f>
        <v>0</v>
      </c>
      <c r="AQ500" t="str">
        <f>IF('04.04_PLANO DE TRABALHO'!UJ56="",AQ499,'04.04_PLANO DE TRABALHO'!UJ56)</f>
        <v>Fonte*</v>
      </c>
      <c r="AR500">
        <f>IF('04.04_PLANO DE TRABALHO'!UK56="",AR499,'04.04_PLANO DE TRABALHO'!UK56)</f>
        <v>0</v>
      </c>
      <c r="AS500">
        <f>IF('04.04_PLANO DE TRABALHO'!UL56="",AS499,'04.04_PLANO DE TRABALHO'!UL56)</f>
        <v>0</v>
      </c>
      <c r="AT500">
        <f>IF('04.04_PLANO DE TRABALHO'!UM56="",AT499,'04.04_PLANO DE TRABALHO'!UM56)</f>
        <v>0</v>
      </c>
      <c r="AU500" t="str">
        <f>IF('04.04_PLANO DE TRABALHO'!UN56="",AU499,'04.04_PLANO DE TRABALHO'!UN56)</f>
        <v>Unid</v>
      </c>
      <c r="AV500">
        <f>IF('04.04_PLANO DE TRABALHO'!UO56="",AV499,'04.04_PLANO DE TRABALHO'!UO56)</f>
        <v>0</v>
      </c>
      <c r="AW500" t="str">
        <f>IF('04.04_PLANO DE TRABALHO'!UP56="",AW499,'04.04_PLANO DE TRABALHO'!UP56)</f>
        <v>Valor 
Unit</v>
      </c>
      <c r="AX500">
        <f>IF('04.04_PLANO DE TRABALHO'!UQ56="",AX499,'04.04_PLANO DE TRABALHO'!UQ56)</f>
        <v>0</v>
      </c>
      <c r="AY500">
        <f>IF('04.04_PLANO DE TRABALHO'!UR56="",AY499,'04.04_PLANO DE TRABALHO'!UR56)</f>
        <v>0</v>
      </c>
      <c r="AZ500" t="str">
        <f>IF('04.04_PLANO DE TRABALHO'!US56="",AZ499,'04.04_PLANO DE TRABALHO'!US56)</f>
        <v>Qtde</v>
      </c>
      <c r="BA500">
        <f>IF('04.04_PLANO DE TRABALHO'!UT56="",BA499,'04.04_PLANO DE TRABALHO'!UT56)</f>
        <v>0</v>
      </c>
      <c r="BB500">
        <f>IF('04.04_PLANO DE TRABALHO'!UU56="",BB499,'04.04_PLANO DE TRABALHO'!UU56)</f>
        <v>0</v>
      </c>
      <c r="BD500" t="str">
        <v>Comunicação e Mobilização Acadêmica</v>
      </c>
      <c r="BE500" t="str">
        <v>11.3</v>
      </c>
      <c r="BF500">
        <v>0</v>
      </c>
      <c r="BG500" t="str">
        <v>Atividade</v>
      </c>
      <c r="BH500">
        <v>0</v>
      </c>
      <c r="BI500">
        <v>0</v>
      </c>
      <c r="BJ500" t="str">
        <v>Início</v>
      </c>
      <c r="BK500">
        <v>0</v>
      </c>
      <c r="BL500">
        <v>0</v>
      </c>
      <c r="BM500" t="str">
        <v>Fim</v>
      </c>
      <c r="BN500">
        <v>0</v>
      </c>
      <c r="BO500">
        <v>0</v>
      </c>
      <c r="BP500" t="str">
        <v>Total da SubAtividade:</v>
      </c>
      <c r="BQ500">
        <v>0</v>
      </c>
      <c r="BR500">
        <v>0</v>
      </c>
      <c r="BS500" t="str">
        <v>SubAtividade</v>
      </c>
      <c r="BT500">
        <v>0</v>
      </c>
      <c r="BU500">
        <v>0</v>
      </c>
      <c r="BV500">
        <v>0</v>
      </c>
      <c r="BW500">
        <v>0</v>
      </c>
      <c r="BX500">
        <v>0</v>
      </c>
      <c r="BY500" t="str">
        <v>Despesa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 t="str">
        <v>Categoria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 t="str">
        <v>Subcategoria</v>
      </c>
      <c r="CO500">
        <v>0</v>
      </c>
      <c r="CP500">
        <v>0</v>
      </c>
      <c r="CQ500">
        <v>0</v>
      </c>
      <c r="CR500">
        <v>0</v>
      </c>
      <c r="CS500" t="str">
        <v>Fonte*</v>
      </c>
      <c r="CT500">
        <v>0</v>
      </c>
      <c r="CU500">
        <v>0</v>
      </c>
      <c r="CV500">
        <v>0</v>
      </c>
      <c r="CW500" t="str">
        <v>Unid</v>
      </c>
      <c r="CX500">
        <v>0</v>
      </c>
      <c r="CY500" t="str">
        <v>Valor 
Unit</v>
      </c>
      <c r="CZ500">
        <v>0</v>
      </c>
      <c r="DA500">
        <v>0</v>
      </c>
      <c r="DB500" t="str">
        <v>Qtde</v>
      </c>
      <c r="DC500">
        <v>0</v>
      </c>
      <c r="DD500">
        <v>0</v>
      </c>
      <c r="DF500">
        <v>0</v>
      </c>
      <c r="DG500" t="str">
        <v>11.3</v>
      </c>
      <c r="DH500">
        <v>0</v>
      </c>
      <c r="DI500" t="str">
        <v>Atividade</v>
      </c>
      <c r="DJ500">
        <v>0</v>
      </c>
      <c r="DK500">
        <v>0</v>
      </c>
      <c r="DL500" t="str">
        <v>Início</v>
      </c>
      <c r="DM500">
        <v>0</v>
      </c>
      <c r="DN500">
        <v>0</v>
      </c>
      <c r="DO500" t="str">
        <v>Fim</v>
      </c>
      <c r="DP500">
        <v>0</v>
      </c>
      <c r="DQ500">
        <v>0</v>
      </c>
      <c r="DR500" t="str">
        <v>Total da SubAtividade:</v>
      </c>
      <c r="DS500">
        <v>0</v>
      </c>
      <c r="DT500">
        <v>0</v>
      </c>
      <c r="DU500" t="str">
        <v>SubAtividade</v>
      </c>
      <c r="DV500">
        <v>0</v>
      </c>
      <c r="DW500">
        <v>0</v>
      </c>
      <c r="DX500">
        <v>0</v>
      </c>
      <c r="DY500">
        <v>0</v>
      </c>
      <c r="DZ500">
        <v>0</v>
      </c>
      <c r="EA500" t="str">
        <v>Despesa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 t="str">
        <v>Categoria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 t="str">
        <v>Subcategoria</v>
      </c>
      <c r="EQ500">
        <v>0</v>
      </c>
      <c r="ER500">
        <v>0</v>
      </c>
      <c r="ES500">
        <v>0</v>
      </c>
      <c r="ET500">
        <v>0</v>
      </c>
      <c r="EU500" t="str">
        <v>Fonte*</v>
      </c>
      <c r="EV500">
        <v>0</v>
      </c>
      <c r="EW500">
        <v>0</v>
      </c>
      <c r="EX500">
        <v>0</v>
      </c>
      <c r="EY500" t="str">
        <v>Unid</v>
      </c>
      <c r="EZ500">
        <v>0</v>
      </c>
      <c r="FA500" t="str">
        <v>Valor 
Unit</v>
      </c>
      <c r="FB500">
        <v>0</v>
      </c>
      <c r="FC500">
        <v>0</v>
      </c>
      <c r="FD500" t="str">
        <v>Qtde</v>
      </c>
      <c r="FE500">
        <v>0</v>
      </c>
      <c r="FF500">
        <v>0</v>
      </c>
    </row>
    <row r="501" spans="1:162" x14ac:dyDescent="0.25">
      <c r="A501">
        <v>48</v>
      </c>
      <c r="B501" t="str">
        <f>'04.04_PLANO DE TRABALHO'!$TJ$7</f>
        <v>Participação e Gestão Democrática</v>
      </c>
      <c r="C501" t="str">
        <f>IF('04.04_PLANO DE TRABALHO'!SV57="",C500,'04.04_PLANO DE TRABALHO'!SV57)</f>
        <v>10.3</v>
      </c>
      <c r="D501">
        <f>IF('04.04_PLANO DE TRABALHO'!SW57="",D500,'04.04_PLANO DE TRABALHO'!SW57)</f>
        <v>0</v>
      </c>
      <c r="E501" t="str">
        <f>IF(OR('04.04_PLANO DE TRABALHO'!SX57="",'04.04_PLANO DE TRABALHO'!SX57="Realizado",'04.04_PLANO DE TRABALHO'!SX57="Planejado"),E500,'04.04_PLANO DE TRABALHO'!SX57)</f>
        <v>Atividade</v>
      </c>
      <c r="F501">
        <f>IF('04.04_PLANO DE TRABALHO'!SY57="",F500,'04.04_PLANO DE TRABALHO'!SY57)</f>
        <v>0</v>
      </c>
      <c r="G501">
        <f>IF('04.04_PLANO DE TRABALHO'!SZ57="",G500,'04.04_PLANO DE TRABALHO'!SZ57)</f>
        <v>0</v>
      </c>
      <c r="H501" t="str">
        <f>IF('04.04_PLANO DE TRABALHO'!TA57="",H500,'04.04_PLANO DE TRABALHO'!TA57)</f>
        <v>Início</v>
      </c>
      <c r="I501">
        <f>IF('04.04_PLANO DE TRABALHO'!TB57="",I500,'04.04_PLANO DE TRABALHO'!TB57)</f>
        <v>0</v>
      </c>
      <c r="J501">
        <f>IF('04.04_PLANO DE TRABALHO'!TC57="",J500,'04.04_PLANO DE TRABALHO'!TC57)</f>
        <v>0</v>
      </c>
      <c r="K501" t="str">
        <f>IF('04.04_PLANO DE TRABALHO'!TD57="",K500,'04.04_PLANO DE TRABALHO'!TD57)</f>
        <v>Fim</v>
      </c>
      <c r="L501">
        <f>IF('04.04_PLANO DE TRABALHO'!TE57="",L500,'04.04_PLANO DE TRABALHO'!TE57)</f>
        <v>0</v>
      </c>
      <c r="M501">
        <f>IF('04.04_PLANO DE TRABALHO'!TF57="",M500,'04.04_PLANO DE TRABALHO'!TF57)</f>
        <v>0</v>
      </c>
      <c r="N501" t="str">
        <f>IF('04.04_PLANO DE TRABALHO'!TG57="",N500,'04.04_PLANO DE TRABALHO'!TG57)</f>
        <v>10.3.3</v>
      </c>
      <c r="O501">
        <f>IF('04.04_PLANO DE TRABALHO'!TH57="",O500,'04.04_PLANO DE TRABALHO'!TH57)</f>
        <v>0</v>
      </c>
      <c r="P501">
        <f>IF('04.04_PLANO DE TRABALHO'!TI57="",P500,'04.04_PLANO DE TRABALHO'!TI57)</f>
        <v>0</v>
      </c>
      <c r="Q501" t="str">
        <f>IF('04.04_PLANO DE TRABALHO'!TJ57="",Q500,'04.04_PLANO DE TRABALHO'!TJ57)</f>
        <v>SubAtividade</v>
      </c>
      <c r="R501">
        <f>IF('04.04_PLANO DE TRABALHO'!TK57="",R500,'04.04_PLANO DE TRABALHO'!TK57)</f>
        <v>0</v>
      </c>
      <c r="S501">
        <f>IF('04.04_PLANO DE TRABALHO'!TL57="",S500,'04.04_PLANO DE TRABALHO'!TL57)</f>
        <v>0</v>
      </c>
      <c r="T501">
        <f>IF('04.04_PLANO DE TRABALHO'!TM57="",T500,'04.04_PLANO DE TRABALHO'!TM57)</f>
        <v>0</v>
      </c>
      <c r="U501">
        <f>IF('04.04_PLANO DE TRABALHO'!TN57="",U500,'04.04_PLANO DE TRABALHO'!TN57)</f>
        <v>0</v>
      </c>
      <c r="V501">
        <f>IF('04.04_PLANO DE TRABALHO'!TO57="",V500,'04.04_PLANO DE TRABALHO'!TO57)</f>
        <v>0</v>
      </c>
      <c r="W501" t="str">
        <f>IF('04.04_PLANO DE TRABALHO'!TP57="",W500,'04.04_PLANO DE TRABALHO'!TP57)</f>
        <v>Despesa</v>
      </c>
      <c r="X501">
        <f>IF('04.04_PLANO DE TRABALHO'!TQ57="",X500,'04.04_PLANO DE TRABALHO'!TQ57)</f>
        <v>0</v>
      </c>
      <c r="Y501">
        <f>IF('04.04_PLANO DE TRABALHO'!TR57="",Y500,'04.04_PLANO DE TRABALHO'!TR57)</f>
        <v>0</v>
      </c>
      <c r="Z501">
        <f>IF('04.04_PLANO DE TRABALHO'!TS57="",Z500,'04.04_PLANO DE TRABALHO'!TS57)</f>
        <v>0</v>
      </c>
      <c r="AA501">
        <f>IF('04.04_PLANO DE TRABALHO'!TT57="",AA500,'04.04_PLANO DE TRABALHO'!TT57)</f>
        <v>0</v>
      </c>
      <c r="AB501">
        <f>IF('04.04_PLANO DE TRABALHO'!TU57="",AB500,'04.04_PLANO DE TRABALHO'!TU57)</f>
        <v>0</v>
      </c>
      <c r="AC501">
        <f>IF('04.04_PLANO DE TRABALHO'!TV57="",AC500,'04.04_PLANO DE TRABALHO'!TV57)</f>
        <v>0</v>
      </c>
      <c r="AD501" t="str">
        <f>IF('04.04_PLANO DE TRABALHO'!TW57="",AD500,'04.04_PLANO DE TRABALHO'!TW57)</f>
        <v>Categoria</v>
      </c>
      <c r="AE501">
        <f>IF('04.04_PLANO DE TRABALHO'!TX57="",AE500,'04.04_PLANO DE TRABALHO'!TX57)</f>
        <v>0</v>
      </c>
      <c r="AF501">
        <f>IF('04.04_PLANO DE TRABALHO'!TY57="",AF500,'04.04_PLANO DE TRABALHO'!TY57)</f>
        <v>0</v>
      </c>
      <c r="AG501">
        <f>IF('04.04_PLANO DE TRABALHO'!TZ57="",AG500,'04.04_PLANO DE TRABALHO'!TZ57)</f>
        <v>0</v>
      </c>
      <c r="AH501">
        <f>IF('04.04_PLANO DE TRABALHO'!UA57="",AH500,'04.04_PLANO DE TRABALHO'!UA57)</f>
        <v>0</v>
      </c>
      <c r="AI501">
        <f>IF('04.04_PLANO DE TRABALHO'!UB57="",AI500,'04.04_PLANO DE TRABALHO'!UB57)</f>
        <v>0</v>
      </c>
      <c r="AJ501">
        <f>IF('04.04_PLANO DE TRABALHO'!UC57="",AJ500,'04.04_PLANO DE TRABALHO'!UC57)</f>
        <v>0</v>
      </c>
      <c r="AK501">
        <f>IF('04.04_PLANO DE TRABALHO'!UD57="",AK500,'04.04_PLANO DE TRABALHO'!UD57)</f>
        <v>0</v>
      </c>
      <c r="AL501" t="str">
        <f>IF('04.04_PLANO DE TRABALHO'!UE57="",AL500,'04.04_PLANO DE TRABALHO'!UE57)</f>
        <v>Subcategoria</v>
      </c>
      <c r="AM501">
        <f>IF('04.04_PLANO DE TRABALHO'!UF57="",AM500,'04.04_PLANO DE TRABALHO'!UF57)</f>
        <v>0</v>
      </c>
      <c r="AN501">
        <f>IF('04.04_PLANO DE TRABALHO'!UG57="",AN500,'04.04_PLANO DE TRABALHO'!UG57)</f>
        <v>0</v>
      </c>
      <c r="AO501">
        <f>IF('04.04_PLANO DE TRABALHO'!UH57="",AO500,'04.04_PLANO DE TRABALHO'!UH57)</f>
        <v>0</v>
      </c>
      <c r="AP501">
        <f>IF('04.04_PLANO DE TRABALHO'!UI57="",AP500,'04.04_PLANO DE TRABALHO'!UI57)</f>
        <v>0</v>
      </c>
      <c r="AQ501" t="str">
        <f>IF('04.04_PLANO DE TRABALHO'!UJ57="",AQ500,'04.04_PLANO DE TRABALHO'!UJ57)</f>
        <v>Fonte*</v>
      </c>
      <c r="AR501">
        <f>IF('04.04_PLANO DE TRABALHO'!UK57="",AR500,'04.04_PLANO DE TRABALHO'!UK57)</f>
        <v>0</v>
      </c>
      <c r="AS501">
        <f>IF('04.04_PLANO DE TRABALHO'!UL57="",AS500,'04.04_PLANO DE TRABALHO'!UL57)</f>
        <v>0</v>
      </c>
      <c r="AT501">
        <f>IF('04.04_PLANO DE TRABALHO'!UM57="",AT500,'04.04_PLANO DE TRABALHO'!UM57)</f>
        <v>0</v>
      </c>
      <c r="AU501" t="str">
        <f>IF('04.04_PLANO DE TRABALHO'!UN57="",AU500,'04.04_PLANO DE TRABALHO'!UN57)</f>
        <v>Unid</v>
      </c>
      <c r="AV501">
        <f>IF('04.04_PLANO DE TRABALHO'!UO57="",AV500,'04.04_PLANO DE TRABALHO'!UO57)</f>
        <v>0</v>
      </c>
      <c r="AW501" t="str">
        <f>IF('04.04_PLANO DE TRABALHO'!UP57="",AW500,'04.04_PLANO DE TRABALHO'!UP57)</f>
        <v>Valor 
Unit</v>
      </c>
      <c r="AX501">
        <f>IF('04.04_PLANO DE TRABALHO'!UQ57="",AX500,'04.04_PLANO DE TRABALHO'!UQ57)</f>
        <v>0</v>
      </c>
      <c r="AY501">
        <f>IF('04.04_PLANO DE TRABALHO'!UR57="",AY500,'04.04_PLANO DE TRABALHO'!UR57)</f>
        <v>0</v>
      </c>
      <c r="AZ501" t="str">
        <f>IF('04.04_PLANO DE TRABALHO'!US57="",AZ500,'04.04_PLANO DE TRABALHO'!US57)</f>
        <v>Qtde</v>
      </c>
      <c r="BA501">
        <f>IF('04.04_PLANO DE TRABALHO'!UT57="",BA500,'04.04_PLANO DE TRABALHO'!UT57)</f>
        <v>0</v>
      </c>
      <c r="BB501">
        <f>IF('04.04_PLANO DE TRABALHO'!UU57="",BB500,'04.04_PLANO DE TRABALHO'!UU57)</f>
        <v>0</v>
      </c>
      <c r="BD501" t="str">
        <v>Comunicação e Mobilização Acadêmica</v>
      </c>
      <c r="BE501" t="str">
        <v>11.3</v>
      </c>
      <c r="BF501">
        <v>0</v>
      </c>
      <c r="BG501" t="str">
        <v>Atividade</v>
      </c>
      <c r="BH501">
        <v>0</v>
      </c>
      <c r="BI501">
        <v>0</v>
      </c>
      <c r="BJ501" t="str">
        <v>Início</v>
      </c>
      <c r="BK501">
        <v>0</v>
      </c>
      <c r="BL501">
        <v>0</v>
      </c>
      <c r="BM501" t="str">
        <v>Fim</v>
      </c>
      <c r="BN501">
        <v>0</v>
      </c>
      <c r="BO501">
        <v>0</v>
      </c>
      <c r="BP501" t="str">
        <v>11.3.2</v>
      </c>
      <c r="BQ501">
        <v>0</v>
      </c>
      <c r="BR501">
        <v>0</v>
      </c>
      <c r="BS501" t="str">
        <v>SubAtividade</v>
      </c>
      <c r="BT501">
        <v>0</v>
      </c>
      <c r="BU501">
        <v>0</v>
      </c>
      <c r="BV501">
        <v>0</v>
      </c>
      <c r="BW501">
        <v>0</v>
      </c>
      <c r="BX501">
        <v>0</v>
      </c>
      <c r="BY501" t="str">
        <v>Despesa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 t="str">
        <v>Categoria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 t="str">
        <v>Subcategoria</v>
      </c>
      <c r="CO501">
        <v>0</v>
      </c>
      <c r="CP501">
        <v>0</v>
      </c>
      <c r="CQ501">
        <v>0</v>
      </c>
      <c r="CR501">
        <v>0</v>
      </c>
      <c r="CS501" t="str">
        <v>Fonte*</v>
      </c>
      <c r="CT501">
        <v>0</v>
      </c>
      <c r="CU501">
        <v>0</v>
      </c>
      <c r="CV501">
        <v>0</v>
      </c>
      <c r="CW501" t="str">
        <v>Unid</v>
      </c>
      <c r="CX501">
        <v>0</v>
      </c>
      <c r="CY501" t="str">
        <v>Valor 
Unit</v>
      </c>
      <c r="CZ501">
        <v>0</v>
      </c>
      <c r="DA501">
        <v>0</v>
      </c>
      <c r="DB501" t="str">
        <v>Qtde</v>
      </c>
      <c r="DC501">
        <v>0</v>
      </c>
      <c r="DD501">
        <v>0</v>
      </c>
      <c r="DF501">
        <v>0</v>
      </c>
      <c r="DG501" t="str">
        <v>11.3</v>
      </c>
      <c r="DH501">
        <v>0</v>
      </c>
      <c r="DI501" t="str">
        <v>Atividade</v>
      </c>
      <c r="DJ501">
        <v>0</v>
      </c>
      <c r="DK501">
        <v>0</v>
      </c>
      <c r="DL501" t="str">
        <v>Início</v>
      </c>
      <c r="DM501">
        <v>0</v>
      </c>
      <c r="DN501">
        <v>0</v>
      </c>
      <c r="DO501" t="str">
        <v>Fim</v>
      </c>
      <c r="DP501">
        <v>0</v>
      </c>
      <c r="DQ501">
        <v>0</v>
      </c>
      <c r="DR501" t="str">
        <v>Total da SubAtividade:</v>
      </c>
      <c r="DS501">
        <v>0</v>
      </c>
      <c r="DT501">
        <v>0</v>
      </c>
      <c r="DU501" t="str">
        <v>SubAtividade</v>
      </c>
      <c r="DV501">
        <v>0</v>
      </c>
      <c r="DW501">
        <v>0</v>
      </c>
      <c r="DX501">
        <v>0</v>
      </c>
      <c r="DY501">
        <v>0</v>
      </c>
      <c r="DZ501">
        <v>0</v>
      </c>
      <c r="EA501" t="str">
        <v>Despesa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 t="str">
        <v>Categoria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 t="str">
        <v>Subcategoria</v>
      </c>
      <c r="EQ501">
        <v>0</v>
      </c>
      <c r="ER501">
        <v>0</v>
      </c>
      <c r="ES501">
        <v>0</v>
      </c>
      <c r="ET501">
        <v>0</v>
      </c>
      <c r="EU501" t="str">
        <v>Fonte*</v>
      </c>
      <c r="EV501">
        <v>0</v>
      </c>
      <c r="EW501">
        <v>0</v>
      </c>
      <c r="EX501">
        <v>0</v>
      </c>
      <c r="EY501" t="str">
        <v>Unid</v>
      </c>
      <c r="EZ501">
        <v>0</v>
      </c>
      <c r="FA501" t="str">
        <v>Valor 
Unit</v>
      </c>
      <c r="FB501">
        <v>0</v>
      </c>
      <c r="FC501">
        <v>0</v>
      </c>
      <c r="FD501" t="str">
        <v>Qtde</v>
      </c>
      <c r="FE501">
        <v>0</v>
      </c>
      <c r="FF501">
        <v>0</v>
      </c>
    </row>
    <row r="502" spans="1:162" x14ac:dyDescent="0.25">
      <c r="A502">
        <v>49</v>
      </c>
      <c r="B502" t="str">
        <f>'04.04_PLANO DE TRABALHO'!$TJ$7</f>
        <v>Participação e Gestão Democrática</v>
      </c>
      <c r="C502" t="str">
        <f>IF('04.04_PLANO DE TRABALHO'!SV58="",C501,'04.04_PLANO DE TRABALHO'!SV58)</f>
        <v>10.3</v>
      </c>
      <c r="D502">
        <f>IF('04.04_PLANO DE TRABALHO'!SW58="",D501,'04.04_PLANO DE TRABALHO'!SW58)</f>
        <v>0</v>
      </c>
      <c r="E502" t="str">
        <f>IF(OR('04.04_PLANO DE TRABALHO'!SX58="",'04.04_PLANO DE TRABALHO'!SX58="Realizado",'04.04_PLANO DE TRABALHO'!SX58="Planejado"),E501,'04.04_PLANO DE TRABALHO'!SX58)</f>
        <v>Atividade</v>
      </c>
      <c r="F502">
        <f>IF('04.04_PLANO DE TRABALHO'!SY58="",F501,'04.04_PLANO DE TRABALHO'!SY58)</f>
        <v>0</v>
      </c>
      <c r="G502">
        <f>IF('04.04_PLANO DE TRABALHO'!SZ58="",G501,'04.04_PLANO DE TRABALHO'!SZ58)</f>
        <v>0</v>
      </c>
      <c r="H502" t="str">
        <f>IF('04.04_PLANO DE TRABALHO'!TA58="",H501,'04.04_PLANO DE TRABALHO'!TA58)</f>
        <v>Início</v>
      </c>
      <c r="I502">
        <f>IF('04.04_PLANO DE TRABALHO'!TB58="",I501,'04.04_PLANO DE TRABALHO'!TB58)</f>
        <v>0</v>
      </c>
      <c r="J502">
        <f>IF('04.04_PLANO DE TRABALHO'!TC58="",J501,'04.04_PLANO DE TRABALHO'!TC58)</f>
        <v>0</v>
      </c>
      <c r="K502" t="str">
        <f>IF('04.04_PLANO DE TRABALHO'!TD58="",K501,'04.04_PLANO DE TRABALHO'!TD58)</f>
        <v>Fim</v>
      </c>
      <c r="L502">
        <f>IF('04.04_PLANO DE TRABALHO'!TE58="",L501,'04.04_PLANO DE TRABALHO'!TE58)</f>
        <v>0</v>
      </c>
      <c r="M502">
        <f>IF('04.04_PLANO DE TRABALHO'!TF58="",M501,'04.04_PLANO DE TRABALHO'!TF58)</f>
        <v>0</v>
      </c>
      <c r="N502" t="str">
        <f>IF('04.04_PLANO DE TRABALHO'!TG58="",N501,'04.04_PLANO DE TRABALHO'!TG58)</f>
        <v>10.3.3</v>
      </c>
      <c r="O502">
        <f>IF('04.04_PLANO DE TRABALHO'!TH58="",O501,'04.04_PLANO DE TRABALHO'!TH58)</f>
        <v>0</v>
      </c>
      <c r="P502">
        <f>IF('04.04_PLANO DE TRABALHO'!TI58="",P501,'04.04_PLANO DE TRABALHO'!TI58)</f>
        <v>0</v>
      </c>
      <c r="Q502" t="str">
        <f>IF('04.04_PLANO DE TRABALHO'!TJ58="",Q501,'04.04_PLANO DE TRABALHO'!TJ58)</f>
        <v>SubAtividade</v>
      </c>
      <c r="R502">
        <f>IF('04.04_PLANO DE TRABALHO'!TK58="",R501,'04.04_PLANO DE TRABALHO'!TK58)</f>
        <v>0</v>
      </c>
      <c r="S502">
        <f>IF('04.04_PLANO DE TRABALHO'!TL58="",S501,'04.04_PLANO DE TRABALHO'!TL58)</f>
        <v>0</v>
      </c>
      <c r="T502">
        <f>IF('04.04_PLANO DE TRABALHO'!TM58="",T501,'04.04_PLANO DE TRABALHO'!TM58)</f>
        <v>0</v>
      </c>
      <c r="U502">
        <f>IF('04.04_PLANO DE TRABALHO'!TN58="",U501,'04.04_PLANO DE TRABALHO'!TN58)</f>
        <v>0</v>
      </c>
      <c r="V502">
        <f>IF('04.04_PLANO DE TRABALHO'!TO58="",V501,'04.04_PLANO DE TRABALHO'!TO58)</f>
        <v>0</v>
      </c>
      <c r="W502" t="str">
        <f>IF('04.04_PLANO DE TRABALHO'!TP58="",W501,'04.04_PLANO DE TRABALHO'!TP58)</f>
        <v>Despesa</v>
      </c>
      <c r="X502">
        <f>IF('04.04_PLANO DE TRABALHO'!TQ58="",X501,'04.04_PLANO DE TRABALHO'!TQ58)</f>
        <v>0</v>
      </c>
      <c r="Y502">
        <f>IF('04.04_PLANO DE TRABALHO'!TR58="",Y501,'04.04_PLANO DE TRABALHO'!TR58)</f>
        <v>0</v>
      </c>
      <c r="Z502">
        <f>IF('04.04_PLANO DE TRABALHO'!TS58="",Z501,'04.04_PLANO DE TRABALHO'!TS58)</f>
        <v>0</v>
      </c>
      <c r="AA502">
        <f>IF('04.04_PLANO DE TRABALHO'!TT58="",AA501,'04.04_PLANO DE TRABALHO'!TT58)</f>
        <v>0</v>
      </c>
      <c r="AB502">
        <f>IF('04.04_PLANO DE TRABALHO'!TU58="",AB501,'04.04_PLANO DE TRABALHO'!TU58)</f>
        <v>0</v>
      </c>
      <c r="AC502">
        <f>IF('04.04_PLANO DE TRABALHO'!TV58="",AC501,'04.04_PLANO DE TRABALHO'!TV58)</f>
        <v>0</v>
      </c>
      <c r="AD502" t="str">
        <f>IF('04.04_PLANO DE TRABALHO'!TW58="",AD501,'04.04_PLANO DE TRABALHO'!TW58)</f>
        <v>Categoria</v>
      </c>
      <c r="AE502">
        <f>IF('04.04_PLANO DE TRABALHO'!TX58="",AE501,'04.04_PLANO DE TRABALHO'!TX58)</f>
        <v>0</v>
      </c>
      <c r="AF502">
        <f>IF('04.04_PLANO DE TRABALHO'!TY58="",AF501,'04.04_PLANO DE TRABALHO'!TY58)</f>
        <v>0</v>
      </c>
      <c r="AG502">
        <f>IF('04.04_PLANO DE TRABALHO'!TZ58="",AG501,'04.04_PLANO DE TRABALHO'!TZ58)</f>
        <v>0</v>
      </c>
      <c r="AH502">
        <f>IF('04.04_PLANO DE TRABALHO'!UA58="",AH501,'04.04_PLANO DE TRABALHO'!UA58)</f>
        <v>0</v>
      </c>
      <c r="AI502">
        <f>IF('04.04_PLANO DE TRABALHO'!UB58="",AI501,'04.04_PLANO DE TRABALHO'!UB58)</f>
        <v>0</v>
      </c>
      <c r="AJ502">
        <f>IF('04.04_PLANO DE TRABALHO'!UC58="",AJ501,'04.04_PLANO DE TRABALHO'!UC58)</f>
        <v>0</v>
      </c>
      <c r="AK502">
        <f>IF('04.04_PLANO DE TRABALHO'!UD58="",AK501,'04.04_PLANO DE TRABALHO'!UD58)</f>
        <v>0</v>
      </c>
      <c r="AL502" t="str">
        <f>IF('04.04_PLANO DE TRABALHO'!UE58="",AL501,'04.04_PLANO DE TRABALHO'!UE58)</f>
        <v>Subcategoria</v>
      </c>
      <c r="AM502">
        <f>IF('04.04_PLANO DE TRABALHO'!UF58="",AM501,'04.04_PLANO DE TRABALHO'!UF58)</f>
        <v>0</v>
      </c>
      <c r="AN502">
        <f>IF('04.04_PLANO DE TRABALHO'!UG58="",AN501,'04.04_PLANO DE TRABALHO'!UG58)</f>
        <v>0</v>
      </c>
      <c r="AO502">
        <f>IF('04.04_PLANO DE TRABALHO'!UH58="",AO501,'04.04_PLANO DE TRABALHO'!UH58)</f>
        <v>0</v>
      </c>
      <c r="AP502">
        <f>IF('04.04_PLANO DE TRABALHO'!UI58="",AP501,'04.04_PLANO DE TRABALHO'!UI58)</f>
        <v>0</v>
      </c>
      <c r="AQ502" t="str">
        <f>IF('04.04_PLANO DE TRABALHO'!UJ58="",AQ501,'04.04_PLANO DE TRABALHO'!UJ58)</f>
        <v>Fonte*</v>
      </c>
      <c r="AR502">
        <f>IF('04.04_PLANO DE TRABALHO'!UK58="",AR501,'04.04_PLANO DE TRABALHO'!UK58)</f>
        <v>0</v>
      </c>
      <c r="AS502">
        <f>IF('04.04_PLANO DE TRABALHO'!UL58="",AS501,'04.04_PLANO DE TRABALHO'!UL58)</f>
        <v>0</v>
      </c>
      <c r="AT502">
        <f>IF('04.04_PLANO DE TRABALHO'!UM58="",AT501,'04.04_PLANO DE TRABALHO'!UM58)</f>
        <v>0</v>
      </c>
      <c r="AU502" t="str">
        <f>IF('04.04_PLANO DE TRABALHO'!UN58="",AU501,'04.04_PLANO DE TRABALHO'!UN58)</f>
        <v>Unid</v>
      </c>
      <c r="AV502">
        <f>IF('04.04_PLANO DE TRABALHO'!UO58="",AV501,'04.04_PLANO DE TRABALHO'!UO58)</f>
        <v>0</v>
      </c>
      <c r="AW502" t="str">
        <f>IF('04.04_PLANO DE TRABALHO'!UP58="",AW501,'04.04_PLANO DE TRABALHO'!UP58)</f>
        <v>Valor 
Unit</v>
      </c>
      <c r="AX502">
        <f>IF('04.04_PLANO DE TRABALHO'!UQ58="",AX501,'04.04_PLANO DE TRABALHO'!UQ58)</f>
        <v>0</v>
      </c>
      <c r="AY502">
        <f>IF('04.04_PLANO DE TRABALHO'!UR58="",AY501,'04.04_PLANO DE TRABALHO'!UR58)</f>
        <v>0</v>
      </c>
      <c r="AZ502" t="str">
        <f>IF('04.04_PLANO DE TRABALHO'!US58="",AZ501,'04.04_PLANO DE TRABALHO'!US58)</f>
        <v>Qtde</v>
      </c>
      <c r="BA502">
        <f>IF('04.04_PLANO DE TRABALHO'!UT58="",BA501,'04.04_PLANO DE TRABALHO'!UT58)</f>
        <v>0</v>
      </c>
      <c r="BB502">
        <f>IF('04.04_PLANO DE TRABALHO'!UU58="",BB501,'04.04_PLANO DE TRABALHO'!UU58)</f>
        <v>0</v>
      </c>
      <c r="BD502" t="str">
        <v>Comunicação e Mobilização Acadêmica</v>
      </c>
      <c r="BE502" t="str">
        <v>11.3</v>
      </c>
      <c r="BF502">
        <v>0</v>
      </c>
      <c r="BG502" t="str">
        <v>Atividade</v>
      </c>
      <c r="BH502">
        <v>0</v>
      </c>
      <c r="BI502">
        <v>0</v>
      </c>
      <c r="BJ502" t="str">
        <v>Início</v>
      </c>
      <c r="BK502">
        <v>0</v>
      </c>
      <c r="BL502">
        <v>0</v>
      </c>
      <c r="BM502" t="str">
        <v>Fim</v>
      </c>
      <c r="BN502">
        <v>0</v>
      </c>
      <c r="BO502">
        <v>0</v>
      </c>
      <c r="BP502" t="str">
        <v>11.3.2</v>
      </c>
      <c r="BQ502">
        <v>0</v>
      </c>
      <c r="BR502">
        <v>0</v>
      </c>
      <c r="BS502" t="str">
        <v>SubAtividade</v>
      </c>
      <c r="BT502">
        <v>0</v>
      </c>
      <c r="BU502">
        <v>0</v>
      </c>
      <c r="BV502">
        <v>0</v>
      </c>
      <c r="BW502">
        <v>0</v>
      </c>
      <c r="BX502">
        <v>0</v>
      </c>
      <c r="BY502" t="str">
        <v>Despesa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 t="str">
        <v>Categoria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 t="str">
        <v>Subcategoria</v>
      </c>
      <c r="CO502">
        <v>0</v>
      </c>
      <c r="CP502">
        <v>0</v>
      </c>
      <c r="CQ502">
        <v>0</v>
      </c>
      <c r="CR502">
        <v>0</v>
      </c>
      <c r="CS502" t="str">
        <v>Fonte*</v>
      </c>
      <c r="CT502">
        <v>0</v>
      </c>
      <c r="CU502">
        <v>0</v>
      </c>
      <c r="CV502">
        <v>0</v>
      </c>
      <c r="CW502" t="str">
        <v>Unid</v>
      </c>
      <c r="CX502">
        <v>0</v>
      </c>
      <c r="CY502" t="str">
        <v>Valor 
Unit</v>
      </c>
      <c r="CZ502">
        <v>0</v>
      </c>
      <c r="DA502">
        <v>0</v>
      </c>
      <c r="DB502" t="str">
        <v>Qtde</v>
      </c>
      <c r="DC502">
        <v>0</v>
      </c>
      <c r="DD502">
        <v>0</v>
      </c>
      <c r="DF502">
        <v>0</v>
      </c>
      <c r="DG502" t="str">
        <v>11.3</v>
      </c>
      <c r="DH502">
        <v>0</v>
      </c>
      <c r="DI502" t="str">
        <v>Atividade</v>
      </c>
      <c r="DJ502">
        <v>0</v>
      </c>
      <c r="DK502">
        <v>0</v>
      </c>
      <c r="DL502" t="str">
        <v>Início</v>
      </c>
      <c r="DM502">
        <v>0</v>
      </c>
      <c r="DN502">
        <v>0</v>
      </c>
      <c r="DO502" t="str">
        <v>Fim</v>
      </c>
      <c r="DP502">
        <v>0</v>
      </c>
      <c r="DQ502">
        <v>0</v>
      </c>
      <c r="DR502" t="str">
        <v>Total da SubAtividade:</v>
      </c>
      <c r="DS502">
        <v>0</v>
      </c>
      <c r="DT502">
        <v>0</v>
      </c>
      <c r="DU502" t="str">
        <v>SubAtividade</v>
      </c>
      <c r="DV502">
        <v>0</v>
      </c>
      <c r="DW502">
        <v>0</v>
      </c>
      <c r="DX502">
        <v>0</v>
      </c>
      <c r="DY502">
        <v>0</v>
      </c>
      <c r="DZ502">
        <v>0</v>
      </c>
      <c r="EA502" t="str">
        <v>Despesa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 t="str">
        <v>Categoria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 t="str">
        <v>Subcategoria</v>
      </c>
      <c r="EQ502">
        <v>0</v>
      </c>
      <c r="ER502">
        <v>0</v>
      </c>
      <c r="ES502">
        <v>0</v>
      </c>
      <c r="ET502">
        <v>0</v>
      </c>
      <c r="EU502" t="str">
        <v>Fonte*</v>
      </c>
      <c r="EV502">
        <v>0</v>
      </c>
      <c r="EW502">
        <v>0</v>
      </c>
      <c r="EX502">
        <v>0</v>
      </c>
      <c r="EY502" t="str">
        <v>Unid</v>
      </c>
      <c r="EZ502">
        <v>0</v>
      </c>
      <c r="FA502" t="str">
        <v>Valor 
Unit</v>
      </c>
      <c r="FB502">
        <v>0</v>
      </c>
      <c r="FC502">
        <v>0</v>
      </c>
      <c r="FD502" t="str">
        <v>Qtde</v>
      </c>
      <c r="FE502">
        <v>0</v>
      </c>
      <c r="FF502">
        <v>0</v>
      </c>
    </row>
    <row r="503" spans="1:162" x14ac:dyDescent="0.25">
      <c r="A503">
        <v>50</v>
      </c>
      <c r="B503" t="str">
        <f>'04.04_PLANO DE TRABALHO'!$TJ$7</f>
        <v>Participação e Gestão Democrática</v>
      </c>
      <c r="C503" t="str">
        <f>IF('04.04_PLANO DE TRABALHO'!SV59="",C502,'04.04_PLANO DE TRABALHO'!SV59)</f>
        <v>10.3</v>
      </c>
      <c r="D503">
        <f>IF('04.04_PLANO DE TRABALHO'!SW59="",D502,'04.04_PLANO DE TRABALHO'!SW59)</f>
        <v>0</v>
      </c>
      <c r="E503" t="str">
        <f>IF(OR('04.04_PLANO DE TRABALHO'!SX59="",'04.04_PLANO DE TRABALHO'!SX59="Realizado",'04.04_PLANO DE TRABALHO'!SX59="Planejado"),E502,'04.04_PLANO DE TRABALHO'!SX59)</f>
        <v>Atividade</v>
      </c>
      <c r="F503">
        <f>IF('04.04_PLANO DE TRABALHO'!SY59="",F502,'04.04_PLANO DE TRABALHO'!SY59)</f>
        <v>0</v>
      </c>
      <c r="G503">
        <f>IF('04.04_PLANO DE TRABALHO'!SZ59="",G502,'04.04_PLANO DE TRABALHO'!SZ59)</f>
        <v>0</v>
      </c>
      <c r="H503" t="str">
        <f>IF('04.04_PLANO DE TRABALHO'!TA59="",H502,'04.04_PLANO DE TRABALHO'!TA59)</f>
        <v>Início</v>
      </c>
      <c r="I503">
        <f>IF('04.04_PLANO DE TRABALHO'!TB59="",I502,'04.04_PLANO DE TRABALHO'!TB59)</f>
        <v>0</v>
      </c>
      <c r="J503">
        <f>IF('04.04_PLANO DE TRABALHO'!TC59="",J502,'04.04_PLANO DE TRABALHO'!TC59)</f>
        <v>0</v>
      </c>
      <c r="K503" t="str">
        <f>IF('04.04_PLANO DE TRABALHO'!TD59="",K502,'04.04_PLANO DE TRABALHO'!TD59)</f>
        <v>Fim</v>
      </c>
      <c r="L503">
        <f>IF('04.04_PLANO DE TRABALHO'!TE59="",L502,'04.04_PLANO DE TRABALHO'!TE59)</f>
        <v>0</v>
      </c>
      <c r="M503">
        <f>IF('04.04_PLANO DE TRABALHO'!TF59="",M502,'04.04_PLANO DE TRABALHO'!TF59)</f>
        <v>0</v>
      </c>
      <c r="N503" t="str">
        <f>IF('04.04_PLANO DE TRABALHO'!TG59="",N502,'04.04_PLANO DE TRABALHO'!TG59)</f>
        <v>10.3.3</v>
      </c>
      <c r="O503">
        <f>IF('04.04_PLANO DE TRABALHO'!TH59="",O502,'04.04_PLANO DE TRABALHO'!TH59)</f>
        <v>0</v>
      </c>
      <c r="P503">
        <f>IF('04.04_PLANO DE TRABALHO'!TI59="",P502,'04.04_PLANO DE TRABALHO'!TI59)</f>
        <v>0</v>
      </c>
      <c r="Q503" t="str">
        <f>IF('04.04_PLANO DE TRABALHO'!TJ59="",Q502,'04.04_PLANO DE TRABALHO'!TJ59)</f>
        <v>SubAtividade</v>
      </c>
      <c r="R503">
        <f>IF('04.04_PLANO DE TRABALHO'!TK59="",R502,'04.04_PLANO DE TRABALHO'!TK59)</f>
        <v>0</v>
      </c>
      <c r="S503">
        <f>IF('04.04_PLANO DE TRABALHO'!TL59="",S502,'04.04_PLANO DE TRABALHO'!TL59)</f>
        <v>0</v>
      </c>
      <c r="T503">
        <f>IF('04.04_PLANO DE TRABALHO'!TM59="",T502,'04.04_PLANO DE TRABALHO'!TM59)</f>
        <v>0</v>
      </c>
      <c r="U503">
        <f>IF('04.04_PLANO DE TRABALHO'!TN59="",U502,'04.04_PLANO DE TRABALHO'!TN59)</f>
        <v>0</v>
      </c>
      <c r="V503">
        <f>IF('04.04_PLANO DE TRABALHO'!TO59="",V502,'04.04_PLANO DE TRABALHO'!TO59)</f>
        <v>0</v>
      </c>
      <c r="W503" t="str">
        <f>IF('04.04_PLANO DE TRABALHO'!TP59="",W502,'04.04_PLANO DE TRABALHO'!TP59)</f>
        <v>Despesa</v>
      </c>
      <c r="X503">
        <f>IF('04.04_PLANO DE TRABALHO'!TQ59="",X502,'04.04_PLANO DE TRABALHO'!TQ59)</f>
        <v>0</v>
      </c>
      <c r="Y503">
        <f>IF('04.04_PLANO DE TRABALHO'!TR59="",Y502,'04.04_PLANO DE TRABALHO'!TR59)</f>
        <v>0</v>
      </c>
      <c r="Z503">
        <f>IF('04.04_PLANO DE TRABALHO'!TS59="",Z502,'04.04_PLANO DE TRABALHO'!TS59)</f>
        <v>0</v>
      </c>
      <c r="AA503">
        <f>IF('04.04_PLANO DE TRABALHO'!TT59="",AA502,'04.04_PLANO DE TRABALHO'!TT59)</f>
        <v>0</v>
      </c>
      <c r="AB503">
        <f>IF('04.04_PLANO DE TRABALHO'!TU59="",AB502,'04.04_PLANO DE TRABALHO'!TU59)</f>
        <v>0</v>
      </c>
      <c r="AC503">
        <f>IF('04.04_PLANO DE TRABALHO'!TV59="",AC502,'04.04_PLANO DE TRABALHO'!TV59)</f>
        <v>0</v>
      </c>
      <c r="AD503" t="str">
        <f>IF('04.04_PLANO DE TRABALHO'!TW59="",AD502,'04.04_PLANO DE TRABALHO'!TW59)</f>
        <v>Categoria</v>
      </c>
      <c r="AE503">
        <f>IF('04.04_PLANO DE TRABALHO'!TX59="",AE502,'04.04_PLANO DE TRABALHO'!TX59)</f>
        <v>0</v>
      </c>
      <c r="AF503">
        <f>IF('04.04_PLANO DE TRABALHO'!TY59="",AF502,'04.04_PLANO DE TRABALHO'!TY59)</f>
        <v>0</v>
      </c>
      <c r="AG503">
        <f>IF('04.04_PLANO DE TRABALHO'!TZ59="",AG502,'04.04_PLANO DE TRABALHO'!TZ59)</f>
        <v>0</v>
      </c>
      <c r="AH503">
        <f>IF('04.04_PLANO DE TRABALHO'!UA59="",AH502,'04.04_PLANO DE TRABALHO'!UA59)</f>
        <v>0</v>
      </c>
      <c r="AI503">
        <f>IF('04.04_PLANO DE TRABALHO'!UB59="",AI502,'04.04_PLANO DE TRABALHO'!UB59)</f>
        <v>0</v>
      </c>
      <c r="AJ503">
        <f>IF('04.04_PLANO DE TRABALHO'!UC59="",AJ502,'04.04_PLANO DE TRABALHO'!UC59)</f>
        <v>0</v>
      </c>
      <c r="AK503">
        <f>IF('04.04_PLANO DE TRABALHO'!UD59="",AK502,'04.04_PLANO DE TRABALHO'!UD59)</f>
        <v>0</v>
      </c>
      <c r="AL503" t="str">
        <f>IF('04.04_PLANO DE TRABALHO'!UE59="",AL502,'04.04_PLANO DE TRABALHO'!UE59)</f>
        <v>Subcategoria</v>
      </c>
      <c r="AM503">
        <f>IF('04.04_PLANO DE TRABALHO'!UF59="",AM502,'04.04_PLANO DE TRABALHO'!UF59)</f>
        <v>0</v>
      </c>
      <c r="AN503">
        <f>IF('04.04_PLANO DE TRABALHO'!UG59="",AN502,'04.04_PLANO DE TRABALHO'!UG59)</f>
        <v>0</v>
      </c>
      <c r="AO503">
        <f>IF('04.04_PLANO DE TRABALHO'!UH59="",AO502,'04.04_PLANO DE TRABALHO'!UH59)</f>
        <v>0</v>
      </c>
      <c r="AP503">
        <f>IF('04.04_PLANO DE TRABALHO'!UI59="",AP502,'04.04_PLANO DE TRABALHO'!UI59)</f>
        <v>0</v>
      </c>
      <c r="AQ503" t="str">
        <f>IF('04.04_PLANO DE TRABALHO'!UJ59="",AQ502,'04.04_PLANO DE TRABALHO'!UJ59)</f>
        <v>Fonte*</v>
      </c>
      <c r="AR503">
        <f>IF('04.04_PLANO DE TRABALHO'!UK59="",AR502,'04.04_PLANO DE TRABALHO'!UK59)</f>
        <v>0</v>
      </c>
      <c r="AS503">
        <f>IF('04.04_PLANO DE TRABALHO'!UL59="",AS502,'04.04_PLANO DE TRABALHO'!UL59)</f>
        <v>0</v>
      </c>
      <c r="AT503">
        <f>IF('04.04_PLANO DE TRABALHO'!UM59="",AT502,'04.04_PLANO DE TRABALHO'!UM59)</f>
        <v>0</v>
      </c>
      <c r="AU503" t="str">
        <f>IF('04.04_PLANO DE TRABALHO'!UN59="",AU502,'04.04_PLANO DE TRABALHO'!UN59)</f>
        <v>Unid</v>
      </c>
      <c r="AV503">
        <f>IF('04.04_PLANO DE TRABALHO'!UO59="",AV502,'04.04_PLANO DE TRABALHO'!UO59)</f>
        <v>0</v>
      </c>
      <c r="AW503" t="str">
        <f>IF('04.04_PLANO DE TRABALHO'!UP59="",AW502,'04.04_PLANO DE TRABALHO'!UP59)</f>
        <v>Valor 
Unit</v>
      </c>
      <c r="AX503">
        <f>IF('04.04_PLANO DE TRABALHO'!UQ59="",AX502,'04.04_PLANO DE TRABALHO'!UQ59)</f>
        <v>0</v>
      </c>
      <c r="AY503">
        <f>IF('04.04_PLANO DE TRABALHO'!UR59="",AY502,'04.04_PLANO DE TRABALHO'!UR59)</f>
        <v>0</v>
      </c>
      <c r="AZ503" t="str">
        <f>IF('04.04_PLANO DE TRABALHO'!US59="",AZ502,'04.04_PLANO DE TRABALHO'!US59)</f>
        <v>Qtde</v>
      </c>
      <c r="BA503">
        <f>IF('04.04_PLANO DE TRABALHO'!UT59="",BA502,'04.04_PLANO DE TRABALHO'!UT59)</f>
        <v>0</v>
      </c>
      <c r="BB503">
        <f>IF('04.04_PLANO DE TRABALHO'!UU59="",BB502,'04.04_PLANO DE TRABALHO'!UU59)</f>
        <v>0</v>
      </c>
      <c r="BD503" t="str">
        <v>Comunicação e Mobilização Acadêmica</v>
      </c>
      <c r="BE503" t="str">
        <v>11.3</v>
      </c>
      <c r="BF503">
        <v>0</v>
      </c>
      <c r="BG503" t="str">
        <v>Atividade</v>
      </c>
      <c r="BH503">
        <v>0</v>
      </c>
      <c r="BI503">
        <v>0</v>
      </c>
      <c r="BJ503" t="str">
        <v>Início</v>
      </c>
      <c r="BK503">
        <v>0</v>
      </c>
      <c r="BL503">
        <v>0</v>
      </c>
      <c r="BM503" t="str">
        <v>Fim</v>
      </c>
      <c r="BN503">
        <v>0</v>
      </c>
      <c r="BO503">
        <v>0</v>
      </c>
      <c r="BP503" t="str">
        <v>11.3.2</v>
      </c>
      <c r="BQ503">
        <v>0</v>
      </c>
      <c r="BR503">
        <v>0</v>
      </c>
      <c r="BS503" t="str">
        <v>SubAtividade</v>
      </c>
      <c r="BT503">
        <v>0</v>
      </c>
      <c r="BU503">
        <v>0</v>
      </c>
      <c r="BV503">
        <v>0</v>
      </c>
      <c r="BW503">
        <v>0</v>
      </c>
      <c r="BX503">
        <v>0</v>
      </c>
      <c r="BY503" t="str">
        <v>Despesa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 t="str">
        <v>Categoria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 t="str">
        <v>Subcategoria</v>
      </c>
      <c r="CO503">
        <v>0</v>
      </c>
      <c r="CP503">
        <v>0</v>
      </c>
      <c r="CQ503">
        <v>0</v>
      </c>
      <c r="CR503">
        <v>0</v>
      </c>
      <c r="CS503" t="str">
        <v>Fonte*</v>
      </c>
      <c r="CT503">
        <v>0</v>
      </c>
      <c r="CU503">
        <v>0</v>
      </c>
      <c r="CV503">
        <v>0</v>
      </c>
      <c r="CW503" t="str">
        <v>Unid</v>
      </c>
      <c r="CX503">
        <v>0</v>
      </c>
      <c r="CY503" t="str">
        <v>Valor 
Unit</v>
      </c>
      <c r="CZ503">
        <v>0</v>
      </c>
      <c r="DA503">
        <v>0</v>
      </c>
      <c r="DB503" t="str">
        <v>Qtde</v>
      </c>
      <c r="DC503">
        <v>0</v>
      </c>
      <c r="DD503">
        <v>0</v>
      </c>
    </row>
    <row r="504" spans="1:162" x14ac:dyDescent="0.25">
      <c r="A504">
        <v>1</v>
      </c>
      <c r="B504" t="str">
        <f>'04.04_PLANO DE TRABALHO'!$VO$7</f>
        <v>Comunicação e Mobilização Acadêmica</v>
      </c>
      <c r="C504" t="str">
        <f>IF('04.04_PLANO DE TRABALHO'!VA10="",C503,'04.04_PLANO DE TRABALHO'!VA10)</f>
        <v>11.1</v>
      </c>
      <c r="D504">
        <f>IF('04.04_PLANO DE TRABALHO'!VB10="",D503,'04.04_PLANO DE TRABALHO'!VB10)</f>
        <v>0</v>
      </c>
      <c r="E504" t="str">
        <f>IF(OR('04.04_PLANO DE TRABALHO'!VC10="",'04.04_PLANO DE TRABALHO'!VC10="Realizado",'04.04_PLANO DE TRABALHO'!VC10="Planejado"),E503,'04.04_PLANO DE TRABALHO'!VC10)</f>
        <v>Atividade</v>
      </c>
      <c r="F504">
        <f>IF('04.04_PLANO DE TRABALHO'!VD10="",F503,'04.04_PLANO DE TRABALHO'!VD10)</f>
        <v>0</v>
      </c>
      <c r="G504">
        <f>IF('04.04_PLANO DE TRABALHO'!VE10="",G503,'04.04_PLANO DE TRABALHO'!VE10)</f>
        <v>0</v>
      </c>
      <c r="H504" t="str">
        <f>IF('04.04_PLANO DE TRABALHO'!VF10="",H503,'04.04_PLANO DE TRABALHO'!VF10)</f>
        <v>Início</v>
      </c>
      <c r="I504">
        <f>IF('04.04_PLANO DE TRABALHO'!VG10="",I503,'04.04_PLANO DE TRABALHO'!VG10)</f>
        <v>0</v>
      </c>
      <c r="J504">
        <f>IF('04.04_PLANO DE TRABALHO'!VH10="",J503,'04.04_PLANO DE TRABALHO'!VH10)</f>
        <v>0</v>
      </c>
      <c r="K504" t="str">
        <f>IF('04.04_PLANO DE TRABALHO'!VI10="",K503,'04.04_PLANO DE TRABALHO'!VI10)</f>
        <v>Fim</v>
      </c>
      <c r="L504">
        <f>IF('04.04_PLANO DE TRABALHO'!VJ10="",L503,'04.04_PLANO DE TRABALHO'!VJ10)</f>
        <v>0</v>
      </c>
      <c r="M504">
        <f>IF('04.04_PLANO DE TRABALHO'!VK10="",M503,'04.04_PLANO DE TRABALHO'!VK10)</f>
        <v>0</v>
      </c>
      <c r="N504" t="str">
        <f>IF('04.04_PLANO DE TRABALHO'!VL10="",N503,'04.04_PLANO DE TRABALHO'!VL10)</f>
        <v>11.1.1</v>
      </c>
      <c r="O504">
        <f>IF('04.04_PLANO DE TRABALHO'!VM10="",O503,'04.04_PLANO DE TRABALHO'!VM10)</f>
        <v>0</v>
      </c>
      <c r="P504">
        <f>IF('04.04_PLANO DE TRABALHO'!VN10="",P503,'04.04_PLANO DE TRABALHO'!VN10)</f>
        <v>0</v>
      </c>
      <c r="Q504" t="str">
        <f>IF('04.04_PLANO DE TRABALHO'!VO10="",Q503,'04.04_PLANO DE TRABALHO'!VO10)</f>
        <v>SubAtividade</v>
      </c>
      <c r="R504">
        <f>IF('04.04_PLANO DE TRABALHO'!VP10="",R503,'04.04_PLANO DE TRABALHO'!VP10)</f>
        <v>0</v>
      </c>
      <c r="S504">
        <f>IF('04.04_PLANO DE TRABALHO'!VQ10="",S503,'04.04_PLANO DE TRABALHO'!VQ10)</f>
        <v>0</v>
      </c>
      <c r="T504">
        <f>IF('04.04_PLANO DE TRABALHO'!VR10="",T503,'04.04_PLANO DE TRABALHO'!VR10)</f>
        <v>0</v>
      </c>
      <c r="U504">
        <f>IF('04.04_PLANO DE TRABALHO'!VS10="",U503,'04.04_PLANO DE TRABALHO'!VS10)</f>
        <v>0</v>
      </c>
      <c r="V504">
        <f>IF('04.04_PLANO DE TRABALHO'!VT10="",V503,'04.04_PLANO DE TRABALHO'!VT10)</f>
        <v>0</v>
      </c>
      <c r="W504" t="str">
        <f>IF('04.04_PLANO DE TRABALHO'!VU10="",W503,'04.04_PLANO DE TRABALHO'!VU10)</f>
        <v>Despesa</v>
      </c>
      <c r="X504">
        <f>IF('04.04_PLANO DE TRABALHO'!VV10="",X503,'04.04_PLANO DE TRABALHO'!VV10)</f>
        <v>0</v>
      </c>
      <c r="Y504">
        <f>IF('04.04_PLANO DE TRABALHO'!VW10="",Y503,'04.04_PLANO DE TRABALHO'!VW10)</f>
        <v>0</v>
      </c>
      <c r="Z504">
        <f>IF('04.04_PLANO DE TRABALHO'!VX10="",Z503,'04.04_PLANO DE TRABALHO'!VX10)</f>
        <v>0</v>
      </c>
      <c r="AA504">
        <f>IF('04.04_PLANO DE TRABALHO'!VY10="",AA503,'04.04_PLANO DE TRABALHO'!VY10)</f>
        <v>0</v>
      </c>
      <c r="AB504">
        <f>IF('04.04_PLANO DE TRABALHO'!VZ10="",AB503,'04.04_PLANO DE TRABALHO'!VZ10)</f>
        <v>0</v>
      </c>
      <c r="AC504">
        <f>IF('04.04_PLANO DE TRABALHO'!WA10="",AC503,'04.04_PLANO DE TRABALHO'!WA10)</f>
        <v>0</v>
      </c>
      <c r="AD504" t="str">
        <f>IF('04.04_PLANO DE TRABALHO'!WB10="",AD503,'04.04_PLANO DE TRABALHO'!WB10)</f>
        <v>Categoria</v>
      </c>
      <c r="AE504">
        <f>IF('04.04_PLANO DE TRABALHO'!WC10="",AE503,'04.04_PLANO DE TRABALHO'!WC10)</f>
        <v>0</v>
      </c>
      <c r="AF504">
        <f>IF('04.04_PLANO DE TRABALHO'!WD10="",AF503,'04.04_PLANO DE TRABALHO'!WD10)</f>
        <v>0</v>
      </c>
      <c r="AG504">
        <f>IF('04.04_PLANO DE TRABALHO'!WE10="",AG503,'04.04_PLANO DE TRABALHO'!WE10)</f>
        <v>0</v>
      </c>
      <c r="AH504">
        <f>IF('04.04_PLANO DE TRABALHO'!WF10="",AH503,'04.04_PLANO DE TRABALHO'!WF10)</f>
        <v>0</v>
      </c>
      <c r="AI504">
        <f>IF('04.04_PLANO DE TRABALHO'!WG10="",AI503,'04.04_PLANO DE TRABALHO'!WG10)</f>
        <v>0</v>
      </c>
      <c r="AJ504">
        <f>IF('04.04_PLANO DE TRABALHO'!WH10="",AJ503,'04.04_PLANO DE TRABALHO'!WH10)</f>
        <v>0</v>
      </c>
      <c r="AK504">
        <f>IF('04.04_PLANO DE TRABALHO'!WI10="",AK503,'04.04_PLANO DE TRABALHO'!WI10)</f>
        <v>0</v>
      </c>
      <c r="AL504" t="str">
        <f>IF('04.04_PLANO DE TRABALHO'!WJ10="",AL503,'04.04_PLANO DE TRABALHO'!WJ10)</f>
        <v>Subcategoria</v>
      </c>
      <c r="AM504">
        <f>IF('04.04_PLANO DE TRABALHO'!WK10="",AM503,'04.04_PLANO DE TRABALHO'!WK10)</f>
        <v>0</v>
      </c>
      <c r="AN504">
        <f>IF('04.04_PLANO DE TRABALHO'!WL10="",AN503,'04.04_PLANO DE TRABALHO'!WL10)</f>
        <v>0</v>
      </c>
      <c r="AO504">
        <f>IF('04.04_PLANO DE TRABALHO'!WM10="",AO503,'04.04_PLANO DE TRABALHO'!WM10)</f>
        <v>0</v>
      </c>
      <c r="AP504">
        <f>IF('04.04_PLANO DE TRABALHO'!WN10="",AP503,'04.04_PLANO DE TRABALHO'!WN10)</f>
        <v>0</v>
      </c>
      <c r="AQ504" t="str">
        <f>IF('04.04_PLANO DE TRABALHO'!WO10="",AQ503,'04.04_PLANO DE TRABALHO'!WO10)</f>
        <v>Fonte*</v>
      </c>
      <c r="AR504">
        <f>IF('04.04_PLANO DE TRABALHO'!WP10="",AR503,'04.04_PLANO DE TRABALHO'!WP10)</f>
        <v>0</v>
      </c>
      <c r="AS504">
        <f>IF('04.04_PLANO DE TRABALHO'!WQ10="",AS503,'04.04_PLANO DE TRABALHO'!WQ10)</f>
        <v>0</v>
      </c>
      <c r="AT504">
        <f>IF('04.04_PLANO DE TRABALHO'!WR10="",AT503,'04.04_PLANO DE TRABALHO'!WR10)</f>
        <v>0</v>
      </c>
      <c r="AU504" t="str">
        <f>IF('04.04_PLANO DE TRABALHO'!WS10="",AU503,'04.04_PLANO DE TRABALHO'!WS10)</f>
        <v>Unid</v>
      </c>
      <c r="AV504">
        <f>IF('04.04_PLANO DE TRABALHO'!WT10="",AV503,'04.04_PLANO DE TRABALHO'!WT10)</f>
        <v>0</v>
      </c>
      <c r="AW504" t="str">
        <f>IF('04.04_PLANO DE TRABALHO'!WU10="",AW503,'04.04_PLANO DE TRABALHO'!WU10)</f>
        <v>Valor 
Unit</v>
      </c>
      <c r="AX504">
        <f>IF('04.04_PLANO DE TRABALHO'!WV10="",AX503,'04.04_PLANO DE TRABALHO'!WV10)</f>
        <v>0</v>
      </c>
      <c r="AY504">
        <f>IF('04.04_PLANO DE TRABALHO'!WW10="",AY503,'04.04_PLANO DE TRABALHO'!WW10)</f>
        <v>0</v>
      </c>
      <c r="AZ504" t="str">
        <f>IF('04.04_PLANO DE TRABALHO'!WX10="",AZ503,'04.04_PLANO DE TRABALHO'!WX10)</f>
        <v>Qtde</v>
      </c>
      <c r="BA504">
        <f>IF('04.04_PLANO DE TRABALHO'!WY10="",BA503,'04.04_PLANO DE TRABALHO'!WY10)</f>
        <v>0</v>
      </c>
      <c r="BB504">
        <f>IF('04.04_PLANO DE TRABALHO'!WZ10="",BB503,'04.04_PLANO DE TRABALHO'!WZ10)</f>
        <v>0</v>
      </c>
      <c r="BD504" t="str">
        <v>Comunicação e Mobilização Acadêmica</v>
      </c>
      <c r="BE504" t="str">
        <v>11.3</v>
      </c>
      <c r="BF504">
        <v>0</v>
      </c>
      <c r="BG504" t="str">
        <v>Atividade</v>
      </c>
      <c r="BH504">
        <v>0</v>
      </c>
      <c r="BI504">
        <v>0</v>
      </c>
      <c r="BJ504" t="str">
        <v>Início</v>
      </c>
      <c r="BK504">
        <v>0</v>
      </c>
      <c r="BL504">
        <v>0</v>
      </c>
      <c r="BM504" t="str">
        <v>Fim</v>
      </c>
      <c r="BN504">
        <v>0</v>
      </c>
      <c r="BO504">
        <v>0</v>
      </c>
      <c r="BP504" t="str">
        <v>11.3.2</v>
      </c>
      <c r="BQ504">
        <v>0</v>
      </c>
      <c r="BR504">
        <v>0</v>
      </c>
      <c r="BS504" t="str">
        <v>SubAtividade</v>
      </c>
      <c r="BT504">
        <v>0</v>
      </c>
      <c r="BU504">
        <v>0</v>
      </c>
      <c r="BV504">
        <v>0</v>
      </c>
      <c r="BW504">
        <v>0</v>
      </c>
      <c r="BX504">
        <v>0</v>
      </c>
      <c r="BY504" t="str">
        <v>Despesa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 t="str">
        <v>Categoria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 t="str">
        <v>Subcategoria</v>
      </c>
      <c r="CO504">
        <v>0</v>
      </c>
      <c r="CP504">
        <v>0</v>
      </c>
      <c r="CQ504">
        <v>0</v>
      </c>
      <c r="CR504">
        <v>0</v>
      </c>
      <c r="CS504" t="str">
        <v>Fonte*</v>
      </c>
      <c r="CT504">
        <v>0</v>
      </c>
      <c r="CU504">
        <v>0</v>
      </c>
      <c r="CV504">
        <v>0</v>
      </c>
      <c r="CW504" t="str">
        <v>Unid</v>
      </c>
      <c r="CX504">
        <v>0</v>
      </c>
      <c r="CY504" t="str">
        <v>Valor 
Unit</v>
      </c>
      <c r="CZ504">
        <v>0</v>
      </c>
      <c r="DA504">
        <v>0</v>
      </c>
      <c r="DB504" t="str">
        <v>Qtde</v>
      </c>
      <c r="DC504">
        <v>0</v>
      </c>
      <c r="DD504">
        <v>0</v>
      </c>
    </row>
    <row r="505" spans="1:162" x14ac:dyDescent="0.25">
      <c r="A505">
        <v>2</v>
      </c>
      <c r="B505" t="str">
        <f>'04.04_PLANO DE TRABALHO'!$VO$7</f>
        <v>Comunicação e Mobilização Acadêmica</v>
      </c>
      <c r="C505" t="str">
        <f>IF('04.04_PLANO DE TRABALHO'!VA11="",C504,'04.04_PLANO DE TRABALHO'!VA11)</f>
        <v>11.1</v>
      </c>
      <c r="D505">
        <f>IF('04.04_PLANO DE TRABALHO'!VB11="",D504,'04.04_PLANO DE TRABALHO'!VB11)</f>
        <v>0</v>
      </c>
      <c r="E505" t="str">
        <f>IF(OR('04.04_PLANO DE TRABALHO'!VC11="",'04.04_PLANO DE TRABALHO'!VC11="Realizado",'04.04_PLANO DE TRABALHO'!VC11="Planejado"),E504,'04.04_PLANO DE TRABALHO'!VC11)</f>
        <v>Atividade</v>
      </c>
      <c r="F505">
        <f>IF('04.04_PLANO DE TRABALHO'!VD11="",F504,'04.04_PLANO DE TRABALHO'!VD11)</f>
        <v>0</v>
      </c>
      <c r="G505">
        <f>IF('04.04_PLANO DE TRABALHO'!VE11="",G504,'04.04_PLANO DE TRABALHO'!VE11)</f>
        <v>0</v>
      </c>
      <c r="H505" t="str">
        <f>IF('04.04_PLANO DE TRABALHO'!VF11="",H504,'04.04_PLANO DE TRABALHO'!VF11)</f>
        <v>Início</v>
      </c>
      <c r="I505">
        <f>IF('04.04_PLANO DE TRABALHO'!VG11="",I504,'04.04_PLANO DE TRABALHO'!VG11)</f>
        <v>0</v>
      </c>
      <c r="J505">
        <f>IF('04.04_PLANO DE TRABALHO'!VH11="",J504,'04.04_PLANO DE TRABALHO'!VH11)</f>
        <v>0</v>
      </c>
      <c r="K505" t="str">
        <f>IF('04.04_PLANO DE TRABALHO'!VI11="",K504,'04.04_PLANO DE TRABALHO'!VI11)</f>
        <v>Fim</v>
      </c>
      <c r="L505">
        <f>IF('04.04_PLANO DE TRABALHO'!VJ11="",L504,'04.04_PLANO DE TRABALHO'!VJ11)</f>
        <v>0</v>
      </c>
      <c r="M505">
        <f>IF('04.04_PLANO DE TRABALHO'!VK11="",M504,'04.04_PLANO DE TRABALHO'!VK11)</f>
        <v>0</v>
      </c>
      <c r="N505" t="str">
        <f>IF('04.04_PLANO DE TRABALHO'!VL11="",N504,'04.04_PLANO DE TRABALHO'!VL11)</f>
        <v>11.1.1</v>
      </c>
      <c r="O505">
        <f>IF('04.04_PLANO DE TRABALHO'!VM11="",O504,'04.04_PLANO DE TRABALHO'!VM11)</f>
        <v>0</v>
      </c>
      <c r="P505">
        <f>IF('04.04_PLANO DE TRABALHO'!VN11="",P504,'04.04_PLANO DE TRABALHO'!VN11)</f>
        <v>0</v>
      </c>
      <c r="Q505" t="str">
        <f>IF('04.04_PLANO DE TRABALHO'!VO11="",Q504,'04.04_PLANO DE TRABALHO'!VO11)</f>
        <v>SubAtividade</v>
      </c>
      <c r="R505">
        <f>IF('04.04_PLANO DE TRABALHO'!VP11="",R504,'04.04_PLANO DE TRABALHO'!VP11)</f>
        <v>0</v>
      </c>
      <c r="S505">
        <f>IF('04.04_PLANO DE TRABALHO'!VQ11="",S504,'04.04_PLANO DE TRABALHO'!VQ11)</f>
        <v>0</v>
      </c>
      <c r="T505">
        <f>IF('04.04_PLANO DE TRABALHO'!VR11="",T504,'04.04_PLANO DE TRABALHO'!VR11)</f>
        <v>0</v>
      </c>
      <c r="U505">
        <f>IF('04.04_PLANO DE TRABALHO'!VS11="",U504,'04.04_PLANO DE TRABALHO'!VS11)</f>
        <v>0</v>
      </c>
      <c r="V505">
        <f>IF('04.04_PLANO DE TRABALHO'!VT11="",V504,'04.04_PLANO DE TRABALHO'!VT11)</f>
        <v>0</v>
      </c>
      <c r="W505" t="str">
        <f>IF('04.04_PLANO DE TRABALHO'!VU11="",W504,'04.04_PLANO DE TRABALHO'!VU11)</f>
        <v>Despesa</v>
      </c>
      <c r="X505">
        <f>IF('04.04_PLANO DE TRABALHO'!VV11="",X504,'04.04_PLANO DE TRABALHO'!VV11)</f>
        <v>0</v>
      </c>
      <c r="Y505">
        <f>IF('04.04_PLANO DE TRABALHO'!VW11="",Y504,'04.04_PLANO DE TRABALHO'!VW11)</f>
        <v>0</v>
      </c>
      <c r="Z505">
        <f>IF('04.04_PLANO DE TRABALHO'!VX11="",Z504,'04.04_PLANO DE TRABALHO'!VX11)</f>
        <v>0</v>
      </c>
      <c r="AA505">
        <f>IF('04.04_PLANO DE TRABALHO'!VY11="",AA504,'04.04_PLANO DE TRABALHO'!VY11)</f>
        <v>0</v>
      </c>
      <c r="AB505">
        <f>IF('04.04_PLANO DE TRABALHO'!VZ11="",AB504,'04.04_PLANO DE TRABALHO'!VZ11)</f>
        <v>0</v>
      </c>
      <c r="AC505">
        <f>IF('04.04_PLANO DE TRABALHO'!WA11="",AC504,'04.04_PLANO DE TRABALHO'!WA11)</f>
        <v>0</v>
      </c>
      <c r="AD505" t="str">
        <f>IF('04.04_PLANO DE TRABALHO'!WB11="",AD504,'04.04_PLANO DE TRABALHO'!WB11)</f>
        <v>Categoria</v>
      </c>
      <c r="AE505">
        <f>IF('04.04_PLANO DE TRABALHO'!WC11="",AE504,'04.04_PLANO DE TRABALHO'!WC11)</f>
        <v>0</v>
      </c>
      <c r="AF505">
        <f>IF('04.04_PLANO DE TRABALHO'!WD11="",AF504,'04.04_PLANO DE TRABALHO'!WD11)</f>
        <v>0</v>
      </c>
      <c r="AG505">
        <f>IF('04.04_PLANO DE TRABALHO'!WE11="",AG504,'04.04_PLANO DE TRABALHO'!WE11)</f>
        <v>0</v>
      </c>
      <c r="AH505">
        <f>IF('04.04_PLANO DE TRABALHO'!WF11="",AH504,'04.04_PLANO DE TRABALHO'!WF11)</f>
        <v>0</v>
      </c>
      <c r="AI505">
        <f>IF('04.04_PLANO DE TRABALHO'!WG11="",AI504,'04.04_PLANO DE TRABALHO'!WG11)</f>
        <v>0</v>
      </c>
      <c r="AJ505">
        <f>IF('04.04_PLANO DE TRABALHO'!WH11="",AJ504,'04.04_PLANO DE TRABALHO'!WH11)</f>
        <v>0</v>
      </c>
      <c r="AK505">
        <f>IF('04.04_PLANO DE TRABALHO'!WI11="",AK504,'04.04_PLANO DE TRABALHO'!WI11)</f>
        <v>0</v>
      </c>
      <c r="AL505" t="str">
        <f>IF('04.04_PLANO DE TRABALHO'!WJ11="",AL504,'04.04_PLANO DE TRABALHO'!WJ11)</f>
        <v>Subcategoria</v>
      </c>
      <c r="AM505">
        <f>IF('04.04_PLANO DE TRABALHO'!WK11="",AM504,'04.04_PLANO DE TRABALHO'!WK11)</f>
        <v>0</v>
      </c>
      <c r="AN505">
        <f>IF('04.04_PLANO DE TRABALHO'!WL11="",AN504,'04.04_PLANO DE TRABALHO'!WL11)</f>
        <v>0</v>
      </c>
      <c r="AO505">
        <f>IF('04.04_PLANO DE TRABALHO'!WM11="",AO504,'04.04_PLANO DE TRABALHO'!WM11)</f>
        <v>0</v>
      </c>
      <c r="AP505">
        <f>IF('04.04_PLANO DE TRABALHO'!WN11="",AP504,'04.04_PLANO DE TRABALHO'!WN11)</f>
        <v>0</v>
      </c>
      <c r="AQ505" t="str">
        <f>IF('04.04_PLANO DE TRABALHO'!WO11="",AQ504,'04.04_PLANO DE TRABALHO'!WO11)</f>
        <v>Fonte*</v>
      </c>
      <c r="AR505">
        <f>IF('04.04_PLANO DE TRABALHO'!WP11="",AR504,'04.04_PLANO DE TRABALHO'!WP11)</f>
        <v>0</v>
      </c>
      <c r="AS505">
        <f>IF('04.04_PLANO DE TRABALHO'!WQ11="",AS504,'04.04_PLANO DE TRABALHO'!WQ11)</f>
        <v>0</v>
      </c>
      <c r="AT505">
        <f>IF('04.04_PLANO DE TRABALHO'!WR11="",AT504,'04.04_PLANO DE TRABALHO'!WR11)</f>
        <v>0</v>
      </c>
      <c r="AU505" t="str">
        <f>IF('04.04_PLANO DE TRABALHO'!WS11="",AU504,'04.04_PLANO DE TRABALHO'!WS11)</f>
        <v>Unid</v>
      </c>
      <c r="AV505">
        <f>IF('04.04_PLANO DE TRABALHO'!WT11="",AV504,'04.04_PLANO DE TRABALHO'!WT11)</f>
        <v>0</v>
      </c>
      <c r="AW505" t="str">
        <f>IF('04.04_PLANO DE TRABALHO'!WU11="",AW504,'04.04_PLANO DE TRABALHO'!WU11)</f>
        <v>Valor 
Unit</v>
      </c>
      <c r="AX505">
        <f>IF('04.04_PLANO DE TRABALHO'!WV11="",AX504,'04.04_PLANO DE TRABALHO'!WV11)</f>
        <v>0</v>
      </c>
      <c r="AY505">
        <f>IF('04.04_PLANO DE TRABALHO'!WW11="",AY504,'04.04_PLANO DE TRABALHO'!WW11)</f>
        <v>0</v>
      </c>
      <c r="AZ505" t="str">
        <f>IF('04.04_PLANO DE TRABALHO'!WX11="",AZ504,'04.04_PLANO DE TRABALHO'!WX11)</f>
        <v>Qtde</v>
      </c>
      <c r="BA505">
        <f>IF('04.04_PLANO DE TRABALHO'!WY11="",BA504,'04.04_PLANO DE TRABALHO'!WY11)</f>
        <v>0</v>
      </c>
      <c r="BB505">
        <f>IF('04.04_PLANO DE TRABALHO'!WZ11="",BB504,'04.04_PLANO DE TRABALHO'!WZ11)</f>
        <v>0</v>
      </c>
      <c r="BD505" t="str">
        <v>Comunicação e Mobilização Acadêmica</v>
      </c>
      <c r="BE505" t="str">
        <v>11.3</v>
      </c>
      <c r="BF505">
        <v>0</v>
      </c>
      <c r="BG505" t="str">
        <v>Atividade</v>
      </c>
      <c r="BH505">
        <v>0</v>
      </c>
      <c r="BI505">
        <v>0</v>
      </c>
      <c r="BJ505" t="str">
        <v>Início</v>
      </c>
      <c r="BK505">
        <v>0</v>
      </c>
      <c r="BL505">
        <v>0</v>
      </c>
      <c r="BM505" t="str">
        <v>Fim</v>
      </c>
      <c r="BN505">
        <v>0</v>
      </c>
      <c r="BO505">
        <v>0</v>
      </c>
      <c r="BP505" t="str">
        <v>Total da SubAtividade:</v>
      </c>
      <c r="BQ505">
        <v>0</v>
      </c>
      <c r="BR505">
        <v>0</v>
      </c>
      <c r="BS505" t="str">
        <v>SubAtividade</v>
      </c>
      <c r="BT505">
        <v>0</v>
      </c>
      <c r="BU505">
        <v>0</v>
      </c>
      <c r="BV505">
        <v>0</v>
      </c>
      <c r="BW505">
        <v>0</v>
      </c>
      <c r="BX505">
        <v>0</v>
      </c>
      <c r="BY505" t="str">
        <v>Despesa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 t="str">
        <v>Categoria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 t="str">
        <v>Subcategoria</v>
      </c>
      <c r="CO505">
        <v>0</v>
      </c>
      <c r="CP505">
        <v>0</v>
      </c>
      <c r="CQ505">
        <v>0</v>
      </c>
      <c r="CR505">
        <v>0</v>
      </c>
      <c r="CS505" t="str">
        <v>Fonte*</v>
      </c>
      <c r="CT505">
        <v>0</v>
      </c>
      <c r="CU505">
        <v>0</v>
      </c>
      <c r="CV505">
        <v>0</v>
      </c>
      <c r="CW505" t="str">
        <v>Unid</v>
      </c>
      <c r="CX505">
        <v>0</v>
      </c>
      <c r="CY505" t="str">
        <v>Valor 
Unit</v>
      </c>
      <c r="CZ505">
        <v>0</v>
      </c>
      <c r="DA505">
        <v>0</v>
      </c>
      <c r="DB505" t="str">
        <v>Qtde</v>
      </c>
      <c r="DC505">
        <v>0</v>
      </c>
      <c r="DD505">
        <v>0</v>
      </c>
    </row>
    <row r="506" spans="1:162" x14ac:dyDescent="0.25">
      <c r="A506">
        <v>3</v>
      </c>
      <c r="B506" t="str">
        <f>'04.04_PLANO DE TRABALHO'!$VO$7</f>
        <v>Comunicação e Mobilização Acadêmica</v>
      </c>
      <c r="C506" t="str">
        <f>IF('04.04_PLANO DE TRABALHO'!VA12="",C505,'04.04_PLANO DE TRABALHO'!VA12)</f>
        <v>11.1</v>
      </c>
      <c r="D506">
        <f>IF('04.04_PLANO DE TRABALHO'!VB12="",D505,'04.04_PLANO DE TRABALHO'!VB12)</f>
        <v>0</v>
      </c>
      <c r="E506" t="str">
        <f>IF(OR('04.04_PLANO DE TRABALHO'!VC12="",'04.04_PLANO DE TRABALHO'!VC12="Realizado",'04.04_PLANO DE TRABALHO'!VC12="Planejado"),E505,'04.04_PLANO DE TRABALHO'!VC12)</f>
        <v>Atividade</v>
      </c>
      <c r="F506">
        <f>IF('04.04_PLANO DE TRABALHO'!VD12="",F505,'04.04_PLANO DE TRABALHO'!VD12)</f>
        <v>0</v>
      </c>
      <c r="G506">
        <f>IF('04.04_PLANO DE TRABALHO'!VE12="",G505,'04.04_PLANO DE TRABALHO'!VE12)</f>
        <v>0</v>
      </c>
      <c r="H506" t="str">
        <f>IF('04.04_PLANO DE TRABALHO'!VF12="",H505,'04.04_PLANO DE TRABALHO'!VF12)</f>
        <v>Início</v>
      </c>
      <c r="I506">
        <f>IF('04.04_PLANO DE TRABALHO'!VG12="",I505,'04.04_PLANO DE TRABALHO'!VG12)</f>
        <v>0</v>
      </c>
      <c r="J506">
        <f>IF('04.04_PLANO DE TRABALHO'!VH12="",J505,'04.04_PLANO DE TRABALHO'!VH12)</f>
        <v>0</v>
      </c>
      <c r="K506" t="str">
        <f>IF('04.04_PLANO DE TRABALHO'!VI12="",K505,'04.04_PLANO DE TRABALHO'!VI12)</f>
        <v>Fim</v>
      </c>
      <c r="L506">
        <f>IF('04.04_PLANO DE TRABALHO'!VJ12="",L505,'04.04_PLANO DE TRABALHO'!VJ12)</f>
        <v>0</v>
      </c>
      <c r="M506">
        <f>IF('04.04_PLANO DE TRABALHO'!VK12="",M505,'04.04_PLANO DE TRABALHO'!VK12)</f>
        <v>0</v>
      </c>
      <c r="N506" t="str">
        <f>IF('04.04_PLANO DE TRABALHO'!VL12="",N505,'04.04_PLANO DE TRABALHO'!VL12)</f>
        <v>11.1.1</v>
      </c>
      <c r="O506">
        <f>IF('04.04_PLANO DE TRABALHO'!VM12="",O505,'04.04_PLANO DE TRABALHO'!VM12)</f>
        <v>0</v>
      </c>
      <c r="P506">
        <f>IF('04.04_PLANO DE TRABALHO'!VN12="",P505,'04.04_PLANO DE TRABALHO'!VN12)</f>
        <v>0</v>
      </c>
      <c r="Q506" t="str">
        <f>IF('04.04_PLANO DE TRABALHO'!VO12="",Q505,'04.04_PLANO DE TRABALHO'!VO12)</f>
        <v>SubAtividade</v>
      </c>
      <c r="R506">
        <f>IF('04.04_PLANO DE TRABALHO'!VP12="",R505,'04.04_PLANO DE TRABALHO'!VP12)</f>
        <v>0</v>
      </c>
      <c r="S506">
        <f>IF('04.04_PLANO DE TRABALHO'!VQ12="",S505,'04.04_PLANO DE TRABALHO'!VQ12)</f>
        <v>0</v>
      </c>
      <c r="T506">
        <f>IF('04.04_PLANO DE TRABALHO'!VR12="",T505,'04.04_PLANO DE TRABALHO'!VR12)</f>
        <v>0</v>
      </c>
      <c r="U506">
        <f>IF('04.04_PLANO DE TRABALHO'!VS12="",U505,'04.04_PLANO DE TRABALHO'!VS12)</f>
        <v>0</v>
      </c>
      <c r="V506">
        <f>IF('04.04_PLANO DE TRABALHO'!VT12="",V505,'04.04_PLANO DE TRABALHO'!VT12)</f>
        <v>0</v>
      </c>
      <c r="W506" t="str">
        <f>IF('04.04_PLANO DE TRABALHO'!VU12="",W505,'04.04_PLANO DE TRABALHO'!VU12)</f>
        <v>Despesa</v>
      </c>
      <c r="X506">
        <f>IF('04.04_PLANO DE TRABALHO'!VV12="",X505,'04.04_PLANO DE TRABALHO'!VV12)</f>
        <v>0</v>
      </c>
      <c r="Y506">
        <f>IF('04.04_PLANO DE TRABALHO'!VW12="",Y505,'04.04_PLANO DE TRABALHO'!VW12)</f>
        <v>0</v>
      </c>
      <c r="Z506">
        <f>IF('04.04_PLANO DE TRABALHO'!VX12="",Z505,'04.04_PLANO DE TRABALHO'!VX12)</f>
        <v>0</v>
      </c>
      <c r="AA506">
        <f>IF('04.04_PLANO DE TRABALHO'!VY12="",AA505,'04.04_PLANO DE TRABALHO'!VY12)</f>
        <v>0</v>
      </c>
      <c r="AB506">
        <f>IF('04.04_PLANO DE TRABALHO'!VZ12="",AB505,'04.04_PLANO DE TRABALHO'!VZ12)</f>
        <v>0</v>
      </c>
      <c r="AC506">
        <f>IF('04.04_PLANO DE TRABALHO'!WA12="",AC505,'04.04_PLANO DE TRABALHO'!WA12)</f>
        <v>0</v>
      </c>
      <c r="AD506" t="str">
        <f>IF('04.04_PLANO DE TRABALHO'!WB12="",AD505,'04.04_PLANO DE TRABALHO'!WB12)</f>
        <v>Categoria</v>
      </c>
      <c r="AE506">
        <f>IF('04.04_PLANO DE TRABALHO'!WC12="",AE505,'04.04_PLANO DE TRABALHO'!WC12)</f>
        <v>0</v>
      </c>
      <c r="AF506">
        <f>IF('04.04_PLANO DE TRABALHO'!WD12="",AF505,'04.04_PLANO DE TRABALHO'!WD12)</f>
        <v>0</v>
      </c>
      <c r="AG506">
        <f>IF('04.04_PLANO DE TRABALHO'!WE12="",AG505,'04.04_PLANO DE TRABALHO'!WE12)</f>
        <v>0</v>
      </c>
      <c r="AH506">
        <f>IF('04.04_PLANO DE TRABALHO'!WF12="",AH505,'04.04_PLANO DE TRABALHO'!WF12)</f>
        <v>0</v>
      </c>
      <c r="AI506">
        <f>IF('04.04_PLANO DE TRABALHO'!WG12="",AI505,'04.04_PLANO DE TRABALHO'!WG12)</f>
        <v>0</v>
      </c>
      <c r="AJ506">
        <f>IF('04.04_PLANO DE TRABALHO'!WH12="",AJ505,'04.04_PLANO DE TRABALHO'!WH12)</f>
        <v>0</v>
      </c>
      <c r="AK506">
        <f>IF('04.04_PLANO DE TRABALHO'!WI12="",AK505,'04.04_PLANO DE TRABALHO'!WI12)</f>
        <v>0</v>
      </c>
      <c r="AL506" t="str">
        <f>IF('04.04_PLANO DE TRABALHO'!WJ12="",AL505,'04.04_PLANO DE TRABALHO'!WJ12)</f>
        <v>Subcategoria</v>
      </c>
      <c r="AM506">
        <f>IF('04.04_PLANO DE TRABALHO'!WK12="",AM505,'04.04_PLANO DE TRABALHO'!WK12)</f>
        <v>0</v>
      </c>
      <c r="AN506">
        <f>IF('04.04_PLANO DE TRABALHO'!WL12="",AN505,'04.04_PLANO DE TRABALHO'!WL12)</f>
        <v>0</v>
      </c>
      <c r="AO506">
        <f>IF('04.04_PLANO DE TRABALHO'!WM12="",AO505,'04.04_PLANO DE TRABALHO'!WM12)</f>
        <v>0</v>
      </c>
      <c r="AP506">
        <f>IF('04.04_PLANO DE TRABALHO'!WN12="",AP505,'04.04_PLANO DE TRABALHO'!WN12)</f>
        <v>0</v>
      </c>
      <c r="AQ506" t="str">
        <f>IF('04.04_PLANO DE TRABALHO'!WO12="",AQ505,'04.04_PLANO DE TRABALHO'!WO12)</f>
        <v>Fonte*</v>
      </c>
      <c r="AR506">
        <f>IF('04.04_PLANO DE TRABALHO'!WP12="",AR505,'04.04_PLANO DE TRABALHO'!WP12)</f>
        <v>0</v>
      </c>
      <c r="AS506">
        <f>IF('04.04_PLANO DE TRABALHO'!WQ12="",AS505,'04.04_PLANO DE TRABALHO'!WQ12)</f>
        <v>0</v>
      </c>
      <c r="AT506">
        <f>IF('04.04_PLANO DE TRABALHO'!WR12="",AT505,'04.04_PLANO DE TRABALHO'!WR12)</f>
        <v>0</v>
      </c>
      <c r="AU506" t="str">
        <f>IF('04.04_PLANO DE TRABALHO'!WS12="",AU505,'04.04_PLANO DE TRABALHO'!WS12)</f>
        <v>Unid</v>
      </c>
      <c r="AV506">
        <f>IF('04.04_PLANO DE TRABALHO'!WT12="",AV505,'04.04_PLANO DE TRABALHO'!WT12)</f>
        <v>0</v>
      </c>
      <c r="AW506" t="str">
        <f>IF('04.04_PLANO DE TRABALHO'!WU12="",AW505,'04.04_PLANO DE TRABALHO'!WU12)</f>
        <v>Valor 
Unit</v>
      </c>
      <c r="AX506">
        <f>IF('04.04_PLANO DE TRABALHO'!WV12="",AX505,'04.04_PLANO DE TRABALHO'!WV12)</f>
        <v>0</v>
      </c>
      <c r="AY506">
        <f>IF('04.04_PLANO DE TRABALHO'!WW12="",AY505,'04.04_PLANO DE TRABALHO'!WW12)</f>
        <v>0</v>
      </c>
      <c r="AZ506" t="str">
        <f>IF('04.04_PLANO DE TRABALHO'!WX12="",AZ505,'04.04_PLANO DE TRABALHO'!WX12)</f>
        <v>Qtde</v>
      </c>
      <c r="BA506">
        <f>IF('04.04_PLANO DE TRABALHO'!WY12="",BA505,'04.04_PLANO DE TRABALHO'!WY12)</f>
        <v>0</v>
      </c>
      <c r="BB506">
        <f>IF('04.04_PLANO DE TRABALHO'!WZ12="",BB505,'04.04_PLANO DE TRABALHO'!WZ12)</f>
        <v>0</v>
      </c>
      <c r="BD506" t="str">
        <v>Comunicação e Mobilização Acadêmica</v>
      </c>
      <c r="BE506" t="str">
        <v>11.3</v>
      </c>
      <c r="BF506">
        <v>0</v>
      </c>
      <c r="BG506" t="str">
        <v>Atividade</v>
      </c>
      <c r="BH506">
        <v>0</v>
      </c>
      <c r="BI506">
        <v>0</v>
      </c>
      <c r="BJ506" t="str">
        <v>Início</v>
      </c>
      <c r="BK506">
        <v>0</v>
      </c>
      <c r="BL506">
        <v>0</v>
      </c>
      <c r="BM506" t="str">
        <v>Fim</v>
      </c>
      <c r="BN506">
        <v>0</v>
      </c>
      <c r="BO506">
        <v>0</v>
      </c>
      <c r="BP506" t="str">
        <v>11.3.3</v>
      </c>
      <c r="BQ506">
        <v>0</v>
      </c>
      <c r="BR506">
        <v>0</v>
      </c>
      <c r="BS506" t="str">
        <v>SubAtividade</v>
      </c>
      <c r="BT506">
        <v>0</v>
      </c>
      <c r="BU506">
        <v>0</v>
      </c>
      <c r="BV506">
        <v>0</v>
      </c>
      <c r="BW506">
        <v>0</v>
      </c>
      <c r="BX506">
        <v>0</v>
      </c>
      <c r="BY506" t="str">
        <v>Despesa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 t="str">
        <v>Categoria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 t="str">
        <v>Subcategoria</v>
      </c>
      <c r="CO506">
        <v>0</v>
      </c>
      <c r="CP506">
        <v>0</v>
      </c>
      <c r="CQ506">
        <v>0</v>
      </c>
      <c r="CR506">
        <v>0</v>
      </c>
      <c r="CS506" t="str">
        <v>Fonte*</v>
      </c>
      <c r="CT506">
        <v>0</v>
      </c>
      <c r="CU506">
        <v>0</v>
      </c>
      <c r="CV506">
        <v>0</v>
      </c>
      <c r="CW506" t="str">
        <v>Unid</v>
      </c>
      <c r="CX506">
        <v>0</v>
      </c>
      <c r="CY506" t="str">
        <v>Valor 
Unit</v>
      </c>
      <c r="CZ506">
        <v>0</v>
      </c>
      <c r="DA506">
        <v>0</v>
      </c>
      <c r="DB506" t="str">
        <v>Qtde</v>
      </c>
      <c r="DC506">
        <v>0</v>
      </c>
      <c r="DD506">
        <v>0</v>
      </c>
    </row>
    <row r="507" spans="1:162" x14ac:dyDescent="0.25">
      <c r="A507">
        <v>4</v>
      </c>
      <c r="B507" t="str">
        <f>'04.04_PLANO DE TRABALHO'!$VO$7</f>
        <v>Comunicação e Mobilização Acadêmica</v>
      </c>
      <c r="C507" t="str">
        <f>IF('04.04_PLANO DE TRABALHO'!VA13="",C506,'04.04_PLANO DE TRABALHO'!VA13)</f>
        <v>11.1</v>
      </c>
      <c r="D507">
        <f>IF('04.04_PLANO DE TRABALHO'!VB13="",D506,'04.04_PLANO DE TRABALHO'!VB13)</f>
        <v>0</v>
      </c>
      <c r="E507" t="str">
        <f>IF(OR('04.04_PLANO DE TRABALHO'!VC13="",'04.04_PLANO DE TRABALHO'!VC13="Realizado",'04.04_PLANO DE TRABALHO'!VC13="Planejado"),E506,'04.04_PLANO DE TRABALHO'!VC13)</f>
        <v>Atividade</v>
      </c>
      <c r="F507">
        <f>IF('04.04_PLANO DE TRABALHO'!VD13="",F506,'04.04_PLANO DE TRABALHO'!VD13)</f>
        <v>0</v>
      </c>
      <c r="G507">
        <f>IF('04.04_PLANO DE TRABALHO'!VE13="",G506,'04.04_PLANO DE TRABALHO'!VE13)</f>
        <v>0</v>
      </c>
      <c r="H507" t="str">
        <f>IF('04.04_PLANO DE TRABALHO'!VF13="",H506,'04.04_PLANO DE TRABALHO'!VF13)</f>
        <v>Início</v>
      </c>
      <c r="I507">
        <f>IF('04.04_PLANO DE TRABALHO'!VG13="",I506,'04.04_PLANO DE TRABALHO'!VG13)</f>
        <v>0</v>
      </c>
      <c r="J507">
        <f>IF('04.04_PLANO DE TRABALHO'!VH13="",J506,'04.04_PLANO DE TRABALHO'!VH13)</f>
        <v>0</v>
      </c>
      <c r="K507" t="str">
        <f>IF('04.04_PLANO DE TRABALHO'!VI13="",K506,'04.04_PLANO DE TRABALHO'!VI13)</f>
        <v>Fim</v>
      </c>
      <c r="L507">
        <f>IF('04.04_PLANO DE TRABALHO'!VJ13="",L506,'04.04_PLANO DE TRABALHO'!VJ13)</f>
        <v>0</v>
      </c>
      <c r="M507">
        <f>IF('04.04_PLANO DE TRABALHO'!VK13="",M506,'04.04_PLANO DE TRABALHO'!VK13)</f>
        <v>0</v>
      </c>
      <c r="N507" t="str">
        <f>IF('04.04_PLANO DE TRABALHO'!VL13="",N506,'04.04_PLANO DE TRABALHO'!VL13)</f>
        <v>11.1.1</v>
      </c>
      <c r="O507">
        <f>IF('04.04_PLANO DE TRABALHO'!VM13="",O506,'04.04_PLANO DE TRABALHO'!VM13)</f>
        <v>0</v>
      </c>
      <c r="P507">
        <f>IF('04.04_PLANO DE TRABALHO'!VN13="",P506,'04.04_PLANO DE TRABALHO'!VN13)</f>
        <v>0</v>
      </c>
      <c r="Q507" t="str">
        <f>IF('04.04_PLANO DE TRABALHO'!VO13="",Q506,'04.04_PLANO DE TRABALHO'!VO13)</f>
        <v>SubAtividade</v>
      </c>
      <c r="R507">
        <f>IF('04.04_PLANO DE TRABALHO'!VP13="",R506,'04.04_PLANO DE TRABALHO'!VP13)</f>
        <v>0</v>
      </c>
      <c r="S507">
        <f>IF('04.04_PLANO DE TRABALHO'!VQ13="",S506,'04.04_PLANO DE TRABALHO'!VQ13)</f>
        <v>0</v>
      </c>
      <c r="T507">
        <f>IF('04.04_PLANO DE TRABALHO'!VR13="",T506,'04.04_PLANO DE TRABALHO'!VR13)</f>
        <v>0</v>
      </c>
      <c r="U507">
        <f>IF('04.04_PLANO DE TRABALHO'!VS13="",U506,'04.04_PLANO DE TRABALHO'!VS13)</f>
        <v>0</v>
      </c>
      <c r="V507">
        <f>IF('04.04_PLANO DE TRABALHO'!VT13="",V506,'04.04_PLANO DE TRABALHO'!VT13)</f>
        <v>0</v>
      </c>
      <c r="W507" t="str">
        <f>IF('04.04_PLANO DE TRABALHO'!VU13="",W506,'04.04_PLANO DE TRABALHO'!VU13)</f>
        <v>Despesa</v>
      </c>
      <c r="X507">
        <f>IF('04.04_PLANO DE TRABALHO'!VV13="",X506,'04.04_PLANO DE TRABALHO'!VV13)</f>
        <v>0</v>
      </c>
      <c r="Y507">
        <f>IF('04.04_PLANO DE TRABALHO'!VW13="",Y506,'04.04_PLANO DE TRABALHO'!VW13)</f>
        <v>0</v>
      </c>
      <c r="Z507">
        <f>IF('04.04_PLANO DE TRABALHO'!VX13="",Z506,'04.04_PLANO DE TRABALHO'!VX13)</f>
        <v>0</v>
      </c>
      <c r="AA507">
        <f>IF('04.04_PLANO DE TRABALHO'!VY13="",AA506,'04.04_PLANO DE TRABALHO'!VY13)</f>
        <v>0</v>
      </c>
      <c r="AB507">
        <f>IF('04.04_PLANO DE TRABALHO'!VZ13="",AB506,'04.04_PLANO DE TRABALHO'!VZ13)</f>
        <v>0</v>
      </c>
      <c r="AC507">
        <f>IF('04.04_PLANO DE TRABALHO'!WA13="",AC506,'04.04_PLANO DE TRABALHO'!WA13)</f>
        <v>0</v>
      </c>
      <c r="AD507" t="str">
        <f>IF('04.04_PLANO DE TRABALHO'!WB13="",AD506,'04.04_PLANO DE TRABALHO'!WB13)</f>
        <v>Categoria</v>
      </c>
      <c r="AE507">
        <f>IF('04.04_PLANO DE TRABALHO'!WC13="",AE506,'04.04_PLANO DE TRABALHO'!WC13)</f>
        <v>0</v>
      </c>
      <c r="AF507">
        <f>IF('04.04_PLANO DE TRABALHO'!WD13="",AF506,'04.04_PLANO DE TRABALHO'!WD13)</f>
        <v>0</v>
      </c>
      <c r="AG507">
        <f>IF('04.04_PLANO DE TRABALHO'!WE13="",AG506,'04.04_PLANO DE TRABALHO'!WE13)</f>
        <v>0</v>
      </c>
      <c r="AH507">
        <f>IF('04.04_PLANO DE TRABALHO'!WF13="",AH506,'04.04_PLANO DE TRABALHO'!WF13)</f>
        <v>0</v>
      </c>
      <c r="AI507">
        <f>IF('04.04_PLANO DE TRABALHO'!WG13="",AI506,'04.04_PLANO DE TRABALHO'!WG13)</f>
        <v>0</v>
      </c>
      <c r="AJ507">
        <f>IF('04.04_PLANO DE TRABALHO'!WH13="",AJ506,'04.04_PLANO DE TRABALHO'!WH13)</f>
        <v>0</v>
      </c>
      <c r="AK507">
        <f>IF('04.04_PLANO DE TRABALHO'!WI13="",AK506,'04.04_PLANO DE TRABALHO'!WI13)</f>
        <v>0</v>
      </c>
      <c r="AL507" t="str">
        <f>IF('04.04_PLANO DE TRABALHO'!WJ13="",AL506,'04.04_PLANO DE TRABALHO'!WJ13)</f>
        <v>Subcategoria</v>
      </c>
      <c r="AM507">
        <f>IF('04.04_PLANO DE TRABALHO'!WK13="",AM506,'04.04_PLANO DE TRABALHO'!WK13)</f>
        <v>0</v>
      </c>
      <c r="AN507">
        <f>IF('04.04_PLANO DE TRABALHO'!WL13="",AN506,'04.04_PLANO DE TRABALHO'!WL13)</f>
        <v>0</v>
      </c>
      <c r="AO507">
        <f>IF('04.04_PLANO DE TRABALHO'!WM13="",AO506,'04.04_PLANO DE TRABALHO'!WM13)</f>
        <v>0</v>
      </c>
      <c r="AP507">
        <f>IF('04.04_PLANO DE TRABALHO'!WN13="",AP506,'04.04_PLANO DE TRABALHO'!WN13)</f>
        <v>0</v>
      </c>
      <c r="AQ507" t="str">
        <f>IF('04.04_PLANO DE TRABALHO'!WO13="",AQ506,'04.04_PLANO DE TRABALHO'!WO13)</f>
        <v>Fonte*</v>
      </c>
      <c r="AR507">
        <f>IF('04.04_PLANO DE TRABALHO'!WP13="",AR506,'04.04_PLANO DE TRABALHO'!WP13)</f>
        <v>0</v>
      </c>
      <c r="AS507">
        <f>IF('04.04_PLANO DE TRABALHO'!WQ13="",AS506,'04.04_PLANO DE TRABALHO'!WQ13)</f>
        <v>0</v>
      </c>
      <c r="AT507">
        <f>IF('04.04_PLANO DE TRABALHO'!WR13="",AT506,'04.04_PLANO DE TRABALHO'!WR13)</f>
        <v>0</v>
      </c>
      <c r="AU507" t="str">
        <f>IF('04.04_PLANO DE TRABALHO'!WS13="",AU506,'04.04_PLANO DE TRABALHO'!WS13)</f>
        <v>Unid</v>
      </c>
      <c r="AV507">
        <f>IF('04.04_PLANO DE TRABALHO'!WT13="",AV506,'04.04_PLANO DE TRABALHO'!WT13)</f>
        <v>0</v>
      </c>
      <c r="AW507" t="str">
        <f>IF('04.04_PLANO DE TRABALHO'!WU13="",AW506,'04.04_PLANO DE TRABALHO'!WU13)</f>
        <v>Valor 
Unit</v>
      </c>
      <c r="AX507">
        <f>IF('04.04_PLANO DE TRABALHO'!WV13="",AX506,'04.04_PLANO DE TRABALHO'!WV13)</f>
        <v>0</v>
      </c>
      <c r="AY507">
        <f>IF('04.04_PLANO DE TRABALHO'!WW13="",AY506,'04.04_PLANO DE TRABALHO'!WW13)</f>
        <v>0</v>
      </c>
      <c r="AZ507" t="str">
        <f>IF('04.04_PLANO DE TRABALHO'!WX13="",AZ506,'04.04_PLANO DE TRABALHO'!WX13)</f>
        <v>Qtde</v>
      </c>
      <c r="BA507">
        <f>IF('04.04_PLANO DE TRABALHO'!WY13="",BA506,'04.04_PLANO DE TRABALHO'!WY13)</f>
        <v>0</v>
      </c>
      <c r="BB507">
        <f>IF('04.04_PLANO DE TRABALHO'!WZ13="",BB506,'04.04_PLANO DE TRABALHO'!WZ13)</f>
        <v>0</v>
      </c>
      <c r="BD507" t="str">
        <v>Comunicação e Mobilização Acadêmica</v>
      </c>
      <c r="BE507" t="str">
        <v>11.3</v>
      </c>
      <c r="BF507">
        <v>0</v>
      </c>
      <c r="BG507" t="str">
        <v>Atividade</v>
      </c>
      <c r="BH507">
        <v>0</v>
      </c>
      <c r="BI507">
        <v>0</v>
      </c>
      <c r="BJ507" t="str">
        <v>Início</v>
      </c>
      <c r="BK507">
        <v>0</v>
      </c>
      <c r="BL507">
        <v>0</v>
      </c>
      <c r="BM507" t="str">
        <v>Fim</v>
      </c>
      <c r="BN507">
        <v>0</v>
      </c>
      <c r="BO507">
        <v>0</v>
      </c>
      <c r="BP507" t="str">
        <v>11.3.3</v>
      </c>
      <c r="BQ507">
        <v>0</v>
      </c>
      <c r="BR507">
        <v>0</v>
      </c>
      <c r="BS507" t="str">
        <v>SubAtividade</v>
      </c>
      <c r="BT507">
        <v>0</v>
      </c>
      <c r="BU507">
        <v>0</v>
      </c>
      <c r="BV507">
        <v>0</v>
      </c>
      <c r="BW507">
        <v>0</v>
      </c>
      <c r="BX507">
        <v>0</v>
      </c>
      <c r="BY507" t="str">
        <v>Despesa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 t="str">
        <v>Categoria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 t="str">
        <v>Subcategoria</v>
      </c>
      <c r="CO507">
        <v>0</v>
      </c>
      <c r="CP507">
        <v>0</v>
      </c>
      <c r="CQ507">
        <v>0</v>
      </c>
      <c r="CR507">
        <v>0</v>
      </c>
      <c r="CS507" t="str">
        <v>Fonte*</v>
      </c>
      <c r="CT507">
        <v>0</v>
      </c>
      <c r="CU507">
        <v>0</v>
      </c>
      <c r="CV507">
        <v>0</v>
      </c>
      <c r="CW507" t="str">
        <v>Unid</v>
      </c>
      <c r="CX507">
        <v>0</v>
      </c>
      <c r="CY507" t="str">
        <v>Valor 
Unit</v>
      </c>
      <c r="CZ507">
        <v>0</v>
      </c>
      <c r="DA507">
        <v>0</v>
      </c>
      <c r="DB507" t="str">
        <v>Qtde</v>
      </c>
      <c r="DC507">
        <v>0</v>
      </c>
      <c r="DD507">
        <v>0</v>
      </c>
    </row>
    <row r="508" spans="1:162" x14ac:dyDescent="0.25">
      <c r="A508">
        <v>5</v>
      </c>
      <c r="B508" t="str">
        <f>'04.04_PLANO DE TRABALHO'!$VO$7</f>
        <v>Comunicação e Mobilização Acadêmica</v>
      </c>
      <c r="C508" t="str">
        <f>IF('04.04_PLANO DE TRABALHO'!VA14="",C507,'04.04_PLANO DE TRABALHO'!VA14)</f>
        <v>11.1</v>
      </c>
      <c r="D508">
        <f>IF('04.04_PLANO DE TRABALHO'!VB14="",D507,'04.04_PLANO DE TRABALHO'!VB14)</f>
        <v>0</v>
      </c>
      <c r="E508" t="str">
        <f>IF(OR('04.04_PLANO DE TRABALHO'!VC14="",'04.04_PLANO DE TRABALHO'!VC14="Realizado",'04.04_PLANO DE TRABALHO'!VC14="Planejado"),E507,'04.04_PLANO DE TRABALHO'!VC14)</f>
        <v>Atividade</v>
      </c>
      <c r="F508">
        <f>IF('04.04_PLANO DE TRABALHO'!VD14="",F507,'04.04_PLANO DE TRABALHO'!VD14)</f>
        <v>0</v>
      </c>
      <c r="G508">
        <f>IF('04.04_PLANO DE TRABALHO'!VE14="",G507,'04.04_PLANO DE TRABALHO'!VE14)</f>
        <v>0</v>
      </c>
      <c r="H508" t="str">
        <f>IF('04.04_PLANO DE TRABALHO'!VF14="",H507,'04.04_PLANO DE TRABALHO'!VF14)</f>
        <v>Início</v>
      </c>
      <c r="I508">
        <f>IF('04.04_PLANO DE TRABALHO'!VG14="",I507,'04.04_PLANO DE TRABALHO'!VG14)</f>
        <v>0</v>
      </c>
      <c r="J508">
        <f>IF('04.04_PLANO DE TRABALHO'!VH14="",J507,'04.04_PLANO DE TRABALHO'!VH14)</f>
        <v>0</v>
      </c>
      <c r="K508" t="str">
        <f>IF('04.04_PLANO DE TRABALHO'!VI14="",K507,'04.04_PLANO DE TRABALHO'!VI14)</f>
        <v>Fim</v>
      </c>
      <c r="L508">
        <f>IF('04.04_PLANO DE TRABALHO'!VJ14="",L507,'04.04_PLANO DE TRABALHO'!VJ14)</f>
        <v>0</v>
      </c>
      <c r="M508">
        <f>IF('04.04_PLANO DE TRABALHO'!VK14="",M507,'04.04_PLANO DE TRABALHO'!VK14)</f>
        <v>0</v>
      </c>
      <c r="N508" t="str">
        <f>IF('04.04_PLANO DE TRABALHO'!VL14="",N507,'04.04_PLANO DE TRABALHO'!VL14)</f>
        <v>Total da SubAtividade:</v>
      </c>
      <c r="O508">
        <f>IF('04.04_PLANO DE TRABALHO'!VM14="",O507,'04.04_PLANO DE TRABALHO'!VM14)</f>
        <v>0</v>
      </c>
      <c r="P508">
        <f>IF('04.04_PLANO DE TRABALHO'!VN14="",P507,'04.04_PLANO DE TRABALHO'!VN14)</f>
        <v>0</v>
      </c>
      <c r="Q508" t="str">
        <f>IF('04.04_PLANO DE TRABALHO'!VO14="",Q507,'04.04_PLANO DE TRABALHO'!VO14)</f>
        <v>SubAtividade</v>
      </c>
      <c r="R508">
        <f>IF('04.04_PLANO DE TRABALHO'!VP14="",R507,'04.04_PLANO DE TRABALHO'!VP14)</f>
        <v>0</v>
      </c>
      <c r="S508">
        <f>IF('04.04_PLANO DE TRABALHO'!VQ14="",S507,'04.04_PLANO DE TRABALHO'!VQ14)</f>
        <v>0</v>
      </c>
      <c r="T508">
        <f>IF('04.04_PLANO DE TRABALHO'!VR14="",T507,'04.04_PLANO DE TRABALHO'!VR14)</f>
        <v>0</v>
      </c>
      <c r="U508">
        <f>IF('04.04_PLANO DE TRABALHO'!VS14="",U507,'04.04_PLANO DE TRABALHO'!VS14)</f>
        <v>0</v>
      </c>
      <c r="V508">
        <f>IF('04.04_PLANO DE TRABALHO'!VT14="",V507,'04.04_PLANO DE TRABALHO'!VT14)</f>
        <v>0</v>
      </c>
      <c r="W508" t="str">
        <f>IF('04.04_PLANO DE TRABALHO'!VU14="",W507,'04.04_PLANO DE TRABALHO'!VU14)</f>
        <v>Despesa</v>
      </c>
      <c r="X508">
        <f>IF('04.04_PLANO DE TRABALHO'!VV14="",X507,'04.04_PLANO DE TRABALHO'!VV14)</f>
        <v>0</v>
      </c>
      <c r="Y508">
        <f>IF('04.04_PLANO DE TRABALHO'!VW14="",Y507,'04.04_PLANO DE TRABALHO'!VW14)</f>
        <v>0</v>
      </c>
      <c r="Z508">
        <f>IF('04.04_PLANO DE TRABALHO'!VX14="",Z507,'04.04_PLANO DE TRABALHO'!VX14)</f>
        <v>0</v>
      </c>
      <c r="AA508">
        <f>IF('04.04_PLANO DE TRABALHO'!VY14="",AA507,'04.04_PLANO DE TRABALHO'!VY14)</f>
        <v>0</v>
      </c>
      <c r="AB508">
        <f>IF('04.04_PLANO DE TRABALHO'!VZ14="",AB507,'04.04_PLANO DE TRABALHO'!VZ14)</f>
        <v>0</v>
      </c>
      <c r="AC508">
        <f>IF('04.04_PLANO DE TRABALHO'!WA14="",AC507,'04.04_PLANO DE TRABALHO'!WA14)</f>
        <v>0</v>
      </c>
      <c r="AD508" t="str">
        <f>IF('04.04_PLANO DE TRABALHO'!WB14="",AD507,'04.04_PLANO DE TRABALHO'!WB14)</f>
        <v>Categoria</v>
      </c>
      <c r="AE508">
        <f>IF('04.04_PLANO DE TRABALHO'!WC14="",AE507,'04.04_PLANO DE TRABALHO'!WC14)</f>
        <v>0</v>
      </c>
      <c r="AF508">
        <f>IF('04.04_PLANO DE TRABALHO'!WD14="",AF507,'04.04_PLANO DE TRABALHO'!WD14)</f>
        <v>0</v>
      </c>
      <c r="AG508">
        <f>IF('04.04_PLANO DE TRABALHO'!WE14="",AG507,'04.04_PLANO DE TRABALHO'!WE14)</f>
        <v>0</v>
      </c>
      <c r="AH508">
        <f>IF('04.04_PLANO DE TRABALHO'!WF14="",AH507,'04.04_PLANO DE TRABALHO'!WF14)</f>
        <v>0</v>
      </c>
      <c r="AI508">
        <f>IF('04.04_PLANO DE TRABALHO'!WG14="",AI507,'04.04_PLANO DE TRABALHO'!WG14)</f>
        <v>0</v>
      </c>
      <c r="AJ508">
        <f>IF('04.04_PLANO DE TRABALHO'!WH14="",AJ507,'04.04_PLANO DE TRABALHO'!WH14)</f>
        <v>0</v>
      </c>
      <c r="AK508">
        <f>IF('04.04_PLANO DE TRABALHO'!WI14="",AK507,'04.04_PLANO DE TRABALHO'!WI14)</f>
        <v>0</v>
      </c>
      <c r="AL508" t="str">
        <f>IF('04.04_PLANO DE TRABALHO'!WJ14="",AL507,'04.04_PLANO DE TRABALHO'!WJ14)</f>
        <v>Subcategoria</v>
      </c>
      <c r="AM508">
        <f>IF('04.04_PLANO DE TRABALHO'!WK14="",AM507,'04.04_PLANO DE TRABALHO'!WK14)</f>
        <v>0</v>
      </c>
      <c r="AN508">
        <f>IF('04.04_PLANO DE TRABALHO'!WL14="",AN507,'04.04_PLANO DE TRABALHO'!WL14)</f>
        <v>0</v>
      </c>
      <c r="AO508">
        <f>IF('04.04_PLANO DE TRABALHO'!WM14="",AO507,'04.04_PLANO DE TRABALHO'!WM14)</f>
        <v>0</v>
      </c>
      <c r="AP508">
        <f>IF('04.04_PLANO DE TRABALHO'!WN14="",AP507,'04.04_PLANO DE TRABALHO'!WN14)</f>
        <v>0</v>
      </c>
      <c r="AQ508" t="str">
        <f>IF('04.04_PLANO DE TRABALHO'!WO14="",AQ507,'04.04_PLANO DE TRABALHO'!WO14)</f>
        <v>Fonte*</v>
      </c>
      <c r="AR508">
        <f>IF('04.04_PLANO DE TRABALHO'!WP14="",AR507,'04.04_PLANO DE TRABALHO'!WP14)</f>
        <v>0</v>
      </c>
      <c r="AS508">
        <f>IF('04.04_PLANO DE TRABALHO'!WQ14="",AS507,'04.04_PLANO DE TRABALHO'!WQ14)</f>
        <v>0</v>
      </c>
      <c r="AT508">
        <f>IF('04.04_PLANO DE TRABALHO'!WR14="",AT507,'04.04_PLANO DE TRABALHO'!WR14)</f>
        <v>0</v>
      </c>
      <c r="AU508" t="str">
        <f>IF('04.04_PLANO DE TRABALHO'!WS14="",AU507,'04.04_PLANO DE TRABALHO'!WS14)</f>
        <v>Unid</v>
      </c>
      <c r="AV508">
        <f>IF('04.04_PLANO DE TRABALHO'!WT14="",AV507,'04.04_PLANO DE TRABALHO'!WT14)</f>
        <v>0</v>
      </c>
      <c r="AW508" t="str">
        <f>IF('04.04_PLANO DE TRABALHO'!WU14="",AW507,'04.04_PLANO DE TRABALHO'!WU14)</f>
        <v>Valor 
Unit</v>
      </c>
      <c r="AX508">
        <f>IF('04.04_PLANO DE TRABALHO'!WV14="",AX507,'04.04_PLANO DE TRABALHO'!WV14)</f>
        <v>0</v>
      </c>
      <c r="AY508">
        <f>IF('04.04_PLANO DE TRABALHO'!WW14="",AY507,'04.04_PLANO DE TRABALHO'!WW14)</f>
        <v>0</v>
      </c>
      <c r="AZ508" t="str">
        <f>IF('04.04_PLANO DE TRABALHO'!WX14="",AZ507,'04.04_PLANO DE TRABALHO'!WX14)</f>
        <v>Qtde</v>
      </c>
      <c r="BA508">
        <f>IF('04.04_PLANO DE TRABALHO'!WY14="",BA507,'04.04_PLANO DE TRABALHO'!WY14)</f>
        <v>0</v>
      </c>
      <c r="BB508">
        <f>IF('04.04_PLANO DE TRABALHO'!WZ14="",BB507,'04.04_PLANO DE TRABALHO'!WZ14)</f>
        <v>0</v>
      </c>
      <c r="BD508" t="str">
        <v>Comunicação e Mobilização Acadêmica</v>
      </c>
      <c r="BE508" t="str">
        <v>11.3</v>
      </c>
      <c r="BF508">
        <v>0</v>
      </c>
      <c r="BG508" t="str">
        <v>Atividade</v>
      </c>
      <c r="BH508">
        <v>0</v>
      </c>
      <c r="BI508">
        <v>0</v>
      </c>
      <c r="BJ508" t="str">
        <v>Início</v>
      </c>
      <c r="BK508">
        <v>0</v>
      </c>
      <c r="BL508">
        <v>0</v>
      </c>
      <c r="BM508" t="str">
        <v>Fim</v>
      </c>
      <c r="BN508">
        <v>0</v>
      </c>
      <c r="BO508">
        <v>0</v>
      </c>
      <c r="BP508" t="str">
        <v>11.3.3</v>
      </c>
      <c r="BQ508">
        <v>0</v>
      </c>
      <c r="BR508">
        <v>0</v>
      </c>
      <c r="BS508" t="str">
        <v>SubAtividade</v>
      </c>
      <c r="BT508">
        <v>0</v>
      </c>
      <c r="BU508">
        <v>0</v>
      </c>
      <c r="BV508">
        <v>0</v>
      </c>
      <c r="BW508">
        <v>0</v>
      </c>
      <c r="BX508">
        <v>0</v>
      </c>
      <c r="BY508" t="str">
        <v>Despesa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 t="str">
        <v>Categoria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 t="str">
        <v>Subcategoria</v>
      </c>
      <c r="CO508">
        <v>0</v>
      </c>
      <c r="CP508">
        <v>0</v>
      </c>
      <c r="CQ508">
        <v>0</v>
      </c>
      <c r="CR508">
        <v>0</v>
      </c>
      <c r="CS508" t="str">
        <v>Fonte*</v>
      </c>
      <c r="CT508">
        <v>0</v>
      </c>
      <c r="CU508">
        <v>0</v>
      </c>
      <c r="CV508">
        <v>0</v>
      </c>
      <c r="CW508" t="str">
        <v>Unid</v>
      </c>
      <c r="CX508">
        <v>0</v>
      </c>
      <c r="CY508" t="str">
        <v>Valor 
Unit</v>
      </c>
      <c r="CZ508">
        <v>0</v>
      </c>
      <c r="DA508">
        <v>0</v>
      </c>
      <c r="DB508" t="str">
        <v>Qtde</v>
      </c>
      <c r="DC508">
        <v>0</v>
      </c>
      <c r="DD508">
        <v>0</v>
      </c>
    </row>
    <row r="509" spans="1:162" x14ac:dyDescent="0.25">
      <c r="A509">
        <v>6</v>
      </c>
      <c r="B509" t="str">
        <f>'04.04_PLANO DE TRABALHO'!$VO$7</f>
        <v>Comunicação e Mobilização Acadêmica</v>
      </c>
      <c r="C509" t="str">
        <f>IF('04.04_PLANO DE TRABALHO'!VA15="",C508,'04.04_PLANO DE TRABALHO'!VA15)</f>
        <v>11.1</v>
      </c>
      <c r="D509">
        <f>IF('04.04_PLANO DE TRABALHO'!VB15="",D508,'04.04_PLANO DE TRABALHO'!VB15)</f>
        <v>0</v>
      </c>
      <c r="E509" t="str">
        <f>IF(OR('04.04_PLANO DE TRABALHO'!VC15="",'04.04_PLANO DE TRABALHO'!VC15="Realizado",'04.04_PLANO DE TRABALHO'!VC15="Planejado"),E508,'04.04_PLANO DE TRABALHO'!VC15)</f>
        <v>Atividade</v>
      </c>
      <c r="F509">
        <f>IF('04.04_PLANO DE TRABALHO'!VD15="",F508,'04.04_PLANO DE TRABALHO'!VD15)</f>
        <v>0</v>
      </c>
      <c r="G509">
        <f>IF('04.04_PLANO DE TRABALHO'!VE15="",G508,'04.04_PLANO DE TRABALHO'!VE15)</f>
        <v>0</v>
      </c>
      <c r="H509" t="str">
        <f>IF('04.04_PLANO DE TRABALHO'!VF15="",H508,'04.04_PLANO DE TRABALHO'!VF15)</f>
        <v>Início</v>
      </c>
      <c r="I509">
        <f>IF('04.04_PLANO DE TRABALHO'!VG15="",I508,'04.04_PLANO DE TRABALHO'!VG15)</f>
        <v>0</v>
      </c>
      <c r="J509">
        <f>IF('04.04_PLANO DE TRABALHO'!VH15="",J508,'04.04_PLANO DE TRABALHO'!VH15)</f>
        <v>0</v>
      </c>
      <c r="K509" t="str">
        <f>IF('04.04_PLANO DE TRABALHO'!VI15="",K508,'04.04_PLANO DE TRABALHO'!VI15)</f>
        <v>Fim</v>
      </c>
      <c r="L509">
        <f>IF('04.04_PLANO DE TRABALHO'!VJ15="",L508,'04.04_PLANO DE TRABALHO'!VJ15)</f>
        <v>0</v>
      </c>
      <c r="M509">
        <f>IF('04.04_PLANO DE TRABALHO'!VK15="",M508,'04.04_PLANO DE TRABALHO'!VK15)</f>
        <v>0</v>
      </c>
      <c r="N509" t="str">
        <f>IF('04.04_PLANO DE TRABALHO'!VL15="",N508,'04.04_PLANO DE TRABALHO'!VL15)</f>
        <v>11.1.2</v>
      </c>
      <c r="O509">
        <f>IF('04.04_PLANO DE TRABALHO'!VM15="",O508,'04.04_PLANO DE TRABALHO'!VM15)</f>
        <v>0</v>
      </c>
      <c r="P509">
        <f>IF('04.04_PLANO DE TRABALHO'!VN15="",P508,'04.04_PLANO DE TRABALHO'!VN15)</f>
        <v>0</v>
      </c>
      <c r="Q509" t="str">
        <f>IF('04.04_PLANO DE TRABALHO'!VO15="",Q508,'04.04_PLANO DE TRABALHO'!VO15)</f>
        <v>SubAtividade</v>
      </c>
      <c r="R509">
        <f>IF('04.04_PLANO DE TRABALHO'!VP15="",R508,'04.04_PLANO DE TRABALHO'!VP15)</f>
        <v>0</v>
      </c>
      <c r="S509">
        <f>IF('04.04_PLANO DE TRABALHO'!VQ15="",S508,'04.04_PLANO DE TRABALHO'!VQ15)</f>
        <v>0</v>
      </c>
      <c r="T509">
        <f>IF('04.04_PLANO DE TRABALHO'!VR15="",T508,'04.04_PLANO DE TRABALHO'!VR15)</f>
        <v>0</v>
      </c>
      <c r="U509">
        <f>IF('04.04_PLANO DE TRABALHO'!VS15="",U508,'04.04_PLANO DE TRABALHO'!VS15)</f>
        <v>0</v>
      </c>
      <c r="V509">
        <f>IF('04.04_PLANO DE TRABALHO'!VT15="",V508,'04.04_PLANO DE TRABALHO'!VT15)</f>
        <v>0</v>
      </c>
      <c r="W509" t="str">
        <f>IF('04.04_PLANO DE TRABALHO'!VU15="",W508,'04.04_PLANO DE TRABALHO'!VU15)</f>
        <v>Despesa</v>
      </c>
      <c r="X509">
        <f>IF('04.04_PLANO DE TRABALHO'!VV15="",X508,'04.04_PLANO DE TRABALHO'!VV15)</f>
        <v>0</v>
      </c>
      <c r="Y509">
        <f>IF('04.04_PLANO DE TRABALHO'!VW15="",Y508,'04.04_PLANO DE TRABALHO'!VW15)</f>
        <v>0</v>
      </c>
      <c r="Z509">
        <f>IF('04.04_PLANO DE TRABALHO'!VX15="",Z508,'04.04_PLANO DE TRABALHO'!VX15)</f>
        <v>0</v>
      </c>
      <c r="AA509">
        <f>IF('04.04_PLANO DE TRABALHO'!VY15="",AA508,'04.04_PLANO DE TRABALHO'!VY15)</f>
        <v>0</v>
      </c>
      <c r="AB509">
        <f>IF('04.04_PLANO DE TRABALHO'!VZ15="",AB508,'04.04_PLANO DE TRABALHO'!VZ15)</f>
        <v>0</v>
      </c>
      <c r="AC509">
        <f>IF('04.04_PLANO DE TRABALHO'!WA15="",AC508,'04.04_PLANO DE TRABALHO'!WA15)</f>
        <v>0</v>
      </c>
      <c r="AD509" t="str">
        <f>IF('04.04_PLANO DE TRABALHO'!WB15="",AD508,'04.04_PLANO DE TRABALHO'!WB15)</f>
        <v>Categoria</v>
      </c>
      <c r="AE509">
        <f>IF('04.04_PLANO DE TRABALHO'!WC15="",AE508,'04.04_PLANO DE TRABALHO'!WC15)</f>
        <v>0</v>
      </c>
      <c r="AF509">
        <f>IF('04.04_PLANO DE TRABALHO'!WD15="",AF508,'04.04_PLANO DE TRABALHO'!WD15)</f>
        <v>0</v>
      </c>
      <c r="AG509">
        <f>IF('04.04_PLANO DE TRABALHO'!WE15="",AG508,'04.04_PLANO DE TRABALHO'!WE15)</f>
        <v>0</v>
      </c>
      <c r="AH509">
        <f>IF('04.04_PLANO DE TRABALHO'!WF15="",AH508,'04.04_PLANO DE TRABALHO'!WF15)</f>
        <v>0</v>
      </c>
      <c r="AI509">
        <f>IF('04.04_PLANO DE TRABALHO'!WG15="",AI508,'04.04_PLANO DE TRABALHO'!WG15)</f>
        <v>0</v>
      </c>
      <c r="AJ509">
        <f>IF('04.04_PLANO DE TRABALHO'!WH15="",AJ508,'04.04_PLANO DE TRABALHO'!WH15)</f>
        <v>0</v>
      </c>
      <c r="AK509">
        <f>IF('04.04_PLANO DE TRABALHO'!WI15="",AK508,'04.04_PLANO DE TRABALHO'!WI15)</f>
        <v>0</v>
      </c>
      <c r="AL509" t="str">
        <f>IF('04.04_PLANO DE TRABALHO'!WJ15="",AL508,'04.04_PLANO DE TRABALHO'!WJ15)</f>
        <v>Subcategoria</v>
      </c>
      <c r="AM509">
        <f>IF('04.04_PLANO DE TRABALHO'!WK15="",AM508,'04.04_PLANO DE TRABALHO'!WK15)</f>
        <v>0</v>
      </c>
      <c r="AN509">
        <f>IF('04.04_PLANO DE TRABALHO'!WL15="",AN508,'04.04_PLANO DE TRABALHO'!WL15)</f>
        <v>0</v>
      </c>
      <c r="AO509">
        <f>IF('04.04_PLANO DE TRABALHO'!WM15="",AO508,'04.04_PLANO DE TRABALHO'!WM15)</f>
        <v>0</v>
      </c>
      <c r="AP509">
        <f>IF('04.04_PLANO DE TRABALHO'!WN15="",AP508,'04.04_PLANO DE TRABALHO'!WN15)</f>
        <v>0</v>
      </c>
      <c r="AQ509" t="str">
        <f>IF('04.04_PLANO DE TRABALHO'!WO15="",AQ508,'04.04_PLANO DE TRABALHO'!WO15)</f>
        <v>Fonte*</v>
      </c>
      <c r="AR509">
        <f>IF('04.04_PLANO DE TRABALHO'!WP15="",AR508,'04.04_PLANO DE TRABALHO'!WP15)</f>
        <v>0</v>
      </c>
      <c r="AS509">
        <f>IF('04.04_PLANO DE TRABALHO'!WQ15="",AS508,'04.04_PLANO DE TRABALHO'!WQ15)</f>
        <v>0</v>
      </c>
      <c r="AT509">
        <f>IF('04.04_PLANO DE TRABALHO'!WR15="",AT508,'04.04_PLANO DE TRABALHO'!WR15)</f>
        <v>0</v>
      </c>
      <c r="AU509" t="str">
        <f>IF('04.04_PLANO DE TRABALHO'!WS15="",AU508,'04.04_PLANO DE TRABALHO'!WS15)</f>
        <v>Unid</v>
      </c>
      <c r="AV509">
        <f>IF('04.04_PLANO DE TRABALHO'!WT15="",AV508,'04.04_PLANO DE TRABALHO'!WT15)</f>
        <v>0</v>
      </c>
      <c r="AW509" t="str">
        <f>IF('04.04_PLANO DE TRABALHO'!WU15="",AW508,'04.04_PLANO DE TRABALHO'!WU15)</f>
        <v>Valor 
Unit</v>
      </c>
      <c r="AX509">
        <f>IF('04.04_PLANO DE TRABALHO'!WV15="",AX508,'04.04_PLANO DE TRABALHO'!WV15)</f>
        <v>0</v>
      </c>
      <c r="AY509">
        <f>IF('04.04_PLANO DE TRABALHO'!WW15="",AY508,'04.04_PLANO DE TRABALHO'!WW15)</f>
        <v>0</v>
      </c>
      <c r="AZ509" t="str">
        <f>IF('04.04_PLANO DE TRABALHO'!WX15="",AZ508,'04.04_PLANO DE TRABALHO'!WX15)</f>
        <v>Qtde</v>
      </c>
      <c r="BA509">
        <f>IF('04.04_PLANO DE TRABALHO'!WY15="",BA508,'04.04_PLANO DE TRABALHO'!WY15)</f>
        <v>0</v>
      </c>
      <c r="BB509">
        <f>IF('04.04_PLANO DE TRABALHO'!WZ15="",BB508,'04.04_PLANO DE TRABALHO'!WZ15)</f>
        <v>0</v>
      </c>
      <c r="BD509" t="str">
        <v>Comunicação e Mobilização Acadêmica</v>
      </c>
      <c r="BE509" t="str">
        <v>11.3</v>
      </c>
      <c r="BF509">
        <v>0</v>
      </c>
      <c r="BG509" t="str">
        <v>Atividade</v>
      </c>
      <c r="BH509">
        <v>0</v>
      </c>
      <c r="BI509">
        <v>0</v>
      </c>
      <c r="BJ509" t="str">
        <v>Início</v>
      </c>
      <c r="BK509">
        <v>0</v>
      </c>
      <c r="BL509">
        <v>0</v>
      </c>
      <c r="BM509" t="str">
        <v>Fim</v>
      </c>
      <c r="BN509">
        <v>0</v>
      </c>
      <c r="BO509">
        <v>0</v>
      </c>
      <c r="BP509" t="str">
        <v>11.3.3</v>
      </c>
      <c r="BQ509">
        <v>0</v>
      </c>
      <c r="BR509">
        <v>0</v>
      </c>
      <c r="BS509" t="str">
        <v>SubAtividade</v>
      </c>
      <c r="BT509">
        <v>0</v>
      </c>
      <c r="BU509">
        <v>0</v>
      </c>
      <c r="BV509">
        <v>0</v>
      </c>
      <c r="BW509">
        <v>0</v>
      </c>
      <c r="BX509">
        <v>0</v>
      </c>
      <c r="BY509" t="str">
        <v>Despesa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 t="str">
        <v>Categoria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 t="str">
        <v>Subcategoria</v>
      </c>
      <c r="CO509">
        <v>0</v>
      </c>
      <c r="CP509">
        <v>0</v>
      </c>
      <c r="CQ509">
        <v>0</v>
      </c>
      <c r="CR509">
        <v>0</v>
      </c>
      <c r="CS509" t="str">
        <v>Fonte*</v>
      </c>
      <c r="CT509">
        <v>0</v>
      </c>
      <c r="CU509">
        <v>0</v>
      </c>
      <c r="CV509">
        <v>0</v>
      </c>
      <c r="CW509" t="str">
        <v>Unid</v>
      </c>
      <c r="CX509">
        <v>0</v>
      </c>
      <c r="CY509" t="str">
        <v>Valor 
Unit</v>
      </c>
      <c r="CZ509">
        <v>0</v>
      </c>
      <c r="DA509">
        <v>0</v>
      </c>
      <c r="DB509" t="str">
        <v>Qtde</v>
      </c>
      <c r="DC509">
        <v>0</v>
      </c>
      <c r="DD509">
        <v>0</v>
      </c>
    </row>
    <row r="510" spans="1:162" x14ac:dyDescent="0.25">
      <c r="A510">
        <v>7</v>
      </c>
      <c r="B510" t="str">
        <f>'04.04_PLANO DE TRABALHO'!$VO$7</f>
        <v>Comunicação e Mobilização Acadêmica</v>
      </c>
      <c r="C510" t="str">
        <f>IF('04.04_PLANO DE TRABALHO'!VA16="",C509,'04.04_PLANO DE TRABALHO'!VA16)</f>
        <v>11.1</v>
      </c>
      <c r="D510">
        <f>IF('04.04_PLANO DE TRABALHO'!VB16="",D509,'04.04_PLANO DE TRABALHO'!VB16)</f>
        <v>0</v>
      </c>
      <c r="E510" t="str">
        <f>IF(OR('04.04_PLANO DE TRABALHO'!VC16="",'04.04_PLANO DE TRABALHO'!VC16="Realizado",'04.04_PLANO DE TRABALHO'!VC16="Planejado"),E509,'04.04_PLANO DE TRABALHO'!VC16)</f>
        <v>Atividade</v>
      </c>
      <c r="F510">
        <f>IF('04.04_PLANO DE TRABALHO'!VD16="",F509,'04.04_PLANO DE TRABALHO'!VD16)</f>
        <v>0</v>
      </c>
      <c r="G510">
        <f>IF('04.04_PLANO DE TRABALHO'!VE16="",G509,'04.04_PLANO DE TRABALHO'!VE16)</f>
        <v>0</v>
      </c>
      <c r="H510" t="str">
        <f>IF('04.04_PLANO DE TRABALHO'!VF16="",H509,'04.04_PLANO DE TRABALHO'!VF16)</f>
        <v>Início</v>
      </c>
      <c r="I510">
        <f>IF('04.04_PLANO DE TRABALHO'!VG16="",I509,'04.04_PLANO DE TRABALHO'!VG16)</f>
        <v>0</v>
      </c>
      <c r="J510">
        <f>IF('04.04_PLANO DE TRABALHO'!VH16="",J509,'04.04_PLANO DE TRABALHO'!VH16)</f>
        <v>0</v>
      </c>
      <c r="K510" t="str">
        <f>IF('04.04_PLANO DE TRABALHO'!VI16="",K509,'04.04_PLANO DE TRABALHO'!VI16)</f>
        <v>Fim</v>
      </c>
      <c r="L510">
        <f>IF('04.04_PLANO DE TRABALHO'!VJ16="",L509,'04.04_PLANO DE TRABALHO'!VJ16)</f>
        <v>0</v>
      </c>
      <c r="M510">
        <f>IF('04.04_PLANO DE TRABALHO'!VK16="",M509,'04.04_PLANO DE TRABALHO'!VK16)</f>
        <v>0</v>
      </c>
      <c r="N510" t="str">
        <f>IF('04.04_PLANO DE TRABALHO'!VL16="",N509,'04.04_PLANO DE TRABALHO'!VL16)</f>
        <v>11.1.2</v>
      </c>
      <c r="O510">
        <f>IF('04.04_PLANO DE TRABALHO'!VM16="",O509,'04.04_PLANO DE TRABALHO'!VM16)</f>
        <v>0</v>
      </c>
      <c r="P510">
        <f>IF('04.04_PLANO DE TRABALHO'!VN16="",P509,'04.04_PLANO DE TRABALHO'!VN16)</f>
        <v>0</v>
      </c>
      <c r="Q510" t="str">
        <f>IF('04.04_PLANO DE TRABALHO'!VO16="",Q509,'04.04_PLANO DE TRABALHO'!VO16)</f>
        <v>SubAtividade</v>
      </c>
      <c r="R510">
        <f>IF('04.04_PLANO DE TRABALHO'!VP16="",R509,'04.04_PLANO DE TRABALHO'!VP16)</f>
        <v>0</v>
      </c>
      <c r="S510">
        <f>IF('04.04_PLANO DE TRABALHO'!VQ16="",S509,'04.04_PLANO DE TRABALHO'!VQ16)</f>
        <v>0</v>
      </c>
      <c r="T510">
        <f>IF('04.04_PLANO DE TRABALHO'!VR16="",T509,'04.04_PLANO DE TRABALHO'!VR16)</f>
        <v>0</v>
      </c>
      <c r="U510">
        <f>IF('04.04_PLANO DE TRABALHO'!VS16="",U509,'04.04_PLANO DE TRABALHO'!VS16)</f>
        <v>0</v>
      </c>
      <c r="V510">
        <f>IF('04.04_PLANO DE TRABALHO'!VT16="",V509,'04.04_PLANO DE TRABALHO'!VT16)</f>
        <v>0</v>
      </c>
      <c r="W510" t="str">
        <f>IF('04.04_PLANO DE TRABALHO'!VU16="",W509,'04.04_PLANO DE TRABALHO'!VU16)</f>
        <v>Despesa</v>
      </c>
      <c r="X510">
        <f>IF('04.04_PLANO DE TRABALHO'!VV16="",X509,'04.04_PLANO DE TRABALHO'!VV16)</f>
        <v>0</v>
      </c>
      <c r="Y510">
        <f>IF('04.04_PLANO DE TRABALHO'!VW16="",Y509,'04.04_PLANO DE TRABALHO'!VW16)</f>
        <v>0</v>
      </c>
      <c r="Z510">
        <f>IF('04.04_PLANO DE TRABALHO'!VX16="",Z509,'04.04_PLANO DE TRABALHO'!VX16)</f>
        <v>0</v>
      </c>
      <c r="AA510">
        <f>IF('04.04_PLANO DE TRABALHO'!VY16="",AA509,'04.04_PLANO DE TRABALHO'!VY16)</f>
        <v>0</v>
      </c>
      <c r="AB510">
        <f>IF('04.04_PLANO DE TRABALHO'!VZ16="",AB509,'04.04_PLANO DE TRABALHO'!VZ16)</f>
        <v>0</v>
      </c>
      <c r="AC510">
        <f>IF('04.04_PLANO DE TRABALHO'!WA16="",AC509,'04.04_PLANO DE TRABALHO'!WA16)</f>
        <v>0</v>
      </c>
      <c r="AD510" t="str">
        <f>IF('04.04_PLANO DE TRABALHO'!WB16="",AD509,'04.04_PLANO DE TRABALHO'!WB16)</f>
        <v>Categoria</v>
      </c>
      <c r="AE510">
        <f>IF('04.04_PLANO DE TRABALHO'!WC16="",AE509,'04.04_PLANO DE TRABALHO'!WC16)</f>
        <v>0</v>
      </c>
      <c r="AF510">
        <f>IF('04.04_PLANO DE TRABALHO'!WD16="",AF509,'04.04_PLANO DE TRABALHO'!WD16)</f>
        <v>0</v>
      </c>
      <c r="AG510">
        <f>IF('04.04_PLANO DE TRABALHO'!WE16="",AG509,'04.04_PLANO DE TRABALHO'!WE16)</f>
        <v>0</v>
      </c>
      <c r="AH510">
        <f>IF('04.04_PLANO DE TRABALHO'!WF16="",AH509,'04.04_PLANO DE TRABALHO'!WF16)</f>
        <v>0</v>
      </c>
      <c r="AI510">
        <f>IF('04.04_PLANO DE TRABALHO'!WG16="",AI509,'04.04_PLANO DE TRABALHO'!WG16)</f>
        <v>0</v>
      </c>
      <c r="AJ510">
        <f>IF('04.04_PLANO DE TRABALHO'!WH16="",AJ509,'04.04_PLANO DE TRABALHO'!WH16)</f>
        <v>0</v>
      </c>
      <c r="AK510">
        <f>IF('04.04_PLANO DE TRABALHO'!WI16="",AK509,'04.04_PLANO DE TRABALHO'!WI16)</f>
        <v>0</v>
      </c>
      <c r="AL510" t="str">
        <f>IF('04.04_PLANO DE TRABALHO'!WJ16="",AL509,'04.04_PLANO DE TRABALHO'!WJ16)</f>
        <v>Subcategoria</v>
      </c>
      <c r="AM510">
        <f>IF('04.04_PLANO DE TRABALHO'!WK16="",AM509,'04.04_PLANO DE TRABALHO'!WK16)</f>
        <v>0</v>
      </c>
      <c r="AN510">
        <f>IF('04.04_PLANO DE TRABALHO'!WL16="",AN509,'04.04_PLANO DE TRABALHO'!WL16)</f>
        <v>0</v>
      </c>
      <c r="AO510">
        <f>IF('04.04_PLANO DE TRABALHO'!WM16="",AO509,'04.04_PLANO DE TRABALHO'!WM16)</f>
        <v>0</v>
      </c>
      <c r="AP510">
        <f>IF('04.04_PLANO DE TRABALHO'!WN16="",AP509,'04.04_PLANO DE TRABALHO'!WN16)</f>
        <v>0</v>
      </c>
      <c r="AQ510" t="str">
        <f>IF('04.04_PLANO DE TRABALHO'!WO16="",AQ509,'04.04_PLANO DE TRABALHO'!WO16)</f>
        <v>Fonte*</v>
      </c>
      <c r="AR510">
        <f>IF('04.04_PLANO DE TRABALHO'!WP16="",AR509,'04.04_PLANO DE TRABALHO'!WP16)</f>
        <v>0</v>
      </c>
      <c r="AS510">
        <f>IF('04.04_PLANO DE TRABALHO'!WQ16="",AS509,'04.04_PLANO DE TRABALHO'!WQ16)</f>
        <v>0</v>
      </c>
      <c r="AT510">
        <f>IF('04.04_PLANO DE TRABALHO'!WR16="",AT509,'04.04_PLANO DE TRABALHO'!WR16)</f>
        <v>0</v>
      </c>
      <c r="AU510" t="str">
        <f>IF('04.04_PLANO DE TRABALHO'!WS16="",AU509,'04.04_PLANO DE TRABALHO'!WS16)</f>
        <v>Unid</v>
      </c>
      <c r="AV510">
        <f>IF('04.04_PLANO DE TRABALHO'!WT16="",AV509,'04.04_PLANO DE TRABALHO'!WT16)</f>
        <v>0</v>
      </c>
      <c r="AW510" t="str">
        <f>IF('04.04_PLANO DE TRABALHO'!WU16="",AW509,'04.04_PLANO DE TRABALHO'!WU16)</f>
        <v>Valor 
Unit</v>
      </c>
      <c r="AX510">
        <f>IF('04.04_PLANO DE TRABALHO'!WV16="",AX509,'04.04_PLANO DE TRABALHO'!WV16)</f>
        <v>0</v>
      </c>
      <c r="AY510">
        <f>IF('04.04_PLANO DE TRABALHO'!WW16="",AY509,'04.04_PLANO DE TRABALHO'!WW16)</f>
        <v>0</v>
      </c>
      <c r="AZ510" t="str">
        <f>IF('04.04_PLANO DE TRABALHO'!WX16="",AZ509,'04.04_PLANO DE TRABALHO'!WX16)</f>
        <v>Qtde</v>
      </c>
      <c r="BA510">
        <f>IF('04.04_PLANO DE TRABALHO'!WY16="",BA509,'04.04_PLANO DE TRABALHO'!WY16)</f>
        <v>0</v>
      </c>
      <c r="BB510">
        <f>IF('04.04_PLANO DE TRABALHO'!WZ16="",BB509,'04.04_PLANO DE TRABALHO'!WZ16)</f>
        <v>0</v>
      </c>
      <c r="BD510">
        <v>0</v>
      </c>
      <c r="BE510" t="str">
        <v>11.3</v>
      </c>
      <c r="BF510">
        <v>0</v>
      </c>
      <c r="BG510" t="str">
        <v>Atividade</v>
      </c>
      <c r="BH510">
        <v>0</v>
      </c>
      <c r="BI510">
        <v>0</v>
      </c>
      <c r="BJ510" t="str">
        <v>Início</v>
      </c>
      <c r="BK510">
        <v>0</v>
      </c>
      <c r="BL510">
        <v>0</v>
      </c>
      <c r="BM510" t="str">
        <v>Fim</v>
      </c>
      <c r="BN510">
        <v>0</v>
      </c>
      <c r="BO510">
        <v>0</v>
      </c>
      <c r="BP510" t="str">
        <v>11.3.3</v>
      </c>
      <c r="BQ510">
        <v>0</v>
      </c>
      <c r="BR510">
        <v>0</v>
      </c>
      <c r="BS510" t="str">
        <v>SubAtividade</v>
      </c>
      <c r="BT510">
        <v>0</v>
      </c>
      <c r="BU510">
        <v>0</v>
      </c>
      <c r="BV510">
        <v>0</v>
      </c>
      <c r="BW510">
        <v>0</v>
      </c>
      <c r="BX510">
        <v>0</v>
      </c>
      <c r="BY510" t="str">
        <v>Despesa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 t="str">
        <v>Categoria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 t="str">
        <v>Subcategoria</v>
      </c>
      <c r="CO510">
        <v>0</v>
      </c>
      <c r="CP510">
        <v>0</v>
      </c>
      <c r="CQ510">
        <v>0</v>
      </c>
      <c r="CR510">
        <v>0</v>
      </c>
      <c r="CS510" t="str">
        <v>Fonte*</v>
      </c>
      <c r="CT510">
        <v>0</v>
      </c>
      <c r="CU510">
        <v>0</v>
      </c>
      <c r="CV510">
        <v>0</v>
      </c>
      <c r="CW510" t="str">
        <v>Unid</v>
      </c>
      <c r="CX510">
        <v>0</v>
      </c>
      <c r="CY510" t="str">
        <v>Valor 
Unit</v>
      </c>
      <c r="CZ510">
        <v>0</v>
      </c>
      <c r="DA510">
        <v>0</v>
      </c>
      <c r="DB510" t="str">
        <v>Qtde</v>
      </c>
      <c r="DC510">
        <v>0</v>
      </c>
      <c r="DD510">
        <v>0</v>
      </c>
    </row>
    <row r="511" spans="1:162" x14ac:dyDescent="0.25">
      <c r="A511">
        <v>8</v>
      </c>
      <c r="B511" t="str">
        <f>'04.04_PLANO DE TRABALHO'!$VO$7</f>
        <v>Comunicação e Mobilização Acadêmica</v>
      </c>
      <c r="C511" t="str">
        <f>IF('04.04_PLANO DE TRABALHO'!VA17="",C510,'04.04_PLANO DE TRABALHO'!VA17)</f>
        <v>11.1</v>
      </c>
      <c r="D511">
        <f>IF('04.04_PLANO DE TRABALHO'!VB17="",D510,'04.04_PLANO DE TRABALHO'!VB17)</f>
        <v>0</v>
      </c>
      <c r="E511" t="str">
        <f>IF(OR('04.04_PLANO DE TRABALHO'!VC17="",'04.04_PLANO DE TRABALHO'!VC17="Realizado",'04.04_PLANO DE TRABALHO'!VC17="Planejado"),E510,'04.04_PLANO DE TRABALHO'!VC17)</f>
        <v>Atividade</v>
      </c>
      <c r="F511">
        <f>IF('04.04_PLANO DE TRABALHO'!VD17="",F510,'04.04_PLANO DE TRABALHO'!VD17)</f>
        <v>0</v>
      </c>
      <c r="G511">
        <f>IF('04.04_PLANO DE TRABALHO'!VE17="",G510,'04.04_PLANO DE TRABALHO'!VE17)</f>
        <v>0</v>
      </c>
      <c r="H511" t="str">
        <f>IF('04.04_PLANO DE TRABALHO'!VF17="",H510,'04.04_PLANO DE TRABALHO'!VF17)</f>
        <v>Início</v>
      </c>
      <c r="I511">
        <f>IF('04.04_PLANO DE TRABALHO'!VG17="",I510,'04.04_PLANO DE TRABALHO'!VG17)</f>
        <v>0</v>
      </c>
      <c r="J511">
        <f>IF('04.04_PLANO DE TRABALHO'!VH17="",J510,'04.04_PLANO DE TRABALHO'!VH17)</f>
        <v>0</v>
      </c>
      <c r="K511" t="str">
        <f>IF('04.04_PLANO DE TRABALHO'!VI17="",K510,'04.04_PLANO DE TRABALHO'!VI17)</f>
        <v>Fim</v>
      </c>
      <c r="L511">
        <f>IF('04.04_PLANO DE TRABALHO'!VJ17="",L510,'04.04_PLANO DE TRABALHO'!VJ17)</f>
        <v>0</v>
      </c>
      <c r="M511">
        <f>IF('04.04_PLANO DE TRABALHO'!VK17="",M510,'04.04_PLANO DE TRABALHO'!VK17)</f>
        <v>0</v>
      </c>
      <c r="N511" t="str">
        <f>IF('04.04_PLANO DE TRABALHO'!VL17="",N510,'04.04_PLANO DE TRABALHO'!VL17)</f>
        <v>11.1.2</v>
      </c>
      <c r="O511">
        <f>IF('04.04_PLANO DE TRABALHO'!VM17="",O510,'04.04_PLANO DE TRABALHO'!VM17)</f>
        <v>0</v>
      </c>
      <c r="P511">
        <f>IF('04.04_PLANO DE TRABALHO'!VN17="",P510,'04.04_PLANO DE TRABALHO'!VN17)</f>
        <v>0</v>
      </c>
      <c r="Q511" t="str">
        <f>IF('04.04_PLANO DE TRABALHO'!VO17="",Q510,'04.04_PLANO DE TRABALHO'!VO17)</f>
        <v>SubAtividade</v>
      </c>
      <c r="R511">
        <f>IF('04.04_PLANO DE TRABALHO'!VP17="",R510,'04.04_PLANO DE TRABALHO'!VP17)</f>
        <v>0</v>
      </c>
      <c r="S511">
        <f>IF('04.04_PLANO DE TRABALHO'!VQ17="",S510,'04.04_PLANO DE TRABALHO'!VQ17)</f>
        <v>0</v>
      </c>
      <c r="T511">
        <f>IF('04.04_PLANO DE TRABALHO'!VR17="",T510,'04.04_PLANO DE TRABALHO'!VR17)</f>
        <v>0</v>
      </c>
      <c r="U511">
        <f>IF('04.04_PLANO DE TRABALHO'!VS17="",U510,'04.04_PLANO DE TRABALHO'!VS17)</f>
        <v>0</v>
      </c>
      <c r="V511">
        <f>IF('04.04_PLANO DE TRABALHO'!VT17="",V510,'04.04_PLANO DE TRABALHO'!VT17)</f>
        <v>0</v>
      </c>
      <c r="W511" t="str">
        <f>IF('04.04_PLANO DE TRABALHO'!VU17="",W510,'04.04_PLANO DE TRABALHO'!VU17)</f>
        <v>Despesa</v>
      </c>
      <c r="X511">
        <f>IF('04.04_PLANO DE TRABALHO'!VV17="",X510,'04.04_PLANO DE TRABALHO'!VV17)</f>
        <v>0</v>
      </c>
      <c r="Y511">
        <f>IF('04.04_PLANO DE TRABALHO'!VW17="",Y510,'04.04_PLANO DE TRABALHO'!VW17)</f>
        <v>0</v>
      </c>
      <c r="Z511">
        <f>IF('04.04_PLANO DE TRABALHO'!VX17="",Z510,'04.04_PLANO DE TRABALHO'!VX17)</f>
        <v>0</v>
      </c>
      <c r="AA511">
        <f>IF('04.04_PLANO DE TRABALHO'!VY17="",AA510,'04.04_PLANO DE TRABALHO'!VY17)</f>
        <v>0</v>
      </c>
      <c r="AB511">
        <f>IF('04.04_PLANO DE TRABALHO'!VZ17="",AB510,'04.04_PLANO DE TRABALHO'!VZ17)</f>
        <v>0</v>
      </c>
      <c r="AC511">
        <f>IF('04.04_PLANO DE TRABALHO'!WA17="",AC510,'04.04_PLANO DE TRABALHO'!WA17)</f>
        <v>0</v>
      </c>
      <c r="AD511" t="str">
        <f>IF('04.04_PLANO DE TRABALHO'!WB17="",AD510,'04.04_PLANO DE TRABALHO'!WB17)</f>
        <v>Categoria</v>
      </c>
      <c r="AE511">
        <f>IF('04.04_PLANO DE TRABALHO'!WC17="",AE510,'04.04_PLANO DE TRABALHO'!WC17)</f>
        <v>0</v>
      </c>
      <c r="AF511">
        <f>IF('04.04_PLANO DE TRABALHO'!WD17="",AF510,'04.04_PLANO DE TRABALHO'!WD17)</f>
        <v>0</v>
      </c>
      <c r="AG511">
        <f>IF('04.04_PLANO DE TRABALHO'!WE17="",AG510,'04.04_PLANO DE TRABALHO'!WE17)</f>
        <v>0</v>
      </c>
      <c r="AH511">
        <f>IF('04.04_PLANO DE TRABALHO'!WF17="",AH510,'04.04_PLANO DE TRABALHO'!WF17)</f>
        <v>0</v>
      </c>
      <c r="AI511">
        <f>IF('04.04_PLANO DE TRABALHO'!WG17="",AI510,'04.04_PLANO DE TRABALHO'!WG17)</f>
        <v>0</v>
      </c>
      <c r="AJ511">
        <f>IF('04.04_PLANO DE TRABALHO'!WH17="",AJ510,'04.04_PLANO DE TRABALHO'!WH17)</f>
        <v>0</v>
      </c>
      <c r="AK511">
        <f>IF('04.04_PLANO DE TRABALHO'!WI17="",AK510,'04.04_PLANO DE TRABALHO'!WI17)</f>
        <v>0</v>
      </c>
      <c r="AL511" t="str">
        <f>IF('04.04_PLANO DE TRABALHO'!WJ17="",AL510,'04.04_PLANO DE TRABALHO'!WJ17)</f>
        <v>Subcategoria</v>
      </c>
      <c r="AM511">
        <f>IF('04.04_PLANO DE TRABALHO'!WK17="",AM510,'04.04_PLANO DE TRABALHO'!WK17)</f>
        <v>0</v>
      </c>
      <c r="AN511">
        <f>IF('04.04_PLANO DE TRABALHO'!WL17="",AN510,'04.04_PLANO DE TRABALHO'!WL17)</f>
        <v>0</v>
      </c>
      <c r="AO511">
        <f>IF('04.04_PLANO DE TRABALHO'!WM17="",AO510,'04.04_PLANO DE TRABALHO'!WM17)</f>
        <v>0</v>
      </c>
      <c r="AP511">
        <f>IF('04.04_PLANO DE TRABALHO'!WN17="",AP510,'04.04_PLANO DE TRABALHO'!WN17)</f>
        <v>0</v>
      </c>
      <c r="AQ511" t="str">
        <f>IF('04.04_PLANO DE TRABALHO'!WO17="",AQ510,'04.04_PLANO DE TRABALHO'!WO17)</f>
        <v>Fonte*</v>
      </c>
      <c r="AR511">
        <f>IF('04.04_PLANO DE TRABALHO'!WP17="",AR510,'04.04_PLANO DE TRABALHO'!WP17)</f>
        <v>0</v>
      </c>
      <c r="AS511">
        <f>IF('04.04_PLANO DE TRABALHO'!WQ17="",AS510,'04.04_PLANO DE TRABALHO'!WQ17)</f>
        <v>0</v>
      </c>
      <c r="AT511">
        <f>IF('04.04_PLANO DE TRABALHO'!WR17="",AT510,'04.04_PLANO DE TRABALHO'!WR17)</f>
        <v>0</v>
      </c>
      <c r="AU511" t="str">
        <f>IF('04.04_PLANO DE TRABALHO'!WS17="",AU510,'04.04_PLANO DE TRABALHO'!WS17)</f>
        <v>Unid</v>
      </c>
      <c r="AV511">
        <f>IF('04.04_PLANO DE TRABALHO'!WT17="",AV510,'04.04_PLANO DE TRABALHO'!WT17)</f>
        <v>0</v>
      </c>
      <c r="AW511" t="str">
        <f>IF('04.04_PLANO DE TRABALHO'!WU17="",AW510,'04.04_PLANO DE TRABALHO'!WU17)</f>
        <v>Valor 
Unit</v>
      </c>
      <c r="AX511">
        <f>IF('04.04_PLANO DE TRABALHO'!WV17="",AX510,'04.04_PLANO DE TRABALHO'!WV17)</f>
        <v>0</v>
      </c>
      <c r="AY511">
        <f>IF('04.04_PLANO DE TRABALHO'!WW17="",AY510,'04.04_PLANO DE TRABALHO'!WW17)</f>
        <v>0</v>
      </c>
      <c r="AZ511" t="str">
        <f>IF('04.04_PLANO DE TRABALHO'!WX17="",AZ510,'04.04_PLANO DE TRABALHO'!WX17)</f>
        <v>Qtde</v>
      </c>
      <c r="BA511">
        <f>IF('04.04_PLANO DE TRABALHO'!WY17="",BA510,'04.04_PLANO DE TRABALHO'!WY17)</f>
        <v>0</v>
      </c>
      <c r="BB511">
        <f>IF('04.04_PLANO DE TRABALHO'!WZ17="",BB510,'04.04_PLANO DE TRABALHO'!WZ17)</f>
        <v>0</v>
      </c>
      <c r="BD511">
        <v>0</v>
      </c>
      <c r="BE511" t="str">
        <v>11.3</v>
      </c>
      <c r="BF511">
        <v>0</v>
      </c>
      <c r="BG511" t="str">
        <v>Atividade</v>
      </c>
      <c r="BH511">
        <v>0</v>
      </c>
      <c r="BI511">
        <v>0</v>
      </c>
      <c r="BJ511" t="str">
        <v>Início</v>
      </c>
      <c r="BK511">
        <v>0</v>
      </c>
      <c r="BL511">
        <v>0</v>
      </c>
      <c r="BM511" t="str">
        <v>Fim</v>
      </c>
      <c r="BN511">
        <v>0</v>
      </c>
      <c r="BO511">
        <v>0</v>
      </c>
      <c r="BP511" t="str">
        <v>11.3.3</v>
      </c>
      <c r="BQ511">
        <v>0</v>
      </c>
      <c r="BR511">
        <v>0</v>
      </c>
      <c r="BS511" t="str">
        <v>SubAtividade</v>
      </c>
      <c r="BT511">
        <v>0</v>
      </c>
      <c r="BU511">
        <v>0</v>
      </c>
      <c r="BV511">
        <v>0</v>
      </c>
      <c r="BW511">
        <v>0</v>
      </c>
      <c r="BX511">
        <v>0</v>
      </c>
      <c r="BY511" t="str">
        <v>Despesa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 t="str">
        <v>Categoria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 t="str">
        <v>Subcategoria</v>
      </c>
      <c r="CO511">
        <v>0</v>
      </c>
      <c r="CP511">
        <v>0</v>
      </c>
      <c r="CQ511">
        <v>0</v>
      </c>
      <c r="CR511">
        <v>0</v>
      </c>
      <c r="CS511" t="str">
        <v>Fonte*</v>
      </c>
      <c r="CT511">
        <v>0</v>
      </c>
      <c r="CU511">
        <v>0</v>
      </c>
      <c r="CV511">
        <v>0</v>
      </c>
      <c r="CW511" t="str">
        <v>Unid</v>
      </c>
      <c r="CX511">
        <v>0</v>
      </c>
      <c r="CY511" t="str">
        <v>Valor 
Unit</v>
      </c>
      <c r="CZ511">
        <v>0</v>
      </c>
      <c r="DA511">
        <v>0</v>
      </c>
      <c r="DB511" t="str">
        <v>Qtde</v>
      </c>
      <c r="DC511">
        <v>0</v>
      </c>
      <c r="DD511">
        <v>0</v>
      </c>
    </row>
    <row r="512" spans="1:162" x14ac:dyDescent="0.25">
      <c r="A512">
        <v>9</v>
      </c>
      <c r="B512" t="str">
        <f>'04.04_PLANO DE TRABALHO'!$VO$7</f>
        <v>Comunicação e Mobilização Acadêmica</v>
      </c>
      <c r="C512" t="str">
        <f>IF('04.04_PLANO DE TRABALHO'!VA18="",C511,'04.04_PLANO DE TRABALHO'!VA18)</f>
        <v>11.1</v>
      </c>
      <c r="D512">
        <f>IF('04.04_PLANO DE TRABALHO'!VB18="",D511,'04.04_PLANO DE TRABALHO'!VB18)</f>
        <v>0</v>
      </c>
      <c r="E512" t="str">
        <f>IF(OR('04.04_PLANO DE TRABALHO'!VC18="",'04.04_PLANO DE TRABALHO'!VC18="Realizado",'04.04_PLANO DE TRABALHO'!VC18="Planejado"),E511,'04.04_PLANO DE TRABALHO'!VC18)</f>
        <v>Atividade</v>
      </c>
      <c r="F512">
        <f>IF('04.04_PLANO DE TRABALHO'!VD18="",F511,'04.04_PLANO DE TRABALHO'!VD18)</f>
        <v>0</v>
      </c>
      <c r="G512">
        <f>IF('04.04_PLANO DE TRABALHO'!VE18="",G511,'04.04_PLANO DE TRABALHO'!VE18)</f>
        <v>0</v>
      </c>
      <c r="H512" t="str">
        <f>IF('04.04_PLANO DE TRABALHO'!VF18="",H511,'04.04_PLANO DE TRABALHO'!VF18)</f>
        <v>Início</v>
      </c>
      <c r="I512">
        <f>IF('04.04_PLANO DE TRABALHO'!VG18="",I511,'04.04_PLANO DE TRABALHO'!VG18)</f>
        <v>0</v>
      </c>
      <c r="J512">
        <f>IF('04.04_PLANO DE TRABALHO'!VH18="",J511,'04.04_PLANO DE TRABALHO'!VH18)</f>
        <v>0</v>
      </c>
      <c r="K512" t="str">
        <f>IF('04.04_PLANO DE TRABALHO'!VI18="",K511,'04.04_PLANO DE TRABALHO'!VI18)</f>
        <v>Fim</v>
      </c>
      <c r="L512">
        <f>IF('04.04_PLANO DE TRABALHO'!VJ18="",L511,'04.04_PLANO DE TRABALHO'!VJ18)</f>
        <v>0</v>
      </c>
      <c r="M512">
        <f>IF('04.04_PLANO DE TRABALHO'!VK18="",M511,'04.04_PLANO DE TRABALHO'!VK18)</f>
        <v>0</v>
      </c>
      <c r="N512" t="str">
        <f>IF('04.04_PLANO DE TRABALHO'!VL18="",N511,'04.04_PLANO DE TRABALHO'!VL18)</f>
        <v>11.1.2</v>
      </c>
      <c r="O512">
        <f>IF('04.04_PLANO DE TRABALHO'!VM18="",O511,'04.04_PLANO DE TRABALHO'!VM18)</f>
        <v>0</v>
      </c>
      <c r="P512">
        <f>IF('04.04_PLANO DE TRABALHO'!VN18="",P511,'04.04_PLANO DE TRABALHO'!VN18)</f>
        <v>0</v>
      </c>
      <c r="Q512" t="str">
        <f>IF('04.04_PLANO DE TRABALHO'!VO18="",Q511,'04.04_PLANO DE TRABALHO'!VO18)</f>
        <v>SubAtividade</v>
      </c>
      <c r="R512">
        <f>IF('04.04_PLANO DE TRABALHO'!VP18="",R511,'04.04_PLANO DE TRABALHO'!VP18)</f>
        <v>0</v>
      </c>
      <c r="S512">
        <f>IF('04.04_PLANO DE TRABALHO'!VQ18="",S511,'04.04_PLANO DE TRABALHO'!VQ18)</f>
        <v>0</v>
      </c>
      <c r="T512">
        <f>IF('04.04_PLANO DE TRABALHO'!VR18="",T511,'04.04_PLANO DE TRABALHO'!VR18)</f>
        <v>0</v>
      </c>
      <c r="U512">
        <f>IF('04.04_PLANO DE TRABALHO'!VS18="",U511,'04.04_PLANO DE TRABALHO'!VS18)</f>
        <v>0</v>
      </c>
      <c r="V512">
        <f>IF('04.04_PLANO DE TRABALHO'!VT18="",V511,'04.04_PLANO DE TRABALHO'!VT18)</f>
        <v>0</v>
      </c>
      <c r="W512" t="str">
        <f>IF('04.04_PLANO DE TRABALHO'!VU18="",W511,'04.04_PLANO DE TRABALHO'!VU18)</f>
        <v>Despesa</v>
      </c>
      <c r="X512">
        <f>IF('04.04_PLANO DE TRABALHO'!VV18="",X511,'04.04_PLANO DE TRABALHO'!VV18)</f>
        <v>0</v>
      </c>
      <c r="Y512">
        <f>IF('04.04_PLANO DE TRABALHO'!VW18="",Y511,'04.04_PLANO DE TRABALHO'!VW18)</f>
        <v>0</v>
      </c>
      <c r="Z512">
        <f>IF('04.04_PLANO DE TRABALHO'!VX18="",Z511,'04.04_PLANO DE TRABALHO'!VX18)</f>
        <v>0</v>
      </c>
      <c r="AA512">
        <f>IF('04.04_PLANO DE TRABALHO'!VY18="",AA511,'04.04_PLANO DE TRABALHO'!VY18)</f>
        <v>0</v>
      </c>
      <c r="AB512">
        <f>IF('04.04_PLANO DE TRABALHO'!VZ18="",AB511,'04.04_PLANO DE TRABALHO'!VZ18)</f>
        <v>0</v>
      </c>
      <c r="AC512">
        <f>IF('04.04_PLANO DE TRABALHO'!WA18="",AC511,'04.04_PLANO DE TRABALHO'!WA18)</f>
        <v>0</v>
      </c>
      <c r="AD512" t="str">
        <f>IF('04.04_PLANO DE TRABALHO'!WB18="",AD511,'04.04_PLANO DE TRABALHO'!WB18)</f>
        <v>Categoria</v>
      </c>
      <c r="AE512">
        <f>IF('04.04_PLANO DE TRABALHO'!WC18="",AE511,'04.04_PLANO DE TRABALHO'!WC18)</f>
        <v>0</v>
      </c>
      <c r="AF512">
        <f>IF('04.04_PLANO DE TRABALHO'!WD18="",AF511,'04.04_PLANO DE TRABALHO'!WD18)</f>
        <v>0</v>
      </c>
      <c r="AG512">
        <f>IF('04.04_PLANO DE TRABALHO'!WE18="",AG511,'04.04_PLANO DE TRABALHO'!WE18)</f>
        <v>0</v>
      </c>
      <c r="AH512">
        <f>IF('04.04_PLANO DE TRABALHO'!WF18="",AH511,'04.04_PLANO DE TRABALHO'!WF18)</f>
        <v>0</v>
      </c>
      <c r="AI512">
        <f>IF('04.04_PLANO DE TRABALHO'!WG18="",AI511,'04.04_PLANO DE TRABALHO'!WG18)</f>
        <v>0</v>
      </c>
      <c r="AJ512">
        <f>IF('04.04_PLANO DE TRABALHO'!WH18="",AJ511,'04.04_PLANO DE TRABALHO'!WH18)</f>
        <v>0</v>
      </c>
      <c r="AK512">
        <f>IF('04.04_PLANO DE TRABALHO'!WI18="",AK511,'04.04_PLANO DE TRABALHO'!WI18)</f>
        <v>0</v>
      </c>
      <c r="AL512" t="str">
        <f>IF('04.04_PLANO DE TRABALHO'!WJ18="",AL511,'04.04_PLANO DE TRABALHO'!WJ18)</f>
        <v>Subcategoria</v>
      </c>
      <c r="AM512">
        <f>IF('04.04_PLANO DE TRABALHO'!WK18="",AM511,'04.04_PLANO DE TRABALHO'!WK18)</f>
        <v>0</v>
      </c>
      <c r="AN512">
        <f>IF('04.04_PLANO DE TRABALHO'!WL18="",AN511,'04.04_PLANO DE TRABALHO'!WL18)</f>
        <v>0</v>
      </c>
      <c r="AO512">
        <f>IF('04.04_PLANO DE TRABALHO'!WM18="",AO511,'04.04_PLANO DE TRABALHO'!WM18)</f>
        <v>0</v>
      </c>
      <c r="AP512">
        <f>IF('04.04_PLANO DE TRABALHO'!WN18="",AP511,'04.04_PLANO DE TRABALHO'!WN18)</f>
        <v>0</v>
      </c>
      <c r="AQ512" t="str">
        <f>IF('04.04_PLANO DE TRABALHO'!WO18="",AQ511,'04.04_PLANO DE TRABALHO'!WO18)</f>
        <v>Fonte*</v>
      </c>
      <c r="AR512">
        <f>IF('04.04_PLANO DE TRABALHO'!WP18="",AR511,'04.04_PLANO DE TRABALHO'!WP18)</f>
        <v>0</v>
      </c>
      <c r="AS512">
        <f>IF('04.04_PLANO DE TRABALHO'!WQ18="",AS511,'04.04_PLANO DE TRABALHO'!WQ18)</f>
        <v>0</v>
      </c>
      <c r="AT512">
        <f>IF('04.04_PLANO DE TRABALHO'!WR18="",AT511,'04.04_PLANO DE TRABALHO'!WR18)</f>
        <v>0</v>
      </c>
      <c r="AU512" t="str">
        <f>IF('04.04_PLANO DE TRABALHO'!WS18="",AU511,'04.04_PLANO DE TRABALHO'!WS18)</f>
        <v>Unid</v>
      </c>
      <c r="AV512">
        <f>IF('04.04_PLANO DE TRABALHO'!WT18="",AV511,'04.04_PLANO DE TRABALHO'!WT18)</f>
        <v>0</v>
      </c>
      <c r="AW512" t="str">
        <f>IF('04.04_PLANO DE TRABALHO'!WU18="",AW511,'04.04_PLANO DE TRABALHO'!WU18)</f>
        <v>Valor 
Unit</v>
      </c>
      <c r="AX512">
        <f>IF('04.04_PLANO DE TRABALHO'!WV18="",AX511,'04.04_PLANO DE TRABALHO'!WV18)</f>
        <v>0</v>
      </c>
      <c r="AY512">
        <f>IF('04.04_PLANO DE TRABALHO'!WW18="",AY511,'04.04_PLANO DE TRABALHO'!WW18)</f>
        <v>0</v>
      </c>
      <c r="AZ512" t="str">
        <f>IF('04.04_PLANO DE TRABALHO'!WX18="",AZ511,'04.04_PLANO DE TRABALHO'!WX18)</f>
        <v>Qtde</v>
      </c>
      <c r="BA512">
        <f>IF('04.04_PLANO DE TRABALHO'!WY18="",BA511,'04.04_PLANO DE TRABALHO'!WY18)</f>
        <v>0</v>
      </c>
      <c r="BB512">
        <f>IF('04.04_PLANO DE TRABALHO'!WZ18="",BB511,'04.04_PLANO DE TRABALHO'!WZ18)</f>
        <v>0</v>
      </c>
      <c r="BD512">
        <v>0</v>
      </c>
      <c r="BE512" t="str">
        <v>11.3</v>
      </c>
      <c r="BF512">
        <v>0</v>
      </c>
      <c r="BG512" t="str">
        <v>Atividade</v>
      </c>
      <c r="BH512">
        <v>0</v>
      </c>
      <c r="BI512">
        <v>0</v>
      </c>
      <c r="BJ512" t="str">
        <v>Início</v>
      </c>
      <c r="BK512">
        <v>0</v>
      </c>
      <c r="BL512">
        <v>0</v>
      </c>
      <c r="BM512" t="str">
        <v>Fim</v>
      </c>
      <c r="BN512">
        <v>0</v>
      </c>
      <c r="BO512">
        <v>0</v>
      </c>
      <c r="BP512" t="str">
        <v>11.3.3</v>
      </c>
      <c r="BQ512">
        <v>0</v>
      </c>
      <c r="BR512">
        <v>0</v>
      </c>
      <c r="BS512" t="str">
        <v>SubAtividade</v>
      </c>
      <c r="BT512">
        <v>0</v>
      </c>
      <c r="BU512">
        <v>0</v>
      </c>
      <c r="BV512">
        <v>0</v>
      </c>
      <c r="BW512">
        <v>0</v>
      </c>
      <c r="BX512">
        <v>0</v>
      </c>
      <c r="BY512" t="str">
        <v>Despesa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 t="str">
        <v>Categoria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 t="str">
        <v>Subcategoria</v>
      </c>
      <c r="CO512">
        <v>0</v>
      </c>
      <c r="CP512">
        <v>0</v>
      </c>
      <c r="CQ512">
        <v>0</v>
      </c>
      <c r="CR512">
        <v>0</v>
      </c>
      <c r="CS512" t="str">
        <v>Fonte*</v>
      </c>
      <c r="CT512">
        <v>0</v>
      </c>
      <c r="CU512">
        <v>0</v>
      </c>
      <c r="CV512">
        <v>0</v>
      </c>
      <c r="CW512" t="str">
        <v>Unid</v>
      </c>
      <c r="CX512">
        <v>0</v>
      </c>
      <c r="CY512" t="str">
        <v>Valor 
Unit</v>
      </c>
      <c r="CZ512">
        <v>0</v>
      </c>
      <c r="DA512">
        <v>0</v>
      </c>
      <c r="DB512" t="str">
        <v>Qtde</v>
      </c>
      <c r="DC512">
        <v>0</v>
      </c>
      <c r="DD512">
        <v>0</v>
      </c>
    </row>
    <row r="513" spans="1:108" x14ac:dyDescent="0.25">
      <c r="A513">
        <v>10</v>
      </c>
      <c r="B513" t="str">
        <f>'04.04_PLANO DE TRABALHO'!$VO$7</f>
        <v>Comunicação e Mobilização Acadêmica</v>
      </c>
      <c r="C513" t="str">
        <f>IF('04.04_PLANO DE TRABALHO'!VA19="",C512,'04.04_PLANO DE TRABALHO'!VA19)</f>
        <v>11.1</v>
      </c>
      <c r="D513">
        <f>IF('04.04_PLANO DE TRABALHO'!VB19="",D512,'04.04_PLANO DE TRABALHO'!VB19)</f>
        <v>0</v>
      </c>
      <c r="E513" t="str">
        <f>IF(OR('04.04_PLANO DE TRABALHO'!VC19="",'04.04_PLANO DE TRABALHO'!VC19="Realizado",'04.04_PLANO DE TRABALHO'!VC19="Planejado"),E512,'04.04_PLANO DE TRABALHO'!VC19)</f>
        <v>Atividade</v>
      </c>
      <c r="F513">
        <f>IF('04.04_PLANO DE TRABALHO'!VD19="",F512,'04.04_PLANO DE TRABALHO'!VD19)</f>
        <v>0</v>
      </c>
      <c r="G513">
        <f>IF('04.04_PLANO DE TRABALHO'!VE19="",G512,'04.04_PLANO DE TRABALHO'!VE19)</f>
        <v>0</v>
      </c>
      <c r="H513" t="str">
        <f>IF('04.04_PLANO DE TRABALHO'!VF19="",H512,'04.04_PLANO DE TRABALHO'!VF19)</f>
        <v>Início</v>
      </c>
      <c r="I513">
        <f>IF('04.04_PLANO DE TRABALHO'!VG19="",I512,'04.04_PLANO DE TRABALHO'!VG19)</f>
        <v>0</v>
      </c>
      <c r="J513">
        <f>IF('04.04_PLANO DE TRABALHO'!VH19="",J512,'04.04_PLANO DE TRABALHO'!VH19)</f>
        <v>0</v>
      </c>
      <c r="K513" t="str">
        <f>IF('04.04_PLANO DE TRABALHO'!VI19="",K512,'04.04_PLANO DE TRABALHO'!VI19)</f>
        <v>Fim</v>
      </c>
      <c r="L513">
        <f>IF('04.04_PLANO DE TRABALHO'!VJ19="",L512,'04.04_PLANO DE TRABALHO'!VJ19)</f>
        <v>0</v>
      </c>
      <c r="M513">
        <f>IF('04.04_PLANO DE TRABALHO'!VK19="",M512,'04.04_PLANO DE TRABALHO'!VK19)</f>
        <v>0</v>
      </c>
      <c r="N513" t="str">
        <f>IF('04.04_PLANO DE TRABALHO'!VL19="",N512,'04.04_PLANO DE TRABALHO'!VL19)</f>
        <v>Total da SubAtividade:</v>
      </c>
      <c r="O513">
        <f>IF('04.04_PLANO DE TRABALHO'!VM19="",O512,'04.04_PLANO DE TRABALHO'!VM19)</f>
        <v>0</v>
      </c>
      <c r="P513">
        <f>IF('04.04_PLANO DE TRABALHO'!VN19="",P512,'04.04_PLANO DE TRABALHO'!VN19)</f>
        <v>0</v>
      </c>
      <c r="Q513" t="str">
        <f>IF('04.04_PLANO DE TRABALHO'!VO19="",Q512,'04.04_PLANO DE TRABALHO'!VO19)</f>
        <v>SubAtividade</v>
      </c>
      <c r="R513">
        <f>IF('04.04_PLANO DE TRABALHO'!VP19="",R512,'04.04_PLANO DE TRABALHO'!VP19)</f>
        <v>0</v>
      </c>
      <c r="S513">
        <f>IF('04.04_PLANO DE TRABALHO'!VQ19="",S512,'04.04_PLANO DE TRABALHO'!VQ19)</f>
        <v>0</v>
      </c>
      <c r="T513">
        <f>IF('04.04_PLANO DE TRABALHO'!VR19="",T512,'04.04_PLANO DE TRABALHO'!VR19)</f>
        <v>0</v>
      </c>
      <c r="U513">
        <f>IF('04.04_PLANO DE TRABALHO'!VS19="",U512,'04.04_PLANO DE TRABALHO'!VS19)</f>
        <v>0</v>
      </c>
      <c r="V513">
        <f>IF('04.04_PLANO DE TRABALHO'!VT19="",V512,'04.04_PLANO DE TRABALHO'!VT19)</f>
        <v>0</v>
      </c>
      <c r="W513" t="str">
        <f>IF('04.04_PLANO DE TRABALHO'!VU19="",W512,'04.04_PLANO DE TRABALHO'!VU19)</f>
        <v>Despesa</v>
      </c>
      <c r="X513">
        <f>IF('04.04_PLANO DE TRABALHO'!VV19="",X512,'04.04_PLANO DE TRABALHO'!VV19)</f>
        <v>0</v>
      </c>
      <c r="Y513">
        <f>IF('04.04_PLANO DE TRABALHO'!VW19="",Y512,'04.04_PLANO DE TRABALHO'!VW19)</f>
        <v>0</v>
      </c>
      <c r="Z513">
        <f>IF('04.04_PLANO DE TRABALHO'!VX19="",Z512,'04.04_PLANO DE TRABALHO'!VX19)</f>
        <v>0</v>
      </c>
      <c r="AA513">
        <f>IF('04.04_PLANO DE TRABALHO'!VY19="",AA512,'04.04_PLANO DE TRABALHO'!VY19)</f>
        <v>0</v>
      </c>
      <c r="AB513">
        <f>IF('04.04_PLANO DE TRABALHO'!VZ19="",AB512,'04.04_PLANO DE TRABALHO'!VZ19)</f>
        <v>0</v>
      </c>
      <c r="AC513">
        <f>IF('04.04_PLANO DE TRABALHO'!WA19="",AC512,'04.04_PLANO DE TRABALHO'!WA19)</f>
        <v>0</v>
      </c>
      <c r="AD513" t="str">
        <f>IF('04.04_PLANO DE TRABALHO'!WB19="",AD512,'04.04_PLANO DE TRABALHO'!WB19)</f>
        <v>Categoria</v>
      </c>
      <c r="AE513">
        <f>IF('04.04_PLANO DE TRABALHO'!WC19="",AE512,'04.04_PLANO DE TRABALHO'!WC19)</f>
        <v>0</v>
      </c>
      <c r="AF513">
        <f>IF('04.04_PLANO DE TRABALHO'!WD19="",AF512,'04.04_PLANO DE TRABALHO'!WD19)</f>
        <v>0</v>
      </c>
      <c r="AG513">
        <f>IF('04.04_PLANO DE TRABALHO'!WE19="",AG512,'04.04_PLANO DE TRABALHO'!WE19)</f>
        <v>0</v>
      </c>
      <c r="AH513">
        <f>IF('04.04_PLANO DE TRABALHO'!WF19="",AH512,'04.04_PLANO DE TRABALHO'!WF19)</f>
        <v>0</v>
      </c>
      <c r="AI513">
        <f>IF('04.04_PLANO DE TRABALHO'!WG19="",AI512,'04.04_PLANO DE TRABALHO'!WG19)</f>
        <v>0</v>
      </c>
      <c r="AJ513">
        <f>IF('04.04_PLANO DE TRABALHO'!WH19="",AJ512,'04.04_PLANO DE TRABALHO'!WH19)</f>
        <v>0</v>
      </c>
      <c r="AK513">
        <f>IF('04.04_PLANO DE TRABALHO'!WI19="",AK512,'04.04_PLANO DE TRABALHO'!WI19)</f>
        <v>0</v>
      </c>
      <c r="AL513" t="str">
        <f>IF('04.04_PLANO DE TRABALHO'!WJ19="",AL512,'04.04_PLANO DE TRABALHO'!WJ19)</f>
        <v>Subcategoria</v>
      </c>
      <c r="AM513">
        <f>IF('04.04_PLANO DE TRABALHO'!WK19="",AM512,'04.04_PLANO DE TRABALHO'!WK19)</f>
        <v>0</v>
      </c>
      <c r="AN513">
        <f>IF('04.04_PLANO DE TRABALHO'!WL19="",AN512,'04.04_PLANO DE TRABALHO'!WL19)</f>
        <v>0</v>
      </c>
      <c r="AO513">
        <f>IF('04.04_PLANO DE TRABALHO'!WM19="",AO512,'04.04_PLANO DE TRABALHO'!WM19)</f>
        <v>0</v>
      </c>
      <c r="AP513">
        <f>IF('04.04_PLANO DE TRABALHO'!WN19="",AP512,'04.04_PLANO DE TRABALHO'!WN19)</f>
        <v>0</v>
      </c>
      <c r="AQ513" t="str">
        <f>IF('04.04_PLANO DE TRABALHO'!WO19="",AQ512,'04.04_PLANO DE TRABALHO'!WO19)</f>
        <v>Fonte*</v>
      </c>
      <c r="AR513">
        <f>IF('04.04_PLANO DE TRABALHO'!WP19="",AR512,'04.04_PLANO DE TRABALHO'!WP19)</f>
        <v>0</v>
      </c>
      <c r="AS513">
        <f>IF('04.04_PLANO DE TRABALHO'!WQ19="",AS512,'04.04_PLANO DE TRABALHO'!WQ19)</f>
        <v>0</v>
      </c>
      <c r="AT513">
        <f>IF('04.04_PLANO DE TRABALHO'!WR19="",AT512,'04.04_PLANO DE TRABALHO'!WR19)</f>
        <v>0</v>
      </c>
      <c r="AU513" t="str">
        <f>IF('04.04_PLANO DE TRABALHO'!WS19="",AU512,'04.04_PLANO DE TRABALHO'!WS19)</f>
        <v>Unid</v>
      </c>
      <c r="AV513">
        <f>IF('04.04_PLANO DE TRABALHO'!WT19="",AV512,'04.04_PLANO DE TRABALHO'!WT19)</f>
        <v>0</v>
      </c>
      <c r="AW513" t="str">
        <f>IF('04.04_PLANO DE TRABALHO'!WU19="",AW512,'04.04_PLANO DE TRABALHO'!WU19)</f>
        <v>Valor 
Unit</v>
      </c>
      <c r="AX513">
        <f>IF('04.04_PLANO DE TRABALHO'!WV19="",AX512,'04.04_PLANO DE TRABALHO'!WV19)</f>
        <v>0</v>
      </c>
      <c r="AY513">
        <f>IF('04.04_PLANO DE TRABALHO'!WW19="",AY512,'04.04_PLANO DE TRABALHO'!WW19)</f>
        <v>0</v>
      </c>
      <c r="AZ513" t="str">
        <f>IF('04.04_PLANO DE TRABALHO'!WX19="",AZ512,'04.04_PLANO DE TRABALHO'!WX19)</f>
        <v>Qtde</v>
      </c>
      <c r="BA513">
        <f>IF('04.04_PLANO DE TRABALHO'!WY19="",BA512,'04.04_PLANO DE TRABALHO'!WY19)</f>
        <v>0</v>
      </c>
      <c r="BB513">
        <f>IF('04.04_PLANO DE TRABALHO'!WZ19="",BB512,'04.04_PLANO DE TRABALHO'!WZ19)</f>
        <v>0</v>
      </c>
      <c r="BD513">
        <v>0</v>
      </c>
      <c r="BE513" t="str">
        <v>11.3</v>
      </c>
      <c r="BF513">
        <v>0</v>
      </c>
      <c r="BG513" t="str">
        <v>Atividade</v>
      </c>
      <c r="BH513">
        <v>0</v>
      </c>
      <c r="BI513">
        <v>0</v>
      </c>
      <c r="BJ513" t="str">
        <v>Início</v>
      </c>
      <c r="BK513">
        <v>0</v>
      </c>
      <c r="BL513">
        <v>0</v>
      </c>
      <c r="BM513" t="str">
        <v>Fim</v>
      </c>
      <c r="BN513">
        <v>0</v>
      </c>
      <c r="BO513">
        <v>0</v>
      </c>
      <c r="BP513" t="str">
        <v>11.3.3</v>
      </c>
      <c r="BQ513">
        <v>0</v>
      </c>
      <c r="BR513">
        <v>0</v>
      </c>
      <c r="BS513" t="str">
        <v>SubAtividade</v>
      </c>
      <c r="BT513">
        <v>0</v>
      </c>
      <c r="BU513">
        <v>0</v>
      </c>
      <c r="BV513">
        <v>0</v>
      </c>
      <c r="BW513">
        <v>0</v>
      </c>
      <c r="BX513">
        <v>0</v>
      </c>
      <c r="BY513" t="str">
        <v>Despesa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 t="str">
        <v>Categoria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 t="str">
        <v>Subcategoria</v>
      </c>
      <c r="CO513">
        <v>0</v>
      </c>
      <c r="CP513">
        <v>0</v>
      </c>
      <c r="CQ513">
        <v>0</v>
      </c>
      <c r="CR513">
        <v>0</v>
      </c>
      <c r="CS513" t="str">
        <v>Fonte*</v>
      </c>
      <c r="CT513">
        <v>0</v>
      </c>
      <c r="CU513">
        <v>0</v>
      </c>
      <c r="CV513">
        <v>0</v>
      </c>
      <c r="CW513" t="str">
        <v>Unid</v>
      </c>
      <c r="CX513">
        <v>0</v>
      </c>
      <c r="CY513" t="str">
        <v>Valor 
Unit</v>
      </c>
      <c r="CZ513">
        <v>0</v>
      </c>
      <c r="DA513">
        <v>0</v>
      </c>
      <c r="DB513" t="str">
        <v>Qtde</v>
      </c>
      <c r="DC513">
        <v>0</v>
      </c>
      <c r="DD513">
        <v>0</v>
      </c>
    </row>
    <row r="514" spans="1:108" x14ac:dyDescent="0.25">
      <c r="A514">
        <v>11</v>
      </c>
      <c r="B514" t="str">
        <f>'04.04_PLANO DE TRABALHO'!$VO$7</f>
        <v>Comunicação e Mobilização Acadêmica</v>
      </c>
      <c r="C514" t="str">
        <f>IF('04.04_PLANO DE TRABALHO'!VA20="",C513,'04.04_PLANO DE TRABALHO'!VA20)</f>
        <v>11.1</v>
      </c>
      <c r="D514">
        <f>IF('04.04_PLANO DE TRABALHO'!VB20="",D513,'04.04_PLANO DE TRABALHO'!VB20)</f>
        <v>0</v>
      </c>
      <c r="E514" t="str">
        <f>IF(OR('04.04_PLANO DE TRABALHO'!VC20="",'04.04_PLANO DE TRABALHO'!VC20="Realizado",'04.04_PLANO DE TRABALHO'!VC20="Planejado"),E513,'04.04_PLANO DE TRABALHO'!VC20)</f>
        <v>Atividade</v>
      </c>
      <c r="F514">
        <f>IF('04.04_PLANO DE TRABALHO'!VD20="",F513,'04.04_PLANO DE TRABALHO'!VD20)</f>
        <v>0</v>
      </c>
      <c r="G514">
        <f>IF('04.04_PLANO DE TRABALHO'!VE20="",G513,'04.04_PLANO DE TRABALHO'!VE20)</f>
        <v>0</v>
      </c>
      <c r="H514" t="str">
        <f>IF('04.04_PLANO DE TRABALHO'!VF20="",H513,'04.04_PLANO DE TRABALHO'!VF20)</f>
        <v>Início</v>
      </c>
      <c r="I514">
        <f>IF('04.04_PLANO DE TRABALHO'!VG20="",I513,'04.04_PLANO DE TRABALHO'!VG20)</f>
        <v>0</v>
      </c>
      <c r="J514">
        <f>IF('04.04_PLANO DE TRABALHO'!VH20="",J513,'04.04_PLANO DE TRABALHO'!VH20)</f>
        <v>0</v>
      </c>
      <c r="K514" t="str">
        <f>IF('04.04_PLANO DE TRABALHO'!VI20="",K513,'04.04_PLANO DE TRABALHO'!VI20)</f>
        <v>Fim</v>
      </c>
      <c r="L514">
        <f>IF('04.04_PLANO DE TRABALHO'!VJ20="",L513,'04.04_PLANO DE TRABALHO'!VJ20)</f>
        <v>0</v>
      </c>
      <c r="M514">
        <f>IF('04.04_PLANO DE TRABALHO'!VK20="",M513,'04.04_PLANO DE TRABALHO'!VK20)</f>
        <v>0</v>
      </c>
      <c r="N514" t="str">
        <f>IF('04.04_PLANO DE TRABALHO'!VL20="",N513,'04.04_PLANO DE TRABALHO'!VL20)</f>
        <v>11.1.3</v>
      </c>
      <c r="O514">
        <f>IF('04.04_PLANO DE TRABALHO'!VM20="",O513,'04.04_PLANO DE TRABALHO'!VM20)</f>
        <v>0</v>
      </c>
      <c r="P514">
        <f>IF('04.04_PLANO DE TRABALHO'!VN20="",P513,'04.04_PLANO DE TRABALHO'!VN20)</f>
        <v>0</v>
      </c>
      <c r="Q514" t="str">
        <f>IF('04.04_PLANO DE TRABALHO'!VO20="",Q513,'04.04_PLANO DE TRABALHO'!VO20)</f>
        <v>SubAtividade</v>
      </c>
      <c r="R514">
        <f>IF('04.04_PLANO DE TRABALHO'!VP20="",R513,'04.04_PLANO DE TRABALHO'!VP20)</f>
        <v>0</v>
      </c>
      <c r="S514">
        <f>IF('04.04_PLANO DE TRABALHO'!VQ20="",S513,'04.04_PLANO DE TRABALHO'!VQ20)</f>
        <v>0</v>
      </c>
      <c r="T514">
        <f>IF('04.04_PLANO DE TRABALHO'!VR20="",T513,'04.04_PLANO DE TRABALHO'!VR20)</f>
        <v>0</v>
      </c>
      <c r="U514">
        <f>IF('04.04_PLANO DE TRABALHO'!VS20="",U513,'04.04_PLANO DE TRABALHO'!VS20)</f>
        <v>0</v>
      </c>
      <c r="V514">
        <f>IF('04.04_PLANO DE TRABALHO'!VT20="",V513,'04.04_PLANO DE TRABALHO'!VT20)</f>
        <v>0</v>
      </c>
      <c r="W514" t="str">
        <f>IF('04.04_PLANO DE TRABALHO'!VU20="",W513,'04.04_PLANO DE TRABALHO'!VU20)</f>
        <v>Despesa</v>
      </c>
      <c r="X514">
        <f>IF('04.04_PLANO DE TRABALHO'!VV20="",X513,'04.04_PLANO DE TRABALHO'!VV20)</f>
        <v>0</v>
      </c>
      <c r="Y514">
        <f>IF('04.04_PLANO DE TRABALHO'!VW20="",Y513,'04.04_PLANO DE TRABALHO'!VW20)</f>
        <v>0</v>
      </c>
      <c r="Z514">
        <f>IF('04.04_PLANO DE TRABALHO'!VX20="",Z513,'04.04_PLANO DE TRABALHO'!VX20)</f>
        <v>0</v>
      </c>
      <c r="AA514">
        <f>IF('04.04_PLANO DE TRABALHO'!VY20="",AA513,'04.04_PLANO DE TRABALHO'!VY20)</f>
        <v>0</v>
      </c>
      <c r="AB514">
        <f>IF('04.04_PLANO DE TRABALHO'!VZ20="",AB513,'04.04_PLANO DE TRABALHO'!VZ20)</f>
        <v>0</v>
      </c>
      <c r="AC514">
        <f>IF('04.04_PLANO DE TRABALHO'!WA20="",AC513,'04.04_PLANO DE TRABALHO'!WA20)</f>
        <v>0</v>
      </c>
      <c r="AD514" t="str">
        <f>IF('04.04_PLANO DE TRABALHO'!WB20="",AD513,'04.04_PLANO DE TRABALHO'!WB20)</f>
        <v>Categoria</v>
      </c>
      <c r="AE514">
        <f>IF('04.04_PLANO DE TRABALHO'!WC20="",AE513,'04.04_PLANO DE TRABALHO'!WC20)</f>
        <v>0</v>
      </c>
      <c r="AF514">
        <f>IF('04.04_PLANO DE TRABALHO'!WD20="",AF513,'04.04_PLANO DE TRABALHO'!WD20)</f>
        <v>0</v>
      </c>
      <c r="AG514">
        <f>IF('04.04_PLANO DE TRABALHO'!WE20="",AG513,'04.04_PLANO DE TRABALHO'!WE20)</f>
        <v>0</v>
      </c>
      <c r="AH514">
        <f>IF('04.04_PLANO DE TRABALHO'!WF20="",AH513,'04.04_PLANO DE TRABALHO'!WF20)</f>
        <v>0</v>
      </c>
      <c r="AI514">
        <f>IF('04.04_PLANO DE TRABALHO'!WG20="",AI513,'04.04_PLANO DE TRABALHO'!WG20)</f>
        <v>0</v>
      </c>
      <c r="AJ514">
        <f>IF('04.04_PLANO DE TRABALHO'!WH20="",AJ513,'04.04_PLANO DE TRABALHO'!WH20)</f>
        <v>0</v>
      </c>
      <c r="AK514">
        <f>IF('04.04_PLANO DE TRABALHO'!WI20="",AK513,'04.04_PLANO DE TRABALHO'!WI20)</f>
        <v>0</v>
      </c>
      <c r="AL514" t="str">
        <f>IF('04.04_PLANO DE TRABALHO'!WJ20="",AL513,'04.04_PLANO DE TRABALHO'!WJ20)</f>
        <v>Subcategoria</v>
      </c>
      <c r="AM514">
        <f>IF('04.04_PLANO DE TRABALHO'!WK20="",AM513,'04.04_PLANO DE TRABALHO'!WK20)</f>
        <v>0</v>
      </c>
      <c r="AN514">
        <f>IF('04.04_PLANO DE TRABALHO'!WL20="",AN513,'04.04_PLANO DE TRABALHO'!WL20)</f>
        <v>0</v>
      </c>
      <c r="AO514">
        <f>IF('04.04_PLANO DE TRABALHO'!WM20="",AO513,'04.04_PLANO DE TRABALHO'!WM20)</f>
        <v>0</v>
      </c>
      <c r="AP514">
        <f>IF('04.04_PLANO DE TRABALHO'!WN20="",AP513,'04.04_PLANO DE TRABALHO'!WN20)</f>
        <v>0</v>
      </c>
      <c r="AQ514" t="str">
        <f>IF('04.04_PLANO DE TRABALHO'!WO20="",AQ513,'04.04_PLANO DE TRABALHO'!WO20)</f>
        <v>Fonte*</v>
      </c>
      <c r="AR514">
        <f>IF('04.04_PLANO DE TRABALHO'!WP20="",AR513,'04.04_PLANO DE TRABALHO'!WP20)</f>
        <v>0</v>
      </c>
      <c r="AS514">
        <f>IF('04.04_PLANO DE TRABALHO'!WQ20="",AS513,'04.04_PLANO DE TRABALHO'!WQ20)</f>
        <v>0</v>
      </c>
      <c r="AT514">
        <f>IF('04.04_PLANO DE TRABALHO'!WR20="",AT513,'04.04_PLANO DE TRABALHO'!WR20)</f>
        <v>0</v>
      </c>
      <c r="AU514" t="str">
        <f>IF('04.04_PLANO DE TRABALHO'!WS20="",AU513,'04.04_PLANO DE TRABALHO'!WS20)</f>
        <v>Unid</v>
      </c>
      <c r="AV514">
        <f>IF('04.04_PLANO DE TRABALHO'!WT20="",AV513,'04.04_PLANO DE TRABALHO'!WT20)</f>
        <v>0</v>
      </c>
      <c r="AW514" t="str">
        <f>IF('04.04_PLANO DE TRABALHO'!WU20="",AW513,'04.04_PLANO DE TRABALHO'!WU20)</f>
        <v>Valor 
Unit</v>
      </c>
      <c r="AX514">
        <f>IF('04.04_PLANO DE TRABALHO'!WV20="",AX513,'04.04_PLANO DE TRABALHO'!WV20)</f>
        <v>0</v>
      </c>
      <c r="AY514">
        <f>IF('04.04_PLANO DE TRABALHO'!WW20="",AY513,'04.04_PLANO DE TRABALHO'!WW20)</f>
        <v>0</v>
      </c>
      <c r="AZ514" t="str">
        <f>IF('04.04_PLANO DE TRABALHO'!WX20="",AZ513,'04.04_PLANO DE TRABALHO'!WX20)</f>
        <v>Qtde</v>
      </c>
      <c r="BA514">
        <f>IF('04.04_PLANO DE TRABALHO'!WY20="",BA513,'04.04_PLANO DE TRABALHO'!WY20)</f>
        <v>0</v>
      </c>
      <c r="BB514">
        <f>IF('04.04_PLANO DE TRABALHO'!WZ20="",BB513,'04.04_PLANO DE TRABALHO'!WZ20)</f>
        <v>0</v>
      </c>
      <c r="BD514">
        <v>0</v>
      </c>
      <c r="BE514" t="str">
        <v>11.3</v>
      </c>
      <c r="BF514">
        <v>0</v>
      </c>
      <c r="BG514" t="str">
        <v>Atividade</v>
      </c>
      <c r="BH514">
        <v>0</v>
      </c>
      <c r="BI514">
        <v>0</v>
      </c>
      <c r="BJ514" t="str">
        <v>Início</v>
      </c>
      <c r="BK514">
        <v>0</v>
      </c>
      <c r="BL514">
        <v>0</v>
      </c>
      <c r="BM514" t="str">
        <v>Fim</v>
      </c>
      <c r="BN514">
        <v>0</v>
      </c>
      <c r="BO514">
        <v>0</v>
      </c>
      <c r="BP514" t="str">
        <v>Total da SubAtividade:</v>
      </c>
      <c r="BQ514">
        <v>0</v>
      </c>
      <c r="BR514">
        <v>0</v>
      </c>
      <c r="BS514" t="str">
        <v>SubAtividade</v>
      </c>
      <c r="BT514">
        <v>0</v>
      </c>
      <c r="BU514">
        <v>0</v>
      </c>
      <c r="BV514">
        <v>0</v>
      </c>
      <c r="BW514">
        <v>0</v>
      </c>
      <c r="BX514">
        <v>0</v>
      </c>
      <c r="BY514" t="str">
        <v>Despesa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 t="str">
        <v>Categoria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 t="str">
        <v>Subcategoria</v>
      </c>
      <c r="CO514">
        <v>0</v>
      </c>
      <c r="CP514">
        <v>0</v>
      </c>
      <c r="CQ514">
        <v>0</v>
      </c>
      <c r="CR514">
        <v>0</v>
      </c>
      <c r="CS514" t="str">
        <v>Fonte*</v>
      </c>
      <c r="CT514">
        <v>0</v>
      </c>
      <c r="CU514">
        <v>0</v>
      </c>
      <c r="CV514">
        <v>0</v>
      </c>
      <c r="CW514" t="str">
        <v>Unid</v>
      </c>
      <c r="CX514">
        <v>0</v>
      </c>
      <c r="CY514" t="str">
        <v>Valor 
Unit</v>
      </c>
      <c r="CZ514">
        <v>0</v>
      </c>
      <c r="DA514">
        <v>0</v>
      </c>
      <c r="DB514" t="str">
        <v>Qtde</v>
      </c>
      <c r="DC514">
        <v>0</v>
      </c>
      <c r="DD514">
        <v>0</v>
      </c>
    </row>
    <row r="515" spans="1:108" x14ac:dyDescent="0.25">
      <c r="A515">
        <v>12</v>
      </c>
      <c r="B515" t="str">
        <f>'04.04_PLANO DE TRABALHO'!$VO$7</f>
        <v>Comunicação e Mobilização Acadêmica</v>
      </c>
      <c r="C515" t="str">
        <f>IF('04.04_PLANO DE TRABALHO'!VA21="",C514,'04.04_PLANO DE TRABALHO'!VA21)</f>
        <v>11.1</v>
      </c>
      <c r="D515">
        <f>IF('04.04_PLANO DE TRABALHO'!VB21="",D514,'04.04_PLANO DE TRABALHO'!VB21)</f>
        <v>0</v>
      </c>
      <c r="E515" t="str">
        <f>IF(OR('04.04_PLANO DE TRABALHO'!VC21="",'04.04_PLANO DE TRABALHO'!VC21="Realizado",'04.04_PLANO DE TRABALHO'!VC21="Planejado"),E514,'04.04_PLANO DE TRABALHO'!VC21)</f>
        <v>Atividade</v>
      </c>
      <c r="F515">
        <f>IF('04.04_PLANO DE TRABALHO'!VD21="",F514,'04.04_PLANO DE TRABALHO'!VD21)</f>
        <v>0</v>
      </c>
      <c r="G515">
        <f>IF('04.04_PLANO DE TRABALHO'!VE21="",G514,'04.04_PLANO DE TRABALHO'!VE21)</f>
        <v>0</v>
      </c>
      <c r="H515" t="str">
        <f>IF('04.04_PLANO DE TRABALHO'!VF21="",H514,'04.04_PLANO DE TRABALHO'!VF21)</f>
        <v>Início</v>
      </c>
      <c r="I515">
        <f>IF('04.04_PLANO DE TRABALHO'!VG21="",I514,'04.04_PLANO DE TRABALHO'!VG21)</f>
        <v>0</v>
      </c>
      <c r="J515">
        <f>IF('04.04_PLANO DE TRABALHO'!VH21="",J514,'04.04_PLANO DE TRABALHO'!VH21)</f>
        <v>0</v>
      </c>
      <c r="K515" t="str">
        <f>IF('04.04_PLANO DE TRABALHO'!VI21="",K514,'04.04_PLANO DE TRABALHO'!VI21)</f>
        <v>Fim</v>
      </c>
      <c r="L515">
        <f>IF('04.04_PLANO DE TRABALHO'!VJ21="",L514,'04.04_PLANO DE TRABALHO'!VJ21)</f>
        <v>0</v>
      </c>
      <c r="M515">
        <f>IF('04.04_PLANO DE TRABALHO'!VK21="",M514,'04.04_PLANO DE TRABALHO'!VK21)</f>
        <v>0</v>
      </c>
      <c r="N515" t="str">
        <f>IF('04.04_PLANO DE TRABALHO'!VL21="",N514,'04.04_PLANO DE TRABALHO'!VL21)</f>
        <v>11.1.3</v>
      </c>
      <c r="O515">
        <f>IF('04.04_PLANO DE TRABALHO'!VM21="",O514,'04.04_PLANO DE TRABALHO'!VM21)</f>
        <v>0</v>
      </c>
      <c r="P515">
        <f>IF('04.04_PLANO DE TRABALHO'!VN21="",P514,'04.04_PLANO DE TRABALHO'!VN21)</f>
        <v>0</v>
      </c>
      <c r="Q515" t="str">
        <f>IF('04.04_PLANO DE TRABALHO'!VO21="",Q514,'04.04_PLANO DE TRABALHO'!VO21)</f>
        <v>SubAtividade</v>
      </c>
      <c r="R515">
        <f>IF('04.04_PLANO DE TRABALHO'!VP21="",R514,'04.04_PLANO DE TRABALHO'!VP21)</f>
        <v>0</v>
      </c>
      <c r="S515">
        <f>IF('04.04_PLANO DE TRABALHO'!VQ21="",S514,'04.04_PLANO DE TRABALHO'!VQ21)</f>
        <v>0</v>
      </c>
      <c r="T515">
        <f>IF('04.04_PLANO DE TRABALHO'!VR21="",T514,'04.04_PLANO DE TRABALHO'!VR21)</f>
        <v>0</v>
      </c>
      <c r="U515">
        <f>IF('04.04_PLANO DE TRABALHO'!VS21="",U514,'04.04_PLANO DE TRABALHO'!VS21)</f>
        <v>0</v>
      </c>
      <c r="V515">
        <f>IF('04.04_PLANO DE TRABALHO'!VT21="",V514,'04.04_PLANO DE TRABALHO'!VT21)</f>
        <v>0</v>
      </c>
      <c r="W515" t="str">
        <f>IF('04.04_PLANO DE TRABALHO'!VU21="",W514,'04.04_PLANO DE TRABALHO'!VU21)</f>
        <v>Despesa</v>
      </c>
      <c r="X515">
        <f>IF('04.04_PLANO DE TRABALHO'!VV21="",X514,'04.04_PLANO DE TRABALHO'!VV21)</f>
        <v>0</v>
      </c>
      <c r="Y515">
        <f>IF('04.04_PLANO DE TRABALHO'!VW21="",Y514,'04.04_PLANO DE TRABALHO'!VW21)</f>
        <v>0</v>
      </c>
      <c r="Z515">
        <f>IF('04.04_PLANO DE TRABALHO'!VX21="",Z514,'04.04_PLANO DE TRABALHO'!VX21)</f>
        <v>0</v>
      </c>
      <c r="AA515">
        <f>IF('04.04_PLANO DE TRABALHO'!VY21="",AA514,'04.04_PLANO DE TRABALHO'!VY21)</f>
        <v>0</v>
      </c>
      <c r="AB515">
        <f>IF('04.04_PLANO DE TRABALHO'!VZ21="",AB514,'04.04_PLANO DE TRABALHO'!VZ21)</f>
        <v>0</v>
      </c>
      <c r="AC515">
        <f>IF('04.04_PLANO DE TRABALHO'!WA21="",AC514,'04.04_PLANO DE TRABALHO'!WA21)</f>
        <v>0</v>
      </c>
      <c r="AD515" t="str">
        <f>IF('04.04_PLANO DE TRABALHO'!WB21="",AD514,'04.04_PLANO DE TRABALHO'!WB21)</f>
        <v>Categoria</v>
      </c>
      <c r="AE515">
        <f>IF('04.04_PLANO DE TRABALHO'!WC21="",AE514,'04.04_PLANO DE TRABALHO'!WC21)</f>
        <v>0</v>
      </c>
      <c r="AF515">
        <f>IF('04.04_PLANO DE TRABALHO'!WD21="",AF514,'04.04_PLANO DE TRABALHO'!WD21)</f>
        <v>0</v>
      </c>
      <c r="AG515">
        <f>IF('04.04_PLANO DE TRABALHO'!WE21="",AG514,'04.04_PLANO DE TRABALHO'!WE21)</f>
        <v>0</v>
      </c>
      <c r="AH515">
        <f>IF('04.04_PLANO DE TRABALHO'!WF21="",AH514,'04.04_PLANO DE TRABALHO'!WF21)</f>
        <v>0</v>
      </c>
      <c r="AI515">
        <f>IF('04.04_PLANO DE TRABALHO'!WG21="",AI514,'04.04_PLANO DE TRABALHO'!WG21)</f>
        <v>0</v>
      </c>
      <c r="AJ515">
        <f>IF('04.04_PLANO DE TRABALHO'!WH21="",AJ514,'04.04_PLANO DE TRABALHO'!WH21)</f>
        <v>0</v>
      </c>
      <c r="AK515">
        <f>IF('04.04_PLANO DE TRABALHO'!WI21="",AK514,'04.04_PLANO DE TRABALHO'!WI21)</f>
        <v>0</v>
      </c>
      <c r="AL515" t="str">
        <f>IF('04.04_PLANO DE TRABALHO'!WJ21="",AL514,'04.04_PLANO DE TRABALHO'!WJ21)</f>
        <v>Subcategoria</v>
      </c>
      <c r="AM515">
        <f>IF('04.04_PLANO DE TRABALHO'!WK21="",AM514,'04.04_PLANO DE TRABALHO'!WK21)</f>
        <v>0</v>
      </c>
      <c r="AN515">
        <f>IF('04.04_PLANO DE TRABALHO'!WL21="",AN514,'04.04_PLANO DE TRABALHO'!WL21)</f>
        <v>0</v>
      </c>
      <c r="AO515">
        <f>IF('04.04_PLANO DE TRABALHO'!WM21="",AO514,'04.04_PLANO DE TRABALHO'!WM21)</f>
        <v>0</v>
      </c>
      <c r="AP515">
        <f>IF('04.04_PLANO DE TRABALHO'!WN21="",AP514,'04.04_PLANO DE TRABALHO'!WN21)</f>
        <v>0</v>
      </c>
      <c r="AQ515" t="str">
        <f>IF('04.04_PLANO DE TRABALHO'!WO21="",AQ514,'04.04_PLANO DE TRABALHO'!WO21)</f>
        <v>Fonte*</v>
      </c>
      <c r="AR515">
        <f>IF('04.04_PLANO DE TRABALHO'!WP21="",AR514,'04.04_PLANO DE TRABALHO'!WP21)</f>
        <v>0</v>
      </c>
      <c r="AS515">
        <f>IF('04.04_PLANO DE TRABALHO'!WQ21="",AS514,'04.04_PLANO DE TRABALHO'!WQ21)</f>
        <v>0</v>
      </c>
      <c r="AT515">
        <f>IF('04.04_PLANO DE TRABALHO'!WR21="",AT514,'04.04_PLANO DE TRABALHO'!WR21)</f>
        <v>0</v>
      </c>
      <c r="AU515" t="str">
        <f>IF('04.04_PLANO DE TRABALHO'!WS21="",AU514,'04.04_PLANO DE TRABALHO'!WS21)</f>
        <v>Unid</v>
      </c>
      <c r="AV515">
        <f>IF('04.04_PLANO DE TRABALHO'!WT21="",AV514,'04.04_PLANO DE TRABALHO'!WT21)</f>
        <v>0</v>
      </c>
      <c r="AW515" t="str">
        <f>IF('04.04_PLANO DE TRABALHO'!WU21="",AW514,'04.04_PLANO DE TRABALHO'!WU21)</f>
        <v>Valor 
Unit</v>
      </c>
      <c r="AX515">
        <f>IF('04.04_PLANO DE TRABALHO'!WV21="",AX514,'04.04_PLANO DE TRABALHO'!WV21)</f>
        <v>0</v>
      </c>
      <c r="AY515">
        <f>IF('04.04_PLANO DE TRABALHO'!WW21="",AY514,'04.04_PLANO DE TRABALHO'!WW21)</f>
        <v>0</v>
      </c>
      <c r="AZ515" t="str">
        <f>IF('04.04_PLANO DE TRABALHO'!WX21="",AZ514,'04.04_PLANO DE TRABALHO'!WX21)</f>
        <v>Qtde</v>
      </c>
      <c r="BA515">
        <f>IF('04.04_PLANO DE TRABALHO'!WY21="",BA514,'04.04_PLANO DE TRABALHO'!WY21)</f>
        <v>0</v>
      </c>
      <c r="BB515">
        <f>IF('04.04_PLANO DE TRABALHO'!WZ21="",BB514,'04.04_PLANO DE TRABALHO'!WZ21)</f>
        <v>0</v>
      </c>
      <c r="BD515">
        <v>0</v>
      </c>
      <c r="BE515" t="str">
        <v>11.3</v>
      </c>
      <c r="BF515">
        <v>0</v>
      </c>
      <c r="BG515" t="str">
        <v>Atividade</v>
      </c>
      <c r="BH515">
        <v>0</v>
      </c>
      <c r="BI515">
        <v>0</v>
      </c>
      <c r="BJ515" t="str">
        <v>Início</v>
      </c>
      <c r="BK515">
        <v>0</v>
      </c>
      <c r="BL515">
        <v>0</v>
      </c>
      <c r="BM515" t="str">
        <v>Fim</v>
      </c>
      <c r="BN515">
        <v>0</v>
      </c>
      <c r="BO515">
        <v>0</v>
      </c>
      <c r="BP515" t="str">
        <v>Total da SubAtividade:</v>
      </c>
      <c r="BQ515">
        <v>0</v>
      </c>
      <c r="BR515">
        <v>0</v>
      </c>
      <c r="BS515" t="str">
        <v>SubAtividade</v>
      </c>
      <c r="BT515">
        <v>0</v>
      </c>
      <c r="BU515">
        <v>0</v>
      </c>
      <c r="BV515">
        <v>0</v>
      </c>
      <c r="BW515">
        <v>0</v>
      </c>
      <c r="BX515">
        <v>0</v>
      </c>
      <c r="BY515" t="str">
        <v>Despesa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 t="str">
        <v>Categoria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 t="str">
        <v>Subcategoria</v>
      </c>
      <c r="CO515">
        <v>0</v>
      </c>
      <c r="CP515">
        <v>0</v>
      </c>
      <c r="CQ515">
        <v>0</v>
      </c>
      <c r="CR515">
        <v>0</v>
      </c>
      <c r="CS515" t="str">
        <v>Fonte*</v>
      </c>
      <c r="CT515">
        <v>0</v>
      </c>
      <c r="CU515">
        <v>0</v>
      </c>
      <c r="CV515">
        <v>0</v>
      </c>
      <c r="CW515" t="str">
        <v>Unid</v>
      </c>
      <c r="CX515">
        <v>0</v>
      </c>
      <c r="CY515" t="str">
        <v>Valor 
Unit</v>
      </c>
      <c r="CZ515">
        <v>0</v>
      </c>
      <c r="DA515">
        <v>0</v>
      </c>
      <c r="DB515" t="str">
        <v>Qtde</v>
      </c>
      <c r="DC515">
        <v>0</v>
      </c>
      <c r="DD515">
        <v>0</v>
      </c>
    </row>
    <row r="516" spans="1:108" x14ac:dyDescent="0.25">
      <c r="A516">
        <v>13</v>
      </c>
      <c r="B516" t="str">
        <f>'04.04_PLANO DE TRABALHO'!$VO$7</f>
        <v>Comunicação e Mobilização Acadêmica</v>
      </c>
      <c r="C516" t="str">
        <f>IF('04.04_PLANO DE TRABALHO'!VA22="",C515,'04.04_PLANO DE TRABALHO'!VA22)</f>
        <v>11.1</v>
      </c>
      <c r="D516">
        <f>IF('04.04_PLANO DE TRABALHO'!VB22="",D515,'04.04_PLANO DE TRABALHO'!VB22)</f>
        <v>0</v>
      </c>
      <c r="E516" t="str">
        <f>IF(OR('04.04_PLANO DE TRABALHO'!VC22="",'04.04_PLANO DE TRABALHO'!VC22="Realizado",'04.04_PLANO DE TRABALHO'!VC22="Planejado"),E515,'04.04_PLANO DE TRABALHO'!VC22)</f>
        <v>Atividade</v>
      </c>
      <c r="F516">
        <f>IF('04.04_PLANO DE TRABALHO'!VD22="",F515,'04.04_PLANO DE TRABALHO'!VD22)</f>
        <v>0</v>
      </c>
      <c r="G516">
        <f>IF('04.04_PLANO DE TRABALHO'!VE22="",G515,'04.04_PLANO DE TRABALHO'!VE22)</f>
        <v>0</v>
      </c>
      <c r="H516" t="str">
        <f>IF('04.04_PLANO DE TRABALHO'!VF22="",H515,'04.04_PLANO DE TRABALHO'!VF22)</f>
        <v>Início</v>
      </c>
      <c r="I516">
        <f>IF('04.04_PLANO DE TRABALHO'!VG22="",I515,'04.04_PLANO DE TRABALHO'!VG22)</f>
        <v>0</v>
      </c>
      <c r="J516">
        <f>IF('04.04_PLANO DE TRABALHO'!VH22="",J515,'04.04_PLANO DE TRABALHO'!VH22)</f>
        <v>0</v>
      </c>
      <c r="K516" t="str">
        <f>IF('04.04_PLANO DE TRABALHO'!VI22="",K515,'04.04_PLANO DE TRABALHO'!VI22)</f>
        <v>Fim</v>
      </c>
      <c r="L516">
        <f>IF('04.04_PLANO DE TRABALHO'!VJ22="",L515,'04.04_PLANO DE TRABALHO'!VJ22)</f>
        <v>0</v>
      </c>
      <c r="M516">
        <f>IF('04.04_PLANO DE TRABALHO'!VK22="",M515,'04.04_PLANO DE TRABALHO'!VK22)</f>
        <v>0</v>
      </c>
      <c r="N516" t="str">
        <f>IF('04.04_PLANO DE TRABALHO'!VL22="",N515,'04.04_PLANO DE TRABALHO'!VL22)</f>
        <v>11.1.3</v>
      </c>
      <c r="O516">
        <f>IF('04.04_PLANO DE TRABALHO'!VM22="",O515,'04.04_PLANO DE TRABALHO'!VM22)</f>
        <v>0</v>
      </c>
      <c r="P516">
        <f>IF('04.04_PLANO DE TRABALHO'!VN22="",P515,'04.04_PLANO DE TRABALHO'!VN22)</f>
        <v>0</v>
      </c>
      <c r="Q516" t="str">
        <f>IF('04.04_PLANO DE TRABALHO'!VO22="",Q515,'04.04_PLANO DE TRABALHO'!VO22)</f>
        <v>SubAtividade</v>
      </c>
      <c r="R516">
        <f>IF('04.04_PLANO DE TRABALHO'!VP22="",R515,'04.04_PLANO DE TRABALHO'!VP22)</f>
        <v>0</v>
      </c>
      <c r="S516">
        <f>IF('04.04_PLANO DE TRABALHO'!VQ22="",S515,'04.04_PLANO DE TRABALHO'!VQ22)</f>
        <v>0</v>
      </c>
      <c r="T516">
        <f>IF('04.04_PLANO DE TRABALHO'!VR22="",T515,'04.04_PLANO DE TRABALHO'!VR22)</f>
        <v>0</v>
      </c>
      <c r="U516">
        <f>IF('04.04_PLANO DE TRABALHO'!VS22="",U515,'04.04_PLANO DE TRABALHO'!VS22)</f>
        <v>0</v>
      </c>
      <c r="V516">
        <f>IF('04.04_PLANO DE TRABALHO'!VT22="",V515,'04.04_PLANO DE TRABALHO'!VT22)</f>
        <v>0</v>
      </c>
      <c r="W516" t="str">
        <f>IF('04.04_PLANO DE TRABALHO'!VU22="",W515,'04.04_PLANO DE TRABALHO'!VU22)</f>
        <v>Despesa</v>
      </c>
      <c r="X516">
        <f>IF('04.04_PLANO DE TRABALHO'!VV22="",X515,'04.04_PLANO DE TRABALHO'!VV22)</f>
        <v>0</v>
      </c>
      <c r="Y516">
        <f>IF('04.04_PLANO DE TRABALHO'!VW22="",Y515,'04.04_PLANO DE TRABALHO'!VW22)</f>
        <v>0</v>
      </c>
      <c r="Z516">
        <f>IF('04.04_PLANO DE TRABALHO'!VX22="",Z515,'04.04_PLANO DE TRABALHO'!VX22)</f>
        <v>0</v>
      </c>
      <c r="AA516">
        <f>IF('04.04_PLANO DE TRABALHO'!VY22="",AA515,'04.04_PLANO DE TRABALHO'!VY22)</f>
        <v>0</v>
      </c>
      <c r="AB516">
        <f>IF('04.04_PLANO DE TRABALHO'!VZ22="",AB515,'04.04_PLANO DE TRABALHO'!VZ22)</f>
        <v>0</v>
      </c>
      <c r="AC516">
        <f>IF('04.04_PLANO DE TRABALHO'!WA22="",AC515,'04.04_PLANO DE TRABALHO'!WA22)</f>
        <v>0</v>
      </c>
      <c r="AD516" t="str">
        <f>IF('04.04_PLANO DE TRABALHO'!WB22="",AD515,'04.04_PLANO DE TRABALHO'!WB22)</f>
        <v>Categoria</v>
      </c>
      <c r="AE516">
        <f>IF('04.04_PLANO DE TRABALHO'!WC22="",AE515,'04.04_PLANO DE TRABALHO'!WC22)</f>
        <v>0</v>
      </c>
      <c r="AF516">
        <f>IF('04.04_PLANO DE TRABALHO'!WD22="",AF515,'04.04_PLANO DE TRABALHO'!WD22)</f>
        <v>0</v>
      </c>
      <c r="AG516">
        <f>IF('04.04_PLANO DE TRABALHO'!WE22="",AG515,'04.04_PLANO DE TRABALHO'!WE22)</f>
        <v>0</v>
      </c>
      <c r="AH516">
        <f>IF('04.04_PLANO DE TRABALHO'!WF22="",AH515,'04.04_PLANO DE TRABALHO'!WF22)</f>
        <v>0</v>
      </c>
      <c r="AI516">
        <f>IF('04.04_PLANO DE TRABALHO'!WG22="",AI515,'04.04_PLANO DE TRABALHO'!WG22)</f>
        <v>0</v>
      </c>
      <c r="AJ516">
        <f>IF('04.04_PLANO DE TRABALHO'!WH22="",AJ515,'04.04_PLANO DE TRABALHO'!WH22)</f>
        <v>0</v>
      </c>
      <c r="AK516">
        <f>IF('04.04_PLANO DE TRABALHO'!WI22="",AK515,'04.04_PLANO DE TRABALHO'!WI22)</f>
        <v>0</v>
      </c>
      <c r="AL516" t="str">
        <f>IF('04.04_PLANO DE TRABALHO'!WJ22="",AL515,'04.04_PLANO DE TRABALHO'!WJ22)</f>
        <v>Subcategoria</v>
      </c>
      <c r="AM516">
        <f>IF('04.04_PLANO DE TRABALHO'!WK22="",AM515,'04.04_PLANO DE TRABALHO'!WK22)</f>
        <v>0</v>
      </c>
      <c r="AN516">
        <f>IF('04.04_PLANO DE TRABALHO'!WL22="",AN515,'04.04_PLANO DE TRABALHO'!WL22)</f>
        <v>0</v>
      </c>
      <c r="AO516">
        <f>IF('04.04_PLANO DE TRABALHO'!WM22="",AO515,'04.04_PLANO DE TRABALHO'!WM22)</f>
        <v>0</v>
      </c>
      <c r="AP516">
        <f>IF('04.04_PLANO DE TRABALHO'!WN22="",AP515,'04.04_PLANO DE TRABALHO'!WN22)</f>
        <v>0</v>
      </c>
      <c r="AQ516" t="str">
        <f>IF('04.04_PLANO DE TRABALHO'!WO22="",AQ515,'04.04_PLANO DE TRABALHO'!WO22)</f>
        <v>Fonte*</v>
      </c>
      <c r="AR516">
        <f>IF('04.04_PLANO DE TRABALHO'!WP22="",AR515,'04.04_PLANO DE TRABALHO'!WP22)</f>
        <v>0</v>
      </c>
      <c r="AS516">
        <f>IF('04.04_PLANO DE TRABALHO'!WQ22="",AS515,'04.04_PLANO DE TRABALHO'!WQ22)</f>
        <v>0</v>
      </c>
      <c r="AT516">
        <f>IF('04.04_PLANO DE TRABALHO'!WR22="",AT515,'04.04_PLANO DE TRABALHO'!WR22)</f>
        <v>0</v>
      </c>
      <c r="AU516" t="str">
        <f>IF('04.04_PLANO DE TRABALHO'!WS22="",AU515,'04.04_PLANO DE TRABALHO'!WS22)</f>
        <v>Unid</v>
      </c>
      <c r="AV516">
        <f>IF('04.04_PLANO DE TRABALHO'!WT22="",AV515,'04.04_PLANO DE TRABALHO'!WT22)</f>
        <v>0</v>
      </c>
      <c r="AW516" t="str">
        <f>IF('04.04_PLANO DE TRABALHO'!WU22="",AW515,'04.04_PLANO DE TRABALHO'!WU22)</f>
        <v>Valor 
Unit</v>
      </c>
      <c r="AX516">
        <f>IF('04.04_PLANO DE TRABALHO'!WV22="",AX515,'04.04_PLANO DE TRABALHO'!WV22)</f>
        <v>0</v>
      </c>
      <c r="AY516">
        <f>IF('04.04_PLANO DE TRABALHO'!WW22="",AY515,'04.04_PLANO DE TRABALHO'!WW22)</f>
        <v>0</v>
      </c>
      <c r="AZ516" t="str">
        <f>IF('04.04_PLANO DE TRABALHO'!WX22="",AZ515,'04.04_PLANO DE TRABALHO'!WX22)</f>
        <v>Qtde</v>
      </c>
      <c r="BA516">
        <f>IF('04.04_PLANO DE TRABALHO'!WY22="",BA515,'04.04_PLANO DE TRABALHO'!WY22)</f>
        <v>0</v>
      </c>
      <c r="BB516">
        <f>IF('04.04_PLANO DE TRABALHO'!WZ22="",BB515,'04.04_PLANO DE TRABALHO'!WZ22)</f>
        <v>0</v>
      </c>
      <c r="BD516">
        <v>0</v>
      </c>
      <c r="BE516" t="str">
        <v>11.3</v>
      </c>
      <c r="BF516">
        <v>0</v>
      </c>
      <c r="BG516" t="str">
        <v>Atividade</v>
      </c>
      <c r="BH516">
        <v>0</v>
      </c>
      <c r="BI516">
        <v>0</v>
      </c>
      <c r="BJ516" t="str">
        <v>Início</v>
      </c>
      <c r="BK516">
        <v>0</v>
      </c>
      <c r="BL516">
        <v>0</v>
      </c>
      <c r="BM516" t="str">
        <v>Fim</v>
      </c>
      <c r="BN516">
        <v>0</v>
      </c>
      <c r="BO516">
        <v>0</v>
      </c>
      <c r="BP516" t="str">
        <v>Total da SubAtividade:</v>
      </c>
      <c r="BQ516">
        <v>0</v>
      </c>
      <c r="BR516">
        <v>0</v>
      </c>
      <c r="BS516" t="str">
        <v>SubAtividade</v>
      </c>
      <c r="BT516">
        <v>0</v>
      </c>
      <c r="BU516">
        <v>0</v>
      </c>
      <c r="BV516">
        <v>0</v>
      </c>
      <c r="BW516">
        <v>0</v>
      </c>
      <c r="BX516">
        <v>0</v>
      </c>
      <c r="BY516" t="str">
        <v>Despesa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 t="str">
        <v>Categoria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 t="str">
        <v>Subcategoria</v>
      </c>
      <c r="CO516">
        <v>0</v>
      </c>
      <c r="CP516">
        <v>0</v>
      </c>
      <c r="CQ516">
        <v>0</v>
      </c>
      <c r="CR516">
        <v>0</v>
      </c>
      <c r="CS516" t="str">
        <v>Fonte*</v>
      </c>
      <c r="CT516">
        <v>0</v>
      </c>
      <c r="CU516">
        <v>0</v>
      </c>
      <c r="CV516">
        <v>0</v>
      </c>
      <c r="CW516" t="str">
        <v>Unid</v>
      </c>
      <c r="CX516">
        <v>0</v>
      </c>
      <c r="CY516" t="str">
        <v>Valor 
Unit</v>
      </c>
      <c r="CZ516">
        <v>0</v>
      </c>
      <c r="DA516">
        <v>0</v>
      </c>
      <c r="DB516" t="str">
        <v>Qtde</v>
      </c>
      <c r="DC516">
        <v>0</v>
      </c>
      <c r="DD516">
        <v>0</v>
      </c>
    </row>
    <row r="517" spans="1:108" x14ac:dyDescent="0.25">
      <c r="A517">
        <v>14</v>
      </c>
      <c r="B517" t="str">
        <f>'04.04_PLANO DE TRABALHO'!$VO$7</f>
        <v>Comunicação e Mobilização Acadêmica</v>
      </c>
      <c r="C517" t="str">
        <f>IF('04.04_PLANO DE TRABALHO'!VA23="",C516,'04.04_PLANO DE TRABALHO'!VA23)</f>
        <v>11.1</v>
      </c>
      <c r="D517">
        <f>IF('04.04_PLANO DE TRABALHO'!VB23="",D516,'04.04_PLANO DE TRABALHO'!VB23)</f>
        <v>0</v>
      </c>
      <c r="E517" t="str">
        <f>IF(OR('04.04_PLANO DE TRABALHO'!VC23="",'04.04_PLANO DE TRABALHO'!VC23="Realizado",'04.04_PLANO DE TRABALHO'!VC23="Planejado"),E516,'04.04_PLANO DE TRABALHO'!VC23)</f>
        <v>Atividade</v>
      </c>
      <c r="F517">
        <f>IF('04.04_PLANO DE TRABALHO'!VD23="",F516,'04.04_PLANO DE TRABALHO'!VD23)</f>
        <v>0</v>
      </c>
      <c r="G517">
        <f>IF('04.04_PLANO DE TRABALHO'!VE23="",G516,'04.04_PLANO DE TRABALHO'!VE23)</f>
        <v>0</v>
      </c>
      <c r="H517" t="str">
        <f>IF('04.04_PLANO DE TRABALHO'!VF23="",H516,'04.04_PLANO DE TRABALHO'!VF23)</f>
        <v>Início</v>
      </c>
      <c r="I517">
        <f>IF('04.04_PLANO DE TRABALHO'!VG23="",I516,'04.04_PLANO DE TRABALHO'!VG23)</f>
        <v>0</v>
      </c>
      <c r="J517">
        <f>IF('04.04_PLANO DE TRABALHO'!VH23="",J516,'04.04_PLANO DE TRABALHO'!VH23)</f>
        <v>0</v>
      </c>
      <c r="K517" t="str">
        <f>IF('04.04_PLANO DE TRABALHO'!VI23="",K516,'04.04_PLANO DE TRABALHO'!VI23)</f>
        <v>Fim</v>
      </c>
      <c r="L517">
        <f>IF('04.04_PLANO DE TRABALHO'!VJ23="",L516,'04.04_PLANO DE TRABALHO'!VJ23)</f>
        <v>0</v>
      </c>
      <c r="M517">
        <f>IF('04.04_PLANO DE TRABALHO'!VK23="",M516,'04.04_PLANO DE TRABALHO'!VK23)</f>
        <v>0</v>
      </c>
      <c r="N517" t="str">
        <f>IF('04.04_PLANO DE TRABALHO'!VL23="",N516,'04.04_PLANO DE TRABALHO'!VL23)</f>
        <v>11.1.3</v>
      </c>
      <c r="O517">
        <f>IF('04.04_PLANO DE TRABALHO'!VM23="",O516,'04.04_PLANO DE TRABALHO'!VM23)</f>
        <v>0</v>
      </c>
      <c r="P517">
        <f>IF('04.04_PLANO DE TRABALHO'!VN23="",P516,'04.04_PLANO DE TRABALHO'!VN23)</f>
        <v>0</v>
      </c>
      <c r="Q517" t="str">
        <f>IF('04.04_PLANO DE TRABALHO'!VO23="",Q516,'04.04_PLANO DE TRABALHO'!VO23)</f>
        <v>SubAtividade</v>
      </c>
      <c r="R517">
        <f>IF('04.04_PLANO DE TRABALHO'!VP23="",R516,'04.04_PLANO DE TRABALHO'!VP23)</f>
        <v>0</v>
      </c>
      <c r="S517">
        <f>IF('04.04_PLANO DE TRABALHO'!VQ23="",S516,'04.04_PLANO DE TRABALHO'!VQ23)</f>
        <v>0</v>
      </c>
      <c r="T517">
        <f>IF('04.04_PLANO DE TRABALHO'!VR23="",T516,'04.04_PLANO DE TRABALHO'!VR23)</f>
        <v>0</v>
      </c>
      <c r="U517">
        <f>IF('04.04_PLANO DE TRABALHO'!VS23="",U516,'04.04_PLANO DE TRABALHO'!VS23)</f>
        <v>0</v>
      </c>
      <c r="V517">
        <f>IF('04.04_PLANO DE TRABALHO'!VT23="",V516,'04.04_PLANO DE TRABALHO'!VT23)</f>
        <v>0</v>
      </c>
      <c r="W517" t="str">
        <f>IF('04.04_PLANO DE TRABALHO'!VU23="",W516,'04.04_PLANO DE TRABALHO'!VU23)</f>
        <v>Despesa</v>
      </c>
      <c r="X517">
        <f>IF('04.04_PLANO DE TRABALHO'!VV23="",X516,'04.04_PLANO DE TRABALHO'!VV23)</f>
        <v>0</v>
      </c>
      <c r="Y517">
        <f>IF('04.04_PLANO DE TRABALHO'!VW23="",Y516,'04.04_PLANO DE TRABALHO'!VW23)</f>
        <v>0</v>
      </c>
      <c r="Z517">
        <f>IF('04.04_PLANO DE TRABALHO'!VX23="",Z516,'04.04_PLANO DE TRABALHO'!VX23)</f>
        <v>0</v>
      </c>
      <c r="AA517">
        <f>IF('04.04_PLANO DE TRABALHO'!VY23="",AA516,'04.04_PLANO DE TRABALHO'!VY23)</f>
        <v>0</v>
      </c>
      <c r="AB517">
        <f>IF('04.04_PLANO DE TRABALHO'!VZ23="",AB516,'04.04_PLANO DE TRABALHO'!VZ23)</f>
        <v>0</v>
      </c>
      <c r="AC517">
        <f>IF('04.04_PLANO DE TRABALHO'!WA23="",AC516,'04.04_PLANO DE TRABALHO'!WA23)</f>
        <v>0</v>
      </c>
      <c r="AD517" t="str">
        <f>IF('04.04_PLANO DE TRABALHO'!WB23="",AD516,'04.04_PLANO DE TRABALHO'!WB23)</f>
        <v>Categoria</v>
      </c>
      <c r="AE517">
        <f>IF('04.04_PLANO DE TRABALHO'!WC23="",AE516,'04.04_PLANO DE TRABALHO'!WC23)</f>
        <v>0</v>
      </c>
      <c r="AF517">
        <f>IF('04.04_PLANO DE TRABALHO'!WD23="",AF516,'04.04_PLANO DE TRABALHO'!WD23)</f>
        <v>0</v>
      </c>
      <c r="AG517">
        <f>IF('04.04_PLANO DE TRABALHO'!WE23="",AG516,'04.04_PLANO DE TRABALHO'!WE23)</f>
        <v>0</v>
      </c>
      <c r="AH517">
        <f>IF('04.04_PLANO DE TRABALHO'!WF23="",AH516,'04.04_PLANO DE TRABALHO'!WF23)</f>
        <v>0</v>
      </c>
      <c r="AI517">
        <f>IF('04.04_PLANO DE TRABALHO'!WG23="",AI516,'04.04_PLANO DE TRABALHO'!WG23)</f>
        <v>0</v>
      </c>
      <c r="AJ517">
        <f>IF('04.04_PLANO DE TRABALHO'!WH23="",AJ516,'04.04_PLANO DE TRABALHO'!WH23)</f>
        <v>0</v>
      </c>
      <c r="AK517">
        <f>IF('04.04_PLANO DE TRABALHO'!WI23="",AK516,'04.04_PLANO DE TRABALHO'!WI23)</f>
        <v>0</v>
      </c>
      <c r="AL517" t="str">
        <f>IF('04.04_PLANO DE TRABALHO'!WJ23="",AL516,'04.04_PLANO DE TRABALHO'!WJ23)</f>
        <v>Subcategoria</v>
      </c>
      <c r="AM517">
        <f>IF('04.04_PLANO DE TRABALHO'!WK23="",AM516,'04.04_PLANO DE TRABALHO'!WK23)</f>
        <v>0</v>
      </c>
      <c r="AN517">
        <f>IF('04.04_PLANO DE TRABALHO'!WL23="",AN516,'04.04_PLANO DE TRABALHO'!WL23)</f>
        <v>0</v>
      </c>
      <c r="AO517">
        <f>IF('04.04_PLANO DE TRABALHO'!WM23="",AO516,'04.04_PLANO DE TRABALHO'!WM23)</f>
        <v>0</v>
      </c>
      <c r="AP517">
        <f>IF('04.04_PLANO DE TRABALHO'!WN23="",AP516,'04.04_PLANO DE TRABALHO'!WN23)</f>
        <v>0</v>
      </c>
      <c r="AQ517" t="str">
        <f>IF('04.04_PLANO DE TRABALHO'!WO23="",AQ516,'04.04_PLANO DE TRABALHO'!WO23)</f>
        <v>Fonte*</v>
      </c>
      <c r="AR517">
        <f>IF('04.04_PLANO DE TRABALHO'!WP23="",AR516,'04.04_PLANO DE TRABALHO'!WP23)</f>
        <v>0</v>
      </c>
      <c r="AS517">
        <f>IF('04.04_PLANO DE TRABALHO'!WQ23="",AS516,'04.04_PLANO DE TRABALHO'!WQ23)</f>
        <v>0</v>
      </c>
      <c r="AT517">
        <f>IF('04.04_PLANO DE TRABALHO'!WR23="",AT516,'04.04_PLANO DE TRABALHO'!WR23)</f>
        <v>0</v>
      </c>
      <c r="AU517" t="str">
        <f>IF('04.04_PLANO DE TRABALHO'!WS23="",AU516,'04.04_PLANO DE TRABALHO'!WS23)</f>
        <v>Unid</v>
      </c>
      <c r="AV517">
        <f>IF('04.04_PLANO DE TRABALHO'!WT23="",AV516,'04.04_PLANO DE TRABALHO'!WT23)</f>
        <v>0</v>
      </c>
      <c r="AW517" t="str">
        <f>IF('04.04_PLANO DE TRABALHO'!WU23="",AW516,'04.04_PLANO DE TRABALHO'!WU23)</f>
        <v>Valor 
Unit</v>
      </c>
      <c r="AX517">
        <f>IF('04.04_PLANO DE TRABALHO'!WV23="",AX516,'04.04_PLANO DE TRABALHO'!WV23)</f>
        <v>0</v>
      </c>
      <c r="AY517">
        <f>IF('04.04_PLANO DE TRABALHO'!WW23="",AY516,'04.04_PLANO DE TRABALHO'!WW23)</f>
        <v>0</v>
      </c>
      <c r="AZ517" t="str">
        <f>IF('04.04_PLANO DE TRABALHO'!WX23="",AZ516,'04.04_PLANO DE TRABALHO'!WX23)</f>
        <v>Qtde</v>
      </c>
      <c r="BA517">
        <f>IF('04.04_PLANO DE TRABALHO'!WY23="",BA516,'04.04_PLANO DE TRABALHO'!WY23)</f>
        <v>0</v>
      </c>
      <c r="BB517">
        <f>IF('04.04_PLANO DE TRABALHO'!WZ23="",BB516,'04.04_PLANO DE TRABALHO'!WZ23)</f>
        <v>0</v>
      </c>
      <c r="BD517">
        <v>0</v>
      </c>
      <c r="BE517" t="str">
        <v>11.3</v>
      </c>
      <c r="BF517">
        <v>0</v>
      </c>
      <c r="BG517" t="str">
        <v>Atividade</v>
      </c>
      <c r="BH517">
        <v>0</v>
      </c>
      <c r="BI517">
        <v>0</v>
      </c>
      <c r="BJ517" t="str">
        <v>Início</v>
      </c>
      <c r="BK517">
        <v>0</v>
      </c>
      <c r="BL517">
        <v>0</v>
      </c>
      <c r="BM517" t="str">
        <v>Fim</v>
      </c>
      <c r="BN517">
        <v>0</v>
      </c>
      <c r="BO517">
        <v>0</v>
      </c>
      <c r="BP517" t="str">
        <v>Total da SubAtividade:</v>
      </c>
      <c r="BQ517">
        <v>0</v>
      </c>
      <c r="BR517">
        <v>0</v>
      </c>
      <c r="BS517" t="str">
        <v>SubAtividade</v>
      </c>
      <c r="BT517">
        <v>0</v>
      </c>
      <c r="BU517">
        <v>0</v>
      </c>
      <c r="BV517">
        <v>0</v>
      </c>
      <c r="BW517">
        <v>0</v>
      </c>
      <c r="BX517">
        <v>0</v>
      </c>
      <c r="BY517" t="str">
        <v>Despesa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 t="str">
        <v>Categoria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 t="str">
        <v>Subcategoria</v>
      </c>
      <c r="CO517">
        <v>0</v>
      </c>
      <c r="CP517">
        <v>0</v>
      </c>
      <c r="CQ517">
        <v>0</v>
      </c>
      <c r="CR517">
        <v>0</v>
      </c>
      <c r="CS517" t="str">
        <v>Fonte*</v>
      </c>
      <c r="CT517">
        <v>0</v>
      </c>
      <c r="CU517">
        <v>0</v>
      </c>
      <c r="CV517">
        <v>0</v>
      </c>
      <c r="CW517" t="str">
        <v>Unid</v>
      </c>
      <c r="CX517">
        <v>0</v>
      </c>
      <c r="CY517" t="str">
        <v>Valor 
Unit</v>
      </c>
      <c r="CZ517">
        <v>0</v>
      </c>
      <c r="DA517">
        <v>0</v>
      </c>
      <c r="DB517" t="str">
        <v>Qtde</v>
      </c>
      <c r="DC517">
        <v>0</v>
      </c>
      <c r="DD517">
        <v>0</v>
      </c>
    </row>
    <row r="518" spans="1:108" x14ac:dyDescent="0.25">
      <c r="A518">
        <v>15</v>
      </c>
      <c r="B518" t="str">
        <f>'04.04_PLANO DE TRABALHO'!$VO$7</f>
        <v>Comunicação e Mobilização Acadêmica</v>
      </c>
      <c r="C518" t="str">
        <f>IF('04.04_PLANO DE TRABALHO'!VA24="",C517,'04.04_PLANO DE TRABALHO'!VA24)</f>
        <v>11.1</v>
      </c>
      <c r="D518">
        <f>IF('04.04_PLANO DE TRABALHO'!VB24="",D517,'04.04_PLANO DE TRABALHO'!VB24)</f>
        <v>0</v>
      </c>
      <c r="E518" t="str">
        <f>IF(OR('04.04_PLANO DE TRABALHO'!VC24="",'04.04_PLANO DE TRABALHO'!VC24="Realizado",'04.04_PLANO DE TRABALHO'!VC24="Planejado"),E517,'04.04_PLANO DE TRABALHO'!VC24)</f>
        <v>Atividade</v>
      </c>
      <c r="F518">
        <f>IF('04.04_PLANO DE TRABALHO'!VD24="",F517,'04.04_PLANO DE TRABALHO'!VD24)</f>
        <v>0</v>
      </c>
      <c r="G518">
        <f>IF('04.04_PLANO DE TRABALHO'!VE24="",G517,'04.04_PLANO DE TRABALHO'!VE24)</f>
        <v>0</v>
      </c>
      <c r="H518" t="str">
        <f>IF('04.04_PLANO DE TRABALHO'!VF24="",H517,'04.04_PLANO DE TRABALHO'!VF24)</f>
        <v>Início</v>
      </c>
      <c r="I518">
        <f>IF('04.04_PLANO DE TRABALHO'!VG24="",I517,'04.04_PLANO DE TRABALHO'!VG24)</f>
        <v>0</v>
      </c>
      <c r="J518">
        <f>IF('04.04_PLANO DE TRABALHO'!VH24="",J517,'04.04_PLANO DE TRABALHO'!VH24)</f>
        <v>0</v>
      </c>
      <c r="K518" t="str">
        <f>IF('04.04_PLANO DE TRABALHO'!VI24="",K517,'04.04_PLANO DE TRABALHO'!VI24)</f>
        <v>Fim</v>
      </c>
      <c r="L518">
        <f>IF('04.04_PLANO DE TRABALHO'!VJ24="",L517,'04.04_PLANO DE TRABALHO'!VJ24)</f>
        <v>0</v>
      </c>
      <c r="M518">
        <f>IF('04.04_PLANO DE TRABALHO'!VK24="",M517,'04.04_PLANO DE TRABALHO'!VK24)</f>
        <v>0</v>
      </c>
      <c r="N518" t="str">
        <f>IF('04.04_PLANO DE TRABALHO'!VL24="",N517,'04.04_PLANO DE TRABALHO'!VL24)</f>
        <v>Total da SubAtividade:</v>
      </c>
      <c r="O518">
        <f>IF('04.04_PLANO DE TRABALHO'!VM24="",O517,'04.04_PLANO DE TRABALHO'!VM24)</f>
        <v>0</v>
      </c>
      <c r="P518">
        <f>IF('04.04_PLANO DE TRABALHO'!VN24="",P517,'04.04_PLANO DE TRABALHO'!VN24)</f>
        <v>0</v>
      </c>
      <c r="Q518" t="str">
        <f>IF('04.04_PLANO DE TRABALHO'!VO24="",Q517,'04.04_PLANO DE TRABALHO'!VO24)</f>
        <v>SubAtividade</v>
      </c>
      <c r="R518">
        <f>IF('04.04_PLANO DE TRABALHO'!VP24="",R517,'04.04_PLANO DE TRABALHO'!VP24)</f>
        <v>0</v>
      </c>
      <c r="S518">
        <f>IF('04.04_PLANO DE TRABALHO'!VQ24="",S517,'04.04_PLANO DE TRABALHO'!VQ24)</f>
        <v>0</v>
      </c>
      <c r="T518">
        <f>IF('04.04_PLANO DE TRABALHO'!VR24="",T517,'04.04_PLANO DE TRABALHO'!VR24)</f>
        <v>0</v>
      </c>
      <c r="U518">
        <f>IF('04.04_PLANO DE TRABALHO'!VS24="",U517,'04.04_PLANO DE TRABALHO'!VS24)</f>
        <v>0</v>
      </c>
      <c r="V518">
        <f>IF('04.04_PLANO DE TRABALHO'!VT24="",V517,'04.04_PLANO DE TRABALHO'!VT24)</f>
        <v>0</v>
      </c>
      <c r="W518" t="str">
        <f>IF('04.04_PLANO DE TRABALHO'!VU24="",W517,'04.04_PLANO DE TRABALHO'!VU24)</f>
        <v>Despesa</v>
      </c>
      <c r="X518">
        <f>IF('04.04_PLANO DE TRABALHO'!VV24="",X517,'04.04_PLANO DE TRABALHO'!VV24)</f>
        <v>0</v>
      </c>
      <c r="Y518">
        <f>IF('04.04_PLANO DE TRABALHO'!VW24="",Y517,'04.04_PLANO DE TRABALHO'!VW24)</f>
        <v>0</v>
      </c>
      <c r="Z518">
        <f>IF('04.04_PLANO DE TRABALHO'!VX24="",Z517,'04.04_PLANO DE TRABALHO'!VX24)</f>
        <v>0</v>
      </c>
      <c r="AA518">
        <f>IF('04.04_PLANO DE TRABALHO'!VY24="",AA517,'04.04_PLANO DE TRABALHO'!VY24)</f>
        <v>0</v>
      </c>
      <c r="AB518">
        <f>IF('04.04_PLANO DE TRABALHO'!VZ24="",AB517,'04.04_PLANO DE TRABALHO'!VZ24)</f>
        <v>0</v>
      </c>
      <c r="AC518">
        <f>IF('04.04_PLANO DE TRABALHO'!WA24="",AC517,'04.04_PLANO DE TRABALHO'!WA24)</f>
        <v>0</v>
      </c>
      <c r="AD518" t="str">
        <f>IF('04.04_PLANO DE TRABALHO'!WB24="",AD517,'04.04_PLANO DE TRABALHO'!WB24)</f>
        <v>Categoria</v>
      </c>
      <c r="AE518">
        <f>IF('04.04_PLANO DE TRABALHO'!WC24="",AE517,'04.04_PLANO DE TRABALHO'!WC24)</f>
        <v>0</v>
      </c>
      <c r="AF518">
        <f>IF('04.04_PLANO DE TRABALHO'!WD24="",AF517,'04.04_PLANO DE TRABALHO'!WD24)</f>
        <v>0</v>
      </c>
      <c r="AG518">
        <f>IF('04.04_PLANO DE TRABALHO'!WE24="",AG517,'04.04_PLANO DE TRABALHO'!WE24)</f>
        <v>0</v>
      </c>
      <c r="AH518">
        <f>IF('04.04_PLANO DE TRABALHO'!WF24="",AH517,'04.04_PLANO DE TRABALHO'!WF24)</f>
        <v>0</v>
      </c>
      <c r="AI518">
        <f>IF('04.04_PLANO DE TRABALHO'!WG24="",AI517,'04.04_PLANO DE TRABALHO'!WG24)</f>
        <v>0</v>
      </c>
      <c r="AJ518">
        <f>IF('04.04_PLANO DE TRABALHO'!WH24="",AJ517,'04.04_PLANO DE TRABALHO'!WH24)</f>
        <v>0</v>
      </c>
      <c r="AK518">
        <f>IF('04.04_PLANO DE TRABALHO'!WI24="",AK517,'04.04_PLANO DE TRABALHO'!WI24)</f>
        <v>0</v>
      </c>
      <c r="AL518" t="str">
        <f>IF('04.04_PLANO DE TRABALHO'!WJ24="",AL517,'04.04_PLANO DE TRABALHO'!WJ24)</f>
        <v>Subcategoria</v>
      </c>
      <c r="AM518">
        <f>IF('04.04_PLANO DE TRABALHO'!WK24="",AM517,'04.04_PLANO DE TRABALHO'!WK24)</f>
        <v>0</v>
      </c>
      <c r="AN518">
        <f>IF('04.04_PLANO DE TRABALHO'!WL24="",AN517,'04.04_PLANO DE TRABALHO'!WL24)</f>
        <v>0</v>
      </c>
      <c r="AO518">
        <f>IF('04.04_PLANO DE TRABALHO'!WM24="",AO517,'04.04_PLANO DE TRABALHO'!WM24)</f>
        <v>0</v>
      </c>
      <c r="AP518">
        <f>IF('04.04_PLANO DE TRABALHO'!WN24="",AP517,'04.04_PLANO DE TRABALHO'!WN24)</f>
        <v>0</v>
      </c>
      <c r="AQ518" t="str">
        <f>IF('04.04_PLANO DE TRABALHO'!WO24="",AQ517,'04.04_PLANO DE TRABALHO'!WO24)</f>
        <v>Fonte*</v>
      </c>
      <c r="AR518">
        <f>IF('04.04_PLANO DE TRABALHO'!WP24="",AR517,'04.04_PLANO DE TRABALHO'!WP24)</f>
        <v>0</v>
      </c>
      <c r="AS518">
        <f>IF('04.04_PLANO DE TRABALHO'!WQ24="",AS517,'04.04_PLANO DE TRABALHO'!WQ24)</f>
        <v>0</v>
      </c>
      <c r="AT518">
        <f>IF('04.04_PLANO DE TRABALHO'!WR24="",AT517,'04.04_PLANO DE TRABALHO'!WR24)</f>
        <v>0</v>
      </c>
      <c r="AU518" t="str">
        <f>IF('04.04_PLANO DE TRABALHO'!WS24="",AU517,'04.04_PLANO DE TRABALHO'!WS24)</f>
        <v>Unid</v>
      </c>
      <c r="AV518">
        <f>IF('04.04_PLANO DE TRABALHO'!WT24="",AV517,'04.04_PLANO DE TRABALHO'!WT24)</f>
        <v>0</v>
      </c>
      <c r="AW518" t="str">
        <f>IF('04.04_PLANO DE TRABALHO'!WU24="",AW517,'04.04_PLANO DE TRABALHO'!WU24)</f>
        <v>Valor 
Unit</v>
      </c>
      <c r="AX518">
        <f>IF('04.04_PLANO DE TRABALHO'!WV24="",AX517,'04.04_PLANO DE TRABALHO'!WV24)</f>
        <v>0</v>
      </c>
      <c r="AY518">
        <f>IF('04.04_PLANO DE TRABALHO'!WW24="",AY517,'04.04_PLANO DE TRABALHO'!WW24)</f>
        <v>0</v>
      </c>
      <c r="AZ518" t="str">
        <f>IF('04.04_PLANO DE TRABALHO'!WX24="",AZ517,'04.04_PLANO DE TRABALHO'!WX24)</f>
        <v>Qtde</v>
      </c>
      <c r="BA518">
        <f>IF('04.04_PLANO DE TRABALHO'!WY24="",BA517,'04.04_PLANO DE TRABALHO'!WY24)</f>
        <v>0</v>
      </c>
      <c r="BB518">
        <f>IF('04.04_PLANO DE TRABALHO'!WZ24="",BB517,'04.04_PLANO DE TRABALHO'!WZ24)</f>
        <v>0</v>
      </c>
      <c r="BD518">
        <v>0</v>
      </c>
      <c r="BE518" t="str">
        <v>11.3</v>
      </c>
      <c r="BF518">
        <v>0</v>
      </c>
      <c r="BG518" t="str">
        <v>Atividade</v>
      </c>
      <c r="BH518">
        <v>0</v>
      </c>
      <c r="BI518">
        <v>0</v>
      </c>
      <c r="BJ518" t="str">
        <v>Início</v>
      </c>
      <c r="BK518">
        <v>0</v>
      </c>
      <c r="BL518">
        <v>0</v>
      </c>
      <c r="BM518" t="str">
        <v>Fim</v>
      </c>
      <c r="BN518">
        <v>0</v>
      </c>
      <c r="BO518">
        <v>0</v>
      </c>
      <c r="BP518" t="str">
        <v>Total da SubAtividade:</v>
      </c>
      <c r="BQ518">
        <v>0</v>
      </c>
      <c r="BR518">
        <v>0</v>
      </c>
      <c r="BS518" t="str">
        <v>SubAtividade</v>
      </c>
      <c r="BT518">
        <v>0</v>
      </c>
      <c r="BU518">
        <v>0</v>
      </c>
      <c r="BV518">
        <v>0</v>
      </c>
      <c r="BW518">
        <v>0</v>
      </c>
      <c r="BX518">
        <v>0</v>
      </c>
      <c r="BY518" t="str">
        <v>Despesa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 t="str">
        <v>Categoria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 t="str">
        <v>Subcategoria</v>
      </c>
      <c r="CO518">
        <v>0</v>
      </c>
      <c r="CP518">
        <v>0</v>
      </c>
      <c r="CQ518">
        <v>0</v>
      </c>
      <c r="CR518">
        <v>0</v>
      </c>
      <c r="CS518" t="str">
        <v>Fonte*</v>
      </c>
      <c r="CT518">
        <v>0</v>
      </c>
      <c r="CU518">
        <v>0</v>
      </c>
      <c r="CV518">
        <v>0</v>
      </c>
      <c r="CW518" t="str">
        <v>Unid</v>
      </c>
      <c r="CX518">
        <v>0</v>
      </c>
      <c r="CY518" t="str">
        <v>Valor 
Unit</v>
      </c>
      <c r="CZ518">
        <v>0</v>
      </c>
      <c r="DA518">
        <v>0</v>
      </c>
      <c r="DB518" t="str">
        <v>Qtde</v>
      </c>
      <c r="DC518">
        <v>0</v>
      </c>
      <c r="DD518">
        <v>0</v>
      </c>
    </row>
    <row r="519" spans="1:108" x14ac:dyDescent="0.25">
      <c r="A519">
        <v>16</v>
      </c>
      <c r="B519" t="str">
        <f>'04.04_PLANO DE TRABALHO'!$VO$7</f>
        <v>Comunicação e Mobilização Acadêmica</v>
      </c>
      <c r="C519" t="str">
        <f>IF('04.04_PLANO DE TRABALHO'!VA25="",C518,'04.04_PLANO DE TRABALHO'!VA25)</f>
        <v>Total da Atividade:</v>
      </c>
      <c r="D519">
        <f>IF('04.04_PLANO DE TRABALHO'!VB25="",D518,'04.04_PLANO DE TRABALHO'!VB25)</f>
        <v>0</v>
      </c>
      <c r="E519" t="str">
        <f>IF(OR('04.04_PLANO DE TRABALHO'!VC25="",'04.04_PLANO DE TRABALHO'!VC25="Realizado",'04.04_PLANO DE TRABALHO'!VC25="Planejado"),E518,'04.04_PLANO DE TRABALHO'!VC25)</f>
        <v>Atividade</v>
      </c>
      <c r="F519">
        <f>IF('04.04_PLANO DE TRABALHO'!VD25="",F518,'04.04_PLANO DE TRABALHO'!VD25)</f>
        <v>0</v>
      </c>
      <c r="G519">
        <f>IF('04.04_PLANO DE TRABALHO'!VE25="",G518,'04.04_PLANO DE TRABALHO'!VE25)</f>
        <v>0</v>
      </c>
      <c r="H519" t="str">
        <f>IF('04.04_PLANO DE TRABALHO'!VF25="",H518,'04.04_PLANO DE TRABALHO'!VF25)</f>
        <v>Início</v>
      </c>
      <c r="I519">
        <f>IF('04.04_PLANO DE TRABALHO'!VG25="",I518,'04.04_PLANO DE TRABALHO'!VG25)</f>
        <v>0</v>
      </c>
      <c r="J519">
        <f>IF('04.04_PLANO DE TRABALHO'!VH25="",J518,'04.04_PLANO DE TRABALHO'!VH25)</f>
        <v>0</v>
      </c>
      <c r="K519" t="str">
        <f>IF('04.04_PLANO DE TRABALHO'!VI25="",K518,'04.04_PLANO DE TRABALHO'!VI25)</f>
        <v>Fim</v>
      </c>
      <c r="L519">
        <f>IF('04.04_PLANO DE TRABALHO'!VJ25="",L518,'04.04_PLANO DE TRABALHO'!VJ25)</f>
        <v>0</v>
      </c>
      <c r="M519">
        <f>IF('04.04_PLANO DE TRABALHO'!VK25="",M518,'04.04_PLANO DE TRABALHO'!VK25)</f>
        <v>0</v>
      </c>
      <c r="N519" t="str">
        <f>IF('04.04_PLANO DE TRABALHO'!VL25="",N518,'04.04_PLANO DE TRABALHO'!VL25)</f>
        <v>Total da SubAtividade:</v>
      </c>
      <c r="O519">
        <f>IF('04.04_PLANO DE TRABALHO'!VM25="",O518,'04.04_PLANO DE TRABALHO'!VM25)</f>
        <v>0</v>
      </c>
      <c r="P519">
        <f>IF('04.04_PLANO DE TRABALHO'!VN25="",P518,'04.04_PLANO DE TRABALHO'!VN25)</f>
        <v>0</v>
      </c>
      <c r="Q519" t="str">
        <f>IF('04.04_PLANO DE TRABALHO'!VO25="",Q518,'04.04_PLANO DE TRABALHO'!VO25)</f>
        <v>SubAtividade</v>
      </c>
      <c r="R519">
        <f>IF('04.04_PLANO DE TRABALHO'!VP25="",R518,'04.04_PLANO DE TRABALHO'!VP25)</f>
        <v>0</v>
      </c>
      <c r="S519">
        <f>IF('04.04_PLANO DE TRABALHO'!VQ25="",S518,'04.04_PLANO DE TRABALHO'!VQ25)</f>
        <v>0</v>
      </c>
      <c r="T519">
        <f>IF('04.04_PLANO DE TRABALHO'!VR25="",T518,'04.04_PLANO DE TRABALHO'!VR25)</f>
        <v>0</v>
      </c>
      <c r="U519">
        <f>IF('04.04_PLANO DE TRABALHO'!VS25="",U518,'04.04_PLANO DE TRABALHO'!VS25)</f>
        <v>0</v>
      </c>
      <c r="V519">
        <f>IF('04.04_PLANO DE TRABALHO'!VT25="",V518,'04.04_PLANO DE TRABALHO'!VT25)</f>
        <v>0</v>
      </c>
      <c r="W519" t="str">
        <f>IF('04.04_PLANO DE TRABALHO'!VU25="",W518,'04.04_PLANO DE TRABALHO'!VU25)</f>
        <v>Despesa</v>
      </c>
      <c r="X519">
        <f>IF('04.04_PLANO DE TRABALHO'!VV25="",X518,'04.04_PLANO DE TRABALHO'!VV25)</f>
        <v>0</v>
      </c>
      <c r="Y519">
        <f>IF('04.04_PLANO DE TRABALHO'!VW25="",Y518,'04.04_PLANO DE TRABALHO'!VW25)</f>
        <v>0</v>
      </c>
      <c r="Z519">
        <f>IF('04.04_PLANO DE TRABALHO'!VX25="",Z518,'04.04_PLANO DE TRABALHO'!VX25)</f>
        <v>0</v>
      </c>
      <c r="AA519">
        <f>IF('04.04_PLANO DE TRABALHO'!VY25="",AA518,'04.04_PLANO DE TRABALHO'!VY25)</f>
        <v>0</v>
      </c>
      <c r="AB519">
        <f>IF('04.04_PLANO DE TRABALHO'!VZ25="",AB518,'04.04_PLANO DE TRABALHO'!VZ25)</f>
        <v>0</v>
      </c>
      <c r="AC519">
        <f>IF('04.04_PLANO DE TRABALHO'!WA25="",AC518,'04.04_PLANO DE TRABALHO'!WA25)</f>
        <v>0</v>
      </c>
      <c r="AD519" t="str">
        <f>IF('04.04_PLANO DE TRABALHO'!WB25="",AD518,'04.04_PLANO DE TRABALHO'!WB25)</f>
        <v>Categoria</v>
      </c>
      <c r="AE519">
        <f>IF('04.04_PLANO DE TRABALHO'!WC25="",AE518,'04.04_PLANO DE TRABALHO'!WC25)</f>
        <v>0</v>
      </c>
      <c r="AF519">
        <f>IF('04.04_PLANO DE TRABALHO'!WD25="",AF518,'04.04_PLANO DE TRABALHO'!WD25)</f>
        <v>0</v>
      </c>
      <c r="AG519">
        <f>IF('04.04_PLANO DE TRABALHO'!WE25="",AG518,'04.04_PLANO DE TRABALHO'!WE25)</f>
        <v>0</v>
      </c>
      <c r="AH519">
        <f>IF('04.04_PLANO DE TRABALHO'!WF25="",AH518,'04.04_PLANO DE TRABALHO'!WF25)</f>
        <v>0</v>
      </c>
      <c r="AI519">
        <f>IF('04.04_PLANO DE TRABALHO'!WG25="",AI518,'04.04_PLANO DE TRABALHO'!WG25)</f>
        <v>0</v>
      </c>
      <c r="AJ519">
        <f>IF('04.04_PLANO DE TRABALHO'!WH25="",AJ518,'04.04_PLANO DE TRABALHO'!WH25)</f>
        <v>0</v>
      </c>
      <c r="AK519">
        <f>IF('04.04_PLANO DE TRABALHO'!WI25="",AK518,'04.04_PLANO DE TRABALHO'!WI25)</f>
        <v>0</v>
      </c>
      <c r="AL519" t="str">
        <f>IF('04.04_PLANO DE TRABALHO'!WJ25="",AL518,'04.04_PLANO DE TRABALHO'!WJ25)</f>
        <v>Subcategoria</v>
      </c>
      <c r="AM519">
        <f>IF('04.04_PLANO DE TRABALHO'!WK25="",AM518,'04.04_PLANO DE TRABALHO'!WK25)</f>
        <v>0</v>
      </c>
      <c r="AN519">
        <f>IF('04.04_PLANO DE TRABALHO'!WL25="",AN518,'04.04_PLANO DE TRABALHO'!WL25)</f>
        <v>0</v>
      </c>
      <c r="AO519">
        <f>IF('04.04_PLANO DE TRABALHO'!WM25="",AO518,'04.04_PLANO DE TRABALHO'!WM25)</f>
        <v>0</v>
      </c>
      <c r="AP519">
        <f>IF('04.04_PLANO DE TRABALHO'!WN25="",AP518,'04.04_PLANO DE TRABALHO'!WN25)</f>
        <v>0</v>
      </c>
      <c r="AQ519" t="str">
        <f>IF('04.04_PLANO DE TRABALHO'!WO25="",AQ518,'04.04_PLANO DE TRABALHO'!WO25)</f>
        <v>Fonte*</v>
      </c>
      <c r="AR519">
        <f>IF('04.04_PLANO DE TRABALHO'!WP25="",AR518,'04.04_PLANO DE TRABALHO'!WP25)</f>
        <v>0</v>
      </c>
      <c r="AS519">
        <f>IF('04.04_PLANO DE TRABALHO'!WQ25="",AS518,'04.04_PLANO DE TRABALHO'!WQ25)</f>
        <v>0</v>
      </c>
      <c r="AT519">
        <f>IF('04.04_PLANO DE TRABALHO'!WR25="",AT518,'04.04_PLANO DE TRABALHO'!WR25)</f>
        <v>0</v>
      </c>
      <c r="AU519" t="str">
        <f>IF('04.04_PLANO DE TRABALHO'!WS25="",AU518,'04.04_PLANO DE TRABALHO'!WS25)</f>
        <v>Unid</v>
      </c>
      <c r="AV519">
        <f>IF('04.04_PLANO DE TRABALHO'!WT25="",AV518,'04.04_PLANO DE TRABALHO'!WT25)</f>
        <v>0</v>
      </c>
      <c r="AW519" t="str">
        <f>IF('04.04_PLANO DE TRABALHO'!WU25="",AW518,'04.04_PLANO DE TRABALHO'!WU25)</f>
        <v>Valor 
Unit</v>
      </c>
      <c r="AX519">
        <f>IF('04.04_PLANO DE TRABALHO'!WV25="",AX518,'04.04_PLANO DE TRABALHO'!WV25)</f>
        <v>0</v>
      </c>
      <c r="AY519">
        <f>IF('04.04_PLANO DE TRABALHO'!WW25="",AY518,'04.04_PLANO DE TRABALHO'!WW25)</f>
        <v>0</v>
      </c>
      <c r="AZ519" t="str">
        <f>IF('04.04_PLANO DE TRABALHO'!WX25="",AZ518,'04.04_PLANO DE TRABALHO'!WX25)</f>
        <v>Qtde</v>
      </c>
      <c r="BA519">
        <f>IF('04.04_PLANO DE TRABALHO'!WY25="",BA518,'04.04_PLANO DE TRABALHO'!WY25)</f>
        <v>0</v>
      </c>
      <c r="BB519">
        <f>IF('04.04_PLANO DE TRABALHO'!WZ25="",BB518,'04.04_PLANO DE TRABALHO'!WZ25)</f>
        <v>0</v>
      </c>
      <c r="BD519">
        <v>0</v>
      </c>
      <c r="BE519" t="str">
        <v>11.3</v>
      </c>
      <c r="BF519">
        <v>0</v>
      </c>
      <c r="BG519" t="str">
        <v>Atividade</v>
      </c>
      <c r="BH519">
        <v>0</v>
      </c>
      <c r="BI519">
        <v>0</v>
      </c>
      <c r="BJ519" t="str">
        <v>Início</v>
      </c>
      <c r="BK519">
        <v>0</v>
      </c>
      <c r="BL519">
        <v>0</v>
      </c>
      <c r="BM519" t="str">
        <v>Fim</v>
      </c>
      <c r="BN519">
        <v>0</v>
      </c>
      <c r="BO519">
        <v>0</v>
      </c>
      <c r="BP519" t="str">
        <v>Total da SubAtividade:</v>
      </c>
      <c r="BQ519">
        <v>0</v>
      </c>
      <c r="BR519">
        <v>0</v>
      </c>
      <c r="BS519" t="str">
        <v>SubAtividade</v>
      </c>
      <c r="BT519">
        <v>0</v>
      </c>
      <c r="BU519">
        <v>0</v>
      </c>
      <c r="BV519">
        <v>0</v>
      </c>
      <c r="BW519">
        <v>0</v>
      </c>
      <c r="BX519">
        <v>0</v>
      </c>
      <c r="BY519" t="str">
        <v>Despesa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 t="str">
        <v>Categoria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 t="str">
        <v>Subcategoria</v>
      </c>
      <c r="CO519">
        <v>0</v>
      </c>
      <c r="CP519">
        <v>0</v>
      </c>
      <c r="CQ519">
        <v>0</v>
      </c>
      <c r="CR519">
        <v>0</v>
      </c>
      <c r="CS519" t="str">
        <v>Fonte*</v>
      </c>
      <c r="CT519">
        <v>0</v>
      </c>
      <c r="CU519">
        <v>0</v>
      </c>
      <c r="CV519">
        <v>0</v>
      </c>
      <c r="CW519" t="str">
        <v>Unid</v>
      </c>
      <c r="CX519">
        <v>0</v>
      </c>
      <c r="CY519" t="str">
        <v>Valor 
Unit</v>
      </c>
      <c r="CZ519">
        <v>0</v>
      </c>
      <c r="DA519">
        <v>0</v>
      </c>
      <c r="DB519" t="str">
        <v>Qtde</v>
      </c>
      <c r="DC519">
        <v>0</v>
      </c>
      <c r="DD519">
        <v>0</v>
      </c>
    </row>
    <row r="520" spans="1:108" x14ac:dyDescent="0.25">
      <c r="A520">
        <v>17</v>
      </c>
      <c r="B520" t="str">
        <f>'04.04_PLANO DE TRABALHO'!$VO$7</f>
        <v>Comunicação e Mobilização Acadêmica</v>
      </c>
      <c r="C520" t="str">
        <f>IF('04.04_PLANO DE TRABALHO'!VA26="",C519,'04.04_PLANO DE TRABALHO'!VA26)</f>
        <v>Total da Atividade:</v>
      </c>
      <c r="D520">
        <f>IF('04.04_PLANO DE TRABALHO'!VB26="",D519,'04.04_PLANO DE TRABALHO'!VB26)</f>
        <v>0</v>
      </c>
      <c r="E520" t="str">
        <f>IF(OR('04.04_PLANO DE TRABALHO'!VC26="",'04.04_PLANO DE TRABALHO'!VC26="Realizado",'04.04_PLANO DE TRABALHO'!VC26="Planejado"),E519,'04.04_PLANO DE TRABALHO'!VC26)</f>
        <v>Atividade</v>
      </c>
      <c r="F520">
        <f>IF('04.04_PLANO DE TRABALHO'!VD26="",F519,'04.04_PLANO DE TRABALHO'!VD26)</f>
        <v>0</v>
      </c>
      <c r="G520">
        <f>IF('04.04_PLANO DE TRABALHO'!VE26="",G519,'04.04_PLANO DE TRABALHO'!VE26)</f>
        <v>0</v>
      </c>
      <c r="H520" t="str">
        <f>IF('04.04_PLANO DE TRABALHO'!VF26="",H519,'04.04_PLANO DE TRABALHO'!VF26)</f>
        <v>Início</v>
      </c>
      <c r="I520">
        <f>IF('04.04_PLANO DE TRABALHO'!VG26="",I519,'04.04_PLANO DE TRABALHO'!VG26)</f>
        <v>0</v>
      </c>
      <c r="J520">
        <f>IF('04.04_PLANO DE TRABALHO'!VH26="",J519,'04.04_PLANO DE TRABALHO'!VH26)</f>
        <v>0</v>
      </c>
      <c r="K520" t="str">
        <f>IF('04.04_PLANO DE TRABALHO'!VI26="",K519,'04.04_PLANO DE TRABALHO'!VI26)</f>
        <v>Fim</v>
      </c>
      <c r="L520">
        <f>IF('04.04_PLANO DE TRABALHO'!VJ26="",L519,'04.04_PLANO DE TRABALHO'!VJ26)</f>
        <v>0</v>
      </c>
      <c r="M520">
        <f>IF('04.04_PLANO DE TRABALHO'!VK26="",M519,'04.04_PLANO DE TRABALHO'!VK26)</f>
        <v>0</v>
      </c>
      <c r="N520" t="str">
        <f>IF('04.04_PLANO DE TRABALHO'!VL26="",N519,'04.04_PLANO DE TRABALHO'!VL26)</f>
        <v>Total da SubAtividade:</v>
      </c>
      <c r="O520">
        <f>IF('04.04_PLANO DE TRABALHO'!VM26="",O519,'04.04_PLANO DE TRABALHO'!VM26)</f>
        <v>0</v>
      </c>
      <c r="P520">
        <f>IF('04.04_PLANO DE TRABALHO'!VN26="",P519,'04.04_PLANO DE TRABALHO'!VN26)</f>
        <v>0</v>
      </c>
      <c r="Q520" t="str">
        <f>IF('04.04_PLANO DE TRABALHO'!VO26="",Q519,'04.04_PLANO DE TRABALHO'!VO26)</f>
        <v>SubAtividade</v>
      </c>
      <c r="R520">
        <f>IF('04.04_PLANO DE TRABALHO'!VP26="",R519,'04.04_PLANO DE TRABALHO'!VP26)</f>
        <v>0</v>
      </c>
      <c r="S520">
        <f>IF('04.04_PLANO DE TRABALHO'!VQ26="",S519,'04.04_PLANO DE TRABALHO'!VQ26)</f>
        <v>0</v>
      </c>
      <c r="T520">
        <f>IF('04.04_PLANO DE TRABALHO'!VR26="",T519,'04.04_PLANO DE TRABALHO'!VR26)</f>
        <v>0</v>
      </c>
      <c r="U520">
        <f>IF('04.04_PLANO DE TRABALHO'!VS26="",U519,'04.04_PLANO DE TRABALHO'!VS26)</f>
        <v>0</v>
      </c>
      <c r="V520">
        <f>IF('04.04_PLANO DE TRABALHO'!VT26="",V519,'04.04_PLANO DE TRABALHO'!VT26)</f>
        <v>0</v>
      </c>
      <c r="W520" t="str">
        <f>IF('04.04_PLANO DE TRABALHO'!VU26="",W519,'04.04_PLANO DE TRABALHO'!VU26)</f>
        <v>Despesa</v>
      </c>
      <c r="X520">
        <f>IF('04.04_PLANO DE TRABALHO'!VV26="",X519,'04.04_PLANO DE TRABALHO'!VV26)</f>
        <v>0</v>
      </c>
      <c r="Y520">
        <f>IF('04.04_PLANO DE TRABALHO'!VW26="",Y519,'04.04_PLANO DE TRABALHO'!VW26)</f>
        <v>0</v>
      </c>
      <c r="Z520">
        <f>IF('04.04_PLANO DE TRABALHO'!VX26="",Z519,'04.04_PLANO DE TRABALHO'!VX26)</f>
        <v>0</v>
      </c>
      <c r="AA520">
        <f>IF('04.04_PLANO DE TRABALHO'!VY26="",AA519,'04.04_PLANO DE TRABALHO'!VY26)</f>
        <v>0</v>
      </c>
      <c r="AB520">
        <f>IF('04.04_PLANO DE TRABALHO'!VZ26="",AB519,'04.04_PLANO DE TRABALHO'!VZ26)</f>
        <v>0</v>
      </c>
      <c r="AC520">
        <f>IF('04.04_PLANO DE TRABALHO'!WA26="",AC519,'04.04_PLANO DE TRABALHO'!WA26)</f>
        <v>0</v>
      </c>
      <c r="AD520" t="str">
        <f>IF('04.04_PLANO DE TRABALHO'!WB26="",AD519,'04.04_PLANO DE TRABALHO'!WB26)</f>
        <v>Categoria</v>
      </c>
      <c r="AE520">
        <f>IF('04.04_PLANO DE TRABALHO'!WC26="",AE519,'04.04_PLANO DE TRABALHO'!WC26)</f>
        <v>0</v>
      </c>
      <c r="AF520">
        <f>IF('04.04_PLANO DE TRABALHO'!WD26="",AF519,'04.04_PLANO DE TRABALHO'!WD26)</f>
        <v>0</v>
      </c>
      <c r="AG520">
        <f>IF('04.04_PLANO DE TRABALHO'!WE26="",AG519,'04.04_PLANO DE TRABALHO'!WE26)</f>
        <v>0</v>
      </c>
      <c r="AH520">
        <f>IF('04.04_PLANO DE TRABALHO'!WF26="",AH519,'04.04_PLANO DE TRABALHO'!WF26)</f>
        <v>0</v>
      </c>
      <c r="AI520">
        <f>IF('04.04_PLANO DE TRABALHO'!WG26="",AI519,'04.04_PLANO DE TRABALHO'!WG26)</f>
        <v>0</v>
      </c>
      <c r="AJ520">
        <f>IF('04.04_PLANO DE TRABALHO'!WH26="",AJ519,'04.04_PLANO DE TRABALHO'!WH26)</f>
        <v>0</v>
      </c>
      <c r="AK520">
        <f>IF('04.04_PLANO DE TRABALHO'!WI26="",AK519,'04.04_PLANO DE TRABALHO'!WI26)</f>
        <v>0</v>
      </c>
      <c r="AL520" t="str">
        <f>IF('04.04_PLANO DE TRABALHO'!WJ26="",AL519,'04.04_PLANO DE TRABALHO'!WJ26)</f>
        <v>Subcategoria</v>
      </c>
      <c r="AM520">
        <f>IF('04.04_PLANO DE TRABALHO'!WK26="",AM519,'04.04_PLANO DE TRABALHO'!WK26)</f>
        <v>0</v>
      </c>
      <c r="AN520">
        <f>IF('04.04_PLANO DE TRABALHO'!WL26="",AN519,'04.04_PLANO DE TRABALHO'!WL26)</f>
        <v>0</v>
      </c>
      <c r="AO520">
        <f>IF('04.04_PLANO DE TRABALHO'!WM26="",AO519,'04.04_PLANO DE TRABALHO'!WM26)</f>
        <v>0</v>
      </c>
      <c r="AP520">
        <f>IF('04.04_PLANO DE TRABALHO'!WN26="",AP519,'04.04_PLANO DE TRABALHO'!WN26)</f>
        <v>0</v>
      </c>
      <c r="AQ520" t="str">
        <f>IF('04.04_PLANO DE TRABALHO'!WO26="",AQ519,'04.04_PLANO DE TRABALHO'!WO26)</f>
        <v>Fonte*</v>
      </c>
      <c r="AR520">
        <f>IF('04.04_PLANO DE TRABALHO'!WP26="",AR519,'04.04_PLANO DE TRABALHO'!WP26)</f>
        <v>0</v>
      </c>
      <c r="AS520">
        <f>IF('04.04_PLANO DE TRABALHO'!WQ26="",AS519,'04.04_PLANO DE TRABALHO'!WQ26)</f>
        <v>0</v>
      </c>
      <c r="AT520">
        <f>IF('04.04_PLANO DE TRABALHO'!WR26="",AT519,'04.04_PLANO DE TRABALHO'!WR26)</f>
        <v>0</v>
      </c>
      <c r="AU520" t="str">
        <f>IF('04.04_PLANO DE TRABALHO'!WS26="",AU519,'04.04_PLANO DE TRABALHO'!WS26)</f>
        <v>Unid</v>
      </c>
      <c r="AV520">
        <f>IF('04.04_PLANO DE TRABALHO'!WT26="",AV519,'04.04_PLANO DE TRABALHO'!WT26)</f>
        <v>0</v>
      </c>
      <c r="AW520" t="str">
        <f>IF('04.04_PLANO DE TRABALHO'!WU26="",AW519,'04.04_PLANO DE TRABALHO'!WU26)</f>
        <v>Valor 
Unit</v>
      </c>
      <c r="AX520">
        <f>IF('04.04_PLANO DE TRABALHO'!WV26="",AX519,'04.04_PLANO DE TRABALHO'!WV26)</f>
        <v>0</v>
      </c>
      <c r="AY520">
        <f>IF('04.04_PLANO DE TRABALHO'!WW26="",AY519,'04.04_PLANO DE TRABALHO'!WW26)</f>
        <v>0</v>
      </c>
      <c r="AZ520" t="str">
        <f>IF('04.04_PLANO DE TRABALHO'!WX26="",AZ519,'04.04_PLANO DE TRABALHO'!WX26)</f>
        <v>Qtde</v>
      </c>
      <c r="BA520">
        <f>IF('04.04_PLANO DE TRABALHO'!WY26="",BA519,'04.04_PLANO DE TRABALHO'!WY26)</f>
        <v>0</v>
      </c>
      <c r="BB520">
        <f>IF('04.04_PLANO DE TRABALHO'!WZ26="",BB519,'04.04_PLANO DE TRABALHO'!WZ26)</f>
        <v>0</v>
      </c>
      <c r="BD520">
        <v>0</v>
      </c>
      <c r="BE520" t="str">
        <v>11.3</v>
      </c>
      <c r="BF520">
        <v>0</v>
      </c>
      <c r="BG520" t="str">
        <v>Atividade</v>
      </c>
      <c r="BH520">
        <v>0</v>
      </c>
      <c r="BI520">
        <v>0</v>
      </c>
      <c r="BJ520" t="str">
        <v>Início</v>
      </c>
      <c r="BK520">
        <v>0</v>
      </c>
      <c r="BL520">
        <v>0</v>
      </c>
      <c r="BM520" t="str">
        <v>Fim</v>
      </c>
      <c r="BN520">
        <v>0</v>
      </c>
      <c r="BO520">
        <v>0</v>
      </c>
      <c r="BP520" t="str">
        <v>Total da SubAtividade:</v>
      </c>
      <c r="BQ520">
        <v>0</v>
      </c>
      <c r="BR520">
        <v>0</v>
      </c>
      <c r="BS520" t="str">
        <v>SubAtividade</v>
      </c>
      <c r="BT520">
        <v>0</v>
      </c>
      <c r="BU520">
        <v>0</v>
      </c>
      <c r="BV520">
        <v>0</v>
      </c>
      <c r="BW520">
        <v>0</v>
      </c>
      <c r="BX520">
        <v>0</v>
      </c>
      <c r="BY520" t="str">
        <v>Despesa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 t="str">
        <v>Categoria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 t="str">
        <v>Subcategoria</v>
      </c>
      <c r="CO520">
        <v>0</v>
      </c>
      <c r="CP520">
        <v>0</v>
      </c>
      <c r="CQ520">
        <v>0</v>
      </c>
      <c r="CR520">
        <v>0</v>
      </c>
      <c r="CS520" t="str">
        <v>Fonte*</v>
      </c>
      <c r="CT520">
        <v>0</v>
      </c>
      <c r="CU520">
        <v>0</v>
      </c>
      <c r="CV520">
        <v>0</v>
      </c>
      <c r="CW520" t="str">
        <v>Unid</v>
      </c>
      <c r="CX520">
        <v>0</v>
      </c>
      <c r="CY520" t="str">
        <v>Valor 
Unit</v>
      </c>
      <c r="CZ520">
        <v>0</v>
      </c>
      <c r="DA520">
        <v>0</v>
      </c>
      <c r="DB520" t="str">
        <v>Qtde</v>
      </c>
      <c r="DC520">
        <v>0</v>
      </c>
      <c r="DD520">
        <v>0</v>
      </c>
    </row>
    <row r="521" spans="1:108" x14ac:dyDescent="0.25">
      <c r="A521">
        <v>18</v>
      </c>
      <c r="B521" t="str">
        <f>'04.04_PLANO DE TRABALHO'!$VO$7</f>
        <v>Comunicação e Mobilização Acadêmica</v>
      </c>
      <c r="C521" t="str">
        <f>IF('04.04_PLANO DE TRABALHO'!VA27="",C520,'04.04_PLANO DE TRABALHO'!VA27)</f>
        <v>Cod</v>
      </c>
      <c r="D521">
        <f>IF('04.04_PLANO DE TRABALHO'!VB27="",D520,'04.04_PLANO DE TRABALHO'!VB27)</f>
        <v>0</v>
      </c>
      <c r="E521" t="str">
        <f>IF(OR('04.04_PLANO DE TRABALHO'!VC27="",'04.04_PLANO DE TRABALHO'!VC27="Realizado",'04.04_PLANO DE TRABALHO'!VC27="Planejado"),E520,'04.04_PLANO DE TRABALHO'!VC27)</f>
        <v>Atividade</v>
      </c>
      <c r="F521">
        <f>IF('04.04_PLANO DE TRABALHO'!VD27="",F520,'04.04_PLANO DE TRABALHO'!VD27)</f>
        <v>0</v>
      </c>
      <c r="G521">
        <f>IF('04.04_PLANO DE TRABALHO'!VE27="",G520,'04.04_PLANO DE TRABALHO'!VE27)</f>
        <v>0</v>
      </c>
      <c r="H521" t="str">
        <f>IF('04.04_PLANO DE TRABALHO'!VF27="",H520,'04.04_PLANO DE TRABALHO'!VF27)</f>
        <v>Início</v>
      </c>
      <c r="I521">
        <f>IF('04.04_PLANO DE TRABALHO'!VG27="",I520,'04.04_PLANO DE TRABALHO'!VG27)</f>
        <v>0</v>
      </c>
      <c r="J521">
        <f>IF('04.04_PLANO DE TRABALHO'!VH27="",J520,'04.04_PLANO DE TRABALHO'!VH27)</f>
        <v>0</v>
      </c>
      <c r="K521" t="str">
        <f>IF('04.04_PLANO DE TRABALHO'!VI27="",K520,'04.04_PLANO DE TRABALHO'!VI27)</f>
        <v>Fim</v>
      </c>
      <c r="L521">
        <f>IF('04.04_PLANO DE TRABALHO'!VJ27="",L520,'04.04_PLANO DE TRABALHO'!VJ27)</f>
        <v>0</v>
      </c>
      <c r="M521">
        <f>IF('04.04_PLANO DE TRABALHO'!VK27="",M520,'04.04_PLANO DE TRABALHO'!VK27)</f>
        <v>0</v>
      </c>
      <c r="N521" t="str">
        <f>IF('04.04_PLANO DE TRABALHO'!VL27="",N520,'04.04_PLANO DE TRABALHO'!VL27)</f>
        <v>Cod</v>
      </c>
      <c r="O521">
        <f>IF('04.04_PLANO DE TRABALHO'!VM27="",O520,'04.04_PLANO DE TRABALHO'!VM27)</f>
        <v>0</v>
      </c>
      <c r="P521">
        <f>IF('04.04_PLANO DE TRABALHO'!VN27="",P520,'04.04_PLANO DE TRABALHO'!VN27)</f>
        <v>0</v>
      </c>
      <c r="Q521" t="str">
        <f>IF('04.04_PLANO DE TRABALHO'!VO27="",Q520,'04.04_PLANO DE TRABALHO'!VO27)</f>
        <v>SubAtividade</v>
      </c>
      <c r="R521">
        <f>IF('04.04_PLANO DE TRABALHO'!VP27="",R520,'04.04_PLANO DE TRABALHO'!VP27)</f>
        <v>0</v>
      </c>
      <c r="S521">
        <f>IF('04.04_PLANO DE TRABALHO'!VQ27="",S520,'04.04_PLANO DE TRABALHO'!VQ27)</f>
        <v>0</v>
      </c>
      <c r="T521">
        <f>IF('04.04_PLANO DE TRABALHO'!VR27="",T520,'04.04_PLANO DE TRABALHO'!VR27)</f>
        <v>0</v>
      </c>
      <c r="U521">
        <f>IF('04.04_PLANO DE TRABALHO'!VS27="",U520,'04.04_PLANO DE TRABALHO'!VS27)</f>
        <v>0</v>
      </c>
      <c r="V521">
        <f>IF('04.04_PLANO DE TRABALHO'!VT27="",V520,'04.04_PLANO DE TRABALHO'!VT27)</f>
        <v>0</v>
      </c>
      <c r="W521" t="str">
        <f>IF('04.04_PLANO DE TRABALHO'!VU27="",W520,'04.04_PLANO DE TRABALHO'!VU27)</f>
        <v>Despesa</v>
      </c>
      <c r="X521">
        <f>IF('04.04_PLANO DE TRABALHO'!VV27="",X520,'04.04_PLANO DE TRABALHO'!VV27)</f>
        <v>0</v>
      </c>
      <c r="Y521">
        <f>IF('04.04_PLANO DE TRABALHO'!VW27="",Y520,'04.04_PLANO DE TRABALHO'!VW27)</f>
        <v>0</v>
      </c>
      <c r="Z521">
        <f>IF('04.04_PLANO DE TRABALHO'!VX27="",Z520,'04.04_PLANO DE TRABALHO'!VX27)</f>
        <v>0</v>
      </c>
      <c r="AA521">
        <f>IF('04.04_PLANO DE TRABALHO'!VY27="",AA520,'04.04_PLANO DE TRABALHO'!VY27)</f>
        <v>0</v>
      </c>
      <c r="AB521">
        <f>IF('04.04_PLANO DE TRABALHO'!VZ27="",AB520,'04.04_PLANO DE TRABALHO'!VZ27)</f>
        <v>0</v>
      </c>
      <c r="AC521">
        <f>IF('04.04_PLANO DE TRABALHO'!WA27="",AC520,'04.04_PLANO DE TRABALHO'!WA27)</f>
        <v>0</v>
      </c>
      <c r="AD521" t="str">
        <f>IF('04.04_PLANO DE TRABALHO'!WB27="",AD520,'04.04_PLANO DE TRABALHO'!WB27)</f>
        <v>Categoria</v>
      </c>
      <c r="AE521">
        <f>IF('04.04_PLANO DE TRABALHO'!WC27="",AE520,'04.04_PLANO DE TRABALHO'!WC27)</f>
        <v>0</v>
      </c>
      <c r="AF521">
        <f>IF('04.04_PLANO DE TRABALHO'!WD27="",AF520,'04.04_PLANO DE TRABALHO'!WD27)</f>
        <v>0</v>
      </c>
      <c r="AG521">
        <f>IF('04.04_PLANO DE TRABALHO'!WE27="",AG520,'04.04_PLANO DE TRABALHO'!WE27)</f>
        <v>0</v>
      </c>
      <c r="AH521">
        <f>IF('04.04_PLANO DE TRABALHO'!WF27="",AH520,'04.04_PLANO DE TRABALHO'!WF27)</f>
        <v>0</v>
      </c>
      <c r="AI521">
        <f>IF('04.04_PLANO DE TRABALHO'!WG27="",AI520,'04.04_PLANO DE TRABALHO'!WG27)</f>
        <v>0</v>
      </c>
      <c r="AJ521">
        <f>IF('04.04_PLANO DE TRABALHO'!WH27="",AJ520,'04.04_PLANO DE TRABALHO'!WH27)</f>
        <v>0</v>
      </c>
      <c r="AK521">
        <f>IF('04.04_PLANO DE TRABALHO'!WI27="",AK520,'04.04_PLANO DE TRABALHO'!WI27)</f>
        <v>0</v>
      </c>
      <c r="AL521" t="str">
        <f>IF('04.04_PLANO DE TRABALHO'!WJ27="",AL520,'04.04_PLANO DE TRABALHO'!WJ27)</f>
        <v>Subcategoria</v>
      </c>
      <c r="AM521">
        <f>IF('04.04_PLANO DE TRABALHO'!WK27="",AM520,'04.04_PLANO DE TRABALHO'!WK27)</f>
        <v>0</v>
      </c>
      <c r="AN521">
        <f>IF('04.04_PLANO DE TRABALHO'!WL27="",AN520,'04.04_PLANO DE TRABALHO'!WL27)</f>
        <v>0</v>
      </c>
      <c r="AO521">
        <f>IF('04.04_PLANO DE TRABALHO'!WM27="",AO520,'04.04_PLANO DE TRABALHO'!WM27)</f>
        <v>0</v>
      </c>
      <c r="AP521">
        <f>IF('04.04_PLANO DE TRABALHO'!WN27="",AP520,'04.04_PLANO DE TRABALHO'!WN27)</f>
        <v>0</v>
      </c>
      <c r="AQ521" t="str">
        <f>IF('04.04_PLANO DE TRABALHO'!WO27="",AQ520,'04.04_PLANO DE TRABALHO'!WO27)</f>
        <v>Fonte*</v>
      </c>
      <c r="AR521">
        <f>IF('04.04_PLANO DE TRABALHO'!WP27="",AR520,'04.04_PLANO DE TRABALHO'!WP27)</f>
        <v>0</v>
      </c>
      <c r="AS521">
        <f>IF('04.04_PLANO DE TRABALHO'!WQ27="",AS520,'04.04_PLANO DE TRABALHO'!WQ27)</f>
        <v>0</v>
      </c>
      <c r="AT521">
        <f>IF('04.04_PLANO DE TRABALHO'!WR27="",AT520,'04.04_PLANO DE TRABALHO'!WR27)</f>
        <v>0</v>
      </c>
      <c r="AU521" t="str">
        <f>IF('04.04_PLANO DE TRABALHO'!WS27="",AU520,'04.04_PLANO DE TRABALHO'!WS27)</f>
        <v>Unid</v>
      </c>
      <c r="AV521">
        <f>IF('04.04_PLANO DE TRABALHO'!WT27="",AV520,'04.04_PLANO DE TRABALHO'!WT27)</f>
        <v>0</v>
      </c>
      <c r="AW521" t="str">
        <f>IF('04.04_PLANO DE TRABALHO'!WU27="",AW520,'04.04_PLANO DE TRABALHO'!WU27)</f>
        <v>Valor 
Unit</v>
      </c>
      <c r="AX521">
        <f>IF('04.04_PLANO DE TRABALHO'!WV27="",AX520,'04.04_PLANO DE TRABALHO'!WV27)</f>
        <v>0</v>
      </c>
      <c r="AY521">
        <f>IF('04.04_PLANO DE TRABALHO'!WW27="",AY520,'04.04_PLANO DE TRABALHO'!WW27)</f>
        <v>0</v>
      </c>
      <c r="AZ521" t="str">
        <f>IF('04.04_PLANO DE TRABALHO'!WX27="",AZ520,'04.04_PLANO DE TRABALHO'!WX27)</f>
        <v>Qtde</v>
      </c>
      <c r="BA521">
        <f>IF('04.04_PLANO DE TRABALHO'!WY27="",BA520,'04.04_PLANO DE TRABALHO'!WY27)</f>
        <v>0</v>
      </c>
      <c r="BB521" t="str">
        <f>IF('04.04_PLANO DE TRABALHO'!WZ27="",BB520,'04.04_PLANO DE TRABALHO'!WZ27)</f>
        <v>Valor Total</v>
      </c>
      <c r="BD521">
        <v>0</v>
      </c>
      <c r="BE521" t="str">
        <v>11.3</v>
      </c>
      <c r="BF521">
        <v>0</v>
      </c>
      <c r="BG521" t="str">
        <v>Atividade</v>
      </c>
      <c r="BH521">
        <v>0</v>
      </c>
      <c r="BI521">
        <v>0</v>
      </c>
      <c r="BJ521" t="str">
        <v>Início</v>
      </c>
      <c r="BK521">
        <v>0</v>
      </c>
      <c r="BL521">
        <v>0</v>
      </c>
      <c r="BM521" t="str">
        <v>Fim</v>
      </c>
      <c r="BN521">
        <v>0</v>
      </c>
      <c r="BO521">
        <v>0</v>
      </c>
      <c r="BP521" t="str">
        <v>Total da SubAtividade:</v>
      </c>
      <c r="BQ521">
        <v>0</v>
      </c>
      <c r="BR521">
        <v>0</v>
      </c>
      <c r="BS521" t="str">
        <v>SubAtividade</v>
      </c>
      <c r="BT521">
        <v>0</v>
      </c>
      <c r="BU521">
        <v>0</v>
      </c>
      <c r="BV521">
        <v>0</v>
      </c>
      <c r="BW521">
        <v>0</v>
      </c>
      <c r="BX521">
        <v>0</v>
      </c>
      <c r="BY521" t="str">
        <v>Despesa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 t="str">
        <v>Categoria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 t="str">
        <v>Subcategoria</v>
      </c>
      <c r="CO521">
        <v>0</v>
      </c>
      <c r="CP521">
        <v>0</v>
      </c>
      <c r="CQ521">
        <v>0</v>
      </c>
      <c r="CR521">
        <v>0</v>
      </c>
      <c r="CS521" t="str">
        <v>Fonte*</v>
      </c>
      <c r="CT521">
        <v>0</v>
      </c>
      <c r="CU521">
        <v>0</v>
      </c>
      <c r="CV521">
        <v>0</v>
      </c>
      <c r="CW521" t="str">
        <v>Unid</v>
      </c>
      <c r="CX521">
        <v>0</v>
      </c>
      <c r="CY521" t="str">
        <v>Valor 
Unit</v>
      </c>
      <c r="CZ521">
        <v>0</v>
      </c>
      <c r="DA521">
        <v>0</v>
      </c>
      <c r="DB521" t="str">
        <v>Qtde</v>
      </c>
      <c r="DC521">
        <v>0</v>
      </c>
      <c r="DD521">
        <v>0</v>
      </c>
    </row>
    <row r="522" spans="1:108" x14ac:dyDescent="0.25">
      <c r="A522">
        <v>19</v>
      </c>
      <c r="B522" t="str">
        <f>'04.04_PLANO DE TRABALHO'!$VO$7</f>
        <v>Comunicação e Mobilização Acadêmica</v>
      </c>
      <c r="C522" t="str">
        <f>IF('04.04_PLANO DE TRABALHO'!VA28="",C521,'04.04_PLANO DE TRABALHO'!VA28)</f>
        <v>11.2</v>
      </c>
      <c r="D522">
        <f>IF('04.04_PLANO DE TRABALHO'!VB28="",D521,'04.04_PLANO DE TRABALHO'!VB28)</f>
        <v>0</v>
      </c>
      <c r="E522" t="str">
        <f>IF(OR('04.04_PLANO DE TRABALHO'!VC28="",'04.04_PLANO DE TRABALHO'!VC28="Realizado",'04.04_PLANO DE TRABALHO'!VC28="Planejado"),E521,'04.04_PLANO DE TRABALHO'!VC28)</f>
        <v>Atividade</v>
      </c>
      <c r="F522">
        <f>IF('04.04_PLANO DE TRABALHO'!VD28="",F521,'04.04_PLANO DE TRABALHO'!VD28)</f>
        <v>0</v>
      </c>
      <c r="G522">
        <f>IF('04.04_PLANO DE TRABALHO'!VE28="",G521,'04.04_PLANO DE TRABALHO'!VE28)</f>
        <v>0</v>
      </c>
      <c r="H522" t="str">
        <f>IF('04.04_PLANO DE TRABALHO'!VF28="",H521,'04.04_PLANO DE TRABALHO'!VF28)</f>
        <v>Início</v>
      </c>
      <c r="I522">
        <f>IF('04.04_PLANO DE TRABALHO'!VG28="",I521,'04.04_PLANO DE TRABALHO'!VG28)</f>
        <v>0</v>
      </c>
      <c r="J522">
        <f>IF('04.04_PLANO DE TRABALHO'!VH28="",J521,'04.04_PLANO DE TRABALHO'!VH28)</f>
        <v>0</v>
      </c>
      <c r="K522" t="str">
        <f>IF('04.04_PLANO DE TRABALHO'!VI28="",K521,'04.04_PLANO DE TRABALHO'!VI28)</f>
        <v>Fim</v>
      </c>
      <c r="L522">
        <f>IF('04.04_PLANO DE TRABALHO'!VJ28="",L521,'04.04_PLANO DE TRABALHO'!VJ28)</f>
        <v>0</v>
      </c>
      <c r="M522">
        <f>IF('04.04_PLANO DE TRABALHO'!VK28="",M521,'04.04_PLANO DE TRABALHO'!VK28)</f>
        <v>0</v>
      </c>
      <c r="N522" t="str">
        <f>IF('04.04_PLANO DE TRABALHO'!VL28="",N521,'04.04_PLANO DE TRABALHO'!VL28)</f>
        <v>11.2.1</v>
      </c>
      <c r="O522">
        <f>IF('04.04_PLANO DE TRABALHO'!VM28="",O521,'04.04_PLANO DE TRABALHO'!VM28)</f>
        <v>0</v>
      </c>
      <c r="P522">
        <f>IF('04.04_PLANO DE TRABALHO'!VN28="",P521,'04.04_PLANO DE TRABALHO'!VN28)</f>
        <v>0</v>
      </c>
      <c r="Q522" t="str">
        <f>IF('04.04_PLANO DE TRABALHO'!VO28="",Q521,'04.04_PLANO DE TRABALHO'!VO28)</f>
        <v>SubAtividade</v>
      </c>
      <c r="R522">
        <f>IF('04.04_PLANO DE TRABALHO'!VP28="",R521,'04.04_PLANO DE TRABALHO'!VP28)</f>
        <v>0</v>
      </c>
      <c r="S522">
        <f>IF('04.04_PLANO DE TRABALHO'!VQ28="",S521,'04.04_PLANO DE TRABALHO'!VQ28)</f>
        <v>0</v>
      </c>
      <c r="T522">
        <f>IF('04.04_PLANO DE TRABALHO'!VR28="",T521,'04.04_PLANO DE TRABALHO'!VR28)</f>
        <v>0</v>
      </c>
      <c r="U522">
        <f>IF('04.04_PLANO DE TRABALHO'!VS28="",U521,'04.04_PLANO DE TRABALHO'!VS28)</f>
        <v>0</v>
      </c>
      <c r="V522">
        <f>IF('04.04_PLANO DE TRABALHO'!VT28="",V521,'04.04_PLANO DE TRABALHO'!VT28)</f>
        <v>0</v>
      </c>
      <c r="W522" t="str">
        <f>IF('04.04_PLANO DE TRABALHO'!VU28="",W521,'04.04_PLANO DE TRABALHO'!VU28)</f>
        <v>Despesa</v>
      </c>
      <c r="X522">
        <f>IF('04.04_PLANO DE TRABALHO'!VV28="",X521,'04.04_PLANO DE TRABALHO'!VV28)</f>
        <v>0</v>
      </c>
      <c r="Y522">
        <f>IF('04.04_PLANO DE TRABALHO'!VW28="",Y521,'04.04_PLANO DE TRABALHO'!VW28)</f>
        <v>0</v>
      </c>
      <c r="Z522">
        <f>IF('04.04_PLANO DE TRABALHO'!VX28="",Z521,'04.04_PLANO DE TRABALHO'!VX28)</f>
        <v>0</v>
      </c>
      <c r="AA522">
        <f>IF('04.04_PLANO DE TRABALHO'!VY28="",AA521,'04.04_PLANO DE TRABALHO'!VY28)</f>
        <v>0</v>
      </c>
      <c r="AB522">
        <f>IF('04.04_PLANO DE TRABALHO'!VZ28="",AB521,'04.04_PLANO DE TRABALHO'!VZ28)</f>
        <v>0</v>
      </c>
      <c r="AC522">
        <f>IF('04.04_PLANO DE TRABALHO'!WA28="",AC521,'04.04_PLANO DE TRABALHO'!WA28)</f>
        <v>0</v>
      </c>
      <c r="AD522" t="str">
        <f>IF('04.04_PLANO DE TRABALHO'!WB28="",AD521,'04.04_PLANO DE TRABALHO'!WB28)</f>
        <v>Categoria</v>
      </c>
      <c r="AE522">
        <f>IF('04.04_PLANO DE TRABALHO'!WC28="",AE521,'04.04_PLANO DE TRABALHO'!WC28)</f>
        <v>0</v>
      </c>
      <c r="AF522">
        <f>IF('04.04_PLANO DE TRABALHO'!WD28="",AF521,'04.04_PLANO DE TRABALHO'!WD28)</f>
        <v>0</v>
      </c>
      <c r="AG522">
        <f>IF('04.04_PLANO DE TRABALHO'!WE28="",AG521,'04.04_PLANO DE TRABALHO'!WE28)</f>
        <v>0</v>
      </c>
      <c r="AH522">
        <f>IF('04.04_PLANO DE TRABALHO'!WF28="",AH521,'04.04_PLANO DE TRABALHO'!WF28)</f>
        <v>0</v>
      </c>
      <c r="AI522">
        <f>IF('04.04_PLANO DE TRABALHO'!WG28="",AI521,'04.04_PLANO DE TRABALHO'!WG28)</f>
        <v>0</v>
      </c>
      <c r="AJ522">
        <f>IF('04.04_PLANO DE TRABALHO'!WH28="",AJ521,'04.04_PLANO DE TRABALHO'!WH28)</f>
        <v>0</v>
      </c>
      <c r="AK522">
        <f>IF('04.04_PLANO DE TRABALHO'!WI28="",AK521,'04.04_PLANO DE TRABALHO'!WI28)</f>
        <v>0</v>
      </c>
      <c r="AL522" t="str">
        <f>IF('04.04_PLANO DE TRABALHO'!WJ28="",AL521,'04.04_PLANO DE TRABALHO'!WJ28)</f>
        <v>Subcategoria</v>
      </c>
      <c r="AM522">
        <f>IF('04.04_PLANO DE TRABALHO'!WK28="",AM521,'04.04_PLANO DE TRABALHO'!WK28)</f>
        <v>0</v>
      </c>
      <c r="AN522">
        <f>IF('04.04_PLANO DE TRABALHO'!WL28="",AN521,'04.04_PLANO DE TRABALHO'!WL28)</f>
        <v>0</v>
      </c>
      <c r="AO522">
        <f>IF('04.04_PLANO DE TRABALHO'!WM28="",AO521,'04.04_PLANO DE TRABALHO'!WM28)</f>
        <v>0</v>
      </c>
      <c r="AP522">
        <f>IF('04.04_PLANO DE TRABALHO'!WN28="",AP521,'04.04_PLANO DE TRABALHO'!WN28)</f>
        <v>0</v>
      </c>
      <c r="AQ522" t="str">
        <f>IF('04.04_PLANO DE TRABALHO'!WO28="",AQ521,'04.04_PLANO DE TRABALHO'!WO28)</f>
        <v>Fonte*</v>
      </c>
      <c r="AR522">
        <f>IF('04.04_PLANO DE TRABALHO'!WP28="",AR521,'04.04_PLANO DE TRABALHO'!WP28)</f>
        <v>0</v>
      </c>
      <c r="AS522">
        <f>IF('04.04_PLANO DE TRABALHO'!WQ28="",AS521,'04.04_PLANO DE TRABALHO'!WQ28)</f>
        <v>0</v>
      </c>
      <c r="AT522">
        <f>IF('04.04_PLANO DE TRABALHO'!WR28="",AT521,'04.04_PLANO DE TRABALHO'!WR28)</f>
        <v>0</v>
      </c>
      <c r="AU522" t="str">
        <f>IF('04.04_PLANO DE TRABALHO'!WS28="",AU521,'04.04_PLANO DE TRABALHO'!WS28)</f>
        <v>Unid</v>
      </c>
      <c r="AV522">
        <f>IF('04.04_PLANO DE TRABALHO'!WT28="",AV521,'04.04_PLANO DE TRABALHO'!WT28)</f>
        <v>0</v>
      </c>
      <c r="AW522" t="str">
        <f>IF('04.04_PLANO DE TRABALHO'!WU28="",AW521,'04.04_PLANO DE TRABALHO'!WU28)</f>
        <v>Valor 
Unit</v>
      </c>
      <c r="AX522">
        <f>IF('04.04_PLANO DE TRABALHO'!WV28="",AX521,'04.04_PLANO DE TRABALHO'!WV28)</f>
        <v>0</v>
      </c>
      <c r="AY522">
        <f>IF('04.04_PLANO DE TRABALHO'!WW28="",AY521,'04.04_PLANO DE TRABALHO'!WW28)</f>
        <v>0</v>
      </c>
      <c r="AZ522" t="str">
        <f>IF('04.04_PLANO DE TRABALHO'!WX28="",AZ521,'04.04_PLANO DE TRABALHO'!WX28)</f>
        <v>Qtde</v>
      </c>
      <c r="BA522">
        <f>IF('04.04_PLANO DE TRABALHO'!WY28="",BA521,'04.04_PLANO DE TRABALHO'!WY28)</f>
        <v>0</v>
      </c>
      <c r="BB522">
        <f>IF('04.04_PLANO DE TRABALHO'!WZ28="",BB521,'04.04_PLANO DE TRABALHO'!WZ28)</f>
        <v>0</v>
      </c>
      <c r="BD522">
        <v>0</v>
      </c>
      <c r="BE522" t="str">
        <v>11.3</v>
      </c>
      <c r="BF522">
        <v>0</v>
      </c>
      <c r="BG522" t="str">
        <v>Atividade</v>
      </c>
      <c r="BH522">
        <v>0</v>
      </c>
      <c r="BI522">
        <v>0</v>
      </c>
      <c r="BJ522" t="str">
        <v>Início</v>
      </c>
      <c r="BK522">
        <v>0</v>
      </c>
      <c r="BL522">
        <v>0</v>
      </c>
      <c r="BM522" t="str">
        <v>Fim</v>
      </c>
      <c r="BN522">
        <v>0</v>
      </c>
      <c r="BO522">
        <v>0</v>
      </c>
      <c r="BP522" t="str">
        <v>Total da SubAtividade:</v>
      </c>
      <c r="BQ522">
        <v>0</v>
      </c>
      <c r="BR522">
        <v>0</v>
      </c>
      <c r="BS522" t="str">
        <v>SubAtividade</v>
      </c>
      <c r="BT522">
        <v>0</v>
      </c>
      <c r="BU522">
        <v>0</v>
      </c>
      <c r="BV522">
        <v>0</v>
      </c>
      <c r="BW522">
        <v>0</v>
      </c>
      <c r="BX522">
        <v>0</v>
      </c>
      <c r="BY522" t="str">
        <v>Despesa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 t="str">
        <v>Categoria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 t="str">
        <v>Subcategoria</v>
      </c>
      <c r="CO522">
        <v>0</v>
      </c>
      <c r="CP522">
        <v>0</v>
      </c>
      <c r="CQ522">
        <v>0</v>
      </c>
      <c r="CR522">
        <v>0</v>
      </c>
      <c r="CS522" t="str">
        <v>Fonte*</v>
      </c>
      <c r="CT522">
        <v>0</v>
      </c>
      <c r="CU522">
        <v>0</v>
      </c>
      <c r="CV522">
        <v>0</v>
      </c>
      <c r="CW522" t="str">
        <v>Unid</v>
      </c>
      <c r="CX522">
        <v>0</v>
      </c>
      <c r="CY522" t="str">
        <v>Valor 
Unit</v>
      </c>
      <c r="CZ522">
        <v>0</v>
      </c>
      <c r="DA522">
        <v>0</v>
      </c>
      <c r="DB522" t="str">
        <v>Qtde</v>
      </c>
      <c r="DC522">
        <v>0</v>
      </c>
      <c r="DD522">
        <v>0</v>
      </c>
    </row>
    <row r="523" spans="1:108" x14ac:dyDescent="0.25">
      <c r="A523">
        <v>20</v>
      </c>
      <c r="B523" t="str">
        <f>'04.04_PLANO DE TRABALHO'!$VO$7</f>
        <v>Comunicação e Mobilização Acadêmica</v>
      </c>
      <c r="C523" t="str">
        <f>IF('04.04_PLANO DE TRABALHO'!VA29="",C522,'04.04_PLANO DE TRABALHO'!VA29)</f>
        <v>11.2</v>
      </c>
      <c r="D523">
        <f>IF('04.04_PLANO DE TRABALHO'!VB29="",D522,'04.04_PLANO DE TRABALHO'!VB29)</f>
        <v>0</v>
      </c>
      <c r="E523" t="str">
        <f>IF(OR('04.04_PLANO DE TRABALHO'!VC29="",'04.04_PLANO DE TRABALHO'!VC29="Realizado",'04.04_PLANO DE TRABALHO'!VC29="Planejado"),E522,'04.04_PLANO DE TRABALHO'!VC29)</f>
        <v>Atividade</v>
      </c>
      <c r="F523">
        <f>IF('04.04_PLANO DE TRABALHO'!VD29="",F522,'04.04_PLANO DE TRABALHO'!VD29)</f>
        <v>0</v>
      </c>
      <c r="G523">
        <f>IF('04.04_PLANO DE TRABALHO'!VE29="",G522,'04.04_PLANO DE TRABALHO'!VE29)</f>
        <v>0</v>
      </c>
      <c r="H523" t="str">
        <f>IF('04.04_PLANO DE TRABALHO'!VF29="",H522,'04.04_PLANO DE TRABALHO'!VF29)</f>
        <v>Início</v>
      </c>
      <c r="I523">
        <f>IF('04.04_PLANO DE TRABALHO'!VG29="",I522,'04.04_PLANO DE TRABALHO'!VG29)</f>
        <v>0</v>
      </c>
      <c r="J523">
        <f>IF('04.04_PLANO DE TRABALHO'!VH29="",J522,'04.04_PLANO DE TRABALHO'!VH29)</f>
        <v>0</v>
      </c>
      <c r="K523" t="str">
        <f>IF('04.04_PLANO DE TRABALHO'!VI29="",K522,'04.04_PLANO DE TRABALHO'!VI29)</f>
        <v>Fim</v>
      </c>
      <c r="L523">
        <f>IF('04.04_PLANO DE TRABALHO'!VJ29="",L522,'04.04_PLANO DE TRABALHO'!VJ29)</f>
        <v>0</v>
      </c>
      <c r="M523">
        <f>IF('04.04_PLANO DE TRABALHO'!VK29="",M522,'04.04_PLANO DE TRABALHO'!VK29)</f>
        <v>0</v>
      </c>
      <c r="N523" t="str">
        <f>IF('04.04_PLANO DE TRABALHO'!VL29="",N522,'04.04_PLANO DE TRABALHO'!VL29)</f>
        <v>11.2.1</v>
      </c>
      <c r="O523">
        <f>IF('04.04_PLANO DE TRABALHO'!VM29="",O522,'04.04_PLANO DE TRABALHO'!VM29)</f>
        <v>0</v>
      </c>
      <c r="P523">
        <f>IF('04.04_PLANO DE TRABALHO'!VN29="",P522,'04.04_PLANO DE TRABALHO'!VN29)</f>
        <v>0</v>
      </c>
      <c r="Q523" t="str">
        <f>IF('04.04_PLANO DE TRABALHO'!VO29="",Q522,'04.04_PLANO DE TRABALHO'!VO29)</f>
        <v>SubAtividade</v>
      </c>
      <c r="R523">
        <f>IF('04.04_PLANO DE TRABALHO'!VP29="",R522,'04.04_PLANO DE TRABALHO'!VP29)</f>
        <v>0</v>
      </c>
      <c r="S523">
        <f>IF('04.04_PLANO DE TRABALHO'!VQ29="",S522,'04.04_PLANO DE TRABALHO'!VQ29)</f>
        <v>0</v>
      </c>
      <c r="T523">
        <f>IF('04.04_PLANO DE TRABALHO'!VR29="",T522,'04.04_PLANO DE TRABALHO'!VR29)</f>
        <v>0</v>
      </c>
      <c r="U523">
        <f>IF('04.04_PLANO DE TRABALHO'!VS29="",U522,'04.04_PLANO DE TRABALHO'!VS29)</f>
        <v>0</v>
      </c>
      <c r="V523">
        <f>IF('04.04_PLANO DE TRABALHO'!VT29="",V522,'04.04_PLANO DE TRABALHO'!VT29)</f>
        <v>0</v>
      </c>
      <c r="W523" t="str">
        <f>IF('04.04_PLANO DE TRABALHO'!VU29="",W522,'04.04_PLANO DE TRABALHO'!VU29)</f>
        <v>Despesa</v>
      </c>
      <c r="X523">
        <f>IF('04.04_PLANO DE TRABALHO'!VV29="",X522,'04.04_PLANO DE TRABALHO'!VV29)</f>
        <v>0</v>
      </c>
      <c r="Y523">
        <f>IF('04.04_PLANO DE TRABALHO'!VW29="",Y522,'04.04_PLANO DE TRABALHO'!VW29)</f>
        <v>0</v>
      </c>
      <c r="Z523">
        <f>IF('04.04_PLANO DE TRABALHO'!VX29="",Z522,'04.04_PLANO DE TRABALHO'!VX29)</f>
        <v>0</v>
      </c>
      <c r="AA523">
        <f>IF('04.04_PLANO DE TRABALHO'!VY29="",AA522,'04.04_PLANO DE TRABALHO'!VY29)</f>
        <v>0</v>
      </c>
      <c r="AB523">
        <f>IF('04.04_PLANO DE TRABALHO'!VZ29="",AB522,'04.04_PLANO DE TRABALHO'!VZ29)</f>
        <v>0</v>
      </c>
      <c r="AC523">
        <f>IF('04.04_PLANO DE TRABALHO'!WA29="",AC522,'04.04_PLANO DE TRABALHO'!WA29)</f>
        <v>0</v>
      </c>
      <c r="AD523" t="str">
        <f>IF('04.04_PLANO DE TRABALHO'!WB29="",AD522,'04.04_PLANO DE TRABALHO'!WB29)</f>
        <v>Categoria</v>
      </c>
      <c r="AE523">
        <f>IF('04.04_PLANO DE TRABALHO'!WC29="",AE522,'04.04_PLANO DE TRABALHO'!WC29)</f>
        <v>0</v>
      </c>
      <c r="AF523">
        <f>IF('04.04_PLANO DE TRABALHO'!WD29="",AF522,'04.04_PLANO DE TRABALHO'!WD29)</f>
        <v>0</v>
      </c>
      <c r="AG523">
        <f>IF('04.04_PLANO DE TRABALHO'!WE29="",AG522,'04.04_PLANO DE TRABALHO'!WE29)</f>
        <v>0</v>
      </c>
      <c r="AH523">
        <f>IF('04.04_PLANO DE TRABALHO'!WF29="",AH522,'04.04_PLANO DE TRABALHO'!WF29)</f>
        <v>0</v>
      </c>
      <c r="AI523">
        <f>IF('04.04_PLANO DE TRABALHO'!WG29="",AI522,'04.04_PLANO DE TRABALHO'!WG29)</f>
        <v>0</v>
      </c>
      <c r="AJ523">
        <f>IF('04.04_PLANO DE TRABALHO'!WH29="",AJ522,'04.04_PLANO DE TRABALHO'!WH29)</f>
        <v>0</v>
      </c>
      <c r="AK523">
        <f>IF('04.04_PLANO DE TRABALHO'!WI29="",AK522,'04.04_PLANO DE TRABALHO'!WI29)</f>
        <v>0</v>
      </c>
      <c r="AL523" t="str">
        <f>IF('04.04_PLANO DE TRABALHO'!WJ29="",AL522,'04.04_PLANO DE TRABALHO'!WJ29)</f>
        <v>Subcategoria</v>
      </c>
      <c r="AM523">
        <f>IF('04.04_PLANO DE TRABALHO'!WK29="",AM522,'04.04_PLANO DE TRABALHO'!WK29)</f>
        <v>0</v>
      </c>
      <c r="AN523">
        <f>IF('04.04_PLANO DE TRABALHO'!WL29="",AN522,'04.04_PLANO DE TRABALHO'!WL29)</f>
        <v>0</v>
      </c>
      <c r="AO523">
        <f>IF('04.04_PLANO DE TRABALHO'!WM29="",AO522,'04.04_PLANO DE TRABALHO'!WM29)</f>
        <v>0</v>
      </c>
      <c r="AP523">
        <f>IF('04.04_PLANO DE TRABALHO'!WN29="",AP522,'04.04_PLANO DE TRABALHO'!WN29)</f>
        <v>0</v>
      </c>
      <c r="AQ523" t="str">
        <f>IF('04.04_PLANO DE TRABALHO'!WO29="",AQ522,'04.04_PLANO DE TRABALHO'!WO29)</f>
        <v>Fonte*</v>
      </c>
      <c r="AR523">
        <f>IF('04.04_PLANO DE TRABALHO'!WP29="",AR522,'04.04_PLANO DE TRABALHO'!WP29)</f>
        <v>0</v>
      </c>
      <c r="AS523">
        <f>IF('04.04_PLANO DE TRABALHO'!WQ29="",AS522,'04.04_PLANO DE TRABALHO'!WQ29)</f>
        <v>0</v>
      </c>
      <c r="AT523">
        <f>IF('04.04_PLANO DE TRABALHO'!WR29="",AT522,'04.04_PLANO DE TRABALHO'!WR29)</f>
        <v>0</v>
      </c>
      <c r="AU523" t="str">
        <f>IF('04.04_PLANO DE TRABALHO'!WS29="",AU522,'04.04_PLANO DE TRABALHO'!WS29)</f>
        <v>Unid</v>
      </c>
      <c r="AV523">
        <f>IF('04.04_PLANO DE TRABALHO'!WT29="",AV522,'04.04_PLANO DE TRABALHO'!WT29)</f>
        <v>0</v>
      </c>
      <c r="AW523" t="str">
        <f>IF('04.04_PLANO DE TRABALHO'!WU29="",AW522,'04.04_PLANO DE TRABALHO'!WU29)</f>
        <v>Valor 
Unit</v>
      </c>
      <c r="AX523">
        <f>IF('04.04_PLANO DE TRABALHO'!WV29="",AX522,'04.04_PLANO DE TRABALHO'!WV29)</f>
        <v>0</v>
      </c>
      <c r="AY523">
        <f>IF('04.04_PLANO DE TRABALHO'!WW29="",AY522,'04.04_PLANO DE TRABALHO'!WW29)</f>
        <v>0</v>
      </c>
      <c r="AZ523" t="str">
        <f>IF('04.04_PLANO DE TRABALHO'!WX29="",AZ522,'04.04_PLANO DE TRABALHO'!WX29)</f>
        <v>Qtde</v>
      </c>
      <c r="BA523">
        <f>IF('04.04_PLANO DE TRABALHO'!WY29="",BA522,'04.04_PLANO DE TRABALHO'!WY29)</f>
        <v>0</v>
      </c>
      <c r="BB523">
        <f>IF('04.04_PLANO DE TRABALHO'!WZ29="",BB522,'04.04_PLANO DE TRABALHO'!WZ29)</f>
        <v>0</v>
      </c>
      <c r="BD523">
        <v>0</v>
      </c>
      <c r="BE523" t="str">
        <v>11.3</v>
      </c>
      <c r="BF523">
        <v>0</v>
      </c>
      <c r="BG523" t="str">
        <v>Atividade</v>
      </c>
      <c r="BH523">
        <v>0</v>
      </c>
      <c r="BI523">
        <v>0</v>
      </c>
      <c r="BJ523" t="str">
        <v>Início</v>
      </c>
      <c r="BK523">
        <v>0</v>
      </c>
      <c r="BL523">
        <v>0</v>
      </c>
      <c r="BM523" t="str">
        <v>Fim</v>
      </c>
      <c r="BN523">
        <v>0</v>
      </c>
      <c r="BO523">
        <v>0</v>
      </c>
      <c r="BP523" t="str">
        <v>Total da SubAtividade:</v>
      </c>
      <c r="BQ523">
        <v>0</v>
      </c>
      <c r="BR523">
        <v>0</v>
      </c>
      <c r="BS523" t="str">
        <v>SubAtividade</v>
      </c>
      <c r="BT523">
        <v>0</v>
      </c>
      <c r="BU523">
        <v>0</v>
      </c>
      <c r="BV523">
        <v>0</v>
      </c>
      <c r="BW523">
        <v>0</v>
      </c>
      <c r="BX523">
        <v>0</v>
      </c>
      <c r="BY523" t="str">
        <v>Despesa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 t="str">
        <v>Categoria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 t="str">
        <v>Subcategoria</v>
      </c>
      <c r="CO523">
        <v>0</v>
      </c>
      <c r="CP523">
        <v>0</v>
      </c>
      <c r="CQ523">
        <v>0</v>
      </c>
      <c r="CR523">
        <v>0</v>
      </c>
      <c r="CS523" t="str">
        <v>Fonte*</v>
      </c>
      <c r="CT523">
        <v>0</v>
      </c>
      <c r="CU523">
        <v>0</v>
      </c>
      <c r="CV523">
        <v>0</v>
      </c>
      <c r="CW523" t="str">
        <v>Unid</v>
      </c>
      <c r="CX523">
        <v>0</v>
      </c>
      <c r="CY523" t="str">
        <v>Valor 
Unit</v>
      </c>
      <c r="CZ523">
        <v>0</v>
      </c>
      <c r="DA523">
        <v>0</v>
      </c>
      <c r="DB523" t="str">
        <v>Qtde</v>
      </c>
      <c r="DC523">
        <v>0</v>
      </c>
      <c r="DD523">
        <v>0</v>
      </c>
    </row>
    <row r="524" spans="1:108" x14ac:dyDescent="0.25">
      <c r="A524">
        <v>21</v>
      </c>
      <c r="B524" t="str">
        <f>'04.04_PLANO DE TRABALHO'!$VO$7</f>
        <v>Comunicação e Mobilização Acadêmica</v>
      </c>
      <c r="C524" t="str">
        <f>IF('04.04_PLANO DE TRABALHO'!VA30="",C523,'04.04_PLANO DE TRABALHO'!VA30)</f>
        <v>11.2</v>
      </c>
      <c r="D524">
        <f>IF('04.04_PLANO DE TRABALHO'!VB30="",D523,'04.04_PLANO DE TRABALHO'!VB30)</f>
        <v>0</v>
      </c>
      <c r="E524" t="str">
        <f>IF(OR('04.04_PLANO DE TRABALHO'!VC30="",'04.04_PLANO DE TRABALHO'!VC30="Realizado",'04.04_PLANO DE TRABALHO'!VC30="Planejado"),E523,'04.04_PLANO DE TRABALHO'!VC30)</f>
        <v>Atividade</v>
      </c>
      <c r="F524">
        <f>IF('04.04_PLANO DE TRABALHO'!VD30="",F523,'04.04_PLANO DE TRABALHO'!VD30)</f>
        <v>0</v>
      </c>
      <c r="G524">
        <f>IF('04.04_PLANO DE TRABALHO'!VE30="",G523,'04.04_PLANO DE TRABALHO'!VE30)</f>
        <v>0</v>
      </c>
      <c r="H524" t="str">
        <f>IF('04.04_PLANO DE TRABALHO'!VF30="",H523,'04.04_PLANO DE TRABALHO'!VF30)</f>
        <v>Início</v>
      </c>
      <c r="I524">
        <f>IF('04.04_PLANO DE TRABALHO'!VG30="",I523,'04.04_PLANO DE TRABALHO'!VG30)</f>
        <v>0</v>
      </c>
      <c r="J524">
        <f>IF('04.04_PLANO DE TRABALHO'!VH30="",J523,'04.04_PLANO DE TRABALHO'!VH30)</f>
        <v>0</v>
      </c>
      <c r="K524" t="str">
        <f>IF('04.04_PLANO DE TRABALHO'!VI30="",K523,'04.04_PLANO DE TRABALHO'!VI30)</f>
        <v>Fim</v>
      </c>
      <c r="L524">
        <f>IF('04.04_PLANO DE TRABALHO'!VJ30="",L523,'04.04_PLANO DE TRABALHO'!VJ30)</f>
        <v>0</v>
      </c>
      <c r="M524">
        <f>IF('04.04_PLANO DE TRABALHO'!VK30="",M523,'04.04_PLANO DE TRABALHO'!VK30)</f>
        <v>0</v>
      </c>
      <c r="N524" t="str">
        <f>IF('04.04_PLANO DE TRABALHO'!VL30="",N523,'04.04_PLANO DE TRABALHO'!VL30)</f>
        <v>11.2.1</v>
      </c>
      <c r="O524">
        <f>IF('04.04_PLANO DE TRABALHO'!VM30="",O523,'04.04_PLANO DE TRABALHO'!VM30)</f>
        <v>0</v>
      </c>
      <c r="P524">
        <f>IF('04.04_PLANO DE TRABALHO'!VN30="",P523,'04.04_PLANO DE TRABALHO'!VN30)</f>
        <v>0</v>
      </c>
      <c r="Q524" t="str">
        <f>IF('04.04_PLANO DE TRABALHO'!VO30="",Q523,'04.04_PLANO DE TRABALHO'!VO30)</f>
        <v>SubAtividade</v>
      </c>
      <c r="R524">
        <f>IF('04.04_PLANO DE TRABALHO'!VP30="",R523,'04.04_PLANO DE TRABALHO'!VP30)</f>
        <v>0</v>
      </c>
      <c r="S524">
        <f>IF('04.04_PLANO DE TRABALHO'!VQ30="",S523,'04.04_PLANO DE TRABALHO'!VQ30)</f>
        <v>0</v>
      </c>
      <c r="T524">
        <f>IF('04.04_PLANO DE TRABALHO'!VR30="",T523,'04.04_PLANO DE TRABALHO'!VR30)</f>
        <v>0</v>
      </c>
      <c r="U524">
        <f>IF('04.04_PLANO DE TRABALHO'!VS30="",U523,'04.04_PLANO DE TRABALHO'!VS30)</f>
        <v>0</v>
      </c>
      <c r="V524">
        <f>IF('04.04_PLANO DE TRABALHO'!VT30="",V523,'04.04_PLANO DE TRABALHO'!VT30)</f>
        <v>0</v>
      </c>
      <c r="W524" t="str">
        <f>IF('04.04_PLANO DE TRABALHO'!VU30="",W523,'04.04_PLANO DE TRABALHO'!VU30)</f>
        <v>Despesa</v>
      </c>
      <c r="X524">
        <f>IF('04.04_PLANO DE TRABALHO'!VV30="",X523,'04.04_PLANO DE TRABALHO'!VV30)</f>
        <v>0</v>
      </c>
      <c r="Y524">
        <f>IF('04.04_PLANO DE TRABALHO'!VW30="",Y523,'04.04_PLANO DE TRABALHO'!VW30)</f>
        <v>0</v>
      </c>
      <c r="Z524">
        <f>IF('04.04_PLANO DE TRABALHO'!VX30="",Z523,'04.04_PLANO DE TRABALHO'!VX30)</f>
        <v>0</v>
      </c>
      <c r="AA524">
        <f>IF('04.04_PLANO DE TRABALHO'!VY30="",AA523,'04.04_PLANO DE TRABALHO'!VY30)</f>
        <v>0</v>
      </c>
      <c r="AB524">
        <f>IF('04.04_PLANO DE TRABALHO'!VZ30="",AB523,'04.04_PLANO DE TRABALHO'!VZ30)</f>
        <v>0</v>
      </c>
      <c r="AC524">
        <f>IF('04.04_PLANO DE TRABALHO'!WA30="",AC523,'04.04_PLANO DE TRABALHO'!WA30)</f>
        <v>0</v>
      </c>
      <c r="AD524" t="str">
        <f>IF('04.04_PLANO DE TRABALHO'!WB30="",AD523,'04.04_PLANO DE TRABALHO'!WB30)</f>
        <v>Categoria</v>
      </c>
      <c r="AE524">
        <f>IF('04.04_PLANO DE TRABALHO'!WC30="",AE523,'04.04_PLANO DE TRABALHO'!WC30)</f>
        <v>0</v>
      </c>
      <c r="AF524">
        <f>IF('04.04_PLANO DE TRABALHO'!WD30="",AF523,'04.04_PLANO DE TRABALHO'!WD30)</f>
        <v>0</v>
      </c>
      <c r="AG524">
        <f>IF('04.04_PLANO DE TRABALHO'!WE30="",AG523,'04.04_PLANO DE TRABALHO'!WE30)</f>
        <v>0</v>
      </c>
      <c r="AH524">
        <f>IF('04.04_PLANO DE TRABALHO'!WF30="",AH523,'04.04_PLANO DE TRABALHO'!WF30)</f>
        <v>0</v>
      </c>
      <c r="AI524">
        <f>IF('04.04_PLANO DE TRABALHO'!WG30="",AI523,'04.04_PLANO DE TRABALHO'!WG30)</f>
        <v>0</v>
      </c>
      <c r="AJ524">
        <f>IF('04.04_PLANO DE TRABALHO'!WH30="",AJ523,'04.04_PLANO DE TRABALHO'!WH30)</f>
        <v>0</v>
      </c>
      <c r="AK524">
        <f>IF('04.04_PLANO DE TRABALHO'!WI30="",AK523,'04.04_PLANO DE TRABALHO'!WI30)</f>
        <v>0</v>
      </c>
      <c r="AL524" t="str">
        <f>IF('04.04_PLANO DE TRABALHO'!WJ30="",AL523,'04.04_PLANO DE TRABALHO'!WJ30)</f>
        <v>Subcategoria</v>
      </c>
      <c r="AM524">
        <f>IF('04.04_PLANO DE TRABALHO'!WK30="",AM523,'04.04_PLANO DE TRABALHO'!WK30)</f>
        <v>0</v>
      </c>
      <c r="AN524">
        <f>IF('04.04_PLANO DE TRABALHO'!WL30="",AN523,'04.04_PLANO DE TRABALHO'!WL30)</f>
        <v>0</v>
      </c>
      <c r="AO524">
        <f>IF('04.04_PLANO DE TRABALHO'!WM30="",AO523,'04.04_PLANO DE TRABALHO'!WM30)</f>
        <v>0</v>
      </c>
      <c r="AP524">
        <f>IF('04.04_PLANO DE TRABALHO'!WN30="",AP523,'04.04_PLANO DE TRABALHO'!WN30)</f>
        <v>0</v>
      </c>
      <c r="AQ524" t="str">
        <f>IF('04.04_PLANO DE TRABALHO'!WO30="",AQ523,'04.04_PLANO DE TRABALHO'!WO30)</f>
        <v>Fonte*</v>
      </c>
      <c r="AR524">
        <f>IF('04.04_PLANO DE TRABALHO'!WP30="",AR523,'04.04_PLANO DE TRABALHO'!WP30)</f>
        <v>0</v>
      </c>
      <c r="AS524">
        <f>IF('04.04_PLANO DE TRABALHO'!WQ30="",AS523,'04.04_PLANO DE TRABALHO'!WQ30)</f>
        <v>0</v>
      </c>
      <c r="AT524">
        <f>IF('04.04_PLANO DE TRABALHO'!WR30="",AT523,'04.04_PLANO DE TRABALHO'!WR30)</f>
        <v>0</v>
      </c>
      <c r="AU524" t="str">
        <f>IF('04.04_PLANO DE TRABALHO'!WS30="",AU523,'04.04_PLANO DE TRABALHO'!WS30)</f>
        <v>Unid</v>
      </c>
      <c r="AV524">
        <f>IF('04.04_PLANO DE TRABALHO'!WT30="",AV523,'04.04_PLANO DE TRABALHO'!WT30)</f>
        <v>0</v>
      </c>
      <c r="AW524" t="str">
        <f>IF('04.04_PLANO DE TRABALHO'!WU30="",AW523,'04.04_PLANO DE TRABALHO'!WU30)</f>
        <v>Valor 
Unit</v>
      </c>
      <c r="AX524">
        <f>IF('04.04_PLANO DE TRABALHO'!WV30="",AX523,'04.04_PLANO DE TRABALHO'!WV30)</f>
        <v>0</v>
      </c>
      <c r="AY524">
        <f>IF('04.04_PLANO DE TRABALHO'!WW30="",AY523,'04.04_PLANO DE TRABALHO'!WW30)</f>
        <v>0</v>
      </c>
      <c r="AZ524" t="str">
        <f>IF('04.04_PLANO DE TRABALHO'!WX30="",AZ523,'04.04_PLANO DE TRABALHO'!WX30)</f>
        <v>Qtde</v>
      </c>
      <c r="BA524">
        <f>IF('04.04_PLANO DE TRABALHO'!WY30="",BA523,'04.04_PLANO DE TRABALHO'!WY30)</f>
        <v>0</v>
      </c>
      <c r="BB524">
        <f>IF('04.04_PLANO DE TRABALHO'!WZ30="",BB523,'04.04_PLANO DE TRABALHO'!WZ30)</f>
        <v>0</v>
      </c>
      <c r="BD524">
        <v>0</v>
      </c>
      <c r="BE524" t="str">
        <v>11.3</v>
      </c>
      <c r="BF524">
        <v>0</v>
      </c>
      <c r="BG524" t="str">
        <v>Atividade</v>
      </c>
      <c r="BH524">
        <v>0</v>
      </c>
      <c r="BI524">
        <v>0</v>
      </c>
      <c r="BJ524" t="str">
        <v>Início</v>
      </c>
      <c r="BK524">
        <v>0</v>
      </c>
      <c r="BL524">
        <v>0</v>
      </c>
      <c r="BM524" t="str">
        <v>Fim</v>
      </c>
      <c r="BN524">
        <v>0</v>
      </c>
      <c r="BO524">
        <v>0</v>
      </c>
      <c r="BP524" t="str">
        <v>Total da SubAtividade:</v>
      </c>
      <c r="BQ524">
        <v>0</v>
      </c>
      <c r="BR524">
        <v>0</v>
      </c>
      <c r="BS524" t="str">
        <v>SubAtividade</v>
      </c>
      <c r="BT524">
        <v>0</v>
      </c>
      <c r="BU524">
        <v>0</v>
      </c>
      <c r="BV524">
        <v>0</v>
      </c>
      <c r="BW524">
        <v>0</v>
      </c>
      <c r="BX524">
        <v>0</v>
      </c>
      <c r="BY524" t="str">
        <v>Despesa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 t="str">
        <v>Categoria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 t="str">
        <v>Subcategoria</v>
      </c>
      <c r="CO524">
        <v>0</v>
      </c>
      <c r="CP524">
        <v>0</v>
      </c>
      <c r="CQ524">
        <v>0</v>
      </c>
      <c r="CR524">
        <v>0</v>
      </c>
      <c r="CS524" t="str">
        <v>Fonte*</v>
      </c>
      <c r="CT524">
        <v>0</v>
      </c>
      <c r="CU524">
        <v>0</v>
      </c>
      <c r="CV524">
        <v>0</v>
      </c>
      <c r="CW524" t="str">
        <v>Unid</v>
      </c>
      <c r="CX524">
        <v>0</v>
      </c>
      <c r="CY524" t="str">
        <v>Valor 
Unit</v>
      </c>
      <c r="CZ524">
        <v>0</v>
      </c>
      <c r="DA524">
        <v>0</v>
      </c>
      <c r="DB524" t="str">
        <v>Qtde</v>
      </c>
      <c r="DC524">
        <v>0</v>
      </c>
      <c r="DD524">
        <v>0</v>
      </c>
    </row>
    <row r="525" spans="1:108" x14ac:dyDescent="0.25">
      <c r="A525">
        <v>22</v>
      </c>
      <c r="B525" t="str">
        <f>'04.04_PLANO DE TRABALHO'!$VO$7</f>
        <v>Comunicação e Mobilização Acadêmica</v>
      </c>
      <c r="C525" t="str">
        <f>IF('04.04_PLANO DE TRABALHO'!VA31="",C524,'04.04_PLANO DE TRABALHO'!VA31)</f>
        <v>11.2</v>
      </c>
      <c r="D525">
        <f>IF('04.04_PLANO DE TRABALHO'!VB31="",D524,'04.04_PLANO DE TRABALHO'!VB31)</f>
        <v>0</v>
      </c>
      <c r="E525" t="str">
        <f>IF(OR('04.04_PLANO DE TRABALHO'!VC31="",'04.04_PLANO DE TRABALHO'!VC31="Realizado",'04.04_PLANO DE TRABALHO'!VC31="Planejado"),E524,'04.04_PLANO DE TRABALHO'!VC31)</f>
        <v>Atividade</v>
      </c>
      <c r="F525">
        <f>IF('04.04_PLANO DE TRABALHO'!VD31="",F524,'04.04_PLANO DE TRABALHO'!VD31)</f>
        <v>0</v>
      </c>
      <c r="G525">
        <f>IF('04.04_PLANO DE TRABALHO'!VE31="",G524,'04.04_PLANO DE TRABALHO'!VE31)</f>
        <v>0</v>
      </c>
      <c r="H525" t="str">
        <f>IF('04.04_PLANO DE TRABALHO'!VF31="",H524,'04.04_PLANO DE TRABALHO'!VF31)</f>
        <v>Início</v>
      </c>
      <c r="I525">
        <f>IF('04.04_PLANO DE TRABALHO'!VG31="",I524,'04.04_PLANO DE TRABALHO'!VG31)</f>
        <v>0</v>
      </c>
      <c r="J525">
        <f>IF('04.04_PLANO DE TRABALHO'!VH31="",J524,'04.04_PLANO DE TRABALHO'!VH31)</f>
        <v>0</v>
      </c>
      <c r="K525" t="str">
        <f>IF('04.04_PLANO DE TRABALHO'!VI31="",K524,'04.04_PLANO DE TRABALHO'!VI31)</f>
        <v>Fim</v>
      </c>
      <c r="L525">
        <f>IF('04.04_PLANO DE TRABALHO'!VJ31="",L524,'04.04_PLANO DE TRABALHO'!VJ31)</f>
        <v>0</v>
      </c>
      <c r="M525">
        <f>IF('04.04_PLANO DE TRABALHO'!VK31="",M524,'04.04_PLANO DE TRABALHO'!VK31)</f>
        <v>0</v>
      </c>
      <c r="N525" t="str">
        <f>IF('04.04_PLANO DE TRABALHO'!VL31="",N524,'04.04_PLANO DE TRABALHO'!VL31)</f>
        <v>11.2.1</v>
      </c>
      <c r="O525">
        <f>IF('04.04_PLANO DE TRABALHO'!VM31="",O524,'04.04_PLANO DE TRABALHO'!VM31)</f>
        <v>0</v>
      </c>
      <c r="P525">
        <f>IF('04.04_PLANO DE TRABALHO'!VN31="",P524,'04.04_PLANO DE TRABALHO'!VN31)</f>
        <v>0</v>
      </c>
      <c r="Q525" t="str">
        <f>IF('04.04_PLANO DE TRABALHO'!VO31="",Q524,'04.04_PLANO DE TRABALHO'!VO31)</f>
        <v>SubAtividade</v>
      </c>
      <c r="R525">
        <f>IF('04.04_PLANO DE TRABALHO'!VP31="",R524,'04.04_PLANO DE TRABALHO'!VP31)</f>
        <v>0</v>
      </c>
      <c r="S525">
        <f>IF('04.04_PLANO DE TRABALHO'!VQ31="",S524,'04.04_PLANO DE TRABALHO'!VQ31)</f>
        <v>0</v>
      </c>
      <c r="T525">
        <f>IF('04.04_PLANO DE TRABALHO'!VR31="",T524,'04.04_PLANO DE TRABALHO'!VR31)</f>
        <v>0</v>
      </c>
      <c r="U525">
        <f>IF('04.04_PLANO DE TRABALHO'!VS31="",U524,'04.04_PLANO DE TRABALHO'!VS31)</f>
        <v>0</v>
      </c>
      <c r="V525">
        <f>IF('04.04_PLANO DE TRABALHO'!VT31="",V524,'04.04_PLANO DE TRABALHO'!VT31)</f>
        <v>0</v>
      </c>
      <c r="W525" t="str">
        <f>IF('04.04_PLANO DE TRABALHO'!VU31="",W524,'04.04_PLANO DE TRABALHO'!VU31)</f>
        <v>Despesa</v>
      </c>
      <c r="X525">
        <f>IF('04.04_PLANO DE TRABALHO'!VV31="",X524,'04.04_PLANO DE TRABALHO'!VV31)</f>
        <v>0</v>
      </c>
      <c r="Y525">
        <f>IF('04.04_PLANO DE TRABALHO'!VW31="",Y524,'04.04_PLANO DE TRABALHO'!VW31)</f>
        <v>0</v>
      </c>
      <c r="Z525">
        <f>IF('04.04_PLANO DE TRABALHO'!VX31="",Z524,'04.04_PLANO DE TRABALHO'!VX31)</f>
        <v>0</v>
      </c>
      <c r="AA525">
        <f>IF('04.04_PLANO DE TRABALHO'!VY31="",AA524,'04.04_PLANO DE TRABALHO'!VY31)</f>
        <v>0</v>
      </c>
      <c r="AB525">
        <f>IF('04.04_PLANO DE TRABALHO'!VZ31="",AB524,'04.04_PLANO DE TRABALHO'!VZ31)</f>
        <v>0</v>
      </c>
      <c r="AC525">
        <f>IF('04.04_PLANO DE TRABALHO'!WA31="",AC524,'04.04_PLANO DE TRABALHO'!WA31)</f>
        <v>0</v>
      </c>
      <c r="AD525" t="str">
        <f>IF('04.04_PLANO DE TRABALHO'!WB31="",AD524,'04.04_PLANO DE TRABALHO'!WB31)</f>
        <v>Categoria</v>
      </c>
      <c r="AE525">
        <f>IF('04.04_PLANO DE TRABALHO'!WC31="",AE524,'04.04_PLANO DE TRABALHO'!WC31)</f>
        <v>0</v>
      </c>
      <c r="AF525">
        <f>IF('04.04_PLANO DE TRABALHO'!WD31="",AF524,'04.04_PLANO DE TRABALHO'!WD31)</f>
        <v>0</v>
      </c>
      <c r="AG525">
        <f>IF('04.04_PLANO DE TRABALHO'!WE31="",AG524,'04.04_PLANO DE TRABALHO'!WE31)</f>
        <v>0</v>
      </c>
      <c r="AH525">
        <f>IF('04.04_PLANO DE TRABALHO'!WF31="",AH524,'04.04_PLANO DE TRABALHO'!WF31)</f>
        <v>0</v>
      </c>
      <c r="AI525">
        <f>IF('04.04_PLANO DE TRABALHO'!WG31="",AI524,'04.04_PLANO DE TRABALHO'!WG31)</f>
        <v>0</v>
      </c>
      <c r="AJ525">
        <f>IF('04.04_PLANO DE TRABALHO'!WH31="",AJ524,'04.04_PLANO DE TRABALHO'!WH31)</f>
        <v>0</v>
      </c>
      <c r="AK525">
        <f>IF('04.04_PLANO DE TRABALHO'!WI31="",AK524,'04.04_PLANO DE TRABALHO'!WI31)</f>
        <v>0</v>
      </c>
      <c r="AL525" t="str">
        <f>IF('04.04_PLANO DE TRABALHO'!WJ31="",AL524,'04.04_PLANO DE TRABALHO'!WJ31)</f>
        <v>Subcategoria</v>
      </c>
      <c r="AM525">
        <f>IF('04.04_PLANO DE TRABALHO'!WK31="",AM524,'04.04_PLANO DE TRABALHO'!WK31)</f>
        <v>0</v>
      </c>
      <c r="AN525">
        <f>IF('04.04_PLANO DE TRABALHO'!WL31="",AN524,'04.04_PLANO DE TRABALHO'!WL31)</f>
        <v>0</v>
      </c>
      <c r="AO525">
        <f>IF('04.04_PLANO DE TRABALHO'!WM31="",AO524,'04.04_PLANO DE TRABALHO'!WM31)</f>
        <v>0</v>
      </c>
      <c r="AP525">
        <f>IF('04.04_PLANO DE TRABALHO'!WN31="",AP524,'04.04_PLANO DE TRABALHO'!WN31)</f>
        <v>0</v>
      </c>
      <c r="AQ525" t="str">
        <f>IF('04.04_PLANO DE TRABALHO'!WO31="",AQ524,'04.04_PLANO DE TRABALHO'!WO31)</f>
        <v>Fonte*</v>
      </c>
      <c r="AR525">
        <f>IF('04.04_PLANO DE TRABALHO'!WP31="",AR524,'04.04_PLANO DE TRABALHO'!WP31)</f>
        <v>0</v>
      </c>
      <c r="AS525">
        <f>IF('04.04_PLANO DE TRABALHO'!WQ31="",AS524,'04.04_PLANO DE TRABALHO'!WQ31)</f>
        <v>0</v>
      </c>
      <c r="AT525">
        <f>IF('04.04_PLANO DE TRABALHO'!WR31="",AT524,'04.04_PLANO DE TRABALHO'!WR31)</f>
        <v>0</v>
      </c>
      <c r="AU525" t="str">
        <f>IF('04.04_PLANO DE TRABALHO'!WS31="",AU524,'04.04_PLANO DE TRABALHO'!WS31)</f>
        <v>Unid</v>
      </c>
      <c r="AV525">
        <f>IF('04.04_PLANO DE TRABALHO'!WT31="",AV524,'04.04_PLANO DE TRABALHO'!WT31)</f>
        <v>0</v>
      </c>
      <c r="AW525" t="str">
        <f>IF('04.04_PLANO DE TRABALHO'!WU31="",AW524,'04.04_PLANO DE TRABALHO'!WU31)</f>
        <v>Valor 
Unit</v>
      </c>
      <c r="AX525">
        <f>IF('04.04_PLANO DE TRABALHO'!WV31="",AX524,'04.04_PLANO DE TRABALHO'!WV31)</f>
        <v>0</v>
      </c>
      <c r="AY525">
        <f>IF('04.04_PLANO DE TRABALHO'!WW31="",AY524,'04.04_PLANO DE TRABALHO'!WW31)</f>
        <v>0</v>
      </c>
      <c r="AZ525" t="str">
        <f>IF('04.04_PLANO DE TRABALHO'!WX31="",AZ524,'04.04_PLANO DE TRABALHO'!WX31)</f>
        <v>Qtde</v>
      </c>
      <c r="BA525">
        <f>IF('04.04_PLANO DE TRABALHO'!WY31="",BA524,'04.04_PLANO DE TRABALHO'!WY31)</f>
        <v>0</v>
      </c>
      <c r="BB525">
        <f>IF('04.04_PLANO DE TRABALHO'!WZ31="",BB524,'04.04_PLANO DE TRABALHO'!WZ31)</f>
        <v>0</v>
      </c>
      <c r="BD525">
        <v>0</v>
      </c>
      <c r="BE525" t="str">
        <v>Cod</v>
      </c>
      <c r="BF525">
        <v>0</v>
      </c>
      <c r="BG525" t="str">
        <v>Atividade</v>
      </c>
      <c r="BH525">
        <v>0</v>
      </c>
      <c r="BI525">
        <v>0</v>
      </c>
      <c r="BJ525" t="str">
        <v>Início</v>
      </c>
      <c r="BK525">
        <v>0</v>
      </c>
      <c r="BL525">
        <v>0</v>
      </c>
      <c r="BM525" t="str">
        <v>Fim</v>
      </c>
      <c r="BN525">
        <v>0</v>
      </c>
      <c r="BO525">
        <v>0</v>
      </c>
      <c r="BP525" t="str">
        <v>Cod</v>
      </c>
      <c r="BQ525">
        <v>0</v>
      </c>
      <c r="BR525">
        <v>0</v>
      </c>
      <c r="BS525" t="str">
        <v>SubAtividade</v>
      </c>
      <c r="BT525">
        <v>0</v>
      </c>
      <c r="BU525">
        <v>0</v>
      </c>
      <c r="BV525">
        <v>0</v>
      </c>
      <c r="BW525">
        <v>0</v>
      </c>
      <c r="BX525">
        <v>0</v>
      </c>
      <c r="BY525" t="str">
        <v>Despesa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 t="str">
        <v>Categoria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 t="str">
        <v>Subcategoria</v>
      </c>
      <c r="CO525">
        <v>0</v>
      </c>
      <c r="CP525">
        <v>0</v>
      </c>
      <c r="CQ525">
        <v>0</v>
      </c>
      <c r="CR525">
        <v>0</v>
      </c>
      <c r="CS525" t="str">
        <v>Fonte*</v>
      </c>
      <c r="CT525">
        <v>0</v>
      </c>
      <c r="CU525">
        <v>0</v>
      </c>
      <c r="CV525">
        <v>0</v>
      </c>
      <c r="CW525" t="str">
        <v>Unid</v>
      </c>
      <c r="CX525">
        <v>0</v>
      </c>
      <c r="CY525" t="str">
        <v>Valor 
Unit</v>
      </c>
      <c r="CZ525">
        <v>0</v>
      </c>
      <c r="DA525">
        <v>0</v>
      </c>
      <c r="DB525" t="str">
        <v>Qtde</v>
      </c>
      <c r="DC525">
        <v>0</v>
      </c>
      <c r="DD525" t="str">
        <v>Valor Total</v>
      </c>
    </row>
    <row r="526" spans="1:108" x14ac:dyDescent="0.25">
      <c r="A526">
        <v>23</v>
      </c>
      <c r="B526" t="str">
        <f>'04.04_PLANO DE TRABALHO'!$VO$7</f>
        <v>Comunicação e Mobilização Acadêmica</v>
      </c>
      <c r="C526" t="str">
        <f>IF('04.04_PLANO DE TRABALHO'!VA32="",C525,'04.04_PLANO DE TRABALHO'!VA32)</f>
        <v>11.2</v>
      </c>
      <c r="D526">
        <f>IF('04.04_PLANO DE TRABALHO'!VB32="",D525,'04.04_PLANO DE TRABALHO'!VB32)</f>
        <v>0</v>
      </c>
      <c r="E526" t="str">
        <f>IF(OR('04.04_PLANO DE TRABALHO'!VC32="",'04.04_PLANO DE TRABALHO'!VC32="Realizado",'04.04_PLANO DE TRABALHO'!VC32="Planejado"),E525,'04.04_PLANO DE TRABALHO'!VC32)</f>
        <v>Atividade</v>
      </c>
      <c r="F526">
        <f>IF('04.04_PLANO DE TRABALHO'!VD32="",F525,'04.04_PLANO DE TRABALHO'!VD32)</f>
        <v>0</v>
      </c>
      <c r="G526">
        <f>IF('04.04_PLANO DE TRABALHO'!VE32="",G525,'04.04_PLANO DE TRABALHO'!VE32)</f>
        <v>0</v>
      </c>
      <c r="H526" t="str">
        <f>IF('04.04_PLANO DE TRABALHO'!VF32="",H525,'04.04_PLANO DE TRABALHO'!VF32)</f>
        <v>Início</v>
      </c>
      <c r="I526">
        <f>IF('04.04_PLANO DE TRABALHO'!VG32="",I525,'04.04_PLANO DE TRABALHO'!VG32)</f>
        <v>0</v>
      </c>
      <c r="J526">
        <f>IF('04.04_PLANO DE TRABALHO'!VH32="",J525,'04.04_PLANO DE TRABALHO'!VH32)</f>
        <v>0</v>
      </c>
      <c r="K526" t="str">
        <f>IF('04.04_PLANO DE TRABALHO'!VI32="",K525,'04.04_PLANO DE TRABALHO'!VI32)</f>
        <v>Fim</v>
      </c>
      <c r="L526">
        <f>IF('04.04_PLANO DE TRABALHO'!VJ32="",L525,'04.04_PLANO DE TRABALHO'!VJ32)</f>
        <v>0</v>
      </c>
      <c r="M526">
        <f>IF('04.04_PLANO DE TRABALHO'!VK32="",M525,'04.04_PLANO DE TRABALHO'!VK32)</f>
        <v>0</v>
      </c>
      <c r="N526" t="str">
        <f>IF('04.04_PLANO DE TRABALHO'!VL32="",N525,'04.04_PLANO DE TRABALHO'!VL32)</f>
        <v>Total da SubAtividade:</v>
      </c>
      <c r="O526">
        <f>IF('04.04_PLANO DE TRABALHO'!VM32="",O525,'04.04_PLANO DE TRABALHO'!VM32)</f>
        <v>0</v>
      </c>
      <c r="P526">
        <f>IF('04.04_PLANO DE TRABALHO'!VN32="",P525,'04.04_PLANO DE TRABALHO'!VN32)</f>
        <v>0</v>
      </c>
      <c r="Q526" t="str">
        <f>IF('04.04_PLANO DE TRABALHO'!VO32="",Q525,'04.04_PLANO DE TRABALHO'!VO32)</f>
        <v>SubAtividade</v>
      </c>
      <c r="R526">
        <f>IF('04.04_PLANO DE TRABALHO'!VP32="",R525,'04.04_PLANO DE TRABALHO'!VP32)</f>
        <v>0</v>
      </c>
      <c r="S526">
        <f>IF('04.04_PLANO DE TRABALHO'!VQ32="",S525,'04.04_PLANO DE TRABALHO'!VQ32)</f>
        <v>0</v>
      </c>
      <c r="T526">
        <f>IF('04.04_PLANO DE TRABALHO'!VR32="",T525,'04.04_PLANO DE TRABALHO'!VR32)</f>
        <v>0</v>
      </c>
      <c r="U526">
        <f>IF('04.04_PLANO DE TRABALHO'!VS32="",U525,'04.04_PLANO DE TRABALHO'!VS32)</f>
        <v>0</v>
      </c>
      <c r="V526">
        <f>IF('04.04_PLANO DE TRABALHO'!VT32="",V525,'04.04_PLANO DE TRABALHO'!VT32)</f>
        <v>0</v>
      </c>
      <c r="W526" t="str">
        <f>IF('04.04_PLANO DE TRABALHO'!VU32="",W525,'04.04_PLANO DE TRABALHO'!VU32)</f>
        <v>Despesa</v>
      </c>
      <c r="X526">
        <f>IF('04.04_PLANO DE TRABALHO'!VV32="",X525,'04.04_PLANO DE TRABALHO'!VV32)</f>
        <v>0</v>
      </c>
      <c r="Y526">
        <f>IF('04.04_PLANO DE TRABALHO'!VW32="",Y525,'04.04_PLANO DE TRABALHO'!VW32)</f>
        <v>0</v>
      </c>
      <c r="Z526">
        <f>IF('04.04_PLANO DE TRABALHO'!VX32="",Z525,'04.04_PLANO DE TRABALHO'!VX32)</f>
        <v>0</v>
      </c>
      <c r="AA526">
        <f>IF('04.04_PLANO DE TRABALHO'!VY32="",AA525,'04.04_PLANO DE TRABALHO'!VY32)</f>
        <v>0</v>
      </c>
      <c r="AB526">
        <f>IF('04.04_PLANO DE TRABALHO'!VZ32="",AB525,'04.04_PLANO DE TRABALHO'!VZ32)</f>
        <v>0</v>
      </c>
      <c r="AC526">
        <f>IF('04.04_PLANO DE TRABALHO'!WA32="",AC525,'04.04_PLANO DE TRABALHO'!WA32)</f>
        <v>0</v>
      </c>
      <c r="AD526" t="str">
        <f>IF('04.04_PLANO DE TRABALHO'!WB32="",AD525,'04.04_PLANO DE TRABALHO'!WB32)</f>
        <v>Categoria</v>
      </c>
      <c r="AE526">
        <f>IF('04.04_PLANO DE TRABALHO'!WC32="",AE525,'04.04_PLANO DE TRABALHO'!WC32)</f>
        <v>0</v>
      </c>
      <c r="AF526">
        <f>IF('04.04_PLANO DE TRABALHO'!WD32="",AF525,'04.04_PLANO DE TRABALHO'!WD32)</f>
        <v>0</v>
      </c>
      <c r="AG526">
        <f>IF('04.04_PLANO DE TRABALHO'!WE32="",AG525,'04.04_PLANO DE TRABALHO'!WE32)</f>
        <v>0</v>
      </c>
      <c r="AH526">
        <f>IF('04.04_PLANO DE TRABALHO'!WF32="",AH525,'04.04_PLANO DE TRABALHO'!WF32)</f>
        <v>0</v>
      </c>
      <c r="AI526">
        <f>IF('04.04_PLANO DE TRABALHO'!WG32="",AI525,'04.04_PLANO DE TRABALHO'!WG32)</f>
        <v>0</v>
      </c>
      <c r="AJ526">
        <f>IF('04.04_PLANO DE TRABALHO'!WH32="",AJ525,'04.04_PLANO DE TRABALHO'!WH32)</f>
        <v>0</v>
      </c>
      <c r="AK526">
        <f>IF('04.04_PLANO DE TRABALHO'!WI32="",AK525,'04.04_PLANO DE TRABALHO'!WI32)</f>
        <v>0</v>
      </c>
      <c r="AL526" t="str">
        <f>IF('04.04_PLANO DE TRABALHO'!WJ32="",AL525,'04.04_PLANO DE TRABALHO'!WJ32)</f>
        <v>Subcategoria</v>
      </c>
      <c r="AM526">
        <f>IF('04.04_PLANO DE TRABALHO'!WK32="",AM525,'04.04_PLANO DE TRABALHO'!WK32)</f>
        <v>0</v>
      </c>
      <c r="AN526">
        <f>IF('04.04_PLANO DE TRABALHO'!WL32="",AN525,'04.04_PLANO DE TRABALHO'!WL32)</f>
        <v>0</v>
      </c>
      <c r="AO526">
        <f>IF('04.04_PLANO DE TRABALHO'!WM32="",AO525,'04.04_PLANO DE TRABALHO'!WM32)</f>
        <v>0</v>
      </c>
      <c r="AP526">
        <f>IF('04.04_PLANO DE TRABALHO'!WN32="",AP525,'04.04_PLANO DE TRABALHO'!WN32)</f>
        <v>0</v>
      </c>
      <c r="AQ526" t="str">
        <f>IF('04.04_PLANO DE TRABALHO'!WO32="",AQ525,'04.04_PLANO DE TRABALHO'!WO32)</f>
        <v>Fonte*</v>
      </c>
      <c r="AR526">
        <f>IF('04.04_PLANO DE TRABALHO'!WP32="",AR525,'04.04_PLANO DE TRABALHO'!WP32)</f>
        <v>0</v>
      </c>
      <c r="AS526">
        <f>IF('04.04_PLANO DE TRABALHO'!WQ32="",AS525,'04.04_PLANO DE TRABALHO'!WQ32)</f>
        <v>0</v>
      </c>
      <c r="AT526">
        <f>IF('04.04_PLANO DE TRABALHO'!WR32="",AT525,'04.04_PLANO DE TRABALHO'!WR32)</f>
        <v>0</v>
      </c>
      <c r="AU526" t="str">
        <f>IF('04.04_PLANO DE TRABALHO'!WS32="",AU525,'04.04_PLANO DE TRABALHO'!WS32)</f>
        <v>Unid</v>
      </c>
      <c r="AV526">
        <f>IF('04.04_PLANO DE TRABALHO'!WT32="",AV525,'04.04_PLANO DE TRABALHO'!WT32)</f>
        <v>0</v>
      </c>
      <c r="AW526" t="str">
        <f>IF('04.04_PLANO DE TRABALHO'!WU32="",AW525,'04.04_PLANO DE TRABALHO'!WU32)</f>
        <v>Valor 
Unit</v>
      </c>
      <c r="AX526">
        <f>IF('04.04_PLANO DE TRABALHO'!WV32="",AX525,'04.04_PLANO DE TRABALHO'!WV32)</f>
        <v>0</v>
      </c>
      <c r="AY526">
        <f>IF('04.04_PLANO DE TRABALHO'!WW32="",AY525,'04.04_PLANO DE TRABALHO'!WW32)</f>
        <v>0</v>
      </c>
      <c r="AZ526" t="str">
        <f>IF('04.04_PLANO DE TRABALHO'!WX32="",AZ525,'04.04_PLANO DE TRABALHO'!WX32)</f>
        <v>Qtde</v>
      </c>
      <c r="BA526">
        <f>IF('04.04_PLANO DE TRABALHO'!WY32="",BA525,'04.04_PLANO DE TRABALHO'!WY32)</f>
        <v>0</v>
      </c>
      <c r="BB526">
        <f>IF('04.04_PLANO DE TRABALHO'!WZ32="",BB525,'04.04_PLANO DE TRABALHO'!WZ32)</f>
        <v>0</v>
      </c>
      <c r="BD526">
        <v>0</v>
      </c>
      <c r="BE526" t="str">
        <v>Cod</v>
      </c>
      <c r="BF526">
        <v>0</v>
      </c>
      <c r="BG526" t="str">
        <v>Atividade</v>
      </c>
      <c r="BH526">
        <v>0</v>
      </c>
      <c r="BI526">
        <v>0</v>
      </c>
      <c r="BJ526" t="str">
        <v>Início</v>
      </c>
      <c r="BK526">
        <v>0</v>
      </c>
      <c r="BL526">
        <v>0</v>
      </c>
      <c r="BM526" t="str">
        <v>Fim</v>
      </c>
      <c r="BN526">
        <v>0</v>
      </c>
      <c r="BO526">
        <v>0</v>
      </c>
      <c r="BP526" t="str">
        <v>Cod</v>
      </c>
      <c r="BQ526">
        <v>0</v>
      </c>
      <c r="BR526">
        <v>0</v>
      </c>
      <c r="BS526" t="str">
        <v>SubAtividade</v>
      </c>
      <c r="BT526">
        <v>0</v>
      </c>
      <c r="BU526">
        <v>0</v>
      </c>
      <c r="BV526">
        <v>0</v>
      </c>
      <c r="BW526">
        <v>0</v>
      </c>
      <c r="BX526">
        <v>0</v>
      </c>
      <c r="BY526" t="str">
        <v>Despesa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 t="str">
        <v>Categoria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 t="str">
        <v>Subcategoria</v>
      </c>
      <c r="CO526">
        <v>0</v>
      </c>
      <c r="CP526">
        <v>0</v>
      </c>
      <c r="CQ526">
        <v>0</v>
      </c>
      <c r="CR526">
        <v>0</v>
      </c>
      <c r="CS526" t="str">
        <v>Fonte*</v>
      </c>
      <c r="CT526">
        <v>0</v>
      </c>
      <c r="CU526">
        <v>0</v>
      </c>
      <c r="CV526">
        <v>0</v>
      </c>
      <c r="CW526" t="str">
        <v>Unid</v>
      </c>
      <c r="CX526">
        <v>0</v>
      </c>
      <c r="CY526" t="str">
        <v>Valor 
Unit</v>
      </c>
      <c r="CZ526">
        <v>0</v>
      </c>
      <c r="DA526">
        <v>0</v>
      </c>
      <c r="DB526" t="str">
        <v>Qtde</v>
      </c>
      <c r="DC526">
        <v>0</v>
      </c>
      <c r="DD526">
        <v>0</v>
      </c>
    </row>
    <row r="527" spans="1:108" x14ac:dyDescent="0.25">
      <c r="A527">
        <v>24</v>
      </c>
      <c r="B527" t="str">
        <f>'04.04_PLANO DE TRABALHO'!$VO$7</f>
        <v>Comunicação e Mobilização Acadêmica</v>
      </c>
      <c r="C527" t="str">
        <f>IF('04.04_PLANO DE TRABALHO'!VA33="",C526,'04.04_PLANO DE TRABALHO'!VA33)</f>
        <v>11.2</v>
      </c>
      <c r="D527">
        <f>IF('04.04_PLANO DE TRABALHO'!VB33="",D526,'04.04_PLANO DE TRABALHO'!VB33)</f>
        <v>0</v>
      </c>
      <c r="E527" t="str">
        <f>IF(OR('04.04_PLANO DE TRABALHO'!VC33="",'04.04_PLANO DE TRABALHO'!VC33="Realizado",'04.04_PLANO DE TRABALHO'!VC33="Planejado"),E526,'04.04_PLANO DE TRABALHO'!VC33)</f>
        <v>Atividade</v>
      </c>
      <c r="F527">
        <f>IF('04.04_PLANO DE TRABALHO'!VD33="",F526,'04.04_PLANO DE TRABALHO'!VD33)</f>
        <v>0</v>
      </c>
      <c r="G527">
        <f>IF('04.04_PLANO DE TRABALHO'!VE33="",G526,'04.04_PLANO DE TRABALHO'!VE33)</f>
        <v>0</v>
      </c>
      <c r="H527" t="str">
        <f>IF('04.04_PLANO DE TRABALHO'!VF33="",H526,'04.04_PLANO DE TRABALHO'!VF33)</f>
        <v>Início</v>
      </c>
      <c r="I527">
        <f>IF('04.04_PLANO DE TRABALHO'!VG33="",I526,'04.04_PLANO DE TRABALHO'!VG33)</f>
        <v>0</v>
      </c>
      <c r="J527">
        <f>IF('04.04_PLANO DE TRABALHO'!VH33="",J526,'04.04_PLANO DE TRABALHO'!VH33)</f>
        <v>0</v>
      </c>
      <c r="K527" t="str">
        <f>IF('04.04_PLANO DE TRABALHO'!VI33="",K526,'04.04_PLANO DE TRABALHO'!VI33)</f>
        <v>Fim</v>
      </c>
      <c r="L527">
        <f>IF('04.04_PLANO DE TRABALHO'!VJ33="",L526,'04.04_PLANO DE TRABALHO'!VJ33)</f>
        <v>0</v>
      </c>
      <c r="M527">
        <f>IF('04.04_PLANO DE TRABALHO'!VK33="",M526,'04.04_PLANO DE TRABALHO'!VK33)</f>
        <v>0</v>
      </c>
      <c r="N527" t="str">
        <f>IF('04.04_PLANO DE TRABALHO'!VL33="",N526,'04.04_PLANO DE TRABALHO'!VL33)</f>
        <v>11.2.2</v>
      </c>
      <c r="O527">
        <f>IF('04.04_PLANO DE TRABALHO'!VM33="",O526,'04.04_PLANO DE TRABALHO'!VM33)</f>
        <v>0</v>
      </c>
      <c r="P527">
        <f>IF('04.04_PLANO DE TRABALHO'!VN33="",P526,'04.04_PLANO DE TRABALHO'!VN33)</f>
        <v>0</v>
      </c>
      <c r="Q527" t="str">
        <f>IF('04.04_PLANO DE TRABALHO'!VO33="",Q526,'04.04_PLANO DE TRABALHO'!VO33)</f>
        <v>SubAtividade</v>
      </c>
      <c r="R527">
        <f>IF('04.04_PLANO DE TRABALHO'!VP33="",R526,'04.04_PLANO DE TRABALHO'!VP33)</f>
        <v>0</v>
      </c>
      <c r="S527">
        <f>IF('04.04_PLANO DE TRABALHO'!VQ33="",S526,'04.04_PLANO DE TRABALHO'!VQ33)</f>
        <v>0</v>
      </c>
      <c r="T527">
        <f>IF('04.04_PLANO DE TRABALHO'!VR33="",T526,'04.04_PLANO DE TRABALHO'!VR33)</f>
        <v>0</v>
      </c>
      <c r="U527">
        <f>IF('04.04_PLANO DE TRABALHO'!VS33="",U526,'04.04_PLANO DE TRABALHO'!VS33)</f>
        <v>0</v>
      </c>
      <c r="V527">
        <f>IF('04.04_PLANO DE TRABALHO'!VT33="",V526,'04.04_PLANO DE TRABALHO'!VT33)</f>
        <v>0</v>
      </c>
      <c r="W527" t="str">
        <f>IF('04.04_PLANO DE TRABALHO'!VU33="",W526,'04.04_PLANO DE TRABALHO'!VU33)</f>
        <v>Despesa</v>
      </c>
      <c r="X527">
        <f>IF('04.04_PLANO DE TRABALHO'!VV33="",X526,'04.04_PLANO DE TRABALHO'!VV33)</f>
        <v>0</v>
      </c>
      <c r="Y527">
        <f>IF('04.04_PLANO DE TRABALHO'!VW33="",Y526,'04.04_PLANO DE TRABALHO'!VW33)</f>
        <v>0</v>
      </c>
      <c r="Z527">
        <f>IF('04.04_PLANO DE TRABALHO'!VX33="",Z526,'04.04_PLANO DE TRABALHO'!VX33)</f>
        <v>0</v>
      </c>
      <c r="AA527">
        <f>IF('04.04_PLANO DE TRABALHO'!VY33="",AA526,'04.04_PLANO DE TRABALHO'!VY33)</f>
        <v>0</v>
      </c>
      <c r="AB527">
        <f>IF('04.04_PLANO DE TRABALHO'!VZ33="",AB526,'04.04_PLANO DE TRABALHO'!VZ33)</f>
        <v>0</v>
      </c>
      <c r="AC527">
        <f>IF('04.04_PLANO DE TRABALHO'!WA33="",AC526,'04.04_PLANO DE TRABALHO'!WA33)</f>
        <v>0</v>
      </c>
      <c r="AD527" t="str">
        <f>IF('04.04_PLANO DE TRABALHO'!WB33="",AD526,'04.04_PLANO DE TRABALHO'!WB33)</f>
        <v>Categoria</v>
      </c>
      <c r="AE527">
        <f>IF('04.04_PLANO DE TRABALHO'!WC33="",AE526,'04.04_PLANO DE TRABALHO'!WC33)</f>
        <v>0</v>
      </c>
      <c r="AF527">
        <f>IF('04.04_PLANO DE TRABALHO'!WD33="",AF526,'04.04_PLANO DE TRABALHO'!WD33)</f>
        <v>0</v>
      </c>
      <c r="AG527">
        <f>IF('04.04_PLANO DE TRABALHO'!WE33="",AG526,'04.04_PLANO DE TRABALHO'!WE33)</f>
        <v>0</v>
      </c>
      <c r="AH527">
        <f>IF('04.04_PLANO DE TRABALHO'!WF33="",AH526,'04.04_PLANO DE TRABALHO'!WF33)</f>
        <v>0</v>
      </c>
      <c r="AI527">
        <f>IF('04.04_PLANO DE TRABALHO'!WG33="",AI526,'04.04_PLANO DE TRABALHO'!WG33)</f>
        <v>0</v>
      </c>
      <c r="AJ527">
        <f>IF('04.04_PLANO DE TRABALHO'!WH33="",AJ526,'04.04_PLANO DE TRABALHO'!WH33)</f>
        <v>0</v>
      </c>
      <c r="AK527">
        <f>IF('04.04_PLANO DE TRABALHO'!WI33="",AK526,'04.04_PLANO DE TRABALHO'!WI33)</f>
        <v>0</v>
      </c>
      <c r="AL527" t="str">
        <f>IF('04.04_PLANO DE TRABALHO'!WJ33="",AL526,'04.04_PLANO DE TRABALHO'!WJ33)</f>
        <v>Subcategoria</v>
      </c>
      <c r="AM527">
        <f>IF('04.04_PLANO DE TRABALHO'!WK33="",AM526,'04.04_PLANO DE TRABALHO'!WK33)</f>
        <v>0</v>
      </c>
      <c r="AN527">
        <f>IF('04.04_PLANO DE TRABALHO'!WL33="",AN526,'04.04_PLANO DE TRABALHO'!WL33)</f>
        <v>0</v>
      </c>
      <c r="AO527">
        <f>IF('04.04_PLANO DE TRABALHO'!WM33="",AO526,'04.04_PLANO DE TRABALHO'!WM33)</f>
        <v>0</v>
      </c>
      <c r="AP527">
        <f>IF('04.04_PLANO DE TRABALHO'!WN33="",AP526,'04.04_PLANO DE TRABALHO'!WN33)</f>
        <v>0</v>
      </c>
      <c r="AQ527" t="str">
        <f>IF('04.04_PLANO DE TRABALHO'!WO33="",AQ526,'04.04_PLANO DE TRABALHO'!WO33)</f>
        <v>Fonte*</v>
      </c>
      <c r="AR527">
        <f>IF('04.04_PLANO DE TRABALHO'!WP33="",AR526,'04.04_PLANO DE TRABALHO'!WP33)</f>
        <v>0</v>
      </c>
      <c r="AS527">
        <f>IF('04.04_PLANO DE TRABALHO'!WQ33="",AS526,'04.04_PLANO DE TRABALHO'!WQ33)</f>
        <v>0</v>
      </c>
      <c r="AT527">
        <f>IF('04.04_PLANO DE TRABALHO'!WR33="",AT526,'04.04_PLANO DE TRABALHO'!WR33)</f>
        <v>0</v>
      </c>
      <c r="AU527" t="str">
        <f>IF('04.04_PLANO DE TRABALHO'!WS33="",AU526,'04.04_PLANO DE TRABALHO'!WS33)</f>
        <v>Unid</v>
      </c>
      <c r="AV527">
        <f>IF('04.04_PLANO DE TRABALHO'!WT33="",AV526,'04.04_PLANO DE TRABALHO'!WT33)</f>
        <v>0</v>
      </c>
      <c r="AW527" t="str">
        <f>IF('04.04_PLANO DE TRABALHO'!WU33="",AW526,'04.04_PLANO DE TRABALHO'!WU33)</f>
        <v>Valor 
Unit</v>
      </c>
      <c r="AX527">
        <f>IF('04.04_PLANO DE TRABALHO'!WV33="",AX526,'04.04_PLANO DE TRABALHO'!WV33)</f>
        <v>0</v>
      </c>
      <c r="AY527">
        <f>IF('04.04_PLANO DE TRABALHO'!WW33="",AY526,'04.04_PLANO DE TRABALHO'!WW33)</f>
        <v>0</v>
      </c>
      <c r="AZ527" t="str">
        <f>IF('04.04_PLANO DE TRABALHO'!WX33="",AZ526,'04.04_PLANO DE TRABALHO'!WX33)</f>
        <v>Qtde</v>
      </c>
      <c r="BA527">
        <f>IF('04.04_PLANO DE TRABALHO'!WY33="",BA526,'04.04_PLANO DE TRABALHO'!WY33)</f>
        <v>0</v>
      </c>
      <c r="BB527">
        <f>IF('04.04_PLANO DE TRABALHO'!WZ33="",BB526,'04.04_PLANO DE TRABALHO'!WZ33)</f>
        <v>0</v>
      </c>
      <c r="BD527">
        <v>0</v>
      </c>
      <c r="BE527" t="str">
        <v>Cod</v>
      </c>
      <c r="BF527">
        <v>0</v>
      </c>
      <c r="BG527" t="str">
        <v>Atividade</v>
      </c>
      <c r="BH527">
        <v>0</v>
      </c>
      <c r="BI527">
        <v>0</v>
      </c>
      <c r="BJ527" t="str">
        <v>Início</v>
      </c>
      <c r="BK527">
        <v>0</v>
      </c>
      <c r="BL527">
        <v>0</v>
      </c>
      <c r="BM527" t="str">
        <v>Fim</v>
      </c>
      <c r="BN527">
        <v>0</v>
      </c>
      <c r="BO527">
        <v>0</v>
      </c>
      <c r="BP527" t="str">
        <v>Cod</v>
      </c>
      <c r="BQ527">
        <v>0</v>
      </c>
      <c r="BR527">
        <v>0</v>
      </c>
      <c r="BS527" t="str">
        <v>SubAtividade</v>
      </c>
      <c r="BT527">
        <v>0</v>
      </c>
      <c r="BU527">
        <v>0</v>
      </c>
      <c r="BV527">
        <v>0</v>
      </c>
      <c r="BW527">
        <v>0</v>
      </c>
      <c r="BX527">
        <v>0</v>
      </c>
      <c r="BY527" t="str">
        <v>Despesa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 t="str">
        <v>Categoria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 t="str">
        <v>Subcategoria</v>
      </c>
      <c r="CO527">
        <v>0</v>
      </c>
      <c r="CP527">
        <v>0</v>
      </c>
      <c r="CQ527">
        <v>0</v>
      </c>
      <c r="CR527">
        <v>0</v>
      </c>
      <c r="CS527" t="str">
        <v>Fonte*</v>
      </c>
      <c r="CT527">
        <v>0</v>
      </c>
      <c r="CU527">
        <v>0</v>
      </c>
      <c r="CV527">
        <v>0</v>
      </c>
      <c r="CW527" t="str">
        <v>Unid</v>
      </c>
      <c r="CX527">
        <v>0</v>
      </c>
      <c r="CY527" t="str">
        <v>Valor 
Unit</v>
      </c>
      <c r="CZ527">
        <v>0</v>
      </c>
      <c r="DA527">
        <v>0</v>
      </c>
      <c r="DB527" t="str">
        <v>Qtde</v>
      </c>
      <c r="DC527">
        <v>0</v>
      </c>
      <c r="DD527">
        <v>0</v>
      </c>
    </row>
    <row r="528" spans="1:108" x14ac:dyDescent="0.25">
      <c r="A528">
        <v>25</v>
      </c>
      <c r="B528" t="str">
        <f>'04.04_PLANO DE TRABALHO'!$VO$7</f>
        <v>Comunicação e Mobilização Acadêmica</v>
      </c>
      <c r="C528" t="str">
        <f>IF('04.04_PLANO DE TRABALHO'!VA34="",C527,'04.04_PLANO DE TRABALHO'!VA34)</f>
        <v>11.2</v>
      </c>
      <c r="D528">
        <f>IF('04.04_PLANO DE TRABALHO'!VB34="",D527,'04.04_PLANO DE TRABALHO'!VB34)</f>
        <v>0</v>
      </c>
      <c r="E528" t="str">
        <f>IF(OR('04.04_PLANO DE TRABALHO'!VC34="",'04.04_PLANO DE TRABALHO'!VC34="Realizado",'04.04_PLANO DE TRABALHO'!VC34="Planejado"),E527,'04.04_PLANO DE TRABALHO'!VC34)</f>
        <v>Atividade</v>
      </c>
      <c r="F528">
        <f>IF('04.04_PLANO DE TRABALHO'!VD34="",F527,'04.04_PLANO DE TRABALHO'!VD34)</f>
        <v>0</v>
      </c>
      <c r="G528">
        <f>IF('04.04_PLANO DE TRABALHO'!VE34="",G527,'04.04_PLANO DE TRABALHO'!VE34)</f>
        <v>0</v>
      </c>
      <c r="H528" t="str">
        <f>IF('04.04_PLANO DE TRABALHO'!VF34="",H527,'04.04_PLANO DE TRABALHO'!VF34)</f>
        <v>Início</v>
      </c>
      <c r="I528">
        <f>IF('04.04_PLANO DE TRABALHO'!VG34="",I527,'04.04_PLANO DE TRABALHO'!VG34)</f>
        <v>0</v>
      </c>
      <c r="J528">
        <f>IF('04.04_PLANO DE TRABALHO'!VH34="",J527,'04.04_PLANO DE TRABALHO'!VH34)</f>
        <v>0</v>
      </c>
      <c r="K528" t="str">
        <f>IF('04.04_PLANO DE TRABALHO'!VI34="",K527,'04.04_PLANO DE TRABALHO'!VI34)</f>
        <v>Fim</v>
      </c>
      <c r="L528">
        <f>IF('04.04_PLANO DE TRABALHO'!VJ34="",L527,'04.04_PLANO DE TRABALHO'!VJ34)</f>
        <v>0</v>
      </c>
      <c r="M528">
        <f>IF('04.04_PLANO DE TRABALHO'!VK34="",M527,'04.04_PLANO DE TRABALHO'!VK34)</f>
        <v>0</v>
      </c>
      <c r="N528" t="str">
        <f>IF('04.04_PLANO DE TRABALHO'!VL34="",N527,'04.04_PLANO DE TRABALHO'!VL34)</f>
        <v>11.2.2</v>
      </c>
      <c r="O528">
        <f>IF('04.04_PLANO DE TRABALHO'!VM34="",O527,'04.04_PLANO DE TRABALHO'!VM34)</f>
        <v>0</v>
      </c>
      <c r="P528">
        <f>IF('04.04_PLANO DE TRABALHO'!VN34="",P527,'04.04_PLANO DE TRABALHO'!VN34)</f>
        <v>0</v>
      </c>
      <c r="Q528" t="str">
        <f>IF('04.04_PLANO DE TRABALHO'!VO34="",Q527,'04.04_PLANO DE TRABALHO'!VO34)</f>
        <v>SubAtividade</v>
      </c>
      <c r="R528">
        <f>IF('04.04_PLANO DE TRABALHO'!VP34="",R527,'04.04_PLANO DE TRABALHO'!VP34)</f>
        <v>0</v>
      </c>
      <c r="S528">
        <f>IF('04.04_PLANO DE TRABALHO'!VQ34="",S527,'04.04_PLANO DE TRABALHO'!VQ34)</f>
        <v>0</v>
      </c>
      <c r="T528">
        <f>IF('04.04_PLANO DE TRABALHO'!VR34="",T527,'04.04_PLANO DE TRABALHO'!VR34)</f>
        <v>0</v>
      </c>
      <c r="U528">
        <f>IF('04.04_PLANO DE TRABALHO'!VS34="",U527,'04.04_PLANO DE TRABALHO'!VS34)</f>
        <v>0</v>
      </c>
      <c r="V528">
        <f>IF('04.04_PLANO DE TRABALHO'!VT34="",V527,'04.04_PLANO DE TRABALHO'!VT34)</f>
        <v>0</v>
      </c>
      <c r="W528" t="str">
        <f>IF('04.04_PLANO DE TRABALHO'!VU34="",W527,'04.04_PLANO DE TRABALHO'!VU34)</f>
        <v>Despesa</v>
      </c>
      <c r="X528">
        <f>IF('04.04_PLANO DE TRABALHO'!VV34="",X527,'04.04_PLANO DE TRABALHO'!VV34)</f>
        <v>0</v>
      </c>
      <c r="Y528">
        <f>IF('04.04_PLANO DE TRABALHO'!VW34="",Y527,'04.04_PLANO DE TRABALHO'!VW34)</f>
        <v>0</v>
      </c>
      <c r="Z528">
        <f>IF('04.04_PLANO DE TRABALHO'!VX34="",Z527,'04.04_PLANO DE TRABALHO'!VX34)</f>
        <v>0</v>
      </c>
      <c r="AA528">
        <f>IF('04.04_PLANO DE TRABALHO'!VY34="",AA527,'04.04_PLANO DE TRABALHO'!VY34)</f>
        <v>0</v>
      </c>
      <c r="AB528">
        <f>IF('04.04_PLANO DE TRABALHO'!VZ34="",AB527,'04.04_PLANO DE TRABALHO'!VZ34)</f>
        <v>0</v>
      </c>
      <c r="AC528">
        <f>IF('04.04_PLANO DE TRABALHO'!WA34="",AC527,'04.04_PLANO DE TRABALHO'!WA34)</f>
        <v>0</v>
      </c>
      <c r="AD528" t="str">
        <f>IF('04.04_PLANO DE TRABALHO'!WB34="",AD527,'04.04_PLANO DE TRABALHO'!WB34)</f>
        <v>Categoria</v>
      </c>
      <c r="AE528">
        <f>IF('04.04_PLANO DE TRABALHO'!WC34="",AE527,'04.04_PLANO DE TRABALHO'!WC34)</f>
        <v>0</v>
      </c>
      <c r="AF528">
        <f>IF('04.04_PLANO DE TRABALHO'!WD34="",AF527,'04.04_PLANO DE TRABALHO'!WD34)</f>
        <v>0</v>
      </c>
      <c r="AG528">
        <f>IF('04.04_PLANO DE TRABALHO'!WE34="",AG527,'04.04_PLANO DE TRABALHO'!WE34)</f>
        <v>0</v>
      </c>
      <c r="AH528">
        <f>IF('04.04_PLANO DE TRABALHO'!WF34="",AH527,'04.04_PLANO DE TRABALHO'!WF34)</f>
        <v>0</v>
      </c>
      <c r="AI528">
        <f>IF('04.04_PLANO DE TRABALHO'!WG34="",AI527,'04.04_PLANO DE TRABALHO'!WG34)</f>
        <v>0</v>
      </c>
      <c r="AJ528">
        <f>IF('04.04_PLANO DE TRABALHO'!WH34="",AJ527,'04.04_PLANO DE TRABALHO'!WH34)</f>
        <v>0</v>
      </c>
      <c r="AK528">
        <f>IF('04.04_PLANO DE TRABALHO'!WI34="",AK527,'04.04_PLANO DE TRABALHO'!WI34)</f>
        <v>0</v>
      </c>
      <c r="AL528" t="str">
        <f>IF('04.04_PLANO DE TRABALHO'!WJ34="",AL527,'04.04_PLANO DE TRABALHO'!WJ34)</f>
        <v>Subcategoria</v>
      </c>
      <c r="AM528">
        <f>IF('04.04_PLANO DE TRABALHO'!WK34="",AM527,'04.04_PLANO DE TRABALHO'!WK34)</f>
        <v>0</v>
      </c>
      <c r="AN528">
        <f>IF('04.04_PLANO DE TRABALHO'!WL34="",AN527,'04.04_PLANO DE TRABALHO'!WL34)</f>
        <v>0</v>
      </c>
      <c r="AO528">
        <f>IF('04.04_PLANO DE TRABALHO'!WM34="",AO527,'04.04_PLANO DE TRABALHO'!WM34)</f>
        <v>0</v>
      </c>
      <c r="AP528">
        <f>IF('04.04_PLANO DE TRABALHO'!WN34="",AP527,'04.04_PLANO DE TRABALHO'!WN34)</f>
        <v>0</v>
      </c>
      <c r="AQ528" t="str">
        <f>IF('04.04_PLANO DE TRABALHO'!WO34="",AQ527,'04.04_PLANO DE TRABALHO'!WO34)</f>
        <v>Fonte*</v>
      </c>
      <c r="AR528">
        <f>IF('04.04_PLANO DE TRABALHO'!WP34="",AR527,'04.04_PLANO DE TRABALHO'!WP34)</f>
        <v>0</v>
      </c>
      <c r="AS528">
        <f>IF('04.04_PLANO DE TRABALHO'!WQ34="",AS527,'04.04_PLANO DE TRABALHO'!WQ34)</f>
        <v>0</v>
      </c>
      <c r="AT528">
        <f>IF('04.04_PLANO DE TRABALHO'!WR34="",AT527,'04.04_PLANO DE TRABALHO'!WR34)</f>
        <v>0</v>
      </c>
      <c r="AU528" t="str">
        <f>IF('04.04_PLANO DE TRABALHO'!WS34="",AU527,'04.04_PLANO DE TRABALHO'!WS34)</f>
        <v>Unid</v>
      </c>
      <c r="AV528">
        <f>IF('04.04_PLANO DE TRABALHO'!WT34="",AV527,'04.04_PLANO DE TRABALHO'!WT34)</f>
        <v>0</v>
      </c>
      <c r="AW528" t="str">
        <f>IF('04.04_PLANO DE TRABALHO'!WU34="",AW527,'04.04_PLANO DE TRABALHO'!WU34)</f>
        <v>Valor 
Unit</v>
      </c>
      <c r="AX528">
        <f>IF('04.04_PLANO DE TRABALHO'!WV34="",AX527,'04.04_PLANO DE TRABALHO'!WV34)</f>
        <v>0</v>
      </c>
      <c r="AY528">
        <f>IF('04.04_PLANO DE TRABALHO'!WW34="",AY527,'04.04_PLANO DE TRABALHO'!WW34)</f>
        <v>0</v>
      </c>
      <c r="AZ528" t="str">
        <f>IF('04.04_PLANO DE TRABALHO'!WX34="",AZ527,'04.04_PLANO DE TRABALHO'!WX34)</f>
        <v>Qtde</v>
      </c>
      <c r="BA528">
        <f>IF('04.04_PLANO DE TRABALHO'!WY34="",BA527,'04.04_PLANO DE TRABALHO'!WY34)</f>
        <v>0</v>
      </c>
      <c r="BB528">
        <f>IF('04.04_PLANO DE TRABALHO'!WZ34="",BB527,'04.04_PLANO DE TRABALHO'!WZ34)</f>
        <v>0</v>
      </c>
      <c r="BD528">
        <v>0</v>
      </c>
      <c r="BE528" t="str">
        <v>Cod</v>
      </c>
      <c r="BF528">
        <v>0</v>
      </c>
      <c r="BG528" t="str">
        <v>Atividade</v>
      </c>
      <c r="BH528">
        <v>0</v>
      </c>
      <c r="BI528">
        <v>0</v>
      </c>
      <c r="BJ528" t="str">
        <v>Início</v>
      </c>
      <c r="BK528">
        <v>0</v>
      </c>
      <c r="BL528">
        <v>0</v>
      </c>
      <c r="BM528" t="str">
        <v>Fim</v>
      </c>
      <c r="BN528">
        <v>0</v>
      </c>
      <c r="BO528">
        <v>0</v>
      </c>
      <c r="BP528" t="str">
        <v>Cod</v>
      </c>
      <c r="BQ528">
        <v>0</v>
      </c>
      <c r="BR528">
        <v>0</v>
      </c>
      <c r="BS528" t="str">
        <v>SubAtividade</v>
      </c>
      <c r="BT528">
        <v>0</v>
      </c>
      <c r="BU528">
        <v>0</v>
      </c>
      <c r="BV528">
        <v>0</v>
      </c>
      <c r="BW528">
        <v>0</v>
      </c>
      <c r="BX528">
        <v>0</v>
      </c>
      <c r="BY528" t="str">
        <v>Despesa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 t="str">
        <v>Categoria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 t="str">
        <v>Subcategoria</v>
      </c>
      <c r="CO528">
        <v>0</v>
      </c>
      <c r="CP528">
        <v>0</v>
      </c>
      <c r="CQ528">
        <v>0</v>
      </c>
      <c r="CR528">
        <v>0</v>
      </c>
      <c r="CS528" t="str">
        <v>Fonte*</v>
      </c>
      <c r="CT528">
        <v>0</v>
      </c>
      <c r="CU528">
        <v>0</v>
      </c>
      <c r="CV528">
        <v>0</v>
      </c>
      <c r="CW528" t="str">
        <v>Unid</v>
      </c>
      <c r="CX528">
        <v>0</v>
      </c>
      <c r="CY528" t="str">
        <v>Valor 
Unit</v>
      </c>
      <c r="CZ528">
        <v>0</v>
      </c>
      <c r="DA528">
        <v>0</v>
      </c>
      <c r="DB528" t="str">
        <v>Qtde</v>
      </c>
      <c r="DC528">
        <v>0</v>
      </c>
      <c r="DD528">
        <v>0</v>
      </c>
    </row>
    <row r="529" spans="1:108" x14ac:dyDescent="0.25">
      <c r="A529">
        <v>26</v>
      </c>
      <c r="B529" t="str">
        <f>'04.04_PLANO DE TRABALHO'!$VO$7</f>
        <v>Comunicação e Mobilização Acadêmica</v>
      </c>
      <c r="C529" t="str">
        <f>IF('04.04_PLANO DE TRABALHO'!VA35="",C528,'04.04_PLANO DE TRABALHO'!VA35)</f>
        <v>11.2</v>
      </c>
      <c r="D529">
        <f>IF('04.04_PLANO DE TRABALHO'!VB35="",D528,'04.04_PLANO DE TRABALHO'!VB35)</f>
        <v>0</v>
      </c>
      <c r="E529" t="str">
        <f>IF(OR('04.04_PLANO DE TRABALHO'!VC35="",'04.04_PLANO DE TRABALHO'!VC35="Realizado",'04.04_PLANO DE TRABALHO'!VC35="Planejado"),E528,'04.04_PLANO DE TRABALHO'!VC35)</f>
        <v>Atividade</v>
      </c>
      <c r="F529">
        <f>IF('04.04_PLANO DE TRABALHO'!VD35="",F528,'04.04_PLANO DE TRABALHO'!VD35)</f>
        <v>0</v>
      </c>
      <c r="G529">
        <f>IF('04.04_PLANO DE TRABALHO'!VE35="",G528,'04.04_PLANO DE TRABALHO'!VE35)</f>
        <v>0</v>
      </c>
      <c r="H529" t="str">
        <f>IF('04.04_PLANO DE TRABALHO'!VF35="",H528,'04.04_PLANO DE TRABALHO'!VF35)</f>
        <v>Início</v>
      </c>
      <c r="I529">
        <f>IF('04.04_PLANO DE TRABALHO'!VG35="",I528,'04.04_PLANO DE TRABALHO'!VG35)</f>
        <v>0</v>
      </c>
      <c r="J529">
        <f>IF('04.04_PLANO DE TRABALHO'!VH35="",J528,'04.04_PLANO DE TRABALHO'!VH35)</f>
        <v>0</v>
      </c>
      <c r="K529" t="str">
        <f>IF('04.04_PLANO DE TRABALHO'!VI35="",K528,'04.04_PLANO DE TRABALHO'!VI35)</f>
        <v>Fim</v>
      </c>
      <c r="L529">
        <f>IF('04.04_PLANO DE TRABALHO'!VJ35="",L528,'04.04_PLANO DE TRABALHO'!VJ35)</f>
        <v>0</v>
      </c>
      <c r="M529">
        <f>IF('04.04_PLANO DE TRABALHO'!VK35="",M528,'04.04_PLANO DE TRABALHO'!VK35)</f>
        <v>0</v>
      </c>
      <c r="N529" t="str">
        <f>IF('04.04_PLANO DE TRABALHO'!VL35="",N528,'04.04_PLANO DE TRABALHO'!VL35)</f>
        <v>11.2.2</v>
      </c>
      <c r="O529">
        <f>IF('04.04_PLANO DE TRABALHO'!VM35="",O528,'04.04_PLANO DE TRABALHO'!VM35)</f>
        <v>0</v>
      </c>
      <c r="P529">
        <f>IF('04.04_PLANO DE TRABALHO'!VN35="",P528,'04.04_PLANO DE TRABALHO'!VN35)</f>
        <v>0</v>
      </c>
      <c r="Q529" t="str">
        <f>IF('04.04_PLANO DE TRABALHO'!VO35="",Q528,'04.04_PLANO DE TRABALHO'!VO35)</f>
        <v>SubAtividade</v>
      </c>
      <c r="R529">
        <f>IF('04.04_PLANO DE TRABALHO'!VP35="",R528,'04.04_PLANO DE TRABALHO'!VP35)</f>
        <v>0</v>
      </c>
      <c r="S529">
        <f>IF('04.04_PLANO DE TRABALHO'!VQ35="",S528,'04.04_PLANO DE TRABALHO'!VQ35)</f>
        <v>0</v>
      </c>
      <c r="T529">
        <f>IF('04.04_PLANO DE TRABALHO'!VR35="",T528,'04.04_PLANO DE TRABALHO'!VR35)</f>
        <v>0</v>
      </c>
      <c r="U529">
        <f>IF('04.04_PLANO DE TRABALHO'!VS35="",U528,'04.04_PLANO DE TRABALHO'!VS35)</f>
        <v>0</v>
      </c>
      <c r="V529">
        <f>IF('04.04_PLANO DE TRABALHO'!VT35="",V528,'04.04_PLANO DE TRABALHO'!VT35)</f>
        <v>0</v>
      </c>
      <c r="W529" t="str">
        <f>IF('04.04_PLANO DE TRABALHO'!VU35="",W528,'04.04_PLANO DE TRABALHO'!VU35)</f>
        <v>Despesa</v>
      </c>
      <c r="X529">
        <f>IF('04.04_PLANO DE TRABALHO'!VV35="",X528,'04.04_PLANO DE TRABALHO'!VV35)</f>
        <v>0</v>
      </c>
      <c r="Y529">
        <f>IF('04.04_PLANO DE TRABALHO'!VW35="",Y528,'04.04_PLANO DE TRABALHO'!VW35)</f>
        <v>0</v>
      </c>
      <c r="Z529">
        <f>IF('04.04_PLANO DE TRABALHO'!VX35="",Z528,'04.04_PLANO DE TRABALHO'!VX35)</f>
        <v>0</v>
      </c>
      <c r="AA529">
        <f>IF('04.04_PLANO DE TRABALHO'!VY35="",AA528,'04.04_PLANO DE TRABALHO'!VY35)</f>
        <v>0</v>
      </c>
      <c r="AB529">
        <f>IF('04.04_PLANO DE TRABALHO'!VZ35="",AB528,'04.04_PLANO DE TRABALHO'!VZ35)</f>
        <v>0</v>
      </c>
      <c r="AC529">
        <f>IF('04.04_PLANO DE TRABALHO'!WA35="",AC528,'04.04_PLANO DE TRABALHO'!WA35)</f>
        <v>0</v>
      </c>
      <c r="AD529" t="str">
        <f>IF('04.04_PLANO DE TRABALHO'!WB35="",AD528,'04.04_PLANO DE TRABALHO'!WB35)</f>
        <v>Categoria</v>
      </c>
      <c r="AE529">
        <f>IF('04.04_PLANO DE TRABALHO'!WC35="",AE528,'04.04_PLANO DE TRABALHO'!WC35)</f>
        <v>0</v>
      </c>
      <c r="AF529">
        <f>IF('04.04_PLANO DE TRABALHO'!WD35="",AF528,'04.04_PLANO DE TRABALHO'!WD35)</f>
        <v>0</v>
      </c>
      <c r="AG529">
        <f>IF('04.04_PLANO DE TRABALHO'!WE35="",AG528,'04.04_PLANO DE TRABALHO'!WE35)</f>
        <v>0</v>
      </c>
      <c r="AH529">
        <f>IF('04.04_PLANO DE TRABALHO'!WF35="",AH528,'04.04_PLANO DE TRABALHO'!WF35)</f>
        <v>0</v>
      </c>
      <c r="AI529">
        <f>IF('04.04_PLANO DE TRABALHO'!WG35="",AI528,'04.04_PLANO DE TRABALHO'!WG35)</f>
        <v>0</v>
      </c>
      <c r="AJ529">
        <f>IF('04.04_PLANO DE TRABALHO'!WH35="",AJ528,'04.04_PLANO DE TRABALHO'!WH35)</f>
        <v>0</v>
      </c>
      <c r="AK529">
        <f>IF('04.04_PLANO DE TRABALHO'!WI35="",AK528,'04.04_PLANO DE TRABALHO'!WI35)</f>
        <v>0</v>
      </c>
      <c r="AL529" t="str">
        <f>IF('04.04_PLANO DE TRABALHO'!WJ35="",AL528,'04.04_PLANO DE TRABALHO'!WJ35)</f>
        <v>Subcategoria</v>
      </c>
      <c r="AM529">
        <f>IF('04.04_PLANO DE TRABALHO'!WK35="",AM528,'04.04_PLANO DE TRABALHO'!WK35)</f>
        <v>0</v>
      </c>
      <c r="AN529">
        <f>IF('04.04_PLANO DE TRABALHO'!WL35="",AN528,'04.04_PLANO DE TRABALHO'!WL35)</f>
        <v>0</v>
      </c>
      <c r="AO529">
        <f>IF('04.04_PLANO DE TRABALHO'!WM35="",AO528,'04.04_PLANO DE TRABALHO'!WM35)</f>
        <v>0</v>
      </c>
      <c r="AP529">
        <f>IF('04.04_PLANO DE TRABALHO'!WN35="",AP528,'04.04_PLANO DE TRABALHO'!WN35)</f>
        <v>0</v>
      </c>
      <c r="AQ529" t="str">
        <f>IF('04.04_PLANO DE TRABALHO'!WO35="",AQ528,'04.04_PLANO DE TRABALHO'!WO35)</f>
        <v>Fonte*</v>
      </c>
      <c r="AR529">
        <f>IF('04.04_PLANO DE TRABALHO'!WP35="",AR528,'04.04_PLANO DE TRABALHO'!WP35)</f>
        <v>0</v>
      </c>
      <c r="AS529">
        <f>IF('04.04_PLANO DE TRABALHO'!WQ35="",AS528,'04.04_PLANO DE TRABALHO'!WQ35)</f>
        <v>0</v>
      </c>
      <c r="AT529">
        <f>IF('04.04_PLANO DE TRABALHO'!WR35="",AT528,'04.04_PLANO DE TRABALHO'!WR35)</f>
        <v>0</v>
      </c>
      <c r="AU529" t="str">
        <f>IF('04.04_PLANO DE TRABALHO'!WS35="",AU528,'04.04_PLANO DE TRABALHO'!WS35)</f>
        <v>Unid</v>
      </c>
      <c r="AV529">
        <f>IF('04.04_PLANO DE TRABALHO'!WT35="",AV528,'04.04_PLANO DE TRABALHO'!WT35)</f>
        <v>0</v>
      </c>
      <c r="AW529" t="str">
        <f>IF('04.04_PLANO DE TRABALHO'!WU35="",AW528,'04.04_PLANO DE TRABALHO'!WU35)</f>
        <v>Valor 
Unit</v>
      </c>
      <c r="AX529">
        <f>IF('04.04_PLANO DE TRABALHO'!WV35="",AX528,'04.04_PLANO DE TRABALHO'!WV35)</f>
        <v>0</v>
      </c>
      <c r="AY529">
        <f>IF('04.04_PLANO DE TRABALHO'!WW35="",AY528,'04.04_PLANO DE TRABALHO'!WW35)</f>
        <v>0</v>
      </c>
      <c r="AZ529" t="str">
        <f>IF('04.04_PLANO DE TRABALHO'!WX35="",AZ528,'04.04_PLANO DE TRABALHO'!WX35)</f>
        <v>Qtde</v>
      </c>
      <c r="BA529">
        <f>IF('04.04_PLANO DE TRABALHO'!WY35="",BA528,'04.04_PLANO DE TRABALHO'!WY35)</f>
        <v>0</v>
      </c>
      <c r="BB529">
        <f>IF('04.04_PLANO DE TRABALHO'!WZ35="",BB528,'04.04_PLANO DE TRABALHO'!WZ35)</f>
        <v>0</v>
      </c>
      <c r="BD529">
        <v>0</v>
      </c>
      <c r="BE529" t="str">
        <v>Cod</v>
      </c>
      <c r="BF529">
        <v>0</v>
      </c>
      <c r="BG529" t="str">
        <v>Atividade</v>
      </c>
      <c r="BH529">
        <v>0</v>
      </c>
      <c r="BI529">
        <v>0</v>
      </c>
      <c r="BJ529" t="str">
        <v>Início</v>
      </c>
      <c r="BK529">
        <v>0</v>
      </c>
      <c r="BL529">
        <v>0</v>
      </c>
      <c r="BM529" t="str">
        <v>Fim</v>
      </c>
      <c r="BN529">
        <v>0</v>
      </c>
      <c r="BO529">
        <v>0</v>
      </c>
      <c r="BP529" t="str">
        <v>Cod</v>
      </c>
      <c r="BQ529">
        <v>0</v>
      </c>
      <c r="BR529">
        <v>0</v>
      </c>
      <c r="BS529" t="str">
        <v>SubAtividade</v>
      </c>
      <c r="BT529">
        <v>0</v>
      </c>
      <c r="BU529">
        <v>0</v>
      </c>
      <c r="BV529">
        <v>0</v>
      </c>
      <c r="BW529">
        <v>0</v>
      </c>
      <c r="BX529">
        <v>0</v>
      </c>
      <c r="BY529" t="str">
        <v>Despesa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 t="str">
        <v>Categoria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 t="str">
        <v>Subcategoria</v>
      </c>
      <c r="CO529">
        <v>0</v>
      </c>
      <c r="CP529">
        <v>0</v>
      </c>
      <c r="CQ529">
        <v>0</v>
      </c>
      <c r="CR529">
        <v>0</v>
      </c>
      <c r="CS529" t="str">
        <v>Fonte*</v>
      </c>
      <c r="CT529">
        <v>0</v>
      </c>
      <c r="CU529">
        <v>0</v>
      </c>
      <c r="CV529">
        <v>0</v>
      </c>
      <c r="CW529" t="str">
        <v>Unid</v>
      </c>
      <c r="CX529">
        <v>0</v>
      </c>
      <c r="CY529" t="str">
        <v>Valor 
Unit</v>
      </c>
      <c r="CZ529">
        <v>0</v>
      </c>
      <c r="DA529">
        <v>0</v>
      </c>
      <c r="DB529" t="str">
        <v>Qtde</v>
      </c>
      <c r="DC529">
        <v>0</v>
      </c>
      <c r="DD529">
        <v>0</v>
      </c>
    </row>
    <row r="530" spans="1:108" x14ac:dyDescent="0.25">
      <c r="A530">
        <v>27</v>
      </c>
      <c r="B530" t="str">
        <f>'04.04_PLANO DE TRABALHO'!$VO$7</f>
        <v>Comunicação e Mobilização Acadêmica</v>
      </c>
      <c r="C530" t="str">
        <f>IF('04.04_PLANO DE TRABALHO'!VA36="",C529,'04.04_PLANO DE TRABALHO'!VA36)</f>
        <v>11.2</v>
      </c>
      <c r="D530">
        <f>IF('04.04_PLANO DE TRABALHO'!VB36="",D529,'04.04_PLANO DE TRABALHO'!VB36)</f>
        <v>0</v>
      </c>
      <c r="E530" t="str">
        <f>IF(OR('04.04_PLANO DE TRABALHO'!VC36="",'04.04_PLANO DE TRABALHO'!VC36="Realizado",'04.04_PLANO DE TRABALHO'!VC36="Planejado"),E529,'04.04_PLANO DE TRABALHO'!VC36)</f>
        <v>Atividade</v>
      </c>
      <c r="F530">
        <f>IF('04.04_PLANO DE TRABALHO'!VD36="",F529,'04.04_PLANO DE TRABALHO'!VD36)</f>
        <v>0</v>
      </c>
      <c r="G530">
        <f>IF('04.04_PLANO DE TRABALHO'!VE36="",G529,'04.04_PLANO DE TRABALHO'!VE36)</f>
        <v>0</v>
      </c>
      <c r="H530" t="str">
        <f>IF('04.04_PLANO DE TRABALHO'!VF36="",H529,'04.04_PLANO DE TRABALHO'!VF36)</f>
        <v>Início</v>
      </c>
      <c r="I530">
        <f>IF('04.04_PLANO DE TRABALHO'!VG36="",I529,'04.04_PLANO DE TRABALHO'!VG36)</f>
        <v>0</v>
      </c>
      <c r="J530">
        <f>IF('04.04_PLANO DE TRABALHO'!VH36="",J529,'04.04_PLANO DE TRABALHO'!VH36)</f>
        <v>0</v>
      </c>
      <c r="K530" t="str">
        <f>IF('04.04_PLANO DE TRABALHO'!VI36="",K529,'04.04_PLANO DE TRABALHO'!VI36)</f>
        <v>Fim</v>
      </c>
      <c r="L530">
        <f>IF('04.04_PLANO DE TRABALHO'!VJ36="",L529,'04.04_PLANO DE TRABALHO'!VJ36)</f>
        <v>0</v>
      </c>
      <c r="M530">
        <f>IF('04.04_PLANO DE TRABALHO'!VK36="",M529,'04.04_PLANO DE TRABALHO'!VK36)</f>
        <v>0</v>
      </c>
      <c r="N530" t="str">
        <f>IF('04.04_PLANO DE TRABALHO'!VL36="",N529,'04.04_PLANO DE TRABALHO'!VL36)</f>
        <v>11.2.2</v>
      </c>
      <c r="O530">
        <f>IF('04.04_PLANO DE TRABALHO'!VM36="",O529,'04.04_PLANO DE TRABALHO'!VM36)</f>
        <v>0</v>
      </c>
      <c r="P530">
        <f>IF('04.04_PLANO DE TRABALHO'!VN36="",P529,'04.04_PLANO DE TRABALHO'!VN36)</f>
        <v>0</v>
      </c>
      <c r="Q530" t="str">
        <f>IF('04.04_PLANO DE TRABALHO'!VO36="",Q529,'04.04_PLANO DE TRABALHO'!VO36)</f>
        <v>SubAtividade</v>
      </c>
      <c r="R530">
        <f>IF('04.04_PLANO DE TRABALHO'!VP36="",R529,'04.04_PLANO DE TRABALHO'!VP36)</f>
        <v>0</v>
      </c>
      <c r="S530">
        <f>IF('04.04_PLANO DE TRABALHO'!VQ36="",S529,'04.04_PLANO DE TRABALHO'!VQ36)</f>
        <v>0</v>
      </c>
      <c r="T530">
        <f>IF('04.04_PLANO DE TRABALHO'!VR36="",T529,'04.04_PLANO DE TRABALHO'!VR36)</f>
        <v>0</v>
      </c>
      <c r="U530">
        <f>IF('04.04_PLANO DE TRABALHO'!VS36="",U529,'04.04_PLANO DE TRABALHO'!VS36)</f>
        <v>0</v>
      </c>
      <c r="V530">
        <f>IF('04.04_PLANO DE TRABALHO'!VT36="",V529,'04.04_PLANO DE TRABALHO'!VT36)</f>
        <v>0</v>
      </c>
      <c r="W530" t="str">
        <f>IF('04.04_PLANO DE TRABALHO'!VU36="",W529,'04.04_PLANO DE TRABALHO'!VU36)</f>
        <v>Despesa</v>
      </c>
      <c r="X530">
        <f>IF('04.04_PLANO DE TRABALHO'!VV36="",X529,'04.04_PLANO DE TRABALHO'!VV36)</f>
        <v>0</v>
      </c>
      <c r="Y530">
        <f>IF('04.04_PLANO DE TRABALHO'!VW36="",Y529,'04.04_PLANO DE TRABALHO'!VW36)</f>
        <v>0</v>
      </c>
      <c r="Z530">
        <f>IF('04.04_PLANO DE TRABALHO'!VX36="",Z529,'04.04_PLANO DE TRABALHO'!VX36)</f>
        <v>0</v>
      </c>
      <c r="AA530">
        <f>IF('04.04_PLANO DE TRABALHO'!VY36="",AA529,'04.04_PLANO DE TRABALHO'!VY36)</f>
        <v>0</v>
      </c>
      <c r="AB530">
        <f>IF('04.04_PLANO DE TRABALHO'!VZ36="",AB529,'04.04_PLANO DE TRABALHO'!VZ36)</f>
        <v>0</v>
      </c>
      <c r="AC530">
        <f>IF('04.04_PLANO DE TRABALHO'!WA36="",AC529,'04.04_PLANO DE TRABALHO'!WA36)</f>
        <v>0</v>
      </c>
      <c r="AD530" t="str">
        <f>IF('04.04_PLANO DE TRABALHO'!WB36="",AD529,'04.04_PLANO DE TRABALHO'!WB36)</f>
        <v>Categoria</v>
      </c>
      <c r="AE530">
        <f>IF('04.04_PLANO DE TRABALHO'!WC36="",AE529,'04.04_PLANO DE TRABALHO'!WC36)</f>
        <v>0</v>
      </c>
      <c r="AF530">
        <f>IF('04.04_PLANO DE TRABALHO'!WD36="",AF529,'04.04_PLANO DE TRABALHO'!WD36)</f>
        <v>0</v>
      </c>
      <c r="AG530">
        <f>IF('04.04_PLANO DE TRABALHO'!WE36="",AG529,'04.04_PLANO DE TRABALHO'!WE36)</f>
        <v>0</v>
      </c>
      <c r="AH530">
        <f>IF('04.04_PLANO DE TRABALHO'!WF36="",AH529,'04.04_PLANO DE TRABALHO'!WF36)</f>
        <v>0</v>
      </c>
      <c r="AI530">
        <f>IF('04.04_PLANO DE TRABALHO'!WG36="",AI529,'04.04_PLANO DE TRABALHO'!WG36)</f>
        <v>0</v>
      </c>
      <c r="AJ530">
        <f>IF('04.04_PLANO DE TRABALHO'!WH36="",AJ529,'04.04_PLANO DE TRABALHO'!WH36)</f>
        <v>0</v>
      </c>
      <c r="AK530">
        <f>IF('04.04_PLANO DE TRABALHO'!WI36="",AK529,'04.04_PLANO DE TRABALHO'!WI36)</f>
        <v>0</v>
      </c>
      <c r="AL530" t="str">
        <f>IF('04.04_PLANO DE TRABALHO'!WJ36="",AL529,'04.04_PLANO DE TRABALHO'!WJ36)</f>
        <v>Subcategoria</v>
      </c>
      <c r="AM530">
        <f>IF('04.04_PLANO DE TRABALHO'!WK36="",AM529,'04.04_PLANO DE TRABALHO'!WK36)</f>
        <v>0</v>
      </c>
      <c r="AN530">
        <f>IF('04.04_PLANO DE TRABALHO'!WL36="",AN529,'04.04_PLANO DE TRABALHO'!WL36)</f>
        <v>0</v>
      </c>
      <c r="AO530">
        <f>IF('04.04_PLANO DE TRABALHO'!WM36="",AO529,'04.04_PLANO DE TRABALHO'!WM36)</f>
        <v>0</v>
      </c>
      <c r="AP530">
        <f>IF('04.04_PLANO DE TRABALHO'!WN36="",AP529,'04.04_PLANO DE TRABALHO'!WN36)</f>
        <v>0</v>
      </c>
      <c r="AQ530" t="str">
        <f>IF('04.04_PLANO DE TRABALHO'!WO36="",AQ529,'04.04_PLANO DE TRABALHO'!WO36)</f>
        <v>Fonte*</v>
      </c>
      <c r="AR530">
        <f>IF('04.04_PLANO DE TRABALHO'!WP36="",AR529,'04.04_PLANO DE TRABALHO'!WP36)</f>
        <v>0</v>
      </c>
      <c r="AS530">
        <f>IF('04.04_PLANO DE TRABALHO'!WQ36="",AS529,'04.04_PLANO DE TRABALHO'!WQ36)</f>
        <v>0</v>
      </c>
      <c r="AT530">
        <f>IF('04.04_PLANO DE TRABALHO'!WR36="",AT529,'04.04_PLANO DE TRABALHO'!WR36)</f>
        <v>0</v>
      </c>
      <c r="AU530" t="str">
        <f>IF('04.04_PLANO DE TRABALHO'!WS36="",AU529,'04.04_PLANO DE TRABALHO'!WS36)</f>
        <v>Unid</v>
      </c>
      <c r="AV530">
        <f>IF('04.04_PLANO DE TRABALHO'!WT36="",AV529,'04.04_PLANO DE TRABALHO'!WT36)</f>
        <v>0</v>
      </c>
      <c r="AW530" t="str">
        <f>IF('04.04_PLANO DE TRABALHO'!WU36="",AW529,'04.04_PLANO DE TRABALHO'!WU36)</f>
        <v>Valor 
Unit</v>
      </c>
      <c r="AX530">
        <f>IF('04.04_PLANO DE TRABALHO'!WV36="",AX529,'04.04_PLANO DE TRABALHO'!WV36)</f>
        <v>0</v>
      </c>
      <c r="AY530">
        <f>IF('04.04_PLANO DE TRABALHO'!WW36="",AY529,'04.04_PLANO DE TRABALHO'!WW36)</f>
        <v>0</v>
      </c>
      <c r="AZ530" t="str">
        <f>IF('04.04_PLANO DE TRABALHO'!WX36="",AZ529,'04.04_PLANO DE TRABALHO'!WX36)</f>
        <v>Qtde</v>
      </c>
      <c r="BA530">
        <f>IF('04.04_PLANO DE TRABALHO'!WY36="",BA529,'04.04_PLANO DE TRABALHO'!WY36)</f>
        <v>0</v>
      </c>
      <c r="BB530">
        <f>IF('04.04_PLANO DE TRABALHO'!WZ36="",BB529,'04.04_PLANO DE TRABALHO'!WZ36)</f>
        <v>0</v>
      </c>
      <c r="BD530">
        <v>0</v>
      </c>
      <c r="BE530" t="str">
        <v>Cod</v>
      </c>
      <c r="BF530">
        <v>0</v>
      </c>
      <c r="BG530" t="str">
        <v>Atividade</v>
      </c>
      <c r="BH530">
        <v>0</v>
      </c>
      <c r="BI530">
        <v>0</v>
      </c>
      <c r="BJ530" t="str">
        <v>Início</v>
      </c>
      <c r="BK530">
        <v>0</v>
      </c>
      <c r="BL530">
        <v>0</v>
      </c>
      <c r="BM530" t="str">
        <v>Fim</v>
      </c>
      <c r="BN530">
        <v>0</v>
      </c>
      <c r="BO530">
        <v>0</v>
      </c>
      <c r="BP530" t="str">
        <v>Total da SubAtividade:</v>
      </c>
      <c r="BQ530">
        <v>0</v>
      </c>
      <c r="BR530">
        <v>0</v>
      </c>
      <c r="BS530" t="str">
        <v>SubAtividade</v>
      </c>
      <c r="BT530">
        <v>0</v>
      </c>
      <c r="BU530">
        <v>0</v>
      </c>
      <c r="BV530">
        <v>0</v>
      </c>
      <c r="BW530">
        <v>0</v>
      </c>
      <c r="BX530">
        <v>0</v>
      </c>
      <c r="BY530" t="str">
        <v>Despesa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 t="str">
        <v>Categoria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 t="str">
        <v>Subcategoria</v>
      </c>
      <c r="CO530">
        <v>0</v>
      </c>
      <c r="CP530">
        <v>0</v>
      </c>
      <c r="CQ530">
        <v>0</v>
      </c>
      <c r="CR530">
        <v>0</v>
      </c>
      <c r="CS530" t="str">
        <v>Fonte*</v>
      </c>
      <c r="CT530">
        <v>0</v>
      </c>
      <c r="CU530">
        <v>0</v>
      </c>
      <c r="CV530">
        <v>0</v>
      </c>
      <c r="CW530" t="str">
        <v>Unid</v>
      </c>
      <c r="CX530">
        <v>0</v>
      </c>
      <c r="CY530" t="str">
        <v>Valor 
Unit</v>
      </c>
      <c r="CZ530">
        <v>0</v>
      </c>
      <c r="DA530">
        <v>0</v>
      </c>
      <c r="DB530" t="str">
        <v>Qtde</v>
      </c>
      <c r="DC530">
        <v>0</v>
      </c>
      <c r="DD530">
        <v>0</v>
      </c>
    </row>
    <row r="531" spans="1:108" x14ac:dyDescent="0.25">
      <c r="A531">
        <v>28</v>
      </c>
      <c r="B531" t="str">
        <f>'04.04_PLANO DE TRABALHO'!$VO$7</f>
        <v>Comunicação e Mobilização Acadêmica</v>
      </c>
      <c r="C531" t="str">
        <f>IF('04.04_PLANO DE TRABALHO'!VA37="",C530,'04.04_PLANO DE TRABALHO'!VA37)</f>
        <v>11.2</v>
      </c>
      <c r="D531">
        <f>IF('04.04_PLANO DE TRABALHO'!VB37="",D530,'04.04_PLANO DE TRABALHO'!VB37)</f>
        <v>0</v>
      </c>
      <c r="E531" t="str">
        <f>IF(OR('04.04_PLANO DE TRABALHO'!VC37="",'04.04_PLANO DE TRABALHO'!VC37="Realizado",'04.04_PLANO DE TRABALHO'!VC37="Planejado"),E530,'04.04_PLANO DE TRABALHO'!VC37)</f>
        <v>Atividade</v>
      </c>
      <c r="F531">
        <f>IF('04.04_PLANO DE TRABALHO'!VD37="",F530,'04.04_PLANO DE TRABALHO'!VD37)</f>
        <v>0</v>
      </c>
      <c r="G531">
        <f>IF('04.04_PLANO DE TRABALHO'!VE37="",G530,'04.04_PLANO DE TRABALHO'!VE37)</f>
        <v>0</v>
      </c>
      <c r="H531" t="str">
        <f>IF('04.04_PLANO DE TRABALHO'!VF37="",H530,'04.04_PLANO DE TRABALHO'!VF37)</f>
        <v>Início</v>
      </c>
      <c r="I531">
        <f>IF('04.04_PLANO DE TRABALHO'!VG37="",I530,'04.04_PLANO DE TRABALHO'!VG37)</f>
        <v>0</v>
      </c>
      <c r="J531">
        <f>IF('04.04_PLANO DE TRABALHO'!VH37="",J530,'04.04_PLANO DE TRABALHO'!VH37)</f>
        <v>0</v>
      </c>
      <c r="K531" t="str">
        <f>IF('04.04_PLANO DE TRABALHO'!VI37="",K530,'04.04_PLANO DE TRABALHO'!VI37)</f>
        <v>Fim</v>
      </c>
      <c r="L531">
        <f>IF('04.04_PLANO DE TRABALHO'!VJ37="",L530,'04.04_PLANO DE TRABALHO'!VJ37)</f>
        <v>0</v>
      </c>
      <c r="M531">
        <f>IF('04.04_PLANO DE TRABALHO'!VK37="",M530,'04.04_PLANO DE TRABALHO'!VK37)</f>
        <v>0</v>
      </c>
      <c r="N531" t="str">
        <f>IF('04.04_PLANO DE TRABALHO'!VL37="",N530,'04.04_PLANO DE TRABALHO'!VL37)</f>
        <v>Total da SubAtividade:</v>
      </c>
      <c r="O531">
        <f>IF('04.04_PLANO DE TRABALHO'!VM37="",O530,'04.04_PLANO DE TRABALHO'!VM37)</f>
        <v>0</v>
      </c>
      <c r="P531">
        <f>IF('04.04_PLANO DE TRABALHO'!VN37="",P530,'04.04_PLANO DE TRABALHO'!VN37)</f>
        <v>0</v>
      </c>
      <c r="Q531" t="str">
        <f>IF('04.04_PLANO DE TRABALHO'!VO37="",Q530,'04.04_PLANO DE TRABALHO'!VO37)</f>
        <v>SubAtividade</v>
      </c>
      <c r="R531">
        <f>IF('04.04_PLANO DE TRABALHO'!VP37="",R530,'04.04_PLANO DE TRABALHO'!VP37)</f>
        <v>0</v>
      </c>
      <c r="S531">
        <f>IF('04.04_PLANO DE TRABALHO'!VQ37="",S530,'04.04_PLANO DE TRABALHO'!VQ37)</f>
        <v>0</v>
      </c>
      <c r="T531">
        <f>IF('04.04_PLANO DE TRABALHO'!VR37="",T530,'04.04_PLANO DE TRABALHO'!VR37)</f>
        <v>0</v>
      </c>
      <c r="U531">
        <f>IF('04.04_PLANO DE TRABALHO'!VS37="",U530,'04.04_PLANO DE TRABALHO'!VS37)</f>
        <v>0</v>
      </c>
      <c r="V531">
        <f>IF('04.04_PLANO DE TRABALHO'!VT37="",V530,'04.04_PLANO DE TRABALHO'!VT37)</f>
        <v>0</v>
      </c>
      <c r="W531" t="str">
        <f>IF('04.04_PLANO DE TRABALHO'!VU37="",W530,'04.04_PLANO DE TRABALHO'!VU37)</f>
        <v>Despesa</v>
      </c>
      <c r="X531">
        <f>IF('04.04_PLANO DE TRABALHO'!VV37="",X530,'04.04_PLANO DE TRABALHO'!VV37)</f>
        <v>0</v>
      </c>
      <c r="Y531">
        <f>IF('04.04_PLANO DE TRABALHO'!VW37="",Y530,'04.04_PLANO DE TRABALHO'!VW37)</f>
        <v>0</v>
      </c>
      <c r="Z531">
        <f>IF('04.04_PLANO DE TRABALHO'!VX37="",Z530,'04.04_PLANO DE TRABALHO'!VX37)</f>
        <v>0</v>
      </c>
      <c r="AA531">
        <f>IF('04.04_PLANO DE TRABALHO'!VY37="",AA530,'04.04_PLANO DE TRABALHO'!VY37)</f>
        <v>0</v>
      </c>
      <c r="AB531">
        <f>IF('04.04_PLANO DE TRABALHO'!VZ37="",AB530,'04.04_PLANO DE TRABALHO'!VZ37)</f>
        <v>0</v>
      </c>
      <c r="AC531">
        <f>IF('04.04_PLANO DE TRABALHO'!WA37="",AC530,'04.04_PLANO DE TRABALHO'!WA37)</f>
        <v>0</v>
      </c>
      <c r="AD531" t="str">
        <f>IF('04.04_PLANO DE TRABALHO'!WB37="",AD530,'04.04_PLANO DE TRABALHO'!WB37)</f>
        <v>Categoria</v>
      </c>
      <c r="AE531">
        <f>IF('04.04_PLANO DE TRABALHO'!WC37="",AE530,'04.04_PLANO DE TRABALHO'!WC37)</f>
        <v>0</v>
      </c>
      <c r="AF531">
        <f>IF('04.04_PLANO DE TRABALHO'!WD37="",AF530,'04.04_PLANO DE TRABALHO'!WD37)</f>
        <v>0</v>
      </c>
      <c r="AG531">
        <f>IF('04.04_PLANO DE TRABALHO'!WE37="",AG530,'04.04_PLANO DE TRABALHO'!WE37)</f>
        <v>0</v>
      </c>
      <c r="AH531">
        <f>IF('04.04_PLANO DE TRABALHO'!WF37="",AH530,'04.04_PLANO DE TRABALHO'!WF37)</f>
        <v>0</v>
      </c>
      <c r="AI531">
        <f>IF('04.04_PLANO DE TRABALHO'!WG37="",AI530,'04.04_PLANO DE TRABALHO'!WG37)</f>
        <v>0</v>
      </c>
      <c r="AJ531">
        <f>IF('04.04_PLANO DE TRABALHO'!WH37="",AJ530,'04.04_PLANO DE TRABALHO'!WH37)</f>
        <v>0</v>
      </c>
      <c r="AK531">
        <f>IF('04.04_PLANO DE TRABALHO'!WI37="",AK530,'04.04_PLANO DE TRABALHO'!WI37)</f>
        <v>0</v>
      </c>
      <c r="AL531" t="str">
        <f>IF('04.04_PLANO DE TRABALHO'!WJ37="",AL530,'04.04_PLANO DE TRABALHO'!WJ37)</f>
        <v>Subcategoria</v>
      </c>
      <c r="AM531">
        <f>IF('04.04_PLANO DE TRABALHO'!WK37="",AM530,'04.04_PLANO DE TRABALHO'!WK37)</f>
        <v>0</v>
      </c>
      <c r="AN531">
        <f>IF('04.04_PLANO DE TRABALHO'!WL37="",AN530,'04.04_PLANO DE TRABALHO'!WL37)</f>
        <v>0</v>
      </c>
      <c r="AO531">
        <f>IF('04.04_PLANO DE TRABALHO'!WM37="",AO530,'04.04_PLANO DE TRABALHO'!WM37)</f>
        <v>0</v>
      </c>
      <c r="AP531">
        <f>IF('04.04_PLANO DE TRABALHO'!WN37="",AP530,'04.04_PLANO DE TRABALHO'!WN37)</f>
        <v>0</v>
      </c>
      <c r="AQ531" t="str">
        <f>IF('04.04_PLANO DE TRABALHO'!WO37="",AQ530,'04.04_PLANO DE TRABALHO'!WO37)</f>
        <v>Fonte*</v>
      </c>
      <c r="AR531">
        <f>IF('04.04_PLANO DE TRABALHO'!WP37="",AR530,'04.04_PLANO DE TRABALHO'!WP37)</f>
        <v>0</v>
      </c>
      <c r="AS531">
        <f>IF('04.04_PLANO DE TRABALHO'!WQ37="",AS530,'04.04_PLANO DE TRABALHO'!WQ37)</f>
        <v>0</v>
      </c>
      <c r="AT531">
        <f>IF('04.04_PLANO DE TRABALHO'!WR37="",AT530,'04.04_PLANO DE TRABALHO'!WR37)</f>
        <v>0</v>
      </c>
      <c r="AU531" t="str">
        <f>IF('04.04_PLANO DE TRABALHO'!WS37="",AU530,'04.04_PLANO DE TRABALHO'!WS37)</f>
        <v>Unid</v>
      </c>
      <c r="AV531">
        <f>IF('04.04_PLANO DE TRABALHO'!WT37="",AV530,'04.04_PLANO DE TRABALHO'!WT37)</f>
        <v>0</v>
      </c>
      <c r="AW531" t="str">
        <f>IF('04.04_PLANO DE TRABALHO'!WU37="",AW530,'04.04_PLANO DE TRABALHO'!WU37)</f>
        <v>Valor 
Unit</v>
      </c>
      <c r="AX531">
        <f>IF('04.04_PLANO DE TRABALHO'!WV37="",AX530,'04.04_PLANO DE TRABALHO'!WV37)</f>
        <v>0</v>
      </c>
      <c r="AY531">
        <f>IF('04.04_PLANO DE TRABALHO'!WW37="",AY530,'04.04_PLANO DE TRABALHO'!WW37)</f>
        <v>0</v>
      </c>
      <c r="AZ531" t="str">
        <f>IF('04.04_PLANO DE TRABALHO'!WX37="",AZ530,'04.04_PLANO DE TRABALHO'!WX37)</f>
        <v>Qtde</v>
      </c>
      <c r="BA531">
        <f>IF('04.04_PLANO DE TRABALHO'!WY37="",BA530,'04.04_PLANO DE TRABALHO'!WY37)</f>
        <v>0</v>
      </c>
      <c r="BB531">
        <f>IF('04.04_PLANO DE TRABALHO'!WZ37="",BB530,'04.04_PLANO DE TRABALHO'!WZ37)</f>
        <v>0</v>
      </c>
      <c r="BD531">
        <v>0</v>
      </c>
      <c r="BE531" t="str">
        <v>Cod</v>
      </c>
      <c r="BF531">
        <v>0</v>
      </c>
      <c r="BG531" t="str">
        <v>Atividade</v>
      </c>
      <c r="BH531">
        <v>0</v>
      </c>
      <c r="BI531">
        <v>0</v>
      </c>
      <c r="BJ531" t="str">
        <v>Início</v>
      </c>
      <c r="BK531">
        <v>0</v>
      </c>
      <c r="BL531">
        <v>0</v>
      </c>
      <c r="BM531" t="str">
        <v>Fim</v>
      </c>
      <c r="BN531">
        <v>0</v>
      </c>
      <c r="BO531">
        <v>0</v>
      </c>
      <c r="BP531" t="str">
        <v>Total da SubAtividade:</v>
      </c>
      <c r="BQ531">
        <v>0</v>
      </c>
      <c r="BR531">
        <v>0</v>
      </c>
      <c r="BS531" t="str">
        <v>SubAtividade</v>
      </c>
      <c r="BT531">
        <v>0</v>
      </c>
      <c r="BU531">
        <v>0</v>
      </c>
      <c r="BV531">
        <v>0</v>
      </c>
      <c r="BW531">
        <v>0</v>
      </c>
      <c r="BX531">
        <v>0</v>
      </c>
      <c r="BY531" t="str">
        <v>Despesa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 t="str">
        <v>Categoria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 t="str">
        <v>Subcategoria</v>
      </c>
      <c r="CO531">
        <v>0</v>
      </c>
      <c r="CP531">
        <v>0</v>
      </c>
      <c r="CQ531">
        <v>0</v>
      </c>
      <c r="CR531">
        <v>0</v>
      </c>
      <c r="CS531" t="str">
        <v>Fonte*</v>
      </c>
      <c r="CT531">
        <v>0</v>
      </c>
      <c r="CU531">
        <v>0</v>
      </c>
      <c r="CV531">
        <v>0</v>
      </c>
      <c r="CW531" t="str">
        <v>Unid</v>
      </c>
      <c r="CX531">
        <v>0</v>
      </c>
      <c r="CY531" t="str">
        <v>Valor 
Unit</v>
      </c>
      <c r="CZ531">
        <v>0</v>
      </c>
      <c r="DA531">
        <v>0</v>
      </c>
      <c r="DB531" t="str">
        <v>Qtde</v>
      </c>
      <c r="DC531">
        <v>0</v>
      </c>
      <c r="DD531">
        <v>0</v>
      </c>
    </row>
    <row r="532" spans="1:108" x14ac:dyDescent="0.25">
      <c r="A532">
        <v>29</v>
      </c>
      <c r="B532" t="str">
        <f>'04.04_PLANO DE TRABALHO'!$VO$7</f>
        <v>Comunicação e Mobilização Acadêmica</v>
      </c>
      <c r="C532" t="str">
        <f>IF('04.04_PLANO DE TRABALHO'!VA38="",C531,'04.04_PLANO DE TRABALHO'!VA38)</f>
        <v>11.2</v>
      </c>
      <c r="D532">
        <f>IF('04.04_PLANO DE TRABALHO'!VB38="",D531,'04.04_PLANO DE TRABALHO'!VB38)</f>
        <v>0</v>
      </c>
      <c r="E532" t="str">
        <f>IF(OR('04.04_PLANO DE TRABALHO'!VC38="",'04.04_PLANO DE TRABALHO'!VC38="Realizado",'04.04_PLANO DE TRABALHO'!VC38="Planejado"),E531,'04.04_PLANO DE TRABALHO'!VC38)</f>
        <v>Atividade</v>
      </c>
      <c r="F532">
        <f>IF('04.04_PLANO DE TRABALHO'!VD38="",F531,'04.04_PLANO DE TRABALHO'!VD38)</f>
        <v>0</v>
      </c>
      <c r="G532">
        <f>IF('04.04_PLANO DE TRABALHO'!VE38="",G531,'04.04_PLANO DE TRABALHO'!VE38)</f>
        <v>0</v>
      </c>
      <c r="H532" t="str">
        <f>IF('04.04_PLANO DE TRABALHO'!VF38="",H531,'04.04_PLANO DE TRABALHO'!VF38)</f>
        <v>Início</v>
      </c>
      <c r="I532">
        <f>IF('04.04_PLANO DE TRABALHO'!VG38="",I531,'04.04_PLANO DE TRABALHO'!VG38)</f>
        <v>0</v>
      </c>
      <c r="J532">
        <f>IF('04.04_PLANO DE TRABALHO'!VH38="",J531,'04.04_PLANO DE TRABALHO'!VH38)</f>
        <v>0</v>
      </c>
      <c r="K532" t="str">
        <f>IF('04.04_PLANO DE TRABALHO'!VI38="",K531,'04.04_PLANO DE TRABALHO'!VI38)</f>
        <v>Fim</v>
      </c>
      <c r="L532">
        <f>IF('04.04_PLANO DE TRABALHO'!VJ38="",L531,'04.04_PLANO DE TRABALHO'!VJ38)</f>
        <v>0</v>
      </c>
      <c r="M532">
        <f>IF('04.04_PLANO DE TRABALHO'!VK38="",M531,'04.04_PLANO DE TRABALHO'!VK38)</f>
        <v>0</v>
      </c>
      <c r="N532" t="str">
        <f>IF('04.04_PLANO DE TRABALHO'!VL38="",N531,'04.04_PLANO DE TRABALHO'!VL38)</f>
        <v>11.2.3</v>
      </c>
      <c r="O532">
        <f>IF('04.04_PLANO DE TRABALHO'!VM38="",O531,'04.04_PLANO DE TRABALHO'!VM38)</f>
        <v>0</v>
      </c>
      <c r="P532">
        <f>IF('04.04_PLANO DE TRABALHO'!VN38="",P531,'04.04_PLANO DE TRABALHO'!VN38)</f>
        <v>0</v>
      </c>
      <c r="Q532" t="str">
        <f>IF('04.04_PLANO DE TRABALHO'!VO38="",Q531,'04.04_PLANO DE TRABALHO'!VO38)</f>
        <v>SubAtividade</v>
      </c>
      <c r="R532">
        <f>IF('04.04_PLANO DE TRABALHO'!VP38="",R531,'04.04_PLANO DE TRABALHO'!VP38)</f>
        <v>0</v>
      </c>
      <c r="S532">
        <f>IF('04.04_PLANO DE TRABALHO'!VQ38="",S531,'04.04_PLANO DE TRABALHO'!VQ38)</f>
        <v>0</v>
      </c>
      <c r="T532">
        <f>IF('04.04_PLANO DE TRABALHO'!VR38="",T531,'04.04_PLANO DE TRABALHO'!VR38)</f>
        <v>0</v>
      </c>
      <c r="U532">
        <f>IF('04.04_PLANO DE TRABALHO'!VS38="",U531,'04.04_PLANO DE TRABALHO'!VS38)</f>
        <v>0</v>
      </c>
      <c r="V532">
        <f>IF('04.04_PLANO DE TRABALHO'!VT38="",V531,'04.04_PLANO DE TRABALHO'!VT38)</f>
        <v>0</v>
      </c>
      <c r="W532" t="str">
        <f>IF('04.04_PLANO DE TRABALHO'!VU38="",W531,'04.04_PLANO DE TRABALHO'!VU38)</f>
        <v>Despesa</v>
      </c>
      <c r="X532">
        <f>IF('04.04_PLANO DE TRABALHO'!VV38="",X531,'04.04_PLANO DE TRABALHO'!VV38)</f>
        <v>0</v>
      </c>
      <c r="Y532">
        <f>IF('04.04_PLANO DE TRABALHO'!VW38="",Y531,'04.04_PLANO DE TRABALHO'!VW38)</f>
        <v>0</v>
      </c>
      <c r="Z532">
        <f>IF('04.04_PLANO DE TRABALHO'!VX38="",Z531,'04.04_PLANO DE TRABALHO'!VX38)</f>
        <v>0</v>
      </c>
      <c r="AA532">
        <f>IF('04.04_PLANO DE TRABALHO'!VY38="",AA531,'04.04_PLANO DE TRABALHO'!VY38)</f>
        <v>0</v>
      </c>
      <c r="AB532">
        <f>IF('04.04_PLANO DE TRABALHO'!VZ38="",AB531,'04.04_PLANO DE TRABALHO'!VZ38)</f>
        <v>0</v>
      </c>
      <c r="AC532">
        <f>IF('04.04_PLANO DE TRABALHO'!WA38="",AC531,'04.04_PLANO DE TRABALHO'!WA38)</f>
        <v>0</v>
      </c>
      <c r="AD532" t="str">
        <f>IF('04.04_PLANO DE TRABALHO'!WB38="",AD531,'04.04_PLANO DE TRABALHO'!WB38)</f>
        <v>Categoria</v>
      </c>
      <c r="AE532">
        <f>IF('04.04_PLANO DE TRABALHO'!WC38="",AE531,'04.04_PLANO DE TRABALHO'!WC38)</f>
        <v>0</v>
      </c>
      <c r="AF532">
        <f>IF('04.04_PLANO DE TRABALHO'!WD38="",AF531,'04.04_PLANO DE TRABALHO'!WD38)</f>
        <v>0</v>
      </c>
      <c r="AG532">
        <f>IF('04.04_PLANO DE TRABALHO'!WE38="",AG531,'04.04_PLANO DE TRABALHO'!WE38)</f>
        <v>0</v>
      </c>
      <c r="AH532">
        <f>IF('04.04_PLANO DE TRABALHO'!WF38="",AH531,'04.04_PLANO DE TRABALHO'!WF38)</f>
        <v>0</v>
      </c>
      <c r="AI532">
        <f>IF('04.04_PLANO DE TRABALHO'!WG38="",AI531,'04.04_PLANO DE TRABALHO'!WG38)</f>
        <v>0</v>
      </c>
      <c r="AJ532">
        <f>IF('04.04_PLANO DE TRABALHO'!WH38="",AJ531,'04.04_PLANO DE TRABALHO'!WH38)</f>
        <v>0</v>
      </c>
      <c r="AK532">
        <f>IF('04.04_PLANO DE TRABALHO'!WI38="",AK531,'04.04_PLANO DE TRABALHO'!WI38)</f>
        <v>0</v>
      </c>
      <c r="AL532" t="str">
        <f>IF('04.04_PLANO DE TRABALHO'!WJ38="",AL531,'04.04_PLANO DE TRABALHO'!WJ38)</f>
        <v>Subcategoria</v>
      </c>
      <c r="AM532">
        <f>IF('04.04_PLANO DE TRABALHO'!WK38="",AM531,'04.04_PLANO DE TRABALHO'!WK38)</f>
        <v>0</v>
      </c>
      <c r="AN532">
        <f>IF('04.04_PLANO DE TRABALHO'!WL38="",AN531,'04.04_PLANO DE TRABALHO'!WL38)</f>
        <v>0</v>
      </c>
      <c r="AO532">
        <f>IF('04.04_PLANO DE TRABALHO'!WM38="",AO531,'04.04_PLANO DE TRABALHO'!WM38)</f>
        <v>0</v>
      </c>
      <c r="AP532">
        <f>IF('04.04_PLANO DE TRABALHO'!WN38="",AP531,'04.04_PLANO DE TRABALHO'!WN38)</f>
        <v>0</v>
      </c>
      <c r="AQ532" t="str">
        <f>IF('04.04_PLANO DE TRABALHO'!WO38="",AQ531,'04.04_PLANO DE TRABALHO'!WO38)</f>
        <v>Fonte*</v>
      </c>
      <c r="AR532">
        <f>IF('04.04_PLANO DE TRABALHO'!WP38="",AR531,'04.04_PLANO DE TRABALHO'!WP38)</f>
        <v>0</v>
      </c>
      <c r="AS532">
        <f>IF('04.04_PLANO DE TRABALHO'!WQ38="",AS531,'04.04_PLANO DE TRABALHO'!WQ38)</f>
        <v>0</v>
      </c>
      <c r="AT532">
        <f>IF('04.04_PLANO DE TRABALHO'!WR38="",AT531,'04.04_PLANO DE TRABALHO'!WR38)</f>
        <v>0</v>
      </c>
      <c r="AU532" t="str">
        <f>IF('04.04_PLANO DE TRABALHO'!WS38="",AU531,'04.04_PLANO DE TRABALHO'!WS38)</f>
        <v>Unid</v>
      </c>
      <c r="AV532">
        <f>IF('04.04_PLANO DE TRABALHO'!WT38="",AV531,'04.04_PLANO DE TRABALHO'!WT38)</f>
        <v>0</v>
      </c>
      <c r="AW532" t="str">
        <f>IF('04.04_PLANO DE TRABALHO'!WU38="",AW531,'04.04_PLANO DE TRABALHO'!WU38)</f>
        <v>Valor 
Unit</v>
      </c>
      <c r="AX532">
        <f>IF('04.04_PLANO DE TRABALHO'!WV38="",AX531,'04.04_PLANO DE TRABALHO'!WV38)</f>
        <v>0</v>
      </c>
      <c r="AY532">
        <f>IF('04.04_PLANO DE TRABALHO'!WW38="",AY531,'04.04_PLANO DE TRABALHO'!WW38)</f>
        <v>0</v>
      </c>
      <c r="AZ532" t="str">
        <f>IF('04.04_PLANO DE TRABALHO'!WX38="",AZ531,'04.04_PLANO DE TRABALHO'!WX38)</f>
        <v>Qtde</v>
      </c>
      <c r="BA532">
        <f>IF('04.04_PLANO DE TRABALHO'!WY38="",BA531,'04.04_PLANO DE TRABALHO'!WY38)</f>
        <v>0</v>
      </c>
      <c r="BB532">
        <f>IF('04.04_PLANO DE TRABALHO'!WZ38="",BB531,'04.04_PLANO DE TRABALHO'!WZ38)</f>
        <v>0</v>
      </c>
      <c r="BD532">
        <v>0</v>
      </c>
      <c r="BE532" t="str">
        <v>Cod</v>
      </c>
      <c r="BF532">
        <v>0</v>
      </c>
      <c r="BG532" t="str">
        <v>Atividade</v>
      </c>
      <c r="BH532">
        <v>0</v>
      </c>
      <c r="BI532">
        <v>0</v>
      </c>
      <c r="BJ532" t="str">
        <v>Início</v>
      </c>
      <c r="BK532">
        <v>0</v>
      </c>
      <c r="BL532">
        <v>0</v>
      </c>
      <c r="BM532" t="str">
        <v>Fim</v>
      </c>
      <c r="BN532">
        <v>0</v>
      </c>
      <c r="BO532">
        <v>0</v>
      </c>
      <c r="BP532" t="str">
        <v>Total da SubAtividade:</v>
      </c>
      <c r="BQ532">
        <v>0</v>
      </c>
      <c r="BR532">
        <v>0</v>
      </c>
      <c r="BS532" t="str">
        <v>SubAtividade</v>
      </c>
      <c r="BT532">
        <v>0</v>
      </c>
      <c r="BU532">
        <v>0</v>
      </c>
      <c r="BV532">
        <v>0</v>
      </c>
      <c r="BW532">
        <v>0</v>
      </c>
      <c r="BX532">
        <v>0</v>
      </c>
      <c r="BY532" t="str">
        <v>Despesa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 t="str">
        <v>Categoria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 t="str">
        <v>Subcategoria</v>
      </c>
      <c r="CO532">
        <v>0</v>
      </c>
      <c r="CP532">
        <v>0</v>
      </c>
      <c r="CQ532">
        <v>0</v>
      </c>
      <c r="CR532">
        <v>0</v>
      </c>
      <c r="CS532" t="str">
        <v>Fonte*</v>
      </c>
      <c r="CT532">
        <v>0</v>
      </c>
      <c r="CU532">
        <v>0</v>
      </c>
      <c r="CV532">
        <v>0</v>
      </c>
      <c r="CW532" t="str">
        <v>Unid</v>
      </c>
      <c r="CX532">
        <v>0</v>
      </c>
      <c r="CY532" t="str">
        <v>Valor 
Unit</v>
      </c>
      <c r="CZ532">
        <v>0</v>
      </c>
      <c r="DA532">
        <v>0</v>
      </c>
      <c r="DB532" t="str">
        <v>Qtde</v>
      </c>
      <c r="DC532">
        <v>0</v>
      </c>
      <c r="DD532">
        <v>0</v>
      </c>
    </row>
    <row r="533" spans="1:108" x14ac:dyDescent="0.25">
      <c r="A533">
        <v>30</v>
      </c>
      <c r="B533" t="str">
        <f>'04.04_PLANO DE TRABALHO'!$VO$7</f>
        <v>Comunicação e Mobilização Acadêmica</v>
      </c>
      <c r="C533" t="str">
        <f>IF('04.04_PLANO DE TRABALHO'!VA39="",C532,'04.04_PLANO DE TRABALHO'!VA39)</f>
        <v>11.2</v>
      </c>
      <c r="D533">
        <f>IF('04.04_PLANO DE TRABALHO'!VB39="",D532,'04.04_PLANO DE TRABALHO'!VB39)</f>
        <v>0</v>
      </c>
      <c r="E533" t="str">
        <f>IF(OR('04.04_PLANO DE TRABALHO'!VC39="",'04.04_PLANO DE TRABALHO'!VC39="Realizado",'04.04_PLANO DE TRABALHO'!VC39="Planejado"),E532,'04.04_PLANO DE TRABALHO'!VC39)</f>
        <v>Atividade</v>
      </c>
      <c r="F533">
        <f>IF('04.04_PLANO DE TRABALHO'!VD39="",F532,'04.04_PLANO DE TRABALHO'!VD39)</f>
        <v>0</v>
      </c>
      <c r="G533">
        <f>IF('04.04_PLANO DE TRABALHO'!VE39="",G532,'04.04_PLANO DE TRABALHO'!VE39)</f>
        <v>0</v>
      </c>
      <c r="H533" t="str">
        <f>IF('04.04_PLANO DE TRABALHO'!VF39="",H532,'04.04_PLANO DE TRABALHO'!VF39)</f>
        <v>Início</v>
      </c>
      <c r="I533">
        <f>IF('04.04_PLANO DE TRABALHO'!VG39="",I532,'04.04_PLANO DE TRABALHO'!VG39)</f>
        <v>0</v>
      </c>
      <c r="J533">
        <f>IF('04.04_PLANO DE TRABALHO'!VH39="",J532,'04.04_PLANO DE TRABALHO'!VH39)</f>
        <v>0</v>
      </c>
      <c r="K533" t="str">
        <f>IF('04.04_PLANO DE TRABALHO'!VI39="",K532,'04.04_PLANO DE TRABALHO'!VI39)</f>
        <v>Fim</v>
      </c>
      <c r="L533">
        <f>IF('04.04_PLANO DE TRABALHO'!VJ39="",L532,'04.04_PLANO DE TRABALHO'!VJ39)</f>
        <v>0</v>
      </c>
      <c r="M533">
        <f>IF('04.04_PLANO DE TRABALHO'!VK39="",M532,'04.04_PLANO DE TRABALHO'!VK39)</f>
        <v>0</v>
      </c>
      <c r="N533" t="str">
        <f>IF('04.04_PLANO DE TRABALHO'!VL39="",N532,'04.04_PLANO DE TRABALHO'!VL39)</f>
        <v>11.2.3</v>
      </c>
      <c r="O533">
        <f>IF('04.04_PLANO DE TRABALHO'!VM39="",O532,'04.04_PLANO DE TRABALHO'!VM39)</f>
        <v>0</v>
      </c>
      <c r="P533">
        <f>IF('04.04_PLANO DE TRABALHO'!VN39="",P532,'04.04_PLANO DE TRABALHO'!VN39)</f>
        <v>0</v>
      </c>
      <c r="Q533" t="str">
        <f>IF('04.04_PLANO DE TRABALHO'!VO39="",Q532,'04.04_PLANO DE TRABALHO'!VO39)</f>
        <v>SubAtividade</v>
      </c>
      <c r="R533">
        <f>IF('04.04_PLANO DE TRABALHO'!VP39="",R532,'04.04_PLANO DE TRABALHO'!VP39)</f>
        <v>0</v>
      </c>
      <c r="S533">
        <f>IF('04.04_PLANO DE TRABALHO'!VQ39="",S532,'04.04_PLANO DE TRABALHO'!VQ39)</f>
        <v>0</v>
      </c>
      <c r="T533">
        <f>IF('04.04_PLANO DE TRABALHO'!VR39="",T532,'04.04_PLANO DE TRABALHO'!VR39)</f>
        <v>0</v>
      </c>
      <c r="U533">
        <f>IF('04.04_PLANO DE TRABALHO'!VS39="",U532,'04.04_PLANO DE TRABALHO'!VS39)</f>
        <v>0</v>
      </c>
      <c r="V533">
        <f>IF('04.04_PLANO DE TRABALHO'!VT39="",V532,'04.04_PLANO DE TRABALHO'!VT39)</f>
        <v>0</v>
      </c>
      <c r="W533" t="str">
        <f>IF('04.04_PLANO DE TRABALHO'!VU39="",W532,'04.04_PLANO DE TRABALHO'!VU39)</f>
        <v>Despesa</v>
      </c>
      <c r="X533">
        <f>IF('04.04_PLANO DE TRABALHO'!VV39="",X532,'04.04_PLANO DE TRABALHO'!VV39)</f>
        <v>0</v>
      </c>
      <c r="Y533">
        <f>IF('04.04_PLANO DE TRABALHO'!VW39="",Y532,'04.04_PLANO DE TRABALHO'!VW39)</f>
        <v>0</v>
      </c>
      <c r="Z533">
        <f>IF('04.04_PLANO DE TRABALHO'!VX39="",Z532,'04.04_PLANO DE TRABALHO'!VX39)</f>
        <v>0</v>
      </c>
      <c r="AA533">
        <f>IF('04.04_PLANO DE TRABALHO'!VY39="",AA532,'04.04_PLANO DE TRABALHO'!VY39)</f>
        <v>0</v>
      </c>
      <c r="AB533">
        <f>IF('04.04_PLANO DE TRABALHO'!VZ39="",AB532,'04.04_PLANO DE TRABALHO'!VZ39)</f>
        <v>0</v>
      </c>
      <c r="AC533">
        <f>IF('04.04_PLANO DE TRABALHO'!WA39="",AC532,'04.04_PLANO DE TRABALHO'!WA39)</f>
        <v>0</v>
      </c>
      <c r="AD533" t="str">
        <f>IF('04.04_PLANO DE TRABALHO'!WB39="",AD532,'04.04_PLANO DE TRABALHO'!WB39)</f>
        <v>Categoria</v>
      </c>
      <c r="AE533">
        <f>IF('04.04_PLANO DE TRABALHO'!WC39="",AE532,'04.04_PLANO DE TRABALHO'!WC39)</f>
        <v>0</v>
      </c>
      <c r="AF533">
        <f>IF('04.04_PLANO DE TRABALHO'!WD39="",AF532,'04.04_PLANO DE TRABALHO'!WD39)</f>
        <v>0</v>
      </c>
      <c r="AG533">
        <f>IF('04.04_PLANO DE TRABALHO'!WE39="",AG532,'04.04_PLANO DE TRABALHO'!WE39)</f>
        <v>0</v>
      </c>
      <c r="AH533">
        <f>IF('04.04_PLANO DE TRABALHO'!WF39="",AH532,'04.04_PLANO DE TRABALHO'!WF39)</f>
        <v>0</v>
      </c>
      <c r="AI533">
        <f>IF('04.04_PLANO DE TRABALHO'!WG39="",AI532,'04.04_PLANO DE TRABALHO'!WG39)</f>
        <v>0</v>
      </c>
      <c r="AJ533">
        <f>IF('04.04_PLANO DE TRABALHO'!WH39="",AJ532,'04.04_PLANO DE TRABALHO'!WH39)</f>
        <v>0</v>
      </c>
      <c r="AK533">
        <f>IF('04.04_PLANO DE TRABALHO'!WI39="",AK532,'04.04_PLANO DE TRABALHO'!WI39)</f>
        <v>0</v>
      </c>
      <c r="AL533" t="str">
        <f>IF('04.04_PLANO DE TRABALHO'!WJ39="",AL532,'04.04_PLANO DE TRABALHO'!WJ39)</f>
        <v>Subcategoria</v>
      </c>
      <c r="AM533">
        <f>IF('04.04_PLANO DE TRABALHO'!WK39="",AM532,'04.04_PLANO DE TRABALHO'!WK39)</f>
        <v>0</v>
      </c>
      <c r="AN533">
        <f>IF('04.04_PLANO DE TRABALHO'!WL39="",AN532,'04.04_PLANO DE TRABALHO'!WL39)</f>
        <v>0</v>
      </c>
      <c r="AO533">
        <f>IF('04.04_PLANO DE TRABALHO'!WM39="",AO532,'04.04_PLANO DE TRABALHO'!WM39)</f>
        <v>0</v>
      </c>
      <c r="AP533">
        <f>IF('04.04_PLANO DE TRABALHO'!WN39="",AP532,'04.04_PLANO DE TRABALHO'!WN39)</f>
        <v>0</v>
      </c>
      <c r="AQ533" t="str">
        <f>IF('04.04_PLANO DE TRABALHO'!WO39="",AQ532,'04.04_PLANO DE TRABALHO'!WO39)</f>
        <v>Fonte*</v>
      </c>
      <c r="AR533">
        <f>IF('04.04_PLANO DE TRABALHO'!WP39="",AR532,'04.04_PLANO DE TRABALHO'!WP39)</f>
        <v>0</v>
      </c>
      <c r="AS533">
        <f>IF('04.04_PLANO DE TRABALHO'!WQ39="",AS532,'04.04_PLANO DE TRABALHO'!WQ39)</f>
        <v>0</v>
      </c>
      <c r="AT533">
        <f>IF('04.04_PLANO DE TRABALHO'!WR39="",AT532,'04.04_PLANO DE TRABALHO'!WR39)</f>
        <v>0</v>
      </c>
      <c r="AU533" t="str">
        <f>IF('04.04_PLANO DE TRABALHO'!WS39="",AU532,'04.04_PLANO DE TRABALHO'!WS39)</f>
        <v>Unid</v>
      </c>
      <c r="AV533">
        <f>IF('04.04_PLANO DE TRABALHO'!WT39="",AV532,'04.04_PLANO DE TRABALHO'!WT39)</f>
        <v>0</v>
      </c>
      <c r="AW533" t="str">
        <f>IF('04.04_PLANO DE TRABALHO'!WU39="",AW532,'04.04_PLANO DE TRABALHO'!WU39)</f>
        <v>Valor 
Unit</v>
      </c>
      <c r="AX533">
        <f>IF('04.04_PLANO DE TRABALHO'!WV39="",AX532,'04.04_PLANO DE TRABALHO'!WV39)</f>
        <v>0</v>
      </c>
      <c r="AY533">
        <f>IF('04.04_PLANO DE TRABALHO'!WW39="",AY532,'04.04_PLANO DE TRABALHO'!WW39)</f>
        <v>0</v>
      </c>
      <c r="AZ533" t="str">
        <f>IF('04.04_PLANO DE TRABALHO'!WX39="",AZ532,'04.04_PLANO DE TRABALHO'!WX39)</f>
        <v>Qtde</v>
      </c>
      <c r="BA533">
        <f>IF('04.04_PLANO DE TRABALHO'!WY39="",BA532,'04.04_PLANO DE TRABALHO'!WY39)</f>
        <v>0</v>
      </c>
      <c r="BB533">
        <f>IF('04.04_PLANO DE TRABALHO'!WZ39="",BB532,'04.04_PLANO DE TRABALHO'!WZ39)</f>
        <v>0</v>
      </c>
      <c r="BD533">
        <v>0</v>
      </c>
      <c r="BE533" t="str">
        <v>Cod</v>
      </c>
      <c r="BF533">
        <v>0</v>
      </c>
      <c r="BG533" t="str">
        <v>Atividade</v>
      </c>
      <c r="BH533">
        <v>0</v>
      </c>
      <c r="BI533">
        <v>0</v>
      </c>
      <c r="BJ533" t="str">
        <v>Início</v>
      </c>
      <c r="BK533">
        <v>0</v>
      </c>
      <c r="BL533">
        <v>0</v>
      </c>
      <c r="BM533" t="str">
        <v>Fim</v>
      </c>
      <c r="BN533">
        <v>0</v>
      </c>
      <c r="BO533">
        <v>0</v>
      </c>
      <c r="BP533" t="str">
        <v>Total da SubAtividade:</v>
      </c>
      <c r="BQ533">
        <v>0</v>
      </c>
      <c r="BR533">
        <v>0</v>
      </c>
      <c r="BS533" t="str">
        <v>SubAtividade</v>
      </c>
      <c r="BT533">
        <v>0</v>
      </c>
      <c r="BU533">
        <v>0</v>
      </c>
      <c r="BV533">
        <v>0</v>
      </c>
      <c r="BW533">
        <v>0</v>
      </c>
      <c r="BX533">
        <v>0</v>
      </c>
      <c r="BY533" t="str">
        <v>Despesa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 t="str">
        <v>Categoria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 t="str">
        <v>Subcategoria</v>
      </c>
      <c r="CO533">
        <v>0</v>
      </c>
      <c r="CP533">
        <v>0</v>
      </c>
      <c r="CQ533">
        <v>0</v>
      </c>
      <c r="CR533">
        <v>0</v>
      </c>
      <c r="CS533" t="str">
        <v>Fonte*</v>
      </c>
      <c r="CT533">
        <v>0</v>
      </c>
      <c r="CU533">
        <v>0</v>
      </c>
      <c r="CV533">
        <v>0</v>
      </c>
      <c r="CW533" t="str">
        <v>Unid</v>
      </c>
      <c r="CX533">
        <v>0</v>
      </c>
      <c r="CY533" t="str">
        <v>Valor 
Unit</v>
      </c>
      <c r="CZ533">
        <v>0</v>
      </c>
      <c r="DA533">
        <v>0</v>
      </c>
      <c r="DB533" t="str">
        <v>Qtde</v>
      </c>
      <c r="DC533">
        <v>0</v>
      </c>
      <c r="DD533">
        <v>0</v>
      </c>
    </row>
    <row r="534" spans="1:108" x14ac:dyDescent="0.25">
      <c r="A534">
        <v>31</v>
      </c>
      <c r="B534" t="str">
        <f>'04.04_PLANO DE TRABALHO'!$VO$7</f>
        <v>Comunicação e Mobilização Acadêmica</v>
      </c>
      <c r="C534" t="str">
        <f>IF('04.04_PLANO DE TRABALHO'!VA40="",C533,'04.04_PLANO DE TRABALHO'!VA40)</f>
        <v>11.2</v>
      </c>
      <c r="D534">
        <f>IF('04.04_PLANO DE TRABALHO'!VB40="",D533,'04.04_PLANO DE TRABALHO'!VB40)</f>
        <v>0</v>
      </c>
      <c r="E534" t="str">
        <f>IF(OR('04.04_PLANO DE TRABALHO'!VC40="",'04.04_PLANO DE TRABALHO'!VC40="Realizado",'04.04_PLANO DE TRABALHO'!VC40="Planejado"),E533,'04.04_PLANO DE TRABALHO'!VC40)</f>
        <v>Atividade</v>
      </c>
      <c r="F534">
        <f>IF('04.04_PLANO DE TRABALHO'!VD40="",F533,'04.04_PLANO DE TRABALHO'!VD40)</f>
        <v>0</v>
      </c>
      <c r="G534">
        <f>IF('04.04_PLANO DE TRABALHO'!VE40="",G533,'04.04_PLANO DE TRABALHO'!VE40)</f>
        <v>0</v>
      </c>
      <c r="H534" t="str">
        <f>IF('04.04_PLANO DE TRABALHO'!VF40="",H533,'04.04_PLANO DE TRABALHO'!VF40)</f>
        <v>Início</v>
      </c>
      <c r="I534">
        <f>IF('04.04_PLANO DE TRABALHO'!VG40="",I533,'04.04_PLANO DE TRABALHO'!VG40)</f>
        <v>0</v>
      </c>
      <c r="J534">
        <f>IF('04.04_PLANO DE TRABALHO'!VH40="",J533,'04.04_PLANO DE TRABALHO'!VH40)</f>
        <v>0</v>
      </c>
      <c r="K534" t="str">
        <f>IF('04.04_PLANO DE TRABALHO'!VI40="",K533,'04.04_PLANO DE TRABALHO'!VI40)</f>
        <v>Fim</v>
      </c>
      <c r="L534">
        <f>IF('04.04_PLANO DE TRABALHO'!VJ40="",L533,'04.04_PLANO DE TRABALHO'!VJ40)</f>
        <v>0</v>
      </c>
      <c r="M534">
        <f>IF('04.04_PLANO DE TRABALHO'!VK40="",M533,'04.04_PLANO DE TRABALHO'!VK40)</f>
        <v>0</v>
      </c>
      <c r="N534" t="str">
        <f>IF('04.04_PLANO DE TRABALHO'!VL40="",N533,'04.04_PLANO DE TRABALHO'!VL40)</f>
        <v>11.2.3</v>
      </c>
      <c r="O534">
        <f>IF('04.04_PLANO DE TRABALHO'!VM40="",O533,'04.04_PLANO DE TRABALHO'!VM40)</f>
        <v>0</v>
      </c>
      <c r="P534">
        <f>IF('04.04_PLANO DE TRABALHO'!VN40="",P533,'04.04_PLANO DE TRABALHO'!VN40)</f>
        <v>0</v>
      </c>
      <c r="Q534" t="str">
        <f>IF('04.04_PLANO DE TRABALHO'!VO40="",Q533,'04.04_PLANO DE TRABALHO'!VO40)</f>
        <v>SubAtividade</v>
      </c>
      <c r="R534">
        <f>IF('04.04_PLANO DE TRABALHO'!VP40="",R533,'04.04_PLANO DE TRABALHO'!VP40)</f>
        <v>0</v>
      </c>
      <c r="S534">
        <f>IF('04.04_PLANO DE TRABALHO'!VQ40="",S533,'04.04_PLANO DE TRABALHO'!VQ40)</f>
        <v>0</v>
      </c>
      <c r="T534">
        <f>IF('04.04_PLANO DE TRABALHO'!VR40="",T533,'04.04_PLANO DE TRABALHO'!VR40)</f>
        <v>0</v>
      </c>
      <c r="U534">
        <f>IF('04.04_PLANO DE TRABALHO'!VS40="",U533,'04.04_PLANO DE TRABALHO'!VS40)</f>
        <v>0</v>
      </c>
      <c r="V534">
        <f>IF('04.04_PLANO DE TRABALHO'!VT40="",V533,'04.04_PLANO DE TRABALHO'!VT40)</f>
        <v>0</v>
      </c>
      <c r="W534" t="str">
        <f>IF('04.04_PLANO DE TRABALHO'!VU40="",W533,'04.04_PLANO DE TRABALHO'!VU40)</f>
        <v>Despesa</v>
      </c>
      <c r="X534">
        <f>IF('04.04_PLANO DE TRABALHO'!VV40="",X533,'04.04_PLANO DE TRABALHO'!VV40)</f>
        <v>0</v>
      </c>
      <c r="Y534">
        <f>IF('04.04_PLANO DE TRABALHO'!VW40="",Y533,'04.04_PLANO DE TRABALHO'!VW40)</f>
        <v>0</v>
      </c>
      <c r="Z534">
        <f>IF('04.04_PLANO DE TRABALHO'!VX40="",Z533,'04.04_PLANO DE TRABALHO'!VX40)</f>
        <v>0</v>
      </c>
      <c r="AA534">
        <f>IF('04.04_PLANO DE TRABALHO'!VY40="",AA533,'04.04_PLANO DE TRABALHO'!VY40)</f>
        <v>0</v>
      </c>
      <c r="AB534">
        <f>IF('04.04_PLANO DE TRABALHO'!VZ40="",AB533,'04.04_PLANO DE TRABALHO'!VZ40)</f>
        <v>0</v>
      </c>
      <c r="AC534">
        <f>IF('04.04_PLANO DE TRABALHO'!WA40="",AC533,'04.04_PLANO DE TRABALHO'!WA40)</f>
        <v>0</v>
      </c>
      <c r="AD534" t="str">
        <f>IF('04.04_PLANO DE TRABALHO'!WB40="",AD533,'04.04_PLANO DE TRABALHO'!WB40)</f>
        <v>Categoria</v>
      </c>
      <c r="AE534">
        <f>IF('04.04_PLANO DE TRABALHO'!WC40="",AE533,'04.04_PLANO DE TRABALHO'!WC40)</f>
        <v>0</v>
      </c>
      <c r="AF534">
        <f>IF('04.04_PLANO DE TRABALHO'!WD40="",AF533,'04.04_PLANO DE TRABALHO'!WD40)</f>
        <v>0</v>
      </c>
      <c r="AG534">
        <f>IF('04.04_PLANO DE TRABALHO'!WE40="",AG533,'04.04_PLANO DE TRABALHO'!WE40)</f>
        <v>0</v>
      </c>
      <c r="AH534">
        <f>IF('04.04_PLANO DE TRABALHO'!WF40="",AH533,'04.04_PLANO DE TRABALHO'!WF40)</f>
        <v>0</v>
      </c>
      <c r="AI534">
        <f>IF('04.04_PLANO DE TRABALHO'!WG40="",AI533,'04.04_PLANO DE TRABALHO'!WG40)</f>
        <v>0</v>
      </c>
      <c r="AJ534">
        <f>IF('04.04_PLANO DE TRABALHO'!WH40="",AJ533,'04.04_PLANO DE TRABALHO'!WH40)</f>
        <v>0</v>
      </c>
      <c r="AK534">
        <f>IF('04.04_PLANO DE TRABALHO'!WI40="",AK533,'04.04_PLANO DE TRABALHO'!WI40)</f>
        <v>0</v>
      </c>
      <c r="AL534" t="str">
        <f>IF('04.04_PLANO DE TRABALHO'!WJ40="",AL533,'04.04_PLANO DE TRABALHO'!WJ40)</f>
        <v>Subcategoria</v>
      </c>
      <c r="AM534">
        <f>IF('04.04_PLANO DE TRABALHO'!WK40="",AM533,'04.04_PLANO DE TRABALHO'!WK40)</f>
        <v>0</v>
      </c>
      <c r="AN534">
        <f>IF('04.04_PLANO DE TRABALHO'!WL40="",AN533,'04.04_PLANO DE TRABALHO'!WL40)</f>
        <v>0</v>
      </c>
      <c r="AO534">
        <f>IF('04.04_PLANO DE TRABALHO'!WM40="",AO533,'04.04_PLANO DE TRABALHO'!WM40)</f>
        <v>0</v>
      </c>
      <c r="AP534">
        <f>IF('04.04_PLANO DE TRABALHO'!WN40="",AP533,'04.04_PLANO DE TRABALHO'!WN40)</f>
        <v>0</v>
      </c>
      <c r="AQ534" t="str">
        <f>IF('04.04_PLANO DE TRABALHO'!WO40="",AQ533,'04.04_PLANO DE TRABALHO'!WO40)</f>
        <v>Fonte*</v>
      </c>
      <c r="AR534">
        <f>IF('04.04_PLANO DE TRABALHO'!WP40="",AR533,'04.04_PLANO DE TRABALHO'!WP40)</f>
        <v>0</v>
      </c>
      <c r="AS534">
        <f>IF('04.04_PLANO DE TRABALHO'!WQ40="",AS533,'04.04_PLANO DE TRABALHO'!WQ40)</f>
        <v>0</v>
      </c>
      <c r="AT534">
        <f>IF('04.04_PLANO DE TRABALHO'!WR40="",AT533,'04.04_PLANO DE TRABALHO'!WR40)</f>
        <v>0</v>
      </c>
      <c r="AU534" t="str">
        <f>IF('04.04_PLANO DE TRABALHO'!WS40="",AU533,'04.04_PLANO DE TRABALHO'!WS40)</f>
        <v>Unid</v>
      </c>
      <c r="AV534">
        <f>IF('04.04_PLANO DE TRABALHO'!WT40="",AV533,'04.04_PLANO DE TRABALHO'!WT40)</f>
        <v>0</v>
      </c>
      <c r="AW534" t="str">
        <f>IF('04.04_PLANO DE TRABALHO'!WU40="",AW533,'04.04_PLANO DE TRABALHO'!WU40)</f>
        <v>Valor 
Unit</v>
      </c>
      <c r="AX534">
        <f>IF('04.04_PLANO DE TRABALHO'!WV40="",AX533,'04.04_PLANO DE TRABALHO'!WV40)</f>
        <v>0</v>
      </c>
      <c r="AY534">
        <f>IF('04.04_PLANO DE TRABALHO'!WW40="",AY533,'04.04_PLANO DE TRABALHO'!WW40)</f>
        <v>0</v>
      </c>
      <c r="AZ534" t="str">
        <f>IF('04.04_PLANO DE TRABALHO'!WX40="",AZ533,'04.04_PLANO DE TRABALHO'!WX40)</f>
        <v>Qtde</v>
      </c>
      <c r="BA534">
        <f>IF('04.04_PLANO DE TRABALHO'!WY40="",BA533,'04.04_PLANO DE TRABALHO'!WY40)</f>
        <v>0</v>
      </c>
      <c r="BB534">
        <f>IF('04.04_PLANO DE TRABALHO'!WZ40="",BB533,'04.04_PLANO DE TRABALHO'!WZ40)</f>
        <v>0</v>
      </c>
      <c r="BD534">
        <v>0</v>
      </c>
      <c r="BE534" t="str">
        <v>Cod</v>
      </c>
      <c r="BF534">
        <v>0</v>
      </c>
      <c r="BG534" t="str">
        <v>Atividade</v>
      </c>
      <c r="BH534">
        <v>0</v>
      </c>
      <c r="BI534">
        <v>0</v>
      </c>
      <c r="BJ534" t="str">
        <v>Início</v>
      </c>
      <c r="BK534">
        <v>0</v>
      </c>
      <c r="BL534">
        <v>0</v>
      </c>
      <c r="BM534" t="str">
        <v>Fim</v>
      </c>
      <c r="BN534">
        <v>0</v>
      </c>
      <c r="BO534">
        <v>0</v>
      </c>
      <c r="BP534" t="str">
        <v>Total da SubAtividade:</v>
      </c>
      <c r="BQ534">
        <v>0</v>
      </c>
      <c r="BR534">
        <v>0</v>
      </c>
      <c r="BS534" t="str">
        <v>SubAtividade</v>
      </c>
      <c r="BT534">
        <v>0</v>
      </c>
      <c r="BU534">
        <v>0</v>
      </c>
      <c r="BV534">
        <v>0</v>
      </c>
      <c r="BW534">
        <v>0</v>
      </c>
      <c r="BX534">
        <v>0</v>
      </c>
      <c r="BY534" t="str">
        <v>Despesa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 t="str">
        <v>Categoria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 t="str">
        <v>Subcategoria</v>
      </c>
      <c r="CO534">
        <v>0</v>
      </c>
      <c r="CP534">
        <v>0</v>
      </c>
      <c r="CQ534">
        <v>0</v>
      </c>
      <c r="CR534">
        <v>0</v>
      </c>
      <c r="CS534" t="str">
        <v>Fonte*</v>
      </c>
      <c r="CT534">
        <v>0</v>
      </c>
      <c r="CU534">
        <v>0</v>
      </c>
      <c r="CV534">
        <v>0</v>
      </c>
      <c r="CW534" t="str">
        <v>Unid</v>
      </c>
      <c r="CX534">
        <v>0</v>
      </c>
      <c r="CY534" t="str">
        <v>Valor 
Unit</v>
      </c>
      <c r="CZ534">
        <v>0</v>
      </c>
      <c r="DA534">
        <v>0</v>
      </c>
      <c r="DB534" t="str">
        <v>Qtde</v>
      </c>
      <c r="DC534">
        <v>0</v>
      </c>
      <c r="DD534">
        <v>0</v>
      </c>
    </row>
    <row r="535" spans="1:108" x14ac:dyDescent="0.25">
      <c r="A535">
        <v>32</v>
      </c>
      <c r="B535" t="str">
        <f>'04.04_PLANO DE TRABALHO'!$VO$7</f>
        <v>Comunicação e Mobilização Acadêmica</v>
      </c>
      <c r="C535" t="str">
        <f>IF('04.04_PLANO DE TRABALHO'!VA41="",C534,'04.04_PLANO DE TRABALHO'!VA41)</f>
        <v>11.2</v>
      </c>
      <c r="D535">
        <f>IF('04.04_PLANO DE TRABALHO'!VB41="",D534,'04.04_PLANO DE TRABALHO'!VB41)</f>
        <v>0</v>
      </c>
      <c r="E535" t="str">
        <f>IF(OR('04.04_PLANO DE TRABALHO'!VC41="",'04.04_PLANO DE TRABALHO'!VC41="Realizado",'04.04_PLANO DE TRABALHO'!VC41="Planejado"),E534,'04.04_PLANO DE TRABALHO'!VC41)</f>
        <v>Atividade</v>
      </c>
      <c r="F535">
        <f>IF('04.04_PLANO DE TRABALHO'!VD41="",F534,'04.04_PLANO DE TRABALHO'!VD41)</f>
        <v>0</v>
      </c>
      <c r="G535">
        <f>IF('04.04_PLANO DE TRABALHO'!VE41="",G534,'04.04_PLANO DE TRABALHO'!VE41)</f>
        <v>0</v>
      </c>
      <c r="H535" t="str">
        <f>IF('04.04_PLANO DE TRABALHO'!VF41="",H534,'04.04_PLANO DE TRABALHO'!VF41)</f>
        <v>Início</v>
      </c>
      <c r="I535">
        <f>IF('04.04_PLANO DE TRABALHO'!VG41="",I534,'04.04_PLANO DE TRABALHO'!VG41)</f>
        <v>0</v>
      </c>
      <c r="J535">
        <f>IF('04.04_PLANO DE TRABALHO'!VH41="",J534,'04.04_PLANO DE TRABALHO'!VH41)</f>
        <v>0</v>
      </c>
      <c r="K535" t="str">
        <f>IF('04.04_PLANO DE TRABALHO'!VI41="",K534,'04.04_PLANO DE TRABALHO'!VI41)</f>
        <v>Fim</v>
      </c>
      <c r="L535">
        <f>IF('04.04_PLANO DE TRABALHO'!VJ41="",L534,'04.04_PLANO DE TRABALHO'!VJ41)</f>
        <v>0</v>
      </c>
      <c r="M535">
        <f>IF('04.04_PLANO DE TRABALHO'!VK41="",M534,'04.04_PLANO DE TRABALHO'!VK41)</f>
        <v>0</v>
      </c>
      <c r="N535" t="str">
        <f>IF('04.04_PLANO DE TRABALHO'!VL41="",N534,'04.04_PLANO DE TRABALHO'!VL41)</f>
        <v>11.2.3</v>
      </c>
      <c r="O535">
        <f>IF('04.04_PLANO DE TRABALHO'!VM41="",O534,'04.04_PLANO DE TRABALHO'!VM41)</f>
        <v>0</v>
      </c>
      <c r="P535">
        <f>IF('04.04_PLANO DE TRABALHO'!VN41="",P534,'04.04_PLANO DE TRABALHO'!VN41)</f>
        <v>0</v>
      </c>
      <c r="Q535" t="str">
        <f>IF('04.04_PLANO DE TRABALHO'!VO41="",Q534,'04.04_PLANO DE TRABALHO'!VO41)</f>
        <v>SubAtividade</v>
      </c>
      <c r="R535">
        <f>IF('04.04_PLANO DE TRABALHO'!VP41="",R534,'04.04_PLANO DE TRABALHO'!VP41)</f>
        <v>0</v>
      </c>
      <c r="S535">
        <f>IF('04.04_PLANO DE TRABALHO'!VQ41="",S534,'04.04_PLANO DE TRABALHO'!VQ41)</f>
        <v>0</v>
      </c>
      <c r="T535">
        <f>IF('04.04_PLANO DE TRABALHO'!VR41="",T534,'04.04_PLANO DE TRABALHO'!VR41)</f>
        <v>0</v>
      </c>
      <c r="U535">
        <f>IF('04.04_PLANO DE TRABALHO'!VS41="",U534,'04.04_PLANO DE TRABALHO'!VS41)</f>
        <v>0</v>
      </c>
      <c r="V535">
        <f>IF('04.04_PLANO DE TRABALHO'!VT41="",V534,'04.04_PLANO DE TRABALHO'!VT41)</f>
        <v>0</v>
      </c>
      <c r="W535" t="str">
        <f>IF('04.04_PLANO DE TRABALHO'!VU41="",W534,'04.04_PLANO DE TRABALHO'!VU41)</f>
        <v>Despesa</v>
      </c>
      <c r="X535">
        <f>IF('04.04_PLANO DE TRABALHO'!VV41="",X534,'04.04_PLANO DE TRABALHO'!VV41)</f>
        <v>0</v>
      </c>
      <c r="Y535">
        <f>IF('04.04_PLANO DE TRABALHO'!VW41="",Y534,'04.04_PLANO DE TRABALHO'!VW41)</f>
        <v>0</v>
      </c>
      <c r="Z535">
        <f>IF('04.04_PLANO DE TRABALHO'!VX41="",Z534,'04.04_PLANO DE TRABALHO'!VX41)</f>
        <v>0</v>
      </c>
      <c r="AA535">
        <f>IF('04.04_PLANO DE TRABALHO'!VY41="",AA534,'04.04_PLANO DE TRABALHO'!VY41)</f>
        <v>0</v>
      </c>
      <c r="AB535">
        <f>IF('04.04_PLANO DE TRABALHO'!VZ41="",AB534,'04.04_PLANO DE TRABALHO'!VZ41)</f>
        <v>0</v>
      </c>
      <c r="AC535">
        <f>IF('04.04_PLANO DE TRABALHO'!WA41="",AC534,'04.04_PLANO DE TRABALHO'!WA41)</f>
        <v>0</v>
      </c>
      <c r="AD535" t="str">
        <f>IF('04.04_PLANO DE TRABALHO'!WB41="",AD534,'04.04_PLANO DE TRABALHO'!WB41)</f>
        <v>Categoria</v>
      </c>
      <c r="AE535">
        <f>IF('04.04_PLANO DE TRABALHO'!WC41="",AE534,'04.04_PLANO DE TRABALHO'!WC41)</f>
        <v>0</v>
      </c>
      <c r="AF535">
        <f>IF('04.04_PLANO DE TRABALHO'!WD41="",AF534,'04.04_PLANO DE TRABALHO'!WD41)</f>
        <v>0</v>
      </c>
      <c r="AG535">
        <f>IF('04.04_PLANO DE TRABALHO'!WE41="",AG534,'04.04_PLANO DE TRABALHO'!WE41)</f>
        <v>0</v>
      </c>
      <c r="AH535">
        <f>IF('04.04_PLANO DE TRABALHO'!WF41="",AH534,'04.04_PLANO DE TRABALHO'!WF41)</f>
        <v>0</v>
      </c>
      <c r="AI535">
        <f>IF('04.04_PLANO DE TRABALHO'!WG41="",AI534,'04.04_PLANO DE TRABALHO'!WG41)</f>
        <v>0</v>
      </c>
      <c r="AJ535">
        <f>IF('04.04_PLANO DE TRABALHO'!WH41="",AJ534,'04.04_PLANO DE TRABALHO'!WH41)</f>
        <v>0</v>
      </c>
      <c r="AK535">
        <f>IF('04.04_PLANO DE TRABALHO'!WI41="",AK534,'04.04_PLANO DE TRABALHO'!WI41)</f>
        <v>0</v>
      </c>
      <c r="AL535" t="str">
        <f>IF('04.04_PLANO DE TRABALHO'!WJ41="",AL534,'04.04_PLANO DE TRABALHO'!WJ41)</f>
        <v>Subcategoria</v>
      </c>
      <c r="AM535">
        <f>IF('04.04_PLANO DE TRABALHO'!WK41="",AM534,'04.04_PLANO DE TRABALHO'!WK41)</f>
        <v>0</v>
      </c>
      <c r="AN535">
        <f>IF('04.04_PLANO DE TRABALHO'!WL41="",AN534,'04.04_PLANO DE TRABALHO'!WL41)</f>
        <v>0</v>
      </c>
      <c r="AO535">
        <f>IF('04.04_PLANO DE TRABALHO'!WM41="",AO534,'04.04_PLANO DE TRABALHO'!WM41)</f>
        <v>0</v>
      </c>
      <c r="AP535">
        <f>IF('04.04_PLANO DE TRABALHO'!WN41="",AP534,'04.04_PLANO DE TRABALHO'!WN41)</f>
        <v>0</v>
      </c>
      <c r="AQ535" t="str">
        <f>IF('04.04_PLANO DE TRABALHO'!WO41="",AQ534,'04.04_PLANO DE TRABALHO'!WO41)</f>
        <v>Fonte*</v>
      </c>
      <c r="AR535">
        <f>IF('04.04_PLANO DE TRABALHO'!WP41="",AR534,'04.04_PLANO DE TRABALHO'!WP41)</f>
        <v>0</v>
      </c>
      <c r="AS535">
        <f>IF('04.04_PLANO DE TRABALHO'!WQ41="",AS534,'04.04_PLANO DE TRABALHO'!WQ41)</f>
        <v>0</v>
      </c>
      <c r="AT535">
        <f>IF('04.04_PLANO DE TRABALHO'!WR41="",AT534,'04.04_PLANO DE TRABALHO'!WR41)</f>
        <v>0</v>
      </c>
      <c r="AU535" t="str">
        <f>IF('04.04_PLANO DE TRABALHO'!WS41="",AU534,'04.04_PLANO DE TRABALHO'!WS41)</f>
        <v>Unid</v>
      </c>
      <c r="AV535">
        <f>IF('04.04_PLANO DE TRABALHO'!WT41="",AV534,'04.04_PLANO DE TRABALHO'!WT41)</f>
        <v>0</v>
      </c>
      <c r="AW535" t="str">
        <f>IF('04.04_PLANO DE TRABALHO'!WU41="",AW534,'04.04_PLANO DE TRABALHO'!WU41)</f>
        <v>Valor 
Unit</v>
      </c>
      <c r="AX535">
        <f>IF('04.04_PLANO DE TRABALHO'!WV41="",AX534,'04.04_PLANO DE TRABALHO'!WV41)</f>
        <v>0</v>
      </c>
      <c r="AY535">
        <f>IF('04.04_PLANO DE TRABALHO'!WW41="",AY534,'04.04_PLANO DE TRABALHO'!WW41)</f>
        <v>0</v>
      </c>
      <c r="AZ535" t="str">
        <f>IF('04.04_PLANO DE TRABALHO'!WX41="",AZ534,'04.04_PLANO DE TRABALHO'!WX41)</f>
        <v>Qtde</v>
      </c>
      <c r="BA535">
        <f>IF('04.04_PLANO DE TRABALHO'!WY41="",BA534,'04.04_PLANO DE TRABALHO'!WY41)</f>
        <v>0</v>
      </c>
      <c r="BB535">
        <f>IF('04.04_PLANO DE TRABALHO'!WZ41="",BB534,'04.04_PLANO DE TRABALHO'!WZ41)</f>
        <v>0</v>
      </c>
      <c r="BD535">
        <v>0</v>
      </c>
      <c r="BE535" t="str">
        <v>Cod</v>
      </c>
      <c r="BF535">
        <v>0</v>
      </c>
      <c r="BG535" t="str">
        <v>Atividade</v>
      </c>
      <c r="BH535">
        <v>0</v>
      </c>
      <c r="BI535">
        <v>0</v>
      </c>
      <c r="BJ535" t="str">
        <v>Início</v>
      </c>
      <c r="BK535">
        <v>0</v>
      </c>
      <c r="BL535">
        <v>0</v>
      </c>
      <c r="BM535" t="str">
        <v>Fim</v>
      </c>
      <c r="BN535">
        <v>0</v>
      </c>
      <c r="BO535">
        <v>0</v>
      </c>
      <c r="BP535" t="str">
        <v>Total da SubAtividade:</v>
      </c>
      <c r="BQ535">
        <v>0</v>
      </c>
      <c r="BR535">
        <v>0</v>
      </c>
      <c r="BS535" t="str">
        <v>SubAtividade</v>
      </c>
      <c r="BT535">
        <v>0</v>
      </c>
      <c r="BU535">
        <v>0</v>
      </c>
      <c r="BV535">
        <v>0</v>
      </c>
      <c r="BW535">
        <v>0</v>
      </c>
      <c r="BX535">
        <v>0</v>
      </c>
      <c r="BY535" t="str">
        <v>Despesa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 t="str">
        <v>Categoria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 t="str">
        <v>Subcategoria</v>
      </c>
      <c r="CO535">
        <v>0</v>
      </c>
      <c r="CP535">
        <v>0</v>
      </c>
      <c r="CQ535">
        <v>0</v>
      </c>
      <c r="CR535">
        <v>0</v>
      </c>
      <c r="CS535" t="str">
        <v>Fonte*</v>
      </c>
      <c r="CT535">
        <v>0</v>
      </c>
      <c r="CU535">
        <v>0</v>
      </c>
      <c r="CV535">
        <v>0</v>
      </c>
      <c r="CW535" t="str">
        <v>Unid</v>
      </c>
      <c r="CX535">
        <v>0</v>
      </c>
      <c r="CY535" t="str">
        <v>Valor 
Unit</v>
      </c>
      <c r="CZ535">
        <v>0</v>
      </c>
      <c r="DA535">
        <v>0</v>
      </c>
      <c r="DB535" t="str">
        <v>Qtde</v>
      </c>
      <c r="DC535">
        <v>0</v>
      </c>
      <c r="DD535">
        <v>0</v>
      </c>
    </row>
    <row r="536" spans="1:108" x14ac:dyDescent="0.25">
      <c r="A536">
        <v>33</v>
      </c>
      <c r="B536" t="str">
        <f>'04.04_PLANO DE TRABALHO'!$VO$7</f>
        <v>Comunicação e Mobilização Acadêmica</v>
      </c>
      <c r="C536" t="str">
        <f>IF('04.04_PLANO DE TRABALHO'!VA42="",C535,'04.04_PLANO DE TRABALHO'!VA42)</f>
        <v>11.2</v>
      </c>
      <c r="D536">
        <f>IF('04.04_PLANO DE TRABALHO'!VB42="",D535,'04.04_PLANO DE TRABALHO'!VB42)</f>
        <v>0</v>
      </c>
      <c r="E536" t="str">
        <f>IF(OR('04.04_PLANO DE TRABALHO'!VC42="",'04.04_PLANO DE TRABALHO'!VC42="Realizado",'04.04_PLANO DE TRABALHO'!VC42="Planejado"),E535,'04.04_PLANO DE TRABALHO'!VC42)</f>
        <v>Atividade</v>
      </c>
      <c r="F536">
        <f>IF('04.04_PLANO DE TRABALHO'!VD42="",F535,'04.04_PLANO DE TRABALHO'!VD42)</f>
        <v>0</v>
      </c>
      <c r="G536">
        <f>IF('04.04_PLANO DE TRABALHO'!VE42="",G535,'04.04_PLANO DE TRABALHO'!VE42)</f>
        <v>0</v>
      </c>
      <c r="H536" t="str">
        <f>IF('04.04_PLANO DE TRABALHO'!VF42="",H535,'04.04_PLANO DE TRABALHO'!VF42)</f>
        <v>Início</v>
      </c>
      <c r="I536">
        <f>IF('04.04_PLANO DE TRABALHO'!VG42="",I535,'04.04_PLANO DE TRABALHO'!VG42)</f>
        <v>0</v>
      </c>
      <c r="J536">
        <f>IF('04.04_PLANO DE TRABALHO'!VH42="",J535,'04.04_PLANO DE TRABALHO'!VH42)</f>
        <v>0</v>
      </c>
      <c r="K536" t="str">
        <f>IF('04.04_PLANO DE TRABALHO'!VI42="",K535,'04.04_PLANO DE TRABALHO'!VI42)</f>
        <v>Fim</v>
      </c>
      <c r="L536">
        <f>IF('04.04_PLANO DE TRABALHO'!VJ42="",L535,'04.04_PLANO DE TRABALHO'!VJ42)</f>
        <v>0</v>
      </c>
      <c r="M536">
        <f>IF('04.04_PLANO DE TRABALHO'!VK42="",M535,'04.04_PLANO DE TRABALHO'!VK42)</f>
        <v>0</v>
      </c>
      <c r="N536" t="str">
        <f>IF('04.04_PLANO DE TRABALHO'!VL42="",N535,'04.04_PLANO DE TRABALHO'!VL42)</f>
        <v>Total da SubAtividade:</v>
      </c>
      <c r="O536">
        <f>IF('04.04_PLANO DE TRABALHO'!VM42="",O535,'04.04_PLANO DE TRABALHO'!VM42)</f>
        <v>0</v>
      </c>
      <c r="P536">
        <f>IF('04.04_PLANO DE TRABALHO'!VN42="",P535,'04.04_PLANO DE TRABALHO'!VN42)</f>
        <v>0</v>
      </c>
      <c r="Q536" t="str">
        <f>IF('04.04_PLANO DE TRABALHO'!VO42="",Q535,'04.04_PLANO DE TRABALHO'!VO42)</f>
        <v>SubAtividade</v>
      </c>
      <c r="R536">
        <f>IF('04.04_PLANO DE TRABALHO'!VP42="",R535,'04.04_PLANO DE TRABALHO'!VP42)</f>
        <v>0</v>
      </c>
      <c r="S536">
        <f>IF('04.04_PLANO DE TRABALHO'!VQ42="",S535,'04.04_PLANO DE TRABALHO'!VQ42)</f>
        <v>0</v>
      </c>
      <c r="T536">
        <f>IF('04.04_PLANO DE TRABALHO'!VR42="",T535,'04.04_PLANO DE TRABALHO'!VR42)</f>
        <v>0</v>
      </c>
      <c r="U536">
        <f>IF('04.04_PLANO DE TRABALHO'!VS42="",U535,'04.04_PLANO DE TRABALHO'!VS42)</f>
        <v>0</v>
      </c>
      <c r="V536">
        <f>IF('04.04_PLANO DE TRABALHO'!VT42="",V535,'04.04_PLANO DE TRABALHO'!VT42)</f>
        <v>0</v>
      </c>
      <c r="W536" t="str">
        <f>IF('04.04_PLANO DE TRABALHO'!VU42="",W535,'04.04_PLANO DE TRABALHO'!VU42)</f>
        <v>Despesa</v>
      </c>
      <c r="X536">
        <f>IF('04.04_PLANO DE TRABALHO'!VV42="",X535,'04.04_PLANO DE TRABALHO'!VV42)</f>
        <v>0</v>
      </c>
      <c r="Y536">
        <f>IF('04.04_PLANO DE TRABALHO'!VW42="",Y535,'04.04_PLANO DE TRABALHO'!VW42)</f>
        <v>0</v>
      </c>
      <c r="Z536">
        <f>IF('04.04_PLANO DE TRABALHO'!VX42="",Z535,'04.04_PLANO DE TRABALHO'!VX42)</f>
        <v>0</v>
      </c>
      <c r="AA536">
        <f>IF('04.04_PLANO DE TRABALHO'!VY42="",AA535,'04.04_PLANO DE TRABALHO'!VY42)</f>
        <v>0</v>
      </c>
      <c r="AB536">
        <f>IF('04.04_PLANO DE TRABALHO'!VZ42="",AB535,'04.04_PLANO DE TRABALHO'!VZ42)</f>
        <v>0</v>
      </c>
      <c r="AC536">
        <f>IF('04.04_PLANO DE TRABALHO'!WA42="",AC535,'04.04_PLANO DE TRABALHO'!WA42)</f>
        <v>0</v>
      </c>
      <c r="AD536" t="str">
        <f>IF('04.04_PLANO DE TRABALHO'!WB42="",AD535,'04.04_PLANO DE TRABALHO'!WB42)</f>
        <v>Categoria</v>
      </c>
      <c r="AE536">
        <f>IF('04.04_PLANO DE TRABALHO'!WC42="",AE535,'04.04_PLANO DE TRABALHO'!WC42)</f>
        <v>0</v>
      </c>
      <c r="AF536">
        <f>IF('04.04_PLANO DE TRABALHO'!WD42="",AF535,'04.04_PLANO DE TRABALHO'!WD42)</f>
        <v>0</v>
      </c>
      <c r="AG536">
        <f>IF('04.04_PLANO DE TRABALHO'!WE42="",AG535,'04.04_PLANO DE TRABALHO'!WE42)</f>
        <v>0</v>
      </c>
      <c r="AH536">
        <f>IF('04.04_PLANO DE TRABALHO'!WF42="",AH535,'04.04_PLANO DE TRABALHO'!WF42)</f>
        <v>0</v>
      </c>
      <c r="AI536">
        <f>IF('04.04_PLANO DE TRABALHO'!WG42="",AI535,'04.04_PLANO DE TRABALHO'!WG42)</f>
        <v>0</v>
      </c>
      <c r="AJ536">
        <f>IF('04.04_PLANO DE TRABALHO'!WH42="",AJ535,'04.04_PLANO DE TRABALHO'!WH42)</f>
        <v>0</v>
      </c>
      <c r="AK536">
        <f>IF('04.04_PLANO DE TRABALHO'!WI42="",AK535,'04.04_PLANO DE TRABALHO'!WI42)</f>
        <v>0</v>
      </c>
      <c r="AL536" t="str">
        <f>IF('04.04_PLANO DE TRABALHO'!WJ42="",AL535,'04.04_PLANO DE TRABALHO'!WJ42)</f>
        <v>Subcategoria</v>
      </c>
      <c r="AM536">
        <f>IF('04.04_PLANO DE TRABALHO'!WK42="",AM535,'04.04_PLANO DE TRABALHO'!WK42)</f>
        <v>0</v>
      </c>
      <c r="AN536">
        <f>IF('04.04_PLANO DE TRABALHO'!WL42="",AN535,'04.04_PLANO DE TRABALHO'!WL42)</f>
        <v>0</v>
      </c>
      <c r="AO536">
        <f>IF('04.04_PLANO DE TRABALHO'!WM42="",AO535,'04.04_PLANO DE TRABALHO'!WM42)</f>
        <v>0</v>
      </c>
      <c r="AP536">
        <f>IF('04.04_PLANO DE TRABALHO'!WN42="",AP535,'04.04_PLANO DE TRABALHO'!WN42)</f>
        <v>0</v>
      </c>
      <c r="AQ536" t="str">
        <f>IF('04.04_PLANO DE TRABALHO'!WO42="",AQ535,'04.04_PLANO DE TRABALHO'!WO42)</f>
        <v>Fonte*</v>
      </c>
      <c r="AR536">
        <f>IF('04.04_PLANO DE TRABALHO'!WP42="",AR535,'04.04_PLANO DE TRABALHO'!WP42)</f>
        <v>0</v>
      </c>
      <c r="AS536">
        <f>IF('04.04_PLANO DE TRABALHO'!WQ42="",AS535,'04.04_PLANO DE TRABALHO'!WQ42)</f>
        <v>0</v>
      </c>
      <c r="AT536">
        <f>IF('04.04_PLANO DE TRABALHO'!WR42="",AT535,'04.04_PLANO DE TRABALHO'!WR42)</f>
        <v>0</v>
      </c>
      <c r="AU536" t="str">
        <f>IF('04.04_PLANO DE TRABALHO'!WS42="",AU535,'04.04_PLANO DE TRABALHO'!WS42)</f>
        <v>Unid</v>
      </c>
      <c r="AV536">
        <f>IF('04.04_PLANO DE TRABALHO'!WT42="",AV535,'04.04_PLANO DE TRABALHO'!WT42)</f>
        <v>0</v>
      </c>
      <c r="AW536" t="str">
        <f>IF('04.04_PLANO DE TRABALHO'!WU42="",AW535,'04.04_PLANO DE TRABALHO'!WU42)</f>
        <v>Valor 
Unit</v>
      </c>
      <c r="AX536">
        <f>IF('04.04_PLANO DE TRABALHO'!WV42="",AX535,'04.04_PLANO DE TRABALHO'!WV42)</f>
        <v>0</v>
      </c>
      <c r="AY536">
        <f>IF('04.04_PLANO DE TRABALHO'!WW42="",AY535,'04.04_PLANO DE TRABALHO'!WW42)</f>
        <v>0</v>
      </c>
      <c r="AZ536" t="str">
        <f>IF('04.04_PLANO DE TRABALHO'!WX42="",AZ535,'04.04_PLANO DE TRABALHO'!WX42)</f>
        <v>Qtde</v>
      </c>
      <c r="BA536">
        <f>IF('04.04_PLANO DE TRABALHO'!WY42="",BA535,'04.04_PLANO DE TRABALHO'!WY42)</f>
        <v>0</v>
      </c>
      <c r="BB536">
        <f>IF('04.04_PLANO DE TRABALHO'!WZ42="",BB535,'04.04_PLANO DE TRABALHO'!WZ42)</f>
        <v>0</v>
      </c>
      <c r="BD536">
        <v>0</v>
      </c>
      <c r="BE536" t="str">
        <v>Cod</v>
      </c>
      <c r="BF536">
        <v>0</v>
      </c>
      <c r="BG536" t="str">
        <v>Atividade</v>
      </c>
      <c r="BH536">
        <v>0</v>
      </c>
      <c r="BI536">
        <v>0</v>
      </c>
      <c r="BJ536" t="str">
        <v>Início</v>
      </c>
      <c r="BK536">
        <v>0</v>
      </c>
      <c r="BL536">
        <v>0</v>
      </c>
      <c r="BM536" t="str">
        <v>Fim</v>
      </c>
      <c r="BN536">
        <v>0</v>
      </c>
      <c r="BO536">
        <v>0</v>
      </c>
      <c r="BP536" t="str">
        <v>Total da SubAtividade:</v>
      </c>
      <c r="BQ536">
        <v>0</v>
      </c>
      <c r="BR536">
        <v>0</v>
      </c>
      <c r="BS536" t="str">
        <v>SubAtividade</v>
      </c>
      <c r="BT536">
        <v>0</v>
      </c>
      <c r="BU536">
        <v>0</v>
      </c>
      <c r="BV536">
        <v>0</v>
      </c>
      <c r="BW536">
        <v>0</v>
      </c>
      <c r="BX536">
        <v>0</v>
      </c>
      <c r="BY536" t="str">
        <v>Despesa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 t="str">
        <v>Categoria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 t="str">
        <v>Subcategoria</v>
      </c>
      <c r="CO536">
        <v>0</v>
      </c>
      <c r="CP536">
        <v>0</v>
      </c>
      <c r="CQ536">
        <v>0</v>
      </c>
      <c r="CR536">
        <v>0</v>
      </c>
      <c r="CS536" t="str">
        <v>Fonte*</v>
      </c>
      <c r="CT536">
        <v>0</v>
      </c>
      <c r="CU536">
        <v>0</v>
      </c>
      <c r="CV536">
        <v>0</v>
      </c>
      <c r="CW536" t="str">
        <v>Unid</v>
      </c>
      <c r="CX536">
        <v>0</v>
      </c>
      <c r="CY536" t="str">
        <v>Valor 
Unit</v>
      </c>
      <c r="CZ536">
        <v>0</v>
      </c>
      <c r="DA536">
        <v>0</v>
      </c>
      <c r="DB536" t="str">
        <v>Qtde</v>
      </c>
      <c r="DC536">
        <v>0</v>
      </c>
      <c r="DD536">
        <v>0</v>
      </c>
    </row>
    <row r="537" spans="1:108" x14ac:dyDescent="0.25">
      <c r="A537">
        <v>34</v>
      </c>
      <c r="B537" t="str">
        <f>'04.04_PLANO DE TRABALHO'!$VO$7</f>
        <v>Comunicação e Mobilização Acadêmica</v>
      </c>
      <c r="C537" t="str">
        <f>IF('04.04_PLANO DE TRABALHO'!VA43="",C536,'04.04_PLANO DE TRABALHO'!VA43)</f>
        <v>Total da Atividade:</v>
      </c>
      <c r="D537">
        <f>IF('04.04_PLANO DE TRABALHO'!VB43="",D536,'04.04_PLANO DE TRABALHO'!VB43)</f>
        <v>0</v>
      </c>
      <c r="E537" t="str">
        <f>IF(OR('04.04_PLANO DE TRABALHO'!VC43="",'04.04_PLANO DE TRABALHO'!VC43="Realizado",'04.04_PLANO DE TRABALHO'!VC43="Planejado"),E536,'04.04_PLANO DE TRABALHO'!VC43)</f>
        <v>Atividade</v>
      </c>
      <c r="F537">
        <f>IF('04.04_PLANO DE TRABALHO'!VD43="",F536,'04.04_PLANO DE TRABALHO'!VD43)</f>
        <v>0</v>
      </c>
      <c r="G537">
        <f>IF('04.04_PLANO DE TRABALHO'!VE43="",G536,'04.04_PLANO DE TRABALHO'!VE43)</f>
        <v>0</v>
      </c>
      <c r="H537" t="str">
        <f>IF('04.04_PLANO DE TRABALHO'!VF43="",H536,'04.04_PLANO DE TRABALHO'!VF43)</f>
        <v>Início</v>
      </c>
      <c r="I537">
        <f>IF('04.04_PLANO DE TRABALHO'!VG43="",I536,'04.04_PLANO DE TRABALHO'!VG43)</f>
        <v>0</v>
      </c>
      <c r="J537">
        <f>IF('04.04_PLANO DE TRABALHO'!VH43="",J536,'04.04_PLANO DE TRABALHO'!VH43)</f>
        <v>0</v>
      </c>
      <c r="K537" t="str">
        <f>IF('04.04_PLANO DE TRABALHO'!VI43="",K536,'04.04_PLANO DE TRABALHO'!VI43)</f>
        <v>Fim</v>
      </c>
      <c r="L537">
        <f>IF('04.04_PLANO DE TRABALHO'!VJ43="",L536,'04.04_PLANO DE TRABALHO'!VJ43)</f>
        <v>0</v>
      </c>
      <c r="M537">
        <f>IF('04.04_PLANO DE TRABALHO'!VK43="",M536,'04.04_PLANO DE TRABALHO'!VK43)</f>
        <v>0</v>
      </c>
      <c r="N537" t="str">
        <f>IF('04.04_PLANO DE TRABALHO'!VL43="",N536,'04.04_PLANO DE TRABALHO'!VL43)</f>
        <v>Total da SubAtividade:</v>
      </c>
      <c r="O537">
        <f>IF('04.04_PLANO DE TRABALHO'!VM43="",O536,'04.04_PLANO DE TRABALHO'!VM43)</f>
        <v>0</v>
      </c>
      <c r="P537">
        <f>IF('04.04_PLANO DE TRABALHO'!VN43="",P536,'04.04_PLANO DE TRABALHO'!VN43)</f>
        <v>0</v>
      </c>
      <c r="Q537" t="str">
        <f>IF('04.04_PLANO DE TRABALHO'!VO43="",Q536,'04.04_PLANO DE TRABALHO'!VO43)</f>
        <v>SubAtividade</v>
      </c>
      <c r="R537">
        <f>IF('04.04_PLANO DE TRABALHO'!VP43="",R536,'04.04_PLANO DE TRABALHO'!VP43)</f>
        <v>0</v>
      </c>
      <c r="S537">
        <f>IF('04.04_PLANO DE TRABALHO'!VQ43="",S536,'04.04_PLANO DE TRABALHO'!VQ43)</f>
        <v>0</v>
      </c>
      <c r="T537">
        <f>IF('04.04_PLANO DE TRABALHO'!VR43="",T536,'04.04_PLANO DE TRABALHO'!VR43)</f>
        <v>0</v>
      </c>
      <c r="U537">
        <f>IF('04.04_PLANO DE TRABALHO'!VS43="",U536,'04.04_PLANO DE TRABALHO'!VS43)</f>
        <v>0</v>
      </c>
      <c r="V537">
        <f>IF('04.04_PLANO DE TRABALHO'!VT43="",V536,'04.04_PLANO DE TRABALHO'!VT43)</f>
        <v>0</v>
      </c>
      <c r="W537" t="str">
        <f>IF('04.04_PLANO DE TRABALHO'!VU43="",W536,'04.04_PLANO DE TRABALHO'!VU43)</f>
        <v>Despesa</v>
      </c>
      <c r="X537">
        <f>IF('04.04_PLANO DE TRABALHO'!VV43="",X536,'04.04_PLANO DE TRABALHO'!VV43)</f>
        <v>0</v>
      </c>
      <c r="Y537">
        <f>IF('04.04_PLANO DE TRABALHO'!VW43="",Y536,'04.04_PLANO DE TRABALHO'!VW43)</f>
        <v>0</v>
      </c>
      <c r="Z537">
        <f>IF('04.04_PLANO DE TRABALHO'!VX43="",Z536,'04.04_PLANO DE TRABALHO'!VX43)</f>
        <v>0</v>
      </c>
      <c r="AA537">
        <f>IF('04.04_PLANO DE TRABALHO'!VY43="",AA536,'04.04_PLANO DE TRABALHO'!VY43)</f>
        <v>0</v>
      </c>
      <c r="AB537">
        <f>IF('04.04_PLANO DE TRABALHO'!VZ43="",AB536,'04.04_PLANO DE TRABALHO'!VZ43)</f>
        <v>0</v>
      </c>
      <c r="AC537">
        <f>IF('04.04_PLANO DE TRABALHO'!WA43="",AC536,'04.04_PLANO DE TRABALHO'!WA43)</f>
        <v>0</v>
      </c>
      <c r="AD537" t="str">
        <f>IF('04.04_PLANO DE TRABALHO'!WB43="",AD536,'04.04_PLANO DE TRABALHO'!WB43)</f>
        <v>Categoria</v>
      </c>
      <c r="AE537">
        <f>IF('04.04_PLANO DE TRABALHO'!WC43="",AE536,'04.04_PLANO DE TRABALHO'!WC43)</f>
        <v>0</v>
      </c>
      <c r="AF537">
        <f>IF('04.04_PLANO DE TRABALHO'!WD43="",AF536,'04.04_PLANO DE TRABALHO'!WD43)</f>
        <v>0</v>
      </c>
      <c r="AG537">
        <f>IF('04.04_PLANO DE TRABALHO'!WE43="",AG536,'04.04_PLANO DE TRABALHO'!WE43)</f>
        <v>0</v>
      </c>
      <c r="AH537">
        <f>IF('04.04_PLANO DE TRABALHO'!WF43="",AH536,'04.04_PLANO DE TRABALHO'!WF43)</f>
        <v>0</v>
      </c>
      <c r="AI537">
        <f>IF('04.04_PLANO DE TRABALHO'!WG43="",AI536,'04.04_PLANO DE TRABALHO'!WG43)</f>
        <v>0</v>
      </c>
      <c r="AJ537">
        <f>IF('04.04_PLANO DE TRABALHO'!WH43="",AJ536,'04.04_PLANO DE TRABALHO'!WH43)</f>
        <v>0</v>
      </c>
      <c r="AK537">
        <f>IF('04.04_PLANO DE TRABALHO'!WI43="",AK536,'04.04_PLANO DE TRABALHO'!WI43)</f>
        <v>0</v>
      </c>
      <c r="AL537" t="str">
        <f>IF('04.04_PLANO DE TRABALHO'!WJ43="",AL536,'04.04_PLANO DE TRABALHO'!WJ43)</f>
        <v>Subcategoria</v>
      </c>
      <c r="AM537">
        <f>IF('04.04_PLANO DE TRABALHO'!WK43="",AM536,'04.04_PLANO DE TRABALHO'!WK43)</f>
        <v>0</v>
      </c>
      <c r="AN537">
        <f>IF('04.04_PLANO DE TRABALHO'!WL43="",AN536,'04.04_PLANO DE TRABALHO'!WL43)</f>
        <v>0</v>
      </c>
      <c r="AO537">
        <f>IF('04.04_PLANO DE TRABALHO'!WM43="",AO536,'04.04_PLANO DE TRABALHO'!WM43)</f>
        <v>0</v>
      </c>
      <c r="AP537">
        <f>IF('04.04_PLANO DE TRABALHO'!WN43="",AP536,'04.04_PLANO DE TRABALHO'!WN43)</f>
        <v>0</v>
      </c>
      <c r="AQ537" t="str">
        <f>IF('04.04_PLANO DE TRABALHO'!WO43="",AQ536,'04.04_PLANO DE TRABALHO'!WO43)</f>
        <v>Fonte*</v>
      </c>
      <c r="AR537">
        <f>IF('04.04_PLANO DE TRABALHO'!WP43="",AR536,'04.04_PLANO DE TRABALHO'!WP43)</f>
        <v>0</v>
      </c>
      <c r="AS537">
        <f>IF('04.04_PLANO DE TRABALHO'!WQ43="",AS536,'04.04_PLANO DE TRABALHO'!WQ43)</f>
        <v>0</v>
      </c>
      <c r="AT537">
        <f>IF('04.04_PLANO DE TRABALHO'!WR43="",AT536,'04.04_PLANO DE TRABALHO'!WR43)</f>
        <v>0</v>
      </c>
      <c r="AU537" t="str">
        <f>IF('04.04_PLANO DE TRABALHO'!WS43="",AU536,'04.04_PLANO DE TRABALHO'!WS43)</f>
        <v>Unid</v>
      </c>
      <c r="AV537">
        <f>IF('04.04_PLANO DE TRABALHO'!WT43="",AV536,'04.04_PLANO DE TRABALHO'!WT43)</f>
        <v>0</v>
      </c>
      <c r="AW537" t="str">
        <f>IF('04.04_PLANO DE TRABALHO'!WU43="",AW536,'04.04_PLANO DE TRABALHO'!WU43)</f>
        <v>Valor 
Unit</v>
      </c>
      <c r="AX537">
        <f>IF('04.04_PLANO DE TRABALHO'!WV43="",AX536,'04.04_PLANO DE TRABALHO'!WV43)</f>
        <v>0</v>
      </c>
      <c r="AY537">
        <f>IF('04.04_PLANO DE TRABALHO'!WW43="",AY536,'04.04_PLANO DE TRABALHO'!WW43)</f>
        <v>0</v>
      </c>
      <c r="AZ537" t="str">
        <f>IF('04.04_PLANO DE TRABALHO'!WX43="",AZ536,'04.04_PLANO DE TRABALHO'!WX43)</f>
        <v>Qtde</v>
      </c>
      <c r="BA537">
        <f>IF('04.04_PLANO DE TRABALHO'!WY43="",BA536,'04.04_PLANO DE TRABALHO'!WY43)</f>
        <v>0</v>
      </c>
      <c r="BB537">
        <f>IF('04.04_PLANO DE TRABALHO'!WZ43="",BB536,'04.04_PLANO DE TRABALHO'!WZ43)</f>
        <v>0</v>
      </c>
      <c r="BD537">
        <v>0</v>
      </c>
      <c r="BE537" t="str">
        <v>Cod</v>
      </c>
      <c r="BF537">
        <v>0</v>
      </c>
      <c r="BG537" t="str">
        <v>Atividade</v>
      </c>
      <c r="BH537">
        <v>0</v>
      </c>
      <c r="BI537">
        <v>0</v>
      </c>
      <c r="BJ537" t="str">
        <v>Início</v>
      </c>
      <c r="BK537">
        <v>0</v>
      </c>
      <c r="BL537">
        <v>0</v>
      </c>
      <c r="BM537" t="str">
        <v>Fim</v>
      </c>
      <c r="BN537">
        <v>0</v>
      </c>
      <c r="BO537">
        <v>0</v>
      </c>
      <c r="BP537" t="str">
        <v>Total da SubAtividade:</v>
      </c>
      <c r="BQ537">
        <v>0</v>
      </c>
      <c r="BR537">
        <v>0</v>
      </c>
      <c r="BS537" t="str">
        <v>SubAtividade</v>
      </c>
      <c r="BT537">
        <v>0</v>
      </c>
      <c r="BU537">
        <v>0</v>
      </c>
      <c r="BV537">
        <v>0</v>
      </c>
      <c r="BW537">
        <v>0</v>
      </c>
      <c r="BX537">
        <v>0</v>
      </c>
      <c r="BY537" t="str">
        <v>Despesa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 t="str">
        <v>Categoria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 t="str">
        <v>Subcategoria</v>
      </c>
      <c r="CO537">
        <v>0</v>
      </c>
      <c r="CP537">
        <v>0</v>
      </c>
      <c r="CQ537">
        <v>0</v>
      </c>
      <c r="CR537">
        <v>0</v>
      </c>
      <c r="CS537" t="str">
        <v>Fonte*</v>
      </c>
      <c r="CT537">
        <v>0</v>
      </c>
      <c r="CU537">
        <v>0</v>
      </c>
      <c r="CV537">
        <v>0</v>
      </c>
      <c r="CW537" t="str">
        <v>Unid</v>
      </c>
      <c r="CX537">
        <v>0</v>
      </c>
      <c r="CY537" t="str">
        <v>Valor 
Unit</v>
      </c>
      <c r="CZ537">
        <v>0</v>
      </c>
      <c r="DA537">
        <v>0</v>
      </c>
      <c r="DB537" t="str">
        <v>Qtde</v>
      </c>
      <c r="DC537">
        <v>0</v>
      </c>
      <c r="DD537">
        <v>0</v>
      </c>
    </row>
    <row r="538" spans="1:108" x14ac:dyDescent="0.25">
      <c r="A538">
        <v>35</v>
      </c>
      <c r="B538" t="str">
        <f>'04.04_PLANO DE TRABALHO'!$VO$7</f>
        <v>Comunicação e Mobilização Acadêmica</v>
      </c>
      <c r="C538" t="str">
        <f>IF('04.04_PLANO DE TRABALHO'!VA44="",C537,'04.04_PLANO DE TRABALHO'!VA44)</f>
        <v>Total da Atividade:</v>
      </c>
      <c r="D538">
        <f>IF('04.04_PLANO DE TRABALHO'!VB44="",D537,'04.04_PLANO DE TRABALHO'!VB44)</f>
        <v>0</v>
      </c>
      <c r="E538" t="str">
        <f>IF(OR('04.04_PLANO DE TRABALHO'!VC44="",'04.04_PLANO DE TRABALHO'!VC44="Realizado",'04.04_PLANO DE TRABALHO'!VC44="Planejado"),E537,'04.04_PLANO DE TRABALHO'!VC44)</f>
        <v>Atividade</v>
      </c>
      <c r="F538">
        <f>IF('04.04_PLANO DE TRABALHO'!VD44="",F537,'04.04_PLANO DE TRABALHO'!VD44)</f>
        <v>0</v>
      </c>
      <c r="G538">
        <f>IF('04.04_PLANO DE TRABALHO'!VE44="",G537,'04.04_PLANO DE TRABALHO'!VE44)</f>
        <v>0</v>
      </c>
      <c r="H538" t="str">
        <f>IF('04.04_PLANO DE TRABALHO'!VF44="",H537,'04.04_PLANO DE TRABALHO'!VF44)</f>
        <v>Início</v>
      </c>
      <c r="I538">
        <f>IF('04.04_PLANO DE TRABALHO'!VG44="",I537,'04.04_PLANO DE TRABALHO'!VG44)</f>
        <v>0</v>
      </c>
      <c r="J538">
        <f>IF('04.04_PLANO DE TRABALHO'!VH44="",J537,'04.04_PLANO DE TRABALHO'!VH44)</f>
        <v>0</v>
      </c>
      <c r="K538" t="str">
        <f>IF('04.04_PLANO DE TRABALHO'!VI44="",K537,'04.04_PLANO DE TRABALHO'!VI44)</f>
        <v>Fim</v>
      </c>
      <c r="L538">
        <f>IF('04.04_PLANO DE TRABALHO'!VJ44="",L537,'04.04_PLANO DE TRABALHO'!VJ44)</f>
        <v>0</v>
      </c>
      <c r="M538">
        <f>IF('04.04_PLANO DE TRABALHO'!VK44="",M537,'04.04_PLANO DE TRABALHO'!VK44)</f>
        <v>0</v>
      </c>
      <c r="N538" t="str">
        <f>IF('04.04_PLANO DE TRABALHO'!VL44="",N537,'04.04_PLANO DE TRABALHO'!VL44)</f>
        <v>Total da SubAtividade:</v>
      </c>
      <c r="O538">
        <f>IF('04.04_PLANO DE TRABALHO'!VM44="",O537,'04.04_PLANO DE TRABALHO'!VM44)</f>
        <v>0</v>
      </c>
      <c r="P538">
        <f>IF('04.04_PLANO DE TRABALHO'!VN44="",P537,'04.04_PLANO DE TRABALHO'!VN44)</f>
        <v>0</v>
      </c>
      <c r="Q538" t="str">
        <f>IF('04.04_PLANO DE TRABALHO'!VO44="",Q537,'04.04_PLANO DE TRABALHO'!VO44)</f>
        <v>SubAtividade</v>
      </c>
      <c r="R538">
        <f>IF('04.04_PLANO DE TRABALHO'!VP44="",R537,'04.04_PLANO DE TRABALHO'!VP44)</f>
        <v>0</v>
      </c>
      <c r="S538">
        <f>IF('04.04_PLANO DE TRABALHO'!VQ44="",S537,'04.04_PLANO DE TRABALHO'!VQ44)</f>
        <v>0</v>
      </c>
      <c r="T538">
        <f>IF('04.04_PLANO DE TRABALHO'!VR44="",T537,'04.04_PLANO DE TRABALHO'!VR44)</f>
        <v>0</v>
      </c>
      <c r="U538">
        <f>IF('04.04_PLANO DE TRABALHO'!VS44="",U537,'04.04_PLANO DE TRABALHO'!VS44)</f>
        <v>0</v>
      </c>
      <c r="V538">
        <f>IF('04.04_PLANO DE TRABALHO'!VT44="",V537,'04.04_PLANO DE TRABALHO'!VT44)</f>
        <v>0</v>
      </c>
      <c r="W538" t="str">
        <f>IF('04.04_PLANO DE TRABALHO'!VU44="",W537,'04.04_PLANO DE TRABALHO'!VU44)</f>
        <v>Despesa</v>
      </c>
      <c r="X538">
        <f>IF('04.04_PLANO DE TRABALHO'!VV44="",X537,'04.04_PLANO DE TRABALHO'!VV44)</f>
        <v>0</v>
      </c>
      <c r="Y538">
        <f>IF('04.04_PLANO DE TRABALHO'!VW44="",Y537,'04.04_PLANO DE TRABALHO'!VW44)</f>
        <v>0</v>
      </c>
      <c r="Z538">
        <f>IF('04.04_PLANO DE TRABALHO'!VX44="",Z537,'04.04_PLANO DE TRABALHO'!VX44)</f>
        <v>0</v>
      </c>
      <c r="AA538">
        <f>IF('04.04_PLANO DE TRABALHO'!VY44="",AA537,'04.04_PLANO DE TRABALHO'!VY44)</f>
        <v>0</v>
      </c>
      <c r="AB538">
        <f>IF('04.04_PLANO DE TRABALHO'!VZ44="",AB537,'04.04_PLANO DE TRABALHO'!VZ44)</f>
        <v>0</v>
      </c>
      <c r="AC538">
        <f>IF('04.04_PLANO DE TRABALHO'!WA44="",AC537,'04.04_PLANO DE TRABALHO'!WA44)</f>
        <v>0</v>
      </c>
      <c r="AD538" t="str">
        <f>IF('04.04_PLANO DE TRABALHO'!WB44="",AD537,'04.04_PLANO DE TRABALHO'!WB44)</f>
        <v>Categoria</v>
      </c>
      <c r="AE538">
        <f>IF('04.04_PLANO DE TRABALHO'!WC44="",AE537,'04.04_PLANO DE TRABALHO'!WC44)</f>
        <v>0</v>
      </c>
      <c r="AF538">
        <f>IF('04.04_PLANO DE TRABALHO'!WD44="",AF537,'04.04_PLANO DE TRABALHO'!WD44)</f>
        <v>0</v>
      </c>
      <c r="AG538">
        <f>IF('04.04_PLANO DE TRABALHO'!WE44="",AG537,'04.04_PLANO DE TRABALHO'!WE44)</f>
        <v>0</v>
      </c>
      <c r="AH538">
        <f>IF('04.04_PLANO DE TRABALHO'!WF44="",AH537,'04.04_PLANO DE TRABALHO'!WF44)</f>
        <v>0</v>
      </c>
      <c r="AI538">
        <f>IF('04.04_PLANO DE TRABALHO'!WG44="",AI537,'04.04_PLANO DE TRABALHO'!WG44)</f>
        <v>0</v>
      </c>
      <c r="AJ538">
        <f>IF('04.04_PLANO DE TRABALHO'!WH44="",AJ537,'04.04_PLANO DE TRABALHO'!WH44)</f>
        <v>0</v>
      </c>
      <c r="AK538">
        <f>IF('04.04_PLANO DE TRABALHO'!WI44="",AK537,'04.04_PLANO DE TRABALHO'!WI44)</f>
        <v>0</v>
      </c>
      <c r="AL538" t="str">
        <f>IF('04.04_PLANO DE TRABALHO'!WJ44="",AL537,'04.04_PLANO DE TRABALHO'!WJ44)</f>
        <v>Subcategoria</v>
      </c>
      <c r="AM538">
        <f>IF('04.04_PLANO DE TRABALHO'!WK44="",AM537,'04.04_PLANO DE TRABALHO'!WK44)</f>
        <v>0</v>
      </c>
      <c r="AN538">
        <f>IF('04.04_PLANO DE TRABALHO'!WL44="",AN537,'04.04_PLANO DE TRABALHO'!WL44)</f>
        <v>0</v>
      </c>
      <c r="AO538">
        <f>IF('04.04_PLANO DE TRABALHO'!WM44="",AO537,'04.04_PLANO DE TRABALHO'!WM44)</f>
        <v>0</v>
      </c>
      <c r="AP538">
        <f>IF('04.04_PLANO DE TRABALHO'!WN44="",AP537,'04.04_PLANO DE TRABALHO'!WN44)</f>
        <v>0</v>
      </c>
      <c r="AQ538" t="str">
        <f>IF('04.04_PLANO DE TRABALHO'!WO44="",AQ537,'04.04_PLANO DE TRABALHO'!WO44)</f>
        <v>Fonte*</v>
      </c>
      <c r="AR538">
        <f>IF('04.04_PLANO DE TRABALHO'!WP44="",AR537,'04.04_PLANO DE TRABALHO'!WP44)</f>
        <v>0</v>
      </c>
      <c r="AS538">
        <f>IF('04.04_PLANO DE TRABALHO'!WQ44="",AS537,'04.04_PLANO DE TRABALHO'!WQ44)</f>
        <v>0</v>
      </c>
      <c r="AT538">
        <f>IF('04.04_PLANO DE TRABALHO'!WR44="",AT537,'04.04_PLANO DE TRABALHO'!WR44)</f>
        <v>0</v>
      </c>
      <c r="AU538" t="str">
        <f>IF('04.04_PLANO DE TRABALHO'!WS44="",AU537,'04.04_PLANO DE TRABALHO'!WS44)</f>
        <v>Unid</v>
      </c>
      <c r="AV538">
        <f>IF('04.04_PLANO DE TRABALHO'!WT44="",AV537,'04.04_PLANO DE TRABALHO'!WT44)</f>
        <v>0</v>
      </c>
      <c r="AW538" t="str">
        <f>IF('04.04_PLANO DE TRABALHO'!WU44="",AW537,'04.04_PLANO DE TRABALHO'!WU44)</f>
        <v>Valor 
Unit</v>
      </c>
      <c r="AX538">
        <f>IF('04.04_PLANO DE TRABALHO'!WV44="",AX537,'04.04_PLANO DE TRABALHO'!WV44)</f>
        <v>0</v>
      </c>
      <c r="AY538">
        <f>IF('04.04_PLANO DE TRABALHO'!WW44="",AY537,'04.04_PLANO DE TRABALHO'!WW44)</f>
        <v>0</v>
      </c>
      <c r="AZ538" t="str">
        <f>IF('04.04_PLANO DE TRABALHO'!WX44="",AZ537,'04.04_PLANO DE TRABALHO'!WX44)</f>
        <v>Qtde</v>
      </c>
      <c r="BA538">
        <f>IF('04.04_PLANO DE TRABALHO'!WY44="",BA537,'04.04_PLANO DE TRABALHO'!WY44)</f>
        <v>0</v>
      </c>
      <c r="BB538">
        <f>IF('04.04_PLANO DE TRABALHO'!WZ44="",BB537,'04.04_PLANO DE TRABALHO'!WZ44)</f>
        <v>0</v>
      </c>
      <c r="BD538">
        <v>0</v>
      </c>
      <c r="BE538" t="str">
        <v>Cod</v>
      </c>
      <c r="BF538">
        <v>0</v>
      </c>
      <c r="BG538" t="str">
        <v>Atividade</v>
      </c>
      <c r="BH538">
        <v>0</v>
      </c>
      <c r="BI538">
        <v>0</v>
      </c>
      <c r="BJ538" t="str">
        <v>Início</v>
      </c>
      <c r="BK538">
        <v>0</v>
      </c>
      <c r="BL538">
        <v>0</v>
      </c>
      <c r="BM538" t="str">
        <v>Fim</v>
      </c>
      <c r="BN538">
        <v>0</v>
      </c>
      <c r="BO538">
        <v>0</v>
      </c>
      <c r="BP538" t="str">
        <v>Total da SubAtividade:</v>
      </c>
      <c r="BQ538">
        <v>0</v>
      </c>
      <c r="BR538">
        <v>0</v>
      </c>
      <c r="BS538" t="str">
        <v>SubAtividade</v>
      </c>
      <c r="BT538">
        <v>0</v>
      </c>
      <c r="BU538">
        <v>0</v>
      </c>
      <c r="BV538">
        <v>0</v>
      </c>
      <c r="BW538">
        <v>0</v>
      </c>
      <c r="BX538">
        <v>0</v>
      </c>
      <c r="BY538" t="str">
        <v>Despesa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 t="str">
        <v>Categoria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 t="str">
        <v>Subcategoria</v>
      </c>
      <c r="CO538">
        <v>0</v>
      </c>
      <c r="CP538">
        <v>0</v>
      </c>
      <c r="CQ538">
        <v>0</v>
      </c>
      <c r="CR538">
        <v>0</v>
      </c>
      <c r="CS538" t="str">
        <v>Fonte*</v>
      </c>
      <c r="CT538">
        <v>0</v>
      </c>
      <c r="CU538">
        <v>0</v>
      </c>
      <c r="CV538">
        <v>0</v>
      </c>
      <c r="CW538" t="str">
        <v>Unid</v>
      </c>
      <c r="CX538">
        <v>0</v>
      </c>
      <c r="CY538" t="str">
        <v>Valor 
Unit</v>
      </c>
      <c r="CZ538">
        <v>0</v>
      </c>
      <c r="DA538">
        <v>0</v>
      </c>
      <c r="DB538" t="str">
        <v>Qtde</v>
      </c>
      <c r="DC538">
        <v>0</v>
      </c>
      <c r="DD538">
        <v>0</v>
      </c>
    </row>
    <row r="539" spans="1:108" x14ac:dyDescent="0.25">
      <c r="A539">
        <v>36</v>
      </c>
      <c r="B539" t="str">
        <f>'04.04_PLANO DE TRABALHO'!$VO$7</f>
        <v>Comunicação e Mobilização Acadêmica</v>
      </c>
      <c r="C539" t="str">
        <f>IF('04.04_PLANO DE TRABALHO'!VA45="",C538,'04.04_PLANO DE TRABALHO'!VA45)</f>
        <v>Cod</v>
      </c>
      <c r="D539">
        <f>IF('04.04_PLANO DE TRABALHO'!VB45="",D538,'04.04_PLANO DE TRABALHO'!VB45)</f>
        <v>0</v>
      </c>
      <c r="E539" t="str">
        <f>IF(OR('04.04_PLANO DE TRABALHO'!VC45="",'04.04_PLANO DE TRABALHO'!VC45="Realizado",'04.04_PLANO DE TRABALHO'!VC45="Planejado"),E538,'04.04_PLANO DE TRABALHO'!VC45)</f>
        <v>Atividade</v>
      </c>
      <c r="F539">
        <f>IF('04.04_PLANO DE TRABALHO'!VD45="",F538,'04.04_PLANO DE TRABALHO'!VD45)</f>
        <v>0</v>
      </c>
      <c r="G539">
        <f>IF('04.04_PLANO DE TRABALHO'!VE45="",G538,'04.04_PLANO DE TRABALHO'!VE45)</f>
        <v>0</v>
      </c>
      <c r="H539" t="str">
        <f>IF('04.04_PLANO DE TRABALHO'!VF45="",H538,'04.04_PLANO DE TRABALHO'!VF45)</f>
        <v>Início</v>
      </c>
      <c r="I539">
        <f>IF('04.04_PLANO DE TRABALHO'!VG45="",I538,'04.04_PLANO DE TRABALHO'!VG45)</f>
        <v>0</v>
      </c>
      <c r="J539">
        <f>IF('04.04_PLANO DE TRABALHO'!VH45="",J538,'04.04_PLANO DE TRABALHO'!VH45)</f>
        <v>0</v>
      </c>
      <c r="K539" t="str">
        <f>IF('04.04_PLANO DE TRABALHO'!VI45="",K538,'04.04_PLANO DE TRABALHO'!VI45)</f>
        <v>Fim</v>
      </c>
      <c r="L539">
        <f>IF('04.04_PLANO DE TRABALHO'!VJ45="",L538,'04.04_PLANO DE TRABALHO'!VJ45)</f>
        <v>0</v>
      </c>
      <c r="M539">
        <f>IF('04.04_PLANO DE TRABALHO'!VK45="",M538,'04.04_PLANO DE TRABALHO'!VK45)</f>
        <v>0</v>
      </c>
      <c r="N539" t="str">
        <f>IF('04.04_PLANO DE TRABALHO'!VL45="",N538,'04.04_PLANO DE TRABALHO'!VL45)</f>
        <v>Cod</v>
      </c>
      <c r="O539">
        <f>IF('04.04_PLANO DE TRABALHO'!VM45="",O538,'04.04_PLANO DE TRABALHO'!VM45)</f>
        <v>0</v>
      </c>
      <c r="P539">
        <f>IF('04.04_PLANO DE TRABALHO'!VN45="",P538,'04.04_PLANO DE TRABALHO'!VN45)</f>
        <v>0</v>
      </c>
      <c r="Q539" t="str">
        <f>IF('04.04_PLANO DE TRABALHO'!VO45="",Q538,'04.04_PLANO DE TRABALHO'!VO45)</f>
        <v>SubAtividade</v>
      </c>
      <c r="R539">
        <f>IF('04.04_PLANO DE TRABALHO'!VP45="",R538,'04.04_PLANO DE TRABALHO'!VP45)</f>
        <v>0</v>
      </c>
      <c r="S539">
        <f>IF('04.04_PLANO DE TRABALHO'!VQ45="",S538,'04.04_PLANO DE TRABALHO'!VQ45)</f>
        <v>0</v>
      </c>
      <c r="T539">
        <f>IF('04.04_PLANO DE TRABALHO'!VR45="",T538,'04.04_PLANO DE TRABALHO'!VR45)</f>
        <v>0</v>
      </c>
      <c r="U539">
        <f>IF('04.04_PLANO DE TRABALHO'!VS45="",U538,'04.04_PLANO DE TRABALHO'!VS45)</f>
        <v>0</v>
      </c>
      <c r="V539">
        <f>IF('04.04_PLANO DE TRABALHO'!VT45="",V538,'04.04_PLANO DE TRABALHO'!VT45)</f>
        <v>0</v>
      </c>
      <c r="W539" t="str">
        <f>IF('04.04_PLANO DE TRABALHO'!VU45="",W538,'04.04_PLANO DE TRABALHO'!VU45)</f>
        <v>Despesa</v>
      </c>
      <c r="X539">
        <f>IF('04.04_PLANO DE TRABALHO'!VV45="",X538,'04.04_PLANO DE TRABALHO'!VV45)</f>
        <v>0</v>
      </c>
      <c r="Y539">
        <f>IF('04.04_PLANO DE TRABALHO'!VW45="",Y538,'04.04_PLANO DE TRABALHO'!VW45)</f>
        <v>0</v>
      </c>
      <c r="Z539">
        <f>IF('04.04_PLANO DE TRABALHO'!VX45="",Z538,'04.04_PLANO DE TRABALHO'!VX45)</f>
        <v>0</v>
      </c>
      <c r="AA539">
        <f>IF('04.04_PLANO DE TRABALHO'!VY45="",AA538,'04.04_PLANO DE TRABALHO'!VY45)</f>
        <v>0</v>
      </c>
      <c r="AB539">
        <f>IF('04.04_PLANO DE TRABALHO'!VZ45="",AB538,'04.04_PLANO DE TRABALHO'!VZ45)</f>
        <v>0</v>
      </c>
      <c r="AC539">
        <f>IF('04.04_PLANO DE TRABALHO'!WA45="",AC538,'04.04_PLANO DE TRABALHO'!WA45)</f>
        <v>0</v>
      </c>
      <c r="AD539" t="str">
        <f>IF('04.04_PLANO DE TRABALHO'!WB45="",AD538,'04.04_PLANO DE TRABALHO'!WB45)</f>
        <v>Categoria</v>
      </c>
      <c r="AE539">
        <f>IF('04.04_PLANO DE TRABALHO'!WC45="",AE538,'04.04_PLANO DE TRABALHO'!WC45)</f>
        <v>0</v>
      </c>
      <c r="AF539">
        <f>IF('04.04_PLANO DE TRABALHO'!WD45="",AF538,'04.04_PLANO DE TRABALHO'!WD45)</f>
        <v>0</v>
      </c>
      <c r="AG539">
        <f>IF('04.04_PLANO DE TRABALHO'!WE45="",AG538,'04.04_PLANO DE TRABALHO'!WE45)</f>
        <v>0</v>
      </c>
      <c r="AH539">
        <f>IF('04.04_PLANO DE TRABALHO'!WF45="",AH538,'04.04_PLANO DE TRABALHO'!WF45)</f>
        <v>0</v>
      </c>
      <c r="AI539">
        <f>IF('04.04_PLANO DE TRABALHO'!WG45="",AI538,'04.04_PLANO DE TRABALHO'!WG45)</f>
        <v>0</v>
      </c>
      <c r="AJ539">
        <f>IF('04.04_PLANO DE TRABALHO'!WH45="",AJ538,'04.04_PLANO DE TRABALHO'!WH45)</f>
        <v>0</v>
      </c>
      <c r="AK539">
        <f>IF('04.04_PLANO DE TRABALHO'!WI45="",AK538,'04.04_PLANO DE TRABALHO'!WI45)</f>
        <v>0</v>
      </c>
      <c r="AL539" t="str">
        <f>IF('04.04_PLANO DE TRABALHO'!WJ45="",AL538,'04.04_PLANO DE TRABALHO'!WJ45)</f>
        <v>Subcategoria</v>
      </c>
      <c r="AM539">
        <f>IF('04.04_PLANO DE TRABALHO'!WK45="",AM538,'04.04_PLANO DE TRABALHO'!WK45)</f>
        <v>0</v>
      </c>
      <c r="AN539">
        <f>IF('04.04_PLANO DE TRABALHO'!WL45="",AN538,'04.04_PLANO DE TRABALHO'!WL45)</f>
        <v>0</v>
      </c>
      <c r="AO539">
        <f>IF('04.04_PLANO DE TRABALHO'!WM45="",AO538,'04.04_PLANO DE TRABALHO'!WM45)</f>
        <v>0</v>
      </c>
      <c r="AP539">
        <f>IF('04.04_PLANO DE TRABALHO'!WN45="",AP538,'04.04_PLANO DE TRABALHO'!WN45)</f>
        <v>0</v>
      </c>
      <c r="AQ539" t="str">
        <f>IF('04.04_PLANO DE TRABALHO'!WO45="",AQ538,'04.04_PLANO DE TRABALHO'!WO45)</f>
        <v>Fonte*</v>
      </c>
      <c r="AR539">
        <f>IF('04.04_PLANO DE TRABALHO'!WP45="",AR538,'04.04_PLANO DE TRABALHO'!WP45)</f>
        <v>0</v>
      </c>
      <c r="AS539">
        <f>IF('04.04_PLANO DE TRABALHO'!WQ45="",AS538,'04.04_PLANO DE TRABALHO'!WQ45)</f>
        <v>0</v>
      </c>
      <c r="AT539">
        <f>IF('04.04_PLANO DE TRABALHO'!WR45="",AT538,'04.04_PLANO DE TRABALHO'!WR45)</f>
        <v>0</v>
      </c>
      <c r="AU539" t="str">
        <f>IF('04.04_PLANO DE TRABALHO'!WS45="",AU538,'04.04_PLANO DE TRABALHO'!WS45)</f>
        <v>Unid</v>
      </c>
      <c r="AV539">
        <f>IF('04.04_PLANO DE TRABALHO'!WT45="",AV538,'04.04_PLANO DE TRABALHO'!WT45)</f>
        <v>0</v>
      </c>
      <c r="AW539" t="str">
        <f>IF('04.04_PLANO DE TRABALHO'!WU45="",AW538,'04.04_PLANO DE TRABALHO'!WU45)</f>
        <v>Valor 
Unit</v>
      </c>
      <c r="AX539">
        <f>IF('04.04_PLANO DE TRABALHO'!WV45="",AX538,'04.04_PLANO DE TRABALHO'!WV45)</f>
        <v>0</v>
      </c>
      <c r="AY539">
        <f>IF('04.04_PLANO DE TRABALHO'!WW45="",AY538,'04.04_PLANO DE TRABALHO'!WW45)</f>
        <v>0</v>
      </c>
      <c r="AZ539" t="str">
        <f>IF('04.04_PLANO DE TRABALHO'!WX45="",AZ538,'04.04_PLANO DE TRABALHO'!WX45)</f>
        <v>Qtde</v>
      </c>
      <c r="BA539">
        <f>IF('04.04_PLANO DE TRABALHO'!WY45="",BA538,'04.04_PLANO DE TRABALHO'!WY45)</f>
        <v>0</v>
      </c>
      <c r="BB539" t="str">
        <f>IF('04.04_PLANO DE TRABALHO'!WZ45="",BB538,'04.04_PLANO DE TRABALHO'!WZ45)</f>
        <v>Valor Total</v>
      </c>
      <c r="BD539">
        <v>0</v>
      </c>
      <c r="BE539" t="str">
        <v>Cod</v>
      </c>
      <c r="BF539">
        <v>0</v>
      </c>
      <c r="BG539" t="str">
        <v>Atividade</v>
      </c>
      <c r="BH539">
        <v>0</v>
      </c>
      <c r="BI539">
        <v>0</v>
      </c>
      <c r="BJ539" t="str">
        <v>Início</v>
      </c>
      <c r="BK539">
        <v>0</v>
      </c>
      <c r="BL539">
        <v>0</v>
      </c>
      <c r="BM539" t="str">
        <v>Fim</v>
      </c>
      <c r="BN539">
        <v>0</v>
      </c>
      <c r="BO539">
        <v>0</v>
      </c>
      <c r="BP539" t="str">
        <v>Total da SubAtividade:</v>
      </c>
      <c r="BQ539">
        <v>0</v>
      </c>
      <c r="BR539">
        <v>0</v>
      </c>
      <c r="BS539" t="str">
        <v>SubAtividade</v>
      </c>
      <c r="BT539">
        <v>0</v>
      </c>
      <c r="BU539">
        <v>0</v>
      </c>
      <c r="BV539">
        <v>0</v>
      </c>
      <c r="BW539">
        <v>0</v>
      </c>
      <c r="BX539">
        <v>0</v>
      </c>
      <c r="BY539" t="str">
        <v>Despesa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 t="str">
        <v>Categoria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 t="str">
        <v>Subcategoria</v>
      </c>
      <c r="CO539">
        <v>0</v>
      </c>
      <c r="CP539">
        <v>0</v>
      </c>
      <c r="CQ539">
        <v>0</v>
      </c>
      <c r="CR539">
        <v>0</v>
      </c>
      <c r="CS539" t="str">
        <v>Fonte*</v>
      </c>
      <c r="CT539">
        <v>0</v>
      </c>
      <c r="CU539">
        <v>0</v>
      </c>
      <c r="CV539">
        <v>0</v>
      </c>
      <c r="CW539" t="str">
        <v>Unid</v>
      </c>
      <c r="CX539">
        <v>0</v>
      </c>
      <c r="CY539" t="str">
        <v>Valor 
Unit</v>
      </c>
      <c r="CZ539">
        <v>0</v>
      </c>
      <c r="DA539">
        <v>0</v>
      </c>
      <c r="DB539" t="str">
        <v>Qtde</v>
      </c>
      <c r="DC539">
        <v>0</v>
      </c>
      <c r="DD539">
        <v>0</v>
      </c>
    </row>
    <row r="540" spans="1:108" x14ac:dyDescent="0.25">
      <c r="A540">
        <v>37</v>
      </c>
      <c r="B540" t="str">
        <f>'04.04_PLANO DE TRABALHO'!$VO$7</f>
        <v>Comunicação e Mobilização Acadêmica</v>
      </c>
      <c r="C540" t="str">
        <f>IF('04.04_PLANO DE TRABALHO'!VA46="",C539,'04.04_PLANO DE TRABALHO'!VA46)</f>
        <v>11.3</v>
      </c>
      <c r="D540">
        <f>IF('04.04_PLANO DE TRABALHO'!VB46="",D539,'04.04_PLANO DE TRABALHO'!VB46)</f>
        <v>0</v>
      </c>
      <c r="E540" t="str">
        <f>IF(OR('04.04_PLANO DE TRABALHO'!VC46="",'04.04_PLANO DE TRABALHO'!VC46="Realizado",'04.04_PLANO DE TRABALHO'!VC46="Planejado"),E539,'04.04_PLANO DE TRABALHO'!VC46)</f>
        <v>Atividade</v>
      </c>
      <c r="F540">
        <f>IF('04.04_PLANO DE TRABALHO'!VD46="",F539,'04.04_PLANO DE TRABALHO'!VD46)</f>
        <v>0</v>
      </c>
      <c r="G540">
        <f>IF('04.04_PLANO DE TRABALHO'!VE46="",G539,'04.04_PLANO DE TRABALHO'!VE46)</f>
        <v>0</v>
      </c>
      <c r="H540" t="str">
        <f>IF('04.04_PLANO DE TRABALHO'!VF46="",H539,'04.04_PLANO DE TRABALHO'!VF46)</f>
        <v>Início</v>
      </c>
      <c r="I540">
        <f>IF('04.04_PLANO DE TRABALHO'!VG46="",I539,'04.04_PLANO DE TRABALHO'!VG46)</f>
        <v>0</v>
      </c>
      <c r="J540">
        <f>IF('04.04_PLANO DE TRABALHO'!VH46="",J539,'04.04_PLANO DE TRABALHO'!VH46)</f>
        <v>0</v>
      </c>
      <c r="K540" t="str">
        <f>IF('04.04_PLANO DE TRABALHO'!VI46="",K539,'04.04_PLANO DE TRABALHO'!VI46)</f>
        <v>Fim</v>
      </c>
      <c r="L540">
        <f>IF('04.04_PLANO DE TRABALHO'!VJ46="",L539,'04.04_PLANO DE TRABALHO'!VJ46)</f>
        <v>0</v>
      </c>
      <c r="M540">
        <f>IF('04.04_PLANO DE TRABALHO'!VK46="",M539,'04.04_PLANO DE TRABALHO'!VK46)</f>
        <v>0</v>
      </c>
      <c r="N540" t="str">
        <f>IF('04.04_PLANO DE TRABALHO'!VL46="",N539,'04.04_PLANO DE TRABALHO'!VL46)</f>
        <v>11.3.1</v>
      </c>
      <c r="O540">
        <f>IF('04.04_PLANO DE TRABALHO'!VM46="",O539,'04.04_PLANO DE TRABALHO'!VM46)</f>
        <v>0</v>
      </c>
      <c r="P540">
        <f>IF('04.04_PLANO DE TRABALHO'!VN46="",P539,'04.04_PLANO DE TRABALHO'!VN46)</f>
        <v>0</v>
      </c>
      <c r="Q540" t="str">
        <f>IF('04.04_PLANO DE TRABALHO'!VO46="",Q539,'04.04_PLANO DE TRABALHO'!VO46)</f>
        <v>SubAtividade</v>
      </c>
      <c r="R540">
        <f>IF('04.04_PLANO DE TRABALHO'!VP46="",R539,'04.04_PLANO DE TRABALHO'!VP46)</f>
        <v>0</v>
      </c>
      <c r="S540">
        <f>IF('04.04_PLANO DE TRABALHO'!VQ46="",S539,'04.04_PLANO DE TRABALHO'!VQ46)</f>
        <v>0</v>
      </c>
      <c r="T540">
        <f>IF('04.04_PLANO DE TRABALHO'!VR46="",T539,'04.04_PLANO DE TRABALHO'!VR46)</f>
        <v>0</v>
      </c>
      <c r="U540">
        <f>IF('04.04_PLANO DE TRABALHO'!VS46="",U539,'04.04_PLANO DE TRABALHO'!VS46)</f>
        <v>0</v>
      </c>
      <c r="V540">
        <f>IF('04.04_PLANO DE TRABALHO'!VT46="",V539,'04.04_PLANO DE TRABALHO'!VT46)</f>
        <v>0</v>
      </c>
      <c r="W540" t="str">
        <f>IF('04.04_PLANO DE TRABALHO'!VU46="",W539,'04.04_PLANO DE TRABALHO'!VU46)</f>
        <v>Despesa</v>
      </c>
      <c r="X540">
        <f>IF('04.04_PLANO DE TRABALHO'!VV46="",X539,'04.04_PLANO DE TRABALHO'!VV46)</f>
        <v>0</v>
      </c>
      <c r="Y540">
        <f>IF('04.04_PLANO DE TRABALHO'!VW46="",Y539,'04.04_PLANO DE TRABALHO'!VW46)</f>
        <v>0</v>
      </c>
      <c r="Z540">
        <f>IF('04.04_PLANO DE TRABALHO'!VX46="",Z539,'04.04_PLANO DE TRABALHO'!VX46)</f>
        <v>0</v>
      </c>
      <c r="AA540">
        <f>IF('04.04_PLANO DE TRABALHO'!VY46="",AA539,'04.04_PLANO DE TRABALHO'!VY46)</f>
        <v>0</v>
      </c>
      <c r="AB540">
        <f>IF('04.04_PLANO DE TRABALHO'!VZ46="",AB539,'04.04_PLANO DE TRABALHO'!VZ46)</f>
        <v>0</v>
      </c>
      <c r="AC540">
        <f>IF('04.04_PLANO DE TRABALHO'!WA46="",AC539,'04.04_PLANO DE TRABALHO'!WA46)</f>
        <v>0</v>
      </c>
      <c r="AD540" t="str">
        <f>IF('04.04_PLANO DE TRABALHO'!WB46="",AD539,'04.04_PLANO DE TRABALHO'!WB46)</f>
        <v>Categoria</v>
      </c>
      <c r="AE540">
        <f>IF('04.04_PLANO DE TRABALHO'!WC46="",AE539,'04.04_PLANO DE TRABALHO'!WC46)</f>
        <v>0</v>
      </c>
      <c r="AF540">
        <f>IF('04.04_PLANO DE TRABALHO'!WD46="",AF539,'04.04_PLANO DE TRABALHO'!WD46)</f>
        <v>0</v>
      </c>
      <c r="AG540">
        <f>IF('04.04_PLANO DE TRABALHO'!WE46="",AG539,'04.04_PLANO DE TRABALHO'!WE46)</f>
        <v>0</v>
      </c>
      <c r="AH540">
        <f>IF('04.04_PLANO DE TRABALHO'!WF46="",AH539,'04.04_PLANO DE TRABALHO'!WF46)</f>
        <v>0</v>
      </c>
      <c r="AI540">
        <f>IF('04.04_PLANO DE TRABALHO'!WG46="",AI539,'04.04_PLANO DE TRABALHO'!WG46)</f>
        <v>0</v>
      </c>
      <c r="AJ540">
        <f>IF('04.04_PLANO DE TRABALHO'!WH46="",AJ539,'04.04_PLANO DE TRABALHO'!WH46)</f>
        <v>0</v>
      </c>
      <c r="AK540">
        <f>IF('04.04_PLANO DE TRABALHO'!WI46="",AK539,'04.04_PLANO DE TRABALHO'!WI46)</f>
        <v>0</v>
      </c>
      <c r="AL540" t="str">
        <f>IF('04.04_PLANO DE TRABALHO'!WJ46="",AL539,'04.04_PLANO DE TRABALHO'!WJ46)</f>
        <v>Subcategoria</v>
      </c>
      <c r="AM540">
        <f>IF('04.04_PLANO DE TRABALHO'!WK46="",AM539,'04.04_PLANO DE TRABALHO'!WK46)</f>
        <v>0</v>
      </c>
      <c r="AN540">
        <f>IF('04.04_PLANO DE TRABALHO'!WL46="",AN539,'04.04_PLANO DE TRABALHO'!WL46)</f>
        <v>0</v>
      </c>
      <c r="AO540">
        <f>IF('04.04_PLANO DE TRABALHO'!WM46="",AO539,'04.04_PLANO DE TRABALHO'!WM46)</f>
        <v>0</v>
      </c>
      <c r="AP540">
        <f>IF('04.04_PLANO DE TRABALHO'!WN46="",AP539,'04.04_PLANO DE TRABALHO'!WN46)</f>
        <v>0</v>
      </c>
      <c r="AQ540" t="str">
        <f>IF('04.04_PLANO DE TRABALHO'!WO46="",AQ539,'04.04_PLANO DE TRABALHO'!WO46)</f>
        <v>Fonte*</v>
      </c>
      <c r="AR540">
        <f>IF('04.04_PLANO DE TRABALHO'!WP46="",AR539,'04.04_PLANO DE TRABALHO'!WP46)</f>
        <v>0</v>
      </c>
      <c r="AS540">
        <f>IF('04.04_PLANO DE TRABALHO'!WQ46="",AS539,'04.04_PLANO DE TRABALHO'!WQ46)</f>
        <v>0</v>
      </c>
      <c r="AT540">
        <f>IF('04.04_PLANO DE TRABALHO'!WR46="",AT539,'04.04_PLANO DE TRABALHO'!WR46)</f>
        <v>0</v>
      </c>
      <c r="AU540" t="str">
        <f>IF('04.04_PLANO DE TRABALHO'!WS46="",AU539,'04.04_PLANO DE TRABALHO'!WS46)</f>
        <v>Unid</v>
      </c>
      <c r="AV540">
        <f>IF('04.04_PLANO DE TRABALHO'!WT46="",AV539,'04.04_PLANO DE TRABALHO'!WT46)</f>
        <v>0</v>
      </c>
      <c r="AW540" t="str">
        <f>IF('04.04_PLANO DE TRABALHO'!WU46="",AW539,'04.04_PLANO DE TRABALHO'!WU46)</f>
        <v>Valor 
Unit</v>
      </c>
      <c r="AX540">
        <f>IF('04.04_PLANO DE TRABALHO'!WV46="",AX539,'04.04_PLANO DE TRABALHO'!WV46)</f>
        <v>0</v>
      </c>
      <c r="AY540">
        <f>IF('04.04_PLANO DE TRABALHO'!WW46="",AY539,'04.04_PLANO DE TRABALHO'!WW46)</f>
        <v>0</v>
      </c>
      <c r="AZ540" t="str">
        <f>IF('04.04_PLANO DE TRABALHO'!WX46="",AZ539,'04.04_PLANO DE TRABALHO'!WX46)</f>
        <v>Qtde</v>
      </c>
      <c r="BA540">
        <f>IF('04.04_PLANO DE TRABALHO'!WY46="",BA539,'04.04_PLANO DE TRABALHO'!WY46)</f>
        <v>0</v>
      </c>
      <c r="BB540">
        <f>IF('04.04_PLANO DE TRABALHO'!WZ46="",BB539,'04.04_PLANO DE TRABALHO'!WZ46)</f>
        <v>0</v>
      </c>
      <c r="BD540">
        <v>0</v>
      </c>
      <c r="BE540" t="str">
        <v>Cod</v>
      </c>
      <c r="BF540">
        <v>0</v>
      </c>
      <c r="BG540" t="str">
        <v>Atividade</v>
      </c>
      <c r="BH540">
        <v>0</v>
      </c>
      <c r="BI540">
        <v>0</v>
      </c>
      <c r="BJ540" t="str">
        <v>Início</v>
      </c>
      <c r="BK540">
        <v>0</v>
      </c>
      <c r="BL540">
        <v>0</v>
      </c>
      <c r="BM540" t="str">
        <v>Fim</v>
      </c>
      <c r="BN540">
        <v>0</v>
      </c>
      <c r="BO540">
        <v>0</v>
      </c>
      <c r="BP540" t="str">
        <v>Total da SubAtividade:</v>
      </c>
      <c r="BQ540">
        <v>0</v>
      </c>
      <c r="BR540">
        <v>0</v>
      </c>
      <c r="BS540" t="str">
        <v>SubAtividade</v>
      </c>
      <c r="BT540">
        <v>0</v>
      </c>
      <c r="BU540">
        <v>0</v>
      </c>
      <c r="BV540">
        <v>0</v>
      </c>
      <c r="BW540">
        <v>0</v>
      </c>
      <c r="BX540">
        <v>0</v>
      </c>
      <c r="BY540" t="str">
        <v>Despesa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 t="str">
        <v>Categoria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 t="str">
        <v>Subcategoria</v>
      </c>
      <c r="CO540">
        <v>0</v>
      </c>
      <c r="CP540">
        <v>0</v>
      </c>
      <c r="CQ540">
        <v>0</v>
      </c>
      <c r="CR540">
        <v>0</v>
      </c>
      <c r="CS540" t="str">
        <v>Fonte*</v>
      </c>
      <c r="CT540">
        <v>0</v>
      </c>
      <c r="CU540">
        <v>0</v>
      </c>
      <c r="CV540">
        <v>0</v>
      </c>
      <c r="CW540" t="str">
        <v>Unid</v>
      </c>
      <c r="CX540">
        <v>0</v>
      </c>
      <c r="CY540" t="str">
        <v>Valor 
Unit</v>
      </c>
      <c r="CZ540">
        <v>0</v>
      </c>
      <c r="DA540">
        <v>0</v>
      </c>
      <c r="DB540" t="str">
        <v>Qtde</v>
      </c>
      <c r="DC540">
        <v>0</v>
      </c>
      <c r="DD540">
        <v>0</v>
      </c>
    </row>
    <row r="541" spans="1:108" x14ac:dyDescent="0.25">
      <c r="A541">
        <v>38</v>
      </c>
      <c r="B541" t="str">
        <f>'04.04_PLANO DE TRABALHO'!$VO$7</f>
        <v>Comunicação e Mobilização Acadêmica</v>
      </c>
      <c r="C541" t="str">
        <f>IF('04.04_PLANO DE TRABALHO'!VA47="",C540,'04.04_PLANO DE TRABALHO'!VA47)</f>
        <v>11.3</v>
      </c>
      <c r="D541">
        <f>IF('04.04_PLANO DE TRABALHO'!VB47="",D540,'04.04_PLANO DE TRABALHO'!VB47)</f>
        <v>0</v>
      </c>
      <c r="E541" t="str">
        <f>IF(OR('04.04_PLANO DE TRABALHO'!VC47="",'04.04_PLANO DE TRABALHO'!VC47="Realizado",'04.04_PLANO DE TRABALHO'!VC47="Planejado"),E540,'04.04_PLANO DE TRABALHO'!VC47)</f>
        <v>Atividade</v>
      </c>
      <c r="F541">
        <f>IF('04.04_PLANO DE TRABALHO'!VD47="",F540,'04.04_PLANO DE TRABALHO'!VD47)</f>
        <v>0</v>
      </c>
      <c r="G541">
        <f>IF('04.04_PLANO DE TRABALHO'!VE47="",G540,'04.04_PLANO DE TRABALHO'!VE47)</f>
        <v>0</v>
      </c>
      <c r="H541" t="str">
        <f>IF('04.04_PLANO DE TRABALHO'!VF47="",H540,'04.04_PLANO DE TRABALHO'!VF47)</f>
        <v>Início</v>
      </c>
      <c r="I541">
        <f>IF('04.04_PLANO DE TRABALHO'!VG47="",I540,'04.04_PLANO DE TRABALHO'!VG47)</f>
        <v>0</v>
      </c>
      <c r="J541">
        <f>IF('04.04_PLANO DE TRABALHO'!VH47="",J540,'04.04_PLANO DE TRABALHO'!VH47)</f>
        <v>0</v>
      </c>
      <c r="K541" t="str">
        <f>IF('04.04_PLANO DE TRABALHO'!VI47="",K540,'04.04_PLANO DE TRABALHO'!VI47)</f>
        <v>Fim</v>
      </c>
      <c r="L541">
        <f>IF('04.04_PLANO DE TRABALHO'!VJ47="",L540,'04.04_PLANO DE TRABALHO'!VJ47)</f>
        <v>0</v>
      </c>
      <c r="M541">
        <f>IF('04.04_PLANO DE TRABALHO'!VK47="",M540,'04.04_PLANO DE TRABALHO'!VK47)</f>
        <v>0</v>
      </c>
      <c r="N541" t="str">
        <f>IF('04.04_PLANO DE TRABALHO'!VL47="",N540,'04.04_PLANO DE TRABALHO'!VL47)</f>
        <v>11.3.1</v>
      </c>
      <c r="O541">
        <f>IF('04.04_PLANO DE TRABALHO'!VM47="",O540,'04.04_PLANO DE TRABALHO'!VM47)</f>
        <v>0</v>
      </c>
      <c r="P541">
        <f>IF('04.04_PLANO DE TRABALHO'!VN47="",P540,'04.04_PLANO DE TRABALHO'!VN47)</f>
        <v>0</v>
      </c>
      <c r="Q541" t="str">
        <f>IF('04.04_PLANO DE TRABALHO'!VO47="",Q540,'04.04_PLANO DE TRABALHO'!VO47)</f>
        <v>SubAtividade</v>
      </c>
      <c r="R541">
        <f>IF('04.04_PLANO DE TRABALHO'!VP47="",R540,'04.04_PLANO DE TRABALHO'!VP47)</f>
        <v>0</v>
      </c>
      <c r="S541">
        <f>IF('04.04_PLANO DE TRABALHO'!VQ47="",S540,'04.04_PLANO DE TRABALHO'!VQ47)</f>
        <v>0</v>
      </c>
      <c r="T541">
        <f>IF('04.04_PLANO DE TRABALHO'!VR47="",T540,'04.04_PLANO DE TRABALHO'!VR47)</f>
        <v>0</v>
      </c>
      <c r="U541">
        <f>IF('04.04_PLANO DE TRABALHO'!VS47="",U540,'04.04_PLANO DE TRABALHO'!VS47)</f>
        <v>0</v>
      </c>
      <c r="V541">
        <f>IF('04.04_PLANO DE TRABALHO'!VT47="",V540,'04.04_PLANO DE TRABALHO'!VT47)</f>
        <v>0</v>
      </c>
      <c r="W541" t="str">
        <f>IF('04.04_PLANO DE TRABALHO'!VU47="",W540,'04.04_PLANO DE TRABALHO'!VU47)</f>
        <v>Despesa</v>
      </c>
      <c r="X541">
        <f>IF('04.04_PLANO DE TRABALHO'!VV47="",X540,'04.04_PLANO DE TRABALHO'!VV47)</f>
        <v>0</v>
      </c>
      <c r="Y541">
        <f>IF('04.04_PLANO DE TRABALHO'!VW47="",Y540,'04.04_PLANO DE TRABALHO'!VW47)</f>
        <v>0</v>
      </c>
      <c r="Z541">
        <f>IF('04.04_PLANO DE TRABALHO'!VX47="",Z540,'04.04_PLANO DE TRABALHO'!VX47)</f>
        <v>0</v>
      </c>
      <c r="AA541">
        <f>IF('04.04_PLANO DE TRABALHO'!VY47="",AA540,'04.04_PLANO DE TRABALHO'!VY47)</f>
        <v>0</v>
      </c>
      <c r="AB541">
        <f>IF('04.04_PLANO DE TRABALHO'!VZ47="",AB540,'04.04_PLANO DE TRABALHO'!VZ47)</f>
        <v>0</v>
      </c>
      <c r="AC541">
        <f>IF('04.04_PLANO DE TRABALHO'!WA47="",AC540,'04.04_PLANO DE TRABALHO'!WA47)</f>
        <v>0</v>
      </c>
      <c r="AD541" t="str">
        <f>IF('04.04_PLANO DE TRABALHO'!WB47="",AD540,'04.04_PLANO DE TRABALHO'!WB47)</f>
        <v>Categoria</v>
      </c>
      <c r="AE541">
        <f>IF('04.04_PLANO DE TRABALHO'!WC47="",AE540,'04.04_PLANO DE TRABALHO'!WC47)</f>
        <v>0</v>
      </c>
      <c r="AF541">
        <f>IF('04.04_PLANO DE TRABALHO'!WD47="",AF540,'04.04_PLANO DE TRABALHO'!WD47)</f>
        <v>0</v>
      </c>
      <c r="AG541">
        <f>IF('04.04_PLANO DE TRABALHO'!WE47="",AG540,'04.04_PLANO DE TRABALHO'!WE47)</f>
        <v>0</v>
      </c>
      <c r="AH541">
        <f>IF('04.04_PLANO DE TRABALHO'!WF47="",AH540,'04.04_PLANO DE TRABALHO'!WF47)</f>
        <v>0</v>
      </c>
      <c r="AI541">
        <f>IF('04.04_PLANO DE TRABALHO'!WG47="",AI540,'04.04_PLANO DE TRABALHO'!WG47)</f>
        <v>0</v>
      </c>
      <c r="AJ541">
        <f>IF('04.04_PLANO DE TRABALHO'!WH47="",AJ540,'04.04_PLANO DE TRABALHO'!WH47)</f>
        <v>0</v>
      </c>
      <c r="AK541">
        <f>IF('04.04_PLANO DE TRABALHO'!WI47="",AK540,'04.04_PLANO DE TRABALHO'!WI47)</f>
        <v>0</v>
      </c>
      <c r="AL541" t="str">
        <f>IF('04.04_PLANO DE TRABALHO'!WJ47="",AL540,'04.04_PLANO DE TRABALHO'!WJ47)</f>
        <v>Subcategoria</v>
      </c>
      <c r="AM541">
        <f>IF('04.04_PLANO DE TRABALHO'!WK47="",AM540,'04.04_PLANO DE TRABALHO'!WK47)</f>
        <v>0</v>
      </c>
      <c r="AN541">
        <f>IF('04.04_PLANO DE TRABALHO'!WL47="",AN540,'04.04_PLANO DE TRABALHO'!WL47)</f>
        <v>0</v>
      </c>
      <c r="AO541">
        <f>IF('04.04_PLANO DE TRABALHO'!WM47="",AO540,'04.04_PLANO DE TRABALHO'!WM47)</f>
        <v>0</v>
      </c>
      <c r="AP541">
        <f>IF('04.04_PLANO DE TRABALHO'!WN47="",AP540,'04.04_PLANO DE TRABALHO'!WN47)</f>
        <v>0</v>
      </c>
      <c r="AQ541" t="str">
        <f>IF('04.04_PLANO DE TRABALHO'!WO47="",AQ540,'04.04_PLANO DE TRABALHO'!WO47)</f>
        <v>Fonte*</v>
      </c>
      <c r="AR541">
        <f>IF('04.04_PLANO DE TRABALHO'!WP47="",AR540,'04.04_PLANO DE TRABALHO'!WP47)</f>
        <v>0</v>
      </c>
      <c r="AS541">
        <f>IF('04.04_PLANO DE TRABALHO'!WQ47="",AS540,'04.04_PLANO DE TRABALHO'!WQ47)</f>
        <v>0</v>
      </c>
      <c r="AT541">
        <f>IF('04.04_PLANO DE TRABALHO'!WR47="",AT540,'04.04_PLANO DE TRABALHO'!WR47)</f>
        <v>0</v>
      </c>
      <c r="AU541" t="str">
        <f>IF('04.04_PLANO DE TRABALHO'!WS47="",AU540,'04.04_PLANO DE TRABALHO'!WS47)</f>
        <v>Unid</v>
      </c>
      <c r="AV541">
        <f>IF('04.04_PLANO DE TRABALHO'!WT47="",AV540,'04.04_PLANO DE TRABALHO'!WT47)</f>
        <v>0</v>
      </c>
      <c r="AW541" t="str">
        <f>IF('04.04_PLANO DE TRABALHO'!WU47="",AW540,'04.04_PLANO DE TRABALHO'!WU47)</f>
        <v>Valor 
Unit</v>
      </c>
      <c r="AX541">
        <f>IF('04.04_PLANO DE TRABALHO'!WV47="",AX540,'04.04_PLANO DE TRABALHO'!WV47)</f>
        <v>0</v>
      </c>
      <c r="AY541">
        <f>IF('04.04_PLANO DE TRABALHO'!WW47="",AY540,'04.04_PLANO DE TRABALHO'!WW47)</f>
        <v>0</v>
      </c>
      <c r="AZ541" t="str">
        <f>IF('04.04_PLANO DE TRABALHO'!WX47="",AZ540,'04.04_PLANO DE TRABALHO'!WX47)</f>
        <v>Qtde</v>
      </c>
      <c r="BA541">
        <f>IF('04.04_PLANO DE TRABALHO'!WY47="",BA540,'04.04_PLANO DE TRABALHO'!WY47)</f>
        <v>0</v>
      </c>
      <c r="BB541">
        <f>IF('04.04_PLANO DE TRABALHO'!WZ47="",BB540,'04.04_PLANO DE TRABALHO'!WZ47)</f>
        <v>0</v>
      </c>
      <c r="BD541">
        <v>0</v>
      </c>
      <c r="BE541" t="str">
        <v>Cod</v>
      </c>
      <c r="BF541">
        <v>0</v>
      </c>
      <c r="BG541" t="str">
        <v>Atividade</v>
      </c>
      <c r="BH541">
        <v>0</v>
      </c>
      <c r="BI541">
        <v>0</v>
      </c>
      <c r="BJ541" t="str">
        <v>Início</v>
      </c>
      <c r="BK541">
        <v>0</v>
      </c>
      <c r="BL541">
        <v>0</v>
      </c>
      <c r="BM541" t="str">
        <v>Fim</v>
      </c>
      <c r="BN541">
        <v>0</v>
      </c>
      <c r="BO541">
        <v>0</v>
      </c>
      <c r="BP541" t="str">
        <v>Cod</v>
      </c>
      <c r="BQ541">
        <v>0</v>
      </c>
      <c r="BR541">
        <v>0</v>
      </c>
      <c r="BS541" t="str">
        <v>SubAtividade</v>
      </c>
      <c r="BT541">
        <v>0</v>
      </c>
      <c r="BU541">
        <v>0</v>
      </c>
      <c r="BV541">
        <v>0</v>
      </c>
      <c r="BW541">
        <v>0</v>
      </c>
      <c r="BX541">
        <v>0</v>
      </c>
      <c r="BY541" t="str">
        <v>Despesa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 t="str">
        <v>Categoria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 t="str">
        <v>Subcategoria</v>
      </c>
      <c r="CO541">
        <v>0</v>
      </c>
      <c r="CP541">
        <v>0</v>
      </c>
      <c r="CQ541">
        <v>0</v>
      </c>
      <c r="CR541">
        <v>0</v>
      </c>
      <c r="CS541" t="str">
        <v>Fonte*</v>
      </c>
      <c r="CT541">
        <v>0</v>
      </c>
      <c r="CU541">
        <v>0</v>
      </c>
      <c r="CV541">
        <v>0</v>
      </c>
      <c r="CW541" t="str">
        <v>Unid</v>
      </c>
      <c r="CX541">
        <v>0</v>
      </c>
      <c r="CY541" t="str">
        <v>Valor 
Unit</v>
      </c>
      <c r="CZ541">
        <v>0</v>
      </c>
      <c r="DA541">
        <v>0</v>
      </c>
      <c r="DB541" t="str">
        <v>Qtde</v>
      </c>
      <c r="DC541">
        <v>0</v>
      </c>
      <c r="DD541" t="str">
        <v>Valor Total</v>
      </c>
    </row>
    <row r="542" spans="1:108" x14ac:dyDescent="0.25">
      <c r="A542">
        <v>39</v>
      </c>
      <c r="B542" t="str">
        <f>'04.04_PLANO DE TRABALHO'!$VO$7</f>
        <v>Comunicação e Mobilização Acadêmica</v>
      </c>
      <c r="C542" t="str">
        <f>IF('04.04_PLANO DE TRABALHO'!VA48="",C541,'04.04_PLANO DE TRABALHO'!VA48)</f>
        <v>11.3</v>
      </c>
      <c r="D542">
        <f>IF('04.04_PLANO DE TRABALHO'!VB48="",D541,'04.04_PLANO DE TRABALHO'!VB48)</f>
        <v>0</v>
      </c>
      <c r="E542" t="str">
        <f>IF(OR('04.04_PLANO DE TRABALHO'!VC48="",'04.04_PLANO DE TRABALHO'!VC48="Realizado",'04.04_PLANO DE TRABALHO'!VC48="Planejado"),E541,'04.04_PLANO DE TRABALHO'!VC48)</f>
        <v>Atividade</v>
      </c>
      <c r="F542">
        <f>IF('04.04_PLANO DE TRABALHO'!VD48="",F541,'04.04_PLANO DE TRABALHO'!VD48)</f>
        <v>0</v>
      </c>
      <c r="G542">
        <f>IF('04.04_PLANO DE TRABALHO'!VE48="",G541,'04.04_PLANO DE TRABALHO'!VE48)</f>
        <v>0</v>
      </c>
      <c r="H542" t="str">
        <f>IF('04.04_PLANO DE TRABALHO'!VF48="",H541,'04.04_PLANO DE TRABALHO'!VF48)</f>
        <v>Início</v>
      </c>
      <c r="I542">
        <f>IF('04.04_PLANO DE TRABALHO'!VG48="",I541,'04.04_PLANO DE TRABALHO'!VG48)</f>
        <v>0</v>
      </c>
      <c r="J542">
        <f>IF('04.04_PLANO DE TRABALHO'!VH48="",J541,'04.04_PLANO DE TRABALHO'!VH48)</f>
        <v>0</v>
      </c>
      <c r="K542" t="str">
        <f>IF('04.04_PLANO DE TRABALHO'!VI48="",K541,'04.04_PLANO DE TRABALHO'!VI48)</f>
        <v>Fim</v>
      </c>
      <c r="L542">
        <f>IF('04.04_PLANO DE TRABALHO'!VJ48="",L541,'04.04_PLANO DE TRABALHO'!VJ48)</f>
        <v>0</v>
      </c>
      <c r="M542">
        <f>IF('04.04_PLANO DE TRABALHO'!VK48="",M541,'04.04_PLANO DE TRABALHO'!VK48)</f>
        <v>0</v>
      </c>
      <c r="N542" t="str">
        <f>IF('04.04_PLANO DE TRABALHO'!VL48="",N541,'04.04_PLANO DE TRABALHO'!VL48)</f>
        <v>11.3.1</v>
      </c>
      <c r="O542">
        <f>IF('04.04_PLANO DE TRABALHO'!VM48="",O541,'04.04_PLANO DE TRABALHO'!VM48)</f>
        <v>0</v>
      </c>
      <c r="P542">
        <f>IF('04.04_PLANO DE TRABALHO'!VN48="",P541,'04.04_PLANO DE TRABALHO'!VN48)</f>
        <v>0</v>
      </c>
      <c r="Q542" t="str">
        <f>IF('04.04_PLANO DE TRABALHO'!VO48="",Q541,'04.04_PLANO DE TRABALHO'!VO48)</f>
        <v>SubAtividade</v>
      </c>
      <c r="R542">
        <f>IF('04.04_PLANO DE TRABALHO'!VP48="",R541,'04.04_PLANO DE TRABALHO'!VP48)</f>
        <v>0</v>
      </c>
      <c r="S542">
        <f>IF('04.04_PLANO DE TRABALHO'!VQ48="",S541,'04.04_PLANO DE TRABALHO'!VQ48)</f>
        <v>0</v>
      </c>
      <c r="T542">
        <f>IF('04.04_PLANO DE TRABALHO'!VR48="",T541,'04.04_PLANO DE TRABALHO'!VR48)</f>
        <v>0</v>
      </c>
      <c r="U542">
        <f>IF('04.04_PLANO DE TRABALHO'!VS48="",U541,'04.04_PLANO DE TRABALHO'!VS48)</f>
        <v>0</v>
      </c>
      <c r="V542">
        <f>IF('04.04_PLANO DE TRABALHO'!VT48="",V541,'04.04_PLANO DE TRABALHO'!VT48)</f>
        <v>0</v>
      </c>
      <c r="W542" t="str">
        <f>IF('04.04_PLANO DE TRABALHO'!VU48="",W541,'04.04_PLANO DE TRABALHO'!VU48)</f>
        <v>Despesa</v>
      </c>
      <c r="X542">
        <f>IF('04.04_PLANO DE TRABALHO'!VV48="",X541,'04.04_PLANO DE TRABALHO'!VV48)</f>
        <v>0</v>
      </c>
      <c r="Y542">
        <f>IF('04.04_PLANO DE TRABALHO'!VW48="",Y541,'04.04_PLANO DE TRABALHO'!VW48)</f>
        <v>0</v>
      </c>
      <c r="Z542">
        <f>IF('04.04_PLANO DE TRABALHO'!VX48="",Z541,'04.04_PLANO DE TRABALHO'!VX48)</f>
        <v>0</v>
      </c>
      <c r="AA542">
        <f>IF('04.04_PLANO DE TRABALHO'!VY48="",AA541,'04.04_PLANO DE TRABALHO'!VY48)</f>
        <v>0</v>
      </c>
      <c r="AB542">
        <f>IF('04.04_PLANO DE TRABALHO'!VZ48="",AB541,'04.04_PLANO DE TRABALHO'!VZ48)</f>
        <v>0</v>
      </c>
      <c r="AC542">
        <f>IF('04.04_PLANO DE TRABALHO'!WA48="",AC541,'04.04_PLANO DE TRABALHO'!WA48)</f>
        <v>0</v>
      </c>
      <c r="AD542" t="str">
        <f>IF('04.04_PLANO DE TRABALHO'!WB48="",AD541,'04.04_PLANO DE TRABALHO'!WB48)</f>
        <v>Categoria</v>
      </c>
      <c r="AE542">
        <f>IF('04.04_PLANO DE TRABALHO'!WC48="",AE541,'04.04_PLANO DE TRABALHO'!WC48)</f>
        <v>0</v>
      </c>
      <c r="AF542">
        <f>IF('04.04_PLANO DE TRABALHO'!WD48="",AF541,'04.04_PLANO DE TRABALHO'!WD48)</f>
        <v>0</v>
      </c>
      <c r="AG542">
        <f>IF('04.04_PLANO DE TRABALHO'!WE48="",AG541,'04.04_PLANO DE TRABALHO'!WE48)</f>
        <v>0</v>
      </c>
      <c r="AH542">
        <f>IF('04.04_PLANO DE TRABALHO'!WF48="",AH541,'04.04_PLANO DE TRABALHO'!WF48)</f>
        <v>0</v>
      </c>
      <c r="AI542">
        <f>IF('04.04_PLANO DE TRABALHO'!WG48="",AI541,'04.04_PLANO DE TRABALHO'!WG48)</f>
        <v>0</v>
      </c>
      <c r="AJ542">
        <f>IF('04.04_PLANO DE TRABALHO'!WH48="",AJ541,'04.04_PLANO DE TRABALHO'!WH48)</f>
        <v>0</v>
      </c>
      <c r="AK542">
        <f>IF('04.04_PLANO DE TRABALHO'!WI48="",AK541,'04.04_PLANO DE TRABALHO'!WI48)</f>
        <v>0</v>
      </c>
      <c r="AL542" t="str">
        <f>IF('04.04_PLANO DE TRABALHO'!WJ48="",AL541,'04.04_PLANO DE TRABALHO'!WJ48)</f>
        <v>Subcategoria</v>
      </c>
      <c r="AM542">
        <f>IF('04.04_PLANO DE TRABALHO'!WK48="",AM541,'04.04_PLANO DE TRABALHO'!WK48)</f>
        <v>0</v>
      </c>
      <c r="AN542">
        <f>IF('04.04_PLANO DE TRABALHO'!WL48="",AN541,'04.04_PLANO DE TRABALHO'!WL48)</f>
        <v>0</v>
      </c>
      <c r="AO542">
        <f>IF('04.04_PLANO DE TRABALHO'!WM48="",AO541,'04.04_PLANO DE TRABALHO'!WM48)</f>
        <v>0</v>
      </c>
      <c r="AP542">
        <f>IF('04.04_PLANO DE TRABALHO'!WN48="",AP541,'04.04_PLANO DE TRABALHO'!WN48)</f>
        <v>0</v>
      </c>
      <c r="AQ542" t="str">
        <f>IF('04.04_PLANO DE TRABALHO'!WO48="",AQ541,'04.04_PLANO DE TRABALHO'!WO48)</f>
        <v>Fonte*</v>
      </c>
      <c r="AR542">
        <f>IF('04.04_PLANO DE TRABALHO'!WP48="",AR541,'04.04_PLANO DE TRABALHO'!WP48)</f>
        <v>0</v>
      </c>
      <c r="AS542">
        <f>IF('04.04_PLANO DE TRABALHO'!WQ48="",AS541,'04.04_PLANO DE TRABALHO'!WQ48)</f>
        <v>0</v>
      </c>
      <c r="AT542">
        <f>IF('04.04_PLANO DE TRABALHO'!WR48="",AT541,'04.04_PLANO DE TRABALHO'!WR48)</f>
        <v>0</v>
      </c>
      <c r="AU542" t="str">
        <f>IF('04.04_PLANO DE TRABALHO'!WS48="",AU541,'04.04_PLANO DE TRABALHO'!WS48)</f>
        <v>Unid</v>
      </c>
      <c r="AV542">
        <f>IF('04.04_PLANO DE TRABALHO'!WT48="",AV541,'04.04_PLANO DE TRABALHO'!WT48)</f>
        <v>0</v>
      </c>
      <c r="AW542" t="str">
        <f>IF('04.04_PLANO DE TRABALHO'!WU48="",AW541,'04.04_PLANO DE TRABALHO'!WU48)</f>
        <v>Valor 
Unit</v>
      </c>
      <c r="AX542">
        <f>IF('04.04_PLANO DE TRABALHO'!WV48="",AX541,'04.04_PLANO DE TRABALHO'!WV48)</f>
        <v>0</v>
      </c>
      <c r="AY542">
        <f>IF('04.04_PLANO DE TRABALHO'!WW48="",AY541,'04.04_PLANO DE TRABALHO'!WW48)</f>
        <v>0</v>
      </c>
      <c r="AZ542" t="str">
        <f>IF('04.04_PLANO DE TRABALHO'!WX48="",AZ541,'04.04_PLANO DE TRABALHO'!WX48)</f>
        <v>Qtde</v>
      </c>
      <c r="BA542">
        <f>IF('04.04_PLANO DE TRABALHO'!WY48="",BA541,'04.04_PLANO DE TRABALHO'!WY48)</f>
        <v>0</v>
      </c>
      <c r="BB542">
        <f>IF('04.04_PLANO DE TRABALHO'!WZ48="",BB541,'04.04_PLANO DE TRABALHO'!WZ48)</f>
        <v>0</v>
      </c>
      <c r="BD542">
        <v>0</v>
      </c>
      <c r="BE542" t="str">
        <v>Cod</v>
      </c>
      <c r="BF542">
        <v>0</v>
      </c>
      <c r="BG542" t="str">
        <v>Atividade</v>
      </c>
      <c r="BH542">
        <v>0</v>
      </c>
      <c r="BI542">
        <v>0</v>
      </c>
      <c r="BJ542" t="str">
        <v>Início</v>
      </c>
      <c r="BK542">
        <v>0</v>
      </c>
      <c r="BL542">
        <v>0</v>
      </c>
      <c r="BM542" t="str">
        <v>Fim</v>
      </c>
      <c r="BN542">
        <v>0</v>
      </c>
      <c r="BO542">
        <v>0</v>
      </c>
      <c r="BP542" t="str">
        <v>Cod</v>
      </c>
      <c r="BQ542">
        <v>0</v>
      </c>
      <c r="BR542">
        <v>0</v>
      </c>
      <c r="BS542" t="str">
        <v>SubAtividade</v>
      </c>
      <c r="BT542">
        <v>0</v>
      </c>
      <c r="BU542">
        <v>0</v>
      </c>
      <c r="BV542">
        <v>0</v>
      </c>
      <c r="BW542">
        <v>0</v>
      </c>
      <c r="BX542">
        <v>0</v>
      </c>
      <c r="BY542" t="str">
        <v>Despesa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 t="str">
        <v>Categoria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 t="str">
        <v>Subcategoria</v>
      </c>
      <c r="CO542">
        <v>0</v>
      </c>
      <c r="CP542">
        <v>0</v>
      </c>
      <c r="CQ542">
        <v>0</v>
      </c>
      <c r="CR542">
        <v>0</v>
      </c>
      <c r="CS542" t="str">
        <v>Fonte*</v>
      </c>
      <c r="CT542">
        <v>0</v>
      </c>
      <c r="CU542">
        <v>0</v>
      </c>
      <c r="CV542">
        <v>0</v>
      </c>
      <c r="CW542" t="str">
        <v>Unid</v>
      </c>
      <c r="CX542">
        <v>0</v>
      </c>
      <c r="CY542" t="str">
        <v>Valor 
Unit</v>
      </c>
      <c r="CZ542">
        <v>0</v>
      </c>
      <c r="DA542">
        <v>0</v>
      </c>
      <c r="DB542" t="str">
        <v>Qtde</v>
      </c>
      <c r="DC542">
        <v>0</v>
      </c>
      <c r="DD542">
        <v>0</v>
      </c>
    </row>
    <row r="543" spans="1:108" x14ac:dyDescent="0.25">
      <c r="A543">
        <v>40</v>
      </c>
      <c r="B543" t="str">
        <f>'04.04_PLANO DE TRABALHO'!$VO$7</f>
        <v>Comunicação e Mobilização Acadêmica</v>
      </c>
      <c r="C543" t="str">
        <f>IF('04.04_PLANO DE TRABALHO'!VA49="",C542,'04.04_PLANO DE TRABALHO'!VA49)</f>
        <v>11.3</v>
      </c>
      <c r="D543">
        <f>IF('04.04_PLANO DE TRABALHO'!VB49="",D542,'04.04_PLANO DE TRABALHO'!VB49)</f>
        <v>0</v>
      </c>
      <c r="E543" t="str">
        <f>IF(OR('04.04_PLANO DE TRABALHO'!VC49="",'04.04_PLANO DE TRABALHO'!VC49="Realizado",'04.04_PLANO DE TRABALHO'!VC49="Planejado"),E542,'04.04_PLANO DE TRABALHO'!VC49)</f>
        <v>Atividade</v>
      </c>
      <c r="F543">
        <f>IF('04.04_PLANO DE TRABALHO'!VD49="",F542,'04.04_PLANO DE TRABALHO'!VD49)</f>
        <v>0</v>
      </c>
      <c r="G543">
        <f>IF('04.04_PLANO DE TRABALHO'!VE49="",G542,'04.04_PLANO DE TRABALHO'!VE49)</f>
        <v>0</v>
      </c>
      <c r="H543" t="str">
        <f>IF('04.04_PLANO DE TRABALHO'!VF49="",H542,'04.04_PLANO DE TRABALHO'!VF49)</f>
        <v>Início</v>
      </c>
      <c r="I543">
        <f>IF('04.04_PLANO DE TRABALHO'!VG49="",I542,'04.04_PLANO DE TRABALHO'!VG49)</f>
        <v>0</v>
      </c>
      <c r="J543">
        <f>IF('04.04_PLANO DE TRABALHO'!VH49="",J542,'04.04_PLANO DE TRABALHO'!VH49)</f>
        <v>0</v>
      </c>
      <c r="K543" t="str">
        <f>IF('04.04_PLANO DE TRABALHO'!VI49="",K542,'04.04_PLANO DE TRABALHO'!VI49)</f>
        <v>Fim</v>
      </c>
      <c r="L543">
        <f>IF('04.04_PLANO DE TRABALHO'!VJ49="",L542,'04.04_PLANO DE TRABALHO'!VJ49)</f>
        <v>0</v>
      </c>
      <c r="M543">
        <f>IF('04.04_PLANO DE TRABALHO'!VK49="",M542,'04.04_PLANO DE TRABALHO'!VK49)</f>
        <v>0</v>
      </c>
      <c r="N543" t="str">
        <f>IF('04.04_PLANO DE TRABALHO'!VL49="",N542,'04.04_PLANO DE TRABALHO'!VL49)</f>
        <v>11.3.1</v>
      </c>
      <c r="O543">
        <f>IF('04.04_PLANO DE TRABALHO'!VM49="",O542,'04.04_PLANO DE TRABALHO'!VM49)</f>
        <v>0</v>
      </c>
      <c r="P543">
        <f>IF('04.04_PLANO DE TRABALHO'!VN49="",P542,'04.04_PLANO DE TRABALHO'!VN49)</f>
        <v>0</v>
      </c>
      <c r="Q543" t="str">
        <f>IF('04.04_PLANO DE TRABALHO'!VO49="",Q542,'04.04_PLANO DE TRABALHO'!VO49)</f>
        <v>SubAtividade</v>
      </c>
      <c r="R543">
        <f>IF('04.04_PLANO DE TRABALHO'!VP49="",R542,'04.04_PLANO DE TRABALHO'!VP49)</f>
        <v>0</v>
      </c>
      <c r="S543">
        <f>IF('04.04_PLANO DE TRABALHO'!VQ49="",S542,'04.04_PLANO DE TRABALHO'!VQ49)</f>
        <v>0</v>
      </c>
      <c r="T543">
        <f>IF('04.04_PLANO DE TRABALHO'!VR49="",T542,'04.04_PLANO DE TRABALHO'!VR49)</f>
        <v>0</v>
      </c>
      <c r="U543">
        <f>IF('04.04_PLANO DE TRABALHO'!VS49="",U542,'04.04_PLANO DE TRABALHO'!VS49)</f>
        <v>0</v>
      </c>
      <c r="V543">
        <f>IF('04.04_PLANO DE TRABALHO'!VT49="",V542,'04.04_PLANO DE TRABALHO'!VT49)</f>
        <v>0</v>
      </c>
      <c r="W543" t="str">
        <f>IF('04.04_PLANO DE TRABALHO'!VU49="",W542,'04.04_PLANO DE TRABALHO'!VU49)</f>
        <v>Despesa</v>
      </c>
      <c r="X543">
        <f>IF('04.04_PLANO DE TRABALHO'!VV49="",X542,'04.04_PLANO DE TRABALHO'!VV49)</f>
        <v>0</v>
      </c>
      <c r="Y543">
        <f>IF('04.04_PLANO DE TRABALHO'!VW49="",Y542,'04.04_PLANO DE TRABALHO'!VW49)</f>
        <v>0</v>
      </c>
      <c r="Z543">
        <f>IF('04.04_PLANO DE TRABALHO'!VX49="",Z542,'04.04_PLANO DE TRABALHO'!VX49)</f>
        <v>0</v>
      </c>
      <c r="AA543">
        <f>IF('04.04_PLANO DE TRABALHO'!VY49="",AA542,'04.04_PLANO DE TRABALHO'!VY49)</f>
        <v>0</v>
      </c>
      <c r="AB543">
        <f>IF('04.04_PLANO DE TRABALHO'!VZ49="",AB542,'04.04_PLANO DE TRABALHO'!VZ49)</f>
        <v>0</v>
      </c>
      <c r="AC543">
        <f>IF('04.04_PLANO DE TRABALHO'!WA49="",AC542,'04.04_PLANO DE TRABALHO'!WA49)</f>
        <v>0</v>
      </c>
      <c r="AD543" t="str">
        <f>IF('04.04_PLANO DE TRABALHO'!WB49="",AD542,'04.04_PLANO DE TRABALHO'!WB49)</f>
        <v>Categoria</v>
      </c>
      <c r="AE543">
        <f>IF('04.04_PLANO DE TRABALHO'!WC49="",AE542,'04.04_PLANO DE TRABALHO'!WC49)</f>
        <v>0</v>
      </c>
      <c r="AF543">
        <f>IF('04.04_PLANO DE TRABALHO'!WD49="",AF542,'04.04_PLANO DE TRABALHO'!WD49)</f>
        <v>0</v>
      </c>
      <c r="AG543">
        <f>IF('04.04_PLANO DE TRABALHO'!WE49="",AG542,'04.04_PLANO DE TRABALHO'!WE49)</f>
        <v>0</v>
      </c>
      <c r="AH543">
        <f>IF('04.04_PLANO DE TRABALHO'!WF49="",AH542,'04.04_PLANO DE TRABALHO'!WF49)</f>
        <v>0</v>
      </c>
      <c r="AI543">
        <f>IF('04.04_PLANO DE TRABALHO'!WG49="",AI542,'04.04_PLANO DE TRABALHO'!WG49)</f>
        <v>0</v>
      </c>
      <c r="AJ543">
        <f>IF('04.04_PLANO DE TRABALHO'!WH49="",AJ542,'04.04_PLANO DE TRABALHO'!WH49)</f>
        <v>0</v>
      </c>
      <c r="AK543">
        <f>IF('04.04_PLANO DE TRABALHO'!WI49="",AK542,'04.04_PLANO DE TRABALHO'!WI49)</f>
        <v>0</v>
      </c>
      <c r="AL543" t="str">
        <f>IF('04.04_PLANO DE TRABALHO'!WJ49="",AL542,'04.04_PLANO DE TRABALHO'!WJ49)</f>
        <v>Subcategoria</v>
      </c>
      <c r="AM543">
        <f>IF('04.04_PLANO DE TRABALHO'!WK49="",AM542,'04.04_PLANO DE TRABALHO'!WK49)</f>
        <v>0</v>
      </c>
      <c r="AN543">
        <f>IF('04.04_PLANO DE TRABALHO'!WL49="",AN542,'04.04_PLANO DE TRABALHO'!WL49)</f>
        <v>0</v>
      </c>
      <c r="AO543">
        <f>IF('04.04_PLANO DE TRABALHO'!WM49="",AO542,'04.04_PLANO DE TRABALHO'!WM49)</f>
        <v>0</v>
      </c>
      <c r="AP543">
        <f>IF('04.04_PLANO DE TRABALHO'!WN49="",AP542,'04.04_PLANO DE TRABALHO'!WN49)</f>
        <v>0</v>
      </c>
      <c r="AQ543" t="str">
        <f>IF('04.04_PLANO DE TRABALHO'!WO49="",AQ542,'04.04_PLANO DE TRABALHO'!WO49)</f>
        <v>Fonte*</v>
      </c>
      <c r="AR543">
        <f>IF('04.04_PLANO DE TRABALHO'!WP49="",AR542,'04.04_PLANO DE TRABALHO'!WP49)</f>
        <v>0</v>
      </c>
      <c r="AS543">
        <f>IF('04.04_PLANO DE TRABALHO'!WQ49="",AS542,'04.04_PLANO DE TRABALHO'!WQ49)</f>
        <v>0</v>
      </c>
      <c r="AT543">
        <f>IF('04.04_PLANO DE TRABALHO'!WR49="",AT542,'04.04_PLANO DE TRABALHO'!WR49)</f>
        <v>0</v>
      </c>
      <c r="AU543" t="str">
        <f>IF('04.04_PLANO DE TRABALHO'!WS49="",AU542,'04.04_PLANO DE TRABALHO'!WS49)</f>
        <v>Unid</v>
      </c>
      <c r="AV543">
        <f>IF('04.04_PLANO DE TRABALHO'!WT49="",AV542,'04.04_PLANO DE TRABALHO'!WT49)</f>
        <v>0</v>
      </c>
      <c r="AW543" t="str">
        <f>IF('04.04_PLANO DE TRABALHO'!WU49="",AW542,'04.04_PLANO DE TRABALHO'!WU49)</f>
        <v>Valor 
Unit</v>
      </c>
      <c r="AX543">
        <f>IF('04.04_PLANO DE TRABALHO'!WV49="",AX542,'04.04_PLANO DE TRABALHO'!WV49)</f>
        <v>0</v>
      </c>
      <c r="AY543">
        <f>IF('04.04_PLANO DE TRABALHO'!WW49="",AY542,'04.04_PLANO DE TRABALHO'!WW49)</f>
        <v>0</v>
      </c>
      <c r="AZ543" t="str">
        <f>IF('04.04_PLANO DE TRABALHO'!WX49="",AZ542,'04.04_PLANO DE TRABALHO'!WX49)</f>
        <v>Qtde</v>
      </c>
      <c r="BA543">
        <f>IF('04.04_PLANO DE TRABALHO'!WY49="",BA542,'04.04_PLANO DE TRABALHO'!WY49)</f>
        <v>0</v>
      </c>
      <c r="BB543">
        <f>IF('04.04_PLANO DE TRABALHO'!WZ49="",BB542,'04.04_PLANO DE TRABALHO'!WZ49)</f>
        <v>0</v>
      </c>
      <c r="BD543">
        <v>0</v>
      </c>
      <c r="BE543" t="str">
        <v>Cod</v>
      </c>
      <c r="BF543">
        <v>0</v>
      </c>
      <c r="BG543" t="str">
        <v>Atividade</v>
      </c>
      <c r="BH543">
        <v>0</v>
      </c>
      <c r="BI543">
        <v>0</v>
      </c>
      <c r="BJ543" t="str">
        <v>Início</v>
      </c>
      <c r="BK543">
        <v>0</v>
      </c>
      <c r="BL543">
        <v>0</v>
      </c>
      <c r="BM543" t="str">
        <v>Fim</v>
      </c>
      <c r="BN543">
        <v>0</v>
      </c>
      <c r="BO543">
        <v>0</v>
      </c>
      <c r="BP543" t="str">
        <v>Cod</v>
      </c>
      <c r="BQ543">
        <v>0</v>
      </c>
      <c r="BR543">
        <v>0</v>
      </c>
      <c r="BS543" t="str">
        <v>SubAtividade</v>
      </c>
      <c r="BT543">
        <v>0</v>
      </c>
      <c r="BU543">
        <v>0</v>
      </c>
      <c r="BV543">
        <v>0</v>
      </c>
      <c r="BW543">
        <v>0</v>
      </c>
      <c r="BX543">
        <v>0</v>
      </c>
      <c r="BY543" t="str">
        <v>Despesa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 t="str">
        <v>Categoria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 t="str">
        <v>Subcategoria</v>
      </c>
      <c r="CO543">
        <v>0</v>
      </c>
      <c r="CP543">
        <v>0</v>
      </c>
      <c r="CQ543">
        <v>0</v>
      </c>
      <c r="CR543">
        <v>0</v>
      </c>
      <c r="CS543" t="str">
        <v>Fonte*</v>
      </c>
      <c r="CT543">
        <v>0</v>
      </c>
      <c r="CU543">
        <v>0</v>
      </c>
      <c r="CV543">
        <v>0</v>
      </c>
      <c r="CW543" t="str">
        <v>Unid</v>
      </c>
      <c r="CX543">
        <v>0</v>
      </c>
      <c r="CY543" t="str">
        <v>Valor 
Unit</v>
      </c>
      <c r="CZ543">
        <v>0</v>
      </c>
      <c r="DA543">
        <v>0</v>
      </c>
      <c r="DB543" t="str">
        <v>Qtde</v>
      </c>
      <c r="DC543">
        <v>0</v>
      </c>
      <c r="DD543">
        <v>0</v>
      </c>
    </row>
    <row r="544" spans="1:108" x14ac:dyDescent="0.25">
      <c r="A544">
        <v>41</v>
      </c>
      <c r="B544" t="str">
        <f>'04.04_PLANO DE TRABALHO'!$VO$7</f>
        <v>Comunicação e Mobilização Acadêmica</v>
      </c>
      <c r="C544" t="str">
        <f>IF('04.04_PLANO DE TRABALHO'!VA50="",C543,'04.04_PLANO DE TRABALHO'!VA50)</f>
        <v>11.3</v>
      </c>
      <c r="D544">
        <f>IF('04.04_PLANO DE TRABALHO'!VB50="",D543,'04.04_PLANO DE TRABALHO'!VB50)</f>
        <v>0</v>
      </c>
      <c r="E544" t="str">
        <f>IF(OR('04.04_PLANO DE TRABALHO'!VC50="",'04.04_PLANO DE TRABALHO'!VC50="Realizado",'04.04_PLANO DE TRABALHO'!VC50="Planejado"),E543,'04.04_PLANO DE TRABALHO'!VC50)</f>
        <v>Atividade</v>
      </c>
      <c r="F544">
        <f>IF('04.04_PLANO DE TRABALHO'!VD50="",F543,'04.04_PLANO DE TRABALHO'!VD50)</f>
        <v>0</v>
      </c>
      <c r="G544">
        <f>IF('04.04_PLANO DE TRABALHO'!VE50="",G543,'04.04_PLANO DE TRABALHO'!VE50)</f>
        <v>0</v>
      </c>
      <c r="H544" t="str">
        <f>IF('04.04_PLANO DE TRABALHO'!VF50="",H543,'04.04_PLANO DE TRABALHO'!VF50)</f>
        <v>Início</v>
      </c>
      <c r="I544">
        <f>IF('04.04_PLANO DE TRABALHO'!VG50="",I543,'04.04_PLANO DE TRABALHO'!VG50)</f>
        <v>0</v>
      </c>
      <c r="J544">
        <f>IF('04.04_PLANO DE TRABALHO'!VH50="",J543,'04.04_PLANO DE TRABALHO'!VH50)</f>
        <v>0</v>
      </c>
      <c r="K544" t="str">
        <f>IF('04.04_PLANO DE TRABALHO'!VI50="",K543,'04.04_PLANO DE TRABALHO'!VI50)</f>
        <v>Fim</v>
      </c>
      <c r="L544">
        <f>IF('04.04_PLANO DE TRABALHO'!VJ50="",L543,'04.04_PLANO DE TRABALHO'!VJ50)</f>
        <v>0</v>
      </c>
      <c r="M544">
        <f>IF('04.04_PLANO DE TRABALHO'!VK50="",M543,'04.04_PLANO DE TRABALHO'!VK50)</f>
        <v>0</v>
      </c>
      <c r="N544" t="str">
        <f>IF('04.04_PLANO DE TRABALHO'!VL50="",N543,'04.04_PLANO DE TRABALHO'!VL50)</f>
        <v>Total da SubAtividade:</v>
      </c>
      <c r="O544">
        <f>IF('04.04_PLANO DE TRABALHO'!VM50="",O543,'04.04_PLANO DE TRABALHO'!VM50)</f>
        <v>0</v>
      </c>
      <c r="P544">
        <f>IF('04.04_PLANO DE TRABALHO'!VN50="",P543,'04.04_PLANO DE TRABALHO'!VN50)</f>
        <v>0</v>
      </c>
      <c r="Q544" t="str">
        <f>IF('04.04_PLANO DE TRABALHO'!VO50="",Q543,'04.04_PLANO DE TRABALHO'!VO50)</f>
        <v>SubAtividade</v>
      </c>
      <c r="R544">
        <f>IF('04.04_PLANO DE TRABALHO'!VP50="",R543,'04.04_PLANO DE TRABALHO'!VP50)</f>
        <v>0</v>
      </c>
      <c r="S544">
        <f>IF('04.04_PLANO DE TRABALHO'!VQ50="",S543,'04.04_PLANO DE TRABALHO'!VQ50)</f>
        <v>0</v>
      </c>
      <c r="T544">
        <f>IF('04.04_PLANO DE TRABALHO'!VR50="",T543,'04.04_PLANO DE TRABALHO'!VR50)</f>
        <v>0</v>
      </c>
      <c r="U544">
        <f>IF('04.04_PLANO DE TRABALHO'!VS50="",U543,'04.04_PLANO DE TRABALHO'!VS50)</f>
        <v>0</v>
      </c>
      <c r="V544">
        <f>IF('04.04_PLANO DE TRABALHO'!VT50="",V543,'04.04_PLANO DE TRABALHO'!VT50)</f>
        <v>0</v>
      </c>
      <c r="W544" t="str">
        <f>IF('04.04_PLANO DE TRABALHO'!VU50="",W543,'04.04_PLANO DE TRABALHO'!VU50)</f>
        <v>Despesa</v>
      </c>
      <c r="X544">
        <f>IF('04.04_PLANO DE TRABALHO'!VV50="",X543,'04.04_PLANO DE TRABALHO'!VV50)</f>
        <v>0</v>
      </c>
      <c r="Y544">
        <f>IF('04.04_PLANO DE TRABALHO'!VW50="",Y543,'04.04_PLANO DE TRABALHO'!VW50)</f>
        <v>0</v>
      </c>
      <c r="Z544">
        <f>IF('04.04_PLANO DE TRABALHO'!VX50="",Z543,'04.04_PLANO DE TRABALHO'!VX50)</f>
        <v>0</v>
      </c>
      <c r="AA544">
        <f>IF('04.04_PLANO DE TRABALHO'!VY50="",AA543,'04.04_PLANO DE TRABALHO'!VY50)</f>
        <v>0</v>
      </c>
      <c r="AB544">
        <f>IF('04.04_PLANO DE TRABALHO'!VZ50="",AB543,'04.04_PLANO DE TRABALHO'!VZ50)</f>
        <v>0</v>
      </c>
      <c r="AC544">
        <f>IF('04.04_PLANO DE TRABALHO'!WA50="",AC543,'04.04_PLANO DE TRABALHO'!WA50)</f>
        <v>0</v>
      </c>
      <c r="AD544" t="str">
        <f>IF('04.04_PLANO DE TRABALHO'!WB50="",AD543,'04.04_PLANO DE TRABALHO'!WB50)</f>
        <v>Categoria</v>
      </c>
      <c r="AE544">
        <f>IF('04.04_PLANO DE TRABALHO'!WC50="",AE543,'04.04_PLANO DE TRABALHO'!WC50)</f>
        <v>0</v>
      </c>
      <c r="AF544">
        <f>IF('04.04_PLANO DE TRABALHO'!WD50="",AF543,'04.04_PLANO DE TRABALHO'!WD50)</f>
        <v>0</v>
      </c>
      <c r="AG544">
        <f>IF('04.04_PLANO DE TRABALHO'!WE50="",AG543,'04.04_PLANO DE TRABALHO'!WE50)</f>
        <v>0</v>
      </c>
      <c r="AH544">
        <f>IF('04.04_PLANO DE TRABALHO'!WF50="",AH543,'04.04_PLANO DE TRABALHO'!WF50)</f>
        <v>0</v>
      </c>
      <c r="AI544">
        <f>IF('04.04_PLANO DE TRABALHO'!WG50="",AI543,'04.04_PLANO DE TRABALHO'!WG50)</f>
        <v>0</v>
      </c>
      <c r="AJ544">
        <f>IF('04.04_PLANO DE TRABALHO'!WH50="",AJ543,'04.04_PLANO DE TRABALHO'!WH50)</f>
        <v>0</v>
      </c>
      <c r="AK544">
        <f>IF('04.04_PLANO DE TRABALHO'!WI50="",AK543,'04.04_PLANO DE TRABALHO'!WI50)</f>
        <v>0</v>
      </c>
      <c r="AL544" t="str">
        <f>IF('04.04_PLANO DE TRABALHO'!WJ50="",AL543,'04.04_PLANO DE TRABALHO'!WJ50)</f>
        <v>Subcategoria</v>
      </c>
      <c r="AM544">
        <f>IF('04.04_PLANO DE TRABALHO'!WK50="",AM543,'04.04_PLANO DE TRABALHO'!WK50)</f>
        <v>0</v>
      </c>
      <c r="AN544">
        <f>IF('04.04_PLANO DE TRABALHO'!WL50="",AN543,'04.04_PLANO DE TRABALHO'!WL50)</f>
        <v>0</v>
      </c>
      <c r="AO544">
        <f>IF('04.04_PLANO DE TRABALHO'!WM50="",AO543,'04.04_PLANO DE TRABALHO'!WM50)</f>
        <v>0</v>
      </c>
      <c r="AP544">
        <f>IF('04.04_PLANO DE TRABALHO'!WN50="",AP543,'04.04_PLANO DE TRABALHO'!WN50)</f>
        <v>0</v>
      </c>
      <c r="AQ544" t="str">
        <f>IF('04.04_PLANO DE TRABALHO'!WO50="",AQ543,'04.04_PLANO DE TRABALHO'!WO50)</f>
        <v>Fonte*</v>
      </c>
      <c r="AR544">
        <f>IF('04.04_PLANO DE TRABALHO'!WP50="",AR543,'04.04_PLANO DE TRABALHO'!WP50)</f>
        <v>0</v>
      </c>
      <c r="AS544">
        <f>IF('04.04_PLANO DE TRABALHO'!WQ50="",AS543,'04.04_PLANO DE TRABALHO'!WQ50)</f>
        <v>0</v>
      </c>
      <c r="AT544">
        <f>IF('04.04_PLANO DE TRABALHO'!WR50="",AT543,'04.04_PLANO DE TRABALHO'!WR50)</f>
        <v>0</v>
      </c>
      <c r="AU544" t="str">
        <f>IF('04.04_PLANO DE TRABALHO'!WS50="",AU543,'04.04_PLANO DE TRABALHO'!WS50)</f>
        <v>Unid</v>
      </c>
      <c r="AV544">
        <f>IF('04.04_PLANO DE TRABALHO'!WT50="",AV543,'04.04_PLANO DE TRABALHO'!WT50)</f>
        <v>0</v>
      </c>
      <c r="AW544" t="str">
        <f>IF('04.04_PLANO DE TRABALHO'!WU50="",AW543,'04.04_PLANO DE TRABALHO'!WU50)</f>
        <v>Valor 
Unit</v>
      </c>
      <c r="AX544">
        <f>IF('04.04_PLANO DE TRABALHO'!WV50="",AX543,'04.04_PLANO DE TRABALHO'!WV50)</f>
        <v>0</v>
      </c>
      <c r="AY544">
        <f>IF('04.04_PLANO DE TRABALHO'!WW50="",AY543,'04.04_PLANO DE TRABALHO'!WW50)</f>
        <v>0</v>
      </c>
      <c r="AZ544" t="str">
        <f>IF('04.04_PLANO DE TRABALHO'!WX50="",AZ543,'04.04_PLANO DE TRABALHO'!WX50)</f>
        <v>Qtde</v>
      </c>
      <c r="BA544">
        <f>IF('04.04_PLANO DE TRABALHO'!WY50="",BA543,'04.04_PLANO DE TRABALHO'!WY50)</f>
        <v>0</v>
      </c>
      <c r="BB544">
        <f>IF('04.04_PLANO DE TRABALHO'!WZ50="",BB543,'04.04_PLANO DE TRABALHO'!WZ50)</f>
        <v>0</v>
      </c>
      <c r="BD544">
        <v>0</v>
      </c>
      <c r="BE544" t="str">
        <v>Cod</v>
      </c>
      <c r="BF544">
        <v>0</v>
      </c>
      <c r="BG544" t="str">
        <v>Atividade</v>
      </c>
      <c r="BH544">
        <v>0</v>
      </c>
      <c r="BI544">
        <v>0</v>
      </c>
      <c r="BJ544" t="str">
        <v>Início</v>
      </c>
      <c r="BK544">
        <v>0</v>
      </c>
      <c r="BL544">
        <v>0</v>
      </c>
      <c r="BM544" t="str">
        <v>Fim</v>
      </c>
      <c r="BN544">
        <v>0</v>
      </c>
      <c r="BO544">
        <v>0</v>
      </c>
      <c r="BP544" t="str">
        <v>Cod</v>
      </c>
      <c r="BQ544">
        <v>0</v>
      </c>
      <c r="BR544">
        <v>0</v>
      </c>
      <c r="BS544" t="str">
        <v>SubAtividade</v>
      </c>
      <c r="BT544">
        <v>0</v>
      </c>
      <c r="BU544">
        <v>0</v>
      </c>
      <c r="BV544">
        <v>0</v>
      </c>
      <c r="BW544">
        <v>0</v>
      </c>
      <c r="BX544">
        <v>0</v>
      </c>
      <c r="BY544" t="str">
        <v>Despesa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 t="str">
        <v>Categoria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 t="str">
        <v>Subcategoria</v>
      </c>
      <c r="CO544">
        <v>0</v>
      </c>
      <c r="CP544">
        <v>0</v>
      </c>
      <c r="CQ544">
        <v>0</v>
      </c>
      <c r="CR544">
        <v>0</v>
      </c>
      <c r="CS544" t="str">
        <v>Fonte*</v>
      </c>
      <c r="CT544">
        <v>0</v>
      </c>
      <c r="CU544">
        <v>0</v>
      </c>
      <c r="CV544">
        <v>0</v>
      </c>
      <c r="CW544" t="str">
        <v>Unid</v>
      </c>
      <c r="CX544">
        <v>0</v>
      </c>
      <c r="CY544" t="str">
        <v>Valor 
Unit</v>
      </c>
      <c r="CZ544">
        <v>0</v>
      </c>
      <c r="DA544">
        <v>0</v>
      </c>
      <c r="DB544" t="str">
        <v>Qtde</v>
      </c>
      <c r="DC544">
        <v>0</v>
      </c>
      <c r="DD544">
        <v>0</v>
      </c>
    </row>
    <row r="545" spans="1:108" x14ac:dyDescent="0.25">
      <c r="A545">
        <v>42</v>
      </c>
      <c r="B545" t="str">
        <f>'04.04_PLANO DE TRABALHO'!$VO$7</f>
        <v>Comunicação e Mobilização Acadêmica</v>
      </c>
      <c r="C545" t="str">
        <f>IF('04.04_PLANO DE TRABALHO'!VA51="",C544,'04.04_PLANO DE TRABALHO'!VA51)</f>
        <v>11.3</v>
      </c>
      <c r="D545">
        <f>IF('04.04_PLANO DE TRABALHO'!VB51="",D544,'04.04_PLANO DE TRABALHO'!VB51)</f>
        <v>0</v>
      </c>
      <c r="E545" t="str">
        <f>IF(OR('04.04_PLANO DE TRABALHO'!VC51="",'04.04_PLANO DE TRABALHO'!VC51="Realizado",'04.04_PLANO DE TRABALHO'!VC51="Planejado"),E544,'04.04_PLANO DE TRABALHO'!VC51)</f>
        <v>Atividade</v>
      </c>
      <c r="F545">
        <f>IF('04.04_PLANO DE TRABALHO'!VD51="",F544,'04.04_PLANO DE TRABALHO'!VD51)</f>
        <v>0</v>
      </c>
      <c r="G545">
        <f>IF('04.04_PLANO DE TRABALHO'!VE51="",G544,'04.04_PLANO DE TRABALHO'!VE51)</f>
        <v>0</v>
      </c>
      <c r="H545" t="str">
        <f>IF('04.04_PLANO DE TRABALHO'!VF51="",H544,'04.04_PLANO DE TRABALHO'!VF51)</f>
        <v>Início</v>
      </c>
      <c r="I545">
        <f>IF('04.04_PLANO DE TRABALHO'!VG51="",I544,'04.04_PLANO DE TRABALHO'!VG51)</f>
        <v>0</v>
      </c>
      <c r="J545">
        <f>IF('04.04_PLANO DE TRABALHO'!VH51="",J544,'04.04_PLANO DE TRABALHO'!VH51)</f>
        <v>0</v>
      </c>
      <c r="K545" t="str">
        <f>IF('04.04_PLANO DE TRABALHO'!VI51="",K544,'04.04_PLANO DE TRABALHO'!VI51)</f>
        <v>Fim</v>
      </c>
      <c r="L545">
        <f>IF('04.04_PLANO DE TRABALHO'!VJ51="",L544,'04.04_PLANO DE TRABALHO'!VJ51)</f>
        <v>0</v>
      </c>
      <c r="M545">
        <f>IF('04.04_PLANO DE TRABALHO'!VK51="",M544,'04.04_PLANO DE TRABALHO'!VK51)</f>
        <v>0</v>
      </c>
      <c r="N545" t="str">
        <f>IF('04.04_PLANO DE TRABALHO'!VL51="",N544,'04.04_PLANO DE TRABALHO'!VL51)</f>
        <v>11.3.2</v>
      </c>
      <c r="O545">
        <f>IF('04.04_PLANO DE TRABALHO'!VM51="",O544,'04.04_PLANO DE TRABALHO'!VM51)</f>
        <v>0</v>
      </c>
      <c r="P545">
        <f>IF('04.04_PLANO DE TRABALHO'!VN51="",P544,'04.04_PLANO DE TRABALHO'!VN51)</f>
        <v>0</v>
      </c>
      <c r="Q545" t="str">
        <f>IF('04.04_PLANO DE TRABALHO'!VO51="",Q544,'04.04_PLANO DE TRABALHO'!VO51)</f>
        <v>SubAtividade</v>
      </c>
      <c r="R545">
        <f>IF('04.04_PLANO DE TRABALHO'!VP51="",R544,'04.04_PLANO DE TRABALHO'!VP51)</f>
        <v>0</v>
      </c>
      <c r="S545">
        <f>IF('04.04_PLANO DE TRABALHO'!VQ51="",S544,'04.04_PLANO DE TRABALHO'!VQ51)</f>
        <v>0</v>
      </c>
      <c r="T545">
        <f>IF('04.04_PLANO DE TRABALHO'!VR51="",T544,'04.04_PLANO DE TRABALHO'!VR51)</f>
        <v>0</v>
      </c>
      <c r="U545">
        <f>IF('04.04_PLANO DE TRABALHO'!VS51="",U544,'04.04_PLANO DE TRABALHO'!VS51)</f>
        <v>0</v>
      </c>
      <c r="V545">
        <f>IF('04.04_PLANO DE TRABALHO'!VT51="",V544,'04.04_PLANO DE TRABALHO'!VT51)</f>
        <v>0</v>
      </c>
      <c r="W545" t="str">
        <f>IF('04.04_PLANO DE TRABALHO'!VU51="",W544,'04.04_PLANO DE TRABALHO'!VU51)</f>
        <v>Despesa</v>
      </c>
      <c r="X545">
        <f>IF('04.04_PLANO DE TRABALHO'!VV51="",X544,'04.04_PLANO DE TRABALHO'!VV51)</f>
        <v>0</v>
      </c>
      <c r="Y545">
        <f>IF('04.04_PLANO DE TRABALHO'!VW51="",Y544,'04.04_PLANO DE TRABALHO'!VW51)</f>
        <v>0</v>
      </c>
      <c r="Z545">
        <f>IF('04.04_PLANO DE TRABALHO'!VX51="",Z544,'04.04_PLANO DE TRABALHO'!VX51)</f>
        <v>0</v>
      </c>
      <c r="AA545">
        <f>IF('04.04_PLANO DE TRABALHO'!VY51="",AA544,'04.04_PLANO DE TRABALHO'!VY51)</f>
        <v>0</v>
      </c>
      <c r="AB545">
        <f>IF('04.04_PLANO DE TRABALHO'!VZ51="",AB544,'04.04_PLANO DE TRABALHO'!VZ51)</f>
        <v>0</v>
      </c>
      <c r="AC545">
        <f>IF('04.04_PLANO DE TRABALHO'!WA51="",AC544,'04.04_PLANO DE TRABALHO'!WA51)</f>
        <v>0</v>
      </c>
      <c r="AD545" t="str">
        <f>IF('04.04_PLANO DE TRABALHO'!WB51="",AD544,'04.04_PLANO DE TRABALHO'!WB51)</f>
        <v>Categoria</v>
      </c>
      <c r="AE545">
        <f>IF('04.04_PLANO DE TRABALHO'!WC51="",AE544,'04.04_PLANO DE TRABALHO'!WC51)</f>
        <v>0</v>
      </c>
      <c r="AF545">
        <f>IF('04.04_PLANO DE TRABALHO'!WD51="",AF544,'04.04_PLANO DE TRABALHO'!WD51)</f>
        <v>0</v>
      </c>
      <c r="AG545">
        <f>IF('04.04_PLANO DE TRABALHO'!WE51="",AG544,'04.04_PLANO DE TRABALHO'!WE51)</f>
        <v>0</v>
      </c>
      <c r="AH545">
        <f>IF('04.04_PLANO DE TRABALHO'!WF51="",AH544,'04.04_PLANO DE TRABALHO'!WF51)</f>
        <v>0</v>
      </c>
      <c r="AI545">
        <f>IF('04.04_PLANO DE TRABALHO'!WG51="",AI544,'04.04_PLANO DE TRABALHO'!WG51)</f>
        <v>0</v>
      </c>
      <c r="AJ545">
        <f>IF('04.04_PLANO DE TRABALHO'!WH51="",AJ544,'04.04_PLANO DE TRABALHO'!WH51)</f>
        <v>0</v>
      </c>
      <c r="AK545">
        <f>IF('04.04_PLANO DE TRABALHO'!WI51="",AK544,'04.04_PLANO DE TRABALHO'!WI51)</f>
        <v>0</v>
      </c>
      <c r="AL545" t="str">
        <f>IF('04.04_PLANO DE TRABALHO'!WJ51="",AL544,'04.04_PLANO DE TRABALHO'!WJ51)</f>
        <v>Subcategoria</v>
      </c>
      <c r="AM545">
        <f>IF('04.04_PLANO DE TRABALHO'!WK51="",AM544,'04.04_PLANO DE TRABALHO'!WK51)</f>
        <v>0</v>
      </c>
      <c r="AN545">
        <f>IF('04.04_PLANO DE TRABALHO'!WL51="",AN544,'04.04_PLANO DE TRABALHO'!WL51)</f>
        <v>0</v>
      </c>
      <c r="AO545">
        <f>IF('04.04_PLANO DE TRABALHO'!WM51="",AO544,'04.04_PLANO DE TRABALHO'!WM51)</f>
        <v>0</v>
      </c>
      <c r="AP545">
        <f>IF('04.04_PLANO DE TRABALHO'!WN51="",AP544,'04.04_PLANO DE TRABALHO'!WN51)</f>
        <v>0</v>
      </c>
      <c r="AQ545" t="str">
        <f>IF('04.04_PLANO DE TRABALHO'!WO51="",AQ544,'04.04_PLANO DE TRABALHO'!WO51)</f>
        <v>Fonte*</v>
      </c>
      <c r="AR545">
        <f>IF('04.04_PLANO DE TRABALHO'!WP51="",AR544,'04.04_PLANO DE TRABALHO'!WP51)</f>
        <v>0</v>
      </c>
      <c r="AS545">
        <f>IF('04.04_PLANO DE TRABALHO'!WQ51="",AS544,'04.04_PLANO DE TRABALHO'!WQ51)</f>
        <v>0</v>
      </c>
      <c r="AT545">
        <f>IF('04.04_PLANO DE TRABALHO'!WR51="",AT544,'04.04_PLANO DE TRABALHO'!WR51)</f>
        <v>0</v>
      </c>
      <c r="AU545" t="str">
        <f>IF('04.04_PLANO DE TRABALHO'!WS51="",AU544,'04.04_PLANO DE TRABALHO'!WS51)</f>
        <v>Unid</v>
      </c>
      <c r="AV545">
        <f>IF('04.04_PLANO DE TRABALHO'!WT51="",AV544,'04.04_PLANO DE TRABALHO'!WT51)</f>
        <v>0</v>
      </c>
      <c r="AW545" t="str">
        <f>IF('04.04_PLANO DE TRABALHO'!WU51="",AW544,'04.04_PLANO DE TRABALHO'!WU51)</f>
        <v>Valor 
Unit</v>
      </c>
      <c r="AX545">
        <f>IF('04.04_PLANO DE TRABALHO'!WV51="",AX544,'04.04_PLANO DE TRABALHO'!WV51)</f>
        <v>0</v>
      </c>
      <c r="AY545">
        <f>IF('04.04_PLANO DE TRABALHO'!WW51="",AY544,'04.04_PLANO DE TRABALHO'!WW51)</f>
        <v>0</v>
      </c>
      <c r="AZ545" t="str">
        <f>IF('04.04_PLANO DE TRABALHO'!WX51="",AZ544,'04.04_PLANO DE TRABALHO'!WX51)</f>
        <v>Qtde</v>
      </c>
      <c r="BA545">
        <f>IF('04.04_PLANO DE TRABALHO'!WY51="",BA544,'04.04_PLANO DE TRABALHO'!WY51)</f>
        <v>0</v>
      </c>
      <c r="BB545">
        <f>IF('04.04_PLANO DE TRABALHO'!WZ51="",BB544,'04.04_PLANO DE TRABALHO'!WZ51)</f>
        <v>0</v>
      </c>
      <c r="BD545">
        <v>0</v>
      </c>
      <c r="BE545" t="str">
        <v>Cod</v>
      </c>
      <c r="BF545">
        <v>0</v>
      </c>
      <c r="BG545" t="str">
        <v>Atividade</v>
      </c>
      <c r="BH545">
        <v>0</v>
      </c>
      <c r="BI545">
        <v>0</v>
      </c>
      <c r="BJ545" t="str">
        <v>Início</v>
      </c>
      <c r="BK545">
        <v>0</v>
      </c>
      <c r="BL545">
        <v>0</v>
      </c>
      <c r="BM545" t="str">
        <v>Fim</v>
      </c>
      <c r="BN545">
        <v>0</v>
      </c>
      <c r="BO545">
        <v>0</v>
      </c>
      <c r="BP545" t="str">
        <v>Cod</v>
      </c>
      <c r="BQ545">
        <v>0</v>
      </c>
      <c r="BR545">
        <v>0</v>
      </c>
      <c r="BS545" t="str">
        <v>SubAtividade</v>
      </c>
      <c r="BT545">
        <v>0</v>
      </c>
      <c r="BU545">
        <v>0</v>
      </c>
      <c r="BV545">
        <v>0</v>
      </c>
      <c r="BW545">
        <v>0</v>
      </c>
      <c r="BX545">
        <v>0</v>
      </c>
      <c r="BY545" t="str">
        <v>Despesa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 t="str">
        <v>Categoria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 t="str">
        <v>Subcategoria</v>
      </c>
      <c r="CO545">
        <v>0</v>
      </c>
      <c r="CP545">
        <v>0</v>
      </c>
      <c r="CQ545">
        <v>0</v>
      </c>
      <c r="CR545">
        <v>0</v>
      </c>
      <c r="CS545" t="str">
        <v>Fonte*</v>
      </c>
      <c r="CT545">
        <v>0</v>
      </c>
      <c r="CU545">
        <v>0</v>
      </c>
      <c r="CV545">
        <v>0</v>
      </c>
      <c r="CW545" t="str">
        <v>Unid</v>
      </c>
      <c r="CX545">
        <v>0</v>
      </c>
      <c r="CY545" t="str">
        <v>Valor 
Unit</v>
      </c>
      <c r="CZ545">
        <v>0</v>
      </c>
      <c r="DA545">
        <v>0</v>
      </c>
      <c r="DB545" t="str">
        <v>Qtde</v>
      </c>
      <c r="DC545">
        <v>0</v>
      </c>
      <c r="DD545">
        <v>0</v>
      </c>
    </row>
    <row r="546" spans="1:108" x14ac:dyDescent="0.25">
      <c r="A546">
        <v>43</v>
      </c>
      <c r="B546" t="str">
        <f>'04.04_PLANO DE TRABALHO'!$VO$7</f>
        <v>Comunicação e Mobilização Acadêmica</v>
      </c>
      <c r="C546" t="str">
        <f>IF('04.04_PLANO DE TRABALHO'!VA52="",C545,'04.04_PLANO DE TRABALHO'!VA52)</f>
        <v>11.3</v>
      </c>
      <c r="D546">
        <f>IF('04.04_PLANO DE TRABALHO'!VB52="",D545,'04.04_PLANO DE TRABALHO'!VB52)</f>
        <v>0</v>
      </c>
      <c r="E546" t="str">
        <f>IF(OR('04.04_PLANO DE TRABALHO'!VC52="",'04.04_PLANO DE TRABALHO'!VC52="Realizado",'04.04_PLANO DE TRABALHO'!VC52="Planejado"),E545,'04.04_PLANO DE TRABALHO'!VC52)</f>
        <v>Atividade</v>
      </c>
      <c r="F546">
        <f>IF('04.04_PLANO DE TRABALHO'!VD52="",F545,'04.04_PLANO DE TRABALHO'!VD52)</f>
        <v>0</v>
      </c>
      <c r="G546">
        <f>IF('04.04_PLANO DE TRABALHO'!VE52="",G545,'04.04_PLANO DE TRABALHO'!VE52)</f>
        <v>0</v>
      </c>
      <c r="H546" t="str">
        <f>IF('04.04_PLANO DE TRABALHO'!VF52="",H545,'04.04_PLANO DE TRABALHO'!VF52)</f>
        <v>Início</v>
      </c>
      <c r="I546">
        <f>IF('04.04_PLANO DE TRABALHO'!VG52="",I545,'04.04_PLANO DE TRABALHO'!VG52)</f>
        <v>0</v>
      </c>
      <c r="J546">
        <f>IF('04.04_PLANO DE TRABALHO'!VH52="",J545,'04.04_PLANO DE TRABALHO'!VH52)</f>
        <v>0</v>
      </c>
      <c r="K546" t="str">
        <f>IF('04.04_PLANO DE TRABALHO'!VI52="",K545,'04.04_PLANO DE TRABALHO'!VI52)</f>
        <v>Fim</v>
      </c>
      <c r="L546">
        <f>IF('04.04_PLANO DE TRABALHO'!VJ52="",L545,'04.04_PLANO DE TRABALHO'!VJ52)</f>
        <v>0</v>
      </c>
      <c r="M546">
        <f>IF('04.04_PLANO DE TRABALHO'!VK52="",M545,'04.04_PLANO DE TRABALHO'!VK52)</f>
        <v>0</v>
      </c>
      <c r="N546" t="str">
        <f>IF('04.04_PLANO DE TRABALHO'!VL52="",N545,'04.04_PLANO DE TRABALHO'!VL52)</f>
        <v>11.3.2</v>
      </c>
      <c r="O546">
        <f>IF('04.04_PLANO DE TRABALHO'!VM52="",O545,'04.04_PLANO DE TRABALHO'!VM52)</f>
        <v>0</v>
      </c>
      <c r="P546">
        <f>IF('04.04_PLANO DE TRABALHO'!VN52="",P545,'04.04_PLANO DE TRABALHO'!VN52)</f>
        <v>0</v>
      </c>
      <c r="Q546" t="str">
        <f>IF('04.04_PLANO DE TRABALHO'!VO52="",Q545,'04.04_PLANO DE TRABALHO'!VO52)</f>
        <v>SubAtividade</v>
      </c>
      <c r="R546">
        <f>IF('04.04_PLANO DE TRABALHO'!VP52="",R545,'04.04_PLANO DE TRABALHO'!VP52)</f>
        <v>0</v>
      </c>
      <c r="S546">
        <f>IF('04.04_PLANO DE TRABALHO'!VQ52="",S545,'04.04_PLANO DE TRABALHO'!VQ52)</f>
        <v>0</v>
      </c>
      <c r="T546">
        <f>IF('04.04_PLANO DE TRABALHO'!VR52="",T545,'04.04_PLANO DE TRABALHO'!VR52)</f>
        <v>0</v>
      </c>
      <c r="U546">
        <f>IF('04.04_PLANO DE TRABALHO'!VS52="",U545,'04.04_PLANO DE TRABALHO'!VS52)</f>
        <v>0</v>
      </c>
      <c r="V546">
        <f>IF('04.04_PLANO DE TRABALHO'!VT52="",V545,'04.04_PLANO DE TRABALHO'!VT52)</f>
        <v>0</v>
      </c>
      <c r="W546" t="str">
        <f>IF('04.04_PLANO DE TRABALHO'!VU52="",W545,'04.04_PLANO DE TRABALHO'!VU52)</f>
        <v>Despesa</v>
      </c>
      <c r="X546">
        <f>IF('04.04_PLANO DE TRABALHO'!VV52="",X545,'04.04_PLANO DE TRABALHO'!VV52)</f>
        <v>0</v>
      </c>
      <c r="Y546">
        <f>IF('04.04_PLANO DE TRABALHO'!VW52="",Y545,'04.04_PLANO DE TRABALHO'!VW52)</f>
        <v>0</v>
      </c>
      <c r="Z546">
        <f>IF('04.04_PLANO DE TRABALHO'!VX52="",Z545,'04.04_PLANO DE TRABALHO'!VX52)</f>
        <v>0</v>
      </c>
      <c r="AA546">
        <f>IF('04.04_PLANO DE TRABALHO'!VY52="",AA545,'04.04_PLANO DE TRABALHO'!VY52)</f>
        <v>0</v>
      </c>
      <c r="AB546">
        <f>IF('04.04_PLANO DE TRABALHO'!VZ52="",AB545,'04.04_PLANO DE TRABALHO'!VZ52)</f>
        <v>0</v>
      </c>
      <c r="AC546">
        <f>IF('04.04_PLANO DE TRABALHO'!WA52="",AC545,'04.04_PLANO DE TRABALHO'!WA52)</f>
        <v>0</v>
      </c>
      <c r="AD546" t="str">
        <f>IF('04.04_PLANO DE TRABALHO'!WB52="",AD545,'04.04_PLANO DE TRABALHO'!WB52)</f>
        <v>Categoria</v>
      </c>
      <c r="AE546">
        <f>IF('04.04_PLANO DE TRABALHO'!WC52="",AE545,'04.04_PLANO DE TRABALHO'!WC52)</f>
        <v>0</v>
      </c>
      <c r="AF546">
        <f>IF('04.04_PLANO DE TRABALHO'!WD52="",AF545,'04.04_PLANO DE TRABALHO'!WD52)</f>
        <v>0</v>
      </c>
      <c r="AG546">
        <f>IF('04.04_PLANO DE TRABALHO'!WE52="",AG545,'04.04_PLANO DE TRABALHO'!WE52)</f>
        <v>0</v>
      </c>
      <c r="AH546">
        <f>IF('04.04_PLANO DE TRABALHO'!WF52="",AH545,'04.04_PLANO DE TRABALHO'!WF52)</f>
        <v>0</v>
      </c>
      <c r="AI546">
        <f>IF('04.04_PLANO DE TRABALHO'!WG52="",AI545,'04.04_PLANO DE TRABALHO'!WG52)</f>
        <v>0</v>
      </c>
      <c r="AJ546">
        <f>IF('04.04_PLANO DE TRABALHO'!WH52="",AJ545,'04.04_PLANO DE TRABALHO'!WH52)</f>
        <v>0</v>
      </c>
      <c r="AK546">
        <f>IF('04.04_PLANO DE TRABALHO'!WI52="",AK545,'04.04_PLANO DE TRABALHO'!WI52)</f>
        <v>0</v>
      </c>
      <c r="AL546" t="str">
        <f>IF('04.04_PLANO DE TRABALHO'!WJ52="",AL545,'04.04_PLANO DE TRABALHO'!WJ52)</f>
        <v>Subcategoria</v>
      </c>
      <c r="AM546">
        <f>IF('04.04_PLANO DE TRABALHO'!WK52="",AM545,'04.04_PLANO DE TRABALHO'!WK52)</f>
        <v>0</v>
      </c>
      <c r="AN546">
        <f>IF('04.04_PLANO DE TRABALHO'!WL52="",AN545,'04.04_PLANO DE TRABALHO'!WL52)</f>
        <v>0</v>
      </c>
      <c r="AO546">
        <f>IF('04.04_PLANO DE TRABALHO'!WM52="",AO545,'04.04_PLANO DE TRABALHO'!WM52)</f>
        <v>0</v>
      </c>
      <c r="AP546">
        <f>IF('04.04_PLANO DE TRABALHO'!WN52="",AP545,'04.04_PLANO DE TRABALHO'!WN52)</f>
        <v>0</v>
      </c>
      <c r="AQ546" t="str">
        <f>IF('04.04_PLANO DE TRABALHO'!WO52="",AQ545,'04.04_PLANO DE TRABALHO'!WO52)</f>
        <v>Fonte*</v>
      </c>
      <c r="AR546">
        <f>IF('04.04_PLANO DE TRABALHO'!WP52="",AR545,'04.04_PLANO DE TRABALHO'!WP52)</f>
        <v>0</v>
      </c>
      <c r="AS546">
        <f>IF('04.04_PLANO DE TRABALHO'!WQ52="",AS545,'04.04_PLANO DE TRABALHO'!WQ52)</f>
        <v>0</v>
      </c>
      <c r="AT546">
        <f>IF('04.04_PLANO DE TRABALHO'!WR52="",AT545,'04.04_PLANO DE TRABALHO'!WR52)</f>
        <v>0</v>
      </c>
      <c r="AU546" t="str">
        <f>IF('04.04_PLANO DE TRABALHO'!WS52="",AU545,'04.04_PLANO DE TRABALHO'!WS52)</f>
        <v>Unid</v>
      </c>
      <c r="AV546">
        <f>IF('04.04_PLANO DE TRABALHO'!WT52="",AV545,'04.04_PLANO DE TRABALHO'!WT52)</f>
        <v>0</v>
      </c>
      <c r="AW546" t="str">
        <f>IF('04.04_PLANO DE TRABALHO'!WU52="",AW545,'04.04_PLANO DE TRABALHO'!WU52)</f>
        <v>Valor 
Unit</v>
      </c>
      <c r="AX546">
        <f>IF('04.04_PLANO DE TRABALHO'!WV52="",AX545,'04.04_PLANO DE TRABALHO'!WV52)</f>
        <v>0</v>
      </c>
      <c r="AY546">
        <f>IF('04.04_PLANO DE TRABALHO'!WW52="",AY545,'04.04_PLANO DE TRABALHO'!WW52)</f>
        <v>0</v>
      </c>
      <c r="AZ546" t="str">
        <f>IF('04.04_PLANO DE TRABALHO'!WX52="",AZ545,'04.04_PLANO DE TRABALHO'!WX52)</f>
        <v>Qtde</v>
      </c>
      <c r="BA546">
        <f>IF('04.04_PLANO DE TRABALHO'!WY52="",BA545,'04.04_PLANO DE TRABALHO'!WY52)</f>
        <v>0</v>
      </c>
      <c r="BB546">
        <f>IF('04.04_PLANO DE TRABALHO'!WZ52="",BB545,'04.04_PLANO DE TRABALHO'!WZ52)</f>
        <v>0</v>
      </c>
      <c r="BD546">
        <v>0</v>
      </c>
      <c r="BE546" t="str">
        <v>Cod</v>
      </c>
      <c r="BF546">
        <v>0</v>
      </c>
      <c r="BG546" t="str">
        <v>Atividade</v>
      </c>
      <c r="BH546">
        <v>0</v>
      </c>
      <c r="BI546">
        <v>0</v>
      </c>
      <c r="BJ546" t="str">
        <v>Início</v>
      </c>
      <c r="BK546">
        <v>0</v>
      </c>
      <c r="BL546">
        <v>0</v>
      </c>
      <c r="BM546" t="str">
        <v>Fim</v>
      </c>
      <c r="BN546">
        <v>0</v>
      </c>
      <c r="BO546">
        <v>0</v>
      </c>
      <c r="BP546" t="str">
        <v>Total da SubAtividade:</v>
      </c>
      <c r="BQ546">
        <v>0</v>
      </c>
      <c r="BR546">
        <v>0</v>
      </c>
      <c r="BS546" t="str">
        <v>SubAtividade</v>
      </c>
      <c r="BT546">
        <v>0</v>
      </c>
      <c r="BU546">
        <v>0</v>
      </c>
      <c r="BV546">
        <v>0</v>
      </c>
      <c r="BW546">
        <v>0</v>
      </c>
      <c r="BX546">
        <v>0</v>
      </c>
      <c r="BY546" t="str">
        <v>Despesa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 t="str">
        <v>Categoria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 t="str">
        <v>Subcategoria</v>
      </c>
      <c r="CO546">
        <v>0</v>
      </c>
      <c r="CP546">
        <v>0</v>
      </c>
      <c r="CQ546">
        <v>0</v>
      </c>
      <c r="CR546">
        <v>0</v>
      </c>
      <c r="CS546" t="str">
        <v>Fonte*</v>
      </c>
      <c r="CT546">
        <v>0</v>
      </c>
      <c r="CU546">
        <v>0</v>
      </c>
      <c r="CV546">
        <v>0</v>
      </c>
      <c r="CW546" t="str">
        <v>Unid</v>
      </c>
      <c r="CX546">
        <v>0</v>
      </c>
      <c r="CY546" t="str">
        <v>Valor 
Unit</v>
      </c>
      <c r="CZ546">
        <v>0</v>
      </c>
      <c r="DA546">
        <v>0</v>
      </c>
      <c r="DB546" t="str">
        <v>Qtde</v>
      </c>
      <c r="DC546">
        <v>0</v>
      </c>
      <c r="DD546">
        <v>0</v>
      </c>
    </row>
    <row r="547" spans="1:108" x14ac:dyDescent="0.25">
      <c r="A547">
        <v>44</v>
      </c>
      <c r="B547" t="str">
        <f>'04.04_PLANO DE TRABALHO'!$VO$7</f>
        <v>Comunicação e Mobilização Acadêmica</v>
      </c>
      <c r="C547" t="str">
        <f>IF('04.04_PLANO DE TRABALHO'!VA53="",C546,'04.04_PLANO DE TRABALHO'!VA53)</f>
        <v>11.3</v>
      </c>
      <c r="D547">
        <f>IF('04.04_PLANO DE TRABALHO'!VB53="",D546,'04.04_PLANO DE TRABALHO'!VB53)</f>
        <v>0</v>
      </c>
      <c r="E547" t="str">
        <f>IF(OR('04.04_PLANO DE TRABALHO'!VC53="",'04.04_PLANO DE TRABALHO'!VC53="Realizado",'04.04_PLANO DE TRABALHO'!VC53="Planejado"),E546,'04.04_PLANO DE TRABALHO'!VC53)</f>
        <v>Atividade</v>
      </c>
      <c r="F547">
        <f>IF('04.04_PLANO DE TRABALHO'!VD53="",F546,'04.04_PLANO DE TRABALHO'!VD53)</f>
        <v>0</v>
      </c>
      <c r="G547">
        <f>IF('04.04_PLANO DE TRABALHO'!VE53="",G546,'04.04_PLANO DE TRABALHO'!VE53)</f>
        <v>0</v>
      </c>
      <c r="H547" t="str">
        <f>IF('04.04_PLANO DE TRABALHO'!VF53="",H546,'04.04_PLANO DE TRABALHO'!VF53)</f>
        <v>Início</v>
      </c>
      <c r="I547">
        <f>IF('04.04_PLANO DE TRABALHO'!VG53="",I546,'04.04_PLANO DE TRABALHO'!VG53)</f>
        <v>0</v>
      </c>
      <c r="J547">
        <f>IF('04.04_PLANO DE TRABALHO'!VH53="",J546,'04.04_PLANO DE TRABALHO'!VH53)</f>
        <v>0</v>
      </c>
      <c r="K547" t="str">
        <f>IF('04.04_PLANO DE TRABALHO'!VI53="",K546,'04.04_PLANO DE TRABALHO'!VI53)</f>
        <v>Fim</v>
      </c>
      <c r="L547">
        <f>IF('04.04_PLANO DE TRABALHO'!VJ53="",L546,'04.04_PLANO DE TRABALHO'!VJ53)</f>
        <v>0</v>
      </c>
      <c r="M547">
        <f>IF('04.04_PLANO DE TRABALHO'!VK53="",M546,'04.04_PLANO DE TRABALHO'!VK53)</f>
        <v>0</v>
      </c>
      <c r="N547" t="str">
        <f>IF('04.04_PLANO DE TRABALHO'!VL53="",N546,'04.04_PLANO DE TRABALHO'!VL53)</f>
        <v>11.3.2</v>
      </c>
      <c r="O547">
        <f>IF('04.04_PLANO DE TRABALHO'!VM53="",O546,'04.04_PLANO DE TRABALHO'!VM53)</f>
        <v>0</v>
      </c>
      <c r="P547">
        <f>IF('04.04_PLANO DE TRABALHO'!VN53="",P546,'04.04_PLANO DE TRABALHO'!VN53)</f>
        <v>0</v>
      </c>
      <c r="Q547" t="str">
        <f>IF('04.04_PLANO DE TRABALHO'!VO53="",Q546,'04.04_PLANO DE TRABALHO'!VO53)</f>
        <v>SubAtividade</v>
      </c>
      <c r="R547">
        <f>IF('04.04_PLANO DE TRABALHO'!VP53="",R546,'04.04_PLANO DE TRABALHO'!VP53)</f>
        <v>0</v>
      </c>
      <c r="S547">
        <f>IF('04.04_PLANO DE TRABALHO'!VQ53="",S546,'04.04_PLANO DE TRABALHO'!VQ53)</f>
        <v>0</v>
      </c>
      <c r="T547">
        <f>IF('04.04_PLANO DE TRABALHO'!VR53="",T546,'04.04_PLANO DE TRABALHO'!VR53)</f>
        <v>0</v>
      </c>
      <c r="U547">
        <f>IF('04.04_PLANO DE TRABALHO'!VS53="",U546,'04.04_PLANO DE TRABALHO'!VS53)</f>
        <v>0</v>
      </c>
      <c r="V547">
        <f>IF('04.04_PLANO DE TRABALHO'!VT53="",V546,'04.04_PLANO DE TRABALHO'!VT53)</f>
        <v>0</v>
      </c>
      <c r="W547" t="str">
        <f>IF('04.04_PLANO DE TRABALHO'!VU53="",W546,'04.04_PLANO DE TRABALHO'!VU53)</f>
        <v>Despesa</v>
      </c>
      <c r="X547">
        <f>IF('04.04_PLANO DE TRABALHO'!VV53="",X546,'04.04_PLANO DE TRABALHO'!VV53)</f>
        <v>0</v>
      </c>
      <c r="Y547">
        <f>IF('04.04_PLANO DE TRABALHO'!VW53="",Y546,'04.04_PLANO DE TRABALHO'!VW53)</f>
        <v>0</v>
      </c>
      <c r="Z547">
        <f>IF('04.04_PLANO DE TRABALHO'!VX53="",Z546,'04.04_PLANO DE TRABALHO'!VX53)</f>
        <v>0</v>
      </c>
      <c r="AA547">
        <f>IF('04.04_PLANO DE TRABALHO'!VY53="",AA546,'04.04_PLANO DE TRABALHO'!VY53)</f>
        <v>0</v>
      </c>
      <c r="AB547">
        <f>IF('04.04_PLANO DE TRABALHO'!VZ53="",AB546,'04.04_PLANO DE TRABALHO'!VZ53)</f>
        <v>0</v>
      </c>
      <c r="AC547">
        <f>IF('04.04_PLANO DE TRABALHO'!WA53="",AC546,'04.04_PLANO DE TRABALHO'!WA53)</f>
        <v>0</v>
      </c>
      <c r="AD547" t="str">
        <f>IF('04.04_PLANO DE TRABALHO'!WB53="",AD546,'04.04_PLANO DE TRABALHO'!WB53)</f>
        <v>Categoria</v>
      </c>
      <c r="AE547">
        <f>IF('04.04_PLANO DE TRABALHO'!WC53="",AE546,'04.04_PLANO DE TRABALHO'!WC53)</f>
        <v>0</v>
      </c>
      <c r="AF547">
        <f>IF('04.04_PLANO DE TRABALHO'!WD53="",AF546,'04.04_PLANO DE TRABALHO'!WD53)</f>
        <v>0</v>
      </c>
      <c r="AG547">
        <f>IF('04.04_PLANO DE TRABALHO'!WE53="",AG546,'04.04_PLANO DE TRABALHO'!WE53)</f>
        <v>0</v>
      </c>
      <c r="AH547">
        <f>IF('04.04_PLANO DE TRABALHO'!WF53="",AH546,'04.04_PLANO DE TRABALHO'!WF53)</f>
        <v>0</v>
      </c>
      <c r="AI547">
        <f>IF('04.04_PLANO DE TRABALHO'!WG53="",AI546,'04.04_PLANO DE TRABALHO'!WG53)</f>
        <v>0</v>
      </c>
      <c r="AJ547">
        <f>IF('04.04_PLANO DE TRABALHO'!WH53="",AJ546,'04.04_PLANO DE TRABALHO'!WH53)</f>
        <v>0</v>
      </c>
      <c r="AK547">
        <f>IF('04.04_PLANO DE TRABALHO'!WI53="",AK546,'04.04_PLANO DE TRABALHO'!WI53)</f>
        <v>0</v>
      </c>
      <c r="AL547" t="str">
        <f>IF('04.04_PLANO DE TRABALHO'!WJ53="",AL546,'04.04_PLANO DE TRABALHO'!WJ53)</f>
        <v>Subcategoria</v>
      </c>
      <c r="AM547">
        <f>IF('04.04_PLANO DE TRABALHO'!WK53="",AM546,'04.04_PLANO DE TRABALHO'!WK53)</f>
        <v>0</v>
      </c>
      <c r="AN547">
        <f>IF('04.04_PLANO DE TRABALHO'!WL53="",AN546,'04.04_PLANO DE TRABALHO'!WL53)</f>
        <v>0</v>
      </c>
      <c r="AO547">
        <f>IF('04.04_PLANO DE TRABALHO'!WM53="",AO546,'04.04_PLANO DE TRABALHO'!WM53)</f>
        <v>0</v>
      </c>
      <c r="AP547">
        <f>IF('04.04_PLANO DE TRABALHO'!WN53="",AP546,'04.04_PLANO DE TRABALHO'!WN53)</f>
        <v>0</v>
      </c>
      <c r="AQ547" t="str">
        <f>IF('04.04_PLANO DE TRABALHO'!WO53="",AQ546,'04.04_PLANO DE TRABALHO'!WO53)</f>
        <v>Fonte*</v>
      </c>
      <c r="AR547">
        <f>IF('04.04_PLANO DE TRABALHO'!WP53="",AR546,'04.04_PLANO DE TRABALHO'!WP53)</f>
        <v>0</v>
      </c>
      <c r="AS547">
        <f>IF('04.04_PLANO DE TRABALHO'!WQ53="",AS546,'04.04_PLANO DE TRABALHO'!WQ53)</f>
        <v>0</v>
      </c>
      <c r="AT547">
        <f>IF('04.04_PLANO DE TRABALHO'!WR53="",AT546,'04.04_PLANO DE TRABALHO'!WR53)</f>
        <v>0</v>
      </c>
      <c r="AU547" t="str">
        <f>IF('04.04_PLANO DE TRABALHO'!WS53="",AU546,'04.04_PLANO DE TRABALHO'!WS53)</f>
        <v>Unid</v>
      </c>
      <c r="AV547">
        <f>IF('04.04_PLANO DE TRABALHO'!WT53="",AV546,'04.04_PLANO DE TRABALHO'!WT53)</f>
        <v>0</v>
      </c>
      <c r="AW547" t="str">
        <f>IF('04.04_PLANO DE TRABALHO'!WU53="",AW546,'04.04_PLANO DE TRABALHO'!WU53)</f>
        <v>Valor 
Unit</v>
      </c>
      <c r="AX547">
        <f>IF('04.04_PLANO DE TRABALHO'!WV53="",AX546,'04.04_PLANO DE TRABALHO'!WV53)</f>
        <v>0</v>
      </c>
      <c r="AY547">
        <f>IF('04.04_PLANO DE TRABALHO'!WW53="",AY546,'04.04_PLANO DE TRABALHO'!WW53)</f>
        <v>0</v>
      </c>
      <c r="AZ547" t="str">
        <f>IF('04.04_PLANO DE TRABALHO'!WX53="",AZ546,'04.04_PLANO DE TRABALHO'!WX53)</f>
        <v>Qtde</v>
      </c>
      <c r="BA547">
        <f>IF('04.04_PLANO DE TRABALHO'!WY53="",BA546,'04.04_PLANO DE TRABALHO'!WY53)</f>
        <v>0</v>
      </c>
      <c r="BB547">
        <f>IF('04.04_PLANO DE TRABALHO'!WZ53="",BB546,'04.04_PLANO DE TRABALHO'!WZ53)</f>
        <v>0</v>
      </c>
      <c r="BD547">
        <v>0</v>
      </c>
      <c r="BE547" t="str">
        <v>Cod</v>
      </c>
      <c r="BF547">
        <v>0</v>
      </c>
      <c r="BG547" t="str">
        <v>Atividade</v>
      </c>
      <c r="BH547">
        <v>0</v>
      </c>
      <c r="BI547">
        <v>0</v>
      </c>
      <c r="BJ547" t="str">
        <v>Início</v>
      </c>
      <c r="BK547">
        <v>0</v>
      </c>
      <c r="BL547">
        <v>0</v>
      </c>
      <c r="BM547" t="str">
        <v>Fim</v>
      </c>
      <c r="BN547">
        <v>0</v>
      </c>
      <c r="BO547">
        <v>0</v>
      </c>
      <c r="BP547" t="str">
        <v>Total da SubAtividade:</v>
      </c>
      <c r="BQ547">
        <v>0</v>
      </c>
      <c r="BR547">
        <v>0</v>
      </c>
      <c r="BS547" t="str">
        <v>SubAtividade</v>
      </c>
      <c r="BT547">
        <v>0</v>
      </c>
      <c r="BU547">
        <v>0</v>
      </c>
      <c r="BV547">
        <v>0</v>
      </c>
      <c r="BW547">
        <v>0</v>
      </c>
      <c r="BX547">
        <v>0</v>
      </c>
      <c r="BY547" t="str">
        <v>Despesa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 t="str">
        <v>Categoria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 t="str">
        <v>Subcategoria</v>
      </c>
      <c r="CO547">
        <v>0</v>
      </c>
      <c r="CP547">
        <v>0</v>
      </c>
      <c r="CQ547">
        <v>0</v>
      </c>
      <c r="CR547">
        <v>0</v>
      </c>
      <c r="CS547" t="str">
        <v>Fonte*</v>
      </c>
      <c r="CT547">
        <v>0</v>
      </c>
      <c r="CU547">
        <v>0</v>
      </c>
      <c r="CV547">
        <v>0</v>
      </c>
      <c r="CW547" t="str">
        <v>Unid</v>
      </c>
      <c r="CX547">
        <v>0</v>
      </c>
      <c r="CY547" t="str">
        <v>Valor 
Unit</v>
      </c>
      <c r="CZ547">
        <v>0</v>
      </c>
      <c r="DA547">
        <v>0</v>
      </c>
      <c r="DB547" t="str">
        <v>Qtde</v>
      </c>
      <c r="DC547">
        <v>0</v>
      </c>
      <c r="DD547">
        <v>0</v>
      </c>
    </row>
    <row r="548" spans="1:108" x14ac:dyDescent="0.25">
      <c r="A548">
        <v>45</v>
      </c>
      <c r="B548" t="str">
        <f>'04.04_PLANO DE TRABALHO'!$VO$7</f>
        <v>Comunicação e Mobilização Acadêmica</v>
      </c>
      <c r="C548" t="str">
        <f>IF('04.04_PLANO DE TRABALHO'!VA54="",C547,'04.04_PLANO DE TRABALHO'!VA54)</f>
        <v>11.3</v>
      </c>
      <c r="D548">
        <f>IF('04.04_PLANO DE TRABALHO'!VB54="",D547,'04.04_PLANO DE TRABALHO'!VB54)</f>
        <v>0</v>
      </c>
      <c r="E548" t="str">
        <f>IF(OR('04.04_PLANO DE TRABALHO'!VC54="",'04.04_PLANO DE TRABALHO'!VC54="Realizado",'04.04_PLANO DE TRABALHO'!VC54="Planejado"),E547,'04.04_PLANO DE TRABALHO'!VC54)</f>
        <v>Atividade</v>
      </c>
      <c r="F548">
        <f>IF('04.04_PLANO DE TRABALHO'!VD54="",F547,'04.04_PLANO DE TRABALHO'!VD54)</f>
        <v>0</v>
      </c>
      <c r="G548">
        <f>IF('04.04_PLANO DE TRABALHO'!VE54="",G547,'04.04_PLANO DE TRABALHO'!VE54)</f>
        <v>0</v>
      </c>
      <c r="H548" t="str">
        <f>IF('04.04_PLANO DE TRABALHO'!VF54="",H547,'04.04_PLANO DE TRABALHO'!VF54)</f>
        <v>Início</v>
      </c>
      <c r="I548">
        <f>IF('04.04_PLANO DE TRABALHO'!VG54="",I547,'04.04_PLANO DE TRABALHO'!VG54)</f>
        <v>0</v>
      </c>
      <c r="J548">
        <f>IF('04.04_PLANO DE TRABALHO'!VH54="",J547,'04.04_PLANO DE TRABALHO'!VH54)</f>
        <v>0</v>
      </c>
      <c r="K548" t="str">
        <f>IF('04.04_PLANO DE TRABALHO'!VI54="",K547,'04.04_PLANO DE TRABALHO'!VI54)</f>
        <v>Fim</v>
      </c>
      <c r="L548">
        <f>IF('04.04_PLANO DE TRABALHO'!VJ54="",L547,'04.04_PLANO DE TRABALHO'!VJ54)</f>
        <v>0</v>
      </c>
      <c r="M548">
        <f>IF('04.04_PLANO DE TRABALHO'!VK54="",M547,'04.04_PLANO DE TRABALHO'!VK54)</f>
        <v>0</v>
      </c>
      <c r="N548" t="str">
        <f>IF('04.04_PLANO DE TRABALHO'!VL54="",N547,'04.04_PLANO DE TRABALHO'!VL54)</f>
        <v>11.3.2</v>
      </c>
      <c r="O548">
        <f>IF('04.04_PLANO DE TRABALHO'!VM54="",O547,'04.04_PLANO DE TRABALHO'!VM54)</f>
        <v>0</v>
      </c>
      <c r="P548">
        <f>IF('04.04_PLANO DE TRABALHO'!VN54="",P547,'04.04_PLANO DE TRABALHO'!VN54)</f>
        <v>0</v>
      </c>
      <c r="Q548" t="str">
        <f>IF('04.04_PLANO DE TRABALHO'!VO54="",Q547,'04.04_PLANO DE TRABALHO'!VO54)</f>
        <v>SubAtividade</v>
      </c>
      <c r="R548">
        <f>IF('04.04_PLANO DE TRABALHO'!VP54="",R547,'04.04_PLANO DE TRABALHO'!VP54)</f>
        <v>0</v>
      </c>
      <c r="S548">
        <f>IF('04.04_PLANO DE TRABALHO'!VQ54="",S547,'04.04_PLANO DE TRABALHO'!VQ54)</f>
        <v>0</v>
      </c>
      <c r="T548">
        <f>IF('04.04_PLANO DE TRABALHO'!VR54="",T547,'04.04_PLANO DE TRABALHO'!VR54)</f>
        <v>0</v>
      </c>
      <c r="U548">
        <f>IF('04.04_PLANO DE TRABALHO'!VS54="",U547,'04.04_PLANO DE TRABALHO'!VS54)</f>
        <v>0</v>
      </c>
      <c r="V548">
        <f>IF('04.04_PLANO DE TRABALHO'!VT54="",V547,'04.04_PLANO DE TRABALHO'!VT54)</f>
        <v>0</v>
      </c>
      <c r="W548" t="str">
        <f>IF('04.04_PLANO DE TRABALHO'!VU54="",W547,'04.04_PLANO DE TRABALHO'!VU54)</f>
        <v>Despesa</v>
      </c>
      <c r="X548">
        <f>IF('04.04_PLANO DE TRABALHO'!VV54="",X547,'04.04_PLANO DE TRABALHO'!VV54)</f>
        <v>0</v>
      </c>
      <c r="Y548">
        <f>IF('04.04_PLANO DE TRABALHO'!VW54="",Y547,'04.04_PLANO DE TRABALHO'!VW54)</f>
        <v>0</v>
      </c>
      <c r="Z548">
        <f>IF('04.04_PLANO DE TRABALHO'!VX54="",Z547,'04.04_PLANO DE TRABALHO'!VX54)</f>
        <v>0</v>
      </c>
      <c r="AA548">
        <f>IF('04.04_PLANO DE TRABALHO'!VY54="",AA547,'04.04_PLANO DE TRABALHO'!VY54)</f>
        <v>0</v>
      </c>
      <c r="AB548">
        <f>IF('04.04_PLANO DE TRABALHO'!VZ54="",AB547,'04.04_PLANO DE TRABALHO'!VZ54)</f>
        <v>0</v>
      </c>
      <c r="AC548">
        <f>IF('04.04_PLANO DE TRABALHO'!WA54="",AC547,'04.04_PLANO DE TRABALHO'!WA54)</f>
        <v>0</v>
      </c>
      <c r="AD548" t="str">
        <f>IF('04.04_PLANO DE TRABALHO'!WB54="",AD547,'04.04_PLANO DE TRABALHO'!WB54)</f>
        <v>Categoria</v>
      </c>
      <c r="AE548">
        <f>IF('04.04_PLANO DE TRABALHO'!WC54="",AE547,'04.04_PLANO DE TRABALHO'!WC54)</f>
        <v>0</v>
      </c>
      <c r="AF548">
        <f>IF('04.04_PLANO DE TRABALHO'!WD54="",AF547,'04.04_PLANO DE TRABALHO'!WD54)</f>
        <v>0</v>
      </c>
      <c r="AG548">
        <f>IF('04.04_PLANO DE TRABALHO'!WE54="",AG547,'04.04_PLANO DE TRABALHO'!WE54)</f>
        <v>0</v>
      </c>
      <c r="AH548">
        <f>IF('04.04_PLANO DE TRABALHO'!WF54="",AH547,'04.04_PLANO DE TRABALHO'!WF54)</f>
        <v>0</v>
      </c>
      <c r="AI548">
        <f>IF('04.04_PLANO DE TRABALHO'!WG54="",AI547,'04.04_PLANO DE TRABALHO'!WG54)</f>
        <v>0</v>
      </c>
      <c r="AJ548">
        <f>IF('04.04_PLANO DE TRABALHO'!WH54="",AJ547,'04.04_PLANO DE TRABALHO'!WH54)</f>
        <v>0</v>
      </c>
      <c r="AK548">
        <f>IF('04.04_PLANO DE TRABALHO'!WI54="",AK547,'04.04_PLANO DE TRABALHO'!WI54)</f>
        <v>0</v>
      </c>
      <c r="AL548" t="str">
        <f>IF('04.04_PLANO DE TRABALHO'!WJ54="",AL547,'04.04_PLANO DE TRABALHO'!WJ54)</f>
        <v>Subcategoria</v>
      </c>
      <c r="AM548">
        <f>IF('04.04_PLANO DE TRABALHO'!WK54="",AM547,'04.04_PLANO DE TRABALHO'!WK54)</f>
        <v>0</v>
      </c>
      <c r="AN548">
        <f>IF('04.04_PLANO DE TRABALHO'!WL54="",AN547,'04.04_PLANO DE TRABALHO'!WL54)</f>
        <v>0</v>
      </c>
      <c r="AO548">
        <f>IF('04.04_PLANO DE TRABALHO'!WM54="",AO547,'04.04_PLANO DE TRABALHO'!WM54)</f>
        <v>0</v>
      </c>
      <c r="AP548">
        <f>IF('04.04_PLANO DE TRABALHO'!WN54="",AP547,'04.04_PLANO DE TRABALHO'!WN54)</f>
        <v>0</v>
      </c>
      <c r="AQ548" t="str">
        <f>IF('04.04_PLANO DE TRABALHO'!WO54="",AQ547,'04.04_PLANO DE TRABALHO'!WO54)</f>
        <v>Fonte*</v>
      </c>
      <c r="AR548">
        <f>IF('04.04_PLANO DE TRABALHO'!WP54="",AR547,'04.04_PLANO DE TRABALHO'!WP54)</f>
        <v>0</v>
      </c>
      <c r="AS548">
        <f>IF('04.04_PLANO DE TRABALHO'!WQ54="",AS547,'04.04_PLANO DE TRABALHO'!WQ54)</f>
        <v>0</v>
      </c>
      <c r="AT548">
        <f>IF('04.04_PLANO DE TRABALHO'!WR54="",AT547,'04.04_PLANO DE TRABALHO'!WR54)</f>
        <v>0</v>
      </c>
      <c r="AU548" t="str">
        <f>IF('04.04_PLANO DE TRABALHO'!WS54="",AU547,'04.04_PLANO DE TRABALHO'!WS54)</f>
        <v>Unid</v>
      </c>
      <c r="AV548">
        <f>IF('04.04_PLANO DE TRABALHO'!WT54="",AV547,'04.04_PLANO DE TRABALHO'!WT54)</f>
        <v>0</v>
      </c>
      <c r="AW548" t="str">
        <f>IF('04.04_PLANO DE TRABALHO'!WU54="",AW547,'04.04_PLANO DE TRABALHO'!WU54)</f>
        <v>Valor 
Unit</v>
      </c>
      <c r="AX548">
        <f>IF('04.04_PLANO DE TRABALHO'!WV54="",AX547,'04.04_PLANO DE TRABALHO'!WV54)</f>
        <v>0</v>
      </c>
      <c r="AY548">
        <f>IF('04.04_PLANO DE TRABALHO'!WW54="",AY547,'04.04_PLANO DE TRABALHO'!WW54)</f>
        <v>0</v>
      </c>
      <c r="AZ548" t="str">
        <f>IF('04.04_PLANO DE TRABALHO'!WX54="",AZ547,'04.04_PLANO DE TRABALHO'!WX54)</f>
        <v>Qtde</v>
      </c>
      <c r="BA548">
        <f>IF('04.04_PLANO DE TRABALHO'!WY54="",BA547,'04.04_PLANO DE TRABALHO'!WY54)</f>
        <v>0</v>
      </c>
      <c r="BB548">
        <f>IF('04.04_PLANO DE TRABALHO'!WZ54="",BB547,'04.04_PLANO DE TRABALHO'!WZ54)</f>
        <v>0</v>
      </c>
      <c r="BD548">
        <v>0</v>
      </c>
      <c r="BE548" t="str">
        <v>Cod</v>
      </c>
      <c r="BF548">
        <v>0</v>
      </c>
      <c r="BG548" t="str">
        <v>Atividade</v>
      </c>
      <c r="BH548">
        <v>0</v>
      </c>
      <c r="BI548">
        <v>0</v>
      </c>
      <c r="BJ548" t="str">
        <v>Início</v>
      </c>
      <c r="BK548">
        <v>0</v>
      </c>
      <c r="BL548">
        <v>0</v>
      </c>
      <c r="BM548" t="str">
        <v>Fim</v>
      </c>
      <c r="BN548">
        <v>0</v>
      </c>
      <c r="BO548">
        <v>0</v>
      </c>
      <c r="BP548" t="str">
        <v>Total da SubAtividade:</v>
      </c>
      <c r="BQ548">
        <v>0</v>
      </c>
      <c r="BR548">
        <v>0</v>
      </c>
      <c r="BS548" t="str">
        <v>SubAtividade</v>
      </c>
      <c r="BT548">
        <v>0</v>
      </c>
      <c r="BU548">
        <v>0</v>
      </c>
      <c r="BV548">
        <v>0</v>
      </c>
      <c r="BW548">
        <v>0</v>
      </c>
      <c r="BX548">
        <v>0</v>
      </c>
      <c r="BY548" t="str">
        <v>Despesa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 t="str">
        <v>Categoria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 t="str">
        <v>Subcategoria</v>
      </c>
      <c r="CO548">
        <v>0</v>
      </c>
      <c r="CP548">
        <v>0</v>
      </c>
      <c r="CQ548">
        <v>0</v>
      </c>
      <c r="CR548">
        <v>0</v>
      </c>
      <c r="CS548" t="str">
        <v>Fonte*</v>
      </c>
      <c r="CT548">
        <v>0</v>
      </c>
      <c r="CU548">
        <v>0</v>
      </c>
      <c r="CV548">
        <v>0</v>
      </c>
      <c r="CW548" t="str">
        <v>Unid</v>
      </c>
      <c r="CX548">
        <v>0</v>
      </c>
      <c r="CY548" t="str">
        <v>Valor 
Unit</v>
      </c>
      <c r="CZ548">
        <v>0</v>
      </c>
      <c r="DA548">
        <v>0</v>
      </c>
      <c r="DB548" t="str">
        <v>Qtde</v>
      </c>
      <c r="DC548">
        <v>0</v>
      </c>
      <c r="DD548">
        <v>0</v>
      </c>
    </row>
    <row r="549" spans="1:108" x14ac:dyDescent="0.25">
      <c r="A549">
        <v>46</v>
      </c>
      <c r="B549" t="str">
        <f>'04.04_PLANO DE TRABALHO'!$VO$7</f>
        <v>Comunicação e Mobilização Acadêmica</v>
      </c>
      <c r="C549" t="str">
        <f>IF('04.04_PLANO DE TRABALHO'!VA55="",C548,'04.04_PLANO DE TRABALHO'!VA55)</f>
        <v>11.3</v>
      </c>
      <c r="D549">
        <f>IF('04.04_PLANO DE TRABALHO'!VB55="",D548,'04.04_PLANO DE TRABALHO'!VB55)</f>
        <v>0</v>
      </c>
      <c r="E549" t="str">
        <f>IF(OR('04.04_PLANO DE TRABALHO'!VC55="",'04.04_PLANO DE TRABALHO'!VC55="Realizado",'04.04_PLANO DE TRABALHO'!VC55="Planejado"),E548,'04.04_PLANO DE TRABALHO'!VC55)</f>
        <v>Atividade</v>
      </c>
      <c r="F549">
        <f>IF('04.04_PLANO DE TRABALHO'!VD55="",F548,'04.04_PLANO DE TRABALHO'!VD55)</f>
        <v>0</v>
      </c>
      <c r="G549">
        <f>IF('04.04_PLANO DE TRABALHO'!VE55="",G548,'04.04_PLANO DE TRABALHO'!VE55)</f>
        <v>0</v>
      </c>
      <c r="H549" t="str">
        <f>IF('04.04_PLANO DE TRABALHO'!VF55="",H548,'04.04_PLANO DE TRABALHO'!VF55)</f>
        <v>Início</v>
      </c>
      <c r="I549">
        <f>IF('04.04_PLANO DE TRABALHO'!VG55="",I548,'04.04_PLANO DE TRABALHO'!VG55)</f>
        <v>0</v>
      </c>
      <c r="J549">
        <f>IF('04.04_PLANO DE TRABALHO'!VH55="",J548,'04.04_PLANO DE TRABALHO'!VH55)</f>
        <v>0</v>
      </c>
      <c r="K549" t="str">
        <f>IF('04.04_PLANO DE TRABALHO'!VI55="",K548,'04.04_PLANO DE TRABALHO'!VI55)</f>
        <v>Fim</v>
      </c>
      <c r="L549">
        <f>IF('04.04_PLANO DE TRABALHO'!VJ55="",L548,'04.04_PLANO DE TRABALHO'!VJ55)</f>
        <v>0</v>
      </c>
      <c r="M549">
        <f>IF('04.04_PLANO DE TRABALHO'!VK55="",M548,'04.04_PLANO DE TRABALHO'!VK55)</f>
        <v>0</v>
      </c>
      <c r="N549" t="str">
        <f>IF('04.04_PLANO DE TRABALHO'!VL55="",N548,'04.04_PLANO DE TRABALHO'!VL55)</f>
        <v>Total da SubAtividade:</v>
      </c>
      <c r="O549">
        <f>IF('04.04_PLANO DE TRABALHO'!VM55="",O548,'04.04_PLANO DE TRABALHO'!VM55)</f>
        <v>0</v>
      </c>
      <c r="P549">
        <f>IF('04.04_PLANO DE TRABALHO'!VN55="",P548,'04.04_PLANO DE TRABALHO'!VN55)</f>
        <v>0</v>
      </c>
      <c r="Q549" t="str">
        <f>IF('04.04_PLANO DE TRABALHO'!VO55="",Q548,'04.04_PLANO DE TRABALHO'!VO55)</f>
        <v>SubAtividade</v>
      </c>
      <c r="R549">
        <f>IF('04.04_PLANO DE TRABALHO'!VP55="",R548,'04.04_PLANO DE TRABALHO'!VP55)</f>
        <v>0</v>
      </c>
      <c r="S549">
        <f>IF('04.04_PLANO DE TRABALHO'!VQ55="",S548,'04.04_PLANO DE TRABALHO'!VQ55)</f>
        <v>0</v>
      </c>
      <c r="T549">
        <f>IF('04.04_PLANO DE TRABALHO'!VR55="",T548,'04.04_PLANO DE TRABALHO'!VR55)</f>
        <v>0</v>
      </c>
      <c r="U549">
        <f>IF('04.04_PLANO DE TRABALHO'!VS55="",U548,'04.04_PLANO DE TRABALHO'!VS55)</f>
        <v>0</v>
      </c>
      <c r="V549">
        <f>IF('04.04_PLANO DE TRABALHO'!VT55="",V548,'04.04_PLANO DE TRABALHO'!VT55)</f>
        <v>0</v>
      </c>
      <c r="W549" t="str">
        <f>IF('04.04_PLANO DE TRABALHO'!VU55="",W548,'04.04_PLANO DE TRABALHO'!VU55)</f>
        <v>Despesa</v>
      </c>
      <c r="X549">
        <f>IF('04.04_PLANO DE TRABALHO'!VV55="",X548,'04.04_PLANO DE TRABALHO'!VV55)</f>
        <v>0</v>
      </c>
      <c r="Y549">
        <f>IF('04.04_PLANO DE TRABALHO'!VW55="",Y548,'04.04_PLANO DE TRABALHO'!VW55)</f>
        <v>0</v>
      </c>
      <c r="Z549">
        <f>IF('04.04_PLANO DE TRABALHO'!VX55="",Z548,'04.04_PLANO DE TRABALHO'!VX55)</f>
        <v>0</v>
      </c>
      <c r="AA549">
        <f>IF('04.04_PLANO DE TRABALHO'!VY55="",AA548,'04.04_PLANO DE TRABALHO'!VY55)</f>
        <v>0</v>
      </c>
      <c r="AB549">
        <f>IF('04.04_PLANO DE TRABALHO'!VZ55="",AB548,'04.04_PLANO DE TRABALHO'!VZ55)</f>
        <v>0</v>
      </c>
      <c r="AC549">
        <f>IF('04.04_PLANO DE TRABALHO'!WA55="",AC548,'04.04_PLANO DE TRABALHO'!WA55)</f>
        <v>0</v>
      </c>
      <c r="AD549" t="str">
        <f>IF('04.04_PLANO DE TRABALHO'!WB55="",AD548,'04.04_PLANO DE TRABALHO'!WB55)</f>
        <v>Categoria</v>
      </c>
      <c r="AE549">
        <f>IF('04.04_PLANO DE TRABALHO'!WC55="",AE548,'04.04_PLANO DE TRABALHO'!WC55)</f>
        <v>0</v>
      </c>
      <c r="AF549">
        <f>IF('04.04_PLANO DE TRABALHO'!WD55="",AF548,'04.04_PLANO DE TRABALHO'!WD55)</f>
        <v>0</v>
      </c>
      <c r="AG549">
        <f>IF('04.04_PLANO DE TRABALHO'!WE55="",AG548,'04.04_PLANO DE TRABALHO'!WE55)</f>
        <v>0</v>
      </c>
      <c r="AH549">
        <f>IF('04.04_PLANO DE TRABALHO'!WF55="",AH548,'04.04_PLANO DE TRABALHO'!WF55)</f>
        <v>0</v>
      </c>
      <c r="AI549">
        <f>IF('04.04_PLANO DE TRABALHO'!WG55="",AI548,'04.04_PLANO DE TRABALHO'!WG55)</f>
        <v>0</v>
      </c>
      <c r="AJ549">
        <f>IF('04.04_PLANO DE TRABALHO'!WH55="",AJ548,'04.04_PLANO DE TRABALHO'!WH55)</f>
        <v>0</v>
      </c>
      <c r="AK549">
        <f>IF('04.04_PLANO DE TRABALHO'!WI55="",AK548,'04.04_PLANO DE TRABALHO'!WI55)</f>
        <v>0</v>
      </c>
      <c r="AL549" t="str">
        <f>IF('04.04_PLANO DE TRABALHO'!WJ55="",AL548,'04.04_PLANO DE TRABALHO'!WJ55)</f>
        <v>Subcategoria</v>
      </c>
      <c r="AM549">
        <f>IF('04.04_PLANO DE TRABALHO'!WK55="",AM548,'04.04_PLANO DE TRABALHO'!WK55)</f>
        <v>0</v>
      </c>
      <c r="AN549">
        <f>IF('04.04_PLANO DE TRABALHO'!WL55="",AN548,'04.04_PLANO DE TRABALHO'!WL55)</f>
        <v>0</v>
      </c>
      <c r="AO549">
        <f>IF('04.04_PLANO DE TRABALHO'!WM55="",AO548,'04.04_PLANO DE TRABALHO'!WM55)</f>
        <v>0</v>
      </c>
      <c r="AP549">
        <f>IF('04.04_PLANO DE TRABALHO'!WN55="",AP548,'04.04_PLANO DE TRABALHO'!WN55)</f>
        <v>0</v>
      </c>
      <c r="AQ549" t="str">
        <f>IF('04.04_PLANO DE TRABALHO'!WO55="",AQ548,'04.04_PLANO DE TRABALHO'!WO55)</f>
        <v>Fonte*</v>
      </c>
      <c r="AR549">
        <f>IF('04.04_PLANO DE TRABALHO'!WP55="",AR548,'04.04_PLANO DE TRABALHO'!WP55)</f>
        <v>0</v>
      </c>
      <c r="AS549">
        <f>IF('04.04_PLANO DE TRABALHO'!WQ55="",AS548,'04.04_PLANO DE TRABALHO'!WQ55)</f>
        <v>0</v>
      </c>
      <c r="AT549">
        <f>IF('04.04_PLANO DE TRABALHO'!WR55="",AT548,'04.04_PLANO DE TRABALHO'!WR55)</f>
        <v>0</v>
      </c>
      <c r="AU549" t="str">
        <f>IF('04.04_PLANO DE TRABALHO'!WS55="",AU548,'04.04_PLANO DE TRABALHO'!WS55)</f>
        <v>Unid</v>
      </c>
      <c r="AV549">
        <f>IF('04.04_PLANO DE TRABALHO'!WT55="",AV548,'04.04_PLANO DE TRABALHO'!WT55)</f>
        <v>0</v>
      </c>
      <c r="AW549" t="str">
        <f>IF('04.04_PLANO DE TRABALHO'!WU55="",AW548,'04.04_PLANO DE TRABALHO'!WU55)</f>
        <v>Valor 
Unit</v>
      </c>
      <c r="AX549">
        <f>IF('04.04_PLANO DE TRABALHO'!WV55="",AX548,'04.04_PLANO DE TRABALHO'!WV55)</f>
        <v>0</v>
      </c>
      <c r="AY549">
        <f>IF('04.04_PLANO DE TRABALHO'!WW55="",AY548,'04.04_PLANO DE TRABALHO'!WW55)</f>
        <v>0</v>
      </c>
      <c r="AZ549" t="str">
        <f>IF('04.04_PLANO DE TRABALHO'!WX55="",AZ548,'04.04_PLANO DE TRABALHO'!WX55)</f>
        <v>Qtde</v>
      </c>
      <c r="BA549">
        <f>IF('04.04_PLANO DE TRABALHO'!WY55="",BA548,'04.04_PLANO DE TRABALHO'!WY55)</f>
        <v>0</v>
      </c>
      <c r="BB549">
        <f>IF('04.04_PLANO DE TRABALHO'!WZ55="",BB548,'04.04_PLANO DE TRABALHO'!WZ55)</f>
        <v>0</v>
      </c>
      <c r="BD549">
        <v>0</v>
      </c>
      <c r="BE549" t="str">
        <v>Cod</v>
      </c>
      <c r="BF549">
        <v>0</v>
      </c>
      <c r="BG549" t="str">
        <v>Atividade</v>
      </c>
      <c r="BH549">
        <v>0</v>
      </c>
      <c r="BI549">
        <v>0</v>
      </c>
      <c r="BJ549" t="str">
        <v>Início</v>
      </c>
      <c r="BK549">
        <v>0</v>
      </c>
      <c r="BL549">
        <v>0</v>
      </c>
      <c r="BM549" t="str">
        <v>Fim</v>
      </c>
      <c r="BN549">
        <v>0</v>
      </c>
      <c r="BO549">
        <v>0</v>
      </c>
      <c r="BP549" t="str">
        <v>Total da SubAtividade:</v>
      </c>
      <c r="BQ549">
        <v>0</v>
      </c>
      <c r="BR549">
        <v>0</v>
      </c>
      <c r="BS549" t="str">
        <v>SubAtividade</v>
      </c>
      <c r="BT549">
        <v>0</v>
      </c>
      <c r="BU549">
        <v>0</v>
      </c>
      <c r="BV549">
        <v>0</v>
      </c>
      <c r="BW549">
        <v>0</v>
      </c>
      <c r="BX549">
        <v>0</v>
      </c>
      <c r="BY549" t="str">
        <v>Despesa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 t="str">
        <v>Categoria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 t="str">
        <v>Subcategoria</v>
      </c>
      <c r="CO549">
        <v>0</v>
      </c>
      <c r="CP549">
        <v>0</v>
      </c>
      <c r="CQ549">
        <v>0</v>
      </c>
      <c r="CR549">
        <v>0</v>
      </c>
      <c r="CS549" t="str">
        <v>Fonte*</v>
      </c>
      <c r="CT549">
        <v>0</v>
      </c>
      <c r="CU549">
        <v>0</v>
      </c>
      <c r="CV549">
        <v>0</v>
      </c>
      <c r="CW549" t="str">
        <v>Unid</v>
      </c>
      <c r="CX549">
        <v>0</v>
      </c>
      <c r="CY549" t="str">
        <v>Valor 
Unit</v>
      </c>
      <c r="CZ549">
        <v>0</v>
      </c>
      <c r="DA549">
        <v>0</v>
      </c>
      <c r="DB549" t="str">
        <v>Qtde</v>
      </c>
      <c r="DC549">
        <v>0</v>
      </c>
      <c r="DD549">
        <v>0</v>
      </c>
    </row>
    <row r="550" spans="1:108" x14ac:dyDescent="0.25">
      <c r="A550">
        <v>47</v>
      </c>
      <c r="B550" t="str">
        <f>'04.04_PLANO DE TRABALHO'!$VO$7</f>
        <v>Comunicação e Mobilização Acadêmica</v>
      </c>
      <c r="C550" t="str">
        <f>IF('04.04_PLANO DE TRABALHO'!VA56="",C549,'04.04_PLANO DE TRABALHO'!VA56)</f>
        <v>11.3</v>
      </c>
      <c r="D550">
        <f>IF('04.04_PLANO DE TRABALHO'!VB56="",D549,'04.04_PLANO DE TRABALHO'!VB56)</f>
        <v>0</v>
      </c>
      <c r="E550" t="str">
        <f>IF(OR('04.04_PLANO DE TRABALHO'!VC56="",'04.04_PLANO DE TRABALHO'!VC56="Realizado",'04.04_PLANO DE TRABALHO'!VC56="Planejado"),E549,'04.04_PLANO DE TRABALHO'!VC56)</f>
        <v>Atividade</v>
      </c>
      <c r="F550">
        <f>IF('04.04_PLANO DE TRABALHO'!VD56="",F549,'04.04_PLANO DE TRABALHO'!VD56)</f>
        <v>0</v>
      </c>
      <c r="G550">
        <f>IF('04.04_PLANO DE TRABALHO'!VE56="",G549,'04.04_PLANO DE TRABALHO'!VE56)</f>
        <v>0</v>
      </c>
      <c r="H550" t="str">
        <f>IF('04.04_PLANO DE TRABALHO'!VF56="",H549,'04.04_PLANO DE TRABALHO'!VF56)</f>
        <v>Início</v>
      </c>
      <c r="I550">
        <f>IF('04.04_PLANO DE TRABALHO'!VG56="",I549,'04.04_PLANO DE TRABALHO'!VG56)</f>
        <v>0</v>
      </c>
      <c r="J550">
        <f>IF('04.04_PLANO DE TRABALHO'!VH56="",J549,'04.04_PLANO DE TRABALHO'!VH56)</f>
        <v>0</v>
      </c>
      <c r="K550" t="str">
        <f>IF('04.04_PLANO DE TRABALHO'!VI56="",K549,'04.04_PLANO DE TRABALHO'!VI56)</f>
        <v>Fim</v>
      </c>
      <c r="L550">
        <f>IF('04.04_PLANO DE TRABALHO'!VJ56="",L549,'04.04_PLANO DE TRABALHO'!VJ56)</f>
        <v>0</v>
      </c>
      <c r="M550">
        <f>IF('04.04_PLANO DE TRABALHO'!VK56="",M549,'04.04_PLANO DE TRABALHO'!VK56)</f>
        <v>0</v>
      </c>
      <c r="N550" t="str">
        <f>IF('04.04_PLANO DE TRABALHO'!VL56="",N549,'04.04_PLANO DE TRABALHO'!VL56)</f>
        <v>11.3.3</v>
      </c>
      <c r="O550">
        <f>IF('04.04_PLANO DE TRABALHO'!VM56="",O549,'04.04_PLANO DE TRABALHO'!VM56)</f>
        <v>0</v>
      </c>
      <c r="P550">
        <f>IF('04.04_PLANO DE TRABALHO'!VN56="",P549,'04.04_PLANO DE TRABALHO'!VN56)</f>
        <v>0</v>
      </c>
      <c r="Q550" t="str">
        <f>IF('04.04_PLANO DE TRABALHO'!VO56="",Q549,'04.04_PLANO DE TRABALHO'!VO56)</f>
        <v>SubAtividade</v>
      </c>
      <c r="R550">
        <f>IF('04.04_PLANO DE TRABALHO'!VP56="",R549,'04.04_PLANO DE TRABALHO'!VP56)</f>
        <v>0</v>
      </c>
      <c r="S550">
        <f>IF('04.04_PLANO DE TRABALHO'!VQ56="",S549,'04.04_PLANO DE TRABALHO'!VQ56)</f>
        <v>0</v>
      </c>
      <c r="T550">
        <f>IF('04.04_PLANO DE TRABALHO'!VR56="",T549,'04.04_PLANO DE TRABALHO'!VR56)</f>
        <v>0</v>
      </c>
      <c r="U550">
        <f>IF('04.04_PLANO DE TRABALHO'!VS56="",U549,'04.04_PLANO DE TRABALHO'!VS56)</f>
        <v>0</v>
      </c>
      <c r="V550">
        <f>IF('04.04_PLANO DE TRABALHO'!VT56="",V549,'04.04_PLANO DE TRABALHO'!VT56)</f>
        <v>0</v>
      </c>
      <c r="W550" t="str">
        <f>IF('04.04_PLANO DE TRABALHO'!VU56="",W549,'04.04_PLANO DE TRABALHO'!VU56)</f>
        <v>Despesa</v>
      </c>
      <c r="X550">
        <f>IF('04.04_PLANO DE TRABALHO'!VV56="",X549,'04.04_PLANO DE TRABALHO'!VV56)</f>
        <v>0</v>
      </c>
      <c r="Y550">
        <f>IF('04.04_PLANO DE TRABALHO'!VW56="",Y549,'04.04_PLANO DE TRABALHO'!VW56)</f>
        <v>0</v>
      </c>
      <c r="Z550">
        <f>IF('04.04_PLANO DE TRABALHO'!VX56="",Z549,'04.04_PLANO DE TRABALHO'!VX56)</f>
        <v>0</v>
      </c>
      <c r="AA550">
        <f>IF('04.04_PLANO DE TRABALHO'!VY56="",AA549,'04.04_PLANO DE TRABALHO'!VY56)</f>
        <v>0</v>
      </c>
      <c r="AB550">
        <f>IF('04.04_PLANO DE TRABALHO'!VZ56="",AB549,'04.04_PLANO DE TRABALHO'!VZ56)</f>
        <v>0</v>
      </c>
      <c r="AC550">
        <f>IF('04.04_PLANO DE TRABALHO'!WA56="",AC549,'04.04_PLANO DE TRABALHO'!WA56)</f>
        <v>0</v>
      </c>
      <c r="AD550" t="str">
        <f>IF('04.04_PLANO DE TRABALHO'!WB56="",AD549,'04.04_PLANO DE TRABALHO'!WB56)</f>
        <v>Categoria</v>
      </c>
      <c r="AE550">
        <f>IF('04.04_PLANO DE TRABALHO'!WC56="",AE549,'04.04_PLANO DE TRABALHO'!WC56)</f>
        <v>0</v>
      </c>
      <c r="AF550">
        <f>IF('04.04_PLANO DE TRABALHO'!WD56="",AF549,'04.04_PLANO DE TRABALHO'!WD56)</f>
        <v>0</v>
      </c>
      <c r="AG550">
        <f>IF('04.04_PLANO DE TRABALHO'!WE56="",AG549,'04.04_PLANO DE TRABALHO'!WE56)</f>
        <v>0</v>
      </c>
      <c r="AH550">
        <f>IF('04.04_PLANO DE TRABALHO'!WF56="",AH549,'04.04_PLANO DE TRABALHO'!WF56)</f>
        <v>0</v>
      </c>
      <c r="AI550">
        <f>IF('04.04_PLANO DE TRABALHO'!WG56="",AI549,'04.04_PLANO DE TRABALHO'!WG56)</f>
        <v>0</v>
      </c>
      <c r="AJ550">
        <f>IF('04.04_PLANO DE TRABALHO'!WH56="",AJ549,'04.04_PLANO DE TRABALHO'!WH56)</f>
        <v>0</v>
      </c>
      <c r="AK550">
        <f>IF('04.04_PLANO DE TRABALHO'!WI56="",AK549,'04.04_PLANO DE TRABALHO'!WI56)</f>
        <v>0</v>
      </c>
      <c r="AL550" t="str">
        <f>IF('04.04_PLANO DE TRABALHO'!WJ56="",AL549,'04.04_PLANO DE TRABALHO'!WJ56)</f>
        <v>Subcategoria</v>
      </c>
      <c r="AM550">
        <f>IF('04.04_PLANO DE TRABALHO'!WK56="",AM549,'04.04_PLANO DE TRABALHO'!WK56)</f>
        <v>0</v>
      </c>
      <c r="AN550">
        <f>IF('04.04_PLANO DE TRABALHO'!WL56="",AN549,'04.04_PLANO DE TRABALHO'!WL56)</f>
        <v>0</v>
      </c>
      <c r="AO550">
        <f>IF('04.04_PLANO DE TRABALHO'!WM56="",AO549,'04.04_PLANO DE TRABALHO'!WM56)</f>
        <v>0</v>
      </c>
      <c r="AP550">
        <f>IF('04.04_PLANO DE TRABALHO'!WN56="",AP549,'04.04_PLANO DE TRABALHO'!WN56)</f>
        <v>0</v>
      </c>
      <c r="AQ550" t="str">
        <f>IF('04.04_PLANO DE TRABALHO'!WO56="",AQ549,'04.04_PLANO DE TRABALHO'!WO56)</f>
        <v>Fonte*</v>
      </c>
      <c r="AR550">
        <f>IF('04.04_PLANO DE TRABALHO'!WP56="",AR549,'04.04_PLANO DE TRABALHO'!WP56)</f>
        <v>0</v>
      </c>
      <c r="AS550">
        <f>IF('04.04_PLANO DE TRABALHO'!WQ56="",AS549,'04.04_PLANO DE TRABALHO'!WQ56)</f>
        <v>0</v>
      </c>
      <c r="AT550">
        <f>IF('04.04_PLANO DE TRABALHO'!WR56="",AT549,'04.04_PLANO DE TRABALHO'!WR56)</f>
        <v>0</v>
      </c>
      <c r="AU550" t="str">
        <f>IF('04.04_PLANO DE TRABALHO'!WS56="",AU549,'04.04_PLANO DE TRABALHO'!WS56)</f>
        <v>Unid</v>
      </c>
      <c r="AV550">
        <f>IF('04.04_PLANO DE TRABALHO'!WT56="",AV549,'04.04_PLANO DE TRABALHO'!WT56)</f>
        <v>0</v>
      </c>
      <c r="AW550" t="str">
        <f>IF('04.04_PLANO DE TRABALHO'!WU56="",AW549,'04.04_PLANO DE TRABALHO'!WU56)</f>
        <v>Valor 
Unit</v>
      </c>
      <c r="AX550">
        <f>IF('04.04_PLANO DE TRABALHO'!WV56="",AX549,'04.04_PLANO DE TRABALHO'!WV56)</f>
        <v>0</v>
      </c>
      <c r="AY550">
        <f>IF('04.04_PLANO DE TRABALHO'!WW56="",AY549,'04.04_PLANO DE TRABALHO'!WW56)</f>
        <v>0</v>
      </c>
      <c r="AZ550" t="str">
        <f>IF('04.04_PLANO DE TRABALHO'!WX56="",AZ549,'04.04_PLANO DE TRABALHO'!WX56)</f>
        <v>Qtde</v>
      </c>
      <c r="BA550">
        <f>IF('04.04_PLANO DE TRABALHO'!WY56="",BA549,'04.04_PLANO DE TRABALHO'!WY56)</f>
        <v>0</v>
      </c>
      <c r="BB550">
        <f>IF('04.04_PLANO DE TRABALHO'!WZ56="",BB549,'04.04_PLANO DE TRABALHO'!WZ56)</f>
        <v>0</v>
      </c>
      <c r="BD550">
        <v>0</v>
      </c>
      <c r="BE550" t="str">
        <v>Cod</v>
      </c>
      <c r="BF550">
        <v>0</v>
      </c>
      <c r="BG550" t="str">
        <v>Atividade</v>
      </c>
      <c r="BH550">
        <v>0</v>
      </c>
      <c r="BI550">
        <v>0</v>
      </c>
      <c r="BJ550" t="str">
        <v>Início</v>
      </c>
      <c r="BK550">
        <v>0</v>
      </c>
      <c r="BL550">
        <v>0</v>
      </c>
      <c r="BM550" t="str">
        <v>Fim</v>
      </c>
      <c r="BN550">
        <v>0</v>
      </c>
      <c r="BO550">
        <v>0</v>
      </c>
      <c r="BP550" t="str">
        <v>Total da SubAtividade:</v>
      </c>
      <c r="BQ550">
        <v>0</v>
      </c>
      <c r="BR550">
        <v>0</v>
      </c>
      <c r="BS550" t="str">
        <v>SubAtividade</v>
      </c>
      <c r="BT550">
        <v>0</v>
      </c>
      <c r="BU550">
        <v>0</v>
      </c>
      <c r="BV550">
        <v>0</v>
      </c>
      <c r="BW550">
        <v>0</v>
      </c>
      <c r="BX550">
        <v>0</v>
      </c>
      <c r="BY550" t="str">
        <v>Despesa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 t="str">
        <v>Categoria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 t="str">
        <v>Subcategoria</v>
      </c>
      <c r="CO550">
        <v>0</v>
      </c>
      <c r="CP550">
        <v>0</v>
      </c>
      <c r="CQ550">
        <v>0</v>
      </c>
      <c r="CR550">
        <v>0</v>
      </c>
      <c r="CS550" t="str">
        <v>Fonte*</v>
      </c>
      <c r="CT550">
        <v>0</v>
      </c>
      <c r="CU550">
        <v>0</v>
      </c>
      <c r="CV550">
        <v>0</v>
      </c>
      <c r="CW550" t="str">
        <v>Unid</v>
      </c>
      <c r="CX550">
        <v>0</v>
      </c>
      <c r="CY550" t="str">
        <v>Valor 
Unit</v>
      </c>
      <c r="CZ550">
        <v>0</v>
      </c>
      <c r="DA550">
        <v>0</v>
      </c>
      <c r="DB550" t="str">
        <v>Qtde</v>
      </c>
      <c r="DC550">
        <v>0</v>
      </c>
      <c r="DD550">
        <v>0</v>
      </c>
    </row>
    <row r="551" spans="1:108" x14ac:dyDescent="0.25">
      <c r="A551">
        <v>48</v>
      </c>
      <c r="B551" t="str">
        <f>'04.04_PLANO DE TRABALHO'!$VO$7</f>
        <v>Comunicação e Mobilização Acadêmica</v>
      </c>
      <c r="C551" t="str">
        <f>IF('04.04_PLANO DE TRABALHO'!VA57="",C550,'04.04_PLANO DE TRABALHO'!VA57)</f>
        <v>11.3</v>
      </c>
      <c r="D551">
        <f>IF('04.04_PLANO DE TRABALHO'!VB57="",D550,'04.04_PLANO DE TRABALHO'!VB57)</f>
        <v>0</v>
      </c>
      <c r="E551" t="str">
        <f>IF(OR('04.04_PLANO DE TRABALHO'!VC57="",'04.04_PLANO DE TRABALHO'!VC57="Realizado",'04.04_PLANO DE TRABALHO'!VC57="Planejado"),E550,'04.04_PLANO DE TRABALHO'!VC57)</f>
        <v>Atividade</v>
      </c>
      <c r="F551">
        <f>IF('04.04_PLANO DE TRABALHO'!VD57="",F550,'04.04_PLANO DE TRABALHO'!VD57)</f>
        <v>0</v>
      </c>
      <c r="G551">
        <f>IF('04.04_PLANO DE TRABALHO'!VE57="",G550,'04.04_PLANO DE TRABALHO'!VE57)</f>
        <v>0</v>
      </c>
      <c r="H551" t="str">
        <f>IF('04.04_PLANO DE TRABALHO'!VF57="",H550,'04.04_PLANO DE TRABALHO'!VF57)</f>
        <v>Início</v>
      </c>
      <c r="I551">
        <f>IF('04.04_PLANO DE TRABALHO'!VG57="",I550,'04.04_PLANO DE TRABALHO'!VG57)</f>
        <v>0</v>
      </c>
      <c r="J551">
        <f>IF('04.04_PLANO DE TRABALHO'!VH57="",J550,'04.04_PLANO DE TRABALHO'!VH57)</f>
        <v>0</v>
      </c>
      <c r="K551" t="str">
        <f>IF('04.04_PLANO DE TRABALHO'!VI57="",K550,'04.04_PLANO DE TRABALHO'!VI57)</f>
        <v>Fim</v>
      </c>
      <c r="L551">
        <f>IF('04.04_PLANO DE TRABALHO'!VJ57="",L550,'04.04_PLANO DE TRABALHO'!VJ57)</f>
        <v>0</v>
      </c>
      <c r="M551">
        <f>IF('04.04_PLANO DE TRABALHO'!VK57="",M550,'04.04_PLANO DE TRABALHO'!VK57)</f>
        <v>0</v>
      </c>
      <c r="N551" t="str">
        <f>IF('04.04_PLANO DE TRABALHO'!VL57="",N550,'04.04_PLANO DE TRABALHO'!VL57)</f>
        <v>11.3.3</v>
      </c>
      <c r="O551">
        <f>IF('04.04_PLANO DE TRABALHO'!VM57="",O550,'04.04_PLANO DE TRABALHO'!VM57)</f>
        <v>0</v>
      </c>
      <c r="P551">
        <f>IF('04.04_PLANO DE TRABALHO'!VN57="",P550,'04.04_PLANO DE TRABALHO'!VN57)</f>
        <v>0</v>
      </c>
      <c r="Q551" t="str">
        <f>IF('04.04_PLANO DE TRABALHO'!VO57="",Q550,'04.04_PLANO DE TRABALHO'!VO57)</f>
        <v>SubAtividade</v>
      </c>
      <c r="R551">
        <f>IF('04.04_PLANO DE TRABALHO'!VP57="",R550,'04.04_PLANO DE TRABALHO'!VP57)</f>
        <v>0</v>
      </c>
      <c r="S551">
        <f>IF('04.04_PLANO DE TRABALHO'!VQ57="",S550,'04.04_PLANO DE TRABALHO'!VQ57)</f>
        <v>0</v>
      </c>
      <c r="T551">
        <f>IF('04.04_PLANO DE TRABALHO'!VR57="",T550,'04.04_PLANO DE TRABALHO'!VR57)</f>
        <v>0</v>
      </c>
      <c r="U551">
        <f>IF('04.04_PLANO DE TRABALHO'!VS57="",U550,'04.04_PLANO DE TRABALHO'!VS57)</f>
        <v>0</v>
      </c>
      <c r="V551">
        <f>IF('04.04_PLANO DE TRABALHO'!VT57="",V550,'04.04_PLANO DE TRABALHO'!VT57)</f>
        <v>0</v>
      </c>
      <c r="W551" t="str">
        <f>IF('04.04_PLANO DE TRABALHO'!VU57="",W550,'04.04_PLANO DE TRABALHO'!VU57)</f>
        <v>Despesa</v>
      </c>
      <c r="X551">
        <f>IF('04.04_PLANO DE TRABALHO'!VV57="",X550,'04.04_PLANO DE TRABALHO'!VV57)</f>
        <v>0</v>
      </c>
      <c r="Y551">
        <f>IF('04.04_PLANO DE TRABALHO'!VW57="",Y550,'04.04_PLANO DE TRABALHO'!VW57)</f>
        <v>0</v>
      </c>
      <c r="Z551">
        <f>IF('04.04_PLANO DE TRABALHO'!VX57="",Z550,'04.04_PLANO DE TRABALHO'!VX57)</f>
        <v>0</v>
      </c>
      <c r="AA551">
        <f>IF('04.04_PLANO DE TRABALHO'!VY57="",AA550,'04.04_PLANO DE TRABALHO'!VY57)</f>
        <v>0</v>
      </c>
      <c r="AB551">
        <f>IF('04.04_PLANO DE TRABALHO'!VZ57="",AB550,'04.04_PLANO DE TRABALHO'!VZ57)</f>
        <v>0</v>
      </c>
      <c r="AC551">
        <f>IF('04.04_PLANO DE TRABALHO'!WA57="",AC550,'04.04_PLANO DE TRABALHO'!WA57)</f>
        <v>0</v>
      </c>
      <c r="AD551" t="str">
        <f>IF('04.04_PLANO DE TRABALHO'!WB57="",AD550,'04.04_PLANO DE TRABALHO'!WB57)</f>
        <v>Categoria</v>
      </c>
      <c r="AE551">
        <f>IF('04.04_PLANO DE TRABALHO'!WC57="",AE550,'04.04_PLANO DE TRABALHO'!WC57)</f>
        <v>0</v>
      </c>
      <c r="AF551">
        <f>IF('04.04_PLANO DE TRABALHO'!WD57="",AF550,'04.04_PLANO DE TRABALHO'!WD57)</f>
        <v>0</v>
      </c>
      <c r="AG551">
        <f>IF('04.04_PLANO DE TRABALHO'!WE57="",AG550,'04.04_PLANO DE TRABALHO'!WE57)</f>
        <v>0</v>
      </c>
      <c r="AH551">
        <f>IF('04.04_PLANO DE TRABALHO'!WF57="",AH550,'04.04_PLANO DE TRABALHO'!WF57)</f>
        <v>0</v>
      </c>
      <c r="AI551">
        <f>IF('04.04_PLANO DE TRABALHO'!WG57="",AI550,'04.04_PLANO DE TRABALHO'!WG57)</f>
        <v>0</v>
      </c>
      <c r="AJ551">
        <f>IF('04.04_PLANO DE TRABALHO'!WH57="",AJ550,'04.04_PLANO DE TRABALHO'!WH57)</f>
        <v>0</v>
      </c>
      <c r="AK551">
        <f>IF('04.04_PLANO DE TRABALHO'!WI57="",AK550,'04.04_PLANO DE TRABALHO'!WI57)</f>
        <v>0</v>
      </c>
      <c r="AL551" t="str">
        <f>IF('04.04_PLANO DE TRABALHO'!WJ57="",AL550,'04.04_PLANO DE TRABALHO'!WJ57)</f>
        <v>Subcategoria</v>
      </c>
      <c r="AM551">
        <f>IF('04.04_PLANO DE TRABALHO'!WK57="",AM550,'04.04_PLANO DE TRABALHO'!WK57)</f>
        <v>0</v>
      </c>
      <c r="AN551">
        <f>IF('04.04_PLANO DE TRABALHO'!WL57="",AN550,'04.04_PLANO DE TRABALHO'!WL57)</f>
        <v>0</v>
      </c>
      <c r="AO551">
        <f>IF('04.04_PLANO DE TRABALHO'!WM57="",AO550,'04.04_PLANO DE TRABALHO'!WM57)</f>
        <v>0</v>
      </c>
      <c r="AP551">
        <f>IF('04.04_PLANO DE TRABALHO'!WN57="",AP550,'04.04_PLANO DE TRABALHO'!WN57)</f>
        <v>0</v>
      </c>
      <c r="AQ551" t="str">
        <f>IF('04.04_PLANO DE TRABALHO'!WO57="",AQ550,'04.04_PLANO DE TRABALHO'!WO57)</f>
        <v>Fonte*</v>
      </c>
      <c r="AR551">
        <f>IF('04.04_PLANO DE TRABALHO'!WP57="",AR550,'04.04_PLANO DE TRABALHO'!WP57)</f>
        <v>0</v>
      </c>
      <c r="AS551">
        <f>IF('04.04_PLANO DE TRABALHO'!WQ57="",AS550,'04.04_PLANO DE TRABALHO'!WQ57)</f>
        <v>0</v>
      </c>
      <c r="AT551">
        <f>IF('04.04_PLANO DE TRABALHO'!WR57="",AT550,'04.04_PLANO DE TRABALHO'!WR57)</f>
        <v>0</v>
      </c>
      <c r="AU551" t="str">
        <f>IF('04.04_PLANO DE TRABALHO'!WS57="",AU550,'04.04_PLANO DE TRABALHO'!WS57)</f>
        <v>Unid</v>
      </c>
      <c r="AV551">
        <f>IF('04.04_PLANO DE TRABALHO'!WT57="",AV550,'04.04_PLANO DE TRABALHO'!WT57)</f>
        <v>0</v>
      </c>
      <c r="AW551" t="str">
        <f>IF('04.04_PLANO DE TRABALHO'!WU57="",AW550,'04.04_PLANO DE TRABALHO'!WU57)</f>
        <v>Valor 
Unit</v>
      </c>
      <c r="AX551">
        <f>IF('04.04_PLANO DE TRABALHO'!WV57="",AX550,'04.04_PLANO DE TRABALHO'!WV57)</f>
        <v>0</v>
      </c>
      <c r="AY551">
        <f>IF('04.04_PLANO DE TRABALHO'!WW57="",AY550,'04.04_PLANO DE TRABALHO'!WW57)</f>
        <v>0</v>
      </c>
      <c r="AZ551" t="str">
        <f>IF('04.04_PLANO DE TRABALHO'!WX57="",AZ550,'04.04_PLANO DE TRABALHO'!WX57)</f>
        <v>Qtde</v>
      </c>
      <c r="BA551">
        <f>IF('04.04_PLANO DE TRABALHO'!WY57="",BA550,'04.04_PLANO DE TRABALHO'!WY57)</f>
        <v>0</v>
      </c>
      <c r="BB551">
        <f>IF('04.04_PLANO DE TRABALHO'!WZ57="",BB550,'04.04_PLANO DE TRABALHO'!WZ57)</f>
        <v>0</v>
      </c>
      <c r="BD551">
        <v>0</v>
      </c>
      <c r="BE551" t="str">
        <v>Cod</v>
      </c>
      <c r="BF551">
        <v>0</v>
      </c>
      <c r="BG551" t="str">
        <v>Atividade</v>
      </c>
      <c r="BH551">
        <v>0</v>
      </c>
      <c r="BI551">
        <v>0</v>
      </c>
      <c r="BJ551" t="str">
        <v>Início</v>
      </c>
      <c r="BK551">
        <v>0</v>
      </c>
      <c r="BL551">
        <v>0</v>
      </c>
      <c r="BM551" t="str">
        <v>Fim</v>
      </c>
      <c r="BN551">
        <v>0</v>
      </c>
      <c r="BO551">
        <v>0</v>
      </c>
      <c r="BP551" t="str">
        <v>Total da SubAtividade:</v>
      </c>
      <c r="BQ551">
        <v>0</v>
      </c>
      <c r="BR551">
        <v>0</v>
      </c>
      <c r="BS551" t="str">
        <v>SubAtividade</v>
      </c>
      <c r="BT551">
        <v>0</v>
      </c>
      <c r="BU551">
        <v>0</v>
      </c>
      <c r="BV551">
        <v>0</v>
      </c>
      <c r="BW551">
        <v>0</v>
      </c>
      <c r="BX551">
        <v>0</v>
      </c>
      <c r="BY551" t="str">
        <v>Despesa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 t="str">
        <v>Categoria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 t="str">
        <v>Subcategoria</v>
      </c>
      <c r="CO551">
        <v>0</v>
      </c>
      <c r="CP551">
        <v>0</v>
      </c>
      <c r="CQ551">
        <v>0</v>
      </c>
      <c r="CR551">
        <v>0</v>
      </c>
      <c r="CS551" t="str">
        <v>Fonte*</v>
      </c>
      <c r="CT551">
        <v>0</v>
      </c>
      <c r="CU551">
        <v>0</v>
      </c>
      <c r="CV551">
        <v>0</v>
      </c>
      <c r="CW551" t="str">
        <v>Unid</v>
      </c>
      <c r="CX551">
        <v>0</v>
      </c>
      <c r="CY551" t="str">
        <v>Valor 
Unit</v>
      </c>
      <c r="CZ551">
        <v>0</v>
      </c>
      <c r="DA551">
        <v>0</v>
      </c>
      <c r="DB551" t="str">
        <v>Qtde</v>
      </c>
      <c r="DC551">
        <v>0</v>
      </c>
      <c r="DD551">
        <v>0</v>
      </c>
    </row>
    <row r="552" spans="1:108" x14ac:dyDescent="0.25">
      <c r="A552">
        <v>49</v>
      </c>
      <c r="B552" t="str">
        <f>'04.04_PLANO DE TRABALHO'!$VO$7</f>
        <v>Comunicação e Mobilização Acadêmica</v>
      </c>
      <c r="C552" t="str">
        <f>IF('04.04_PLANO DE TRABALHO'!VA58="",C551,'04.04_PLANO DE TRABALHO'!VA58)</f>
        <v>11.3</v>
      </c>
      <c r="D552">
        <f>IF('04.04_PLANO DE TRABALHO'!VB58="",D551,'04.04_PLANO DE TRABALHO'!VB58)</f>
        <v>0</v>
      </c>
      <c r="E552" t="str">
        <f>IF(OR('04.04_PLANO DE TRABALHO'!VC58="",'04.04_PLANO DE TRABALHO'!VC58="Realizado",'04.04_PLANO DE TRABALHO'!VC58="Planejado"),E551,'04.04_PLANO DE TRABALHO'!VC58)</f>
        <v>Atividade</v>
      </c>
      <c r="F552">
        <f>IF('04.04_PLANO DE TRABALHO'!VD58="",F551,'04.04_PLANO DE TRABALHO'!VD58)</f>
        <v>0</v>
      </c>
      <c r="G552">
        <f>IF('04.04_PLANO DE TRABALHO'!VE58="",G551,'04.04_PLANO DE TRABALHO'!VE58)</f>
        <v>0</v>
      </c>
      <c r="H552" t="str">
        <f>IF('04.04_PLANO DE TRABALHO'!VF58="",H551,'04.04_PLANO DE TRABALHO'!VF58)</f>
        <v>Início</v>
      </c>
      <c r="I552">
        <f>IF('04.04_PLANO DE TRABALHO'!VG58="",I551,'04.04_PLANO DE TRABALHO'!VG58)</f>
        <v>0</v>
      </c>
      <c r="J552">
        <f>IF('04.04_PLANO DE TRABALHO'!VH58="",J551,'04.04_PLANO DE TRABALHO'!VH58)</f>
        <v>0</v>
      </c>
      <c r="K552" t="str">
        <f>IF('04.04_PLANO DE TRABALHO'!VI58="",K551,'04.04_PLANO DE TRABALHO'!VI58)</f>
        <v>Fim</v>
      </c>
      <c r="L552">
        <f>IF('04.04_PLANO DE TRABALHO'!VJ58="",L551,'04.04_PLANO DE TRABALHO'!VJ58)</f>
        <v>0</v>
      </c>
      <c r="M552">
        <f>IF('04.04_PLANO DE TRABALHO'!VK58="",M551,'04.04_PLANO DE TRABALHO'!VK58)</f>
        <v>0</v>
      </c>
      <c r="N552" t="str">
        <f>IF('04.04_PLANO DE TRABALHO'!VL58="",N551,'04.04_PLANO DE TRABALHO'!VL58)</f>
        <v>11.3.3</v>
      </c>
      <c r="O552">
        <f>IF('04.04_PLANO DE TRABALHO'!VM58="",O551,'04.04_PLANO DE TRABALHO'!VM58)</f>
        <v>0</v>
      </c>
      <c r="P552">
        <f>IF('04.04_PLANO DE TRABALHO'!VN58="",P551,'04.04_PLANO DE TRABALHO'!VN58)</f>
        <v>0</v>
      </c>
      <c r="Q552" t="str">
        <f>IF('04.04_PLANO DE TRABALHO'!VO58="",Q551,'04.04_PLANO DE TRABALHO'!VO58)</f>
        <v>SubAtividade</v>
      </c>
      <c r="R552">
        <f>IF('04.04_PLANO DE TRABALHO'!VP58="",R551,'04.04_PLANO DE TRABALHO'!VP58)</f>
        <v>0</v>
      </c>
      <c r="S552">
        <f>IF('04.04_PLANO DE TRABALHO'!VQ58="",S551,'04.04_PLANO DE TRABALHO'!VQ58)</f>
        <v>0</v>
      </c>
      <c r="T552">
        <f>IF('04.04_PLANO DE TRABALHO'!VR58="",T551,'04.04_PLANO DE TRABALHO'!VR58)</f>
        <v>0</v>
      </c>
      <c r="U552">
        <f>IF('04.04_PLANO DE TRABALHO'!VS58="",U551,'04.04_PLANO DE TRABALHO'!VS58)</f>
        <v>0</v>
      </c>
      <c r="V552">
        <f>IF('04.04_PLANO DE TRABALHO'!VT58="",V551,'04.04_PLANO DE TRABALHO'!VT58)</f>
        <v>0</v>
      </c>
      <c r="W552" t="str">
        <f>IF('04.04_PLANO DE TRABALHO'!VU58="",W551,'04.04_PLANO DE TRABALHO'!VU58)</f>
        <v>Despesa</v>
      </c>
      <c r="X552">
        <f>IF('04.04_PLANO DE TRABALHO'!VV58="",X551,'04.04_PLANO DE TRABALHO'!VV58)</f>
        <v>0</v>
      </c>
      <c r="Y552">
        <f>IF('04.04_PLANO DE TRABALHO'!VW58="",Y551,'04.04_PLANO DE TRABALHO'!VW58)</f>
        <v>0</v>
      </c>
      <c r="Z552">
        <f>IF('04.04_PLANO DE TRABALHO'!VX58="",Z551,'04.04_PLANO DE TRABALHO'!VX58)</f>
        <v>0</v>
      </c>
      <c r="AA552">
        <f>IF('04.04_PLANO DE TRABALHO'!VY58="",AA551,'04.04_PLANO DE TRABALHO'!VY58)</f>
        <v>0</v>
      </c>
      <c r="AB552">
        <f>IF('04.04_PLANO DE TRABALHO'!VZ58="",AB551,'04.04_PLANO DE TRABALHO'!VZ58)</f>
        <v>0</v>
      </c>
      <c r="AC552">
        <f>IF('04.04_PLANO DE TRABALHO'!WA58="",AC551,'04.04_PLANO DE TRABALHO'!WA58)</f>
        <v>0</v>
      </c>
      <c r="AD552" t="str">
        <f>IF('04.04_PLANO DE TRABALHO'!WB58="",AD551,'04.04_PLANO DE TRABALHO'!WB58)</f>
        <v>Categoria</v>
      </c>
      <c r="AE552">
        <f>IF('04.04_PLANO DE TRABALHO'!WC58="",AE551,'04.04_PLANO DE TRABALHO'!WC58)</f>
        <v>0</v>
      </c>
      <c r="AF552">
        <f>IF('04.04_PLANO DE TRABALHO'!WD58="",AF551,'04.04_PLANO DE TRABALHO'!WD58)</f>
        <v>0</v>
      </c>
      <c r="AG552">
        <f>IF('04.04_PLANO DE TRABALHO'!WE58="",AG551,'04.04_PLANO DE TRABALHO'!WE58)</f>
        <v>0</v>
      </c>
      <c r="AH552">
        <f>IF('04.04_PLANO DE TRABALHO'!WF58="",AH551,'04.04_PLANO DE TRABALHO'!WF58)</f>
        <v>0</v>
      </c>
      <c r="AI552">
        <f>IF('04.04_PLANO DE TRABALHO'!WG58="",AI551,'04.04_PLANO DE TRABALHO'!WG58)</f>
        <v>0</v>
      </c>
      <c r="AJ552">
        <f>IF('04.04_PLANO DE TRABALHO'!WH58="",AJ551,'04.04_PLANO DE TRABALHO'!WH58)</f>
        <v>0</v>
      </c>
      <c r="AK552">
        <f>IF('04.04_PLANO DE TRABALHO'!WI58="",AK551,'04.04_PLANO DE TRABALHO'!WI58)</f>
        <v>0</v>
      </c>
      <c r="AL552" t="str">
        <f>IF('04.04_PLANO DE TRABALHO'!WJ58="",AL551,'04.04_PLANO DE TRABALHO'!WJ58)</f>
        <v>Subcategoria</v>
      </c>
      <c r="AM552">
        <f>IF('04.04_PLANO DE TRABALHO'!WK58="",AM551,'04.04_PLANO DE TRABALHO'!WK58)</f>
        <v>0</v>
      </c>
      <c r="AN552">
        <f>IF('04.04_PLANO DE TRABALHO'!WL58="",AN551,'04.04_PLANO DE TRABALHO'!WL58)</f>
        <v>0</v>
      </c>
      <c r="AO552">
        <f>IF('04.04_PLANO DE TRABALHO'!WM58="",AO551,'04.04_PLANO DE TRABALHO'!WM58)</f>
        <v>0</v>
      </c>
      <c r="AP552">
        <f>IF('04.04_PLANO DE TRABALHO'!WN58="",AP551,'04.04_PLANO DE TRABALHO'!WN58)</f>
        <v>0</v>
      </c>
      <c r="AQ552" t="str">
        <f>IF('04.04_PLANO DE TRABALHO'!WO58="",AQ551,'04.04_PLANO DE TRABALHO'!WO58)</f>
        <v>Fonte*</v>
      </c>
      <c r="AR552">
        <f>IF('04.04_PLANO DE TRABALHO'!WP58="",AR551,'04.04_PLANO DE TRABALHO'!WP58)</f>
        <v>0</v>
      </c>
      <c r="AS552">
        <f>IF('04.04_PLANO DE TRABALHO'!WQ58="",AS551,'04.04_PLANO DE TRABALHO'!WQ58)</f>
        <v>0</v>
      </c>
      <c r="AT552">
        <f>IF('04.04_PLANO DE TRABALHO'!WR58="",AT551,'04.04_PLANO DE TRABALHO'!WR58)</f>
        <v>0</v>
      </c>
      <c r="AU552" t="str">
        <f>IF('04.04_PLANO DE TRABALHO'!WS58="",AU551,'04.04_PLANO DE TRABALHO'!WS58)</f>
        <v>Unid</v>
      </c>
      <c r="AV552">
        <f>IF('04.04_PLANO DE TRABALHO'!WT58="",AV551,'04.04_PLANO DE TRABALHO'!WT58)</f>
        <v>0</v>
      </c>
      <c r="AW552" t="str">
        <f>IF('04.04_PLANO DE TRABALHO'!WU58="",AW551,'04.04_PLANO DE TRABALHO'!WU58)</f>
        <v>Valor 
Unit</v>
      </c>
      <c r="AX552">
        <f>IF('04.04_PLANO DE TRABALHO'!WV58="",AX551,'04.04_PLANO DE TRABALHO'!WV58)</f>
        <v>0</v>
      </c>
      <c r="AY552">
        <f>IF('04.04_PLANO DE TRABALHO'!WW58="",AY551,'04.04_PLANO DE TRABALHO'!WW58)</f>
        <v>0</v>
      </c>
      <c r="AZ552" t="str">
        <f>IF('04.04_PLANO DE TRABALHO'!WX58="",AZ551,'04.04_PLANO DE TRABALHO'!WX58)</f>
        <v>Qtde</v>
      </c>
      <c r="BA552">
        <f>IF('04.04_PLANO DE TRABALHO'!WY58="",BA551,'04.04_PLANO DE TRABALHO'!WY58)</f>
        <v>0</v>
      </c>
      <c r="BB552">
        <f>IF('04.04_PLANO DE TRABALHO'!WZ58="",BB551,'04.04_PLANO DE TRABALHO'!WZ58)</f>
        <v>0</v>
      </c>
      <c r="BD552">
        <v>0</v>
      </c>
      <c r="BE552" t="str">
        <v>Cod</v>
      </c>
      <c r="BF552">
        <v>0</v>
      </c>
      <c r="BG552" t="str">
        <v>Atividade</v>
      </c>
      <c r="BH552">
        <v>0</v>
      </c>
      <c r="BI552">
        <v>0</v>
      </c>
      <c r="BJ552" t="str">
        <v>Início</v>
      </c>
      <c r="BK552">
        <v>0</v>
      </c>
      <c r="BL552">
        <v>0</v>
      </c>
      <c r="BM552" t="str">
        <v>Fim</v>
      </c>
      <c r="BN552">
        <v>0</v>
      </c>
      <c r="BO552">
        <v>0</v>
      </c>
      <c r="BP552" t="str">
        <v>Total da SubAtividade:</v>
      </c>
      <c r="BQ552">
        <v>0</v>
      </c>
      <c r="BR552">
        <v>0</v>
      </c>
      <c r="BS552" t="str">
        <v>SubAtividade</v>
      </c>
      <c r="BT552">
        <v>0</v>
      </c>
      <c r="BU552">
        <v>0</v>
      </c>
      <c r="BV552">
        <v>0</v>
      </c>
      <c r="BW552">
        <v>0</v>
      </c>
      <c r="BX552">
        <v>0</v>
      </c>
      <c r="BY552" t="str">
        <v>Despesa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 t="str">
        <v>Categoria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 t="str">
        <v>Subcategoria</v>
      </c>
      <c r="CO552">
        <v>0</v>
      </c>
      <c r="CP552">
        <v>0</v>
      </c>
      <c r="CQ552">
        <v>0</v>
      </c>
      <c r="CR552">
        <v>0</v>
      </c>
      <c r="CS552" t="str">
        <v>Fonte*</v>
      </c>
      <c r="CT552">
        <v>0</v>
      </c>
      <c r="CU552">
        <v>0</v>
      </c>
      <c r="CV552">
        <v>0</v>
      </c>
      <c r="CW552" t="str">
        <v>Unid</v>
      </c>
      <c r="CX552">
        <v>0</v>
      </c>
      <c r="CY552" t="str">
        <v>Valor 
Unit</v>
      </c>
      <c r="CZ552">
        <v>0</v>
      </c>
      <c r="DA552">
        <v>0</v>
      </c>
      <c r="DB552" t="str">
        <v>Qtde</v>
      </c>
      <c r="DC552">
        <v>0</v>
      </c>
      <c r="DD552">
        <v>0</v>
      </c>
    </row>
    <row r="553" spans="1:108" x14ac:dyDescent="0.25">
      <c r="A553">
        <v>50</v>
      </c>
      <c r="B553" t="str">
        <f>'04.04_PLANO DE TRABALHO'!$VO$7</f>
        <v>Comunicação e Mobilização Acadêmica</v>
      </c>
      <c r="C553" t="str">
        <f>IF('04.04_PLANO DE TRABALHO'!VA59="",C552,'04.04_PLANO DE TRABALHO'!VA59)</f>
        <v>11.3</v>
      </c>
      <c r="D553">
        <f>IF('04.04_PLANO DE TRABALHO'!VB59="",D552,'04.04_PLANO DE TRABALHO'!VB59)</f>
        <v>0</v>
      </c>
      <c r="E553" t="str">
        <f>IF(OR('04.04_PLANO DE TRABALHO'!VC59="",'04.04_PLANO DE TRABALHO'!VC59="Realizado",'04.04_PLANO DE TRABALHO'!VC59="Planejado"),E552,'04.04_PLANO DE TRABALHO'!VC59)</f>
        <v>Atividade</v>
      </c>
      <c r="F553">
        <f>IF('04.04_PLANO DE TRABALHO'!VD59="",F552,'04.04_PLANO DE TRABALHO'!VD59)</f>
        <v>0</v>
      </c>
      <c r="G553">
        <f>IF('04.04_PLANO DE TRABALHO'!VE59="",G552,'04.04_PLANO DE TRABALHO'!VE59)</f>
        <v>0</v>
      </c>
      <c r="H553" t="str">
        <f>IF('04.04_PLANO DE TRABALHO'!VF59="",H552,'04.04_PLANO DE TRABALHO'!VF59)</f>
        <v>Início</v>
      </c>
      <c r="I553">
        <f>IF('04.04_PLANO DE TRABALHO'!VG59="",I552,'04.04_PLANO DE TRABALHO'!VG59)</f>
        <v>0</v>
      </c>
      <c r="J553">
        <f>IF('04.04_PLANO DE TRABALHO'!VH59="",J552,'04.04_PLANO DE TRABALHO'!VH59)</f>
        <v>0</v>
      </c>
      <c r="K553" t="str">
        <f>IF('04.04_PLANO DE TRABALHO'!VI59="",K552,'04.04_PLANO DE TRABALHO'!VI59)</f>
        <v>Fim</v>
      </c>
      <c r="L553">
        <f>IF('04.04_PLANO DE TRABALHO'!VJ59="",L552,'04.04_PLANO DE TRABALHO'!VJ59)</f>
        <v>0</v>
      </c>
      <c r="M553">
        <f>IF('04.04_PLANO DE TRABALHO'!VK59="",M552,'04.04_PLANO DE TRABALHO'!VK59)</f>
        <v>0</v>
      </c>
      <c r="N553" t="str">
        <f>IF('04.04_PLANO DE TRABALHO'!VL59="",N552,'04.04_PLANO DE TRABALHO'!VL59)</f>
        <v>11.3.3</v>
      </c>
      <c r="O553">
        <f>IF('04.04_PLANO DE TRABALHO'!VM59="",O552,'04.04_PLANO DE TRABALHO'!VM59)</f>
        <v>0</v>
      </c>
      <c r="P553">
        <f>IF('04.04_PLANO DE TRABALHO'!VN59="",P552,'04.04_PLANO DE TRABALHO'!VN59)</f>
        <v>0</v>
      </c>
      <c r="Q553" t="str">
        <f>IF('04.04_PLANO DE TRABALHO'!VO59="",Q552,'04.04_PLANO DE TRABALHO'!VO59)</f>
        <v>SubAtividade</v>
      </c>
      <c r="R553">
        <f>IF('04.04_PLANO DE TRABALHO'!VP59="",R552,'04.04_PLANO DE TRABALHO'!VP59)</f>
        <v>0</v>
      </c>
      <c r="S553">
        <f>IF('04.04_PLANO DE TRABALHO'!VQ59="",S552,'04.04_PLANO DE TRABALHO'!VQ59)</f>
        <v>0</v>
      </c>
      <c r="T553">
        <f>IF('04.04_PLANO DE TRABALHO'!VR59="",T552,'04.04_PLANO DE TRABALHO'!VR59)</f>
        <v>0</v>
      </c>
      <c r="U553">
        <f>IF('04.04_PLANO DE TRABALHO'!VS59="",U552,'04.04_PLANO DE TRABALHO'!VS59)</f>
        <v>0</v>
      </c>
      <c r="V553">
        <f>IF('04.04_PLANO DE TRABALHO'!VT59="",V552,'04.04_PLANO DE TRABALHO'!VT59)</f>
        <v>0</v>
      </c>
      <c r="W553" t="str">
        <f>IF('04.04_PLANO DE TRABALHO'!VU59="",W552,'04.04_PLANO DE TRABALHO'!VU59)</f>
        <v>Despesa</v>
      </c>
      <c r="X553">
        <f>IF('04.04_PLANO DE TRABALHO'!VV59="",X552,'04.04_PLANO DE TRABALHO'!VV59)</f>
        <v>0</v>
      </c>
      <c r="Y553">
        <f>IF('04.04_PLANO DE TRABALHO'!VW59="",Y552,'04.04_PLANO DE TRABALHO'!VW59)</f>
        <v>0</v>
      </c>
      <c r="Z553">
        <f>IF('04.04_PLANO DE TRABALHO'!VX59="",Z552,'04.04_PLANO DE TRABALHO'!VX59)</f>
        <v>0</v>
      </c>
      <c r="AA553">
        <f>IF('04.04_PLANO DE TRABALHO'!VY59="",AA552,'04.04_PLANO DE TRABALHO'!VY59)</f>
        <v>0</v>
      </c>
      <c r="AB553">
        <f>IF('04.04_PLANO DE TRABALHO'!VZ59="",AB552,'04.04_PLANO DE TRABALHO'!VZ59)</f>
        <v>0</v>
      </c>
      <c r="AC553">
        <f>IF('04.04_PLANO DE TRABALHO'!WA59="",AC552,'04.04_PLANO DE TRABALHO'!WA59)</f>
        <v>0</v>
      </c>
      <c r="AD553" t="str">
        <f>IF('04.04_PLANO DE TRABALHO'!WB59="",AD552,'04.04_PLANO DE TRABALHO'!WB59)</f>
        <v>Categoria</v>
      </c>
      <c r="AE553">
        <f>IF('04.04_PLANO DE TRABALHO'!WC59="",AE552,'04.04_PLANO DE TRABALHO'!WC59)</f>
        <v>0</v>
      </c>
      <c r="AF553">
        <f>IF('04.04_PLANO DE TRABALHO'!WD59="",AF552,'04.04_PLANO DE TRABALHO'!WD59)</f>
        <v>0</v>
      </c>
      <c r="AG553">
        <f>IF('04.04_PLANO DE TRABALHO'!WE59="",AG552,'04.04_PLANO DE TRABALHO'!WE59)</f>
        <v>0</v>
      </c>
      <c r="AH553">
        <f>IF('04.04_PLANO DE TRABALHO'!WF59="",AH552,'04.04_PLANO DE TRABALHO'!WF59)</f>
        <v>0</v>
      </c>
      <c r="AI553">
        <f>IF('04.04_PLANO DE TRABALHO'!WG59="",AI552,'04.04_PLANO DE TRABALHO'!WG59)</f>
        <v>0</v>
      </c>
      <c r="AJ553">
        <f>IF('04.04_PLANO DE TRABALHO'!WH59="",AJ552,'04.04_PLANO DE TRABALHO'!WH59)</f>
        <v>0</v>
      </c>
      <c r="AK553">
        <f>IF('04.04_PLANO DE TRABALHO'!WI59="",AK552,'04.04_PLANO DE TRABALHO'!WI59)</f>
        <v>0</v>
      </c>
      <c r="AL553" t="str">
        <f>IF('04.04_PLANO DE TRABALHO'!WJ59="",AL552,'04.04_PLANO DE TRABALHO'!WJ59)</f>
        <v>Subcategoria</v>
      </c>
      <c r="AM553">
        <f>IF('04.04_PLANO DE TRABALHO'!WK59="",AM552,'04.04_PLANO DE TRABALHO'!WK59)</f>
        <v>0</v>
      </c>
      <c r="AN553">
        <f>IF('04.04_PLANO DE TRABALHO'!WL59="",AN552,'04.04_PLANO DE TRABALHO'!WL59)</f>
        <v>0</v>
      </c>
      <c r="AO553">
        <f>IF('04.04_PLANO DE TRABALHO'!WM59="",AO552,'04.04_PLANO DE TRABALHO'!WM59)</f>
        <v>0</v>
      </c>
      <c r="AP553">
        <f>IF('04.04_PLANO DE TRABALHO'!WN59="",AP552,'04.04_PLANO DE TRABALHO'!WN59)</f>
        <v>0</v>
      </c>
      <c r="AQ553" t="str">
        <f>IF('04.04_PLANO DE TRABALHO'!WO59="",AQ552,'04.04_PLANO DE TRABALHO'!WO59)</f>
        <v>Fonte*</v>
      </c>
      <c r="AR553">
        <f>IF('04.04_PLANO DE TRABALHO'!WP59="",AR552,'04.04_PLANO DE TRABALHO'!WP59)</f>
        <v>0</v>
      </c>
      <c r="AS553">
        <f>IF('04.04_PLANO DE TRABALHO'!WQ59="",AS552,'04.04_PLANO DE TRABALHO'!WQ59)</f>
        <v>0</v>
      </c>
      <c r="AT553">
        <f>IF('04.04_PLANO DE TRABALHO'!WR59="",AT552,'04.04_PLANO DE TRABALHO'!WR59)</f>
        <v>0</v>
      </c>
      <c r="AU553" t="str">
        <f>IF('04.04_PLANO DE TRABALHO'!WS59="",AU552,'04.04_PLANO DE TRABALHO'!WS59)</f>
        <v>Unid</v>
      </c>
      <c r="AV553">
        <f>IF('04.04_PLANO DE TRABALHO'!WT59="",AV552,'04.04_PLANO DE TRABALHO'!WT59)</f>
        <v>0</v>
      </c>
      <c r="AW553" t="str">
        <f>IF('04.04_PLANO DE TRABALHO'!WU59="",AW552,'04.04_PLANO DE TRABALHO'!WU59)</f>
        <v>Valor 
Unit</v>
      </c>
      <c r="AX553">
        <f>IF('04.04_PLANO DE TRABALHO'!WV59="",AX552,'04.04_PLANO DE TRABALHO'!WV59)</f>
        <v>0</v>
      </c>
      <c r="AY553">
        <f>IF('04.04_PLANO DE TRABALHO'!WW59="",AY552,'04.04_PLANO DE TRABALHO'!WW59)</f>
        <v>0</v>
      </c>
      <c r="AZ553" t="str">
        <f>IF('04.04_PLANO DE TRABALHO'!WX59="",AZ552,'04.04_PLANO DE TRABALHO'!WX59)</f>
        <v>Qtde</v>
      </c>
      <c r="BA553">
        <f>IF('04.04_PLANO DE TRABALHO'!WY59="",BA552,'04.04_PLANO DE TRABALHO'!WY59)</f>
        <v>0</v>
      </c>
      <c r="BB553">
        <f>IF('04.04_PLANO DE TRABALHO'!WZ59="",BB552,'04.04_PLANO DE TRABALHO'!WZ59)</f>
        <v>0</v>
      </c>
      <c r="BD553">
        <v>0</v>
      </c>
      <c r="BE553" t="str">
        <v>Cod</v>
      </c>
      <c r="BF553">
        <v>0</v>
      </c>
      <c r="BG553" t="str">
        <v>Atividade</v>
      </c>
      <c r="BH553">
        <v>0</v>
      </c>
      <c r="BI553">
        <v>0</v>
      </c>
      <c r="BJ553" t="str">
        <v>Início</v>
      </c>
      <c r="BK553">
        <v>0</v>
      </c>
      <c r="BL553">
        <v>0</v>
      </c>
      <c r="BM553" t="str">
        <v>Fim</v>
      </c>
      <c r="BN553">
        <v>0</v>
      </c>
      <c r="BO553">
        <v>0</v>
      </c>
      <c r="BP553" t="str">
        <v>Total da SubAtividade:</v>
      </c>
      <c r="BQ553">
        <v>0</v>
      </c>
      <c r="BR553">
        <v>0</v>
      </c>
      <c r="BS553" t="str">
        <v>SubAtividade</v>
      </c>
      <c r="BT553">
        <v>0</v>
      </c>
      <c r="BU553">
        <v>0</v>
      </c>
      <c r="BV553">
        <v>0</v>
      </c>
      <c r="BW553">
        <v>0</v>
      </c>
      <c r="BX553">
        <v>0</v>
      </c>
      <c r="BY553" t="str">
        <v>Despesa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 t="str">
        <v>Categoria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 t="str">
        <v>Subcategoria</v>
      </c>
      <c r="CO553">
        <v>0</v>
      </c>
      <c r="CP553">
        <v>0</v>
      </c>
      <c r="CQ553">
        <v>0</v>
      </c>
      <c r="CR553">
        <v>0</v>
      </c>
      <c r="CS553" t="str">
        <v>Fonte*</v>
      </c>
      <c r="CT553">
        <v>0</v>
      </c>
      <c r="CU553">
        <v>0</v>
      </c>
      <c r="CV553">
        <v>0</v>
      </c>
      <c r="CW553" t="str">
        <v>Unid</v>
      </c>
      <c r="CX553">
        <v>0</v>
      </c>
      <c r="CY553" t="str">
        <v>Valor 
Unit</v>
      </c>
      <c r="CZ553">
        <v>0</v>
      </c>
      <c r="DA553">
        <v>0</v>
      </c>
      <c r="DB553" t="str">
        <v>Qtde</v>
      </c>
      <c r="DC553">
        <v>0</v>
      </c>
      <c r="DD553">
        <v>0</v>
      </c>
    </row>
    <row r="554" spans="1:108" x14ac:dyDescent="0.25">
      <c r="A554">
        <v>1</v>
      </c>
      <c r="B554">
        <f>'04.04_PLANO DE TRABALHO'!$XT$7</f>
        <v>0</v>
      </c>
      <c r="C554" t="str">
        <f>IF('04.04_PLANO DE TRABALHO'!XF10="",C553,'04.04_PLANO DE TRABALHO'!XF10)</f>
        <v>11.3</v>
      </c>
      <c r="D554">
        <f>IF('04.04_PLANO DE TRABALHO'!XG10="",D553,'04.04_PLANO DE TRABALHO'!XG10)</f>
        <v>0</v>
      </c>
      <c r="E554" t="str">
        <f>IF(OR('04.04_PLANO DE TRABALHO'!XH10="",'04.04_PLANO DE TRABALHO'!XH10="Realizado",'04.04_PLANO DE TRABALHO'!XH10="Planejado"),E553,'04.04_PLANO DE TRABALHO'!XH10)</f>
        <v>Atividade</v>
      </c>
      <c r="F554">
        <f>IF('04.04_PLANO DE TRABALHO'!XI10="",F553,'04.04_PLANO DE TRABALHO'!XI10)</f>
        <v>0</v>
      </c>
      <c r="G554">
        <f>IF('04.04_PLANO DE TRABALHO'!XJ10="",G553,'04.04_PLANO DE TRABALHO'!XJ10)</f>
        <v>0</v>
      </c>
      <c r="H554" t="str">
        <f>IF('04.04_PLANO DE TRABALHO'!XK10="",H553,'04.04_PLANO DE TRABALHO'!XK10)</f>
        <v>Início</v>
      </c>
      <c r="I554">
        <f>IF('04.04_PLANO DE TRABALHO'!XL10="",I553,'04.04_PLANO DE TRABALHO'!XL10)</f>
        <v>0</v>
      </c>
      <c r="J554">
        <f>IF('04.04_PLANO DE TRABALHO'!XM10="",J553,'04.04_PLANO DE TRABALHO'!XM10)</f>
        <v>0</v>
      </c>
      <c r="K554" t="str">
        <f>IF('04.04_PLANO DE TRABALHO'!XN10="",K553,'04.04_PLANO DE TRABALHO'!XN10)</f>
        <v>Fim</v>
      </c>
      <c r="L554">
        <f>IF('04.04_PLANO DE TRABALHO'!XO10="",L553,'04.04_PLANO DE TRABALHO'!XO10)</f>
        <v>0</v>
      </c>
      <c r="M554">
        <f>IF('04.04_PLANO DE TRABALHO'!XP10="",M553,'04.04_PLANO DE TRABALHO'!XP10)</f>
        <v>0</v>
      </c>
      <c r="N554" t="str">
        <f>IF('04.04_PLANO DE TRABALHO'!XQ10="",N553,'04.04_PLANO DE TRABALHO'!XQ10)</f>
        <v>11.3.3</v>
      </c>
      <c r="O554">
        <f>IF('04.04_PLANO DE TRABALHO'!XR10="",O553,'04.04_PLANO DE TRABALHO'!XR10)</f>
        <v>0</v>
      </c>
      <c r="P554">
        <f>IF('04.04_PLANO DE TRABALHO'!XS10="",P553,'04.04_PLANO DE TRABALHO'!XS10)</f>
        <v>0</v>
      </c>
      <c r="Q554" t="str">
        <f>IF('04.04_PLANO DE TRABALHO'!XT10="",Q553,'04.04_PLANO DE TRABALHO'!XT10)</f>
        <v>SubAtividade</v>
      </c>
      <c r="R554">
        <f>IF('04.04_PLANO DE TRABALHO'!XU10="",R553,'04.04_PLANO DE TRABALHO'!XU10)</f>
        <v>0</v>
      </c>
      <c r="S554">
        <f>IF('04.04_PLANO DE TRABALHO'!XV10="",S553,'04.04_PLANO DE TRABALHO'!XV10)</f>
        <v>0</v>
      </c>
      <c r="T554">
        <f>IF('04.04_PLANO DE TRABALHO'!XW10="",T553,'04.04_PLANO DE TRABALHO'!XW10)</f>
        <v>0</v>
      </c>
      <c r="U554">
        <f>IF('04.04_PLANO DE TRABALHO'!XX10="",U553,'04.04_PLANO DE TRABALHO'!XX10)</f>
        <v>0</v>
      </c>
      <c r="V554">
        <f>IF('04.04_PLANO DE TRABALHO'!XY10="",V553,'04.04_PLANO DE TRABALHO'!XY10)</f>
        <v>0</v>
      </c>
      <c r="W554" t="str">
        <f>IF('04.04_PLANO DE TRABALHO'!XZ10="",W553,'04.04_PLANO DE TRABALHO'!XZ10)</f>
        <v>Despesa</v>
      </c>
      <c r="X554">
        <f>IF('04.04_PLANO DE TRABALHO'!YA10="",X553,'04.04_PLANO DE TRABALHO'!YA10)</f>
        <v>0</v>
      </c>
      <c r="Y554">
        <f>IF('04.04_PLANO DE TRABALHO'!YB10="",Y553,'04.04_PLANO DE TRABALHO'!YB10)</f>
        <v>0</v>
      </c>
      <c r="Z554">
        <f>IF('04.04_PLANO DE TRABALHO'!YC10="",Z553,'04.04_PLANO DE TRABALHO'!YC10)</f>
        <v>0</v>
      </c>
      <c r="AA554">
        <f>IF('04.04_PLANO DE TRABALHO'!YD10="",AA553,'04.04_PLANO DE TRABALHO'!YD10)</f>
        <v>0</v>
      </c>
      <c r="AB554">
        <f>IF('04.04_PLANO DE TRABALHO'!YE10="",AB553,'04.04_PLANO DE TRABALHO'!YE10)</f>
        <v>0</v>
      </c>
      <c r="AC554">
        <f>IF('04.04_PLANO DE TRABALHO'!YF10="",AC553,'04.04_PLANO DE TRABALHO'!YF10)</f>
        <v>0</v>
      </c>
      <c r="AD554" t="str">
        <f>IF('04.04_PLANO DE TRABALHO'!YG10="",AD553,'04.04_PLANO DE TRABALHO'!YG10)</f>
        <v>Categoria</v>
      </c>
      <c r="AE554">
        <f>IF('04.04_PLANO DE TRABALHO'!YH10="",AE553,'04.04_PLANO DE TRABALHO'!YH10)</f>
        <v>0</v>
      </c>
      <c r="AF554">
        <f>IF('04.04_PLANO DE TRABALHO'!YI10="",AF553,'04.04_PLANO DE TRABALHO'!YI10)</f>
        <v>0</v>
      </c>
      <c r="AG554">
        <f>IF('04.04_PLANO DE TRABALHO'!YJ10="",AG553,'04.04_PLANO DE TRABALHO'!YJ10)</f>
        <v>0</v>
      </c>
      <c r="AH554">
        <f>IF('04.04_PLANO DE TRABALHO'!YK10="",AH553,'04.04_PLANO DE TRABALHO'!YK10)</f>
        <v>0</v>
      </c>
      <c r="AI554">
        <f>IF('04.04_PLANO DE TRABALHO'!YL10="",AI553,'04.04_PLANO DE TRABALHO'!YL10)</f>
        <v>0</v>
      </c>
      <c r="AJ554">
        <f>IF('04.04_PLANO DE TRABALHO'!YM10="",AJ553,'04.04_PLANO DE TRABALHO'!YM10)</f>
        <v>0</v>
      </c>
      <c r="AK554">
        <f>IF('04.04_PLANO DE TRABALHO'!YN10="",AK553,'04.04_PLANO DE TRABALHO'!YN10)</f>
        <v>0</v>
      </c>
      <c r="AL554" t="str">
        <f>IF('04.04_PLANO DE TRABALHO'!YO10="",AL553,'04.04_PLANO DE TRABALHO'!YO10)</f>
        <v>Subcategoria</v>
      </c>
      <c r="AM554">
        <f>IF('04.04_PLANO DE TRABALHO'!YP10="",AM553,'04.04_PLANO DE TRABALHO'!YP10)</f>
        <v>0</v>
      </c>
      <c r="AN554">
        <f>IF('04.04_PLANO DE TRABALHO'!YQ10="",AN553,'04.04_PLANO DE TRABALHO'!YQ10)</f>
        <v>0</v>
      </c>
      <c r="AO554">
        <f>IF('04.04_PLANO DE TRABALHO'!YR10="",AO553,'04.04_PLANO DE TRABALHO'!YR10)</f>
        <v>0</v>
      </c>
      <c r="AP554">
        <f>IF('04.04_PLANO DE TRABALHO'!YS10="",AP553,'04.04_PLANO DE TRABALHO'!YS10)</f>
        <v>0</v>
      </c>
      <c r="AQ554" t="str">
        <f>IF('04.04_PLANO DE TRABALHO'!YT10="",AQ553,'04.04_PLANO DE TRABALHO'!YT10)</f>
        <v>Fonte*</v>
      </c>
      <c r="AR554">
        <f>IF('04.04_PLANO DE TRABALHO'!YU10="",AR553,'04.04_PLANO DE TRABALHO'!YU10)</f>
        <v>0</v>
      </c>
      <c r="AS554">
        <f>IF('04.04_PLANO DE TRABALHO'!YV10="",AS553,'04.04_PLANO DE TRABALHO'!YV10)</f>
        <v>0</v>
      </c>
      <c r="AT554">
        <f>IF('04.04_PLANO DE TRABALHO'!YW10="",AT553,'04.04_PLANO DE TRABALHO'!YW10)</f>
        <v>0</v>
      </c>
      <c r="AU554" t="str">
        <f>IF('04.04_PLANO DE TRABALHO'!YX10="",AU553,'04.04_PLANO DE TRABALHO'!YX10)</f>
        <v>Unid</v>
      </c>
      <c r="AV554">
        <f>IF('04.04_PLANO DE TRABALHO'!YY10="",AV553,'04.04_PLANO DE TRABALHO'!YY10)</f>
        <v>0</v>
      </c>
      <c r="AW554" t="str">
        <f>IF('04.04_PLANO DE TRABALHO'!YZ10="",AW553,'04.04_PLANO DE TRABALHO'!YZ10)</f>
        <v>Valor 
Unit</v>
      </c>
      <c r="AX554">
        <f>IF('04.04_PLANO DE TRABALHO'!ZA10="",AX553,'04.04_PLANO DE TRABALHO'!ZA10)</f>
        <v>0</v>
      </c>
      <c r="AY554">
        <f>IF('04.04_PLANO DE TRABALHO'!ZB10="",AY553,'04.04_PLANO DE TRABALHO'!ZB10)</f>
        <v>0</v>
      </c>
      <c r="AZ554" t="str">
        <f>IF('04.04_PLANO DE TRABALHO'!ZC10="",AZ553,'04.04_PLANO DE TRABALHO'!ZC10)</f>
        <v>Qtde</v>
      </c>
      <c r="BA554">
        <f>IF('04.04_PLANO DE TRABALHO'!ZD10="",BA553,'04.04_PLANO DE TRABALHO'!ZD10)</f>
        <v>0</v>
      </c>
      <c r="BB554">
        <f>IF('04.04_PLANO DE TRABALHO'!ZE10="",BB553,'04.04_PLANO DE TRABALHO'!ZE10)</f>
        <v>0</v>
      </c>
      <c r="BD554">
        <v>0</v>
      </c>
      <c r="BE554" t="str">
        <v>Cod</v>
      </c>
      <c r="BF554">
        <v>0</v>
      </c>
      <c r="BG554" t="str">
        <v>Atividade</v>
      </c>
      <c r="BH554">
        <v>0</v>
      </c>
      <c r="BI554">
        <v>0</v>
      </c>
      <c r="BJ554" t="str">
        <v>Início</v>
      </c>
      <c r="BK554">
        <v>0</v>
      </c>
      <c r="BL554">
        <v>0</v>
      </c>
      <c r="BM554" t="str">
        <v>Fim</v>
      </c>
      <c r="BN554">
        <v>0</v>
      </c>
      <c r="BO554">
        <v>0</v>
      </c>
      <c r="BP554" t="str">
        <v>Total da SubAtividade:</v>
      </c>
      <c r="BQ554">
        <v>0</v>
      </c>
      <c r="BR554">
        <v>0</v>
      </c>
      <c r="BS554" t="str">
        <v>SubAtividade</v>
      </c>
      <c r="BT554">
        <v>0</v>
      </c>
      <c r="BU554">
        <v>0</v>
      </c>
      <c r="BV554">
        <v>0</v>
      </c>
      <c r="BW554">
        <v>0</v>
      </c>
      <c r="BX554">
        <v>0</v>
      </c>
      <c r="BY554" t="str">
        <v>Despesa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 t="str">
        <v>Categoria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 t="str">
        <v>Subcategoria</v>
      </c>
      <c r="CO554">
        <v>0</v>
      </c>
      <c r="CP554">
        <v>0</v>
      </c>
      <c r="CQ554">
        <v>0</v>
      </c>
      <c r="CR554">
        <v>0</v>
      </c>
      <c r="CS554" t="str">
        <v>Fonte*</v>
      </c>
      <c r="CT554">
        <v>0</v>
      </c>
      <c r="CU554">
        <v>0</v>
      </c>
      <c r="CV554">
        <v>0</v>
      </c>
      <c r="CW554" t="str">
        <v>Unid</v>
      </c>
      <c r="CX554">
        <v>0</v>
      </c>
      <c r="CY554" t="str">
        <v>Valor 
Unit</v>
      </c>
      <c r="CZ554">
        <v>0</v>
      </c>
      <c r="DA554">
        <v>0</v>
      </c>
      <c r="DB554" t="str">
        <v>Qtde</v>
      </c>
      <c r="DC554">
        <v>0</v>
      </c>
      <c r="DD554">
        <v>0</v>
      </c>
    </row>
    <row r="555" spans="1:108" x14ac:dyDescent="0.25">
      <c r="A555">
        <v>2</v>
      </c>
      <c r="B555">
        <f>'04.04_PLANO DE TRABALHO'!$XT$7</f>
        <v>0</v>
      </c>
      <c r="C555" t="str">
        <f>IF('04.04_PLANO DE TRABALHO'!XF11="",C554,'04.04_PLANO DE TRABALHO'!XF11)</f>
        <v>11.3</v>
      </c>
      <c r="D555">
        <f>IF('04.04_PLANO DE TRABALHO'!XG11="",D554,'04.04_PLANO DE TRABALHO'!XG11)</f>
        <v>0</v>
      </c>
      <c r="E555" t="str">
        <f>IF(OR('04.04_PLANO DE TRABALHO'!XH11="",'04.04_PLANO DE TRABALHO'!XH11="Realizado",'04.04_PLANO DE TRABALHO'!XH11="Planejado"),E554,'04.04_PLANO DE TRABALHO'!XH11)</f>
        <v>Atividade</v>
      </c>
      <c r="F555">
        <f>IF('04.04_PLANO DE TRABALHO'!XI11="",F554,'04.04_PLANO DE TRABALHO'!XI11)</f>
        <v>0</v>
      </c>
      <c r="G555">
        <f>IF('04.04_PLANO DE TRABALHO'!XJ11="",G554,'04.04_PLANO DE TRABALHO'!XJ11)</f>
        <v>0</v>
      </c>
      <c r="H555" t="str">
        <f>IF('04.04_PLANO DE TRABALHO'!XK11="",H554,'04.04_PLANO DE TRABALHO'!XK11)</f>
        <v>Início</v>
      </c>
      <c r="I555">
        <f>IF('04.04_PLANO DE TRABALHO'!XL11="",I554,'04.04_PLANO DE TRABALHO'!XL11)</f>
        <v>0</v>
      </c>
      <c r="J555">
        <f>IF('04.04_PLANO DE TRABALHO'!XM11="",J554,'04.04_PLANO DE TRABALHO'!XM11)</f>
        <v>0</v>
      </c>
      <c r="K555" t="str">
        <f>IF('04.04_PLANO DE TRABALHO'!XN11="",K554,'04.04_PLANO DE TRABALHO'!XN11)</f>
        <v>Fim</v>
      </c>
      <c r="L555">
        <f>IF('04.04_PLANO DE TRABALHO'!XO11="",L554,'04.04_PLANO DE TRABALHO'!XO11)</f>
        <v>0</v>
      </c>
      <c r="M555">
        <f>IF('04.04_PLANO DE TRABALHO'!XP11="",M554,'04.04_PLANO DE TRABALHO'!XP11)</f>
        <v>0</v>
      </c>
      <c r="N555" t="str">
        <f>IF('04.04_PLANO DE TRABALHO'!XQ11="",N554,'04.04_PLANO DE TRABALHO'!XQ11)</f>
        <v>11.3.3</v>
      </c>
      <c r="O555">
        <f>IF('04.04_PLANO DE TRABALHO'!XR11="",O554,'04.04_PLANO DE TRABALHO'!XR11)</f>
        <v>0</v>
      </c>
      <c r="P555">
        <f>IF('04.04_PLANO DE TRABALHO'!XS11="",P554,'04.04_PLANO DE TRABALHO'!XS11)</f>
        <v>0</v>
      </c>
      <c r="Q555" t="str">
        <f>IF('04.04_PLANO DE TRABALHO'!XT11="",Q554,'04.04_PLANO DE TRABALHO'!XT11)</f>
        <v>SubAtividade</v>
      </c>
      <c r="R555">
        <f>IF('04.04_PLANO DE TRABALHO'!XU11="",R554,'04.04_PLANO DE TRABALHO'!XU11)</f>
        <v>0</v>
      </c>
      <c r="S555">
        <f>IF('04.04_PLANO DE TRABALHO'!XV11="",S554,'04.04_PLANO DE TRABALHO'!XV11)</f>
        <v>0</v>
      </c>
      <c r="T555">
        <f>IF('04.04_PLANO DE TRABALHO'!XW11="",T554,'04.04_PLANO DE TRABALHO'!XW11)</f>
        <v>0</v>
      </c>
      <c r="U555">
        <f>IF('04.04_PLANO DE TRABALHO'!XX11="",U554,'04.04_PLANO DE TRABALHO'!XX11)</f>
        <v>0</v>
      </c>
      <c r="V555">
        <f>IF('04.04_PLANO DE TRABALHO'!XY11="",V554,'04.04_PLANO DE TRABALHO'!XY11)</f>
        <v>0</v>
      </c>
      <c r="W555" t="str">
        <f>IF('04.04_PLANO DE TRABALHO'!XZ11="",W554,'04.04_PLANO DE TRABALHO'!XZ11)</f>
        <v>Despesa</v>
      </c>
      <c r="X555">
        <f>IF('04.04_PLANO DE TRABALHO'!YA11="",X554,'04.04_PLANO DE TRABALHO'!YA11)</f>
        <v>0</v>
      </c>
      <c r="Y555">
        <f>IF('04.04_PLANO DE TRABALHO'!YB11="",Y554,'04.04_PLANO DE TRABALHO'!YB11)</f>
        <v>0</v>
      </c>
      <c r="Z555">
        <f>IF('04.04_PLANO DE TRABALHO'!YC11="",Z554,'04.04_PLANO DE TRABALHO'!YC11)</f>
        <v>0</v>
      </c>
      <c r="AA555">
        <f>IF('04.04_PLANO DE TRABALHO'!YD11="",AA554,'04.04_PLANO DE TRABALHO'!YD11)</f>
        <v>0</v>
      </c>
      <c r="AB555">
        <f>IF('04.04_PLANO DE TRABALHO'!YE11="",AB554,'04.04_PLANO DE TRABALHO'!YE11)</f>
        <v>0</v>
      </c>
      <c r="AC555">
        <f>IF('04.04_PLANO DE TRABALHO'!YF11="",AC554,'04.04_PLANO DE TRABALHO'!YF11)</f>
        <v>0</v>
      </c>
      <c r="AD555" t="str">
        <f>IF('04.04_PLANO DE TRABALHO'!YG11="",AD554,'04.04_PLANO DE TRABALHO'!YG11)</f>
        <v>Categoria</v>
      </c>
      <c r="AE555">
        <f>IF('04.04_PLANO DE TRABALHO'!YH11="",AE554,'04.04_PLANO DE TRABALHO'!YH11)</f>
        <v>0</v>
      </c>
      <c r="AF555">
        <f>IF('04.04_PLANO DE TRABALHO'!YI11="",AF554,'04.04_PLANO DE TRABALHO'!YI11)</f>
        <v>0</v>
      </c>
      <c r="AG555">
        <f>IF('04.04_PLANO DE TRABALHO'!YJ11="",AG554,'04.04_PLANO DE TRABALHO'!YJ11)</f>
        <v>0</v>
      </c>
      <c r="AH555">
        <f>IF('04.04_PLANO DE TRABALHO'!YK11="",AH554,'04.04_PLANO DE TRABALHO'!YK11)</f>
        <v>0</v>
      </c>
      <c r="AI555">
        <f>IF('04.04_PLANO DE TRABALHO'!YL11="",AI554,'04.04_PLANO DE TRABALHO'!YL11)</f>
        <v>0</v>
      </c>
      <c r="AJ555">
        <f>IF('04.04_PLANO DE TRABALHO'!YM11="",AJ554,'04.04_PLANO DE TRABALHO'!YM11)</f>
        <v>0</v>
      </c>
      <c r="AK555">
        <f>IF('04.04_PLANO DE TRABALHO'!YN11="",AK554,'04.04_PLANO DE TRABALHO'!YN11)</f>
        <v>0</v>
      </c>
      <c r="AL555" t="str">
        <f>IF('04.04_PLANO DE TRABALHO'!YO11="",AL554,'04.04_PLANO DE TRABALHO'!YO11)</f>
        <v>Subcategoria</v>
      </c>
      <c r="AM555">
        <f>IF('04.04_PLANO DE TRABALHO'!YP11="",AM554,'04.04_PLANO DE TRABALHO'!YP11)</f>
        <v>0</v>
      </c>
      <c r="AN555">
        <f>IF('04.04_PLANO DE TRABALHO'!YQ11="",AN554,'04.04_PLANO DE TRABALHO'!YQ11)</f>
        <v>0</v>
      </c>
      <c r="AO555">
        <f>IF('04.04_PLANO DE TRABALHO'!YR11="",AO554,'04.04_PLANO DE TRABALHO'!YR11)</f>
        <v>0</v>
      </c>
      <c r="AP555">
        <f>IF('04.04_PLANO DE TRABALHO'!YS11="",AP554,'04.04_PLANO DE TRABALHO'!YS11)</f>
        <v>0</v>
      </c>
      <c r="AQ555" t="str">
        <f>IF('04.04_PLANO DE TRABALHO'!YT11="",AQ554,'04.04_PLANO DE TRABALHO'!YT11)</f>
        <v>Fonte*</v>
      </c>
      <c r="AR555">
        <f>IF('04.04_PLANO DE TRABALHO'!YU11="",AR554,'04.04_PLANO DE TRABALHO'!YU11)</f>
        <v>0</v>
      </c>
      <c r="AS555">
        <f>IF('04.04_PLANO DE TRABALHO'!YV11="",AS554,'04.04_PLANO DE TRABALHO'!YV11)</f>
        <v>0</v>
      </c>
      <c r="AT555">
        <f>IF('04.04_PLANO DE TRABALHO'!YW11="",AT554,'04.04_PLANO DE TRABALHO'!YW11)</f>
        <v>0</v>
      </c>
      <c r="AU555" t="str">
        <f>IF('04.04_PLANO DE TRABALHO'!YX11="",AU554,'04.04_PLANO DE TRABALHO'!YX11)</f>
        <v>Unid</v>
      </c>
      <c r="AV555">
        <f>IF('04.04_PLANO DE TRABALHO'!YY11="",AV554,'04.04_PLANO DE TRABALHO'!YY11)</f>
        <v>0</v>
      </c>
      <c r="AW555" t="str">
        <f>IF('04.04_PLANO DE TRABALHO'!YZ11="",AW554,'04.04_PLANO DE TRABALHO'!YZ11)</f>
        <v>Valor 
Unit</v>
      </c>
      <c r="AX555">
        <f>IF('04.04_PLANO DE TRABALHO'!ZA11="",AX554,'04.04_PLANO DE TRABALHO'!ZA11)</f>
        <v>0</v>
      </c>
      <c r="AY555">
        <f>IF('04.04_PLANO DE TRABALHO'!ZB11="",AY554,'04.04_PLANO DE TRABALHO'!ZB11)</f>
        <v>0</v>
      </c>
      <c r="AZ555" t="str">
        <f>IF('04.04_PLANO DE TRABALHO'!ZC11="",AZ554,'04.04_PLANO DE TRABALHO'!ZC11)</f>
        <v>Qtde</v>
      </c>
      <c r="BA555">
        <f>IF('04.04_PLANO DE TRABALHO'!ZD11="",BA554,'04.04_PLANO DE TRABALHO'!ZD11)</f>
        <v>0</v>
      </c>
      <c r="BB555">
        <f>IF('04.04_PLANO DE TRABALHO'!ZE11="",BB554,'04.04_PLANO DE TRABALHO'!ZE11)</f>
        <v>0</v>
      </c>
      <c r="BD555">
        <v>0</v>
      </c>
      <c r="BE555" t="str">
        <v>Cod</v>
      </c>
      <c r="BF555">
        <v>0</v>
      </c>
      <c r="BG555" t="str">
        <v>Atividade</v>
      </c>
      <c r="BH555">
        <v>0</v>
      </c>
      <c r="BI555">
        <v>0</v>
      </c>
      <c r="BJ555" t="str">
        <v>Início</v>
      </c>
      <c r="BK555">
        <v>0</v>
      </c>
      <c r="BL555">
        <v>0</v>
      </c>
      <c r="BM555" t="str">
        <v>Fim</v>
      </c>
      <c r="BN555">
        <v>0</v>
      </c>
      <c r="BO555">
        <v>0</v>
      </c>
      <c r="BP555" t="str">
        <v>Total da SubAtividade:</v>
      </c>
      <c r="BQ555">
        <v>0</v>
      </c>
      <c r="BR555">
        <v>0</v>
      </c>
      <c r="BS555" t="str">
        <v>SubAtividade</v>
      </c>
      <c r="BT555">
        <v>0</v>
      </c>
      <c r="BU555">
        <v>0</v>
      </c>
      <c r="BV555">
        <v>0</v>
      </c>
      <c r="BW555">
        <v>0</v>
      </c>
      <c r="BX555">
        <v>0</v>
      </c>
      <c r="BY555" t="str">
        <v>Despesa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 t="str">
        <v>Categoria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 t="str">
        <v>Subcategoria</v>
      </c>
      <c r="CO555">
        <v>0</v>
      </c>
      <c r="CP555">
        <v>0</v>
      </c>
      <c r="CQ555">
        <v>0</v>
      </c>
      <c r="CR555">
        <v>0</v>
      </c>
      <c r="CS555" t="str">
        <v>Fonte*</v>
      </c>
      <c r="CT555">
        <v>0</v>
      </c>
      <c r="CU555">
        <v>0</v>
      </c>
      <c r="CV555">
        <v>0</v>
      </c>
      <c r="CW555" t="str">
        <v>Unid</v>
      </c>
      <c r="CX555">
        <v>0</v>
      </c>
      <c r="CY555" t="str">
        <v>Valor 
Unit</v>
      </c>
      <c r="CZ555">
        <v>0</v>
      </c>
      <c r="DA555">
        <v>0</v>
      </c>
      <c r="DB555" t="str">
        <v>Qtde</v>
      </c>
      <c r="DC555">
        <v>0</v>
      </c>
      <c r="DD555">
        <v>0</v>
      </c>
    </row>
    <row r="556" spans="1:108" x14ac:dyDescent="0.25">
      <c r="A556">
        <v>3</v>
      </c>
      <c r="B556">
        <f>'04.04_PLANO DE TRABALHO'!$XT$7</f>
        <v>0</v>
      </c>
      <c r="C556" t="str">
        <f>IF('04.04_PLANO DE TRABALHO'!XF12="",C555,'04.04_PLANO DE TRABALHO'!XF12)</f>
        <v>11.3</v>
      </c>
      <c r="D556">
        <f>IF('04.04_PLANO DE TRABALHO'!XG12="",D555,'04.04_PLANO DE TRABALHO'!XG12)</f>
        <v>0</v>
      </c>
      <c r="E556" t="str">
        <f>IF(OR('04.04_PLANO DE TRABALHO'!XH12="",'04.04_PLANO DE TRABALHO'!XH12="Realizado",'04.04_PLANO DE TRABALHO'!XH12="Planejado"),E555,'04.04_PLANO DE TRABALHO'!XH12)</f>
        <v>Atividade</v>
      </c>
      <c r="F556">
        <f>IF('04.04_PLANO DE TRABALHO'!XI12="",F555,'04.04_PLANO DE TRABALHO'!XI12)</f>
        <v>0</v>
      </c>
      <c r="G556">
        <f>IF('04.04_PLANO DE TRABALHO'!XJ12="",G555,'04.04_PLANO DE TRABALHO'!XJ12)</f>
        <v>0</v>
      </c>
      <c r="H556" t="str">
        <f>IF('04.04_PLANO DE TRABALHO'!XK12="",H555,'04.04_PLANO DE TRABALHO'!XK12)</f>
        <v>Início</v>
      </c>
      <c r="I556">
        <f>IF('04.04_PLANO DE TRABALHO'!XL12="",I555,'04.04_PLANO DE TRABALHO'!XL12)</f>
        <v>0</v>
      </c>
      <c r="J556">
        <f>IF('04.04_PLANO DE TRABALHO'!XM12="",J555,'04.04_PLANO DE TRABALHO'!XM12)</f>
        <v>0</v>
      </c>
      <c r="K556" t="str">
        <f>IF('04.04_PLANO DE TRABALHO'!XN12="",K555,'04.04_PLANO DE TRABALHO'!XN12)</f>
        <v>Fim</v>
      </c>
      <c r="L556">
        <f>IF('04.04_PLANO DE TRABALHO'!XO12="",L555,'04.04_PLANO DE TRABALHO'!XO12)</f>
        <v>0</v>
      </c>
      <c r="M556">
        <f>IF('04.04_PLANO DE TRABALHO'!XP12="",M555,'04.04_PLANO DE TRABALHO'!XP12)</f>
        <v>0</v>
      </c>
      <c r="N556" t="str">
        <f>IF('04.04_PLANO DE TRABALHO'!XQ12="",N555,'04.04_PLANO DE TRABALHO'!XQ12)</f>
        <v>11.3.3</v>
      </c>
      <c r="O556">
        <f>IF('04.04_PLANO DE TRABALHO'!XR12="",O555,'04.04_PLANO DE TRABALHO'!XR12)</f>
        <v>0</v>
      </c>
      <c r="P556">
        <f>IF('04.04_PLANO DE TRABALHO'!XS12="",P555,'04.04_PLANO DE TRABALHO'!XS12)</f>
        <v>0</v>
      </c>
      <c r="Q556" t="str">
        <f>IF('04.04_PLANO DE TRABALHO'!XT12="",Q555,'04.04_PLANO DE TRABALHO'!XT12)</f>
        <v>SubAtividade</v>
      </c>
      <c r="R556">
        <f>IF('04.04_PLANO DE TRABALHO'!XU12="",R555,'04.04_PLANO DE TRABALHO'!XU12)</f>
        <v>0</v>
      </c>
      <c r="S556">
        <f>IF('04.04_PLANO DE TRABALHO'!XV12="",S555,'04.04_PLANO DE TRABALHO'!XV12)</f>
        <v>0</v>
      </c>
      <c r="T556">
        <f>IF('04.04_PLANO DE TRABALHO'!XW12="",T555,'04.04_PLANO DE TRABALHO'!XW12)</f>
        <v>0</v>
      </c>
      <c r="U556">
        <f>IF('04.04_PLANO DE TRABALHO'!XX12="",U555,'04.04_PLANO DE TRABALHO'!XX12)</f>
        <v>0</v>
      </c>
      <c r="V556">
        <f>IF('04.04_PLANO DE TRABALHO'!XY12="",V555,'04.04_PLANO DE TRABALHO'!XY12)</f>
        <v>0</v>
      </c>
      <c r="W556" t="str">
        <f>IF('04.04_PLANO DE TRABALHO'!XZ12="",W555,'04.04_PLANO DE TRABALHO'!XZ12)</f>
        <v>Despesa</v>
      </c>
      <c r="X556">
        <f>IF('04.04_PLANO DE TRABALHO'!YA12="",X555,'04.04_PLANO DE TRABALHO'!YA12)</f>
        <v>0</v>
      </c>
      <c r="Y556">
        <f>IF('04.04_PLANO DE TRABALHO'!YB12="",Y555,'04.04_PLANO DE TRABALHO'!YB12)</f>
        <v>0</v>
      </c>
      <c r="Z556">
        <f>IF('04.04_PLANO DE TRABALHO'!YC12="",Z555,'04.04_PLANO DE TRABALHO'!YC12)</f>
        <v>0</v>
      </c>
      <c r="AA556">
        <f>IF('04.04_PLANO DE TRABALHO'!YD12="",AA555,'04.04_PLANO DE TRABALHO'!YD12)</f>
        <v>0</v>
      </c>
      <c r="AB556">
        <f>IF('04.04_PLANO DE TRABALHO'!YE12="",AB555,'04.04_PLANO DE TRABALHO'!YE12)</f>
        <v>0</v>
      </c>
      <c r="AC556">
        <f>IF('04.04_PLANO DE TRABALHO'!YF12="",AC555,'04.04_PLANO DE TRABALHO'!YF12)</f>
        <v>0</v>
      </c>
      <c r="AD556" t="str">
        <f>IF('04.04_PLANO DE TRABALHO'!YG12="",AD555,'04.04_PLANO DE TRABALHO'!YG12)</f>
        <v>Categoria</v>
      </c>
      <c r="AE556">
        <f>IF('04.04_PLANO DE TRABALHO'!YH12="",AE555,'04.04_PLANO DE TRABALHO'!YH12)</f>
        <v>0</v>
      </c>
      <c r="AF556">
        <f>IF('04.04_PLANO DE TRABALHO'!YI12="",AF555,'04.04_PLANO DE TRABALHO'!YI12)</f>
        <v>0</v>
      </c>
      <c r="AG556">
        <f>IF('04.04_PLANO DE TRABALHO'!YJ12="",AG555,'04.04_PLANO DE TRABALHO'!YJ12)</f>
        <v>0</v>
      </c>
      <c r="AH556">
        <f>IF('04.04_PLANO DE TRABALHO'!YK12="",AH555,'04.04_PLANO DE TRABALHO'!YK12)</f>
        <v>0</v>
      </c>
      <c r="AI556">
        <f>IF('04.04_PLANO DE TRABALHO'!YL12="",AI555,'04.04_PLANO DE TRABALHO'!YL12)</f>
        <v>0</v>
      </c>
      <c r="AJ556">
        <f>IF('04.04_PLANO DE TRABALHO'!YM12="",AJ555,'04.04_PLANO DE TRABALHO'!YM12)</f>
        <v>0</v>
      </c>
      <c r="AK556">
        <f>IF('04.04_PLANO DE TRABALHO'!YN12="",AK555,'04.04_PLANO DE TRABALHO'!YN12)</f>
        <v>0</v>
      </c>
      <c r="AL556" t="str">
        <f>IF('04.04_PLANO DE TRABALHO'!YO12="",AL555,'04.04_PLANO DE TRABALHO'!YO12)</f>
        <v>Subcategoria</v>
      </c>
      <c r="AM556">
        <f>IF('04.04_PLANO DE TRABALHO'!YP12="",AM555,'04.04_PLANO DE TRABALHO'!YP12)</f>
        <v>0</v>
      </c>
      <c r="AN556">
        <f>IF('04.04_PLANO DE TRABALHO'!YQ12="",AN555,'04.04_PLANO DE TRABALHO'!YQ12)</f>
        <v>0</v>
      </c>
      <c r="AO556">
        <f>IF('04.04_PLANO DE TRABALHO'!YR12="",AO555,'04.04_PLANO DE TRABALHO'!YR12)</f>
        <v>0</v>
      </c>
      <c r="AP556">
        <f>IF('04.04_PLANO DE TRABALHO'!YS12="",AP555,'04.04_PLANO DE TRABALHO'!YS12)</f>
        <v>0</v>
      </c>
      <c r="AQ556" t="str">
        <f>IF('04.04_PLANO DE TRABALHO'!YT12="",AQ555,'04.04_PLANO DE TRABALHO'!YT12)</f>
        <v>Fonte*</v>
      </c>
      <c r="AR556">
        <f>IF('04.04_PLANO DE TRABALHO'!YU12="",AR555,'04.04_PLANO DE TRABALHO'!YU12)</f>
        <v>0</v>
      </c>
      <c r="AS556">
        <f>IF('04.04_PLANO DE TRABALHO'!YV12="",AS555,'04.04_PLANO DE TRABALHO'!YV12)</f>
        <v>0</v>
      </c>
      <c r="AT556">
        <f>IF('04.04_PLANO DE TRABALHO'!YW12="",AT555,'04.04_PLANO DE TRABALHO'!YW12)</f>
        <v>0</v>
      </c>
      <c r="AU556" t="str">
        <f>IF('04.04_PLANO DE TRABALHO'!YX12="",AU555,'04.04_PLANO DE TRABALHO'!YX12)</f>
        <v>Unid</v>
      </c>
      <c r="AV556">
        <f>IF('04.04_PLANO DE TRABALHO'!YY12="",AV555,'04.04_PLANO DE TRABALHO'!YY12)</f>
        <v>0</v>
      </c>
      <c r="AW556" t="str">
        <f>IF('04.04_PLANO DE TRABALHO'!YZ12="",AW555,'04.04_PLANO DE TRABALHO'!YZ12)</f>
        <v>Valor 
Unit</v>
      </c>
      <c r="AX556">
        <f>IF('04.04_PLANO DE TRABALHO'!ZA12="",AX555,'04.04_PLANO DE TRABALHO'!ZA12)</f>
        <v>0</v>
      </c>
      <c r="AY556">
        <f>IF('04.04_PLANO DE TRABALHO'!ZB12="",AY555,'04.04_PLANO DE TRABALHO'!ZB12)</f>
        <v>0</v>
      </c>
      <c r="AZ556" t="str">
        <f>IF('04.04_PLANO DE TRABALHO'!ZC12="",AZ555,'04.04_PLANO DE TRABALHO'!ZC12)</f>
        <v>Qtde</v>
      </c>
      <c r="BA556">
        <f>IF('04.04_PLANO DE TRABALHO'!ZD12="",BA555,'04.04_PLANO DE TRABALHO'!ZD12)</f>
        <v>0</v>
      </c>
      <c r="BB556">
        <f>IF('04.04_PLANO DE TRABALHO'!ZE12="",BB555,'04.04_PLANO DE TRABALHO'!ZE12)</f>
        <v>0</v>
      </c>
    </row>
    <row r="557" spans="1:108" x14ac:dyDescent="0.25">
      <c r="A557">
        <v>4</v>
      </c>
      <c r="B557">
        <f>'04.04_PLANO DE TRABALHO'!$XT$7</f>
        <v>0</v>
      </c>
      <c r="C557" t="str">
        <f>IF('04.04_PLANO DE TRABALHO'!XF13="",C556,'04.04_PLANO DE TRABALHO'!XF13)</f>
        <v>11.3</v>
      </c>
      <c r="D557">
        <f>IF('04.04_PLANO DE TRABALHO'!XG13="",D556,'04.04_PLANO DE TRABALHO'!XG13)</f>
        <v>0</v>
      </c>
      <c r="E557" t="str">
        <f>IF(OR('04.04_PLANO DE TRABALHO'!XH13="",'04.04_PLANO DE TRABALHO'!XH13="Realizado",'04.04_PLANO DE TRABALHO'!XH13="Planejado"),E556,'04.04_PLANO DE TRABALHO'!XH13)</f>
        <v>Atividade</v>
      </c>
      <c r="F557">
        <f>IF('04.04_PLANO DE TRABALHO'!XI13="",F556,'04.04_PLANO DE TRABALHO'!XI13)</f>
        <v>0</v>
      </c>
      <c r="G557">
        <f>IF('04.04_PLANO DE TRABALHO'!XJ13="",G556,'04.04_PLANO DE TRABALHO'!XJ13)</f>
        <v>0</v>
      </c>
      <c r="H557" t="str">
        <f>IF('04.04_PLANO DE TRABALHO'!XK13="",H556,'04.04_PLANO DE TRABALHO'!XK13)</f>
        <v>Início</v>
      </c>
      <c r="I557">
        <f>IF('04.04_PLANO DE TRABALHO'!XL13="",I556,'04.04_PLANO DE TRABALHO'!XL13)</f>
        <v>0</v>
      </c>
      <c r="J557">
        <f>IF('04.04_PLANO DE TRABALHO'!XM13="",J556,'04.04_PLANO DE TRABALHO'!XM13)</f>
        <v>0</v>
      </c>
      <c r="K557" t="str">
        <f>IF('04.04_PLANO DE TRABALHO'!XN13="",K556,'04.04_PLANO DE TRABALHO'!XN13)</f>
        <v>Fim</v>
      </c>
      <c r="L557">
        <f>IF('04.04_PLANO DE TRABALHO'!XO13="",L556,'04.04_PLANO DE TRABALHO'!XO13)</f>
        <v>0</v>
      </c>
      <c r="M557">
        <f>IF('04.04_PLANO DE TRABALHO'!XP13="",M556,'04.04_PLANO DE TRABALHO'!XP13)</f>
        <v>0</v>
      </c>
      <c r="N557" t="str">
        <f>IF('04.04_PLANO DE TRABALHO'!XQ13="",N556,'04.04_PLANO DE TRABALHO'!XQ13)</f>
        <v>11.3.3</v>
      </c>
      <c r="O557">
        <f>IF('04.04_PLANO DE TRABALHO'!XR13="",O556,'04.04_PLANO DE TRABALHO'!XR13)</f>
        <v>0</v>
      </c>
      <c r="P557">
        <f>IF('04.04_PLANO DE TRABALHO'!XS13="",P556,'04.04_PLANO DE TRABALHO'!XS13)</f>
        <v>0</v>
      </c>
      <c r="Q557" t="str">
        <f>IF('04.04_PLANO DE TRABALHO'!XT13="",Q556,'04.04_PLANO DE TRABALHO'!XT13)</f>
        <v>SubAtividade</v>
      </c>
      <c r="R557">
        <f>IF('04.04_PLANO DE TRABALHO'!XU13="",R556,'04.04_PLANO DE TRABALHO'!XU13)</f>
        <v>0</v>
      </c>
      <c r="S557">
        <f>IF('04.04_PLANO DE TRABALHO'!XV13="",S556,'04.04_PLANO DE TRABALHO'!XV13)</f>
        <v>0</v>
      </c>
      <c r="T557">
        <f>IF('04.04_PLANO DE TRABALHO'!XW13="",T556,'04.04_PLANO DE TRABALHO'!XW13)</f>
        <v>0</v>
      </c>
      <c r="U557">
        <f>IF('04.04_PLANO DE TRABALHO'!XX13="",U556,'04.04_PLANO DE TRABALHO'!XX13)</f>
        <v>0</v>
      </c>
      <c r="V557">
        <f>IF('04.04_PLANO DE TRABALHO'!XY13="",V556,'04.04_PLANO DE TRABALHO'!XY13)</f>
        <v>0</v>
      </c>
      <c r="W557" t="str">
        <f>IF('04.04_PLANO DE TRABALHO'!XZ13="",W556,'04.04_PLANO DE TRABALHO'!XZ13)</f>
        <v>Despesa</v>
      </c>
      <c r="X557">
        <f>IF('04.04_PLANO DE TRABALHO'!YA13="",X556,'04.04_PLANO DE TRABALHO'!YA13)</f>
        <v>0</v>
      </c>
      <c r="Y557">
        <f>IF('04.04_PLANO DE TRABALHO'!YB13="",Y556,'04.04_PLANO DE TRABALHO'!YB13)</f>
        <v>0</v>
      </c>
      <c r="Z557">
        <f>IF('04.04_PLANO DE TRABALHO'!YC13="",Z556,'04.04_PLANO DE TRABALHO'!YC13)</f>
        <v>0</v>
      </c>
      <c r="AA557">
        <f>IF('04.04_PLANO DE TRABALHO'!YD13="",AA556,'04.04_PLANO DE TRABALHO'!YD13)</f>
        <v>0</v>
      </c>
      <c r="AB557">
        <f>IF('04.04_PLANO DE TRABALHO'!YE13="",AB556,'04.04_PLANO DE TRABALHO'!YE13)</f>
        <v>0</v>
      </c>
      <c r="AC557">
        <f>IF('04.04_PLANO DE TRABALHO'!YF13="",AC556,'04.04_PLANO DE TRABALHO'!YF13)</f>
        <v>0</v>
      </c>
      <c r="AD557" t="str">
        <f>IF('04.04_PLANO DE TRABALHO'!YG13="",AD556,'04.04_PLANO DE TRABALHO'!YG13)</f>
        <v>Categoria</v>
      </c>
      <c r="AE557">
        <f>IF('04.04_PLANO DE TRABALHO'!YH13="",AE556,'04.04_PLANO DE TRABALHO'!YH13)</f>
        <v>0</v>
      </c>
      <c r="AF557">
        <f>IF('04.04_PLANO DE TRABALHO'!YI13="",AF556,'04.04_PLANO DE TRABALHO'!YI13)</f>
        <v>0</v>
      </c>
      <c r="AG557">
        <f>IF('04.04_PLANO DE TRABALHO'!YJ13="",AG556,'04.04_PLANO DE TRABALHO'!YJ13)</f>
        <v>0</v>
      </c>
      <c r="AH557">
        <f>IF('04.04_PLANO DE TRABALHO'!YK13="",AH556,'04.04_PLANO DE TRABALHO'!YK13)</f>
        <v>0</v>
      </c>
      <c r="AI557">
        <f>IF('04.04_PLANO DE TRABALHO'!YL13="",AI556,'04.04_PLANO DE TRABALHO'!YL13)</f>
        <v>0</v>
      </c>
      <c r="AJ557">
        <f>IF('04.04_PLANO DE TRABALHO'!YM13="",AJ556,'04.04_PLANO DE TRABALHO'!YM13)</f>
        <v>0</v>
      </c>
      <c r="AK557">
        <f>IF('04.04_PLANO DE TRABALHO'!YN13="",AK556,'04.04_PLANO DE TRABALHO'!YN13)</f>
        <v>0</v>
      </c>
      <c r="AL557" t="str">
        <f>IF('04.04_PLANO DE TRABALHO'!YO13="",AL556,'04.04_PLANO DE TRABALHO'!YO13)</f>
        <v>Subcategoria</v>
      </c>
      <c r="AM557">
        <f>IF('04.04_PLANO DE TRABALHO'!YP13="",AM556,'04.04_PLANO DE TRABALHO'!YP13)</f>
        <v>0</v>
      </c>
      <c r="AN557">
        <f>IF('04.04_PLANO DE TRABALHO'!YQ13="",AN556,'04.04_PLANO DE TRABALHO'!YQ13)</f>
        <v>0</v>
      </c>
      <c r="AO557">
        <f>IF('04.04_PLANO DE TRABALHO'!YR13="",AO556,'04.04_PLANO DE TRABALHO'!YR13)</f>
        <v>0</v>
      </c>
      <c r="AP557">
        <f>IF('04.04_PLANO DE TRABALHO'!YS13="",AP556,'04.04_PLANO DE TRABALHO'!YS13)</f>
        <v>0</v>
      </c>
      <c r="AQ557" t="str">
        <f>IF('04.04_PLANO DE TRABALHO'!YT13="",AQ556,'04.04_PLANO DE TRABALHO'!YT13)</f>
        <v>Fonte*</v>
      </c>
      <c r="AR557">
        <f>IF('04.04_PLANO DE TRABALHO'!YU13="",AR556,'04.04_PLANO DE TRABALHO'!YU13)</f>
        <v>0</v>
      </c>
      <c r="AS557">
        <f>IF('04.04_PLANO DE TRABALHO'!YV13="",AS556,'04.04_PLANO DE TRABALHO'!YV13)</f>
        <v>0</v>
      </c>
      <c r="AT557">
        <f>IF('04.04_PLANO DE TRABALHO'!YW13="",AT556,'04.04_PLANO DE TRABALHO'!YW13)</f>
        <v>0</v>
      </c>
      <c r="AU557" t="str">
        <f>IF('04.04_PLANO DE TRABALHO'!YX13="",AU556,'04.04_PLANO DE TRABALHO'!YX13)</f>
        <v>Unid</v>
      </c>
      <c r="AV557">
        <f>IF('04.04_PLANO DE TRABALHO'!YY13="",AV556,'04.04_PLANO DE TRABALHO'!YY13)</f>
        <v>0</v>
      </c>
      <c r="AW557" t="str">
        <f>IF('04.04_PLANO DE TRABALHO'!YZ13="",AW556,'04.04_PLANO DE TRABALHO'!YZ13)</f>
        <v>Valor 
Unit</v>
      </c>
      <c r="AX557">
        <f>IF('04.04_PLANO DE TRABALHO'!ZA13="",AX556,'04.04_PLANO DE TRABALHO'!ZA13)</f>
        <v>0</v>
      </c>
      <c r="AY557">
        <f>IF('04.04_PLANO DE TRABALHO'!ZB13="",AY556,'04.04_PLANO DE TRABALHO'!ZB13)</f>
        <v>0</v>
      </c>
      <c r="AZ557" t="str">
        <f>IF('04.04_PLANO DE TRABALHO'!ZC13="",AZ556,'04.04_PLANO DE TRABALHO'!ZC13)</f>
        <v>Qtde</v>
      </c>
      <c r="BA557">
        <f>IF('04.04_PLANO DE TRABALHO'!ZD13="",BA556,'04.04_PLANO DE TRABALHO'!ZD13)</f>
        <v>0</v>
      </c>
      <c r="BB557">
        <f>IF('04.04_PLANO DE TRABALHO'!ZE13="",BB556,'04.04_PLANO DE TRABALHO'!ZE13)</f>
        <v>0</v>
      </c>
    </row>
    <row r="558" spans="1:108" x14ac:dyDescent="0.25">
      <c r="A558">
        <v>5</v>
      </c>
      <c r="B558">
        <f>'04.04_PLANO DE TRABALHO'!$XT$7</f>
        <v>0</v>
      </c>
      <c r="C558" t="str">
        <f>IF('04.04_PLANO DE TRABALHO'!XF14="",C557,'04.04_PLANO DE TRABALHO'!XF14)</f>
        <v>11.3</v>
      </c>
      <c r="D558">
        <f>IF('04.04_PLANO DE TRABALHO'!XG14="",D557,'04.04_PLANO DE TRABALHO'!XG14)</f>
        <v>0</v>
      </c>
      <c r="E558" t="str">
        <f>IF(OR('04.04_PLANO DE TRABALHO'!XH14="",'04.04_PLANO DE TRABALHO'!XH14="Realizado",'04.04_PLANO DE TRABALHO'!XH14="Planejado"),E557,'04.04_PLANO DE TRABALHO'!XH14)</f>
        <v>Atividade</v>
      </c>
      <c r="F558">
        <f>IF('04.04_PLANO DE TRABALHO'!XI14="",F557,'04.04_PLANO DE TRABALHO'!XI14)</f>
        <v>0</v>
      </c>
      <c r="G558">
        <f>IF('04.04_PLANO DE TRABALHO'!XJ14="",G557,'04.04_PLANO DE TRABALHO'!XJ14)</f>
        <v>0</v>
      </c>
      <c r="H558" t="str">
        <f>IF('04.04_PLANO DE TRABALHO'!XK14="",H557,'04.04_PLANO DE TRABALHO'!XK14)</f>
        <v>Início</v>
      </c>
      <c r="I558">
        <f>IF('04.04_PLANO DE TRABALHO'!XL14="",I557,'04.04_PLANO DE TRABALHO'!XL14)</f>
        <v>0</v>
      </c>
      <c r="J558">
        <f>IF('04.04_PLANO DE TRABALHO'!XM14="",J557,'04.04_PLANO DE TRABALHO'!XM14)</f>
        <v>0</v>
      </c>
      <c r="K558" t="str">
        <f>IF('04.04_PLANO DE TRABALHO'!XN14="",K557,'04.04_PLANO DE TRABALHO'!XN14)</f>
        <v>Fim</v>
      </c>
      <c r="L558">
        <f>IF('04.04_PLANO DE TRABALHO'!XO14="",L557,'04.04_PLANO DE TRABALHO'!XO14)</f>
        <v>0</v>
      </c>
      <c r="M558">
        <f>IF('04.04_PLANO DE TRABALHO'!XP14="",M557,'04.04_PLANO DE TRABALHO'!XP14)</f>
        <v>0</v>
      </c>
      <c r="N558" t="str">
        <f>IF('04.04_PLANO DE TRABALHO'!XQ14="",N557,'04.04_PLANO DE TRABALHO'!XQ14)</f>
        <v>Total da SubAtividade:</v>
      </c>
      <c r="O558">
        <f>IF('04.04_PLANO DE TRABALHO'!XR14="",O557,'04.04_PLANO DE TRABALHO'!XR14)</f>
        <v>0</v>
      </c>
      <c r="P558">
        <f>IF('04.04_PLANO DE TRABALHO'!XS14="",P557,'04.04_PLANO DE TRABALHO'!XS14)</f>
        <v>0</v>
      </c>
      <c r="Q558" t="str">
        <f>IF('04.04_PLANO DE TRABALHO'!XT14="",Q557,'04.04_PLANO DE TRABALHO'!XT14)</f>
        <v>SubAtividade</v>
      </c>
      <c r="R558">
        <f>IF('04.04_PLANO DE TRABALHO'!XU14="",R557,'04.04_PLANO DE TRABALHO'!XU14)</f>
        <v>0</v>
      </c>
      <c r="S558">
        <f>IF('04.04_PLANO DE TRABALHO'!XV14="",S557,'04.04_PLANO DE TRABALHO'!XV14)</f>
        <v>0</v>
      </c>
      <c r="T558">
        <f>IF('04.04_PLANO DE TRABALHO'!XW14="",T557,'04.04_PLANO DE TRABALHO'!XW14)</f>
        <v>0</v>
      </c>
      <c r="U558">
        <f>IF('04.04_PLANO DE TRABALHO'!XX14="",U557,'04.04_PLANO DE TRABALHO'!XX14)</f>
        <v>0</v>
      </c>
      <c r="V558">
        <f>IF('04.04_PLANO DE TRABALHO'!XY14="",V557,'04.04_PLANO DE TRABALHO'!XY14)</f>
        <v>0</v>
      </c>
      <c r="W558" t="str">
        <f>IF('04.04_PLANO DE TRABALHO'!XZ14="",W557,'04.04_PLANO DE TRABALHO'!XZ14)</f>
        <v>Despesa</v>
      </c>
      <c r="X558">
        <f>IF('04.04_PLANO DE TRABALHO'!YA14="",X557,'04.04_PLANO DE TRABALHO'!YA14)</f>
        <v>0</v>
      </c>
      <c r="Y558">
        <f>IF('04.04_PLANO DE TRABALHO'!YB14="",Y557,'04.04_PLANO DE TRABALHO'!YB14)</f>
        <v>0</v>
      </c>
      <c r="Z558">
        <f>IF('04.04_PLANO DE TRABALHO'!YC14="",Z557,'04.04_PLANO DE TRABALHO'!YC14)</f>
        <v>0</v>
      </c>
      <c r="AA558">
        <f>IF('04.04_PLANO DE TRABALHO'!YD14="",AA557,'04.04_PLANO DE TRABALHO'!YD14)</f>
        <v>0</v>
      </c>
      <c r="AB558">
        <f>IF('04.04_PLANO DE TRABALHO'!YE14="",AB557,'04.04_PLANO DE TRABALHO'!YE14)</f>
        <v>0</v>
      </c>
      <c r="AC558">
        <f>IF('04.04_PLANO DE TRABALHO'!YF14="",AC557,'04.04_PLANO DE TRABALHO'!YF14)</f>
        <v>0</v>
      </c>
      <c r="AD558" t="str">
        <f>IF('04.04_PLANO DE TRABALHO'!YG14="",AD557,'04.04_PLANO DE TRABALHO'!YG14)</f>
        <v>Categoria</v>
      </c>
      <c r="AE558">
        <f>IF('04.04_PLANO DE TRABALHO'!YH14="",AE557,'04.04_PLANO DE TRABALHO'!YH14)</f>
        <v>0</v>
      </c>
      <c r="AF558">
        <f>IF('04.04_PLANO DE TRABALHO'!YI14="",AF557,'04.04_PLANO DE TRABALHO'!YI14)</f>
        <v>0</v>
      </c>
      <c r="AG558">
        <f>IF('04.04_PLANO DE TRABALHO'!YJ14="",AG557,'04.04_PLANO DE TRABALHO'!YJ14)</f>
        <v>0</v>
      </c>
      <c r="AH558">
        <f>IF('04.04_PLANO DE TRABALHO'!YK14="",AH557,'04.04_PLANO DE TRABALHO'!YK14)</f>
        <v>0</v>
      </c>
      <c r="AI558">
        <f>IF('04.04_PLANO DE TRABALHO'!YL14="",AI557,'04.04_PLANO DE TRABALHO'!YL14)</f>
        <v>0</v>
      </c>
      <c r="AJ558">
        <f>IF('04.04_PLANO DE TRABALHO'!YM14="",AJ557,'04.04_PLANO DE TRABALHO'!YM14)</f>
        <v>0</v>
      </c>
      <c r="AK558">
        <f>IF('04.04_PLANO DE TRABALHO'!YN14="",AK557,'04.04_PLANO DE TRABALHO'!YN14)</f>
        <v>0</v>
      </c>
      <c r="AL558" t="str">
        <f>IF('04.04_PLANO DE TRABALHO'!YO14="",AL557,'04.04_PLANO DE TRABALHO'!YO14)</f>
        <v>Subcategoria</v>
      </c>
      <c r="AM558">
        <f>IF('04.04_PLANO DE TRABALHO'!YP14="",AM557,'04.04_PLANO DE TRABALHO'!YP14)</f>
        <v>0</v>
      </c>
      <c r="AN558">
        <f>IF('04.04_PLANO DE TRABALHO'!YQ14="",AN557,'04.04_PLANO DE TRABALHO'!YQ14)</f>
        <v>0</v>
      </c>
      <c r="AO558">
        <f>IF('04.04_PLANO DE TRABALHO'!YR14="",AO557,'04.04_PLANO DE TRABALHO'!YR14)</f>
        <v>0</v>
      </c>
      <c r="AP558">
        <f>IF('04.04_PLANO DE TRABALHO'!YS14="",AP557,'04.04_PLANO DE TRABALHO'!YS14)</f>
        <v>0</v>
      </c>
      <c r="AQ558" t="str">
        <f>IF('04.04_PLANO DE TRABALHO'!YT14="",AQ557,'04.04_PLANO DE TRABALHO'!YT14)</f>
        <v>Fonte*</v>
      </c>
      <c r="AR558">
        <f>IF('04.04_PLANO DE TRABALHO'!YU14="",AR557,'04.04_PLANO DE TRABALHO'!YU14)</f>
        <v>0</v>
      </c>
      <c r="AS558">
        <f>IF('04.04_PLANO DE TRABALHO'!YV14="",AS557,'04.04_PLANO DE TRABALHO'!YV14)</f>
        <v>0</v>
      </c>
      <c r="AT558">
        <f>IF('04.04_PLANO DE TRABALHO'!YW14="",AT557,'04.04_PLANO DE TRABALHO'!YW14)</f>
        <v>0</v>
      </c>
      <c r="AU558" t="str">
        <f>IF('04.04_PLANO DE TRABALHO'!YX14="",AU557,'04.04_PLANO DE TRABALHO'!YX14)</f>
        <v>Unid</v>
      </c>
      <c r="AV558">
        <f>IF('04.04_PLANO DE TRABALHO'!YY14="",AV557,'04.04_PLANO DE TRABALHO'!YY14)</f>
        <v>0</v>
      </c>
      <c r="AW558" t="str">
        <f>IF('04.04_PLANO DE TRABALHO'!YZ14="",AW557,'04.04_PLANO DE TRABALHO'!YZ14)</f>
        <v>Valor 
Unit</v>
      </c>
      <c r="AX558">
        <f>IF('04.04_PLANO DE TRABALHO'!ZA14="",AX557,'04.04_PLANO DE TRABALHO'!ZA14)</f>
        <v>0</v>
      </c>
      <c r="AY558">
        <f>IF('04.04_PLANO DE TRABALHO'!ZB14="",AY557,'04.04_PLANO DE TRABALHO'!ZB14)</f>
        <v>0</v>
      </c>
      <c r="AZ558" t="str">
        <f>IF('04.04_PLANO DE TRABALHO'!ZC14="",AZ557,'04.04_PLANO DE TRABALHO'!ZC14)</f>
        <v>Qtde</v>
      </c>
      <c r="BA558">
        <f>IF('04.04_PLANO DE TRABALHO'!ZD14="",BA557,'04.04_PLANO DE TRABALHO'!ZD14)</f>
        <v>0</v>
      </c>
      <c r="BB558">
        <f>IF('04.04_PLANO DE TRABALHO'!ZE14="",BB557,'04.04_PLANO DE TRABALHO'!ZE14)</f>
        <v>0</v>
      </c>
    </row>
    <row r="559" spans="1:108" x14ac:dyDescent="0.25">
      <c r="A559">
        <v>6</v>
      </c>
      <c r="B559">
        <f>'04.04_PLANO DE TRABALHO'!$XT$7</f>
        <v>0</v>
      </c>
      <c r="C559" t="str">
        <f>IF('04.04_PLANO DE TRABALHO'!XF15="",C558,'04.04_PLANO DE TRABALHO'!XF15)</f>
        <v>11.3</v>
      </c>
      <c r="D559">
        <f>IF('04.04_PLANO DE TRABALHO'!XG15="",D558,'04.04_PLANO DE TRABALHO'!XG15)</f>
        <v>0</v>
      </c>
      <c r="E559" t="str">
        <f>IF(OR('04.04_PLANO DE TRABALHO'!XH15="",'04.04_PLANO DE TRABALHO'!XH15="Realizado",'04.04_PLANO DE TRABALHO'!XH15="Planejado"),E558,'04.04_PLANO DE TRABALHO'!XH15)</f>
        <v>Atividade</v>
      </c>
      <c r="F559">
        <f>IF('04.04_PLANO DE TRABALHO'!XI15="",F558,'04.04_PLANO DE TRABALHO'!XI15)</f>
        <v>0</v>
      </c>
      <c r="G559">
        <f>IF('04.04_PLANO DE TRABALHO'!XJ15="",G558,'04.04_PLANO DE TRABALHO'!XJ15)</f>
        <v>0</v>
      </c>
      <c r="H559" t="str">
        <f>IF('04.04_PLANO DE TRABALHO'!XK15="",H558,'04.04_PLANO DE TRABALHO'!XK15)</f>
        <v>Início</v>
      </c>
      <c r="I559">
        <f>IF('04.04_PLANO DE TRABALHO'!XL15="",I558,'04.04_PLANO DE TRABALHO'!XL15)</f>
        <v>0</v>
      </c>
      <c r="J559">
        <f>IF('04.04_PLANO DE TRABALHO'!XM15="",J558,'04.04_PLANO DE TRABALHO'!XM15)</f>
        <v>0</v>
      </c>
      <c r="K559" t="str">
        <f>IF('04.04_PLANO DE TRABALHO'!XN15="",K558,'04.04_PLANO DE TRABALHO'!XN15)</f>
        <v>Fim</v>
      </c>
      <c r="L559">
        <f>IF('04.04_PLANO DE TRABALHO'!XO15="",L558,'04.04_PLANO DE TRABALHO'!XO15)</f>
        <v>0</v>
      </c>
      <c r="M559">
        <f>IF('04.04_PLANO DE TRABALHO'!XP15="",M558,'04.04_PLANO DE TRABALHO'!XP15)</f>
        <v>0</v>
      </c>
      <c r="N559" t="str">
        <f>IF('04.04_PLANO DE TRABALHO'!XQ15="",N558,'04.04_PLANO DE TRABALHO'!XQ15)</f>
        <v>Total da SubAtividade:</v>
      </c>
      <c r="O559">
        <f>IF('04.04_PLANO DE TRABALHO'!XR15="",O558,'04.04_PLANO DE TRABALHO'!XR15)</f>
        <v>0</v>
      </c>
      <c r="P559">
        <f>IF('04.04_PLANO DE TRABALHO'!XS15="",P558,'04.04_PLANO DE TRABALHO'!XS15)</f>
        <v>0</v>
      </c>
      <c r="Q559" t="str">
        <f>IF('04.04_PLANO DE TRABALHO'!XT15="",Q558,'04.04_PLANO DE TRABALHO'!XT15)</f>
        <v>SubAtividade</v>
      </c>
      <c r="R559">
        <f>IF('04.04_PLANO DE TRABALHO'!XU15="",R558,'04.04_PLANO DE TRABALHO'!XU15)</f>
        <v>0</v>
      </c>
      <c r="S559">
        <f>IF('04.04_PLANO DE TRABALHO'!XV15="",S558,'04.04_PLANO DE TRABALHO'!XV15)</f>
        <v>0</v>
      </c>
      <c r="T559">
        <f>IF('04.04_PLANO DE TRABALHO'!XW15="",T558,'04.04_PLANO DE TRABALHO'!XW15)</f>
        <v>0</v>
      </c>
      <c r="U559">
        <f>IF('04.04_PLANO DE TRABALHO'!XX15="",U558,'04.04_PLANO DE TRABALHO'!XX15)</f>
        <v>0</v>
      </c>
      <c r="V559">
        <f>IF('04.04_PLANO DE TRABALHO'!XY15="",V558,'04.04_PLANO DE TRABALHO'!XY15)</f>
        <v>0</v>
      </c>
      <c r="W559" t="str">
        <f>IF('04.04_PLANO DE TRABALHO'!XZ15="",W558,'04.04_PLANO DE TRABALHO'!XZ15)</f>
        <v>Despesa</v>
      </c>
      <c r="X559">
        <f>IF('04.04_PLANO DE TRABALHO'!YA15="",X558,'04.04_PLANO DE TRABALHO'!YA15)</f>
        <v>0</v>
      </c>
      <c r="Y559">
        <f>IF('04.04_PLANO DE TRABALHO'!YB15="",Y558,'04.04_PLANO DE TRABALHO'!YB15)</f>
        <v>0</v>
      </c>
      <c r="Z559">
        <f>IF('04.04_PLANO DE TRABALHO'!YC15="",Z558,'04.04_PLANO DE TRABALHO'!YC15)</f>
        <v>0</v>
      </c>
      <c r="AA559">
        <f>IF('04.04_PLANO DE TRABALHO'!YD15="",AA558,'04.04_PLANO DE TRABALHO'!YD15)</f>
        <v>0</v>
      </c>
      <c r="AB559">
        <f>IF('04.04_PLANO DE TRABALHO'!YE15="",AB558,'04.04_PLANO DE TRABALHO'!YE15)</f>
        <v>0</v>
      </c>
      <c r="AC559">
        <f>IF('04.04_PLANO DE TRABALHO'!YF15="",AC558,'04.04_PLANO DE TRABALHO'!YF15)</f>
        <v>0</v>
      </c>
      <c r="AD559" t="str">
        <f>IF('04.04_PLANO DE TRABALHO'!YG15="",AD558,'04.04_PLANO DE TRABALHO'!YG15)</f>
        <v>Categoria</v>
      </c>
      <c r="AE559">
        <f>IF('04.04_PLANO DE TRABALHO'!YH15="",AE558,'04.04_PLANO DE TRABALHO'!YH15)</f>
        <v>0</v>
      </c>
      <c r="AF559">
        <f>IF('04.04_PLANO DE TRABALHO'!YI15="",AF558,'04.04_PLANO DE TRABALHO'!YI15)</f>
        <v>0</v>
      </c>
      <c r="AG559">
        <f>IF('04.04_PLANO DE TRABALHO'!YJ15="",AG558,'04.04_PLANO DE TRABALHO'!YJ15)</f>
        <v>0</v>
      </c>
      <c r="AH559">
        <f>IF('04.04_PLANO DE TRABALHO'!YK15="",AH558,'04.04_PLANO DE TRABALHO'!YK15)</f>
        <v>0</v>
      </c>
      <c r="AI559">
        <f>IF('04.04_PLANO DE TRABALHO'!YL15="",AI558,'04.04_PLANO DE TRABALHO'!YL15)</f>
        <v>0</v>
      </c>
      <c r="AJ559">
        <f>IF('04.04_PLANO DE TRABALHO'!YM15="",AJ558,'04.04_PLANO DE TRABALHO'!YM15)</f>
        <v>0</v>
      </c>
      <c r="AK559">
        <f>IF('04.04_PLANO DE TRABALHO'!YN15="",AK558,'04.04_PLANO DE TRABALHO'!YN15)</f>
        <v>0</v>
      </c>
      <c r="AL559" t="str">
        <f>IF('04.04_PLANO DE TRABALHO'!YO15="",AL558,'04.04_PLANO DE TRABALHO'!YO15)</f>
        <v>Subcategoria</v>
      </c>
      <c r="AM559">
        <f>IF('04.04_PLANO DE TRABALHO'!YP15="",AM558,'04.04_PLANO DE TRABALHO'!YP15)</f>
        <v>0</v>
      </c>
      <c r="AN559">
        <f>IF('04.04_PLANO DE TRABALHO'!YQ15="",AN558,'04.04_PLANO DE TRABALHO'!YQ15)</f>
        <v>0</v>
      </c>
      <c r="AO559">
        <f>IF('04.04_PLANO DE TRABALHO'!YR15="",AO558,'04.04_PLANO DE TRABALHO'!YR15)</f>
        <v>0</v>
      </c>
      <c r="AP559">
        <f>IF('04.04_PLANO DE TRABALHO'!YS15="",AP558,'04.04_PLANO DE TRABALHO'!YS15)</f>
        <v>0</v>
      </c>
      <c r="AQ559" t="str">
        <f>IF('04.04_PLANO DE TRABALHO'!YT15="",AQ558,'04.04_PLANO DE TRABALHO'!YT15)</f>
        <v>Fonte*</v>
      </c>
      <c r="AR559">
        <f>IF('04.04_PLANO DE TRABALHO'!YU15="",AR558,'04.04_PLANO DE TRABALHO'!YU15)</f>
        <v>0</v>
      </c>
      <c r="AS559">
        <f>IF('04.04_PLANO DE TRABALHO'!YV15="",AS558,'04.04_PLANO DE TRABALHO'!YV15)</f>
        <v>0</v>
      </c>
      <c r="AT559">
        <f>IF('04.04_PLANO DE TRABALHO'!YW15="",AT558,'04.04_PLANO DE TRABALHO'!YW15)</f>
        <v>0</v>
      </c>
      <c r="AU559" t="str">
        <f>IF('04.04_PLANO DE TRABALHO'!YX15="",AU558,'04.04_PLANO DE TRABALHO'!YX15)</f>
        <v>Unid</v>
      </c>
      <c r="AV559">
        <f>IF('04.04_PLANO DE TRABALHO'!YY15="",AV558,'04.04_PLANO DE TRABALHO'!YY15)</f>
        <v>0</v>
      </c>
      <c r="AW559" t="str">
        <f>IF('04.04_PLANO DE TRABALHO'!YZ15="",AW558,'04.04_PLANO DE TRABALHO'!YZ15)</f>
        <v>Valor 
Unit</v>
      </c>
      <c r="AX559">
        <f>IF('04.04_PLANO DE TRABALHO'!ZA15="",AX558,'04.04_PLANO DE TRABALHO'!ZA15)</f>
        <v>0</v>
      </c>
      <c r="AY559">
        <f>IF('04.04_PLANO DE TRABALHO'!ZB15="",AY558,'04.04_PLANO DE TRABALHO'!ZB15)</f>
        <v>0</v>
      </c>
      <c r="AZ559" t="str">
        <f>IF('04.04_PLANO DE TRABALHO'!ZC15="",AZ558,'04.04_PLANO DE TRABALHO'!ZC15)</f>
        <v>Qtde</v>
      </c>
      <c r="BA559">
        <f>IF('04.04_PLANO DE TRABALHO'!ZD15="",BA558,'04.04_PLANO DE TRABALHO'!ZD15)</f>
        <v>0</v>
      </c>
      <c r="BB559">
        <f>IF('04.04_PLANO DE TRABALHO'!ZE15="",BB558,'04.04_PLANO DE TRABALHO'!ZE15)</f>
        <v>0</v>
      </c>
    </row>
    <row r="560" spans="1:108" x14ac:dyDescent="0.25">
      <c r="A560">
        <v>7</v>
      </c>
      <c r="B560">
        <f>'04.04_PLANO DE TRABALHO'!$XT$7</f>
        <v>0</v>
      </c>
      <c r="C560" t="str">
        <f>IF('04.04_PLANO DE TRABALHO'!XF16="",C559,'04.04_PLANO DE TRABALHO'!XF16)</f>
        <v>11.3</v>
      </c>
      <c r="D560">
        <f>IF('04.04_PLANO DE TRABALHO'!XG16="",D559,'04.04_PLANO DE TRABALHO'!XG16)</f>
        <v>0</v>
      </c>
      <c r="E560" t="str">
        <f>IF(OR('04.04_PLANO DE TRABALHO'!XH16="",'04.04_PLANO DE TRABALHO'!XH16="Realizado",'04.04_PLANO DE TRABALHO'!XH16="Planejado"),E559,'04.04_PLANO DE TRABALHO'!XH16)</f>
        <v>Atividade</v>
      </c>
      <c r="F560">
        <f>IF('04.04_PLANO DE TRABALHO'!XI16="",F559,'04.04_PLANO DE TRABALHO'!XI16)</f>
        <v>0</v>
      </c>
      <c r="G560">
        <f>IF('04.04_PLANO DE TRABALHO'!XJ16="",G559,'04.04_PLANO DE TRABALHO'!XJ16)</f>
        <v>0</v>
      </c>
      <c r="H560" t="str">
        <f>IF('04.04_PLANO DE TRABALHO'!XK16="",H559,'04.04_PLANO DE TRABALHO'!XK16)</f>
        <v>Início</v>
      </c>
      <c r="I560">
        <f>IF('04.04_PLANO DE TRABALHO'!XL16="",I559,'04.04_PLANO DE TRABALHO'!XL16)</f>
        <v>0</v>
      </c>
      <c r="J560">
        <f>IF('04.04_PLANO DE TRABALHO'!XM16="",J559,'04.04_PLANO DE TRABALHO'!XM16)</f>
        <v>0</v>
      </c>
      <c r="K560" t="str">
        <f>IF('04.04_PLANO DE TRABALHO'!XN16="",K559,'04.04_PLANO DE TRABALHO'!XN16)</f>
        <v>Fim</v>
      </c>
      <c r="L560">
        <f>IF('04.04_PLANO DE TRABALHO'!XO16="",L559,'04.04_PLANO DE TRABALHO'!XO16)</f>
        <v>0</v>
      </c>
      <c r="M560">
        <f>IF('04.04_PLANO DE TRABALHO'!XP16="",M559,'04.04_PLANO DE TRABALHO'!XP16)</f>
        <v>0</v>
      </c>
      <c r="N560" t="str">
        <f>IF('04.04_PLANO DE TRABALHO'!XQ16="",N559,'04.04_PLANO DE TRABALHO'!XQ16)</f>
        <v>Total da SubAtividade:</v>
      </c>
      <c r="O560">
        <f>IF('04.04_PLANO DE TRABALHO'!XR16="",O559,'04.04_PLANO DE TRABALHO'!XR16)</f>
        <v>0</v>
      </c>
      <c r="P560">
        <f>IF('04.04_PLANO DE TRABALHO'!XS16="",P559,'04.04_PLANO DE TRABALHO'!XS16)</f>
        <v>0</v>
      </c>
      <c r="Q560" t="str">
        <f>IF('04.04_PLANO DE TRABALHO'!XT16="",Q559,'04.04_PLANO DE TRABALHO'!XT16)</f>
        <v>SubAtividade</v>
      </c>
      <c r="R560">
        <f>IF('04.04_PLANO DE TRABALHO'!XU16="",R559,'04.04_PLANO DE TRABALHO'!XU16)</f>
        <v>0</v>
      </c>
      <c r="S560">
        <f>IF('04.04_PLANO DE TRABALHO'!XV16="",S559,'04.04_PLANO DE TRABALHO'!XV16)</f>
        <v>0</v>
      </c>
      <c r="T560">
        <f>IF('04.04_PLANO DE TRABALHO'!XW16="",T559,'04.04_PLANO DE TRABALHO'!XW16)</f>
        <v>0</v>
      </c>
      <c r="U560">
        <f>IF('04.04_PLANO DE TRABALHO'!XX16="",U559,'04.04_PLANO DE TRABALHO'!XX16)</f>
        <v>0</v>
      </c>
      <c r="V560">
        <f>IF('04.04_PLANO DE TRABALHO'!XY16="",V559,'04.04_PLANO DE TRABALHO'!XY16)</f>
        <v>0</v>
      </c>
      <c r="W560" t="str">
        <f>IF('04.04_PLANO DE TRABALHO'!XZ16="",W559,'04.04_PLANO DE TRABALHO'!XZ16)</f>
        <v>Despesa</v>
      </c>
      <c r="X560">
        <f>IF('04.04_PLANO DE TRABALHO'!YA16="",X559,'04.04_PLANO DE TRABALHO'!YA16)</f>
        <v>0</v>
      </c>
      <c r="Y560">
        <f>IF('04.04_PLANO DE TRABALHO'!YB16="",Y559,'04.04_PLANO DE TRABALHO'!YB16)</f>
        <v>0</v>
      </c>
      <c r="Z560">
        <f>IF('04.04_PLANO DE TRABALHO'!YC16="",Z559,'04.04_PLANO DE TRABALHO'!YC16)</f>
        <v>0</v>
      </c>
      <c r="AA560">
        <f>IF('04.04_PLANO DE TRABALHO'!YD16="",AA559,'04.04_PLANO DE TRABALHO'!YD16)</f>
        <v>0</v>
      </c>
      <c r="AB560">
        <f>IF('04.04_PLANO DE TRABALHO'!YE16="",AB559,'04.04_PLANO DE TRABALHO'!YE16)</f>
        <v>0</v>
      </c>
      <c r="AC560">
        <f>IF('04.04_PLANO DE TRABALHO'!YF16="",AC559,'04.04_PLANO DE TRABALHO'!YF16)</f>
        <v>0</v>
      </c>
      <c r="AD560" t="str">
        <f>IF('04.04_PLANO DE TRABALHO'!YG16="",AD559,'04.04_PLANO DE TRABALHO'!YG16)</f>
        <v>Categoria</v>
      </c>
      <c r="AE560">
        <f>IF('04.04_PLANO DE TRABALHO'!YH16="",AE559,'04.04_PLANO DE TRABALHO'!YH16)</f>
        <v>0</v>
      </c>
      <c r="AF560">
        <f>IF('04.04_PLANO DE TRABALHO'!YI16="",AF559,'04.04_PLANO DE TRABALHO'!YI16)</f>
        <v>0</v>
      </c>
      <c r="AG560">
        <f>IF('04.04_PLANO DE TRABALHO'!YJ16="",AG559,'04.04_PLANO DE TRABALHO'!YJ16)</f>
        <v>0</v>
      </c>
      <c r="AH560">
        <f>IF('04.04_PLANO DE TRABALHO'!YK16="",AH559,'04.04_PLANO DE TRABALHO'!YK16)</f>
        <v>0</v>
      </c>
      <c r="AI560">
        <f>IF('04.04_PLANO DE TRABALHO'!YL16="",AI559,'04.04_PLANO DE TRABALHO'!YL16)</f>
        <v>0</v>
      </c>
      <c r="AJ560">
        <f>IF('04.04_PLANO DE TRABALHO'!YM16="",AJ559,'04.04_PLANO DE TRABALHO'!YM16)</f>
        <v>0</v>
      </c>
      <c r="AK560">
        <f>IF('04.04_PLANO DE TRABALHO'!YN16="",AK559,'04.04_PLANO DE TRABALHO'!YN16)</f>
        <v>0</v>
      </c>
      <c r="AL560" t="str">
        <f>IF('04.04_PLANO DE TRABALHO'!YO16="",AL559,'04.04_PLANO DE TRABALHO'!YO16)</f>
        <v>Subcategoria</v>
      </c>
      <c r="AM560">
        <f>IF('04.04_PLANO DE TRABALHO'!YP16="",AM559,'04.04_PLANO DE TRABALHO'!YP16)</f>
        <v>0</v>
      </c>
      <c r="AN560">
        <f>IF('04.04_PLANO DE TRABALHO'!YQ16="",AN559,'04.04_PLANO DE TRABALHO'!YQ16)</f>
        <v>0</v>
      </c>
      <c r="AO560">
        <f>IF('04.04_PLANO DE TRABALHO'!YR16="",AO559,'04.04_PLANO DE TRABALHO'!YR16)</f>
        <v>0</v>
      </c>
      <c r="AP560">
        <f>IF('04.04_PLANO DE TRABALHO'!YS16="",AP559,'04.04_PLANO DE TRABALHO'!YS16)</f>
        <v>0</v>
      </c>
      <c r="AQ560" t="str">
        <f>IF('04.04_PLANO DE TRABALHO'!YT16="",AQ559,'04.04_PLANO DE TRABALHO'!YT16)</f>
        <v>Fonte*</v>
      </c>
      <c r="AR560">
        <f>IF('04.04_PLANO DE TRABALHO'!YU16="",AR559,'04.04_PLANO DE TRABALHO'!YU16)</f>
        <v>0</v>
      </c>
      <c r="AS560">
        <f>IF('04.04_PLANO DE TRABALHO'!YV16="",AS559,'04.04_PLANO DE TRABALHO'!YV16)</f>
        <v>0</v>
      </c>
      <c r="AT560">
        <f>IF('04.04_PLANO DE TRABALHO'!YW16="",AT559,'04.04_PLANO DE TRABALHO'!YW16)</f>
        <v>0</v>
      </c>
      <c r="AU560" t="str">
        <f>IF('04.04_PLANO DE TRABALHO'!YX16="",AU559,'04.04_PLANO DE TRABALHO'!YX16)</f>
        <v>Unid</v>
      </c>
      <c r="AV560">
        <f>IF('04.04_PLANO DE TRABALHO'!YY16="",AV559,'04.04_PLANO DE TRABALHO'!YY16)</f>
        <v>0</v>
      </c>
      <c r="AW560" t="str">
        <f>IF('04.04_PLANO DE TRABALHO'!YZ16="",AW559,'04.04_PLANO DE TRABALHO'!YZ16)</f>
        <v>Valor 
Unit</v>
      </c>
      <c r="AX560">
        <f>IF('04.04_PLANO DE TRABALHO'!ZA16="",AX559,'04.04_PLANO DE TRABALHO'!ZA16)</f>
        <v>0</v>
      </c>
      <c r="AY560">
        <f>IF('04.04_PLANO DE TRABALHO'!ZB16="",AY559,'04.04_PLANO DE TRABALHO'!ZB16)</f>
        <v>0</v>
      </c>
      <c r="AZ560" t="str">
        <f>IF('04.04_PLANO DE TRABALHO'!ZC16="",AZ559,'04.04_PLANO DE TRABALHO'!ZC16)</f>
        <v>Qtde</v>
      </c>
      <c r="BA560">
        <f>IF('04.04_PLANO DE TRABALHO'!ZD16="",BA559,'04.04_PLANO DE TRABALHO'!ZD16)</f>
        <v>0</v>
      </c>
      <c r="BB560">
        <f>IF('04.04_PLANO DE TRABALHO'!ZE16="",BB559,'04.04_PLANO DE TRABALHO'!ZE16)</f>
        <v>0</v>
      </c>
    </row>
    <row r="561" spans="1:54" x14ac:dyDescent="0.25">
      <c r="A561">
        <v>8</v>
      </c>
      <c r="B561">
        <f>'04.04_PLANO DE TRABALHO'!$XT$7</f>
        <v>0</v>
      </c>
      <c r="C561" t="str">
        <f>IF('04.04_PLANO DE TRABALHO'!XF17="",C560,'04.04_PLANO DE TRABALHO'!XF17)</f>
        <v>11.3</v>
      </c>
      <c r="D561">
        <f>IF('04.04_PLANO DE TRABALHO'!XG17="",D560,'04.04_PLANO DE TRABALHO'!XG17)</f>
        <v>0</v>
      </c>
      <c r="E561" t="str">
        <f>IF(OR('04.04_PLANO DE TRABALHO'!XH17="",'04.04_PLANO DE TRABALHO'!XH17="Realizado",'04.04_PLANO DE TRABALHO'!XH17="Planejado"),E560,'04.04_PLANO DE TRABALHO'!XH17)</f>
        <v>Atividade</v>
      </c>
      <c r="F561">
        <f>IF('04.04_PLANO DE TRABALHO'!XI17="",F560,'04.04_PLANO DE TRABALHO'!XI17)</f>
        <v>0</v>
      </c>
      <c r="G561">
        <f>IF('04.04_PLANO DE TRABALHO'!XJ17="",G560,'04.04_PLANO DE TRABALHO'!XJ17)</f>
        <v>0</v>
      </c>
      <c r="H561" t="str">
        <f>IF('04.04_PLANO DE TRABALHO'!XK17="",H560,'04.04_PLANO DE TRABALHO'!XK17)</f>
        <v>Início</v>
      </c>
      <c r="I561">
        <f>IF('04.04_PLANO DE TRABALHO'!XL17="",I560,'04.04_PLANO DE TRABALHO'!XL17)</f>
        <v>0</v>
      </c>
      <c r="J561">
        <f>IF('04.04_PLANO DE TRABALHO'!XM17="",J560,'04.04_PLANO DE TRABALHO'!XM17)</f>
        <v>0</v>
      </c>
      <c r="K561" t="str">
        <f>IF('04.04_PLANO DE TRABALHO'!XN17="",K560,'04.04_PLANO DE TRABALHO'!XN17)</f>
        <v>Fim</v>
      </c>
      <c r="L561">
        <f>IF('04.04_PLANO DE TRABALHO'!XO17="",L560,'04.04_PLANO DE TRABALHO'!XO17)</f>
        <v>0</v>
      </c>
      <c r="M561">
        <f>IF('04.04_PLANO DE TRABALHO'!XP17="",M560,'04.04_PLANO DE TRABALHO'!XP17)</f>
        <v>0</v>
      </c>
      <c r="N561" t="str">
        <f>IF('04.04_PLANO DE TRABALHO'!XQ17="",N560,'04.04_PLANO DE TRABALHO'!XQ17)</f>
        <v>Total da SubAtividade:</v>
      </c>
      <c r="O561">
        <f>IF('04.04_PLANO DE TRABALHO'!XR17="",O560,'04.04_PLANO DE TRABALHO'!XR17)</f>
        <v>0</v>
      </c>
      <c r="P561">
        <f>IF('04.04_PLANO DE TRABALHO'!XS17="",P560,'04.04_PLANO DE TRABALHO'!XS17)</f>
        <v>0</v>
      </c>
      <c r="Q561" t="str">
        <f>IF('04.04_PLANO DE TRABALHO'!XT17="",Q560,'04.04_PLANO DE TRABALHO'!XT17)</f>
        <v>SubAtividade</v>
      </c>
      <c r="R561">
        <f>IF('04.04_PLANO DE TRABALHO'!XU17="",R560,'04.04_PLANO DE TRABALHO'!XU17)</f>
        <v>0</v>
      </c>
      <c r="S561">
        <f>IF('04.04_PLANO DE TRABALHO'!XV17="",S560,'04.04_PLANO DE TRABALHO'!XV17)</f>
        <v>0</v>
      </c>
      <c r="T561">
        <f>IF('04.04_PLANO DE TRABALHO'!XW17="",T560,'04.04_PLANO DE TRABALHO'!XW17)</f>
        <v>0</v>
      </c>
      <c r="U561">
        <f>IF('04.04_PLANO DE TRABALHO'!XX17="",U560,'04.04_PLANO DE TRABALHO'!XX17)</f>
        <v>0</v>
      </c>
      <c r="V561">
        <f>IF('04.04_PLANO DE TRABALHO'!XY17="",V560,'04.04_PLANO DE TRABALHO'!XY17)</f>
        <v>0</v>
      </c>
      <c r="W561" t="str">
        <f>IF('04.04_PLANO DE TRABALHO'!XZ17="",W560,'04.04_PLANO DE TRABALHO'!XZ17)</f>
        <v>Despesa</v>
      </c>
      <c r="X561">
        <f>IF('04.04_PLANO DE TRABALHO'!YA17="",X560,'04.04_PLANO DE TRABALHO'!YA17)</f>
        <v>0</v>
      </c>
      <c r="Y561">
        <f>IF('04.04_PLANO DE TRABALHO'!YB17="",Y560,'04.04_PLANO DE TRABALHO'!YB17)</f>
        <v>0</v>
      </c>
      <c r="Z561">
        <f>IF('04.04_PLANO DE TRABALHO'!YC17="",Z560,'04.04_PLANO DE TRABALHO'!YC17)</f>
        <v>0</v>
      </c>
      <c r="AA561">
        <f>IF('04.04_PLANO DE TRABALHO'!YD17="",AA560,'04.04_PLANO DE TRABALHO'!YD17)</f>
        <v>0</v>
      </c>
      <c r="AB561">
        <f>IF('04.04_PLANO DE TRABALHO'!YE17="",AB560,'04.04_PLANO DE TRABALHO'!YE17)</f>
        <v>0</v>
      </c>
      <c r="AC561">
        <f>IF('04.04_PLANO DE TRABALHO'!YF17="",AC560,'04.04_PLANO DE TRABALHO'!YF17)</f>
        <v>0</v>
      </c>
      <c r="AD561" t="str">
        <f>IF('04.04_PLANO DE TRABALHO'!YG17="",AD560,'04.04_PLANO DE TRABALHO'!YG17)</f>
        <v>Categoria</v>
      </c>
      <c r="AE561">
        <f>IF('04.04_PLANO DE TRABALHO'!YH17="",AE560,'04.04_PLANO DE TRABALHO'!YH17)</f>
        <v>0</v>
      </c>
      <c r="AF561">
        <f>IF('04.04_PLANO DE TRABALHO'!YI17="",AF560,'04.04_PLANO DE TRABALHO'!YI17)</f>
        <v>0</v>
      </c>
      <c r="AG561">
        <f>IF('04.04_PLANO DE TRABALHO'!YJ17="",AG560,'04.04_PLANO DE TRABALHO'!YJ17)</f>
        <v>0</v>
      </c>
      <c r="AH561">
        <f>IF('04.04_PLANO DE TRABALHO'!YK17="",AH560,'04.04_PLANO DE TRABALHO'!YK17)</f>
        <v>0</v>
      </c>
      <c r="AI561">
        <f>IF('04.04_PLANO DE TRABALHO'!YL17="",AI560,'04.04_PLANO DE TRABALHO'!YL17)</f>
        <v>0</v>
      </c>
      <c r="AJ561">
        <f>IF('04.04_PLANO DE TRABALHO'!YM17="",AJ560,'04.04_PLANO DE TRABALHO'!YM17)</f>
        <v>0</v>
      </c>
      <c r="AK561">
        <f>IF('04.04_PLANO DE TRABALHO'!YN17="",AK560,'04.04_PLANO DE TRABALHO'!YN17)</f>
        <v>0</v>
      </c>
      <c r="AL561" t="str">
        <f>IF('04.04_PLANO DE TRABALHO'!YO17="",AL560,'04.04_PLANO DE TRABALHO'!YO17)</f>
        <v>Subcategoria</v>
      </c>
      <c r="AM561">
        <f>IF('04.04_PLANO DE TRABALHO'!YP17="",AM560,'04.04_PLANO DE TRABALHO'!YP17)</f>
        <v>0</v>
      </c>
      <c r="AN561">
        <f>IF('04.04_PLANO DE TRABALHO'!YQ17="",AN560,'04.04_PLANO DE TRABALHO'!YQ17)</f>
        <v>0</v>
      </c>
      <c r="AO561">
        <f>IF('04.04_PLANO DE TRABALHO'!YR17="",AO560,'04.04_PLANO DE TRABALHO'!YR17)</f>
        <v>0</v>
      </c>
      <c r="AP561">
        <f>IF('04.04_PLANO DE TRABALHO'!YS17="",AP560,'04.04_PLANO DE TRABALHO'!YS17)</f>
        <v>0</v>
      </c>
      <c r="AQ561" t="str">
        <f>IF('04.04_PLANO DE TRABALHO'!YT17="",AQ560,'04.04_PLANO DE TRABALHO'!YT17)</f>
        <v>Fonte*</v>
      </c>
      <c r="AR561">
        <f>IF('04.04_PLANO DE TRABALHO'!YU17="",AR560,'04.04_PLANO DE TRABALHO'!YU17)</f>
        <v>0</v>
      </c>
      <c r="AS561">
        <f>IF('04.04_PLANO DE TRABALHO'!YV17="",AS560,'04.04_PLANO DE TRABALHO'!YV17)</f>
        <v>0</v>
      </c>
      <c r="AT561">
        <f>IF('04.04_PLANO DE TRABALHO'!YW17="",AT560,'04.04_PLANO DE TRABALHO'!YW17)</f>
        <v>0</v>
      </c>
      <c r="AU561" t="str">
        <f>IF('04.04_PLANO DE TRABALHO'!YX17="",AU560,'04.04_PLANO DE TRABALHO'!YX17)</f>
        <v>Unid</v>
      </c>
      <c r="AV561">
        <f>IF('04.04_PLANO DE TRABALHO'!YY17="",AV560,'04.04_PLANO DE TRABALHO'!YY17)</f>
        <v>0</v>
      </c>
      <c r="AW561" t="str">
        <f>IF('04.04_PLANO DE TRABALHO'!YZ17="",AW560,'04.04_PLANO DE TRABALHO'!YZ17)</f>
        <v>Valor 
Unit</v>
      </c>
      <c r="AX561">
        <f>IF('04.04_PLANO DE TRABALHO'!ZA17="",AX560,'04.04_PLANO DE TRABALHO'!ZA17)</f>
        <v>0</v>
      </c>
      <c r="AY561">
        <f>IF('04.04_PLANO DE TRABALHO'!ZB17="",AY560,'04.04_PLANO DE TRABALHO'!ZB17)</f>
        <v>0</v>
      </c>
      <c r="AZ561" t="str">
        <f>IF('04.04_PLANO DE TRABALHO'!ZC17="",AZ560,'04.04_PLANO DE TRABALHO'!ZC17)</f>
        <v>Qtde</v>
      </c>
      <c r="BA561">
        <f>IF('04.04_PLANO DE TRABALHO'!ZD17="",BA560,'04.04_PLANO DE TRABALHO'!ZD17)</f>
        <v>0</v>
      </c>
      <c r="BB561">
        <f>IF('04.04_PLANO DE TRABALHO'!ZE17="",BB560,'04.04_PLANO DE TRABALHO'!ZE17)</f>
        <v>0</v>
      </c>
    </row>
    <row r="562" spans="1:54" x14ac:dyDescent="0.25">
      <c r="A562">
        <v>9</v>
      </c>
      <c r="B562">
        <f>'04.04_PLANO DE TRABALHO'!$XT$7</f>
        <v>0</v>
      </c>
      <c r="C562" t="str">
        <f>IF('04.04_PLANO DE TRABALHO'!XF18="",C561,'04.04_PLANO DE TRABALHO'!XF18)</f>
        <v>11.3</v>
      </c>
      <c r="D562">
        <f>IF('04.04_PLANO DE TRABALHO'!XG18="",D561,'04.04_PLANO DE TRABALHO'!XG18)</f>
        <v>0</v>
      </c>
      <c r="E562" t="str">
        <f>IF(OR('04.04_PLANO DE TRABALHO'!XH18="",'04.04_PLANO DE TRABALHO'!XH18="Realizado",'04.04_PLANO DE TRABALHO'!XH18="Planejado"),E561,'04.04_PLANO DE TRABALHO'!XH18)</f>
        <v>Atividade</v>
      </c>
      <c r="F562">
        <f>IF('04.04_PLANO DE TRABALHO'!XI18="",F561,'04.04_PLANO DE TRABALHO'!XI18)</f>
        <v>0</v>
      </c>
      <c r="G562">
        <f>IF('04.04_PLANO DE TRABALHO'!XJ18="",G561,'04.04_PLANO DE TRABALHO'!XJ18)</f>
        <v>0</v>
      </c>
      <c r="H562" t="str">
        <f>IF('04.04_PLANO DE TRABALHO'!XK18="",H561,'04.04_PLANO DE TRABALHO'!XK18)</f>
        <v>Início</v>
      </c>
      <c r="I562">
        <f>IF('04.04_PLANO DE TRABALHO'!XL18="",I561,'04.04_PLANO DE TRABALHO'!XL18)</f>
        <v>0</v>
      </c>
      <c r="J562">
        <f>IF('04.04_PLANO DE TRABALHO'!XM18="",J561,'04.04_PLANO DE TRABALHO'!XM18)</f>
        <v>0</v>
      </c>
      <c r="K562" t="str">
        <f>IF('04.04_PLANO DE TRABALHO'!XN18="",K561,'04.04_PLANO DE TRABALHO'!XN18)</f>
        <v>Fim</v>
      </c>
      <c r="L562">
        <f>IF('04.04_PLANO DE TRABALHO'!XO18="",L561,'04.04_PLANO DE TRABALHO'!XO18)</f>
        <v>0</v>
      </c>
      <c r="M562">
        <f>IF('04.04_PLANO DE TRABALHO'!XP18="",M561,'04.04_PLANO DE TRABALHO'!XP18)</f>
        <v>0</v>
      </c>
      <c r="N562" t="str">
        <f>IF('04.04_PLANO DE TRABALHO'!XQ18="",N561,'04.04_PLANO DE TRABALHO'!XQ18)</f>
        <v>Total da SubAtividade:</v>
      </c>
      <c r="O562">
        <f>IF('04.04_PLANO DE TRABALHO'!XR18="",O561,'04.04_PLANO DE TRABALHO'!XR18)</f>
        <v>0</v>
      </c>
      <c r="P562">
        <f>IF('04.04_PLANO DE TRABALHO'!XS18="",P561,'04.04_PLANO DE TRABALHO'!XS18)</f>
        <v>0</v>
      </c>
      <c r="Q562" t="str">
        <f>IF('04.04_PLANO DE TRABALHO'!XT18="",Q561,'04.04_PLANO DE TRABALHO'!XT18)</f>
        <v>SubAtividade</v>
      </c>
      <c r="R562">
        <f>IF('04.04_PLANO DE TRABALHO'!XU18="",R561,'04.04_PLANO DE TRABALHO'!XU18)</f>
        <v>0</v>
      </c>
      <c r="S562">
        <f>IF('04.04_PLANO DE TRABALHO'!XV18="",S561,'04.04_PLANO DE TRABALHO'!XV18)</f>
        <v>0</v>
      </c>
      <c r="T562">
        <f>IF('04.04_PLANO DE TRABALHO'!XW18="",T561,'04.04_PLANO DE TRABALHO'!XW18)</f>
        <v>0</v>
      </c>
      <c r="U562">
        <f>IF('04.04_PLANO DE TRABALHO'!XX18="",U561,'04.04_PLANO DE TRABALHO'!XX18)</f>
        <v>0</v>
      </c>
      <c r="V562">
        <f>IF('04.04_PLANO DE TRABALHO'!XY18="",V561,'04.04_PLANO DE TRABALHO'!XY18)</f>
        <v>0</v>
      </c>
      <c r="W562" t="str">
        <f>IF('04.04_PLANO DE TRABALHO'!XZ18="",W561,'04.04_PLANO DE TRABALHO'!XZ18)</f>
        <v>Despesa</v>
      </c>
      <c r="X562">
        <f>IF('04.04_PLANO DE TRABALHO'!YA18="",X561,'04.04_PLANO DE TRABALHO'!YA18)</f>
        <v>0</v>
      </c>
      <c r="Y562">
        <f>IF('04.04_PLANO DE TRABALHO'!YB18="",Y561,'04.04_PLANO DE TRABALHO'!YB18)</f>
        <v>0</v>
      </c>
      <c r="Z562">
        <f>IF('04.04_PLANO DE TRABALHO'!YC18="",Z561,'04.04_PLANO DE TRABALHO'!YC18)</f>
        <v>0</v>
      </c>
      <c r="AA562">
        <f>IF('04.04_PLANO DE TRABALHO'!YD18="",AA561,'04.04_PLANO DE TRABALHO'!YD18)</f>
        <v>0</v>
      </c>
      <c r="AB562">
        <f>IF('04.04_PLANO DE TRABALHO'!YE18="",AB561,'04.04_PLANO DE TRABALHO'!YE18)</f>
        <v>0</v>
      </c>
      <c r="AC562">
        <f>IF('04.04_PLANO DE TRABALHO'!YF18="",AC561,'04.04_PLANO DE TRABALHO'!YF18)</f>
        <v>0</v>
      </c>
      <c r="AD562" t="str">
        <f>IF('04.04_PLANO DE TRABALHO'!YG18="",AD561,'04.04_PLANO DE TRABALHO'!YG18)</f>
        <v>Categoria</v>
      </c>
      <c r="AE562">
        <f>IF('04.04_PLANO DE TRABALHO'!YH18="",AE561,'04.04_PLANO DE TRABALHO'!YH18)</f>
        <v>0</v>
      </c>
      <c r="AF562">
        <f>IF('04.04_PLANO DE TRABALHO'!YI18="",AF561,'04.04_PLANO DE TRABALHO'!YI18)</f>
        <v>0</v>
      </c>
      <c r="AG562">
        <f>IF('04.04_PLANO DE TRABALHO'!YJ18="",AG561,'04.04_PLANO DE TRABALHO'!YJ18)</f>
        <v>0</v>
      </c>
      <c r="AH562">
        <f>IF('04.04_PLANO DE TRABALHO'!YK18="",AH561,'04.04_PLANO DE TRABALHO'!YK18)</f>
        <v>0</v>
      </c>
      <c r="AI562">
        <f>IF('04.04_PLANO DE TRABALHO'!YL18="",AI561,'04.04_PLANO DE TRABALHO'!YL18)</f>
        <v>0</v>
      </c>
      <c r="AJ562">
        <f>IF('04.04_PLANO DE TRABALHO'!YM18="",AJ561,'04.04_PLANO DE TRABALHO'!YM18)</f>
        <v>0</v>
      </c>
      <c r="AK562">
        <f>IF('04.04_PLANO DE TRABALHO'!YN18="",AK561,'04.04_PLANO DE TRABALHO'!YN18)</f>
        <v>0</v>
      </c>
      <c r="AL562" t="str">
        <f>IF('04.04_PLANO DE TRABALHO'!YO18="",AL561,'04.04_PLANO DE TRABALHO'!YO18)</f>
        <v>Subcategoria</v>
      </c>
      <c r="AM562">
        <f>IF('04.04_PLANO DE TRABALHO'!YP18="",AM561,'04.04_PLANO DE TRABALHO'!YP18)</f>
        <v>0</v>
      </c>
      <c r="AN562">
        <f>IF('04.04_PLANO DE TRABALHO'!YQ18="",AN561,'04.04_PLANO DE TRABALHO'!YQ18)</f>
        <v>0</v>
      </c>
      <c r="AO562">
        <f>IF('04.04_PLANO DE TRABALHO'!YR18="",AO561,'04.04_PLANO DE TRABALHO'!YR18)</f>
        <v>0</v>
      </c>
      <c r="AP562">
        <f>IF('04.04_PLANO DE TRABALHO'!YS18="",AP561,'04.04_PLANO DE TRABALHO'!YS18)</f>
        <v>0</v>
      </c>
      <c r="AQ562" t="str">
        <f>IF('04.04_PLANO DE TRABALHO'!YT18="",AQ561,'04.04_PLANO DE TRABALHO'!YT18)</f>
        <v>Fonte*</v>
      </c>
      <c r="AR562">
        <f>IF('04.04_PLANO DE TRABALHO'!YU18="",AR561,'04.04_PLANO DE TRABALHO'!YU18)</f>
        <v>0</v>
      </c>
      <c r="AS562">
        <f>IF('04.04_PLANO DE TRABALHO'!YV18="",AS561,'04.04_PLANO DE TRABALHO'!YV18)</f>
        <v>0</v>
      </c>
      <c r="AT562">
        <f>IF('04.04_PLANO DE TRABALHO'!YW18="",AT561,'04.04_PLANO DE TRABALHO'!YW18)</f>
        <v>0</v>
      </c>
      <c r="AU562" t="str">
        <f>IF('04.04_PLANO DE TRABALHO'!YX18="",AU561,'04.04_PLANO DE TRABALHO'!YX18)</f>
        <v>Unid</v>
      </c>
      <c r="AV562">
        <f>IF('04.04_PLANO DE TRABALHO'!YY18="",AV561,'04.04_PLANO DE TRABALHO'!YY18)</f>
        <v>0</v>
      </c>
      <c r="AW562" t="str">
        <f>IF('04.04_PLANO DE TRABALHO'!YZ18="",AW561,'04.04_PLANO DE TRABALHO'!YZ18)</f>
        <v>Valor 
Unit</v>
      </c>
      <c r="AX562">
        <f>IF('04.04_PLANO DE TRABALHO'!ZA18="",AX561,'04.04_PLANO DE TRABALHO'!ZA18)</f>
        <v>0</v>
      </c>
      <c r="AY562">
        <f>IF('04.04_PLANO DE TRABALHO'!ZB18="",AY561,'04.04_PLANO DE TRABALHO'!ZB18)</f>
        <v>0</v>
      </c>
      <c r="AZ562" t="str">
        <f>IF('04.04_PLANO DE TRABALHO'!ZC18="",AZ561,'04.04_PLANO DE TRABALHO'!ZC18)</f>
        <v>Qtde</v>
      </c>
      <c r="BA562">
        <f>IF('04.04_PLANO DE TRABALHO'!ZD18="",BA561,'04.04_PLANO DE TRABALHO'!ZD18)</f>
        <v>0</v>
      </c>
      <c r="BB562">
        <f>IF('04.04_PLANO DE TRABALHO'!ZE18="",BB561,'04.04_PLANO DE TRABALHO'!ZE18)</f>
        <v>0</v>
      </c>
    </row>
    <row r="563" spans="1:54" x14ac:dyDescent="0.25">
      <c r="A563">
        <v>10</v>
      </c>
      <c r="B563">
        <f>'04.04_PLANO DE TRABALHO'!$XT$7</f>
        <v>0</v>
      </c>
      <c r="C563" t="str">
        <f>IF('04.04_PLANO DE TRABALHO'!XF19="",C562,'04.04_PLANO DE TRABALHO'!XF19)</f>
        <v>11.3</v>
      </c>
      <c r="D563">
        <f>IF('04.04_PLANO DE TRABALHO'!XG19="",D562,'04.04_PLANO DE TRABALHO'!XG19)</f>
        <v>0</v>
      </c>
      <c r="E563" t="str">
        <f>IF(OR('04.04_PLANO DE TRABALHO'!XH19="",'04.04_PLANO DE TRABALHO'!XH19="Realizado",'04.04_PLANO DE TRABALHO'!XH19="Planejado"),E562,'04.04_PLANO DE TRABALHO'!XH19)</f>
        <v>Atividade</v>
      </c>
      <c r="F563">
        <f>IF('04.04_PLANO DE TRABALHO'!XI19="",F562,'04.04_PLANO DE TRABALHO'!XI19)</f>
        <v>0</v>
      </c>
      <c r="G563">
        <f>IF('04.04_PLANO DE TRABALHO'!XJ19="",G562,'04.04_PLANO DE TRABALHO'!XJ19)</f>
        <v>0</v>
      </c>
      <c r="H563" t="str">
        <f>IF('04.04_PLANO DE TRABALHO'!XK19="",H562,'04.04_PLANO DE TRABALHO'!XK19)</f>
        <v>Início</v>
      </c>
      <c r="I563">
        <f>IF('04.04_PLANO DE TRABALHO'!XL19="",I562,'04.04_PLANO DE TRABALHO'!XL19)</f>
        <v>0</v>
      </c>
      <c r="J563">
        <f>IF('04.04_PLANO DE TRABALHO'!XM19="",J562,'04.04_PLANO DE TRABALHO'!XM19)</f>
        <v>0</v>
      </c>
      <c r="K563" t="str">
        <f>IF('04.04_PLANO DE TRABALHO'!XN19="",K562,'04.04_PLANO DE TRABALHO'!XN19)</f>
        <v>Fim</v>
      </c>
      <c r="L563">
        <f>IF('04.04_PLANO DE TRABALHO'!XO19="",L562,'04.04_PLANO DE TRABALHO'!XO19)</f>
        <v>0</v>
      </c>
      <c r="M563">
        <f>IF('04.04_PLANO DE TRABALHO'!XP19="",M562,'04.04_PLANO DE TRABALHO'!XP19)</f>
        <v>0</v>
      </c>
      <c r="N563" t="str">
        <f>IF('04.04_PLANO DE TRABALHO'!XQ19="",N562,'04.04_PLANO DE TRABALHO'!XQ19)</f>
        <v>Total da SubAtividade:</v>
      </c>
      <c r="O563">
        <f>IF('04.04_PLANO DE TRABALHO'!XR19="",O562,'04.04_PLANO DE TRABALHO'!XR19)</f>
        <v>0</v>
      </c>
      <c r="P563">
        <f>IF('04.04_PLANO DE TRABALHO'!XS19="",P562,'04.04_PLANO DE TRABALHO'!XS19)</f>
        <v>0</v>
      </c>
      <c r="Q563" t="str">
        <f>IF('04.04_PLANO DE TRABALHO'!XT19="",Q562,'04.04_PLANO DE TRABALHO'!XT19)</f>
        <v>SubAtividade</v>
      </c>
      <c r="R563">
        <f>IF('04.04_PLANO DE TRABALHO'!XU19="",R562,'04.04_PLANO DE TRABALHO'!XU19)</f>
        <v>0</v>
      </c>
      <c r="S563">
        <f>IF('04.04_PLANO DE TRABALHO'!XV19="",S562,'04.04_PLANO DE TRABALHO'!XV19)</f>
        <v>0</v>
      </c>
      <c r="T563">
        <f>IF('04.04_PLANO DE TRABALHO'!XW19="",T562,'04.04_PLANO DE TRABALHO'!XW19)</f>
        <v>0</v>
      </c>
      <c r="U563">
        <f>IF('04.04_PLANO DE TRABALHO'!XX19="",U562,'04.04_PLANO DE TRABALHO'!XX19)</f>
        <v>0</v>
      </c>
      <c r="V563">
        <f>IF('04.04_PLANO DE TRABALHO'!XY19="",V562,'04.04_PLANO DE TRABALHO'!XY19)</f>
        <v>0</v>
      </c>
      <c r="W563" t="str">
        <f>IF('04.04_PLANO DE TRABALHO'!XZ19="",W562,'04.04_PLANO DE TRABALHO'!XZ19)</f>
        <v>Despesa</v>
      </c>
      <c r="X563">
        <f>IF('04.04_PLANO DE TRABALHO'!YA19="",X562,'04.04_PLANO DE TRABALHO'!YA19)</f>
        <v>0</v>
      </c>
      <c r="Y563">
        <f>IF('04.04_PLANO DE TRABALHO'!YB19="",Y562,'04.04_PLANO DE TRABALHO'!YB19)</f>
        <v>0</v>
      </c>
      <c r="Z563">
        <f>IF('04.04_PLANO DE TRABALHO'!YC19="",Z562,'04.04_PLANO DE TRABALHO'!YC19)</f>
        <v>0</v>
      </c>
      <c r="AA563">
        <f>IF('04.04_PLANO DE TRABALHO'!YD19="",AA562,'04.04_PLANO DE TRABALHO'!YD19)</f>
        <v>0</v>
      </c>
      <c r="AB563">
        <f>IF('04.04_PLANO DE TRABALHO'!YE19="",AB562,'04.04_PLANO DE TRABALHO'!YE19)</f>
        <v>0</v>
      </c>
      <c r="AC563">
        <f>IF('04.04_PLANO DE TRABALHO'!YF19="",AC562,'04.04_PLANO DE TRABALHO'!YF19)</f>
        <v>0</v>
      </c>
      <c r="AD563" t="str">
        <f>IF('04.04_PLANO DE TRABALHO'!YG19="",AD562,'04.04_PLANO DE TRABALHO'!YG19)</f>
        <v>Categoria</v>
      </c>
      <c r="AE563">
        <f>IF('04.04_PLANO DE TRABALHO'!YH19="",AE562,'04.04_PLANO DE TRABALHO'!YH19)</f>
        <v>0</v>
      </c>
      <c r="AF563">
        <f>IF('04.04_PLANO DE TRABALHO'!YI19="",AF562,'04.04_PLANO DE TRABALHO'!YI19)</f>
        <v>0</v>
      </c>
      <c r="AG563">
        <f>IF('04.04_PLANO DE TRABALHO'!YJ19="",AG562,'04.04_PLANO DE TRABALHO'!YJ19)</f>
        <v>0</v>
      </c>
      <c r="AH563">
        <f>IF('04.04_PLANO DE TRABALHO'!YK19="",AH562,'04.04_PLANO DE TRABALHO'!YK19)</f>
        <v>0</v>
      </c>
      <c r="AI563">
        <f>IF('04.04_PLANO DE TRABALHO'!YL19="",AI562,'04.04_PLANO DE TRABALHO'!YL19)</f>
        <v>0</v>
      </c>
      <c r="AJ563">
        <f>IF('04.04_PLANO DE TRABALHO'!YM19="",AJ562,'04.04_PLANO DE TRABALHO'!YM19)</f>
        <v>0</v>
      </c>
      <c r="AK563">
        <f>IF('04.04_PLANO DE TRABALHO'!YN19="",AK562,'04.04_PLANO DE TRABALHO'!YN19)</f>
        <v>0</v>
      </c>
      <c r="AL563" t="str">
        <f>IF('04.04_PLANO DE TRABALHO'!YO19="",AL562,'04.04_PLANO DE TRABALHO'!YO19)</f>
        <v>Subcategoria</v>
      </c>
      <c r="AM563">
        <f>IF('04.04_PLANO DE TRABALHO'!YP19="",AM562,'04.04_PLANO DE TRABALHO'!YP19)</f>
        <v>0</v>
      </c>
      <c r="AN563">
        <f>IF('04.04_PLANO DE TRABALHO'!YQ19="",AN562,'04.04_PLANO DE TRABALHO'!YQ19)</f>
        <v>0</v>
      </c>
      <c r="AO563">
        <f>IF('04.04_PLANO DE TRABALHO'!YR19="",AO562,'04.04_PLANO DE TRABALHO'!YR19)</f>
        <v>0</v>
      </c>
      <c r="AP563">
        <f>IF('04.04_PLANO DE TRABALHO'!YS19="",AP562,'04.04_PLANO DE TRABALHO'!YS19)</f>
        <v>0</v>
      </c>
      <c r="AQ563" t="str">
        <f>IF('04.04_PLANO DE TRABALHO'!YT19="",AQ562,'04.04_PLANO DE TRABALHO'!YT19)</f>
        <v>Fonte*</v>
      </c>
      <c r="AR563">
        <f>IF('04.04_PLANO DE TRABALHO'!YU19="",AR562,'04.04_PLANO DE TRABALHO'!YU19)</f>
        <v>0</v>
      </c>
      <c r="AS563">
        <f>IF('04.04_PLANO DE TRABALHO'!YV19="",AS562,'04.04_PLANO DE TRABALHO'!YV19)</f>
        <v>0</v>
      </c>
      <c r="AT563">
        <f>IF('04.04_PLANO DE TRABALHO'!YW19="",AT562,'04.04_PLANO DE TRABALHO'!YW19)</f>
        <v>0</v>
      </c>
      <c r="AU563" t="str">
        <f>IF('04.04_PLANO DE TRABALHO'!YX19="",AU562,'04.04_PLANO DE TRABALHO'!YX19)</f>
        <v>Unid</v>
      </c>
      <c r="AV563">
        <f>IF('04.04_PLANO DE TRABALHO'!YY19="",AV562,'04.04_PLANO DE TRABALHO'!YY19)</f>
        <v>0</v>
      </c>
      <c r="AW563" t="str">
        <f>IF('04.04_PLANO DE TRABALHO'!YZ19="",AW562,'04.04_PLANO DE TRABALHO'!YZ19)</f>
        <v>Valor 
Unit</v>
      </c>
      <c r="AX563">
        <f>IF('04.04_PLANO DE TRABALHO'!ZA19="",AX562,'04.04_PLANO DE TRABALHO'!ZA19)</f>
        <v>0</v>
      </c>
      <c r="AY563">
        <f>IF('04.04_PLANO DE TRABALHO'!ZB19="",AY562,'04.04_PLANO DE TRABALHO'!ZB19)</f>
        <v>0</v>
      </c>
      <c r="AZ563" t="str">
        <f>IF('04.04_PLANO DE TRABALHO'!ZC19="",AZ562,'04.04_PLANO DE TRABALHO'!ZC19)</f>
        <v>Qtde</v>
      </c>
      <c r="BA563">
        <f>IF('04.04_PLANO DE TRABALHO'!ZD19="",BA562,'04.04_PLANO DE TRABALHO'!ZD19)</f>
        <v>0</v>
      </c>
      <c r="BB563">
        <f>IF('04.04_PLANO DE TRABALHO'!ZE19="",BB562,'04.04_PLANO DE TRABALHO'!ZE19)</f>
        <v>0</v>
      </c>
    </row>
    <row r="564" spans="1:54" x14ac:dyDescent="0.25">
      <c r="A564">
        <v>11</v>
      </c>
      <c r="B564">
        <f>'04.04_PLANO DE TRABALHO'!$XT$7</f>
        <v>0</v>
      </c>
      <c r="C564" t="str">
        <f>IF('04.04_PLANO DE TRABALHO'!XF20="",C563,'04.04_PLANO DE TRABALHO'!XF20)</f>
        <v>11.3</v>
      </c>
      <c r="D564">
        <f>IF('04.04_PLANO DE TRABALHO'!XG20="",D563,'04.04_PLANO DE TRABALHO'!XG20)</f>
        <v>0</v>
      </c>
      <c r="E564" t="str">
        <f>IF(OR('04.04_PLANO DE TRABALHO'!XH20="",'04.04_PLANO DE TRABALHO'!XH20="Realizado",'04.04_PLANO DE TRABALHO'!XH20="Planejado"),E563,'04.04_PLANO DE TRABALHO'!XH20)</f>
        <v>Atividade</v>
      </c>
      <c r="F564">
        <f>IF('04.04_PLANO DE TRABALHO'!XI20="",F563,'04.04_PLANO DE TRABALHO'!XI20)</f>
        <v>0</v>
      </c>
      <c r="G564">
        <f>IF('04.04_PLANO DE TRABALHO'!XJ20="",G563,'04.04_PLANO DE TRABALHO'!XJ20)</f>
        <v>0</v>
      </c>
      <c r="H564" t="str">
        <f>IF('04.04_PLANO DE TRABALHO'!XK20="",H563,'04.04_PLANO DE TRABALHO'!XK20)</f>
        <v>Início</v>
      </c>
      <c r="I564">
        <f>IF('04.04_PLANO DE TRABALHO'!XL20="",I563,'04.04_PLANO DE TRABALHO'!XL20)</f>
        <v>0</v>
      </c>
      <c r="J564">
        <f>IF('04.04_PLANO DE TRABALHO'!XM20="",J563,'04.04_PLANO DE TRABALHO'!XM20)</f>
        <v>0</v>
      </c>
      <c r="K564" t="str">
        <f>IF('04.04_PLANO DE TRABALHO'!XN20="",K563,'04.04_PLANO DE TRABALHO'!XN20)</f>
        <v>Fim</v>
      </c>
      <c r="L564">
        <f>IF('04.04_PLANO DE TRABALHO'!XO20="",L563,'04.04_PLANO DE TRABALHO'!XO20)</f>
        <v>0</v>
      </c>
      <c r="M564">
        <f>IF('04.04_PLANO DE TRABALHO'!XP20="",M563,'04.04_PLANO DE TRABALHO'!XP20)</f>
        <v>0</v>
      </c>
      <c r="N564" t="str">
        <f>IF('04.04_PLANO DE TRABALHO'!XQ20="",N563,'04.04_PLANO DE TRABALHO'!XQ20)</f>
        <v>Total da SubAtividade:</v>
      </c>
      <c r="O564">
        <f>IF('04.04_PLANO DE TRABALHO'!XR20="",O563,'04.04_PLANO DE TRABALHO'!XR20)</f>
        <v>0</v>
      </c>
      <c r="P564">
        <f>IF('04.04_PLANO DE TRABALHO'!XS20="",P563,'04.04_PLANO DE TRABALHO'!XS20)</f>
        <v>0</v>
      </c>
      <c r="Q564" t="str">
        <f>IF('04.04_PLANO DE TRABALHO'!XT20="",Q563,'04.04_PLANO DE TRABALHO'!XT20)</f>
        <v>SubAtividade</v>
      </c>
      <c r="R564">
        <f>IF('04.04_PLANO DE TRABALHO'!XU20="",R563,'04.04_PLANO DE TRABALHO'!XU20)</f>
        <v>0</v>
      </c>
      <c r="S564">
        <f>IF('04.04_PLANO DE TRABALHO'!XV20="",S563,'04.04_PLANO DE TRABALHO'!XV20)</f>
        <v>0</v>
      </c>
      <c r="T564">
        <f>IF('04.04_PLANO DE TRABALHO'!XW20="",T563,'04.04_PLANO DE TRABALHO'!XW20)</f>
        <v>0</v>
      </c>
      <c r="U564">
        <f>IF('04.04_PLANO DE TRABALHO'!XX20="",U563,'04.04_PLANO DE TRABALHO'!XX20)</f>
        <v>0</v>
      </c>
      <c r="V564">
        <f>IF('04.04_PLANO DE TRABALHO'!XY20="",V563,'04.04_PLANO DE TRABALHO'!XY20)</f>
        <v>0</v>
      </c>
      <c r="W564" t="str">
        <f>IF('04.04_PLANO DE TRABALHO'!XZ20="",W563,'04.04_PLANO DE TRABALHO'!XZ20)</f>
        <v>Despesa</v>
      </c>
      <c r="X564">
        <f>IF('04.04_PLANO DE TRABALHO'!YA20="",X563,'04.04_PLANO DE TRABALHO'!YA20)</f>
        <v>0</v>
      </c>
      <c r="Y564">
        <f>IF('04.04_PLANO DE TRABALHO'!YB20="",Y563,'04.04_PLANO DE TRABALHO'!YB20)</f>
        <v>0</v>
      </c>
      <c r="Z564">
        <f>IF('04.04_PLANO DE TRABALHO'!YC20="",Z563,'04.04_PLANO DE TRABALHO'!YC20)</f>
        <v>0</v>
      </c>
      <c r="AA564">
        <f>IF('04.04_PLANO DE TRABALHO'!YD20="",AA563,'04.04_PLANO DE TRABALHO'!YD20)</f>
        <v>0</v>
      </c>
      <c r="AB564">
        <f>IF('04.04_PLANO DE TRABALHO'!YE20="",AB563,'04.04_PLANO DE TRABALHO'!YE20)</f>
        <v>0</v>
      </c>
      <c r="AC564">
        <f>IF('04.04_PLANO DE TRABALHO'!YF20="",AC563,'04.04_PLANO DE TRABALHO'!YF20)</f>
        <v>0</v>
      </c>
      <c r="AD564" t="str">
        <f>IF('04.04_PLANO DE TRABALHO'!YG20="",AD563,'04.04_PLANO DE TRABALHO'!YG20)</f>
        <v>Categoria</v>
      </c>
      <c r="AE564">
        <f>IF('04.04_PLANO DE TRABALHO'!YH20="",AE563,'04.04_PLANO DE TRABALHO'!YH20)</f>
        <v>0</v>
      </c>
      <c r="AF564">
        <f>IF('04.04_PLANO DE TRABALHO'!YI20="",AF563,'04.04_PLANO DE TRABALHO'!YI20)</f>
        <v>0</v>
      </c>
      <c r="AG564">
        <f>IF('04.04_PLANO DE TRABALHO'!YJ20="",AG563,'04.04_PLANO DE TRABALHO'!YJ20)</f>
        <v>0</v>
      </c>
      <c r="AH564">
        <f>IF('04.04_PLANO DE TRABALHO'!YK20="",AH563,'04.04_PLANO DE TRABALHO'!YK20)</f>
        <v>0</v>
      </c>
      <c r="AI564">
        <f>IF('04.04_PLANO DE TRABALHO'!YL20="",AI563,'04.04_PLANO DE TRABALHO'!YL20)</f>
        <v>0</v>
      </c>
      <c r="AJ564">
        <f>IF('04.04_PLANO DE TRABALHO'!YM20="",AJ563,'04.04_PLANO DE TRABALHO'!YM20)</f>
        <v>0</v>
      </c>
      <c r="AK564">
        <f>IF('04.04_PLANO DE TRABALHO'!YN20="",AK563,'04.04_PLANO DE TRABALHO'!YN20)</f>
        <v>0</v>
      </c>
      <c r="AL564" t="str">
        <f>IF('04.04_PLANO DE TRABALHO'!YO20="",AL563,'04.04_PLANO DE TRABALHO'!YO20)</f>
        <v>Subcategoria</v>
      </c>
      <c r="AM564">
        <f>IF('04.04_PLANO DE TRABALHO'!YP20="",AM563,'04.04_PLANO DE TRABALHO'!YP20)</f>
        <v>0</v>
      </c>
      <c r="AN564">
        <f>IF('04.04_PLANO DE TRABALHO'!YQ20="",AN563,'04.04_PLANO DE TRABALHO'!YQ20)</f>
        <v>0</v>
      </c>
      <c r="AO564">
        <f>IF('04.04_PLANO DE TRABALHO'!YR20="",AO563,'04.04_PLANO DE TRABALHO'!YR20)</f>
        <v>0</v>
      </c>
      <c r="AP564">
        <f>IF('04.04_PLANO DE TRABALHO'!YS20="",AP563,'04.04_PLANO DE TRABALHO'!YS20)</f>
        <v>0</v>
      </c>
      <c r="AQ564" t="str">
        <f>IF('04.04_PLANO DE TRABALHO'!YT20="",AQ563,'04.04_PLANO DE TRABALHO'!YT20)</f>
        <v>Fonte*</v>
      </c>
      <c r="AR564">
        <f>IF('04.04_PLANO DE TRABALHO'!YU20="",AR563,'04.04_PLANO DE TRABALHO'!YU20)</f>
        <v>0</v>
      </c>
      <c r="AS564">
        <f>IF('04.04_PLANO DE TRABALHO'!YV20="",AS563,'04.04_PLANO DE TRABALHO'!YV20)</f>
        <v>0</v>
      </c>
      <c r="AT564">
        <f>IF('04.04_PLANO DE TRABALHO'!YW20="",AT563,'04.04_PLANO DE TRABALHO'!YW20)</f>
        <v>0</v>
      </c>
      <c r="AU564" t="str">
        <f>IF('04.04_PLANO DE TRABALHO'!YX20="",AU563,'04.04_PLANO DE TRABALHO'!YX20)</f>
        <v>Unid</v>
      </c>
      <c r="AV564">
        <f>IF('04.04_PLANO DE TRABALHO'!YY20="",AV563,'04.04_PLANO DE TRABALHO'!YY20)</f>
        <v>0</v>
      </c>
      <c r="AW564" t="str">
        <f>IF('04.04_PLANO DE TRABALHO'!YZ20="",AW563,'04.04_PLANO DE TRABALHO'!YZ20)</f>
        <v>Valor 
Unit</v>
      </c>
      <c r="AX564">
        <f>IF('04.04_PLANO DE TRABALHO'!ZA20="",AX563,'04.04_PLANO DE TRABALHO'!ZA20)</f>
        <v>0</v>
      </c>
      <c r="AY564">
        <f>IF('04.04_PLANO DE TRABALHO'!ZB20="",AY563,'04.04_PLANO DE TRABALHO'!ZB20)</f>
        <v>0</v>
      </c>
      <c r="AZ564" t="str">
        <f>IF('04.04_PLANO DE TRABALHO'!ZC20="",AZ563,'04.04_PLANO DE TRABALHO'!ZC20)</f>
        <v>Qtde</v>
      </c>
      <c r="BA564">
        <f>IF('04.04_PLANO DE TRABALHO'!ZD20="",BA563,'04.04_PLANO DE TRABALHO'!ZD20)</f>
        <v>0</v>
      </c>
      <c r="BB564">
        <f>IF('04.04_PLANO DE TRABALHO'!ZE20="",BB563,'04.04_PLANO DE TRABALHO'!ZE20)</f>
        <v>0</v>
      </c>
    </row>
    <row r="565" spans="1:54" x14ac:dyDescent="0.25">
      <c r="A565">
        <v>12</v>
      </c>
      <c r="B565">
        <f>'04.04_PLANO DE TRABALHO'!$XT$7</f>
        <v>0</v>
      </c>
      <c r="C565" t="str">
        <f>IF('04.04_PLANO DE TRABALHO'!XF21="",C564,'04.04_PLANO DE TRABALHO'!XF21)</f>
        <v>11.3</v>
      </c>
      <c r="D565">
        <f>IF('04.04_PLANO DE TRABALHO'!XG21="",D564,'04.04_PLANO DE TRABALHO'!XG21)</f>
        <v>0</v>
      </c>
      <c r="E565" t="str">
        <f>IF(OR('04.04_PLANO DE TRABALHO'!XH21="",'04.04_PLANO DE TRABALHO'!XH21="Realizado",'04.04_PLANO DE TRABALHO'!XH21="Planejado"),E564,'04.04_PLANO DE TRABALHO'!XH21)</f>
        <v>Atividade</v>
      </c>
      <c r="F565">
        <f>IF('04.04_PLANO DE TRABALHO'!XI21="",F564,'04.04_PLANO DE TRABALHO'!XI21)</f>
        <v>0</v>
      </c>
      <c r="G565">
        <f>IF('04.04_PLANO DE TRABALHO'!XJ21="",G564,'04.04_PLANO DE TRABALHO'!XJ21)</f>
        <v>0</v>
      </c>
      <c r="H565" t="str">
        <f>IF('04.04_PLANO DE TRABALHO'!XK21="",H564,'04.04_PLANO DE TRABALHO'!XK21)</f>
        <v>Início</v>
      </c>
      <c r="I565">
        <f>IF('04.04_PLANO DE TRABALHO'!XL21="",I564,'04.04_PLANO DE TRABALHO'!XL21)</f>
        <v>0</v>
      </c>
      <c r="J565">
        <f>IF('04.04_PLANO DE TRABALHO'!XM21="",J564,'04.04_PLANO DE TRABALHO'!XM21)</f>
        <v>0</v>
      </c>
      <c r="K565" t="str">
        <f>IF('04.04_PLANO DE TRABALHO'!XN21="",K564,'04.04_PLANO DE TRABALHO'!XN21)</f>
        <v>Fim</v>
      </c>
      <c r="L565">
        <f>IF('04.04_PLANO DE TRABALHO'!XO21="",L564,'04.04_PLANO DE TRABALHO'!XO21)</f>
        <v>0</v>
      </c>
      <c r="M565">
        <f>IF('04.04_PLANO DE TRABALHO'!XP21="",M564,'04.04_PLANO DE TRABALHO'!XP21)</f>
        <v>0</v>
      </c>
      <c r="N565" t="str">
        <f>IF('04.04_PLANO DE TRABALHO'!XQ21="",N564,'04.04_PLANO DE TRABALHO'!XQ21)</f>
        <v>Total da SubAtividade:</v>
      </c>
      <c r="O565">
        <f>IF('04.04_PLANO DE TRABALHO'!XR21="",O564,'04.04_PLANO DE TRABALHO'!XR21)</f>
        <v>0</v>
      </c>
      <c r="P565">
        <f>IF('04.04_PLANO DE TRABALHO'!XS21="",P564,'04.04_PLANO DE TRABALHO'!XS21)</f>
        <v>0</v>
      </c>
      <c r="Q565" t="str">
        <f>IF('04.04_PLANO DE TRABALHO'!XT21="",Q564,'04.04_PLANO DE TRABALHO'!XT21)</f>
        <v>SubAtividade</v>
      </c>
      <c r="R565">
        <f>IF('04.04_PLANO DE TRABALHO'!XU21="",R564,'04.04_PLANO DE TRABALHO'!XU21)</f>
        <v>0</v>
      </c>
      <c r="S565">
        <f>IF('04.04_PLANO DE TRABALHO'!XV21="",S564,'04.04_PLANO DE TRABALHO'!XV21)</f>
        <v>0</v>
      </c>
      <c r="T565">
        <f>IF('04.04_PLANO DE TRABALHO'!XW21="",T564,'04.04_PLANO DE TRABALHO'!XW21)</f>
        <v>0</v>
      </c>
      <c r="U565">
        <f>IF('04.04_PLANO DE TRABALHO'!XX21="",U564,'04.04_PLANO DE TRABALHO'!XX21)</f>
        <v>0</v>
      </c>
      <c r="V565">
        <f>IF('04.04_PLANO DE TRABALHO'!XY21="",V564,'04.04_PLANO DE TRABALHO'!XY21)</f>
        <v>0</v>
      </c>
      <c r="W565" t="str">
        <f>IF('04.04_PLANO DE TRABALHO'!XZ21="",W564,'04.04_PLANO DE TRABALHO'!XZ21)</f>
        <v>Despesa</v>
      </c>
      <c r="X565">
        <f>IF('04.04_PLANO DE TRABALHO'!YA21="",X564,'04.04_PLANO DE TRABALHO'!YA21)</f>
        <v>0</v>
      </c>
      <c r="Y565">
        <f>IF('04.04_PLANO DE TRABALHO'!YB21="",Y564,'04.04_PLANO DE TRABALHO'!YB21)</f>
        <v>0</v>
      </c>
      <c r="Z565">
        <f>IF('04.04_PLANO DE TRABALHO'!YC21="",Z564,'04.04_PLANO DE TRABALHO'!YC21)</f>
        <v>0</v>
      </c>
      <c r="AA565">
        <f>IF('04.04_PLANO DE TRABALHO'!YD21="",AA564,'04.04_PLANO DE TRABALHO'!YD21)</f>
        <v>0</v>
      </c>
      <c r="AB565">
        <f>IF('04.04_PLANO DE TRABALHO'!YE21="",AB564,'04.04_PLANO DE TRABALHO'!YE21)</f>
        <v>0</v>
      </c>
      <c r="AC565">
        <f>IF('04.04_PLANO DE TRABALHO'!YF21="",AC564,'04.04_PLANO DE TRABALHO'!YF21)</f>
        <v>0</v>
      </c>
      <c r="AD565" t="str">
        <f>IF('04.04_PLANO DE TRABALHO'!YG21="",AD564,'04.04_PLANO DE TRABALHO'!YG21)</f>
        <v>Categoria</v>
      </c>
      <c r="AE565">
        <f>IF('04.04_PLANO DE TRABALHO'!YH21="",AE564,'04.04_PLANO DE TRABALHO'!YH21)</f>
        <v>0</v>
      </c>
      <c r="AF565">
        <f>IF('04.04_PLANO DE TRABALHO'!YI21="",AF564,'04.04_PLANO DE TRABALHO'!YI21)</f>
        <v>0</v>
      </c>
      <c r="AG565">
        <f>IF('04.04_PLANO DE TRABALHO'!YJ21="",AG564,'04.04_PLANO DE TRABALHO'!YJ21)</f>
        <v>0</v>
      </c>
      <c r="AH565">
        <f>IF('04.04_PLANO DE TRABALHO'!YK21="",AH564,'04.04_PLANO DE TRABALHO'!YK21)</f>
        <v>0</v>
      </c>
      <c r="AI565">
        <f>IF('04.04_PLANO DE TRABALHO'!YL21="",AI564,'04.04_PLANO DE TRABALHO'!YL21)</f>
        <v>0</v>
      </c>
      <c r="AJ565">
        <f>IF('04.04_PLANO DE TRABALHO'!YM21="",AJ564,'04.04_PLANO DE TRABALHO'!YM21)</f>
        <v>0</v>
      </c>
      <c r="AK565">
        <f>IF('04.04_PLANO DE TRABALHO'!YN21="",AK564,'04.04_PLANO DE TRABALHO'!YN21)</f>
        <v>0</v>
      </c>
      <c r="AL565" t="str">
        <f>IF('04.04_PLANO DE TRABALHO'!YO21="",AL564,'04.04_PLANO DE TRABALHO'!YO21)</f>
        <v>Subcategoria</v>
      </c>
      <c r="AM565">
        <f>IF('04.04_PLANO DE TRABALHO'!YP21="",AM564,'04.04_PLANO DE TRABALHO'!YP21)</f>
        <v>0</v>
      </c>
      <c r="AN565">
        <f>IF('04.04_PLANO DE TRABALHO'!YQ21="",AN564,'04.04_PLANO DE TRABALHO'!YQ21)</f>
        <v>0</v>
      </c>
      <c r="AO565">
        <f>IF('04.04_PLANO DE TRABALHO'!YR21="",AO564,'04.04_PLANO DE TRABALHO'!YR21)</f>
        <v>0</v>
      </c>
      <c r="AP565">
        <f>IF('04.04_PLANO DE TRABALHO'!YS21="",AP564,'04.04_PLANO DE TRABALHO'!YS21)</f>
        <v>0</v>
      </c>
      <c r="AQ565" t="str">
        <f>IF('04.04_PLANO DE TRABALHO'!YT21="",AQ564,'04.04_PLANO DE TRABALHO'!YT21)</f>
        <v>Fonte*</v>
      </c>
      <c r="AR565">
        <f>IF('04.04_PLANO DE TRABALHO'!YU21="",AR564,'04.04_PLANO DE TRABALHO'!YU21)</f>
        <v>0</v>
      </c>
      <c r="AS565">
        <f>IF('04.04_PLANO DE TRABALHO'!YV21="",AS564,'04.04_PLANO DE TRABALHO'!YV21)</f>
        <v>0</v>
      </c>
      <c r="AT565">
        <f>IF('04.04_PLANO DE TRABALHO'!YW21="",AT564,'04.04_PLANO DE TRABALHO'!YW21)</f>
        <v>0</v>
      </c>
      <c r="AU565" t="str">
        <f>IF('04.04_PLANO DE TRABALHO'!YX21="",AU564,'04.04_PLANO DE TRABALHO'!YX21)</f>
        <v>Unid</v>
      </c>
      <c r="AV565">
        <f>IF('04.04_PLANO DE TRABALHO'!YY21="",AV564,'04.04_PLANO DE TRABALHO'!YY21)</f>
        <v>0</v>
      </c>
      <c r="AW565" t="str">
        <f>IF('04.04_PLANO DE TRABALHO'!YZ21="",AW564,'04.04_PLANO DE TRABALHO'!YZ21)</f>
        <v>Valor 
Unit</v>
      </c>
      <c r="AX565">
        <f>IF('04.04_PLANO DE TRABALHO'!ZA21="",AX564,'04.04_PLANO DE TRABALHO'!ZA21)</f>
        <v>0</v>
      </c>
      <c r="AY565">
        <f>IF('04.04_PLANO DE TRABALHO'!ZB21="",AY564,'04.04_PLANO DE TRABALHO'!ZB21)</f>
        <v>0</v>
      </c>
      <c r="AZ565" t="str">
        <f>IF('04.04_PLANO DE TRABALHO'!ZC21="",AZ564,'04.04_PLANO DE TRABALHO'!ZC21)</f>
        <v>Qtde</v>
      </c>
      <c r="BA565">
        <f>IF('04.04_PLANO DE TRABALHO'!ZD21="",BA564,'04.04_PLANO DE TRABALHO'!ZD21)</f>
        <v>0</v>
      </c>
      <c r="BB565">
        <f>IF('04.04_PLANO DE TRABALHO'!ZE21="",BB564,'04.04_PLANO DE TRABALHO'!ZE21)</f>
        <v>0</v>
      </c>
    </row>
    <row r="566" spans="1:54" x14ac:dyDescent="0.25">
      <c r="A566">
        <v>13</v>
      </c>
      <c r="B566">
        <f>'04.04_PLANO DE TRABALHO'!$XT$7</f>
        <v>0</v>
      </c>
      <c r="C566" t="str">
        <f>IF('04.04_PLANO DE TRABALHO'!XF22="",C565,'04.04_PLANO DE TRABALHO'!XF22)</f>
        <v>11.3</v>
      </c>
      <c r="D566">
        <f>IF('04.04_PLANO DE TRABALHO'!XG22="",D565,'04.04_PLANO DE TRABALHO'!XG22)</f>
        <v>0</v>
      </c>
      <c r="E566" t="str">
        <f>IF(OR('04.04_PLANO DE TRABALHO'!XH22="",'04.04_PLANO DE TRABALHO'!XH22="Realizado",'04.04_PLANO DE TRABALHO'!XH22="Planejado"),E565,'04.04_PLANO DE TRABALHO'!XH22)</f>
        <v>Atividade</v>
      </c>
      <c r="F566">
        <f>IF('04.04_PLANO DE TRABALHO'!XI22="",F565,'04.04_PLANO DE TRABALHO'!XI22)</f>
        <v>0</v>
      </c>
      <c r="G566">
        <f>IF('04.04_PLANO DE TRABALHO'!XJ22="",G565,'04.04_PLANO DE TRABALHO'!XJ22)</f>
        <v>0</v>
      </c>
      <c r="H566" t="str">
        <f>IF('04.04_PLANO DE TRABALHO'!XK22="",H565,'04.04_PLANO DE TRABALHO'!XK22)</f>
        <v>Início</v>
      </c>
      <c r="I566">
        <f>IF('04.04_PLANO DE TRABALHO'!XL22="",I565,'04.04_PLANO DE TRABALHO'!XL22)</f>
        <v>0</v>
      </c>
      <c r="J566">
        <f>IF('04.04_PLANO DE TRABALHO'!XM22="",J565,'04.04_PLANO DE TRABALHO'!XM22)</f>
        <v>0</v>
      </c>
      <c r="K566" t="str">
        <f>IF('04.04_PLANO DE TRABALHO'!XN22="",K565,'04.04_PLANO DE TRABALHO'!XN22)</f>
        <v>Fim</v>
      </c>
      <c r="L566">
        <f>IF('04.04_PLANO DE TRABALHO'!XO22="",L565,'04.04_PLANO DE TRABALHO'!XO22)</f>
        <v>0</v>
      </c>
      <c r="M566">
        <f>IF('04.04_PLANO DE TRABALHO'!XP22="",M565,'04.04_PLANO DE TRABALHO'!XP22)</f>
        <v>0</v>
      </c>
      <c r="N566" t="str">
        <f>IF('04.04_PLANO DE TRABALHO'!XQ22="",N565,'04.04_PLANO DE TRABALHO'!XQ22)</f>
        <v>Total da SubAtividade:</v>
      </c>
      <c r="O566">
        <f>IF('04.04_PLANO DE TRABALHO'!XR22="",O565,'04.04_PLANO DE TRABALHO'!XR22)</f>
        <v>0</v>
      </c>
      <c r="P566">
        <f>IF('04.04_PLANO DE TRABALHO'!XS22="",P565,'04.04_PLANO DE TRABALHO'!XS22)</f>
        <v>0</v>
      </c>
      <c r="Q566" t="str">
        <f>IF('04.04_PLANO DE TRABALHO'!XT22="",Q565,'04.04_PLANO DE TRABALHO'!XT22)</f>
        <v>SubAtividade</v>
      </c>
      <c r="R566">
        <f>IF('04.04_PLANO DE TRABALHO'!XU22="",R565,'04.04_PLANO DE TRABALHO'!XU22)</f>
        <v>0</v>
      </c>
      <c r="S566">
        <f>IF('04.04_PLANO DE TRABALHO'!XV22="",S565,'04.04_PLANO DE TRABALHO'!XV22)</f>
        <v>0</v>
      </c>
      <c r="T566">
        <f>IF('04.04_PLANO DE TRABALHO'!XW22="",T565,'04.04_PLANO DE TRABALHO'!XW22)</f>
        <v>0</v>
      </c>
      <c r="U566">
        <f>IF('04.04_PLANO DE TRABALHO'!XX22="",U565,'04.04_PLANO DE TRABALHO'!XX22)</f>
        <v>0</v>
      </c>
      <c r="V566">
        <f>IF('04.04_PLANO DE TRABALHO'!XY22="",V565,'04.04_PLANO DE TRABALHO'!XY22)</f>
        <v>0</v>
      </c>
      <c r="W566" t="str">
        <f>IF('04.04_PLANO DE TRABALHO'!XZ22="",W565,'04.04_PLANO DE TRABALHO'!XZ22)</f>
        <v>Despesa</v>
      </c>
      <c r="X566">
        <f>IF('04.04_PLANO DE TRABALHO'!YA22="",X565,'04.04_PLANO DE TRABALHO'!YA22)</f>
        <v>0</v>
      </c>
      <c r="Y566">
        <f>IF('04.04_PLANO DE TRABALHO'!YB22="",Y565,'04.04_PLANO DE TRABALHO'!YB22)</f>
        <v>0</v>
      </c>
      <c r="Z566">
        <f>IF('04.04_PLANO DE TRABALHO'!YC22="",Z565,'04.04_PLANO DE TRABALHO'!YC22)</f>
        <v>0</v>
      </c>
      <c r="AA566">
        <f>IF('04.04_PLANO DE TRABALHO'!YD22="",AA565,'04.04_PLANO DE TRABALHO'!YD22)</f>
        <v>0</v>
      </c>
      <c r="AB566">
        <f>IF('04.04_PLANO DE TRABALHO'!YE22="",AB565,'04.04_PLANO DE TRABALHO'!YE22)</f>
        <v>0</v>
      </c>
      <c r="AC566">
        <f>IF('04.04_PLANO DE TRABALHO'!YF22="",AC565,'04.04_PLANO DE TRABALHO'!YF22)</f>
        <v>0</v>
      </c>
      <c r="AD566" t="str">
        <f>IF('04.04_PLANO DE TRABALHO'!YG22="",AD565,'04.04_PLANO DE TRABALHO'!YG22)</f>
        <v>Categoria</v>
      </c>
      <c r="AE566">
        <f>IF('04.04_PLANO DE TRABALHO'!YH22="",AE565,'04.04_PLANO DE TRABALHO'!YH22)</f>
        <v>0</v>
      </c>
      <c r="AF566">
        <f>IF('04.04_PLANO DE TRABALHO'!YI22="",AF565,'04.04_PLANO DE TRABALHO'!YI22)</f>
        <v>0</v>
      </c>
      <c r="AG566">
        <f>IF('04.04_PLANO DE TRABALHO'!YJ22="",AG565,'04.04_PLANO DE TRABALHO'!YJ22)</f>
        <v>0</v>
      </c>
      <c r="AH566">
        <f>IF('04.04_PLANO DE TRABALHO'!YK22="",AH565,'04.04_PLANO DE TRABALHO'!YK22)</f>
        <v>0</v>
      </c>
      <c r="AI566">
        <f>IF('04.04_PLANO DE TRABALHO'!YL22="",AI565,'04.04_PLANO DE TRABALHO'!YL22)</f>
        <v>0</v>
      </c>
      <c r="AJ566">
        <f>IF('04.04_PLANO DE TRABALHO'!YM22="",AJ565,'04.04_PLANO DE TRABALHO'!YM22)</f>
        <v>0</v>
      </c>
      <c r="AK566">
        <f>IF('04.04_PLANO DE TRABALHO'!YN22="",AK565,'04.04_PLANO DE TRABALHO'!YN22)</f>
        <v>0</v>
      </c>
      <c r="AL566" t="str">
        <f>IF('04.04_PLANO DE TRABALHO'!YO22="",AL565,'04.04_PLANO DE TRABALHO'!YO22)</f>
        <v>Subcategoria</v>
      </c>
      <c r="AM566">
        <f>IF('04.04_PLANO DE TRABALHO'!YP22="",AM565,'04.04_PLANO DE TRABALHO'!YP22)</f>
        <v>0</v>
      </c>
      <c r="AN566">
        <f>IF('04.04_PLANO DE TRABALHO'!YQ22="",AN565,'04.04_PLANO DE TRABALHO'!YQ22)</f>
        <v>0</v>
      </c>
      <c r="AO566">
        <f>IF('04.04_PLANO DE TRABALHO'!YR22="",AO565,'04.04_PLANO DE TRABALHO'!YR22)</f>
        <v>0</v>
      </c>
      <c r="AP566">
        <f>IF('04.04_PLANO DE TRABALHO'!YS22="",AP565,'04.04_PLANO DE TRABALHO'!YS22)</f>
        <v>0</v>
      </c>
      <c r="AQ566" t="str">
        <f>IF('04.04_PLANO DE TRABALHO'!YT22="",AQ565,'04.04_PLANO DE TRABALHO'!YT22)</f>
        <v>Fonte*</v>
      </c>
      <c r="AR566">
        <f>IF('04.04_PLANO DE TRABALHO'!YU22="",AR565,'04.04_PLANO DE TRABALHO'!YU22)</f>
        <v>0</v>
      </c>
      <c r="AS566">
        <f>IF('04.04_PLANO DE TRABALHO'!YV22="",AS565,'04.04_PLANO DE TRABALHO'!YV22)</f>
        <v>0</v>
      </c>
      <c r="AT566">
        <f>IF('04.04_PLANO DE TRABALHO'!YW22="",AT565,'04.04_PLANO DE TRABALHO'!YW22)</f>
        <v>0</v>
      </c>
      <c r="AU566" t="str">
        <f>IF('04.04_PLANO DE TRABALHO'!YX22="",AU565,'04.04_PLANO DE TRABALHO'!YX22)</f>
        <v>Unid</v>
      </c>
      <c r="AV566">
        <f>IF('04.04_PLANO DE TRABALHO'!YY22="",AV565,'04.04_PLANO DE TRABALHO'!YY22)</f>
        <v>0</v>
      </c>
      <c r="AW566" t="str">
        <f>IF('04.04_PLANO DE TRABALHO'!YZ22="",AW565,'04.04_PLANO DE TRABALHO'!YZ22)</f>
        <v>Valor 
Unit</v>
      </c>
      <c r="AX566">
        <f>IF('04.04_PLANO DE TRABALHO'!ZA22="",AX565,'04.04_PLANO DE TRABALHO'!ZA22)</f>
        <v>0</v>
      </c>
      <c r="AY566">
        <f>IF('04.04_PLANO DE TRABALHO'!ZB22="",AY565,'04.04_PLANO DE TRABALHO'!ZB22)</f>
        <v>0</v>
      </c>
      <c r="AZ566" t="str">
        <f>IF('04.04_PLANO DE TRABALHO'!ZC22="",AZ565,'04.04_PLANO DE TRABALHO'!ZC22)</f>
        <v>Qtde</v>
      </c>
      <c r="BA566">
        <f>IF('04.04_PLANO DE TRABALHO'!ZD22="",BA565,'04.04_PLANO DE TRABALHO'!ZD22)</f>
        <v>0</v>
      </c>
      <c r="BB566">
        <f>IF('04.04_PLANO DE TRABALHO'!ZE22="",BB565,'04.04_PLANO DE TRABALHO'!ZE22)</f>
        <v>0</v>
      </c>
    </row>
    <row r="567" spans="1:54" x14ac:dyDescent="0.25">
      <c r="A567">
        <v>14</v>
      </c>
      <c r="B567">
        <f>'04.04_PLANO DE TRABALHO'!$XT$7</f>
        <v>0</v>
      </c>
      <c r="C567" t="str">
        <f>IF('04.04_PLANO DE TRABALHO'!XF23="",C566,'04.04_PLANO DE TRABALHO'!XF23)</f>
        <v>11.3</v>
      </c>
      <c r="D567">
        <f>IF('04.04_PLANO DE TRABALHO'!XG23="",D566,'04.04_PLANO DE TRABALHO'!XG23)</f>
        <v>0</v>
      </c>
      <c r="E567" t="str">
        <f>IF(OR('04.04_PLANO DE TRABALHO'!XH23="",'04.04_PLANO DE TRABALHO'!XH23="Realizado",'04.04_PLANO DE TRABALHO'!XH23="Planejado"),E566,'04.04_PLANO DE TRABALHO'!XH23)</f>
        <v>Atividade</v>
      </c>
      <c r="F567">
        <f>IF('04.04_PLANO DE TRABALHO'!XI23="",F566,'04.04_PLANO DE TRABALHO'!XI23)</f>
        <v>0</v>
      </c>
      <c r="G567">
        <f>IF('04.04_PLANO DE TRABALHO'!XJ23="",G566,'04.04_PLANO DE TRABALHO'!XJ23)</f>
        <v>0</v>
      </c>
      <c r="H567" t="str">
        <f>IF('04.04_PLANO DE TRABALHO'!XK23="",H566,'04.04_PLANO DE TRABALHO'!XK23)</f>
        <v>Início</v>
      </c>
      <c r="I567">
        <f>IF('04.04_PLANO DE TRABALHO'!XL23="",I566,'04.04_PLANO DE TRABALHO'!XL23)</f>
        <v>0</v>
      </c>
      <c r="J567">
        <f>IF('04.04_PLANO DE TRABALHO'!XM23="",J566,'04.04_PLANO DE TRABALHO'!XM23)</f>
        <v>0</v>
      </c>
      <c r="K567" t="str">
        <f>IF('04.04_PLANO DE TRABALHO'!XN23="",K566,'04.04_PLANO DE TRABALHO'!XN23)</f>
        <v>Fim</v>
      </c>
      <c r="L567">
        <f>IF('04.04_PLANO DE TRABALHO'!XO23="",L566,'04.04_PLANO DE TRABALHO'!XO23)</f>
        <v>0</v>
      </c>
      <c r="M567">
        <f>IF('04.04_PLANO DE TRABALHO'!XP23="",M566,'04.04_PLANO DE TRABALHO'!XP23)</f>
        <v>0</v>
      </c>
      <c r="N567" t="str">
        <f>IF('04.04_PLANO DE TRABALHO'!XQ23="",N566,'04.04_PLANO DE TRABALHO'!XQ23)</f>
        <v>Total da SubAtividade:</v>
      </c>
      <c r="O567">
        <f>IF('04.04_PLANO DE TRABALHO'!XR23="",O566,'04.04_PLANO DE TRABALHO'!XR23)</f>
        <v>0</v>
      </c>
      <c r="P567">
        <f>IF('04.04_PLANO DE TRABALHO'!XS23="",P566,'04.04_PLANO DE TRABALHO'!XS23)</f>
        <v>0</v>
      </c>
      <c r="Q567" t="str">
        <f>IF('04.04_PLANO DE TRABALHO'!XT23="",Q566,'04.04_PLANO DE TRABALHO'!XT23)</f>
        <v>SubAtividade</v>
      </c>
      <c r="R567">
        <f>IF('04.04_PLANO DE TRABALHO'!XU23="",R566,'04.04_PLANO DE TRABALHO'!XU23)</f>
        <v>0</v>
      </c>
      <c r="S567">
        <f>IF('04.04_PLANO DE TRABALHO'!XV23="",S566,'04.04_PLANO DE TRABALHO'!XV23)</f>
        <v>0</v>
      </c>
      <c r="T567">
        <f>IF('04.04_PLANO DE TRABALHO'!XW23="",T566,'04.04_PLANO DE TRABALHO'!XW23)</f>
        <v>0</v>
      </c>
      <c r="U567">
        <f>IF('04.04_PLANO DE TRABALHO'!XX23="",U566,'04.04_PLANO DE TRABALHO'!XX23)</f>
        <v>0</v>
      </c>
      <c r="V567">
        <f>IF('04.04_PLANO DE TRABALHO'!XY23="",V566,'04.04_PLANO DE TRABALHO'!XY23)</f>
        <v>0</v>
      </c>
      <c r="W567" t="str">
        <f>IF('04.04_PLANO DE TRABALHO'!XZ23="",W566,'04.04_PLANO DE TRABALHO'!XZ23)</f>
        <v>Despesa</v>
      </c>
      <c r="X567">
        <f>IF('04.04_PLANO DE TRABALHO'!YA23="",X566,'04.04_PLANO DE TRABALHO'!YA23)</f>
        <v>0</v>
      </c>
      <c r="Y567">
        <f>IF('04.04_PLANO DE TRABALHO'!YB23="",Y566,'04.04_PLANO DE TRABALHO'!YB23)</f>
        <v>0</v>
      </c>
      <c r="Z567">
        <f>IF('04.04_PLANO DE TRABALHO'!YC23="",Z566,'04.04_PLANO DE TRABALHO'!YC23)</f>
        <v>0</v>
      </c>
      <c r="AA567">
        <f>IF('04.04_PLANO DE TRABALHO'!YD23="",AA566,'04.04_PLANO DE TRABALHO'!YD23)</f>
        <v>0</v>
      </c>
      <c r="AB567">
        <f>IF('04.04_PLANO DE TRABALHO'!YE23="",AB566,'04.04_PLANO DE TRABALHO'!YE23)</f>
        <v>0</v>
      </c>
      <c r="AC567">
        <f>IF('04.04_PLANO DE TRABALHO'!YF23="",AC566,'04.04_PLANO DE TRABALHO'!YF23)</f>
        <v>0</v>
      </c>
      <c r="AD567" t="str">
        <f>IF('04.04_PLANO DE TRABALHO'!YG23="",AD566,'04.04_PLANO DE TRABALHO'!YG23)</f>
        <v>Categoria</v>
      </c>
      <c r="AE567">
        <f>IF('04.04_PLANO DE TRABALHO'!YH23="",AE566,'04.04_PLANO DE TRABALHO'!YH23)</f>
        <v>0</v>
      </c>
      <c r="AF567">
        <f>IF('04.04_PLANO DE TRABALHO'!YI23="",AF566,'04.04_PLANO DE TRABALHO'!YI23)</f>
        <v>0</v>
      </c>
      <c r="AG567">
        <f>IF('04.04_PLANO DE TRABALHO'!YJ23="",AG566,'04.04_PLANO DE TRABALHO'!YJ23)</f>
        <v>0</v>
      </c>
      <c r="AH567">
        <f>IF('04.04_PLANO DE TRABALHO'!YK23="",AH566,'04.04_PLANO DE TRABALHO'!YK23)</f>
        <v>0</v>
      </c>
      <c r="AI567">
        <f>IF('04.04_PLANO DE TRABALHO'!YL23="",AI566,'04.04_PLANO DE TRABALHO'!YL23)</f>
        <v>0</v>
      </c>
      <c r="AJ567">
        <f>IF('04.04_PLANO DE TRABALHO'!YM23="",AJ566,'04.04_PLANO DE TRABALHO'!YM23)</f>
        <v>0</v>
      </c>
      <c r="AK567">
        <f>IF('04.04_PLANO DE TRABALHO'!YN23="",AK566,'04.04_PLANO DE TRABALHO'!YN23)</f>
        <v>0</v>
      </c>
      <c r="AL567" t="str">
        <f>IF('04.04_PLANO DE TRABALHO'!YO23="",AL566,'04.04_PLANO DE TRABALHO'!YO23)</f>
        <v>Subcategoria</v>
      </c>
      <c r="AM567">
        <f>IF('04.04_PLANO DE TRABALHO'!YP23="",AM566,'04.04_PLANO DE TRABALHO'!YP23)</f>
        <v>0</v>
      </c>
      <c r="AN567">
        <f>IF('04.04_PLANO DE TRABALHO'!YQ23="",AN566,'04.04_PLANO DE TRABALHO'!YQ23)</f>
        <v>0</v>
      </c>
      <c r="AO567">
        <f>IF('04.04_PLANO DE TRABALHO'!YR23="",AO566,'04.04_PLANO DE TRABALHO'!YR23)</f>
        <v>0</v>
      </c>
      <c r="AP567">
        <f>IF('04.04_PLANO DE TRABALHO'!YS23="",AP566,'04.04_PLANO DE TRABALHO'!YS23)</f>
        <v>0</v>
      </c>
      <c r="AQ567" t="str">
        <f>IF('04.04_PLANO DE TRABALHO'!YT23="",AQ566,'04.04_PLANO DE TRABALHO'!YT23)</f>
        <v>Fonte*</v>
      </c>
      <c r="AR567">
        <f>IF('04.04_PLANO DE TRABALHO'!YU23="",AR566,'04.04_PLANO DE TRABALHO'!YU23)</f>
        <v>0</v>
      </c>
      <c r="AS567">
        <f>IF('04.04_PLANO DE TRABALHO'!YV23="",AS566,'04.04_PLANO DE TRABALHO'!YV23)</f>
        <v>0</v>
      </c>
      <c r="AT567">
        <f>IF('04.04_PLANO DE TRABALHO'!YW23="",AT566,'04.04_PLANO DE TRABALHO'!YW23)</f>
        <v>0</v>
      </c>
      <c r="AU567" t="str">
        <f>IF('04.04_PLANO DE TRABALHO'!YX23="",AU566,'04.04_PLANO DE TRABALHO'!YX23)</f>
        <v>Unid</v>
      </c>
      <c r="AV567">
        <f>IF('04.04_PLANO DE TRABALHO'!YY23="",AV566,'04.04_PLANO DE TRABALHO'!YY23)</f>
        <v>0</v>
      </c>
      <c r="AW567" t="str">
        <f>IF('04.04_PLANO DE TRABALHO'!YZ23="",AW566,'04.04_PLANO DE TRABALHO'!YZ23)</f>
        <v>Valor 
Unit</v>
      </c>
      <c r="AX567">
        <f>IF('04.04_PLANO DE TRABALHO'!ZA23="",AX566,'04.04_PLANO DE TRABALHO'!ZA23)</f>
        <v>0</v>
      </c>
      <c r="AY567">
        <f>IF('04.04_PLANO DE TRABALHO'!ZB23="",AY566,'04.04_PLANO DE TRABALHO'!ZB23)</f>
        <v>0</v>
      </c>
      <c r="AZ567" t="str">
        <f>IF('04.04_PLANO DE TRABALHO'!ZC23="",AZ566,'04.04_PLANO DE TRABALHO'!ZC23)</f>
        <v>Qtde</v>
      </c>
      <c r="BA567">
        <f>IF('04.04_PLANO DE TRABALHO'!ZD23="",BA566,'04.04_PLANO DE TRABALHO'!ZD23)</f>
        <v>0</v>
      </c>
      <c r="BB567">
        <f>IF('04.04_PLANO DE TRABALHO'!ZE23="",BB566,'04.04_PLANO DE TRABALHO'!ZE23)</f>
        <v>0</v>
      </c>
    </row>
    <row r="568" spans="1:54" x14ac:dyDescent="0.25">
      <c r="A568">
        <v>15</v>
      </c>
      <c r="B568">
        <f>'04.04_PLANO DE TRABALHO'!$XT$7</f>
        <v>0</v>
      </c>
      <c r="C568" t="str">
        <f>IF('04.04_PLANO DE TRABALHO'!XF24="",C567,'04.04_PLANO DE TRABALHO'!XF24)</f>
        <v>11.3</v>
      </c>
      <c r="D568">
        <f>IF('04.04_PLANO DE TRABALHO'!XG24="",D567,'04.04_PLANO DE TRABALHO'!XG24)</f>
        <v>0</v>
      </c>
      <c r="E568" t="str">
        <f>IF(OR('04.04_PLANO DE TRABALHO'!XH24="",'04.04_PLANO DE TRABALHO'!XH24="Realizado",'04.04_PLANO DE TRABALHO'!XH24="Planejado"),E567,'04.04_PLANO DE TRABALHO'!XH24)</f>
        <v>Atividade</v>
      </c>
      <c r="F568">
        <f>IF('04.04_PLANO DE TRABALHO'!XI24="",F567,'04.04_PLANO DE TRABALHO'!XI24)</f>
        <v>0</v>
      </c>
      <c r="G568">
        <f>IF('04.04_PLANO DE TRABALHO'!XJ24="",G567,'04.04_PLANO DE TRABALHO'!XJ24)</f>
        <v>0</v>
      </c>
      <c r="H568" t="str">
        <f>IF('04.04_PLANO DE TRABALHO'!XK24="",H567,'04.04_PLANO DE TRABALHO'!XK24)</f>
        <v>Início</v>
      </c>
      <c r="I568">
        <f>IF('04.04_PLANO DE TRABALHO'!XL24="",I567,'04.04_PLANO DE TRABALHO'!XL24)</f>
        <v>0</v>
      </c>
      <c r="J568">
        <f>IF('04.04_PLANO DE TRABALHO'!XM24="",J567,'04.04_PLANO DE TRABALHO'!XM24)</f>
        <v>0</v>
      </c>
      <c r="K568" t="str">
        <f>IF('04.04_PLANO DE TRABALHO'!XN24="",K567,'04.04_PLANO DE TRABALHO'!XN24)</f>
        <v>Fim</v>
      </c>
      <c r="L568">
        <f>IF('04.04_PLANO DE TRABALHO'!XO24="",L567,'04.04_PLANO DE TRABALHO'!XO24)</f>
        <v>0</v>
      </c>
      <c r="M568">
        <f>IF('04.04_PLANO DE TRABALHO'!XP24="",M567,'04.04_PLANO DE TRABALHO'!XP24)</f>
        <v>0</v>
      </c>
      <c r="N568" t="str">
        <f>IF('04.04_PLANO DE TRABALHO'!XQ24="",N567,'04.04_PLANO DE TRABALHO'!XQ24)</f>
        <v>Total da SubAtividade:</v>
      </c>
      <c r="O568">
        <f>IF('04.04_PLANO DE TRABALHO'!XR24="",O567,'04.04_PLANO DE TRABALHO'!XR24)</f>
        <v>0</v>
      </c>
      <c r="P568">
        <f>IF('04.04_PLANO DE TRABALHO'!XS24="",P567,'04.04_PLANO DE TRABALHO'!XS24)</f>
        <v>0</v>
      </c>
      <c r="Q568" t="str">
        <f>IF('04.04_PLANO DE TRABALHO'!XT24="",Q567,'04.04_PLANO DE TRABALHO'!XT24)</f>
        <v>SubAtividade</v>
      </c>
      <c r="R568">
        <f>IF('04.04_PLANO DE TRABALHO'!XU24="",R567,'04.04_PLANO DE TRABALHO'!XU24)</f>
        <v>0</v>
      </c>
      <c r="S568">
        <f>IF('04.04_PLANO DE TRABALHO'!XV24="",S567,'04.04_PLANO DE TRABALHO'!XV24)</f>
        <v>0</v>
      </c>
      <c r="T568">
        <f>IF('04.04_PLANO DE TRABALHO'!XW24="",T567,'04.04_PLANO DE TRABALHO'!XW24)</f>
        <v>0</v>
      </c>
      <c r="U568">
        <f>IF('04.04_PLANO DE TRABALHO'!XX24="",U567,'04.04_PLANO DE TRABALHO'!XX24)</f>
        <v>0</v>
      </c>
      <c r="V568">
        <f>IF('04.04_PLANO DE TRABALHO'!XY24="",V567,'04.04_PLANO DE TRABALHO'!XY24)</f>
        <v>0</v>
      </c>
      <c r="W568" t="str">
        <f>IF('04.04_PLANO DE TRABALHO'!XZ24="",W567,'04.04_PLANO DE TRABALHO'!XZ24)</f>
        <v>Despesa</v>
      </c>
      <c r="X568">
        <f>IF('04.04_PLANO DE TRABALHO'!YA24="",X567,'04.04_PLANO DE TRABALHO'!YA24)</f>
        <v>0</v>
      </c>
      <c r="Y568">
        <f>IF('04.04_PLANO DE TRABALHO'!YB24="",Y567,'04.04_PLANO DE TRABALHO'!YB24)</f>
        <v>0</v>
      </c>
      <c r="Z568">
        <f>IF('04.04_PLANO DE TRABALHO'!YC24="",Z567,'04.04_PLANO DE TRABALHO'!YC24)</f>
        <v>0</v>
      </c>
      <c r="AA568">
        <f>IF('04.04_PLANO DE TRABALHO'!YD24="",AA567,'04.04_PLANO DE TRABALHO'!YD24)</f>
        <v>0</v>
      </c>
      <c r="AB568">
        <f>IF('04.04_PLANO DE TRABALHO'!YE24="",AB567,'04.04_PLANO DE TRABALHO'!YE24)</f>
        <v>0</v>
      </c>
      <c r="AC568">
        <f>IF('04.04_PLANO DE TRABALHO'!YF24="",AC567,'04.04_PLANO DE TRABALHO'!YF24)</f>
        <v>0</v>
      </c>
      <c r="AD568" t="str">
        <f>IF('04.04_PLANO DE TRABALHO'!YG24="",AD567,'04.04_PLANO DE TRABALHO'!YG24)</f>
        <v>Categoria</v>
      </c>
      <c r="AE568">
        <f>IF('04.04_PLANO DE TRABALHO'!YH24="",AE567,'04.04_PLANO DE TRABALHO'!YH24)</f>
        <v>0</v>
      </c>
      <c r="AF568">
        <f>IF('04.04_PLANO DE TRABALHO'!YI24="",AF567,'04.04_PLANO DE TRABALHO'!YI24)</f>
        <v>0</v>
      </c>
      <c r="AG568">
        <f>IF('04.04_PLANO DE TRABALHO'!YJ24="",AG567,'04.04_PLANO DE TRABALHO'!YJ24)</f>
        <v>0</v>
      </c>
      <c r="AH568">
        <f>IF('04.04_PLANO DE TRABALHO'!YK24="",AH567,'04.04_PLANO DE TRABALHO'!YK24)</f>
        <v>0</v>
      </c>
      <c r="AI568">
        <f>IF('04.04_PLANO DE TRABALHO'!YL24="",AI567,'04.04_PLANO DE TRABALHO'!YL24)</f>
        <v>0</v>
      </c>
      <c r="AJ568">
        <f>IF('04.04_PLANO DE TRABALHO'!YM24="",AJ567,'04.04_PLANO DE TRABALHO'!YM24)</f>
        <v>0</v>
      </c>
      <c r="AK568">
        <f>IF('04.04_PLANO DE TRABALHO'!YN24="",AK567,'04.04_PLANO DE TRABALHO'!YN24)</f>
        <v>0</v>
      </c>
      <c r="AL568" t="str">
        <f>IF('04.04_PLANO DE TRABALHO'!YO24="",AL567,'04.04_PLANO DE TRABALHO'!YO24)</f>
        <v>Subcategoria</v>
      </c>
      <c r="AM568">
        <f>IF('04.04_PLANO DE TRABALHO'!YP24="",AM567,'04.04_PLANO DE TRABALHO'!YP24)</f>
        <v>0</v>
      </c>
      <c r="AN568">
        <f>IF('04.04_PLANO DE TRABALHO'!YQ24="",AN567,'04.04_PLANO DE TRABALHO'!YQ24)</f>
        <v>0</v>
      </c>
      <c r="AO568">
        <f>IF('04.04_PLANO DE TRABALHO'!YR24="",AO567,'04.04_PLANO DE TRABALHO'!YR24)</f>
        <v>0</v>
      </c>
      <c r="AP568">
        <f>IF('04.04_PLANO DE TRABALHO'!YS24="",AP567,'04.04_PLANO DE TRABALHO'!YS24)</f>
        <v>0</v>
      </c>
      <c r="AQ568" t="str">
        <f>IF('04.04_PLANO DE TRABALHO'!YT24="",AQ567,'04.04_PLANO DE TRABALHO'!YT24)</f>
        <v>Fonte*</v>
      </c>
      <c r="AR568">
        <f>IF('04.04_PLANO DE TRABALHO'!YU24="",AR567,'04.04_PLANO DE TRABALHO'!YU24)</f>
        <v>0</v>
      </c>
      <c r="AS568">
        <f>IF('04.04_PLANO DE TRABALHO'!YV24="",AS567,'04.04_PLANO DE TRABALHO'!YV24)</f>
        <v>0</v>
      </c>
      <c r="AT568">
        <f>IF('04.04_PLANO DE TRABALHO'!YW24="",AT567,'04.04_PLANO DE TRABALHO'!YW24)</f>
        <v>0</v>
      </c>
      <c r="AU568" t="str">
        <f>IF('04.04_PLANO DE TRABALHO'!YX24="",AU567,'04.04_PLANO DE TRABALHO'!YX24)</f>
        <v>Unid</v>
      </c>
      <c r="AV568">
        <f>IF('04.04_PLANO DE TRABALHO'!YY24="",AV567,'04.04_PLANO DE TRABALHO'!YY24)</f>
        <v>0</v>
      </c>
      <c r="AW568" t="str">
        <f>IF('04.04_PLANO DE TRABALHO'!YZ24="",AW567,'04.04_PLANO DE TRABALHO'!YZ24)</f>
        <v>Valor 
Unit</v>
      </c>
      <c r="AX568">
        <f>IF('04.04_PLANO DE TRABALHO'!ZA24="",AX567,'04.04_PLANO DE TRABALHO'!ZA24)</f>
        <v>0</v>
      </c>
      <c r="AY568">
        <f>IF('04.04_PLANO DE TRABALHO'!ZB24="",AY567,'04.04_PLANO DE TRABALHO'!ZB24)</f>
        <v>0</v>
      </c>
      <c r="AZ568" t="str">
        <f>IF('04.04_PLANO DE TRABALHO'!ZC24="",AZ567,'04.04_PLANO DE TRABALHO'!ZC24)</f>
        <v>Qtde</v>
      </c>
      <c r="BA568">
        <f>IF('04.04_PLANO DE TRABALHO'!ZD24="",BA567,'04.04_PLANO DE TRABALHO'!ZD24)</f>
        <v>0</v>
      </c>
      <c r="BB568">
        <f>IF('04.04_PLANO DE TRABALHO'!ZE24="",BB567,'04.04_PLANO DE TRABALHO'!ZE24)</f>
        <v>0</v>
      </c>
    </row>
    <row r="569" spans="1:54" x14ac:dyDescent="0.25">
      <c r="A569">
        <v>16</v>
      </c>
      <c r="B569">
        <f>'04.04_PLANO DE TRABALHO'!$XT$7</f>
        <v>0</v>
      </c>
      <c r="C569" t="str">
        <f>IF('04.04_PLANO DE TRABALHO'!XF25="",C568,'04.04_PLANO DE TRABALHO'!XF25)</f>
        <v>Total da Atividade:</v>
      </c>
      <c r="D569">
        <f>IF('04.04_PLANO DE TRABALHO'!XG25="",D568,'04.04_PLANO DE TRABALHO'!XG25)</f>
        <v>0</v>
      </c>
      <c r="E569" t="str">
        <f>IF(OR('04.04_PLANO DE TRABALHO'!XH25="",'04.04_PLANO DE TRABALHO'!XH25="Realizado",'04.04_PLANO DE TRABALHO'!XH25="Planejado"),E568,'04.04_PLANO DE TRABALHO'!XH25)</f>
        <v>Atividade</v>
      </c>
      <c r="F569">
        <f>IF('04.04_PLANO DE TRABALHO'!XI25="",F568,'04.04_PLANO DE TRABALHO'!XI25)</f>
        <v>0</v>
      </c>
      <c r="G569">
        <f>IF('04.04_PLANO DE TRABALHO'!XJ25="",G568,'04.04_PLANO DE TRABALHO'!XJ25)</f>
        <v>0</v>
      </c>
      <c r="H569" t="str">
        <f>IF('04.04_PLANO DE TRABALHO'!XK25="",H568,'04.04_PLANO DE TRABALHO'!XK25)</f>
        <v>Início</v>
      </c>
      <c r="I569">
        <f>IF('04.04_PLANO DE TRABALHO'!XL25="",I568,'04.04_PLANO DE TRABALHO'!XL25)</f>
        <v>0</v>
      </c>
      <c r="J569">
        <f>IF('04.04_PLANO DE TRABALHO'!XM25="",J568,'04.04_PLANO DE TRABALHO'!XM25)</f>
        <v>0</v>
      </c>
      <c r="K569" t="str">
        <f>IF('04.04_PLANO DE TRABALHO'!XN25="",K568,'04.04_PLANO DE TRABALHO'!XN25)</f>
        <v>Fim</v>
      </c>
      <c r="L569">
        <f>IF('04.04_PLANO DE TRABALHO'!XO25="",L568,'04.04_PLANO DE TRABALHO'!XO25)</f>
        <v>0</v>
      </c>
      <c r="M569">
        <f>IF('04.04_PLANO DE TRABALHO'!XP25="",M568,'04.04_PLANO DE TRABALHO'!XP25)</f>
        <v>0</v>
      </c>
      <c r="N569" t="str">
        <f>IF('04.04_PLANO DE TRABALHO'!XQ25="",N568,'04.04_PLANO DE TRABALHO'!XQ25)</f>
        <v>Total da SubAtividade:</v>
      </c>
      <c r="O569">
        <f>IF('04.04_PLANO DE TRABALHO'!XR25="",O568,'04.04_PLANO DE TRABALHO'!XR25)</f>
        <v>0</v>
      </c>
      <c r="P569">
        <f>IF('04.04_PLANO DE TRABALHO'!XS25="",P568,'04.04_PLANO DE TRABALHO'!XS25)</f>
        <v>0</v>
      </c>
      <c r="Q569" t="str">
        <f>IF('04.04_PLANO DE TRABALHO'!XT25="",Q568,'04.04_PLANO DE TRABALHO'!XT25)</f>
        <v>SubAtividade</v>
      </c>
      <c r="R569">
        <f>IF('04.04_PLANO DE TRABALHO'!XU25="",R568,'04.04_PLANO DE TRABALHO'!XU25)</f>
        <v>0</v>
      </c>
      <c r="S569">
        <f>IF('04.04_PLANO DE TRABALHO'!XV25="",S568,'04.04_PLANO DE TRABALHO'!XV25)</f>
        <v>0</v>
      </c>
      <c r="T569">
        <f>IF('04.04_PLANO DE TRABALHO'!XW25="",T568,'04.04_PLANO DE TRABALHO'!XW25)</f>
        <v>0</v>
      </c>
      <c r="U569">
        <f>IF('04.04_PLANO DE TRABALHO'!XX25="",U568,'04.04_PLANO DE TRABALHO'!XX25)</f>
        <v>0</v>
      </c>
      <c r="V569">
        <f>IF('04.04_PLANO DE TRABALHO'!XY25="",V568,'04.04_PLANO DE TRABALHO'!XY25)</f>
        <v>0</v>
      </c>
      <c r="W569" t="str">
        <f>IF('04.04_PLANO DE TRABALHO'!XZ25="",W568,'04.04_PLANO DE TRABALHO'!XZ25)</f>
        <v>Despesa</v>
      </c>
      <c r="X569">
        <f>IF('04.04_PLANO DE TRABALHO'!YA25="",X568,'04.04_PLANO DE TRABALHO'!YA25)</f>
        <v>0</v>
      </c>
      <c r="Y569">
        <f>IF('04.04_PLANO DE TRABALHO'!YB25="",Y568,'04.04_PLANO DE TRABALHO'!YB25)</f>
        <v>0</v>
      </c>
      <c r="Z569">
        <f>IF('04.04_PLANO DE TRABALHO'!YC25="",Z568,'04.04_PLANO DE TRABALHO'!YC25)</f>
        <v>0</v>
      </c>
      <c r="AA569">
        <f>IF('04.04_PLANO DE TRABALHO'!YD25="",AA568,'04.04_PLANO DE TRABALHO'!YD25)</f>
        <v>0</v>
      </c>
      <c r="AB569">
        <f>IF('04.04_PLANO DE TRABALHO'!YE25="",AB568,'04.04_PLANO DE TRABALHO'!YE25)</f>
        <v>0</v>
      </c>
      <c r="AC569">
        <f>IF('04.04_PLANO DE TRABALHO'!YF25="",AC568,'04.04_PLANO DE TRABALHO'!YF25)</f>
        <v>0</v>
      </c>
      <c r="AD569" t="str">
        <f>IF('04.04_PLANO DE TRABALHO'!YG25="",AD568,'04.04_PLANO DE TRABALHO'!YG25)</f>
        <v>Categoria</v>
      </c>
      <c r="AE569">
        <f>IF('04.04_PLANO DE TRABALHO'!YH25="",AE568,'04.04_PLANO DE TRABALHO'!YH25)</f>
        <v>0</v>
      </c>
      <c r="AF569">
        <f>IF('04.04_PLANO DE TRABALHO'!YI25="",AF568,'04.04_PLANO DE TRABALHO'!YI25)</f>
        <v>0</v>
      </c>
      <c r="AG569">
        <f>IF('04.04_PLANO DE TRABALHO'!YJ25="",AG568,'04.04_PLANO DE TRABALHO'!YJ25)</f>
        <v>0</v>
      </c>
      <c r="AH569">
        <f>IF('04.04_PLANO DE TRABALHO'!YK25="",AH568,'04.04_PLANO DE TRABALHO'!YK25)</f>
        <v>0</v>
      </c>
      <c r="AI569">
        <f>IF('04.04_PLANO DE TRABALHO'!YL25="",AI568,'04.04_PLANO DE TRABALHO'!YL25)</f>
        <v>0</v>
      </c>
      <c r="AJ569">
        <f>IF('04.04_PLANO DE TRABALHO'!YM25="",AJ568,'04.04_PLANO DE TRABALHO'!YM25)</f>
        <v>0</v>
      </c>
      <c r="AK569">
        <f>IF('04.04_PLANO DE TRABALHO'!YN25="",AK568,'04.04_PLANO DE TRABALHO'!YN25)</f>
        <v>0</v>
      </c>
      <c r="AL569" t="str">
        <f>IF('04.04_PLANO DE TRABALHO'!YO25="",AL568,'04.04_PLANO DE TRABALHO'!YO25)</f>
        <v>Subcategoria</v>
      </c>
      <c r="AM569">
        <f>IF('04.04_PLANO DE TRABALHO'!YP25="",AM568,'04.04_PLANO DE TRABALHO'!YP25)</f>
        <v>0</v>
      </c>
      <c r="AN569">
        <f>IF('04.04_PLANO DE TRABALHO'!YQ25="",AN568,'04.04_PLANO DE TRABALHO'!YQ25)</f>
        <v>0</v>
      </c>
      <c r="AO569">
        <f>IF('04.04_PLANO DE TRABALHO'!YR25="",AO568,'04.04_PLANO DE TRABALHO'!YR25)</f>
        <v>0</v>
      </c>
      <c r="AP569">
        <f>IF('04.04_PLANO DE TRABALHO'!YS25="",AP568,'04.04_PLANO DE TRABALHO'!YS25)</f>
        <v>0</v>
      </c>
      <c r="AQ569" t="str">
        <f>IF('04.04_PLANO DE TRABALHO'!YT25="",AQ568,'04.04_PLANO DE TRABALHO'!YT25)</f>
        <v>Fonte*</v>
      </c>
      <c r="AR569">
        <f>IF('04.04_PLANO DE TRABALHO'!YU25="",AR568,'04.04_PLANO DE TRABALHO'!YU25)</f>
        <v>0</v>
      </c>
      <c r="AS569">
        <f>IF('04.04_PLANO DE TRABALHO'!YV25="",AS568,'04.04_PLANO DE TRABALHO'!YV25)</f>
        <v>0</v>
      </c>
      <c r="AT569">
        <f>IF('04.04_PLANO DE TRABALHO'!YW25="",AT568,'04.04_PLANO DE TRABALHO'!YW25)</f>
        <v>0</v>
      </c>
      <c r="AU569" t="str">
        <f>IF('04.04_PLANO DE TRABALHO'!YX25="",AU568,'04.04_PLANO DE TRABALHO'!YX25)</f>
        <v>Unid</v>
      </c>
      <c r="AV569">
        <f>IF('04.04_PLANO DE TRABALHO'!YY25="",AV568,'04.04_PLANO DE TRABALHO'!YY25)</f>
        <v>0</v>
      </c>
      <c r="AW569" t="str">
        <f>IF('04.04_PLANO DE TRABALHO'!YZ25="",AW568,'04.04_PLANO DE TRABALHO'!YZ25)</f>
        <v>Valor 
Unit</v>
      </c>
      <c r="AX569">
        <f>IF('04.04_PLANO DE TRABALHO'!ZA25="",AX568,'04.04_PLANO DE TRABALHO'!ZA25)</f>
        <v>0</v>
      </c>
      <c r="AY569">
        <f>IF('04.04_PLANO DE TRABALHO'!ZB25="",AY568,'04.04_PLANO DE TRABALHO'!ZB25)</f>
        <v>0</v>
      </c>
      <c r="AZ569" t="str">
        <f>IF('04.04_PLANO DE TRABALHO'!ZC25="",AZ568,'04.04_PLANO DE TRABALHO'!ZC25)</f>
        <v>Qtde</v>
      </c>
      <c r="BA569">
        <f>IF('04.04_PLANO DE TRABALHO'!ZD25="",BA568,'04.04_PLANO DE TRABALHO'!ZD25)</f>
        <v>0</v>
      </c>
      <c r="BB569">
        <f>IF('04.04_PLANO DE TRABALHO'!ZE25="",BB568,'04.04_PLANO DE TRABALHO'!ZE25)</f>
        <v>0</v>
      </c>
    </row>
    <row r="570" spans="1:54" x14ac:dyDescent="0.25">
      <c r="A570">
        <v>17</v>
      </c>
      <c r="B570">
        <f>'04.04_PLANO DE TRABALHO'!$XT$7</f>
        <v>0</v>
      </c>
      <c r="C570" t="str">
        <f>IF('04.04_PLANO DE TRABALHO'!XF26="",C569,'04.04_PLANO DE TRABALHO'!XF26)</f>
        <v>Total da Atividade:</v>
      </c>
      <c r="D570">
        <f>IF('04.04_PLANO DE TRABALHO'!XG26="",D569,'04.04_PLANO DE TRABALHO'!XG26)</f>
        <v>0</v>
      </c>
      <c r="E570" t="str">
        <f>IF(OR('04.04_PLANO DE TRABALHO'!XH26="",'04.04_PLANO DE TRABALHO'!XH26="Realizado",'04.04_PLANO DE TRABALHO'!XH26="Planejado"),E569,'04.04_PLANO DE TRABALHO'!XH26)</f>
        <v>Atividade</v>
      </c>
      <c r="F570">
        <f>IF('04.04_PLANO DE TRABALHO'!XI26="",F569,'04.04_PLANO DE TRABALHO'!XI26)</f>
        <v>0</v>
      </c>
      <c r="G570">
        <f>IF('04.04_PLANO DE TRABALHO'!XJ26="",G569,'04.04_PLANO DE TRABALHO'!XJ26)</f>
        <v>0</v>
      </c>
      <c r="H570" t="str">
        <f>IF('04.04_PLANO DE TRABALHO'!XK26="",H569,'04.04_PLANO DE TRABALHO'!XK26)</f>
        <v>Início</v>
      </c>
      <c r="I570">
        <f>IF('04.04_PLANO DE TRABALHO'!XL26="",I569,'04.04_PLANO DE TRABALHO'!XL26)</f>
        <v>0</v>
      </c>
      <c r="J570">
        <f>IF('04.04_PLANO DE TRABALHO'!XM26="",J569,'04.04_PLANO DE TRABALHO'!XM26)</f>
        <v>0</v>
      </c>
      <c r="K570" t="str">
        <f>IF('04.04_PLANO DE TRABALHO'!XN26="",K569,'04.04_PLANO DE TRABALHO'!XN26)</f>
        <v>Fim</v>
      </c>
      <c r="L570">
        <f>IF('04.04_PLANO DE TRABALHO'!XO26="",L569,'04.04_PLANO DE TRABALHO'!XO26)</f>
        <v>0</v>
      </c>
      <c r="M570">
        <f>IF('04.04_PLANO DE TRABALHO'!XP26="",M569,'04.04_PLANO DE TRABALHO'!XP26)</f>
        <v>0</v>
      </c>
      <c r="N570" t="str">
        <f>IF('04.04_PLANO DE TRABALHO'!XQ26="",N569,'04.04_PLANO DE TRABALHO'!XQ26)</f>
        <v>Total da SubAtividade:</v>
      </c>
      <c r="O570">
        <f>IF('04.04_PLANO DE TRABALHO'!XR26="",O569,'04.04_PLANO DE TRABALHO'!XR26)</f>
        <v>0</v>
      </c>
      <c r="P570">
        <f>IF('04.04_PLANO DE TRABALHO'!XS26="",P569,'04.04_PLANO DE TRABALHO'!XS26)</f>
        <v>0</v>
      </c>
      <c r="Q570" t="str">
        <f>IF('04.04_PLANO DE TRABALHO'!XT26="",Q569,'04.04_PLANO DE TRABALHO'!XT26)</f>
        <v>SubAtividade</v>
      </c>
      <c r="R570">
        <f>IF('04.04_PLANO DE TRABALHO'!XU26="",R569,'04.04_PLANO DE TRABALHO'!XU26)</f>
        <v>0</v>
      </c>
      <c r="S570">
        <f>IF('04.04_PLANO DE TRABALHO'!XV26="",S569,'04.04_PLANO DE TRABALHO'!XV26)</f>
        <v>0</v>
      </c>
      <c r="T570">
        <f>IF('04.04_PLANO DE TRABALHO'!XW26="",T569,'04.04_PLANO DE TRABALHO'!XW26)</f>
        <v>0</v>
      </c>
      <c r="U570">
        <f>IF('04.04_PLANO DE TRABALHO'!XX26="",U569,'04.04_PLANO DE TRABALHO'!XX26)</f>
        <v>0</v>
      </c>
      <c r="V570">
        <f>IF('04.04_PLANO DE TRABALHO'!XY26="",V569,'04.04_PLANO DE TRABALHO'!XY26)</f>
        <v>0</v>
      </c>
      <c r="W570" t="str">
        <f>IF('04.04_PLANO DE TRABALHO'!XZ26="",W569,'04.04_PLANO DE TRABALHO'!XZ26)</f>
        <v>Despesa</v>
      </c>
      <c r="X570">
        <f>IF('04.04_PLANO DE TRABALHO'!YA26="",X569,'04.04_PLANO DE TRABALHO'!YA26)</f>
        <v>0</v>
      </c>
      <c r="Y570">
        <f>IF('04.04_PLANO DE TRABALHO'!YB26="",Y569,'04.04_PLANO DE TRABALHO'!YB26)</f>
        <v>0</v>
      </c>
      <c r="Z570">
        <f>IF('04.04_PLANO DE TRABALHO'!YC26="",Z569,'04.04_PLANO DE TRABALHO'!YC26)</f>
        <v>0</v>
      </c>
      <c r="AA570">
        <f>IF('04.04_PLANO DE TRABALHO'!YD26="",AA569,'04.04_PLANO DE TRABALHO'!YD26)</f>
        <v>0</v>
      </c>
      <c r="AB570">
        <f>IF('04.04_PLANO DE TRABALHO'!YE26="",AB569,'04.04_PLANO DE TRABALHO'!YE26)</f>
        <v>0</v>
      </c>
      <c r="AC570">
        <f>IF('04.04_PLANO DE TRABALHO'!YF26="",AC569,'04.04_PLANO DE TRABALHO'!YF26)</f>
        <v>0</v>
      </c>
      <c r="AD570" t="str">
        <f>IF('04.04_PLANO DE TRABALHO'!YG26="",AD569,'04.04_PLANO DE TRABALHO'!YG26)</f>
        <v>Categoria</v>
      </c>
      <c r="AE570">
        <f>IF('04.04_PLANO DE TRABALHO'!YH26="",AE569,'04.04_PLANO DE TRABALHO'!YH26)</f>
        <v>0</v>
      </c>
      <c r="AF570">
        <f>IF('04.04_PLANO DE TRABALHO'!YI26="",AF569,'04.04_PLANO DE TRABALHO'!YI26)</f>
        <v>0</v>
      </c>
      <c r="AG570">
        <f>IF('04.04_PLANO DE TRABALHO'!YJ26="",AG569,'04.04_PLANO DE TRABALHO'!YJ26)</f>
        <v>0</v>
      </c>
      <c r="AH570">
        <f>IF('04.04_PLANO DE TRABALHO'!YK26="",AH569,'04.04_PLANO DE TRABALHO'!YK26)</f>
        <v>0</v>
      </c>
      <c r="AI570">
        <f>IF('04.04_PLANO DE TRABALHO'!YL26="",AI569,'04.04_PLANO DE TRABALHO'!YL26)</f>
        <v>0</v>
      </c>
      <c r="AJ570">
        <f>IF('04.04_PLANO DE TRABALHO'!YM26="",AJ569,'04.04_PLANO DE TRABALHO'!YM26)</f>
        <v>0</v>
      </c>
      <c r="AK570">
        <f>IF('04.04_PLANO DE TRABALHO'!YN26="",AK569,'04.04_PLANO DE TRABALHO'!YN26)</f>
        <v>0</v>
      </c>
      <c r="AL570" t="str">
        <f>IF('04.04_PLANO DE TRABALHO'!YO26="",AL569,'04.04_PLANO DE TRABALHO'!YO26)</f>
        <v>Subcategoria</v>
      </c>
      <c r="AM570">
        <f>IF('04.04_PLANO DE TRABALHO'!YP26="",AM569,'04.04_PLANO DE TRABALHO'!YP26)</f>
        <v>0</v>
      </c>
      <c r="AN570">
        <f>IF('04.04_PLANO DE TRABALHO'!YQ26="",AN569,'04.04_PLANO DE TRABALHO'!YQ26)</f>
        <v>0</v>
      </c>
      <c r="AO570">
        <f>IF('04.04_PLANO DE TRABALHO'!YR26="",AO569,'04.04_PLANO DE TRABALHO'!YR26)</f>
        <v>0</v>
      </c>
      <c r="AP570">
        <f>IF('04.04_PLANO DE TRABALHO'!YS26="",AP569,'04.04_PLANO DE TRABALHO'!YS26)</f>
        <v>0</v>
      </c>
      <c r="AQ570" t="str">
        <f>IF('04.04_PLANO DE TRABALHO'!YT26="",AQ569,'04.04_PLANO DE TRABALHO'!YT26)</f>
        <v>Fonte*</v>
      </c>
      <c r="AR570">
        <f>IF('04.04_PLANO DE TRABALHO'!YU26="",AR569,'04.04_PLANO DE TRABALHO'!YU26)</f>
        <v>0</v>
      </c>
      <c r="AS570">
        <f>IF('04.04_PLANO DE TRABALHO'!YV26="",AS569,'04.04_PLANO DE TRABALHO'!YV26)</f>
        <v>0</v>
      </c>
      <c r="AT570">
        <f>IF('04.04_PLANO DE TRABALHO'!YW26="",AT569,'04.04_PLANO DE TRABALHO'!YW26)</f>
        <v>0</v>
      </c>
      <c r="AU570" t="str">
        <f>IF('04.04_PLANO DE TRABALHO'!YX26="",AU569,'04.04_PLANO DE TRABALHO'!YX26)</f>
        <v>Unid</v>
      </c>
      <c r="AV570">
        <f>IF('04.04_PLANO DE TRABALHO'!YY26="",AV569,'04.04_PLANO DE TRABALHO'!YY26)</f>
        <v>0</v>
      </c>
      <c r="AW570" t="str">
        <f>IF('04.04_PLANO DE TRABALHO'!YZ26="",AW569,'04.04_PLANO DE TRABALHO'!YZ26)</f>
        <v>Valor 
Unit</v>
      </c>
      <c r="AX570">
        <f>IF('04.04_PLANO DE TRABALHO'!ZA26="",AX569,'04.04_PLANO DE TRABALHO'!ZA26)</f>
        <v>0</v>
      </c>
      <c r="AY570">
        <f>IF('04.04_PLANO DE TRABALHO'!ZB26="",AY569,'04.04_PLANO DE TRABALHO'!ZB26)</f>
        <v>0</v>
      </c>
      <c r="AZ570" t="str">
        <f>IF('04.04_PLANO DE TRABALHO'!ZC26="",AZ569,'04.04_PLANO DE TRABALHO'!ZC26)</f>
        <v>Qtde</v>
      </c>
      <c r="BA570">
        <f>IF('04.04_PLANO DE TRABALHO'!ZD26="",BA569,'04.04_PLANO DE TRABALHO'!ZD26)</f>
        <v>0</v>
      </c>
      <c r="BB570">
        <f>IF('04.04_PLANO DE TRABALHO'!ZE26="",BB569,'04.04_PLANO DE TRABALHO'!ZE26)</f>
        <v>0</v>
      </c>
    </row>
    <row r="571" spans="1:54" x14ac:dyDescent="0.25">
      <c r="A571">
        <v>18</v>
      </c>
      <c r="B571">
        <f>'04.04_PLANO DE TRABALHO'!$XT$7</f>
        <v>0</v>
      </c>
      <c r="C571" t="str">
        <f>IF('04.04_PLANO DE TRABALHO'!XF27="",C570,'04.04_PLANO DE TRABALHO'!XF27)</f>
        <v>Cod</v>
      </c>
      <c r="D571">
        <f>IF('04.04_PLANO DE TRABALHO'!XG27="",D570,'04.04_PLANO DE TRABALHO'!XG27)</f>
        <v>0</v>
      </c>
      <c r="E571" t="str">
        <f>IF(OR('04.04_PLANO DE TRABALHO'!XH27="",'04.04_PLANO DE TRABALHO'!XH27="Realizado",'04.04_PLANO DE TRABALHO'!XH27="Planejado"),E570,'04.04_PLANO DE TRABALHO'!XH27)</f>
        <v>Atividade</v>
      </c>
      <c r="F571">
        <f>IF('04.04_PLANO DE TRABALHO'!XI27="",F570,'04.04_PLANO DE TRABALHO'!XI27)</f>
        <v>0</v>
      </c>
      <c r="G571">
        <f>IF('04.04_PLANO DE TRABALHO'!XJ27="",G570,'04.04_PLANO DE TRABALHO'!XJ27)</f>
        <v>0</v>
      </c>
      <c r="H571" t="str">
        <f>IF('04.04_PLANO DE TRABALHO'!XK27="",H570,'04.04_PLANO DE TRABALHO'!XK27)</f>
        <v>Início</v>
      </c>
      <c r="I571">
        <f>IF('04.04_PLANO DE TRABALHO'!XL27="",I570,'04.04_PLANO DE TRABALHO'!XL27)</f>
        <v>0</v>
      </c>
      <c r="J571">
        <f>IF('04.04_PLANO DE TRABALHO'!XM27="",J570,'04.04_PLANO DE TRABALHO'!XM27)</f>
        <v>0</v>
      </c>
      <c r="K571" t="str">
        <f>IF('04.04_PLANO DE TRABALHO'!XN27="",K570,'04.04_PLANO DE TRABALHO'!XN27)</f>
        <v>Fim</v>
      </c>
      <c r="L571">
        <f>IF('04.04_PLANO DE TRABALHO'!XO27="",L570,'04.04_PLANO DE TRABALHO'!XO27)</f>
        <v>0</v>
      </c>
      <c r="M571">
        <f>IF('04.04_PLANO DE TRABALHO'!XP27="",M570,'04.04_PLANO DE TRABALHO'!XP27)</f>
        <v>0</v>
      </c>
      <c r="N571" t="str">
        <f>IF('04.04_PLANO DE TRABALHO'!XQ27="",N570,'04.04_PLANO DE TRABALHO'!XQ27)</f>
        <v>Cod</v>
      </c>
      <c r="O571">
        <f>IF('04.04_PLANO DE TRABALHO'!XR27="",O570,'04.04_PLANO DE TRABALHO'!XR27)</f>
        <v>0</v>
      </c>
      <c r="P571">
        <f>IF('04.04_PLANO DE TRABALHO'!XS27="",P570,'04.04_PLANO DE TRABALHO'!XS27)</f>
        <v>0</v>
      </c>
      <c r="Q571" t="str">
        <f>IF('04.04_PLANO DE TRABALHO'!XT27="",Q570,'04.04_PLANO DE TRABALHO'!XT27)</f>
        <v>SubAtividade</v>
      </c>
      <c r="R571">
        <f>IF('04.04_PLANO DE TRABALHO'!XU27="",R570,'04.04_PLANO DE TRABALHO'!XU27)</f>
        <v>0</v>
      </c>
      <c r="S571">
        <f>IF('04.04_PLANO DE TRABALHO'!XV27="",S570,'04.04_PLANO DE TRABALHO'!XV27)</f>
        <v>0</v>
      </c>
      <c r="T571">
        <f>IF('04.04_PLANO DE TRABALHO'!XW27="",T570,'04.04_PLANO DE TRABALHO'!XW27)</f>
        <v>0</v>
      </c>
      <c r="U571">
        <f>IF('04.04_PLANO DE TRABALHO'!XX27="",U570,'04.04_PLANO DE TRABALHO'!XX27)</f>
        <v>0</v>
      </c>
      <c r="V571">
        <f>IF('04.04_PLANO DE TRABALHO'!XY27="",V570,'04.04_PLANO DE TRABALHO'!XY27)</f>
        <v>0</v>
      </c>
      <c r="W571" t="str">
        <f>IF('04.04_PLANO DE TRABALHO'!XZ27="",W570,'04.04_PLANO DE TRABALHO'!XZ27)</f>
        <v>Despesa</v>
      </c>
      <c r="X571">
        <f>IF('04.04_PLANO DE TRABALHO'!YA27="",X570,'04.04_PLANO DE TRABALHO'!YA27)</f>
        <v>0</v>
      </c>
      <c r="Y571">
        <f>IF('04.04_PLANO DE TRABALHO'!YB27="",Y570,'04.04_PLANO DE TRABALHO'!YB27)</f>
        <v>0</v>
      </c>
      <c r="Z571">
        <f>IF('04.04_PLANO DE TRABALHO'!YC27="",Z570,'04.04_PLANO DE TRABALHO'!YC27)</f>
        <v>0</v>
      </c>
      <c r="AA571">
        <f>IF('04.04_PLANO DE TRABALHO'!YD27="",AA570,'04.04_PLANO DE TRABALHO'!YD27)</f>
        <v>0</v>
      </c>
      <c r="AB571">
        <f>IF('04.04_PLANO DE TRABALHO'!YE27="",AB570,'04.04_PLANO DE TRABALHO'!YE27)</f>
        <v>0</v>
      </c>
      <c r="AC571">
        <f>IF('04.04_PLANO DE TRABALHO'!YF27="",AC570,'04.04_PLANO DE TRABALHO'!YF27)</f>
        <v>0</v>
      </c>
      <c r="AD571" t="str">
        <f>IF('04.04_PLANO DE TRABALHO'!YG27="",AD570,'04.04_PLANO DE TRABALHO'!YG27)</f>
        <v>Categoria</v>
      </c>
      <c r="AE571">
        <f>IF('04.04_PLANO DE TRABALHO'!YH27="",AE570,'04.04_PLANO DE TRABALHO'!YH27)</f>
        <v>0</v>
      </c>
      <c r="AF571">
        <f>IF('04.04_PLANO DE TRABALHO'!YI27="",AF570,'04.04_PLANO DE TRABALHO'!YI27)</f>
        <v>0</v>
      </c>
      <c r="AG571">
        <f>IF('04.04_PLANO DE TRABALHO'!YJ27="",AG570,'04.04_PLANO DE TRABALHO'!YJ27)</f>
        <v>0</v>
      </c>
      <c r="AH571">
        <f>IF('04.04_PLANO DE TRABALHO'!YK27="",AH570,'04.04_PLANO DE TRABALHO'!YK27)</f>
        <v>0</v>
      </c>
      <c r="AI571">
        <f>IF('04.04_PLANO DE TRABALHO'!YL27="",AI570,'04.04_PLANO DE TRABALHO'!YL27)</f>
        <v>0</v>
      </c>
      <c r="AJ571">
        <f>IF('04.04_PLANO DE TRABALHO'!YM27="",AJ570,'04.04_PLANO DE TRABALHO'!YM27)</f>
        <v>0</v>
      </c>
      <c r="AK571">
        <f>IF('04.04_PLANO DE TRABALHO'!YN27="",AK570,'04.04_PLANO DE TRABALHO'!YN27)</f>
        <v>0</v>
      </c>
      <c r="AL571" t="str">
        <f>IF('04.04_PLANO DE TRABALHO'!YO27="",AL570,'04.04_PLANO DE TRABALHO'!YO27)</f>
        <v>Subcategoria</v>
      </c>
      <c r="AM571">
        <f>IF('04.04_PLANO DE TRABALHO'!YP27="",AM570,'04.04_PLANO DE TRABALHO'!YP27)</f>
        <v>0</v>
      </c>
      <c r="AN571">
        <f>IF('04.04_PLANO DE TRABALHO'!YQ27="",AN570,'04.04_PLANO DE TRABALHO'!YQ27)</f>
        <v>0</v>
      </c>
      <c r="AO571">
        <f>IF('04.04_PLANO DE TRABALHO'!YR27="",AO570,'04.04_PLANO DE TRABALHO'!YR27)</f>
        <v>0</v>
      </c>
      <c r="AP571">
        <f>IF('04.04_PLANO DE TRABALHO'!YS27="",AP570,'04.04_PLANO DE TRABALHO'!YS27)</f>
        <v>0</v>
      </c>
      <c r="AQ571" t="str">
        <f>IF('04.04_PLANO DE TRABALHO'!YT27="",AQ570,'04.04_PLANO DE TRABALHO'!YT27)</f>
        <v>Fonte*</v>
      </c>
      <c r="AR571">
        <f>IF('04.04_PLANO DE TRABALHO'!YU27="",AR570,'04.04_PLANO DE TRABALHO'!YU27)</f>
        <v>0</v>
      </c>
      <c r="AS571">
        <f>IF('04.04_PLANO DE TRABALHO'!YV27="",AS570,'04.04_PLANO DE TRABALHO'!YV27)</f>
        <v>0</v>
      </c>
      <c r="AT571">
        <f>IF('04.04_PLANO DE TRABALHO'!YW27="",AT570,'04.04_PLANO DE TRABALHO'!YW27)</f>
        <v>0</v>
      </c>
      <c r="AU571" t="str">
        <f>IF('04.04_PLANO DE TRABALHO'!YX27="",AU570,'04.04_PLANO DE TRABALHO'!YX27)</f>
        <v>Unid</v>
      </c>
      <c r="AV571">
        <f>IF('04.04_PLANO DE TRABALHO'!YY27="",AV570,'04.04_PLANO DE TRABALHO'!YY27)</f>
        <v>0</v>
      </c>
      <c r="AW571" t="str">
        <f>IF('04.04_PLANO DE TRABALHO'!YZ27="",AW570,'04.04_PLANO DE TRABALHO'!YZ27)</f>
        <v>Valor 
Unit</v>
      </c>
      <c r="AX571">
        <f>IF('04.04_PLANO DE TRABALHO'!ZA27="",AX570,'04.04_PLANO DE TRABALHO'!ZA27)</f>
        <v>0</v>
      </c>
      <c r="AY571">
        <f>IF('04.04_PLANO DE TRABALHO'!ZB27="",AY570,'04.04_PLANO DE TRABALHO'!ZB27)</f>
        <v>0</v>
      </c>
      <c r="AZ571" t="str">
        <f>IF('04.04_PLANO DE TRABALHO'!ZC27="",AZ570,'04.04_PLANO DE TRABALHO'!ZC27)</f>
        <v>Qtde</v>
      </c>
      <c r="BA571">
        <f>IF('04.04_PLANO DE TRABALHO'!ZD27="",BA570,'04.04_PLANO DE TRABALHO'!ZD27)</f>
        <v>0</v>
      </c>
      <c r="BB571" t="str">
        <f>IF('04.04_PLANO DE TRABALHO'!ZE27="",BB570,'04.04_PLANO DE TRABALHO'!ZE27)</f>
        <v>Valor Total</v>
      </c>
    </row>
    <row r="572" spans="1:54" x14ac:dyDescent="0.25">
      <c r="A572">
        <v>19</v>
      </c>
      <c r="B572">
        <f>'04.04_PLANO DE TRABALHO'!$XT$7</f>
        <v>0</v>
      </c>
      <c r="C572" t="str">
        <f>IF('04.04_PLANO DE TRABALHO'!XF28="",C571,'04.04_PLANO DE TRABALHO'!XF28)</f>
        <v>Cod</v>
      </c>
      <c r="D572">
        <f>IF('04.04_PLANO DE TRABALHO'!XG28="",D571,'04.04_PLANO DE TRABALHO'!XG28)</f>
        <v>0</v>
      </c>
      <c r="E572" t="str">
        <f>IF(OR('04.04_PLANO DE TRABALHO'!XH28="",'04.04_PLANO DE TRABALHO'!XH28="Realizado",'04.04_PLANO DE TRABALHO'!XH28="Planejado"),E571,'04.04_PLANO DE TRABALHO'!XH28)</f>
        <v>Atividade</v>
      </c>
      <c r="F572">
        <f>IF('04.04_PLANO DE TRABALHO'!XI28="",F571,'04.04_PLANO DE TRABALHO'!XI28)</f>
        <v>0</v>
      </c>
      <c r="G572">
        <f>IF('04.04_PLANO DE TRABALHO'!XJ28="",G571,'04.04_PLANO DE TRABALHO'!XJ28)</f>
        <v>0</v>
      </c>
      <c r="H572" t="str">
        <f>IF('04.04_PLANO DE TRABALHO'!XK28="",H571,'04.04_PLANO DE TRABALHO'!XK28)</f>
        <v>Início</v>
      </c>
      <c r="I572">
        <f>IF('04.04_PLANO DE TRABALHO'!XL28="",I571,'04.04_PLANO DE TRABALHO'!XL28)</f>
        <v>0</v>
      </c>
      <c r="J572">
        <f>IF('04.04_PLANO DE TRABALHO'!XM28="",J571,'04.04_PLANO DE TRABALHO'!XM28)</f>
        <v>0</v>
      </c>
      <c r="K572" t="str">
        <f>IF('04.04_PLANO DE TRABALHO'!XN28="",K571,'04.04_PLANO DE TRABALHO'!XN28)</f>
        <v>Fim</v>
      </c>
      <c r="L572">
        <f>IF('04.04_PLANO DE TRABALHO'!XO28="",L571,'04.04_PLANO DE TRABALHO'!XO28)</f>
        <v>0</v>
      </c>
      <c r="M572">
        <f>IF('04.04_PLANO DE TRABALHO'!XP28="",M571,'04.04_PLANO DE TRABALHO'!XP28)</f>
        <v>0</v>
      </c>
      <c r="N572" t="str">
        <f>IF('04.04_PLANO DE TRABALHO'!XQ28="",N571,'04.04_PLANO DE TRABALHO'!XQ28)</f>
        <v>Cod</v>
      </c>
      <c r="O572">
        <f>IF('04.04_PLANO DE TRABALHO'!XR28="",O571,'04.04_PLANO DE TRABALHO'!XR28)</f>
        <v>0</v>
      </c>
      <c r="P572">
        <f>IF('04.04_PLANO DE TRABALHO'!XS28="",P571,'04.04_PLANO DE TRABALHO'!XS28)</f>
        <v>0</v>
      </c>
      <c r="Q572" t="str">
        <f>IF('04.04_PLANO DE TRABALHO'!XT28="",Q571,'04.04_PLANO DE TRABALHO'!XT28)</f>
        <v>SubAtividade</v>
      </c>
      <c r="R572">
        <f>IF('04.04_PLANO DE TRABALHO'!XU28="",R571,'04.04_PLANO DE TRABALHO'!XU28)</f>
        <v>0</v>
      </c>
      <c r="S572">
        <f>IF('04.04_PLANO DE TRABALHO'!XV28="",S571,'04.04_PLANO DE TRABALHO'!XV28)</f>
        <v>0</v>
      </c>
      <c r="T572">
        <f>IF('04.04_PLANO DE TRABALHO'!XW28="",T571,'04.04_PLANO DE TRABALHO'!XW28)</f>
        <v>0</v>
      </c>
      <c r="U572">
        <f>IF('04.04_PLANO DE TRABALHO'!XX28="",U571,'04.04_PLANO DE TRABALHO'!XX28)</f>
        <v>0</v>
      </c>
      <c r="V572">
        <f>IF('04.04_PLANO DE TRABALHO'!XY28="",V571,'04.04_PLANO DE TRABALHO'!XY28)</f>
        <v>0</v>
      </c>
      <c r="W572" t="str">
        <f>IF('04.04_PLANO DE TRABALHO'!XZ28="",W571,'04.04_PLANO DE TRABALHO'!XZ28)</f>
        <v>Despesa</v>
      </c>
      <c r="X572">
        <f>IF('04.04_PLANO DE TRABALHO'!YA28="",X571,'04.04_PLANO DE TRABALHO'!YA28)</f>
        <v>0</v>
      </c>
      <c r="Y572">
        <f>IF('04.04_PLANO DE TRABALHO'!YB28="",Y571,'04.04_PLANO DE TRABALHO'!YB28)</f>
        <v>0</v>
      </c>
      <c r="Z572">
        <f>IF('04.04_PLANO DE TRABALHO'!YC28="",Z571,'04.04_PLANO DE TRABALHO'!YC28)</f>
        <v>0</v>
      </c>
      <c r="AA572">
        <f>IF('04.04_PLANO DE TRABALHO'!YD28="",AA571,'04.04_PLANO DE TRABALHO'!YD28)</f>
        <v>0</v>
      </c>
      <c r="AB572">
        <f>IF('04.04_PLANO DE TRABALHO'!YE28="",AB571,'04.04_PLANO DE TRABALHO'!YE28)</f>
        <v>0</v>
      </c>
      <c r="AC572">
        <f>IF('04.04_PLANO DE TRABALHO'!YF28="",AC571,'04.04_PLANO DE TRABALHO'!YF28)</f>
        <v>0</v>
      </c>
      <c r="AD572" t="str">
        <f>IF('04.04_PLANO DE TRABALHO'!YG28="",AD571,'04.04_PLANO DE TRABALHO'!YG28)</f>
        <v>Categoria</v>
      </c>
      <c r="AE572">
        <f>IF('04.04_PLANO DE TRABALHO'!YH28="",AE571,'04.04_PLANO DE TRABALHO'!YH28)</f>
        <v>0</v>
      </c>
      <c r="AF572">
        <f>IF('04.04_PLANO DE TRABALHO'!YI28="",AF571,'04.04_PLANO DE TRABALHO'!YI28)</f>
        <v>0</v>
      </c>
      <c r="AG572">
        <f>IF('04.04_PLANO DE TRABALHO'!YJ28="",AG571,'04.04_PLANO DE TRABALHO'!YJ28)</f>
        <v>0</v>
      </c>
      <c r="AH572">
        <f>IF('04.04_PLANO DE TRABALHO'!YK28="",AH571,'04.04_PLANO DE TRABALHO'!YK28)</f>
        <v>0</v>
      </c>
      <c r="AI572">
        <f>IF('04.04_PLANO DE TRABALHO'!YL28="",AI571,'04.04_PLANO DE TRABALHO'!YL28)</f>
        <v>0</v>
      </c>
      <c r="AJ572">
        <f>IF('04.04_PLANO DE TRABALHO'!YM28="",AJ571,'04.04_PLANO DE TRABALHO'!YM28)</f>
        <v>0</v>
      </c>
      <c r="AK572">
        <f>IF('04.04_PLANO DE TRABALHO'!YN28="",AK571,'04.04_PLANO DE TRABALHO'!YN28)</f>
        <v>0</v>
      </c>
      <c r="AL572" t="str">
        <f>IF('04.04_PLANO DE TRABALHO'!YO28="",AL571,'04.04_PLANO DE TRABALHO'!YO28)</f>
        <v>Subcategoria</v>
      </c>
      <c r="AM572">
        <f>IF('04.04_PLANO DE TRABALHO'!YP28="",AM571,'04.04_PLANO DE TRABALHO'!YP28)</f>
        <v>0</v>
      </c>
      <c r="AN572">
        <f>IF('04.04_PLANO DE TRABALHO'!YQ28="",AN571,'04.04_PLANO DE TRABALHO'!YQ28)</f>
        <v>0</v>
      </c>
      <c r="AO572">
        <f>IF('04.04_PLANO DE TRABALHO'!YR28="",AO571,'04.04_PLANO DE TRABALHO'!YR28)</f>
        <v>0</v>
      </c>
      <c r="AP572">
        <f>IF('04.04_PLANO DE TRABALHO'!YS28="",AP571,'04.04_PLANO DE TRABALHO'!YS28)</f>
        <v>0</v>
      </c>
      <c r="AQ572" t="str">
        <f>IF('04.04_PLANO DE TRABALHO'!YT28="",AQ571,'04.04_PLANO DE TRABALHO'!YT28)</f>
        <v>Fonte*</v>
      </c>
      <c r="AR572">
        <f>IF('04.04_PLANO DE TRABALHO'!YU28="",AR571,'04.04_PLANO DE TRABALHO'!YU28)</f>
        <v>0</v>
      </c>
      <c r="AS572">
        <f>IF('04.04_PLANO DE TRABALHO'!YV28="",AS571,'04.04_PLANO DE TRABALHO'!YV28)</f>
        <v>0</v>
      </c>
      <c r="AT572">
        <f>IF('04.04_PLANO DE TRABALHO'!YW28="",AT571,'04.04_PLANO DE TRABALHO'!YW28)</f>
        <v>0</v>
      </c>
      <c r="AU572" t="str">
        <f>IF('04.04_PLANO DE TRABALHO'!YX28="",AU571,'04.04_PLANO DE TRABALHO'!YX28)</f>
        <v>Unid</v>
      </c>
      <c r="AV572">
        <f>IF('04.04_PLANO DE TRABALHO'!YY28="",AV571,'04.04_PLANO DE TRABALHO'!YY28)</f>
        <v>0</v>
      </c>
      <c r="AW572" t="str">
        <f>IF('04.04_PLANO DE TRABALHO'!YZ28="",AW571,'04.04_PLANO DE TRABALHO'!YZ28)</f>
        <v>Valor 
Unit</v>
      </c>
      <c r="AX572">
        <f>IF('04.04_PLANO DE TRABALHO'!ZA28="",AX571,'04.04_PLANO DE TRABALHO'!ZA28)</f>
        <v>0</v>
      </c>
      <c r="AY572">
        <f>IF('04.04_PLANO DE TRABALHO'!ZB28="",AY571,'04.04_PLANO DE TRABALHO'!ZB28)</f>
        <v>0</v>
      </c>
      <c r="AZ572" t="str">
        <f>IF('04.04_PLANO DE TRABALHO'!ZC28="",AZ571,'04.04_PLANO DE TRABALHO'!ZC28)</f>
        <v>Qtde</v>
      </c>
      <c r="BA572">
        <f>IF('04.04_PLANO DE TRABALHO'!ZD28="",BA571,'04.04_PLANO DE TRABALHO'!ZD28)</f>
        <v>0</v>
      </c>
      <c r="BB572">
        <f>IF('04.04_PLANO DE TRABALHO'!ZE28="",BB571,'04.04_PLANO DE TRABALHO'!ZE28)</f>
        <v>0</v>
      </c>
    </row>
    <row r="573" spans="1:54" x14ac:dyDescent="0.25">
      <c r="A573">
        <v>20</v>
      </c>
      <c r="B573">
        <f>'04.04_PLANO DE TRABALHO'!$XT$7</f>
        <v>0</v>
      </c>
      <c r="C573" t="str">
        <f>IF('04.04_PLANO DE TRABALHO'!XF29="",C572,'04.04_PLANO DE TRABALHO'!XF29)</f>
        <v>Cod</v>
      </c>
      <c r="D573">
        <f>IF('04.04_PLANO DE TRABALHO'!XG29="",D572,'04.04_PLANO DE TRABALHO'!XG29)</f>
        <v>0</v>
      </c>
      <c r="E573" t="str">
        <f>IF(OR('04.04_PLANO DE TRABALHO'!XH29="",'04.04_PLANO DE TRABALHO'!XH29="Realizado",'04.04_PLANO DE TRABALHO'!XH29="Planejado"),E572,'04.04_PLANO DE TRABALHO'!XH29)</f>
        <v>Atividade</v>
      </c>
      <c r="F573">
        <f>IF('04.04_PLANO DE TRABALHO'!XI29="",F572,'04.04_PLANO DE TRABALHO'!XI29)</f>
        <v>0</v>
      </c>
      <c r="G573">
        <f>IF('04.04_PLANO DE TRABALHO'!XJ29="",G572,'04.04_PLANO DE TRABALHO'!XJ29)</f>
        <v>0</v>
      </c>
      <c r="H573" t="str">
        <f>IF('04.04_PLANO DE TRABALHO'!XK29="",H572,'04.04_PLANO DE TRABALHO'!XK29)</f>
        <v>Início</v>
      </c>
      <c r="I573">
        <f>IF('04.04_PLANO DE TRABALHO'!XL29="",I572,'04.04_PLANO DE TRABALHO'!XL29)</f>
        <v>0</v>
      </c>
      <c r="J573">
        <f>IF('04.04_PLANO DE TRABALHO'!XM29="",J572,'04.04_PLANO DE TRABALHO'!XM29)</f>
        <v>0</v>
      </c>
      <c r="K573" t="str">
        <f>IF('04.04_PLANO DE TRABALHO'!XN29="",K572,'04.04_PLANO DE TRABALHO'!XN29)</f>
        <v>Fim</v>
      </c>
      <c r="L573">
        <f>IF('04.04_PLANO DE TRABALHO'!XO29="",L572,'04.04_PLANO DE TRABALHO'!XO29)</f>
        <v>0</v>
      </c>
      <c r="M573">
        <f>IF('04.04_PLANO DE TRABALHO'!XP29="",M572,'04.04_PLANO DE TRABALHO'!XP29)</f>
        <v>0</v>
      </c>
      <c r="N573" t="str">
        <f>IF('04.04_PLANO DE TRABALHO'!XQ29="",N572,'04.04_PLANO DE TRABALHO'!XQ29)</f>
        <v>Cod</v>
      </c>
      <c r="O573">
        <f>IF('04.04_PLANO DE TRABALHO'!XR29="",O572,'04.04_PLANO DE TRABALHO'!XR29)</f>
        <v>0</v>
      </c>
      <c r="P573">
        <f>IF('04.04_PLANO DE TRABALHO'!XS29="",P572,'04.04_PLANO DE TRABALHO'!XS29)</f>
        <v>0</v>
      </c>
      <c r="Q573" t="str">
        <f>IF('04.04_PLANO DE TRABALHO'!XT29="",Q572,'04.04_PLANO DE TRABALHO'!XT29)</f>
        <v>SubAtividade</v>
      </c>
      <c r="R573">
        <f>IF('04.04_PLANO DE TRABALHO'!XU29="",R572,'04.04_PLANO DE TRABALHO'!XU29)</f>
        <v>0</v>
      </c>
      <c r="S573">
        <f>IF('04.04_PLANO DE TRABALHO'!XV29="",S572,'04.04_PLANO DE TRABALHO'!XV29)</f>
        <v>0</v>
      </c>
      <c r="T573">
        <f>IF('04.04_PLANO DE TRABALHO'!XW29="",T572,'04.04_PLANO DE TRABALHO'!XW29)</f>
        <v>0</v>
      </c>
      <c r="U573">
        <f>IF('04.04_PLANO DE TRABALHO'!XX29="",U572,'04.04_PLANO DE TRABALHO'!XX29)</f>
        <v>0</v>
      </c>
      <c r="V573">
        <f>IF('04.04_PLANO DE TRABALHO'!XY29="",V572,'04.04_PLANO DE TRABALHO'!XY29)</f>
        <v>0</v>
      </c>
      <c r="W573" t="str">
        <f>IF('04.04_PLANO DE TRABALHO'!XZ29="",W572,'04.04_PLANO DE TRABALHO'!XZ29)</f>
        <v>Despesa</v>
      </c>
      <c r="X573">
        <f>IF('04.04_PLANO DE TRABALHO'!YA29="",X572,'04.04_PLANO DE TRABALHO'!YA29)</f>
        <v>0</v>
      </c>
      <c r="Y573">
        <f>IF('04.04_PLANO DE TRABALHO'!YB29="",Y572,'04.04_PLANO DE TRABALHO'!YB29)</f>
        <v>0</v>
      </c>
      <c r="Z573">
        <f>IF('04.04_PLANO DE TRABALHO'!YC29="",Z572,'04.04_PLANO DE TRABALHO'!YC29)</f>
        <v>0</v>
      </c>
      <c r="AA573">
        <f>IF('04.04_PLANO DE TRABALHO'!YD29="",AA572,'04.04_PLANO DE TRABALHO'!YD29)</f>
        <v>0</v>
      </c>
      <c r="AB573">
        <f>IF('04.04_PLANO DE TRABALHO'!YE29="",AB572,'04.04_PLANO DE TRABALHO'!YE29)</f>
        <v>0</v>
      </c>
      <c r="AC573">
        <f>IF('04.04_PLANO DE TRABALHO'!YF29="",AC572,'04.04_PLANO DE TRABALHO'!YF29)</f>
        <v>0</v>
      </c>
      <c r="AD573" t="str">
        <f>IF('04.04_PLANO DE TRABALHO'!YG29="",AD572,'04.04_PLANO DE TRABALHO'!YG29)</f>
        <v>Categoria</v>
      </c>
      <c r="AE573">
        <f>IF('04.04_PLANO DE TRABALHO'!YH29="",AE572,'04.04_PLANO DE TRABALHO'!YH29)</f>
        <v>0</v>
      </c>
      <c r="AF573">
        <f>IF('04.04_PLANO DE TRABALHO'!YI29="",AF572,'04.04_PLANO DE TRABALHO'!YI29)</f>
        <v>0</v>
      </c>
      <c r="AG573">
        <f>IF('04.04_PLANO DE TRABALHO'!YJ29="",AG572,'04.04_PLANO DE TRABALHO'!YJ29)</f>
        <v>0</v>
      </c>
      <c r="AH573">
        <f>IF('04.04_PLANO DE TRABALHO'!YK29="",AH572,'04.04_PLANO DE TRABALHO'!YK29)</f>
        <v>0</v>
      </c>
      <c r="AI573">
        <f>IF('04.04_PLANO DE TRABALHO'!YL29="",AI572,'04.04_PLANO DE TRABALHO'!YL29)</f>
        <v>0</v>
      </c>
      <c r="AJ573">
        <f>IF('04.04_PLANO DE TRABALHO'!YM29="",AJ572,'04.04_PLANO DE TRABALHO'!YM29)</f>
        <v>0</v>
      </c>
      <c r="AK573">
        <f>IF('04.04_PLANO DE TRABALHO'!YN29="",AK572,'04.04_PLANO DE TRABALHO'!YN29)</f>
        <v>0</v>
      </c>
      <c r="AL573" t="str">
        <f>IF('04.04_PLANO DE TRABALHO'!YO29="",AL572,'04.04_PLANO DE TRABALHO'!YO29)</f>
        <v>Subcategoria</v>
      </c>
      <c r="AM573">
        <f>IF('04.04_PLANO DE TRABALHO'!YP29="",AM572,'04.04_PLANO DE TRABALHO'!YP29)</f>
        <v>0</v>
      </c>
      <c r="AN573">
        <f>IF('04.04_PLANO DE TRABALHO'!YQ29="",AN572,'04.04_PLANO DE TRABALHO'!YQ29)</f>
        <v>0</v>
      </c>
      <c r="AO573">
        <f>IF('04.04_PLANO DE TRABALHO'!YR29="",AO572,'04.04_PLANO DE TRABALHO'!YR29)</f>
        <v>0</v>
      </c>
      <c r="AP573">
        <f>IF('04.04_PLANO DE TRABALHO'!YS29="",AP572,'04.04_PLANO DE TRABALHO'!YS29)</f>
        <v>0</v>
      </c>
      <c r="AQ573" t="str">
        <f>IF('04.04_PLANO DE TRABALHO'!YT29="",AQ572,'04.04_PLANO DE TRABALHO'!YT29)</f>
        <v>Fonte*</v>
      </c>
      <c r="AR573">
        <f>IF('04.04_PLANO DE TRABALHO'!YU29="",AR572,'04.04_PLANO DE TRABALHO'!YU29)</f>
        <v>0</v>
      </c>
      <c r="AS573">
        <f>IF('04.04_PLANO DE TRABALHO'!YV29="",AS572,'04.04_PLANO DE TRABALHO'!YV29)</f>
        <v>0</v>
      </c>
      <c r="AT573">
        <f>IF('04.04_PLANO DE TRABALHO'!YW29="",AT572,'04.04_PLANO DE TRABALHO'!YW29)</f>
        <v>0</v>
      </c>
      <c r="AU573" t="str">
        <f>IF('04.04_PLANO DE TRABALHO'!YX29="",AU572,'04.04_PLANO DE TRABALHO'!YX29)</f>
        <v>Unid</v>
      </c>
      <c r="AV573">
        <f>IF('04.04_PLANO DE TRABALHO'!YY29="",AV572,'04.04_PLANO DE TRABALHO'!YY29)</f>
        <v>0</v>
      </c>
      <c r="AW573" t="str">
        <f>IF('04.04_PLANO DE TRABALHO'!YZ29="",AW572,'04.04_PLANO DE TRABALHO'!YZ29)</f>
        <v>Valor 
Unit</v>
      </c>
      <c r="AX573">
        <f>IF('04.04_PLANO DE TRABALHO'!ZA29="",AX572,'04.04_PLANO DE TRABALHO'!ZA29)</f>
        <v>0</v>
      </c>
      <c r="AY573">
        <f>IF('04.04_PLANO DE TRABALHO'!ZB29="",AY572,'04.04_PLANO DE TRABALHO'!ZB29)</f>
        <v>0</v>
      </c>
      <c r="AZ573" t="str">
        <f>IF('04.04_PLANO DE TRABALHO'!ZC29="",AZ572,'04.04_PLANO DE TRABALHO'!ZC29)</f>
        <v>Qtde</v>
      </c>
      <c r="BA573">
        <f>IF('04.04_PLANO DE TRABALHO'!ZD29="",BA572,'04.04_PLANO DE TRABALHO'!ZD29)</f>
        <v>0</v>
      </c>
      <c r="BB573">
        <f>IF('04.04_PLANO DE TRABALHO'!ZE29="",BB572,'04.04_PLANO DE TRABALHO'!ZE29)</f>
        <v>0</v>
      </c>
    </row>
    <row r="574" spans="1:54" x14ac:dyDescent="0.25">
      <c r="A574">
        <v>21</v>
      </c>
      <c r="B574">
        <f>'04.04_PLANO DE TRABALHO'!$XT$7</f>
        <v>0</v>
      </c>
      <c r="C574" t="str">
        <f>IF('04.04_PLANO DE TRABALHO'!XF30="",C573,'04.04_PLANO DE TRABALHO'!XF30)</f>
        <v>Cod</v>
      </c>
      <c r="D574">
        <f>IF('04.04_PLANO DE TRABALHO'!XG30="",D573,'04.04_PLANO DE TRABALHO'!XG30)</f>
        <v>0</v>
      </c>
      <c r="E574" t="str">
        <f>IF(OR('04.04_PLANO DE TRABALHO'!XH30="",'04.04_PLANO DE TRABALHO'!XH30="Realizado",'04.04_PLANO DE TRABALHO'!XH30="Planejado"),E573,'04.04_PLANO DE TRABALHO'!XH30)</f>
        <v>Atividade</v>
      </c>
      <c r="F574">
        <f>IF('04.04_PLANO DE TRABALHO'!XI30="",F573,'04.04_PLANO DE TRABALHO'!XI30)</f>
        <v>0</v>
      </c>
      <c r="G574">
        <f>IF('04.04_PLANO DE TRABALHO'!XJ30="",G573,'04.04_PLANO DE TRABALHO'!XJ30)</f>
        <v>0</v>
      </c>
      <c r="H574" t="str">
        <f>IF('04.04_PLANO DE TRABALHO'!XK30="",H573,'04.04_PLANO DE TRABALHO'!XK30)</f>
        <v>Início</v>
      </c>
      <c r="I574">
        <f>IF('04.04_PLANO DE TRABALHO'!XL30="",I573,'04.04_PLANO DE TRABALHO'!XL30)</f>
        <v>0</v>
      </c>
      <c r="J574">
        <f>IF('04.04_PLANO DE TRABALHO'!XM30="",J573,'04.04_PLANO DE TRABALHO'!XM30)</f>
        <v>0</v>
      </c>
      <c r="K574" t="str">
        <f>IF('04.04_PLANO DE TRABALHO'!XN30="",K573,'04.04_PLANO DE TRABALHO'!XN30)</f>
        <v>Fim</v>
      </c>
      <c r="L574">
        <f>IF('04.04_PLANO DE TRABALHO'!XO30="",L573,'04.04_PLANO DE TRABALHO'!XO30)</f>
        <v>0</v>
      </c>
      <c r="M574">
        <f>IF('04.04_PLANO DE TRABALHO'!XP30="",M573,'04.04_PLANO DE TRABALHO'!XP30)</f>
        <v>0</v>
      </c>
      <c r="N574" t="str">
        <f>IF('04.04_PLANO DE TRABALHO'!XQ30="",N573,'04.04_PLANO DE TRABALHO'!XQ30)</f>
        <v>Cod</v>
      </c>
      <c r="O574">
        <f>IF('04.04_PLANO DE TRABALHO'!XR30="",O573,'04.04_PLANO DE TRABALHO'!XR30)</f>
        <v>0</v>
      </c>
      <c r="P574">
        <f>IF('04.04_PLANO DE TRABALHO'!XS30="",P573,'04.04_PLANO DE TRABALHO'!XS30)</f>
        <v>0</v>
      </c>
      <c r="Q574" t="str">
        <f>IF('04.04_PLANO DE TRABALHO'!XT30="",Q573,'04.04_PLANO DE TRABALHO'!XT30)</f>
        <v>SubAtividade</v>
      </c>
      <c r="R574">
        <f>IF('04.04_PLANO DE TRABALHO'!XU30="",R573,'04.04_PLANO DE TRABALHO'!XU30)</f>
        <v>0</v>
      </c>
      <c r="S574">
        <f>IF('04.04_PLANO DE TRABALHO'!XV30="",S573,'04.04_PLANO DE TRABALHO'!XV30)</f>
        <v>0</v>
      </c>
      <c r="T574">
        <f>IF('04.04_PLANO DE TRABALHO'!XW30="",T573,'04.04_PLANO DE TRABALHO'!XW30)</f>
        <v>0</v>
      </c>
      <c r="U574">
        <f>IF('04.04_PLANO DE TRABALHO'!XX30="",U573,'04.04_PLANO DE TRABALHO'!XX30)</f>
        <v>0</v>
      </c>
      <c r="V574">
        <f>IF('04.04_PLANO DE TRABALHO'!XY30="",V573,'04.04_PLANO DE TRABALHO'!XY30)</f>
        <v>0</v>
      </c>
      <c r="W574" t="str">
        <f>IF('04.04_PLANO DE TRABALHO'!XZ30="",W573,'04.04_PLANO DE TRABALHO'!XZ30)</f>
        <v>Despesa</v>
      </c>
      <c r="X574">
        <f>IF('04.04_PLANO DE TRABALHO'!YA30="",X573,'04.04_PLANO DE TRABALHO'!YA30)</f>
        <v>0</v>
      </c>
      <c r="Y574">
        <f>IF('04.04_PLANO DE TRABALHO'!YB30="",Y573,'04.04_PLANO DE TRABALHO'!YB30)</f>
        <v>0</v>
      </c>
      <c r="Z574">
        <f>IF('04.04_PLANO DE TRABALHO'!YC30="",Z573,'04.04_PLANO DE TRABALHO'!YC30)</f>
        <v>0</v>
      </c>
      <c r="AA574">
        <f>IF('04.04_PLANO DE TRABALHO'!YD30="",AA573,'04.04_PLANO DE TRABALHO'!YD30)</f>
        <v>0</v>
      </c>
      <c r="AB574">
        <f>IF('04.04_PLANO DE TRABALHO'!YE30="",AB573,'04.04_PLANO DE TRABALHO'!YE30)</f>
        <v>0</v>
      </c>
      <c r="AC574">
        <f>IF('04.04_PLANO DE TRABALHO'!YF30="",AC573,'04.04_PLANO DE TRABALHO'!YF30)</f>
        <v>0</v>
      </c>
      <c r="AD574" t="str">
        <f>IF('04.04_PLANO DE TRABALHO'!YG30="",AD573,'04.04_PLANO DE TRABALHO'!YG30)</f>
        <v>Categoria</v>
      </c>
      <c r="AE574">
        <f>IF('04.04_PLANO DE TRABALHO'!YH30="",AE573,'04.04_PLANO DE TRABALHO'!YH30)</f>
        <v>0</v>
      </c>
      <c r="AF574">
        <f>IF('04.04_PLANO DE TRABALHO'!YI30="",AF573,'04.04_PLANO DE TRABALHO'!YI30)</f>
        <v>0</v>
      </c>
      <c r="AG574">
        <f>IF('04.04_PLANO DE TRABALHO'!YJ30="",AG573,'04.04_PLANO DE TRABALHO'!YJ30)</f>
        <v>0</v>
      </c>
      <c r="AH574">
        <f>IF('04.04_PLANO DE TRABALHO'!YK30="",AH573,'04.04_PLANO DE TRABALHO'!YK30)</f>
        <v>0</v>
      </c>
      <c r="AI574">
        <f>IF('04.04_PLANO DE TRABALHO'!YL30="",AI573,'04.04_PLANO DE TRABALHO'!YL30)</f>
        <v>0</v>
      </c>
      <c r="AJ574">
        <f>IF('04.04_PLANO DE TRABALHO'!YM30="",AJ573,'04.04_PLANO DE TRABALHO'!YM30)</f>
        <v>0</v>
      </c>
      <c r="AK574">
        <f>IF('04.04_PLANO DE TRABALHO'!YN30="",AK573,'04.04_PLANO DE TRABALHO'!YN30)</f>
        <v>0</v>
      </c>
      <c r="AL574" t="str">
        <f>IF('04.04_PLANO DE TRABALHO'!YO30="",AL573,'04.04_PLANO DE TRABALHO'!YO30)</f>
        <v>Subcategoria</v>
      </c>
      <c r="AM574">
        <f>IF('04.04_PLANO DE TRABALHO'!YP30="",AM573,'04.04_PLANO DE TRABALHO'!YP30)</f>
        <v>0</v>
      </c>
      <c r="AN574">
        <f>IF('04.04_PLANO DE TRABALHO'!YQ30="",AN573,'04.04_PLANO DE TRABALHO'!YQ30)</f>
        <v>0</v>
      </c>
      <c r="AO574">
        <f>IF('04.04_PLANO DE TRABALHO'!YR30="",AO573,'04.04_PLANO DE TRABALHO'!YR30)</f>
        <v>0</v>
      </c>
      <c r="AP574">
        <f>IF('04.04_PLANO DE TRABALHO'!YS30="",AP573,'04.04_PLANO DE TRABALHO'!YS30)</f>
        <v>0</v>
      </c>
      <c r="AQ574" t="str">
        <f>IF('04.04_PLANO DE TRABALHO'!YT30="",AQ573,'04.04_PLANO DE TRABALHO'!YT30)</f>
        <v>Fonte*</v>
      </c>
      <c r="AR574">
        <f>IF('04.04_PLANO DE TRABALHO'!YU30="",AR573,'04.04_PLANO DE TRABALHO'!YU30)</f>
        <v>0</v>
      </c>
      <c r="AS574">
        <f>IF('04.04_PLANO DE TRABALHO'!YV30="",AS573,'04.04_PLANO DE TRABALHO'!YV30)</f>
        <v>0</v>
      </c>
      <c r="AT574">
        <f>IF('04.04_PLANO DE TRABALHO'!YW30="",AT573,'04.04_PLANO DE TRABALHO'!YW30)</f>
        <v>0</v>
      </c>
      <c r="AU574" t="str">
        <f>IF('04.04_PLANO DE TRABALHO'!YX30="",AU573,'04.04_PLANO DE TRABALHO'!YX30)</f>
        <v>Unid</v>
      </c>
      <c r="AV574">
        <f>IF('04.04_PLANO DE TRABALHO'!YY30="",AV573,'04.04_PLANO DE TRABALHO'!YY30)</f>
        <v>0</v>
      </c>
      <c r="AW574" t="str">
        <f>IF('04.04_PLANO DE TRABALHO'!YZ30="",AW573,'04.04_PLANO DE TRABALHO'!YZ30)</f>
        <v>Valor 
Unit</v>
      </c>
      <c r="AX574">
        <f>IF('04.04_PLANO DE TRABALHO'!ZA30="",AX573,'04.04_PLANO DE TRABALHO'!ZA30)</f>
        <v>0</v>
      </c>
      <c r="AY574">
        <f>IF('04.04_PLANO DE TRABALHO'!ZB30="",AY573,'04.04_PLANO DE TRABALHO'!ZB30)</f>
        <v>0</v>
      </c>
      <c r="AZ574" t="str">
        <f>IF('04.04_PLANO DE TRABALHO'!ZC30="",AZ573,'04.04_PLANO DE TRABALHO'!ZC30)</f>
        <v>Qtde</v>
      </c>
      <c r="BA574">
        <f>IF('04.04_PLANO DE TRABALHO'!ZD30="",BA573,'04.04_PLANO DE TRABALHO'!ZD30)</f>
        <v>0</v>
      </c>
      <c r="BB574">
        <f>IF('04.04_PLANO DE TRABALHO'!ZE30="",BB573,'04.04_PLANO DE TRABALHO'!ZE30)</f>
        <v>0</v>
      </c>
    </row>
    <row r="575" spans="1:54" x14ac:dyDescent="0.25">
      <c r="A575">
        <v>22</v>
      </c>
      <c r="B575">
        <f>'04.04_PLANO DE TRABALHO'!$XT$7</f>
        <v>0</v>
      </c>
      <c r="C575" t="str">
        <f>IF('04.04_PLANO DE TRABALHO'!XF31="",C574,'04.04_PLANO DE TRABALHO'!XF31)</f>
        <v>Cod</v>
      </c>
      <c r="D575">
        <f>IF('04.04_PLANO DE TRABALHO'!XG31="",D574,'04.04_PLANO DE TRABALHO'!XG31)</f>
        <v>0</v>
      </c>
      <c r="E575" t="str">
        <f>IF(OR('04.04_PLANO DE TRABALHO'!XH31="",'04.04_PLANO DE TRABALHO'!XH31="Realizado",'04.04_PLANO DE TRABALHO'!XH31="Planejado"),E574,'04.04_PLANO DE TRABALHO'!XH31)</f>
        <v>Atividade</v>
      </c>
      <c r="F575">
        <f>IF('04.04_PLANO DE TRABALHO'!XI31="",F574,'04.04_PLANO DE TRABALHO'!XI31)</f>
        <v>0</v>
      </c>
      <c r="G575">
        <f>IF('04.04_PLANO DE TRABALHO'!XJ31="",G574,'04.04_PLANO DE TRABALHO'!XJ31)</f>
        <v>0</v>
      </c>
      <c r="H575" t="str">
        <f>IF('04.04_PLANO DE TRABALHO'!XK31="",H574,'04.04_PLANO DE TRABALHO'!XK31)</f>
        <v>Início</v>
      </c>
      <c r="I575">
        <f>IF('04.04_PLANO DE TRABALHO'!XL31="",I574,'04.04_PLANO DE TRABALHO'!XL31)</f>
        <v>0</v>
      </c>
      <c r="J575">
        <f>IF('04.04_PLANO DE TRABALHO'!XM31="",J574,'04.04_PLANO DE TRABALHO'!XM31)</f>
        <v>0</v>
      </c>
      <c r="K575" t="str">
        <f>IF('04.04_PLANO DE TRABALHO'!XN31="",K574,'04.04_PLANO DE TRABALHO'!XN31)</f>
        <v>Fim</v>
      </c>
      <c r="L575">
        <f>IF('04.04_PLANO DE TRABALHO'!XO31="",L574,'04.04_PLANO DE TRABALHO'!XO31)</f>
        <v>0</v>
      </c>
      <c r="M575">
        <f>IF('04.04_PLANO DE TRABALHO'!XP31="",M574,'04.04_PLANO DE TRABALHO'!XP31)</f>
        <v>0</v>
      </c>
      <c r="N575" t="str">
        <f>IF('04.04_PLANO DE TRABALHO'!XQ31="",N574,'04.04_PLANO DE TRABALHO'!XQ31)</f>
        <v>Cod</v>
      </c>
      <c r="O575">
        <f>IF('04.04_PLANO DE TRABALHO'!XR31="",O574,'04.04_PLANO DE TRABALHO'!XR31)</f>
        <v>0</v>
      </c>
      <c r="P575">
        <f>IF('04.04_PLANO DE TRABALHO'!XS31="",P574,'04.04_PLANO DE TRABALHO'!XS31)</f>
        <v>0</v>
      </c>
      <c r="Q575" t="str">
        <f>IF('04.04_PLANO DE TRABALHO'!XT31="",Q574,'04.04_PLANO DE TRABALHO'!XT31)</f>
        <v>SubAtividade</v>
      </c>
      <c r="R575">
        <f>IF('04.04_PLANO DE TRABALHO'!XU31="",R574,'04.04_PLANO DE TRABALHO'!XU31)</f>
        <v>0</v>
      </c>
      <c r="S575">
        <f>IF('04.04_PLANO DE TRABALHO'!XV31="",S574,'04.04_PLANO DE TRABALHO'!XV31)</f>
        <v>0</v>
      </c>
      <c r="T575">
        <f>IF('04.04_PLANO DE TRABALHO'!XW31="",T574,'04.04_PLANO DE TRABALHO'!XW31)</f>
        <v>0</v>
      </c>
      <c r="U575">
        <f>IF('04.04_PLANO DE TRABALHO'!XX31="",U574,'04.04_PLANO DE TRABALHO'!XX31)</f>
        <v>0</v>
      </c>
      <c r="V575">
        <f>IF('04.04_PLANO DE TRABALHO'!XY31="",V574,'04.04_PLANO DE TRABALHO'!XY31)</f>
        <v>0</v>
      </c>
      <c r="W575" t="str">
        <f>IF('04.04_PLANO DE TRABALHO'!XZ31="",W574,'04.04_PLANO DE TRABALHO'!XZ31)</f>
        <v>Despesa</v>
      </c>
      <c r="X575">
        <f>IF('04.04_PLANO DE TRABALHO'!YA31="",X574,'04.04_PLANO DE TRABALHO'!YA31)</f>
        <v>0</v>
      </c>
      <c r="Y575">
        <f>IF('04.04_PLANO DE TRABALHO'!YB31="",Y574,'04.04_PLANO DE TRABALHO'!YB31)</f>
        <v>0</v>
      </c>
      <c r="Z575">
        <f>IF('04.04_PLANO DE TRABALHO'!YC31="",Z574,'04.04_PLANO DE TRABALHO'!YC31)</f>
        <v>0</v>
      </c>
      <c r="AA575">
        <f>IF('04.04_PLANO DE TRABALHO'!YD31="",AA574,'04.04_PLANO DE TRABALHO'!YD31)</f>
        <v>0</v>
      </c>
      <c r="AB575">
        <f>IF('04.04_PLANO DE TRABALHO'!YE31="",AB574,'04.04_PLANO DE TRABALHO'!YE31)</f>
        <v>0</v>
      </c>
      <c r="AC575">
        <f>IF('04.04_PLANO DE TRABALHO'!YF31="",AC574,'04.04_PLANO DE TRABALHO'!YF31)</f>
        <v>0</v>
      </c>
      <c r="AD575" t="str">
        <f>IF('04.04_PLANO DE TRABALHO'!YG31="",AD574,'04.04_PLANO DE TRABALHO'!YG31)</f>
        <v>Categoria</v>
      </c>
      <c r="AE575">
        <f>IF('04.04_PLANO DE TRABALHO'!YH31="",AE574,'04.04_PLANO DE TRABALHO'!YH31)</f>
        <v>0</v>
      </c>
      <c r="AF575">
        <f>IF('04.04_PLANO DE TRABALHO'!YI31="",AF574,'04.04_PLANO DE TRABALHO'!YI31)</f>
        <v>0</v>
      </c>
      <c r="AG575">
        <f>IF('04.04_PLANO DE TRABALHO'!YJ31="",AG574,'04.04_PLANO DE TRABALHO'!YJ31)</f>
        <v>0</v>
      </c>
      <c r="AH575">
        <f>IF('04.04_PLANO DE TRABALHO'!YK31="",AH574,'04.04_PLANO DE TRABALHO'!YK31)</f>
        <v>0</v>
      </c>
      <c r="AI575">
        <f>IF('04.04_PLANO DE TRABALHO'!YL31="",AI574,'04.04_PLANO DE TRABALHO'!YL31)</f>
        <v>0</v>
      </c>
      <c r="AJ575">
        <f>IF('04.04_PLANO DE TRABALHO'!YM31="",AJ574,'04.04_PLANO DE TRABALHO'!YM31)</f>
        <v>0</v>
      </c>
      <c r="AK575">
        <f>IF('04.04_PLANO DE TRABALHO'!YN31="",AK574,'04.04_PLANO DE TRABALHO'!YN31)</f>
        <v>0</v>
      </c>
      <c r="AL575" t="str">
        <f>IF('04.04_PLANO DE TRABALHO'!YO31="",AL574,'04.04_PLANO DE TRABALHO'!YO31)</f>
        <v>Subcategoria</v>
      </c>
      <c r="AM575">
        <f>IF('04.04_PLANO DE TRABALHO'!YP31="",AM574,'04.04_PLANO DE TRABALHO'!YP31)</f>
        <v>0</v>
      </c>
      <c r="AN575">
        <f>IF('04.04_PLANO DE TRABALHO'!YQ31="",AN574,'04.04_PLANO DE TRABALHO'!YQ31)</f>
        <v>0</v>
      </c>
      <c r="AO575">
        <f>IF('04.04_PLANO DE TRABALHO'!YR31="",AO574,'04.04_PLANO DE TRABALHO'!YR31)</f>
        <v>0</v>
      </c>
      <c r="AP575">
        <f>IF('04.04_PLANO DE TRABALHO'!YS31="",AP574,'04.04_PLANO DE TRABALHO'!YS31)</f>
        <v>0</v>
      </c>
      <c r="AQ575" t="str">
        <f>IF('04.04_PLANO DE TRABALHO'!YT31="",AQ574,'04.04_PLANO DE TRABALHO'!YT31)</f>
        <v>Fonte*</v>
      </c>
      <c r="AR575">
        <f>IF('04.04_PLANO DE TRABALHO'!YU31="",AR574,'04.04_PLANO DE TRABALHO'!YU31)</f>
        <v>0</v>
      </c>
      <c r="AS575">
        <f>IF('04.04_PLANO DE TRABALHO'!YV31="",AS574,'04.04_PLANO DE TRABALHO'!YV31)</f>
        <v>0</v>
      </c>
      <c r="AT575">
        <f>IF('04.04_PLANO DE TRABALHO'!YW31="",AT574,'04.04_PLANO DE TRABALHO'!YW31)</f>
        <v>0</v>
      </c>
      <c r="AU575" t="str">
        <f>IF('04.04_PLANO DE TRABALHO'!YX31="",AU574,'04.04_PLANO DE TRABALHO'!YX31)</f>
        <v>Unid</v>
      </c>
      <c r="AV575">
        <f>IF('04.04_PLANO DE TRABALHO'!YY31="",AV574,'04.04_PLANO DE TRABALHO'!YY31)</f>
        <v>0</v>
      </c>
      <c r="AW575" t="str">
        <f>IF('04.04_PLANO DE TRABALHO'!YZ31="",AW574,'04.04_PLANO DE TRABALHO'!YZ31)</f>
        <v>Valor 
Unit</v>
      </c>
      <c r="AX575">
        <f>IF('04.04_PLANO DE TRABALHO'!ZA31="",AX574,'04.04_PLANO DE TRABALHO'!ZA31)</f>
        <v>0</v>
      </c>
      <c r="AY575">
        <f>IF('04.04_PLANO DE TRABALHO'!ZB31="",AY574,'04.04_PLANO DE TRABALHO'!ZB31)</f>
        <v>0</v>
      </c>
      <c r="AZ575" t="str">
        <f>IF('04.04_PLANO DE TRABALHO'!ZC31="",AZ574,'04.04_PLANO DE TRABALHO'!ZC31)</f>
        <v>Qtde</v>
      </c>
      <c r="BA575">
        <f>IF('04.04_PLANO DE TRABALHO'!ZD31="",BA574,'04.04_PLANO DE TRABALHO'!ZD31)</f>
        <v>0</v>
      </c>
      <c r="BB575">
        <f>IF('04.04_PLANO DE TRABALHO'!ZE31="",BB574,'04.04_PLANO DE TRABALHO'!ZE31)</f>
        <v>0</v>
      </c>
    </row>
    <row r="576" spans="1:54" x14ac:dyDescent="0.25">
      <c r="A576">
        <v>23</v>
      </c>
      <c r="B576">
        <f>'04.04_PLANO DE TRABALHO'!$XT$7</f>
        <v>0</v>
      </c>
      <c r="C576" t="str">
        <f>IF('04.04_PLANO DE TRABALHO'!XF32="",C575,'04.04_PLANO DE TRABALHO'!XF32)</f>
        <v>Cod</v>
      </c>
      <c r="D576">
        <f>IF('04.04_PLANO DE TRABALHO'!XG32="",D575,'04.04_PLANO DE TRABALHO'!XG32)</f>
        <v>0</v>
      </c>
      <c r="E576" t="str">
        <f>IF(OR('04.04_PLANO DE TRABALHO'!XH32="",'04.04_PLANO DE TRABALHO'!XH32="Realizado",'04.04_PLANO DE TRABALHO'!XH32="Planejado"),E575,'04.04_PLANO DE TRABALHO'!XH32)</f>
        <v>Atividade</v>
      </c>
      <c r="F576">
        <f>IF('04.04_PLANO DE TRABALHO'!XI32="",F575,'04.04_PLANO DE TRABALHO'!XI32)</f>
        <v>0</v>
      </c>
      <c r="G576">
        <f>IF('04.04_PLANO DE TRABALHO'!XJ32="",G575,'04.04_PLANO DE TRABALHO'!XJ32)</f>
        <v>0</v>
      </c>
      <c r="H576" t="str">
        <f>IF('04.04_PLANO DE TRABALHO'!XK32="",H575,'04.04_PLANO DE TRABALHO'!XK32)</f>
        <v>Início</v>
      </c>
      <c r="I576">
        <f>IF('04.04_PLANO DE TRABALHO'!XL32="",I575,'04.04_PLANO DE TRABALHO'!XL32)</f>
        <v>0</v>
      </c>
      <c r="J576">
        <f>IF('04.04_PLANO DE TRABALHO'!XM32="",J575,'04.04_PLANO DE TRABALHO'!XM32)</f>
        <v>0</v>
      </c>
      <c r="K576" t="str">
        <f>IF('04.04_PLANO DE TRABALHO'!XN32="",K575,'04.04_PLANO DE TRABALHO'!XN32)</f>
        <v>Fim</v>
      </c>
      <c r="L576">
        <f>IF('04.04_PLANO DE TRABALHO'!XO32="",L575,'04.04_PLANO DE TRABALHO'!XO32)</f>
        <v>0</v>
      </c>
      <c r="M576">
        <f>IF('04.04_PLANO DE TRABALHO'!XP32="",M575,'04.04_PLANO DE TRABALHO'!XP32)</f>
        <v>0</v>
      </c>
      <c r="N576" t="str">
        <f>IF('04.04_PLANO DE TRABALHO'!XQ32="",N575,'04.04_PLANO DE TRABALHO'!XQ32)</f>
        <v>Total da SubAtividade:</v>
      </c>
      <c r="O576">
        <f>IF('04.04_PLANO DE TRABALHO'!XR32="",O575,'04.04_PLANO DE TRABALHO'!XR32)</f>
        <v>0</v>
      </c>
      <c r="P576">
        <f>IF('04.04_PLANO DE TRABALHO'!XS32="",P575,'04.04_PLANO DE TRABALHO'!XS32)</f>
        <v>0</v>
      </c>
      <c r="Q576" t="str">
        <f>IF('04.04_PLANO DE TRABALHO'!XT32="",Q575,'04.04_PLANO DE TRABALHO'!XT32)</f>
        <v>SubAtividade</v>
      </c>
      <c r="R576">
        <f>IF('04.04_PLANO DE TRABALHO'!XU32="",R575,'04.04_PLANO DE TRABALHO'!XU32)</f>
        <v>0</v>
      </c>
      <c r="S576">
        <f>IF('04.04_PLANO DE TRABALHO'!XV32="",S575,'04.04_PLANO DE TRABALHO'!XV32)</f>
        <v>0</v>
      </c>
      <c r="T576">
        <f>IF('04.04_PLANO DE TRABALHO'!XW32="",T575,'04.04_PLANO DE TRABALHO'!XW32)</f>
        <v>0</v>
      </c>
      <c r="U576">
        <f>IF('04.04_PLANO DE TRABALHO'!XX32="",U575,'04.04_PLANO DE TRABALHO'!XX32)</f>
        <v>0</v>
      </c>
      <c r="V576">
        <f>IF('04.04_PLANO DE TRABALHO'!XY32="",V575,'04.04_PLANO DE TRABALHO'!XY32)</f>
        <v>0</v>
      </c>
      <c r="W576" t="str">
        <f>IF('04.04_PLANO DE TRABALHO'!XZ32="",W575,'04.04_PLANO DE TRABALHO'!XZ32)</f>
        <v>Despesa</v>
      </c>
      <c r="X576">
        <f>IF('04.04_PLANO DE TRABALHO'!YA32="",X575,'04.04_PLANO DE TRABALHO'!YA32)</f>
        <v>0</v>
      </c>
      <c r="Y576">
        <f>IF('04.04_PLANO DE TRABALHO'!YB32="",Y575,'04.04_PLANO DE TRABALHO'!YB32)</f>
        <v>0</v>
      </c>
      <c r="Z576">
        <f>IF('04.04_PLANO DE TRABALHO'!YC32="",Z575,'04.04_PLANO DE TRABALHO'!YC32)</f>
        <v>0</v>
      </c>
      <c r="AA576">
        <f>IF('04.04_PLANO DE TRABALHO'!YD32="",AA575,'04.04_PLANO DE TRABALHO'!YD32)</f>
        <v>0</v>
      </c>
      <c r="AB576">
        <f>IF('04.04_PLANO DE TRABALHO'!YE32="",AB575,'04.04_PLANO DE TRABALHO'!YE32)</f>
        <v>0</v>
      </c>
      <c r="AC576">
        <f>IF('04.04_PLANO DE TRABALHO'!YF32="",AC575,'04.04_PLANO DE TRABALHO'!YF32)</f>
        <v>0</v>
      </c>
      <c r="AD576" t="str">
        <f>IF('04.04_PLANO DE TRABALHO'!YG32="",AD575,'04.04_PLANO DE TRABALHO'!YG32)</f>
        <v>Categoria</v>
      </c>
      <c r="AE576">
        <f>IF('04.04_PLANO DE TRABALHO'!YH32="",AE575,'04.04_PLANO DE TRABALHO'!YH32)</f>
        <v>0</v>
      </c>
      <c r="AF576">
        <f>IF('04.04_PLANO DE TRABALHO'!YI32="",AF575,'04.04_PLANO DE TRABALHO'!YI32)</f>
        <v>0</v>
      </c>
      <c r="AG576">
        <f>IF('04.04_PLANO DE TRABALHO'!YJ32="",AG575,'04.04_PLANO DE TRABALHO'!YJ32)</f>
        <v>0</v>
      </c>
      <c r="AH576">
        <f>IF('04.04_PLANO DE TRABALHO'!YK32="",AH575,'04.04_PLANO DE TRABALHO'!YK32)</f>
        <v>0</v>
      </c>
      <c r="AI576">
        <f>IF('04.04_PLANO DE TRABALHO'!YL32="",AI575,'04.04_PLANO DE TRABALHO'!YL32)</f>
        <v>0</v>
      </c>
      <c r="AJ576">
        <f>IF('04.04_PLANO DE TRABALHO'!YM32="",AJ575,'04.04_PLANO DE TRABALHO'!YM32)</f>
        <v>0</v>
      </c>
      <c r="AK576">
        <f>IF('04.04_PLANO DE TRABALHO'!YN32="",AK575,'04.04_PLANO DE TRABALHO'!YN32)</f>
        <v>0</v>
      </c>
      <c r="AL576" t="str">
        <f>IF('04.04_PLANO DE TRABALHO'!YO32="",AL575,'04.04_PLANO DE TRABALHO'!YO32)</f>
        <v>Subcategoria</v>
      </c>
      <c r="AM576">
        <f>IF('04.04_PLANO DE TRABALHO'!YP32="",AM575,'04.04_PLANO DE TRABALHO'!YP32)</f>
        <v>0</v>
      </c>
      <c r="AN576">
        <f>IF('04.04_PLANO DE TRABALHO'!YQ32="",AN575,'04.04_PLANO DE TRABALHO'!YQ32)</f>
        <v>0</v>
      </c>
      <c r="AO576">
        <f>IF('04.04_PLANO DE TRABALHO'!YR32="",AO575,'04.04_PLANO DE TRABALHO'!YR32)</f>
        <v>0</v>
      </c>
      <c r="AP576">
        <f>IF('04.04_PLANO DE TRABALHO'!YS32="",AP575,'04.04_PLANO DE TRABALHO'!YS32)</f>
        <v>0</v>
      </c>
      <c r="AQ576" t="str">
        <f>IF('04.04_PLANO DE TRABALHO'!YT32="",AQ575,'04.04_PLANO DE TRABALHO'!YT32)</f>
        <v>Fonte*</v>
      </c>
      <c r="AR576">
        <f>IF('04.04_PLANO DE TRABALHO'!YU32="",AR575,'04.04_PLANO DE TRABALHO'!YU32)</f>
        <v>0</v>
      </c>
      <c r="AS576">
        <f>IF('04.04_PLANO DE TRABALHO'!YV32="",AS575,'04.04_PLANO DE TRABALHO'!YV32)</f>
        <v>0</v>
      </c>
      <c r="AT576">
        <f>IF('04.04_PLANO DE TRABALHO'!YW32="",AT575,'04.04_PLANO DE TRABALHO'!YW32)</f>
        <v>0</v>
      </c>
      <c r="AU576" t="str">
        <f>IF('04.04_PLANO DE TRABALHO'!YX32="",AU575,'04.04_PLANO DE TRABALHO'!YX32)</f>
        <v>Unid</v>
      </c>
      <c r="AV576">
        <f>IF('04.04_PLANO DE TRABALHO'!YY32="",AV575,'04.04_PLANO DE TRABALHO'!YY32)</f>
        <v>0</v>
      </c>
      <c r="AW576" t="str">
        <f>IF('04.04_PLANO DE TRABALHO'!YZ32="",AW575,'04.04_PLANO DE TRABALHO'!YZ32)</f>
        <v>Valor 
Unit</v>
      </c>
      <c r="AX576">
        <f>IF('04.04_PLANO DE TRABALHO'!ZA32="",AX575,'04.04_PLANO DE TRABALHO'!ZA32)</f>
        <v>0</v>
      </c>
      <c r="AY576">
        <f>IF('04.04_PLANO DE TRABALHO'!ZB32="",AY575,'04.04_PLANO DE TRABALHO'!ZB32)</f>
        <v>0</v>
      </c>
      <c r="AZ576" t="str">
        <f>IF('04.04_PLANO DE TRABALHO'!ZC32="",AZ575,'04.04_PLANO DE TRABALHO'!ZC32)</f>
        <v>Qtde</v>
      </c>
      <c r="BA576">
        <f>IF('04.04_PLANO DE TRABALHO'!ZD32="",BA575,'04.04_PLANO DE TRABALHO'!ZD32)</f>
        <v>0</v>
      </c>
      <c r="BB576">
        <f>IF('04.04_PLANO DE TRABALHO'!ZE32="",BB575,'04.04_PLANO DE TRABALHO'!ZE32)</f>
        <v>0</v>
      </c>
    </row>
    <row r="577" spans="1:54" x14ac:dyDescent="0.25">
      <c r="A577">
        <v>24</v>
      </c>
      <c r="B577">
        <f>'04.04_PLANO DE TRABALHO'!$XT$7</f>
        <v>0</v>
      </c>
      <c r="C577" t="str">
        <f>IF('04.04_PLANO DE TRABALHO'!XF33="",C576,'04.04_PLANO DE TRABALHO'!XF33)</f>
        <v>Cod</v>
      </c>
      <c r="D577">
        <f>IF('04.04_PLANO DE TRABALHO'!XG33="",D576,'04.04_PLANO DE TRABALHO'!XG33)</f>
        <v>0</v>
      </c>
      <c r="E577" t="str">
        <f>IF(OR('04.04_PLANO DE TRABALHO'!XH33="",'04.04_PLANO DE TRABALHO'!XH33="Realizado",'04.04_PLANO DE TRABALHO'!XH33="Planejado"),E576,'04.04_PLANO DE TRABALHO'!XH33)</f>
        <v>Atividade</v>
      </c>
      <c r="F577">
        <f>IF('04.04_PLANO DE TRABALHO'!XI33="",F576,'04.04_PLANO DE TRABALHO'!XI33)</f>
        <v>0</v>
      </c>
      <c r="G577">
        <f>IF('04.04_PLANO DE TRABALHO'!XJ33="",G576,'04.04_PLANO DE TRABALHO'!XJ33)</f>
        <v>0</v>
      </c>
      <c r="H577" t="str">
        <f>IF('04.04_PLANO DE TRABALHO'!XK33="",H576,'04.04_PLANO DE TRABALHO'!XK33)</f>
        <v>Início</v>
      </c>
      <c r="I577">
        <f>IF('04.04_PLANO DE TRABALHO'!XL33="",I576,'04.04_PLANO DE TRABALHO'!XL33)</f>
        <v>0</v>
      </c>
      <c r="J577">
        <f>IF('04.04_PLANO DE TRABALHO'!XM33="",J576,'04.04_PLANO DE TRABALHO'!XM33)</f>
        <v>0</v>
      </c>
      <c r="K577" t="str">
        <f>IF('04.04_PLANO DE TRABALHO'!XN33="",K576,'04.04_PLANO DE TRABALHO'!XN33)</f>
        <v>Fim</v>
      </c>
      <c r="L577">
        <f>IF('04.04_PLANO DE TRABALHO'!XO33="",L576,'04.04_PLANO DE TRABALHO'!XO33)</f>
        <v>0</v>
      </c>
      <c r="M577">
        <f>IF('04.04_PLANO DE TRABALHO'!XP33="",M576,'04.04_PLANO DE TRABALHO'!XP33)</f>
        <v>0</v>
      </c>
      <c r="N577" t="str">
        <f>IF('04.04_PLANO DE TRABALHO'!XQ33="",N576,'04.04_PLANO DE TRABALHO'!XQ33)</f>
        <v>Total da SubAtividade:</v>
      </c>
      <c r="O577">
        <f>IF('04.04_PLANO DE TRABALHO'!XR33="",O576,'04.04_PLANO DE TRABALHO'!XR33)</f>
        <v>0</v>
      </c>
      <c r="P577">
        <f>IF('04.04_PLANO DE TRABALHO'!XS33="",P576,'04.04_PLANO DE TRABALHO'!XS33)</f>
        <v>0</v>
      </c>
      <c r="Q577" t="str">
        <f>IF('04.04_PLANO DE TRABALHO'!XT33="",Q576,'04.04_PLANO DE TRABALHO'!XT33)</f>
        <v>SubAtividade</v>
      </c>
      <c r="R577">
        <f>IF('04.04_PLANO DE TRABALHO'!XU33="",R576,'04.04_PLANO DE TRABALHO'!XU33)</f>
        <v>0</v>
      </c>
      <c r="S577">
        <f>IF('04.04_PLANO DE TRABALHO'!XV33="",S576,'04.04_PLANO DE TRABALHO'!XV33)</f>
        <v>0</v>
      </c>
      <c r="T577">
        <f>IF('04.04_PLANO DE TRABALHO'!XW33="",T576,'04.04_PLANO DE TRABALHO'!XW33)</f>
        <v>0</v>
      </c>
      <c r="U577">
        <f>IF('04.04_PLANO DE TRABALHO'!XX33="",U576,'04.04_PLANO DE TRABALHO'!XX33)</f>
        <v>0</v>
      </c>
      <c r="V577">
        <f>IF('04.04_PLANO DE TRABALHO'!XY33="",V576,'04.04_PLANO DE TRABALHO'!XY33)</f>
        <v>0</v>
      </c>
      <c r="W577" t="str">
        <f>IF('04.04_PLANO DE TRABALHO'!XZ33="",W576,'04.04_PLANO DE TRABALHO'!XZ33)</f>
        <v>Despesa</v>
      </c>
      <c r="X577">
        <f>IF('04.04_PLANO DE TRABALHO'!YA33="",X576,'04.04_PLANO DE TRABALHO'!YA33)</f>
        <v>0</v>
      </c>
      <c r="Y577">
        <f>IF('04.04_PLANO DE TRABALHO'!YB33="",Y576,'04.04_PLANO DE TRABALHO'!YB33)</f>
        <v>0</v>
      </c>
      <c r="Z577">
        <f>IF('04.04_PLANO DE TRABALHO'!YC33="",Z576,'04.04_PLANO DE TRABALHO'!YC33)</f>
        <v>0</v>
      </c>
      <c r="AA577">
        <f>IF('04.04_PLANO DE TRABALHO'!YD33="",AA576,'04.04_PLANO DE TRABALHO'!YD33)</f>
        <v>0</v>
      </c>
      <c r="AB577">
        <f>IF('04.04_PLANO DE TRABALHO'!YE33="",AB576,'04.04_PLANO DE TRABALHO'!YE33)</f>
        <v>0</v>
      </c>
      <c r="AC577">
        <f>IF('04.04_PLANO DE TRABALHO'!YF33="",AC576,'04.04_PLANO DE TRABALHO'!YF33)</f>
        <v>0</v>
      </c>
      <c r="AD577" t="str">
        <f>IF('04.04_PLANO DE TRABALHO'!YG33="",AD576,'04.04_PLANO DE TRABALHO'!YG33)</f>
        <v>Categoria</v>
      </c>
      <c r="AE577">
        <f>IF('04.04_PLANO DE TRABALHO'!YH33="",AE576,'04.04_PLANO DE TRABALHO'!YH33)</f>
        <v>0</v>
      </c>
      <c r="AF577">
        <f>IF('04.04_PLANO DE TRABALHO'!YI33="",AF576,'04.04_PLANO DE TRABALHO'!YI33)</f>
        <v>0</v>
      </c>
      <c r="AG577">
        <f>IF('04.04_PLANO DE TRABALHO'!YJ33="",AG576,'04.04_PLANO DE TRABALHO'!YJ33)</f>
        <v>0</v>
      </c>
      <c r="AH577">
        <f>IF('04.04_PLANO DE TRABALHO'!YK33="",AH576,'04.04_PLANO DE TRABALHO'!YK33)</f>
        <v>0</v>
      </c>
      <c r="AI577">
        <f>IF('04.04_PLANO DE TRABALHO'!YL33="",AI576,'04.04_PLANO DE TRABALHO'!YL33)</f>
        <v>0</v>
      </c>
      <c r="AJ577">
        <f>IF('04.04_PLANO DE TRABALHO'!YM33="",AJ576,'04.04_PLANO DE TRABALHO'!YM33)</f>
        <v>0</v>
      </c>
      <c r="AK577">
        <f>IF('04.04_PLANO DE TRABALHO'!YN33="",AK576,'04.04_PLANO DE TRABALHO'!YN33)</f>
        <v>0</v>
      </c>
      <c r="AL577" t="str">
        <f>IF('04.04_PLANO DE TRABALHO'!YO33="",AL576,'04.04_PLANO DE TRABALHO'!YO33)</f>
        <v>Subcategoria</v>
      </c>
      <c r="AM577">
        <f>IF('04.04_PLANO DE TRABALHO'!YP33="",AM576,'04.04_PLANO DE TRABALHO'!YP33)</f>
        <v>0</v>
      </c>
      <c r="AN577">
        <f>IF('04.04_PLANO DE TRABALHO'!YQ33="",AN576,'04.04_PLANO DE TRABALHO'!YQ33)</f>
        <v>0</v>
      </c>
      <c r="AO577">
        <f>IF('04.04_PLANO DE TRABALHO'!YR33="",AO576,'04.04_PLANO DE TRABALHO'!YR33)</f>
        <v>0</v>
      </c>
      <c r="AP577">
        <f>IF('04.04_PLANO DE TRABALHO'!YS33="",AP576,'04.04_PLANO DE TRABALHO'!YS33)</f>
        <v>0</v>
      </c>
      <c r="AQ577" t="str">
        <f>IF('04.04_PLANO DE TRABALHO'!YT33="",AQ576,'04.04_PLANO DE TRABALHO'!YT33)</f>
        <v>Fonte*</v>
      </c>
      <c r="AR577">
        <f>IF('04.04_PLANO DE TRABALHO'!YU33="",AR576,'04.04_PLANO DE TRABALHO'!YU33)</f>
        <v>0</v>
      </c>
      <c r="AS577">
        <f>IF('04.04_PLANO DE TRABALHO'!YV33="",AS576,'04.04_PLANO DE TRABALHO'!YV33)</f>
        <v>0</v>
      </c>
      <c r="AT577">
        <f>IF('04.04_PLANO DE TRABALHO'!YW33="",AT576,'04.04_PLANO DE TRABALHO'!YW33)</f>
        <v>0</v>
      </c>
      <c r="AU577" t="str">
        <f>IF('04.04_PLANO DE TRABALHO'!YX33="",AU576,'04.04_PLANO DE TRABALHO'!YX33)</f>
        <v>Unid</v>
      </c>
      <c r="AV577">
        <f>IF('04.04_PLANO DE TRABALHO'!YY33="",AV576,'04.04_PLANO DE TRABALHO'!YY33)</f>
        <v>0</v>
      </c>
      <c r="AW577" t="str">
        <f>IF('04.04_PLANO DE TRABALHO'!YZ33="",AW576,'04.04_PLANO DE TRABALHO'!YZ33)</f>
        <v>Valor 
Unit</v>
      </c>
      <c r="AX577">
        <f>IF('04.04_PLANO DE TRABALHO'!ZA33="",AX576,'04.04_PLANO DE TRABALHO'!ZA33)</f>
        <v>0</v>
      </c>
      <c r="AY577">
        <f>IF('04.04_PLANO DE TRABALHO'!ZB33="",AY576,'04.04_PLANO DE TRABALHO'!ZB33)</f>
        <v>0</v>
      </c>
      <c r="AZ577" t="str">
        <f>IF('04.04_PLANO DE TRABALHO'!ZC33="",AZ576,'04.04_PLANO DE TRABALHO'!ZC33)</f>
        <v>Qtde</v>
      </c>
      <c r="BA577">
        <f>IF('04.04_PLANO DE TRABALHO'!ZD33="",BA576,'04.04_PLANO DE TRABALHO'!ZD33)</f>
        <v>0</v>
      </c>
      <c r="BB577">
        <f>IF('04.04_PLANO DE TRABALHO'!ZE33="",BB576,'04.04_PLANO DE TRABALHO'!ZE33)</f>
        <v>0</v>
      </c>
    </row>
    <row r="578" spans="1:54" x14ac:dyDescent="0.25">
      <c r="A578">
        <v>25</v>
      </c>
      <c r="B578">
        <f>'04.04_PLANO DE TRABALHO'!$XT$7</f>
        <v>0</v>
      </c>
      <c r="C578" t="str">
        <f>IF('04.04_PLANO DE TRABALHO'!XF34="",C577,'04.04_PLANO DE TRABALHO'!XF34)</f>
        <v>Cod</v>
      </c>
      <c r="D578">
        <f>IF('04.04_PLANO DE TRABALHO'!XG34="",D577,'04.04_PLANO DE TRABALHO'!XG34)</f>
        <v>0</v>
      </c>
      <c r="E578" t="str">
        <f>IF(OR('04.04_PLANO DE TRABALHO'!XH34="",'04.04_PLANO DE TRABALHO'!XH34="Realizado",'04.04_PLANO DE TRABALHO'!XH34="Planejado"),E577,'04.04_PLANO DE TRABALHO'!XH34)</f>
        <v>Atividade</v>
      </c>
      <c r="F578">
        <f>IF('04.04_PLANO DE TRABALHO'!XI34="",F577,'04.04_PLANO DE TRABALHO'!XI34)</f>
        <v>0</v>
      </c>
      <c r="G578">
        <f>IF('04.04_PLANO DE TRABALHO'!XJ34="",G577,'04.04_PLANO DE TRABALHO'!XJ34)</f>
        <v>0</v>
      </c>
      <c r="H578" t="str">
        <f>IF('04.04_PLANO DE TRABALHO'!XK34="",H577,'04.04_PLANO DE TRABALHO'!XK34)</f>
        <v>Início</v>
      </c>
      <c r="I578">
        <f>IF('04.04_PLANO DE TRABALHO'!XL34="",I577,'04.04_PLANO DE TRABALHO'!XL34)</f>
        <v>0</v>
      </c>
      <c r="J578">
        <f>IF('04.04_PLANO DE TRABALHO'!XM34="",J577,'04.04_PLANO DE TRABALHO'!XM34)</f>
        <v>0</v>
      </c>
      <c r="K578" t="str">
        <f>IF('04.04_PLANO DE TRABALHO'!XN34="",K577,'04.04_PLANO DE TRABALHO'!XN34)</f>
        <v>Fim</v>
      </c>
      <c r="L578">
        <f>IF('04.04_PLANO DE TRABALHO'!XO34="",L577,'04.04_PLANO DE TRABALHO'!XO34)</f>
        <v>0</v>
      </c>
      <c r="M578">
        <f>IF('04.04_PLANO DE TRABALHO'!XP34="",M577,'04.04_PLANO DE TRABALHO'!XP34)</f>
        <v>0</v>
      </c>
      <c r="N578" t="str">
        <f>IF('04.04_PLANO DE TRABALHO'!XQ34="",N577,'04.04_PLANO DE TRABALHO'!XQ34)</f>
        <v>Total da SubAtividade:</v>
      </c>
      <c r="O578">
        <f>IF('04.04_PLANO DE TRABALHO'!XR34="",O577,'04.04_PLANO DE TRABALHO'!XR34)</f>
        <v>0</v>
      </c>
      <c r="P578">
        <f>IF('04.04_PLANO DE TRABALHO'!XS34="",P577,'04.04_PLANO DE TRABALHO'!XS34)</f>
        <v>0</v>
      </c>
      <c r="Q578" t="str">
        <f>IF('04.04_PLANO DE TRABALHO'!XT34="",Q577,'04.04_PLANO DE TRABALHO'!XT34)</f>
        <v>SubAtividade</v>
      </c>
      <c r="R578">
        <f>IF('04.04_PLANO DE TRABALHO'!XU34="",R577,'04.04_PLANO DE TRABALHO'!XU34)</f>
        <v>0</v>
      </c>
      <c r="S578">
        <f>IF('04.04_PLANO DE TRABALHO'!XV34="",S577,'04.04_PLANO DE TRABALHO'!XV34)</f>
        <v>0</v>
      </c>
      <c r="T578">
        <f>IF('04.04_PLANO DE TRABALHO'!XW34="",T577,'04.04_PLANO DE TRABALHO'!XW34)</f>
        <v>0</v>
      </c>
      <c r="U578">
        <f>IF('04.04_PLANO DE TRABALHO'!XX34="",U577,'04.04_PLANO DE TRABALHO'!XX34)</f>
        <v>0</v>
      </c>
      <c r="V578">
        <f>IF('04.04_PLANO DE TRABALHO'!XY34="",V577,'04.04_PLANO DE TRABALHO'!XY34)</f>
        <v>0</v>
      </c>
      <c r="W578" t="str">
        <f>IF('04.04_PLANO DE TRABALHO'!XZ34="",W577,'04.04_PLANO DE TRABALHO'!XZ34)</f>
        <v>Despesa</v>
      </c>
      <c r="X578">
        <f>IF('04.04_PLANO DE TRABALHO'!YA34="",X577,'04.04_PLANO DE TRABALHO'!YA34)</f>
        <v>0</v>
      </c>
      <c r="Y578">
        <f>IF('04.04_PLANO DE TRABALHO'!YB34="",Y577,'04.04_PLANO DE TRABALHO'!YB34)</f>
        <v>0</v>
      </c>
      <c r="Z578">
        <f>IF('04.04_PLANO DE TRABALHO'!YC34="",Z577,'04.04_PLANO DE TRABALHO'!YC34)</f>
        <v>0</v>
      </c>
      <c r="AA578">
        <f>IF('04.04_PLANO DE TRABALHO'!YD34="",AA577,'04.04_PLANO DE TRABALHO'!YD34)</f>
        <v>0</v>
      </c>
      <c r="AB578">
        <f>IF('04.04_PLANO DE TRABALHO'!YE34="",AB577,'04.04_PLANO DE TRABALHO'!YE34)</f>
        <v>0</v>
      </c>
      <c r="AC578">
        <f>IF('04.04_PLANO DE TRABALHO'!YF34="",AC577,'04.04_PLANO DE TRABALHO'!YF34)</f>
        <v>0</v>
      </c>
      <c r="AD578" t="str">
        <f>IF('04.04_PLANO DE TRABALHO'!YG34="",AD577,'04.04_PLANO DE TRABALHO'!YG34)</f>
        <v>Categoria</v>
      </c>
      <c r="AE578">
        <f>IF('04.04_PLANO DE TRABALHO'!YH34="",AE577,'04.04_PLANO DE TRABALHO'!YH34)</f>
        <v>0</v>
      </c>
      <c r="AF578">
        <f>IF('04.04_PLANO DE TRABALHO'!YI34="",AF577,'04.04_PLANO DE TRABALHO'!YI34)</f>
        <v>0</v>
      </c>
      <c r="AG578">
        <f>IF('04.04_PLANO DE TRABALHO'!YJ34="",AG577,'04.04_PLANO DE TRABALHO'!YJ34)</f>
        <v>0</v>
      </c>
      <c r="AH578">
        <f>IF('04.04_PLANO DE TRABALHO'!YK34="",AH577,'04.04_PLANO DE TRABALHO'!YK34)</f>
        <v>0</v>
      </c>
      <c r="AI578">
        <f>IF('04.04_PLANO DE TRABALHO'!YL34="",AI577,'04.04_PLANO DE TRABALHO'!YL34)</f>
        <v>0</v>
      </c>
      <c r="AJ578">
        <f>IF('04.04_PLANO DE TRABALHO'!YM34="",AJ577,'04.04_PLANO DE TRABALHO'!YM34)</f>
        <v>0</v>
      </c>
      <c r="AK578">
        <f>IF('04.04_PLANO DE TRABALHO'!YN34="",AK577,'04.04_PLANO DE TRABALHO'!YN34)</f>
        <v>0</v>
      </c>
      <c r="AL578" t="str">
        <f>IF('04.04_PLANO DE TRABALHO'!YO34="",AL577,'04.04_PLANO DE TRABALHO'!YO34)</f>
        <v>Subcategoria</v>
      </c>
      <c r="AM578">
        <f>IF('04.04_PLANO DE TRABALHO'!YP34="",AM577,'04.04_PLANO DE TRABALHO'!YP34)</f>
        <v>0</v>
      </c>
      <c r="AN578">
        <f>IF('04.04_PLANO DE TRABALHO'!YQ34="",AN577,'04.04_PLANO DE TRABALHO'!YQ34)</f>
        <v>0</v>
      </c>
      <c r="AO578">
        <f>IF('04.04_PLANO DE TRABALHO'!YR34="",AO577,'04.04_PLANO DE TRABALHO'!YR34)</f>
        <v>0</v>
      </c>
      <c r="AP578">
        <f>IF('04.04_PLANO DE TRABALHO'!YS34="",AP577,'04.04_PLANO DE TRABALHO'!YS34)</f>
        <v>0</v>
      </c>
      <c r="AQ578" t="str">
        <f>IF('04.04_PLANO DE TRABALHO'!YT34="",AQ577,'04.04_PLANO DE TRABALHO'!YT34)</f>
        <v>Fonte*</v>
      </c>
      <c r="AR578">
        <f>IF('04.04_PLANO DE TRABALHO'!YU34="",AR577,'04.04_PLANO DE TRABALHO'!YU34)</f>
        <v>0</v>
      </c>
      <c r="AS578">
        <f>IF('04.04_PLANO DE TRABALHO'!YV34="",AS577,'04.04_PLANO DE TRABALHO'!YV34)</f>
        <v>0</v>
      </c>
      <c r="AT578">
        <f>IF('04.04_PLANO DE TRABALHO'!YW34="",AT577,'04.04_PLANO DE TRABALHO'!YW34)</f>
        <v>0</v>
      </c>
      <c r="AU578" t="str">
        <f>IF('04.04_PLANO DE TRABALHO'!YX34="",AU577,'04.04_PLANO DE TRABALHO'!YX34)</f>
        <v>Unid</v>
      </c>
      <c r="AV578">
        <f>IF('04.04_PLANO DE TRABALHO'!YY34="",AV577,'04.04_PLANO DE TRABALHO'!YY34)</f>
        <v>0</v>
      </c>
      <c r="AW578" t="str">
        <f>IF('04.04_PLANO DE TRABALHO'!YZ34="",AW577,'04.04_PLANO DE TRABALHO'!YZ34)</f>
        <v>Valor 
Unit</v>
      </c>
      <c r="AX578">
        <f>IF('04.04_PLANO DE TRABALHO'!ZA34="",AX577,'04.04_PLANO DE TRABALHO'!ZA34)</f>
        <v>0</v>
      </c>
      <c r="AY578">
        <f>IF('04.04_PLANO DE TRABALHO'!ZB34="",AY577,'04.04_PLANO DE TRABALHO'!ZB34)</f>
        <v>0</v>
      </c>
      <c r="AZ578" t="str">
        <f>IF('04.04_PLANO DE TRABALHO'!ZC34="",AZ577,'04.04_PLANO DE TRABALHO'!ZC34)</f>
        <v>Qtde</v>
      </c>
      <c r="BA578">
        <f>IF('04.04_PLANO DE TRABALHO'!ZD34="",BA577,'04.04_PLANO DE TRABALHO'!ZD34)</f>
        <v>0</v>
      </c>
      <c r="BB578">
        <f>IF('04.04_PLANO DE TRABALHO'!ZE34="",BB577,'04.04_PLANO DE TRABALHO'!ZE34)</f>
        <v>0</v>
      </c>
    </row>
    <row r="579" spans="1:54" x14ac:dyDescent="0.25">
      <c r="A579">
        <v>26</v>
      </c>
      <c r="B579">
        <f>'04.04_PLANO DE TRABALHO'!$XT$7</f>
        <v>0</v>
      </c>
      <c r="C579" t="str">
        <f>IF('04.04_PLANO DE TRABALHO'!XF35="",C578,'04.04_PLANO DE TRABALHO'!XF35)</f>
        <v>Cod</v>
      </c>
      <c r="D579">
        <f>IF('04.04_PLANO DE TRABALHO'!XG35="",D578,'04.04_PLANO DE TRABALHO'!XG35)</f>
        <v>0</v>
      </c>
      <c r="E579" t="str">
        <f>IF(OR('04.04_PLANO DE TRABALHO'!XH35="",'04.04_PLANO DE TRABALHO'!XH35="Realizado",'04.04_PLANO DE TRABALHO'!XH35="Planejado"),E578,'04.04_PLANO DE TRABALHO'!XH35)</f>
        <v>Atividade</v>
      </c>
      <c r="F579">
        <f>IF('04.04_PLANO DE TRABALHO'!XI35="",F578,'04.04_PLANO DE TRABALHO'!XI35)</f>
        <v>0</v>
      </c>
      <c r="G579">
        <f>IF('04.04_PLANO DE TRABALHO'!XJ35="",G578,'04.04_PLANO DE TRABALHO'!XJ35)</f>
        <v>0</v>
      </c>
      <c r="H579" t="str">
        <f>IF('04.04_PLANO DE TRABALHO'!XK35="",H578,'04.04_PLANO DE TRABALHO'!XK35)</f>
        <v>Início</v>
      </c>
      <c r="I579">
        <f>IF('04.04_PLANO DE TRABALHO'!XL35="",I578,'04.04_PLANO DE TRABALHO'!XL35)</f>
        <v>0</v>
      </c>
      <c r="J579">
        <f>IF('04.04_PLANO DE TRABALHO'!XM35="",J578,'04.04_PLANO DE TRABALHO'!XM35)</f>
        <v>0</v>
      </c>
      <c r="K579" t="str">
        <f>IF('04.04_PLANO DE TRABALHO'!XN35="",K578,'04.04_PLANO DE TRABALHO'!XN35)</f>
        <v>Fim</v>
      </c>
      <c r="L579">
        <f>IF('04.04_PLANO DE TRABALHO'!XO35="",L578,'04.04_PLANO DE TRABALHO'!XO35)</f>
        <v>0</v>
      </c>
      <c r="M579">
        <f>IF('04.04_PLANO DE TRABALHO'!XP35="",M578,'04.04_PLANO DE TRABALHO'!XP35)</f>
        <v>0</v>
      </c>
      <c r="N579" t="str">
        <f>IF('04.04_PLANO DE TRABALHO'!XQ35="",N578,'04.04_PLANO DE TRABALHO'!XQ35)</f>
        <v>Total da SubAtividade:</v>
      </c>
      <c r="O579">
        <f>IF('04.04_PLANO DE TRABALHO'!XR35="",O578,'04.04_PLANO DE TRABALHO'!XR35)</f>
        <v>0</v>
      </c>
      <c r="P579">
        <f>IF('04.04_PLANO DE TRABALHO'!XS35="",P578,'04.04_PLANO DE TRABALHO'!XS35)</f>
        <v>0</v>
      </c>
      <c r="Q579" t="str">
        <f>IF('04.04_PLANO DE TRABALHO'!XT35="",Q578,'04.04_PLANO DE TRABALHO'!XT35)</f>
        <v>SubAtividade</v>
      </c>
      <c r="R579">
        <f>IF('04.04_PLANO DE TRABALHO'!XU35="",R578,'04.04_PLANO DE TRABALHO'!XU35)</f>
        <v>0</v>
      </c>
      <c r="S579">
        <f>IF('04.04_PLANO DE TRABALHO'!XV35="",S578,'04.04_PLANO DE TRABALHO'!XV35)</f>
        <v>0</v>
      </c>
      <c r="T579">
        <f>IF('04.04_PLANO DE TRABALHO'!XW35="",T578,'04.04_PLANO DE TRABALHO'!XW35)</f>
        <v>0</v>
      </c>
      <c r="U579">
        <f>IF('04.04_PLANO DE TRABALHO'!XX35="",U578,'04.04_PLANO DE TRABALHO'!XX35)</f>
        <v>0</v>
      </c>
      <c r="V579">
        <f>IF('04.04_PLANO DE TRABALHO'!XY35="",V578,'04.04_PLANO DE TRABALHO'!XY35)</f>
        <v>0</v>
      </c>
      <c r="W579" t="str">
        <f>IF('04.04_PLANO DE TRABALHO'!XZ35="",W578,'04.04_PLANO DE TRABALHO'!XZ35)</f>
        <v>Despesa</v>
      </c>
      <c r="X579">
        <f>IF('04.04_PLANO DE TRABALHO'!YA35="",X578,'04.04_PLANO DE TRABALHO'!YA35)</f>
        <v>0</v>
      </c>
      <c r="Y579">
        <f>IF('04.04_PLANO DE TRABALHO'!YB35="",Y578,'04.04_PLANO DE TRABALHO'!YB35)</f>
        <v>0</v>
      </c>
      <c r="Z579">
        <f>IF('04.04_PLANO DE TRABALHO'!YC35="",Z578,'04.04_PLANO DE TRABALHO'!YC35)</f>
        <v>0</v>
      </c>
      <c r="AA579">
        <f>IF('04.04_PLANO DE TRABALHO'!YD35="",AA578,'04.04_PLANO DE TRABALHO'!YD35)</f>
        <v>0</v>
      </c>
      <c r="AB579">
        <f>IF('04.04_PLANO DE TRABALHO'!YE35="",AB578,'04.04_PLANO DE TRABALHO'!YE35)</f>
        <v>0</v>
      </c>
      <c r="AC579">
        <f>IF('04.04_PLANO DE TRABALHO'!YF35="",AC578,'04.04_PLANO DE TRABALHO'!YF35)</f>
        <v>0</v>
      </c>
      <c r="AD579" t="str">
        <f>IF('04.04_PLANO DE TRABALHO'!YG35="",AD578,'04.04_PLANO DE TRABALHO'!YG35)</f>
        <v>Categoria</v>
      </c>
      <c r="AE579">
        <f>IF('04.04_PLANO DE TRABALHO'!YH35="",AE578,'04.04_PLANO DE TRABALHO'!YH35)</f>
        <v>0</v>
      </c>
      <c r="AF579">
        <f>IF('04.04_PLANO DE TRABALHO'!YI35="",AF578,'04.04_PLANO DE TRABALHO'!YI35)</f>
        <v>0</v>
      </c>
      <c r="AG579">
        <f>IF('04.04_PLANO DE TRABALHO'!YJ35="",AG578,'04.04_PLANO DE TRABALHO'!YJ35)</f>
        <v>0</v>
      </c>
      <c r="AH579">
        <f>IF('04.04_PLANO DE TRABALHO'!YK35="",AH578,'04.04_PLANO DE TRABALHO'!YK35)</f>
        <v>0</v>
      </c>
      <c r="AI579">
        <f>IF('04.04_PLANO DE TRABALHO'!YL35="",AI578,'04.04_PLANO DE TRABALHO'!YL35)</f>
        <v>0</v>
      </c>
      <c r="AJ579">
        <f>IF('04.04_PLANO DE TRABALHO'!YM35="",AJ578,'04.04_PLANO DE TRABALHO'!YM35)</f>
        <v>0</v>
      </c>
      <c r="AK579">
        <f>IF('04.04_PLANO DE TRABALHO'!YN35="",AK578,'04.04_PLANO DE TRABALHO'!YN35)</f>
        <v>0</v>
      </c>
      <c r="AL579" t="str">
        <f>IF('04.04_PLANO DE TRABALHO'!YO35="",AL578,'04.04_PLANO DE TRABALHO'!YO35)</f>
        <v>Subcategoria</v>
      </c>
      <c r="AM579">
        <f>IF('04.04_PLANO DE TRABALHO'!YP35="",AM578,'04.04_PLANO DE TRABALHO'!YP35)</f>
        <v>0</v>
      </c>
      <c r="AN579">
        <f>IF('04.04_PLANO DE TRABALHO'!YQ35="",AN578,'04.04_PLANO DE TRABALHO'!YQ35)</f>
        <v>0</v>
      </c>
      <c r="AO579">
        <f>IF('04.04_PLANO DE TRABALHO'!YR35="",AO578,'04.04_PLANO DE TRABALHO'!YR35)</f>
        <v>0</v>
      </c>
      <c r="AP579">
        <f>IF('04.04_PLANO DE TRABALHO'!YS35="",AP578,'04.04_PLANO DE TRABALHO'!YS35)</f>
        <v>0</v>
      </c>
      <c r="AQ579" t="str">
        <f>IF('04.04_PLANO DE TRABALHO'!YT35="",AQ578,'04.04_PLANO DE TRABALHO'!YT35)</f>
        <v>Fonte*</v>
      </c>
      <c r="AR579">
        <f>IF('04.04_PLANO DE TRABALHO'!YU35="",AR578,'04.04_PLANO DE TRABALHO'!YU35)</f>
        <v>0</v>
      </c>
      <c r="AS579">
        <f>IF('04.04_PLANO DE TRABALHO'!YV35="",AS578,'04.04_PLANO DE TRABALHO'!YV35)</f>
        <v>0</v>
      </c>
      <c r="AT579">
        <f>IF('04.04_PLANO DE TRABALHO'!YW35="",AT578,'04.04_PLANO DE TRABALHO'!YW35)</f>
        <v>0</v>
      </c>
      <c r="AU579" t="str">
        <f>IF('04.04_PLANO DE TRABALHO'!YX35="",AU578,'04.04_PLANO DE TRABALHO'!YX35)</f>
        <v>Unid</v>
      </c>
      <c r="AV579">
        <f>IF('04.04_PLANO DE TRABALHO'!YY35="",AV578,'04.04_PLANO DE TRABALHO'!YY35)</f>
        <v>0</v>
      </c>
      <c r="AW579" t="str">
        <f>IF('04.04_PLANO DE TRABALHO'!YZ35="",AW578,'04.04_PLANO DE TRABALHO'!YZ35)</f>
        <v>Valor 
Unit</v>
      </c>
      <c r="AX579">
        <f>IF('04.04_PLANO DE TRABALHO'!ZA35="",AX578,'04.04_PLANO DE TRABALHO'!ZA35)</f>
        <v>0</v>
      </c>
      <c r="AY579">
        <f>IF('04.04_PLANO DE TRABALHO'!ZB35="",AY578,'04.04_PLANO DE TRABALHO'!ZB35)</f>
        <v>0</v>
      </c>
      <c r="AZ579" t="str">
        <f>IF('04.04_PLANO DE TRABALHO'!ZC35="",AZ578,'04.04_PLANO DE TRABALHO'!ZC35)</f>
        <v>Qtde</v>
      </c>
      <c r="BA579">
        <f>IF('04.04_PLANO DE TRABALHO'!ZD35="",BA578,'04.04_PLANO DE TRABALHO'!ZD35)</f>
        <v>0</v>
      </c>
      <c r="BB579">
        <f>IF('04.04_PLANO DE TRABALHO'!ZE35="",BB578,'04.04_PLANO DE TRABALHO'!ZE35)</f>
        <v>0</v>
      </c>
    </row>
    <row r="580" spans="1:54" x14ac:dyDescent="0.25">
      <c r="A580">
        <v>27</v>
      </c>
      <c r="B580">
        <f>'04.04_PLANO DE TRABALHO'!$XT$7</f>
        <v>0</v>
      </c>
      <c r="C580" t="str">
        <f>IF('04.04_PLANO DE TRABALHO'!XF36="",C579,'04.04_PLANO DE TRABALHO'!XF36)</f>
        <v>Cod</v>
      </c>
      <c r="D580">
        <f>IF('04.04_PLANO DE TRABALHO'!XG36="",D579,'04.04_PLANO DE TRABALHO'!XG36)</f>
        <v>0</v>
      </c>
      <c r="E580" t="str">
        <f>IF(OR('04.04_PLANO DE TRABALHO'!XH36="",'04.04_PLANO DE TRABALHO'!XH36="Realizado",'04.04_PLANO DE TRABALHO'!XH36="Planejado"),E579,'04.04_PLANO DE TRABALHO'!XH36)</f>
        <v>Atividade</v>
      </c>
      <c r="F580">
        <f>IF('04.04_PLANO DE TRABALHO'!XI36="",F579,'04.04_PLANO DE TRABALHO'!XI36)</f>
        <v>0</v>
      </c>
      <c r="G580">
        <f>IF('04.04_PLANO DE TRABALHO'!XJ36="",G579,'04.04_PLANO DE TRABALHO'!XJ36)</f>
        <v>0</v>
      </c>
      <c r="H580" t="str">
        <f>IF('04.04_PLANO DE TRABALHO'!XK36="",H579,'04.04_PLANO DE TRABALHO'!XK36)</f>
        <v>Início</v>
      </c>
      <c r="I580">
        <f>IF('04.04_PLANO DE TRABALHO'!XL36="",I579,'04.04_PLANO DE TRABALHO'!XL36)</f>
        <v>0</v>
      </c>
      <c r="J580">
        <f>IF('04.04_PLANO DE TRABALHO'!XM36="",J579,'04.04_PLANO DE TRABALHO'!XM36)</f>
        <v>0</v>
      </c>
      <c r="K580" t="str">
        <f>IF('04.04_PLANO DE TRABALHO'!XN36="",K579,'04.04_PLANO DE TRABALHO'!XN36)</f>
        <v>Fim</v>
      </c>
      <c r="L580">
        <f>IF('04.04_PLANO DE TRABALHO'!XO36="",L579,'04.04_PLANO DE TRABALHO'!XO36)</f>
        <v>0</v>
      </c>
      <c r="M580">
        <f>IF('04.04_PLANO DE TRABALHO'!XP36="",M579,'04.04_PLANO DE TRABALHO'!XP36)</f>
        <v>0</v>
      </c>
      <c r="N580" t="str">
        <f>IF('04.04_PLANO DE TRABALHO'!XQ36="",N579,'04.04_PLANO DE TRABALHO'!XQ36)</f>
        <v>Total da SubAtividade:</v>
      </c>
      <c r="O580">
        <f>IF('04.04_PLANO DE TRABALHO'!XR36="",O579,'04.04_PLANO DE TRABALHO'!XR36)</f>
        <v>0</v>
      </c>
      <c r="P580">
        <f>IF('04.04_PLANO DE TRABALHO'!XS36="",P579,'04.04_PLANO DE TRABALHO'!XS36)</f>
        <v>0</v>
      </c>
      <c r="Q580" t="str">
        <f>IF('04.04_PLANO DE TRABALHO'!XT36="",Q579,'04.04_PLANO DE TRABALHO'!XT36)</f>
        <v>SubAtividade</v>
      </c>
      <c r="R580">
        <f>IF('04.04_PLANO DE TRABALHO'!XU36="",R579,'04.04_PLANO DE TRABALHO'!XU36)</f>
        <v>0</v>
      </c>
      <c r="S580">
        <f>IF('04.04_PLANO DE TRABALHO'!XV36="",S579,'04.04_PLANO DE TRABALHO'!XV36)</f>
        <v>0</v>
      </c>
      <c r="T580">
        <f>IF('04.04_PLANO DE TRABALHO'!XW36="",T579,'04.04_PLANO DE TRABALHO'!XW36)</f>
        <v>0</v>
      </c>
      <c r="U580">
        <f>IF('04.04_PLANO DE TRABALHO'!XX36="",U579,'04.04_PLANO DE TRABALHO'!XX36)</f>
        <v>0</v>
      </c>
      <c r="V580">
        <f>IF('04.04_PLANO DE TRABALHO'!XY36="",V579,'04.04_PLANO DE TRABALHO'!XY36)</f>
        <v>0</v>
      </c>
      <c r="W580" t="str">
        <f>IF('04.04_PLANO DE TRABALHO'!XZ36="",W579,'04.04_PLANO DE TRABALHO'!XZ36)</f>
        <v>Despesa</v>
      </c>
      <c r="X580">
        <f>IF('04.04_PLANO DE TRABALHO'!YA36="",X579,'04.04_PLANO DE TRABALHO'!YA36)</f>
        <v>0</v>
      </c>
      <c r="Y580">
        <f>IF('04.04_PLANO DE TRABALHO'!YB36="",Y579,'04.04_PLANO DE TRABALHO'!YB36)</f>
        <v>0</v>
      </c>
      <c r="Z580">
        <f>IF('04.04_PLANO DE TRABALHO'!YC36="",Z579,'04.04_PLANO DE TRABALHO'!YC36)</f>
        <v>0</v>
      </c>
      <c r="AA580">
        <f>IF('04.04_PLANO DE TRABALHO'!YD36="",AA579,'04.04_PLANO DE TRABALHO'!YD36)</f>
        <v>0</v>
      </c>
      <c r="AB580">
        <f>IF('04.04_PLANO DE TRABALHO'!YE36="",AB579,'04.04_PLANO DE TRABALHO'!YE36)</f>
        <v>0</v>
      </c>
      <c r="AC580">
        <f>IF('04.04_PLANO DE TRABALHO'!YF36="",AC579,'04.04_PLANO DE TRABALHO'!YF36)</f>
        <v>0</v>
      </c>
      <c r="AD580" t="str">
        <f>IF('04.04_PLANO DE TRABALHO'!YG36="",AD579,'04.04_PLANO DE TRABALHO'!YG36)</f>
        <v>Categoria</v>
      </c>
      <c r="AE580">
        <f>IF('04.04_PLANO DE TRABALHO'!YH36="",AE579,'04.04_PLANO DE TRABALHO'!YH36)</f>
        <v>0</v>
      </c>
      <c r="AF580">
        <f>IF('04.04_PLANO DE TRABALHO'!YI36="",AF579,'04.04_PLANO DE TRABALHO'!YI36)</f>
        <v>0</v>
      </c>
      <c r="AG580">
        <f>IF('04.04_PLANO DE TRABALHO'!YJ36="",AG579,'04.04_PLANO DE TRABALHO'!YJ36)</f>
        <v>0</v>
      </c>
      <c r="AH580">
        <f>IF('04.04_PLANO DE TRABALHO'!YK36="",AH579,'04.04_PLANO DE TRABALHO'!YK36)</f>
        <v>0</v>
      </c>
      <c r="AI580">
        <f>IF('04.04_PLANO DE TRABALHO'!YL36="",AI579,'04.04_PLANO DE TRABALHO'!YL36)</f>
        <v>0</v>
      </c>
      <c r="AJ580">
        <f>IF('04.04_PLANO DE TRABALHO'!YM36="",AJ579,'04.04_PLANO DE TRABALHO'!YM36)</f>
        <v>0</v>
      </c>
      <c r="AK580">
        <f>IF('04.04_PLANO DE TRABALHO'!YN36="",AK579,'04.04_PLANO DE TRABALHO'!YN36)</f>
        <v>0</v>
      </c>
      <c r="AL580" t="str">
        <f>IF('04.04_PLANO DE TRABALHO'!YO36="",AL579,'04.04_PLANO DE TRABALHO'!YO36)</f>
        <v>Subcategoria</v>
      </c>
      <c r="AM580">
        <f>IF('04.04_PLANO DE TRABALHO'!YP36="",AM579,'04.04_PLANO DE TRABALHO'!YP36)</f>
        <v>0</v>
      </c>
      <c r="AN580">
        <f>IF('04.04_PLANO DE TRABALHO'!YQ36="",AN579,'04.04_PLANO DE TRABALHO'!YQ36)</f>
        <v>0</v>
      </c>
      <c r="AO580">
        <f>IF('04.04_PLANO DE TRABALHO'!YR36="",AO579,'04.04_PLANO DE TRABALHO'!YR36)</f>
        <v>0</v>
      </c>
      <c r="AP580">
        <f>IF('04.04_PLANO DE TRABALHO'!YS36="",AP579,'04.04_PLANO DE TRABALHO'!YS36)</f>
        <v>0</v>
      </c>
      <c r="AQ580" t="str">
        <f>IF('04.04_PLANO DE TRABALHO'!YT36="",AQ579,'04.04_PLANO DE TRABALHO'!YT36)</f>
        <v>Fonte*</v>
      </c>
      <c r="AR580">
        <f>IF('04.04_PLANO DE TRABALHO'!YU36="",AR579,'04.04_PLANO DE TRABALHO'!YU36)</f>
        <v>0</v>
      </c>
      <c r="AS580">
        <f>IF('04.04_PLANO DE TRABALHO'!YV36="",AS579,'04.04_PLANO DE TRABALHO'!YV36)</f>
        <v>0</v>
      </c>
      <c r="AT580">
        <f>IF('04.04_PLANO DE TRABALHO'!YW36="",AT579,'04.04_PLANO DE TRABALHO'!YW36)</f>
        <v>0</v>
      </c>
      <c r="AU580" t="str">
        <f>IF('04.04_PLANO DE TRABALHO'!YX36="",AU579,'04.04_PLANO DE TRABALHO'!YX36)</f>
        <v>Unid</v>
      </c>
      <c r="AV580">
        <f>IF('04.04_PLANO DE TRABALHO'!YY36="",AV579,'04.04_PLANO DE TRABALHO'!YY36)</f>
        <v>0</v>
      </c>
      <c r="AW580" t="str">
        <f>IF('04.04_PLANO DE TRABALHO'!YZ36="",AW579,'04.04_PLANO DE TRABALHO'!YZ36)</f>
        <v>Valor 
Unit</v>
      </c>
      <c r="AX580">
        <f>IF('04.04_PLANO DE TRABALHO'!ZA36="",AX579,'04.04_PLANO DE TRABALHO'!ZA36)</f>
        <v>0</v>
      </c>
      <c r="AY580">
        <f>IF('04.04_PLANO DE TRABALHO'!ZB36="",AY579,'04.04_PLANO DE TRABALHO'!ZB36)</f>
        <v>0</v>
      </c>
      <c r="AZ580" t="str">
        <f>IF('04.04_PLANO DE TRABALHO'!ZC36="",AZ579,'04.04_PLANO DE TRABALHO'!ZC36)</f>
        <v>Qtde</v>
      </c>
      <c r="BA580">
        <f>IF('04.04_PLANO DE TRABALHO'!ZD36="",BA579,'04.04_PLANO DE TRABALHO'!ZD36)</f>
        <v>0</v>
      </c>
      <c r="BB580">
        <f>IF('04.04_PLANO DE TRABALHO'!ZE36="",BB579,'04.04_PLANO DE TRABALHO'!ZE36)</f>
        <v>0</v>
      </c>
    </row>
    <row r="581" spans="1:54" x14ac:dyDescent="0.25">
      <c r="A581">
        <v>28</v>
      </c>
      <c r="B581">
        <f>'04.04_PLANO DE TRABALHO'!$XT$7</f>
        <v>0</v>
      </c>
      <c r="C581" t="str">
        <f>IF('04.04_PLANO DE TRABALHO'!XF37="",C580,'04.04_PLANO DE TRABALHO'!XF37)</f>
        <v>Cod</v>
      </c>
      <c r="D581">
        <f>IF('04.04_PLANO DE TRABALHO'!XG37="",D580,'04.04_PLANO DE TRABALHO'!XG37)</f>
        <v>0</v>
      </c>
      <c r="E581" t="str">
        <f>IF(OR('04.04_PLANO DE TRABALHO'!XH37="",'04.04_PLANO DE TRABALHO'!XH37="Realizado",'04.04_PLANO DE TRABALHO'!XH37="Planejado"),E580,'04.04_PLANO DE TRABALHO'!XH37)</f>
        <v>Atividade</v>
      </c>
      <c r="F581">
        <f>IF('04.04_PLANO DE TRABALHO'!XI37="",F580,'04.04_PLANO DE TRABALHO'!XI37)</f>
        <v>0</v>
      </c>
      <c r="G581">
        <f>IF('04.04_PLANO DE TRABALHO'!XJ37="",G580,'04.04_PLANO DE TRABALHO'!XJ37)</f>
        <v>0</v>
      </c>
      <c r="H581" t="str">
        <f>IF('04.04_PLANO DE TRABALHO'!XK37="",H580,'04.04_PLANO DE TRABALHO'!XK37)</f>
        <v>Início</v>
      </c>
      <c r="I581">
        <f>IF('04.04_PLANO DE TRABALHO'!XL37="",I580,'04.04_PLANO DE TRABALHO'!XL37)</f>
        <v>0</v>
      </c>
      <c r="J581">
        <f>IF('04.04_PLANO DE TRABALHO'!XM37="",J580,'04.04_PLANO DE TRABALHO'!XM37)</f>
        <v>0</v>
      </c>
      <c r="K581" t="str">
        <f>IF('04.04_PLANO DE TRABALHO'!XN37="",K580,'04.04_PLANO DE TRABALHO'!XN37)</f>
        <v>Fim</v>
      </c>
      <c r="L581">
        <f>IF('04.04_PLANO DE TRABALHO'!XO37="",L580,'04.04_PLANO DE TRABALHO'!XO37)</f>
        <v>0</v>
      </c>
      <c r="M581">
        <f>IF('04.04_PLANO DE TRABALHO'!XP37="",M580,'04.04_PLANO DE TRABALHO'!XP37)</f>
        <v>0</v>
      </c>
      <c r="N581" t="str">
        <f>IF('04.04_PLANO DE TRABALHO'!XQ37="",N580,'04.04_PLANO DE TRABALHO'!XQ37)</f>
        <v>Total da SubAtividade:</v>
      </c>
      <c r="O581">
        <f>IF('04.04_PLANO DE TRABALHO'!XR37="",O580,'04.04_PLANO DE TRABALHO'!XR37)</f>
        <v>0</v>
      </c>
      <c r="P581">
        <f>IF('04.04_PLANO DE TRABALHO'!XS37="",P580,'04.04_PLANO DE TRABALHO'!XS37)</f>
        <v>0</v>
      </c>
      <c r="Q581" t="str">
        <f>IF('04.04_PLANO DE TRABALHO'!XT37="",Q580,'04.04_PLANO DE TRABALHO'!XT37)</f>
        <v>SubAtividade</v>
      </c>
      <c r="R581">
        <f>IF('04.04_PLANO DE TRABALHO'!XU37="",R580,'04.04_PLANO DE TRABALHO'!XU37)</f>
        <v>0</v>
      </c>
      <c r="S581">
        <f>IF('04.04_PLANO DE TRABALHO'!XV37="",S580,'04.04_PLANO DE TRABALHO'!XV37)</f>
        <v>0</v>
      </c>
      <c r="T581">
        <f>IF('04.04_PLANO DE TRABALHO'!XW37="",T580,'04.04_PLANO DE TRABALHO'!XW37)</f>
        <v>0</v>
      </c>
      <c r="U581">
        <f>IF('04.04_PLANO DE TRABALHO'!XX37="",U580,'04.04_PLANO DE TRABALHO'!XX37)</f>
        <v>0</v>
      </c>
      <c r="V581">
        <f>IF('04.04_PLANO DE TRABALHO'!XY37="",V580,'04.04_PLANO DE TRABALHO'!XY37)</f>
        <v>0</v>
      </c>
      <c r="W581" t="str">
        <f>IF('04.04_PLANO DE TRABALHO'!XZ37="",W580,'04.04_PLANO DE TRABALHO'!XZ37)</f>
        <v>Despesa</v>
      </c>
      <c r="X581">
        <f>IF('04.04_PLANO DE TRABALHO'!YA37="",X580,'04.04_PLANO DE TRABALHO'!YA37)</f>
        <v>0</v>
      </c>
      <c r="Y581">
        <f>IF('04.04_PLANO DE TRABALHO'!YB37="",Y580,'04.04_PLANO DE TRABALHO'!YB37)</f>
        <v>0</v>
      </c>
      <c r="Z581">
        <f>IF('04.04_PLANO DE TRABALHO'!YC37="",Z580,'04.04_PLANO DE TRABALHO'!YC37)</f>
        <v>0</v>
      </c>
      <c r="AA581">
        <f>IF('04.04_PLANO DE TRABALHO'!YD37="",AA580,'04.04_PLANO DE TRABALHO'!YD37)</f>
        <v>0</v>
      </c>
      <c r="AB581">
        <f>IF('04.04_PLANO DE TRABALHO'!YE37="",AB580,'04.04_PLANO DE TRABALHO'!YE37)</f>
        <v>0</v>
      </c>
      <c r="AC581">
        <f>IF('04.04_PLANO DE TRABALHO'!YF37="",AC580,'04.04_PLANO DE TRABALHO'!YF37)</f>
        <v>0</v>
      </c>
      <c r="AD581" t="str">
        <f>IF('04.04_PLANO DE TRABALHO'!YG37="",AD580,'04.04_PLANO DE TRABALHO'!YG37)</f>
        <v>Categoria</v>
      </c>
      <c r="AE581">
        <f>IF('04.04_PLANO DE TRABALHO'!YH37="",AE580,'04.04_PLANO DE TRABALHO'!YH37)</f>
        <v>0</v>
      </c>
      <c r="AF581">
        <f>IF('04.04_PLANO DE TRABALHO'!YI37="",AF580,'04.04_PLANO DE TRABALHO'!YI37)</f>
        <v>0</v>
      </c>
      <c r="AG581">
        <f>IF('04.04_PLANO DE TRABALHO'!YJ37="",AG580,'04.04_PLANO DE TRABALHO'!YJ37)</f>
        <v>0</v>
      </c>
      <c r="AH581">
        <f>IF('04.04_PLANO DE TRABALHO'!YK37="",AH580,'04.04_PLANO DE TRABALHO'!YK37)</f>
        <v>0</v>
      </c>
      <c r="AI581">
        <f>IF('04.04_PLANO DE TRABALHO'!YL37="",AI580,'04.04_PLANO DE TRABALHO'!YL37)</f>
        <v>0</v>
      </c>
      <c r="AJ581">
        <f>IF('04.04_PLANO DE TRABALHO'!YM37="",AJ580,'04.04_PLANO DE TRABALHO'!YM37)</f>
        <v>0</v>
      </c>
      <c r="AK581">
        <f>IF('04.04_PLANO DE TRABALHO'!YN37="",AK580,'04.04_PLANO DE TRABALHO'!YN37)</f>
        <v>0</v>
      </c>
      <c r="AL581" t="str">
        <f>IF('04.04_PLANO DE TRABALHO'!YO37="",AL580,'04.04_PLANO DE TRABALHO'!YO37)</f>
        <v>Subcategoria</v>
      </c>
      <c r="AM581">
        <f>IF('04.04_PLANO DE TRABALHO'!YP37="",AM580,'04.04_PLANO DE TRABALHO'!YP37)</f>
        <v>0</v>
      </c>
      <c r="AN581">
        <f>IF('04.04_PLANO DE TRABALHO'!YQ37="",AN580,'04.04_PLANO DE TRABALHO'!YQ37)</f>
        <v>0</v>
      </c>
      <c r="AO581">
        <f>IF('04.04_PLANO DE TRABALHO'!YR37="",AO580,'04.04_PLANO DE TRABALHO'!YR37)</f>
        <v>0</v>
      </c>
      <c r="AP581">
        <f>IF('04.04_PLANO DE TRABALHO'!YS37="",AP580,'04.04_PLANO DE TRABALHO'!YS37)</f>
        <v>0</v>
      </c>
      <c r="AQ581" t="str">
        <f>IF('04.04_PLANO DE TRABALHO'!YT37="",AQ580,'04.04_PLANO DE TRABALHO'!YT37)</f>
        <v>Fonte*</v>
      </c>
      <c r="AR581">
        <f>IF('04.04_PLANO DE TRABALHO'!YU37="",AR580,'04.04_PLANO DE TRABALHO'!YU37)</f>
        <v>0</v>
      </c>
      <c r="AS581">
        <f>IF('04.04_PLANO DE TRABALHO'!YV37="",AS580,'04.04_PLANO DE TRABALHO'!YV37)</f>
        <v>0</v>
      </c>
      <c r="AT581">
        <f>IF('04.04_PLANO DE TRABALHO'!YW37="",AT580,'04.04_PLANO DE TRABALHO'!YW37)</f>
        <v>0</v>
      </c>
      <c r="AU581" t="str">
        <f>IF('04.04_PLANO DE TRABALHO'!YX37="",AU580,'04.04_PLANO DE TRABALHO'!YX37)</f>
        <v>Unid</v>
      </c>
      <c r="AV581">
        <f>IF('04.04_PLANO DE TRABALHO'!YY37="",AV580,'04.04_PLANO DE TRABALHO'!YY37)</f>
        <v>0</v>
      </c>
      <c r="AW581" t="str">
        <f>IF('04.04_PLANO DE TRABALHO'!YZ37="",AW580,'04.04_PLANO DE TRABALHO'!YZ37)</f>
        <v>Valor 
Unit</v>
      </c>
      <c r="AX581">
        <f>IF('04.04_PLANO DE TRABALHO'!ZA37="",AX580,'04.04_PLANO DE TRABALHO'!ZA37)</f>
        <v>0</v>
      </c>
      <c r="AY581">
        <f>IF('04.04_PLANO DE TRABALHO'!ZB37="",AY580,'04.04_PLANO DE TRABALHO'!ZB37)</f>
        <v>0</v>
      </c>
      <c r="AZ581" t="str">
        <f>IF('04.04_PLANO DE TRABALHO'!ZC37="",AZ580,'04.04_PLANO DE TRABALHO'!ZC37)</f>
        <v>Qtde</v>
      </c>
      <c r="BA581">
        <f>IF('04.04_PLANO DE TRABALHO'!ZD37="",BA580,'04.04_PLANO DE TRABALHO'!ZD37)</f>
        <v>0</v>
      </c>
      <c r="BB581">
        <f>IF('04.04_PLANO DE TRABALHO'!ZE37="",BB580,'04.04_PLANO DE TRABALHO'!ZE37)</f>
        <v>0</v>
      </c>
    </row>
    <row r="582" spans="1:54" x14ac:dyDescent="0.25">
      <c r="A582">
        <v>29</v>
      </c>
      <c r="B582">
        <f>'04.04_PLANO DE TRABALHO'!$XT$7</f>
        <v>0</v>
      </c>
      <c r="C582" t="str">
        <f>IF('04.04_PLANO DE TRABALHO'!XF38="",C581,'04.04_PLANO DE TRABALHO'!XF38)</f>
        <v>Cod</v>
      </c>
      <c r="D582">
        <f>IF('04.04_PLANO DE TRABALHO'!XG38="",D581,'04.04_PLANO DE TRABALHO'!XG38)</f>
        <v>0</v>
      </c>
      <c r="E582" t="str">
        <f>IF(OR('04.04_PLANO DE TRABALHO'!XH38="",'04.04_PLANO DE TRABALHO'!XH38="Realizado",'04.04_PLANO DE TRABALHO'!XH38="Planejado"),E581,'04.04_PLANO DE TRABALHO'!XH38)</f>
        <v>Atividade</v>
      </c>
      <c r="F582">
        <f>IF('04.04_PLANO DE TRABALHO'!XI38="",F581,'04.04_PLANO DE TRABALHO'!XI38)</f>
        <v>0</v>
      </c>
      <c r="G582">
        <f>IF('04.04_PLANO DE TRABALHO'!XJ38="",G581,'04.04_PLANO DE TRABALHO'!XJ38)</f>
        <v>0</v>
      </c>
      <c r="H582" t="str">
        <f>IF('04.04_PLANO DE TRABALHO'!XK38="",H581,'04.04_PLANO DE TRABALHO'!XK38)</f>
        <v>Início</v>
      </c>
      <c r="I582">
        <f>IF('04.04_PLANO DE TRABALHO'!XL38="",I581,'04.04_PLANO DE TRABALHO'!XL38)</f>
        <v>0</v>
      </c>
      <c r="J582">
        <f>IF('04.04_PLANO DE TRABALHO'!XM38="",J581,'04.04_PLANO DE TRABALHO'!XM38)</f>
        <v>0</v>
      </c>
      <c r="K582" t="str">
        <f>IF('04.04_PLANO DE TRABALHO'!XN38="",K581,'04.04_PLANO DE TRABALHO'!XN38)</f>
        <v>Fim</v>
      </c>
      <c r="L582">
        <f>IF('04.04_PLANO DE TRABALHO'!XO38="",L581,'04.04_PLANO DE TRABALHO'!XO38)</f>
        <v>0</v>
      </c>
      <c r="M582">
        <f>IF('04.04_PLANO DE TRABALHO'!XP38="",M581,'04.04_PLANO DE TRABALHO'!XP38)</f>
        <v>0</v>
      </c>
      <c r="N582" t="str">
        <f>IF('04.04_PLANO DE TRABALHO'!XQ38="",N581,'04.04_PLANO DE TRABALHO'!XQ38)</f>
        <v>Total da SubAtividade:</v>
      </c>
      <c r="O582">
        <f>IF('04.04_PLANO DE TRABALHO'!XR38="",O581,'04.04_PLANO DE TRABALHO'!XR38)</f>
        <v>0</v>
      </c>
      <c r="P582">
        <f>IF('04.04_PLANO DE TRABALHO'!XS38="",P581,'04.04_PLANO DE TRABALHO'!XS38)</f>
        <v>0</v>
      </c>
      <c r="Q582" t="str">
        <f>IF('04.04_PLANO DE TRABALHO'!XT38="",Q581,'04.04_PLANO DE TRABALHO'!XT38)</f>
        <v>SubAtividade</v>
      </c>
      <c r="R582">
        <f>IF('04.04_PLANO DE TRABALHO'!XU38="",R581,'04.04_PLANO DE TRABALHO'!XU38)</f>
        <v>0</v>
      </c>
      <c r="S582">
        <f>IF('04.04_PLANO DE TRABALHO'!XV38="",S581,'04.04_PLANO DE TRABALHO'!XV38)</f>
        <v>0</v>
      </c>
      <c r="T582">
        <f>IF('04.04_PLANO DE TRABALHO'!XW38="",T581,'04.04_PLANO DE TRABALHO'!XW38)</f>
        <v>0</v>
      </c>
      <c r="U582">
        <f>IF('04.04_PLANO DE TRABALHO'!XX38="",U581,'04.04_PLANO DE TRABALHO'!XX38)</f>
        <v>0</v>
      </c>
      <c r="V582">
        <f>IF('04.04_PLANO DE TRABALHO'!XY38="",V581,'04.04_PLANO DE TRABALHO'!XY38)</f>
        <v>0</v>
      </c>
      <c r="W582" t="str">
        <f>IF('04.04_PLANO DE TRABALHO'!XZ38="",W581,'04.04_PLANO DE TRABALHO'!XZ38)</f>
        <v>Despesa</v>
      </c>
      <c r="X582">
        <f>IF('04.04_PLANO DE TRABALHO'!YA38="",X581,'04.04_PLANO DE TRABALHO'!YA38)</f>
        <v>0</v>
      </c>
      <c r="Y582">
        <f>IF('04.04_PLANO DE TRABALHO'!YB38="",Y581,'04.04_PLANO DE TRABALHO'!YB38)</f>
        <v>0</v>
      </c>
      <c r="Z582">
        <f>IF('04.04_PLANO DE TRABALHO'!YC38="",Z581,'04.04_PLANO DE TRABALHO'!YC38)</f>
        <v>0</v>
      </c>
      <c r="AA582">
        <f>IF('04.04_PLANO DE TRABALHO'!YD38="",AA581,'04.04_PLANO DE TRABALHO'!YD38)</f>
        <v>0</v>
      </c>
      <c r="AB582">
        <f>IF('04.04_PLANO DE TRABALHO'!YE38="",AB581,'04.04_PLANO DE TRABALHO'!YE38)</f>
        <v>0</v>
      </c>
      <c r="AC582">
        <f>IF('04.04_PLANO DE TRABALHO'!YF38="",AC581,'04.04_PLANO DE TRABALHO'!YF38)</f>
        <v>0</v>
      </c>
      <c r="AD582" t="str">
        <f>IF('04.04_PLANO DE TRABALHO'!YG38="",AD581,'04.04_PLANO DE TRABALHO'!YG38)</f>
        <v>Categoria</v>
      </c>
      <c r="AE582">
        <f>IF('04.04_PLANO DE TRABALHO'!YH38="",AE581,'04.04_PLANO DE TRABALHO'!YH38)</f>
        <v>0</v>
      </c>
      <c r="AF582">
        <f>IF('04.04_PLANO DE TRABALHO'!YI38="",AF581,'04.04_PLANO DE TRABALHO'!YI38)</f>
        <v>0</v>
      </c>
      <c r="AG582">
        <f>IF('04.04_PLANO DE TRABALHO'!YJ38="",AG581,'04.04_PLANO DE TRABALHO'!YJ38)</f>
        <v>0</v>
      </c>
      <c r="AH582">
        <f>IF('04.04_PLANO DE TRABALHO'!YK38="",AH581,'04.04_PLANO DE TRABALHO'!YK38)</f>
        <v>0</v>
      </c>
      <c r="AI582">
        <f>IF('04.04_PLANO DE TRABALHO'!YL38="",AI581,'04.04_PLANO DE TRABALHO'!YL38)</f>
        <v>0</v>
      </c>
      <c r="AJ582">
        <f>IF('04.04_PLANO DE TRABALHO'!YM38="",AJ581,'04.04_PLANO DE TRABALHO'!YM38)</f>
        <v>0</v>
      </c>
      <c r="AK582">
        <f>IF('04.04_PLANO DE TRABALHO'!YN38="",AK581,'04.04_PLANO DE TRABALHO'!YN38)</f>
        <v>0</v>
      </c>
      <c r="AL582" t="str">
        <f>IF('04.04_PLANO DE TRABALHO'!YO38="",AL581,'04.04_PLANO DE TRABALHO'!YO38)</f>
        <v>Subcategoria</v>
      </c>
      <c r="AM582">
        <f>IF('04.04_PLANO DE TRABALHO'!YP38="",AM581,'04.04_PLANO DE TRABALHO'!YP38)</f>
        <v>0</v>
      </c>
      <c r="AN582">
        <f>IF('04.04_PLANO DE TRABALHO'!YQ38="",AN581,'04.04_PLANO DE TRABALHO'!YQ38)</f>
        <v>0</v>
      </c>
      <c r="AO582">
        <f>IF('04.04_PLANO DE TRABALHO'!YR38="",AO581,'04.04_PLANO DE TRABALHO'!YR38)</f>
        <v>0</v>
      </c>
      <c r="AP582">
        <f>IF('04.04_PLANO DE TRABALHO'!YS38="",AP581,'04.04_PLANO DE TRABALHO'!YS38)</f>
        <v>0</v>
      </c>
      <c r="AQ582" t="str">
        <f>IF('04.04_PLANO DE TRABALHO'!YT38="",AQ581,'04.04_PLANO DE TRABALHO'!YT38)</f>
        <v>Fonte*</v>
      </c>
      <c r="AR582">
        <f>IF('04.04_PLANO DE TRABALHO'!YU38="",AR581,'04.04_PLANO DE TRABALHO'!YU38)</f>
        <v>0</v>
      </c>
      <c r="AS582">
        <f>IF('04.04_PLANO DE TRABALHO'!YV38="",AS581,'04.04_PLANO DE TRABALHO'!YV38)</f>
        <v>0</v>
      </c>
      <c r="AT582">
        <f>IF('04.04_PLANO DE TRABALHO'!YW38="",AT581,'04.04_PLANO DE TRABALHO'!YW38)</f>
        <v>0</v>
      </c>
      <c r="AU582" t="str">
        <f>IF('04.04_PLANO DE TRABALHO'!YX38="",AU581,'04.04_PLANO DE TRABALHO'!YX38)</f>
        <v>Unid</v>
      </c>
      <c r="AV582">
        <f>IF('04.04_PLANO DE TRABALHO'!YY38="",AV581,'04.04_PLANO DE TRABALHO'!YY38)</f>
        <v>0</v>
      </c>
      <c r="AW582" t="str">
        <f>IF('04.04_PLANO DE TRABALHO'!YZ38="",AW581,'04.04_PLANO DE TRABALHO'!YZ38)</f>
        <v>Valor 
Unit</v>
      </c>
      <c r="AX582">
        <f>IF('04.04_PLANO DE TRABALHO'!ZA38="",AX581,'04.04_PLANO DE TRABALHO'!ZA38)</f>
        <v>0</v>
      </c>
      <c r="AY582">
        <f>IF('04.04_PLANO DE TRABALHO'!ZB38="",AY581,'04.04_PLANO DE TRABALHO'!ZB38)</f>
        <v>0</v>
      </c>
      <c r="AZ582" t="str">
        <f>IF('04.04_PLANO DE TRABALHO'!ZC38="",AZ581,'04.04_PLANO DE TRABALHO'!ZC38)</f>
        <v>Qtde</v>
      </c>
      <c r="BA582">
        <f>IF('04.04_PLANO DE TRABALHO'!ZD38="",BA581,'04.04_PLANO DE TRABALHO'!ZD38)</f>
        <v>0</v>
      </c>
      <c r="BB582">
        <f>IF('04.04_PLANO DE TRABALHO'!ZE38="",BB581,'04.04_PLANO DE TRABALHO'!ZE38)</f>
        <v>0</v>
      </c>
    </row>
    <row r="583" spans="1:54" x14ac:dyDescent="0.25">
      <c r="A583">
        <v>30</v>
      </c>
      <c r="B583">
        <f>'04.04_PLANO DE TRABALHO'!$XT$7</f>
        <v>0</v>
      </c>
      <c r="C583" t="str">
        <f>IF('04.04_PLANO DE TRABALHO'!XF39="",C582,'04.04_PLANO DE TRABALHO'!XF39)</f>
        <v>Cod</v>
      </c>
      <c r="D583">
        <f>IF('04.04_PLANO DE TRABALHO'!XG39="",D582,'04.04_PLANO DE TRABALHO'!XG39)</f>
        <v>0</v>
      </c>
      <c r="E583" t="str">
        <f>IF(OR('04.04_PLANO DE TRABALHO'!XH39="",'04.04_PLANO DE TRABALHO'!XH39="Realizado",'04.04_PLANO DE TRABALHO'!XH39="Planejado"),E582,'04.04_PLANO DE TRABALHO'!XH39)</f>
        <v>Atividade</v>
      </c>
      <c r="F583">
        <f>IF('04.04_PLANO DE TRABALHO'!XI39="",F582,'04.04_PLANO DE TRABALHO'!XI39)</f>
        <v>0</v>
      </c>
      <c r="G583">
        <f>IF('04.04_PLANO DE TRABALHO'!XJ39="",G582,'04.04_PLANO DE TRABALHO'!XJ39)</f>
        <v>0</v>
      </c>
      <c r="H583" t="str">
        <f>IF('04.04_PLANO DE TRABALHO'!XK39="",H582,'04.04_PLANO DE TRABALHO'!XK39)</f>
        <v>Início</v>
      </c>
      <c r="I583">
        <f>IF('04.04_PLANO DE TRABALHO'!XL39="",I582,'04.04_PLANO DE TRABALHO'!XL39)</f>
        <v>0</v>
      </c>
      <c r="J583">
        <f>IF('04.04_PLANO DE TRABALHO'!XM39="",J582,'04.04_PLANO DE TRABALHO'!XM39)</f>
        <v>0</v>
      </c>
      <c r="K583" t="str">
        <f>IF('04.04_PLANO DE TRABALHO'!XN39="",K582,'04.04_PLANO DE TRABALHO'!XN39)</f>
        <v>Fim</v>
      </c>
      <c r="L583">
        <f>IF('04.04_PLANO DE TRABALHO'!XO39="",L582,'04.04_PLANO DE TRABALHO'!XO39)</f>
        <v>0</v>
      </c>
      <c r="M583">
        <f>IF('04.04_PLANO DE TRABALHO'!XP39="",M582,'04.04_PLANO DE TRABALHO'!XP39)</f>
        <v>0</v>
      </c>
      <c r="N583" t="str">
        <f>IF('04.04_PLANO DE TRABALHO'!XQ39="",N582,'04.04_PLANO DE TRABALHO'!XQ39)</f>
        <v>Total da SubAtividade:</v>
      </c>
      <c r="O583">
        <f>IF('04.04_PLANO DE TRABALHO'!XR39="",O582,'04.04_PLANO DE TRABALHO'!XR39)</f>
        <v>0</v>
      </c>
      <c r="P583">
        <f>IF('04.04_PLANO DE TRABALHO'!XS39="",P582,'04.04_PLANO DE TRABALHO'!XS39)</f>
        <v>0</v>
      </c>
      <c r="Q583" t="str">
        <f>IF('04.04_PLANO DE TRABALHO'!XT39="",Q582,'04.04_PLANO DE TRABALHO'!XT39)</f>
        <v>SubAtividade</v>
      </c>
      <c r="R583">
        <f>IF('04.04_PLANO DE TRABALHO'!XU39="",R582,'04.04_PLANO DE TRABALHO'!XU39)</f>
        <v>0</v>
      </c>
      <c r="S583">
        <f>IF('04.04_PLANO DE TRABALHO'!XV39="",S582,'04.04_PLANO DE TRABALHO'!XV39)</f>
        <v>0</v>
      </c>
      <c r="T583">
        <f>IF('04.04_PLANO DE TRABALHO'!XW39="",T582,'04.04_PLANO DE TRABALHO'!XW39)</f>
        <v>0</v>
      </c>
      <c r="U583">
        <f>IF('04.04_PLANO DE TRABALHO'!XX39="",U582,'04.04_PLANO DE TRABALHO'!XX39)</f>
        <v>0</v>
      </c>
      <c r="V583">
        <f>IF('04.04_PLANO DE TRABALHO'!XY39="",V582,'04.04_PLANO DE TRABALHO'!XY39)</f>
        <v>0</v>
      </c>
      <c r="W583" t="str">
        <f>IF('04.04_PLANO DE TRABALHO'!XZ39="",W582,'04.04_PLANO DE TRABALHO'!XZ39)</f>
        <v>Despesa</v>
      </c>
      <c r="X583">
        <f>IF('04.04_PLANO DE TRABALHO'!YA39="",X582,'04.04_PLANO DE TRABALHO'!YA39)</f>
        <v>0</v>
      </c>
      <c r="Y583">
        <f>IF('04.04_PLANO DE TRABALHO'!YB39="",Y582,'04.04_PLANO DE TRABALHO'!YB39)</f>
        <v>0</v>
      </c>
      <c r="Z583">
        <f>IF('04.04_PLANO DE TRABALHO'!YC39="",Z582,'04.04_PLANO DE TRABALHO'!YC39)</f>
        <v>0</v>
      </c>
      <c r="AA583">
        <f>IF('04.04_PLANO DE TRABALHO'!YD39="",AA582,'04.04_PLANO DE TRABALHO'!YD39)</f>
        <v>0</v>
      </c>
      <c r="AB583">
        <f>IF('04.04_PLANO DE TRABALHO'!YE39="",AB582,'04.04_PLANO DE TRABALHO'!YE39)</f>
        <v>0</v>
      </c>
      <c r="AC583">
        <f>IF('04.04_PLANO DE TRABALHO'!YF39="",AC582,'04.04_PLANO DE TRABALHO'!YF39)</f>
        <v>0</v>
      </c>
      <c r="AD583" t="str">
        <f>IF('04.04_PLANO DE TRABALHO'!YG39="",AD582,'04.04_PLANO DE TRABALHO'!YG39)</f>
        <v>Categoria</v>
      </c>
      <c r="AE583">
        <f>IF('04.04_PLANO DE TRABALHO'!YH39="",AE582,'04.04_PLANO DE TRABALHO'!YH39)</f>
        <v>0</v>
      </c>
      <c r="AF583">
        <f>IF('04.04_PLANO DE TRABALHO'!YI39="",AF582,'04.04_PLANO DE TRABALHO'!YI39)</f>
        <v>0</v>
      </c>
      <c r="AG583">
        <f>IF('04.04_PLANO DE TRABALHO'!YJ39="",AG582,'04.04_PLANO DE TRABALHO'!YJ39)</f>
        <v>0</v>
      </c>
      <c r="AH583">
        <f>IF('04.04_PLANO DE TRABALHO'!YK39="",AH582,'04.04_PLANO DE TRABALHO'!YK39)</f>
        <v>0</v>
      </c>
      <c r="AI583">
        <f>IF('04.04_PLANO DE TRABALHO'!YL39="",AI582,'04.04_PLANO DE TRABALHO'!YL39)</f>
        <v>0</v>
      </c>
      <c r="AJ583">
        <f>IF('04.04_PLANO DE TRABALHO'!YM39="",AJ582,'04.04_PLANO DE TRABALHO'!YM39)</f>
        <v>0</v>
      </c>
      <c r="AK583">
        <f>IF('04.04_PLANO DE TRABALHO'!YN39="",AK582,'04.04_PLANO DE TRABALHO'!YN39)</f>
        <v>0</v>
      </c>
      <c r="AL583" t="str">
        <f>IF('04.04_PLANO DE TRABALHO'!YO39="",AL582,'04.04_PLANO DE TRABALHO'!YO39)</f>
        <v>Subcategoria</v>
      </c>
      <c r="AM583">
        <f>IF('04.04_PLANO DE TRABALHO'!YP39="",AM582,'04.04_PLANO DE TRABALHO'!YP39)</f>
        <v>0</v>
      </c>
      <c r="AN583">
        <f>IF('04.04_PLANO DE TRABALHO'!YQ39="",AN582,'04.04_PLANO DE TRABALHO'!YQ39)</f>
        <v>0</v>
      </c>
      <c r="AO583">
        <f>IF('04.04_PLANO DE TRABALHO'!YR39="",AO582,'04.04_PLANO DE TRABALHO'!YR39)</f>
        <v>0</v>
      </c>
      <c r="AP583">
        <f>IF('04.04_PLANO DE TRABALHO'!YS39="",AP582,'04.04_PLANO DE TRABALHO'!YS39)</f>
        <v>0</v>
      </c>
      <c r="AQ583" t="str">
        <f>IF('04.04_PLANO DE TRABALHO'!YT39="",AQ582,'04.04_PLANO DE TRABALHO'!YT39)</f>
        <v>Fonte*</v>
      </c>
      <c r="AR583">
        <f>IF('04.04_PLANO DE TRABALHO'!YU39="",AR582,'04.04_PLANO DE TRABALHO'!YU39)</f>
        <v>0</v>
      </c>
      <c r="AS583">
        <f>IF('04.04_PLANO DE TRABALHO'!YV39="",AS582,'04.04_PLANO DE TRABALHO'!YV39)</f>
        <v>0</v>
      </c>
      <c r="AT583">
        <f>IF('04.04_PLANO DE TRABALHO'!YW39="",AT582,'04.04_PLANO DE TRABALHO'!YW39)</f>
        <v>0</v>
      </c>
      <c r="AU583" t="str">
        <f>IF('04.04_PLANO DE TRABALHO'!YX39="",AU582,'04.04_PLANO DE TRABALHO'!YX39)</f>
        <v>Unid</v>
      </c>
      <c r="AV583">
        <f>IF('04.04_PLANO DE TRABALHO'!YY39="",AV582,'04.04_PLANO DE TRABALHO'!YY39)</f>
        <v>0</v>
      </c>
      <c r="AW583" t="str">
        <f>IF('04.04_PLANO DE TRABALHO'!YZ39="",AW582,'04.04_PLANO DE TRABALHO'!YZ39)</f>
        <v>Valor 
Unit</v>
      </c>
      <c r="AX583">
        <f>IF('04.04_PLANO DE TRABALHO'!ZA39="",AX582,'04.04_PLANO DE TRABALHO'!ZA39)</f>
        <v>0</v>
      </c>
      <c r="AY583">
        <f>IF('04.04_PLANO DE TRABALHO'!ZB39="",AY582,'04.04_PLANO DE TRABALHO'!ZB39)</f>
        <v>0</v>
      </c>
      <c r="AZ583" t="str">
        <f>IF('04.04_PLANO DE TRABALHO'!ZC39="",AZ582,'04.04_PLANO DE TRABALHO'!ZC39)</f>
        <v>Qtde</v>
      </c>
      <c r="BA583">
        <f>IF('04.04_PLANO DE TRABALHO'!ZD39="",BA582,'04.04_PLANO DE TRABALHO'!ZD39)</f>
        <v>0</v>
      </c>
      <c r="BB583">
        <f>IF('04.04_PLANO DE TRABALHO'!ZE39="",BB582,'04.04_PLANO DE TRABALHO'!ZE39)</f>
        <v>0</v>
      </c>
    </row>
    <row r="584" spans="1:54" x14ac:dyDescent="0.25">
      <c r="A584">
        <v>31</v>
      </c>
      <c r="B584">
        <f>'04.04_PLANO DE TRABALHO'!$XT$7</f>
        <v>0</v>
      </c>
      <c r="C584" t="str">
        <f>IF('04.04_PLANO DE TRABALHO'!XF40="",C583,'04.04_PLANO DE TRABALHO'!XF40)</f>
        <v>Cod</v>
      </c>
      <c r="D584">
        <f>IF('04.04_PLANO DE TRABALHO'!XG40="",D583,'04.04_PLANO DE TRABALHO'!XG40)</f>
        <v>0</v>
      </c>
      <c r="E584" t="str">
        <f>IF(OR('04.04_PLANO DE TRABALHO'!XH40="",'04.04_PLANO DE TRABALHO'!XH40="Realizado",'04.04_PLANO DE TRABALHO'!XH40="Planejado"),E583,'04.04_PLANO DE TRABALHO'!XH40)</f>
        <v>Atividade</v>
      </c>
      <c r="F584">
        <f>IF('04.04_PLANO DE TRABALHO'!XI40="",F583,'04.04_PLANO DE TRABALHO'!XI40)</f>
        <v>0</v>
      </c>
      <c r="G584">
        <f>IF('04.04_PLANO DE TRABALHO'!XJ40="",G583,'04.04_PLANO DE TRABALHO'!XJ40)</f>
        <v>0</v>
      </c>
      <c r="H584" t="str">
        <f>IF('04.04_PLANO DE TRABALHO'!XK40="",H583,'04.04_PLANO DE TRABALHO'!XK40)</f>
        <v>Início</v>
      </c>
      <c r="I584">
        <f>IF('04.04_PLANO DE TRABALHO'!XL40="",I583,'04.04_PLANO DE TRABALHO'!XL40)</f>
        <v>0</v>
      </c>
      <c r="J584">
        <f>IF('04.04_PLANO DE TRABALHO'!XM40="",J583,'04.04_PLANO DE TRABALHO'!XM40)</f>
        <v>0</v>
      </c>
      <c r="K584" t="str">
        <f>IF('04.04_PLANO DE TRABALHO'!XN40="",K583,'04.04_PLANO DE TRABALHO'!XN40)</f>
        <v>Fim</v>
      </c>
      <c r="L584">
        <f>IF('04.04_PLANO DE TRABALHO'!XO40="",L583,'04.04_PLANO DE TRABALHO'!XO40)</f>
        <v>0</v>
      </c>
      <c r="M584">
        <f>IF('04.04_PLANO DE TRABALHO'!XP40="",M583,'04.04_PLANO DE TRABALHO'!XP40)</f>
        <v>0</v>
      </c>
      <c r="N584" t="str">
        <f>IF('04.04_PLANO DE TRABALHO'!XQ40="",N583,'04.04_PLANO DE TRABALHO'!XQ40)</f>
        <v>Total da SubAtividade:</v>
      </c>
      <c r="O584">
        <f>IF('04.04_PLANO DE TRABALHO'!XR40="",O583,'04.04_PLANO DE TRABALHO'!XR40)</f>
        <v>0</v>
      </c>
      <c r="P584">
        <f>IF('04.04_PLANO DE TRABALHO'!XS40="",P583,'04.04_PLANO DE TRABALHO'!XS40)</f>
        <v>0</v>
      </c>
      <c r="Q584" t="str">
        <f>IF('04.04_PLANO DE TRABALHO'!XT40="",Q583,'04.04_PLANO DE TRABALHO'!XT40)</f>
        <v>SubAtividade</v>
      </c>
      <c r="R584">
        <f>IF('04.04_PLANO DE TRABALHO'!XU40="",R583,'04.04_PLANO DE TRABALHO'!XU40)</f>
        <v>0</v>
      </c>
      <c r="S584">
        <f>IF('04.04_PLANO DE TRABALHO'!XV40="",S583,'04.04_PLANO DE TRABALHO'!XV40)</f>
        <v>0</v>
      </c>
      <c r="T584">
        <f>IF('04.04_PLANO DE TRABALHO'!XW40="",T583,'04.04_PLANO DE TRABALHO'!XW40)</f>
        <v>0</v>
      </c>
      <c r="U584">
        <f>IF('04.04_PLANO DE TRABALHO'!XX40="",U583,'04.04_PLANO DE TRABALHO'!XX40)</f>
        <v>0</v>
      </c>
      <c r="V584">
        <f>IF('04.04_PLANO DE TRABALHO'!XY40="",V583,'04.04_PLANO DE TRABALHO'!XY40)</f>
        <v>0</v>
      </c>
      <c r="W584" t="str">
        <f>IF('04.04_PLANO DE TRABALHO'!XZ40="",W583,'04.04_PLANO DE TRABALHO'!XZ40)</f>
        <v>Despesa</v>
      </c>
      <c r="X584">
        <f>IF('04.04_PLANO DE TRABALHO'!YA40="",X583,'04.04_PLANO DE TRABALHO'!YA40)</f>
        <v>0</v>
      </c>
      <c r="Y584">
        <f>IF('04.04_PLANO DE TRABALHO'!YB40="",Y583,'04.04_PLANO DE TRABALHO'!YB40)</f>
        <v>0</v>
      </c>
      <c r="Z584">
        <f>IF('04.04_PLANO DE TRABALHO'!YC40="",Z583,'04.04_PLANO DE TRABALHO'!YC40)</f>
        <v>0</v>
      </c>
      <c r="AA584">
        <f>IF('04.04_PLANO DE TRABALHO'!YD40="",AA583,'04.04_PLANO DE TRABALHO'!YD40)</f>
        <v>0</v>
      </c>
      <c r="AB584">
        <f>IF('04.04_PLANO DE TRABALHO'!YE40="",AB583,'04.04_PLANO DE TRABALHO'!YE40)</f>
        <v>0</v>
      </c>
      <c r="AC584">
        <f>IF('04.04_PLANO DE TRABALHO'!YF40="",AC583,'04.04_PLANO DE TRABALHO'!YF40)</f>
        <v>0</v>
      </c>
      <c r="AD584" t="str">
        <f>IF('04.04_PLANO DE TRABALHO'!YG40="",AD583,'04.04_PLANO DE TRABALHO'!YG40)</f>
        <v>Categoria</v>
      </c>
      <c r="AE584">
        <f>IF('04.04_PLANO DE TRABALHO'!YH40="",AE583,'04.04_PLANO DE TRABALHO'!YH40)</f>
        <v>0</v>
      </c>
      <c r="AF584">
        <f>IF('04.04_PLANO DE TRABALHO'!YI40="",AF583,'04.04_PLANO DE TRABALHO'!YI40)</f>
        <v>0</v>
      </c>
      <c r="AG584">
        <f>IF('04.04_PLANO DE TRABALHO'!YJ40="",AG583,'04.04_PLANO DE TRABALHO'!YJ40)</f>
        <v>0</v>
      </c>
      <c r="AH584">
        <f>IF('04.04_PLANO DE TRABALHO'!YK40="",AH583,'04.04_PLANO DE TRABALHO'!YK40)</f>
        <v>0</v>
      </c>
      <c r="AI584">
        <f>IF('04.04_PLANO DE TRABALHO'!YL40="",AI583,'04.04_PLANO DE TRABALHO'!YL40)</f>
        <v>0</v>
      </c>
      <c r="AJ584">
        <f>IF('04.04_PLANO DE TRABALHO'!YM40="",AJ583,'04.04_PLANO DE TRABALHO'!YM40)</f>
        <v>0</v>
      </c>
      <c r="AK584">
        <f>IF('04.04_PLANO DE TRABALHO'!YN40="",AK583,'04.04_PLANO DE TRABALHO'!YN40)</f>
        <v>0</v>
      </c>
      <c r="AL584" t="str">
        <f>IF('04.04_PLANO DE TRABALHO'!YO40="",AL583,'04.04_PLANO DE TRABALHO'!YO40)</f>
        <v>Subcategoria</v>
      </c>
      <c r="AM584">
        <f>IF('04.04_PLANO DE TRABALHO'!YP40="",AM583,'04.04_PLANO DE TRABALHO'!YP40)</f>
        <v>0</v>
      </c>
      <c r="AN584">
        <f>IF('04.04_PLANO DE TRABALHO'!YQ40="",AN583,'04.04_PLANO DE TRABALHO'!YQ40)</f>
        <v>0</v>
      </c>
      <c r="AO584">
        <f>IF('04.04_PLANO DE TRABALHO'!YR40="",AO583,'04.04_PLANO DE TRABALHO'!YR40)</f>
        <v>0</v>
      </c>
      <c r="AP584">
        <f>IF('04.04_PLANO DE TRABALHO'!YS40="",AP583,'04.04_PLANO DE TRABALHO'!YS40)</f>
        <v>0</v>
      </c>
      <c r="AQ584" t="str">
        <f>IF('04.04_PLANO DE TRABALHO'!YT40="",AQ583,'04.04_PLANO DE TRABALHO'!YT40)</f>
        <v>Fonte*</v>
      </c>
      <c r="AR584">
        <f>IF('04.04_PLANO DE TRABALHO'!YU40="",AR583,'04.04_PLANO DE TRABALHO'!YU40)</f>
        <v>0</v>
      </c>
      <c r="AS584">
        <f>IF('04.04_PLANO DE TRABALHO'!YV40="",AS583,'04.04_PLANO DE TRABALHO'!YV40)</f>
        <v>0</v>
      </c>
      <c r="AT584">
        <f>IF('04.04_PLANO DE TRABALHO'!YW40="",AT583,'04.04_PLANO DE TRABALHO'!YW40)</f>
        <v>0</v>
      </c>
      <c r="AU584" t="str">
        <f>IF('04.04_PLANO DE TRABALHO'!YX40="",AU583,'04.04_PLANO DE TRABALHO'!YX40)</f>
        <v>Unid</v>
      </c>
      <c r="AV584">
        <f>IF('04.04_PLANO DE TRABALHO'!YY40="",AV583,'04.04_PLANO DE TRABALHO'!YY40)</f>
        <v>0</v>
      </c>
      <c r="AW584" t="str">
        <f>IF('04.04_PLANO DE TRABALHO'!YZ40="",AW583,'04.04_PLANO DE TRABALHO'!YZ40)</f>
        <v>Valor 
Unit</v>
      </c>
      <c r="AX584">
        <f>IF('04.04_PLANO DE TRABALHO'!ZA40="",AX583,'04.04_PLANO DE TRABALHO'!ZA40)</f>
        <v>0</v>
      </c>
      <c r="AY584">
        <f>IF('04.04_PLANO DE TRABALHO'!ZB40="",AY583,'04.04_PLANO DE TRABALHO'!ZB40)</f>
        <v>0</v>
      </c>
      <c r="AZ584" t="str">
        <f>IF('04.04_PLANO DE TRABALHO'!ZC40="",AZ583,'04.04_PLANO DE TRABALHO'!ZC40)</f>
        <v>Qtde</v>
      </c>
      <c r="BA584">
        <f>IF('04.04_PLANO DE TRABALHO'!ZD40="",BA583,'04.04_PLANO DE TRABALHO'!ZD40)</f>
        <v>0</v>
      </c>
      <c r="BB584">
        <f>IF('04.04_PLANO DE TRABALHO'!ZE40="",BB583,'04.04_PLANO DE TRABALHO'!ZE40)</f>
        <v>0</v>
      </c>
    </row>
    <row r="585" spans="1:54" x14ac:dyDescent="0.25">
      <c r="A585">
        <v>32</v>
      </c>
      <c r="B585">
        <f>'04.04_PLANO DE TRABALHO'!$XT$7</f>
        <v>0</v>
      </c>
      <c r="C585" t="str">
        <f>IF('04.04_PLANO DE TRABALHO'!XF41="",C584,'04.04_PLANO DE TRABALHO'!XF41)</f>
        <v>Cod</v>
      </c>
      <c r="D585">
        <f>IF('04.04_PLANO DE TRABALHO'!XG41="",D584,'04.04_PLANO DE TRABALHO'!XG41)</f>
        <v>0</v>
      </c>
      <c r="E585" t="str">
        <f>IF(OR('04.04_PLANO DE TRABALHO'!XH41="",'04.04_PLANO DE TRABALHO'!XH41="Realizado",'04.04_PLANO DE TRABALHO'!XH41="Planejado"),E584,'04.04_PLANO DE TRABALHO'!XH41)</f>
        <v>Atividade</v>
      </c>
      <c r="F585">
        <f>IF('04.04_PLANO DE TRABALHO'!XI41="",F584,'04.04_PLANO DE TRABALHO'!XI41)</f>
        <v>0</v>
      </c>
      <c r="G585">
        <f>IF('04.04_PLANO DE TRABALHO'!XJ41="",G584,'04.04_PLANO DE TRABALHO'!XJ41)</f>
        <v>0</v>
      </c>
      <c r="H585" t="str">
        <f>IF('04.04_PLANO DE TRABALHO'!XK41="",H584,'04.04_PLANO DE TRABALHO'!XK41)</f>
        <v>Início</v>
      </c>
      <c r="I585">
        <f>IF('04.04_PLANO DE TRABALHO'!XL41="",I584,'04.04_PLANO DE TRABALHO'!XL41)</f>
        <v>0</v>
      </c>
      <c r="J585">
        <f>IF('04.04_PLANO DE TRABALHO'!XM41="",J584,'04.04_PLANO DE TRABALHO'!XM41)</f>
        <v>0</v>
      </c>
      <c r="K585" t="str">
        <f>IF('04.04_PLANO DE TRABALHO'!XN41="",K584,'04.04_PLANO DE TRABALHO'!XN41)</f>
        <v>Fim</v>
      </c>
      <c r="L585">
        <f>IF('04.04_PLANO DE TRABALHO'!XO41="",L584,'04.04_PLANO DE TRABALHO'!XO41)</f>
        <v>0</v>
      </c>
      <c r="M585">
        <f>IF('04.04_PLANO DE TRABALHO'!XP41="",M584,'04.04_PLANO DE TRABALHO'!XP41)</f>
        <v>0</v>
      </c>
      <c r="N585" t="str">
        <f>IF('04.04_PLANO DE TRABALHO'!XQ41="",N584,'04.04_PLANO DE TRABALHO'!XQ41)</f>
        <v>Total da SubAtividade:</v>
      </c>
      <c r="O585">
        <f>IF('04.04_PLANO DE TRABALHO'!XR41="",O584,'04.04_PLANO DE TRABALHO'!XR41)</f>
        <v>0</v>
      </c>
      <c r="P585">
        <f>IF('04.04_PLANO DE TRABALHO'!XS41="",P584,'04.04_PLANO DE TRABALHO'!XS41)</f>
        <v>0</v>
      </c>
      <c r="Q585" t="str">
        <f>IF('04.04_PLANO DE TRABALHO'!XT41="",Q584,'04.04_PLANO DE TRABALHO'!XT41)</f>
        <v>SubAtividade</v>
      </c>
      <c r="R585">
        <f>IF('04.04_PLANO DE TRABALHO'!XU41="",R584,'04.04_PLANO DE TRABALHO'!XU41)</f>
        <v>0</v>
      </c>
      <c r="S585">
        <f>IF('04.04_PLANO DE TRABALHO'!XV41="",S584,'04.04_PLANO DE TRABALHO'!XV41)</f>
        <v>0</v>
      </c>
      <c r="T585">
        <f>IF('04.04_PLANO DE TRABALHO'!XW41="",T584,'04.04_PLANO DE TRABALHO'!XW41)</f>
        <v>0</v>
      </c>
      <c r="U585">
        <f>IF('04.04_PLANO DE TRABALHO'!XX41="",U584,'04.04_PLANO DE TRABALHO'!XX41)</f>
        <v>0</v>
      </c>
      <c r="V585">
        <f>IF('04.04_PLANO DE TRABALHO'!XY41="",V584,'04.04_PLANO DE TRABALHO'!XY41)</f>
        <v>0</v>
      </c>
      <c r="W585" t="str">
        <f>IF('04.04_PLANO DE TRABALHO'!XZ41="",W584,'04.04_PLANO DE TRABALHO'!XZ41)</f>
        <v>Despesa</v>
      </c>
      <c r="X585">
        <f>IF('04.04_PLANO DE TRABALHO'!YA41="",X584,'04.04_PLANO DE TRABALHO'!YA41)</f>
        <v>0</v>
      </c>
      <c r="Y585">
        <f>IF('04.04_PLANO DE TRABALHO'!YB41="",Y584,'04.04_PLANO DE TRABALHO'!YB41)</f>
        <v>0</v>
      </c>
      <c r="Z585">
        <f>IF('04.04_PLANO DE TRABALHO'!YC41="",Z584,'04.04_PLANO DE TRABALHO'!YC41)</f>
        <v>0</v>
      </c>
      <c r="AA585">
        <f>IF('04.04_PLANO DE TRABALHO'!YD41="",AA584,'04.04_PLANO DE TRABALHO'!YD41)</f>
        <v>0</v>
      </c>
      <c r="AB585">
        <f>IF('04.04_PLANO DE TRABALHO'!YE41="",AB584,'04.04_PLANO DE TRABALHO'!YE41)</f>
        <v>0</v>
      </c>
      <c r="AC585">
        <f>IF('04.04_PLANO DE TRABALHO'!YF41="",AC584,'04.04_PLANO DE TRABALHO'!YF41)</f>
        <v>0</v>
      </c>
      <c r="AD585" t="str">
        <f>IF('04.04_PLANO DE TRABALHO'!YG41="",AD584,'04.04_PLANO DE TRABALHO'!YG41)</f>
        <v>Categoria</v>
      </c>
      <c r="AE585">
        <f>IF('04.04_PLANO DE TRABALHO'!YH41="",AE584,'04.04_PLANO DE TRABALHO'!YH41)</f>
        <v>0</v>
      </c>
      <c r="AF585">
        <f>IF('04.04_PLANO DE TRABALHO'!YI41="",AF584,'04.04_PLANO DE TRABALHO'!YI41)</f>
        <v>0</v>
      </c>
      <c r="AG585">
        <f>IF('04.04_PLANO DE TRABALHO'!YJ41="",AG584,'04.04_PLANO DE TRABALHO'!YJ41)</f>
        <v>0</v>
      </c>
      <c r="AH585">
        <f>IF('04.04_PLANO DE TRABALHO'!YK41="",AH584,'04.04_PLANO DE TRABALHO'!YK41)</f>
        <v>0</v>
      </c>
      <c r="AI585">
        <f>IF('04.04_PLANO DE TRABALHO'!YL41="",AI584,'04.04_PLANO DE TRABALHO'!YL41)</f>
        <v>0</v>
      </c>
      <c r="AJ585">
        <f>IF('04.04_PLANO DE TRABALHO'!YM41="",AJ584,'04.04_PLANO DE TRABALHO'!YM41)</f>
        <v>0</v>
      </c>
      <c r="AK585">
        <f>IF('04.04_PLANO DE TRABALHO'!YN41="",AK584,'04.04_PLANO DE TRABALHO'!YN41)</f>
        <v>0</v>
      </c>
      <c r="AL585" t="str">
        <f>IF('04.04_PLANO DE TRABALHO'!YO41="",AL584,'04.04_PLANO DE TRABALHO'!YO41)</f>
        <v>Subcategoria</v>
      </c>
      <c r="AM585">
        <f>IF('04.04_PLANO DE TRABALHO'!YP41="",AM584,'04.04_PLANO DE TRABALHO'!YP41)</f>
        <v>0</v>
      </c>
      <c r="AN585">
        <f>IF('04.04_PLANO DE TRABALHO'!YQ41="",AN584,'04.04_PLANO DE TRABALHO'!YQ41)</f>
        <v>0</v>
      </c>
      <c r="AO585">
        <f>IF('04.04_PLANO DE TRABALHO'!YR41="",AO584,'04.04_PLANO DE TRABALHO'!YR41)</f>
        <v>0</v>
      </c>
      <c r="AP585">
        <f>IF('04.04_PLANO DE TRABALHO'!YS41="",AP584,'04.04_PLANO DE TRABALHO'!YS41)</f>
        <v>0</v>
      </c>
      <c r="AQ585" t="str">
        <f>IF('04.04_PLANO DE TRABALHO'!YT41="",AQ584,'04.04_PLANO DE TRABALHO'!YT41)</f>
        <v>Fonte*</v>
      </c>
      <c r="AR585">
        <f>IF('04.04_PLANO DE TRABALHO'!YU41="",AR584,'04.04_PLANO DE TRABALHO'!YU41)</f>
        <v>0</v>
      </c>
      <c r="AS585">
        <f>IF('04.04_PLANO DE TRABALHO'!YV41="",AS584,'04.04_PLANO DE TRABALHO'!YV41)</f>
        <v>0</v>
      </c>
      <c r="AT585">
        <f>IF('04.04_PLANO DE TRABALHO'!YW41="",AT584,'04.04_PLANO DE TRABALHO'!YW41)</f>
        <v>0</v>
      </c>
      <c r="AU585" t="str">
        <f>IF('04.04_PLANO DE TRABALHO'!YX41="",AU584,'04.04_PLANO DE TRABALHO'!YX41)</f>
        <v>Unid</v>
      </c>
      <c r="AV585">
        <f>IF('04.04_PLANO DE TRABALHO'!YY41="",AV584,'04.04_PLANO DE TRABALHO'!YY41)</f>
        <v>0</v>
      </c>
      <c r="AW585" t="str">
        <f>IF('04.04_PLANO DE TRABALHO'!YZ41="",AW584,'04.04_PLANO DE TRABALHO'!YZ41)</f>
        <v>Valor 
Unit</v>
      </c>
      <c r="AX585">
        <f>IF('04.04_PLANO DE TRABALHO'!ZA41="",AX584,'04.04_PLANO DE TRABALHO'!ZA41)</f>
        <v>0</v>
      </c>
      <c r="AY585">
        <f>IF('04.04_PLANO DE TRABALHO'!ZB41="",AY584,'04.04_PLANO DE TRABALHO'!ZB41)</f>
        <v>0</v>
      </c>
      <c r="AZ585" t="str">
        <f>IF('04.04_PLANO DE TRABALHO'!ZC41="",AZ584,'04.04_PLANO DE TRABALHO'!ZC41)</f>
        <v>Qtde</v>
      </c>
      <c r="BA585">
        <f>IF('04.04_PLANO DE TRABALHO'!ZD41="",BA584,'04.04_PLANO DE TRABALHO'!ZD41)</f>
        <v>0</v>
      </c>
      <c r="BB585">
        <f>IF('04.04_PLANO DE TRABALHO'!ZE41="",BB584,'04.04_PLANO DE TRABALHO'!ZE41)</f>
        <v>0</v>
      </c>
    </row>
    <row r="586" spans="1:54" x14ac:dyDescent="0.25">
      <c r="A586">
        <v>33</v>
      </c>
      <c r="B586">
        <f>'04.04_PLANO DE TRABALHO'!$XT$7</f>
        <v>0</v>
      </c>
      <c r="C586" t="str">
        <f>IF('04.04_PLANO DE TRABALHO'!XF42="",C585,'04.04_PLANO DE TRABALHO'!XF42)</f>
        <v>Cod</v>
      </c>
      <c r="D586">
        <f>IF('04.04_PLANO DE TRABALHO'!XG42="",D585,'04.04_PLANO DE TRABALHO'!XG42)</f>
        <v>0</v>
      </c>
      <c r="E586" t="str">
        <f>IF(OR('04.04_PLANO DE TRABALHO'!XH42="",'04.04_PLANO DE TRABALHO'!XH42="Realizado",'04.04_PLANO DE TRABALHO'!XH42="Planejado"),E585,'04.04_PLANO DE TRABALHO'!XH42)</f>
        <v>Atividade</v>
      </c>
      <c r="F586">
        <f>IF('04.04_PLANO DE TRABALHO'!XI42="",F585,'04.04_PLANO DE TRABALHO'!XI42)</f>
        <v>0</v>
      </c>
      <c r="G586">
        <f>IF('04.04_PLANO DE TRABALHO'!XJ42="",G585,'04.04_PLANO DE TRABALHO'!XJ42)</f>
        <v>0</v>
      </c>
      <c r="H586" t="str">
        <f>IF('04.04_PLANO DE TRABALHO'!XK42="",H585,'04.04_PLANO DE TRABALHO'!XK42)</f>
        <v>Início</v>
      </c>
      <c r="I586">
        <f>IF('04.04_PLANO DE TRABALHO'!XL42="",I585,'04.04_PLANO DE TRABALHO'!XL42)</f>
        <v>0</v>
      </c>
      <c r="J586">
        <f>IF('04.04_PLANO DE TRABALHO'!XM42="",J585,'04.04_PLANO DE TRABALHO'!XM42)</f>
        <v>0</v>
      </c>
      <c r="K586" t="str">
        <f>IF('04.04_PLANO DE TRABALHO'!XN42="",K585,'04.04_PLANO DE TRABALHO'!XN42)</f>
        <v>Fim</v>
      </c>
      <c r="L586">
        <f>IF('04.04_PLANO DE TRABALHO'!XO42="",L585,'04.04_PLANO DE TRABALHO'!XO42)</f>
        <v>0</v>
      </c>
      <c r="M586">
        <f>IF('04.04_PLANO DE TRABALHO'!XP42="",M585,'04.04_PLANO DE TRABALHO'!XP42)</f>
        <v>0</v>
      </c>
      <c r="N586" t="str">
        <f>IF('04.04_PLANO DE TRABALHO'!XQ42="",N585,'04.04_PLANO DE TRABALHO'!XQ42)</f>
        <v>Total da SubAtividade:</v>
      </c>
      <c r="O586">
        <f>IF('04.04_PLANO DE TRABALHO'!XR42="",O585,'04.04_PLANO DE TRABALHO'!XR42)</f>
        <v>0</v>
      </c>
      <c r="P586">
        <f>IF('04.04_PLANO DE TRABALHO'!XS42="",P585,'04.04_PLANO DE TRABALHO'!XS42)</f>
        <v>0</v>
      </c>
      <c r="Q586" t="str">
        <f>IF('04.04_PLANO DE TRABALHO'!XT42="",Q585,'04.04_PLANO DE TRABALHO'!XT42)</f>
        <v>SubAtividade</v>
      </c>
      <c r="R586">
        <f>IF('04.04_PLANO DE TRABALHO'!XU42="",R585,'04.04_PLANO DE TRABALHO'!XU42)</f>
        <v>0</v>
      </c>
      <c r="S586">
        <f>IF('04.04_PLANO DE TRABALHO'!XV42="",S585,'04.04_PLANO DE TRABALHO'!XV42)</f>
        <v>0</v>
      </c>
      <c r="T586">
        <f>IF('04.04_PLANO DE TRABALHO'!XW42="",T585,'04.04_PLANO DE TRABALHO'!XW42)</f>
        <v>0</v>
      </c>
      <c r="U586">
        <f>IF('04.04_PLANO DE TRABALHO'!XX42="",U585,'04.04_PLANO DE TRABALHO'!XX42)</f>
        <v>0</v>
      </c>
      <c r="V586">
        <f>IF('04.04_PLANO DE TRABALHO'!XY42="",V585,'04.04_PLANO DE TRABALHO'!XY42)</f>
        <v>0</v>
      </c>
      <c r="W586" t="str">
        <f>IF('04.04_PLANO DE TRABALHO'!XZ42="",W585,'04.04_PLANO DE TRABALHO'!XZ42)</f>
        <v>Despesa</v>
      </c>
      <c r="X586">
        <f>IF('04.04_PLANO DE TRABALHO'!YA42="",X585,'04.04_PLANO DE TRABALHO'!YA42)</f>
        <v>0</v>
      </c>
      <c r="Y586">
        <f>IF('04.04_PLANO DE TRABALHO'!YB42="",Y585,'04.04_PLANO DE TRABALHO'!YB42)</f>
        <v>0</v>
      </c>
      <c r="Z586">
        <f>IF('04.04_PLANO DE TRABALHO'!YC42="",Z585,'04.04_PLANO DE TRABALHO'!YC42)</f>
        <v>0</v>
      </c>
      <c r="AA586">
        <f>IF('04.04_PLANO DE TRABALHO'!YD42="",AA585,'04.04_PLANO DE TRABALHO'!YD42)</f>
        <v>0</v>
      </c>
      <c r="AB586">
        <f>IF('04.04_PLANO DE TRABALHO'!YE42="",AB585,'04.04_PLANO DE TRABALHO'!YE42)</f>
        <v>0</v>
      </c>
      <c r="AC586">
        <f>IF('04.04_PLANO DE TRABALHO'!YF42="",AC585,'04.04_PLANO DE TRABALHO'!YF42)</f>
        <v>0</v>
      </c>
      <c r="AD586" t="str">
        <f>IF('04.04_PLANO DE TRABALHO'!YG42="",AD585,'04.04_PLANO DE TRABALHO'!YG42)</f>
        <v>Categoria</v>
      </c>
      <c r="AE586">
        <f>IF('04.04_PLANO DE TRABALHO'!YH42="",AE585,'04.04_PLANO DE TRABALHO'!YH42)</f>
        <v>0</v>
      </c>
      <c r="AF586">
        <f>IF('04.04_PLANO DE TRABALHO'!YI42="",AF585,'04.04_PLANO DE TRABALHO'!YI42)</f>
        <v>0</v>
      </c>
      <c r="AG586">
        <f>IF('04.04_PLANO DE TRABALHO'!YJ42="",AG585,'04.04_PLANO DE TRABALHO'!YJ42)</f>
        <v>0</v>
      </c>
      <c r="AH586">
        <f>IF('04.04_PLANO DE TRABALHO'!YK42="",AH585,'04.04_PLANO DE TRABALHO'!YK42)</f>
        <v>0</v>
      </c>
      <c r="AI586">
        <f>IF('04.04_PLANO DE TRABALHO'!YL42="",AI585,'04.04_PLANO DE TRABALHO'!YL42)</f>
        <v>0</v>
      </c>
      <c r="AJ586">
        <f>IF('04.04_PLANO DE TRABALHO'!YM42="",AJ585,'04.04_PLANO DE TRABALHO'!YM42)</f>
        <v>0</v>
      </c>
      <c r="AK586">
        <f>IF('04.04_PLANO DE TRABALHO'!YN42="",AK585,'04.04_PLANO DE TRABALHO'!YN42)</f>
        <v>0</v>
      </c>
      <c r="AL586" t="str">
        <f>IF('04.04_PLANO DE TRABALHO'!YO42="",AL585,'04.04_PLANO DE TRABALHO'!YO42)</f>
        <v>Subcategoria</v>
      </c>
      <c r="AM586">
        <f>IF('04.04_PLANO DE TRABALHO'!YP42="",AM585,'04.04_PLANO DE TRABALHO'!YP42)</f>
        <v>0</v>
      </c>
      <c r="AN586">
        <f>IF('04.04_PLANO DE TRABALHO'!YQ42="",AN585,'04.04_PLANO DE TRABALHO'!YQ42)</f>
        <v>0</v>
      </c>
      <c r="AO586">
        <f>IF('04.04_PLANO DE TRABALHO'!YR42="",AO585,'04.04_PLANO DE TRABALHO'!YR42)</f>
        <v>0</v>
      </c>
      <c r="AP586">
        <f>IF('04.04_PLANO DE TRABALHO'!YS42="",AP585,'04.04_PLANO DE TRABALHO'!YS42)</f>
        <v>0</v>
      </c>
      <c r="AQ586" t="str">
        <f>IF('04.04_PLANO DE TRABALHO'!YT42="",AQ585,'04.04_PLANO DE TRABALHO'!YT42)</f>
        <v>Fonte*</v>
      </c>
      <c r="AR586">
        <f>IF('04.04_PLANO DE TRABALHO'!YU42="",AR585,'04.04_PLANO DE TRABALHO'!YU42)</f>
        <v>0</v>
      </c>
      <c r="AS586">
        <f>IF('04.04_PLANO DE TRABALHO'!YV42="",AS585,'04.04_PLANO DE TRABALHO'!YV42)</f>
        <v>0</v>
      </c>
      <c r="AT586">
        <f>IF('04.04_PLANO DE TRABALHO'!YW42="",AT585,'04.04_PLANO DE TRABALHO'!YW42)</f>
        <v>0</v>
      </c>
      <c r="AU586" t="str">
        <f>IF('04.04_PLANO DE TRABALHO'!YX42="",AU585,'04.04_PLANO DE TRABALHO'!YX42)</f>
        <v>Unid</v>
      </c>
      <c r="AV586">
        <f>IF('04.04_PLANO DE TRABALHO'!YY42="",AV585,'04.04_PLANO DE TRABALHO'!YY42)</f>
        <v>0</v>
      </c>
      <c r="AW586" t="str">
        <f>IF('04.04_PLANO DE TRABALHO'!YZ42="",AW585,'04.04_PLANO DE TRABALHO'!YZ42)</f>
        <v>Valor 
Unit</v>
      </c>
      <c r="AX586">
        <f>IF('04.04_PLANO DE TRABALHO'!ZA42="",AX585,'04.04_PLANO DE TRABALHO'!ZA42)</f>
        <v>0</v>
      </c>
      <c r="AY586">
        <f>IF('04.04_PLANO DE TRABALHO'!ZB42="",AY585,'04.04_PLANO DE TRABALHO'!ZB42)</f>
        <v>0</v>
      </c>
      <c r="AZ586" t="str">
        <f>IF('04.04_PLANO DE TRABALHO'!ZC42="",AZ585,'04.04_PLANO DE TRABALHO'!ZC42)</f>
        <v>Qtde</v>
      </c>
      <c r="BA586">
        <f>IF('04.04_PLANO DE TRABALHO'!ZD42="",BA585,'04.04_PLANO DE TRABALHO'!ZD42)</f>
        <v>0</v>
      </c>
      <c r="BB586">
        <f>IF('04.04_PLANO DE TRABALHO'!ZE42="",BB585,'04.04_PLANO DE TRABALHO'!ZE42)</f>
        <v>0</v>
      </c>
    </row>
    <row r="587" spans="1:54" x14ac:dyDescent="0.25">
      <c r="A587">
        <v>34</v>
      </c>
      <c r="B587">
        <f>'04.04_PLANO DE TRABALHO'!$XT$7</f>
        <v>0</v>
      </c>
      <c r="C587" t="str">
        <f>IF('04.04_PLANO DE TRABALHO'!XF43="",C586,'04.04_PLANO DE TRABALHO'!XF43)</f>
        <v>Total da Atividade:</v>
      </c>
      <c r="D587">
        <f>IF('04.04_PLANO DE TRABALHO'!XG43="",D586,'04.04_PLANO DE TRABALHO'!XG43)</f>
        <v>0</v>
      </c>
      <c r="E587" t="str">
        <f>IF(OR('04.04_PLANO DE TRABALHO'!XH43="",'04.04_PLANO DE TRABALHO'!XH43="Realizado",'04.04_PLANO DE TRABALHO'!XH43="Planejado"),E586,'04.04_PLANO DE TRABALHO'!XH43)</f>
        <v>Atividade</v>
      </c>
      <c r="F587">
        <f>IF('04.04_PLANO DE TRABALHO'!XI43="",F586,'04.04_PLANO DE TRABALHO'!XI43)</f>
        <v>0</v>
      </c>
      <c r="G587">
        <f>IF('04.04_PLANO DE TRABALHO'!XJ43="",G586,'04.04_PLANO DE TRABALHO'!XJ43)</f>
        <v>0</v>
      </c>
      <c r="H587" t="str">
        <f>IF('04.04_PLANO DE TRABALHO'!XK43="",H586,'04.04_PLANO DE TRABALHO'!XK43)</f>
        <v>Início</v>
      </c>
      <c r="I587">
        <f>IF('04.04_PLANO DE TRABALHO'!XL43="",I586,'04.04_PLANO DE TRABALHO'!XL43)</f>
        <v>0</v>
      </c>
      <c r="J587">
        <f>IF('04.04_PLANO DE TRABALHO'!XM43="",J586,'04.04_PLANO DE TRABALHO'!XM43)</f>
        <v>0</v>
      </c>
      <c r="K587" t="str">
        <f>IF('04.04_PLANO DE TRABALHO'!XN43="",K586,'04.04_PLANO DE TRABALHO'!XN43)</f>
        <v>Fim</v>
      </c>
      <c r="L587">
        <f>IF('04.04_PLANO DE TRABALHO'!XO43="",L586,'04.04_PLANO DE TRABALHO'!XO43)</f>
        <v>0</v>
      </c>
      <c r="M587">
        <f>IF('04.04_PLANO DE TRABALHO'!XP43="",M586,'04.04_PLANO DE TRABALHO'!XP43)</f>
        <v>0</v>
      </c>
      <c r="N587" t="str">
        <f>IF('04.04_PLANO DE TRABALHO'!XQ43="",N586,'04.04_PLANO DE TRABALHO'!XQ43)</f>
        <v>Total da SubAtividade:</v>
      </c>
      <c r="O587">
        <f>IF('04.04_PLANO DE TRABALHO'!XR43="",O586,'04.04_PLANO DE TRABALHO'!XR43)</f>
        <v>0</v>
      </c>
      <c r="P587">
        <f>IF('04.04_PLANO DE TRABALHO'!XS43="",P586,'04.04_PLANO DE TRABALHO'!XS43)</f>
        <v>0</v>
      </c>
      <c r="Q587" t="str">
        <f>IF('04.04_PLANO DE TRABALHO'!XT43="",Q586,'04.04_PLANO DE TRABALHO'!XT43)</f>
        <v>SubAtividade</v>
      </c>
      <c r="R587">
        <f>IF('04.04_PLANO DE TRABALHO'!XU43="",R586,'04.04_PLANO DE TRABALHO'!XU43)</f>
        <v>0</v>
      </c>
      <c r="S587">
        <f>IF('04.04_PLANO DE TRABALHO'!XV43="",S586,'04.04_PLANO DE TRABALHO'!XV43)</f>
        <v>0</v>
      </c>
      <c r="T587">
        <f>IF('04.04_PLANO DE TRABALHO'!XW43="",T586,'04.04_PLANO DE TRABALHO'!XW43)</f>
        <v>0</v>
      </c>
      <c r="U587">
        <f>IF('04.04_PLANO DE TRABALHO'!XX43="",U586,'04.04_PLANO DE TRABALHO'!XX43)</f>
        <v>0</v>
      </c>
      <c r="V587">
        <f>IF('04.04_PLANO DE TRABALHO'!XY43="",V586,'04.04_PLANO DE TRABALHO'!XY43)</f>
        <v>0</v>
      </c>
      <c r="W587" t="str">
        <f>IF('04.04_PLANO DE TRABALHO'!XZ43="",W586,'04.04_PLANO DE TRABALHO'!XZ43)</f>
        <v>Despesa</v>
      </c>
      <c r="X587">
        <f>IF('04.04_PLANO DE TRABALHO'!YA43="",X586,'04.04_PLANO DE TRABALHO'!YA43)</f>
        <v>0</v>
      </c>
      <c r="Y587">
        <f>IF('04.04_PLANO DE TRABALHO'!YB43="",Y586,'04.04_PLANO DE TRABALHO'!YB43)</f>
        <v>0</v>
      </c>
      <c r="Z587">
        <f>IF('04.04_PLANO DE TRABALHO'!YC43="",Z586,'04.04_PLANO DE TRABALHO'!YC43)</f>
        <v>0</v>
      </c>
      <c r="AA587">
        <f>IF('04.04_PLANO DE TRABALHO'!YD43="",AA586,'04.04_PLANO DE TRABALHO'!YD43)</f>
        <v>0</v>
      </c>
      <c r="AB587">
        <f>IF('04.04_PLANO DE TRABALHO'!YE43="",AB586,'04.04_PLANO DE TRABALHO'!YE43)</f>
        <v>0</v>
      </c>
      <c r="AC587">
        <f>IF('04.04_PLANO DE TRABALHO'!YF43="",AC586,'04.04_PLANO DE TRABALHO'!YF43)</f>
        <v>0</v>
      </c>
      <c r="AD587" t="str">
        <f>IF('04.04_PLANO DE TRABALHO'!YG43="",AD586,'04.04_PLANO DE TRABALHO'!YG43)</f>
        <v>Categoria</v>
      </c>
      <c r="AE587">
        <f>IF('04.04_PLANO DE TRABALHO'!YH43="",AE586,'04.04_PLANO DE TRABALHO'!YH43)</f>
        <v>0</v>
      </c>
      <c r="AF587">
        <f>IF('04.04_PLANO DE TRABALHO'!YI43="",AF586,'04.04_PLANO DE TRABALHO'!YI43)</f>
        <v>0</v>
      </c>
      <c r="AG587">
        <f>IF('04.04_PLANO DE TRABALHO'!YJ43="",AG586,'04.04_PLANO DE TRABALHO'!YJ43)</f>
        <v>0</v>
      </c>
      <c r="AH587">
        <f>IF('04.04_PLANO DE TRABALHO'!YK43="",AH586,'04.04_PLANO DE TRABALHO'!YK43)</f>
        <v>0</v>
      </c>
      <c r="AI587">
        <f>IF('04.04_PLANO DE TRABALHO'!YL43="",AI586,'04.04_PLANO DE TRABALHO'!YL43)</f>
        <v>0</v>
      </c>
      <c r="AJ587">
        <f>IF('04.04_PLANO DE TRABALHO'!YM43="",AJ586,'04.04_PLANO DE TRABALHO'!YM43)</f>
        <v>0</v>
      </c>
      <c r="AK587">
        <f>IF('04.04_PLANO DE TRABALHO'!YN43="",AK586,'04.04_PLANO DE TRABALHO'!YN43)</f>
        <v>0</v>
      </c>
      <c r="AL587" t="str">
        <f>IF('04.04_PLANO DE TRABALHO'!YO43="",AL586,'04.04_PLANO DE TRABALHO'!YO43)</f>
        <v>Subcategoria</v>
      </c>
      <c r="AM587">
        <f>IF('04.04_PLANO DE TRABALHO'!YP43="",AM586,'04.04_PLANO DE TRABALHO'!YP43)</f>
        <v>0</v>
      </c>
      <c r="AN587">
        <f>IF('04.04_PLANO DE TRABALHO'!YQ43="",AN586,'04.04_PLANO DE TRABALHO'!YQ43)</f>
        <v>0</v>
      </c>
      <c r="AO587">
        <f>IF('04.04_PLANO DE TRABALHO'!YR43="",AO586,'04.04_PLANO DE TRABALHO'!YR43)</f>
        <v>0</v>
      </c>
      <c r="AP587">
        <f>IF('04.04_PLANO DE TRABALHO'!YS43="",AP586,'04.04_PLANO DE TRABALHO'!YS43)</f>
        <v>0</v>
      </c>
      <c r="AQ587" t="str">
        <f>IF('04.04_PLANO DE TRABALHO'!YT43="",AQ586,'04.04_PLANO DE TRABALHO'!YT43)</f>
        <v>Fonte*</v>
      </c>
      <c r="AR587">
        <f>IF('04.04_PLANO DE TRABALHO'!YU43="",AR586,'04.04_PLANO DE TRABALHO'!YU43)</f>
        <v>0</v>
      </c>
      <c r="AS587">
        <f>IF('04.04_PLANO DE TRABALHO'!YV43="",AS586,'04.04_PLANO DE TRABALHO'!YV43)</f>
        <v>0</v>
      </c>
      <c r="AT587">
        <f>IF('04.04_PLANO DE TRABALHO'!YW43="",AT586,'04.04_PLANO DE TRABALHO'!YW43)</f>
        <v>0</v>
      </c>
      <c r="AU587" t="str">
        <f>IF('04.04_PLANO DE TRABALHO'!YX43="",AU586,'04.04_PLANO DE TRABALHO'!YX43)</f>
        <v>Unid</v>
      </c>
      <c r="AV587">
        <f>IF('04.04_PLANO DE TRABALHO'!YY43="",AV586,'04.04_PLANO DE TRABALHO'!YY43)</f>
        <v>0</v>
      </c>
      <c r="AW587" t="str">
        <f>IF('04.04_PLANO DE TRABALHO'!YZ43="",AW586,'04.04_PLANO DE TRABALHO'!YZ43)</f>
        <v>Valor 
Unit</v>
      </c>
      <c r="AX587">
        <f>IF('04.04_PLANO DE TRABALHO'!ZA43="",AX586,'04.04_PLANO DE TRABALHO'!ZA43)</f>
        <v>0</v>
      </c>
      <c r="AY587">
        <f>IF('04.04_PLANO DE TRABALHO'!ZB43="",AY586,'04.04_PLANO DE TRABALHO'!ZB43)</f>
        <v>0</v>
      </c>
      <c r="AZ587" t="str">
        <f>IF('04.04_PLANO DE TRABALHO'!ZC43="",AZ586,'04.04_PLANO DE TRABALHO'!ZC43)</f>
        <v>Qtde</v>
      </c>
      <c r="BA587">
        <f>IF('04.04_PLANO DE TRABALHO'!ZD43="",BA586,'04.04_PLANO DE TRABALHO'!ZD43)</f>
        <v>0</v>
      </c>
      <c r="BB587">
        <f>IF('04.04_PLANO DE TRABALHO'!ZE43="",BB586,'04.04_PLANO DE TRABALHO'!ZE43)</f>
        <v>0</v>
      </c>
    </row>
    <row r="588" spans="1:54" x14ac:dyDescent="0.25">
      <c r="A588">
        <v>35</v>
      </c>
      <c r="B588">
        <f>'04.04_PLANO DE TRABALHO'!$XT$7</f>
        <v>0</v>
      </c>
      <c r="C588" t="str">
        <f>IF('04.04_PLANO DE TRABALHO'!XF44="",C587,'04.04_PLANO DE TRABALHO'!XF44)</f>
        <v>Total da Atividade:</v>
      </c>
      <c r="D588">
        <f>IF('04.04_PLANO DE TRABALHO'!XG44="",D587,'04.04_PLANO DE TRABALHO'!XG44)</f>
        <v>0</v>
      </c>
      <c r="E588" t="str">
        <f>IF(OR('04.04_PLANO DE TRABALHO'!XH44="",'04.04_PLANO DE TRABALHO'!XH44="Realizado",'04.04_PLANO DE TRABALHO'!XH44="Planejado"),E587,'04.04_PLANO DE TRABALHO'!XH44)</f>
        <v>Atividade</v>
      </c>
      <c r="F588">
        <f>IF('04.04_PLANO DE TRABALHO'!XI44="",F587,'04.04_PLANO DE TRABALHO'!XI44)</f>
        <v>0</v>
      </c>
      <c r="G588">
        <f>IF('04.04_PLANO DE TRABALHO'!XJ44="",G587,'04.04_PLANO DE TRABALHO'!XJ44)</f>
        <v>0</v>
      </c>
      <c r="H588" t="str">
        <f>IF('04.04_PLANO DE TRABALHO'!XK44="",H587,'04.04_PLANO DE TRABALHO'!XK44)</f>
        <v>Início</v>
      </c>
      <c r="I588">
        <f>IF('04.04_PLANO DE TRABALHO'!XL44="",I587,'04.04_PLANO DE TRABALHO'!XL44)</f>
        <v>0</v>
      </c>
      <c r="J588">
        <f>IF('04.04_PLANO DE TRABALHO'!XM44="",J587,'04.04_PLANO DE TRABALHO'!XM44)</f>
        <v>0</v>
      </c>
      <c r="K588" t="str">
        <f>IF('04.04_PLANO DE TRABALHO'!XN44="",K587,'04.04_PLANO DE TRABALHO'!XN44)</f>
        <v>Fim</v>
      </c>
      <c r="L588">
        <f>IF('04.04_PLANO DE TRABALHO'!XO44="",L587,'04.04_PLANO DE TRABALHO'!XO44)</f>
        <v>0</v>
      </c>
      <c r="M588">
        <f>IF('04.04_PLANO DE TRABALHO'!XP44="",M587,'04.04_PLANO DE TRABALHO'!XP44)</f>
        <v>0</v>
      </c>
      <c r="N588" t="str">
        <f>IF('04.04_PLANO DE TRABALHO'!XQ44="",N587,'04.04_PLANO DE TRABALHO'!XQ44)</f>
        <v>Total da SubAtividade:</v>
      </c>
      <c r="O588">
        <f>IF('04.04_PLANO DE TRABALHO'!XR44="",O587,'04.04_PLANO DE TRABALHO'!XR44)</f>
        <v>0</v>
      </c>
      <c r="P588">
        <f>IF('04.04_PLANO DE TRABALHO'!XS44="",P587,'04.04_PLANO DE TRABALHO'!XS44)</f>
        <v>0</v>
      </c>
      <c r="Q588" t="str">
        <f>IF('04.04_PLANO DE TRABALHO'!XT44="",Q587,'04.04_PLANO DE TRABALHO'!XT44)</f>
        <v>SubAtividade</v>
      </c>
      <c r="R588">
        <f>IF('04.04_PLANO DE TRABALHO'!XU44="",R587,'04.04_PLANO DE TRABALHO'!XU44)</f>
        <v>0</v>
      </c>
      <c r="S588">
        <f>IF('04.04_PLANO DE TRABALHO'!XV44="",S587,'04.04_PLANO DE TRABALHO'!XV44)</f>
        <v>0</v>
      </c>
      <c r="T588">
        <f>IF('04.04_PLANO DE TRABALHO'!XW44="",T587,'04.04_PLANO DE TRABALHO'!XW44)</f>
        <v>0</v>
      </c>
      <c r="U588">
        <f>IF('04.04_PLANO DE TRABALHO'!XX44="",U587,'04.04_PLANO DE TRABALHO'!XX44)</f>
        <v>0</v>
      </c>
      <c r="V588">
        <f>IF('04.04_PLANO DE TRABALHO'!XY44="",V587,'04.04_PLANO DE TRABALHO'!XY44)</f>
        <v>0</v>
      </c>
      <c r="W588" t="str">
        <f>IF('04.04_PLANO DE TRABALHO'!XZ44="",W587,'04.04_PLANO DE TRABALHO'!XZ44)</f>
        <v>Despesa</v>
      </c>
      <c r="X588">
        <f>IF('04.04_PLANO DE TRABALHO'!YA44="",X587,'04.04_PLANO DE TRABALHO'!YA44)</f>
        <v>0</v>
      </c>
      <c r="Y588">
        <f>IF('04.04_PLANO DE TRABALHO'!YB44="",Y587,'04.04_PLANO DE TRABALHO'!YB44)</f>
        <v>0</v>
      </c>
      <c r="Z588">
        <f>IF('04.04_PLANO DE TRABALHO'!YC44="",Z587,'04.04_PLANO DE TRABALHO'!YC44)</f>
        <v>0</v>
      </c>
      <c r="AA588">
        <f>IF('04.04_PLANO DE TRABALHO'!YD44="",AA587,'04.04_PLANO DE TRABALHO'!YD44)</f>
        <v>0</v>
      </c>
      <c r="AB588">
        <f>IF('04.04_PLANO DE TRABALHO'!YE44="",AB587,'04.04_PLANO DE TRABALHO'!YE44)</f>
        <v>0</v>
      </c>
      <c r="AC588">
        <f>IF('04.04_PLANO DE TRABALHO'!YF44="",AC587,'04.04_PLANO DE TRABALHO'!YF44)</f>
        <v>0</v>
      </c>
      <c r="AD588" t="str">
        <f>IF('04.04_PLANO DE TRABALHO'!YG44="",AD587,'04.04_PLANO DE TRABALHO'!YG44)</f>
        <v>Categoria</v>
      </c>
      <c r="AE588">
        <f>IF('04.04_PLANO DE TRABALHO'!YH44="",AE587,'04.04_PLANO DE TRABALHO'!YH44)</f>
        <v>0</v>
      </c>
      <c r="AF588">
        <f>IF('04.04_PLANO DE TRABALHO'!YI44="",AF587,'04.04_PLANO DE TRABALHO'!YI44)</f>
        <v>0</v>
      </c>
      <c r="AG588">
        <f>IF('04.04_PLANO DE TRABALHO'!YJ44="",AG587,'04.04_PLANO DE TRABALHO'!YJ44)</f>
        <v>0</v>
      </c>
      <c r="AH588">
        <f>IF('04.04_PLANO DE TRABALHO'!YK44="",AH587,'04.04_PLANO DE TRABALHO'!YK44)</f>
        <v>0</v>
      </c>
      <c r="AI588">
        <f>IF('04.04_PLANO DE TRABALHO'!YL44="",AI587,'04.04_PLANO DE TRABALHO'!YL44)</f>
        <v>0</v>
      </c>
      <c r="AJ588">
        <f>IF('04.04_PLANO DE TRABALHO'!YM44="",AJ587,'04.04_PLANO DE TRABALHO'!YM44)</f>
        <v>0</v>
      </c>
      <c r="AK588">
        <f>IF('04.04_PLANO DE TRABALHO'!YN44="",AK587,'04.04_PLANO DE TRABALHO'!YN44)</f>
        <v>0</v>
      </c>
      <c r="AL588" t="str">
        <f>IF('04.04_PLANO DE TRABALHO'!YO44="",AL587,'04.04_PLANO DE TRABALHO'!YO44)</f>
        <v>Subcategoria</v>
      </c>
      <c r="AM588">
        <f>IF('04.04_PLANO DE TRABALHO'!YP44="",AM587,'04.04_PLANO DE TRABALHO'!YP44)</f>
        <v>0</v>
      </c>
      <c r="AN588">
        <f>IF('04.04_PLANO DE TRABALHO'!YQ44="",AN587,'04.04_PLANO DE TRABALHO'!YQ44)</f>
        <v>0</v>
      </c>
      <c r="AO588">
        <f>IF('04.04_PLANO DE TRABALHO'!YR44="",AO587,'04.04_PLANO DE TRABALHO'!YR44)</f>
        <v>0</v>
      </c>
      <c r="AP588">
        <f>IF('04.04_PLANO DE TRABALHO'!YS44="",AP587,'04.04_PLANO DE TRABALHO'!YS44)</f>
        <v>0</v>
      </c>
      <c r="AQ588" t="str">
        <f>IF('04.04_PLANO DE TRABALHO'!YT44="",AQ587,'04.04_PLANO DE TRABALHO'!YT44)</f>
        <v>Fonte*</v>
      </c>
      <c r="AR588">
        <f>IF('04.04_PLANO DE TRABALHO'!YU44="",AR587,'04.04_PLANO DE TRABALHO'!YU44)</f>
        <v>0</v>
      </c>
      <c r="AS588">
        <f>IF('04.04_PLANO DE TRABALHO'!YV44="",AS587,'04.04_PLANO DE TRABALHO'!YV44)</f>
        <v>0</v>
      </c>
      <c r="AT588">
        <f>IF('04.04_PLANO DE TRABALHO'!YW44="",AT587,'04.04_PLANO DE TRABALHO'!YW44)</f>
        <v>0</v>
      </c>
      <c r="AU588" t="str">
        <f>IF('04.04_PLANO DE TRABALHO'!YX44="",AU587,'04.04_PLANO DE TRABALHO'!YX44)</f>
        <v>Unid</v>
      </c>
      <c r="AV588">
        <f>IF('04.04_PLANO DE TRABALHO'!YY44="",AV587,'04.04_PLANO DE TRABALHO'!YY44)</f>
        <v>0</v>
      </c>
      <c r="AW588" t="str">
        <f>IF('04.04_PLANO DE TRABALHO'!YZ44="",AW587,'04.04_PLANO DE TRABALHO'!YZ44)</f>
        <v>Valor 
Unit</v>
      </c>
      <c r="AX588">
        <f>IF('04.04_PLANO DE TRABALHO'!ZA44="",AX587,'04.04_PLANO DE TRABALHO'!ZA44)</f>
        <v>0</v>
      </c>
      <c r="AY588">
        <f>IF('04.04_PLANO DE TRABALHO'!ZB44="",AY587,'04.04_PLANO DE TRABALHO'!ZB44)</f>
        <v>0</v>
      </c>
      <c r="AZ588" t="str">
        <f>IF('04.04_PLANO DE TRABALHO'!ZC44="",AZ587,'04.04_PLANO DE TRABALHO'!ZC44)</f>
        <v>Qtde</v>
      </c>
      <c r="BA588">
        <f>IF('04.04_PLANO DE TRABALHO'!ZD44="",BA587,'04.04_PLANO DE TRABALHO'!ZD44)</f>
        <v>0</v>
      </c>
      <c r="BB588">
        <f>IF('04.04_PLANO DE TRABALHO'!ZE44="",BB587,'04.04_PLANO DE TRABALHO'!ZE44)</f>
        <v>0</v>
      </c>
    </row>
    <row r="589" spans="1:54" x14ac:dyDescent="0.25">
      <c r="A589">
        <v>36</v>
      </c>
      <c r="B589">
        <f>'04.04_PLANO DE TRABALHO'!$XT$7</f>
        <v>0</v>
      </c>
      <c r="C589" t="str">
        <f>IF('04.04_PLANO DE TRABALHO'!XF45="",C588,'04.04_PLANO DE TRABALHO'!XF45)</f>
        <v>Cod</v>
      </c>
      <c r="D589">
        <f>IF('04.04_PLANO DE TRABALHO'!XG45="",D588,'04.04_PLANO DE TRABALHO'!XG45)</f>
        <v>0</v>
      </c>
      <c r="E589" t="str">
        <f>IF(OR('04.04_PLANO DE TRABALHO'!XH45="",'04.04_PLANO DE TRABALHO'!XH45="Realizado",'04.04_PLANO DE TRABALHO'!XH45="Planejado"),E588,'04.04_PLANO DE TRABALHO'!XH45)</f>
        <v>Atividade</v>
      </c>
      <c r="F589">
        <f>IF('04.04_PLANO DE TRABALHO'!XI45="",F588,'04.04_PLANO DE TRABALHO'!XI45)</f>
        <v>0</v>
      </c>
      <c r="G589">
        <f>IF('04.04_PLANO DE TRABALHO'!XJ45="",G588,'04.04_PLANO DE TRABALHO'!XJ45)</f>
        <v>0</v>
      </c>
      <c r="H589" t="str">
        <f>IF('04.04_PLANO DE TRABALHO'!XK45="",H588,'04.04_PLANO DE TRABALHO'!XK45)</f>
        <v>Início</v>
      </c>
      <c r="I589">
        <f>IF('04.04_PLANO DE TRABALHO'!XL45="",I588,'04.04_PLANO DE TRABALHO'!XL45)</f>
        <v>0</v>
      </c>
      <c r="J589">
        <f>IF('04.04_PLANO DE TRABALHO'!XM45="",J588,'04.04_PLANO DE TRABALHO'!XM45)</f>
        <v>0</v>
      </c>
      <c r="K589" t="str">
        <f>IF('04.04_PLANO DE TRABALHO'!XN45="",K588,'04.04_PLANO DE TRABALHO'!XN45)</f>
        <v>Fim</v>
      </c>
      <c r="L589">
        <f>IF('04.04_PLANO DE TRABALHO'!XO45="",L588,'04.04_PLANO DE TRABALHO'!XO45)</f>
        <v>0</v>
      </c>
      <c r="M589">
        <f>IF('04.04_PLANO DE TRABALHO'!XP45="",M588,'04.04_PLANO DE TRABALHO'!XP45)</f>
        <v>0</v>
      </c>
      <c r="N589" t="str">
        <f>IF('04.04_PLANO DE TRABALHO'!XQ45="",N588,'04.04_PLANO DE TRABALHO'!XQ45)</f>
        <v>Cod</v>
      </c>
      <c r="O589">
        <f>IF('04.04_PLANO DE TRABALHO'!XR45="",O588,'04.04_PLANO DE TRABALHO'!XR45)</f>
        <v>0</v>
      </c>
      <c r="P589">
        <f>IF('04.04_PLANO DE TRABALHO'!XS45="",P588,'04.04_PLANO DE TRABALHO'!XS45)</f>
        <v>0</v>
      </c>
      <c r="Q589" t="str">
        <f>IF('04.04_PLANO DE TRABALHO'!XT45="",Q588,'04.04_PLANO DE TRABALHO'!XT45)</f>
        <v>SubAtividade</v>
      </c>
      <c r="R589">
        <f>IF('04.04_PLANO DE TRABALHO'!XU45="",R588,'04.04_PLANO DE TRABALHO'!XU45)</f>
        <v>0</v>
      </c>
      <c r="S589">
        <f>IF('04.04_PLANO DE TRABALHO'!XV45="",S588,'04.04_PLANO DE TRABALHO'!XV45)</f>
        <v>0</v>
      </c>
      <c r="T589">
        <f>IF('04.04_PLANO DE TRABALHO'!XW45="",T588,'04.04_PLANO DE TRABALHO'!XW45)</f>
        <v>0</v>
      </c>
      <c r="U589">
        <f>IF('04.04_PLANO DE TRABALHO'!XX45="",U588,'04.04_PLANO DE TRABALHO'!XX45)</f>
        <v>0</v>
      </c>
      <c r="V589">
        <f>IF('04.04_PLANO DE TRABALHO'!XY45="",V588,'04.04_PLANO DE TRABALHO'!XY45)</f>
        <v>0</v>
      </c>
      <c r="W589" t="str">
        <f>IF('04.04_PLANO DE TRABALHO'!XZ45="",W588,'04.04_PLANO DE TRABALHO'!XZ45)</f>
        <v>Despesa</v>
      </c>
      <c r="X589">
        <f>IF('04.04_PLANO DE TRABALHO'!YA45="",X588,'04.04_PLANO DE TRABALHO'!YA45)</f>
        <v>0</v>
      </c>
      <c r="Y589">
        <f>IF('04.04_PLANO DE TRABALHO'!YB45="",Y588,'04.04_PLANO DE TRABALHO'!YB45)</f>
        <v>0</v>
      </c>
      <c r="Z589">
        <f>IF('04.04_PLANO DE TRABALHO'!YC45="",Z588,'04.04_PLANO DE TRABALHO'!YC45)</f>
        <v>0</v>
      </c>
      <c r="AA589">
        <f>IF('04.04_PLANO DE TRABALHO'!YD45="",AA588,'04.04_PLANO DE TRABALHO'!YD45)</f>
        <v>0</v>
      </c>
      <c r="AB589">
        <f>IF('04.04_PLANO DE TRABALHO'!YE45="",AB588,'04.04_PLANO DE TRABALHO'!YE45)</f>
        <v>0</v>
      </c>
      <c r="AC589">
        <f>IF('04.04_PLANO DE TRABALHO'!YF45="",AC588,'04.04_PLANO DE TRABALHO'!YF45)</f>
        <v>0</v>
      </c>
      <c r="AD589" t="str">
        <f>IF('04.04_PLANO DE TRABALHO'!YG45="",AD588,'04.04_PLANO DE TRABALHO'!YG45)</f>
        <v>Categoria</v>
      </c>
      <c r="AE589">
        <f>IF('04.04_PLANO DE TRABALHO'!YH45="",AE588,'04.04_PLANO DE TRABALHO'!YH45)</f>
        <v>0</v>
      </c>
      <c r="AF589">
        <f>IF('04.04_PLANO DE TRABALHO'!YI45="",AF588,'04.04_PLANO DE TRABALHO'!YI45)</f>
        <v>0</v>
      </c>
      <c r="AG589">
        <f>IF('04.04_PLANO DE TRABALHO'!YJ45="",AG588,'04.04_PLANO DE TRABALHO'!YJ45)</f>
        <v>0</v>
      </c>
      <c r="AH589">
        <f>IF('04.04_PLANO DE TRABALHO'!YK45="",AH588,'04.04_PLANO DE TRABALHO'!YK45)</f>
        <v>0</v>
      </c>
      <c r="AI589">
        <f>IF('04.04_PLANO DE TRABALHO'!YL45="",AI588,'04.04_PLANO DE TRABALHO'!YL45)</f>
        <v>0</v>
      </c>
      <c r="AJ589">
        <f>IF('04.04_PLANO DE TRABALHO'!YM45="",AJ588,'04.04_PLANO DE TRABALHO'!YM45)</f>
        <v>0</v>
      </c>
      <c r="AK589">
        <f>IF('04.04_PLANO DE TRABALHO'!YN45="",AK588,'04.04_PLANO DE TRABALHO'!YN45)</f>
        <v>0</v>
      </c>
      <c r="AL589" t="str">
        <f>IF('04.04_PLANO DE TRABALHO'!YO45="",AL588,'04.04_PLANO DE TRABALHO'!YO45)</f>
        <v>Subcategoria</v>
      </c>
      <c r="AM589">
        <f>IF('04.04_PLANO DE TRABALHO'!YP45="",AM588,'04.04_PLANO DE TRABALHO'!YP45)</f>
        <v>0</v>
      </c>
      <c r="AN589">
        <f>IF('04.04_PLANO DE TRABALHO'!YQ45="",AN588,'04.04_PLANO DE TRABALHO'!YQ45)</f>
        <v>0</v>
      </c>
      <c r="AO589">
        <f>IF('04.04_PLANO DE TRABALHO'!YR45="",AO588,'04.04_PLANO DE TRABALHO'!YR45)</f>
        <v>0</v>
      </c>
      <c r="AP589">
        <f>IF('04.04_PLANO DE TRABALHO'!YS45="",AP588,'04.04_PLANO DE TRABALHO'!YS45)</f>
        <v>0</v>
      </c>
      <c r="AQ589" t="str">
        <f>IF('04.04_PLANO DE TRABALHO'!YT45="",AQ588,'04.04_PLANO DE TRABALHO'!YT45)</f>
        <v>Fonte*</v>
      </c>
      <c r="AR589">
        <f>IF('04.04_PLANO DE TRABALHO'!YU45="",AR588,'04.04_PLANO DE TRABALHO'!YU45)</f>
        <v>0</v>
      </c>
      <c r="AS589">
        <f>IF('04.04_PLANO DE TRABALHO'!YV45="",AS588,'04.04_PLANO DE TRABALHO'!YV45)</f>
        <v>0</v>
      </c>
      <c r="AT589">
        <f>IF('04.04_PLANO DE TRABALHO'!YW45="",AT588,'04.04_PLANO DE TRABALHO'!YW45)</f>
        <v>0</v>
      </c>
      <c r="AU589" t="str">
        <f>IF('04.04_PLANO DE TRABALHO'!YX45="",AU588,'04.04_PLANO DE TRABALHO'!YX45)</f>
        <v>Unid</v>
      </c>
      <c r="AV589">
        <f>IF('04.04_PLANO DE TRABALHO'!YY45="",AV588,'04.04_PLANO DE TRABALHO'!YY45)</f>
        <v>0</v>
      </c>
      <c r="AW589" t="str">
        <f>IF('04.04_PLANO DE TRABALHO'!YZ45="",AW588,'04.04_PLANO DE TRABALHO'!YZ45)</f>
        <v>Valor 
Unit</v>
      </c>
      <c r="AX589">
        <f>IF('04.04_PLANO DE TRABALHO'!ZA45="",AX588,'04.04_PLANO DE TRABALHO'!ZA45)</f>
        <v>0</v>
      </c>
      <c r="AY589">
        <f>IF('04.04_PLANO DE TRABALHO'!ZB45="",AY588,'04.04_PLANO DE TRABALHO'!ZB45)</f>
        <v>0</v>
      </c>
      <c r="AZ589" t="str">
        <f>IF('04.04_PLANO DE TRABALHO'!ZC45="",AZ588,'04.04_PLANO DE TRABALHO'!ZC45)</f>
        <v>Qtde</v>
      </c>
      <c r="BA589">
        <f>IF('04.04_PLANO DE TRABALHO'!ZD45="",BA588,'04.04_PLANO DE TRABALHO'!ZD45)</f>
        <v>0</v>
      </c>
      <c r="BB589" t="str">
        <f>IF('04.04_PLANO DE TRABALHO'!ZE45="",BB588,'04.04_PLANO DE TRABALHO'!ZE45)</f>
        <v>Valor Total</v>
      </c>
    </row>
    <row r="590" spans="1:54" x14ac:dyDescent="0.25">
      <c r="A590">
        <v>37</v>
      </c>
      <c r="B590">
        <f>'04.04_PLANO DE TRABALHO'!$XT$7</f>
        <v>0</v>
      </c>
      <c r="C590" t="str">
        <f>IF('04.04_PLANO DE TRABALHO'!XF46="",C589,'04.04_PLANO DE TRABALHO'!XF46)</f>
        <v>Cod</v>
      </c>
      <c r="D590">
        <f>IF('04.04_PLANO DE TRABALHO'!XG46="",D589,'04.04_PLANO DE TRABALHO'!XG46)</f>
        <v>0</v>
      </c>
      <c r="E590" t="str">
        <f>IF(OR('04.04_PLANO DE TRABALHO'!XH46="",'04.04_PLANO DE TRABALHO'!XH46="Realizado",'04.04_PLANO DE TRABALHO'!XH46="Planejado"),E589,'04.04_PLANO DE TRABALHO'!XH46)</f>
        <v>Atividade</v>
      </c>
      <c r="F590">
        <f>IF('04.04_PLANO DE TRABALHO'!XI46="",F589,'04.04_PLANO DE TRABALHO'!XI46)</f>
        <v>0</v>
      </c>
      <c r="G590">
        <f>IF('04.04_PLANO DE TRABALHO'!XJ46="",G589,'04.04_PLANO DE TRABALHO'!XJ46)</f>
        <v>0</v>
      </c>
      <c r="H590" t="str">
        <f>IF('04.04_PLANO DE TRABALHO'!XK46="",H589,'04.04_PLANO DE TRABALHO'!XK46)</f>
        <v>Início</v>
      </c>
      <c r="I590">
        <f>IF('04.04_PLANO DE TRABALHO'!XL46="",I589,'04.04_PLANO DE TRABALHO'!XL46)</f>
        <v>0</v>
      </c>
      <c r="J590">
        <f>IF('04.04_PLANO DE TRABALHO'!XM46="",J589,'04.04_PLANO DE TRABALHO'!XM46)</f>
        <v>0</v>
      </c>
      <c r="K590" t="str">
        <f>IF('04.04_PLANO DE TRABALHO'!XN46="",K589,'04.04_PLANO DE TRABALHO'!XN46)</f>
        <v>Fim</v>
      </c>
      <c r="L590">
        <f>IF('04.04_PLANO DE TRABALHO'!XO46="",L589,'04.04_PLANO DE TRABALHO'!XO46)</f>
        <v>0</v>
      </c>
      <c r="M590">
        <f>IF('04.04_PLANO DE TRABALHO'!XP46="",M589,'04.04_PLANO DE TRABALHO'!XP46)</f>
        <v>0</v>
      </c>
      <c r="N590" t="str">
        <f>IF('04.04_PLANO DE TRABALHO'!XQ46="",N589,'04.04_PLANO DE TRABALHO'!XQ46)</f>
        <v>Cod</v>
      </c>
      <c r="O590">
        <f>IF('04.04_PLANO DE TRABALHO'!XR46="",O589,'04.04_PLANO DE TRABALHO'!XR46)</f>
        <v>0</v>
      </c>
      <c r="P590">
        <f>IF('04.04_PLANO DE TRABALHO'!XS46="",P589,'04.04_PLANO DE TRABALHO'!XS46)</f>
        <v>0</v>
      </c>
      <c r="Q590" t="str">
        <f>IF('04.04_PLANO DE TRABALHO'!XT46="",Q589,'04.04_PLANO DE TRABALHO'!XT46)</f>
        <v>SubAtividade</v>
      </c>
      <c r="R590">
        <f>IF('04.04_PLANO DE TRABALHO'!XU46="",R589,'04.04_PLANO DE TRABALHO'!XU46)</f>
        <v>0</v>
      </c>
      <c r="S590">
        <f>IF('04.04_PLANO DE TRABALHO'!XV46="",S589,'04.04_PLANO DE TRABALHO'!XV46)</f>
        <v>0</v>
      </c>
      <c r="T590">
        <f>IF('04.04_PLANO DE TRABALHO'!XW46="",T589,'04.04_PLANO DE TRABALHO'!XW46)</f>
        <v>0</v>
      </c>
      <c r="U590">
        <f>IF('04.04_PLANO DE TRABALHO'!XX46="",U589,'04.04_PLANO DE TRABALHO'!XX46)</f>
        <v>0</v>
      </c>
      <c r="V590">
        <f>IF('04.04_PLANO DE TRABALHO'!XY46="",V589,'04.04_PLANO DE TRABALHO'!XY46)</f>
        <v>0</v>
      </c>
      <c r="W590" t="str">
        <f>IF('04.04_PLANO DE TRABALHO'!XZ46="",W589,'04.04_PLANO DE TRABALHO'!XZ46)</f>
        <v>Despesa</v>
      </c>
      <c r="X590">
        <f>IF('04.04_PLANO DE TRABALHO'!YA46="",X589,'04.04_PLANO DE TRABALHO'!YA46)</f>
        <v>0</v>
      </c>
      <c r="Y590">
        <f>IF('04.04_PLANO DE TRABALHO'!YB46="",Y589,'04.04_PLANO DE TRABALHO'!YB46)</f>
        <v>0</v>
      </c>
      <c r="Z590">
        <f>IF('04.04_PLANO DE TRABALHO'!YC46="",Z589,'04.04_PLANO DE TRABALHO'!YC46)</f>
        <v>0</v>
      </c>
      <c r="AA590">
        <f>IF('04.04_PLANO DE TRABALHO'!YD46="",AA589,'04.04_PLANO DE TRABALHO'!YD46)</f>
        <v>0</v>
      </c>
      <c r="AB590">
        <f>IF('04.04_PLANO DE TRABALHO'!YE46="",AB589,'04.04_PLANO DE TRABALHO'!YE46)</f>
        <v>0</v>
      </c>
      <c r="AC590">
        <f>IF('04.04_PLANO DE TRABALHO'!YF46="",AC589,'04.04_PLANO DE TRABALHO'!YF46)</f>
        <v>0</v>
      </c>
      <c r="AD590" t="str">
        <f>IF('04.04_PLANO DE TRABALHO'!YG46="",AD589,'04.04_PLANO DE TRABALHO'!YG46)</f>
        <v>Categoria</v>
      </c>
      <c r="AE590">
        <f>IF('04.04_PLANO DE TRABALHO'!YH46="",AE589,'04.04_PLANO DE TRABALHO'!YH46)</f>
        <v>0</v>
      </c>
      <c r="AF590">
        <f>IF('04.04_PLANO DE TRABALHO'!YI46="",AF589,'04.04_PLANO DE TRABALHO'!YI46)</f>
        <v>0</v>
      </c>
      <c r="AG590">
        <f>IF('04.04_PLANO DE TRABALHO'!YJ46="",AG589,'04.04_PLANO DE TRABALHO'!YJ46)</f>
        <v>0</v>
      </c>
      <c r="AH590">
        <f>IF('04.04_PLANO DE TRABALHO'!YK46="",AH589,'04.04_PLANO DE TRABALHO'!YK46)</f>
        <v>0</v>
      </c>
      <c r="AI590">
        <f>IF('04.04_PLANO DE TRABALHO'!YL46="",AI589,'04.04_PLANO DE TRABALHO'!YL46)</f>
        <v>0</v>
      </c>
      <c r="AJ590">
        <f>IF('04.04_PLANO DE TRABALHO'!YM46="",AJ589,'04.04_PLANO DE TRABALHO'!YM46)</f>
        <v>0</v>
      </c>
      <c r="AK590">
        <f>IF('04.04_PLANO DE TRABALHO'!YN46="",AK589,'04.04_PLANO DE TRABALHO'!YN46)</f>
        <v>0</v>
      </c>
      <c r="AL590" t="str">
        <f>IF('04.04_PLANO DE TRABALHO'!YO46="",AL589,'04.04_PLANO DE TRABALHO'!YO46)</f>
        <v>Subcategoria</v>
      </c>
      <c r="AM590">
        <f>IF('04.04_PLANO DE TRABALHO'!YP46="",AM589,'04.04_PLANO DE TRABALHO'!YP46)</f>
        <v>0</v>
      </c>
      <c r="AN590">
        <f>IF('04.04_PLANO DE TRABALHO'!YQ46="",AN589,'04.04_PLANO DE TRABALHO'!YQ46)</f>
        <v>0</v>
      </c>
      <c r="AO590">
        <f>IF('04.04_PLANO DE TRABALHO'!YR46="",AO589,'04.04_PLANO DE TRABALHO'!YR46)</f>
        <v>0</v>
      </c>
      <c r="AP590">
        <f>IF('04.04_PLANO DE TRABALHO'!YS46="",AP589,'04.04_PLANO DE TRABALHO'!YS46)</f>
        <v>0</v>
      </c>
      <c r="AQ590" t="str">
        <f>IF('04.04_PLANO DE TRABALHO'!YT46="",AQ589,'04.04_PLANO DE TRABALHO'!YT46)</f>
        <v>Fonte*</v>
      </c>
      <c r="AR590">
        <f>IF('04.04_PLANO DE TRABALHO'!YU46="",AR589,'04.04_PLANO DE TRABALHO'!YU46)</f>
        <v>0</v>
      </c>
      <c r="AS590">
        <f>IF('04.04_PLANO DE TRABALHO'!YV46="",AS589,'04.04_PLANO DE TRABALHO'!YV46)</f>
        <v>0</v>
      </c>
      <c r="AT590">
        <f>IF('04.04_PLANO DE TRABALHO'!YW46="",AT589,'04.04_PLANO DE TRABALHO'!YW46)</f>
        <v>0</v>
      </c>
      <c r="AU590" t="str">
        <f>IF('04.04_PLANO DE TRABALHO'!YX46="",AU589,'04.04_PLANO DE TRABALHO'!YX46)</f>
        <v>Unid</v>
      </c>
      <c r="AV590">
        <f>IF('04.04_PLANO DE TRABALHO'!YY46="",AV589,'04.04_PLANO DE TRABALHO'!YY46)</f>
        <v>0</v>
      </c>
      <c r="AW590" t="str">
        <f>IF('04.04_PLANO DE TRABALHO'!YZ46="",AW589,'04.04_PLANO DE TRABALHO'!YZ46)</f>
        <v>Valor 
Unit</v>
      </c>
      <c r="AX590">
        <f>IF('04.04_PLANO DE TRABALHO'!ZA46="",AX589,'04.04_PLANO DE TRABALHO'!ZA46)</f>
        <v>0</v>
      </c>
      <c r="AY590">
        <f>IF('04.04_PLANO DE TRABALHO'!ZB46="",AY589,'04.04_PLANO DE TRABALHO'!ZB46)</f>
        <v>0</v>
      </c>
      <c r="AZ590" t="str">
        <f>IF('04.04_PLANO DE TRABALHO'!ZC46="",AZ589,'04.04_PLANO DE TRABALHO'!ZC46)</f>
        <v>Qtde</v>
      </c>
      <c r="BA590">
        <f>IF('04.04_PLANO DE TRABALHO'!ZD46="",BA589,'04.04_PLANO DE TRABALHO'!ZD46)</f>
        <v>0</v>
      </c>
      <c r="BB590">
        <f>IF('04.04_PLANO DE TRABALHO'!ZE46="",BB589,'04.04_PLANO DE TRABALHO'!ZE46)</f>
        <v>0</v>
      </c>
    </row>
    <row r="591" spans="1:54" x14ac:dyDescent="0.25">
      <c r="A591">
        <v>38</v>
      </c>
      <c r="B591">
        <f>'04.04_PLANO DE TRABALHO'!$XT$7</f>
        <v>0</v>
      </c>
      <c r="C591" t="str">
        <f>IF('04.04_PLANO DE TRABALHO'!XF47="",C590,'04.04_PLANO DE TRABALHO'!XF47)</f>
        <v>Cod</v>
      </c>
      <c r="D591">
        <f>IF('04.04_PLANO DE TRABALHO'!XG47="",D590,'04.04_PLANO DE TRABALHO'!XG47)</f>
        <v>0</v>
      </c>
      <c r="E591" t="str">
        <f>IF(OR('04.04_PLANO DE TRABALHO'!XH47="",'04.04_PLANO DE TRABALHO'!XH47="Realizado",'04.04_PLANO DE TRABALHO'!XH47="Planejado"),E590,'04.04_PLANO DE TRABALHO'!XH47)</f>
        <v>Atividade</v>
      </c>
      <c r="F591">
        <f>IF('04.04_PLANO DE TRABALHO'!XI47="",F590,'04.04_PLANO DE TRABALHO'!XI47)</f>
        <v>0</v>
      </c>
      <c r="G591">
        <f>IF('04.04_PLANO DE TRABALHO'!XJ47="",G590,'04.04_PLANO DE TRABALHO'!XJ47)</f>
        <v>0</v>
      </c>
      <c r="H591" t="str">
        <f>IF('04.04_PLANO DE TRABALHO'!XK47="",H590,'04.04_PLANO DE TRABALHO'!XK47)</f>
        <v>Início</v>
      </c>
      <c r="I591">
        <f>IF('04.04_PLANO DE TRABALHO'!XL47="",I590,'04.04_PLANO DE TRABALHO'!XL47)</f>
        <v>0</v>
      </c>
      <c r="J591">
        <f>IF('04.04_PLANO DE TRABALHO'!XM47="",J590,'04.04_PLANO DE TRABALHO'!XM47)</f>
        <v>0</v>
      </c>
      <c r="K591" t="str">
        <f>IF('04.04_PLANO DE TRABALHO'!XN47="",K590,'04.04_PLANO DE TRABALHO'!XN47)</f>
        <v>Fim</v>
      </c>
      <c r="L591">
        <f>IF('04.04_PLANO DE TRABALHO'!XO47="",L590,'04.04_PLANO DE TRABALHO'!XO47)</f>
        <v>0</v>
      </c>
      <c r="M591">
        <f>IF('04.04_PLANO DE TRABALHO'!XP47="",M590,'04.04_PLANO DE TRABALHO'!XP47)</f>
        <v>0</v>
      </c>
      <c r="N591" t="str">
        <f>IF('04.04_PLANO DE TRABALHO'!XQ47="",N590,'04.04_PLANO DE TRABALHO'!XQ47)</f>
        <v>Cod</v>
      </c>
      <c r="O591">
        <f>IF('04.04_PLANO DE TRABALHO'!XR47="",O590,'04.04_PLANO DE TRABALHO'!XR47)</f>
        <v>0</v>
      </c>
      <c r="P591">
        <f>IF('04.04_PLANO DE TRABALHO'!XS47="",P590,'04.04_PLANO DE TRABALHO'!XS47)</f>
        <v>0</v>
      </c>
      <c r="Q591" t="str">
        <f>IF('04.04_PLANO DE TRABALHO'!XT47="",Q590,'04.04_PLANO DE TRABALHO'!XT47)</f>
        <v>SubAtividade</v>
      </c>
      <c r="R591">
        <f>IF('04.04_PLANO DE TRABALHO'!XU47="",R590,'04.04_PLANO DE TRABALHO'!XU47)</f>
        <v>0</v>
      </c>
      <c r="S591">
        <f>IF('04.04_PLANO DE TRABALHO'!XV47="",S590,'04.04_PLANO DE TRABALHO'!XV47)</f>
        <v>0</v>
      </c>
      <c r="T591">
        <f>IF('04.04_PLANO DE TRABALHO'!XW47="",T590,'04.04_PLANO DE TRABALHO'!XW47)</f>
        <v>0</v>
      </c>
      <c r="U591">
        <f>IF('04.04_PLANO DE TRABALHO'!XX47="",U590,'04.04_PLANO DE TRABALHO'!XX47)</f>
        <v>0</v>
      </c>
      <c r="V591">
        <f>IF('04.04_PLANO DE TRABALHO'!XY47="",V590,'04.04_PLANO DE TRABALHO'!XY47)</f>
        <v>0</v>
      </c>
      <c r="W591" t="str">
        <f>IF('04.04_PLANO DE TRABALHO'!XZ47="",W590,'04.04_PLANO DE TRABALHO'!XZ47)</f>
        <v>Despesa</v>
      </c>
      <c r="X591">
        <f>IF('04.04_PLANO DE TRABALHO'!YA47="",X590,'04.04_PLANO DE TRABALHO'!YA47)</f>
        <v>0</v>
      </c>
      <c r="Y591">
        <f>IF('04.04_PLANO DE TRABALHO'!YB47="",Y590,'04.04_PLANO DE TRABALHO'!YB47)</f>
        <v>0</v>
      </c>
      <c r="Z591">
        <f>IF('04.04_PLANO DE TRABALHO'!YC47="",Z590,'04.04_PLANO DE TRABALHO'!YC47)</f>
        <v>0</v>
      </c>
      <c r="AA591">
        <f>IF('04.04_PLANO DE TRABALHO'!YD47="",AA590,'04.04_PLANO DE TRABALHO'!YD47)</f>
        <v>0</v>
      </c>
      <c r="AB591">
        <f>IF('04.04_PLANO DE TRABALHO'!YE47="",AB590,'04.04_PLANO DE TRABALHO'!YE47)</f>
        <v>0</v>
      </c>
      <c r="AC591">
        <f>IF('04.04_PLANO DE TRABALHO'!YF47="",AC590,'04.04_PLANO DE TRABALHO'!YF47)</f>
        <v>0</v>
      </c>
      <c r="AD591" t="str">
        <f>IF('04.04_PLANO DE TRABALHO'!YG47="",AD590,'04.04_PLANO DE TRABALHO'!YG47)</f>
        <v>Categoria</v>
      </c>
      <c r="AE591">
        <f>IF('04.04_PLANO DE TRABALHO'!YH47="",AE590,'04.04_PLANO DE TRABALHO'!YH47)</f>
        <v>0</v>
      </c>
      <c r="AF591">
        <f>IF('04.04_PLANO DE TRABALHO'!YI47="",AF590,'04.04_PLANO DE TRABALHO'!YI47)</f>
        <v>0</v>
      </c>
      <c r="AG591">
        <f>IF('04.04_PLANO DE TRABALHO'!YJ47="",AG590,'04.04_PLANO DE TRABALHO'!YJ47)</f>
        <v>0</v>
      </c>
      <c r="AH591">
        <f>IF('04.04_PLANO DE TRABALHO'!YK47="",AH590,'04.04_PLANO DE TRABALHO'!YK47)</f>
        <v>0</v>
      </c>
      <c r="AI591">
        <f>IF('04.04_PLANO DE TRABALHO'!YL47="",AI590,'04.04_PLANO DE TRABALHO'!YL47)</f>
        <v>0</v>
      </c>
      <c r="AJ591">
        <f>IF('04.04_PLANO DE TRABALHO'!YM47="",AJ590,'04.04_PLANO DE TRABALHO'!YM47)</f>
        <v>0</v>
      </c>
      <c r="AK591">
        <f>IF('04.04_PLANO DE TRABALHO'!YN47="",AK590,'04.04_PLANO DE TRABALHO'!YN47)</f>
        <v>0</v>
      </c>
      <c r="AL591" t="str">
        <f>IF('04.04_PLANO DE TRABALHO'!YO47="",AL590,'04.04_PLANO DE TRABALHO'!YO47)</f>
        <v>Subcategoria</v>
      </c>
      <c r="AM591">
        <f>IF('04.04_PLANO DE TRABALHO'!YP47="",AM590,'04.04_PLANO DE TRABALHO'!YP47)</f>
        <v>0</v>
      </c>
      <c r="AN591">
        <f>IF('04.04_PLANO DE TRABALHO'!YQ47="",AN590,'04.04_PLANO DE TRABALHO'!YQ47)</f>
        <v>0</v>
      </c>
      <c r="AO591">
        <f>IF('04.04_PLANO DE TRABALHO'!YR47="",AO590,'04.04_PLANO DE TRABALHO'!YR47)</f>
        <v>0</v>
      </c>
      <c r="AP591">
        <f>IF('04.04_PLANO DE TRABALHO'!YS47="",AP590,'04.04_PLANO DE TRABALHO'!YS47)</f>
        <v>0</v>
      </c>
      <c r="AQ591" t="str">
        <f>IF('04.04_PLANO DE TRABALHO'!YT47="",AQ590,'04.04_PLANO DE TRABALHO'!YT47)</f>
        <v>Fonte*</v>
      </c>
      <c r="AR591">
        <f>IF('04.04_PLANO DE TRABALHO'!YU47="",AR590,'04.04_PLANO DE TRABALHO'!YU47)</f>
        <v>0</v>
      </c>
      <c r="AS591">
        <f>IF('04.04_PLANO DE TRABALHO'!YV47="",AS590,'04.04_PLANO DE TRABALHO'!YV47)</f>
        <v>0</v>
      </c>
      <c r="AT591">
        <f>IF('04.04_PLANO DE TRABALHO'!YW47="",AT590,'04.04_PLANO DE TRABALHO'!YW47)</f>
        <v>0</v>
      </c>
      <c r="AU591" t="str">
        <f>IF('04.04_PLANO DE TRABALHO'!YX47="",AU590,'04.04_PLANO DE TRABALHO'!YX47)</f>
        <v>Unid</v>
      </c>
      <c r="AV591">
        <f>IF('04.04_PLANO DE TRABALHO'!YY47="",AV590,'04.04_PLANO DE TRABALHO'!YY47)</f>
        <v>0</v>
      </c>
      <c r="AW591" t="str">
        <f>IF('04.04_PLANO DE TRABALHO'!YZ47="",AW590,'04.04_PLANO DE TRABALHO'!YZ47)</f>
        <v>Valor 
Unit</v>
      </c>
      <c r="AX591">
        <f>IF('04.04_PLANO DE TRABALHO'!ZA47="",AX590,'04.04_PLANO DE TRABALHO'!ZA47)</f>
        <v>0</v>
      </c>
      <c r="AY591">
        <f>IF('04.04_PLANO DE TRABALHO'!ZB47="",AY590,'04.04_PLANO DE TRABALHO'!ZB47)</f>
        <v>0</v>
      </c>
      <c r="AZ591" t="str">
        <f>IF('04.04_PLANO DE TRABALHO'!ZC47="",AZ590,'04.04_PLANO DE TRABALHO'!ZC47)</f>
        <v>Qtde</v>
      </c>
      <c r="BA591">
        <f>IF('04.04_PLANO DE TRABALHO'!ZD47="",BA590,'04.04_PLANO DE TRABALHO'!ZD47)</f>
        <v>0</v>
      </c>
      <c r="BB591">
        <f>IF('04.04_PLANO DE TRABALHO'!ZE47="",BB590,'04.04_PLANO DE TRABALHO'!ZE47)</f>
        <v>0</v>
      </c>
    </row>
    <row r="592" spans="1:54" x14ac:dyDescent="0.25">
      <c r="A592">
        <v>39</v>
      </c>
      <c r="B592">
        <f>'04.04_PLANO DE TRABALHO'!$XT$7</f>
        <v>0</v>
      </c>
      <c r="C592" t="str">
        <f>IF('04.04_PLANO DE TRABALHO'!XF48="",C591,'04.04_PLANO DE TRABALHO'!XF48)</f>
        <v>Cod</v>
      </c>
      <c r="D592">
        <f>IF('04.04_PLANO DE TRABALHO'!XG48="",D591,'04.04_PLANO DE TRABALHO'!XG48)</f>
        <v>0</v>
      </c>
      <c r="E592" t="str">
        <f>IF(OR('04.04_PLANO DE TRABALHO'!XH48="",'04.04_PLANO DE TRABALHO'!XH48="Realizado",'04.04_PLANO DE TRABALHO'!XH48="Planejado"),E591,'04.04_PLANO DE TRABALHO'!XH48)</f>
        <v>Atividade</v>
      </c>
      <c r="F592">
        <f>IF('04.04_PLANO DE TRABALHO'!XI48="",F591,'04.04_PLANO DE TRABALHO'!XI48)</f>
        <v>0</v>
      </c>
      <c r="G592">
        <f>IF('04.04_PLANO DE TRABALHO'!XJ48="",G591,'04.04_PLANO DE TRABALHO'!XJ48)</f>
        <v>0</v>
      </c>
      <c r="H592" t="str">
        <f>IF('04.04_PLANO DE TRABALHO'!XK48="",H591,'04.04_PLANO DE TRABALHO'!XK48)</f>
        <v>Início</v>
      </c>
      <c r="I592">
        <f>IF('04.04_PLANO DE TRABALHO'!XL48="",I591,'04.04_PLANO DE TRABALHO'!XL48)</f>
        <v>0</v>
      </c>
      <c r="J592">
        <f>IF('04.04_PLANO DE TRABALHO'!XM48="",J591,'04.04_PLANO DE TRABALHO'!XM48)</f>
        <v>0</v>
      </c>
      <c r="K592" t="str">
        <f>IF('04.04_PLANO DE TRABALHO'!XN48="",K591,'04.04_PLANO DE TRABALHO'!XN48)</f>
        <v>Fim</v>
      </c>
      <c r="L592">
        <f>IF('04.04_PLANO DE TRABALHO'!XO48="",L591,'04.04_PLANO DE TRABALHO'!XO48)</f>
        <v>0</v>
      </c>
      <c r="M592">
        <f>IF('04.04_PLANO DE TRABALHO'!XP48="",M591,'04.04_PLANO DE TRABALHO'!XP48)</f>
        <v>0</v>
      </c>
      <c r="N592" t="str">
        <f>IF('04.04_PLANO DE TRABALHO'!XQ48="",N591,'04.04_PLANO DE TRABALHO'!XQ48)</f>
        <v>Cod</v>
      </c>
      <c r="O592">
        <f>IF('04.04_PLANO DE TRABALHO'!XR48="",O591,'04.04_PLANO DE TRABALHO'!XR48)</f>
        <v>0</v>
      </c>
      <c r="P592">
        <f>IF('04.04_PLANO DE TRABALHO'!XS48="",P591,'04.04_PLANO DE TRABALHO'!XS48)</f>
        <v>0</v>
      </c>
      <c r="Q592" t="str">
        <f>IF('04.04_PLANO DE TRABALHO'!XT48="",Q591,'04.04_PLANO DE TRABALHO'!XT48)</f>
        <v>SubAtividade</v>
      </c>
      <c r="R592">
        <f>IF('04.04_PLANO DE TRABALHO'!XU48="",R591,'04.04_PLANO DE TRABALHO'!XU48)</f>
        <v>0</v>
      </c>
      <c r="S592">
        <f>IF('04.04_PLANO DE TRABALHO'!XV48="",S591,'04.04_PLANO DE TRABALHO'!XV48)</f>
        <v>0</v>
      </c>
      <c r="T592">
        <f>IF('04.04_PLANO DE TRABALHO'!XW48="",T591,'04.04_PLANO DE TRABALHO'!XW48)</f>
        <v>0</v>
      </c>
      <c r="U592">
        <f>IF('04.04_PLANO DE TRABALHO'!XX48="",U591,'04.04_PLANO DE TRABALHO'!XX48)</f>
        <v>0</v>
      </c>
      <c r="V592">
        <f>IF('04.04_PLANO DE TRABALHO'!XY48="",V591,'04.04_PLANO DE TRABALHO'!XY48)</f>
        <v>0</v>
      </c>
      <c r="W592" t="str">
        <f>IF('04.04_PLANO DE TRABALHO'!XZ48="",W591,'04.04_PLANO DE TRABALHO'!XZ48)</f>
        <v>Despesa</v>
      </c>
      <c r="X592">
        <f>IF('04.04_PLANO DE TRABALHO'!YA48="",X591,'04.04_PLANO DE TRABALHO'!YA48)</f>
        <v>0</v>
      </c>
      <c r="Y592">
        <f>IF('04.04_PLANO DE TRABALHO'!YB48="",Y591,'04.04_PLANO DE TRABALHO'!YB48)</f>
        <v>0</v>
      </c>
      <c r="Z592">
        <f>IF('04.04_PLANO DE TRABALHO'!YC48="",Z591,'04.04_PLANO DE TRABALHO'!YC48)</f>
        <v>0</v>
      </c>
      <c r="AA592">
        <f>IF('04.04_PLANO DE TRABALHO'!YD48="",AA591,'04.04_PLANO DE TRABALHO'!YD48)</f>
        <v>0</v>
      </c>
      <c r="AB592">
        <f>IF('04.04_PLANO DE TRABALHO'!YE48="",AB591,'04.04_PLANO DE TRABALHO'!YE48)</f>
        <v>0</v>
      </c>
      <c r="AC592">
        <f>IF('04.04_PLANO DE TRABALHO'!YF48="",AC591,'04.04_PLANO DE TRABALHO'!YF48)</f>
        <v>0</v>
      </c>
      <c r="AD592" t="str">
        <f>IF('04.04_PLANO DE TRABALHO'!YG48="",AD591,'04.04_PLANO DE TRABALHO'!YG48)</f>
        <v>Categoria</v>
      </c>
      <c r="AE592">
        <f>IF('04.04_PLANO DE TRABALHO'!YH48="",AE591,'04.04_PLANO DE TRABALHO'!YH48)</f>
        <v>0</v>
      </c>
      <c r="AF592">
        <f>IF('04.04_PLANO DE TRABALHO'!YI48="",AF591,'04.04_PLANO DE TRABALHO'!YI48)</f>
        <v>0</v>
      </c>
      <c r="AG592">
        <f>IF('04.04_PLANO DE TRABALHO'!YJ48="",AG591,'04.04_PLANO DE TRABALHO'!YJ48)</f>
        <v>0</v>
      </c>
      <c r="AH592">
        <f>IF('04.04_PLANO DE TRABALHO'!YK48="",AH591,'04.04_PLANO DE TRABALHO'!YK48)</f>
        <v>0</v>
      </c>
      <c r="AI592">
        <f>IF('04.04_PLANO DE TRABALHO'!YL48="",AI591,'04.04_PLANO DE TRABALHO'!YL48)</f>
        <v>0</v>
      </c>
      <c r="AJ592">
        <f>IF('04.04_PLANO DE TRABALHO'!YM48="",AJ591,'04.04_PLANO DE TRABALHO'!YM48)</f>
        <v>0</v>
      </c>
      <c r="AK592">
        <f>IF('04.04_PLANO DE TRABALHO'!YN48="",AK591,'04.04_PLANO DE TRABALHO'!YN48)</f>
        <v>0</v>
      </c>
      <c r="AL592" t="str">
        <f>IF('04.04_PLANO DE TRABALHO'!YO48="",AL591,'04.04_PLANO DE TRABALHO'!YO48)</f>
        <v>Subcategoria</v>
      </c>
      <c r="AM592">
        <f>IF('04.04_PLANO DE TRABALHO'!YP48="",AM591,'04.04_PLANO DE TRABALHO'!YP48)</f>
        <v>0</v>
      </c>
      <c r="AN592">
        <f>IF('04.04_PLANO DE TRABALHO'!YQ48="",AN591,'04.04_PLANO DE TRABALHO'!YQ48)</f>
        <v>0</v>
      </c>
      <c r="AO592">
        <f>IF('04.04_PLANO DE TRABALHO'!YR48="",AO591,'04.04_PLANO DE TRABALHO'!YR48)</f>
        <v>0</v>
      </c>
      <c r="AP592">
        <f>IF('04.04_PLANO DE TRABALHO'!YS48="",AP591,'04.04_PLANO DE TRABALHO'!YS48)</f>
        <v>0</v>
      </c>
      <c r="AQ592" t="str">
        <f>IF('04.04_PLANO DE TRABALHO'!YT48="",AQ591,'04.04_PLANO DE TRABALHO'!YT48)</f>
        <v>Fonte*</v>
      </c>
      <c r="AR592">
        <f>IF('04.04_PLANO DE TRABALHO'!YU48="",AR591,'04.04_PLANO DE TRABALHO'!YU48)</f>
        <v>0</v>
      </c>
      <c r="AS592">
        <f>IF('04.04_PLANO DE TRABALHO'!YV48="",AS591,'04.04_PLANO DE TRABALHO'!YV48)</f>
        <v>0</v>
      </c>
      <c r="AT592">
        <f>IF('04.04_PLANO DE TRABALHO'!YW48="",AT591,'04.04_PLANO DE TRABALHO'!YW48)</f>
        <v>0</v>
      </c>
      <c r="AU592" t="str">
        <f>IF('04.04_PLANO DE TRABALHO'!YX48="",AU591,'04.04_PLANO DE TRABALHO'!YX48)</f>
        <v>Unid</v>
      </c>
      <c r="AV592">
        <f>IF('04.04_PLANO DE TRABALHO'!YY48="",AV591,'04.04_PLANO DE TRABALHO'!YY48)</f>
        <v>0</v>
      </c>
      <c r="AW592" t="str">
        <f>IF('04.04_PLANO DE TRABALHO'!YZ48="",AW591,'04.04_PLANO DE TRABALHO'!YZ48)</f>
        <v>Valor 
Unit</v>
      </c>
      <c r="AX592">
        <f>IF('04.04_PLANO DE TRABALHO'!ZA48="",AX591,'04.04_PLANO DE TRABALHO'!ZA48)</f>
        <v>0</v>
      </c>
      <c r="AY592">
        <f>IF('04.04_PLANO DE TRABALHO'!ZB48="",AY591,'04.04_PLANO DE TRABALHO'!ZB48)</f>
        <v>0</v>
      </c>
      <c r="AZ592" t="str">
        <f>IF('04.04_PLANO DE TRABALHO'!ZC48="",AZ591,'04.04_PLANO DE TRABALHO'!ZC48)</f>
        <v>Qtde</v>
      </c>
      <c r="BA592">
        <f>IF('04.04_PLANO DE TRABALHO'!ZD48="",BA591,'04.04_PLANO DE TRABALHO'!ZD48)</f>
        <v>0</v>
      </c>
      <c r="BB592">
        <f>IF('04.04_PLANO DE TRABALHO'!ZE48="",BB591,'04.04_PLANO DE TRABALHO'!ZE48)</f>
        <v>0</v>
      </c>
    </row>
    <row r="593" spans="1:54" x14ac:dyDescent="0.25">
      <c r="A593">
        <v>40</v>
      </c>
      <c r="B593">
        <f>'04.04_PLANO DE TRABALHO'!$XT$7</f>
        <v>0</v>
      </c>
      <c r="C593" t="str">
        <f>IF('04.04_PLANO DE TRABALHO'!XF49="",C592,'04.04_PLANO DE TRABALHO'!XF49)</f>
        <v>Cod</v>
      </c>
      <c r="D593">
        <f>IF('04.04_PLANO DE TRABALHO'!XG49="",D592,'04.04_PLANO DE TRABALHO'!XG49)</f>
        <v>0</v>
      </c>
      <c r="E593" t="str">
        <f>IF(OR('04.04_PLANO DE TRABALHO'!XH49="",'04.04_PLANO DE TRABALHO'!XH49="Realizado",'04.04_PLANO DE TRABALHO'!XH49="Planejado"),E592,'04.04_PLANO DE TRABALHO'!XH49)</f>
        <v>Atividade</v>
      </c>
      <c r="F593">
        <f>IF('04.04_PLANO DE TRABALHO'!XI49="",F592,'04.04_PLANO DE TRABALHO'!XI49)</f>
        <v>0</v>
      </c>
      <c r="G593">
        <f>IF('04.04_PLANO DE TRABALHO'!XJ49="",G592,'04.04_PLANO DE TRABALHO'!XJ49)</f>
        <v>0</v>
      </c>
      <c r="H593" t="str">
        <f>IF('04.04_PLANO DE TRABALHO'!XK49="",H592,'04.04_PLANO DE TRABALHO'!XK49)</f>
        <v>Início</v>
      </c>
      <c r="I593">
        <f>IF('04.04_PLANO DE TRABALHO'!XL49="",I592,'04.04_PLANO DE TRABALHO'!XL49)</f>
        <v>0</v>
      </c>
      <c r="J593">
        <f>IF('04.04_PLANO DE TRABALHO'!XM49="",J592,'04.04_PLANO DE TRABALHO'!XM49)</f>
        <v>0</v>
      </c>
      <c r="K593" t="str">
        <f>IF('04.04_PLANO DE TRABALHO'!XN49="",K592,'04.04_PLANO DE TRABALHO'!XN49)</f>
        <v>Fim</v>
      </c>
      <c r="L593">
        <f>IF('04.04_PLANO DE TRABALHO'!XO49="",L592,'04.04_PLANO DE TRABALHO'!XO49)</f>
        <v>0</v>
      </c>
      <c r="M593">
        <f>IF('04.04_PLANO DE TRABALHO'!XP49="",M592,'04.04_PLANO DE TRABALHO'!XP49)</f>
        <v>0</v>
      </c>
      <c r="N593" t="str">
        <f>IF('04.04_PLANO DE TRABALHO'!XQ49="",N592,'04.04_PLANO DE TRABALHO'!XQ49)</f>
        <v>Cod</v>
      </c>
      <c r="O593">
        <f>IF('04.04_PLANO DE TRABALHO'!XR49="",O592,'04.04_PLANO DE TRABALHO'!XR49)</f>
        <v>0</v>
      </c>
      <c r="P593">
        <f>IF('04.04_PLANO DE TRABALHO'!XS49="",P592,'04.04_PLANO DE TRABALHO'!XS49)</f>
        <v>0</v>
      </c>
      <c r="Q593" t="str">
        <f>IF('04.04_PLANO DE TRABALHO'!XT49="",Q592,'04.04_PLANO DE TRABALHO'!XT49)</f>
        <v>SubAtividade</v>
      </c>
      <c r="R593">
        <f>IF('04.04_PLANO DE TRABALHO'!XU49="",R592,'04.04_PLANO DE TRABALHO'!XU49)</f>
        <v>0</v>
      </c>
      <c r="S593">
        <f>IF('04.04_PLANO DE TRABALHO'!XV49="",S592,'04.04_PLANO DE TRABALHO'!XV49)</f>
        <v>0</v>
      </c>
      <c r="T593">
        <f>IF('04.04_PLANO DE TRABALHO'!XW49="",T592,'04.04_PLANO DE TRABALHO'!XW49)</f>
        <v>0</v>
      </c>
      <c r="U593">
        <f>IF('04.04_PLANO DE TRABALHO'!XX49="",U592,'04.04_PLANO DE TRABALHO'!XX49)</f>
        <v>0</v>
      </c>
      <c r="V593">
        <f>IF('04.04_PLANO DE TRABALHO'!XY49="",V592,'04.04_PLANO DE TRABALHO'!XY49)</f>
        <v>0</v>
      </c>
      <c r="W593" t="str">
        <f>IF('04.04_PLANO DE TRABALHO'!XZ49="",W592,'04.04_PLANO DE TRABALHO'!XZ49)</f>
        <v>Despesa</v>
      </c>
      <c r="X593">
        <f>IF('04.04_PLANO DE TRABALHO'!YA49="",X592,'04.04_PLANO DE TRABALHO'!YA49)</f>
        <v>0</v>
      </c>
      <c r="Y593">
        <f>IF('04.04_PLANO DE TRABALHO'!YB49="",Y592,'04.04_PLANO DE TRABALHO'!YB49)</f>
        <v>0</v>
      </c>
      <c r="Z593">
        <f>IF('04.04_PLANO DE TRABALHO'!YC49="",Z592,'04.04_PLANO DE TRABALHO'!YC49)</f>
        <v>0</v>
      </c>
      <c r="AA593">
        <f>IF('04.04_PLANO DE TRABALHO'!YD49="",AA592,'04.04_PLANO DE TRABALHO'!YD49)</f>
        <v>0</v>
      </c>
      <c r="AB593">
        <f>IF('04.04_PLANO DE TRABALHO'!YE49="",AB592,'04.04_PLANO DE TRABALHO'!YE49)</f>
        <v>0</v>
      </c>
      <c r="AC593">
        <f>IF('04.04_PLANO DE TRABALHO'!YF49="",AC592,'04.04_PLANO DE TRABALHO'!YF49)</f>
        <v>0</v>
      </c>
      <c r="AD593" t="str">
        <f>IF('04.04_PLANO DE TRABALHO'!YG49="",AD592,'04.04_PLANO DE TRABALHO'!YG49)</f>
        <v>Categoria</v>
      </c>
      <c r="AE593">
        <f>IF('04.04_PLANO DE TRABALHO'!YH49="",AE592,'04.04_PLANO DE TRABALHO'!YH49)</f>
        <v>0</v>
      </c>
      <c r="AF593">
        <f>IF('04.04_PLANO DE TRABALHO'!YI49="",AF592,'04.04_PLANO DE TRABALHO'!YI49)</f>
        <v>0</v>
      </c>
      <c r="AG593">
        <f>IF('04.04_PLANO DE TRABALHO'!YJ49="",AG592,'04.04_PLANO DE TRABALHO'!YJ49)</f>
        <v>0</v>
      </c>
      <c r="AH593">
        <f>IF('04.04_PLANO DE TRABALHO'!YK49="",AH592,'04.04_PLANO DE TRABALHO'!YK49)</f>
        <v>0</v>
      </c>
      <c r="AI593">
        <f>IF('04.04_PLANO DE TRABALHO'!YL49="",AI592,'04.04_PLANO DE TRABALHO'!YL49)</f>
        <v>0</v>
      </c>
      <c r="AJ593">
        <f>IF('04.04_PLANO DE TRABALHO'!YM49="",AJ592,'04.04_PLANO DE TRABALHO'!YM49)</f>
        <v>0</v>
      </c>
      <c r="AK593">
        <f>IF('04.04_PLANO DE TRABALHO'!YN49="",AK592,'04.04_PLANO DE TRABALHO'!YN49)</f>
        <v>0</v>
      </c>
      <c r="AL593" t="str">
        <f>IF('04.04_PLANO DE TRABALHO'!YO49="",AL592,'04.04_PLANO DE TRABALHO'!YO49)</f>
        <v>Subcategoria</v>
      </c>
      <c r="AM593">
        <f>IF('04.04_PLANO DE TRABALHO'!YP49="",AM592,'04.04_PLANO DE TRABALHO'!YP49)</f>
        <v>0</v>
      </c>
      <c r="AN593">
        <f>IF('04.04_PLANO DE TRABALHO'!YQ49="",AN592,'04.04_PLANO DE TRABALHO'!YQ49)</f>
        <v>0</v>
      </c>
      <c r="AO593">
        <f>IF('04.04_PLANO DE TRABALHO'!YR49="",AO592,'04.04_PLANO DE TRABALHO'!YR49)</f>
        <v>0</v>
      </c>
      <c r="AP593">
        <f>IF('04.04_PLANO DE TRABALHO'!YS49="",AP592,'04.04_PLANO DE TRABALHO'!YS49)</f>
        <v>0</v>
      </c>
      <c r="AQ593" t="str">
        <f>IF('04.04_PLANO DE TRABALHO'!YT49="",AQ592,'04.04_PLANO DE TRABALHO'!YT49)</f>
        <v>Fonte*</v>
      </c>
      <c r="AR593">
        <f>IF('04.04_PLANO DE TRABALHO'!YU49="",AR592,'04.04_PLANO DE TRABALHO'!YU49)</f>
        <v>0</v>
      </c>
      <c r="AS593">
        <f>IF('04.04_PLANO DE TRABALHO'!YV49="",AS592,'04.04_PLANO DE TRABALHO'!YV49)</f>
        <v>0</v>
      </c>
      <c r="AT593">
        <f>IF('04.04_PLANO DE TRABALHO'!YW49="",AT592,'04.04_PLANO DE TRABALHO'!YW49)</f>
        <v>0</v>
      </c>
      <c r="AU593" t="str">
        <f>IF('04.04_PLANO DE TRABALHO'!YX49="",AU592,'04.04_PLANO DE TRABALHO'!YX49)</f>
        <v>Unid</v>
      </c>
      <c r="AV593">
        <f>IF('04.04_PLANO DE TRABALHO'!YY49="",AV592,'04.04_PLANO DE TRABALHO'!YY49)</f>
        <v>0</v>
      </c>
      <c r="AW593" t="str">
        <f>IF('04.04_PLANO DE TRABALHO'!YZ49="",AW592,'04.04_PLANO DE TRABALHO'!YZ49)</f>
        <v>Valor 
Unit</v>
      </c>
      <c r="AX593">
        <f>IF('04.04_PLANO DE TRABALHO'!ZA49="",AX592,'04.04_PLANO DE TRABALHO'!ZA49)</f>
        <v>0</v>
      </c>
      <c r="AY593">
        <f>IF('04.04_PLANO DE TRABALHO'!ZB49="",AY592,'04.04_PLANO DE TRABALHO'!ZB49)</f>
        <v>0</v>
      </c>
      <c r="AZ593" t="str">
        <f>IF('04.04_PLANO DE TRABALHO'!ZC49="",AZ592,'04.04_PLANO DE TRABALHO'!ZC49)</f>
        <v>Qtde</v>
      </c>
      <c r="BA593">
        <f>IF('04.04_PLANO DE TRABALHO'!ZD49="",BA592,'04.04_PLANO DE TRABALHO'!ZD49)</f>
        <v>0</v>
      </c>
      <c r="BB593">
        <f>IF('04.04_PLANO DE TRABALHO'!ZE49="",BB592,'04.04_PLANO DE TRABALHO'!ZE49)</f>
        <v>0</v>
      </c>
    </row>
    <row r="594" spans="1:54" x14ac:dyDescent="0.25">
      <c r="A594">
        <v>41</v>
      </c>
      <c r="B594">
        <f>'04.04_PLANO DE TRABALHO'!$XT$7</f>
        <v>0</v>
      </c>
      <c r="C594" t="str">
        <f>IF('04.04_PLANO DE TRABALHO'!XF50="",C593,'04.04_PLANO DE TRABALHO'!XF50)</f>
        <v>Cod</v>
      </c>
      <c r="D594">
        <f>IF('04.04_PLANO DE TRABALHO'!XG50="",D593,'04.04_PLANO DE TRABALHO'!XG50)</f>
        <v>0</v>
      </c>
      <c r="E594" t="str">
        <f>IF(OR('04.04_PLANO DE TRABALHO'!XH50="",'04.04_PLANO DE TRABALHO'!XH50="Realizado",'04.04_PLANO DE TRABALHO'!XH50="Planejado"),E593,'04.04_PLANO DE TRABALHO'!XH50)</f>
        <v>Atividade</v>
      </c>
      <c r="F594">
        <f>IF('04.04_PLANO DE TRABALHO'!XI50="",F593,'04.04_PLANO DE TRABALHO'!XI50)</f>
        <v>0</v>
      </c>
      <c r="G594">
        <f>IF('04.04_PLANO DE TRABALHO'!XJ50="",G593,'04.04_PLANO DE TRABALHO'!XJ50)</f>
        <v>0</v>
      </c>
      <c r="H594" t="str">
        <f>IF('04.04_PLANO DE TRABALHO'!XK50="",H593,'04.04_PLANO DE TRABALHO'!XK50)</f>
        <v>Início</v>
      </c>
      <c r="I594">
        <f>IF('04.04_PLANO DE TRABALHO'!XL50="",I593,'04.04_PLANO DE TRABALHO'!XL50)</f>
        <v>0</v>
      </c>
      <c r="J594">
        <f>IF('04.04_PLANO DE TRABALHO'!XM50="",J593,'04.04_PLANO DE TRABALHO'!XM50)</f>
        <v>0</v>
      </c>
      <c r="K594" t="str">
        <f>IF('04.04_PLANO DE TRABALHO'!XN50="",K593,'04.04_PLANO DE TRABALHO'!XN50)</f>
        <v>Fim</v>
      </c>
      <c r="L594">
        <f>IF('04.04_PLANO DE TRABALHO'!XO50="",L593,'04.04_PLANO DE TRABALHO'!XO50)</f>
        <v>0</v>
      </c>
      <c r="M594">
        <f>IF('04.04_PLANO DE TRABALHO'!XP50="",M593,'04.04_PLANO DE TRABALHO'!XP50)</f>
        <v>0</v>
      </c>
      <c r="N594" t="str">
        <f>IF('04.04_PLANO DE TRABALHO'!XQ50="",N593,'04.04_PLANO DE TRABALHO'!XQ50)</f>
        <v>Total da SubAtividade:</v>
      </c>
      <c r="O594">
        <f>IF('04.04_PLANO DE TRABALHO'!XR50="",O593,'04.04_PLANO DE TRABALHO'!XR50)</f>
        <v>0</v>
      </c>
      <c r="P594">
        <f>IF('04.04_PLANO DE TRABALHO'!XS50="",P593,'04.04_PLANO DE TRABALHO'!XS50)</f>
        <v>0</v>
      </c>
      <c r="Q594" t="str">
        <f>IF('04.04_PLANO DE TRABALHO'!XT50="",Q593,'04.04_PLANO DE TRABALHO'!XT50)</f>
        <v>SubAtividade</v>
      </c>
      <c r="R594">
        <f>IF('04.04_PLANO DE TRABALHO'!XU50="",R593,'04.04_PLANO DE TRABALHO'!XU50)</f>
        <v>0</v>
      </c>
      <c r="S594">
        <f>IF('04.04_PLANO DE TRABALHO'!XV50="",S593,'04.04_PLANO DE TRABALHO'!XV50)</f>
        <v>0</v>
      </c>
      <c r="T594">
        <f>IF('04.04_PLANO DE TRABALHO'!XW50="",T593,'04.04_PLANO DE TRABALHO'!XW50)</f>
        <v>0</v>
      </c>
      <c r="U594">
        <f>IF('04.04_PLANO DE TRABALHO'!XX50="",U593,'04.04_PLANO DE TRABALHO'!XX50)</f>
        <v>0</v>
      </c>
      <c r="V594">
        <f>IF('04.04_PLANO DE TRABALHO'!XY50="",V593,'04.04_PLANO DE TRABALHO'!XY50)</f>
        <v>0</v>
      </c>
      <c r="W594" t="str">
        <f>IF('04.04_PLANO DE TRABALHO'!XZ50="",W593,'04.04_PLANO DE TRABALHO'!XZ50)</f>
        <v>Despesa</v>
      </c>
      <c r="X594">
        <f>IF('04.04_PLANO DE TRABALHO'!YA50="",X593,'04.04_PLANO DE TRABALHO'!YA50)</f>
        <v>0</v>
      </c>
      <c r="Y594">
        <f>IF('04.04_PLANO DE TRABALHO'!YB50="",Y593,'04.04_PLANO DE TRABALHO'!YB50)</f>
        <v>0</v>
      </c>
      <c r="Z594">
        <f>IF('04.04_PLANO DE TRABALHO'!YC50="",Z593,'04.04_PLANO DE TRABALHO'!YC50)</f>
        <v>0</v>
      </c>
      <c r="AA594">
        <f>IF('04.04_PLANO DE TRABALHO'!YD50="",AA593,'04.04_PLANO DE TRABALHO'!YD50)</f>
        <v>0</v>
      </c>
      <c r="AB594">
        <f>IF('04.04_PLANO DE TRABALHO'!YE50="",AB593,'04.04_PLANO DE TRABALHO'!YE50)</f>
        <v>0</v>
      </c>
      <c r="AC594">
        <f>IF('04.04_PLANO DE TRABALHO'!YF50="",AC593,'04.04_PLANO DE TRABALHO'!YF50)</f>
        <v>0</v>
      </c>
      <c r="AD594" t="str">
        <f>IF('04.04_PLANO DE TRABALHO'!YG50="",AD593,'04.04_PLANO DE TRABALHO'!YG50)</f>
        <v>Categoria</v>
      </c>
      <c r="AE594">
        <f>IF('04.04_PLANO DE TRABALHO'!YH50="",AE593,'04.04_PLANO DE TRABALHO'!YH50)</f>
        <v>0</v>
      </c>
      <c r="AF594">
        <f>IF('04.04_PLANO DE TRABALHO'!YI50="",AF593,'04.04_PLANO DE TRABALHO'!YI50)</f>
        <v>0</v>
      </c>
      <c r="AG594">
        <f>IF('04.04_PLANO DE TRABALHO'!YJ50="",AG593,'04.04_PLANO DE TRABALHO'!YJ50)</f>
        <v>0</v>
      </c>
      <c r="AH594">
        <f>IF('04.04_PLANO DE TRABALHO'!YK50="",AH593,'04.04_PLANO DE TRABALHO'!YK50)</f>
        <v>0</v>
      </c>
      <c r="AI594">
        <f>IF('04.04_PLANO DE TRABALHO'!YL50="",AI593,'04.04_PLANO DE TRABALHO'!YL50)</f>
        <v>0</v>
      </c>
      <c r="AJ594">
        <f>IF('04.04_PLANO DE TRABALHO'!YM50="",AJ593,'04.04_PLANO DE TRABALHO'!YM50)</f>
        <v>0</v>
      </c>
      <c r="AK594">
        <f>IF('04.04_PLANO DE TRABALHO'!YN50="",AK593,'04.04_PLANO DE TRABALHO'!YN50)</f>
        <v>0</v>
      </c>
      <c r="AL594" t="str">
        <f>IF('04.04_PLANO DE TRABALHO'!YO50="",AL593,'04.04_PLANO DE TRABALHO'!YO50)</f>
        <v>Subcategoria</v>
      </c>
      <c r="AM594">
        <f>IF('04.04_PLANO DE TRABALHO'!YP50="",AM593,'04.04_PLANO DE TRABALHO'!YP50)</f>
        <v>0</v>
      </c>
      <c r="AN594">
        <f>IF('04.04_PLANO DE TRABALHO'!YQ50="",AN593,'04.04_PLANO DE TRABALHO'!YQ50)</f>
        <v>0</v>
      </c>
      <c r="AO594">
        <f>IF('04.04_PLANO DE TRABALHO'!YR50="",AO593,'04.04_PLANO DE TRABALHO'!YR50)</f>
        <v>0</v>
      </c>
      <c r="AP594">
        <f>IF('04.04_PLANO DE TRABALHO'!YS50="",AP593,'04.04_PLANO DE TRABALHO'!YS50)</f>
        <v>0</v>
      </c>
      <c r="AQ594" t="str">
        <f>IF('04.04_PLANO DE TRABALHO'!YT50="",AQ593,'04.04_PLANO DE TRABALHO'!YT50)</f>
        <v>Fonte*</v>
      </c>
      <c r="AR594">
        <f>IF('04.04_PLANO DE TRABALHO'!YU50="",AR593,'04.04_PLANO DE TRABALHO'!YU50)</f>
        <v>0</v>
      </c>
      <c r="AS594">
        <f>IF('04.04_PLANO DE TRABALHO'!YV50="",AS593,'04.04_PLANO DE TRABALHO'!YV50)</f>
        <v>0</v>
      </c>
      <c r="AT594">
        <f>IF('04.04_PLANO DE TRABALHO'!YW50="",AT593,'04.04_PLANO DE TRABALHO'!YW50)</f>
        <v>0</v>
      </c>
      <c r="AU594" t="str">
        <f>IF('04.04_PLANO DE TRABALHO'!YX50="",AU593,'04.04_PLANO DE TRABALHO'!YX50)</f>
        <v>Unid</v>
      </c>
      <c r="AV594">
        <f>IF('04.04_PLANO DE TRABALHO'!YY50="",AV593,'04.04_PLANO DE TRABALHO'!YY50)</f>
        <v>0</v>
      </c>
      <c r="AW594" t="str">
        <f>IF('04.04_PLANO DE TRABALHO'!YZ50="",AW593,'04.04_PLANO DE TRABALHO'!YZ50)</f>
        <v>Valor 
Unit</v>
      </c>
      <c r="AX594">
        <f>IF('04.04_PLANO DE TRABALHO'!ZA50="",AX593,'04.04_PLANO DE TRABALHO'!ZA50)</f>
        <v>0</v>
      </c>
      <c r="AY594">
        <f>IF('04.04_PLANO DE TRABALHO'!ZB50="",AY593,'04.04_PLANO DE TRABALHO'!ZB50)</f>
        <v>0</v>
      </c>
      <c r="AZ594" t="str">
        <f>IF('04.04_PLANO DE TRABALHO'!ZC50="",AZ593,'04.04_PLANO DE TRABALHO'!ZC50)</f>
        <v>Qtde</v>
      </c>
      <c r="BA594">
        <f>IF('04.04_PLANO DE TRABALHO'!ZD50="",BA593,'04.04_PLANO DE TRABALHO'!ZD50)</f>
        <v>0</v>
      </c>
      <c r="BB594">
        <f>IF('04.04_PLANO DE TRABALHO'!ZE50="",BB593,'04.04_PLANO DE TRABALHO'!ZE50)</f>
        <v>0</v>
      </c>
    </row>
    <row r="595" spans="1:54" x14ac:dyDescent="0.25">
      <c r="A595">
        <v>42</v>
      </c>
      <c r="B595">
        <f>'04.04_PLANO DE TRABALHO'!$XT$7</f>
        <v>0</v>
      </c>
      <c r="C595" t="str">
        <f>IF('04.04_PLANO DE TRABALHO'!XF51="",C594,'04.04_PLANO DE TRABALHO'!XF51)</f>
        <v>Cod</v>
      </c>
      <c r="D595">
        <f>IF('04.04_PLANO DE TRABALHO'!XG51="",D594,'04.04_PLANO DE TRABALHO'!XG51)</f>
        <v>0</v>
      </c>
      <c r="E595" t="str">
        <f>IF(OR('04.04_PLANO DE TRABALHO'!XH51="",'04.04_PLANO DE TRABALHO'!XH51="Realizado",'04.04_PLANO DE TRABALHO'!XH51="Planejado"),E594,'04.04_PLANO DE TRABALHO'!XH51)</f>
        <v>Atividade</v>
      </c>
      <c r="F595">
        <f>IF('04.04_PLANO DE TRABALHO'!XI51="",F594,'04.04_PLANO DE TRABALHO'!XI51)</f>
        <v>0</v>
      </c>
      <c r="G595">
        <f>IF('04.04_PLANO DE TRABALHO'!XJ51="",G594,'04.04_PLANO DE TRABALHO'!XJ51)</f>
        <v>0</v>
      </c>
      <c r="H595" t="str">
        <f>IF('04.04_PLANO DE TRABALHO'!XK51="",H594,'04.04_PLANO DE TRABALHO'!XK51)</f>
        <v>Início</v>
      </c>
      <c r="I595">
        <f>IF('04.04_PLANO DE TRABALHO'!XL51="",I594,'04.04_PLANO DE TRABALHO'!XL51)</f>
        <v>0</v>
      </c>
      <c r="J595">
        <f>IF('04.04_PLANO DE TRABALHO'!XM51="",J594,'04.04_PLANO DE TRABALHO'!XM51)</f>
        <v>0</v>
      </c>
      <c r="K595" t="str">
        <f>IF('04.04_PLANO DE TRABALHO'!XN51="",K594,'04.04_PLANO DE TRABALHO'!XN51)</f>
        <v>Fim</v>
      </c>
      <c r="L595">
        <f>IF('04.04_PLANO DE TRABALHO'!XO51="",L594,'04.04_PLANO DE TRABALHO'!XO51)</f>
        <v>0</v>
      </c>
      <c r="M595">
        <f>IF('04.04_PLANO DE TRABALHO'!XP51="",M594,'04.04_PLANO DE TRABALHO'!XP51)</f>
        <v>0</v>
      </c>
      <c r="N595" t="str">
        <f>IF('04.04_PLANO DE TRABALHO'!XQ51="",N594,'04.04_PLANO DE TRABALHO'!XQ51)</f>
        <v>Total da SubAtividade:</v>
      </c>
      <c r="O595">
        <f>IF('04.04_PLANO DE TRABALHO'!XR51="",O594,'04.04_PLANO DE TRABALHO'!XR51)</f>
        <v>0</v>
      </c>
      <c r="P595">
        <f>IF('04.04_PLANO DE TRABALHO'!XS51="",P594,'04.04_PLANO DE TRABALHO'!XS51)</f>
        <v>0</v>
      </c>
      <c r="Q595" t="str">
        <f>IF('04.04_PLANO DE TRABALHO'!XT51="",Q594,'04.04_PLANO DE TRABALHO'!XT51)</f>
        <v>SubAtividade</v>
      </c>
      <c r="R595">
        <f>IF('04.04_PLANO DE TRABALHO'!XU51="",R594,'04.04_PLANO DE TRABALHO'!XU51)</f>
        <v>0</v>
      </c>
      <c r="S595">
        <f>IF('04.04_PLANO DE TRABALHO'!XV51="",S594,'04.04_PLANO DE TRABALHO'!XV51)</f>
        <v>0</v>
      </c>
      <c r="T595">
        <f>IF('04.04_PLANO DE TRABALHO'!XW51="",T594,'04.04_PLANO DE TRABALHO'!XW51)</f>
        <v>0</v>
      </c>
      <c r="U595">
        <f>IF('04.04_PLANO DE TRABALHO'!XX51="",U594,'04.04_PLANO DE TRABALHO'!XX51)</f>
        <v>0</v>
      </c>
      <c r="V595">
        <f>IF('04.04_PLANO DE TRABALHO'!XY51="",V594,'04.04_PLANO DE TRABALHO'!XY51)</f>
        <v>0</v>
      </c>
      <c r="W595" t="str">
        <f>IF('04.04_PLANO DE TRABALHO'!XZ51="",W594,'04.04_PLANO DE TRABALHO'!XZ51)</f>
        <v>Despesa</v>
      </c>
      <c r="X595">
        <f>IF('04.04_PLANO DE TRABALHO'!YA51="",X594,'04.04_PLANO DE TRABALHO'!YA51)</f>
        <v>0</v>
      </c>
      <c r="Y595">
        <f>IF('04.04_PLANO DE TRABALHO'!YB51="",Y594,'04.04_PLANO DE TRABALHO'!YB51)</f>
        <v>0</v>
      </c>
      <c r="Z595">
        <f>IF('04.04_PLANO DE TRABALHO'!YC51="",Z594,'04.04_PLANO DE TRABALHO'!YC51)</f>
        <v>0</v>
      </c>
      <c r="AA595">
        <f>IF('04.04_PLANO DE TRABALHO'!YD51="",AA594,'04.04_PLANO DE TRABALHO'!YD51)</f>
        <v>0</v>
      </c>
      <c r="AB595">
        <f>IF('04.04_PLANO DE TRABALHO'!YE51="",AB594,'04.04_PLANO DE TRABALHO'!YE51)</f>
        <v>0</v>
      </c>
      <c r="AC595">
        <f>IF('04.04_PLANO DE TRABALHO'!YF51="",AC594,'04.04_PLANO DE TRABALHO'!YF51)</f>
        <v>0</v>
      </c>
      <c r="AD595" t="str">
        <f>IF('04.04_PLANO DE TRABALHO'!YG51="",AD594,'04.04_PLANO DE TRABALHO'!YG51)</f>
        <v>Categoria</v>
      </c>
      <c r="AE595">
        <f>IF('04.04_PLANO DE TRABALHO'!YH51="",AE594,'04.04_PLANO DE TRABALHO'!YH51)</f>
        <v>0</v>
      </c>
      <c r="AF595">
        <f>IF('04.04_PLANO DE TRABALHO'!YI51="",AF594,'04.04_PLANO DE TRABALHO'!YI51)</f>
        <v>0</v>
      </c>
      <c r="AG595">
        <f>IF('04.04_PLANO DE TRABALHO'!YJ51="",AG594,'04.04_PLANO DE TRABALHO'!YJ51)</f>
        <v>0</v>
      </c>
      <c r="AH595">
        <f>IF('04.04_PLANO DE TRABALHO'!YK51="",AH594,'04.04_PLANO DE TRABALHO'!YK51)</f>
        <v>0</v>
      </c>
      <c r="AI595">
        <f>IF('04.04_PLANO DE TRABALHO'!YL51="",AI594,'04.04_PLANO DE TRABALHO'!YL51)</f>
        <v>0</v>
      </c>
      <c r="AJ595">
        <f>IF('04.04_PLANO DE TRABALHO'!YM51="",AJ594,'04.04_PLANO DE TRABALHO'!YM51)</f>
        <v>0</v>
      </c>
      <c r="AK595">
        <f>IF('04.04_PLANO DE TRABALHO'!YN51="",AK594,'04.04_PLANO DE TRABALHO'!YN51)</f>
        <v>0</v>
      </c>
      <c r="AL595" t="str">
        <f>IF('04.04_PLANO DE TRABALHO'!YO51="",AL594,'04.04_PLANO DE TRABALHO'!YO51)</f>
        <v>Subcategoria</v>
      </c>
      <c r="AM595">
        <f>IF('04.04_PLANO DE TRABALHO'!YP51="",AM594,'04.04_PLANO DE TRABALHO'!YP51)</f>
        <v>0</v>
      </c>
      <c r="AN595">
        <f>IF('04.04_PLANO DE TRABALHO'!YQ51="",AN594,'04.04_PLANO DE TRABALHO'!YQ51)</f>
        <v>0</v>
      </c>
      <c r="AO595">
        <f>IF('04.04_PLANO DE TRABALHO'!YR51="",AO594,'04.04_PLANO DE TRABALHO'!YR51)</f>
        <v>0</v>
      </c>
      <c r="AP595">
        <f>IF('04.04_PLANO DE TRABALHO'!YS51="",AP594,'04.04_PLANO DE TRABALHO'!YS51)</f>
        <v>0</v>
      </c>
      <c r="AQ595" t="str">
        <f>IF('04.04_PLANO DE TRABALHO'!YT51="",AQ594,'04.04_PLANO DE TRABALHO'!YT51)</f>
        <v>Fonte*</v>
      </c>
      <c r="AR595">
        <f>IF('04.04_PLANO DE TRABALHO'!YU51="",AR594,'04.04_PLANO DE TRABALHO'!YU51)</f>
        <v>0</v>
      </c>
      <c r="AS595">
        <f>IF('04.04_PLANO DE TRABALHO'!YV51="",AS594,'04.04_PLANO DE TRABALHO'!YV51)</f>
        <v>0</v>
      </c>
      <c r="AT595">
        <f>IF('04.04_PLANO DE TRABALHO'!YW51="",AT594,'04.04_PLANO DE TRABALHO'!YW51)</f>
        <v>0</v>
      </c>
      <c r="AU595" t="str">
        <f>IF('04.04_PLANO DE TRABALHO'!YX51="",AU594,'04.04_PLANO DE TRABALHO'!YX51)</f>
        <v>Unid</v>
      </c>
      <c r="AV595">
        <f>IF('04.04_PLANO DE TRABALHO'!YY51="",AV594,'04.04_PLANO DE TRABALHO'!YY51)</f>
        <v>0</v>
      </c>
      <c r="AW595" t="str">
        <f>IF('04.04_PLANO DE TRABALHO'!YZ51="",AW594,'04.04_PLANO DE TRABALHO'!YZ51)</f>
        <v>Valor 
Unit</v>
      </c>
      <c r="AX595">
        <f>IF('04.04_PLANO DE TRABALHO'!ZA51="",AX594,'04.04_PLANO DE TRABALHO'!ZA51)</f>
        <v>0</v>
      </c>
      <c r="AY595">
        <f>IF('04.04_PLANO DE TRABALHO'!ZB51="",AY594,'04.04_PLANO DE TRABALHO'!ZB51)</f>
        <v>0</v>
      </c>
      <c r="AZ595" t="str">
        <f>IF('04.04_PLANO DE TRABALHO'!ZC51="",AZ594,'04.04_PLANO DE TRABALHO'!ZC51)</f>
        <v>Qtde</v>
      </c>
      <c r="BA595">
        <f>IF('04.04_PLANO DE TRABALHO'!ZD51="",BA594,'04.04_PLANO DE TRABALHO'!ZD51)</f>
        <v>0</v>
      </c>
      <c r="BB595">
        <f>IF('04.04_PLANO DE TRABALHO'!ZE51="",BB594,'04.04_PLANO DE TRABALHO'!ZE51)</f>
        <v>0</v>
      </c>
    </row>
    <row r="596" spans="1:54" x14ac:dyDescent="0.25">
      <c r="A596">
        <v>43</v>
      </c>
      <c r="B596">
        <f>'04.04_PLANO DE TRABALHO'!$XT$7</f>
        <v>0</v>
      </c>
      <c r="C596" t="str">
        <f>IF('04.04_PLANO DE TRABALHO'!XF52="",C595,'04.04_PLANO DE TRABALHO'!XF52)</f>
        <v>Cod</v>
      </c>
      <c r="D596">
        <f>IF('04.04_PLANO DE TRABALHO'!XG52="",D595,'04.04_PLANO DE TRABALHO'!XG52)</f>
        <v>0</v>
      </c>
      <c r="E596" t="str">
        <f>IF(OR('04.04_PLANO DE TRABALHO'!XH52="",'04.04_PLANO DE TRABALHO'!XH52="Realizado",'04.04_PLANO DE TRABALHO'!XH52="Planejado"),E595,'04.04_PLANO DE TRABALHO'!XH52)</f>
        <v>Atividade</v>
      </c>
      <c r="F596">
        <f>IF('04.04_PLANO DE TRABALHO'!XI52="",F595,'04.04_PLANO DE TRABALHO'!XI52)</f>
        <v>0</v>
      </c>
      <c r="G596">
        <f>IF('04.04_PLANO DE TRABALHO'!XJ52="",G595,'04.04_PLANO DE TRABALHO'!XJ52)</f>
        <v>0</v>
      </c>
      <c r="H596" t="str">
        <f>IF('04.04_PLANO DE TRABALHO'!XK52="",H595,'04.04_PLANO DE TRABALHO'!XK52)</f>
        <v>Início</v>
      </c>
      <c r="I596">
        <f>IF('04.04_PLANO DE TRABALHO'!XL52="",I595,'04.04_PLANO DE TRABALHO'!XL52)</f>
        <v>0</v>
      </c>
      <c r="J596">
        <f>IF('04.04_PLANO DE TRABALHO'!XM52="",J595,'04.04_PLANO DE TRABALHO'!XM52)</f>
        <v>0</v>
      </c>
      <c r="K596" t="str">
        <f>IF('04.04_PLANO DE TRABALHO'!XN52="",K595,'04.04_PLANO DE TRABALHO'!XN52)</f>
        <v>Fim</v>
      </c>
      <c r="L596">
        <f>IF('04.04_PLANO DE TRABALHO'!XO52="",L595,'04.04_PLANO DE TRABALHO'!XO52)</f>
        <v>0</v>
      </c>
      <c r="M596">
        <f>IF('04.04_PLANO DE TRABALHO'!XP52="",M595,'04.04_PLANO DE TRABALHO'!XP52)</f>
        <v>0</v>
      </c>
      <c r="N596" t="str">
        <f>IF('04.04_PLANO DE TRABALHO'!XQ52="",N595,'04.04_PLANO DE TRABALHO'!XQ52)</f>
        <v>Total da SubAtividade:</v>
      </c>
      <c r="O596">
        <f>IF('04.04_PLANO DE TRABALHO'!XR52="",O595,'04.04_PLANO DE TRABALHO'!XR52)</f>
        <v>0</v>
      </c>
      <c r="P596">
        <f>IF('04.04_PLANO DE TRABALHO'!XS52="",P595,'04.04_PLANO DE TRABALHO'!XS52)</f>
        <v>0</v>
      </c>
      <c r="Q596" t="str">
        <f>IF('04.04_PLANO DE TRABALHO'!XT52="",Q595,'04.04_PLANO DE TRABALHO'!XT52)</f>
        <v>SubAtividade</v>
      </c>
      <c r="R596">
        <f>IF('04.04_PLANO DE TRABALHO'!XU52="",R595,'04.04_PLANO DE TRABALHO'!XU52)</f>
        <v>0</v>
      </c>
      <c r="S596">
        <f>IF('04.04_PLANO DE TRABALHO'!XV52="",S595,'04.04_PLANO DE TRABALHO'!XV52)</f>
        <v>0</v>
      </c>
      <c r="T596">
        <f>IF('04.04_PLANO DE TRABALHO'!XW52="",T595,'04.04_PLANO DE TRABALHO'!XW52)</f>
        <v>0</v>
      </c>
      <c r="U596">
        <f>IF('04.04_PLANO DE TRABALHO'!XX52="",U595,'04.04_PLANO DE TRABALHO'!XX52)</f>
        <v>0</v>
      </c>
      <c r="V596">
        <f>IF('04.04_PLANO DE TRABALHO'!XY52="",V595,'04.04_PLANO DE TRABALHO'!XY52)</f>
        <v>0</v>
      </c>
      <c r="W596" t="str">
        <f>IF('04.04_PLANO DE TRABALHO'!XZ52="",W595,'04.04_PLANO DE TRABALHO'!XZ52)</f>
        <v>Despesa</v>
      </c>
      <c r="X596">
        <f>IF('04.04_PLANO DE TRABALHO'!YA52="",X595,'04.04_PLANO DE TRABALHO'!YA52)</f>
        <v>0</v>
      </c>
      <c r="Y596">
        <f>IF('04.04_PLANO DE TRABALHO'!YB52="",Y595,'04.04_PLANO DE TRABALHO'!YB52)</f>
        <v>0</v>
      </c>
      <c r="Z596">
        <f>IF('04.04_PLANO DE TRABALHO'!YC52="",Z595,'04.04_PLANO DE TRABALHO'!YC52)</f>
        <v>0</v>
      </c>
      <c r="AA596">
        <f>IF('04.04_PLANO DE TRABALHO'!YD52="",AA595,'04.04_PLANO DE TRABALHO'!YD52)</f>
        <v>0</v>
      </c>
      <c r="AB596">
        <f>IF('04.04_PLANO DE TRABALHO'!YE52="",AB595,'04.04_PLANO DE TRABALHO'!YE52)</f>
        <v>0</v>
      </c>
      <c r="AC596">
        <f>IF('04.04_PLANO DE TRABALHO'!YF52="",AC595,'04.04_PLANO DE TRABALHO'!YF52)</f>
        <v>0</v>
      </c>
      <c r="AD596" t="str">
        <f>IF('04.04_PLANO DE TRABALHO'!YG52="",AD595,'04.04_PLANO DE TRABALHO'!YG52)</f>
        <v>Categoria</v>
      </c>
      <c r="AE596">
        <f>IF('04.04_PLANO DE TRABALHO'!YH52="",AE595,'04.04_PLANO DE TRABALHO'!YH52)</f>
        <v>0</v>
      </c>
      <c r="AF596">
        <f>IF('04.04_PLANO DE TRABALHO'!YI52="",AF595,'04.04_PLANO DE TRABALHO'!YI52)</f>
        <v>0</v>
      </c>
      <c r="AG596">
        <f>IF('04.04_PLANO DE TRABALHO'!YJ52="",AG595,'04.04_PLANO DE TRABALHO'!YJ52)</f>
        <v>0</v>
      </c>
      <c r="AH596">
        <f>IF('04.04_PLANO DE TRABALHO'!YK52="",AH595,'04.04_PLANO DE TRABALHO'!YK52)</f>
        <v>0</v>
      </c>
      <c r="AI596">
        <f>IF('04.04_PLANO DE TRABALHO'!YL52="",AI595,'04.04_PLANO DE TRABALHO'!YL52)</f>
        <v>0</v>
      </c>
      <c r="AJ596">
        <f>IF('04.04_PLANO DE TRABALHO'!YM52="",AJ595,'04.04_PLANO DE TRABALHO'!YM52)</f>
        <v>0</v>
      </c>
      <c r="AK596">
        <f>IF('04.04_PLANO DE TRABALHO'!YN52="",AK595,'04.04_PLANO DE TRABALHO'!YN52)</f>
        <v>0</v>
      </c>
      <c r="AL596" t="str">
        <f>IF('04.04_PLANO DE TRABALHO'!YO52="",AL595,'04.04_PLANO DE TRABALHO'!YO52)</f>
        <v>Subcategoria</v>
      </c>
      <c r="AM596">
        <f>IF('04.04_PLANO DE TRABALHO'!YP52="",AM595,'04.04_PLANO DE TRABALHO'!YP52)</f>
        <v>0</v>
      </c>
      <c r="AN596">
        <f>IF('04.04_PLANO DE TRABALHO'!YQ52="",AN595,'04.04_PLANO DE TRABALHO'!YQ52)</f>
        <v>0</v>
      </c>
      <c r="AO596">
        <f>IF('04.04_PLANO DE TRABALHO'!YR52="",AO595,'04.04_PLANO DE TRABALHO'!YR52)</f>
        <v>0</v>
      </c>
      <c r="AP596">
        <f>IF('04.04_PLANO DE TRABALHO'!YS52="",AP595,'04.04_PLANO DE TRABALHO'!YS52)</f>
        <v>0</v>
      </c>
      <c r="AQ596" t="str">
        <f>IF('04.04_PLANO DE TRABALHO'!YT52="",AQ595,'04.04_PLANO DE TRABALHO'!YT52)</f>
        <v>Fonte*</v>
      </c>
      <c r="AR596">
        <f>IF('04.04_PLANO DE TRABALHO'!YU52="",AR595,'04.04_PLANO DE TRABALHO'!YU52)</f>
        <v>0</v>
      </c>
      <c r="AS596">
        <f>IF('04.04_PLANO DE TRABALHO'!YV52="",AS595,'04.04_PLANO DE TRABALHO'!YV52)</f>
        <v>0</v>
      </c>
      <c r="AT596">
        <f>IF('04.04_PLANO DE TRABALHO'!YW52="",AT595,'04.04_PLANO DE TRABALHO'!YW52)</f>
        <v>0</v>
      </c>
      <c r="AU596" t="str">
        <f>IF('04.04_PLANO DE TRABALHO'!YX52="",AU595,'04.04_PLANO DE TRABALHO'!YX52)</f>
        <v>Unid</v>
      </c>
      <c r="AV596">
        <f>IF('04.04_PLANO DE TRABALHO'!YY52="",AV595,'04.04_PLANO DE TRABALHO'!YY52)</f>
        <v>0</v>
      </c>
      <c r="AW596" t="str">
        <f>IF('04.04_PLANO DE TRABALHO'!YZ52="",AW595,'04.04_PLANO DE TRABALHO'!YZ52)</f>
        <v>Valor 
Unit</v>
      </c>
      <c r="AX596">
        <f>IF('04.04_PLANO DE TRABALHO'!ZA52="",AX595,'04.04_PLANO DE TRABALHO'!ZA52)</f>
        <v>0</v>
      </c>
      <c r="AY596">
        <f>IF('04.04_PLANO DE TRABALHO'!ZB52="",AY595,'04.04_PLANO DE TRABALHO'!ZB52)</f>
        <v>0</v>
      </c>
      <c r="AZ596" t="str">
        <f>IF('04.04_PLANO DE TRABALHO'!ZC52="",AZ595,'04.04_PLANO DE TRABALHO'!ZC52)</f>
        <v>Qtde</v>
      </c>
      <c r="BA596">
        <f>IF('04.04_PLANO DE TRABALHO'!ZD52="",BA595,'04.04_PLANO DE TRABALHO'!ZD52)</f>
        <v>0</v>
      </c>
      <c r="BB596">
        <f>IF('04.04_PLANO DE TRABALHO'!ZE52="",BB595,'04.04_PLANO DE TRABALHO'!ZE52)</f>
        <v>0</v>
      </c>
    </row>
    <row r="597" spans="1:54" x14ac:dyDescent="0.25">
      <c r="A597">
        <v>44</v>
      </c>
      <c r="B597">
        <f>'04.04_PLANO DE TRABALHO'!$XT$7</f>
        <v>0</v>
      </c>
      <c r="C597" t="str">
        <f>IF('04.04_PLANO DE TRABALHO'!XF53="",C596,'04.04_PLANO DE TRABALHO'!XF53)</f>
        <v>Cod</v>
      </c>
      <c r="D597">
        <f>IF('04.04_PLANO DE TRABALHO'!XG53="",D596,'04.04_PLANO DE TRABALHO'!XG53)</f>
        <v>0</v>
      </c>
      <c r="E597" t="str">
        <f>IF(OR('04.04_PLANO DE TRABALHO'!XH53="",'04.04_PLANO DE TRABALHO'!XH53="Realizado",'04.04_PLANO DE TRABALHO'!XH53="Planejado"),E596,'04.04_PLANO DE TRABALHO'!XH53)</f>
        <v>Atividade</v>
      </c>
      <c r="F597">
        <f>IF('04.04_PLANO DE TRABALHO'!XI53="",F596,'04.04_PLANO DE TRABALHO'!XI53)</f>
        <v>0</v>
      </c>
      <c r="G597">
        <f>IF('04.04_PLANO DE TRABALHO'!XJ53="",G596,'04.04_PLANO DE TRABALHO'!XJ53)</f>
        <v>0</v>
      </c>
      <c r="H597" t="str">
        <f>IF('04.04_PLANO DE TRABALHO'!XK53="",H596,'04.04_PLANO DE TRABALHO'!XK53)</f>
        <v>Início</v>
      </c>
      <c r="I597">
        <f>IF('04.04_PLANO DE TRABALHO'!XL53="",I596,'04.04_PLANO DE TRABALHO'!XL53)</f>
        <v>0</v>
      </c>
      <c r="J597">
        <f>IF('04.04_PLANO DE TRABALHO'!XM53="",J596,'04.04_PLANO DE TRABALHO'!XM53)</f>
        <v>0</v>
      </c>
      <c r="K597" t="str">
        <f>IF('04.04_PLANO DE TRABALHO'!XN53="",K596,'04.04_PLANO DE TRABALHO'!XN53)</f>
        <v>Fim</v>
      </c>
      <c r="L597">
        <f>IF('04.04_PLANO DE TRABALHO'!XO53="",L596,'04.04_PLANO DE TRABALHO'!XO53)</f>
        <v>0</v>
      </c>
      <c r="M597">
        <f>IF('04.04_PLANO DE TRABALHO'!XP53="",M596,'04.04_PLANO DE TRABALHO'!XP53)</f>
        <v>0</v>
      </c>
      <c r="N597" t="str">
        <f>IF('04.04_PLANO DE TRABALHO'!XQ53="",N596,'04.04_PLANO DE TRABALHO'!XQ53)</f>
        <v>Total da SubAtividade:</v>
      </c>
      <c r="O597">
        <f>IF('04.04_PLANO DE TRABALHO'!XR53="",O596,'04.04_PLANO DE TRABALHO'!XR53)</f>
        <v>0</v>
      </c>
      <c r="P597">
        <f>IF('04.04_PLANO DE TRABALHO'!XS53="",P596,'04.04_PLANO DE TRABALHO'!XS53)</f>
        <v>0</v>
      </c>
      <c r="Q597" t="str">
        <f>IF('04.04_PLANO DE TRABALHO'!XT53="",Q596,'04.04_PLANO DE TRABALHO'!XT53)</f>
        <v>SubAtividade</v>
      </c>
      <c r="R597">
        <f>IF('04.04_PLANO DE TRABALHO'!XU53="",R596,'04.04_PLANO DE TRABALHO'!XU53)</f>
        <v>0</v>
      </c>
      <c r="S597">
        <f>IF('04.04_PLANO DE TRABALHO'!XV53="",S596,'04.04_PLANO DE TRABALHO'!XV53)</f>
        <v>0</v>
      </c>
      <c r="T597">
        <f>IF('04.04_PLANO DE TRABALHO'!XW53="",T596,'04.04_PLANO DE TRABALHO'!XW53)</f>
        <v>0</v>
      </c>
      <c r="U597">
        <f>IF('04.04_PLANO DE TRABALHO'!XX53="",U596,'04.04_PLANO DE TRABALHO'!XX53)</f>
        <v>0</v>
      </c>
      <c r="V597">
        <f>IF('04.04_PLANO DE TRABALHO'!XY53="",V596,'04.04_PLANO DE TRABALHO'!XY53)</f>
        <v>0</v>
      </c>
      <c r="W597" t="str">
        <f>IF('04.04_PLANO DE TRABALHO'!XZ53="",W596,'04.04_PLANO DE TRABALHO'!XZ53)</f>
        <v>Despesa</v>
      </c>
      <c r="X597">
        <f>IF('04.04_PLANO DE TRABALHO'!YA53="",X596,'04.04_PLANO DE TRABALHO'!YA53)</f>
        <v>0</v>
      </c>
      <c r="Y597">
        <f>IF('04.04_PLANO DE TRABALHO'!YB53="",Y596,'04.04_PLANO DE TRABALHO'!YB53)</f>
        <v>0</v>
      </c>
      <c r="Z597">
        <f>IF('04.04_PLANO DE TRABALHO'!YC53="",Z596,'04.04_PLANO DE TRABALHO'!YC53)</f>
        <v>0</v>
      </c>
      <c r="AA597">
        <f>IF('04.04_PLANO DE TRABALHO'!YD53="",AA596,'04.04_PLANO DE TRABALHO'!YD53)</f>
        <v>0</v>
      </c>
      <c r="AB597">
        <f>IF('04.04_PLANO DE TRABALHO'!YE53="",AB596,'04.04_PLANO DE TRABALHO'!YE53)</f>
        <v>0</v>
      </c>
      <c r="AC597">
        <f>IF('04.04_PLANO DE TRABALHO'!YF53="",AC596,'04.04_PLANO DE TRABALHO'!YF53)</f>
        <v>0</v>
      </c>
      <c r="AD597" t="str">
        <f>IF('04.04_PLANO DE TRABALHO'!YG53="",AD596,'04.04_PLANO DE TRABALHO'!YG53)</f>
        <v>Categoria</v>
      </c>
      <c r="AE597">
        <f>IF('04.04_PLANO DE TRABALHO'!YH53="",AE596,'04.04_PLANO DE TRABALHO'!YH53)</f>
        <v>0</v>
      </c>
      <c r="AF597">
        <f>IF('04.04_PLANO DE TRABALHO'!YI53="",AF596,'04.04_PLANO DE TRABALHO'!YI53)</f>
        <v>0</v>
      </c>
      <c r="AG597">
        <f>IF('04.04_PLANO DE TRABALHO'!YJ53="",AG596,'04.04_PLANO DE TRABALHO'!YJ53)</f>
        <v>0</v>
      </c>
      <c r="AH597">
        <f>IF('04.04_PLANO DE TRABALHO'!YK53="",AH596,'04.04_PLANO DE TRABALHO'!YK53)</f>
        <v>0</v>
      </c>
      <c r="AI597">
        <f>IF('04.04_PLANO DE TRABALHO'!YL53="",AI596,'04.04_PLANO DE TRABALHO'!YL53)</f>
        <v>0</v>
      </c>
      <c r="AJ597">
        <f>IF('04.04_PLANO DE TRABALHO'!YM53="",AJ596,'04.04_PLANO DE TRABALHO'!YM53)</f>
        <v>0</v>
      </c>
      <c r="AK597">
        <f>IF('04.04_PLANO DE TRABALHO'!YN53="",AK596,'04.04_PLANO DE TRABALHO'!YN53)</f>
        <v>0</v>
      </c>
      <c r="AL597" t="str">
        <f>IF('04.04_PLANO DE TRABALHO'!YO53="",AL596,'04.04_PLANO DE TRABALHO'!YO53)</f>
        <v>Subcategoria</v>
      </c>
      <c r="AM597">
        <f>IF('04.04_PLANO DE TRABALHO'!YP53="",AM596,'04.04_PLANO DE TRABALHO'!YP53)</f>
        <v>0</v>
      </c>
      <c r="AN597">
        <f>IF('04.04_PLANO DE TRABALHO'!YQ53="",AN596,'04.04_PLANO DE TRABALHO'!YQ53)</f>
        <v>0</v>
      </c>
      <c r="AO597">
        <f>IF('04.04_PLANO DE TRABALHO'!YR53="",AO596,'04.04_PLANO DE TRABALHO'!YR53)</f>
        <v>0</v>
      </c>
      <c r="AP597">
        <f>IF('04.04_PLANO DE TRABALHO'!YS53="",AP596,'04.04_PLANO DE TRABALHO'!YS53)</f>
        <v>0</v>
      </c>
      <c r="AQ597" t="str">
        <f>IF('04.04_PLANO DE TRABALHO'!YT53="",AQ596,'04.04_PLANO DE TRABALHO'!YT53)</f>
        <v>Fonte*</v>
      </c>
      <c r="AR597">
        <f>IF('04.04_PLANO DE TRABALHO'!YU53="",AR596,'04.04_PLANO DE TRABALHO'!YU53)</f>
        <v>0</v>
      </c>
      <c r="AS597">
        <f>IF('04.04_PLANO DE TRABALHO'!YV53="",AS596,'04.04_PLANO DE TRABALHO'!YV53)</f>
        <v>0</v>
      </c>
      <c r="AT597">
        <f>IF('04.04_PLANO DE TRABALHO'!YW53="",AT596,'04.04_PLANO DE TRABALHO'!YW53)</f>
        <v>0</v>
      </c>
      <c r="AU597" t="str">
        <f>IF('04.04_PLANO DE TRABALHO'!YX53="",AU596,'04.04_PLANO DE TRABALHO'!YX53)</f>
        <v>Unid</v>
      </c>
      <c r="AV597">
        <f>IF('04.04_PLANO DE TRABALHO'!YY53="",AV596,'04.04_PLANO DE TRABALHO'!YY53)</f>
        <v>0</v>
      </c>
      <c r="AW597" t="str">
        <f>IF('04.04_PLANO DE TRABALHO'!YZ53="",AW596,'04.04_PLANO DE TRABALHO'!YZ53)</f>
        <v>Valor 
Unit</v>
      </c>
      <c r="AX597">
        <f>IF('04.04_PLANO DE TRABALHO'!ZA53="",AX596,'04.04_PLANO DE TRABALHO'!ZA53)</f>
        <v>0</v>
      </c>
      <c r="AY597">
        <f>IF('04.04_PLANO DE TRABALHO'!ZB53="",AY596,'04.04_PLANO DE TRABALHO'!ZB53)</f>
        <v>0</v>
      </c>
      <c r="AZ597" t="str">
        <f>IF('04.04_PLANO DE TRABALHO'!ZC53="",AZ596,'04.04_PLANO DE TRABALHO'!ZC53)</f>
        <v>Qtde</v>
      </c>
      <c r="BA597">
        <f>IF('04.04_PLANO DE TRABALHO'!ZD53="",BA596,'04.04_PLANO DE TRABALHO'!ZD53)</f>
        <v>0</v>
      </c>
      <c r="BB597">
        <f>IF('04.04_PLANO DE TRABALHO'!ZE53="",BB596,'04.04_PLANO DE TRABALHO'!ZE53)</f>
        <v>0</v>
      </c>
    </row>
    <row r="598" spans="1:54" x14ac:dyDescent="0.25">
      <c r="A598">
        <v>45</v>
      </c>
      <c r="B598">
        <f>'04.04_PLANO DE TRABALHO'!$XT$7</f>
        <v>0</v>
      </c>
      <c r="C598" t="str">
        <f>IF('04.04_PLANO DE TRABALHO'!XF54="",C597,'04.04_PLANO DE TRABALHO'!XF54)</f>
        <v>Cod</v>
      </c>
      <c r="D598">
        <f>IF('04.04_PLANO DE TRABALHO'!XG54="",D597,'04.04_PLANO DE TRABALHO'!XG54)</f>
        <v>0</v>
      </c>
      <c r="E598" t="str">
        <f>IF(OR('04.04_PLANO DE TRABALHO'!XH54="",'04.04_PLANO DE TRABALHO'!XH54="Realizado",'04.04_PLANO DE TRABALHO'!XH54="Planejado"),E597,'04.04_PLANO DE TRABALHO'!XH54)</f>
        <v>Atividade</v>
      </c>
      <c r="F598">
        <f>IF('04.04_PLANO DE TRABALHO'!XI54="",F597,'04.04_PLANO DE TRABALHO'!XI54)</f>
        <v>0</v>
      </c>
      <c r="G598">
        <f>IF('04.04_PLANO DE TRABALHO'!XJ54="",G597,'04.04_PLANO DE TRABALHO'!XJ54)</f>
        <v>0</v>
      </c>
      <c r="H598" t="str">
        <f>IF('04.04_PLANO DE TRABALHO'!XK54="",H597,'04.04_PLANO DE TRABALHO'!XK54)</f>
        <v>Início</v>
      </c>
      <c r="I598">
        <f>IF('04.04_PLANO DE TRABALHO'!XL54="",I597,'04.04_PLANO DE TRABALHO'!XL54)</f>
        <v>0</v>
      </c>
      <c r="J598">
        <f>IF('04.04_PLANO DE TRABALHO'!XM54="",J597,'04.04_PLANO DE TRABALHO'!XM54)</f>
        <v>0</v>
      </c>
      <c r="K598" t="str">
        <f>IF('04.04_PLANO DE TRABALHO'!XN54="",K597,'04.04_PLANO DE TRABALHO'!XN54)</f>
        <v>Fim</v>
      </c>
      <c r="L598">
        <f>IF('04.04_PLANO DE TRABALHO'!XO54="",L597,'04.04_PLANO DE TRABALHO'!XO54)</f>
        <v>0</v>
      </c>
      <c r="M598">
        <f>IF('04.04_PLANO DE TRABALHO'!XP54="",M597,'04.04_PLANO DE TRABALHO'!XP54)</f>
        <v>0</v>
      </c>
      <c r="N598" t="str">
        <f>IF('04.04_PLANO DE TRABALHO'!XQ54="",N597,'04.04_PLANO DE TRABALHO'!XQ54)</f>
        <v>Total da SubAtividade:</v>
      </c>
      <c r="O598">
        <f>IF('04.04_PLANO DE TRABALHO'!XR54="",O597,'04.04_PLANO DE TRABALHO'!XR54)</f>
        <v>0</v>
      </c>
      <c r="P598">
        <f>IF('04.04_PLANO DE TRABALHO'!XS54="",P597,'04.04_PLANO DE TRABALHO'!XS54)</f>
        <v>0</v>
      </c>
      <c r="Q598" t="str">
        <f>IF('04.04_PLANO DE TRABALHO'!XT54="",Q597,'04.04_PLANO DE TRABALHO'!XT54)</f>
        <v>SubAtividade</v>
      </c>
      <c r="R598">
        <f>IF('04.04_PLANO DE TRABALHO'!XU54="",R597,'04.04_PLANO DE TRABALHO'!XU54)</f>
        <v>0</v>
      </c>
      <c r="S598">
        <f>IF('04.04_PLANO DE TRABALHO'!XV54="",S597,'04.04_PLANO DE TRABALHO'!XV54)</f>
        <v>0</v>
      </c>
      <c r="T598">
        <f>IF('04.04_PLANO DE TRABALHO'!XW54="",T597,'04.04_PLANO DE TRABALHO'!XW54)</f>
        <v>0</v>
      </c>
      <c r="U598">
        <f>IF('04.04_PLANO DE TRABALHO'!XX54="",U597,'04.04_PLANO DE TRABALHO'!XX54)</f>
        <v>0</v>
      </c>
      <c r="V598">
        <f>IF('04.04_PLANO DE TRABALHO'!XY54="",V597,'04.04_PLANO DE TRABALHO'!XY54)</f>
        <v>0</v>
      </c>
      <c r="W598" t="str">
        <f>IF('04.04_PLANO DE TRABALHO'!XZ54="",W597,'04.04_PLANO DE TRABALHO'!XZ54)</f>
        <v>Despesa</v>
      </c>
      <c r="X598">
        <f>IF('04.04_PLANO DE TRABALHO'!YA54="",X597,'04.04_PLANO DE TRABALHO'!YA54)</f>
        <v>0</v>
      </c>
      <c r="Y598">
        <f>IF('04.04_PLANO DE TRABALHO'!YB54="",Y597,'04.04_PLANO DE TRABALHO'!YB54)</f>
        <v>0</v>
      </c>
      <c r="Z598">
        <f>IF('04.04_PLANO DE TRABALHO'!YC54="",Z597,'04.04_PLANO DE TRABALHO'!YC54)</f>
        <v>0</v>
      </c>
      <c r="AA598">
        <f>IF('04.04_PLANO DE TRABALHO'!YD54="",AA597,'04.04_PLANO DE TRABALHO'!YD54)</f>
        <v>0</v>
      </c>
      <c r="AB598">
        <f>IF('04.04_PLANO DE TRABALHO'!YE54="",AB597,'04.04_PLANO DE TRABALHO'!YE54)</f>
        <v>0</v>
      </c>
      <c r="AC598">
        <f>IF('04.04_PLANO DE TRABALHO'!YF54="",AC597,'04.04_PLANO DE TRABALHO'!YF54)</f>
        <v>0</v>
      </c>
      <c r="AD598" t="str">
        <f>IF('04.04_PLANO DE TRABALHO'!YG54="",AD597,'04.04_PLANO DE TRABALHO'!YG54)</f>
        <v>Categoria</v>
      </c>
      <c r="AE598">
        <f>IF('04.04_PLANO DE TRABALHO'!YH54="",AE597,'04.04_PLANO DE TRABALHO'!YH54)</f>
        <v>0</v>
      </c>
      <c r="AF598">
        <f>IF('04.04_PLANO DE TRABALHO'!YI54="",AF597,'04.04_PLANO DE TRABALHO'!YI54)</f>
        <v>0</v>
      </c>
      <c r="AG598">
        <f>IF('04.04_PLANO DE TRABALHO'!YJ54="",AG597,'04.04_PLANO DE TRABALHO'!YJ54)</f>
        <v>0</v>
      </c>
      <c r="AH598">
        <f>IF('04.04_PLANO DE TRABALHO'!YK54="",AH597,'04.04_PLANO DE TRABALHO'!YK54)</f>
        <v>0</v>
      </c>
      <c r="AI598">
        <f>IF('04.04_PLANO DE TRABALHO'!YL54="",AI597,'04.04_PLANO DE TRABALHO'!YL54)</f>
        <v>0</v>
      </c>
      <c r="AJ598">
        <f>IF('04.04_PLANO DE TRABALHO'!YM54="",AJ597,'04.04_PLANO DE TRABALHO'!YM54)</f>
        <v>0</v>
      </c>
      <c r="AK598">
        <f>IF('04.04_PLANO DE TRABALHO'!YN54="",AK597,'04.04_PLANO DE TRABALHO'!YN54)</f>
        <v>0</v>
      </c>
      <c r="AL598" t="str">
        <f>IF('04.04_PLANO DE TRABALHO'!YO54="",AL597,'04.04_PLANO DE TRABALHO'!YO54)</f>
        <v>Subcategoria</v>
      </c>
      <c r="AM598">
        <f>IF('04.04_PLANO DE TRABALHO'!YP54="",AM597,'04.04_PLANO DE TRABALHO'!YP54)</f>
        <v>0</v>
      </c>
      <c r="AN598">
        <f>IF('04.04_PLANO DE TRABALHO'!YQ54="",AN597,'04.04_PLANO DE TRABALHO'!YQ54)</f>
        <v>0</v>
      </c>
      <c r="AO598">
        <f>IF('04.04_PLANO DE TRABALHO'!YR54="",AO597,'04.04_PLANO DE TRABALHO'!YR54)</f>
        <v>0</v>
      </c>
      <c r="AP598">
        <f>IF('04.04_PLANO DE TRABALHO'!YS54="",AP597,'04.04_PLANO DE TRABALHO'!YS54)</f>
        <v>0</v>
      </c>
      <c r="AQ598" t="str">
        <f>IF('04.04_PLANO DE TRABALHO'!YT54="",AQ597,'04.04_PLANO DE TRABALHO'!YT54)</f>
        <v>Fonte*</v>
      </c>
      <c r="AR598">
        <f>IF('04.04_PLANO DE TRABALHO'!YU54="",AR597,'04.04_PLANO DE TRABALHO'!YU54)</f>
        <v>0</v>
      </c>
      <c r="AS598">
        <f>IF('04.04_PLANO DE TRABALHO'!YV54="",AS597,'04.04_PLANO DE TRABALHO'!YV54)</f>
        <v>0</v>
      </c>
      <c r="AT598">
        <f>IF('04.04_PLANO DE TRABALHO'!YW54="",AT597,'04.04_PLANO DE TRABALHO'!YW54)</f>
        <v>0</v>
      </c>
      <c r="AU598" t="str">
        <f>IF('04.04_PLANO DE TRABALHO'!YX54="",AU597,'04.04_PLANO DE TRABALHO'!YX54)</f>
        <v>Unid</v>
      </c>
      <c r="AV598">
        <f>IF('04.04_PLANO DE TRABALHO'!YY54="",AV597,'04.04_PLANO DE TRABALHO'!YY54)</f>
        <v>0</v>
      </c>
      <c r="AW598" t="str">
        <f>IF('04.04_PLANO DE TRABALHO'!YZ54="",AW597,'04.04_PLANO DE TRABALHO'!YZ54)</f>
        <v>Valor 
Unit</v>
      </c>
      <c r="AX598">
        <f>IF('04.04_PLANO DE TRABALHO'!ZA54="",AX597,'04.04_PLANO DE TRABALHO'!ZA54)</f>
        <v>0</v>
      </c>
      <c r="AY598">
        <f>IF('04.04_PLANO DE TRABALHO'!ZB54="",AY597,'04.04_PLANO DE TRABALHO'!ZB54)</f>
        <v>0</v>
      </c>
      <c r="AZ598" t="str">
        <f>IF('04.04_PLANO DE TRABALHO'!ZC54="",AZ597,'04.04_PLANO DE TRABALHO'!ZC54)</f>
        <v>Qtde</v>
      </c>
      <c r="BA598">
        <f>IF('04.04_PLANO DE TRABALHO'!ZD54="",BA597,'04.04_PLANO DE TRABALHO'!ZD54)</f>
        <v>0</v>
      </c>
      <c r="BB598">
        <f>IF('04.04_PLANO DE TRABALHO'!ZE54="",BB597,'04.04_PLANO DE TRABALHO'!ZE54)</f>
        <v>0</v>
      </c>
    </row>
    <row r="599" spans="1:54" x14ac:dyDescent="0.25">
      <c r="A599">
        <v>46</v>
      </c>
      <c r="B599">
        <f>'04.04_PLANO DE TRABALHO'!$XT$7</f>
        <v>0</v>
      </c>
      <c r="C599" t="str">
        <f>IF('04.04_PLANO DE TRABALHO'!XF55="",C598,'04.04_PLANO DE TRABALHO'!XF55)</f>
        <v>Cod</v>
      </c>
      <c r="D599">
        <f>IF('04.04_PLANO DE TRABALHO'!XG55="",D598,'04.04_PLANO DE TRABALHO'!XG55)</f>
        <v>0</v>
      </c>
      <c r="E599" t="str">
        <f>IF(OR('04.04_PLANO DE TRABALHO'!XH55="",'04.04_PLANO DE TRABALHO'!XH55="Realizado",'04.04_PLANO DE TRABALHO'!XH55="Planejado"),E598,'04.04_PLANO DE TRABALHO'!XH55)</f>
        <v>Atividade</v>
      </c>
      <c r="F599">
        <f>IF('04.04_PLANO DE TRABALHO'!XI55="",F598,'04.04_PLANO DE TRABALHO'!XI55)</f>
        <v>0</v>
      </c>
      <c r="G599">
        <f>IF('04.04_PLANO DE TRABALHO'!XJ55="",G598,'04.04_PLANO DE TRABALHO'!XJ55)</f>
        <v>0</v>
      </c>
      <c r="H599" t="str">
        <f>IF('04.04_PLANO DE TRABALHO'!XK55="",H598,'04.04_PLANO DE TRABALHO'!XK55)</f>
        <v>Início</v>
      </c>
      <c r="I599">
        <f>IF('04.04_PLANO DE TRABALHO'!XL55="",I598,'04.04_PLANO DE TRABALHO'!XL55)</f>
        <v>0</v>
      </c>
      <c r="J599">
        <f>IF('04.04_PLANO DE TRABALHO'!XM55="",J598,'04.04_PLANO DE TRABALHO'!XM55)</f>
        <v>0</v>
      </c>
      <c r="K599" t="str">
        <f>IF('04.04_PLANO DE TRABALHO'!XN55="",K598,'04.04_PLANO DE TRABALHO'!XN55)</f>
        <v>Fim</v>
      </c>
      <c r="L599">
        <f>IF('04.04_PLANO DE TRABALHO'!XO55="",L598,'04.04_PLANO DE TRABALHO'!XO55)</f>
        <v>0</v>
      </c>
      <c r="M599">
        <f>IF('04.04_PLANO DE TRABALHO'!XP55="",M598,'04.04_PLANO DE TRABALHO'!XP55)</f>
        <v>0</v>
      </c>
      <c r="N599" t="str">
        <f>IF('04.04_PLANO DE TRABALHO'!XQ55="",N598,'04.04_PLANO DE TRABALHO'!XQ55)</f>
        <v>Total da SubAtividade:</v>
      </c>
      <c r="O599">
        <f>IF('04.04_PLANO DE TRABALHO'!XR55="",O598,'04.04_PLANO DE TRABALHO'!XR55)</f>
        <v>0</v>
      </c>
      <c r="P599">
        <f>IF('04.04_PLANO DE TRABALHO'!XS55="",P598,'04.04_PLANO DE TRABALHO'!XS55)</f>
        <v>0</v>
      </c>
      <c r="Q599" t="str">
        <f>IF('04.04_PLANO DE TRABALHO'!XT55="",Q598,'04.04_PLANO DE TRABALHO'!XT55)</f>
        <v>SubAtividade</v>
      </c>
      <c r="R599">
        <f>IF('04.04_PLANO DE TRABALHO'!XU55="",R598,'04.04_PLANO DE TRABALHO'!XU55)</f>
        <v>0</v>
      </c>
      <c r="S599">
        <f>IF('04.04_PLANO DE TRABALHO'!XV55="",S598,'04.04_PLANO DE TRABALHO'!XV55)</f>
        <v>0</v>
      </c>
      <c r="T599">
        <f>IF('04.04_PLANO DE TRABALHO'!XW55="",T598,'04.04_PLANO DE TRABALHO'!XW55)</f>
        <v>0</v>
      </c>
      <c r="U599">
        <f>IF('04.04_PLANO DE TRABALHO'!XX55="",U598,'04.04_PLANO DE TRABALHO'!XX55)</f>
        <v>0</v>
      </c>
      <c r="V599">
        <f>IF('04.04_PLANO DE TRABALHO'!XY55="",V598,'04.04_PLANO DE TRABALHO'!XY55)</f>
        <v>0</v>
      </c>
      <c r="W599" t="str">
        <f>IF('04.04_PLANO DE TRABALHO'!XZ55="",W598,'04.04_PLANO DE TRABALHO'!XZ55)</f>
        <v>Despesa</v>
      </c>
      <c r="X599">
        <f>IF('04.04_PLANO DE TRABALHO'!YA55="",X598,'04.04_PLANO DE TRABALHO'!YA55)</f>
        <v>0</v>
      </c>
      <c r="Y599">
        <f>IF('04.04_PLANO DE TRABALHO'!YB55="",Y598,'04.04_PLANO DE TRABALHO'!YB55)</f>
        <v>0</v>
      </c>
      <c r="Z599">
        <f>IF('04.04_PLANO DE TRABALHO'!YC55="",Z598,'04.04_PLANO DE TRABALHO'!YC55)</f>
        <v>0</v>
      </c>
      <c r="AA599">
        <f>IF('04.04_PLANO DE TRABALHO'!YD55="",AA598,'04.04_PLANO DE TRABALHO'!YD55)</f>
        <v>0</v>
      </c>
      <c r="AB599">
        <f>IF('04.04_PLANO DE TRABALHO'!YE55="",AB598,'04.04_PLANO DE TRABALHO'!YE55)</f>
        <v>0</v>
      </c>
      <c r="AC599">
        <f>IF('04.04_PLANO DE TRABALHO'!YF55="",AC598,'04.04_PLANO DE TRABALHO'!YF55)</f>
        <v>0</v>
      </c>
      <c r="AD599" t="str">
        <f>IF('04.04_PLANO DE TRABALHO'!YG55="",AD598,'04.04_PLANO DE TRABALHO'!YG55)</f>
        <v>Categoria</v>
      </c>
      <c r="AE599">
        <f>IF('04.04_PLANO DE TRABALHO'!YH55="",AE598,'04.04_PLANO DE TRABALHO'!YH55)</f>
        <v>0</v>
      </c>
      <c r="AF599">
        <f>IF('04.04_PLANO DE TRABALHO'!YI55="",AF598,'04.04_PLANO DE TRABALHO'!YI55)</f>
        <v>0</v>
      </c>
      <c r="AG599">
        <f>IF('04.04_PLANO DE TRABALHO'!YJ55="",AG598,'04.04_PLANO DE TRABALHO'!YJ55)</f>
        <v>0</v>
      </c>
      <c r="AH599">
        <f>IF('04.04_PLANO DE TRABALHO'!YK55="",AH598,'04.04_PLANO DE TRABALHO'!YK55)</f>
        <v>0</v>
      </c>
      <c r="AI599">
        <f>IF('04.04_PLANO DE TRABALHO'!YL55="",AI598,'04.04_PLANO DE TRABALHO'!YL55)</f>
        <v>0</v>
      </c>
      <c r="AJ599">
        <f>IF('04.04_PLANO DE TRABALHO'!YM55="",AJ598,'04.04_PLANO DE TRABALHO'!YM55)</f>
        <v>0</v>
      </c>
      <c r="AK599">
        <f>IF('04.04_PLANO DE TRABALHO'!YN55="",AK598,'04.04_PLANO DE TRABALHO'!YN55)</f>
        <v>0</v>
      </c>
      <c r="AL599" t="str">
        <f>IF('04.04_PLANO DE TRABALHO'!YO55="",AL598,'04.04_PLANO DE TRABALHO'!YO55)</f>
        <v>Subcategoria</v>
      </c>
      <c r="AM599">
        <f>IF('04.04_PLANO DE TRABALHO'!YP55="",AM598,'04.04_PLANO DE TRABALHO'!YP55)</f>
        <v>0</v>
      </c>
      <c r="AN599">
        <f>IF('04.04_PLANO DE TRABALHO'!YQ55="",AN598,'04.04_PLANO DE TRABALHO'!YQ55)</f>
        <v>0</v>
      </c>
      <c r="AO599">
        <f>IF('04.04_PLANO DE TRABALHO'!YR55="",AO598,'04.04_PLANO DE TRABALHO'!YR55)</f>
        <v>0</v>
      </c>
      <c r="AP599">
        <f>IF('04.04_PLANO DE TRABALHO'!YS55="",AP598,'04.04_PLANO DE TRABALHO'!YS55)</f>
        <v>0</v>
      </c>
      <c r="AQ599" t="str">
        <f>IF('04.04_PLANO DE TRABALHO'!YT55="",AQ598,'04.04_PLANO DE TRABALHO'!YT55)</f>
        <v>Fonte*</v>
      </c>
      <c r="AR599">
        <f>IF('04.04_PLANO DE TRABALHO'!YU55="",AR598,'04.04_PLANO DE TRABALHO'!YU55)</f>
        <v>0</v>
      </c>
      <c r="AS599">
        <f>IF('04.04_PLANO DE TRABALHO'!YV55="",AS598,'04.04_PLANO DE TRABALHO'!YV55)</f>
        <v>0</v>
      </c>
      <c r="AT599">
        <f>IF('04.04_PLANO DE TRABALHO'!YW55="",AT598,'04.04_PLANO DE TRABALHO'!YW55)</f>
        <v>0</v>
      </c>
      <c r="AU599" t="str">
        <f>IF('04.04_PLANO DE TRABALHO'!YX55="",AU598,'04.04_PLANO DE TRABALHO'!YX55)</f>
        <v>Unid</v>
      </c>
      <c r="AV599">
        <f>IF('04.04_PLANO DE TRABALHO'!YY55="",AV598,'04.04_PLANO DE TRABALHO'!YY55)</f>
        <v>0</v>
      </c>
      <c r="AW599" t="str">
        <f>IF('04.04_PLANO DE TRABALHO'!YZ55="",AW598,'04.04_PLANO DE TRABALHO'!YZ55)</f>
        <v>Valor 
Unit</v>
      </c>
      <c r="AX599">
        <f>IF('04.04_PLANO DE TRABALHO'!ZA55="",AX598,'04.04_PLANO DE TRABALHO'!ZA55)</f>
        <v>0</v>
      </c>
      <c r="AY599">
        <f>IF('04.04_PLANO DE TRABALHO'!ZB55="",AY598,'04.04_PLANO DE TRABALHO'!ZB55)</f>
        <v>0</v>
      </c>
      <c r="AZ599" t="str">
        <f>IF('04.04_PLANO DE TRABALHO'!ZC55="",AZ598,'04.04_PLANO DE TRABALHO'!ZC55)</f>
        <v>Qtde</v>
      </c>
      <c r="BA599">
        <f>IF('04.04_PLANO DE TRABALHO'!ZD55="",BA598,'04.04_PLANO DE TRABALHO'!ZD55)</f>
        <v>0</v>
      </c>
      <c r="BB599">
        <f>IF('04.04_PLANO DE TRABALHO'!ZE55="",BB598,'04.04_PLANO DE TRABALHO'!ZE55)</f>
        <v>0</v>
      </c>
    </row>
    <row r="600" spans="1:54" x14ac:dyDescent="0.25">
      <c r="A600">
        <v>47</v>
      </c>
      <c r="B600">
        <f>'04.04_PLANO DE TRABALHO'!$XT$7</f>
        <v>0</v>
      </c>
      <c r="C600" t="str">
        <f>IF('04.04_PLANO DE TRABALHO'!XF56="",C599,'04.04_PLANO DE TRABALHO'!XF56)</f>
        <v>Cod</v>
      </c>
      <c r="D600">
        <f>IF('04.04_PLANO DE TRABALHO'!XG56="",D599,'04.04_PLANO DE TRABALHO'!XG56)</f>
        <v>0</v>
      </c>
      <c r="E600" t="str">
        <f>IF(OR('04.04_PLANO DE TRABALHO'!XH56="",'04.04_PLANO DE TRABALHO'!XH56="Realizado",'04.04_PLANO DE TRABALHO'!XH56="Planejado"),E599,'04.04_PLANO DE TRABALHO'!XH56)</f>
        <v>Atividade</v>
      </c>
      <c r="F600">
        <f>IF('04.04_PLANO DE TRABALHO'!XI56="",F599,'04.04_PLANO DE TRABALHO'!XI56)</f>
        <v>0</v>
      </c>
      <c r="G600">
        <f>IF('04.04_PLANO DE TRABALHO'!XJ56="",G599,'04.04_PLANO DE TRABALHO'!XJ56)</f>
        <v>0</v>
      </c>
      <c r="H600" t="str">
        <f>IF('04.04_PLANO DE TRABALHO'!XK56="",H599,'04.04_PLANO DE TRABALHO'!XK56)</f>
        <v>Início</v>
      </c>
      <c r="I600">
        <f>IF('04.04_PLANO DE TRABALHO'!XL56="",I599,'04.04_PLANO DE TRABALHO'!XL56)</f>
        <v>0</v>
      </c>
      <c r="J600">
        <f>IF('04.04_PLANO DE TRABALHO'!XM56="",J599,'04.04_PLANO DE TRABALHO'!XM56)</f>
        <v>0</v>
      </c>
      <c r="K600" t="str">
        <f>IF('04.04_PLANO DE TRABALHO'!XN56="",K599,'04.04_PLANO DE TRABALHO'!XN56)</f>
        <v>Fim</v>
      </c>
      <c r="L600">
        <f>IF('04.04_PLANO DE TRABALHO'!XO56="",L599,'04.04_PLANO DE TRABALHO'!XO56)</f>
        <v>0</v>
      </c>
      <c r="M600">
        <f>IF('04.04_PLANO DE TRABALHO'!XP56="",M599,'04.04_PLANO DE TRABALHO'!XP56)</f>
        <v>0</v>
      </c>
      <c r="N600" t="str">
        <f>IF('04.04_PLANO DE TRABALHO'!XQ56="",N599,'04.04_PLANO DE TRABALHO'!XQ56)</f>
        <v>Total da SubAtividade:</v>
      </c>
      <c r="O600">
        <f>IF('04.04_PLANO DE TRABALHO'!XR56="",O599,'04.04_PLANO DE TRABALHO'!XR56)</f>
        <v>0</v>
      </c>
      <c r="P600">
        <f>IF('04.04_PLANO DE TRABALHO'!XS56="",P599,'04.04_PLANO DE TRABALHO'!XS56)</f>
        <v>0</v>
      </c>
      <c r="Q600" t="str">
        <f>IF('04.04_PLANO DE TRABALHO'!XT56="",Q599,'04.04_PLANO DE TRABALHO'!XT56)</f>
        <v>SubAtividade</v>
      </c>
      <c r="R600">
        <f>IF('04.04_PLANO DE TRABALHO'!XU56="",R599,'04.04_PLANO DE TRABALHO'!XU56)</f>
        <v>0</v>
      </c>
      <c r="S600">
        <f>IF('04.04_PLANO DE TRABALHO'!XV56="",S599,'04.04_PLANO DE TRABALHO'!XV56)</f>
        <v>0</v>
      </c>
      <c r="T600">
        <f>IF('04.04_PLANO DE TRABALHO'!XW56="",T599,'04.04_PLANO DE TRABALHO'!XW56)</f>
        <v>0</v>
      </c>
      <c r="U600">
        <f>IF('04.04_PLANO DE TRABALHO'!XX56="",U599,'04.04_PLANO DE TRABALHO'!XX56)</f>
        <v>0</v>
      </c>
      <c r="V600">
        <f>IF('04.04_PLANO DE TRABALHO'!XY56="",V599,'04.04_PLANO DE TRABALHO'!XY56)</f>
        <v>0</v>
      </c>
      <c r="W600" t="str">
        <f>IF('04.04_PLANO DE TRABALHO'!XZ56="",W599,'04.04_PLANO DE TRABALHO'!XZ56)</f>
        <v>Despesa</v>
      </c>
      <c r="X600">
        <f>IF('04.04_PLANO DE TRABALHO'!YA56="",X599,'04.04_PLANO DE TRABALHO'!YA56)</f>
        <v>0</v>
      </c>
      <c r="Y600">
        <f>IF('04.04_PLANO DE TRABALHO'!YB56="",Y599,'04.04_PLANO DE TRABALHO'!YB56)</f>
        <v>0</v>
      </c>
      <c r="Z600">
        <f>IF('04.04_PLANO DE TRABALHO'!YC56="",Z599,'04.04_PLANO DE TRABALHO'!YC56)</f>
        <v>0</v>
      </c>
      <c r="AA600">
        <f>IF('04.04_PLANO DE TRABALHO'!YD56="",AA599,'04.04_PLANO DE TRABALHO'!YD56)</f>
        <v>0</v>
      </c>
      <c r="AB600">
        <f>IF('04.04_PLANO DE TRABALHO'!YE56="",AB599,'04.04_PLANO DE TRABALHO'!YE56)</f>
        <v>0</v>
      </c>
      <c r="AC600">
        <f>IF('04.04_PLANO DE TRABALHO'!YF56="",AC599,'04.04_PLANO DE TRABALHO'!YF56)</f>
        <v>0</v>
      </c>
      <c r="AD600" t="str">
        <f>IF('04.04_PLANO DE TRABALHO'!YG56="",AD599,'04.04_PLANO DE TRABALHO'!YG56)</f>
        <v>Categoria</v>
      </c>
      <c r="AE600">
        <f>IF('04.04_PLANO DE TRABALHO'!YH56="",AE599,'04.04_PLANO DE TRABALHO'!YH56)</f>
        <v>0</v>
      </c>
      <c r="AF600">
        <f>IF('04.04_PLANO DE TRABALHO'!YI56="",AF599,'04.04_PLANO DE TRABALHO'!YI56)</f>
        <v>0</v>
      </c>
      <c r="AG600">
        <f>IF('04.04_PLANO DE TRABALHO'!YJ56="",AG599,'04.04_PLANO DE TRABALHO'!YJ56)</f>
        <v>0</v>
      </c>
      <c r="AH600">
        <f>IF('04.04_PLANO DE TRABALHO'!YK56="",AH599,'04.04_PLANO DE TRABALHO'!YK56)</f>
        <v>0</v>
      </c>
      <c r="AI600">
        <f>IF('04.04_PLANO DE TRABALHO'!YL56="",AI599,'04.04_PLANO DE TRABALHO'!YL56)</f>
        <v>0</v>
      </c>
      <c r="AJ600">
        <f>IF('04.04_PLANO DE TRABALHO'!YM56="",AJ599,'04.04_PLANO DE TRABALHO'!YM56)</f>
        <v>0</v>
      </c>
      <c r="AK600">
        <f>IF('04.04_PLANO DE TRABALHO'!YN56="",AK599,'04.04_PLANO DE TRABALHO'!YN56)</f>
        <v>0</v>
      </c>
      <c r="AL600" t="str">
        <f>IF('04.04_PLANO DE TRABALHO'!YO56="",AL599,'04.04_PLANO DE TRABALHO'!YO56)</f>
        <v>Subcategoria</v>
      </c>
      <c r="AM600">
        <f>IF('04.04_PLANO DE TRABALHO'!YP56="",AM599,'04.04_PLANO DE TRABALHO'!YP56)</f>
        <v>0</v>
      </c>
      <c r="AN600">
        <f>IF('04.04_PLANO DE TRABALHO'!YQ56="",AN599,'04.04_PLANO DE TRABALHO'!YQ56)</f>
        <v>0</v>
      </c>
      <c r="AO600">
        <f>IF('04.04_PLANO DE TRABALHO'!YR56="",AO599,'04.04_PLANO DE TRABALHO'!YR56)</f>
        <v>0</v>
      </c>
      <c r="AP600">
        <f>IF('04.04_PLANO DE TRABALHO'!YS56="",AP599,'04.04_PLANO DE TRABALHO'!YS56)</f>
        <v>0</v>
      </c>
      <c r="AQ600" t="str">
        <f>IF('04.04_PLANO DE TRABALHO'!YT56="",AQ599,'04.04_PLANO DE TRABALHO'!YT56)</f>
        <v>Fonte*</v>
      </c>
      <c r="AR600">
        <f>IF('04.04_PLANO DE TRABALHO'!YU56="",AR599,'04.04_PLANO DE TRABALHO'!YU56)</f>
        <v>0</v>
      </c>
      <c r="AS600">
        <f>IF('04.04_PLANO DE TRABALHO'!YV56="",AS599,'04.04_PLANO DE TRABALHO'!YV56)</f>
        <v>0</v>
      </c>
      <c r="AT600">
        <f>IF('04.04_PLANO DE TRABALHO'!YW56="",AT599,'04.04_PLANO DE TRABALHO'!YW56)</f>
        <v>0</v>
      </c>
      <c r="AU600" t="str">
        <f>IF('04.04_PLANO DE TRABALHO'!YX56="",AU599,'04.04_PLANO DE TRABALHO'!YX56)</f>
        <v>Unid</v>
      </c>
      <c r="AV600">
        <f>IF('04.04_PLANO DE TRABALHO'!YY56="",AV599,'04.04_PLANO DE TRABALHO'!YY56)</f>
        <v>0</v>
      </c>
      <c r="AW600" t="str">
        <f>IF('04.04_PLANO DE TRABALHO'!YZ56="",AW599,'04.04_PLANO DE TRABALHO'!YZ56)</f>
        <v>Valor 
Unit</v>
      </c>
      <c r="AX600">
        <f>IF('04.04_PLANO DE TRABALHO'!ZA56="",AX599,'04.04_PLANO DE TRABALHO'!ZA56)</f>
        <v>0</v>
      </c>
      <c r="AY600">
        <f>IF('04.04_PLANO DE TRABALHO'!ZB56="",AY599,'04.04_PLANO DE TRABALHO'!ZB56)</f>
        <v>0</v>
      </c>
      <c r="AZ600" t="str">
        <f>IF('04.04_PLANO DE TRABALHO'!ZC56="",AZ599,'04.04_PLANO DE TRABALHO'!ZC56)</f>
        <v>Qtde</v>
      </c>
      <c r="BA600">
        <f>IF('04.04_PLANO DE TRABALHO'!ZD56="",BA599,'04.04_PLANO DE TRABALHO'!ZD56)</f>
        <v>0</v>
      </c>
      <c r="BB600">
        <f>IF('04.04_PLANO DE TRABALHO'!ZE56="",BB599,'04.04_PLANO DE TRABALHO'!ZE56)</f>
        <v>0</v>
      </c>
    </row>
    <row r="601" spans="1:54" x14ac:dyDescent="0.25">
      <c r="A601">
        <v>48</v>
      </c>
      <c r="B601">
        <f>'04.04_PLANO DE TRABALHO'!$XT$7</f>
        <v>0</v>
      </c>
      <c r="C601" t="str">
        <f>IF('04.04_PLANO DE TRABALHO'!XF57="",C600,'04.04_PLANO DE TRABALHO'!XF57)</f>
        <v>Cod</v>
      </c>
      <c r="D601">
        <f>IF('04.04_PLANO DE TRABALHO'!XG57="",D600,'04.04_PLANO DE TRABALHO'!XG57)</f>
        <v>0</v>
      </c>
      <c r="E601" t="str">
        <f>IF(OR('04.04_PLANO DE TRABALHO'!XH57="",'04.04_PLANO DE TRABALHO'!XH57="Realizado",'04.04_PLANO DE TRABALHO'!XH57="Planejado"),E600,'04.04_PLANO DE TRABALHO'!XH57)</f>
        <v>Atividade</v>
      </c>
      <c r="F601">
        <f>IF('04.04_PLANO DE TRABALHO'!XI57="",F600,'04.04_PLANO DE TRABALHO'!XI57)</f>
        <v>0</v>
      </c>
      <c r="G601">
        <f>IF('04.04_PLANO DE TRABALHO'!XJ57="",G600,'04.04_PLANO DE TRABALHO'!XJ57)</f>
        <v>0</v>
      </c>
      <c r="H601" t="str">
        <f>IF('04.04_PLANO DE TRABALHO'!XK57="",H600,'04.04_PLANO DE TRABALHO'!XK57)</f>
        <v>Início</v>
      </c>
      <c r="I601">
        <f>IF('04.04_PLANO DE TRABALHO'!XL57="",I600,'04.04_PLANO DE TRABALHO'!XL57)</f>
        <v>0</v>
      </c>
      <c r="J601">
        <f>IF('04.04_PLANO DE TRABALHO'!XM57="",J600,'04.04_PLANO DE TRABALHO'!XM57)</f>
        <v>0</v>
      </c>
      <c r="K601" t="str">
        <f>IF('04.04_PLANO DE TRABALHO'!XN57="",K600,'04.04_PLANO DE TRABALHO'!XN57)</f>
        <v>Fim</v>
      </c>
      <c r="L601">
        <f>IF('04.04_PLANO DE TRABALHO'!XO57="",L600,'04.04_PLANO DE TRABALHO'!XO57)</f>
        <v>0</v>
      </c>
      <c r="M601">
        <f>IF('04.04_PLANO DE TRABALHO'!XP57="",M600,'04.04_PLANO DE TRABALHO'!XP57)</f>
        <v>0</v>
      </c>
      <c r="N601" t="str">
        <f>IF('04.04_PLANO DE TRABALHO'!XQ57="",N600,'04.04_PLANO DE TRABALHO'!XQ57)</f>
        <v>Total da SubAtividade:</v>
      </c>
      <c r="O601">
        <f>IF('04.04_PLANO DE TRABALHO'!XR57="",O600,'04.04_PLANO DE TRABALHO'!XR57)</f>
        <v>0</v>
      </c>
      <c r="P601">
        <f>IF('04.04_PLANO DE TRABALHO'!XS57="",P600,'04.04_PLANO DE TRABALHO'!XS57)</f>
        <v>0</v>
      </c>
      <c r="Q601" t="str">
        <f>IF('04.04_PLANO DE TRABALHO'!XT57="",Q600,'04.04_PLANO DE TRABALHO'!XT57)</f>
        <v>SubAtividade</v>
      </c>
      <c r="R601">
        <f>IF('04.04_PLANO DE TRABALHO'!XU57="",R600,'04.04_PLANO DE TRABALHO'!XU57)</f>
        <v>0</v>
      </c>
      <c r="S601">
        <f>IF('04.04_PLANO DE TRABALHO'!XV57="",S600,'04.04_PLANO DE TRABALHO'!XV57)</f>
        <v>0</v>
      </c>
      <c r="T601">
        <f>IF('04.04_PLANO DE TRABALHO'!XW57="",T600,'04.04_PLANO DE TRABALHO'!XW57)</f>
        <v>0</v>
      </c>
      <c r="U601">
        <f>IF('04.04_PLANO DE TRABALHO'!XX57="",U600,'04.04_PLANO DE TRABALHO'!XX57)</f>
        <v>0</v>
      </c>
      <c r="V601">
        <f>IF('04.04_PLANO DE TRABALHO'!XY57="",V600,'04.04_PLANO DE TRABALHO'!XY57)</f>
        <v>0</v>
      </c>
      <c r="W601" t="str">
        <f>IF('04.04_PLANO DE TRABALHO'!XZ57="",W600,'04.04_PLANO DE TRABALHO'!XZ57)</f>
        <v>Despesa</v>
      </c>
      <c r="X601">
        <f>IF('04.04_PLANO DE TRABALHO'!YA57="",X600,'04.04_PLANO DE TRABALHO'!YA57)</f>
        <v>0</v>
      </c>
      <c r="Y601">
        <f>IF('04.04_PLANO DE TRABALHO'!YB57="",Y600,'04.04_PLANO DE TRABALHO'!YB57)</f>
        <v>0</v>
      </c>
      <c r="Z601">
        <f>IF('04.04_PLANO DE TRABALHO'!YC57="",Z600,'04.04_PLANO DE TRABALHO'!YC57)</f>
        <v>0</v>
      </c>
      <c r="AA601">
        <f>IF('04.04_PLANO DE TRABALHO'!YD57="",AA600,'04.04_PLANO DE TRABALHO'!YD57)</f>
        <v>0</v>
      </c>
      <c r="AB601">
        <f>IF('04.04_PLANO DE TRABALHO'!YE57="",AB600,'04.04_PLANO DE TRABALHO'!YE57)</f>
        <v>0</v>
      </c>
      <c r="AC601">
        <f>IF('04.04_PLANO DE TRABALHO'!YF57="",AC600,'04.04_PLANO DE TRABALHO'!YF57)</f>
        <v>0</v>
      </c>
      <c r="AD601" t="str">
        <f>IF('04.04_PLANO DE TRABALHO'!YG57="",AD600,'04.04_PLANO DE TRABALHO'!YG57)</f>
        <v>Categoria</v>
      </c>
      <c r="AE601">
        <f>IF('04.04_PLANO DE TRABALHO'!YH57="",AE600,'04.04_PLANO DE TRABALHO'!YH57)</f>
        <v>0</v>
      </c>
      <c r="AF601">
        <f>IF('04.04_PLANO DE TRABALHO'!YI57="",AF600,'04.04_PLANO DE TRABALHO'!YI57)</f>
        <v>0</v>
      </c>
      <c r="AG601">
        <f>IF('04.04_PLANO DE TRABALHO'!YJ57="",AG600,'04.04_PLANO DE TRABALHO'!YJ57)</f>
        <v>0</v>
      </c>
      <c r="AH601">
        <f>IF('04.04_PLANO DE TRABALHO'!YK57="",AH600,'04.04_PLANO DE TRABALHO'!YK57)</f>
        <v>0</v>
      </c>
      <c r="AI601">
        <f>IF('04.04_PLANO DE TRABALHO'!YL57="",AI600,'04.04_PLANO DE TRABALHO'!YL57)</f>
        <v>0</v>
      </c>
      <c r="AJ601">
        <f>IF('04.04_PLANO DE TRABALHO'!YM57="",AJ600,'04.04_PLANO DE TRABALHO'!YM57)</f>
        <v>0</v>
      </c>
      <c r="AK601">
        <f>IF('04.04_PLANO DE TRABALHO'!YN57="",AK600,'04.04_PLANO DE TRABALHO'!YN57)</f>
        <v>0</v>
      </c>
      <c r="AL601" t="str">
        <f>IF('04.04_PLANO DE TRABALHO'!YO57="",AL600,'04.04_PLANO DE TRABALHO'!YO57)</f>
        <v>Subcategoria</v>
      </c>
      <c r="AM601">
        <f>IF('04.04_PLANO DE TRABALHO'!YP57="",AM600,'04.04_PLANO DE TRABALHO'!YP57)</f>
        <v>0</v>
      </c>
      <c r="AN601">
        <f>IF('04.04_PLANO DE TRABALHO'!YQ57="",AN600,'04.04_PLANO DE TRABALHO'!YQ57)</f>
        <v>0</v>
      </c>
      <c r="AO601">
        <f>IF('04.04_PLANO DE TRABALHO'!YR57="",AO600,'04.04_PLANO DE TRABALHO'!YR57)</f>
        <v>0</v>
      </c>
      <c r="AP601">
        <f>IF('04.04_PLANO DE TRABALHO'!YS57="",AP600,'04.04_PLANO DE TRABALHO'!YS57)</f>
        <v>0</v>
      </c>
      <c r="AQ601" t="str">
        <f>IF('04.04_PLANO DE TRABALHO'!YT57="",AQ600,'04.04_PLANO DE TRABALHO'!YT57)</f>
        <v>Fonte*</v>
      </c>
      <c r="AR601">
        <f>IF('04.04_PLANO DE TRABALHO'!YU57="",AR600,'04.04_PLANO DE TRABALHO'!YU57)</f>
        <v>0</v>
      </c>
      <c r="AS601">
        <f>IF('04.04_PLANO DE TRABALHO'!YV57="",AS600,'04.04_PLANO DE TRABALHO'!YV57)</f>
        <v>0</v>
      </c>
      <c r="AT601">
        <f>IF('04.04_PLANO DE TRABALHO'!YW57="",AT600,'04.04_PLANO DE TRABALHO'!YW57)</f>
        <v>0</v>
      </c>
      <c r="AU601" t="str">
        <f>IF('04.04_PLANO DE TRABALHO'!YX57="",AU600,'04.04_PLANO DE TRABALHO'!YX57)</f>
        <v>Unid</v>
      </c>
      <c r="AV601">
        <f>IF('04.04_PLANO DE TRABALHO'!YY57="",AV600,'04.04_PLANO DE TRABALHO'!YY57)</f>
        <v>0</v>
      </c>
      <c r="AW601" t="str">
        <f>IF('04.04_PLANO DE TRABALHO'!YZ57="",AW600,'04.04_PLANO DE TRABALHO'!YZ57)</f>
        <v>Valor 
Unit</v>
      </c>
      <c r="AX601">
        <f>IF('04.04_PLANO DE TRABALHO'!ZA57="",AX600,'04.04_PLANO DE TRABALHO'!ZA57)</f>
        <v>0</v>
      </c>
      <c r="AY601">
        <f>IF('04.04_PLANO DE TRABALHO'!ZB57="",AY600,'04.04_PLANO DE TRABALHO'!ZB57)</f>
        <v>0</v>
      </c>
      <c r="AZ601" t="str">
        <f>IF('04.04_PLANO DE TRABALHO'!ZC57="",AZ600,'04.04_PLANO DE TRABALHO'!ZC57)</f>
        <v>Qtde</v>
      </c>
      <c r="BA601">
        <f>IF('04.04_PLANO DE TRABALHO'!ZD57="",BA600,'04.04_PLANO DE TRABALHO'!ZD57)</f>
        <v>0</v>
      </c>
      <c r="BB601">
        <f>IF('04.04_PLANO DE TRABALHO'!ZE57="",BB600,'04.04_PLANO DE TRABALHO'!ZE57)</f>
        <v>0</v>
      </c>
    </row>
    <row r="602" spans="1:54" x14ac:dyDescent="0.25">
      <c r="A602">
        <v>49</v>
      </c>
      <c r="B602">
        <f>'04.04_PLANO DE TRABALHO'!$XT$7</f>
        <v>0</v>
      </c>
      <c r="C602" t="str">
        <f>IF('04.04_PLANO DE TRABALHO'!XF58="",C601,'04.04_PLANO DE TRABALHO'!XF58)</f>
        <v>Cod</v>
      </c>
      <c r="D602">
        <f>IF('04.04_PLANO DE TRABALHO'!XG58="",D601,'04.04_PLANO DE TRABALHO'!XG58)</f>
        <v>0</v>
      </c>
      <c r="E602" t="str">
        <f>IF(OR('04.04_PLANO DE TRABALHO'!XH58="",'04.04_PLANO DE TRABALHO'!XH58="Realizado",'04.04_PLANO DE TRABALHO'!XH58="Planejado"),E601,'04.04_PLANO DE TRABALHO'!XH58)</f>
        <v>Atividade</v>
      </c>
      <c r="F602">
        <f>IF('04.04_PLANO DE TRABALHO'!XI58="",F601,'04.04_PLANO DE TRABALHO'!XI58)</f>
        <v>0</v>
      </c>
      <c r="G602">
        <f>IF('04.04_PLANO DE TRABALHO'!XJ58="",G601,'04.04_PLANO DE TRABALHO'!XJ58)</f>
        <v>0</v>
      </c>
      <c r="H602" t="str">
        <f>IF('04.04_PLANO DE TRABALHO'!XK58="",H601,'04.04_PLANO DE TRABALHO'!XK58)</f>
        <v>Início</v>
      </c>
      <c r="I602">
        <f>IF('04.04_PLANO DE TRABALHO'!XL58="",I601,'04.04_PLANO DE TRABALHO'!XL58)</f>
        <v>0</v>
      </c>
      <c r="J602">
        <f>IF('04.04_PLANO DE TRABALHO'!XM58="",J601,'04.04_PLANO DE TRABALHO'!XM58)</f>
        <v>0</v>
      </c>
      <c r="K602" t="str">
        <f>IF('04.04_PLANO DE TRABALHO'!XN58="",K601,'04.04_PLANO DE TRABALHO'!XN58)</f>
        <v>Fim</v>
      </c>
      <c r="L602">
        <f>IF('04.04_PLANO DE TRABALHO'!XO58="",L601,'04.04_PLANO DE TRABALHO'!XO58)</f>
        <v>0</v>
      </c>
      <c r="M602">
        <f>IF('04.04_PLANO DE TRABALHO'!XP58="",M601,'04.04_PLANO DE TRABALHO'!XP58)</f>
        <v>0</v>
      </c>
      <c r="N602" t="str">
        <f>IF('04.04_PLANO DE TRABALHO'!XQ58="",N601,'04.04_PLANO DE TRABALHO'!XQ58)</f>
        <v>Total da SubAtividade:</v>
      </c>
      <c r="O602">
        <f>IF('04.04_PLANO DE TRABALHO'!XR58="",O601,'04.04_PLANO DE TRABALHO'!XR58)</f>
        <v>0</v>
      </c>
      <c r="P602">
        <f>IF('04.04_PLANO DE TRABALHO'!XS58="",P601,'04.04_PLANO DE TRABALHO'!XS58)</f>
        <v>0</v>
      </c>
      <c r="Q602" t="str">
        <f>IF('04.04_PLANO DE TRABALHO'!XT58="",Q601,'04.04_PLANO DE TRABALHO'!XT58)</f>
        <v>SubAtividade</v>
      </c>
      <c r="R602">
        <f>IF('04.04_PLANO DE TRABALHO'!XU58="",R601,'04.04_PLANO DE TRABALHO'!XU58)</f>
        <v>0</v>
      </c>
      <c r="S602">
        <f>IF('04.04_PLANO DE TRABALHO'!XV58="",S601,'04.04_PLANO DE TRABALHO'!XV58)</f>
        <v>0</v>
      </c>
      <c r="T602">
        <f>IF('04.04_PLANO DE TRABALHO'!XW58="",T601,'04.04_PLANO DE TRABALHO'!XW58)</f>
        <v>0</v>
      </c>
      <c r="U602">
        <f>IF('04.04_PLANO DE TRABALHO'!XX58="",U601,'04.04_PLANO DE TRABALHO'!XX58)</f>
        <v>0</v>
      </c>
      <c r="V602">
        <f>IF('04.04_PLANO DE TRABALHO'!XY58="",V601,'04.04_PLANO DE TRABALHO'!XY58)</f>
        <v>0</v>
      </c>
      <c r="W602" t="str">
        <f>IF('04.04_PLANO DE TRABALHO'!XZ58="",W601,'04.04_PLANO DE TRABALHO'!XZ58)</f>
        <v>Despesa</v>
      </c>
      <c r="X602">
        <f>IF('04.04_PLANO DE TRABALHO'!YA58="",X601,'04.04_PLANO DE TRABALHO'!YA58)</f>
        <v>0</v>
      </c>
      <c r="Y602">
        <f>IF('04.04_PLANO DE TRABALHO'!YB58="",Y601,'04.04_PLANO DE TRABALHO'!YB58)</f>
        <v>0</v>
      </c>
      <c r="Z602">
        <f>IF('04.04_PLANO DE TRABALHO'!YC58="",Z601,'04.04_PLANO DE TRABALHO'!YC58)</f>
        <v>0</v>
      </c>
      <c r="AA602">
        <f>IF('04.04_PLANO DE TRABALHO'!YD58="",AA601,'04.04_PLANO DE TRABALHO'!YD58)</f>
        <v>0</v>
      </c>
      <c r="AB602">
        <f>IF('04.04_PLANO DE TRABALHO'!YE58="",AB601,'04.04_PLANO DE TRABALHO'!YE58)</f>
        <v>0</v>
      </c>
      <c r="AC602">
        <f>IF('04.04_PLANO DE TRABALHO'!YF58="",AC601,'04.04_PLANO DE TRABALHO'!YF58)</f>
        <v>0</v>
      </c>
      <c r="AD602" t="str">
        <f>IF('04.04_PLANO DE TRABALHO'!YG58="",AD601,'04.04_PLANO DE TRABALHO'!YG58)</f>
        <v>Categoria</v>
      </c>
      <c r="AE602">
        <f>IF('04.04_PLANO DE TRABALHO'!YH58="",AE601,'04.04_PLANO DE TRABALHO'!YH58)</f>
        <v>0</v>
      </c>
      <c r="AF602">
        <f>IF('04.04_PLANO DE TRABALHO'!YI58="",AF601,'04.04_PLANO DE TRABALHO'!YI58)</f>
        <v>0</v>
      </c>
      <c r="AG602">
        <f>IF('04.04_PLANO DE TRABALHO'!YJ58="",AG601,'04.04_PLANO DE TRABALHO'!YJ58)</f>
        <v>0</v>
      </c>
      <c r="AH602">
        <f>IF('04.04_PLANO DE TRABALHO'!YK58="",AH601,'04.04_PLANO DE TRABALHO'!YK58)</f>
        <v>0</v>
      </c>
      <c r="AI602">
        <f>IF('04.04_PLANO DE TRABALHO'!YL58="",AI601,'04.04_PLANO DE TRABALHO'!YL58)</f>
        <v>0</v>
      </c>
      <c r="AJ602">
        <f>IF('04.04_PLANO DE TRABALHO'!YM58="",AJ601,'04.04_PLANO DE TRABALHO'!YM58)</f>
        <v>0</v>
      </c>
      <c r="AK602">
        <f>IF('04.04_PLANO DE TRABALHO'!YN58="",AK601,'04.04_PLANO DE TRABALHO'!YN58)</f>
        <v>0</v>
      </c>
      <c r="AL602" t="str">
        <f>IF('04.04_PLANO DE TRABALHO'!YO58="",AL601,'04.04_PLANO DE TRABALHO'!YO58)</f>
        <v>Subcategoria</v>
      </c>
      <c r="AM602">
        <f>IF('04.04_PLANO DE TRABALHO'!YP58="",AM601,'04.04_PLANO DE TRABALHO'!YP58)</f>
        <v>0</v>
      </c>
      <c r="AN602">
        <f>IF('04.04_PLANO DE TRABALHO'!YQ58="",AN601,'04.04_PLANO DE TRABALHO'!YQ58)</f>
        <v>0</v>
      </c>
      <c r="AO602">
        <f>IF('04.04_PLANO DE TRABALHO'!YR58="",AO601,'04.04_PLANO DE TRABALHO'!YR58)</f>
        <v>0</v>
      </c>
      <c r="AP602">
        <f>IF('04.04_PLANO DE TRABALHO'!YS58="",AP601,'04.04_PLANO DE TRABALHO'!YS58)</f>
        <v>0</v>
      </c>
      <c r="AQ602" t="str">
        <f>IF('04.04_PLANO DE TRABALHO'!YT58="",AQ601,'04.04_PLANO DE TRABALHO'!YT58)</f>
        <v>Fonte*</v>
      </c>
      <c r="AR602">
        <f>IF('04.04_PLANO DE TRABALHO'!YU58="",AR601,'04.04_PLANO DE TRABALHO'!YU58)</f>
        <v>0</v>
      </c>
      <c r="AS602">
        <f>IF('04.04_PLANO DE TRABALHO'!YV58="",AS601,'04.04_PLANO DE TRABALHO'!YV58)</f>
        <v>0</v>
      </c>
      <c r="AT602">
        <f>IF('04.04_PLANO DE TRABALHO'!YW58="",AT601,'04.04_PLANO DE TRABALHO'!YW58)</f>
        <v>0</v>
      </c>
      <c r="AU602" t="str">
        <f>IF('04.04_PLANO DE TRABALHO'!YX58="",AU601,'04.04_PLANO DE TRABALHO'!YX58)</f>
        <v>Unid</v>
      </c>
      <c r="AV602">
        <f>IF('04.04_PLANO DE TRABALHO'!YY58="",AV601,'04.04_PLANO DE TRABALHO'!YY58)</f>
        <v>0</v>
      </c>
      <c r="AW602" t="str">
        <f>IF('04.04_PLANO DE TRABALHO'!YZ58="",AW601,'04.04_PLANO DE TRABALHO'!YZ58)</f>
        <v>Valor 
Unit</v>
      </c>
      <c r="AX602">
        <f>IF('04.04_PLANO DE TRABALHO'!ZA58="",AX601,'04.04_PLANO DE TRABALHO'!ZA58)</f>
        <v>0</v>
      </c>
      <c r="AY602">
        <f>IF('04.04_PLANO DE TRABALHO'!ZB58="",AY601,'04.04_PLANO DE TRABALHO'!ZB58)</f>
        <v>0</v>
      </c>
      <c r="AZ602" t="str">
        <f>IF('04.04_PLANO DE TRABALHO'!ZC58="",AZ601,'04.04_PLANO DE TRABALHO'!ZC58)</f>
        <v>Qtde</v>
      </c>
      <c r="BA602">
        <f>IF('04.04_PLANO DE TRABALHO'!ZD58="",BA601,'04.04_PLANO DE TRABALHO'!ZD58)</f>
        <v>0</v>
      </c>
      <c r="BB602">
        <f>IF('04.04_PLANO DE TRABALHO'!ZE58="",BB601,'04.04_PLANO DE TRABALHO'!ZE58)</f>
        <v>0</v>
      </c>
    </row>
    <row r="603" spans="1:54" x14ac:dyDescent="0.25">
      <c r="A603">
        <v>50</v>
      </c>
      <c r="B603">
        <f>'04.04_PLANO DE TRABALHO'!$XT$7</f>
        <v>0</v>
      </c>
      <c r="C603" t="str">
        <f>IF('04.04_PLANO DE TRABALHO'!XF59="",C602,'04.04_PLANO DE TRABALHO'!XF59)</f>
        <v>Cod</v>
      </c>
      <c r="D603">
        <f>IF('04.04_PLANO DE TRABALHO'!XG59="",D602,'04.04_PLANO DE TRABALHO'!XG59)</f>
        <v>0</v>
      </c>
      <c r="E603" t="str">
        <f>IF(OR('04.04_PLANO DE TRABALHO'!XH59="",'04.04_PLANO DE TRABALHO'!XH59="Realizado",'04.04_PLANO DE TRABALHO'!XH59="Planejado"),E602,'04.04_PLANO DE TRABALHO'!XH59)</f>
        <v>Atividade</v>
      </c>
      <c r="F603">
        <f>IF('04.04_PLANO DE TRABALHO'!XI59="",F602,'04.04_PLANO DE TRABALHO'!XI59)</f>
        <v>0</v>
      </c>
      <c r="G603">
        <f>IF('04.04_PLANO DE TRABALHO'!XJ59="",G602,'04.04_PLANO DE TRABALHO'!XJ59)</f>
        <v>0</v>
      </c>
      <c r="H603" t="str">
        <f>IF('04.04_PLANO DE TRABALHO'!XK59="",H602,'04.04_PLANO DE TRABALHO'!XK59)</f>
        <v>Início</v>
      </c>
      <c r="I603">
        <f>IF('04.04_PLANO DE TRABALHO'!XL59="",I602,'04.04_PLANO DE TRABALHO'!XL59)</f>
        <v>0</v>
      </c>
      <c r="J603">
        <f>IF('04.04_PLANO DE TRABALHO'!XM59="",J602,'04.04_PLANO DE TRABALHO'!XM59)</f>
        <v>0</v>
      </c>
      <c r="K603" t="str">
        <f>IF('04.04_PLANO DE TRABALHO'!XN59="",K602,'04.04_PLANO DE TRABALHO'!XN59)</f>
        <v>Fim</v>
      </c>
      <c r="L603">
        <f>IF('04.04_PLANO DE TRABALHO'!XO59="",L602,'04.04_PLANO DE TRABALHO'!XO59)</f>
        <v>0</v>
      </c>
      <c r="M603">
        <f>IF('04.04_PLANO DE TRABALHO'!XP59="",M602,'04.04_PLANO DE TRABALHO'!XP59)</f>
        <v>0</v>
      </c>
      <c r="N603" t="str">
        <f>IF('04.04_PLANO DE TRABALHO'!XQ59="",N602,'04.04_PLANO DE TRABALHO'!XQ59)</f>
        <v>Total da SubAtividade:</v>
      </c>
      <c r="O603">
        <f>IF('04.04_PLANO DE TRABALHO'!XR59="",O602,'04.04_PLANO DE TRABALHO'!XR59)</f>
        <v>0</v>
      </c>
      <c r="P603">
        <f>IF('04.04_PLANO DE TRABALHO'!XS59="",P602,'04.04_PLANO DE TRABALHO'!XS59)</f>
        <v>0</v>
      </c>
      <c r="Q603" t="str">
        <f>IF('04.04_PLANO DE TRABALHO'!XT59="",Q602,'04.04_PLANO DE TRABALHO'!XT59)</f>
        <v>SubAtividade</v>
      </c>
      <c r="R603">
        <f>IF('04.04_PLANO DE TRABALHO'!XU59="",R602,'04.04_PLANO DE TRABALHO'!XU59)</f>
        <v>0</v>
      </c>
      <c r="S603">
        <f>IF('04.04_PLANO DE TRABALHO'!XV59="",S602,'04.04_PLANO DE TRABALHO'!XV59)</f>
        <v>0</v>
      </c>
      <c r="T603">
        <f>IF('04.04_PLANO DE TRABALHO'!XW59="",T602,'04.04_PLANO DE TRABALHO'!XW59)</f>
        <v>0</v>
      </c>
      <c r="U603">
        <f>IF('04.04_PLANO DE TRABALHO'!XX59="",U602,'04.04_PLANO DE TRABALHO'!XX59)</f>
        <v>0</v>
      </c>
      <c r="V603">
        <f>IF('04.04_PLANO DE TRABALHO'!XY59="",V602,'04.04_PLANO DE TRABALHO'!XY59)</f>
        <v>0</v>
      </c>
      <c r="W603" t="str">
        <f>IF('04.04_PLANO DE TRABALHO'!XZ59="",W602,'04.04_PLANO DE TRABALHO'!XZ59)</f>
        <v>Despesa</v>
      </c>
      <c r="X603">
        <f>IF('04.04_PLANO DE TRABALHO'!YA59="",X602,'04.04_PLANO DE TRABALHO'!YA59)</f>
        <v>0</v>
      </c>
      <c r="Y603">
        <f>IF('04.04_PLANO DE TRABALHO'!YB59="",Y602,'04.04_PLANO DE TRABALHO'!YB59)</f>
        <v>0</v>
      </c>
      <c r="Z603">
        <f>IF('04.04_PLANO DE TRABALHO'!YC59="",Z602,'04.04_PLANO DE TRABALHO'!YC59)</f>
        <v>0</v>
      </c>
      <c r="AA603">
        <f>IF('04.04_PLANO DE TRABALHO'!YD59="",AA602,'04.04_PLANO DE TRABALHO'!YD59)</f>
        <v>0</v>
      </c>
      <c r="AB603">
        <f>IF('04.04_PLANO DE TRABALHO'!YE59="",AB602,'04.04_PLANO DE TRABALHO'!YE59)</f>
        <v>0</v>
      </c>
      <c r="AC603">
        <f>IF('04.04_PLANO DE TRABALHO'!YF59="",AC602,'04.04_PLANO DE TRABALHO'!YF59)</f>
        <v>0</v>
      </c>
      <c r="AD603" t="str">
        <f>IF('04.04_PLANO DE TRABALHO'!YG59="",AD602,'04.04_PLANO DE TRABALHO'!YG59)</f>
        <v>Categoria</v>
      </c>
      <c r="AE603">
        <f>IF('04.04_PLANO DE TRABALHO'!YH59="",AE602,'04.04_PLANO DE TRABALHO'!YH59)</f>
        <v>0</v>
      </c>
      <c r="AF603">
        <f>IF('04.04_PLANO DE TRABALHO'!YI59="",AF602,'04.04_PLANO DE TRABALHO'!YI59)</f>
        <v>0</v>
      </c>
      <c r="AG603">
        <f>IF('04.04_PLANO DE TRABALHO'!YJ59="",AG602,'04.04_PLANO DE TRABALHO'!YJ59)</f>
        <v>0</v>
      </c>
      <c r="AH603">
        <f>IF('04.04_PLANO DE TRABALHO'!YK59="",AH602,'04.04_PLANO DE TRABALHO'!YK59)</f>
        <v>0</v>
      </c>
      <c r="AI603">
        <f>IF('04.04_PLANO DE TRABALHO'!YL59="",AI602,'04.04_PLANO DE TRABALHO'!YL59)</f>
        <v>0</v>
      </c>
      <c r="AJ603">
        <f>IF('04.04_PLANO DE TRABALHO'!YM59="",AJ602,'04.04_PLANO DE TRABALHO'!YM59)</f>
        <v>0</v>
      </c>
      <c r="AK603">
        <f>IF('04.04_PLANO DE TRABALHO'!YN59="",AK602,'04.04_PLANO DE TRABALHO'!YN59)</f>
        <v>0</v>
      </c>
      <c r="AL603" t="str">
        <f>IF('04.04_PLANO DE TRABALHO'!YO59="",AL602,'04.04_PLANO DE TRABALHO'!YO59)</f>
        <v>Subcategoria</v>
      </c>
      <c r="AM603">
        <f>IF('04.04_PLANO DE TRABALHO'!YP59="",AM602,'04.04_PLANO DE TRABALHO'!YP59)</f>
        <v>0</v>
      </c>
      <c r="AN603">
        <f>IF('04.04_PLANO DE TRABALHO'!YQ59="",AN602,'04.04_PLANO DE TRABALHO'!YQ59)</f>
        <v>0</v>
      </c>
      <c r="AO603">
        <f>IF('04.04_PLANO DE TRABALHO'!YR59="",AO602,'04.04_PLANO DE TRABALHO'!YR59)</f>
        <v>0</v>
      </c>
      <c r="AP603">
        <f>IF('04.04_PLANO DE TRABALHO'!YS59="",AP602,'04.04_PLANO DE TRABALHO'!YS59)</f>
        <v>0</v>
      </c>
      <c r="AQ603" t="str">
        <f>IF('04.04_PLANO DE TRABALHO'!YT59="",AQ602,'04.04_PLANO DE TRABALHO'!YT59)</f>
        <v>Fonte*</v>
      </c>
      <c r="AR603">
        <f>IF('04.04_PLANO DE TRABALHO'!YU59="",AR602,'04.04_PLANO DE TRABALHO'!YU59)</f>
        <v>0</v>
      </c>
      <c r="AS603">
        <f>IF('04.04_PLANO DE TRABALHO'!YV59="",AS602,'04.04_PLANO DE TRABALHO'!YV59)</f>
        <v>0</v>
      </c>
      <c r="AT603">
        <f>IF('04.04_PLANO DE TRABALHO'!YW59="",AT602,'04.04_PLANO DE TRABALHO'!YW59)</f>
        <v>0</v>
      </c>
      <c r="AU603" t="str">
        <f>IF('04.04_PLANO DE TRABALHO'!YX59="",AU602,'04.04_PLANO DE TRABALHO'!YX59)</f>
        <v>Unid</v>
      </c>
      <c r="AV603">
        <f>IF('04.04_PLANO DE TRABALHO'!YY59="",AV602,'04.04_PLANO DE TRABALHO'!YY59)</f>
        <v>0</v>
      </c>
      <c r="AW603" t="str">
        <f>IF('04.04_PLANO DE TRABALHO'!YZ59="",AW602,'04.04_PLANO DE TRABALHO'!YZ59)</f>
        <v>Valor 
Unit</v>
      </c>
      <c r="AX603">
        <f>IF('04.04_PLANO DE TRABALHO'!ZA59="",AX602,'04.04_PLANO DE TRABALHO'!ZA59)</f>
        <v>0</v>
      </c>
      <c r="AY603">
        <f>IF('04.04_PLANO DE TRABALHO'!ZB59="",AY602,'04.04_PLANO DE TRABALHO'!ZB59)</f>
        <v>0</v>
      </c>
      <c r="AZ603" t="str">
        <f>IF('04.04_PLANO DE TRABALHO'!ZC59="",AZ602,'04.04_PLANO DE TRABALHO'!ZC59)</f>
        <v>Qtde</v>
      </c>
      <c r="BA603">
        <f>IF('04.04_PLANO DE TRABALHO'!ZD59="",BA602,'04.04_PLANO DE TRABALHO'!ZD59)</f>
        <v>0</v>
      </c>
      <c r="BB603">
        <f>IF('04.04_PLANO DE TRABALHO'!ZE59="",BB602,'04.04_PLANO DE TRABALHO'!ZE59)</f>
        <v>0</v>
      </c>
    </row>
  </sheetData>
  <sheetProtection algorithmName="SHA-512" hashValue="VnB0ZykX0kA7qGHFmbEkYAUJqPAxmoPeuOH5modXcPIsQLly7115OEUM0eMjbLZ45qs/OaDUKTPOLNIoIhg1AA==" saltValue="fYfqiy/Pp2jBM1Hff53Lgw==" spinCount="100000" sheet="1" objects="1" scenarios="1"/>
  <autoFilter ref="A3:BB603" xr:uid="{4BBBFC8C-5F99-4DBB-A39F-D993C5FEBAD4}"/>
  <mergeCells count="4">
    <mergeCell ref="A1:BB1"/>
    <mergeCell ref="BE1:DD1"/>
    <mergeCell ref="DG1:FF1"/>
    <mergeCell ref="FI1:HH1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883E8-DDD7-4D83-8523-96F18490A9A4}">
  <sheetPr codeName="Planilha8"/>
  <dimension ref="A2:ZH290"/>
  <sheetViews>
    <sheetView showGridLines="0" showRowColHeaders="0" zoomScale="90" zoomScaleNormal="90" workbookViewId="0">
      <selection activeCell="A7" sqref="A7:I8"/>
    </sheetView>
  </sheetViews>
  <sheetFormatPr defaultColWidth="2.7109375" defaultRowHeight="11.25" x14ac:dyDescent="0.25"/>
  <cols>
    <col min="1" max="1" width="1.42578125" style="42" customWidth="1"/>
    <col min="2" max="2" width="1.140625" style="42" customWidth="1"/>
    <col min="3" max="3" width="1.7109375" style="38" hidden="1" customWidth="1"/>
    <col min="4" max="4" width="0" style="38" hidden="1" customWidth="1"/>
    <col min="5" max="5" width="1.42578125" style="38" customWidth="1"/>
    <col min="6" max="6" width="3.85546875" style="38" customWidth="1"/>
    <col min="7" max="7" width="2.7109375" style="38" customWidth="1"/>
    <col min="8" max="8" width="1.85546875" style="38" customWidth="1"/>
    <col min="9" max="9" width="2.42578125" style="38" customWidth="1"/>
    <col min="10" max="11" width="3.28515625" style="38" customWidth="1"/>
    <col min="12" max="12" width="2.7109375" style="38" customWidth="1"/>
    <col min="13" max="13" width="2.5703125" style="38" customWidth="1"/>
    <col min="14" max="15" width="1.7109375" style="38" hidden="1" customWidth="1"/>
    <col min="16" max="16" width="2.28515625" style="38" hidden="1" customWidth="1"/>
    <col min="17" max="17" width="0" style="38" hidden="1" customWidth="1"/>
    <col min="18" max="18" width="3.140625" style="38" customWidth="1"/>
    <col min="19" max="20" width="2.7109375" style="38"/>
    <col min="21" max="21" width="1.85546875" style="38" customWidth="1"/>
    <col min="22" max="22" width="2.7109375" style="38"/>
    <col min="23" max="23" width="2.7109375" style="43" customWidth="1"/>
    <col min="24" max="29" width="2.28515625" style="43" customWidth="1"/>
    <col min="30" max="32" width="1.7109375" style="43" customWidth="1"/>
    <col min="33" max="36" width="2.28515625" style="43" customWidth="1"/>
    <col min="37" max="37" width="2.28515625" style="44" customWidth="1"/>
    <col min="38" max="38" width="3" style="43" customWidth="1"/>
    <col min="39" max="42" width="3.28515625" style="44" customWidth="1"/>
    <col min="43" max="46" width="2.7109375" style="38" customWidth="1"/>
    <col min="47" max="48" width="2.28515625" style="38" customWidth="1"/>
    <col min="49" max="49" width="4.28515625" style="38" customWidth="1"/>
    <col min="50" max="51" width="2.7109375" style="38" customWidth="1"/>
    <col min="52" max="52" width="2.28515625" style="38" customWidth="1"/>
    <col min="53" max="53" width="2.28515625" style="33" customWidth="1"/>
    <col min="54" max="54" width="4.28515625" style="38" customWidth="1"/>
    <col min="55" max="57" width="2.7109375" style="38" customWidth="1"/>
    <col min="58" max="58" width="0.7109375" style="42" customWidth="1"/>
    <col min="59" max="59" width="1.42578125" style="42" customWidth="1"/>
    <col min="60" max="60" width="1.7109375" style="38" hidden="1" customWidth="1"/>
    <col min="61" max="61" width="0" style="38" hidden="1" customWidth="1"/>
    <col min="62" max="62" width="1.42578125" style="51" customWidth="1"/>
    <col min="63" max="63" width="3.85546875" style="38" customWidth="1"/>
    <col min="64" max="64" width="3.28515625" style="38" customWidth="1"/>
    <col min="65" max="65" width="1.85546875" style="38" customWidth="1"/>
    <col min="66" max="66" width="2.42578125" style="38" customWidth="1"/>
    <col min="67" max="68" width="3.28515625" style="38" customWidth="1"/>
    <col min="69" max="69" width="2.7109375" style="38" customWidth="1"/>
    <col min="70" max="70" width="2.28515625" style="38" customWidth="1"/>
    <col min="71" max="72" width="1.7109375" style="38" hidden="1" customWidth="1"/>
    <col min="73" max="73" width="2.28515625" style="38" hidden="1" customWidth="1"/>
    <col min="74" max="74" width="0" style="38" hidden="1" customWidth="1"/>
    <col min="75" max="75" width="3.140625" style="38" customWidth="1"/>
    <col min="76" max="77" width="2.7109375" style="38"/>
    <col min="78" max="78" width="1.85546875" style="38" customWidth="1"/>
    <col min="79" max="79" width="2.7109375" style="38"/>
    <col min="80" max="80" width="2.7109375" style="43" customWidth="1"/>
    <col min="81" max="82" width="2.28515625" style="43" customWidth="1"/>
    <col min="83" max="83" width="1.42578125" style="43" customWidth="1"/>
    <col min="84" max="86" width="2.28515625" style="43" customWidth="1"/>
    <col min="87" max="89" width="1.7109375" style="43" customWidth="1"/>
    <col min="90" max="93" width="2.28515625" style="43" customWidth="1"/>
    <col min="94" max="94" width="2.28515625" style="44" customWidth="1"/>
    <col min="95" max="95" width="3" style="43" customWidth="1"/>
    <col min="96" max="99" width="3.28515625" style="44" customWidth="1"/>
    <col min="100" max="103" width="2.7109375" style="38" customWidth="1"/>
    <col min="104" max="105" width="2.28515625" style="38" customWidth="1"/>
    <col min="106" max="106" width="4.28515625" style="38" customWidth="1"/>
    <col min="107" max="108" width="2.7109375" style="38" customWidth="1"/>
    <col min="109" max="109" width="2.28515625" style="38" customWidth="1"/>
    <col min="110" max="110" width="2.28515625" style="33" customWidth="1"/>
    <col min="111" max="111" width="4.28515625" style="38" customWidth="1"/>
    <col min="112" max="114" width="3" style="38" customWidth="1"/>
    <col min="115" max="115" width="0.7109375" style="42" customWidth="1"/>
    <col min="116" max="116" width="1.42578125" style="42" customWidth="1"/>
    <col min="117" max="117" width="1.7109375" style="38" hidden="1" customWidth="1"/>
    <col min="118" max="118" width="0" style="38" hidden="1" customWidth="1"/>
    <col min="119" max="119" width="1.42578125" style="38" customWidth="1"/>
    <col min="120" max="120" width="3.7109375" style="38" customWidth="1"/>
    <col min="121" max="121" width="3.28515625" style="38" customWidth="1"/>
    <col min="122" max="122" width="1.85546875" style="38" customWidth="1"/>
    <col min="123" max="123" width="2.42578125" style="38" customWidth="1"/>
    <col min="124" max="125" width="3.28515625" style="38" customWidth="1"/>
    <col min="126" max="126" width="2.7109375" style="38" customWidth="1"/>
    <col min="127" max="127" width="2.28515625" style="38" customWidth="1"/>
    <col min="128" max="129" width="1.7109375" style="38" hidden="1" customWidth="1"/>
    <col min="130" max="130" width="2.28515625" style="38" hidden="1" customWidth="1"/>
    <col min="131" max="131" width="0" style="38" hidden="1" customWidth="1"/>
    <col min="132" max="132" width="3.140625" style="38" customWidth="1"/>
    <col min="133" max="134" width="2.7109375" style="38"/>
    <col min="135" max="135" width="1.85546875" style="38" customWidth="1"/>
    <col min="136" max="136" width="2.7109375" style="38"/>
    <col min="137" max="137" width="2.7109375" style="43" customWidth="1"/>
    <col min="138" max="143" width="2.28515625" style="43" customWidth="1"/>
    <col min="144" max="144" width="2.7109375" style="43" customWidth="1"/>
    <col min="145" max="150" width="2.28515625" style="43" customWidth="1"/>
    <col min="151" max="151" width="2.28515625" style="44" customWidth="1"/>
    <col min="152" max="152" width="3" style="43" customWidth="1"/>
    <col min="153" max="156" width="3.28515625" style="44" customWidth="1"/>
    <col min="157" max="160" width="2.7109375" style="38" customWidth="1"/>
    <col min="161" max="162" width="2.28515625" style="38" customWidth="1"/>
    <col min="163" max="163" width="4.28515625" style="38" customWidth="1"/>
    <col min="164" max="165" width="2.7109375" style="38" customWidth="1"/>
    <col min="166" max="166" width="2.28515625" style="38" customWidth="1"/>
    <col min="167" max="167" width="2.28515625" style="33" customWidth="1"/>
    <col min="168" max="171" width="3" style="38" customWidth="1"/>
    <col min="172" max="172" width="0.7109375" style="42" customWidth="1"/>
    <col min="173" max="173" width="1.28515625" style="42" customWidth="1"/>
    <col min="174" max="174" width="1.7109375" style="38" hidden="1" customWidth="1"/>
    <col min="175" max="175" width="0" style="38" hidden="1" customWidth="1"/>
    <col min="176" max="176" width="1.42578125" style="38" customWidth="1"/>
    <col min="177" max="177" width="3.7109375" style="38" customWidth="1"/>
    <col min="178" max="178" width="3.28515625" style="38" customWidth="1"/>
    <col min="179" max="179" width="1.85546875" style="38" customWidth="1"/>
    <col min="180" max="180" width="2.42578125" style="38" customWidth="1"/>
    <col min="181" max="182" width="3.28515625" style="38" customWidth="1"/>
    <col min="183" max="183" width="2.7109375" style="38" customWidth="1"/>
    <col min="184" max="184" width="2.28515625" style="38" customWidth="1"/>
    <col min="185" max="186" width="1.7109375" style="38" hidden="1" customWidth="1"/>
    <col min="187" max="187" width="2.28515625" style="38" hidden="1" customWidth="1"/>
    <col min="188" max="188" width="0" style="38" hidden="1" customWidth="1"/>
    <col min="189" max="189" width="3.140625" style="38" customWidth="1"/>
    <col min="190" max="191" width="2.7109375" style="38"/>
    <col min="192" max="192" width="1.85546875" style="38" customWidth="1"/>
    <col min="193" max="193" width="2.7109375" style="38"/>
    <col min="194" max="194" width="2.7109375" style="43" customWidth="1"/>
    <col min="195" max="200" width="2.28515625" style="43" customWidth="1"/>
    <col min="201" max="201" width="2.7109375" style="43" customWidth="1"/>
    <col min="202" max="207" width="2.28515625" style="43" customWidth="1"/>
    <col min="208" max="208" width="2.28515625" style="44" customWidth="1"/>
    <col min="209" max="209" width="3" style="43" customWidth="1"/>
    <col min="210" max="213" width="3.28515625" style="44" customWidth="1"/>
    <col min="214" max="217" width="2.7109375" style="38" customWidth="1"/>
    <col min="218" max="219" width="2.28515625" style="38" customWidth="1"/>
    <col min="220" max="220" width="4.28515625" style="38" customWidth="1"/>
    <col min="221" max="222" width="2.7109375" style="38" customWidth="1"/>
    <col min="223" max="223" width="2.28515625" style="38" customWidth="1"/>
    <col min="224" max="224" width="2.28515625" style="33" customWidth="1"/>
    <col min="225" max="228" width="3" style="38" customWidth="1"/>
    <col min="229" max="229" width="0.7109375" style="42" customWidth="1"/>
    <col min="230" max="230" width="1.42578125" style="42" customWidth="1"/>
    <col min="231" max="231" width="1.7109375" style="38" hidden="1" customWidth="1"/>
    <col min="232" max="232" width="0" style="38" hidden="1" customWidth="1"/>
    <col min="233" max="233" width="1.42578125" style="38" customWidth="1"/>
    <col min="234" max="234" width="3.7109375" style="38" customWidth="1"/>
    <col min="235" max="235" width="3.28515625" style="38" customWidth="1"/>
    <col min="236" max="236" width="1.85546875" style="38" customWidth="1"/>
    <col min="237" max="237" width="2.42578125" style="38" customWidth="1"/>
    <col min="238" max="239" width="3.28515625" style="38" customWidth="1"/>
    <col min="240" max="240" width="2.7109375" style="38" customWidth="1"/>
    <col min="241" max="241" width="2.28515625" style="38" customWidth="1"/>
    <col min="242" max="243" width="1.7109375" style="38" hidden="1" customWidth="1"/>
    <col min="244" max="244" width="2.28515625" style="38" hidden="1" customWidth="1"/>
    <col min="245" max="245" width="0" style="38" hidden="1" customWidth="1"/>
    <col min="246" max="246" width="3.140625" style="38" customWidth="1"/>
    <col min="247" max="248" width="2.7109375" style="38"/>
    <col min="249" max="249" width="1.85546875" style="38" customWidth="1"/>
    <col min="250" max="250" width="2.7109375" style="38"/>
    <col min="251" max="251" width="2.7109375" style="43" customWidth="1"/>
    <col min="252" max="257" width="2.28515625" style="43" customWidth="1"/>
    <col min="258" max="258" width="2.7109375" style="43" customWidth="1"/>
    <col min="259" max="264" width="2.28515625" style="43" customWidth="1"/>
    <col min="265" max="265" width="2.28515625" style="44" customWidth="1"/>
    <col min="266" max="266" width="3" style="43" customWidth="1"/>
    <col min="267" max="270" width="3.28515625" style="44" customWidth="1"/>
    <col min="271" max="274" width="2.7109375" style="38" customWidth="1"/>
    <col min="275" max="276" width="2.28515625" style="38" customWidth="1"/>
    <col min="277" max="277" width="4.28515625" style="38" customWidth="1"/>
    <col min="278" max="279" width="2.7109375" style="38" customWidth="1"/>
    <col min="280" max="280" width="2.28515625" style="38" customWidth="1"/>
    <col min="281" max="281" width="2.28515625" style="33" customWidth="1"/>
    <col min="282" max="285" width="3" style="38" customWidth="1"/>
    <col min="286" max="286" width="0.7109375" style="42" customWidth="1"/>
    <col min="287" max="287" width="1.42578125" style="42" customWidth="1"/>
    <col min="288" max="288" width="1.7109375" style="38" hidden="1" customWidth="1"/>
    <col min="289" max="289" width="0" style="38" hidden="1" customWidth="1"/>
    <col min="290" max="290" width="1.42578125" style="38" customWidth="1"/>
    <col min="291" max="291" width="3.7109375" style="38" customWidth="1"/>
    <col min="292" max="292" width="3.28515625" style="38" customWidth="1"/>
    <col min="293" max="293" width="1.85546875" style="38" customWidth="1"/>
    <col min="294" max="294" width="2.42578125" style="38" customWidth="1"/>
    <col min="295" max="296" width="3.28515625" style="38" customWidth="1"/>
    <col min="297" max="297" width="2.7109375" style="38" customWidth="1"/>
    <col min="298" max="298" width="2.28515625" style="38" customWidth="1"/>
    <col min="299" max="300" width="1.7109375" style="38" hidden="1" customWidth="1"/>
    <col min="301" max="301" width="2.28515625" style="38" hidden="1" customWidth="1"/>
    <col min="302" max="302" width="0" style="38" hidden="1" customWidth="1"/>
    <col min="303" max="303" width="3.42578125" style="38" customWidth="1"/>
    <col min="304" max="307" width="2.28515625" style="38" customWidth="1"/>
    <col min="308" max="308" width="2.7109375" style="43" customWidth="1"/>
    <col min="309" max="314" width="2.28515625" style="43" customWidth="1"/>
    <col min="315" max="315" width="2.7109375" style="43" customWidth="1"/>
    <col min="316" max="321" width="2.28515625" style="43" customWidth="1"/>
    <col min="322" max="322" width="2.28515625" style="44" customWidth="1"/>
    <col min="323" max="323" width="2.7109375" style="43" customWidth="1"/>
    <col min="324" max="327" width="3.28515625" style="44" customWidth="1"/>
    <col min="328" max="331" width="2.7109375" style="38" customWidth="1"/>
    <col min="332" max="333" width="2.28515625" style="38" customWidth="1"/>
    <col min="334" max="334" width="4.28515625" style="38" customWidth="1"/>
    <col min="335" max="336" width="2.7109375" style="38" customWidth="1"/>
    <col min="337" max="337" width="2.28515625" style="38" customWidth="1"/>
    <col min="338" max="338" width="2.28515625" style="33" customWidth="1"/>
    <col min="339" max="342" width="3" style="38" customWidth="1"/>
    <col min="343" max="343" width="0.7109375" style="42" customWidth="1"/>
    <col min="344" max="344" width="1.42578125" style="42" customWidth="1"/>
    <col min="345" max="345" width="1.7109375" style="38" hidden="1" customWidth="1"/>
    <col min="346" max="346" width="0" style="38" hidden="1" customWidth="1"/>
    <col min="347" max="347" width="1.42578125" style="38" customWidth="1"/>
    <col min="348" max="348" width="3.7109375" style="38" customWidth="1"/>
    <col min="349" max="349" width="3.28515625" style="38" customWidth="1"/>
    <col min="350" max="350" width="1.85546875" style="38" customWidth="1"/>
    <col min="351" max="351" width="2.42578125" style="38" customWidth="1"/>
    <col min="352" max="353" width="3.28515625" style="38" customWidth="1"/>
    <col min="354" max="354" width="2.7109375" style="38" customWidth="1"/>
    <col min="355" max="355" width="2.28515625" style="38" customWidth="1"/>
    <col min="356" max="357" width="1.7109375" style="38" hidden="1" customWidth="1"/>
    <col min="358" max="358" width="2.28515625" style="38" hidden="1" customWidth="1"/>
    <col min="359" max="359" width="0" style="38" hidden="1" customWidth="1"/>
    <col min="360" max="360" width="3.140625" style="38" customWidth="1"/>
    <col min="361" max="362" width="2.7109375" style="38"/>
    <col min="363" max="363" width="1.85546875" style="38" customWidth="1"/>
    <col min="364" max="364" width="2.7109375" style="38"/>
    <col min="365" max="365" width="2.7109375" style="43" customWidth="1"/>
    <col min="366" max="371" width="2.28515625" style="43" customWidth="1"/>
    <col min="372" max="372" width="2.7109375" style="43" customWidth="1"/>
    <col min="373" max="378" width="2.28515625" style="43" customWidth="1"/>
    <col min="379" max="379" width="2.28515625" style="44" customWidth="1"/>
    <col min="380" max="380" width="3" style="43" customWidth="1"/>
    <col min="381" max="384" width="3.28515625" style="44" customWidth="1"/>
    <col min="385" max="388" width="2.7109375" style="38" customWidth="1"/>
    <col min="389" max="390" width="2.28515625" style="38" customWidth="1"/>
    <col min="391" max="391" width="4.28515625" style="38" customWidth="1"/>
    <col min="392" max="393" width="2.7109375" style="38" customWidth="1"/>
    <col min="394" max="394" width="2.28515625" style="38" customWidth="1"/>
    <col min="395" max="395" width="2.28515625" style="33" customWidth="1"/>
    <col min="396" max="399" width="3" style="38" customWidth="1"/>
    <col min="400" max="400" width="0.7109375" style="42" customWidth="1"/>
    <col min="401" max="401" width="1.42578125" style="42" customWidth="1"/>
    <col min="402" max="402" width="1.7109375" style="38" hidden="1" customWidth="1"/>
    <col min="403" max="403" width="0" style="38" hidden="1" customWidth="1"/>
    <col min="404" max="404" width="1.42578125" style="38" customWidth="1"/>
    <col min="405" max="405" width="3.7109375" style="38" customWidth="1"/>
    <col min="406" max="406" width="3.28515625" style="38" customWidth="1"/>
    <col min="407" max="407" width="1.85546875" style="38" customWidth="1"/>
    <col min="408" max="408" width="2.42578125" style="38" customWidth="1"/>
    <col min="409" max="410" width="3.28515625" style="38" customWidth="1"/>
    <col min="411" max="411" width="2.7109375" style="38" customWidth="1"/>
    <col min="412" max="412" width="2.28515625" style="38" customWidth="1"/>
    <col min="413" max="414" width="1.7109375" style="38" hidden="1" customWidth="1"/>
    <col min="415" max="415" width="2.28515625" style="38" hidden="1" customWidth="1"/>
    <col min="416" max="416" width="0" style="38" hidden="1" customWidth="1"/>
    <col min="417" max="417" width="3.140625" style="38" customWidth="1"/>
    <col min="418" max="419" width="2.7109375" style="38"/>
    <col min="420" max="420" width="1.85546875" style="38" customWidth="1"/>
    <col min="421" max="421" width="2.7109375" style="38"/>
    <col min="422" max="422" width="2.7109375" style="43" customWidth="1"/>
    <col min="423" max="428" width="2.28515625" style="43" customWidth="1"/>
    <col min="429" max="429" width="2.7109375" style="43" customWidth="1"/>
    <col min="430" max="435" width="2.28515625" style="43" customWidth="1"/>
    <col min="436" max="436" width="2.28515625" style="44" customWidth="1"/>
    <col min="437" max="437" width="3" style="43" customWidth="1"/>
    <col min="438" max="441" width="3.28515625" style="44" customWidth="1"/>
    <col min="442" max="445" width="2.7109375" style="38" customWidth="1"/>
    <col min="446" max="447" width="2.28515625" style="38" customWidth="1"/>
    <col min="448" max="448" width="4.28515625" style="38" customWidth="1"/>
    <col min="449" max="450" width="2.7109375" style="38" customWidth="1"/>
    <col min="451" max="451" width="2.28515625" style="38" customWidth="1"/>
    <col min="452" max="452" width="2.28515625" style="33" customWidth="1"/>
    <col min="453" max="456" width="3" style="38" customWidth="1"/>
    <col min="457" max="457" width="0.7109375" style="42" customWidth="1"/>
    <col min="458" max="458" width="1.42578125" style="42" customWidth="1"/>
    <col min="459" max="459" width="1.7109375" style="38" hidden="1" customWidth="1"/>
    <col min="460" max="460" width="0" style="38" hidden="1" customWidth="1"/>
    <col min="461" max="461" width="1.42578125" style="38" customWidth="1"/>
    <col min="462" max="462" width="3.7109375" style="38" customWidth="1"/>
    <col min="463" max="463" width="3.28515625" style="38" customWidth="1"/>
    <col min="464" max="464" width="1.85546875" style="38" customWidth="1"/>
    <col min="465" max="465" width="2.42578125" style="38" customWidth="1"/>
    <col min="466" max="467" width="3.28515625" style="38" customWidth="1"/>
    <col min="468" max="468" width="2.7109375" style="38" customWidth="1"/>
    <col min="469" max="469" width="2.28515625" style="38" customWidth="1"/>
    <col min="470" max="471" width="1.7109375" style="38" hidden="1" customWidth="1"/>
    <col min="472" max="472" width="2.28515625" style="38" hidden="1" customWidth="1"/>
    <col min="473" max="473" width="0" style="38" hidden="1" customWidth="1"/>
    <col min="474" max="474" width="3.140625" style="38" customWidth="1"/>
    <col min="475" max="476" width="2.7109375" style="38"/>
    <col min="477" max="477" width="1.85546875" style="38" customWidth="1"/>
    <col min="478" max="478" width="2.7109375" style="38"/>
    <col min="479" max="479" width="2.7109375" style="43" customWidth="1"/>
    <col min="480" max="485" width="2.28515625" style="43" customWidth="1"/>
    <col min="486" max="486" width="2.7109375" style="43" customWidth="1"/>
    <col min="487" max="492" width="2.28515625" style="43" customWidth="1"/>
    <col min="493" max="493" width="2.28515625" style="44" customWidth="1"/>
    <col min="494" max="494" width="3.28515625" style="43" customWidth="1"/>
    <col min="495" max="498" width="3.28515625" style="44" customWidth="1"/>
    <col min="499" max="502" width="2.7109375" style="38" customWidth="1"/>
    <col min="503" max="504" width="2.28515625" style="38" customWidth="1"/>
    <col min="505" max="505" width="4.28515625" style="38" customWidth="1"/>
    <col min="506" max="507" width="2.7109375" style="38" customWidth="1"/>
    <col min="508" max="508" width="2.28515625" style="38" customWidth="1"/>
    <col min="509" max="509" width="2.28515625" style="33" customWidth="1"/>
    <col min="510" max="513" width="3" style="38" customWidth="1"/>
    <col min="514" max="514" width="0.7109375" style="42" customWidth="1"/>
    <col min="515" max="515" width="1.42578125" style="42" customWidth="1"/>
    <col min="516" max="516" width="1.7109375" style="38" hidden="1" customWidth="1"/>
    <col min="517" max="517" width="0" style="38" hidden="1" customWidth="1"/>
    <col min="518" max="518" width="1.42578125" style="38" customWidth="1"/>
    <col min="519" max="519" width="3.7109375" style="38" customWidth="1"/>
    <col min="520" max="520" width="3.28515625" style="38" customWidth="1"/>
    <col min="521" max="521" width="1.85546875" style="38" customWidth="1"/>
    <col min="522" max="522" width="2.42578125" style="38" customWidth="1"/>
    <col min="523" max="524" width="3.28515625" style="38" customWidth="1"/>
    <col min="525" max="525" width="2.7109375" style="38" customWidth="1"/>
    <col min="526" max="526" width="2.28515625" style="38" customWidth="1"/>
    <col min="527" max="528" width="1.7109375" style="38" hidden="1" customWidth="1"/>
    <col min="529" max="529" width="2.28515625" style="38" hidden="1" customWidth="1"/>
    <col min="530" max="530" width="0" style="38" hidden="1" customWidth="1"/>
    <col min="531" max="531" width="3.140625" style="38" customWidth="1"/>
    <col min="532" max="533" width="2.7109375" style="38"/>
    <col min="534" max="534" width="1.85546875" style="38" customWidth="1"/>
    <col min="535" max="535" width="2.7109375" style="38"/>
    <col min="536" max="536" width="2.7109375" style="43" customWidth="1"/>
    <col min="537" max="542" width="2.28515625" style="43" customWidth="1"/>
    <col min="543" max="543" width="2.7109375" style="43" customWidth="1"/>
    <col min="544" max="549" width="2.28515625" style="43" customWidth="1"/>
    <col min="550" max="550" width="2.28515625" style="44" customWidth="1"/>
    <col min="551" max="551" width="3.28515625" style="43" customWidth="1"/>
    <col min="552" max="555" width="3.28515625" style="44" customWidth="1"/>
    <col min="556" max="559" width="2.7109375" style="38" customWidth="1"/>
    <col min="560" max="561" width="2.28515625" style="38" customWidth="1"/>
    <col min="562" max="562" width="4.28515625" style="38" customWidth="1"/>
    <col min="563" max="564" width="2.7109375" style="38" customWidth="1"/>
    <col min="565" max="565" width="2.28515625" style="38" customWidth="1"/>
    <col min="566" max="566" width="2.28515625" style="33" customWidth="1"/>
    <col min="567" max="570" width="3" style="38" customWidth="1"/>
    <col min="571" max="571" width="0.7109375" style="42" customWidth="1"/>
    <col min="572" max="572" width="1.42578125" style="42" customWidth="1"/>
    <col min="573" max="573" width="1.7109375" style="38" hidden="1" customWidth="1"/>
    <col min="574" max="574" width="0" style="38" hidden="1" customWidth="1"/>
    <col min="575" max="575" width="1.42578125" style="38" customWidth="1"/>
    <col min="576" max="576" width="3.7109375" style="38" customWidth="1"/>
    <col min="577" max="577" width="3.28515625" style="38" customWidth="1"/>
    <col min="578" max="578" width="1.85546875" style="38" customWidth="1"/>
    <col min="579" max="579" width="2.42578125" style="38" customWidth="1"/>
    <col min="580" max="581" width="3.28515625" style="38" customWidth="1"/>
    <col min="582" max="582" width="2.7109375" style="38" customWidth="1"/>
    <col min="583" max="583" width="2.28515625" style="38" customWidth="1"/>
    <col min="584" max="585" width="1.7109375" style="38" hidden="1" customWidth="1"/>
    <col min="586" max="586" width="2.28515625" style="38" hidden="1" customWidth="1"/>
    <col min="587" max="587" width="0" style="38" hidden="1" customWidth="1"/>
    <col min="588" max="588" width="3.140625" style="38" customWidth="1"/>
    <col min="589" max="590" width="2.7109375" style="38"/>
    <col min="591" max="591" width="1.85546875" style="38" customWidth="1"/>
    <col min="592" max="592" width="2.7109375" style="38"/>
    <col min="593" max="593" width="2.7109375" style="43" customWidth="1"/>
    <col min="594" max="599" width="2.28515625" style="43" customWidth="1"/>
    <col min="600" max="600" width="2.7109375" style="43" customWidth="1"/>
    <col min="601" max="606" width="2.28515625" style="43" customWidth="1"/>
    <col min="607" max="607" width="2.28515625" style="44" customWidth="1"/>
    <col min="608" max="608" width="3.28515625" style="43" customWidth="1"/>
    <col min="609" max="612" width="3.28515625" style="44" customWidth="1"/>
    <col min="613" max="616" width="2.7109375" style="38" customWidth="1"/>
    <col min="617" max="618" width="2.28515625" style="38" customWidth="1"/>
    <col min="619" max="619" width="4.28515625" style="38" customWidth="1"/>
    <col min="620" max="621" width="2.7109375" style="38" customWidth="1"/>
    <col min="622" max="622" width="2.28515625" style="38" customWidth="1"/>
    <col min="623" max="623" width="2.28515625" style="33" customWidth="1"/>
    <col min="624" max="627" width="3" style="38" customWidth="1"/>
    <col min="628" max="628" width="0.7109375" style="42" customWidth="1"/>
    <col min="629" max="629" width="1.42578125" style="42" customWidth="1"/>
    <col min="630" max="630" width="1.7109375" style="38" hidden="1" customWidth="1"/>
    <col min="631" max="631" width="0" style="38" hidden="1" customWidth="1"/>
    <col min="632" max="632" width="1.42578125" style="38" customWidth="1"/>
    <col min="633" max="633" width="3.7109375" style="38" customWidth="1"/>
    <col min="634" max="634" width="3.28515625" style="38" customWidth="1"/>
    <col min="635" max="635" width="1.85546875" style="38" customWidth="1"/>
    <col min="636" max="636" width="2.42578125" style="38" customWidth="1"/>
    <col min="637" max="638" width="3.28515625" style="38" customWidth="1"/>
    <col min="639" max="639" width="2.7109375" style="38" customWidth="1"/>
    <col min="640" max="640" width="2.28515625" style="38" customWidth="1"/>
    <col min="641" max="642" width="1.7109375" style="38" hidden="1" customWidth="1"/>
    <col min="643" max="643" width="2.28515625" style="38" hidden="1" customWidth="1"/>
    <col min="644" max="644" width="0" style="38" hidden="1" customWidth="1"/>
    <col min="645" max="645" width="3.140625" style="38" customWidth="1"/>
    <col min="646" max="647" width="2.7109375" style="38"/>
    <col min="648" max="648" width="1.85546875" style="38" customWidth="1"/>
    <col min="649" max="649" width="2.7109375" style="38"/>
    <col min="650" max="650" width="2.7109375" style="43" customWidth="1"/>
    <col min="651" max="656" width="2.28515625" style="43" customWidth="1"/>
    <col min="657" max="657" width="2.7109375" style="43" customWidth="1"/>
    <col min="658" max="663" width="2.28515625" style="43" customWidth="1"/>
    <col min="664" max="664" width="2.28515625" style="44" customWidth="1"/>
    <col min="665" max="665" width="3.28515625" style="43" customWidth="1"/>
    <col min="666" max="669" width="3.28515625" style="44" customWidth="1"/>
    <col min="670" max="673" width="2.7109375" style="38" customWidth="1"/>
    <col min="674" max="675" width="2.28515625" style="38" customWidth="1"/>
    <col min="676" max="676" width="4.28515625" style="38" customWidth="1"/>
    <col min="677" max="678" width="2.7109375" style="38" customWidth="1"/>
    <col min="679" max="679" width="2.28515625" style="38" customWidth="1"/>
    <col min="680" max="680" width="2.28515625" style="33" customWidth="1"/>
    <col min="681" max="684" width="3" style="38" customWidth="1"/>
    <col min="685" max="685" width="0.7109375" style="42" customWidth="1"/>
    <col min="686" max="686" width="1.28515625" style="42" customWidth="1"/>
    <col min="687" max="16384" width="2.7109375" style="42"/>
  </cols>
  <sheetData>
    <row r="2" spans="1:684" x14ac:dyDescent="0.25">
      <c r="BW2" s="148"/>
    </row>
    <row r="3" spans="1:684" s="22" customFormat="1" ht="16.149999999999999" customHeight="1" x14ac:dyDescent="0.25">
      <c r="D3" s="16"/>
      <c r="E3" s="16"/>
      <c r="F3" s="16"/>
      <c r="G3" s="16"/>
      <c r="H3" s="16"/>
      <c r="I3" s="16"/>
      <c r="J3" s="16"/>
      <c r="K3" s="16"/>
      <c r="L3" s="16"/>
      <c r="M3" s="16"/>
      <c r="Q3" s="319" t="s">
        <v>864</v>
      </c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BI3" s="16"/>
      <c r="BJ3" s="203"/>
      <c r="BK3" s="16"/>
      <c r="BL3" s="16"/>
      <c r="BM3" s="16"/>
      <c r="BN3" s="16"/>
      <c r="BO3" s="16"/>
      <c r="BP3" s="16"/>
      <c r="BQ3" s="16"/>
      <c r="BR3" s="16"/>
      <c r="BV3" s="292" t="s">
        <v>864</v>
      </c>
      <c r="BW3" s="292"/>
      <c r="BX3" s="292"/>
      <c r="BY3" s="292"/>
      <c r="BZ3" s="292"/>
      <c r="CA3" s="292"/>
      <c r="CB3" s="292"/>
      <c r="CC3" s="292"/>
      <c r="CD3" s="292"/>
      <c r="CE3" s="292"/>
      <c r="CF3" s="292"/>
      <c r="CG3" s="292"/>
      <c r="CH3" s="292"/>
      <c r="CI3" s="292"/>
      <c r="CJ3" s="292"/>
      <c r="CK3" s="292"/>
      <c r="CL3" s="292"/>
      <c r="CM3" s="292"/>
      <c r="CN3" s="292"/>
      <c r="CO3" s="292"/>
      <c r="CP3" s="292"/>
      <c r="CQ3" s="292"/>
      <c r="CR3" s="292"/>
      <c r="CS3" s="292"/>
      <c r="CT3" s="292"/>
      <c r="CU3" s="292"/>
      <c r="CV3" s="292"/>
      <c r="CW3" s="292"/>
      <c r="CX3" s="292"/>
      <c r="CY3" s="292"/>
      <c r="CZ3" s="292"/>
      <c r="DA3" s="292"/>
      <c r="DN3" s="16"/>
      <c r="DO3" s="16"/>
      <c r="DP3" s="16"/>
      <c r="DQ3" s="16"/>
      <c r="DR3" s="16"/>
      <c r="DS3" s="16"/>
      <c r="DT3" s="16"/>
      <c r="DU3" s="16"/>
      <c r="DV3" s="16"/>
      <c r="DW3" s="16"/>
      <c r="EA3" s="319" t="s">
        <v>700</v>
      </c>
      <c r="EB3" s="319"/>
      <c r="EC3" s="319"/>
      <c r="ED3" s="319"/>
      <c r="EE3" s="319"/>
      <c r="EF3" s="319"/>
      <c r="EG3" s="319"/>
      <c r="EH3" s="319"/>
      <c r="EI3" s="319"/>
      <c r="EJ3" s="319"/>
      <c r="EK3" s="319"/>
      <c r="EL3" s="319"/>
      <c r="EM3" s="319"/>
      <c r="EN3" s="319"/>
      <c r="EO3" s="319"/>
      <c r="EP3" s="319"/>
      <c r="EQ3" s="319"/>
      <c r="ER3" s="319"/>
      <c r="ES3" s="319"/>
      <c r="ET3" s="319"/>
      <c r="EU3" s="319"/>
      <c r="EV3" s="319"/>
      <c r="EW3" s="319"/>
      <c r="EX3" s="319"/>
      <c r="EY3" s="319"/>
      <c r="EZ3" s="319"/>
      <c r="FA3" s="319"/>
      <c r="FB3" s="319"/>
      <c r="FC3" s="319"/>
      <c r="FD3" s="319"/>
      <c r="FE3" s="319"/>
      <c r="FF3" s="319"/>
      <c r="FS3" s="16"/>
      <c r="FT3" s="16"/>
      <c r="FU3" s="16"/>
      <c r="FV3" s="16"/>
      <c r="FW3" s="16"/>
      <c r="FX3" s="16"/>
      <c r="FY3" s="16"/>
      <c r="FZ3" s="16"/>
      <c r="GA3" s="16"/>
      <c r="GB3" s="16"/>
      <c r="GF3" s="292" t="s">
        <v>864</v>
      </c>
      <c r="GG3" s="292"/>
      <c r="GH3" s="292"/>
      <c r="GI3" s="292"/>
      <c r="GJ3" s="292"/>
      <c r="GK3" s="292"/>
      <c r="GL3" s="292"/>
      <c r="GM3" s="292"/>
      <c r="GN3" s="292"/>
      <c r="GO3" s="292"/>
      <c r="GP3" s="292"/>
      <c r="GQ3" s="292"/>
      <c r="GR3" s="292"/>
      <c r="GS3" s="292"/>
      <c r="GT3" s="292"/>
      <c r="GU3" s="292"/>
      <c r="GV3" s="292"/>
      <c r="GW3" s="292"/>
      <c r="GX3" s="292"/>
      <c r="GY3" s="292"/>
      <c r="GZ3" s="292"/>
      <c r="HA3" s="292"/>
      <c r="HB3" s="292"/>
      <c r="HC3" s="292"/>
      <c r="HD3" s="292"/>
      <c r="HE3" s="292"/>
      <c r="HF3" s="292"/>
      <c r="HG3" s="292"/>
      <c r="HH3" s="292"/>
      <c r="HI3" s="292"/>
      <c r="HJ3" s="292"/>
      <c r="HK3" s="292"/>
      <c r="HX3" s="16"/>
      <c r="HY3" s="16"/>
      <c r="HZ3" s="16"/>
      <c r="IA3" s="16"/>
      <c r="IB3" s="16"/>
      <c r="IC3" s="16"/>
      <c r="ID3" s="16"/>
      <c r="IE3" s="16"/>
      <c r="IF3" s="16"/>
      <c r="IG3" s="16"/>
      <c r="IK3" s="319" t="s">
        <v>700</v>
      </c>
      <c r="IL3" s="319"/>
      <c r="IM3" s="319"/>
      <c r="IN3" s="319"/>
      <c r="IO3" s="319"/>
      <c r="IP3" s="319"/>
      <c r="IQ3" s="319"/>
      <c r="IR3" s="319"/>
      <c r="IS3" s="319"/>
      <c r="IT3" s="319"/>
      <c r="IU3" s="319"/>
      <c r="IV3" s="319"/>
      <c r="IW3" s="319"/>
      <c r="IX3" s="319"/>
      <c r="IY3" s="319"/>
      <c r="IZ3" s="319"/>
      <c r="JA3" s="319"/>
      <c r="JB3" s="319"/>
      <c r="JC3" s="319"/>
      <c r="JD3" s="319"/>
      <c r="JE3" s="319"/>
      <c r="JF3" s="319"/>
      <c r="JG3" s="319"/>
      <c r="JH3" s="319"/>
      <c r="JI3" s="319"/>
      <c r="JJ3" s="319"/>
      <c r="JK3" s="319"/>
      <c r="JL3" s="319"/>
      <c r="JM3" s="319"/>
      <c r="JN3" s="319"/>
      <c r="JO3" s="319"/>
      <c r="JP3" s="319"/>
      <c r="KC3" s="16"/>
      <c r="KD3" s="16"/>
      <c r="KE3" s="16"/>
      <c r="KF3" s="16"/>
      <c r="KG3" s="16"/>
      <c r="KH3" s="16"/>
      <c r="KI3" s="16"/>
      <c r="KJ3" s="16"/>
      <c r="KK3" s="16"/>
      <c r="KL3" s="16"/>
      <c r="KP3" s="292" t="s">
        <v>864</v>
      </c>
      <c r="KQ3" s="292"/>
      <c r="KR3" s="292"/>
      <c r="KS3" s="292"/>
      <c r="KT3" s="292"/>
      <c r="KU3" s="292"/>
      <c r="KV3" s="292"/>
      <c r="KW3" s="292"/>
      <c r="KX3" s="292"/>
      <c r="KY3" s="292"/>
      <c r="KZ3" s="292"/>
      <c r="LA3" s="292"/>
      <c r="LB3" s="292"/>
      <c r="LC3" s="292"/>
      <c r="LD3" s="292"/>
      <c r="LE3" s="292"/>
      <c r="LF3" s="292"/>
      <c r="LG3" s="292"/>
      <c r="LH3" s="292"/>
      <c r="LI3" s="292"/>
      <c r="LJ3" s="292"/>
      <c r="LK3" s="292"/>
      <c r="LL3" s="292"/>
      <c r="LM3" s="292"/>
      <c r="LN3" s="292"/>
      <c r="LO3" s="292"/>
      <c r="LP3" s="292"/>
      <c r="LQ3" s="292"/>
      <c r="LR3" s="292"/>
      <c r="LS3" s="292"/>
      <c r="LT3" s="292"/>
      <c r="LU3" s="292"/>
      <c r="MH3" s="16"/>
      <c r="MI3" s="16"/>
      <c r="MJ3" s="16"/>
      <c r="MK3" s="16"/>
      <c r="ML3" s="16"/>
      <c r="MM3" s="16"/>
      <c r="MN3" s="16"/>
      <c r="MO3" s="16"/>
      <c r="MP3" s="16"/>
      <c r="MQ3" s="16"/>
      <c r="MU3" s="319" t="s">
        <v>700</v>
      </c>
      <c r="MV3" s="319"/>
      <c r="MW3" s="319"/>
      <c r="MX3" s="319"/>
      <c r="MY3" s="319"/>
      <c r="MZ3" s="319"/>
      <c r="NA3" s="319"/>
      <c r="NB3" s="319"/>
      <c r="NC3" s="319"/>
      <c r="ND3" s="319"/>
      <c r="NE3" s="319"/>
      <c r="NF3" s="319"/>
      <c r="NG3" s="319"/>
      <c r="NH3" s="319"/>
      <c r="NI3" s="319"/>
      <c r="NJ3" s="319"/>
      <c r="NK3" s="319"/>
      <c r="NL3" s="319"/>
      <c r="NM3" s="319"/>
      <c r="NN3" s="319"/>
      <c r="NO3" s="319"/>
      <c r="NP3" s="319"/>
      <c r="NQ3" s="319"/>
      <c r="NR3" s="319"/>
      <c r="NS3" s="319"/>
      <c r="NT3" s="319"/>
      <c r="NU3" s="319"/>
      <c r="NV3" s="319"/>
      <c r="NW3" s="319"/>
      <c r="NX3" s="319"/>
      <c r="NY3" s="319"/>
      <c r="NZ3" s="319"/>
      <c r="OM3" s="16"/>
      <c r="ON3" s="16"/>
      <c r="OO3" s="16"/>
      <c r="OP3" s="16"/>
      <c r="OQ3" s="16"/>
      <c r="OR3" s="16"/>
      <c r="OS3" s="16"/>
      <c r="OT3" s="16"/>
      <c r="OU3" s="16"/>
      <c r="OV3" s="16"/>
      <c r="OZ3" s="292" t="s">
        <v>864</v>
      </c>
      <c r="PA3" s="292"/>
      <c r="PB3" s="292"/>
      <c r="PC3" s="292"/>
      <c r="PD3" s="292"/>
      <c r="PE3" s="292"/>
      <c r="PF3" s="292"/>
      <c r="PG3" s="292"/>
      <c r="PH3" s="292"/>
      <c r="PI3" s="292"/>
      <c r="PJ3" s="292"/>
      <c r="PK3" s="292"/>
      <c r="PL3" s="292"/>
      <c r="PM3" s="292"/>
      <c r="PN3" s="292"/>
      <c r="PO3" s="292"/>
      <c r="PP3" s="292"/>
      <c r="PQ3" s="292"/>
      <c r="PR3" s="292"/>
      <c r="PS3" s="292"/>
      <c r="PT3" s="292"/>
      <c r="PU3" s="292"/>
      <c r="PV3" s="292"/>
      <c r="PW3" s="292"/>
      <c r="PX3" s="292"/>
      <c r="PY3" s="292"/>
      <c r="PZ3" s="292"/>
      <c r="QA3" s="292"/>
      <c r="QB3" s="292"/>
      <c r="QC3" s="292"/>
      <c r="QD3" s="292"/>
      <c r="QE3" s="292"/>
      <c r="QR3" s="16"/>
      <c r="QS3" s="16"/>
      <c r="QT3" s="16"/>
      <c r="QU3" s="16"/>
      <c r="QV3" s="16"/>
      <c r="QW3" s="16"/>
      <c r="QX3" s="16"/>
      <c r="QY3" s="16"/>
      <c r="QZ3" s="16"/>
      <c r="RA3" s="16"/>
      <c r="RE3" s="319" t="s">
        <v>700</v>
      </c>
      <c r="RF3" s="319"/>
      <c r="RG3" s="319"/>
      <c r="RH3" s="319"/>
      <c r="RI3" s="319"/>
      <c r="RJ3" s="319"/>
      <c r="RK3" s="319"/>
      <c r="RL3" s="319"/>
      <c r="RM3" s="319"/>
      <c r="RN3" s="319"/>
      <c r="RO3" s="319"/>
      <c r="RP3" s="319"/>
      <c r="RQ3" s="319"/>
      <c r="RR3" s="319"/>
      <c r="RS3" s="319"/>
      <c r="RT3" s="319"/>
      <c r="RU3" s="319"/>
      <c r="RV3" s="319"/>
      <c r="RW3" s="319"/>
      <c r="RX3" s="319"/>
      <c r="RY3" s="319"/>
      <c r="RZ3" s="319"/>
      <c r="SA3" s="319"/>
      <c r="SB3" s="319"/>
      <c r="SC3" s="319"/>
      <c r="SD3" s="319"/>
      <c r="SE3" s="319"/>
      <c r="SF3" s="319"/>
      <c r="SG3" s="319"/>
      <c r="SH3" s="319"/>
      <c r="SI3" s="319"/>
      <c r="SJ3" s="319"/>
      <c r="SW3" s="16"/>
      <c r="SX3" s="16"/>
      <c r="SY3" s="16"/>
      <c r="SZ3" s="16"/>
      <c r="TA3" s="16"/>
      <c r="TB3" s="16"/>
      <c r="TC3" s="16"/>
      <c r="TD3" s="16"/>
      <c r="TE3" s="16"/>
      <c r="TF3" s="16"/>
      <c r="TJ3" s="292" t="s">
        <v>864</v>
      </c>
      <c r="TK3" s="292"/>
      <c r="TL3" s="292"/>
      <c r="TM3" s="292"/>
      <c r="TN3" s="292"/>
      <c r="TO3" s="292"/>
      <c r="TP3" s="292"/>
      <c r="TQ3" s="292"/>
      <c r="TR3" s="292"/>
      <c r="TS3" s="292"/>
      <c r="TT3" s="292"/>
      <c r="TU3" s="292"/>
      <c r="TV3" s="292"/>
      <c r="TW3" s="292"/>
      <c r="TX3" s="292"/>
      <c r="TY3" s="292"/>
      <c r="TZ3" s="292"/>
      <c r="UA3" s="292"/>
      <c r="UB3" s="292"/>
      <c r="UC3" s="292"/>
      <c r="UD3" s="292"/>
      <c r="UE3" s="292"/>
      <c r="UF3" s="292"/>
      <c r="UG3" s="292"/>
      <c r="UH3" s="292"/>
      <c r="UI3" s="292"/>
      <c r="UJ3" s="292"/>
      <c r="UK3" s="292"/>
      <c r="UL3" s="292"/>
      <c r="UM3" s="292"/>
      <c r="UN3" s="292"/>
      <c r="UO3" s="292"/>
      <c r="VB3" s="16"/>
      <c r="VC3" s="16"/>
      <c r="VD3" s="16"/>
      <c r="VE3" s="16"/>
      <c r="VF3" s="16"/>
      <c r="VG3" s="16"/>
      <c r="VH3" s="16"/>
      <c r="VI3" s="16"/>
      <c r="VJ3" s="16"/>
      <c r="VK3" s="16"/>
      <c r="VO3" s="319" t="s">
        <v>700</v>
      </c>
      <c r="VP3" s="319"/>
      <c r="VQ3" s="319"/>
      <c r="VR3" s="319"/>
      <c r="VS3" s="319"/>
      <c r="VT3" s="319"/>
      <c r="VU3" s="319"/>
      <c r="VV3" s="319"/>
      <c r="VW3" s="319"/>
      <c r="VX3" s="319"/>
      <c r="VY3" s="319"/>
      <c r="VZ3" s="319"/>
      <c r="WA3" s="319"/>
      <c r="WB3" s="319"/>
      <c r="WC3" s="319"/>
      <c r="WD3" s="319"/>
      <c r="WE3" s="319"/>
      <c r="WF3" s="319"/>
      <c r="WG3" s="319"/>
      <c r="WH3" s="319"/>
      <c r="WI3" s="319"/>
      <c r="WJ3" s="319"/>
      <c r="WK3" s="319"/>
      <c r="WL3" s="319"/>
      <c r="WM3" s="319"/>
      <c r="WN3" s="319"/>
      <c r="WO3" s="319"/>
      <c r="WP3" s="319"/>
      <c r="WQ3" s="319"/>
      <c r="WR3" s="319"/>
      <c r="WS3" s="319"/>
      <c r="WT3" s="319"/>
      <c r="XG3" s="16"/>
      <c r="XH3" s="16"/>
      <c r="XI3" s="16"/>
      <c r="XJ3" s="16"/>
      <c r="XK3" s="16"/>
      <c r="XL3" s="16"/>
      <c r="XM3" s="16"/>
      <c r="XN3" s="16"/>
      <c r="XO3" s="16"/>
      <c r="XP3" s="16"/>
      <c r="XT3" s="292" t="s">
        <v>864</v>
      </c>
      <c r="XU3" s="292"/>
      <c r="XV3" s="292"/>
      <c r="XW3" s="292"/>
      <c r="XX3" s="292"/>
      <c r="XY3" s="292"/>
      <c r="XZ3" s="292"/>
      <c r="YA3" s="292"/>
      <c r="YB3" s="292"/>
      <c r="YC3" s="292"/>
      <c r="YD3" s="292"/>
      <c r="YE3" s="292"/>
      <c r="YF3" s="292"/>
      <c r="YG3" s="292"/>
      <c r="YH3" s="292"/>
      <c r="YI3" s="292"/>
      <c r="YJ3" s="292"/>
      <c r="YK3" s="292"/>
      <c r="YL3" s="292"/>
      <c r="YM3" s="292"/>
      <c r="YN3" s="292"/>
      <c r="YO3" s="292"/>
      <c r="YP3" s="292"/>
      <c r="YQ3" s="292"/>
      <c r="YR3" s="292"/>
      <c r="YS3" s="292"/>
      <c r="YT3" s="292"/>
      <c r="YU3" s="292"/>
      <c r="YV3" s="292"/>
      <c r="YW3" s="292"/>
      <c r="YX3" s="292"/>
      <c r="YY3" s="292"/>
    </row>
    <row r="4" spans="1:684" s="22" customFormat="1" ht="21.4" customHeight="1" x14ac:dyDescent="0.25">
      <c r="D4" s="16"/>
      <c r="E4" s="16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20"/>
      <c r="BI4" s="16"/>
      <c r="BJ4" s="203"/>
      <c r="BV4" s="293"/>
      <c r="BW4" s="293"/>
      <c r="BX4" s="293"/>
      <c r="BY4" s="293"/>
      <c r="BZ4" s="293"/>
      <c r="CA4" s="293"/>
      <c r="CB4" s="293"/>
      <c r="CC4" s="293"/>
      <c r="CD4" s="293"/>
      <c r="CE4" s="293"/>
      <c r="CF4" s="293"/>
      <c r="CG4" s="293"/>
      <c r="CH4" s="293"/>
      <c r="CI4" s="293"/>
      <c r="CJ4" s="293"/>
      <c r="CK4" s="293"/>
      <c r="CL4" s="293"/>
      <c r="CM4" s="293"/>
      <c r="CN4" s="293"/>
      <c r="CO4" s="293"/>
      <c r="CP4" s="293"/>
      <c r="CQ4" s="293"/>
      <c r="CR4" s="293"/>
      <c r="CS4" s="293"/>
      <c r="CT4" s="293"/>
      <c r="CU4" s="293"/>
      <c r="CV4" s="293"/>
      <c r="CW4" s="293"/>
      <c r="CX4" s="293"/>
      <c r="CY4" s="293"/>
      <c r="CZ4" s="293"/>
      <c r="DA4" s="293"/>
      <c r="DN4" s="16"/>
      <c r="DO4" s="16"/>
      <c r="EA4" s="320"/>
      <c r="EB4" s="320"/>
      <c r="EC4" s="320"/>
      <c r="ED4" s="320"/>
      <c r="EE4" s="320"/>
      <c r="EF4" s="320"/>
      <c r="EG4" s="320"/>
      <c r="EH4" s="320"/>
      <c r="EI4" s="320"/>
      <c r="EJ4" s="320"/>
      <c r="EK4" s="320"/>
      <c r="EL4" s="320"/>
      <c r="EM4" s="320"/>
      <c r="EN4" s="320"/>
      <c r="EO4" s="320"/>
      <c r="EP4" s="320"/>
      <c r="EQ4" s="320"/>
      <c r="ER4" s="320"/>
      <c r="ES4" s="320"/>
      <c r="ET4" s="320"/>
      <c r="EU4" s="320"/>
      <c r="EV4" s="320"/>
      <c r="EW4" s="320"/>
      <c r="EX4" s="320"/>
      <c r="EY4" s="320"/>
      <c r="EZ4" s="320"/>
      <c r="FA4" s="320"/>
      <c r="FB4" s="320"/>
      <c r="FC4" s="320"/>
      <c r="FD4" s="320"/>
      <c r="FE4" s="320"/>
      <c r="FF4" s="320"/>
      <c r="FS4" s="16"/>
      <c r="FT4" s="16"/>
      <c r="GF4" s="293"/>
      <c r="GG4" s="293"/>
      <c r="GH4" s="293"/>
      <c r="GI4" s="293"/>
      <c r="GJ4" s="293"/>
      <c r="GK4" s="293"/>
      <c r="GL4" s="293"/>
      <c r="GM4" s="293"/>
      <c r="GN4" s="293"/>
      <c r="GO4" s="293"/>
      <c r="GP4" s="293"/>
      <c r="GQ4" s="293"/>
      <c r="GR4" s="293"/>
      <c r="GS4" s="293"/>
      <c r="GT4" s="293"/>
      <c r="GU4" s="293"/>
      <c r="GV4" s="293"/>
      <c r="GW4" s="293"/>
      <c r="GX4" s="293"/>
      <c r="GY4" s="293"/>
      <c r="GZ4" s="293"/>
      <c r="HA4" s="293"/>
      <c r="HB4" s="293"/>
      <c r="HC4" s="293"/>
      <c r="HD4" s="293"/>
      <c r="HE4" s="293"/>
      <c r="HF4" s="293"/>
      <c r="HG4" s="293"/>
      <c r="HH4" s="293"/>
      <c r="HI4" s="293"/>
      <c r="HJ4" s="293"/>
      <c r="HK4" s="293"/>
      <c r="HX4" s="16"/>
      <c r="HY4" s="16"/>
      <c r="IK4" s="320"/>
      <c r="IL4" s="320"/>
      <c r="IM4" s="320"/>
      <c r="IN4" s="320"/>
      <c r="IO4" s="320"/>
      <c r="IP4" s="320"/>
      <c r="IQ4" s="320"/>
      <c r="IR4" s="320"/>
      <c r="IS4" s="320"/>
      <c r="IT4" s="320"/>
      <c r="IU4" s="320"/>
      <c r="IV4" s="320"/>
      <c r="IW4" s="320"/>
      <c r="IX4" s="320"/>
      <c r="IY4" s="320"/>
      <c r="IZ4" s="320"/>
      <c r="JA4" s="320"/>
      <c r="JB4" s="320"/>
      <c r="JC4" s="320"/>
      <c r="JD4" s="320"/>
      <c r="JE4" s="320"/>
      <c r="JF4" s="320"/>
      <c r="JG4" s="320"/>
      <c r="JH4" s="320"/>
      <c r="JI4" s="320"/>
      <c r="JJ4" s="320"/>
      <c r="JK4" s="320"/>
      <c r="JL4" s="320"/>
      <c r="JM4" s="320"/>
      <c r="JN4" s="320"/>
      <c r="JO4" s="320"/>
      <c r="JP4" s="320"/>
      <c r="KC4" s="16"/>
      <c r="KD4" s="16"/>
      <c r="KP4" s="293"/>
      <c r="KQ4" s="293"/>
      <c r="KR4" s="293"/>
      <c r="KS4" s="293"/>
      <c r="KT4" s="293"/>
      <c r="KU4" s="293"/>
      <c r="KV4" s="293"/>
      <c r="KW4" s="293"/>
      <c r="KX4" s="293"/>
      <c r="KY4" s="293"/>
      <c r="KZ4" s="293"/>
      <c r="LA4" s="293"/>
      <c r="LB4" s="293"/>
      <c r="LC4" s="293"/>
      <c r="LD4" s="293"/>
      <c r="LE4" s="293"/>
      <c r="LF4" s="293"/>
      <c r="LG4" s="293"/>
      <c r="LH4" s="293"/>
      <c r="LI4" s="293"/>
      <c r="LJ4" s="293"/>
      <c r="LK4" s="293"/>
      <c r="LL4" s="293"/>
      <c r="LM4" s="293"/>
      <c r="LN4" s="293"/>
      <c r="LO4" s="293"/>
      <c r="LP4" s="293"/>
      <c r="LQ4" s="293"/>
      <c r="LR4" s="293"/>
      <c r="LS4" s="293"/>
      <c r="LT4" s="293"/>
      <c r="LU4" s="293"/>
      <c r="MH4" s="16"/>
      <c r="MI4" s="16"/>
      <c r="MU4" s="320"/>
      <c r="MV4" s="320"/>
      <c r="MW4" s="320"/>
      <c r="MX4" s="320"/>
      <c r="MY4" s="320"/>
      <c r="MZ4" s="320"/>
      <c r="NA4" s="320"/>
      <c r="NB4" s="320"/>
      <c r="NC4" s="320"/>
      <c r="ND4" s="320"/>
      <c r="NE4" s="320"/>
      <c r="NF4" s="320"/>
      <c r="NG4" s="320"/>
      <c r="NH4" s="320"/>
      <c r="NI4" s="320"/>
      <c r="NJ4" s="320"/>
      <c r="NK4" s="320"/>
      <c r="NL4" s="320"/>
      <c r="NM4" s="320"/>
      <c r="NN4" s="320"/>
      <c r="NO4" s="320"/>
      <c r="NP4" s="320"/>
      <c r="NQ4" s="320"/>
      <c r="NR4" s="320"/>
      <c r="NS4" s="320"/>
      <c r="NT4" s="320"/>
      <c r="NU4" s="320"/>
      <c r="NV4" s="320"/>
      <c r="NW4" s="320"/>
      <c r="NX4" s="320"/>
      <c r="NY4" s="320"/>
      <c r="NZ4" s="320"/>
      <c r="OM4" s="16"/>
      <c r="ON4" s="16"/>
      <c r="OZ4" s="293"/>
      <c r="PA4" s="293"/>
      <c r="PB4" s="293"/>
      <c r="PC4" s="293"/>
      <c r="PD4" s="293"/>
      <c r="PE4" s="293"/>
      <c r="PF4" s="293"/>
      <c r="PG4" s="293"/>
      <c r="PH4" s="293"/>
      <c r="PI4" s="293"/>
      <c r="PJ4" s="293"/>
      <c r="PK4" s="293"/>
      <c r="PL4" s="293"/>
      <c r="PM4" s="293"/>
      <c r="PN4" s="293"/>
      <c r="PO4" s="293"/>
      <c r="PP4" s="293"/>
      <c r="PQ4" s="293"/>
      <c r="PR4" s="293"/>
      <c r="PS4" s="293"/>
      <c r="PT4" s="293"/>
      <c r="PU4" s="293"/>
      <c r="PV4" s="293"/>
      <c r="PW4" s="293"/>
      <c r="PX4" s="293"/>
      <c r="PY4" s="293"/>
      <c r="PZ4" s="293"/>
      <c r="QA4" s="293"/>
      <c r="QB4" s="293"/>
      <c r="QC4" s="293"/>
      <c r="QD4" s="293"/>
      <c r="QE4" s="293"/>
      <c r="QR4" s="16"/>
      <c r="QS4" s="16"/>
      <c r="RE4" s="320"/>
      <c r="RF4" s="320"/>
      <c r="RG4" s="320"/>
      <c r="RH4" s="320"/>
      <c r="RI4" s="320"/>
      <c r="RJ4" s="320"/>
      <c r="RK4" s="320"/>
      <c r="RL4" s="320"/>
      <c r="RM4" s="320"/>
      <c r="RN4" s="320"/>
      <c r="RO4" s="320"/>
      <c r="RP4" s="320"/>
      <c r="RQ4" s="320"/>
      <c r="RR4" s="320"/>
      <c r="RS4" s="320"/>
      <c r="RT4" s="320"/>
      <c r="RU4" s="320"/>
      <c r="RV4" s="320"/>
      <c r="RW4" s="320"/>
      <c r="RX4" s="320"/>
      <c r="RY4" s="320"/>
      <c r="RZ4" s="320"/>
      <c r="SA4" s="320"/>
      <c r="SB4" s="320"/>
      <c r="SC4" s="320"/>
      <c r="SD4" s="320"/>
      <c r="SE4" s="320"/>
      <c r="SF4" s="320"/>
      <c r="SG4" s="320"/>
      <c r="SH4" s="320"/>
      <c r="SI4" s="320"/>
      <c r="SJ4" s="320"/>
      <c r="SW4" s="16"/>
      <c r="SX4" s="16"/>
      <c r="TJ4" s="293"/>
      <c r="TK4" s="293"/>
      <c r="TL4" s="293"/>
      <c r="TM4" s="293"/>
      <c r="TN4" s="293"/>
      <c r="TO4" s="293"/>
      <c r="TP4" s="293"/>
      <c r="TQ4" s="293"/>
      <c r="TR4" s="293"/>
      <c r="TS4" s="293"/>
      <c r="TT4" s="293"/>
      <c r="TU4" s="293"/>
      <c r="TV4" s="293"/>
      <c r="TW4" s="293"/>
      <c r="TX4" s="293"/>
      <c r="TY4" s="293"/>
      <c r="TZ4" s="293"/>
      <c r="UA4" s="293"/>
      <c r="UB4" s="293"/>
      <c r="UC4" s="293"/>
      <c r="UD4" s="293"/>
      <c r="UE4" s="293"/>
      <c r="UF4" s="293"/>
      <c r="UG4" s="293"/>
      <c r="UH4" s="293"/>
      <c r="UI4" s="293"/>
      <c r="UJ4" s="293"/>
      <c r="UK4" s="293"/>
      <c r="UL4" s="293"/>
      <c r="UM4" s="293"/>
      <c r="UN4" s="293"/>
      <c r="UO4" s="293"/>
      <c r="VB4" s="16"/>
      <c r="VC4" s="16"/>
      <c r="VO4" s="320"/>
      <c r="VP4" s="320"/>
      <c r="VQ4" s="320"/>
      <c r="VR4" s="320"/>
      <c r="VS4" s="320"/>
      <c r="VT4" s="320"/>
      <c r="VU4" s="320"/>
      <c r="VV4" s="320"/>
      <c r="VW4" s="320"/>
      <c r="VX4" s="320"/>
      <c r="VY4" s="320"/>
      <c r="VZ4" s="320"/>
      <c r="WA4" s="320"/>
      <c r="WB4" s="320"/>
      <c r="WC4" s="320"/>
      <c r="WD4" s="320"/>
      <c r="WE4" s="320"/>
      <c r="WF4" s="320"/>
      <c r="WG4" s="320"/>
      <c r="WH4" s="320"/>
      <c r="WI4" s="320"/>
      <c r="WJ4" s="320"/>
      <c r="WK4" s="320"/>
      <c r="WL4" s="320"/>
      <c r="WM4" s="320"/>
      <c r="WN4" s="320"/>
      <c r="WO4" s="320"/>
      <c r="WP4" s="320"/>
      <c r="WQ4" s="320"/>
      <c r="WR4" s="320"/>
      <c r="WS4" s="320"/>
      <c r="WT4" s="320"/>
      <c r="XG4" s="16"/>
      <c r="XH4" s="16"/>
      <c r="XT4" s="293"/>
      <c r="XU4" s="293"/>
      <c r="XV4" s="293"/>
      <c r="XW4" s="293"/>
      <c r="XX4" s="293"/>
      <c r="XY4" s="293"/>
      <c r="XZ4" s="293"/>
      <c r="YA4" s="293"/>
      <c r="YB4" s="293"/>
      <c r="YC4" s="293"/>
      <c r="YD4" s="293"/>
      <c r="YE4" s="293"/>
      <c r="YF4" s="293"/>
      <c r="YG4" s="293"/>
      <c r="YH4" s="293"/>
      <c r="YI4" s="293"/>
      <c r="YJ4" s="293"/>
      <c r="YK4" s="293"/>
      <c r="YL4" s="293"/>
      <c r="YM4" s="293"/>
      <c r="YN4" s="293"/>
      <c r="YO4" s="293"/>
      <c r="YP4" s="293"/>
      <c r="YQ4" s="293"/>
      <c r="YR4" s="293"/>
      <c r="YS4" s="293"/>
      <c r="YT4" s="293"/>
      <c r="YU4" s="293"/>
      <c r="YV4" s="293"/>
      <c r="YW4" s="293"/>
      <c r="YX4" s="293"/>
      <c r="YY4" s="293"/>
    </row>
    <row r="5" spans="1:684" s="22" customFormat="1" ht="16.899999999999999" customHeight="1" x14ac:dyDescent="0.25">
      <c r="D5" s="16"/>
      <c r="E5" s="16"/>
      <c r="F5" s="16"/>
      <c r="G5" s="16"/>
      <c r="H5" s="16"/>
      <c r="I5" s="16"/>
      <c r="J5" s="16"/>
      <c r="K5" s="16"/>
      <c r="L5" s="16"/>
      <c r="M5" s="16"/>
      <c r="AD5" s="34"/>
      <c r="AE5" s="34"/>
      <c r="AF5" s="34"/>
      <c r="AG5" s="34"/>
      <c r="AH5" s="34"/>
      <c r="AI5" s="34"/>
      <c r="AJ5" s="34"/>
      <c r="AK5" s="34"/>
      <c r="AL5" s="35"/>
      <c r="AM5" s="34"/>
      <c r="AN5" s="34"/>
      <c r="AO5" s="34"/>
      <c r="AP5" s="34"/>
      <c r="BI5" s="16"/>
      <c r="BJ5" s="203"/>
      <c r="BK5" s="16"/>
      <c r="BL5" s="16"/>
      <c r="BM5" s="16"/>
      <c r="BN5" s="16"/>
      <c r="BO5" s="16"/>
      <c r="BP5" s="16"/>
      <c r="BQ5" s="16"/>
      <c r="BR5" s="16"/>
      <c r="CI5" s="34"/>
      <c r="CJ5" s="34"/>
      <c r="CK5" s="34"/>
      <c r="CL5" s="34"/>
      <c r="CM5" s="34"/>
      <c r="CN5" s="34"/>
      <c r="CO5" s="34"/>
      <c r="CP5" s="34"/>
      <c r="CQ5" s="35"/>
      <c r="CR5" s="34"/>
      <c r="CS5" s="34"/>
      <c r="CT5" s="34"/>
      <c r="CU5" s="34"/>
      <c r="DN5" s="16"/>
      <c r="DO5" s="16"/>
      <c r="DP5" s="16"/>
      <c r="DQ5" s="16"/>
      <c r="DR5" s="16"/>
      <c r="DS5" s="16"/>
      <c r="DT5" s="16"/>
      <c r="DU5" s="16"/>
      <c r="DV5" s="16"/>
      <c r="DW5" s="16"/>
      <c r="EN5" s="34"/>
      <c r="EO5" s="34"/>
      <c r="EP5" s="34"/>
      <c r="EQ5" s="34"/>
      <c r="ER5" s="34"/>
      <c r="ES5" s="34"/>
      <c r="ET5" s="34"/>
      <c r="EU5" s="34"/>
      <c r="EV5" s="35"/>
      <c r="EW5" s="34"/>
      <c r="EX5" s="34"/>
      <c r="EY5" s="34"/>
      <c r="EZ5" s="34"/>
      <c r="FS5" s="16"/>
      <c r="FT5" s="16"/>
      <c r="FU5" s="16"/>
      <c r="FV5" s="16"/>
      <c r="FW5" s="16"/>
      <c r="FX5" s="16"/>
      <c r="FY5" s="16"/>
      <c r="FZ5" s="16"/>
      <c r="GA5" s="16"/>
      <c r="GB5" s="16"/>
      <c r="GS5" s="34"/>
      <c r="GT5" s="34"/>
      <c r="GU5" s="34"/>
      <c r="GV5" s="34"/>
      <c r="GW5" s="34"/>
      <c r="GX5" s="34"/>
      <c r="GY5" s="34"/>
      <c r="GZ5" s="34"/>
      <c r="HA5" s="35"/>
      <c r="HB5" s="34"/>
      <c r="HC5" s="34"/>
      <c r="HD5" s="34"/>
      <c r="HE5" s="34"/>
      <c r="HX5" s="16"/>
      <c r="HY5" s="16"/>
      <c r="HZ5" s="16"/>
      <c r="IA5" s="16"/>
      <c r="IB5" s="16"/>
      <c r="IC5" s="16"/>
      <c r="ID5" s="16"/>
      <c r="IE5" s="16"/>
      <c r="IF5" s="16"/>
      <c r="IG5" s="16"/>
      <c r="IX5" s="34"/>
      <c r="IY5" s="34"/>
      <c r="IZ5" s="34"/>
      <c r="JA5" s="34"/>
      <c r="JB5" s="34"/>
      <c r="JC5" s="34"/>
      <c r="JD5" s="34"/>
      <c r="JE5" s="34"/>
      <c r="JF5" s="35"/>
      <c r="JG5" s="34"/>
      <c r="JH5" s="34"/>
      <c r="JI5" s="34"/>
      <c r="JJ5" s="34"/>
      <c r="KC5" s="16"/>
      <c r="KD5" s="16"/>
      <c r="KE5" s="16"/>
      <c r="KF5" s="16"/>
      <c r="KG5" s="16"/>
      <c r="KH5" s="16"/>
      <c r="KI5" s="16"/>
      <c r="KJ5" s="16"/>
      <c r="KK5" s="16"/>
      <c r="KL5" s="16"/>
      <c r="LC5" s="34"/>
      <c r="LD5" s="34"/>
      <c r="LE5" s="34"/>
      <c r="LF5" s="34"/>
      <c r="LG5" s="34"/>
      <c r="LH5" s="34"/>
      <c r="LI5" s="34"/>
      <c r="LJ5" s="34"/>
      <c r="LK5" s="35"/>
      <c r="LL5" s="34"/>
      <c r="LM5" s="34"/>
      <c r="LN5" s="34"/>
      <c r="LO5" s="34"/>
      <c r="MH5" s="16"/>
      <c r="MI5" s="16"/>
      <c r="MJ5" s="16"/>
      <c r="MK5" s="16"/>
      <c r="ML5" s="16"/>
      <c r="MM5" s="16"/>
      <c r="MN5" s="16"/>
      <c r="MO5" s="16"/>
      <c r="MP5" s="16"/>
      <c r="MQ5" s="16"/>
      <c r="NH5" s="34"/>
      <c r="NI5" s="34"/>
      <c r="NJ5" s="34"/>
      <c r="NK5" s="34"/>
      <c r="NL5" s="34"/>
      <c r="NM5" s="34"/>
      <c r="NN5" s="34"/>
      <c r="NO5" s="34"/>
      <c r="NP5" s="35"/>
      <c r="NQ5" s="34"/>
      <c r="NR5" s="34"/>
      <c r="NS5" s="34"/>
      <c r="NT5" s="34"/>
      <c r="OM5" s="16"/>
      <c r="ON5" s="16"/>
      <c r="OO5" s="16"/>
      <c r="OP5" s="16"/>
      <c r="OQ5" s="16"/>
      <c r="OR5" s="16"/>
      <c r="OS5" s="16"/>
      <c r="OT5" s="16"/>
      <c r="OU5" s="16"/>
      <c r="OV5" s="16"/>
      <c r="PM5" s="34"/>
      <c r="PN5" s="34"/>
      <c r="PO5" s="34"/>
      <c r="PP5" s="34"/>
      <c r="PQ5" s="34"/>
      <c r="PR5" s="34"/>
      <c r="PS5" s="34"/>
      <c r="PT5" s="34"/>
      <c r="PU5" s="35"/>
      <c r="PV5" s="34"/>
      <c r="PW5" s="34"/>
      <c r="PX5" s="34"/>
      <c r="PY5" s="34"/>
      <c r="QR5" s="16"/>
      <c r="QS5" s="16"/>
      <c r="QT5" s="16"/>
      <c r="QU5" s="16"/>
      <c r="QV5" s="16"/>
      <c r="QW5" s="16"/>
      <c r="QX5" s="16"/>
      <c r="QY5" s="16"/>
      <c r="QZ5" s="16"/>
      <c r="RA5" s="16"/>
      <c r="RR5" s="34"/>
      <c r="RS5" s="34"/>
      <c r="RT5" s="34"/>
      <c r="RU5" s="34"/>
      <c r="RV5" s="34"/>
      <c r="RW5" s="34"/>
      <c r="RX5" s="34"/>
      <c r="RY5" s="34"/>
      <c r="RZ5" s="35"/>
      <c r="SA5" s="34"/>
      <c r="SB5" s="34"/>
      <c r="SC5" s="34"/>
      <c r="SD5" s="34"/>
      <c r="SW5" s="16"/>
      <c r="SX5" s="16"/>
      <c r="SY5" s="16"/>
      <c r="SZ5" s="16"/>
      <c r="TA5" s="16"/>
      <c r="TB5" s="16"/>
      <c r="TC5" s="16"/>
      <c r="TD5" s="16"/>
      <c r="TE5" s="16"/>
      <c r="TF5" s="16"/>
      <c r="TW5" s="34"/>
      <c r="TX5" s="34"/>
      <c r="TY5" s="34"/>
      <c r="TZ5" s="34"/>
      <c r="UA5" s="34"/>
      <c r="UB5" s="34"/>
      <c r="UC5" s="34"/>
      <c r="UD5" s="34"/>
      <c r="UE5" s="35"/>
      <c r="UF5" s="34"/>
      <c r="UG5" s="34"/>
      <c r="UH5" s="34"/>
      <c r="UI5" s="34"/>
      <c r="VB5" s="16"/>
      <c r="VC5" s="16"/>
      <c r="VD5" s="16"/>
      <c r="VE5" s="16"/>
      <c r="VF5" s="16"/>
      <c r="VG5" s="16"/>
      <c r="VH5" s="16"/>
      <c r="VI5" s="16"/>
      <c r="VJ5" s="16"/>
      <c r="VK5" s="16"/>
      <c r="WB5" s="34"/>
      <c r="WC5" s="34"/>
      <c r="WD5" s="34"/>
      <c r="WE5" s="34"/>
      <c r="WF5" s="34"/>
      <c r="WG5" s="34"/>
      <c r="WH5" s="34"/>
      <c r="WI5" s="34"/>
      <c r="WJ5" s="35"/>
      <c r="WK5" s="34"/>
      <c r="WL5" s="34"/>
      <c r="WM5" s="34"/>
      <c r="WN5" s="34"/>
      <c r="XG5" s="16"/>
      <c r="XH5" s="16"/>
      <c r="XI5" s="16"/>
      <c r="XJ5" s="16"/>
      <c r="XK5" s="16"/>
      <c r="XL5" s="16"/>
      <c r="XM5" s="16"/>
      <c r="XN5" s="16"/>
      <c r="XO5" s="16"/>
      <c r="XP5" s="16"/>
      <c r="YG5" s="34"/>
      <c r="YH5" s="34"/>
      <c r="YI5" s="34"/>
      <c r="YJ5" s="34"/>
      <c r="YK5" s="34"/>
      <c r="YL5" s="34"/>
      <c r="YM5" s="34"/>
      <c r="YN5" s="34"/>
      <c r="YO5" s="35"/>
      <c r="YP5" s="34"/>
      <c r="YQ5" s="34"/>
      <c r="YR5" s="34"/>
      <c r="YS5" s="34"/>
    </row>
    <row r="7" spans="1:684" s="38" customFormat="1" ht="19.899999999999999" customHeight="1" x14ac:dyDescent="0.25">
      <c r="A7" s="231"/>
      <c r="B7" s="231"/>
      <c r="C7" s="231"/>
      <c r="D7" s="231"/>
      <c r="E7" s="231"/>
      <c r="F7" s="231"/>
      <c r="G7" s="231"/>
      <c r="H7" s="231"/>
      <c r="I7" s="231"/>
      <c r="J7" s="321" t="s">
        <v>822</v>
      </c>
      <c r="K7" s="321"/>
      <c r="L7" s="321"/>
      <c r="M7" s="321"/>
      <c r="N7" s="321"/>
      <c r="O7" s="321"/>
      <c r="P7" s="322"/>
      <c r="Q7" s="296" t="str">
        <f>'03_CADASTRO DO GRÊMIO'!I20</f>
        <v>Geral</v>
      </c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8"/>
      <c r="AL7" s="36"/>
      <c r="AM7" s="37"/>
      <c r="AN7" s="44"/>
      <c r="AO7" s="44"/>
      <c r="AP7" s="44"/>
      <c r="AS7" s="333" t="s">
        <v>863</v>
      </c>
      <c r="AT7" s="333"/>
      <c r="AU7" s="333"/>
      <c r="AV7" s="333"/>
      <c r="AW7" s="333"/>
      <c r="AX7" s="333"/>
      <c r="AY7" s="333"/>
      <c r="AZ7" s="333"/>
      <c r="BA7" s="333"/>
      <c r="BB7" s="333"/>
      <c r="BC7" s="333"/>
      <c r="BD7" s="333"/>
      <c r="BG7" s="231"/>
      <c r="BH7" s="231"/>
      <c r="BI7" s="231"/>
      <c r="BJ7" s="231"/>
      <c r="BK7" s="231"/>
      <c r="BL7" s="231"/>
      <c r="BM7" s="231"/>
      <c r="BN7" s="231"/>
      <c r="BO7" s="294" t="s">
        <v>822</v>
      </c>
      <c r="BP7" s="294"/>
      <c r="BQ7" s="294"/>
      <c r="BR7" s="294"/>
      <c r="BS7" s="294"/>
      <c r="BT7" s="294"/>
      <c r="BU7" s="295"/>
      <c r="BV7" s="296" t="str">
        <f>'03_CADASTRO DO GRÊMIO'!I21</f>
        <v>Tesouraria</v>
      </c>
      <c r="BW7" s="297"/>
      <c r="BX7" s="297"/>
      <c r="BY7" s="297"/>
      <c r="BZ7" s="297"/>
      <c r="CA7" s="297"/>
      <c r="CB7" s="297"/>
      <c r="CC7" s="297"/>
      <c r="CD7" s="297"/>
      <c r="CE7" s="297"/>
      <c r="CF7" s="297"/>
      <c r="CG7" s="297"/>
      <c r="CH7" s="297"/>
      <c r="CI7" s="297"/>
      <c r="CJ7" s="297"/>
      <c r="CK7" s="297"/>
      <c r="CL7" s="297"/>
      <c r="CM7" s="297"/>
      <c r="CN7" s="297"/>
      <c r="CO7" s="297"/>
      <c r="CP7" s="298"/>
      <c r="CQ7" s="36"/>
      <c r="CR7" s="37"/>
      <c r="CS7" s="44"/>
      <c r="CT7" s="44"/>
      <c r="CU7" s="44"/>
      <c r="CX7" s="326" t="s">
        <v>863</v>
      </c>
      <c r="CY7" s="326"/>
      <c r="CZ7" s="326"/>
      <c r="DA7" s="326"/>
      <c r="DB7" s="326"/>
      <c r="DC7" s="326"/>
      <c r="DD7" s="326"/>
      <c r="DE7" s="326"/>
      <c r="DF7" s="326"/>
      <c r="DG7" s="326"/>
      <c r="DH7" s="326"/>
      <c r="DI7" s="326"/>
      <c r="DL7" s="231"/>
      <c r="DM7" s="231"/>
      <c r="DN7" s="231"/>
      <c r="DO7" s="231"/>
      <c r="DP7" s="231"/>
      <c r="DQ7" s="231"/>
      <c r="DR7" s="231"/>
      <c r="DS7" s="231"/>
      <c r="DT7" s="321" t="s">
        <v>822</v>
      </c>
      <c r="DU7" s="321"/>
      <c r="DV7" s="321"/>
      <c r="DW7" s="321"/>
      <c r="DX7" s="321"/>
      <c r="DY7" s="321"/>
      <c r="DZ7" s="322"/>
      <c r="EA7" s="296" t="str">
        <f>'03_CADASTRO DO GRÊMIO'!I22</f>
        <v>Território e Parcerias</v>
      </c>
      <c r="EB7" s="297"/>
      <c r="EC7" s="297"/>
      <c r="ED7" s="297"/>
      <c r="EE7" s="297"/>
      <c r="EF7" s="297"/>
      <c r="EG7" s="297"/>
      <c r="EH7" s="297"/>
      <c r="EI7" s="297"/>
      <c r="EJ7" s="297"/>
      <c r="EK7" s="297"/>
      <c r="EL7" s="297"/>
      <c r="EM7" s="297"/>
      <c r="EN7" s="297"/>
      <c r="EO7" s="297"/>
      <c r="EP7" s="297"/>
      <c r="EQ7" s="297"/>
      <c r="ER7" s="297"/>
      <c r="ES7" s="297"/>
      <c r="ET7" s="297"/>
      <c r="EU7" s="298"/>
      <c r="EV7" s="36"/>
      <c r="EW7" s="37"/>
      <c r="EX7" s="44"/>
      <c r="EY7" s="44"/>
      <c r="EZ7" s="44"/>
      <c r="FC7" s="333" t="s">
        <v>863</v>
      </c>
      <c r="FD7" s="333"/>
      <c r="FE7" s="333"/>
      <c r="FF7" s="333"/>
      <c r="FG7" s="333"/>
      <c r="FH7" s="333"/>
      <c r="FI7" s="333"/>
      <c r="FJ7" s="333"/>
      <c r="FK7" s="333"/>
      <c r="FL7" s="333"/>
      <c r="FM7" s="333"/>
      <c r="FN7" s="333"/>
      <c r="FQ7" s="231"/>
      <c r="FR7" s="231"/>
      <c r="FS7" s="231"/>
      <c r="FT7" s="231"/>
      <c r="FU7" s="231"/>
      <c r="FV7" s="231"/>
      <c r="FW7" s="231"/>
      <c r="FX7" s="231"/>
      <c r="FY7" s="294" t="s">
        <v>822</v>
      </c>
      <c r="FZ7" s="294"/>
      <c r="GA7" s="294"/>
      <c r="GB7" s="294"/>
      <c r="GC7" s="294"/>
      <c r="GD7" s="294"/>
      <c r="GE7" s="295"/>
      <c r="GF7" s="296" t="str">
        <f>'03_CADASTRO DO GRÊMIO'!I23</f>
        <v>Esportes, corpo e movimento</v>
      </c>
      <c r="GG7" s="297"/>
      <c r="GH7" s="297"/>
      <c r="GI7" s="297"/>
      <c r="GJ7" s="297"/>
      <c r="GK7" s="297"/>
      <c r="GL7" s="297"/>
      <c r="GM7" s="297"/>
      <c r="GN7" s="297"/>
      <c r="GO7" s="297"/>
      <c r="GP7" s="297"/>
      <c r="GQ7" s="297"/>
      <c r="GR7" s="297"/>
      <c r="GS7" s="297"/>
      <c r="GT7" s="297"/>
      <c r="GU7" s="297"/>
      <c r="GV7" s="297"/>
      <c r="GW7" s="297"/>
      <c r="GX7" s="297"/>
      <c r="GY7" s="297"/>
      <c r="GZ7" s="298"/>
      <c r="HA7" s="36"/>
      <c r="HB7" s="37"/>
      <c r="HC7" s="44"/>
      <c r="HD7" s="44"/>
      <c r="HE7" s="44"/>
      <c r="HH7" s="326" t="s">
        <v>863</v>
      </c>
      <c r="HI7" s="326"/>
      <c r="HJ7" s="326"/>
      <c r="HK7" s="326"/>
      <c r="HL7" s="326"/>
      <c r="HM7" s="326"/>
      <c r="HN7" s="326"/>
      <c r="HO7" s="326"/>
      <c r="HP7" s="326"/>
      <c r="HQ7" s="326"/>
      <c r="HR7" s="326"/>
      <c r="HS7" s="326"/>
      <c r="HV7" s="231"/>
      <c r="HW7" s="231"/>
      <c r="HX7" s="231"/>
      <c r="HY7" s="231"/>
      <c r="HZ7" s="231"/>
      <c r="IA7" s="231"/>
      <c r="IB7" s="231"/>
      <c r="IC7" s="231"/>
      <c r="ID7" s="321" t="s">
        <v>822</v>
      </c>
      <c r="IE7" s="321"/>
      <c r="IF7" s="321"/>
      <c r="IG7" s="321"/>
      <c r="IH7" s="321"/>
      <c r="II7" s="321"/>
      <c r="IJ7" s="322"/>
      <c r="IK7" s="296" t="str">
        <f>'03_CADASTRO DO GRÊMIO'!I24</f>
        <v>Cultura e Lazer</v>
      </c>
      <c r="IL7" s="297"/>
      <c r="IM7" s="297"/>
      <c r="IN7" s="297"/>
      <c r="IO7" s="297"/>
      <c r="IP7" s="297"/>
      <c r="IQ7" s="297"/>
      <c r="IR7" s="297"/>
      <c r="IS7" s="297"/>
      <c r="IT7" s="297"/>
      <c r="IU7" s="297"/>
      <c r="IV7" s="297"/>
      <c r="IW7" s="297"/>
      <c r="IX7" s="297"/>
      <c r="IY7" s="297"/>
      <c r="IZ7" s="297"/>
      <c r="JA7" s="297"/>
      <c r="JB7" s="297"/>
      <c r="JC7" s="297"/>
      <c r="JD7" s="297"/>
      <c r="JE7" s="298"/>
      <c r="JF7" s="36"/>
      <c r="JG7" s="37"/>
      <c r="JH7" s="44"/>
      <c r="JI7" s="44"/>
      <c r="JJ7" s="44"/>
      <c r="JM7" s="333" t="s">
        <v>863</v>
      </c>
      <c r="JN7" s="333"/>
      <c r="JO7" s="333"/>
      <c r="JP7" s="333"/>
      <c r="JQ7" s="333"/>
      <c r="JR7" s="333"/>
      <c r="JS7" s="333"/>
      <c r="JT7" s="333"/>
      <c r="JU7" s="333"/>
      <c r="JV7" s="333"/>
      <c r="JW7" s="333"/>
      <c r="JX7" s="333"/>
      <c r="KA7" s="231"/>
      <c r="KB7" s="231"/>
      <c r="KC7" s="231"/>
      <c r="KD7" s="231"/>
      <c r="KE7" s="231"/>
      <c r="KF7" s="231"/>
      <c r="KG7" s="231"/>
      <c r="KH7" s="231"/>
      <c r="KI7" s="294" t="s">
        <v>822</v>
      </c>
      <c r="KJ7" s="294"/>
      <c r="KK7" s="294"/>
      <c r="KL7" s="294"/>
      <c r="KM7" s="294"/>
      <c r="KN7" s="294"/>
      <c r="KO7" s="295"/>
      <c r="KP7" s="296" t="str">
        <f>'03_CADASTRO DO GRÊMIO'!I25</f>
        <v>Meio Ambiente e Mudanças Climáticas</v>
      </c>
      <c r="KQ7" s="297"/>
      <c r="KR7" s="297"/>
      <c r="KS7" s="297"/>
      <c r="KT7" s="297"/>
      <c r="KU7" s="297"/>
      <c r="KV7" s="297"/>
      <c r="KW7" s="297"/>
      <c r="KX7" s="297"/>
      <c r="KY7" s="297"/>
      <c r="KZ7" s="297"/>
      <c r="LA7" s="297"/>
      <c r="LB7" s="297"/>
      <c r="LC7" s="297"/>
      <c r="LD7" s="297"/>
      <c r="LE7" s="297"/>
      <c r="LF7" s="297"/>
      <c r="LG7" s="297"/>
      <c r="LH7" s="297"/>
      <c r="LI7" s="297"/>
      <c r="LJ7" s="298"/>
      <c r="LK7" s="36"/>
      <c r="LL7" s="37"/>
      <c r="LM7" s="44"/>
      <c r="LN7" s="44"/>
      <c r="LO7" s="44"/>
      <c r="LR7" s="326" t="s">
        <v>863</v>
      </c>
      <c r="LS7" s="326"/>
      <c r="LT7" s="326"/>
      <c r="LU7" s="326"/>
      <c r="LV7" s="326"/>
      <c r="LW7" s="326"/>
      <c r="LX7" s="326"/>
      <c r="LY7" s="326"/>
      <c r="LZ7" s="326"/>
      <c r="MA7" s="326"/>
      <c r="MB7" s="326"/>
      <c r="MC7" s="326"/>
      <c r="MF7" s="231"/>
      <c r="MG7" s="231"/>
      <c r="MH7" s="231"/>
      <c r="MI7" s="231"/>
      <c r="MJ7" s="231"/>
      <c r="MK7" s="231"/>
      <c r="ML7" s="231"/>
      <c r="MM7" s="231"/>
      <c r="MN7" s="321" t="s">
        <v>822</v>
      </c>
      <c r="MO7" s="321"/>
      <c r="MP7" s="321"/>
      <c r="MQ7" s="321"/>
      <c r="MR7" s="321"/>
      <c r="MS7" s="321"/>
      <c r="MT7" s="322"/>
      <c r="MU7" s="296" t="str">
        <f>'03_CADASTRO DO GRÊMIO'!I26</f>
        <v>Diversidade, Equidade e Inclusão</v>
      </c>
      <c r="MV7" s="297"/>
      <c r="MW7" s="297"/>
      <c r="MX7" s="297"/>
      <c r="MY7" s="297"/>
      <c r="MZ7" s="297"/>
      <c r="NA7" s="297"/>
      <c r="NB7" s="297"/>
      <c r="NC7" s="297"/>
      <c r="ND7" s="297"/>
      <c r="NE7" s="297"/>
      <c r="NF7" s="297"/>
      <c r="NG7" s="297"/>
      <c r="NH7" s="297"/>
      <c r="NI7" s="297"/>
      <c r="NJ7" s="297"/>
      <c r="NK7" s="297"/>
      <c r="NL7" s="297"/>
      <c r="NM7" s="297"/>
      <c r="NN7" s="297"/>
      <c r="NO7" s="298"/>
      <c r="NP7" s="36"/>
      <c r="NQ7" s="37"/>
      <c r="NR7" s="44"/>
      <c r="NS7" s="44"/>
      <c r="NT7" s="44"/>
      <c r="NW7" s="333" t="s">
        <v>863</v>
      </c>
      <c r="NX7" s="333"/>
      <c r="NY7" s="333"/>
      <c r="NZ7" s="333"/>
      <c r="OA7" s="333"/>
      <c r="OB7" s="333"/>
      <c r="OC7" s="333"/>
      <c r="OD7" s="333"/>
      <c r="OE7" s="333"/>
      <c r="OF7" s="333"/>
      <c r="OG7" s="333"/>
      <c r="OH7" s="333"/>
      <c r="OK7" s="231"/>
      <c r="OL7" s="231"/>
      <c r="OM7" s="231"/>
      <c r="ON7" s="231"/>
      <c r="OO7" s="231"/>
      <c r="OP7" s="231"/>
      <c r="OQ7" s="231"/>
      <c r="OR7" s="231"/>
      <c r="OS7" s="294" t="s">
        <v>822</v>
      </c>
      <c r="OT7" s="294"/>
      <c r="OU7" s="294"/>
      <c r="OV7" s="294"/>
      <c r="OW7" s="294"/>
      <c r="OX7" s="294"/>
      <c r="OY7" s="295"/>
      <c r="OZ7" s="296" t="str">
        <f>'03_CADASTRO DO GRÊMIO'!I27</f>
        <v>Direitos Humanos e Convivência</v>
      </c>
      <c r="PA7" s="297"/>
      <c r="PB7" s="297"/>
      <c r="PC7" s="297"/>
      <c r="PD7" s="297"/>
      <c r="PE7" s="297"/>
      <c r="PF7" s="297"/>
      <c r="PG7" s="297"/>
      <c r="PH7" s="297"/>
      <c r="PI7" s="297"/>
      <c r="PJ7" s="297"/>
      <c r="PK7" s="297"/>
      <c r="PL7" s="297"/>
      <c r="PM7" s="297"/>
      <c r="PN7" s="297"/>
      <c r="PO7" s="297"/>
      <c r="PP7" s="297"/>
      <c r="PQ7" s="297"/>
      <c r="PR7" s="297"/>
      <c r="PS7" s="297"/>
      <c r="PT7" s="298"/>
      <c r="PU7" s="36"/>
      <c r="PV7" s="37"/>
      <c r="PW7" s="44"/>
      <c r="PX7" s="44"/>
      <c r="PY7" s="44"/>
      <c r="QB7" s="326" t="s">
        <v>863</v>
      </c>
      <c r="QC7" s="326"/>
      <c r="QD7" s="326"/>
      <c r="QE7" s="326"/>
      <c r="QF7" s="326"/>
      <c r="QG7" s="326"/>
      <c r="QH7" s="326"/>
      <c r="QI7" s="326"/>
      <c r="QJ7" s="326"/>
      <c r="QK7" s="326"/>
      <c r="QL7" s="326"/>
      <c r="QM7" s="326"/>
      <c r="QP7" s="231"/>
      <c r="QQ7" s="231"/>
      <c r="QR7" s="231"/>
      <c r="QS7" s="231"/>
      <c r="QT7" s="231"/>
      <c r="QU7" s="231"/>
      <c r="QV7" s="231"/>
      <c r="QW7" s="231"/>
      <c r="QX7" s="321" t="s">
        <v>822</v>
      </c>
      <c r="QY7" s="321"/>
      <c r="QZ7" s="321"/>
      <c r="RA7" s="321"/>
      <c r="RB7" s="321"/>
      <c r="RC7" s="321"/>
      <c r="RD7" s="322"/>
      <c r="RE7" s="296" t="str">
        <f>'03_CADASTRO DO GRÊMIO'!I28</f>
        <v>Tecnologias Digitais</v>
      </c>
      <c r="RF7" s="297"/>
      <c r="RG7" s="297"/>
      <c r="RH7" s="297"/>
      <c r="RI7" s="297"/>
      <c r="RJ7" s="297"/>
      <c r="RK7" s="297"/>
      <c r="RL7" s="297"/>
      <c r="RM7" s="297"/>
      <c r="RN7" s="297"/>
      <c r="RO7" s="297"/>
      <c r="RP7" s="297"/>
      <c r="RQ7" s="297"/>
      <c r="RR7" s="297"/>
      <c r="RS7" s="297"/>
      <c r="RT7" s="297"/>
      <c r="RU7" s="297"/>
      <c r="RV7" s="297"/>
      <c r="RW7" s="297"/>
      <c r="RX7" s="297"/>
      <c r="RY7" s="298"/>
      <c r="RZ7" s="36"/>
      <c r="SA7" s="37"/>
      <c r="SB7" s="44"/>
      <c r="SC7" s="44"/>
      <c r="SD7" s="44"/>
      <c r="SG7" s="333" t="s">
        <v>863</v>
      </c>
      <c r="SH7" s="333"/>
      <c r="SI7" s="333"/>
      <c r="SJ7" s="333"/>
      <c r="SK7" s="333"/>
      <c r="SL7" s="333"/>
      <c r="SM7" s="333"/>
      <c r="SN7" s="333"/>
      <c r="SO7" s="333"/>
      <c r="SP7" s="333"/>
      <c r="SQ7" s="333"/>
      <c r="SR7" s="333"/>
      <c r="SU7" s="231"/>
      <c r="SV7" s="231"/>
      <c r="SW7" s="231"/>
      <c r="SX7" s="231"/>
      <c r="SY7" s="231"/>
      <c r="SZ7" s="231"/>
      <c r="TA7" s="231"/>
      <c r="TB7" s="231"/>
      <c r="TC7" s="294" t="s">
        <v>822</v>
      </c>
      <c r="TD7" s="294"/>
      <c r="TE7" s="294"/>
      <c r="TF7" s="294"/>
      <c r="TG7" s="294"/>
      <c r="TH7" s="294"/>
      <c r="TI7" s="295"/>
      <c r="TJ7" s="296" t="str">
        <f>'03_CADASTRO DO GRÊMIO'!I29</f>
        <v>Participação e Gestão Democrática</v>
      </c>
      <c r="TK7" s="297"/>
      <c r="TL7" s="297"/>
      <c r="TM7" s="297"/>
      <c r="TN7" s="297"/>
      <c r="TO7" s="297"/>
      <c r="TP7" s="297"/>
      <c r="TQ7" s="297"/>
      <c r="TR7" s="297"/>
      <c r="TS7" s="297"/>
      <c r="TT7" s="297"/>
      <c r="TU7" s="297"/>
      <c r="TV7" s="297"/>
      <c r="TW7" s="297"/>
      <c r="TX7" s="297"/>
      <c r="TY7" s="297"/>
      <c r="TZ7" s="297"/>
      <c r="UA7" s="297"/>
      <c r="UB7" s="297"/>
      <c r="UC7" s="297"/>
      <c r="UD7" s="298"/>
      <c r="UE7" s="36"/>
      <c r="UF7" s="37"/>
      <c r="UG7" s="44"/>
      <c r="UH7" s="44"/>
      <c r="UI7" s="44"/>
      <c r="UL7" s="326" t="s">
        <v>863</v>
      </c>
      <c r="UM7" s="326"/>
      <c r="UN7" s="326"/>
      <c r="UO7" s="326"/>
      <c r="UP7" s="326"/>
      <c r="UQ7" s="326"/>
      <c r="UR7" s="326"/>
      <c r="US7" s="326"/>
      <c r="UT7" s="326"/>
      <c r="UU7" s="326"/>
      <c r="UV7" s="326"/>
      <c r="UW7" s="326"/>
      <c r="UZ7" s="231"/>
      <c r="VA7" s="231"/>
      <c r="VB7" s="231"/>
      <c r="VC7" s="231"/>
      <c r="VD7" s="231"/>
      <c r="VE7" s="231"/>
      <c r="VF7" s="231"/>
      <c r="VG7" s="231"/>
      <c r="VH7" s="321" t="s">
        <v>822</v>
      </c>
      <c r="VI7" s="321"/>
      <c r="VJ7" s="321"/>
      <c r="VK7" s="321"/>
      <c r="VL7" s="321"/>
      <c r="VM7" s="321"/>
      <c r="VN7" s="322"/>
      <c r="VO7" s="296" t="str">
        <f>'03_CADASTRO DO GRÊMIO'!I30</f>
        <v>Comunicação e Mobilização Acadêmica</v>
      </c>
      <c r="VP7" s="297"/>
      <c r="VQ7" s="297"/>
      <c r="VR7" s="297"/>
      <c r="VS7" s="297"/>
      <c r="VT7" s="297"/>
      <c r="VU7" s="297"/>
      <c r="VV7" s="297"/>
      <c r="VW7" s="297"/>
      <c r="VX7" s="297"/>
      <c r="VY7" s="297"/>
      <c r="VZ7" s="297"/>
      <c r="WA7" s="297"/>
      <c r="WB7" s="297"/>
      <c r="WC7" s="297"/>
      <c r="WD7" s="297"/>
      <c r="WE7" s="297"/>
      <c r="WF7" s="297"/>
      <c r="WG7" s="297"/>
      <c r="WH7" s="297"/>
      <c r="WI7" s="298"/>
      <c r="WJ7" s="36"/>
      <c r="WK7" s="37"/>
      <c r="WL7" s="44"/>
      <c r="WM7" s="44"/>
      <c r="WN7" s="44"/>
      <c r="WQ7" s="333" t="s">
        <v>863</v>
      </c>
      <c r="WR7" s="333"/>
      <c r="WS7" s="333"/>
      <c r="WT7" s="333"/>
      <c r="WU7" s="333"/>
      <c r="WV7" s="333"/>
      <c r="WW7" s="333"/>
      <c r="WX7" s="333"/>
      <c r="WY7" s="333"/>
      <c r="WZ7" s="333"/>
      <c r="XA7" s="333"/>
      <c r="XB7" s="333"/>
      <c r="XE7" s="231"/>
      <c r="XF7" s="231"/>
      <c r="XG7" s="231"/>
      <c r="XH7" s="231"/>
      <c r="XI7" s="231"/>
      <c r="XJ7" s="231"/>
      <c r="XK7" s="231"/>
      <c r="XL7" s="231"/>
      <c r="XM7" s="294" t="s">
        <v>822</v>
      </c>
      <c r="XN7" s="294"/>
      <c r="XO7" s="294"/>
      <c r="XP7" s="294"/>
      <c r="XQ7" s="294"/>
      <c r="XR7" s="294"/>
      <c r="XS7" s="295"/>
      <c r="XT7" s="296"/>
      <c r="XU7" s="297"/>
      <c r="XV7" s="297"/>
      <c r="XW7" s="297"/>
      <c r="XX7" s="297"/>
      <c r="XY7" s="297"/>
      <c r="XZ7" s="297"/>
      <c r="YA7" s="297"/>
      <c r="YB7" s="297"/>
      <c r="YC7" s="297"/>
      <c r="YD7" s="297"/>
      <c r="YE7" s="297"/>
      <c r="YF7" s="297"/>
      <c r="YG7" s="297"/>
      <c r="YH7" s="297"/>
      <c r="YI7" s="297"/>
      <c r="YJ7" s="297"/>
      <c r="YK7" s="297"/>
      <c r="YL7" s="297"/>
      <c r="YM7" s="297"/>
      <c r="YN7" s="298"/>
      <c r="YO7" s="36"/>
      <c r="YP7" s="37"/>
      <c r="YQ7" s="44"/>
      <c r="YR7" s="44"/>
      <c r="YS7" s="44"/>
      <c r="YV7" s="326" t="s">
        <v>863</v>
      </c>
      <c r="YW7" s="326"/>
      <c r="YX7" s="326"/>
      <c r="YY7" s="326"/>
      <c r="YZ7" s="326"/>
      <c r="ZA7" s="326"/>
      <c r="ZB7" s="326"/>
      <c r="ZC7" s="326"/>
      <c r="ZD7" s="326"/>
      <c r="ZE7" s="326"/>
      <c r="ZF7" s="326"/>
      <c r="ZG7" s="326"/>
    </row>
    <row r="8" spans="1:684" x14ac:dyDescent="0.25">
      <c r="A8" s="231"/>
      <c r="B8" s="231"/>
      <c r="C8" s="231"/>
      <c r="D8" s="231"/>
      <c r="E8" s="231"/>
      <c r="F8" s="231"/>
      <c r="G8" s="231"/>
      <c r="H8" s="231"/>
      <c r="I8" s="231"/>
      <c r="W8" s="171"/>
      <c r="X8" s="172"/>
      <c r="Y8" s="172"/>
      <c r="Z8" s="172"/>
      <c r="AA8" s="172"/>
      <c r="AC8" s="172"/>
      <c r="AD8" s="171"/>
      <c r="AE8" s="172"/>
      <c r="AF8" s="172"/>
      <c r="AG8" s="171"/>
      <c r="AH8" s="172"/>
      <c r="AI8" s="172"/>
      <c r="AJ8" s="172"/>
      <c r="AK8" s="169"/>
      <c r="AL8" s="171"/>
      <c r="AM8" s="169"/>
      <c r="AN8" s="169"/>
      <c r="AQ8" s="148"/>
      <c r="BB8" s="148"/>
      <c r="BG8" s="231"/>
      <c r="BH8" s="231"/>
      <c r="BI8" s="231"/>
      <c r="BJ8" s="231"/>
      <c r="BK8" s="231"/>
      <c r="BL8" s="231"/>
      <c r="BM8" s="231"/>
      <c r="BN8" s="231"/>
      <c r="DL8" s="231"/>
      <c r="DM8" s="231"/>
      <c r="DN8" s="231"/>
      <c r="DO8" s="231"/>
      <c r="DP8" s="231"/>
      <c r="DQ8" s="231"/>
      <c r="DR8" s="231"/>
      <c r="DS8" s="231"/>
      <c r="FQ8" s="231"/>
      <c r="FR8" s="231"/>
      <c r="FS8" s="231"/>
      <c r="FT8" s="231"/>
      <c r="FU8" s="231"/>
      <c r="FV8" s="231"/>
      <c r="FW8" s="231"/>
      <c r="FX8" s="231"/>
      <c r="HV8" s="231"/>
      <c r="HW8" s="231"/>
      <c r="HX8" s="231"/>
      <c r="HY8" s="231"/>
      <c r="HZ8" s="231"/>
      <c r="IA8" s="231"/>
      <c r="IB8" s="231"/>
      <c r="IC8" s="231"/>
      <c r="KA8" s="231"/>
      <c r="KB8" s="231"/>
      <c r="KC8" s="231"/>
      <c r="KD8" s="231"/>
      <c r="KE8" s="231"/>
      <c r="KF8" s="231"/>
      <c r="KG8" s="231"/>
      <c r="KH8" s="231"/>
      <c r="MF8" s="231"/>
      <c r="MG8" s="231"/>
      <c r="MH8" s="231"/>
      <c r="MI8" s="231"/>
      <c r="MJ8" s="231"/>
      <c r="MK8" s="231"/>
      <c r="ML8" s="231"/>
      <c r="MM8" s="231"/>
      <c r="OK8" s="231"/>
      <c r="OL8" s="231"/>
      <c r="OM8" s="231"/>
      <c r="ON8" s="231"/>
      <c r="OO8" s="231"/>
      <c r="OP8" s="231"/>
      <c r="OQ8" s="231"/>
      <c r="OR8" s="231"/>
      <c r="QP8" s="231"/>
      <c r="QQ8" s="231"/>
      <c r="QR8" s="231"/>
      <c r="QS8" s="231"/>
      <c r="QT8" s="231"/>
      <c r="QU8" s="231"/>
      <c r="QV8" s="231"/>
      <c r="QW8" s="231"/>
      <c r="SU8" s="231"/>
      <c r="SV8" s="231"/>
      <c r="SW8" s="231"/>
      <c r="SX8" s="231"/>
      <c r="SY8" s="231"/>
      <c r="SZ8" s="231"/>
      <c r="TA8" s="231"/>
      <c r="TB8" s="231"/>
      <c r="UZ8" s="231"/>
      <c r="VA8" s="231"/>
      <c r="VB8" s="231"/>
      <c r="VC8" s="231"/>
      <c r="VD8" s="231"/>
      <c r="VE8" s="231"/>
      <c r="VF8" s="231"/>
      <c r="VG8" s="231"/>
      <c r="XE8" s="231"/>
      <c r="XF8" s="231"/>
      <c r="XG8" s="231"/>
      <c r="XH8" s="231"/>
      <c r="XI8" s="231"/>
      <c r="XJ8" s="231"/>
      <c r="XK8" s="231"/>
      <c r="XL8" s="231"/>
    </row>
    <row r="9" spans="1:684" s="38" customFormat="1" ht="30" customHeight="1" x14ac:dyDescent="0.25">
      <c r="C9" s="317" t="s">
        <v>679</v>
      </c>
      <c r="D9" s="317"/>
      <c r="E9" s="317" t="s">
        <v>16</v>
      </c>
      <c r="F9" s="317"/>
      <c r="G9" s="317"/>
      <c r="H9" s="317"/>
      <c r="I9" s="317"/>
      <c r="J9" s="317"/>
      <c r="K9" s="317"/>
      <c r="L9" s="317"/>
      <c r="M9" s="317"/>
      <c r="N9" s="317" t="s">
        <v>679</v>
      </c>
      <c r="O9" s="317"/>
      <c r="P9" s="317"/>
      <c r="Q9" s="317" t="s">
        <v>680</v>
      </c>
      <c r="R9" s="317"/>
      <c r="S9" s="317"/>
      <c r="T9" s="317"/>
      <c r="U9" s="317"/>
      <c r="V9" s="317"/>
      <c r="W9" s="318" t="s">
        <v>17</v>
      </c>
      <c r="X9" s="318"/>
      <c r="Y9" s="318"/>
      <c r="Z9" s="318"/>
      <c r="AA9" s="318"/>
      <c r="AB9" s="318"/>
      <c r="AC9" s="318"/>
      <c r="AD9" s="318" t="s">
        <v>701</v>
      </c>
      <c r="AE9" s="318"/>
      <c r="AF9" s="318"/>
      <c r="AG9" s="318"/>
      <c r="AH9" s="318"/>
      <c r="AI9" s="318"/>
      <c r="AJ9" s="318"/>
      <c r="AK9" s="318"/>
      <c r="AL9" s="318" t="s">
        <v>702</v>
      </c>
      <c r="AM9" s="318"/>
      <c r="AN9" s="318"/>
      <c r="AO9" s="318"/>
      <c r="AP9" s="318"/>
      <c r="AQ9" s="317" t="s">
        <v>819</v>
      </c>
      <c r="AR9" s="317"/>
      <c r="AS9" s="317"/>
      <c r="AT9" s="317"/>
      <c r="AU9" s="317" t="s">
        <v>18</v>
      </c>
      <c r="AV9" s="317"/>
      <c r="AW9" s="318" t="s">
        <v>763</v>
      </c>
      <c r="AX9" s="318"/>
      <c r="AY9" s="318"/>
      <c r="AZ9" s="317" t="s">
        <v>19</v>
      </c>
      <c r="BA9" s="317"/>
      <c r="BB9" s="317" t="s">
        <v>20</v>
      </c>
      <c r="BC9" s="317"/>
      <c r="BD9" s="317"/>
      <c r="BE9" s="317"/>
      <c r="BH9" s="282" t="s">
        <v>679</v>
      </c>
      <c r="BI9" s="282"/>
      <c r="BJ9" s="283" t="s">
        <v>16</v>
      </c>
      <c r="BK9" s="283"/>
      <c r="BL9" s="283"/>
      <c r="BM9" s="283"/>
      <c r="BN9" s="283"/>
      <c r="BO9" s="283"/>
      <c r="BP9" s="283"/>
      <c r="BQ9" s="283"/>
      <c r="BR9" s="283"/>
      <c r="BS9" s="283" t="s">
        <v>679</v>
      </c>
      <c r="BT9" s="283"/>
      <c r="BU9" s="283"/>
      <c r="BV9" s="283" t="s">
        <v>680</v>
      </c>
      <c r="BW9" s="283"/>
      <c r="BX9" s="283"/>
      <c r="BY9" s="283"/>
      <c r="BZ9" s="283"/>
      <c r="CA9" s="283"/>
      <c r="CB9" s="284" t="s">
        <v>17</v>
      </c>
      <c r="CC9" s="284"/>
      <c r="CD9" s="284"/>
      <c r="CE9" s="284"/>
      <c r="CF9" s="284"/>
      <c r="CG9" s="284"/>
      <c r="CH9" s="284"/>
      <c r="CI9" s="284" t="s">
        <v>701</v>
      </c>
      <c r="CJ9" s="284"/>
      <c r="CK9" s="284"/>
      <c r="CL9" s="284"/>
      <c r="CM9" s="284"/>
      <c r="CN9" s="284"/>
      <c r="CO9" s="284"/>
      <c r="CP9" s="284"/>
      <c r="CQ9" s="284" t="s">
        <v>702</v>
      </c>
      <c r="CR9" s="284"/>
      <c r="CS9" s="284"/>
      <c r="CT9" s="284"/>
      <c r="CU9" s="284"/>
      <c r="CV9" s="283" t="s">
        <v>819</v>
      </c>
      <c r="CW9" s="283"/>
      <c r="CX9" s="283"/>
      <c r="CY9" s="283"/>
      <c r="CZ9" s="283" t="s">
        <v>18</v>
      </c>
      <c r="DA9" s="283"/>
      <c r="DB9" s="284" t="s">
        <v>763</v>
      </c>
      <c r="DC9" s="284"/>
      <c r="DD9" s="284"/>
      <c r="DE9" s="283" t="s">
        <v>19</v>
      </c>
      <c r="DF9" s="283"/>
      <c r="DG9" s="283" t="s">
        <v>20</v>
      </c>
      <c r="DH9" s="283"/>
      <c r="DI9" s="283"/>
      <c r="DJ9" s="283"/>
      <c r="DM9" s="317" t="s">
        <v>679</v>
      </c>
      <c r="DN9" s="317"/>
      <c r="DO9" s="317" t="s">
        <v>16</v>
      </c>
      <c r="DP9" s="317"/>
      <c r="DQ9" s="317"/>
      <c r="DR9" s="317"/>
      <c r="DS9" s="317"/>
      <c r="DT9" s="317"/>
      <c r="DU9" s="317"/>
      <c r="DV9" s="317"/>
      <c r="DW9" s="317"/>
      <c r="DX9" s="317" t="s">
        <v>679</v>
      </c>
      <c r="DY9" s="317"/>
      <c r="DZ9" s="317"/>
      <c r="EA9" s="317" t="s">
        <v>680</v>
      </c>
      <c r="EB9" s="317"/>
      <c r="EC9" s="317"/>
      <c r="ED9" s="317"/>
      <c r="EE9" s="317"/>
      <c r="EF9" s="317"/>
      <c r="EG9" s="318" t="s">
        <v>17</v>
      </c>
      <c r="EH9" s="318"/>
      <c r="EI9" s="318"/>
      <c r="EJ9" s="318"/>
      <c r="EK9" s="318"/>
      <c r="EL9" s="318"/>
      <c r="EM9" s="318"/>
      <c r="EN9" s="318" t="s">
        <v>701</v>
      </c>
      <c r="EO9" s="318"/>
      <c r="EP9" s="318"/>
      <c r="EQ9" s="318"/>
      <c r="ER9" s="318"/>
      <c r="ES9" s="318"/>
      <c r="ET9" s="318"/>
      <c r="EU9" s="318"/>
      <c r="EV9" s="318" t="s">
        <v>702</v>
      </c>
      <c r="EW9" s="318"/>
      <c r="EX9" s="318"/>
      <c r="EY9" s="318"/>
      <c r="EZ9" s="318"/>
      <c r="FA9" s="317" t="s">
        <v>819</v>
      </c>
      <c r="FB9" s="317"/>
      <c r="FC9" s="317"/>
      <c r="FD9" s="317"/>
      <c r="FE9" s="317" t="s">
        <v>18</v>
      </c>
      <c r="FF9" s="317"/>
      <c r="FG9" s="318" t="s">
        <v>763</v>
      </c>
      <c r="FH9" s="318"/>
      <c r="FI9" s="318"/>
      <c r="FJ9" s="317" t="s">
        <v>19</v>
      </c>
      <c r="FK9" s="317"/>
      <c r="FL9" s="317" t="s">
        <v>20</v>
      </c>
      <c r="FM9" s="317"/>
      <c r="FN9" s="317"/>
      <c r="FO9" s="317"/>
      <c r="FR9" s="282" t="s">
        <v>679</v>
      </c>
      <c r="FS9" s="282"/>
      <c r="FT9" s="283" t="s">
        <v>16</v>
      </c>
      <c r="FU9" s="283"/>
      <c r="FV9" s="283"/>
      <c r="FW9" s="283"/>
      <c r="FX9" s="283"/>
      <c r="FY9" s="283"/>
      <c r="FZ9" s="283"/>
      <c r="GA9" s="283"/>
      <c r="GB9" s="283"/>
      <c r="GC9" s="283" t="s">
        <v>679</v>
      </c>
      <c r="GD9" s="283"/>
      <c r="GE9" s="283"/>
      <c r="GF9" s="283" t="s">
        <v>680</v>
      </c>
      <c r="GG9" s="283"/>
      <c r="GH9" s="283"/>
      <c r="GI9" s="283"/>
      <c r="GJ9" s="283"/>
      <c r="GK9" s="283"/>
      <c r="GL9" s="284" t="s">
        <v>17</v>
      </c>
      <c r="GM9" s="284"/>
      <c r="GN9" s="284"/>
      <c r="GO9" s="284"/>
      <c r="GP9" s="284"/>
      <c r="GQ9" s="284"/>
      <c r="GR9" s="284"/>
      <c r="GS9" s="284" t="s">
        <v>701</v>
      </c>
      <c r="GT9" s="284"/>
      <c r="GU9" s="284"/>
      <c r="GV9" s="284"/>
      <c r="GW9" s="284"/>
      <c r="GX9" s="284"/>
      <c r="GY9" s="284"/>
      <c r="GZ9" s="284"/>
      <c r="HA9" s="284" t="s">
        <v>702</v>
      </c>
      <c r="HB9" s="284"/>
      <c r="HC9" s="284"/>
      <c r="HD9" s="284"/>
      <c r="HE9" s="284"/>
      <c r="HF9" s="283" t="s">
        <v>819</v>
      </c>
      <c r="HG9" s="283"/>
      <c r="HH9" s="283"/>
      <c r="HI9" s="283"/>
      <c r="HJ9" s="283" t="s">
        <v>18</v>
      </c>
      <c r="HK9" s="283"/>
      <c r="HL9" s="284" t="s">
        <v>763</v>
      </c>
      <c r="HM9" s="284"/>
      <c r="HN9" s="284"/>
      <c r="HO9" s="283" t="s">
        <v>19</v>
      </c>
      <c r="HP9" s="283"/>
      <c r="HQ9" s="283" t="s">
        <v>20</v>
      </c>
      <c r="HR9" s="283"/>
      <c r="HS9" s="283"/>
      <c r="HT9" s="283"/>
      <c r="HW9" s="317" t="s">
        <v>679</v>
      </c>
      <c r="HX9" s="317"/>
      <c r="HY9" s="317" t="s">
        <v>16</v>
      </c>
      <c r="HZ9" s="317"/>
      <c r="IA9" s="317"/>
      <c r="IB9" s="317"/>
      <c r="IC9" s="317"/>
      <c r="ID9" s="317"/>
      <c r="IE9" s="317"/>
      <c r="IF9" s="317"/>
      <c r="IG9" s="317"/>
      <c r="IH9" s="317" t="s">
        <v>679</v>
      </c>
      <c r="II9" s="317"/>
      <c r="IJ9" s="317"/>
      <c r="IK9" s="317" t="s">
        <v>680</v>
      </c>
      <c r="IL9" s="317"/>
      <c r="IM9" s="317"/>
      <c r="IN9" s="317"/>
      <c r="IO9" s="317"/>
      <c r="IP9" s="317"/>
      <c r="IQ9" s="318" t="s">
        <v>17</v>
      </c>
      <c r="IR9" s="318"/>
      <c r="IS9" s="318"/>
      <c r="IT9" s="318"/>
      <c r="IU9" s="318"/>
      <c r="IV9" s="318"/>
      <c r="IW9" s="318"/>
      <c r="IX9" s="318" t="s">
        <v>701</v>
      </c>
      <c r="IY9" s="318"/>
      <c r="IZ9" s="318"/>
      <c r="JA9" s="318"/>
      <c r="JB9" s="318"/>
      <c r="JC9" s="318"/>
      <c r="JD9" s="318"/>
      <c r="JE9" s="318"/>
      <c r="JF9" s="318" t="s">
        <v>702</v>
      </c>
      <c r="JG9" s="318"/>
      <c r="JH9" s="318"/>
      <c r="JI9" s="318"/>
      <c r="JJ9" s="318"/>
      <c r="JK9" s="317" t="s">
        <v>819</v>
      </c>
      <c r="JL9" s="317"/>
      <c r="JM9" s="317"/>
      <c r="JN9" s="317"/>
      <c r="JO9" s="317" t="s">
        <v>18</v>
      </c>
      <c r="JP9" s="317"/>
      <c r="JQ9" s="318" t="s">
        <v>763</v>
      </c>
      <c r="JR9" s="318"/>
      <c r="JS9" s="318"/>
      <c r="JT9" s="317" t="s">
        <v>19</v>
      </c>
      <c r="JU9" s="317"/>
      <c r="JV9" s="317" t="s">
        <v>20</v>
      </c>
      <c r="JW9" s="317"/>
      <c r="JX9" s="317"/>
      <c r="JY9" s="317"/>
      <c r="KB9" s="282" t="s">
        <v>679</v>
      </c>
      <c r="KC9" s="282"/>
      <c r="KD9" s="283" t="s">
        <v>16</v>
      </c>
      <c r="KE9" s="283"/>
      <c r="KF9" s="283"/>
      <c r="KG9" s="283"/>
      <c r="KH9" s="283"/>
      <c r="KI9" s="283"/>
      <c r="KJ9" s="283"/>
      <c r="KK9" s="283"/>
      <c r="KL9" s="283"/>
      <c r="KM9" s="283" t="s">
        <v>679</v>
      </c>
      <c r="KN9" s="283"/>
      <c r="KO9" s="283"/>
      <c r="KP9" s="283" t="s">
        <v>680</v>
      </c>
      <c r="KQ9" s="283"/>
      <c r="KR9" s="283"/>
      <c r="KS9" s="283"/>
      <c r="KT9" s="283"/>
      <c r="KU9" s="283"/>
      <c r="KV9" s="284" t="s">
        <v>17</v>
      </c>
      <c r="KW9" s="284"/>
      <c r="KX9" s="284"/>
      <c r="KY9" s="284"/>
      <c r="KZ9" s="284"/>
      <c r="LA9" s="284"/>
      <c r="LB9" s="284"/>
      <c r="LC9" s="284" t="s">
        <v>701</v>
      </c>
      <c r="LD9" s="284"/>
      <c r="LE9" s="284"/>
      <c r="LF9" s="284"/>
      <c r="LG9" s="284"/>
      <c r="LH9" s="284"/>
      <c r="LI9" s="284"/>
      <c r="LJ9" s="284"/>
      <c r="LK9" s="284" t="s">
        <v>702</v>
      </c>
      <c r="LL9" s="284"/>
      <c r="LM9" s="284"/>
      <c r="LN9" s="284"/>
      <c r="LO9" s="284"/>
      <c r="LP9" s="283" t="s">
        <v>819</v>
      </c>
      <c r="LQ9" s="283"/>
      <c r="LR9" s="283"/>
      <c r="LS9" s="283"/>
      <c r="LT9" s="283" t="s">
        <v>18</v>
      </c>
      <c r="LU9" s="283"/>
      <c r="LV9" s="284" t="s">
        <v>763</v>
      </c>
      <c r="LW9" s="284"/>
      <c r="LX9" s="284"/>
      <c r="LY9" s="283" t="s">
        <v>19</v>
      </c>
      <c r="LZ9" s="283"/>
      <c r="MA9" s="283" t="s">
        <v>20</v>
      </c>
      <c r="MB9" s="283"/>
      <c r="MC9" s="283"/>
      <c r="MD9" s="283"/>
      <c r="MG9" s="317" t="s">
        <v>679</v>
      </c>
      <c r="MH9" s="317"/>
      <c r="MI9" s="317" t="s">
        <v>16</v>
      </c>
      <c r="MJ9" s="317"/>
      <c r="MK9" s="317"/>
      <c r="ML9" s="317"/>
      <c r="MM9" s="317"/>
      <c r="MN9" s="317"/>
      <c r="MO9" s="317"/>
      <c r="MP9" s="317"/>
      <c r="MQ9" s="317"/>
      <c r="MR9" s="317" t="s">
        <v>679</v>
      </c>
      <c r="MS9" s="317"/>
      <c r="MT9" s="317"/>
      <c r="MU9" s="317" t="s">
        <v>680</v>
      </c>
      <c r="MV9" s="317"/>
      <c r="MW9" s="317"/>
      <c r="MX9" s="317"/>
      <c r="MY9" s="317"/>
      <c r="MZ9" s="317"/>
      <c r="NA9" s="318" t="s">
        <v>17</v>
      </c>
      <c r="NB9" s="318"/>
      <c r="NC9" s="318"/>
      <c r="ND9" s="318"/>
      <c r="NE9" s="318"/>
      <c r="NF9" s="318"/>
      <c r="NG9" s="318"/>
      <c r="NH9" s="318" t="s">
        <v>701</v>
      </c>
      <c r="NI9" s="318"/>
      <c r="NJ9" s="318"/>
      <c r="NK9" s="318"/>
      <c r="NL9" s="318"/>
      <c r="NM9" s="318"/>
      <c r="NN9" s="318"/>
      <c r="NO9" s="318"/>
      <c r="NP9" s="318" t="s">
        <v>702</v>
      </c>
      <c r="NQ9" s="318"/>
      <c r="NR9" s="318"/>
      <c r="NS9" s="318"/>
      <c r="NT9" s="318"/>
      <c r="NU9" s="317" t="s">
        <v>819</v>
      </c>
      <c r="NV9" s="317"/>
      <c r="NW9" s="317"/>
      <c r="NX9" s="317"/>
      <c r="NY9" s="317" t="s">
        <v>18</v>
      </c>
      <c r="NZ9" s="317"/>
      <c r="OA9" s="318" t="s">
        <v>763</v>
      </c>
      <c r="OB9" s="318"/>
      <c r="OC9" s="318"/>
      <c r="OD9" s="317" t="s">
        <v>19</v>
      </c>
      <c r="OE9" s="317"/>
      <c r="OF9" s="317" t="s">
        <v>20</v>
      </c>
      <c r="OG9" s="317"/>
      <c r="OH9" s="317"/>
      <c r="OI9" s="317"/>
      <c r="OL9" s="282" t="s">
        <v>679</v>
      </c>
      <c r="OM9" s="282"/>
      <c r="ON9" s="283" t="s">
        <v>16</v>
      </c>
      <c r="OO9" s="283"/>
      <c r="OP9" s="283"/>
      <c r="OQ9" s="283"/>
      <c r="OR9" s="283"/>
      <c r="OS9" s="283"/>
      <c r="OT9" s="283"/>
      <c r="OU9" s="283"/>
      <c r="OV9" s="283"/>
      <c r="OW9" s="283" t="s">
        <v>679</v>
      </c>
      <c r="OX9" s="283"/>
      <c r="OY9" s="283"/>
      <c r="OZ9" s="283" t="s">
        <v>680</v>
      </c>
      <c r="PA9" s="283"/>
      <c r="PB9" s="283"/>
      <c r="PC9" s="283"/>
      <c r="PD9" s="283"/>
      <c r="PE9" s="283"/>
      <c r="PF9" s="284" t="s">
        <v>17</v>
      </c>
      <c r="PG9" s="284"/>
      <c r="PH9" s="284"/>
      <c r="PI9" s="284"/>
      <c r="PJ9" s="284"/>
      <c r="PK9" s="284"/>
      <c r="PL9" s="284"/>
      <c r="PM9" s="284" t="s">
        <v>701</v>
      </c>
      <c r="PN9" s="284"/>
      <c r="PO9" s="284"/>
      <c r="PP9" s="284"/>
      <c r="PQ9" s="284"/>
      <c r="PR9" s="284"/>
      <c r="PS9" s="284"/>
      <c r="PT9" s="284"/>
      <c r="PU9" s="284" t="s">
        <v>702</v>
      </c>
      <c r="PV9" s="284"/>
      <c r="PW9" s="284"/>
      <c r="PX9" s="284"/>
      <c r="PY9" s="284"/>
      <c r="PZ9" s="283" t="s">
        <v>819</v>
      </c>
      <c r="QA9" s="283"/>
      <c r="QB9" s="283"/>
      <c r="QC9" s="283"/>
      <c r="QD9" s="283" t="s">
        <v>18</v>
      </c>
      <c r="QE9" s="283"/>
      <c r="QF9" s="284" t="s">
        <v>763</v>
      </c>
      <c r="QG9" s="284"/>
      <c r="QH9" s="284"/>
      <c r="QI9" s="283" t="s">
        <v>19</v>
      </c>
      <c r="QJ9" s="283"/>
      <c r="QK9" s="283" t="s">
        <v>20</v>
      </c>
      <c r="QL9" s="283"/>
      <c r="QM9" s="283"/>
      <c r="QN9" s="283"/>
      <c r="QQ9" s="317" t="s">
        <v>679</v>
      </c>
      <c r="QR9" s="317"/>
      <c r="QS9" s="317" t="s">
        <v>16</v>
      </c>
      <c r="QT9" s="317"/>
      <c r="QU9" s="317"/>
      <c r="QV9" s="317"/>
      <c r="QW9" s="317"/>
      <c r="QX9" s="317"/>
      <c r="QY9" s="317"/>
      <c r="QZ9" s="317"/>
      <c r="RA9" s="317"/>
      <c r="RB9" s="317" t="s">
        <v>679</v>
      </c>
      <c r="RC9" s="317"/>
      <c r="RD9" s="317"/>
      <c r="RE9" s="317" t="s">
        <v>680</v>
      </c>
      <c r="RF9" s="317"/>
      <c r="RG9" s="317"/>
      <c r="RH9" s="317"/>
      <c r="RI9" s="317"/>
      <c r="RJ9" s="317"/>
      <c r="RK9" s="318" t="s">
        <v>17</v>
      </c>
      <c r="RL9" s="318"/>
      <c r="RM9" s="318"/>
      <c r="RN9" s="318"/>
      <c r="RO9" s="318"/>
      <c r="RP9" s="318"/>
      <c r="RQ9" s="318"/>
      <c r="RR9" s="318" t="s">
        <v>701</v>
      </c>
      <c r="RS9" s="318"/>
      <c r="RT9" s="318"/>
      <c r="RU9" s="318"/>
      <c r="RV9" s="318"/>
      <c r="RW9" s="318"/>
      <c r="RX9" s="318"/>
      <c r="RY9" s="318"/>
      <c r="RZ9" s="318" t="s">
        <v>702</v>
      </c>
      <c r="SA9" s="318"/>
      <c r="SB9" s="318"/>
      <c r="SC9" s="318"/>
      <c r="SD9" s="318"/>
      <c r="SE9" s="317" t="s">
        <v>819</v>
      </c>
      <c r="SF9" s="317"/>
      <c r="SG9" s="317"/>
      <c r="SH9" s="317"/>
      <c r="SI9" s="317" t="s">
        <v>18</v>
      </c>
      <c r="SJ9" s="317"/>
      <c r="SK9" s="318" t="s">
        <v>763</v>
      </c>
      <c r="SL9" s="318"/>
      <c r="SM9" s="318"/>
      <c r="SN9" s="317" t="s">
        <v>19</v>
      </c>
      <c r="SO9" s="317"/>
      <c r="SP9" s="317" t="s">
        <v>20</v>
      </c>
      <c r="SQ9" s="317"/>
      <c r="SR9" s="317"/>
      <c r="SS9" s="317"/>
      <c r="SV9" s="282" t="s">
        <v>679</v>
      </c>
      <c r="SW9" s="282"/>
      <c r="SX9" s="283" t="s">
        <v>16</v>
      </c>
      <c r="SY9" s="283"/>
      <c r="SZ9" s="283"/>
      <c r="TA9" s="283"/>
      <c r="TB9" s="283"/>
      <c r="TC9" s="283"/>
      <c r="TD9" s="283"/>
      <c r="TE9" s="283"/>
      <c r="TF9" s="283"/>
      <c r="TG9" s="283" t="s">
        <v>679</v>
      </c>
      <c r="TH9" s="283"/>
      <c r="TI9" s="283"/>
      <c r="TJ9" s="283" t="s">
        <v>680</v>
      </c>
      <c r="TK9" s="283"/>
      <c r="TL9" s="283"/>
      <c r="TM9" s="283"/>
      <c r="TN9" s="283"/>
      <c r="TO9" s="283"/>
      <c r="TP9" s="284" t="s">
        <v>17</v>
      </c>
      <c r="TQ9" s="284"/>
      <c r="TR9" s="284"/>
      <c r="TS9" s="284"/>
      <c r="TT9" s="284"/>
      <c r="TU9" s="284"/>
      <c r="TV9" s="284"/>
      <c r="TW9" s="284" t="s">
        <v>701</v>
      </c>
      <c r="TX9" s="284"/>
      <c r="TY9" s="284"/>
      <c r="TZ9" s="284"/>
      <c r="UA9" s="284"/>
      <c r="UB9" s="284"/>
      <c r="UC9" s="284"/>
      <c r="UD9" s="284"/>
      <c r="UE9" s="284" t="s">
        <v>702</v>
      </c>
      <c r="UF9" s="284"/>
      <c r="UG9" s="284"/>
      <c r="UH9" s="284"/>
      <c r="UI9" s="284"/>
      <c r="UJ9" s="283" t="s">
        <v>819</v>
      </c>
      <c r="UK9" s="283"/>
      <c r="UL9" s="283"/>
      <c r="UM9" s="283"/>
      <c r="UN9" s="283" t="s">
        <v>18</v>
      </c>
      <c r="UO9" s="283"/>
      <c r="UP9" s="284" t="s">
        <v>763</v>
      </c>
      <c r="UQ9" s="284"/>
      <c r="UR9" s="284"/>
      <c r="US9" s="283" t="s">
        <v>19</v>
      </c>
      <c r="UT9" s="283"/>
      <c r="UU9" s="283" t="s">
        <v>20</v>
      </c>
      <c r="UV9" s="283"/>
      <c r="UW9" s="283"/>
      <c r="UX9" s="283"/>
      <c r="VA9" s="317" t="s">
        <v>679</v>
      </c>
      <c r="VB9" s="317"/>
      <c r="VC9" s="317" t="s">
        <v>16</v>
      </c>
      <c r="VD9" s="317"/>
      <c r="VE9" s="317"/>
      <c r="VF9" s="317"/>
      <c r="VG9" s="317"/>
      <c r="VH9" s="317"/>
      <c r="VI9" s="317"/>
      <c r="VJ9" s="317"/>
      <c r="VK9" s="317"/>
      <c r="VL9" s="317" t="s">
        <v>679</v>
      </c>
      <c r="VM9" s="317"/>
      <c r="VN9" s="317"/>
      <c r="VO9" s="317" t="s">
        <v>680</v>
      </c>
      <c r="VP9" s="317"/>
      <c r="VQ9" s="317"/>
      <c r="VR9" s="317"/>
      <c r="VS9" s="317"/>
      <c r="VT9" s="317"/>
      <c r="VU9" s="318" t="s">
        <v>17</v>
      </c>
      <c r="VV9" s="318"/>
      <c r="VW9" s="318"/>
      <c r="VX9" s="318"/>
      <c r="VY9" s="318"/>
      <c r="VZ9" s="318"/>
      <c r="WA9" s="318"/>
      <c r="WB9" s="318" t="s">
        <v>701</v>
      </c>
      <c r="WC9" s="318"/>
      <c r="WD9" s="318"/>
      <c r="WE9" s="318"/>
      <c r="WF9" s="318"/>
      <c r="WG9" s="318"/>
      <c r="WH9" s="318"/>
      <c r="WI9" s="318"/>
      <c r="WJ9" s="318" t="s">
        <v>702</v>
      </c>
      <c r="WK9" s="318"/>
      <c r="WL9" s="318"/>
      <c r="WM9" s="318"/>
      <c r="WN9" s="318"/>
      <c r="WO9" s="317" t="s">
        <v>819</v>
      </c>
      <c r="WP9" s="317"/>
      <c r="WQ9" s="317"/>
      <c r="WR9" s="317"/>
      <c r="WS9" s="317" t="s">
        <v>18</v>
      </c>
      <c r="WT9" s="317"/>
      <c r="WU9" s="318" t="s">
        <v>763</v>
      </c>
      <c r="WV9" s="318"/>
      <c r="WW9" s="318"/>
      <c r="WX9" s="317" t="s">
        <v>19</v>
      </c>
      <c r="WY9" s="317"/>
      <c r="WZ9" s="317" t="s">
        <v>20</v>
      </c>
      <c r="XA9" s="317"/>
      <c r="XB9" s="317"/>
      <c r="XC9" s="317"/>
      <c r="XF9" s="282" t="s">
        <v>679</v>
      </c>
      <c r="XG9" s="282"/>
      <c r="XH9" s="283" t="s">
        <v>16</v>
      </c>
      <c r="XI9" s="283"/>
      <c r="XJ9" s="283"/>
      <c r="XK9" s="283"/>
      <c r="XL9" s="283"/>
      <c r="XM9" s="283"/>
      <c r="XN9" s="283"/>
      <c r="XO9" s="283"/>
      <c r="XP9" s="283"/>
      <c r="XQ9" s="283" t="s">
        <v>679</v>
      </c>
      <c r="XR9" s="283"/>
      <c r="XS9" s="283"/>
      <c r="XT9" s="283" t="s">
        <v>680</v>
      </c>
      <c r="XU9" s="283"/>
      <c r="XV9" s="283"/>
      <c r="XW9" s="283"/>
      <c r="XX9" s="283"/>
      <c r="XY9" s="283"/>
      <c r="XZ9" s="284" t="s">
        <v>17</v>
      </c>
      <c r="YA9" s="284"/>
      <c r="YB9" s="284"/>
      <c r="YC9" s="284"/>
      <c r="YD9" s="284"/>
      <c r="YE9" s="284"/>
      <c r="YF9" s="284"/>
      <c r="YG9" s="284" t="s">
        <v>701</v>
      </c>
      <c r="YH9" s="284"/>
      <c r="YI9" s="284"/>
      <c r="YJ9" s="284"/>
      <c r="YK9" s="284"/>
      <c r="YL9" s="284"/>
      <c r="YM9" s="284"/>
      <c r="YN9" s="284"/>
      <c r="YO9" s="284" t="s">
        <v>702</v>
      </c>
      <c r="YP9" s="284"/>
      <c r="YQ9" s="284"/>
      <c r="YR9" s="284"/>
      <c r="YS9" s="284"/>
      <c r="YT9" s="283" t="s">
        <v>819</v>
      </c>
      <c r="YU9" s="283"/>
      <c r="YV9" s="283"/>
      <c r="YW9" s="283"/>
      <c r="YX9" s="283" t="s">
        <v>18</v>
      </c>
      <c r="YY9" s="283"/>
      <c r="YZ9" s="284" t="s">
        <v>763</v>
      </c>
      <c r="ZA9" s="284"/>
      <c r="ZB9" s="284"/>
      <c r="ZC9" s="283" t="s">
        <v>19</v>
      </c>
      <c r="ZD9" s="283"/>
      <c r="ZE9" s="283" t="s">
        <v>20</v>
      </c>
      <c r="ZF9" s="283"/>
      <c r="ZG9" s="283"/>
      <c r="ZH9" s="283"/>
    </row>
    <row r="10" spans="1:684" ht="19.899999999999999" customHeight="1" x14ac:dyDescent="0.25">
      <c r="C10" s="270" t="str">
        <f>IFERROR(CONCATENATE(VLOOKUP(Q7,'04.02_PLANEJAMENTO ATIVIDADES'!$B$4:$C$44,2,0),".1"),"")</f>
        <v>1.1</v>
      </c>
      <c r="D10" s="270"/>
      <c r="E10" s="232" t="str">
        <f>IFERROR(IF(VLOOKUP(C10,'04.02_PLANEJAMENTO ATIVIDADES'!$D$9:$E$44,2,0)=0,"",VLOOKUP(C10,'04.02_PLANEJAMENTO ATIVIDADES'!$D$9:$E$44,2,0)),"")</f>
        <v/>
      </c>
      <c r="F10" s="233"/>
      <c r="G10" s="233"/>
      <c r="H10" s="233"/>
      <c r="I10" s="233"/>
      <c r="J10" s="233"/>
      <c r="K10" s="233"/>
      <c r="L10" s="233"/>
      <c r="M10" s="234"/>
      <c r="N10" s="313" t="str">
        <f>IF($C$10="","",CONCATENATE($C$10,".1"))</f>
        <v>1.1.1</v>
      </c>
      <c r="O10" s="251"/>
      <c r="P10" s="251"/>
      <c r="Q10" s="274" t="s">
        <v>1746</v>
      </c>
      <c r="R10" s="274"/>
      <c r="S10" s="274"/>
      <c r="T10" s="274"/>
      <c r="U10" s="274"/>
      <c r="V10" s="274"/>
      <c r="W10" s="274" t="s">
        <v>1746</v>
      </c>
      <c r="X10" s="274"/>
      <c r="Y10" s="274"/>
      <c r="Z10" s="274"/>
      <c r="AA10" s="274"/>
      <c r="AB10" s="274"/>
      <c r="AC10" s="274"/>
      <c r="AD10" s="271" t="s">
        <v>1655</v>
      </c>
      <c r="AE10" s="271"/>
      <c r="AF10" s="271"/>
      <c r="AG10" s="271"/>
      <c r="AH10" s="271"/>
      <c r="AI10" s="271"/>
      <c r="AJ10" s="271"/>
      <c r="AK10" s="271"/>
      <c r="AL10" s="274" t="s">
        <v>889</v>
      </c>
      <c r="AM10" s="274"/>
      <c r="AN10" s="274"/>
      <c r="AO10" s="274"/>
      <c r="AP10" s="274"/>
      <c r="AQ10" s="271" t="s">
        <v>773</v>
      </c>
      <c r="AR10" s="271"/>
      <c r="AS10" s="271"/>
      <c r="AT10" s="271"/>
      <c r="AU10" s="251" t="s">
        <v>18</v>
      </c>
      <c r="AV10" s="251"/>
      <c r="AW10" s="272">
        <v>1000</v>
      </c>
      <c r="AX10" s="272"/>
      <c r="AY10" s="272"/>
      <c r="AZ10" s="273">
        <v>1</v>
      </c>
      <c r="BA10" s="273"/>
      <c r="BB10" s="272">
        <f>AW10*AZ10</f>
        <v>1000</v>
      </c>
      <c r="BC10" s="272"/>
      <c r="BD10" s="272"/>
      <c r="BE10" s="272"/>
      <c r="BH10" s="270" t="str">
        <f>IFERROR(CONCATENATE(VLOOKUP(BV7,'04.02_PLANEJAMENTO ATIVIDADES'!$B$4:$C$44,2,0),".1"),"")</f>
        <v>2.1</v>
      </c>
      <c r="BI10" s="270"/>
      <c r="BJ10" s="232" t="str">
        <f>IFERROR(IF(VLOOKUP(BH10,'04.02_PLANEJAMENTO ATIVIDADES'!$D$9:$E$44,2,0)=0,"",VLOOKUP(BH10,'04.02_PLANEJAMENTO ATIVIDADES'!$D$9:$E$44,2,0)),"")</f>
        <v/>
      </c>
      <c r="BK10" s="233"/>
      <c r="BL10" s="233"/>
      <c r="BM10" s="233"/>
      <c r="BN10" s="233"/>
      <c r="BO10" s="233"/>
      <c r="BP10" s="233"/>
      <c r="BQ10" s="233"/>
      <c r="BR10" s="234"/>
      <c r="BS10" s="251" t="str">
        <f>IF(BH10="","",CONCATENATE(BH10,".1"))</f>
        <v>2.1.1</v>
      </c>
      <c r="BT10" s="251"/>
      <c r="BU10" s="251"/>
      <c r="BV10" s="274"/>
      <c r="BW10" s="274"/>
      <c r="BX10" s="274"/>
      <c r="BY10" s="274"/>
      <c r="BZ10" s="274"/>
      <c r="CA10" s="274"/>
      <c r="CB10" s="274"/>
      <c r="CC10" s="274"/>
      <c r="CD10" s="274"/>
      <c r="CE10" s="274"/>
      <c r="CF10" s="274"/>
      <c r="CG10" s="274"/>
      <c r="CH10" s="274"/>
      <c r="CI10" s="271"/>
      <c r="CJ10" s="271"/>
      <c r="CK10" s="271"/>
      <c r="CL10" s="271"/>
      <c r="CM10" s="271"/>
      <c r="CN10" s="271"/>
      <c r="CO10" s="271"/>
      <c r="CP10" s="271"/>
      <c r="CQ10" s="274"/>
      <c r="CR10" s="274"/>
      <c r="CS10" s="274"/>
      <c r="CT10" s="274"/>
      <c r="CU10" s="274"/>
      <c r="CV10" s="271"/>
      <c r="CW10" s="271"/>
      <c r="CX10" s="271"/>
      <c r="CY10" s="271"/>
      <c r="CZ10" s="251"/>
      <c r="DA10" s="251"/>
      <c r="DB10" s="272"/>
      <c r="DC10" s="272"/>
      <c r="DD10" s="272"/>
      <c r="DE10" s="273"/>
      <c r="DF10" s="273"/>
      <c r="DG10" s="272">
        <f>DB10*DE10</f>
        <v>0</v>
      </c>
      <c r="DH10" s="272"/>
      <c r="DI10" s="272"/>
      <c r="DJ10" s="272"/>
      <c r="DM10" s="270" t="str">
        <f>IFERROR(CONCATENATE(VLOOKUP(EA7,'04.02_PLANEJAMENTO ATIVIDADES'!$B$4:$C$44,2,0),".1"),"")</f>
        <v>3.1</v>
      </c>
      <c r="DN10" s="270"/>
      <c r="DO10" s="232" t="str">
        <f>IFERROR(IF(VLOOKUP(DM10,'04.02_PLANEJAMENTO ATIVIDADES'!$D$9:$E$44,2,0)=0,"",VLOOKUP(DM10,'04.02_PLANEJAMENTO ATIVIDADES'!$D$9:$E$44,2,0)),"")</f>
        <v/>
      </c>
      <c r="DP10" s="233"/>
      <c r="DQ10" s="233"/>
      <c r="DR10" s="233"/>
      <c r="DS10" s="233"/>
      <c r="DT10" s="233"/>
      <c r="DU10" s="233"/>
      <c r="DV10" s="233"/>
      <c r="DW10" s="234"/>
      <c r="DX10" s="313" t="str">
        <f>IF(DM10="","",CONCATENATE(DM10,".1"))</f>
        <v>3.1.1</v>
      </c>
      <c r="DY10" s="251"/>
      <c r="DZ10" s="251"/>
      <c r="EA10" s="274"/>
      <c r="EB10" s="274"/>
      <c r="EC10" s="274"/>
      <c r="ED10" s="274"/>
      <c r="EE10" s="274"/>
      <c r="EF10" s="274"/>
      <c r="EG10" s="274"/>
      <c r="EH10" s="274"/>
      <c r="EI10" s="274"/>
      <c r="EJ10" s="274"/>
      <c r="EK10" s="274"/>
      <c r="EL10" s="274"/>
      <c r="EM10" s="274"/>
      <c r="EN10" s="271"/>
      <c r="EO10" s="271"/>
      <c r="EP10" s="271"/>
      <c r="EQ10" s="271"/>
      <c r="ER10" s="271"/>
      <c r="ES10" s="271"/>
      <c r="ET10" s="271"/>
      <c r="EU10" s="271"/>
      <c r="EV10" s="274"/>
      <c r="EW10" s="274"/>
      <c r="EX10" s="274"/>
      <c r="EY10" s="274"/>
      <c r="EZ10" s="274"/>
      <c r="FA10" s="271"/>
      <c r="FB10" s="271"/>
      <c r="FC10" s="271"/>
      <c r="FD10" s="271"/>
      <c r="FE10" s="251"/>
      <c r="FF10" s="251"/>
      <c r="FG10" s="272"/>
      <c r="FH10" s="272"/>
      <c r="FI10" s="272"/>
      <c r="FJ10" s="273"/>
      <c r="FK10" s="273"/>
      <c r="FL10" s="272">
        <f>FG10*FJ10</f>
        <v>0</v>
      </c>
      <c r="FM10" s="272"/>
      <c r="FN10" s="272"/>
      <c r="FO10" s="272"/>
      <c r="FR10" s="270" t="str">
        <f>IFERROR(CONCATENATE(VLOOKUP(GF7,'04.02_PLANEJAMENTO ATIVIDADES'!$B$4:$C$44,2,0),".1"),"")</f>
        <v>4.1</v>
      </c>
      <c r="FS10" s="270"/>
      <c r="FT10" s="232" t="str">
        <f>IFERROR(IF(VLOOKUP(FR10,'04.02_PLANEJAMENTO ATIVIDADES'!$D$9:$E$44,2,0)=0,"",VLOOKUP(FR10,'04.02_PLANEJAMENTO ATIVIDADES'!$D$9:$E$44,2,0)),"")</f>
        <v/>
      </c>
      <c r="FU10" s="233"/>
      <c r="FV10" s="233"/>
      <c r="FW10" s="233"/>
      <c r="FX10" s="233"/>
      <c r="FY10" s="233"/>
      <c r="FZ10" s="233"/>
      <c r="GA10" s="233"/>
      <c r="GB10" s="234"/>
      <c r="GC10" s="251" t="str">
        <f>IF(FR10="","",CONCATENATE(FR10,".1"))</f>
        <v>4.1.1</v>
      </c>
      <c r="GD10" s="251"/>
      <c r="GE10" s="251"/>
      <c r="GF10" s="274"/>
      <c r="GG10" s="274"/>
      <c r="GH10" s="274"/>
      <c r="GI10" s="274"/>
      <c r="GJ10" s="274"/>
      <c r="GK10" s="274"/>
      <c r="GL10" s="274"/>
      <c r="GM10" s="274"/>
      <c r="GN10" s="274"/>
      <c r="GO10" s="274"/>
      <c r="GP10" s="274"/>
      <c r="GQ10" s="274"/>
      <c r="GR10" s="274"/>
      <c r="GS10" s="271"/>
      <c r="GT10" s="271"/>
      <c r="GU10" s="271"/>
      <c r="GV10" s="271"/>
      <c r="GW10" s="271"/>
      <c r="GX10" s="271"/>
      <c r="GY10" s="271"/>
      <c r="GZ10" s="271"/>
      <c r="HA10" s="274"/>
      <c r="HB10" s="274"/>
      <c r="HC10" s="274"/>
      <c r="HD10" s="274"/>
      <c r="HE10" s="274"/>
      <c r="HF10" s="271"/>
      <c r="HG10" s="271"/>
      <c r="HH10" s="271"/>
      <c r="HI10" s="271"/>
      <c r="HJ10" s="251"/>
      <c r="HK10" s="251"/>
      <c r="HL10" s="272"/>
      <c r="HM10" s="272"/>
      <c r="HN10" s="272"/>
      <c r="HO10" s="273"/>
      <c r="HP10" s="273"/>
      <c r="HQ10" s="272">
        <f>HL10*HO10</f>
        <v>0</v>
      </c>
      <c r="HR10" s="272"/>
      <c r="HS10" s="272"/>
      <c r="HT10" s="272"/>
      <c r="HW10" s="270" t="str">
        <f>IFERROR(CONCATENATE(VLOOKUP(IK7,'04.02_PLANEJAMENTO ATIVIDADES'!$B$4:$C$44,2,0),".1"),"")</f>
        <v>5.1</v>
      </c>
      <c r="HX10" s="270"/>
      <c r="HY10" s="232" t="str">
        <f>IFERROR(IF(VLOOKUP(HW10,'04.02_PLANEJAMENTO ATIVIDADES'!$D$9:$E$44,2,0)=0,"",VLOOKUP(HW10,'04.02_PLANEJAMENTO ATIVIDADES'!$D$9:$E$44,2,0)),"")</f>
        <v/>
      </c>
      <c r="HZ10" s="233"/>
      <c r="IA10" s="233"/>
      <c r="IB10" s="233"/>
      <c r="IC10" s="233"/>
      <c r="ID10" s="233"/>
      <c r="IE10" s="233"/>
      <c r="IF10" s="233"/>
      <c r="IG10" s="234"/>
      <c r="IH10" s="313" t="str">
        <f>IF(HW10="","",CONCATENATE(HW10,".1"))</f>
        <v>5.1.1</v>
      </c>
      <c r="II10" s="251"/>
      <c r="IJ10" s="251"/>
      <c r="IK10" s="274"/>
      <c r="IL10" s="274"/>
      <c r="IM10" s="274"/>
      <c r="IN10" s="274"/>
      <c r="IO10" s="274"/>
      <c r="IP10" s="274"/>
      <c r="IQ10" s="274"/>
      <c r="IR10" s="274"/>
      <c r="IS10" s="274"/>
      <c r="IT10" s="274"/>
      <c r="IU10" s="274"/>
      <c r="IV10" s="274"/>
      <c r="IW10" s="274"/>
      <c r="IX10" s="271"/>
      <c r="IY10" s="271"/>
      <c r="IZ10" s="271"/>
      <c r="JA10" s="271"/>
      <c r="JB10" s="271"/>
      <c r="JC10" s="271"/>
      <c r="JD10" s="271"/>
      <c r="JE10" s="271"/>
      <c r="JF10" s="274"/>
      <c r="JG10" s="274"/>
      <c r="JH10" s="274"/>
      <c r="JI10" s="274"/>
      <c r="JJ10" s="274"/>
      <c r="JK10" s="271"/>
      <c r="JL10" s="271"/>
      <c r="JM10" s="271"/>
      <c r="JN10" s="271"/>
      <c r="JO10" s="251"/>
      <c r="JP10" s="251"/>
      <c r="JQ10" s="272"/>
      <c r="JR10" s="272"/>
      <c r="JS10" s="272"/>
      <c r="JT10" s="273"/>
      <c r="JU10" s="273"/>
      <c r="JV10" s="272">
        <f>JQ10*JT10</f>
        <v>0</v>
      </c>
      <c r="JW10" s="272"/>
      <c r="JX10" s="272"/>
      <c r="JY10" s="272"/>
      <c r="KB10" s="270" t="str">
        <f>IFERROR(CONCATENATE(VLOOKUP(KP7,'04.02_PLANEJAMENTO ATIVIDADES'!$B$4:$C$44,2,0),".1"),"")</f>
        <v>6.1</v>
      </c>
      <c r="KC10" s="270"/>
      <c r="KD10" s="232" t="str">
        <f>IFERROR(IF(VLOOKUP(KB10,'04.02_PLANEJAMENTO ATIVIDADES'!$D$9:$E$44,2,0)=0,"",VLOOKUP(KB10,'04.02_PLANEJAMENTO ATIVIDADES'!$D$9:$E$44,2,0)),"")</f>
        <v/>
      </c>
      <c r="KE10" s="233"/>
      <c r="KF10" s="233"/>
      <c r="KG10" s="233"/>
      <c r="KH10" s="233"/>
      <c r="KI10" s="233"/>
      <c r="KJ10" s="233"/>
      <c r="KK10" s="233"/>
      <c r="KL10" s="234"/>
      <c r="KM10" s="251" t="str">
        <f>IF(KB10="","",CONCATENATE(KB10,".1"))</f>
        <v>6.1.1</v>
      </c>
      <c r="KN10" s="251"/>
      <c r="KO10" s="251"/>
      <c r="KP10" s="274"/>
      <c r="KQ10" s="274"/>
      <c r="KR10" s="274"/>
      <c r="KS10" s="274"/>
      <c r="KT10" s="274"/>
      <c r="KU10" s="274"/>
      <c r="KV10" s="274"/>
      <c r="KW10" s="274"/>
      <c r="KX10" s="274"/>
      <c r="KY10" s="274"/>
      <c r="KZ10" s="274"/>
      <c r="LA10" s="274"/>
      <c r="LB10" s="274"/>
      <c r="LC10" s="271"/>
      <c r="LD10" s="271"/>
      <c r="LE10" s="271"/>
      <c r="LF10" s="271"/>
      <c r="LG10" s="271"/>
      <c r="LH10" s="271"/>
      <c r="LI10" s="271"/>
      <c r="LJ10" s="271"/>
      <c r="LK10" s="274"/>
      <c r="LL10" s="274"/>
      <c r="LM10" s="274"/>
      <c r="LN10" s="274"/>
      <c r="LO10" s="274"/>
      <c r="LP10" s="271"/>
      <c r="LQ10" s="271"/>
      <c r="LR10" s="271"/>
      <c r="LS10" s="271"/>
      <c r="LT10" s="251"/>
      <c r="LU10" s="251"/>
      <c r="LV10" s="272"/>
      <c r="LW10" s="272"/>
      <c r="LX10" s="272"/>
      <c r="LY10" s="273"/>
      <c r="LZ10" s="273"/>
      <c r="MA10" s="272">
        <f>LV10*LY10</f>
        <v>0</v>
      </c>
      <c r="MB10" s="272"/>
      <c r="MC10" s="272"/>
      <c r="MD10" s="272"/>
      <c r="MG10" s="270" t="str">
        <f>IFERROR(CONCATENATE(VLOOKUP(MU7,'04.02_PLANEJAMENTO ATIVIDADES'!$B$4:$C$44,2,0),".1"),"")</f>
        <v>7.1</v>
      </c>
      <c r="MH10" s="270"/>
      <c r="MI10" s="232" t="str">
        <f>IFERROR(IF(VLOOKUP(MG10,'04.02_PLANEJAMENTO ATIVIDADES'!$D$9:$E$44,2,0)=0,"",VLOOKUP(MG10,'04.02_PLANEJAMENTO ATIVIDADES'!$D$9:$E$44,2,0)),"")</f>
        <v/>
      </c>
      <c r="MJ10" s="233"/>
      <c r="MK10" s="233"/>
      <c r="ML10" s="233"/>
      <c r="MM10" s="233"/>
      <c r="MN10" s="233"/>
      <c r="MO10" s="233"/>
      <c r="MP10" s="233"/>
      <c r="MQ10" s="234"/>
      <c r="MR10" s="313" t="str">
        <f>IF(MG10="","",CONCATENATE(MG10,".1"))</f>
        <v>7.1.1</v>
      </c>
      <c r="MS10" s="251"/>
      <c r="MT10" s="251"/>
      <c r="MU10" s="274"/>
      <c r="MV10" s="274"/>
      <c r="MW10" s="274"/>
      <c r="MX10" s="274"/>
      <c r="MY10" s="274"/>
      <c r="MZ10" s="274"/>
      <c r="NA10" s="274"/>
      <c r="NB10" s="274"/>
      <c r="NC10" s="274"/>
      <c r="ND10" s="274"/>
      <c r="NE10" s="274"/>
      <c r="NF10" s="274"/>
      <c r="NG10" s="274"/>
      <c r="NH10" s="271"/>
      <c r="NI10" s="271"/>
      <c r="NJ10" s="271"/>
      <c r="NK10" s="271"/>
      <c r="NL10" s="271"/>
      <c r="NM10" s="271"/>
      <c r="NN10" s="271"/>
      <c r="NO10" s="271"/>
      <c r="NP10" s="274"/>
      <c r="NQ10" s="274"/>
      <c r="NR10" s="274"/>
      <c r="NS10" s="274"/>
      <c r="NT10" s="274"/>
      <c r="NU10" s="271"/>
      <c r="NV10" s="271"/>
      <c r="NW10" s="271"/>
      <c r="NX10" s="271"/>
      <c r="NY10" s="251"/>
      <c r="NZ10" s="251"/>
      <c r="OA10" s="272"/>
      <c r="OB10" s="272"/>
      <c r="OC10" s="272"/>
      <c r="OD10" s="273"/>
      <c r="OE10" s="273"/>
      <c r="OF10" s="272">
        <f>OA10*OD10</f>
        <v>0</v>
      </c>
      <c r="OG10" s="272"/>
      <c r="OH10" s="272"/>
      <c r="OI10" s="272"/>
      <c r="OL10" s="270" t="str">
        <f>IFERROR(CONCATENATE(VLOOKUP(OZ7,'04.02_PLANEJAMENTO ATIVIDADES'!$B$4:$C$44,2,0),".1"),"")</f>
        <v>8.1</v>
      </c>
      <c r="OM10" s="270"/>
      <c r="ON10" s="232" t="str">
        <f>IFERROR(IF(VLOOKUP(OL10,'04.02_PLANEJAMENTO ATIVIDADES'!$D$9:$E$44,2,0)=0,"",VLOOKUP(OL10,'04.02_PLANEJAMENTO ATIVIDADES'!$D$9:$E$44,2,0)),"")</f>
        <v/>
      </c>
      <c r="OO10" s="233"/>
      <c r="OP10" s="233"/>
      <c r="OQ10" s="233"/>
      <c r="OR10" s="233"/>
      <c r="OS10" s="233"/>
      <c r="OT10" s="233"/>
      <c r="OU10" s="233"/>
      <c r="OV10" s="234"/>
      <c r="OW10" s="251" t="str">
        <f>IF(OL10="","",CONCATENATE(OL10,".1"))</f>
        <v>8.1.1</v>
      </c>
      <c r="OX10" s="251"/>
      <c r="OY10" s="251"/>
      <c r="OZ10" s="274"/>
      <c r="PA10" s="274"/>
      <c r="PB10" s="274"/>
      <c r="PC10" s="274"/>
      <c r="PD10" s="274"/>
      <c r="PE10" s="274"/>
      <c r="PF10" s="274"/>
      <c r="PG10" s="274"/>
      <c r="PH10" s="274"/>
      <c r="PI10" s="274"/>
      <c r="PJ10" s="274"/>
      <c r="PK10" s="274"/>
      <c r="PL10" s="274"/>
      <c r="PM10" s="271"/>
      <c r="PN10" s="271"/>
      <c r="PO10" s="271"/>
      <c r="PP10" s="271"/>
      <c r="PQ10" s="271"/>
      <c r="PR10" s="271"/>
      <c r="PS10" s="271"/>
      <c r="PT10" s="271"/>
      <c r="PU10" s="274"/>
      <c r="PV10" s="274"/>
      <c r="PW10" s="274"/>
      <c r="PX10" s="274"/>
      <c r="PY10" s="274"/>
      <c r="PZ10" s="271"/>
      <c r="QA10" s="271"/>
      <c r="QB10" s="271"/>
      <c r="QC10" s="271"/>
      <c r="QD10" s="251"/>
      <c r="QE10" s="251"/>
      <c r="QF10" s="272"/>
      <c r="QG10" s="272"/>
      <c r="QH10" s="272"/>
      <c r="QI10" s="273"/>
      <c r="QJ10" s="273"/>
      <c r="QK10" s="272">
        <f>QF10*QI10</f>
        <v>0</v>
      </c>
      <c r="QL10" s="272"/>
      <c r="QM10" s="272"/>
      <c r="QN10" s="272"/>
      <c r="QQ10" s="270" t="str">
        <f>IFERROR(CONCATENATE(VLOOKUP(RE7,'04.02_PLANEJAMENTO ATIVIDADES'!$B$4:$C$44,2,0),".1"),"")</f>
        <v>9.1</v>
      </c>
      <c r="QR10" s="270"/>
      <c r="QS10" s="232" t="str">
        <f>IFERROR(IF(VLOOKUP(QQ10,'04.02_PLANEJAMENTO ATIVIDADES'!$D$9:$E$44,2,0)=0,"",VLOOKUP(QQ10,'04.02_PLANEJAMENTO ATIVIDADES'!$D$9:$E$44,2,0)),"")</f>
        <v/>
      </c>
      <c r="QT10" s="233"/>
      <c r="QU10" s="233"/>
      <c r="QV10" s="233"/>
      <c r="QW10" s="233"/>
      <c r="QX10" s="233"/>
      <c r="QY10" s="233"/>
      <c r="QZ10" s="233"/>
      <c r="RA10" s="234"/>
      <c r="RB10" s="313" t="str">
        <f>IF(QQ10="","",CONCATENATE(QQ10,".1"))</f>
        <v>9.1.1</v>
      </c>
      <c r="RC10" s="251"/>
      <c r="RD10" s="251"/>
      <c r="RE10" s="274"/>
      <c r="RF10" s="274"/>
      <c r="RG10" s="274"/>
      <c r="RH10" s="274"/>
      <c r="RI10" s="274"/>
      <c r="RJ10" s="274"/>
      <c r="RK10" s="274"/>
      <c r="RL10" s="274"/>
      <c r="RM10" s="274"/>
      <c r="RN10" s="274"/>
      <c r="RO10" s="274"/>
      <c r="RP10" s="274"/>
      <c r="RQ10" s="274"/>
      <c r="RR10" s="271"/>
      <c r="RS10" s="271"/>
      <c r="RT10" s="271"/>
      <c r="RU10" s="271"/>
      <c r="RV10" s="271"/>
      <c r="RW10" s="271"/>
      <c r="RX10" s="271"/>
      <c r="RY10" s="271"/>
      <c r="RZ10" s="274"/>
      <c r="SA10" s="274"/>
      <c r="SB10" s="274"/>
      <c r="SC10" s="274"/>
      <c r="SD10" s="274"/>
      <c r="SE10" s="271"/>
      <c r="SF10" s="271"/>
      <c r="SG10" s="271"/>
      <c r="SH10" s="271"/>
      <c r="SI10" s="251"/>
      <c r="SJ10" s="251"/>
      <c r="SK10" s="272"/>
      <c r="SL10" s="272"/>
      <c r="SM10" s="272"/>
      <c r="SN10" s="273"/>
      <c r="SO10" s="273"/>
      <c r="SP10" s="272">
        <f>SK10*SN10</f>
        <v>0</v>
      </c>
      <c r="SQ10" s="272"/>
      <c r="SR10" s="272"/>
      <c r="SS10" s="272"/>
      <c r="SV10" s="270" t="str">
        <f>IFERROR(CONCATENATE(VLOOKUP(TJ7,'04.02_PLANEJAMENTO ATIVIDADES'!$B$4:$C$44,2,0),".1"),"")</f>
        <v>10.1</v>
      </c>
      <c r="SW10" s="270"/>
      <c r="SX10" s="232" t="str">
        <f>IFERROR(IF(VLOOKUP(SV10,'04.02_PLANEJAMENTO ATIVIDADES'!$D$9:$E$44,2,0)=0,"",VLOOKUP(SV10,'04.02_PLANEJAMENTO ATIVIDADES'!$D$9:$E$44,2,0)),"")</f>
        <v/>
      </c>
      <c r="SY10" s="233"/>
      <c r="SZ10" s="233"/>
      <c r="TA10" s="233"/>
      <c r="TB10" s="233"/>
      <c r="TC10" s="233"/>
      <c r="TD10" s="233"/>
      <c r="TE10" s="233"/>
      <c r="TF10" s="234"/>
      <c r="TG10" s="251" t="str">
        <f>IF(SV10="","",CONCATENATE(SV10,".1"))</f>
        <v>10.1.1</v>
      </c>
      <c r="TH10" s="251"/>
      <c r="TI10" s="251"/>
      <c r="TJ10" s="274"/>
      <c r="TK10" s="274"/>
      <c r="TL10" s="274"/>
      <c r="TM10" s="274"/>
      <c r="TN10" s="274"/>
      <c r="TO10" s="274"/>
      <c r="TP10" s="274"/>
      <c r="TQ10" s="274"/>
      <c r="TR10" s="274"/>
      <c r="TS10" s="274"/>
      <c r="TT10" s="274"/>
      <c r="TU10" s="274"/>
      <c r="TV10" s="274"/>
      <c r="TW10" s="271"/>
      <c r="TX10" s="271"/>
      <c r="TY10" s="271"/>
      <c r="TZ10" s="271"/>
      <c r="UA10" s="271"/>
      <c r="UB10" s="271"/>
      <c r="UC10" s="271"/>
      <c r="UD10" s="271"/>
      <c r="UE10" s="274"/>
      <c r="UF10" s="274"/>
      <c r="UG10" s="274"/>
      <c r="UH10" s="274"/>
      <c r="UI10" s="274"/>
      <c r="UJ10" s="271"/>
      <c r="UK10" s="271"/>
      <c r="UL10" s="271"/>
      <c r="UM10" s="271"/>
      <c r="UN10" s="251"/>
      <c r="UO10" s="251"/>
      <c r="UP10" s="272"/>
      <c r="UQ10" s="272"/>
      <c r="UR10" s="272"/>
      <c r="US10" s="273"/>
      <c r="UT10" s="273"/>
      <c r="UU10" s="272">
        <f>UP10*US10</f>
        <v>0</v>
      </c>
      <c r="UV10" s="272"/>
      <c r="UW10" s="272"/>
      <c r="UX10" s="272"/>
      <c r="VA10" s="270" t="str">
        <f>IFERROR(CONCATENATE(VLOOKUP(VO7,'04.02_PLANEJAMENTO ATIVIDADES'!$B$4:$C$44,2,0),".1"),"")</f>
        <v>11.1</v>
      </c>
      <c r="VB10" s="270"/>
      <c r="VC10" s="232" t="str">
        <f>IFERROR(IF(VLOOKUP(VA10,'04.02_PLANEJAMENTO ATIVIDADES'!$D$9:$E$44,2,0)=0,"",VLOOKUP(VA10,'04.02_PLANEJAMENTO ATIVIDADES'!$D$9:$E$44,2,0)),"")</f>
        <v/>
      </c>
      <c r="VD10" s="233"/>
      <c r="VE10" s="233"/>
      <c r="VF10" s="233"/>
      <c r="VG10" s="233"/>
      <c r="VH10" s="233"/>
      <c r="VI10" s="233"/>
      <c r="VJ10" s="233"/>
      <c r="VK10" s="234"/>
      <c r="VL10" s="313" t="str">
        <f>IF(VA10="","",CONCATENATE(VA10,".1"))</f>
        <v>11.1.1</v>
      </c>
      <c r="VM10" s="251"/>
      <c r="VN10" s="251"/>
      <c r="VO10" s="274"/>
      <c r="VP10" s="274"/>
      <c r="VQ10" s="274"/>
      <c r="VR10" s="274"/>
      <c r="VS10" s="274"/>
      <c r="VT10" s="274"/>
      <c r="VU10" s="274"/>
      <c r="VV10" s="274"/>
      <c r="VW10" s="274"/>
      <c r="VX10" s="274"/>
      <c r="VY10" s="274"/>
      <c r="VZ10" s="274"/>
      <c r="WA10" s="274"/>
      <c r="WB10" s="271"/>
      <c r="WC10" s="271"/>
      <c r="WD10" s="271"/>
      <c r="WE10" s="271"/>
      <c r="WF10" s="271"/>
      <c r="WG10" s="271"/>
      <c r="WH10" s="271"/>
      <c r="WI10" s="271"/>
      <c r="WJ10" s="274"/>
      <c r="WK10" s="274"/>
      <c r="WL10" s="274"/>
      <c r="WM10" s="274"/>
      <c r="WN10" s="274"/>
      <c r="WO10" s="271"/>
      <c r="WP10" s="271"/>
      <c r="WQ10" s="271"/>
      <c r="WR10" s="271"/>
      <c r="WS10" s="251"/>
      <c r="WT10" s="251"/>
      <c r="WU10" s="272"/>
      <c r="WV10" s="272"/>
      <c r="WW10" s="272"/>
      <c r="WX10" s="273"/>
      <c r="WY10" s="273"/>
      <c r="WZ10" s="272">
        <f>WU10*WX10</f>
        <v>0</v>
      </c>
      <c r="XA10" s="272"/>
      <c r="XB10" s="272"/>
      <c r="XC10" s="272"/>
      <c r="XF10" s="270" t="str">
        <f>IFERROR(CONCATENATE(VLOOKUP(XT7,'04.02_PLANEJAMENTO ATIVIDADES'!$B$4:$C$44,2,0),".1"),"")</f>
        <v/>
      </c>
      <c r="XG10" s="270"/>
      <c r="XH10" s="232" t="str">
        <f>IFERROR(IF(VLOOKUP(XF10,'04.02_PLANEJAMENTO ATIVIDADES'!$D$9:$E$44,2,0)=0,"",VLOOKUP(XF10,'04.02_PLANEJAMENTO ATIVIDADES'!$D$9:$E$44,2,0)),"")</f>
        <v/>
      </c>
      <c r="XI10" s="233"/>
      <c r="XJ10" s="233"/>
      <c r="XK10" s="233"/>
      <c r="XL10" s="233"/>
      <c r="XM10" s="233"/>
      <c r="XN10" s="233"/>
      <c r="XO10" s="233"/>
      <c r="XP10" s="234"/>
      <c r="XQ10" s="251" t="str">
        <f>IF(XF10="","",CONCATENATE(XF10,".1"))</f>
        <v/>
      </c>
      <c r="XR10" s="251"/>
      <c r="XS10" s="251"/>
      <c r="XT10" s="274"/>
      <c r="XU10" s="274"/>
      <c r="XV10" s="274"/>
      <c r="XW10" s="274"/>
      <c r="XX10" s="274"/>
      <c r="XY10" s="274"/>
      <c r="XZ10" s="274"/>
      <c r="YA10" s="274"/>
      <c r="YB10" s="274"/>
      <c r="YC10" s="274"/>
      <c r="YD10" s="274"/>
      <c r="YE10" s="274"/>
      <c r="YF10" s="274"/>
      <c r="YG10" s="271"/>
      <c r="YH10" s="271"/>
      <c r="YI10" s="271"/>
      <c r="YJ10" s="271"/>
      <c r="YK10" s="271"/>
      <c r="YL10" s="271"/>
      <c r="YM10" s="271"/>
      <c r="YN10" s="271"/>
      <c r="YO10" s="274"/>
      <c r="YP10" s="274"/>
      <c r="YQ10" s="274"/>
      <c r="YR10" s="274"/>
      <c r="YS10" s="274"/>
      <c r="YT10" s="271"/>
      <c r="YU10" s="271"/>
      <c r="YV10" s="271"/>
      <c r="YW10" s="271"/>
      <c r="YX10" s="251"/>
      <c r="YY10" s="251"/>
      <c r="YZ10" s="272"/>
      <c r="ZA10" s="272"/>
      <c r="ZB10" s="272"/>
      <c r="ZC10" s="273"/>
      <c r="ZD10" s="273"/>
      <c r="ZE10" s="272">
        <f>YZ10*ZC10</f>
        <v>0</v>
      </c>
      <c r="ZF10" s="272"/>
      <c r="ZG10" s="272"/>
      <c r="ZH10" s="272"/>
    </row>
    <row r="11" spans="1:684" ht="19.899999999999999" customHeight="1" x14ac:dyDescent="0.25">
      <c r="C11" s="270"/>
      <c r="D11" s="270"/>
      <c r="E11" s="235"/>
      <c r="F11" s="236"/>
      <c r="G11" s="236"/>
      <c r="H11" s="236"/>
      <c r="I11" s="236"/>
      <c r="J11" s="236"/>
      <c r="K11" s="236"/>
      <c r="L11" s="236"/>
      <c r="M11" s="237"/>
      <c r="N11" s="313"/>
      <c r="O11" s="251"/>
      <c r="P11" s="251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271"/>
      <c r="AE11" s="271"/>
      <c r="AF11" s="271"/>
      <c r="AG11" s="271"/>
      <c r="AH11" s="271"/>
      <c r="AI11" s="271"/>
      <c r="AJ11" s="271"/>
      <c r="AK11" s="271"/>
      <c r="AL11" s="274"/>
      <c r="AM11" s="274"/>
      <c r="AN11" s="274"/>
      <c r="AO11" s="274"/>
      <c r="AP11" s="274"/>
      <c r="AQ11" s="271"/>
      <c r="AR11" s="271"/>
      <c r="AS11" s="271"/>
      <c r="AT11" s="271"/>
      <c r="AU11" s="251"/>
      <c r="AV11" s="251"/>
      <c r="AW11" s="272"/>
      <c r="AX11" s="272"/>
      <c r="AY11" s="272"/>
      <c r="AZ11" s="273"/>
      <c r="BA11" s="273"/>
      <c r="BB11" s="272">
        <f t="shared" ref="BB11:BB13" si="0">AW11*AZ11</f>
        <v>0</v>
      </c>
      <c r="BC11" s="272"/>
      <c r="BD11" s="272"/>
      <c r="BE11" s="272"/>
      <c r="BH11" s="270"/>
      <c r="BI11" s="270"/>
      <c r="BJ11" s="235"/>
      <c r="BK11" s="236"/>
      <c r="BL11" s="236"/>
      <c r="BM11" s="236"/>
      <c r="BN11" s="236"/>
      <c r="BO11" s="236"/>
      <c r="BP11" s="236"/>
      <c r="BQ11" s="236"/>
      <c r="BR11" s="237"/>
      <c r="BS11" s="251"/>
      <c r="BT11" s="251"/>
      <c r="BU11" s="251"/>
      <c r="BV11" s="274"/>
      <c r="BW11" s="274"/>
      <c r="BX11" s="274"/>
      <c r="BY11" s="274"/>
      <c r="BZ11" s="274"/>
      <c r="CA11" s="274"/>
      <c r="CB11" s="274"/>
      <c r="CC11" s="274"/>
      <c r="CD11" s="274"/>
      <c r="CE11" s="274"/>
      <c r="CF11" s="274"/>
      <c r="CG11" s="274"/>
      <c r="CH11" s="274"/>
      <c r="CI11" s="271"/>
      <c r="CJ11" s="271"/>
      <c r="CK11" s="271"/>
      <c r="CL11" s="271"/>
      <c r="CM11" s="271"/>
      <c r="CN11" s="271"/>
      <c r="CO11" s="271"/>
      <c r="CP11" s="271"/>
      <c r="CQ11" s="274"/>
      <c r="CR11" s="274"/>
      <c r="CS11" s="274"/>
      <c r="CT11" s="274"/>
      <c r="CU11" s="274"/>
      <c r="CV11" s="271"/>
      <c r="CW11" s="271"/>
      <c r="CX11" s="271"/>
      <c r="CY11" s="271"/>
      <c r="CZ11" s="251"/>
      <c r="DA11" s="251"/>
      <c r="DB11" s="272"/>
      <c r="DC11" s="272"/>
      <c r="DD11" s="272"/>
      <c r="DE11" s="273"/>
      <c r="DF11" s="273"/>
      <c r="DG11" s="272">
        <f t="shared" ref="DG11:DG13" si="1">DB11*DE11</f>
        <v>0</v>
      </c>
      <c r="DH11" s="272"/>
      <c r="DI11" s="272"/>
      <c r="DJ11" s="272"/>
      <c r="DM11" s="270"/>
      <c r="DN11" s="270"/>
      <c r="DO11" s="235"/>
      <c r="DP11" s="236"/>
      <c r="DQ11" s="236"/>
      <c r="DR11" s="236"/>
      <c r="DS11" s="236"/>
      <c r="DT11" s="236"/>
      <c r="DU11" s="236"/>
      <c r="DV11" s="236"/>
      <c r="DW11" s="237"/>
      <c r="DX11" s="313"/>
      <c r="DY11" s="251"/>
      <c r="DZ11" s="251"/>
      <c r="EA11" s="274"/>
      <c r="EB11" s="274"/>
      <c r="EC11" s="274"/>
      <c r="ED11" s="274"/>
      <c r="EE11" s="274"/>
      <c r="EF11" s="274"/>
      <c r="EG11" s="274"/>
      <c r="EH11" s="274"/>
      <c r="EI11" s="274"/>
      <c r="EJ11" s="274"/>
      <c r="EK11" s="274"/>
      <c r="EL11" s="274"/>
      <c r="EM11" s="274"/>
      <c r="EN11" s="271"/>
      <c r="EO11" s="271"/>
      <c r="EP11" s="271"/>
      <c r="EQ11" s="271"/>
      <c r="ER11" s="271"/>
      <c r="ES11" s="271"/>
      <c r="ET11" s="271"/>
      <c r="EU11" s="271"/>
      <c r="EV11" s="274"/>
      <c r="EW11" s="274"/>
      <c r="EX11" s="274"/>
      <c r="EY11" s="274"/>
      <c r="EZ11" s="274"/>
      <c r="FA11" s="271"/>
      <c r="FB11" s="271"/>
      <c r="FC11" s="271"/>
      <c r="FD11" s="271"/>
      <c r="FE11" s="251"/>
      <c r="FF11" s="251"/>
      <c r="FG11" s="272"/>
      <c r="FH11" s="272"/>
      <c r="FI11" s="272"/>
      <c r="FJ11" s="273"/>
      <c r="FK11" s="273"/>
      <c r="FL11" s="272">
        <f t="shared" ref="FL11:FL13" si="2">FG11*FJ11</f>
        <v>0</v>
      </c>
      <c r="FM11" s="272"/>
      <c r="FN11" s="272"/>
      <c r="FO11" s="272"/>
      <c r="FR11" s="270"/>
      <c r="FS11" s="270"/>
      <c r="FT11" s="235"/>
      <c r="FU11" s="236"/>
      <c r="FV11" s="236"/>
      <c r="FW11" s="236"/>
      <c r="FX11" s="236"/>
      <c r="FY11" s="236"/>
      <c r="FZ11" s="236"/>
      <c r="GA11" s="236"/>
      <c r="GB11" s="237"/>
      <c r="GC11" s="251"/>
      <c r="GD11" s="251"/>
      <c r="GE11" s="251"/>
      <c r="GF11" s="274"/>
      <c r="GG11" s="274"/>
      <c r="GH11" s="274"/>
      <c r="GI11" s="274"/>
      <c r="GJ11" s="274"/>
      <c r="GK11" s="274"/>
      <c r="GL11" s="274"/>
      <c r="GM11" s="274"/>
      <c r="GN11" s="274"/>
      <c r="GO11" s="274"/>
      <c r="GP11" s="274"/>
      <c r="GQ11" s="274"/>
      <c r="GR11" s="274"/>
      <c r="GS11" s="271"/>
      <c r="GT11" s="271"/>
      <c r="GU11" s="271"/>
      <c r="GV11" s="271"/>
      <c r="GW11" s="271"/>
      <c r="GX11" s="271"/>
      <c r="GY11" s="271"/>
      <c r="GZ11" s="271"/>
      <c r="HA11" s="274"/>
      <c r="HB11" s="274"/>
      <c r="HC11" s="274"/>
      <c r="HD11" s="274"/>
      <c r="HE11" s="274"/>
      <c r="HF11" s="271"/>
      <c r="HG11" s="271"/>
      <c r="HH11" s="271"/>
      <c r="HI11" s="271"/>
      <c r="HJ11" s="251"/>
      <c r="HK11" s="251"/>
      <c r="HL11" s="272"/>
      <c r="HM11" s="272"/>
      <c r="HN11" s="272"/>
      <c r="HO11" s="273"/>
      <c r="HP11" s="273"/>
      <c r="HQ11" s="272">
        <f t="shared" ref="HQ11:HQ13" si="3">HL11*HO11</f>
        <v>0</v>
      </c>
      <c r="HR11" s="272"/>
      <c r="HS11" s="272"/>
      <c r="HT11" s="272"/>
      <c r="HW11" s="270"/>
      <c r="HX11" s="270"/>
      <c r="HY11" s="235"/>
      <c r="HZ11" s="236"/>
      <c r="IA11" s="236"/>
      <c r="IB11" s="236"/>
      <c r="IC11" s="236"/>
      <c r="ID11" s="236"/>
      <c r="IE11" s="236"/>
      <c r="IF11" s="236"/>
      <c r="IG11" s="237"/>
      <c r="IH11" s="313"/>
      <c r="II11" s="251"/>
      <c r="IJ11" s="251"/>
      <c r="IK11" s="274"/>
      <c r="IL11" s="274"/>
      <c r="IM11" s="274"/>
      <c r="IN11" s="274"/>
      <c r="IO11" s="274"/>
      <c r="IP11" s="274"/>
      <c r="IQ11" s="274"/>
      <c r="IR11" s="274"/>
      <c r="IS11" s="274"/>
      <c r="IT11" s="274"/>
      <c r="IU11" s="274"/>
      <c r="IV11" s="274"/>
      <c r="IW11" s="274"/>
      <c r="IX11" s="271"/>
      <c r="IY11" s="271"/>
      <c r="IZ11" s="271"/>
      <c r="JA11" s="271"/>
      <c r="JB11" s="271"/>
      <c r="JC11" s="271"/>
      <c r="JD11" s="271"/>
      <c r="JE11" s="271"/>
      <c r="JF11" s="274"/>
      <c r="JG11" s="274"/>
      <c r="JH11" s="274"/>
      <c r="JI11" s="274"/>
      <c r="JJ11" s="274"/>
      <c r="JK11" s="271"/>
      <c r="JL11" s="271"/>
      <c r="JM11" s="271"/>
      <c r="JN11" s="271"/>
      <c r="JO11" s="251"/>
      <c r="JP11" s="251"/>
      <c r="JQ11" s="272"/>
      <c r="JR11" s="272"/>
      <c r="JS11" s="272"/>
      <c r="JT11" s="273"/>
      <c r="JU11" s="273"/>
      <c r="JV11" s="272">
        <f t="shared" ref="JV11:JV13" si="4">JQ11*JT11</f>
        <v>0</v>
      </c>
      <c r="JW11" s="272"/>
      <c r="JX11" s="272"/>
      <c r="JY11" s="272"/>
      <c r="KB11" s="270"/>
      <c r="KC11" s="270"/>
      <c r="KD11" s="235"/>
      <c r="KE11" s="236"/>
      <c r="KF11" s="236"/>
      <c r="KG11" s="236"/>
      <c r="KH11" s="236"/>
      <c r="KI11" s="236"/>
      <c r="KJ11" s="236"/>
      <c r="KK11" s="236"/>
      <c r="KL11" s="237"/>
      <c r="KM11" s="251"/>
      <c r="KN11" s="251"/>
      <c r="KO11" s="251"/>
      <c r="KP11" s="274"/>
      <c r="KQ11" s="274"/>
      <c r="KR11" s="274"/>
      <c r="KS11" s="274"/>
      <c r="KT11" s="274"/>
      <c r="KU11" s="274"/>
      <c r="KV11" s="274"/>
      <c r="KW11" s="274"/>
      <c r="KX11" s="274"/>
      <c r="KY11" s="274"/>
      <c r="KZ11" s="274"/>
      <c r="LA11" s="274"/>
      <c r="LB11" s="274"/>
      <c r="LC11" s="271"/>
      <c r="LD11" s="271"/>
      <c r="LE11" s="271"/>
      <c r="LF11" s="271"/>
      <c r="LG11" s="271"/>
      <c r="LH11" s="271"/>
      <c r="LI11" s="271"/>
      <c r="LJ11" s="271"/>
      <c r="LK11" s="274"/>
      <c r="LL11" s="274"/>
      <c r="LM11" s="274"/>
      <c r="LN11" s="274"/>
      <c r="LO11" s="274"/>
      <c r="LP11" s="271"/>
      <c r="LQ11" s="271"/>
      <c r="LR11" s="271"/>
      <c r="LS11" s="271"/>
      <c r="LT11" s="251"/>
      <c r="LU11" s="251"/>
      <c r="LV11" s="272"/>
      <c r="LW11" s="272"/>
      <c r="LX11" s="272"/>
      <c r="LY11" s="273"/>
      <c r="LZ11" s="273"/>
      <c r="MA11" s="272">
        <f t="shared" ref="MA11:MA13" si="5">LV11*LY11</f>
        <v>0</v>
      </c>
      <c r="MB11" s="272"/>
      <c r="MC11" s="272"/>
      <c r="MD11" s="272"/>
      <c r="MG11" s="270"/>
      <c r="MH11" s="270"/>
      <c r="MI11" s="235"/>
      <c r="MJ11" s="236"/>
      <c r="MK11" s="236"/>
      <c r="ML11" s="236"/>
      <c r="MM11" s="236"/>
      <c r="MN11" s="236"/>
      <c r="MO11" s="236"/>
      <c r="MP11" s="236"/>
      <c r="MQ11" s="237"/>
      <c r="MR11" s="313"/>
      <c r="MS11" s="251"/>
      <c r="MT11" s="251"/>
      <c r="MU11" s="274"/>
      <c r="MV11" s="274"/>
      <c r="MW11" s="274"/>
      <c r="MX11" s="274"/>
      <c r="MY11" s="274"/>
      <c r="MZ11" s="274"/>
      <c r="NA11" s="274"/>
      <c r="NB11" s="274"/>
      <c r="NC11" s="274"/>
      <c r="ND11" s="274"/>
      <c r="NE11" s="274"/>
      <c r="NF11" s="274"/>
      <c r="NG11" s="274"/>
      <c r="NH11" s="271"/>
      <c r="NI11" s="271"/>
      <c r="NJ11" s="271"/>
      <c r="NK11" s="271"/>
      <c r="NL11" s="271"/>
      <c r="NM11" s="271"/>
      <c r="NN11" s="271"/>
      <c r="NO11" s="271"/>
      <c r="NP11" s="274"/>
      <c r="NQ11" s="274"/>
      <c r="NR11" s="274"/>
      <c r="NS11" s="274"/>
      <c r="NT11" s="274"/>
      <c r="NU11" s="271"/>
      <c r="NV11" s="271"/>
      <c r="NW11" s="271"/>
      <c r="NX11" s="271"/>
      <c r="NY11" s="251"/>
      <c r="NZ11" s="251"/>
      <c r="OA11" s="272"/>
      <c r="OB11" s="272"/>
      <c r="OC11" s="272"/>
      <c r="OD11" s="273"/>
      <c r="OE11" s="273"/>
      <c r="OF11" s="272">
        <f t="shared" ref="OF11:OF13" si="6">OA11*OD11</f>
        <v>0</v>
      </c>
      <c r="OG11" s="272"/>
      <c r="OH11" s="272"/>
      <c r="OI11" s="272"/>
      <c r="OL11" s="270"/>
      <c r="OM11" s="270"/>
      <c r="ON11" s="235"/>
      <c r="OO11" s="236"/>
      <c r="OP11" s="236"/>
      <c r="OQ11" s="236"/>
      <c r="OR11" s="236"/>
      <c r="OS11" s="236"/>
      <c r="OT11" s="236"/>
      <c r="OU11" s="236"/>
      <c r="OV11" s="237"/>
      <c r="OW11" s="251"/>
      <c r="OX11" s="251"/>
      <c r="OY11" s="251"/>
      <c r="OZ11" s="274"/>
      <c r="PA11" s="274"/>
      <c r="PB11" s="274"/>
      <c r="PC11" s="274"/>
      <c r="PD11" s="274"/>
      <c r="PE11" s="274"/>
      <c r="PF11" s="274"/>
      <c r="PG11" s="274"/>
      <c r="PH11" s="274"/>
      <c r="PI11" s="274"/>
      <c r="PJ11" s="274"/>
      <c r="PK11" s="274"/>
      <c r="PL11" s="274"/>
      <c r="PM11" s="271"/>
      <c r="PN11" s="271"/>
      <c r="PO11" s="271"/>
      <c r="PP11" s="271"/>
      <c r="PQ11" s="271"/>
      <c r="PR11" s="271"/>
      <c r="PS11" s="271"/>
      <c r="PT11" s="271"/>
      <c r="PU11" s="274"/>
      <c r="PV11" s="274"/>
      <c r="PW11" s="274"/>
      <c r="PX11" s="274"/>
      <c r="PY11" s="274"/>
      <c r="PZ11" s="271"/>
      <c r="QA11" s="271"/>
      <c r="QB11" s="271"/>
      <c r="QC11" s="271"/>
      <c r="QD11" s="251"/>
      <c r="QE11" s="251"/>
      <c r="QF11" s="272"/>
      <c r="QG11" s="272"/>
      <c r="QH11" s="272"/>
      <c r="QI11" s="273"/>
      <c r="QJ11" s="273"/>
      <c r="QK11" s="272">
        <f t="shared" ref="QK11:QK13" si="7">QF11*QI11</f>
        <v>0</v>
      </c>
      <c r="QL11" s="272"/>
      <c r="QM11" s="272"/>
      <c r="QN11" s="272"/>
      <c r="QQ11" s="270"/>
      <c r="QR11" s="270"/>
      <c r="QS11" s="235"/>
      <c r="QT11" s="236"/>
      <c r="QU11" s="236"/>
      <c r="QV11" s="236"/>
      <c r="QW11" s="236"/>
      <c r="QX11" s="236"/>
      <c r="QY11" s="236"/>
      <c r="QZ11" s="236"/>
      <c r="RA11" s="237"/>
      <c r="RB11" s="313"/>
      <c r="RC11" s="251"/>
      <c r="RD11" s="251"/>
      <c r="RE11" s="274"/>
      <c r="RF11" s="274"/>
      <c r="RG11" s="274"/>
      <c r="RH11" s="274"/>
      <c r="RI11" s="274"/>
      <c r="RJ11" s="274"/>
      <c r="RK11" s="274"/>
      <c r="RL11" s="274"/>
      <c r="RM11" s="274"/>
      <c r="RN11" s="274"/>
      <c r="RO11" s="274"/>
      <c r="RP11" s="274"/>
      <c r="RQ11" s="274"/>
      <c r="RR11" s="271"/>
      <c r="RS11" s="271"/>
      <c r="RT11" s="271"/>
      <c r="RU11" s="271"/>
      <c r="RV11" s="271"/>
      <c r="RW11" s="271"/>
      <c r="RX11" s="271"/>
      <c r="RY11" s="271"/>
      <c r="RZ11" s="274"/>
      <c r="SA11" s="274"/>
      <c r="SB11" s="274"/>
      <c r="SC11" s="274"/>
      <c r="SD11" s="274"/>
      <c r="SE11" s="271"/>
      <c r="SF11" s="271"/>
      <c r="SG11" s="271"/>
      <c r="SH11" s="271"/>
      <c r="SI11" s="251"/>
      <c r="SJ11" s="251"/>
      <c r="SK11" s="272"/>
      <c r="SL11" s="272"/>
      <c r="SM11" s="272"/>
      <c r="SN11" s="273"/>
      <c r="SO11" s="273"/>
      <c r="SP11" s="272">
        <f t="shared" ref="SP11:SP13" si="8">SK11*SN11</f>
        <v>0</v>
      </c>
      <c r="SQ11" s="272"/>
      <c r="SR11" s="272"/>
      <c r="SS11" s="272"/>
      <c r="SV11" s="270"/>
      <c r="SW11" s="270"/>
      <c r="SX11" s="235"/>
      <c r="SY11" s="236"/>
      <c r="SZ11" s="236"/>
      <c r="TA11" s="236"/>
      <c r="TB11" s="236"/>
      <c r="TC11" s="236"/>
      <c r="TD11" s="236"/>
      <c r="TE11" s="236"/>
      <c r="TF11" s="237"/>
      <c r="TG11" s="251"/>
      <c r="TH11" s="251"/>
      <c r="TI11" s="251"/>
      <c r="TJ11" s="274"/>
      <c r="TK11" s="274"/>
      <c r="TL11" s="274"/>
      <c r="TM11" s="274"/>
      <c r="TN11" s="274"/>
      <c r="TO11" s="274"/>
      <c r="TP11" s="274"/>
      <c r="TQ11" s="274"/>
      <c r="TR11" s="274"/>
      <c r="TS11" s="274"/>
      <c r="TT11" s="274"/>
      <c r="TU11" s="274"/>
      <c r="TV11" s="274"/>
      <c r="TW11" s="271"/>
      <c r="TX11" s="271"/>
      <c r="TY11" s="271"/>
      <c r="TZ11" s="271"/>
      <c r="UA11" s="271"/>
      <c r="UB11" s="271"/>
      <c r="UC11" s="271"/>
      <c r="UD11" s="271"/>
      <c r="UE11" s="274"/>
      <c r="UF11" s="274"/>
      <c r="UG11" s="274"/>
      <c r="UH11" s="274"/>
      <c r="UI11" s="274"/>
      <c r="UJ11" s="271"/>
      <c r="UK11" s="271"/>
      <c r="UL11" s="271"/>
      <c r="UM11" s="271"/>
      <c r="UN11" s="251"/>
      <c r="UO11" s="251"/>
      <c r="UP11" s="272"/>
      <c r="UQ11" s="272"/>
      <c r="UR11" s="272"/>
      <c r="US11" s="273"/>
      <c r="UT11" s="273"/>
      <c r="UU11" s="272">
        <f t="shared" ref="UU11:UU13" si="9">UP11*US11</f>
        <v>0</v>
      </c>
      <c r="UV11" s="272"/>
      <c r="UW11" s="272"/>
      <c r="UX11" s="272"/>
      <c r="VA11" s="270"/>
      <c r="VB11" s="270"/>
      <c r="VC11" s="235"/>
      <c r="VD11" s="236"/>
      <c r="VE11" s="236"/>
      <c r="VF11" s="236"/>
      <c r="VG11" s="236"/>
      <c r="VH11" s="236"/>
      <c r="VI11" s="236"/>
      <c r="VJ11" s="236"/>
      <c r="VK11" s="237"/>
      <c r="VL11" s="313"/>
      <c r="VM11" s="251"/>
      <c r="VN11" s="251"/>
      <c r="VO11" s="274"/>
      <c r="VP11" s="274"/>
      <c r="VQ11" s="274"/>
      <c r="VR11" s="274"/>
      <c r="VS11" s="274"/>
      <c r="VT11" s="274"/>
      <c r="VU11" s="274"/>
      <c r="VV11" s="274"/>
      <c r="VW11" s="274"/>
      <c r="VX11" s="274"/>
      <c r="VY11" s="274"/>
      <c r="VZ11" s="274"/>
      <c r="WA11" s="274"/>
      <c r="WB11" s="271"/>
      <c r="WC11" s="271"/>
      <c r="WD11" s="271"/>
      <c r="WE11" s="271"/>
      <c r="WF11" s="271"/>
      <c r="WG11" s="271"/>
      <c r="WH11" s="271"/>
      <c r="WI11" s="271"/>
      <c r="WJ11" s="274"/>
      <c r="WK11" s="274"/>
      <c r="WL11" s="274"/>
      <c r="WM11" s="274"/>
      <c r="WN11" s="274"/>
      <c r="WO11" s="271"/>
      <c r="WP11" s="271"/>
      <c r="WQ11" s="271"/>
      <c r="WR11" s="271"/>
      <c r="WS11" s="251"/>
      <c r="WT11" s="251"/>
      <c r="WU11" s="272"/>
      <c r="WV11" s="272"/>
      <c r="WW11" s="272"/>
      <c r="WX11" s="273"/>
      <c r="WY11" s="273"/>
      <c r="WZ11" s="272">
        <f t="shared" ref="WZ11:WZ13" si="10">WU11*WX11</f>
        <v>0</v>
      </c>
      <c r="XA11" s="272"/>
      <c r="XB11" s="272"/>
      <c r="XC11" s="272"/>
      <c r="XF11" s="270"/>
      <c r="XG11" s="270"/>
      <c r="XH11" s="235"/>
      <c r="XI11" s="236"/>
      <c r="XJ11" s="236"/>
      <c r="XK11" s="236"/>
      <c r="XL11" s="236"/>
      <c r="XM11" s="236"/>
      <c r="XN11" s="236"/>
      <c r="XO11" s="236"/>
      <c r="XP11" s="237"/>
      <c r="XQ11" s="251"/>
      <c r="XR11" s="251"/>
      <c r="XS11" s="251"/>
      <c r="XT11" s="274"/>
      <c r="XU11" s="274"/>
      <c r="XV11" s="274"/>
      <c r="XW11" s="274"/>
      <c r="XX11" s="274"/>
      <c r="XY11" s="274"/>
      <c r="XZ11" s="274"/>
      <c r="YA11" s="274"/>
      <c r="YB11" s="274"/>
      <c r="YC11" s="274"/>
      <c r="YD11" s="274"/>
      <c r="YE11" s="274"/>
      <c r="YF11" s="274"/>
      <c r="YG11" s="271"/>
      <c r="YH11" s="271"/>
      <c r="YI11" s="271"/>
      <c r="YJ11" s="271"/>
      <c r="YK11" s="271"/>
      <c r="YL11" s="271"/>
      <c r="YM11" s="271"/>
      <c r="YN11" s="271"/>
      <c r="YO11" s="274"/>
      <c r="YP11" s="274"/>
      <c r="YQ11" s="274"/>
      <c r="YR11" s="274"/>
      <c r="YS11" s="274"/>
      <c r="YT11" s="271"/>
      <c r="YU11" s="271"/>
      <c r="YV11" s="271"/>
      <c r="YW11" s="271"/>
      <c r="YX11" s="251"/>
      <c r="YY11" s="251"/>
      <c r="YZ11" s="272"/>
      <c r="ZA11" s="272"/>
      <c r="ZB11" s="272"/>
      <c r="ZC11" s="273"/>
      <c r="ZD11" s="273"/>
      <c r="ZE11" s="272">
        <f t="shared" ref="ZE11:ZE13" si="11">YZ11*ZC11</f>
        <v>0</v>
      </c>
      <c r="ZF11" s="272"/>
      <c r="ZG11" s="272"/>
      <c r="ZH11" s="272"/>
    </row>
    <row r="12" spans="1:684" ht="19.899999999999999" customHeight="1" x14ac:dyDescent="0.25">
      <c r="C12" s="270"/>
      <c r="D12" s="270"/>
      <c r="E12" s="235"/>
      <c r="F12" s="236"/>
      <c r="G12" s="236"/>
      <c r="H12" s="236"/>
      <c r="I12" s="236"/>
      <c r="J12" s="236"/>
      <c r="K12" s="236"/>
      <c r="L12" s="236"/>
      <c r="M12" s="237"/>
      <c r="N12" s="313"/>
      <c r="O12" s="251"/>
      <c r="P12" s="251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71"/>
      <c r="AE12" s="271"/>
      <c r="AF12" s="271"/>
      <c r="AG12" s="271"/>
      <c r="AH12" s="271"/>
      <c r="AI12" s="271"/>
      <c r="AJ12" s="271"/>
      <c r="AK12" s="271"/>
      <c r="AL12" s="271"/>
      <c r="AM12" s="271"/>
      <c r="AN12" s="271"/>
      <c r="AO12" s="271"/>
      <c r="AP12" s="271"/>
      <c r="AQ12" s="271"/>
      <c r="AR12" s="271"/>
      <c r="AS12" s="271"/>
      <c r="AT12" s="271"/>
      <c r="AU12" s="251"/>
      <c r="AV12" s="251"/>
      <c r="AW12" s="272"/>
      <c r="AX12" s="272"/>
      <c r="AY12" s="272"/>
      <c r="AZ12" s="273"/>
      <c r="BA12" s="273"/>
      <c r="BB12" s="272">
        <f t="shared" si="0"/>
        <v>0</v>
      </c>
      <c r="BC12" s="272"/>
      <c r="BD12" s="272"/>
      <c r="BE12" s="272"/>
      <c r="BH12" s="270"/>
      <c r="BI12" s="270"/>
      <c r="BJ12" s="235"/>
      <c r="BK12" s="236"/>
      <c r="BL12" s="236"/>
      <c r="BM12" s="236"/>
      <c r="BN12" s="236"/>
      <c r="BO12" s="236"/>
      <c r="BP12" s="236"/>
      <c r="BQ12" s="236"/>
      <c r="BR12" s="237"/>
      <c r="BS12" s="251"/>
      <c r="BT12" s="251"/>
      <c r="BU12" s="251"/>
      <c r="BV12" s="274"/>
      <c r="BW12" s="274"/>
      <c r="BX12" s="274"/>
      <c r="BY12" s="274"/>
      <c r="BZ12" s="274"/>
      <c r="CA12" s="274"/>
      <c r="CB12" s="274"/>
      <c r="CC12" s="274"/>
      <c r="CD12" s="274"/>
      <c r="CE12" s="274"/>
      <c r="CF12" s="274"/>
      <c r="CG12" s="274"/>
      <c r="CH12" s="274"/>
      <c r="CI12" s="271"/>
      <c r="CJ12" s="271"/>
      <c r="CK12" s="271"/>
      <c r="CL12" s="271"/>
      <c r="CM12" s="271"/>
      <c r="CN12" s="271"/>
      <c r="CO12" s="271"/>
      <c r="CP12" s="271"/>
      <c r="CQ12" s="271"/>
      <c r="CR12" s="271"/>
      <c r="CS12" s="271"/>
      <c r="CT12" s="271"/>
      <c r="CU12" s="271"/>
      <c r="CV12" s="271"/>
      <c r="CW12" s="271"/>
      <c r="CX12" s="271"/>
      <c r="CY12" s="271"/>
      <c r="CZ12" s="251"/>
      <c r="DA12" s="251"/>
      <c r="DB12" s="272"/>
      <c r="DC12" s="272"/>
      <c r="DD12" s="272"/>
      <c r="DE12" s="273"/>
      <c r="DF12" s="273"/>
      <c r="DG12" s="272">
        <f t="shared" si="1"/>
        <v>0</v>
      </c>
      <c r="DH12" s="272"/>
      <c r="DI12" s="272"/>
      <c r="DJ12" s="272"/>
      <c r="DM12" s="270"/>
      <c r="DN12" s="270"/>
      <c r="DO12" s="235"/>
      <c r="DP12" s="236"/>
      <c r="DQ12" s="236"/>
      <c r="DR12" s="236"/>
      <c r="DS12" s="236"/>
      <c r="DT12" s="236"/>
      <c r="DU12" s="236"/>
      <c r="DV12" s="236"/>
      <c r="DW12" s="237"/>
      <c r="DX12" s="313"/>
      <c r="DY12" s="251"/>
      <c r="DZ12" s="251"/>
      <c r="EA12" s="274"/>
      <c r="EB12" s="274"/>
      <c r="EC12" s="274"/>
      <c r="ED12" s="274"/>
      <c r="EE12" s="274"/>
      <c r="EF12" s="274"/>
      <c r="EG12" s="274"/>
      <c r="EH12" s="274"/>
      <c r="EI12" s="274"/>
      <c r="EJ12" s="274"/>
      <c r="EK12" s="274"/>
      <c r="EL12" s="274"/>
      <c r="EM12" s="274"/>
      <c r="EN12" s="271"/>
      <c r="EO12" s="271"/>
      <c r="EP12" s="271"/>
      <c r="EQ12" s="271"/>
      <c r="ER12" s="271"/>
      <c r="ES12" s="271"/>
      <c r="ET12" s="271"/>
      <c r="EU12" s="271"/>
      <c r="EV12" s="271"/>
      <c r="EW12" s="271"/>
      <c r="EX12" s="271"/>
      <c r="EY12" s="271"/>
      <c r="EZ12" s="271"/>
      <c r="FA12" s="271"/>
      <c r="FB12" s="271"/>
      <c r="FC12" s="271"/>
      <c r="FD12" s="271"/>
      <c r="FE12" s="251"/>
      <c r="FF12" s="251"/>
      <c r="FG12" s="272"/>
      <c r="FH12" s="272"/>
      <c r="FI12" s="272"/>
      <c r="FJ12" s="273"/>
      <c r="FK12" s="273"/>
      <c r="FL12" s="272">
        <f t="shared" si="2"/>
        <v>0</v>
      </c>
      <c r="FM12" s="272"/>
      <c r="FN12" s="272"/>
      <c r="FO12" s="272"/>
      <c r="FR12" s="270"/>
      <c r="FS12" s="270"/>
      <c r="FT12" s="235"/>
      <c r="FU12" s="236"/>
      <c r="FV12" s="236"/>
      <c r="FW12" s="236"/>
      <c r="FX12" s="236"/>
      <c r="FY12" s="236"/>
      <c r="FZ12" s="236"/>
      <c r="GA12" s="236"/>
      <c r="GB12" s="237"/>
      <c r="GC12" s="251"/>
      <c r="GD12" s="251"/>
      <c r="GE12" s="251"/>
      <c r="GF12" s="274"/>
      <c r="GG12" s="274"/>
      <c r="GH12" s="274"/>
      <c r="GI12" s="274"/>
      <c r="GJ12" s="274"/>
      <c r="GK12" s="274"/>
      <c r="GL12" s="274"/>
      <c r="GM12" s="274"/>
      <c r="GN12" s="274"/>
      <c r="GO12" s="274"/>
      <c r="GP12" s="274"/>
      <c r="GQ12" s="274"/>
      <c r="GR12" s="274"/>
      <c r="GS12" s="271"/>
      <c r="GT12" s="271"/>
      <c r="GU12" s="271"/>
      <c r="GV12" s="271"/>
      <c r="GW12" s="271"/>
      <c r="GX12" s="271"/>
      <c r="GY12" s="271"/>
      <c r="GZ12" s="271"/>
      <c r="HA12" s="271"/>
      <c r="HB12" s="271"/>
      <c r="HC12" s="271"/>
      <c r="HD12" s="271"/>
      <c r="HE12" s="271"/>
      <c r="HF12" s="271"/>
      <c r="HG12" s="271"/>
      <c r="HH12" s="271"/>
      <c r="HI12" s="271"/>
      <c r="HJ12" s="251"/>
      <c r="HK12" s="251"/>
      <c r="HL12" s="272"/>
      <c r="HM12" s="272"/>
      <c r="HN12" s="272"/>
      <c r="HO12" s="273"/>
      <c r="HP12" s="273"/>
      <c r="HQ12" s="272">
        <f t="shared" si="3"/>
        <v>0</v>
      </c>
      <c r="HR12" s="272"/>
      <c r="HS12" s="272"/>
      <c r="HT12" s="272"/>
      <c r="HW12" s="270"/>
      <c r="HX12" s="270"/>
      <c r="HY12" s="235"/>
      <c r="HZ12" s="236"/>
      <c r="IA12" s="236"/>
      <c r="IB12" s="236"/>
      <c r="IC12" s="236"/>
      <c r="ID12" s="236"/>
      <c r="IE12" s="236"/>
      <c r="IF12" s="236"/>
      <c r="IG12" s="237"/>
      <c r="IH12" s="313"/>
      <c r="II12" s="251"/>
      <c r="IJ12" s="251"/>
      <c r="IK12" s="274"/>
      <c r="IL12" s="274"/>
      <c r="IM12" s="274"/>
      <c r="IN12" s="274"/>
      <c r="IO12" s="274"/>
      <c r="IP12" s="274"/>
      <c r="IQ12" s="274"/>
      <c r="IR12" s="274"/>
      <c r="IS12" s="274"/>
      <c r="IT12" s="274"/>
      <c r="IU12" s="274"/>
      <c r="IV12" s="274"/>
      <c r="IW12" s="274"/>
      <c r="IX12" s="271"/>
      <c r="IY12" s="271"/>
      <c r="IZ12" s="271"/>
      <c r="JA12" s="271"/>
      <c r="JB12" s="271"/>
      <c r="JC12" s="271"/>
      <c r="JD12" s="271"/>
      <c r="JE12" s="271"/>
      <c r="JF12" s="271"/>
      <c r="JG12" s="271"/>
      <c r="JH12" s="271"/>
      <c r="JI12" s="271"/>
      <c r="JJ12" s="271"/>
      <c r="JK12" s="271"/>
      <c r="JL12" s="271"/>
      <c r="JM12" s="271"/>
      <c r="JN12" s="271"/>
      <c r="JO12" s="251"/>
      <c r="JP12" s="251"/>
      <c r="JQ12" s="272"/>
      <c r="JR12" s="272"/>
      <c r="JS12" s="272"/>
      <c r="JT12" s="273"/>
      <c r="JU12" s="273"/>
      <c r="JV12" s="272">
        <f t="shared" si="4"/>
        <v>0</v>
      </c>
      <c r="JW12" s="272"/>
      <c r="JX12" s="272"/>
      <c r="JY12" s="272"/>
      <c r="KB12" s="270"/>
      <c r="KC12" s="270"/>
      <c r="KD12" s="235"/>
      <c r="KE12" s="236"/>
      <c r="KF12" s="236"/>
      <c r="KG12" s="236"/>
      <c r="KH12" s="236"/>
      <c r="KI12" s="236"/>
      <c r="KJ12" s="236"/>
      <c r="KK12" s="236"/>
      <c r="KL12" s="237"/>
      <c r="KM12" s="251"/>
      <c r="KN12" s="251"/>
      <c r="KO12" s="251"/>
      <c r="KP12" s="274"/>
      <c r="KQ12" s="274"/>
      <c r="KR12" s="274"/>
      <c r="KS12" s="274"/>
      <c r="KT12" s="274"/>
      <c r="KU12" s="274"/>
      <c r="KV12" s="274"/>
      <c r="KW12" s="274"/>
      <c r="KX12" s="274"/>
      <c r="KY12" s="274"/>
      <c r="KZ12" s="274"/>
      <c r="LA12" s="274"/>
      <c r="LB12" s="274"/>
      <c r="LC12" s="271"/>
      <c r="LD12" s="271"/>
      <c r="LE12" s="271"/>
      <c r="LF12" s="271"/>
      <c r="LG12" s="271"/>
      <c r="LH12" s="271"/>
      <c r="LI12" s="271"/>
      <c r="LJ12" s="271"/>
      <c r="LK12" s="271"/>
      <c r="LL12" s="271"/>
      <c r="LM12" s="271"/>
      <c r="LN12" s="271"/>
      <c r="LO12" s="271"/>
      <c r="LP12" s="271"/>
      <c r="LQ12" s="271"/>
      <c r="LR12" s="271"/>
      <c r="LS12" s="271"/>
      <c r="LT12" s="251"/>
      <c r="LU12" s="251"/>
      <c r="LV12" s="272"/>
      <c r="LW12" s="272"/>
      <c r="LX12" s="272"/>
      <c r="LY12" s="273"/>
      <c r="LZ12" s="273"/>
      <c r="MA12" s="272">
        <f t="shared" si="5"/>
        <v>0</v>
      </c>
      <c r="MB12" s="272"/>
      <c r="MC12" s="272"/>
      <c r="MD12" s="272"/>
      <c r="MG12" s="270"/>
      <c r="MH12" s="270"/>
      <c r="MI12" s="235"/>
      <c r="MJ12" s="236"/>
      <c r="MK12" s="236"/>
      <c r="ML12" s="236"/>
      <c r="MM12" s="236"/>
      <c r="MN12" s="236"/>
      <c r="MO12" s="236"/>
      <c r="MP12" s="236"/>
      <c r="MQ12" s="237"/>
      <c r="MR12" s="313"/>
      <c r="MS12" s="251"/>
      <c r="MT12" s="251"/>
      <c r="MU12" s="274"/>
      <c r="MV12" s="274"/>
      <c r="MW12" s="274"/>
      <c r="MX12" s="274"/>
      <c r="MY12" s="274"/>
      <c r="MZ12" s="274"/>
      <c r="NA12" s="274"/>
      <c r="NB12" s="274"/>
      <c r="NC12" s="274"/>
      <c r="ND12" s="274"/>
      <c r="NE12" s="274"/>
      <c r="NF12" s="274"/>
      <c r="NG12" s="274"/>
      <c r="NH12" s="271"/>
      <c r="NI12" s="271"/>
      <c r="NJ12" s="271"/>
      <c r="NK12" s="271"/>
      <c r="NL12" s="271"/>
      <c r="NM12" s="271"/>
      <c r="NN12" s="271"/>
      <c r="NO12" s="271"/>
      <c r="NP12" s="271"/>
      <c r="NQ12" s="271"/>
      <c r="NR12" s="271"/>
      <c r="NS12" s="271"/>
      <c r="NT12" s="271"/>
      <c r="NU12" s="271"/>
      <c r="NV12" s="271"/>
      <c r="NW12" s="271"/>
      <c r="NX12" s="271"/>
      <c r="NY12" s="251"/>
      <c r="NZ12" s="251"/>
      <c r="OA12" s="272"/>
      <c r="OB12" s="272"/>
      <c r="OC12" s="272"/>
      <c r="OD12" s="273"/>
      <c r="OE12" s="273"/>
      <c r="OF12" s="272">
        <f t="shared" si="6"/>
        <v>0</v>
      </c>
      <c r="OG12" s="272"/>
      <c r="OH12" s="272"/>
      <c r="OI12" s="272"/>
      <c r="OL12" s="270"/>
      <c r="OM12" s="270"/>
      <c r="ON12" s="235"/>
      <c r="OO12" s="236"/>
      <c r="OP12" s="236"/>
      <c r="OQ12" s="236"/>
      <c r="OR12" s="236"/>
      <c r="OS12" s="236"/>
      <c r="OT12" s="236"/>
      <c r="OU12" s="236"/>
      <c r="OV12" s="237"/>
      <c r="OW12" s="251"/>
      <c r="OX12" s="251"/>
      <c r="OY12" s="251"/>
      <c r="OZ12" s="274"/>
      <c r="PA12" s="274"/>
      <c r="PB12" s="274"/>
      <c r="PC12" s="274"/>
      <c r="PD12" s="274"/>
      <c r="PE12" s="274"/>
      <c r="PF12" s="274"/>
      <c r="PG12" s="274"/>
      <c r="PH12" s="274"/>
      <c r="PI12" s="274"/>
      <c r="PJ12" s="274"/>
      <c r="PK12" s="274"/>
      <c r="PL12" s="274"/>
      <c r="PM12" s="271"/>
      <c r="PN12" s="271"/>
      <c r="PO12" s="271"/>
      <c r="PP12" s="271"/>
      <c r="PQ12" s="271"/>
      <c r="PR12" s="271"/>
      <c r="PS12" s="271"/>
      <c r="PT12" s="271"/>
      <c r="PU12" s="271"/>
      <c r="PV12" s="271"/>
      <c r="PW12" s="271"/>
      <c r="PX12" s="271"/>
      <c r="PY12" s="271"/>
      <c r="PZ12" s="271"/>
      <c r="QA12" s="271"/>
      <c r="QB12" s="271"/>
      <c r="QC12" s="271"/>
      <c r="QD12" s="251"/>
      <c r="QE12" s="251"/>
      <c r="QF12" s="272"/>
      <c r="QG12" s="272"/>
      <c r="QH12" s="272"/>
      <c r="QI12" s="273"/>
      <c r="QJ12" s="273"/>
      <c r="QK12" s="272">
        <f t="shared" si="7"/>
        <v>0</v>
      </c>
      <c r="QL12" s="272"/>
      <c r="QM12" s="272"/>
      <c r="QN12" s="272"/>
      <c r="QQ12" s="270"/>
      <c r="QR12" s="270"/>
      <c r="QS12" s="235"/>
      <c r="QT12" s="236"/>
      <c r="QU12" s="236"/>
      <c r="QV12" s="236"/>
      <c r="QW12" s="236"/>
      <c r="QX12" s="236"/>
      <c r="QY12" s="236"/>
      <c r="QZ12" s="236"/>
      <c r="RA12" s="237"/>
      <c r="RB12" s="313"/>
      <c r="RC12" s="251"/>
      <c r="RD12" s="251"/>
      <c r="RE12" s="274"/>
      <c r="RF12" s="274"/>
      <c r="RG12" s="274"/>
      <c r="RH12" s="274"/>
      <c r="RI12" s="274"/>
      <c r="RJ12" s="274"/>
      <c r="RK12" s="274"/>
      <c r="RL12" s="274"/>
      <c r="RM12" s="274"/>
      <c r="RN12" s="274"/>
      <c r="RO12" s="274"/>
      <c r="RP12" s="274"/>
      <c r="RQ12" s="274"/>
      <c r="RR12" s="271"/>
      <c r="RS12" s="271"/>
      <c r="RT12" s="271"/>
      <c r="RU12" s="271"/>
      <c r="RV12" s="271"/>
      <c r="RW12" s="271"/>
      <c r="RX12" s="271"/>
      <c r="RY12" s="271"/>
      <c r="RZ12" s="271"/>
      <c r="SA12" s="271"/>
      <c r="SB12" s="271"/>
      <c r="SC12" s="271"/>
      <c r="SD12" s="271"/>
      <c r="SE12" s="271"/>
      <c r="SF12" s="271"/>
      <c r="SG12" s="271"/>
      <c r="SH12" s="271"/>
      <c r="SI12" s="251"/>
      <c r="SJ12" s="251"/>
      <c r="SK12" s="272"/>
      <c r="SL12" s="272"/>
      <c r="SM12" s="272"/>
      <c r="SN12" s="273"/>
      <c r="SO12" s="273"/>
      <c r="SP12" s="272">
        <f t="shared" si="8"/>
        <v>0</v>
      </c>
      <c r="SQ12" s="272"/>
      <c r="SR12" s="272"/>
      <c r="SS12" s="272"/>
      <c r="SV12" s="270"/>
      <c r="SW12" s="270"/>
      <c r="SX12" s="235"/>
      <c r="SY12" s="236"/>
      <c r="SZ12" s="236"/>
      <c r="TA12" s="236"/>
      <c r="TB12" s="236"/>
      <c r="TC12" s="236"/>
      <c r="TD12" s="236"/>
      <c r="TE12" s="236"/>
      <c r="TF12" s="237"/>
      <c r="TG12" s="251"/>
      <c r="TH12" s="251"/>
      <c r="TI12" s="251"/>
      <c r="TJ12" s="274"/>
      <c r="TK12" s="274"/>
      <c r="TL12" s="274"/>
      <c r="TM12" s="274"/>
      <c r="TN12" s="274"/>
      <c r="TO12" s="274"/>
      <c r="TP12" s="274"/>
      <c r="TQ12" s="274"/>
      <c r="TR12" s="274"/>
      <c r="TS12" s="274"/>
      <c r="TT12" s="274"/>
      <c r="TU12" s="274"/>
      <c r="TV12" s="274"/>
      <c r="TW12" s="271"/>
      <c r="TX12" s="271"/>
      <c r="TY12" s="271"/>
      <c r="TZ12" s="271"/>
      <c r="UA12" s="271"/>
      <c r="UB12" s="271"/>
      <c r="UC12" s="271"/>
      <c r="UD12" s="271"/>
      <c r="UE12" s="271"/>
      <c r="UF12" s="271"/>
      <c r="UG12" s="271"/>
      <c r="UH12" s="271"/>
      <c r="UI12" s="271"/>
      <c r="UJ12" s="271"/>
      <c r="UK12" s="271"/>
      <c r="UL12" s="271"/>
      <c r="UM12" s="271"/>
      <c r="UN12" s="251"/>
      <c r="UO12" s="251"/>
      <c r="UP12" s="272"/>
      <c r="UQ12" s="272"/>
      <c r="UR12" s="272"/>
      <c r="US12" s="273"/>
      <c r="UT12" s="273"/>
      <c r="UU12" s="272">
        <f t="shared" si="9"/>
        <v>0</v>
      </c>
      <c r="UV12" s="272"/>
      <c r="UW12" s="272"/>
      <c r="UX12" s="272"/>
      <c r="VA12" s="270"/>
      <c r="VB12" s="270"/>
      <c r="VC12" s="235"/>
      <c r="VD12" s="236"/>
      <c r="VE12" s="236"/>
      <c r="VF12" s="236"/>
      <c r="VG12" s="236"/>
      <c r="VH12" s="236"/>
      <c r="VI12" s="236"/>
      <c r="VJ12" s="236"/>
      <c r="VK12" s="237"/>
      <c r="VL12" s="313"/>
      <c r="VM12" s="251"/>
      <c r="VN12" s="251"/>
      <c r="VO12" s="274"/>
      <c r="VP12" s="274"/>
      <c r="VQ12" s="274"/>
      <c r="VR12" s="274"/>
      <c r="VS12" s="274"/>
      <c r="VT12" s="274"/>
      <c r="VU12" s="274"/>
      <c r="VV12" s="274"/>
      <c r="VW12" s="274"/>
      <c r="VX12" s="274"/>
      <c r="VY12" s="274"/>
      <c r="VZ12" s="274"/>
      <c r="WA12" s="274"/>
      <c r="WB12" s="271"/>
      <c r="WC12" s="271"/>
      <c r="WD12" s="271"/>
      <c r="WE12" s="271"/>
      <c r="WF12" s="271"/>
      <c r="WG12" s="271"/>
      <c r="WH12" s="271"/>
      <c r="WI12" s="271"/>
      <c r="WJ12" s="271"/>
      <c r="WK12" s="271"/>
      <c r="WL12" s="271"/>
      <c r="WM12" s="271"/>
      <c r="WN12" s="271"/>
      <c r="WO12" s="271"/>
      <c r="WP12" s="271"/>
      <c r="WQ12" s="271"/>
      <c r="WR12" s="271"/>
      <c r="WS12" s="251"/>
      <c r="WT12" s="251"/>
      <c r="WU12" s="272"/>
      <c r="WV12" s="272"/>
      <c r="WW12" s="272"/>
      <c r="WX12" s="273"/>
      <c r="WY12" s="273"/>
      <c r="WZ12" s="272">
        <f t="shared" si="10"/>
        <v>0</v>
      </c>
      <c r="XA12" s="272"/>
      <c r="XB12" s="272"/>
      <c r="XC12" s="272"/>
      <c r="XF12" s="270"/>
      <c r="XG12" s="270"/>
      <c r="XH12" s="235"/>
      <c r="XI12" s="236"/>
      <c r="XJ12" s="236"/>
      <c r="XK12" s="236"/>
      <c r="XL12" s="236"/>
      <c r="XM12" s="236"/>
      <c r="XN12" s="236"/>
      <c r="XO12" s="236"/>
      <c r="XP12" s="237"/>
      <c r="XQ12" s="251"/>
      <c r="XR12" s="251"/>
      <c r="XS12" s="251"/>
      <c r="XT12" s="274"/>
      <c r="XU12" s="274"/>
      <c r="XV12" s="274"/>
      <c r="XW12" s="274"/>
      <c r="XX12" s="274"/>
      <c r="XY12" s="274"/>
      <c r="XZ12" s="274"/>
      <c r="YA12" s="274"/>
      <c r="YB12" s="274"/>
      <c r="YC12" s="274"/>
      <c r="YD12" s="274"/>
      <c r="YE12" s="274"/>
      <c r="YF12" s="274"/>
      <c r="YG12" s="271"/>
      <c r="YH12" s="271"/>
      <c r="YI12" s="271"/>
      <c r="YJ12" s="271"/>
      <c r="YK12" s="271"/>
      <c r="YL12" s="271"/>
      <c r="YM12" s="271"/>
      <c r="YN12" s="271"/>
      <c r="YO12" s="271"/>
      <c r="YP12" s="271"/>
      <c r="YQ12" s="271"/>
      <c r="YR12" s="271"/>
      <c r="YS12" s="271"/>
      <c r="YT12" s="271"/>
      <c r="YU12" s="271"/>
      <c r="YV12" s="271"/>
      <c r="YW12" s="271"/>
      <c r="YX12" s="251"/>
      <c r="YY12" s="251"/>
      <c r="YZ12" s="272"/>
      <c r="ZA12" s="272"/>
      <c r="ZB12" s="272"/>
      <c r="ZC12" s="273"/>
      <c r="ZD12" s="273"/>
      <c r="ZE12" s="272">
        <f t="shared" si="11"/>
        <v>0</v>
      </c>
      <c r="ZF12" s="272"/>
      <c r="ZG12" s="272"/>
      <c r="ZH12" s="272"/>
    </row>
    <row r="13" spans="1:684" ht="19.899999999999999" customHeight="1" x14ac:dyDescent="0.25">
      <c r="C13" s="270"/>
      <c r="D13" s="270"/>
      <c r="E13" s="235"/>
      <c r="F13" s="236"/>
      <c r="G13" s="236"/>
      <c r="H13" s="236"/>
      <c r="I13" s="236"/>
      <c r="J13" s="236"/>
      <c r="K13" s="236"/>
      <c r="L13" s="236"/>
      <c r="M13" s="237"/>
      <c r="N13" s="313"/>
      <c r="O13" s="251"/>
      <c r="P13" s="251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271"/>
      <c r="AE13" s="271"/>
      <c r="AF13" s="271"/>
      <c r="AG13" s="271"/>
      <c r="AH13" s="271"/>
      <c r="AI13" s="271"/>
      <c r="AJ13" s="271"/>
      <c r="AK13" s="271"/>
      <c r="AL13" s="271"/>
      <c r="AM13" s="271"/>
      <c r="AN13" s="271"/>
      <c r="AO13" s="271"/>
      <c r="AP13" s="271"/>
      <c r="AQ13" s="271"/>
      <c r="AR13" s="271"/>
      <c r="AS13" s="271"/>
      <c r="AT13" s="271"/>
      <c r="AU13" s="251"/>
      <c r="AV13" s="251"/>
      <c r="AW13" s="272"/>
      <c r="AX13" s="272"/>
      <c r="AY13" s="272"/>
      <c r="AZ13" s="273"/>
      <c r="BA13" s="273"/>
      <c r="BB13" s="272">
        <f t="shared" si="0"/>
        <v>0</v>
      </c>
      <c r="BC13" s="272"/>
      <c r="BD13" s="272"/>
      <c r="BE13" s="272"/>
      <c r="BH13" s="270"/>
      <c r="BI13" s="270"/>
      <c r="BJ13" s="235"/>
      <c r="BK13" s="236"/>
      <c r="BL13" s="236"/>
      <c r="BM13" s="236"/>
      <c r="BN13" s="236"/>
      <c r="BO13" s="236"/>
      <c r="BP13" s="236"/>
      <c r="BQ13" s="236"/>
      <c r="BR13" s="237"/>
      <c r="BS13" s="251"/>
      <c r="BT13" s="251"/>
      <c r="BU13" s="251"/>
      <c r="BV13" s="274"/>
      <c r="BW13" s="274"/>
      <c r="BX13" s="274"/>
      <c r="BY13" s="274"/>
      <c r="BZ13" s="274"/>
      <c r="CA13" s="274"/>
      <c r="CB13" s="274"/>
      <c r="CC13" s="274"/>
      <c r="CD13" s="274"/>
      <c r="CE13" s="274"/>
      <c r="CF13" s="274"/>
      <c r="CG13" s="274"/>
      <c r="CH13" s="274"/>
      <c r="CI13" s="271"/>
      <c r="CJ13" s="271"/>
      <c r="CK13" s="271"/>
      <c r="CL13" s="271"/>
      <c r="CM13" s="271"/>
      <c r="CN13" s="271"/>
      <c r="CO13" s="271"/>
      <c r="CP13" s="271"/>
      <c r="CQ13" s="271"/>
      <c r="CR13" s="271"/>
      <c r="CS13" s="271"/>
      <c r="CT13" s="271"/>
      <c r="CU13" s="271"/>
      <c r="CV13" s="271"/>
      <c r="CW13" s="271"/>
      <c r="CX13" s="271"/>
      <c r="CY13" s="271"/>
      <c r="CZ13" s="251"/>
      <c r="DA13" s="251"/>
      <c r="DB13" s="272"/>
      <c r="DC13" s="272"/>
      <c r="DD13" s="272"/>
      <c r="DE13" s="273"/>
      <c r="DF13" s="273"/>
      <c r="DG13" s="272">
        <f t="shared" si="1"/>
        <v>0</v>
      </c>
      <c r="DH13" s="272"/>
      <c r="DI13" s="272"/>
      <c r="DJ13" s="272"/>
      <c r="DM13" s="270"/>
      <c r="DN13" s="270"/>
      <c r="DO13" s="235"/>
      <c r="DP13" s="236"/>
      <c r="DQ13" s="236"/>
      <c r="DR13" s="236"/>
      <c r="DS13" s="236"/>
      <c r="DT13" s="236"/>
      <c r="DU13" s="236"/>
      <c r="DV13" s="236"/>
      <c r="DW13" s="237"/>
      <c r="DX13" s="313"/>
      <c r="DY13" s="251"/>
      <c r="DZ13" s="251"/>
      <c r="EA13" s="274"/>
      <c r="EB13" s="274"/>
      <c r="EC13" s="274"/>
      <c r="ED13" s="274"/>
      <c r="EE13" s="274"/>
      <c r="EF13" s="274"/>
      <c r="EG13" s="274"/>
      <c r="EH13" s="274"/>
      <c r="EI13" s="274"/>
      <c r="EJ13" s="274"/>
      <c r="EK13" s="274"/>
      <c r="EL13" s="274"/>
      <c r="EM13" s="274"/>
      <c r="EN13" s="271"/>
      <c r="EO13" s="271"/>
      <c r="EP13" s="271"/>
      <c r="EQ13" s="271"/>
      <c r="ER13" s="271"/>
      <c r="ES13" s="271"/>
      <c r="ET13" s="271"/>
      <c r="EU13" s="271"/>
      <c r="EV13" s="271"/>
      <c r="EW13" s="271"/>
      <c r="EX13" s="271"/>
      <c r="EY13" s="271"/>
      <c r="EZ13" s="271"/>
      <c r="FA13" s="271"/>
      <c r="FB13" s="271"/>
      <c r="FC13" s="271"/>
      <c r="FD13" s="271"/>
      <c r="FE13" s="251"/>
      <c r="FF13" s="251"/>
      <c r="FG13" s="272"/>
      <c r="FH13" s="272"/>
      <c r="FI13" s="272"/>
      <c r="FJ13" s="273"/>
      <c r="FK13" s="273"/>
      <c r="FL13" s="272">
        <f t="shared" si="2"/>
        <v>0</v>
      </c>
      <c r="FM13" s="272"/>
      <c r="FN13" s="272"/>
      <c r="FO13" s="272"/>
      <c r="FR13" s="270"/>
      <c r="FS13" s="270"/>
      <c r="FT13" s="235"/>
      <c r="FU13" s="236"/>
      <c r="FV13" s="236"/>
      <c r="FW13" s="236"/>
      <c r="FX13" s="236"/>
      <c r="FY13" s="236"/>
      <c r="FZ13" s="236"/>
      <c r="GA13" s="236"/>
      <c r="GB13" s="237"/>
      <c r="GC13" s="251"/>
      <c r="GD13" s="251"/>
      <c r="GE13" s="251"/>
      <c r="GF13" s="274"/>
      <c r="GG13" s="274"/>
      <c r="GH13" s="274"/>
      <c r="GI13" s="274"/>
      <c r="GJ13" s="274"/>
      <c r="GK13" s="274"/>
      <c r="GL13" s="274"/>
      <c r="GM13" s="274"/>
      <c r="GN13" s="274"/>
      <c r="GO13" s="274"/>
      <c r="GP13" s="274"/>
      <c r="GQ13" s="274"/>
      <c r="GR13" s="274"/>
      <c r="GS13" s="271"/>
      <c r="GT13" s="271"/>
      <c r="GU13" s="271"/>
      <c r="GV13" s="271"/>
      <c r="GW13" s="271"/>
      <c r="GX13" s="271"/>
      <c r="GY13" s="271"/>
      <c r="GZ13" s="271"/>
      <c r="HA13" s="271"/>
      <c r="HB13" s="271"/>
      <c r="HC13" s="271"/>
      <c r="HD13" s="271"/>
      <c r="HE13" s="271"/>
      <c r="HF13" s="271"/>
      <c r="HG13" s="271"/>
      <c r="HH13" s="271"/>
      <c r="HI13" s="271"/>
      <c r="HJ13" s="251"/>
      <c r="HK13" s="251"/>
      <c r="HL13" s="272"/>
      <c r="HM13" s="272"/>
      <c r="HN13" s="272"/>
      <c r="HO13" s="273"/>
      <c r="HP13" s="273"/>
      <c r="HQ13" s="272">
        <f t="shared" si="3"/>
        <v>0</v>
      </c>
      <c r="HR13" s="272"/>
      <c r="HS13" s="272"/>
      <c r="HT13" s="272"/>
      <c r="HW13" s="270"/>
      <c r="HX13" s="270"/>
      <c r="HY13" s="235"/>
      <c r="HZ13" s="236"/>
      <c r="IA13" s="236"/>
      <c r="IB13" s="236"/>
      <c r="IC13" s="236"/>
      <c r="ID13" s="236"/>
      <c r="IE13" s="236"/>
      <c r="IF13" s="236"/>
      <c r="IG13" s="237"/>
      <c r="IH13" s="313"/>
      <c r="II13" s="251"/>
      <c r="IJ13" s="251"/>
      <c r="IK13" s="274"/>
      <c r="IL13" s="274"/>
      <c r="IM13" s="274"/>
      <c r="IN13" s="274"/>
      <c r="IO13" s="274"/>
      <c r="IP13" s="274"/>
      <c r="IQ13" s="274"/>
      <c r="IR13" s="274"/>
      <c r="IS13" s="274"/>
      <c r="IT13" s="274"/>
      <c r="IU13" s="274"/>
      <c r="IV13" s="274"/>
      <c r="IW13" s="274"/>
      <c r="IX13" s="271"/>
      <c r="IY13" s="271"/>
      <c r="IZ13" s="271"/>
      <c r="JA13" s="271"/>
      <c r="JB13" s="271"/>
      <c r="JC13" s="271"/>
      <c r="JD13" s="271"/>
      <c r="JE13" s="271"/>
      <c r="JF13" s="271"/>
      <c r="JG13" s="271"/>
      <c r="JH13" s="271"/>
      <c r="JI13" s="271"/>
      <c r="JJ13" s="271"/>
      <c r="JK13" s="271"/>
      <c r="JL13" s="271"/>
      <c r="JM13" s="271"/>
      <c r="JN13" s="271"/>
      <c r="JO13" s="251"/>
      <c r="JP13" s="251"/>
      <c r="JQ13" s="272"/>
      <c r="JR13" s="272"/>
      <c r="JS13" s="272"/>
      <c r="JT13" s="273"/>
      <c r="JU13" s="273"/>
      <c r="JV13" s="272">
        <f t="shared" si="4"/>
        <v>0</v>
      </c>
      <c r="JW13" s="272"/>
      <c r="JX13" s="272"/>
      <c r="JY13" s="272"/>
      <c r="KB13" s="270"/>
      <c r="KC13" s="270"/>
      <c r="KD13" s="235"/>
      <c r="KE13" s="236"/>
      <c r="KF13" s="236"/>
      <c r="KG13" s="236"/>
      <c r="KH13" s="236"/>
      <c r="KI13" s="236"/>
      <c r="KJ13" s="236"/>
      <c r="KK13" s="236"/>
      <c r="KL13" s="237"/>
      <c r="KM13" s="251"/>
      <c r="KN13" s="251"/>
      <c r="KO13" s="251"/>
      <c r="KP13" s="274"/>
      <c r="KQ13" s="274"/>
      <c r="KR13" s="274"/>
      <c r="KS13" s="274"/>
      <c r="KT13" s="274"/>
      <c r="KU13" s="274"/>
      <c r="KV13" s="274"/>
      <c r="KW13" s="274"/>
      <c r="KX13" s="274"/>
      <c r="KY13" s="274"/>
      <c r="KZ13" s="274"/>
      <c r="LA13" s="274"/>
      <c r="LB13" s="274"/>
      <c r="LC13" s="271"/>
      <c r="LD13" s="271"/>
      <c r="LE13" s="271"/>
      <c r="LF13" s="271"/>
      <c r="LG13" s="271"/>
      <c r="LH13" s="271"/>
      <c r="LI13" s="271"/>
      <c r="LJ13" s="271"/>
      <c r="LK13" s="271"/>
      <c r="LL13" s="271"/>
      <c r="LM13" s="271"/>
      <c r="LN13" s="271"/>
      <c r="LO13" s="271"/>
      <c r="LP13" s="271"/>
      <c r="LQ13" s="271"/>
      <c r="LR13" s="271"/>
      <c r="LS13" s="271"/>
      <c r="LT13" s="251"/>
      <c r="LU13" s="251"/>
      <c r="LV13" s="272"/>
      <c r="LW13" s="272"/>
      <c r="LX13" s="272"/>
      <c r="LY13" s="273"/>
      <c r="LZ13" s="273"/>
      <c r="MA13" s="272">
        <f t="shared" si="5"/>
        <v>0</v>
      </c>
      <c r="MB13" s="272"/>
      <c r="MC13" s="272"/>
      <c r="MD13" s="272"/>
      <c r="MG13" s="270"/>
      <c r="MH13" s="270"/>
      <c r="MI13" s="235"/>
      <c r="MJ13" s="236"/>
      <c r="MK13" s="236"/>
      <c r="ML13" s="236"/>
      <c r="MM13" s="236"/>
      <c r="MN13" s="236"/>
      <c r="MO13" s="236"/>
      <c r="MP13" s="236"/>
      <c r="MQ13" s="237"/>
      <c r="MR13" s="313"/>
      <c r="MS13" s="251"/>
      <c r="MT13" s="251"/>
      <c r="MU13" s="274"/>
      <c r="MV13" s="274"/>
      <c r="MW13" s="274"/>
      <c r="MX13" s="274"/>
      <c r="MY13" s="274"/>
      <c r="MZ13" s="274"/>
      <c r="NA13" s="274"/>
      <c r="NB13" s="274"/>
      <c r="NC13" s="274"/>
      <c r="ND13" s="274"/>
      <c r="NE13" s="274"/>
      <c r="NF13" s="274"/>
      <c r="NG13" s="274"/>
      <c r="NH13" s="271"/>
      <c r="NI13" s="271"/>
      <c r="NJ13" s="271"/>
      <c r="NK13" s="271"/>
      <c r="NL13" s="271"/>
      <c r="NM13" s="271"/>
      <c r="NN13" s="271"/>
      <c r="NO13" s="271"/>
      <c r="NP13" s="271"/>
      <c r="NQ13" s="271"/>
      <c r="NR13" s="271"/>
      <c r="NS13" s="271"/>
      <c r="NT13" s="271"/>
      <c r="NU13" s="271"/>
      <c r="NV13" s="271"/>
      <c r="NW13" s="271"/>
      <c r="NX13" s="271"/>
      <c r="NY13" s="251"/>
      <c r="NZ13" s="251"/>
      <c r="OA13" s="272"/>
      <c r="OB13" s="272"/>
      <c r="OC13" s="272"/>
      <c r="OD13" s="273"/>
      <c r="OE13" s="273"/>
      <c r="OF13" s="272">
        <f t="shared" si="6"/>
        <v>0</v>
      </c>
      <c r="OG13" s="272"/>
      <c r="OH13" s="272"/>
      <c r="OI13" s="272"/>
      <c r="OL13" s="270"/>
      <c r="OM13" s="270"/>
      <c r="ON13" s="235"/>
      <c r="OO13" s="236"/>
      <c r="OP13" s="236"/>
      <c r="OQ13" s="236"/>
      <c r="OR13" s="236"/>
      <c r="OS13" s="236"/>
      <c r="OT13" s="236"/>
      <c r="OU13" s="236"/>
      <c r="OV13" s="237"/>
      <c r="OW13" s="251"/>
      <c r="OX13" s="251"/>
      <c r="OY13" s="251"/>
      <c r="OZ13" s="274"/>
      <c r="PA13" s="274"/>
      <c r="PB13" s="274"/>
      <c r="PC13" s="274"/>
      <c r="PD13" s="274"/>
      <c r="PE13" s="274"/>
      <c r="PF13" s="274"/>
      <c r="PG13" s="274"/>
      <c r="PH13" s="274"/>
      <c r="PI13" s="274"/>
      <c r="PJ13" s="274"/>
      <c r="PK13" s="274"/>
      <c r="PL13" s="274"/>
      <c r="PM13" s="271"/>
      <c r="PN13" s="271"/>
      <c r="PO13" s="271"/>
      <c r="PP13" s="271"/>
      <c r="PQ13" s="271"/>
      <c r="PR13" s="271"/>
      <c r="PS13" s="271"/>
      <c r="PT13" s="271"/>
      <c r="PU13" s="271"/>
      <c r="PV13" s="271"/>
      <c r="PW13" s="271"/>
      <c r="PX13" s="271"/>
      <c r="PY13" s="271"/>
      <c r="PZ13" s="271"/>
      <c r="QA13" s="271"/>
      <c r="QB13" s="271"/>
      <c r="QC13" s="271"/>
      <c r="QD13" s="251"/>
      <c r="QE13" s="251"/>
      <c r="QF13" s="272"/>
      <c r="QG13" s="272"/>
      <c r="QH13" s="272"/>
      <c r="QI13" s="273"/>
      <c r="QJ13" s="273"/>
      <c r="QK13" s="272">
        <f t="shared" si="7"/>
        <v>0</v>
      </c>
      <c r="QL13" s="272"/>
      <c r="QM13" s="272"/>
      <c r="QN13" s="272"/>
      <c r="QQ13" s="270"/>
      <c r="QR13" s="270"/>
      <c r="QS13" s="235"/>
      <c r="QT13" s="236"/>
      <c r="QU13" s="236"/>
      <c r="QV13" s="236"/>
      <c r="QW13" s="236"/>
      <c r="QX13" s="236"/>
      <c r="QY13" s="236"/>
      <c r="QZ13" s="236"/>
      <c r="RA13" s="237"/>
      <c r="RB13" s="313"/>
      <c r="RC13" s="251"/>
      <c r="RD13" s="251"/>
      <c r="RE13" s="274"/>
      <c r="RF13" s="274"/>
      <c r="RG13" s="274"/>
      <c r="RH13" s="274"/>
      <c r="RI13" s="274"/>
      <c r="RJ13" s="274"/>
      <c r="RK13" s="274"/>
      <c r="RL13" s="274"/>
      <c r="RM13" s="274"/>
      <c r="RN13" s="274"/>
      <c r="RO13" s="274"/>
      <c r="RP13" s="274"/>
      <c r="RQ13" s="274"/>
      <c r="RR13" s="271"/>
      <c r="RS13" s="271"/>
      <c r="RT13" s="271"/>
      <c r="RU13" s="271"/>
      <c r="RV13" s="271"/>
      <c r="RW13" s="271"/>
      <c r="RX13" s="271"/>
      <c r="RY13" s="271"/>
      <c r="RZ13" s="271"/>
      <c r="SA13" s="271"/>
      <c r="SB13" s="271"/>
      <c r="SC13" s="271"/>
      <c r="SD13" s="271"/>
      <c r="SE13" s="271"/>
      <c r="SF13" s="271"/>
      <c r="SG13" s="271"/>
      <c r="SH13" s="271"/>
      <c r="SI13" s="251"/>
      <c r="SJ13" s="251"/>
      <c r="SK13" s="272"/>
      <c r="SL13" s="272"/>
      <c r="SM13" s="272"/>
      <c r="SN13" s="273"/>
      <c r="SO13" s="273"/>
      <c r="SP13" s="272">
        <f t="shared" si="8"/>
        <v>0</v>
      </c>
      <c r="SQ13" s="272"/>
      <c r="SR13" s="272"/>
      <c r="SS13" s="272"/>
      <c r="SV13" s="270"/>
      <c r="SW13" s="270"/>
      <c r="SX13" s="235"/>
      <c r="SY13" s="236"/>
      <c r="SZ13" s="236"/>
      <c r="TA13" s="236"/>
      <c r="TB13" s="236"/>
      <c r="TC13" s="236"/>
      <c r="TD13" s="236"/>
      <c r="TE13" s="236"/>
      <c r="TF13" s="237"/>
      <c r="TG13" s="251"/>
      <c r="TH13" s="251"/>
      <c r="TI13" s="251"/>
      <c r="TJ13" s="274"/>
      <c r="TK13" s="274"/>
      <c r="TL13" s="274"/>
      <c r="TM13" s="274"/>
      <c r="TN13" s="274"/>
      <c r="TO13" s="274"/>
      <c r="TP13" s="274"/>
      <c r="TQ13" s="274"/>
      <c r="TR13" s="274"/>
      <c r="TS13" s="274"/>
      <c r="TT13" s="274"/>
      <c r="TU13" s="274"/>
      <c r="TV13" s="274"/>
      <c r="TW13" s="271"/>
      <c r="TX13" s="271"/>
      <c r="TY13" s="271"/>
      <c r="TZ13" s="271"/>
      <c r="UA13" s="271"/>
      <c r="UB13" s="271"/>
      <c r="UC13" s="271"/>
      <c r="UD13" s="271"/>
      <c r="UE13" s="271"/>
      <c r="UF13" s="271"/>
      <c r="UG13" s="271"/>
      <c r="UH13" s="271"/>
      <c r="UI13" s="271"/>
      <c r="UJ13" s="271"/>
      <c r="UK13" s="271"/>
      <c r="UL13" s="271"/>
      <c r="UM13" s="271"/>
      <c r="UN13" s="251"/>
      <c r="UO13" s="251"/>
      <c r="UP13" s="272"/>
      <c r="UQ13" s="272"/>
      <c r="UR13" s="272"/>
      <c r="US13" s="273"/>
      <c r="UT13" s="273"/>
      <c r="UU13" s="272">
        <f t="shared" si="9"/>
        <v>0</v>
      </c>
      <c r="UV13" s="272"/>
      <c r="UW13" s="272"/>
      <c r="UX13" s="272"/>
      <c r="VA13" s="270"/>
      <c r="VB13" s="270"/>
      <c r="VC13" s="235"/>
      <c r="VD13" s="236"/>
      <c r="VE13" s="236"/>
      <c r="VF13" s="236"/>
      <c r="VG13" s="236"/>
      <c r="VH13" s="236"/>
      <c r="VI13" s="236"/>
      <c r="VJ13" s="236"/>
      <c r="VK13" s="237"/>
      <c r="VL13" s="313"/>
      <c r="VM13" s="251"/>
      <c r="VN13" s="251"/>
      <c r="VO13" s="274"/>
      <c r="VP13" s="274"/>
      <c r="VQ13" s="274"/>
      <c r="VR13" s="274"/>
      <c r="VS13" s="274"/>
      <c r="VT13" s="274"/>
      <c r="VU13" s="274"/>
      <c r="VV13" s="274"/>
      <c r="VW13" s="274"/>
      <c r="VX13" s="274"/>
      <c r="VY13" s="274"/>
      <c r="VZ13" s="274"/>
      <c r="WA13" s="274"/>
      <c r="WB13" s="271"/>
      <c r="WC13" s="271"/>
      <c r="WD13" s="271"/>
      <c r="WE13" s="271"/>
      <c r="WF13" s="271"/>
      <c r="WG13" s="271"/>
      <c r="WH13" s="271"/>
      <c r="WI13" s="271"/>
      <c r="WJ13" s="271"/>
      <c r="WK13" s="271"/>
      <c r="WL13" s="271"/>
      <c r="WM13" s="271"/>
      <c r="WN13" s="271"/>
      <c r="WO13" s="271"/>
      <c r="WP13" s="271"/>
      <c r="WQ13" s="271"/>
      <c r="WR13" s="271"/>
      <c r="WS13" s="251"/>
      <c r="WT13" s="251"/>
      <c r="WU13" s="272"/>
      <c r="WV13" s="272"/>
      <c r="WW13" s="272"/>
      <c r="WX13" s="273"/>
      <c r="WY13" s="273"/>
      <c r="WZ13" s="272">
        <f t="shared" si="10"/>
        <v>0</v>
      </c>
      <c r="XA13" s="272"/>
      <c r="XB13" s="272"/>
      <c r="XC13" s="272"/>
      <c r="XF13" s="270"/>
      <c r="XG13" s="270"/>
      <c r="XH13" s="235"/>
      <c r="XI13" s="236"/>
      <c r="XJ13" s="236"/>
      <c r="XK13" s="236"/>
      <c r="XL13" s="236"/>
      <c r="XM13" s="236"/>
      <c r="XN13" s="236"/>
      <c r="XO13" s="236"/>
      <c r="XP13" s="237"/>
      <c r="XQ13" s="251"/>
      <c r="XR13" s="251"/>
      <c r="XS13" s="251"/>
      <c r="XT13" s="274"/>
      <c r="XU13" s="274"/>
      <c r="XV13" s="274"/>
      <c r="XW13" s="274"/>
      <c r="XX13" s="274"/>
      <c r="XY13" s="274"/>
      <c r="XZ13" s="274"/>
      <c r="YA13" s="274"/>
      <c r="YB13" s="274"/>
      <c r="YC13" s="274"/>
      <c r="YD13" s="274"/>
      <c r="YE13" s="274"/>
      <c r="YF13" s="274"/>
      <c r="YG13" s="271"/>
      <c r="YH13" s="271"/>
      <c r="YI13" s="271"/>
      <c r="YJ13" s="271"/>
      <c r="YK13" s="271"/>
      <c r="YL13" s="271"/>
      <c r="YM13" s="271"/>
      <c r="YN13" s="271"/>
      <c r="YO13" s="271"/>
      <c r="YP13" s="271"/>
      <c r="YQ13" s="271"/>
      <c r="YR13" s="271"/>
      <c r="YS13" s="271"/>
      <c r="YT13" s="271"/>
      <c r="YU13" s="271"/>
      <c r="YV13" s="271"/>
      <c r="YW13" s="271"/>
      <c r="YX13" s="251"/>
      <c r="YY13" s="251"/>
      <c r="YZ13" s="272"/>
      <c r="ZA13" s="272"/>
      <c r="ZB13" s="272"/>
      <c r="ZC13" s="273"/>
      <c r="ZD13" s="273"/>
      <c r="ZE13" s="272">
        <f t="shared" si="11"/>
        <v>0</v>
      </c>
      <c r="ZF13" s="272"/>
      <c r="ZG13" s="272"/>
      <c r="ZH13" s="272"/>
    </row>
    <row r="14" spans="1:684" ht="19.899999999999999" customHeight="1" x14ac:dyDescent="0.25">
      <c r="C14" s="270"/>
      <c r="D14" s="270"/>
      <c r="E14" s="235"/>
      <c r="F14" s="236"/>
      <c r="G14" s="236"/>
      <c r="H14" s="236"/>
      <c r="I14" s="236"/>
      <c r="J14" s="236"/>
      <c r="K14" s="236"/>
      <c r="L14" s="236"/>
      <c r="M14" s="237"/>
      <c r="N14" s="310" t="s">
        <v>684</v>
      </c>
      <c r="O14" s="311"/>
      <c r="P14" s="311"/>
      <c r="Q14" s="311"/>
      <c r="R14" s="311"/>
      <c r="S14" s="311"/>
      <c r="T14" s="311"/>
      <c r="U14" s="311"/>
      <c r="V14" s="311"/>
      <c r="W14" s="311"/>
      <c r="X14" s="311"/>
      <c r="Y14" s="311"/>
      <c r="Z14" s="311"/>
      <c r="AA14" s="311"/>
      <c r="AB14" s="311"/>
      <c r="AC14" s="311"/>
      <c r="AD14" s="311"/>
      <c r="AE14" s="311"/>
      <c r="AF14" s="311"/>
      <c r="AG14" s="311"/>
      <c r="AH14" s="311"/>
      <c r="AI14" s="311"/>
      <c r="AJ14" s="311"/>
      <c r="AK14" s="311"/>
      <c r="AL14" s="311"/>
      <c r="AM14" s="311"/>
      <c r="AN14" s="311"/>
      <c r="AO14" s="311"/>
      <c r="AP14" s="311"/>
      <c r="AQ14" s="311"/>
      <c r="AR14" s="311"/>
      <c r="AS14" s="311"/>
      <c r="AT14" s="311"/>
      <c r="AU14" s="311"/>
      <c r="AV14" s="311"/>
      <c r="AW14" s="311"/>
      <c r="AX14" s="311"/>
      <c r="AY14" s="311"/>
      <c r="AZ14" s="311"/>
      <c r="BA14" s="311"/>
      <c r="BB14" s="314">
        <f>SUM(BB10:BE13)</f>
        <v>1000</v>
      </c>
      <c r="BC14" s="314"/>
      <c r="BD14" s="314"/>
      <c r="BE14" s="314"/>
      <c r="BH14" s="270"/>
      <c r="BI14" s="270"/>
      <c r="BJ14" s="235"/>
      <c r="BK14" s="236"/>
      <c r="BL14" s="236"/>
      <c r="BM14" s="236"/>
      <c r="BN14" s="236"/>
      <c r="BO14" s="236"/>
      <c r="BP14" s="236"/>
      <c r="BQ14" s="236"/>
      <c r="BR14" s="237"/>
      <c r="BS14" s="275" t="s">
        <v>684</v>
      </c>
      <c r="BT14" s="276"/>
      <c r="BU14" s="276"/>
      <c r="BV14" s="276"/>
      <c r="BW14" s="276"/>
      <c r="BX14" s="276"/>
      <c r="BY14" s="276"/>
      <c r="BZ14" s="276"/>
      <c r="CA14" s="276"/>
      <c r="CB14" s="276"/>
      <c r="CC14" s="276"/>
      <c r="CD14" s="276"/>
      <c r="CE14" s="276"/>
      <c r="CF14" s="276"/>
      <c r="CG14" s="276"/>
      <c r="CH14" s="276"/>
      <c r="CI14" s="276"/>
      <c r="CJ14" s="276"/>
      <c r="CK14" s="276"/>
      <c r="CL14" s="276"/>
      <c r="CM14" s="276"/>
      <c r="CN14" s="276"/>
      <c r="CO14" s="276"/>
      <c r="CP14" s="276"/>
      <c r="CQ14" s="276"/>
      <c r="CR14" s="276"/>
      <c r="CS14" s="276"/>
      <c r="CT14" s="276"/>
      <c r="CU14" s="276"/>
      <c r="CV14" s="276"/>
      <c r="CW14" s="276"/>
      <c r="CX14" s="276"/>
      <c r="CY14" s="276"/>
      <c r="CZ14" s="276"/>
      <c r="DA14" s="276"/>
      <c r="DB14" s="276"/>
      <c r="DC14" s="276"/>
      <c r="DD14" s="276"/>
      <c r="DE14" s="276"/>
      <c r="DF14" s="276"/>
      <c r="DG14" s="278">
        <f>SUM(DG10:DJ13)</f>
        <v>0</v>
      </c>
      <c r="DH14" s="278"/>
      <c r="DI14" s="278"/>
      <c r="DJ14" s="278"/>
      <c r="DM14" s="270"/>
      <c r="DN14" s="270"/>
      <c r="DO14" s="235"/>
      <c r="DP14" s="236"/>
      <c r="DQ14" s="236"/>
      <c r="DR14" s="236"/>
      <c r="DS14" s="236"/>
      <c r="DT14" s="236"/>
      <c r="DU14" s="236"/>
      <c r="DV14" s="236"/>
      <c r="DW14" s="237"/>
      <c r="DX14" s="310" t="s">
        <v>684</v>
      </c>
      <c r="DY14" s="311"/>
      <c r="DZ14" s="311"/>
      <c r="EA14" s="311"/>
      <c r="EB14" s="311"/>
      <c r="EC14" s="311"/>
      <c r="ED14" s="311"/>
      <c r="EE14" s="311"/>
      <c r="EF14" s="311"/>
      <c r="EG14" s="311"/>
      <c r="EH14" s="311"/>
      <c r="EI14" s="311"/>
      <c r="EJ14" s="311"/>
      <c r="EK14" s="311"/>
      <c r="EL14" s="311"/>
      <c r="EM14" s="311"/>
      <c r="EN14" s="311"/>
      <c r="EO14" s="311"/>
      <c r="EP14" s="311"/>
      <c r="EQ14" s="311"/>
      <c r="ER14" s="311"/>
      <c r="ES14" s="311"/>
      <c r="ET14" s="311"/>
      <c r="EU14" s="311"/>
      <c r="EV14" s="311"/>
      <c r="EW14" s="311"/>
      <c r="EX14" s="311"/>
      <c r="EY14" s="311"/>
      <c r="EZ14" s="311"/>
      <c r="FA14" s="311"/>
      <c r="FB14" s="311"/>
      <c r="FC14" s="311"/>
      <c r="FD14" s="311"/>
      <c r="FE14" s="311"/>
      <c r="FF14" s="311"/>
      <c r="FG14" s="311"/>
      <c r="FH14" s="311"/>
      <c r="FI14" s="311"/>
      <c r="FJ14" s="311"/>
      <c r="FK14" s="311"/>
      <c r="FL14" s="314">
        <f>SUM(FL10:FO13)</f>
        <v>0</v>
      </c>
      <c r="FM14" s="314"/>
      <c r="FN14" s="314"/>
      <c r="FO14" s="314"/>
      <c r="FR14" s="270"/>
      <c r="FS14" s="270"/>
      <c r="FT14" s="235"/>
      <c r="FU14" s="236"/>
      <c r="FV14" s="236"/>
      <c r="FW14" s="236"/>
      <c r="FX14" s="236"/>
      <c r="FY14" s="236"/>
      <c r="FZ14" s="236"/>
      <c r="GA14" s="236"/>
      <c r="GB14" s="237"/>
      <c r="GC14" s="275" t="s">
        <v>684</v>
      </c>
      <c r="GD14" s="276"/>
      <c r="GE14" s="276"/>
      <c r="GF14" s="276"/>
      <c r="GG14" s="276"/>
      <c r="GH14" s="276"/>
      <c r="GI14" s="276"/>
      <c r="GJ14" s="276"/>
      <c r="GK14" s="276"/>
      <c r="GL14" s="276"/>
      <c r="GM14" s="276"/>
      <c r="GN14" s="276"/>
      <c r="GO14" s="276"/>
      <c r="GP14" s="276"/>
      <c r="GQ14" s="276"/>
      <c r="GR14" s="276"/>
      <c r="GS14" s="276"/>
      <c r="GT14" s="276"/>
      <c r="GU14" s="276"/>
      <c r="GV14" s="276"/>
      <c r="GW14" s="276"/>
      <c r="GX14" s="276"/>
      <c r="GY14" s="276"/>
      <c r="GZ14" s="276"/>
      <c r="HA14" s="276"/>
      <c r="HB14" s="276"/>
      <c r="HC14" s="276"/>
      <c r="HD14" s="276"/>
      <c r="HE14" s="276"/>
      <c r="HF14" s="276"/>
      <c r="HG14" s="276"/>
      <c r="HH14" s="276"/>
      <c r="HI14" s="276"/>
      <c r="HJ14" s="276"/>
      <c r="HK14" s="276"/>
      <c r="HL14" s="276"/>
      <c r="HM14" s="276"/>
      <c r="HN14" s="276"/>
      <c r="HO14" s="276"/>
      <c r="HP14" s="276"/>
      <c r="HQ14" s="278">
        <f>SUM(HQ10:HT13)</f>
        <v>0</v>
      </c>
      <c r="HR14" s="278"/>
      <c r="HS14" s="278"/>
      <c r="HT14" s="278"/>
      <c r="HW14" s="270"/>
      <c r="HX14" s="270"/>
      <c r="HY14" s="235"/>
      <c r="HZ14" s="236"/>
      <c r="IA14" s="236"/>
      <c r="IB14" s="236"/>
      <c r="IC14" s="236"/>
      <c r="ID14" s="236"/>
      <c r="IE14" s="236"/>
      <c r="IF14" s="236"/>
      <c r="IG14" s="237"/>
      <c r="IH14" s="310" t="s">
        <v>684</v>
      </c>
      <c r="II14" s="311"/>
      <c r="IJ14" s="311"/>
      <c r="IK14" s="311"/>
      <c r="IL14" s="311"/>
      <c r="IM14" s="311"/>
      <c r="IN14" s="311"/>
      <c r="IO14" s="311"/>
      <c r="IP14" s="311"/>
      <c r="IQ14" s="311"/>
      <c r="IR14" s="311"/>
      <c r="IS14" s="311"/>
      <c r="IT14" s="311"/>
      <c r="IU14" s="311"/>
      <c r="IV14" s="311"/>
      <c r="IW14" s="311"/>
      <c r="IX14" s="311"/>
      <c r="IY14" s="311"/>
      <c r="IZ14" s="311"/>
      <c r="JA14" s="311"/>
      <c r="JB14" s="311"/>
      <c r="JC14" s="311"/>
      <c r="JD14" s="311"/>
      <c r="JE14" s="311"/>
      <c r="JF14" s="311"/>
      <c r="JG14" s="311"/>
      <c r="JH14" s="311"/>
      <c r="JI14" s="311"/>
      <c r="JJ14" s="311"/>
      <c r="JK14" s="311"/>
      <c r="JL14" s="311"/>
      <c r="JM14" s="311"/>
      <c r="JN14" s="311"/>
      <c r="JO14" s="311"/>
      <c r="JP14" s="311"/>
      <c r="JQ14" s="311"/>
      <c r="JR14" s="311"/>
      <c r="JS14" s="311"/>
      <c r="JT14" s="311"/>
      <c r="JU14" s="311"/>
      <c r="JV14" s="314">
        <f>SUM(JV10:JY13)</f>
        <v>0</v>
      </c>
      <c r="JW14" s="314"/>
      <c r="JX14" s="314"/>
      <c r="JY14" s="314"/>
      <c r="KB14" s="270"/>
      <c r="KC14" s="270"/>
      <c r="KD14" s="235"/>
      <c r="KE14" s="236"/>
      <c r="KF14" s="236"/>
      <c r="KG14" s="236"/>
      <c r="KH14" s="236"/>
      <c r="KI14" s="236"/>
      <c r="KJ14" s="236"/>
      <c r="KK14" s="236"/>
      <c r="KL14" s="237"/>
      <c r="KM14" s="275" t="s">
        <v>684</v>
      </c>
      <c r="KN14" s="276"/>
      <c r="KO14" s="276"/>
      <c r="KP14" s="276"/>
      <c r="KQ14" s="276"/>
      <c r="KR14" s="276"/>
      <c r="KS14" s="276"/>
      <c r="KT14" s="276"/>
      <c r="KU14" s="276"/>
      <c r="KV14" s="276"/>
      <c r="KW14" s="276"/>
      <c r="KX14" s="276"/>
      <c r="KY14" s="276"/>
      <c r="KZ14" s="276"/>
      <c r="LA14" s="276"/>
      <c r="LB14" s="276"/>
      <c r="LC14" s="276"/>
      <c r="LD14" s="276"/>
      <c r="LE14" s="276"/>
      <c r="LF14" s="276"/>
      <c r="LG14" s="276"/>
      <c r="LH14" s="276"/>
      <c r="LI14" s="276"/>
      <c r="LJ14" s="276"/>
      <c r="LK14" s="276"/>
      <c r="LL14" s="276"/>
      <c r="LM14" s="276"/>
      <c r="LN14" s="276"/>
      <c r="LO14" s="276"/>
      <c r="LP14" s="276"/>
      <c r="LQ14" s="276"/>
      <c r="LR14" s="276"/>
      <c r="LS14" s="276"/>
      <c r="LT14" s="276"/>
      <c r="LU14" s="276"/>
      <c r="LV14" s="276"/>
      <c r="LW14" s="276"/>
      <c r="LX14" s="276"/>
      <c r="LY14" s="276"/>
      <c r="LZ14" s="276"/>
      <c r="MA14" s="278">
        <f>SUM(MA10:MD13)</f>
        <v>0</v>
      </c>
      <c r="MB14" s="278"/>
      <c r="MC14" s="278"/>
      <c r="MD14" s="278"/>
      <c r="MG14" s="270"/>
      <c r="MH14" s="270"/>
      <c r="MI14" s="235"/>
      <c r="MJ14" s="236"/>
      <c r="MK14" s="236"/>
      <c r="ML14" s="236"/>
      <c r="MM14" s="236"/>
      <c r="MN14" s="236"/>
      <c r="MO14" s="236"/>
      <c r="MP14" s="236"/>
      <c r="MQ14" s="237"/>
      <c r="MR14" s="310" t="s">
        <v>684</v>
      </c>
      <c r="MS14" s="311"/>
      <c r="MT14" s="311"/>
      <c r="MU14" s="311"/>
      <c r="MV14" s="311"/>
      <c r="MW14" s="311"/>
      <c r="MX14" s="311"/>
      <c r="MY14" s="311"/>
      <c r="MZ14" s="311"/>
      <c r="NA14" s="311"/>
      <c r="NB14" s="311"/>
      <c r="NC14" s="311"/>
      <c r="ND14" s="311"/>
      <c r="NE14" s="311"/>
      <c r="NF14" s="311"/>
      <c r="NG14" s="311"/>
      <c r="NH14" s="311"/>
      <c r="NI14" s="311"/>
      <c r="NJ14" s="311"/>
      <c r="NK14" s="311"/>
      <c r="NL14" s="311"/>
      <c r="NM14" s="311"/>
      <c r="NN14" s="311"/>
      <c r="NO14" s="311"/>
      <c r="NP14" s="311"/>
      <c r="NQ14" s="311"/>
      <c r="NR14" s="311"/>
      <c r="NS14" s="311"/>
      <c r="NT14" s="311"/>
      <c r="NU14" s="311"/>
      <c r="NV14" s="311"/>
      <c r="NW14" s="311"/>
      <c r="NX14" s="311"/>
      <c r="NY14" s="311"/>
      <c r="NZ14" s="311"/>
      <c r="OA14" s="311"/>
      <c r="OB14" s="311"/>
      <c r="OC14" s="311"/>
      <c r="OD14" s="311"/>
      <c r="OE14" s="311"/>
      <c r="OF14" s="314">
        <f>SUM(OF10:OI13)</f>
        <v>0</v>
      </c>
      <c r="OG14" s="314"/>
      <c r="OH14" s="314"/>
      <c r="OI14" s="314"/>
      <c r="OL14" s="270"/>
      <c r="OM14" s="270"/>
      <c r="ON14" s="235"/>
      <c r="OO14" s="236"/>
      <c r="OP14" s="236"/>
      <c r="OQ14" s="236"/>
      <c r="OR14" s="236"/>
      <c r="OS14" s="236"/>
      <c r="OT14" s="236"/>
      <c r="OU14" s="236"/>
      <c r="OV14" s="237"/>
      <c r="OW14" s="275" t="s">
        <v>684</v>
      </c>
      <c r="OX14" s="276"/>
      <c r="OY14" s="276"/>
      <c r="OZ14" s="276"/>
      <c r="PA14" s="276"/>
      <c r="PB14" s="276"/>
      <c r="PC14" s="276"/>
      <c r="PD14" s="276"/>
      <c r="PE14" s="276"/>
      <c r="PF14" s="276"/>
      <c r="PG14" s="276"/>
      <c r="PH14" s="276"/>
      <c r="PI14" s="276"/>
      <c r="PJ14" s="276"/>
      <c r="PK14" s="276"/>
      <c r="PL14" s="276"/>
      <c r="PM14" s="276"/>
      <c r="PN14" s="276"/>
      <c r="PO14" s="276"/>
      <c r="PP14" s="276"/>
      <c r="PQ14" s="276"/>
      <c r="PR14" s="276"/>
      <c r="PS14" s="276"/>
      <c r="PT14" s="276"/>
      <c r="PU14" s="276"/>
      <c r="PV14" s="276"/>
      <c r="PW14" s="276"/>
      <c r="PX14" s="276"/>
      <c r="PY14" s="276"/>
      <c r="PZ14" s="276"/>
      <c r="QA14" s="276"/>
      <c r="QB14" s="276"/>
      <c r="QC14" s="276"/>
      <c r="QD14" s="276"/>
      <c r="QE14" s="276"/>
      <c r="QF14" s="276"/>
      <c r="QG14" s="276"/>
      <c r="QH14" s="276"/>
      <c r="QI14" s="276"/>
      <c r="QJ14" s="276"/>
      <c r="QK14" s="278">
        <f>SUM(QK10:QN13)</f>
        <v>0</v>
      </c>
      <c r="QL14" s="278"/>
      <c r="QM14" s="278"/>
      <c r="QN14" s="278"/>
      <c r="QQ14" s="270"/>
      <c r="QR14" s="270"/>
      <c r="QS14" s="235"/>
      <c r="QT14" s="236"/>
      <c r="QU14" s="236"/>
      <c r="QV14" s="236"/>
      <c r="QW14" s="236"/>
      <c r="QX14" s="236"/>
      <c r="QY14" s="236"/>
      <c r="QZ14" s="236"/>
      <c r="RA14" s="237"/>
      <c r="RB14" s="310" t="s">
        <v>684</v>
      </c>
      <c r="RC14" s="311"/>
      <c r="RD14" s="311"/>
      <c r="RE14" s="311"/>
      <c r="RF14" s="311"/>
      <c r="RG14" s="311"/>
      <c r="RH14" s="311"/>
      <c r="RI14" s="311"/>
      <c r="RJ14" s="311"/>
      <c r="RK14" s="311"/>
      <c r="RL14" s="311"/>
      <c r="RM14" s="311"/>
      <c r="RN14" s="311"/>
      <c r="RO14" s="311"/>
      <c r="RP14" s="311"/>
      <c r="RQ14" s="311"/>
      <c r="RR14" s="311"/>
      <c r="RS14" s="311"/>
      <c r="RT14" s="311"/>
      <c r="RU14" s="311"/>
      <c r="RV14" s="311"/>
      <c r="RW14" s="311"/>
      <c r="RX14" s="311"/>
      <c r="RY14" s="311"/>
      <c r="RZ14" s="311"/>
      <c r="SA14" s="311"/>
      <c r="SB14" s="311"/>
      <c r="SC14" s="311"/>
      <c r="SD14" s="311"/>
      <c r="SE14" s="311"/>
      <c r="SF14" s="311"/>
      <c r="SG14" s="311"/>
      <c r="SH14" s="311"/>
      <c r="SI14" s="311"/>
      <c r="SJ14" s="311"/>
      <c r="SK14" s="311"/>
      <c r="SL14" s="311"/>
      <c r="SM14" s="311"/>
      <c r="SN14" s="311"/>
      <c r="SO14" s="311"/>
      <c r="SP14" s="314">
        <f>SUM(SP10:SS13)</f>
        <v>0</v>
      </c>
      <c r="SQ14" s="314"/>
      <c r="SR14" s="314"/>
      <c r="SS14" s="314"/>
      <c r="SV14" s="270"/>
      <c r="SW14" s="270"/>
      <c r="SX14" s="235"/>
      <c r="SY14" s="236"/>
      <c r="SZ14" s="236"/>
      <c r="TA14" s="236"/>
      <c r="TB14" s="236"/>
      <c r="TC14" s="236"/>
      <c r="TD14" s="236"/>
      <c r="TE14" s="236"/>
      <c r="TF14" s="237"/>
      <c r="TG14" s="275" t="s">
        <v>684</v>
      </c>
      <c r="TH14" s="276"/>
      <c r="TI14" s="276"/>
      <c r="TJ14" s="276"/>
      <c r="TK14" s="276"/>
      <c r="TL14" s="276"/>
      <c r="TM14" s="276"/>
      <c r="TN14" s="276"/>
      <c r="TO14" s="276"/>
      <c r="TP14" s="276"/>
      <c r="TQ14" s="276"/>
      <c r="TR14" s="276"/>
      <c r="TS14" s="276"/>
      <c r="TT14" s="276"/>
      <c r="TU14" s="276"/>
      <c r="TV14" s="276"/>
      <c r="TW14" s="276"/>
      <c r="TX14" s="276"/>
      <c r="TY14" s="276"/>
      <c r="TZ14" s="276"/>
      <c r="UA14" s="276"/>
      <c r="UB14" s="276"/>
      <c r="UC14" s="276"/>
      <c r="UD14" s="276"/>
      <c r="UE14" s="276"/>
      <c r="UF14" s="276"/>
      <c r="UG14" s="276"/>
      <c r="UH14" s="276"/>
      <c r="UI14" s="276"/>
      <c r="UJ14" s="276"/>
      <c r="UK14" s="276"/>
      <c r="UL14" s="276"/>
      <c r="UM14" s="276"/>
      <c r="UN14" s="276"/>
      <c r="UO14" s="276"/>
      <c r="UP14" s="276"/>
      <c r="UQ14" s="276"/>
      <c r="UR14" s="276"/>
      <c r="US14" s="276"/>
      <c r="UT14" s="276"/>
      <c r="UU14" s="278">
        <f>SUM(UU10:UX13)</f>
        <v>0</v>
      </c>
      <c r="UV14" s="278"/>
      <c r="UW14" s="278"/>
      <c r="UX14" s="278"/>
      <c r="VA14" s="270"/>
      <c r="VB14" s="270"/>
      <c r="VC14" s="235"/>
      <c r="VD14" s="236"/>
      <c r="VE14" s="236"/>
      <c r="VF14" s="236"/>
      <c r="VG14" s="236"/>
      <c r="VH14" s="236"/>
      <c r="VI14" s="236"/>
      <c r="VJ14" s="236"/>
      <c r="VK14" s="237"/>
      <c r="VL14" s="310" t="s">
        <v>684</v>
      </c>
      <c r="VM14" s="311"/>
      <c r="VN14" s="311"/>
      <c r="VO14" s="311"/>
      <c r="VP14" s="311"/>
      <c r="VQ14" s="311"/>
      <c r="VR14" s="311"/>
      <c r="VS14" s="311"/>
      <c r="VT14" s="311"/>
      <c r="VU14" s="311"/>
      <c r="VV14" s="311"/>
      <c r="VW14" s="311"/>
      <c r="VX14" s="311"/>
      <c r="VY14" s="311"/>
      <c r="VZ14" s="311"/>
      <c r="WA14" s="311"/>
      <c r="WB14" s="311"/>
      <c r="WC14" s="311"/>
      <c r="WD14" s="311"/>
      <c r="WE14" s="311"/>
      <c r="WF14" s="311"/>
      <c r="WG14" s="311"/>
      <c r="WH14" s="311"/>
      <c r="WI14" s="311"/>
      <c r="WJ14" s="311"/>
      <c r="WK14" s="311"/>
      <c r="WL14" s="311"/>
      <c r="WM14" s="311"/>
      <c r="WN14" s="311"/>
      <c r="WO14" s="311"/>
      <c r="WP14" s="311"/>
      <c r="WQ14" s="311"/>
      <c r="WR14" s="311"/>
      <c r="WS14" s="311"/>
      <c r="WT14" s="311"/>
      <c r="WU14" s="311"/>
      <c r="WV14" s="311"/>
      <c r="WW14" s="311"/>
      <c r="WX14" s="311"/>
      <c r="WY14" s="311"/>
      <c r="WZ14" s="314">
        <f>SUM(WZ10:XC13)</f>
        <v>0</v>
      </c>
      <c r="XA14" s="314"/>
      <c r="XB14" s="314"/>
      <c r="XC14" s="314"/>
      <c r="XF14" s="270"/>
      <c r="XG14" s="270"/>
      <c r="XH14" s="235"/>
      <c r="XI14" s="236"/>
      <c r="XJ14" s="236"/>
      <c r="XK14" s="236"/>
      <c r="XL14" s="236"/>
      <c r="XM14" s="236"/>
      <c r="XN14" s="236"/>
      <c r="XO14" s="236"/>
      <c r="XP14" s="237"/>
      <c r="XQ14" s="275" t="s">
        <v>684</v>
      </c>
      <c r="XR14" s="276"/>
      <c r="XS14" s="276"/>
      <c r="XT14" s="276"/>
      <c r="XU14" s="276"/>
      <c r="XV14" s="276"/>
      <c r="XW14" s="276"/>
      <c r="XX14" s="276"/>
      <c r="XY14" s="276"/>
      <c r="XZ14" s="276"/>
      <c r="YA14" s="276"/>
      <c r="YB14" s="276"/>
      <c r="YC14" s="276"/>
      <c r="YD14" s="276"/>
      <c r="YE14" s="276"/>
      <c r="YF14" s="276"/>
      <c r="YG14" s="276"/>
      <c r="YH14" s="276"/>
      <c r="YI14" s="276"/>
      <c r="YJ14" s="276"/>
      <c r="YK14" s="276"/>
      <c r="YL14" s="276"/>
      <c r="YM14" s="276"/>
      <c r="YN14" s="276"/>
      <c r="YO14" s="276"/>
      <c r="YP14" s="276"/>
      <c r="YQ14" s="276"/>
      <c r="YR14" s="276"/>
      <c r="YS14" s="276"/>
      <c r="YT14" s="276"/>
      <c r="YU14" s="276"/>
      <c r="YV14" s="276"/>
      <c r="YW14" s="276"/>
      <c r="YX14" s="276"/>
      <c r="YY14" s="276"/>
      <c r="YZ14" s="276"/>
      <c r="ZA14" s="276"/>
      <c r="ZB14" s="276"/>
      <c r="ZC14" s="276"/>
      <c r="ZD14" s="276"/>
      <c r="ZE14" s="278">
        <f>SUM(ZE10:ZH13)</f>
        <v>0</v>
      </c>
      <c r="ZF14" s="278"/>
      <c r="ZG14" s="278"/>
      <c r="ZH14" s="278"/>
    </row>
    <row r="15" spans="1:684" ht="19.899999999999999" customHeight="1" x14ac:dyDescent="0.25">
      <c r="C15" s="270"/>
      <c r="D15" s="270"/>
      <c r="E15" s="235"/>
      <c r="F15" s="236"/>
      <c r="G15" s="236"/>
      <c r="H15" s="236"/>
      <c r="I15" s="236"/>
      <c r="J15" s="236"/>
      <c r="K15" s="236"/>
      <c r="L15" s="236"/>
      <c r="M15" s="237"/>
      <c r="N15" s="313" t="str">
        <f>IF($C$10="","",CONCATENATE($C$10,".2"))</f>
        <v>1.1.2</v>
      </c>
      <c r="O15" s="251"/>
      <c r="P15" s="251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1"/>
      <c r="AE15" s="271"/>
      <c r="AF15" s="271"/>
      <c r="AG15" s="271"/>
      <c r="AH15" s="271"/>
      <c r="AI15" s="271"/>
      <c r="AJ15" s="271"/>
      <c r="AK15" s="271"/>
      <c r="AL15" s="271"/>
      <c r="AM15" s="271"/>
      <c r="AN15" s="271"/>
      <c r="AO15" s="271"/>
      <c r="AP15" s="271"/>
      <c r="AQ15" s="271"/>
      <c r="AR15" s="271"/>
      <c r="AS15" s="271"/>
      <c r="AT15" s="271"/>
      <c r="AU15" s="251"/>
      <c r="AV15" s="251"/>
      <c r="AW15" s="272"/>
      <c r="AX15" s="272"/>
      <c r="AY15" s="272"/>
      <c r="AZ15" s="273"/>
      <c r="BA15" s="273"/>
      <c r="BB15" s="272">
        <f>AW15*AZ15</f>
        <v>0</v>
      </c>
      <c r="BC15" s="272"/>
      <c r="BD15" s="272"/>
      <c r="BE15" s="272"/>
      <c r="BH15" s="270"/>
      <c r="BI15" s="270"/>
      <c r="BJ15" s="235"/>
      <c r="BK15" s="236"/>
      <c r="BL15" s="236"/>
      <c r="BM15" s="236"/>
      <c r="BN15" s="236"/>
      <c r="BO15" s="236"/>
      <c r="BP15" s="236"/>
      <c r="BQ15" s="236"/>
      <c r="BR15" s="237"/>
      <c r="BS15" s="251" t="str">
        <f>IF(BH10="","",CONCATENATE(BH10,".2"))</f>
        <v>2.1.2</v>
      </c>
      <c r="BT15" s="251"/>
      <c r="BU15" s="251"/>
      <c r="BV15" s="274"/>
      <c r="BW15" s="274"/>
      <c r="BX15" s="274"/>
      <c r="BY15" s="274"/>
      <c r="BZ15" s="274"/>
      <c r="CA15" s="274"/>
      <c r="CB15" s="274"/>
      <c r="CC15" s="274"/>
      <c r="CD15" s="274"/>
      <c r="CE15" s="274"/>
      <c r="CF15" s="274"/>
      <c r="CG15" s="274"/>
      <c r="CH15" s="274"/>
      <c r="CI15" s="271"/>
      <c r="CJ15" s="271"/>
      <c r="CK15" s="271"/>
      <c r="CL15" s="271"/>
      <c r="CM15" s="271"/>
      <c r="CN15" s="271"/>
      <c r="CO15" s="271"/>
      <c r="CP15" s="271"/>
      <c r="CQ15" s="271"/>
      <c r="CR15" s="271"/>
      <c r="CS15" s="271"/>
      <c r="CT15" s="271"/>
      <c r="CU15" s="271"/>
      <c r="CV15" s="271"/>
      <c r="CW15" s="271"/>
      <c r="CX15" s="271"/>
      <c r="CY15" s="271"/>
      <c r="CZ15" s="251"/>
      <c r="DA15" s="251"/>
      <c r="DB15" s="272"/>
      <c r="DC15" s="272"/>
      <c r="DD15" s="272"/>
      <c r="DE15" s="273"/>
      <c r="DF15" s="273"/>
      <c r="DG15" s="272">
        <f>DB15*DE15</f>
        <v>0</v>
      </c>
      <c r="DH15" s="272"/>
      <c r="DI15" s="272"/>
      <c r="DJ15" s="272"/>
      <c r="DM15" s="270"/>
      <c r="DN15" s="270"/>
      <c r="DO15" s="235"/>
      <c r="DP15" s="236"/>
      <c r="DQ15" s="236"/>
      <c r="DR15" s="236"/>
      <c r="DS15" s="236"/>
      <c r="DT15" s="236"/>
      <c r="DU15" s="236"/>
      <c r="DV15" s="236"/>
      <c r="DW15" s="237"/>
      <c r="DX15" s="313" t="str">
        <f>IF(DM10="","",CONCATENATE(DM10,".2"))</f>
        <v>3.1.2</v>
      </c>
      <c r="DY15" s="251"/>
      <c r="DZ15" s="251"/>
      <c r="EA15" s="274"/>
      <c r="EB15" s="274"/>
      <c r="EC15" s="274"/>
      <c r="ED15" s="274"/>
      <c r="EE15" s="274"/>
      <c r="EF15" s="274"/>
      <c r="EG15" s="274"/>
      <c r="EH15" s="274"/>
      <c r="EI15" s="274"/>
      <c r="EJ15" s="274"/>
      <c r="EK15" s="274"/>
      <c r="EL15" s="274"/>
      <c r="EM15" s="274"/>
      <c r="EN15" s="271"/>
      <c r="EO15" s="271"/>
      <c r="EP15" s="271"/>
      <c r="EQ15" s="271"/>
      <c r="ER15" s="271"/>
      <c r="ES15" s="271"/>
      <c r="ET15" s="271"/>
      <c r="EU15" s="271"/>
      <c r="EV15" s="271"/>
      <c r="EW15" s="271"/>
      <c r="EX15" s="271"/>
      <c r="EY15" s="271"/>
      <c r="EZ15" s="271"/>
      <c r="FA15" s="271"/>
      <c r="FB15" s="271"/>
      <c r="FC15" s="271"/>
      <c r="FD15" s="271"/>
      <c r="FE15" s="251"/>
      <c r="FF15" s="251"/>
      <c r="FG15" s="272"/>
      <c r="FH15" s="272"/>
      <c r="FI15" s="272"/>
      <c r="FJ15" s="273"/>
      <c r="FK15" s="273"/>
      <c r="FL15" s="272">
        <f>FG15*FJ15</f>
        <v>0</v>
      </c>
      <c r="FM15" s="272"/>
      <c r="FN15" s="272"/>
      <c r="FO15" s="272"/>
      <c r="FR15" s="270"/>
      <c r="FS15" s="270"/>
      <c r="FT15" s="235"/>
      <c r="FU15" s="236"/>
      <c r="FV15" s="236"/>
      <c r="FW15" s="236"/>
      <c r="FX15" s="236"/>
      <c r="FY15" s="236"/>
      <c r="FZ15" s="236"/>
      <c r="GA15" s="236"/>
      <c r="GB15" s="237"/>
      <c r="GC15" s="251" t="str">
        <f>IF(FR10="","",CONCATENATE(FR10,".2"))</f>
        <v>4.1.2</v>
      </c>
      <c r="GD15" s="251"/>
      <c r="GE15" s="251"/>
      <c r="GF15" s="274"/>
      <c r="GG15" s="274"/>
      <c r="GH15" s="274"/>
      <c r="GI15" s="274"/>
      <c r="GJ15" s="274"/>
      <c r="GK15" s="274"/>
      <c r="GL15" s="274"/>
      <c r="GM15" s="274"/>
      <c r="GN15" s="274"/>
      <c r="GO15" s="274"/>
      <c r="GP15" s="274"/>
      <c r="GQ15" s="274"/>
      <c r="GR15" s="274"/>
      <c r="GS15" s="271"/>
      <c r="GT15" s="271"/>
      <c r="GU15" s="271"/>
      <c r="GV15" s="271"/>
      <c r="GW15" s="271"/>
      <c r="GX15" s="271"/>
      <c r="GY15" s="271"/>
      <c r="GZ15" s="271"/>
      <c r="HA15" s="271"/>
      <c r="HB15" s="271"/>
      <c r="HC15" s="271"/>
      <c r="HD15" s="271"/>
      <c r="HE15" s="271"/>
      <c r="HF15" s="271"/>
      <c r="HG15" s="271"/>
      <c r="HH15" s="271"/>
      <c r="HI15" s="271"/>
      <c r="HJ15" s="251"/>
      <c r="HK15" s="251"/>
      <c r="HL15" s="272"/>
      <c r="HM15" s="272"/>
      <c r="HN15" s="272"/>
      <c r="HO15" s="273"/>
      <c r="HP15" s="273"/>
      <c r="HQ15" s="272">
        <f>HL15*HO15</f>
        <v>0</v>
      </c>
      <c r="HR15" s="272"/>
      <c r="HS15" s="272"/>
      <c r="HT15" s="272"/>
      <c r="HW15" s="270"/>
      <c r="HX15" s="270"/>
      <c r="HY15" s="235"/>
      <c r="HZ15" s="236"/>
      <c r="IA15" s="236"/>
      <c r="IB15" s="236"/>
      <c r="IC15" s="236"/>
      <c r="ID15" s="236"/>
      <c r="IE15" s="236"/>
      <c r="IF15" s="236"/>
      <c r="IG15" s="237"/>
      <c r="IH15" s="313" t="str">
        <f>IF(HW10="","",CONCATENATE(HW10,".2"))</f>
        <v>5.1.2</v>
      </c>
      <c r="II15" s="251"/>
      <c r="IJ15" s="251"/>
      <c r="IK15" s="274"/>
      <c r="IL15" s="274"/>
      <c r="IM15" s="274"/>
      <c r="IN15" s="274"/>
      <c r="IO15" s="274"/>
      <c r="IP15" s="274"/>
      <c r="IQ15" s="274"/>
      <c r="IR15" s="274"/>
      <c r="IS15" s="274"/>
      <c r="IT15" s="274"/>
      <c r="IU15" s="274"/>
      <c r="IV15" s="274"/>
      <c r="IW15" s="274"/>
      <c r="IX15" s="271"/>
      <c r="IY15" s="271"/>
      <c r="IZ15" s="271"/>
      <c r="JA15" s="271"/>
      <c r="JB15" s="271"/>
      <c r="JC15" s="271"/>
      <c r="JD15" s="271"/>
      <c r="JE15" s="271"/>
      <c r="JF15" s="271"/>
      <c r="JG15" s="271"/>
      <c r="JH15" s="271"/>
      <c r="JI15" s="271"/>
      <c r="JJ15" s="271"/>
      <c r="JK15" s="271"/>
      <c r="JL15" s="271"/>
      <c r="JM15" s="271"/>
      <c r="JN15" s="271"/>
      <c r="JO15" s="251"/>
      <c r="JP15" s="251"/>
      <c r="JQ15" s="272"/>
      <c r="JR15" s="272"/>
      <c r="JS15" s="272"/>
      <c r="JT15" s="273"/>
      <c r="JU15" s="273"/>
      <c r="JV15" s="272">
        <f>JQ15*JT15</f>
        <v>0</v>
      </c>
      <c r="JW15" s="272"/>
      <c r="JX15" s="272"/>
      <c r="JY15" s="272"/>
      <c r="KB15" s="270"/>
      <c r="KC15" s="270"/>
      <c r="KD15" s="235"/>
      <c r="KE15" s="236"/>
      <c r="KF15" s="236"/>
      <c r="KG15" s="236"/>
      <c r="KH15" s="236"/>
      <c r="KI15" s="236"/>
      <c r="KJ15" s="236"/>
      <c r="KK15" s="236"/>
      <c r="KL15" s="237"/>
      <c r="KM15" s="251" t="str">
        <f>IF(KB10="","",CONCATENATE(KB10,".2"))</f>
        <v>6.1.2</v>
      </c>
      <c r="KN15" s="251"/>
      <c r="KO15" s="251"/>
      <c r="KP15" s="274"/>
      <c r="KQ15" s="274"/>
      <c r="KR15" s="274"/>
      <c r="KS15" s="274"/>
      <c r="KT15" s="274"/>
      <c r="KU15" s="274"/>
      <c r="KV15" s="274"/>
      <c r="KW15" s="274"/>
      <c r="KX15" s="274"/>
      <c r="KY15" s="274"/>
      <c r="KZ15" s="274"/>
      <c r="LA15" s="274"/>
      <c r="LB15" s="274"/>
      <c r="LC15" s="271"/>
      <c r="LD15" s="271"/>
      <c r="LE15" s="271"/>
      <c r="LF15" s="271"/>
      <c r="LG15" s="271"/>
      <c r="LH15" s="271"/>
      <c r="LI15" s="271"/>
      <c r="LJ15" s="271"/>
      <c r="LK15" s="271"/>
      <c r="LL15" s="271"/>
      <c r="LM15" s="271"/>
      <c r="LN15" s="271"/>
      <c r="LO15" s="271"/>
      <c r="LP15" s="271"/>
      <c r="LQ15" s="271"/>
      <c r="LR15" s="271"/>
      <c r="LS15" s="271"/>
      <c r="LT15" s="251"/>
      <c r="LU15" s="251"/>
      <c r="LV15" s="272"/>
      <c r="LW15" s="272"/>
      <c r="LX15" s="272"/>
      <c r="LY15" s="273"/>
      <c r="LZ15" s="273"/>
      <c r="MA15" s="272">
        <f>LV15*LY15</f>
        <v>0</v>
      </c>
      <c r="MB15" s="272"/>
      <c r="MC15" s="272"/>
      <c r="MD15" s="272"/>
      <c r="MG15" s="270"/>
      <c r="MH15" s="270"/>
      <c r="MI15" s="235"/>
      <c r="MJ15" s="236"/>
      <c r="MK15" s="236"/>
      <c r="ML15" s="236"/>
      <c r="MM15" s="236"/>
      <c r="MN15" s="236"/>
      <c r="MO15" s="236"/>
      <c r="MP15" s="236"/>
      <c r="MQ15" s="237"/>
      <c r="MR15" s="313" t="str">
        <f>IF(MG10="","",CONCATENATE(MG10,".2"))</f>
        <v>7.1.2</v>
      </c>
      <c r="MS15" s="251"/>
      <c r="MT15" s="251"/>
      <c r="MU15" s="274"/>
      <c r="MV15" s="274"/>
      <c r="MW15" s="274"/>
      <c r="MX15" s="274"/>
      <c r="MY15" s="274"/>
      <c r="MZ15" s="274"/>
      <c r="NA15" s="274"/>
      <c r="NB15" s="274"/>
      <c r="NC15" s="274"/>
      <c r="ND15" s="274"/>
      <c r="NE15" s="274"/>
      <c r="NF15" s="274"/>
      <c r="NG15" s="274"/>
      <c r="NH15" s="271"/>
      <c r="NI15" s="271"/>
      <c r="NJ15" s="271"/>
      <c r="NK15" s="271"/>
      <c r="NL15" s="271"/>
      <c r="NM15" s="271"/>
      <c r="NN15" s="271"/>
      <c r="NO15" s="271"/>
      <c r="NP15" s="271"/>
      <c r="NQ15" s="271"/>
      <c r="NR15" s="271"/>
      <c r="NS15" s="271"/>
      <c r="NT15" s="271"/>
      <c r="NU15" s="271"/>
      <c r="NV15" s="271"/>
      <c r="NW15" s="271"/>
      <c r="NX15" s="271"/>
      <c r="NY15" s="251"/>
      <c r="NZ15" s="251"/>
      <c r="OA15" s="272"/>
      <c r="OB15" s="272"/>
      <c r="OC15" s="272"/>
      <c r="OD15" s="273"/>
      <c r="OE15" s="273"/>
      <c r="OF15" s="272">
        <f>OA15*OD15</f>
        <v>0</v>
      </c>
      <c r="OG15" s="272"/>
      <c r="OH15" s="272"/>
      <c r="OI15" s="272"/>
      <c r="OL15" s="270"/>
      <c r="OM15" s="270"/>
      <c r="ON15" s="235"/>
      <c r="OO15" s="236"/>
      <c r="OP15" s="236"/>
      <c r="OQ15" s="236"/>
      <c r="OR15" s="236"/>
      <c r="OS15" s="236"/>
      <c r="OT15" s="236"/>
      <c r="OU15" s="236"/>
      <c r="OV15" s="237"/>
      <c r="OW15" s="251" t="str">
        <f>IF(OL10="","",CONCATENATE(OL10,".2"))</f>
        <v>8.1.2</v>
      </c>
      <c r="OX15" s="251"/>
      <c r="OY15" s="251"/>
      <c r="OZ15" s="274"/>
      <c r="PA15" s="274"/>
      <c r="PB15" s="274"/>
      <c r="PC15" s="274"/>
      <c r="PD15" s="274"/>
      <c r="PE15" s="274"/>
      <c r="PF15" s="274"/>
      <c r="PG15" s="274"/>
      <c r="PH15" s="274"/>
      <c r="PI15" s="274"/>
      <c r="PJ15" s="274"/>
      <c r="PK15" s="274"/>
      <c r="PL15" s="274"/>
      <c r="PM15" s="271"/>
      <c r="PN15" s="271"/>
      <c r="PO15" s="271"/>
      <c r="PP15" s="271"/>
      <c r="PQ15" s="271"/>
      <c r="PR15" s="271"/>
      <c r="PS15" s="271"/>
      <c r="PT15" s="271"/>
      <c r="PU15" s="271"/>
      <c r="PV15" s="271"/>
      <c r="PW15" s="271"/>
      <c r="PX15" s="271"/>
      <c r="PY15" s="271"/>
      <c r="PZ15" s="271"/>
      <c r="QA15" s="271"/>
      <c r="QB15" s="271"/>
      <c r="QC15" s="271"/>
      <c r="QD15" s="251"/>
      <c r="QE15" s="251"/>
      <c r="QF15" s="272"/>
      <c r="QG15" s="272"/>
      <c r="QH15" s="272"/>
      <c r="QI15" s="273"/>
      <c r="QJ15" s="273"/>
      <c r="QK15" s="272">
        <f>QF15*QI15</f>
        <v>0</v>
      </c>
      <c r="QL15" s="272"/>
      <c r="QM15" s="272"/>
      <c r="QN15" s="272"/>
      <c r="QQ15" s="270"/>
      <c r="QR15" s="270"/>
      <c r="QS15" s="235"/>
      <c r="QT15" s="236"/>
      <c r="QU15" s="236"/>
      <c r="QV15" s="236"/>
      <c r="QW15" s="236"/>
      <c r="QX15" s="236"/>
      <c r="QY15" s="236"/>
      <c r="QZ15" s="236"/>
      <c r="RA15" s="237"/>
      <c r="RB15" s="313" t="str">
        <f>IF(QQ10="","",CONCATENATE(QQ10,".2"))</f>
        <v>9.1.2</v>
      </c>
      <c r="RC15" s="251"/>
      <c r="RD15" s="251"/>
      <c r="RE15" s="274"/>
      <c r="RF15" s="274"/>
      <c r="RG15" s="274"/>
      <c r="RH15" s="274"/>
      <c r="RI15" s="274"/>
      <c r="RJ15" s="274"/>
      <c r="RK15" s="274"/>
      <c r="RL15" s="274"/>
      <c r="RM15" s="274"/>
      <c r="RN15" s="274"/>
      <c r="RO15" s="274"/>
      <c r="RP15" s="274"/>
      <c r="RQ15" s="274"/>
      <c r="RR15" s="271"/>
      <c r="RS15" s="271"/>
      <c r="RT15" s="271"/>
      <c r="RU15" s="271"/>
      <c r="RV15" s="271"/>
      <c r="RW15" s="271"/>
      <c r="RX15" s="271"/>
      <c r="RY15" s="271"/>
      <c r="RZ15" s="271"/>
      <c r="SA15" s="271"/>
      <c r="SB15" s="271"/>
      <c r="SC15" s="271"/>
      <c r="SD15" s="271"/>
      <c r="SE15" s="271"/>
      <c r="SF15" s="271"/>
      <c r="SG15" s="271"/>
      <c r="SH15" s="271"/>
      <c r="SI15" s="251"/>
      <c r="SJ15" s="251"/>
      <c r="SK15" s="272"/>
      <c r="SL15" s="272"/>
      <c r="SM15" s="272"/>
      <c r="SN15" s="273"/>
      <c r="SO15" s="273"/>
      <c r="SP15" s="272">
        <f>SK15*SN15</f>
        <v>0</v>
      </c>
      <c r="SQ15" s="272"/>
      <c r="SR15" s="272"/>
      <c r="SS15" s="272"/>
      <c r="SV15" s="270"/>
      <c r="SW15" s="270"/>
      <c r="SX15" s="235"/>
      <c r="SY15" s="236"/>
      <c r="SZ15" s="236"/>
      <c r="TA15" s="236"/>
      <c r="TB15" s="236"/>
      <c r="TC15" s="236"/>
      <c r="TD15" s="236"/>
      <c r="TE15" s="236"/>
      <c r="TF15" s="237"/>
      <c r="TG15" s="251" t="str">
        <f>IF(SV10="","",CONCATENATE(SV10,".2"))</f>
        <v>10.1.2</v>
      </c>
      <c r="TH15" s="251"/>
      <c r="TI15" s="251"/>
      <c r="TJ15" s="274"/>
      <c r="TK15" s="274"/>
      <c r="TL15" s="274"/>
      <c r="TM15" s="274"/>
      <c r="TN15" s="274"/>
      <c r="TO15" s="274"/>
      <c r="TP15" s="274"/>
      <c r="TQ15" s="274"/>
      <c r="TR15" s="274"/>
      <c r="TS15" s="274"/>
      <c r="TT15" s="274"/>
      <c r="TU15" s="274"/>
      <c r="TV15" s="274"/>
      <c r="TW15" s="271"/>
      <c r="TX15" s="271"/>
      <c r="TY15" s="271"/>
      <c r="TZ15" s="271"/>
      <c r="UA15" s="271"/>
      <c r="UB15" s="271"/>
      <c r="UC15" s="271"/>
      <c r="UD15" s="271"/>
      <c r="UE15" s="271"/>
      <c r="UF15" s="271"/>
      <c r="UG15" s="271"/>
      <c r="UH15" s="271"/>
      <c r="UI15" s="271"/>
      <c r="UJ15" s="271"/>
      <c r="UK15" s="271"/>
      <c r="UL15" s="271"/>
      <c r="UM15" s="271"/>
      <c r="UN15" s="251"/>
      <c r="UO15" s="251"/>
      <c r="UP15" s="272"/>
      <c r="UQ15" s="272"/>
      <c r="UR15" s="272"/>
      <c r="US15" s="273"/>
      <c r="UT15" s="273"/>
      <c r="UU15" s="272">
        <f>UP15*US15</f>
        <v>0</v>
      </c>
      <c r="UV15" s="272"/>
      <c r="UW15" s="272"/>
      <c r="UX15" s="272"/>
      <c r="VA15" s="270"/>
      <c r="VB15" s="270"/>
      <c r="VC15" s="235"/>
      <c r="VD15" s="236"/>
      <c r="VE15" s="236"/>
      <c r="VF15" s="236"/>
      <c r="VG15" s="236"/>
      <c r="VH15" s="236"/>
      <c r="VI15" s="236"/>
      <c r="VJ15" s="236"/>
      <c r="VK15" s="237"/>
      <c r="VL15" s="313" t="str">
        <f>IF(VA10="","",CONCATENATE(VA10,".2"))</f>
        <v>11.1.2</v>
      </c>
      <c r="VM15" s="251"/>
      <c r="VN15" s="251"/>
      <c r="VO15" s="274"/>
      <c r="VP15" s="274"/>
      <c r="VQ15" s="274"/>
      <c r="VR15" s="274"/>
      <c r="VS15" s="274"/>
      <c r="VT15" s="274"/>
      <c r="VU15" s="274"/>
      <c r="VV15" s="274"/>
      <c r="VW15" s="274"/>
      <c r="VX15" s="274"/>
      <c r="VY15" s="274"/>
      <c r="VZ15" s="274"/>
      <c r="WA15" s="274"/>
      <c r="WB15" s="271"/>
      <c r="WC15" s="271"/>
      <c r="WD15" s="271"/>
      <c r="WE15" s="271"/>
      <c r="WF15" s="271"/>
      <c r="WG15" s="271"/>
      <c r="WH15" s="271"/>
      <c r="WI15" s="271"/>
      <c r="WJ15" s="271"/>
      <c r="WK15" s="271"/>
      <c r="WL15" s="271"/>
      <c r="WM15" s="271"/>
      <c r="WN15" s="271"/>
      <c r="WO15" s="271"/>
      <c r="WP15" s="271"/>
      <c r="WQ15" s="271"/>
      <c r="WR15" s="271"/>
      <c r="WS15" s="251"/>
      <c r="WT15" s="251"/>
      <c r="WU15" s="272"/>
      <c r="WV15" s="272"/>
      <c r="WW15" s="272"/>
      <c r="WX15" s="273"/>
      <c r="WY15" s="273"/>
      <c r="WZ15" s="272">
        <f>WU15*WX15</f>
        <v>0</v>
      </c>
      <c r="XA15" s="272"/>
      <c r="XB15" s="272"/>
      <c r="XC15" s="272"/>
      <c r="XF15" s="270"/>
      <c r="XG15" s="270"/>
      <c r="XH15" s="235"/>
      <c r="XI15" s="236"/>
      <c r="XJ15" s="236"/>
      <c r="XK15" s="236"/>
      <c r="XL15" s="236"/>
      <c r="XM15" s="236"/>
      <c r="XN15" s="236"/>
      <c r="XO15" s="236"/>
      <c r="XP15" s="237"/>
      <c r="XQ15" s="251" t="str">
        <f>IF(XF10="","",CONCATENATE(XF10,".2"))</f>
        <v/>
      </c>
      <c r="XR15" s="251"/>
      <c r="XS15" s="251"/>
      <c r="XT15" s="274"/>
      <c r="XU15" s="274"/>
      <c r="XV15" s="274"/>
      <c r="XW15" s="274"/>
      <c r="XX15" s="274"/>
      <c r="XY15" s="274"/>
      <c r="XZ15" s="274"/>
      <c r="YA15" s="274"/>
      <c r="YB15" s="274"/>
      <c r="YC15" s="274"/>
      <c r="YD15" s="274"/>
      <c r="YE15" s="274"/>
      <c r="YF15" s="274"/>
      <c r="YG15" s="271"/>
      <c r="YH15" s="271"/>
      <c r="YI15" s="271"/>
      <c r="YJ15" s="271"/>
      <c r="YK15" s="271"/>
      <c r="YL15" s="271"/>
      <c r="YM15" s="271"/>
      <c r="YN15" s="271"/>
      <c r="YO15" s="271"/>
      <c r="YP15" s="271"/>
      <c r="YQ15" s="271"/>
      <c r="YR15" s="271"/>
      <c r="YS15" s="271"/>
      <c r="YT15" s="271"/>
      <c r="YU15" s="271"/>
      <c r="YV15" s="271"/>
      <c r="YW15" s="271"/>
      <c r="YX15" s="251"/>
      <c r="YY15" s="251"/>
      <c r="YZ15" s="272"/>
      <c r="ZA15" s="272"/>
      <c r="ZB15" s="272"/>
      <c r="ZC15" s="273"/>
      <c r="ZD15" s="273"/>
      <c r="ZE15" s="272">
        <f>YZ15*ZC15</f>
        <v>0</v>
      </c>
      <c r="ZF15" s="272"/>
      <c r="ZG15" s="272"/>
      <c r="ZH15" s="272"/>
    </row>
    <row r="16" spans="1:684" ht="19.899999999999999" customHeight="1" x14ac:dyDescent="0.25">
      <c r="C16" s="270"/>
      <c r="D16" s="270"/>
      <c r="E16" s="235"/>
      <c r="F16" s="236"/>
      <c r="G16" s="236"/>
      <c r="H16" s="236"/>
      <c r="I16" s="236"/>
      <c r="J16" s="236"/>
      <c r="K16" s="236"/>
      <c r="L16" s="236"/>
      <c r="M16" s="237"/>
      <c r="N16" s="313"/>
      <c r="O16" s="251"/>
      <c r="P16" s="251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1"/>
      <c r="AE16" s="271"/>
      <c r="AF16" s="271"/>
      <c r="AG16" s="271"/>
      <c r="AH16" s="271"/>
      <c r="AI16" s="271"/>
      <c r="AJ16" s="271"/>
      <c r="AK16" s="271"/>
      <c r="AL16" s="271"/>
      <c r="AM16" s="271"/>
      <c r="AN16" s="271"/>
      <c r="AO16" s="271"/>
      <c r="AP16" s="271"/>
      <c r="AQ16" s="271"/>
      <c r="AR16" s="271"/>
      <c r="AS16" s="271"/>
      <c r="AT16" s="271"/>
      <c r="AU16" s="251"/>
      <c r="AV16" s="251"/>
      <c r="AW16" s="272"/>
      <c r="AX16" s="272"/>
      <c r="AY16" s="272"/>
      <c r="AZ16" s="273"/>
      <c r="BA16" s="273"/>
      <c r="BB16" s="272">
        <f t="shared" ref="BB16:BB18" si="12">AW16*AZ16</f>
        <v>0</v>
      </c>
      <c r="BC16" s="272"/>
      <c r="BD16" s="272"/>
      <c r="BE16" s="272"/>
      <c r="BH16" s="270"/>
      <c r="BI16" s="270"/>
      <c r="BJ16" s="235"/>
      <c r="BK16" s="236"/>
      <c r="BL16" s="236"/>
      <c r="BM16" s="236"/>
      <c r="BN16" s="236"/>
      <c r="BO16" s="236"/>
      <c r="BP16" s="236"/>
      <c r="BQ16" s="236"/>
      <c r="BR16" s="237"/>
      <c r="BS16" s="251"/>
      <c r="BT16" s="251"/>
      <c r="BU16" s="251"/>
      <c r="BV16" s="274"/>
      <c r="BW16" s="274"/>
      <c r="BX16" s="274"/>
      <c r="BY16" s="274"/>
      <c r="BZ16" s="274"/>
      <c r="CA16" s="274"/>
      <c r="CB16" s="274"/>
      <c r="CC16" s="274"/>
      <c r="CD16" s="274"/>
      <c r="CE16" s="274"/>
      <c r="CF16" s="274"/>
      <c r="CG16" s="274"/>
      <c r="CH16" s="274"/>
      <c r="CI16" s="271"/>
      <c r="CJ16" s="271"/>
      <c r="CK16" s="271"/>
      <c r="CL16" s="271"/>
      <c r="CM16" s="271"/>
      <c r="CN16" s="271"/>
      <c r="CO16" s="271"/>
      <c r="CP16" s="271"/>
      <c r="CQ16" s="271"/>
      <c r="CR16" s="271"/>
      <c r="CS16" s="271"/>
      <c r="CT16" s="271"/>
      <c r="CU16" s="271"/>
      <c r="CV16" s="271"/>
      <c r="CW16" s="271"/>
      <c r="CX16" s="271"/>
      <c r="CY16" s="271"/>
      <c r="CZ16" s="251"/>
      <c r="DA16" s="251"/>
      <c r="DB16" s="272"/>
      <c r="DC16" s="272"/>
      <c r="DD16" s="272"/>
      <c r="DE16" s="273"/>
      <c r="DF16" s="273"/>
      <c r="DG16" s="272">
        <f t="shared" ref="DG16:DG18" si="13">DB16*DE16</f>
        <v>0</v>
      </c>
      <c r="DH16" s="272"/>
      <c r="DI16" s="272"/>
      <c r="DJ16" s="272"/>
      <c r="DM16" s="270"/>
      <c r="DN16" s="270"/>
      <c r="DO16" s="235"/>
      <c r="DP16" s="236"/>
      <c r="DQ16" s="236"/>
      <c r="DR16" s="236"/>
      <c r="DS16" s="236"/>
      <c r="DT16" s="236"/>
      <c r="DU16" s="236"/>
      <c r="DV16" s="236"/>
      <c r="DW16" s="237"/>
      <c r="DX16" s="313"/>
      <c r="DY16" s="251"/>
      <c r="DZ16" s="251"/>
      <c r="EA16" s="274"/>
      <c r="EB16" s="274"/>
      <c r="EC16" s="274"/>
      <c r="ED16" s="274"/>
      <c r="EE16" s="274"/>
      <c r="EF16" s="274"/>
      <c r="EG16" s="274"/>
      <c r="EH16" s="274"/>
      <c r="EI16" s="274"/>
      <c r="EJ16" s="274"/>
      <c r="EK16" s="274"/>
      <c r="EL16" s="274"/>
      <c r="EM16" s="274"/>
      <c r="EN16" s="271"/>
      <c r="EO16" s="271"/>
      <c r="EP16" s="271"/>
      <c r="EQ16" s="271"/>
      <c r="ER16" s="271"/>
      <c r="ES16" s="271"/>
      <c r="ET16" s="271"/>
      <c r="EU16" s="271"/>
      <c r="EV16" s="271"/>
      <c r="EW16" s="271"/>
      <c r="EX16" s="271"/>
      <c r="EY16" s="271"/>
      <c r="EZ16" s="271"/>
      <c r="FA16" s="271"/>
      <c r="FB16" s="271"/>
      <c r="FC16" s="271"/>
      <c r="FD16" s="271"/>
      <c r="FE16" s="251"/>
      <c r="FF16" s="251"/>
      <c r="FG16" s="272"/>
      <c r="FH16" s="272"/>
      <c r="FI16" s="272"/>
      <c r="FJ16" s="273"/>
      <c r="FK16" s="273"/>
      <c r="FL16" s="272">
        <f t="shared" ref="FL16:FL18" si="14">FG16*FJ16</f>
        <v>0</v>
      </c>
      <c r="FM16" s="272"/>
      <c r="FN16" s="272"/>
      <c r="FO16" s="272"/>
      <c r="FR16" s="270"/>
      <c r="FS16" s="270"/>
      <c r="FT16" s="235"/>
      <c r="FU16" s="236"/>
      <c r="FV16" s="236"/>
      <c r="FW16" s="236"/>
      <c r="FX16" s="236"/>
      <c r="FY16" s="236"/>
      <c r="FZ16" s="236"/>
      <c r="GA16" s="236"/>
      <c r="GB16" s="237"/>
      <c r="GC16" s="251"/>
      <c r="GD16" s="251"/>
      <c r="GE16" s="251"/>
      <c r="GF16" s="274"/>
      <c r="GG16" s="274"/>
      <c r="GH16" s="274"/>
      <c r="GI16" s="274"/>
      <c r="GJ16" s="274"/>
      <c r="GK16" s="274"/>
      <c r="GL16" s="274"/>
      <c r="GM16" s="274"/>
      <c r="GN16" s="274"/>
      <c r="GO16" s="274"/>
      <c r="GP16" s="274"/>
      <c r="GQ16" s="274"/>
      <c r="GR16" s="274"/>
      <c r="GS16" s="271"/>
      <c r="GT16" s="271"/>
      <c r="GU16" s="271"/>
      <c r="GV16" s="271"/>
      <c r="GW16" s="271"/>
      <c r="GX16" s="271"/>
      <c r="GY16" s="271"/>
      <c r="GZ16" s="271"/>
      <c r="HA16" s="271"/>
      <c r="HB16" s="271"/>
      <c r="HC16" s="271"/>
      <c r="HD16" s="271"/>
      <c r="HE16" s="271"/>
      <c r="HF16" s="271"/>
      <c r="HG16" s="271"/>
      <c r="HH16" s="271"/>
      <c r="HI16" s="271"/>
      <c r="HJ16" s="251"/>
      <c r="HK16" s="251"/>
      <c r="HL16" s="272"/>
      <c r="HM16" s="272"/>
      <c r="HN16" s="272"/>
      <c r="HO16" s="273"/>
      <c r="HP16" s="273"/>
      <c r="HQ16" s="272">
        <f t="shared" ref="HQ16:HQ18" si="15">HL16*HO16</f>
        <v>0</v>
      </c>
      <c r="HR16" s="272"/>
      <c r="HS16" s="272"/>
      <c r="HT16" s="272"/>
      <c r="HW16" s="270"/>
      <c r="HX16" s="270"/>
      <c r="HY16" s="235"/>
      <c r="HZ16" s="236"/>
      <c r="IA16" s="236"/>
      <c r="IB16" s="236"/>
      <c r="IC16" s="236"/>
      <c r="ID16" s="236"/>
      <c r="IE16" s="236"/>
      <c r="IF16" s="236"/>
      <c r="IG16" s="237"/>
      <c r="IH16" s="313"/>
      <c r="II16" s="251"/>
      <c r="IJ16" s="251"/>
      <c r="IK16" s="274"/>
      <c r="IL16" s="274"/>
      <c r="IM16" s="274"/>
      <c r="IN16" s="274"/>
      <c r="IO16" s="274"/>
      <c r="IP16" s="274"/>
      <c r="IQ16" s="274"/>
      <c r="IR16" s="274"/>
      <c r="IS16" s="274"/>
      <c r="IT16" s="274"/>
      <c r="IU16" s="274"/>
      <c r="IV16" s="274"/>
      <c r="IW16" s="274"/>
      <c r="IX16" s="271"/>
      <c r="IY16" s="271"/>
      <c r="IZ16" s="271"/>
      <c r="JA16" s="271"/>
      <c r="JB16" s="271"/>
      <c r="JC16" s="271"/>
      <c r="JD16" s="271"/>
      <c r="JE16" s="271"/>
      <c r="JF16" s="271"/>
      <c r="JG16" s="271"/>
      <c r="JH16" s="271"/>
      <c r="JI16" s="271"/>
      <c r="JJ16" s="271"/>
      <c r="JK16" s="271"/>
      <c r="JL16" s="271"/>
      <c r="JM16" s="271"/>
      <c r="JN16" s="271"/>
      <c r="JO16" s="251"/>
      <c r="JP16" s="251"/>
      <c r="JQ16" s="272"/>
      <c r="JR16" s="272"/>
      <c r="JS16" s="272"/>
      <c r="JT16" s="273"/>
      <c r="JU16" s="273"/>
      <c r="JV16" s="272">
        <f t="shared" ref="JV16:JV18" si="16">JQ16*JT16</f>
        <v>0</v>
      </c>
      <c r="JW16" s="272"/>
      <c r="JX16" s="272"/>
      <c r="JY16" s="272"/>
      <c r="KB16" s="270"/>
      <c r="KC16" s="270"/>
      <c r="KD16" s="235"/>
      <c r="KE16" s="236"/>
      <c r="KF16" s="236"/>
      <c r="KG16" s="236"/>
      <c r="KH16" s="236"/>
      <c r="KI16" s="236"/>
      <c r="KJ16" s="236"/>
      <c r="KK16" s="236"/>
      <c r="KL16" s="237"/>
      <c r="KM16" s="251"/>
      <c r="KN16" s="251"/>
      <c r="KO16" s="251"/>
      <c r="KP16" s="274"/>
      <c r="KQ16" s="274"/>
      <c r="KR16" s="274"/>
      <c r="KS16" s="274"/>
      <c r="KT16" s="274"/>
      <c r="KU16" s="274"/>
      <c r="KV16" s="274"/>
      <c r="KW16" s="274"/>
      <c r="KX16" s="274"/>
      <c r="KY16" s="274"/>
      <c r="KZ16" s="274"/>
      <c r="LA16" s="274"/>
      <c r="LB16" s="274"/>
      <c r="LC16" s="271"/>
      <c r="LD16" s="271"/>
      <c r="LE16" s="271"/>
      <c r="LF16" s="271"/>
      <c r="LG16" s="271"/>
      <c r="LH16" s="271"/>
      <c r="LI16" s="271"/>
      <c r="LJ16" s="271"/>
      <c r="LK16" s="271"/>
      <c r="LL16" s="271"/>
      <c r="LM16" s="271"/>
      <c r="LN16" s="271"/>
      <c r="LO16" s="271"/>
      <c r="LP16" s="271"/>
      <c r="LQ16" s="271"/>
      <c r="LR16" s="271"/>
      <c r="LS16" s="271"/>
      <c r="LT16" s="251"/>
      <c r="LU16" s="251"/>
      <c r="LV16" s="272"/>
      <c r="LW16" s="272"/>
      <c r="LX16" s="272"/>
      <c r="LY16" s="273"/>
      <c r="LZ16" s="273"/>
      <c r="MA16" s="272">
        <f t="shared" ref="MA16:MA18" si="17">LV16*LY16</f>
        <v>0</v>
      </c>
      <c r="MB16" s="272"/>
      <c r="MC16" s="272"/>
      <c r="MD16" s="272"/>
      <c r="MG16" s="270"/>
      <c r="MH16" s="270"/>
      <c r="MI16" s="235"/>
      <c r="MJ16" s="236"/>
      <c r="MK16" s="236"/>
      <c r="ML16" s="236"/>
      <c r="MM16" s="236"/>
      <c r="MN16" s="236"/>
      <c r="MO16" s="236"/>
      <c r="MP16" s="236"/>
      <c r="MQ16" s="237"/>
      <c r="MR16" s="313"/>
      <c r="MS16" s="251"/>
      <c r="MT16" s="251"/>
      <c r="MU16" s="274"/>
      <c r="MV16" s="274"/>
      <c r="MW16" s="274"/>
      <c r="MX16" s="274"/>
      <c r="MY16" s="274"/>
      <c r="MZ16" s="274"/>
      <c r="NA16" s="274"/>
      <c r="NB16" s="274"/>
      <c r="NC16" s="274"/>
      <c r="ND16" s="274"/>
      <c r="NE16" s="274"/>
      <c r="NF16" s="274"/>
      <c r="NG16" s="274"/>
      <c r="NH16" s="271"/>
      <c r="NI16" s="271"/>
      <c r="NJ16" s="271"/>
      <c r="NK16" s="271"/>
      <c r="NL16" s="271"/>
      <c r="NM16" s="271"/>
      <c r="NN16" s="271"/>
      <c r="NO16" s="271"/>
      <c r="NP16" s="271"/>
      <c r="NQ16" s="271"/>
      <c r="NR16" s="271"/>
      <c r="NS16" s="271"/>
      <c r="NT16" s="271"/>
      <c r="NU16" s="271"/>
      <c r="NV16" s="271"/>
      <c r="NW16" s="271"/>
      <c r="NX16" s="271"/>
      <c r="NY16" s="251"/>
      <c r="NZ16" s="251"/>
      <c r="OA16" s="272"/>
      <c r="OB16" s="272"/>
      <c r="OC16" s="272"/>
      <c r="OD16" s="273"/>
      <c r="OE16" s="273"/>
      <c r="OF16" s="272">
        <f t="shared" ref="OF16:OF18" si="18">OA16*OD16</f>
        <v>0</v>
      </c>
      <c r="OG16" s="272"/>
      <c r="OH16" s="272"/>
      <c r="OI16" s="272"/>
      <c r="OL16" s="270"/>
      <c r="OM16" s="270"/>
      <c r="ON16" s="235"/>
      <c r="OO16" s="236"/>
      <c r="OP16" s="236"/>
      <c r="OQ16" s="236"/>
      <c r="OR16" s="236"/>
      <c r="OS16" s="236"/>
      <c r="OT16" s="236"/>
      <c r="OU16" s="236"/>
      <c r="OV16" s="237"/>
      <c r="OW16" s="251"/>
      <c r="OX16" s="251"/>
      <c r="OY16" s="251"/>
      <c r="OZ16" s="274"/>
      <c r="PA16" s="274"/>
      <c r="PB16" s="274"/>
      <c r="PC16" s="274"/>
      <c r="PD16" s="274"/>
      <c r="PE16" s="274"/>
      <c r="PF16" s="274"/>
      <c r="PG16" s="274"/>
      <c r="PH16" s="274"/>
      <c r="PI16" s="274"/>
      <c r="PJ16" s="274"/>
      <c r="PK16" s="274"/>
      <c r="PL16" s="274"/>
      <c r="PM16" s="271"/>
      <c r="PN16" s="271"/>
      <c r="PO16" s="271"/>
      <c r="PP16" s="271"/>
      <c r="PQ16" s="271"/>
      <c r="PR16" s="271"/>
      <c r="PS16" s="271"/>
      <c r="PT16" s="271"/>
      <c r="PU16" s="271"/>
      <c r="PV16" s="271"/>
      <c r="PW16" s="271"/>
      <c r="PX16" s="271"/>
      <c r="PY16" s="271"/>
      <c r="PZ16" s="271"/>
      <c r="QA16" s="271"/>
      <c r="QB16" s="271"/>
      <c r="QC16" s="271"/>
      <c r="QD16" s="251"/>
      <c r="QE16" s="251"/>
      <c r="QF16" s="272"/>
      <c r="QG16" s="272"/>
      <c r="QH16" s="272"/>
      <c r="QI16" s="273"/>
      <c r="QJ16" s="273"/>
      <c r="QK16" s="272">
        <f t="shared" ref="QK16:QK18" si="19">QF16*QI16</f>
        <v>0</v>
      </c>
      <c r="QL16" s="272"/>
      <c r="QM16" s="272"/>
      <c r="QN16" s="272"/>
      <c r="QQ16" s="270"/>
      <c r="QR16" s="270"/>
      <c r="QS16" s="235"/>
      <c r="QT16" s="236"/>
      <c r="QU16" s="236"/>
      <c r="QV16" s="236"/>
      <c r="QW16" s="236"/>
      <c r="QX16" s="236"/>
      <c r="QY16" s="236"/>
      <c r="QZ16" s="236"/>
      <c r="RA16" s="237"/>
      <c r="RB16" s="313"/>
      <c r="RC16" s="251"/>
      <c r="RD16" s="251"/>
      <c r="RE16" s="274"/>
      <c r="RF16" s="274"/>
      <c r="RG16" s="274"/>
      <c r="RH16" s="274"/>
      <c r="RI16" s="274"/>
      <c r="RJ16" s="274"/>
      <c r="RK16" s="274"/>
      <c r="RL16" s="274"/>
      <c r="RM16" s="274"/>
      <c r="RN16" s="274"/>
      <c r="RO16" s="274"/>
      <c r="RP16" s="274"/>
      <c r="RQ16" s="274"/>
      <c r="RR16" s="271"/>
      <c r="RS16" s="271"/>
      <c r="RT16" s="271"/>
      <c r="RU16" s="271"/>
      <c r="RV16" s="271"/>
      <c r="RW16" s="271"/>
      <c r="RX16" s="271"/>
      <c r="RY16" s="271"/>
      <c r="RZ16" s="271"/>
      <c r="SA16" s="271"/>
      <c r="SB16" s="271"/>
      <c r="SC16" s="271"/>
      <c r="SD16" s="271"/>
      <c r="SE16" s="271"/>
      <c r="SF16" s="271"/>
      <c r="SG16" s="271"/>
      <c r="SH16" s="271"/>
      <c r="SI16" s="251"/>
      <c r="SJ16" s="251"/>
      <c r="SK16" s="272"/>
      <c r="SL16" s="272"/>
      <c r="SM16" s="272"/>
      <c r="SN16" s="273"/>
      <c r="SO16" s="273"/>
      <c r="SP16" s="272">
        <f t="shared" ref="SP16:SP18" si="20">SK16*SN16</f>
        <v>0</v>
      </c>
      <c r="SQ16" s="272"/>
      <c r="SR16" s="272"/>
      <c r="SS16" s="272"/>
      <c r="SV16" s="270"/>
      <c r="SW16" s="270"/>
      <c r="SX16" s="235"/>
      <c r="SY16" s="236"/>
      <c r="SZ16" s="236"/>
      <c r="TA16" s="236"/>
      <c r="TB16" s="236"/>
      <c r="TC16" s="236"/>
      <c r="TD16" s="236"/>
      <c r="TE16" s="236"/>
      <c r="TF16" s="237"/>
      <c r="TG16" s="251"/>
      <c r="TH16" s="251"/>
      <c r="TI16" s="251"/>
      <c r="TJ16" s="274"/>
      <c r="TK16" s="274"/>
      <c r="TL16" s="274"/>
      <c r="TM16" s="274"/>
      <c r="TN16" s="274"/>
      <c r="TO16" s="274"/>
      <c r="TP16" s="274"/>
      <c r="TQ16" s="274"/>
      <c r="TR16" s="274"/>
      <c r="TS16" s="274"/>
      <c r="TT16" s="274"/>
      <c r="TU16" s="274"/>
      <c r="TV16" s="274"/>
      <c r="TW16" s="271"/>
      <c r="TX16" s="271"/>
      <c r="TY16" s="271"/>
      <c r="TZ16" s="271"/>
      <c r="UA16" s="271"/>
      <c r="UB16" s="271"/>
      <c r="UC16" s="271"/>
      <c r="UD16" s="271"/>
      <c r="UE16" s="271"/>
      <c r="UF16" s="271"/>
      <c r="UG16" s="271"/>
      <c r="UH16" s="271"/>
      <c r="UI16" s="271"/>
      <c r="UJ16" s="271"/>
      <c r="UK16" s="271"/>
      <c r="UL16" s="271"/>
      <c r="UM16" s="271"/>
      <c r="UN16" s="251"/>
      <c r="UO16" s="251"/>
      <c r="UP16" s="272"/>
      <c r="UQ16" s="272"/>
      <c r="UR16" s="272"/>
      <c r="US16" s="273"/>
      <c r="UT16" s="273"/>
      <c r="UU16" s="272">
        <f t="shared" ref="UU16:UU18" si="21">UP16*US16</f>
        <v>0</v>
      </c>
      <c r="UV16" s="272"/>
      <c r="UW16" s="272"/>
      <c r="UX16" s="272"/>
      <c r="VA16" s="270"/>
      <c r="VB16" s="270"/>
      <c r="VC16" s="235"/>
      <c r="VD16" s="236"/>
      <c r="VE16" s="236"/>
      <c r="VF16" s="236"/>
      <c r="VG16" s="236"/>
      <c r="VH16" s="236"/>
      <c r="VI16" s="236"/>
      <c r="VJ16" s="236"/>
      <c r="VK16" s="237"/>
      <c r="VL16" s="313"/>
      <c r="VM16" s="251"/>
      <c r="VN16" s="251"/>
      <c r="VO16" s="274"/>
      <c r="VP16" s="274"/>
      <c r="VQ16" s="274"/>
      <c r="VR16" s="274"/>
      <c r="VS16" s="274"/>
      <c r="VT16" s="274"/>
      <c r="VU16" s="274"/>
      <c r="VV16" s="274"/>
      <c r="VW16" s="274"/>
      <c r="VX16" s="274"/>
      <c r="VY16" s="274"/>
      <c r="VZ16" s="274"/>
      <c r="WA16" s="274"/>
      <c r="WB16" s="271"/>
      <c r="WC16" s="271"/>
      <c r="WD16" s="271"/>
      <c r="WE16" s="271"/>
      <c r="WF16" s="271"/>
      <c r="WG16" s="271"/>
      <c r="WH16" s="271"/>
      <c r="WI16" s="271"/>
      <c r="WJ16" s="271"/>
      <c r="WK16" s="271"/>
      <c r="WL16" s="271"/>
      <c r="WM16" s="271"/>
      <c r="WN16" s="271"/>
      <c r="WO16" s="271"/>
      <c r="WP16" s="271"/>
      <c r="WQ16" s="271"/>
      <c r="WR16" s="271"/>
      <c r="WS16" s="251"/>
      <c r="WT16" s="251"/>
      <c r="WU16" s="272"/>
      <c r="WV16" s="272"/>
      <c r="WW16" s="272"/>
      <c r="WX16" s="273"/>
      <c r="WY16" s="273"/>
      <c r="WZ16" s="272">
        <f t="shared" ref="WZ16:WZ18" si="22">WU16*WX16</f>
        <v>0</v>
      </c>
      <c r="XA16" s="272"/>
      <c r="XB16" s="272"/>
      <c r="XC16" s="272"/>
      <c r="XF16" s="270"/>
      <c r="XG16" s="270"/>
      <c r="XH16" s="235"/>
      <c r="XI16" s="236"/>
      <c r="XJ16" s="236"/>
      <c r="XK16" s="236"/>
      <c r="XL16" s="236"/>
      <c r="XM16" s="236"/>
      <c r="XN16" s="236"/>
      <c r="XO16" s="236"/>
      <c r="XP16" s="237"/>
      <c r="XQ16" s="251"/>
      <c r="XR16" s="251"/>
      <c r="XS16" s="251"/>
      <c r="XT16" s="274"/>
      <c r="XU16" s="274"/>
      <c r="XV16" s="274"/>
      <c r="XW16" s="274"/>
      <c r="XX16" s="274"/>
      <c r="XY16" s="274"/>
      <c r="XZ16" s="274"/>
      <c r="YA16" s="274"/>
      <c r="YB16" s="274"/>
      <c r="YC16" s="274"/>
      <c r="YD16" s="274"/>
      <c r="YE16" s="274"/>
      <c r="YF16" s="274"/>
      <c r="YG16" s="271"/>
      <c r="YH16" s="271"/>
      <c r="YI16" s="271"/>
      <c r="YJ16" s="271"/>
      <c r="YK16" s="271"/>
      <c r="YL16" s="271"/>
      <c r="YM16" s="271"/>
      <c r="YN16" s="271"/>
      <c r="YO16" s="271"/>
      <c r="YP16" s="271"/>
      <c r="YQ16" s="271"/>
      <c r="YR16" s="271"/>
      <c r="YS16" s="271"/>
      <c r="YT16" s="271"/>
      <c r="YU16" s="271"/>
      <c r="YV16" s="271"/>
      <c r="YW16" s="271"/>
      <c r="YX16" s="251"/>
      <c r="YY16" s="251"/>
      <c r="YZ16" s="272"/>
      <c r="ZA16" s="272"/>
      <c r="ZB16" s="272"/>
      <c r="ZC16" s="273"/>
      <c r="ZD16" s="273"/>
      <c r="ZE16" s="272">
        <f t="shared" ref="ZE16:ZE18" si="23">YZ16*ZC16</f>
        <v>0</v>
      </c>
      <c r="ZF16" s="272"/>
      <c r="ZG16" s="272"/>
      <c r="ZH16" s="272"/>
    </row>
    <row r="17" spans="3:684" ht="19.899999999999999" customHeight="1" x14ac:dyDescent="0.25">
      <c r="C17" s="270"/>
      <c r="D17" s="270"/>
      <c r="E17" s="235"/>
      <c r="F17" s="236"/>
      <c r="G17" s="236"/>
      <c r="H17" s="236"/>
      <c r="I17" s="236"/>
      <c r="J17" s="236"/>
      <c r="K17" s="236"/>
      <c r="L17" s="236"/>
      <c r="M17" s="237"/>
      <c r="N17" s="313"/>
      <c r="O17" s="251"/>
      <c r="P17" s="251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1"/>
      <c r="AE17" s="271"/>
      <c r="AF17" s="271"/>
      <c r="AG17" s="271"/>
      <c r="AH17" s="271"/>
      <c r="AI17" s="271"/>
      <c r="AJ17" s="271"/>
      <c r="AK17" s="271"/>
      <c r="AL17" s="271"/>
      <c r="AM17" s="271"/>
      <c r="AN17" s="271"/>
      <c r="AO17" s="271"/>
      <c r="AP17" s="271"/>
      <c r="AQ17" s="271"/>
      <c r="AR17" s="271"/>
      <c r="AS17" s="271"/>
      <c r="AT17" s="271"/>
      <c r="AU17" s="251"/>
      <c r="AV17" s="251"/>
      <c r="AW17" s="272"/>
      <c r="AX17" s="272"/>
      <c r="AY17" s="272"/>
      <c r="AZ17" s="273"/>
      <c r="BA17" s="273"/>
      <c r="BB17" s="272">
        <f t="shared" si="12"/>
        <v>0</v>
      </c>
      <c r="BC17" s="272"/>
      <c r="BD17" s="272"/>
      <c r="BE17" s="272"/>
      <c r="BH17" s="270"/>
      <c r="BI17" s="270"/>
      <c r="BJ17" s="235"/>
      <c r="BK17" s="236"/>
      <c r="BL17" s="236"/>
      <c r="BM17" s="236"/>
      <c r="BN17" s="236"/>
      <c r="BO17" s="236"/>
      <c r="BP17" s="236"/>
      <c r="BQ17" s="236"/>
      <c r="BR17" s="237"/>
      <c r="BS17" s="251"/>
      <c r="BT17" s="251"/>
      <c r="BU17" s="251"/>
      <c r="BV17" s="274"/>
      <c r="BW17" s="274"/>
      <c r="BX17" s="274"/>
      <c r="BY17" s="274"/>
      <c r="BZ17" s="274"/>
      <c r="CA17" s="274"/>
      <c r="CB17" s="274"/>
      <c r="CC17" s="274"/>
      <c r="CD17" s="274"/>
      <c r="CE17" s="274"/>
      <c r="CF17" s="274"/>
      <c r="CG17" s="274"/>
      <c r="CH17" s="274"/>
      <c r="CI17" s="271"/>
      <c r="CJ17" s="271"/>
      <c r="CK17" s="271"/>
      <c r="CL17" s="271"/>
      <c r="CM17" s="271"/>
      <c r="CN17" s="271"/>
      <c r="CO17" s="271"/>
      <c r="CP17" s="271"/>
      <c r="CQ17" s="271"/>
      <c r="CR17" s="271"/>
      <c r="CS17" s="271"/>
      <c r="CT17" s="271"/>
      <c r="CU17" s="271"/>
      <c r="CV17" s="271"/>
      <c r="CW17" s="271"/>
      <c r="CX17" s="271"/>
      <c r="CY17" s="271"/>
      <c r="CZ17" s="251"/>
      <c r="DA17" s="251"/>
      <c r="DB17" s="272"/>
      <c r="DC17" s="272"/>
      <c r="DD17" s="272"/>
      <c r="DE17" s="273"/>
      <c r="DF17" s="273"/>
      <c r="DG17" s="272">
        <f t="shared" si="13"/>
        <v>0</v>
      </c>
      <c r="DH17" s="272"/>
      <c r="DI17" s="272"/>
      <c r="DJ17" s="272"/>
      <c r="DM17" s="270"/>
      <c r="DN17" s="270"/>
      <c r="DO17" s="235"/>
      <c r="DP17" s="236"/>
      <c r="DQ17" s="236"/>
      <c r="DR17" s="236"/>
      <c r="DS17" s="236"/>
      <c r="DT17" s="236"/>
      <c r="DU17" s="236"/>
      <c r="DV17" s="236"/>
      <c r="DW17" s="237"/>
      <c r="DX17" s="313"/>
      <c r="DY17" s="251"/>
      <c r="DZ17" s="251"/>
      <c r="EA17" s="274"/>
      <c r="EB17" s="274"/>
      <c r="EC17" s="274"/>
      <c r="ED17" s="274"/>
      <c r="EE17" s="274"/>
      <c r="EF17" s="274"/>
      <c r="EG17" s="274"/>
      <c r="EH17" s="274"/>
      <c r="EI17" s="274"/>
      <c r="EJ17" s="274"/>
      <c r="EK17" s="274"/>
      <c r="EL17" s="274"/>
      <c r="EM17" s="274"/>
      <c r="EN17" s="271"/>
      <c r="EO17" s="271"/>
      <c r="EP17" s="271"/>
      <c r="EQ17" s="271"/>
      <c r="ER17" s="271"/>
      <c r="ES17" s="271"/>
      <c r="ET17" s="271"/>
      <c r="EU17" s="271"/>
      <c r="EV17" s="271"/>
      <c r="EW17" s="271"/>
      <c r="EX17" s="271"/>
      <c r="EY17" s="271"/>
      <c r="EZ17" s="271"/>
      <c r="FA17" s="271"/>
      <c r="FB17" s="271"/>
      <c r="FC17" s="271"/>
      <c r="FD17" s="271"/>
      <c r="FE17" s="251"/>
      <c r="FF17" s="251"/>
      <c r="FG17" s="272"/>
      <c r="FH17" s="272"/>
      <c r="FI17" s="272"/>
      <c r="FJ17" s="273"/>
      <c r="FK17" s="273"/>
      <c r="FL17" s="272">
        <f t="shared" si="14"/>
        <v>0</v>
      </c>
      <c r="FM17" s="272"/>
      <c r="FN17" s="272"/>
      <c r="FO17" s="272"/>
      <c r="FR17" s="270"/>
      <c r="FS17" s="270"/>
      <c r="FT17" s="235"/>
      <c r="FU17" s="236"/>
      <c r="FV17" s="236"/>
      <c r="FW17" s="236"/>
      <c r="FX17" s="236"/>
      <c r="FY17" s="236"/>
      <c r="FZ17" s="236"/>
      <c r="GA17" s="236"/>
      <c r="GB17" s="237"/>
      <c r="GC17" s="251"/>
      <c r="GD17" s="251"/>
      <c r="GE17" s="251"/>
      <c r="GF17" s="274"/>
      <c r="GG17" s="274"/>
      <c r="GH17" s="274"/>
      <c r="GI17" s="274"/>
      <c r="GJ17" s="274"/>
      <c r="GK17" s="274"/>
      <c r="GL17" s="274"/>
      <c r="GM17" s="274"/>
      <c r="GN17" s="274"/>
      <c r="GO17" s="274"/>
      <c r="GP17" s="274"/>
      <c r="GQ17" s="274"/>
      <c r="GR17" s="274"/>
      <c r="GS17" s="271"/>
      <c r="GT17" s="271"/>
      <c r="GU17" s="271"/>
      <c r="GV17" s="271"/>
      <c r="GW17" s="271"/>
      <c r="GX17" s="271"/>
      <c r="GY17" s="271"/>
      <c r="GZ17" s="271"/>
      <c r="HA17" s="271"/>
      <c r="HB17" s="271"/>
      <c r="HC17" s="271"/>
      <c r="HD17" s="271"/>
      <c r="HE17" s="271"/>
      <c r="HF17" s="271"/>
      <c r="HG17" s="271"/>
      <c r="HH17" s="271"/>
      <c r="HI17" s="271"/>
      <c r="HJ17" s="251"/>
      <c r="HK17" s="251"/>
      <c r="HL17" s="272"/>
      <c r="HM17" s="272"/>
      <c r="HN17" s="272"/>
      <c r="HO17" s="273"/>
      <c r="HP17" s="273"/>
      <c r="HQ17" s="272">
        <f t="shared" si="15"/>
        <v>0</v>
      </c>
      <c r="HR17" s="272"/>
      <c r="HS17" s="272"/>
      <c r="HT17" s="272"/>
      <c r="HW17" s="270"/>
      <c r="HX17" s="270"/>
      <c r="HY17" s="235"/>
      <c r="HZ17" s="236"/>
      <c r="IA17" s="236"/>
      <c r="IB17" s="236"/>
      <c r="IC17" s="236"/>
      <c r="ID17" s="236"/>
      <c r="IE17" s="236"/>
      <c r="IF17" s="236"/>
      <c r="IG17" s="237"/>
      <c r="IH17" s="313"/>
      <c r="II17" s="251"/>
      <c r="IJ17" s="251"/>
      <c r="IK17" s="274"/>
      <c r="IL17" s="274"/>
      <c r="IM17" s="274"/>
      <c r="IN17" s="274"/>
      <c r="IO17" s="274"/>
      <c r="IP17" s="274"/>
      <c r="IQ17" s="274"/>
      <c r="IR17" s="274"/>
      <c r="IS17" s="274"/>
      <c r="IT17" s="274"/>
      <c r="IU17" s="274"/>
      <c r="IV17" s="274"/>
      <c r="IW17" s="274"/>
      <c r="IX17" s="271"/>
      <c r="IY17" s="271"/>
      <c r="IZ17" s="271"/>
      <c r="JA17" s="271"/>
      <c r="JB17" s="271"/>
      <c r="JC17" s="271"/>
      <c r="JD17" s="271"/>
      <c r="JE17" s="271"/>
      <c r="JF17" s="271"/>
      <c r="JG17" s="271"/>
      <c r="JH17" s="271"/>
      <c r="JI17" s="271"/>
      <c r="JJ17" s="271"/>
      <c r="JK17" s="271"/>
      <c r="JL17" s="271"/>
      <c r="JM17" s="271"/>
      <c r="JN17" s="271"/>
      <c r="JO17" s="251"/>
      <c r="JP17" s="251"/>
      <c r="JQ17" s="272"/>
      <c r="JR17" s="272"/>
      <c r="JS17" s="272"/>
      <c r="JT17" s="273"/>
      <c r="JU17" s="273"/>
      <c r="JV17" s="272">
        <f t="shared" si="16"/>
        <v>0</v>
      </c>
      <c r="JW17" s="272"/>
      <c r="JX17" s="272"/>
      <c r="JY17" s="272"/>
      <c r="KB17" s="270"/>
      <c r="KC17" s="270"/>
      <c r="KD17" s="235"/>
      <c r="KE17" s="236"/>
      <c r="KF17" s="236"/>
      <c r="KG17" s="236"/>
      <c r="KH17" s="236"/>
      <c r="KI17" s="236"/>
      <c r="KJ17" s="236"/>
      <c r="KK17" s="236"/>
      <c r="KL17" s="237"/>
      <c r="KM17" s="251"/>
      <c r="KN17" s="251"/>
      <c r="KO17" s="251"/>
      <c r="KP17" s="274"/>
      <c r="KQ17" s="274"/>
      <c r="KR17" s="274"/>
      <c r="KS17" s="274"/>
      <c r="KT17" s="274"/>
      <c r="KU17" s="274"/>
      <c r="KV17" s="274"/>
      <c r="KW17" s="274"/>
      <c r="KX17" s="274"/>
      <c r="KY17" s="274"/>
      <c r="KZ17" s="274"/>
      <c r="LA17" s="274"/>
      <c r="LB17" s="274"/>
      <c r="LC17" s="271"/>
      <c r="LD17" s="271"/>
      <c r="LE17" s="271"/>
      <c r="LF17" s="271"/>
      <c r="LG17" s="271"/>
      <c r="LH17" s="271"/>
      <c r="LI17" s="271"/>
      <c r="LJ17" s="271"/>
      <c r="LK17" s="271"/>
      <c r="LL17" s="271"/>
      <c r="LM17" s="271"/>
      <c r="LN17" s="271"/>
      <c r="LO17" s="271"/>
      <c r="LP17" s="271"/>
      <c r="LQ17" s="271"/>
      <c r="LR17" s="271"/>
      <c r="LS17" s="271"/>
      <c r="LT17" s="251"/>
      <c r="LU17" s="251"/>
      <c r="LV17" s="272"/>
      <c r="LW17" s="272"/>
      <c r="LX17" s="272"/>
      <c r="LY17" s="273"/>
      <c r="LZ17" s="273"/>
      <c r="MA17" s="272">
        <f t="shared" si="17"/>
        <v>0</v>
      </c>
      <c r="MB17" s="272"/>
      <c r="MC17" s="272"/>
      <c r="MD17" s="272"/>
      <c r="MG17" s="270"/>
      <c r="MH17" s="270"/>
      <c r="MI17" s="235"/>
      <c r="MJ17" s="236"/>
      <c r="MK17" s="236"/>
      <c r="ML17" s="236"/>
      <c r="MM17" s="236"/>
      <c r="MN17" s="236"/>
      <c r="MO17" s="236"/>
      <c r="MP17" s="236"/>
      <c r="MQ17" s="237"/>
      <c r="MR17" s="313"/>
      <c r="MS17" s="251"/>
      <c r="MT17" s="251"/>
      <c r="MU17" s="274"/>
      <c r="MV17" s="274"/>
      <c r="MW17" s="274"/>
      <c r="MX17" s="274"/>
      <c r="MY17" s="274"/>
      <c r="MZ17" s="274"/>
      <c r="NA17" s="274"/>
      <c r="NB17" s="274"/>
      <c r="NC17" s="274"/>
      <c r="ND17" s="274"/>
      <c r="NE17" s="274"/>
      <c r="NF17" s="274"/>
      <c r="NG17" s="274"/>
      <c r="NH17" s="271"/>
      <c r="NI17" s="271"/>
      <c r="NJ17" s="271"/>
      <c r="NK17" s="271"/>
      <c r="NL17" s="271"/>
      <c r="NM17" s="271"/>
      <c r="NN17" s="271"/>
      <c r="NO17" s="271"/>
      <c r="NP17" s="271"/>
      <c r="NQ17" s="271"/>
      <c r="NR17" s="271"/>
      <c r="NS17" s="271"/>
      <c r="NT17" s="271"/>
      <c r="NU17" s="271"/>
      <c r="NV17" s="271"/>
      <c r="NW17" s="271"/>
      <c r="NX17" s="271"/>
      <c r="NY17" s="251"/>
      <c r="NZ17" s="251"/>
      <c r="OA17" s="272"/>
      <c r="OB17" s="272"/>
      <c r="OC17" s="272"/>
      <c r="OD17" s="273"/>
      <c r="OE17" s="273"/>
      <c r="OF17" s="272">
        <f t="shared" si="18"/>
        <v>0</v>
      </c>
      <c r="OG17" s="272"/>
      <c r="OH17" s="272"/>
      <c r="OI17" s="272"/>
      <c r="OL17" s="270"/>
      <c r="OM17" s="270"/>
      <c r="ON17" s="235"/>
      <c r="OO17" s="236"/>
      <c r="OP17" s="236"/>
      <c r="OQ17" s="236"/>
      <c r="OR17" s="236"/>
      <c r="OS17" s="236"/>
      <c r="OT17" s="236"/>
      <c r="OU17" s="236"/>
      <c r="OV17" s="237"/>
      <c r="OW17" s="251"/>
      <c r="OX17" s="251"/>
      <c r="OY17" s="251"/>
      <c r="OZ17" s="274"/>
      <c r="PA17" s="274"/>
      <c r="PB17" s="274"/>
      <c r="PC17" s="274"/>
      <c r="PD17" s="274"/>
      <c r="PE17" s="274"/>
      <c r="PF17" s="274"/>
      <c r="PG17" s="274"/>
      <c r="PH17" s="274"/>
      <c r="PI17" s="274"/>
      <c r="PJ17" s="274"/>
      <c r="PK17" s="274"/>
      <c r="PL17" s="274"/>
      <c r="PM17" s="271"/>
      <c r="PN17" s="271"/>
      <c r="PO17" s="271"/>
      <c r="PP17" s="271"/>
      <c r="PQ17" s="271"/>
      <c r="PR17" s="271"/>
      <c r="PS17" s="271"/>
      <c r="PT17" s="271"/>
      <c r="PU17" s="271"/>
      <c r="PV17" s="271"/>
      <c r="PW17" s="271"/>
      <c r="PX17" s="271"/>
      <c r="PY17" s="271"/>
      <c r="PZ17" s="271"/>
      <c r="QA17" s="271"/>
      <c r="QB17" s="271"/>
      <c r="QC17" s="271"/>
      <c r="QD17" s="251"/>
      <c r="QE17" s="251"/>
      <c r="QF17" s="272"/>
      <c r="QG17" s="272"/>
      <c r="QH17" s="272"/>
      <c r="QI17" s="273"/>
      <c r="QJ17" s="273"/>
      <c r="QK17" s="272">
        <f t="shared" si="19"/>
        <v>0</v>
      </c>
      <c r="QL17" s="272"/>
      <c r="QM17" s="272"/>
      <c r="QN17" s="272"/>
      <c r="QQ17" s="270"/>
      <c r="QR17" s="270"/>
      <c r="QS17" s="235"/>
      <c r="QT17" s="236"/>
      <c r="QU17" s="236"/>
      <c r="QV17" s="236"/>
      <c r="QW17" s="236"/>
      <c r="QX17" s="236"/>
      <c r="QY17" s="236"/>
      <c r="QZ17" s="236"/>
      <c r="RA17" s="237"/>
      <c r="RB17" s="313"/>
      <c r="RC17" s="251"/>
      <c r="RD17" s="251"/>
      <c r="RE17" s="274"/>
      <c r="RF17" s="274"/>
      <c r="RG17" s="274"/>
      <c r="RH17" s="274"/>
      <c r="RI17" s="274"/>
      <c r="RJ17" s="274"/>
      <c r="RK17" s="274"/>
      <c r="RL17" s="274"/>
      <c r="RM17" s="274"/>
      <c r="RN17" s="274"/>
      <c r="RO17" s="274"/>
      <c r="RP17" s="274"/>
      <c r="RQ17" s="274"/>
      <c r="RR17" s="271"/>
      <c r="RS17" s="271"/>
      <c r="RT17" s="271"/>
      <c r="RU17" s="271"/>
      <c r="RV17" s="271"/>
      <c r="RW17" s="271"/>
      <c r="RX17" s="271"/>
      <c r="RY17" s="271"/>
      <c r="RZ17" s="271"/>
      <c r="SA17" s="271"/>
      <c r="SB17" s="271"/>
      <c r="SC17" s="271"/>
      <c r="SD17" s="271"/>
      <c r="SE17" s="271"/>
      <c r="SF17" s="271"/>
      <c r="SG17" s="271"/>
      <c r="SH17" s="271"/>
      <c r="SI17" s="251"/>
      <c r="SJ17" s="251"/>
      <c r="SK17" s="272"/>
      <c r="SL17" s="272"/>
      <c r="SM17" s="272"/>
      <c r="SN17" s="273"/>
      <c r="SO17" s="273"/>
      <c r="SP17" s="272">
        <f t="shared" si="20"/>
        <v>0</v>
      </c>
      <c r="SQ17" s="272"/>
      <c r="SR17" s="272"/>
      <c r="SS17" s="272"/>
      <c r="SV17" s="270"/>
      <c r="SW17" s="270"/>
      <c r="SX17" s="235"/>
      <c r="SY17" s="236"/>
      <c r="SZ17" s="236"/>
      <c r="TA17" s="236"/>
      <c r="TB17" s="236"/>
      <c r="TC17" s="236"/>
      <c r="TD17" s="236"/>
      <c r="TE17" s="236"/>
      <c r="TF17" s="237"/>
      <c r="TG17" s="251"/>
      <c r="TH17" s="251"/>
      <c r="TI17" s="251"/>
      <c r="TJ17" s="274"/>
      <c r="TK17" s="274"/>
      <c r="TL17" s="274"/>
      <c r="TM17" s="274"/>
      <c r="TN17" s="274"/>
      <c r="TO17" s="274"/>
      <c r="TP17" s="274"/>
      <c r="TQ17" s="274"/>
      <c r="TR17" s="274"/>
      <c r="TS17" s="274"/>
      <c r="TT17" s="274"/>
      <c r="TU17" s="274"/>
      <c r="TV17" s="274"/>
      <c r="TW17" s="271"/>
      <c r="TX17" s="271"/>
      <c r="TY17" s="271"/>
      <c r="TZ17" s="271"/>
      <c r="UA17" s="271"/>
      <c r="UB17" s="271"/>
      <c r="UC17" s="271"/>
      <c r="UD17" s="271"/>
      <c r="UE17" s="271"/>
      <c r="UF17" s="271"/>
      <c r="UG17" s="271"/>
      <c r="UH17" s="271"/>
      <c r="UI17" s="271"/>
      <c r="UJ17" s="271"/>
      <c r="UK17" s="271"/>
      <c r="UL17" s="271"/>
      <c r="UM17" s="271"/>
      <c r="UN17" s="251"/>
      <c r="UO17" s="251"/>
      <c r="UP17" s="272"/>
      <c r="UQ17" s="272"/>
      <c r="UR17" s="272"/>
      <c r="US17" s="273"/>
      <c r="UT17" s="273"/>
      <c r="UU17" s="272">
        <f t="shared" si="21"/>
        <v>0</v>
      </c>
      <c r="UV17" s="272"/>
      <c r="UW17" s="272"/>
      <c r="UX17" s="272"/>
      <c r="VA17" s="270"/>
      <c r="VB17" s="270"/>
      <c r="VC17" s="235"/>
      <c r="VD17" s="236"/>
      <c r="VE17" s="236"/>
      <c r="VF17" s="236"/>
      <c r="VG17" s="236"/>
      <c r="VH17" s="236"/>
      <c r="VI17" s="236"/>
      <c r="VJ17" s="236"/>
      <c r="VK17" s="237"/>
      <c r="VL17" s="313"/>
      <c r="VM17" s="251"/>
      <c r="VN17" s="251"/>
      <c r="VO17" s="274"/>
      <c r="VP17" s="274"/>
      <c r="VQ17" s="274"/>
      <c r="VR17" s="274"/>
      <c r="VS17" s="274"/>
      <c r="VT17" s="274"/>
      <c r="VU17" s="274"/>
      <c r="VV17" s="274"/>
      <c r="VW17" s="274"/>
      <c r="VX17" s="274"/>
      <c r="VY17" s="274"/>
      <c r="VZ17" s="274"/>
      <c r="WA17" s="274"/>
      <c r="WB17" s="271"/>
      <c r="WC17" s="271"/>
      <c r="WD17" s="271"/>
      <c r="WE17" s="271"/>
      <c r="WF17" s="271"/>
      <c r="WG17" s="271"/>
      <c r="WH17" s="271"/>
      <c r="WI17" s="271"/>
      <c r="WJ17" s="271"/>
      <c r="WK17" s="271"/>
      <c r="WL17" s="271"/>
      <c r="WM17" s="271"/>
      <c r="WN17" s="271"/>
      <c r="WO17" s="271"/>
      <c r="WP17" s="271"/>
      <c r="WQ17" s="271"/>
      <c r="WR17" s="271"/>
      <c r="WS17" s="251"/>
      <c r="WT17" s="251"/>
      <c r="WU17" s="272"/>
      <c r="WV17" s="272"/>
      <c r="WW17" s="272"/>
      <c r="WX17" s="273"/>
      <c r="WY17" s="273"/>
      <c r="WZ17" s="272">
        <f t="shared" si="22"/>
        <v>0</v>
      </c>
      <c r="XA17" s="272"/>
      <c r="XB17" s="272"/>
      <c r="XC17" s="272"/>
      <c r="XF17" s="270"/>
      <c r="XG17" s="270"/>
      <c r="XH17" s="235"/>
      <c r="XI17" s="236"/>
      <c r="XJ17" s="236"/>
      <c r="XK17" s="236"/>
      <c r="XL17" s="236"/>
      <c r="XM17" s="236"/>
      <c r="XN17" s="236"/>
      <c r="XO17" s="236"/>
      <c r="XP17" s="237"/>
      <c r="XQ17" s="251"/>
      <c r="XR17" s="251"/>
      <c r="XS17" s="251"/>
      <c r="XT17" s="274"/>
      <c r="XU17" s="274"/>
      <c r="XV17" s="274"/>
      <c r="XW17" s="274"/>
      <c r="XX17" s="274"/>
      <c r="XY17" s="274"/>
      <c r="XZ17" s="274"/>
      <c r="YA17" s="274"/>
      <c r="YB17" s="274"/>
      <c r="YC17" s="274"/>
      <c r="YD17" s="274"/>
      <c r="YE17" s="274"/>
      <c r="YF17" s="274"/>
      <c r="YG17" s="271"/>
      <c r="YH17" s="271"/>
      <c r="YI17" s="271"/>
      <c r="YJ17" s="271"/>
      <c r="YK17" s="271"/>
      <c r="YL17" s="271"/>
      <c r="YM17" s="271"/>
      <c r="YN17" s="271"/>
      <c r="YO17" s="271"/>
      <c r="YP17" s="271"/>
      <c r="YQ17" s="271"/>
      <c r="YR17" s="271"/>
      <c r="YS17" s="271"/>
      <c r="YT17" s="271"/>
      <c r="YU17" s="271"/>
      <c r="YV17" s="271"/>
      <c r="YW17" s="271"/>
      <c r="YX17" s="251"/>
      <c r="YY17" s="251"/>
      <c r="YZ17" s="272"/>
      <c r="ZA17" s="272"/>
      <c r="ZB17" s="272"/>
      <c r="ZC17" s="273"/>
      <c r="ZD17" s="273"/>
      <c r="ZE17" s="272">
        <f t="shared" si="23"/>
        <v>0</v>
      </c>
      <c r="ZF17" s="272"/>
      <c r="ZG17" s="272"/>
      <c r="ZH17" s="272"/>
    </row>
    <row r="18" spans="3:684" ht="19.899999999999999" customHeight="1" x14ac:dyDescent="0.25">
      <c r="C18" s="270"/>
      <c r="D18" s="270"/>
      <c r="E18" s="235"/>
      <c r="F18" s="236"/>
      <c r="G18" s="236"/>
      <c r="H18" s="236"/>
      <c r="I18" s="236"/>
      <c r="J18" s="236"/>
      <c r="K18" s="236"/>
      <c r="L18" s="236"/>
      <c r="M18" s="237"/>
      <c r="N18" s="313"/>
      <c r="O18" s="251"/>
      <c r="P18" s="251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271"/>
      <c r="AE18" s="271"/>
      <c r="AF18" s="271"/>
      <c r="AG18" s="271"/>
      <c r="AH18" s="271"/>
      <c r="AI18" s="271"/>
      <c r="AJ18" s="271"/>
      <c r="AK18" s="271"/>
      <c r="AL18" s="271"/>
      <c r="AM18" s="271"/>
      <c r="AN18" s="271"/>
      <c r="AO18" s="271"/>
      <c r="AP18" s="271"/>
      <c r="AQ18" s="271"/>
      <c r="AR18" s="271"/>
      <c r="AS18" s="271"/>
      <c r="AT18" s="271"/>
      <c r="AU18" s="251"/>
      <c r="AV18" s="251"/>
      <c r="AW18" s="272"/>
      <c r="AX18" s="272"/>
      <c r="AY18" s="272"/>
      <c r="AZ18" s="273"/>
      <c r="BA18" s="273"/>
      <c r="BB18" s="272">
        <f t="shared" si="12"/>
        <v>0</v>
      </c>
      <c r="BC18" s="272"/>
      <c r="BD18" s="272"/>
      <c r="BE18" s="272"/>
      <c r="BH18" s="270"/>
      <c r="BI18" s="270"/>
      <c r="BJ18" s="235"/>
      <c r="BK18" s="236"/>
      <c r="BL18" s="236"/>
      <c r="BM18" s="236"/>
      <c r="BN18" s="236"/>
      <c r="BO18" s="236"/>
      <c r="BP18" s="236"/>
      <c r="BQ18" s="236"/>
      <c r="BR18" s="237"/>
      <c r="BS18" s="251"/>
      <c r="BT18" s="251"/>
      <c r="BU18" s="251"/>
      <c r="BV18" s="274"/>
      <c r="BW18" s="274"/>
      <c r="BX18" s="274"/>
      <c r="BY18" s="274"/>
      <c r="BZ18" s="274"/>
      <c r="CA18" s="274"/>
      <c r="CB18" s="274"/>
      <c r="CC18" s="274"/>
      <c r="CD18" s="274"/>
      <c r="CE18" s="274"/>
      <c r="CF18" s="274"/>
      <c r="CG18" s="274"/>
      <c r="CH18" s="274"/>
      <c r="CI18" s="271"/>
      <c r="CJ18" s="271"/>
      <c r="CK18" s="271"/>
      <c r="CL18" s="271"/>
      <c r="CM18" s="271"/>
      <c r="CN18" s="271"/>
      <c r="CO18" s="271"/>
      <c r="CP18" s="271"/>
      <c r="CQ18" s="271"/>
      <c r="CR18" s="271"/>
      <c r="CS18" s="271"/>
      <c r="CT18" s="271"/>
      <c r="CU18" s="271"/>
      <c r="CV18" s="271"/>
      <c r="CW18" s="271"/>
      <c r="CX18" s="271"/>
      <c r="CY18" s="271"/>
      <c r="CZ18" s="251"/>
      <c r="DA18" s="251"/>
      <c r="DB18" s="272"/>
      <c r="DC18" s="272"/>
      <c r="DD18" s="272"/>
      <c r="DE18" s="273"/>
      <c r="DF18" s="273"/>
      <c r="DG18" s="272">
        <f t="shared" si="13"/>
        <v>0</v>
      </c>
      <c r="DH18" s="272"/>
      <c r="DI18" s="272"/>
      <c r="DJ18" s="272"/>
      <c r="DM18" s="270"/>
      <c r="DN18" s="270"/>
      <c r="DO18" s="235"/>
      <c r="DP18" s="236"/>
      <c r="DQ18" s="236"/>
      <c r="DR18" s="236"/>
      <c r="DS18" s="236"/>
      <c r="DT18" s="236"/>
      <c r="DU18" s="236"/>
      <c r="DV18" s="236"/>
      <c r="DW18" s="237"/>
      <c r="DX18" s="313"/>
      <c r="DY18" s="251"/>
      <c r="DZ18" s="251"/>
      <c r="EA18" s="274"/>
      <c r="EB18" s="274"/>
      <c r="EC18" s="274"/>
      <c r="ED18" s="274"/>
      <c r="EE18" s="274"/>
      <c r="EF18" s="274"/>
      <c r="EG18" s="274"/>
      <c r="EH18" s="274"/>
      <c r="EI18" s="274"/>
      <c r="EJ18" s="274"/>
      <c r="EK18" s="274"/>
      <c r="EL18" s="274"/>
      <c r="EM18" s="274"/>
      <c r="EN18" s="271"/>
      <c r="EO18" s="271"/>
      <c r="EP18" s="271"/>
      <c r="EQ18" s="271"/>
      <c r="ER18" s="271"/>
      <c r="ES18" s="271"/>
      <c r="ET18" s="271"/>
      <c r="EU18" s="271"/>
      <c r="EV18" s="271"/>
      <c r="EW18" s="271"/>
      <c r="EX18" s="271"/>
      <c r="EY18" s="271"/>
      <c r="EZ18" s="271"/>
      <c r="FA18" s="271"/>
      <c r="FB18" s="271"/>
      <c r="FC18" s="271"/>
      <c r="FD18" s="271"/>
      <c r="FE18" s="251"/>
      <c r="FF18" s="251"/>
      <c r="FG18" s="272"/>
      <c r="FH18" s="272"/>
      <c r="FI18" s="272"/>
      <c r="FJ18" s="273"/>
      <c r="FK18" s="273"/>
      <c r="FL18" s="272">
        <f t="shared" si="14"/>
        <v>0</v>
      </c>
      <c r="FM18" s="272"/>
      <c r="FN18" s="272"/>
      <c r="FO18" s="272"/>
      <c r="FR18" s="270"/>
      <c r="FS18" s="270"/>
      <c r="FT18" s="235"/>
      <c r="FU18" s="236"/>
      <c r="FV18" s="236"/>
      <c r="FW18" s="236"/>
      <c r="FX18" s="236"/>
      <c r="FY18" s="236"/>
      <c r="FZ18" s="236"/>
      <c r="GA18" s="236"/>
      <c r="GB18" s="237"/>
      <c r="GC18" s="251"/>
      <c r="GD18" s="251"/>
      <c r="GE18" s="251"/>
      <c r="GF18" s="274"/>
      <c r="GG18" s="274"/>
      <c r="GH18" s="274"/>
      <c r="GI18" s="274"/>
      <c r="GJ18" s="274"/>
      <c r="GK18" s="274"/>
      <c r="GL18" s="274"/>
      <c r="GM18" s="274"/>
      <c r="GN18" s="274"/>
      <c r="GO18" s="274"/>
      <c r="GP18" s="274"/>
      <c r="GQ18" s="274"/>
      <c r="GR18" s="274"/>
      <c r="GS18" s="271"/>
      <c r="GT18" s="271"/>
      <c r="GU18" s="271"/>
      <c r="GV18" s="271"/>
      <c r="GW18" s="271"/>
      <c r="GX18" s="271"/>
      <c r="GY18" s="271"/>
      <c r="GZ18" s="271"/>
      <c r="HA18" s="271"/>
      <c r="HB18" s="271"/>
      <c r="HC18" s="271"/>
      <c r="HD18" s="271"/>
      <c r="HE18" s="271"/>
      <c r="HF18" s="271"/>
      <c r="HG18" s="271"/>
      <c r="HH18" s="271"/>
      <c r="HI18" s="271"/>
      <c r="HJ18" s="251"/>
      <c r="HK18" s="251"/>
      <c r="HL18" s="272"/>
      <c r="HM18" s="272"/>
      <c r="HN18" s="272"/>
      <c r="HO18" s="273"/>
      <c r="HP18" s="273"/>
      <c r="HQ18" s="272">
        <f t="shared" si="15"/>
        <v>0</v>
      </c>
      <c r="HR18" s="272"/>
      <c r="HS18" s="272"/>
      <c r="HT18" s="272"/>
      <c r="HW18" s="270"/>
      <c r="HX18" s="270"/>
      <c r="HY18" s="235"/>
      <c r="HZ18" s="236"/>
      <c r="IA18" s="236"/>
      <c r="IB18" s="236"/>
      <c r="IC18" s="236"/>
      <c r="ID18" s="236"/>
      <c r="IE18" s="236"/>
      <c r="IF18" s="236"/>
      <c r="IG18" s="237"/>
      <c r="IH18" s="313"/>
      <c r="II18" s="251"/>
      <c r="IJ18" s="251"/>
      <c r="IK18" s="274"/>
      <c r="IL18" s="274"/>
      <c r="IM18" s="274"/>
      <c r="IN18" s="274"/>
      <c r="IO18" s="274"/>
      <c r="IP18" s="274"/>
      <c r="IQ18" s="274"/>
      <c r="IR18" s="274"/>
      <c r="IS18" s="274"/>
      <c r="IT18" s="274"/>
      <c r="IU18" s="274"/>
      <c r="IV18" s="274"/>
      <c r="IW18" s="274"/>
      <c r="IX18" s="271"/>
      <c r="IY18" s="271"/>
      <c r="IZ18" s="271"/>
      <c r="JA18" s="271"/>
      <c r="JB18" s="271"/>
      <c r="JC18" s="271"/>
      <c r="JD18" s="271"/>
      <c r="JE18" s="271"/>
      <c r="JF18" s="271"/>
      <c r="JG18" s="271"/>
      <c r="JH18" s="271"/>
      <c r="JI18" s="271"/>
      <c r="JJ18" s="271"/>
      <c r="JK18" s="271"/>
      <c r="JL18" s="271"/>
      <c r="JM18" s="271"/>
      <c r="JN18" s="271"/>
      <c r="JO18" s="251"/>
      <c r="JP18" s="251"/>
      <c r="JQ18" s="272"/>
      <c r="JR18" s="272"/>
      <c r="JS18" s="272"/>
      <c r="JT18" s="273"/>
      <c r="JU18" s="273"/>
      <c r="JV18" s="272">
        <f t="shared" si="16"/>
        <v>0</v>
      </c>
      <c r="JW18" s="272"/>
      <c r="JX18" s="272"/>
      <c r="JY18" s="272"/>
      <c r="KB18" s="270"/>
      <c r="KC18" s="270"/>
      <c r="KD18" s="235"/>
      <c r="KE18" s="236"/>
      <c r="KF18" s="236"/>
      <c r="KG18" s="236"/>
      <c r="KH18" s="236"/>
      <c r="KI18" s="236"/>
      <c r="KJ18" s="236"/>
      <c r="KK18" s="236"/>
      <c r="KL18" s="237"/>
      <c r="KM18" s="251"/>
      <c r="KN18" s="251"/>
      <c r="KO18" s="251"/>
      <c r="KP18" s="274"/>
      <c r="KQ18" s="274"/>
      <c r="KR18" s="274"/>
      <c r="KS18" s="274"/>
      <c r="KT18" s="274"/>
      <c r="KU18" s="274"/>
      <c r="KV18" s="274"/>
      <c r="KW18" s="274"/>
      <c r="KX18" s="274"/>
      <c r="KY18" s="274"/>
      <c r="KZ18" s="274"/>
      <c r="LA18" s="274"/>
      <c r="LB18" s="274"/>
      <c r="LC18" s="271"/>
      <c r="LD18" s="271"/>
      <c r="LE18" s="271"/>
      <c r="LF18" s="271"/>
      <c r="LG18" s="271"/>
      <c r="LH18" s="271"/>
      <c r="LI18" s="271"/>
      <c r="LJ18" s="271"/>
      <c r="LK18" s="271"/>
      <c r="LL18" s="271"/>
      <c r="LM18" s="271"/>
      <c r="LN18" s="271"/>
      <c r="LO18" s="271"/>
      <c r="LP18" s="271"/>
      <c r="LQ18" s="271"/>
      <c r="LR18" s="271"/>
      <c r="LS18" s="271"/>
      <c r="LT18" s="251"/>
      <c r="LU18" s="251"/>
      <c r="LV18" s="272"/>
      <c r="LW18" s="272"/>
      <c r="LX18" s="272"/>
      <c r="LY18" s="273"/>
      <c r="LZ18" s="273"/>
      <c r="MA18" s="272">
        <f t="shared" si="17"/>
        <v>0</v>
      </c>
      <c r="MB18" s="272"/>
      <c r="MC18" s="272"/>
      <c r="MD18" s="272"/>
      <c r="MG18" s="270"/>
      <c r="MH18" s="270"/>
      <c r="MI18" s="235"/>
      <c r="MJ18" s="236"/>
      <c r="MK18" s="236"/>
      <c r="ML18" s="236"/>
      <c r="MM18" s="236"/>
      <c r="MN18" s="236"/>
      <c r="MO18" s="236"/>
      <c r="MP18" s="236"/>
      <c r="MQ18" s="237"/>
      <c r="MR18" s="313"/>
      <c r="MS18" s="251"/>
      <c r="MT18" s="251"/>
      <c r="MU18" s="274"/>
      <c r="MV18" s="274"/>
      <c r="MW18" s="274"/>
      <c r="MX18" s="274"/>
      <c r="MY18" s="274"/>
      <c r="MZ18" s="274"/>
      <c r="NA18" s="274"/>
      <c r="NB18" s="274"/>
      <c r="NC18" s="274"/>
      <c r="ND18" s="274"/>
      <c r="NE18" s="274"/>
      <c r="NF18" s="274"/>
      <c r="NG18" s="274"/>
      <c r="NH18" s="271"/>
      <c r="NI18" s="271"/>
      <c r="NJ18" s="271"/>
      <c r="NK18" s="271"/>
      <c r="NL18" s="271"/>
      <c r="NM18" s="271"/>
      <c r="NN18" s="271"/>
      <c r="NO18" s="271"/>
      <c r="NP18" s="271"/>
      <c r="NQ18" s="271"/>
      <c r="NR18" s="271"/>
      <c r="NS18" s="271"/>
      <c r="NT18" s="271"/>
      <c r="NU18" s="271"/>
      <c r="NV18" s="271"/>
      <c r="NW18" s="271"/>
      <c r="NX18" s="271"/>
      <c r="NY18" s="251"/>
      <c r="NZ18" s="251"/>
      <c r="OA18" s="272"/>
      <c r="OB18" s="272"/>
      <c r="OC18" s="272"/>
      <c r="OD18" s="273"/>
      <c r="OE18" s="273"/>
      <c r="OF18" s="272">
        <f t="shared" si="18"/>
        <v>0</v>
      </c>
      <c r="OG18" s="272"/>
      <c r="OH18" s="272"/>
      <c r="OI18" s="272"/>
      <c r="OL18" s="270"/>
      <c r="OM18" s="270"/>
      <c r="ON18" s="235"/>
      <c r="OO18" s="236"/>
      <c r="OP18" s="236"/>
      <c r="OQ18" s="236"/>
      <c r="OR18" s="236"/>
      <c r="OS18" s="236"/>
      <c r="OT18" s="236"/>
      <c r="OU18" s="236"/>
      <c r="OV18" s="237"/>
      <c r="OW18" s="251"/>
      <c r="OX18" s="251"/>
      <c r="OY18" s="251"/>
      <c r="OZ18" s="274"/>
      <c r="PA18" s="274"/>
      <c r="PB18" s="274"/>
      <c r="PC18" s="274"/>
      <c r="PD18" s="274"/>
      <c r="PE18" s="274"/>
      <c r="PF18" s="274"/>
      <c r="PG18" s="274"/>
      <c r="PH18" s="274"/>
      <c r="PI18" s="274"/>
      <c r="PJ18" s="274"/>
      <c r="PK18" s="274"/>
      <c r="PL18" s="274"/>
      <c r="PM18" s="271"/>
      <c r="PN18" s="271"/>
      <c r="PO18" s="271"/>
      <c r="PP18" s="271"/>
      <c r="PQ18" s="271"/>
      <c r="PR18" s="271"/>
      <c r="PS18" s="271"/>
      <c r="PT18" s="271"/>
      <c r="PU18" s="271"/>
      <c r="PV18" s="271"/>
      <c r="PW18" s="271"/>
      <c r="PX18" s="271"/>
      <c r="PY18" s="271"/>
      <c r="PZ18" s="271"/>
      <c r="QA18" s="271"/>
      <c r="QB18" s="271"/>
      <c r="QC18" s="271"/>
      <c r="QD18" s="251"/>
      <c r="QE18" s="251"/>
      <c r="QF18" s="272"/>
      <c r="QG18" s="272"/>
      <c r="QH18" s="272"/>
      <c r="QI18" s="273"/>
      <c r="QJ18" s="273"/>
      <c r="QK18" s="272">
        <f t="shared" si="19"/>
        <v>0</v>
      </c>
      <c r="QL18" s="272"/>
      <c r="QM18" s="272"/>
      <c r="QN18" s="272"/>
      <c r="QQ18" s="270"/>
      <c r="QR18" s="270"/>
      <c r="QS18" s="235"/>
      <c r="QT18" s="236"/>
      <c r="QU18" s="236"/>
      <c r="QV18" s="236"/>
      <c r="QW18" s="236"/>
      <c r="QX18" s="236"/>
      <c r="QY18" s="236"/>
      <c r="QZ18" s="236"/>
      <c r="RA18" s="237"/>
      <c r="RB18" s="313"/>
      <c r="RC18" s="251"/>
      <c r="RD18" s="251"/>
      <c r="RE18" s="274"/>
      <c r="RF18" s="274"/>
      <c r="RG18" s="274"/>
      <c r="RH18" s="274"/>
      <c r="RI18" s="274"/>
      <c r="RJ18" s="274"/>
      <c r="RK18" s="274"/>
      <c r="RL18" s="274"/>
      <c r="RM18" s="274"/>
      <c r="RN18" s="274"/>
      <c r="RO18" s="274"/>
      <c r="RP18" s="274"/>
      <c r="RQ18" s="274"/>
      <c r="RR18" s="271"/>
      <c r="RS18" s="271"/>
      <c r="RT18" s="271"/>
      <c r="RU18" s="271"/>
      <c r="RV18" s="271"/>
      <c r="RW18" s="271"/>
      <c r="RX18" s="271"/>
      <c r="RY18" s="271"/>
      <c r="RZ18" s="271"/>
      <c r="SA18" s="271"/>
      <c r="SB18" s="271"/>
      <c r="SC18" s="271"/>
      <c r="SD18" s="271"/>
      <c r="SE18" s="271"/>
      <c r="SF18" s="271"/>
      <c r="SG18" s="271"/>
      <c r="SH18" s="271"/>
      <c r="SI18" s="251"/>
      <c r="SJ18" s="251"/>
      <c r="SK18" s="272"/>
      <c r="SL18" s="272"/>
      <c r="SM18" s="272"/>
      <c r="SN18" s="273"/>
      <c r="SO18" s="273"/>
      <c r="SP18" s="272">
        <f t="shared" si="20"/>
        <v>0</v>
      </c>
      <c r="SQ18" s="272"/>
      <c r="SR18" s="272"/>
      <c r="SS18" s="272"/>
      <c r="SV18" s="270"/>
      <c r="SW18" s="270"/>
      <c r="SX18" s="235"/>
      <c r="SY18" s="236"/>
      <c r="SZ18" s="236"/>
      <c r="TA18" s="236"/>
      <c r="TB18" s="236"/>
      <c r="TC18" s="236"/>
      <c r="TD18" s="236"/>
      <c r="TE18" s="236"/>
      <c r="TF18" s="237"/>
      <c r="TG18" s="251"/>
      <c r="TH18" s="251"/>
      <c r="TI18" s="251"/>
      <c r="TJ18" s="274"/>
      <c r="TK18" s="274"/>
      <c r="TL18" s="274"/>
      <c r="TM18" s="274"/>
      <c r="TN18" s="274"/>
      <c r="TO18" s="274"/>
      <c r="TP18" s="274"/>
      <c r="TQ18" s="274"/>
      <c r="TR18" s="274"/>
      <c r="TS18" s="274"/>
      <c r="TT18" s="274"/>
      <c r="TU18" s="274"/>
      <c r="TV18" s="274"/>
      <c r="TW18" s="271"/>
      <c r="TX18" s="271"/>
      <c r="TY18" s="271"/>
      <c r="TZ18" s="271"/>
      <c r="UA18" s="271"/>
      <c r="UB18" s="271"/>
      <c r="UC18" s="271"/>
      <c r="UD18" s="271"/>
      <c r="UE18" s="271"/>
      <c r="UF18" s="271"/>
      <c r="UG18" s="271"/>
      <c r="UH18" s="271"/>
      <c r="UI18" s="271"/>
      <c r="UJ18" s="271"/>
      <c r="UK18" s="271"/>
      <c r="UL18" s="271"/>
      <c r="UM18" s="271"/>
      <c r="UN18" s="251"/>
      <c r="UO18" s="251"/>
      <c r="UP18" s="272"/>
      <c r="UQ18" s="272"/>
      <c r="UR18" s="272"/>
      <c r="US18" s="273"/>
      <c r="UT18" s="273"/>
      <c r="UU18" s="272">
        <f t="shared" si="21"/>
        <v>0</v>
      </c>
      <c r="UV18" s="272"/>
      <c r="UW18" s="272"/>
      <c r="UX18" s="272"/>
      <c r="VA18" s="270"/>
      <c r="VB18" s="270"/>
      <c r="VC18" s="235"/>
      <c r="VD18" s="236"/>
      <c r="VE18" s="236"/>
      <c r="VF18" s="236"/>
      <c r="VG18" s="236"/>
      <c r="VH18" s="236"/>
      <c r="VI18" s="236"/>
      <c r="VJ18" s="236"/>
      <c r="VK18" s="237"/>
      <c r="VL18" s="313"/>
      <c r="VM18" s="251"/>
      <c r="VN18" s="251"/>
      <c r="VO18" s="274"/>
      <c r="VP18" s="274"/>
      <c r="VQ18" s="274"/>
      <c r="VR18" s="274"/>
      <c r="VS18" s="274"/>
      <c r="VT18" s="274"/>
      <c r="VU18" s="274"/>
      <c r="VV18" s="274"/>
      <c r="VW18" s="274"/>
      <c r="VX18" s="274"/>
      <c r="VY18" s="274"/>
      <c r="VZ18" s="274"/>
      <c r="WA18" s="274"/>
      <c r="WB18" s="271"/>
      <c r="WC18" s="271"/>
      <c r="WD18" s="271"/>
      <c r="WE18" s="271"/>
      <c r="WF18" s="271"/>
      <c r="WG18" s="271"/>
      <c r="WH18" s="271"/>
      <c r="WI18" s="271"/>
      <c r="WJ18" s="271"/>
      <c r="WK18" s="271"/>
      <c r="WL18" s="271"/>
      <c r="WM18" s="271"/>
      <c r="WN18" s="271"/>
      <c r="WO18" s="271"/>
      <c r="WP18" s="271"/>
      <c r="WQ18" s="271"/>
      <c r="WR18" s="271"/>
      <c r="WS18" s="251"/>
      <c r="WT18" s="251"/>
      <c r="WU18" s="272"/>
      <c r="WV18" s="272"/>
      <c r="WW18" s="272"/>
      <c r="WX18" s="273"/>
      <c r="WY18" s="273"/>
      <c r="WZ18" s="272">
        <f t="shared" si="22"/>
        <v>0</v>
      </c>
      <c r="XA18" s="272"/>
      <c r="XB18" s="272"/>
      <c r="XC18" s="272"/>
      <c r="XF18" s="270"/>
      <c r="XG18" s="270"/>
      <c r="XH18" s="235"/>
      <c r="XI18" s="236"/>
      <c r="XJ18" s="236"/>
      <c r="XK18" s="236"/>
      <c r="XL18" s="236"/>
      <c r="XM18" s="236"/>
      <c r="XN18" s="236"/>
      <c r="XO18" s="236"/>
      <c r="XP18" s="237"/>
      <c r="XQ18" s="251"/>
      <c r="XR18" s="251"/>
      <c r="XS18" s="251"/>
      <c r="XT18" s="274"/>
      <c r="XU18" s="274"/>
      <c r="XV18" s="274"/>
      <c r="XW18" s="274"/>
      <c r="XX18" s="274"/>
      <c r="XY18" s="274"/>
      <c r="XZ18" s="274"/>
      <c r="YA18" s="274"/>
      <c r="YB18" s="274"/>
      <c r="YC18" s="274"/>
      <c r="YD18" s="274"/>
      <c r="YE18" s="274"/>
      <c r="YF18" s="274"/>
      <c r="YG18" s="271"/>
      <c r="YH18" s="271"/>
      <c r="YI18" s="271"/>
      <c r="YJ18" s="271"/>
      <c r="YK18" s="271"/>
      <c r="YL18" s="271"/>
      <c r="YM18" s="271"/>
      <c r="YN18" s="271"/>
      <c r="YO18" s="271"/>
      <c r="YP18" s="271"/>
      <c r="YQ18" s="271"/>
      <c r="YR18" s="271"/>
      <c r="YS18" s="271"/>
      <c r="YT18" s="271"/>
      <c r="YU18" s="271"/>
      <c r="YV18" s="271"/>
      <c r="YW18" s="271"/>
      <c r="YX18" s="251"/>
      <c r="YY18" s="251"/>
      <c r="YZ18" s="272"/>
      <c r="ZA18" s="272"/>
      <c r="ZB18" s="272"/>
      <c r="ZC18" s="273"/>
      <c r="ZD18" s="273"/>
      <c r="ZE18" s="272">
        <f t="shared" si="23"/>
        <v>0</v>
      </c>
      <c r="ZF18" s="272"/>
      <c r="ZG18" s="272"/>
      <c r="ZH18" s="272"/>
    </row>
    <row r="19" spans="3:684" ht="19.899999999999999" customHeight="1" x14ac:dyDescent="0.25">
      <c r="C19" s="270"/>
      <c r="D19" s="270"/>
      <c r="E19" s="235"/>
      <c r="F19" s="236"/>
      <c r="G19" s="236"/>
      <c r="H19" s="236"/>
      <c r="I19" s="236"/>
      <c r="J19" s="236"/>
      <c r="K19" s="236"/>
      <c r="L19" s="236"/>
      <c r="M19" s="237"/>
      <c r="N19" s="310" t="s">
        <v>684</v>
      </c>
      <c r="O19" s="311"/>
      <c r="P19" s="311"/>
      <c r="Q19" s="311"/>
      <c r="R19" s="311"/>
      <c r="S19" s="311"/>
      <c r="T19" s="311"/>
      <c r="U19" s="311"/>
      <c r="V19" s="311"/>
      <c r="W19" s="311"/>
      <c r="X19" s="311"/>
      <c r="Y19" s="311"/>
      <c r="Z19" s="311"/>
      <c r="AA19" s="311"/>
      <c r="AB19" s="311"/>
      <c r="AC19" s="311"/>
      <c r="AD19" s="311"/>
      <c r="AE19" s="311"/>
      <c r="AF19" s="311"/>
      <c r="AG19" s="311"/>
      <c r="AH19" s="311"/>
      <c r="AI19" s="311"/>
      <c r="AJ19" s="311"/>
      <c r="AK19" s="311"/>
      <c r="AL19" s="311"/>
      <c r="AM19" s="311"/>
      <c r="AN19" s="311"/>
      <c r="AO19" s="311"/>
      <c r="AP19" s="311"/>
      <c r="AQ19" s="311"/>
      <c r="AR19" s="311"/>
      <c r="AS19" s="311"/>
      <c r="AT19" s="311"/>
      <c r="AU19" s="311"/>
      <c r="AV19" s="311"/>
      <c r="AW19" s="311"/>
      <c r="AX19" s="311"/>
      <c r="AY19" s="311"/>
      <c r="AZ19" s="311"/>
      <c r="BA19" s="311"/>
      <c r="BB19" s="312">
        <f>SUM(BB15:BE18)</f>
        <v>0</v>
      </c>
      <c r="BC19" s="312"/>
      <c r="BD19" s="312"/>
      <c r="BE19" s="312"/>
      <c r="BH19" s="270"/>
      <c r="BI19" s="270"/>
      <c r="BJ19" s="235"/>
      <c r="BK19" s="236"/>
      <c r="BL19" s="236"/>
      <c r="BM19" s="236"/>
      <c r="BN19" s="236"/>
      <c r="BO19" s="236"/>
      <c r="BP19" s="236"/>
      <c r="BQ19" s="236"/>
      <c r="BR19" s="237"/>
      <c r="BS19" s="275" t="s">
        <v>684</v>
      </c>
      <c r="BT19" s="276"/>
      <c r="BU19" s="276"/>
      <c r="BV19" s="276"/>
      <c r="BW19" s="276"/>
      <c r="BX19" s="276"/>
      <c r="BY19" s="276"/>
      <c r="BZ19" s="276"/>
      <c r="CA19" s="276"/>
      <c r="CB19" s="276"/>
      <c r="CC19" s="276"/>
      <c r="CD19" s="276"/>
      <c r="CE19" s="276"/>
      <c r="CF19" s="276"/>
      <c r="CG19" s="276"/>
      <c r="CH19" s="276"/>
      <c r="CI19" s="276"/>
      <c r="CJ19" s="276"/>
      <c r="CK19" s="276"/>
      <c r="CL19" s="276"/>
      <c r="CM19" s="276"/>
      <c r="CN19" s="276"/>
      <c r="CO19" s="276"/>
      <c r="CP19" s="276"/>
      <c r="CQ19" s="276"/>
      <c r="CR19" s="276"/>
      <c r="CS19" s="276"/>
      <c r="CT19" s="276"/>
      <c r="CU19" s="276"/>
      <c r="CV19" s="276"/>
      <c r="CW19" s="276"/>
      <c r="CX19" s="276"/>
      <c r="CY19" s="276"/>
      <c r="CZ19" s="276"/>
      <c r="DA19" s="276"/>
      <c r="DB19" s="276"/>
      <c r="DC19" s="276"/>
      <c r="DD19" s="276"/>
      <c r="DE19" s="276"/>
      <c r="DF19" s="276"/>
      <c r="DG19" s="277">
        <f>SUM(DG15:DJ18)</f>
        <v>0</v>
      </c>
      <c r="DH19" s="277"/>
      <c r="DI19" s="277"/>
      <c r="DJ19" s="277"/>
      <c r="DM19" s="270"/>
      <c r="DN19" s="270"/>
      <c r="DO19" s="235"/>
      <c r="DP19" s="236"/>
      <c r="DQ19" s="236"/>
      <c r="DR19" s="236"/>
      <c r="DS19" s="236"/>
      <c r="DT19" s="236"/>
      <c r="DU19" s="236"/>
      <c r="DV19" s="236"/>
      <c r="DW19" s="237"/>
      <c r="DX19" s="310" t="s">
        <v>684</v>
      </c>
      <c r="DY19" s="311"/>
      <c r="DZ19" s="311"/>
      <c r="EA19" s="311"/>
      <c r="EB19" s="311"/>
      <c r="EC19" s="311"/>
      <c r="ED19" s="311"/>
      <c r="EE19" s="311"/>
      <c r="EF19" s="311"/>
      <c r="EG19" s="311"/>
      <c r="EH19" s="311"/>
      <c r="EI19" s="311"/>
      <c r="EJ19" s="311"/>
      <c r="EK19" s="311"/>
      <c r="EL19" s="311"/>
      <c r="EM19" s="311"/>
      <c r="EN19" s="311"/>
      <c r="EO19" s="311"/>
      <c r="EP19" s="311"/>
      <c r="EQ19" s="311"/>
      <c r="ER19" s="311"/>
      <c r="ES19" s="311"/>
      <c r="ET19" s="311"/>
      <c r="EU19" s="311"/>
      <c r="EV19" s="311"/>
      <c r="EW19" s="311"/>
      <c r="EX19" s="311"/>
      <c r="EY19" s="311"/>
      <c r="EZ19" s="311"/>
      <c r="FA19" s="311"/>
      <c r="FB19" s="311"/>
      <c r="FC19" s="311"/>
      <c r="FD19" s="311"/>
      <c r="FE19" s="311"/>
      <c r="FF19" s="311"/>
      <c r="FG19" s="311"/>
      <c r="FH19" s="311"/>
      <c r="FI19" s="311"/>
      <c r="FJ19" s="311"/>
      <c r="FK19" s="311"/>
      <c r="FL19" s="312">
        <f>SUM(FL15:FO18)</f>
        <v>0</v>
      </c>
      <c r="FM19" s="312"/>
      <c r="FN19" s="312"/>
      <c r="FO19" s="312"/>
      <c r="FR19" s="270"/>
      <c r="FS19" s="270"/>
      <c r="FT19" s="235"/>
      <c r="FU19" s="236"/>
      <c r="FV19" s="236"/>
      <c r="FW19" s="236"/>
      <c r="FX19" s="236"/>
      <c r="FY19" s="236"/>
      <c r="FZ19" s="236"/>
      <c r="GA19" s="236"/>
      <c r="GB19" s="237"/>
      <c r="GC19" s="275" t="s">
        <v>684</v>
      </c>
      <c r="GD19" s="276"/>
      <c r="GE19" s="276"/>
      <c r="GF19" s="276"/>
      <c r="GG19" s="276"/>
      <c r="GH19" s="276"/>
      <c r="GI19" s="276"/>
      <c r="GJ19" s="276"/>
      <c r="GK19" s="276"/>
      <c r="GL19" s="276"/>
      <c r="GM19" s="276"/>
      <c r="GN19" s="276"/>
      <c r="GO19" s="276"/>
      <c r="GP19" s="276"/>
      <c r="GQ19" s="276"/>
      <c r="GR19" s="276"/>
      <c r="GS19" s="276"/>
      <c r="GT19" s="276"/>
      <c r="GU19" s="276"/>
      <c r="GV19" s="276"/>
      <c r="GW19" s="276"/>
      <c r="GX19" s="276"/>
      <c r="GY19" s="276"/>
      <c r="GZ19" s="276"/>
      <c r="HA19" s="276"/>
      <c r="HB19" s="276"/>
      <c r="HC19" s="276"/>
      <c r="HD19" s="276"/>
      <c r="HE19" s="276"/>
      <c r="HF19" s="276"/>
      <c r="HG19" s="276"/>
      <c r="HH19" s="276"/>
      <c r="HI19" s="276"/>
      <c r="HJ19" s="276"/>
      <c r="HK19" s="276"/>
      <c r="HL19" s="276"/>
      <c r="HM19" s="276"/>
      <c r="HN19" s="276"/>
      <c r="HO19" s="276"/>
      <c r="HP19" s="276"/>
      <c r="HQ19" s="277">
        <f>SUM(HQ15:HT18)</f>
        <v>0</v>
      </c>
      <c r="HR19" s="277"/>
      <c r="HS19" s="277"/>
      <c r="HT19" s="277"/>
      <c r="HW19" s="270"/>
      <c r="HX19" s="270"/>
      <c r="HY19" s="235"/>
      <c r="HZ19" s="236"/>
      <c r="IA19" s="236"/>
      <c r="IB19" s="236"/>
      <c r="IC19" s="236"/>
      <c r="ID19" s="236"/>
      <c r="IE19" s="236"/>
      <c r="IF19" s="236"/>
      <c r="IG19" s="237"/>
      <c r="IH19" s="310" t="s">
        <v>684</v>
      </c>
      <c r="II19" s="311"/>
      <c r="IJ19" s="311"/>
      <c r="IK19" s="311"/>
      <c r="IL19" s="311"/>
      <c r="IM19" s="311"/>
      <c r="IN19" s="311"/>
      <c r="IO19" s="311"/>
      <c r="IP19" s="311"/>
      <c r="IQ19" s="311"/>
      <c r="IR19" s="311"/>
      <c r="IS19" s="311"/>
      <c r="IT19" s="311"/>
      <c r="IU19" s="311"/>
      <c r="IV19" s="311"/>
      <c r="IW19" s="311"/>
      <c r="IX19" s="311"/>
      <c r="IY19" s="311"/>
      <c r="IZ19" s="311"/>
      <c r="JA19" s="311"/>
      <c r="JB19" s="311"/>
      <c r="JC19" s="311"/>
      <c r="JD19" s="311"/>
      <c r="JE19" s="311"/>
      <c r="JF19" s="311"/>
      <c r="JG19" s="311"/>
      <c r="JH19" s="311"/>
      <c r="JI19" s="311"/>
      <c r="JJ19" s="311"/>
      <c r="JK19" s="311"/>
      <c r="JL19" s="311"/>
      <c r="JM19" s="311"/>
      <c r="JN19" s="311"/>
      <c r="JO19" s="311"/>
      <c r="JP19" s="311"/>
      <c r="JQ19" s="311"/>
      <c r="JR19" s="311"/>
      <c r="JS19" s="311"/>
      <c r="JT19" s="311"/>
      <c r="JU19" s="311"/>
      <c r="JV19" s="312">
        <f>SUM(JV15:JY18)</f>
        <v>0</v>
      </c>
      <c r="JW19" s="312"/>
      <c r="JX19" s="312"/>
      <c r="JY19" s="312"/>
      <c r="KB19" s="270"/>
      <c r="KC19" s="270"/>
      <c r="KD19" s="235"/>
      <c r="KE19" s="236"/>
      <c r="KF19" s="236"/>
      <c r="KG19" s="236"/>
      <c r="KH19" s="236"/>
      <c r="KI19" s="236"/>
      <c r="KJ19" s="236"/>
      <c r="KK19" s="236"/>
      <c r="KL19" s="237"/>
      <c r="KM19" s="275" t="s">
        <v>684</v>
      </c>
      <c r="KN19" s="276"/>
      <c r="KO19" s="276"/>
      <c r="KP19" s="276"/>
      <c r="KQ19" s="276"/>
      <c r="KR19" s="276"/>
      <c r="KS19" s="276"/>
      <c r="KT19" s="276"/>
      <c r="KU19" s="276"/>
      <c r="KV19" s="276"/>
      <c r="KW19" s="276"/>
      <c r="KX19" s="276"/>
      <c r="KY19" s="276"/>
      <c r="KZ19" s="276"/>
      <c r="LA19" s="276"/>
      <c r="LB19" s="276"/>
      <c r="LC19" s="276"/>
      <c r="LD19" s="276"/>
      <c r="LE19" s="276"/>
      <c r="LF19" s="276"/>
      <c r="LG19" s="276"/>
      <c r="LH19" s="276"/>
      <c r="LI19" s="276"/>
      <c r="LJ19" s="276"/>
      <c r="LK19" s="276"/>
      <c r="LL19" s="276"/>
      <c r="LM19" s="276"/>
      <c r="LN19" s="276"/>
      <c r="LO19" s="276"/>
      <c r="LP19" s="276"/>
      <c r="LQ19" s="276"/>
      <c r="LR19" s="276"/>
      <c r="LS19" s="276"/>
      <c r="LT19" s="276"/>
      <c r="LU19" s="276"/>
      <c r="LV19" s="276"/>
      <c r="LW19" s="276"/>
      <c r="LX19" s="276"/>
      <c r="LY19" s="276"/>
      <c r="LZ19" s="276"/>
      <c r="MA19" s="277">
        <f>SUM(MA15:MD18)</f>
        <v>0</v>
      </c>
      <c r="MB19" s="277"/>
      <c r="MC19" s="277"/>
      <c r="MD19" s="277"/>
      <c r="MG19" s="270"/>
      <c r="MH19" s="270"/>
      <c r="MI19" s="235"/>
      <c r="MJ19" s="236"/>
      <c r="MK19" s="236"/>
      <c r="ML19" s="236"/>
      <c r="MM19" s="236"/>
      <c r="MN19" s="236"/>
      <c r="MO19" s="236"/>
      <c r="MP19" s="236"/>
      <c r="MQ19" s="237"/>
      <c r="MR19" s="310" t="s">
        <v>684</v>
      </c>
      <c r="MS19" s="311"/>
      <c r="MT19" s="311"/>
      <c r="MU19" s="311"/>
      <c r="MV19" s="311"/>
      <c r="MW19" s="311"/>
      <c r="MX19" s="311"/>
      <c r="MY19" s="311"/>
      <c r="MZ19" s="311"/>
      <c r="NA19" s="311"/>
      <c r="NB19" s="311"/>
      <c r="NC19" s="311"/>
      <c r="ND19" s="311"/>
      <c r="NE19" s="311"/>
      <c r="NF19" s="311"/>
      <c r="NG19" s="311"/>
      <c r="NH19" s="311"/>
      <c r="NI19" s="311"/>
      <c r="NJ19" s="311"/>
      <c r="NK19" s="311"/>
      <c r="NL19" s="311"/>
      <c r="NM19" s="311"/>
      <c r="NN19" s="311"/>
      <c r="NO19" s="311"/>
      <c r="NP19" s="311"/>
      <c r="NQ19" s="311"/>
      <c r="NR19" s="311"/>
      <c r="NS19" s="311"/>
      <c r="NT19" s="311"/>
      <c r="NU19" s="311"/>
      <c r="NV19" s="311"/>
      <c r="NW19" s="311"/>
      <c r="NX19" s="311"/>
      <c r="NY19" s="311"/>
      <c r="NZ19" s="311"/>
      <c r="OA19" s="311"/>
      <c r="OB19" s="311"/>
      <c r="OC19" s="311"/>
      <c r="OD19" s="311"/>
      <c r="OE19" s="311"/>
      <c r="OF19" s="312">
        <f>SUM(OF15:OI18)</f>
        <v>0</v>
      </c>
      <c r="OG19" s="312"/>
      <c r="OH19" s="312"/>
      <c r="OI19" s="312"/>
      <c r="OL19" s="270"/>
      <c r="OM19" s="270"/>
      <c r="ON19" s="235"/>
      <c r="OO19" s="236"/>
      <c r="OP19" s="236"/>
      <c r="OQ19" s="236"/>
      <c r="OR19" s="236"/>
      <c r="OS19" s="236"/>
      <c r="OT19" s="236"/>
      <c r="OU19" s="236"/>
      <c r="OV19" s="237"/>
      <c r="OW19" s="275" t="s">
        <v>684</v>
      </c>
      <c r="OX19" s="276"/>
      <c r="OY19" s="276"/>
      <c r="OZ19" s="276"/>
      <c r="PA19" s="276"/>
      <c r="PB19" s="276"/>
      <c r="PC19" s="276"/>
      <c r="PD19" s="276"/>
      <c r="PE19" s="276"/>
      <c r="PF19" s="276"/>
      <c r="PG19" s="276"/>
      <c r="PH19" s="276"/>
      <c r="PI19" s="276"/>
      <c r="PJ19" s="276"/>
      <c r="PK19" s="276"/>
      <c r="PL19" s="276"/>
      <c r="PM19" s="276"/>
      <c r="PN19" s="276"/>
      <c r="PO19" s="276"/>
      <c r="PP19" s="276"/>
      <c r="PQ19" s="276"/>
      <c r="PR19" s="276"/>
      <c r="PS19" s="276"/>
      <c r="PT19" s="276"/>
      <c r="PU19" s="276"/>
      <c r="PV19" s="276"/>
      <c r="PW19" s="276"/>
      <c r="PX19" s="276"/>
      <c r="PY19" s="276"/>
      <c r="PZ19" s="276"/>
      <c r="QA19" s="276"/>
      <c r="QB19" s="276"/>
      <c r="QC19" s="276"/>
      <c r="QD19" s="276"/>
      <c r="QE19" s="276"/>
      <c r="QF19" s="276"/>
      <c r="QG19" s="276"/>
      <c r="QH19" s="276"/>
      <c r="QI19" s="276"/>
      <c r="QJ19" s="276"/>
      <c r="QK19" s="277">
        <f>SUM(QK15:QN18)</f>
        <v>0</v>
      </c>
      <c r="QL19" s="277"/>
      <c r="QM19" s="277"/>
      <c r="QN19" s="277"/>
      <c r="QQ19" s="270"/>
      <c r="QR19" s="270"/>
      <c r="QS19" s="235"/>
      <c r="QT19" s="236"/>
      <c r="QU19" s="236"/>
      <c r="QV19" s="236"/>
      <c r="QW19" s="236"/>
      <c r="QX19" s="236"/>
      <c r="QY19" s="236"/>
      <c r="QZ19" s="236"/>
      <c r="RA19" s="237"/>
      <c r="RB19" s="310" t="s">
        <v>684</v>
      </c>
      <c r="RC19" s="311"/>
      <c r="RD19" s="311"/>
      <c r="RE19" s="311"/>
      <c r="RF19" s="311"/>
      <c r="RG19" s="311"/>
      <c r="RH19" s="311"/>
      <c r="RI19" s="311"/>
      <c r="RJ19" s="311"/>
      <c r="RK19" s="311"/>
      <c r="RL19" s="311"/>
      <c r="RM19" s="311"/>
      <c r="RN19" s="311"/>
      <c r="RO19" s="311"/>
      <c r="RP19" s="311"/>
      <c r="RQ19" s="311"/>
      <c r="RR19" s="311"/>
      <c r="RS19" s="311"/>
      <c r="RT19" s="311"/>
      <c r="RU19" s="311"/>
      <c r="RV19" s="311"/>
      <c r="RW19" s="311"/>
      <c r="RX19" s="311"/>
      <c r="RY19" s="311"/>
      <c r="RZ19" s="311"/>
      <c r="SA19" s="311"/>
      <c r="SB19" s="311"/>
      <c r="SC19" s="311"/>
      <c r="SD19" s="311"/>
      <c r="SE19" s="311"/>
      <c r="SF19" s="311"/>
      <c r="SG19" s="311"/>
      <c r="SH19" s="311"/>
      <c r="SI19" s="311"/>
      <c r="SJ19" s="311"/>
      <c r="SK19" s="311"/>
      <c r="SL19" s="311"/>
      <c r="SM19" s="311"/>
      <c r="SN19" s="311"/>
      <c r="SO19" s="311"/>
      <c r="SP19" s="312">
        <f>SUM(SP15:SS18)</f>
        <v>0</v>
      </c>
      <c r="SQ19" s="312"/>
      <c r="SR19" s="312"/>
      <c r="SS19" s="312"/>
      <c r="SV19" s="270"/>
      <c r="SW19" s="270"/>
      <c r="SX19" s="235"/>
      <c r="SY19" s="236"/>
      <c r="SZ19" s="236"/>
      <c r="TA19" s="236"/>
      <c r="TB19" s="236"/>
      <c r="TC19" s="236"/>
      <c r="TD19" s="236"/>
      <c r="TE19" s="236"/>
      <c r="TF19" s="237"/>
      <c r="TG19" s="275" t="s">
        <v>684</v>
      </c>
      <c r="TH19" s="276"/>
      <c r="TI19" s="276"/>
      <c r="TJ19" s="276"/>
      <c r="TK19" s="276"/>
      <c r="TL19" s="276"/>
      <c r="TM19" s="276"/>
      <c r="TN19" s="276"/>
      <c r="TO19" s="276"/>
      <c r="TP19" s="276"/>
      <c r="TQ19" s="276"/>
      <c r="TR19" s="276"/>
      <c r="TS19" s="276"/>
      <c r="TT19" s="276"/>
      <c r="TU19" s="276"/>
      <c r="TV19" s="276"/>
      <c r="TW19" s="276"/>
      <c r="TX19" s="276"/>
      <c r="TY19" s="276"/>
      <c r="TZ19" s="276"/>
      <c r="UA19" s="276"/>
      <c r="UB19" s="276"/>
      <c r="UC19" s="276"/>
      <c r="UD19" s="276"/>
      <c r="UE19" s="276"/>
      <c r="UF19" s="276"/>
      <c r="UG19" s="276"/>
      <c r="UH19" s="276"/>
      <c r="UI19" s="276"/>
      <c r="UJ19" s="276"/>
      <c r="UK19" s="276"/>
      <c r="UL19" s="276"/>
      <c r="UM19" s="276"/>
      <c r="UN19" s="276"/>
      <c r="UO19" s="276"/>
      <c r="UP19" s="276"/>
      <c r="UQ19" s="276"/>
      <c r="UR19" s="276"/>
      <c r="US19" s="276"/>
      <c r="UT19" s="276"/>
      <c r="UU19" s="277">
        <f>SUM(UU15:UX18)</f>
        <v>0</v>
      </c>
      <c r="UV19" s="277"/>
      <c r="UW19" s="277"/>
      <c r="UX19" s="277"/>
      <c r="VA19" s="270"/>
      <c r="VB19" s="270"/>
      <c r="VC19" s="235"/>
      <c r="VD19" s="236"/>
      <c r="VE19" s="236"/>
      <c r="VF19" s="236"/>
      <c r="VG19" s="236"/>
      <c r="VH19" s="236"/>
      <c r="VI19" s="236"/>
      <c r="VJ19" s="236"/>
      <c r="VK19" s="237"/>
      <c r="VL19" s="310" t="s">
        <v>684</v>
      </c>
      <c r="VM19" s="311"/>
      <c r="VN19" s="311"/>
      <c r="VO19" s="311"/>
      <c r="VP19" s="311"/>
      <c r="VQ19" s="311"/>
      <c r="VR19" s="311"/>
      <c r="VS19" s="311"/>
      <c r="VT19" s="311"/>
      <c r="VU19" s="311"/>
      <c r="VV19" s="311"/>
      <c r="VW19" s="311"/>
      <c r="VX19" s="311"/>
      <c r="VY19" s="311"/>
      <c r="VZ19" s="311"/>
      <c r="WA19" s="311"/>
      <c r="WB19" s="311"/>
      <c r="WC19" s="311"/>
      <c r="WD19" s="311"/>
      <c r="WE19" s="311"/>
      <c r="WF19" s="311"/>
      <c r="WG19" s="311"/>
      <c r="WH19" s="311"/>
      <c r="WI19" s="311"/>
      <c r="WJ19" s="311"/>
      <c r="WK19" s="311"/>
      <c r="WL19" s="311"/>
      <c r="WM19" s="311"/>
      <c r="WN19" s="311"/>
      <c r="WO19" s="311"/>
      <c r="WP19" s="311"/>
      <c r="WQ19" s="311"/>
      <c r="WR19" s="311"/>
      <c r="WS19" s="311"/>
      <c r="WT19" s="311"/>
      <c r="WU19" s="311"/>
      <c r="WV19" s="311"/>
      <c r="WW19" s="311"/>
      <c r="WX19" s="311"/>
      <c r="WY19" s="311"/>
      <c r="WZ19" s="312">
        <f>SUM(WZ15:XC18)</f>
        <v>0</v>
      </c>
      <c r="XA19" s="312"/>
      <c r="XB19" s="312"/>
      <c r="XC19" s="312"/>
      <c r="XF19" s="270"/>
      <c r="XG19" s="270"/>
      <c r="XH19" s="235"/>
      <c r="XI19" s="236"/>
      <c r="XJ19" s="236"/>
      <c r="XK19" s="236"/>
      <c r="XL19" s="236"/>
      <c r="XM19" s="236"/>
      <c r="XN19" s="236"/>
      <c r="XO19" s="236"/>
      <c r="XP19" s="237"/>
      <c r="XQ19" s="275" t="s">
        <v>684</v>
      </c>
      <c r="XR19" s="276"/>
      <c r="XS19" s="276"/>
      <c r="XT19" s="276"/>
      <c r="XU19" s="276"/>
      <c r="XV19" s="276"/>
      <c r="XW19" s="276"/>
      <c r="XX19" s="276"/>
      <c r="XY19" s="276"/>
      <c r="XZ19" s="276"/>
      <c r="YA19" s="276"/>
      <c r="YB19" s="276"/>
      <c r="YC19" s="276"/>
      <c r="YD19" s="276"/>
      <c r="YE19" s="276"/>
      <c r="YF19" s="276"/>
      <c r="YG19" s="276"/>
      <c r="YH19" s="276"/>
      <c r="YI19" s="276"/>
      <c r="YJ19" s="276"/>
      <c r="YK19" s="276"/>
      <c r="YL19" s="276"/>
      <c r="YM19" s="276"/>
      <c r="YN19" s="276"/>
      <c r="YO19" s="276"/>
      <c r="YP19" s="276"/>
      <c r="YQ19" s="276"/>
      <c r="YR19" s="276"/>
      <c r="YS19" s="276"/>
      <c r="YT19" s="276"/>
      <c r="YU19" s="276"/>
      <c r="YV19" s="276"/>
      <c r="YW19" s="276"/>
      <c r="YX19" s="276"/>
      <c r="YY19" s="276"/>
      <c r="YZ19" s="276"/>
      <c r="ZA19" s="276"/>
      <c r="ZB19" s="276"/>
      <c r="ZC19" s="276"/>
      <c r="ZD19" s="276"/>
      <c r="ZE19" s="277">
        <f>SUM(ZE15:ZH18)</f>
        <v>0</v>
      </c>
      <c r="ZF19" s="277"/>
      <c r="ZG19" s="277"/>
      <c r="ZH19" s="277"/>
    </row>
    <row r="20" spans="3:684" ht="19.899999999999999" customHeight="1" x14ac:dyDescent="0.25">
      <c r="C20" s="270"/>
      <c r="D20" s="270"/>
      <c r="E20" s="238"/>
      <c r="F20" s="239"/>
      <c r="G20" s="239"/>
      <c r="H20" s="239"/>
      <c r="I20" s="239"/>
      <c r="J20" s="239"/>
      <c r="K20" s="239"/>
      <c r="L20" s="239"/>
      <c r="M20" s="240"/>
      <c r="N20" s="313" t="str">
        <f>IF($C$10="","",CONCATENATE($C$10,".3"))</f>
        <v>1.1.3</v>
      </c>
      <c r="O20" s="251"/>
      <c r="P20" s="251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271"/>
      <c r="AE20" s="271"/>
      <c r="AF20" s="271"/>
      <c r="AG20" s="271"/>
      <c r="AH20" s="271"/>
      <c r="AI20" s="271"/>
      <c r="AJ20" s="271"/>
      <c r="AK20" s="271"/>
      <c r="AL20" s="271"/>
      <c r="AM20" s="271"/>
      <c r="AN20" s="271"/>
      <c r="AO20" s="271"/>
      <c r="AP20" s="271"/>
      <c r="AQ20" s="271"/>
      <c r="AR20" s="271"/>
      <c r="AS20" s="271"/>
      <c r="AT20" s="271"/>
      <c r="AU20" s="251"/>
      <c r="AV20" s="251"/>
      <c r="AW20" s="272"/>
      <c r="AX20" s="272"/>
      <c r="AY20" s="272"/>
      <c r="AZ20" s="273"/>
      <c r="BA20" s="273"/>
      <c r="BB20" s="272">
        <f>AW20*AZ20</f>
        <v>0</v>
      </c>
      <c r="BC20" s="272"/>
      <c r="BD20" s="272"/>
      <c r="BE20" s="272"/>
      <c r="BH20" s="270"/>
      <c r="BI20" s="270"/>
      <c r="BJ20" s="238"/>
      <c r="BK20" s="239"/>
      <c r="BL20" s="239"/>
      <c r="BM20" s="239"/>
      <c r="BN20" s="239"/>
      <c r="BO20" s="239"/>
      <c r="BP20" s="239"/>
      <c r="BQ20" s="239"/>
      <c r="BR20" s="240"/>
      <c r="BS20" s="251" t="str">
        <f>IF(BH10="","",CONCATENATE(BH10,".3"))</f>
        <v>2.1.3</v>
      </c>
      <c r="BT20" s="251"/>
      <c r="BU20" s="251"/>
      <c r="BV20" s="274"/>
      <c r="BW20" s="274"/>
      <c r="BX20" s="274"/>
      <c r="BY20" s="274"/>
      <c r="BZ20" s="274"/>
      <c r="CA20" s="274"/>
      <c r="CB20" s="274"/>
      <c r="CC20" s="274"/>
      <c r="CD20" s="274"/>
      <c r="CE20" s="274"/>
      <c r="CF20" s="274"/>
      <c r="CG20" s="274"/>
      <c r="CH20" s="274"/>
      <c r="CI20" s="271"/>
      <c r="CJ20" s="271"/>
      <c r="CK20" s="271"/>
      <c r="CL20" s="271"/>
      <c r="CM20" s="271"/>
      <c r="CN20" s="271"/>
      <c r="CO20" s="271"/>
      <c r="CP20" s="271"/>
      <c r="CQ20" s="271"/>
      <c r="CR20" s="271"/>
      <c r="CS20" s="271"/>
      <c r="CT20" s="271"/>
      <c r="CU20" s="271"/>
      <c r="CV20" s="271"/>
      <c r="CW20" s="271"/>
      <c r="CX20" s="271"/>
      <c r="CY20" s="271"/>
      <c r="CZ20" s="251"/>
      <c r="DA20" s="251"/>
      <c r="DB20" s="272"/>
      <c r="DC20" s="272"/>
      <c r="DD20" s="272"/>
      <c r="DE20" s="273"/>
      <c r="DF20" s="273"/>
      <c r="DG20" s="272">
        <f>DB20*DE20</f>
        <v>0</v>
      </c>
      <c r="DH20" s="272"/>
      <c r="DI20" s="272"/>
      <c r="DJ20" s="272"/>
      <c r="DM20" s="270"/>
      <c r="DN20" s="270"/>
      <c r="DO20" s="238"/>
      <c r="DP20" s="239"/>
      <c r="DQ20" s="239"/>
      <c r="DR20" s="239"/>
      <c r="DS20" s="239"/>
      <c r="DT20" s="239"/>
      <c r="DU20" s="239"/>
      <c r="DV20" s="239"/>
      <c r="DW20" s="240"/>
      <c r="DX20" s="313" t="str">
        <f>IF(DM10="","",CONCATENATE(DM10,".3"))</f>
        <v>3.1.3</v>
      </c>
      <c r="DY20" s="251"/>
      <c r="DZ20" s="251"/>
      <c r="EA20" s="274"/>
      <c r="EB20" s="274"/>
      <c r="EC20" s="274"/>
      <c r="ED20" s="274"/>
      <c r="EE20" s="274"/>
      <c r="EF20" s="274"/>
      <c r="EG20" s="274"/>
      <c r="EH20" s="274"/>
      <c r="EI20" s="274"/>
      <c r="EJ20" s="274"/>
      <c r="EK20" s="274"/>
      <c r="EL20" s="274"/>
      <c r="EM20" s="274"/>
      <c r="EN20" s="271"/>
      <c r="EO20" s="271"/>
      <c r="EP20" s="271"/>
      <c r="EQ20" s="271"/>
      <c r="ER20" s="271"/>
      <c r="ES20" s="271"/>
      <c r="ET20" s="271"/>
      <c r="EU20" s="271"/>
      <c r="EV20" s="271"/>
      <c r="EW20" s="271"/>
      <c r="EX20" s="271"/>
      <c r="EY20" s="271"/>
      <c r="EZ20" s="271"/>
      <c r="FA20" s="271"/>
      <c r="FB20" s="271"/>
      <c r="FC20" s="271"/>
      <c r="FD20" s="271"/>
      <c r="FE20" s="251"/>
      <c r="FF20" s="251"/>
      <c r="FG20" s="272"/>
      <c r="FH20" s="272"/>
      <c r="FI20" s="272"/>
      <c r="FJ20" s="273"/>
      <c r="FK20" s="273"/>
      <c r="FL20" s="272">
        <f>FG20*FJ20</f>
        <v>0</v>
      </c>
      <c r="FM20" s="272"/>
      <c r="FN20" s="272"/>
      <c r="FO20" s="272"/>
      <c r="FR20" s="270"/>
      <c r="FS20" s="270"/>
      <c r="FT20" s="238"/>
      <c r="FU20" s="239"/>
      <c r="FV20" s="239"/>
      <c r="FW20" s="239"/>
      <c r="FX20" s="239"/>
      <c r="FY20" s="239"/>
      <c r="FZ20" s="239"/>
      <c r="GA20" s="239"/>
      <c r="GB20" s="240"/>
      <c r="GC20" s="251" t="str">
        <f>IF(FR10="","",CONCATENATE(FR10,".3"))</f>
        <v>4.1.3</v>
      </c>
      <c r="GD20" s="251"/>
      <c r="GE20" s="251"/>
      <c r="GF20" s="274"/>
      <c r="GG20" s="274"/>
      <c r="GH20" s="274"/>
      <c r="GI20" s="274"/>
      <c r="GJ20" s="274"/>
      <c r="GK20" s="274"/>
      <c r="GL20" s="274"/>
      <c r="GM20" s="274"/>
      <c r="GN20" s="274"/>
      <c r="GO20" s="274"/>
      <c r="GP20" s="274"/>
      <c r="GQ20" s="274"/>
      <c r="GR20" s="274"/>
      <c r="GS20" s="271"/>
      <c r="GT20" s="271"/>
      <c r="GU20" s="271"/>
      <c r="GV20" s="271"/>
      <c r="GW20" s="271"/>
      <c r="GX20" s="271"/>
      <c r="GY20" s="271"/>
      <c r="GZ20" s="271"/>
      <c r="HA20" s="271"/>
      <c r="HB20" s="271"/>
      <c r="HC20" s="271"/>
      <c r="HD20" s="271"/>
      <c r="HE20" s="271"/>
      <c r="HF20" s="271"/>
      <c r="HG20" s="271"/>
      <c r="HH20" s="271"/>
      <c r="HI20" s="271"/>
      <c r="HJ20" s="251"/>
      <c r="HK20" s="251"/>
      <c r="HL20" s="272"/>
      <c r="HM20" s="272"/>
      <c r="HN20" s="272"/>
      <c r="HO20" s="273"/>
      <c r="HP20" s="273"/>
      <c r="HQ20" s="272">
        <f>HL20*HO20</f>
        <v>0</v>
      </c>
      <c r="HR20" s="272"/>
      <c r="HS20" s="272"/>
      <c r="HT20" s="272"/>
      <c r="HW20" s="270"/>
      <c r="HX20" s="270"/>
      <c r="HY20" s="238"/>
      <c r="HZ20" s="239"/>
      <c r="IA20" s="239"/>
      <c r="IB20" s="239"/>
      <c r="IC20" s="239"/>
      <c r="ID20" s="239"/>
      <c r="IE20" s="239"/>
      <c r="IF20" s="239"/>
      <c r="IG20" s="240"/>
      <c r="IH20" s="313" t="str">
        <f>IF(HW10="","",CONCATENATE(HW10,".3"))</f>
        <v>5.1.3</v>
      </c>
      <c r="II20" s="251"/>
      <c r="IJ20" s="251"/>
      <c r="IK20" s="274"/>
      <c r="IL20" s="274"/>
      <c r="IM20" s="274"/>
      <c r="IN20" s="274"/>
      <c r="IO20" s="274"/>
      <c r="IP20" s="274"/>
      <c r="IQ20" s="274"/>
      <c r="IR20" s="274"/>
      <c r="IS20" s="274"/>
      <c r="IT20" s="274"/>
      <c r="IU20" s="274"/>
      <c r="IV20" s="274"/>
      <c r="IW20" s="274"/>
      <c r="IX20" s="271"/>
      <c r="IY20" s="271"/>
      <c r="IZ20" s="271"/>
      <c r="JA20" s="271"/>
      <c r="JB20" s="271"/>
      <c r="JC20" s="271"/>
      <c r="JD20" s="271"/>
      <c r="JE20" s="271"/>
      <c r="JF20" s="271"/>
      <c r="JG20" s="271"/>
      <c r="JH20" s="271"/>
      <c r="JI20" s="271"/>
      <c r="JJ20" s="271"/>
      <c r="JK20" s="271"/>
      <c r="JL20" s="271"/>
      <c r="JM20" s="271"/>
      <c r="JN20" s="271"/>
      <c r="JO20" s="251"/>
      <c r="JP20" s="251"/>
      <c r="JQ20" s="272"/>
      <c r="JR20" s="272"/>
      <c r="JS20" s="272"/>
      <c r="JT20" s="273"/>
      <c r="JU20" s="273"/>
      <c r="JV20" s="272">
        <f>JQ20*JT20</f>
        <v>0</v>
      </c>
      <c r="JW20" s="272"/>
      <c r="JX20" s="272"/>
      <c r="JY20" s="272"/>
      <c r="KB20" s="270"/>
      <c r="KC20" s="270"/>
      <c r="KD20" s="238"/>
      <c r="KE20" s="239"/>
      <c r="KF20" s="239"/>
      <c r="KG20" s="239"/>
      <c r="KH20" s="239"/>
      <c r="KI20" s="239"/>
      <c r="KJ20" s="239"/>
      <c r="KK20" s="239"/>
      <c r="KL20" s="240"/>
      <c r="KM20" s="251" t="str">
        <f>IF(KB10="","",CONCATENATE(KB10,".3"))</f>
        <v>6.1.3</v>
      </c>
      <c r="KN20" s="251"/>
      <c r="KO20" s="251"/>
      <c r="KP20" s="274"/>
      <c r="KQ20" s="274"/>
      <c r="KR20" s="274"/>
      <c r="KS20" s="274"/>
      <c r="KT20" s="274"/>
      <c r="KU20" s="274"/>
      <c r="KV20" s="274"/>
      <c r="KW20" s="274"/>
      <c r="KX20" s="274"/>
      <c r="KY20" s="274"/>
      <c r="KZ20" s="274"/>
      <c r="LA20" s="274"/>
      <c r="LB20" s="274"/>
      <c r="LC20" s="271"/>
      <c r="LD20" s="271"/>
      <c r="LE20" s="271"/>
      <c r="LF20" s="271"/>
      <c r="LG20" s="271"/>
      <c r="LH20" s="271"/>
      <c r="LI20" s="271"/>
      <c r="LJ20" s="271"/>
      <c r="LK20" s="271"/>
      <c r="LL20" s="271"/>
      <c r="LM20" s="271"/>
      <c r="LN20" s="271"/>
      <c r="LO20" s="271"/>
      <c r="LP20" s="271"/>
      <c r="LQ20" s="271"/>
      <c r="LR20" s="271"/>
      <c r="LS20" s="271"/>
      <c r="LT20" s="251"/>
      <c r="LU20" s="251"/>
      <c r="LV20" s="272"/>
      <c r="LW20" s="272"/>
      <c r="LX20" s="272"/>
      <c r="LY20" s="273"/>
      <c r="LZ20" s="273"/>
      <c r="MA20" s="272">
        <f>LV20*LY20</f>
        <v>0</v>
      </c>
      <c r="MB20" s="272"/>
      <c r="MC20" s="272"/>
      <c r="MD20" s="272"/>
      <c r="MG20" s="270"/>
      <c r="MH20" s="270"/>
      <c r="MI20" s="238"/>
      <c r="MJ20" s="239"/>
      <c r="MK20" s="239"/>
      <c r="ML20" s="239"/>
      <c r="MM20" s="239"/>
      <c r="MN20" s="239"/>
      <c r="MO20" s="239"/>
      <c r="MP20" s="239"/>
      <c r="MQ20" s="240"/>
      <c r="MR20" s="313" t="str">
        <f>IF(MG10="","",CONCATENATE(MG10,".3"))</f>
        <v>7.1.3</v>
      </c>
      <c r="MS20" s="251"/>
      <c r="MT20" s="251"/>
      <c r="MU20" s="274"/>
      <c r="MV20" s="274"/>
      <c r="MW20" s="274"/>
      <c r="MX20" s="274"/>
      <c r="MY20" s="274"/>
      <c r="MZ20" s="274"/>
      <c r="NA20" s="274"/>
      <c r="NB20" s="274"/>
      <c r="NC20" s="274"/>
      <c r="ND20" s="274"/>
      <c r="NE20" s="274"/>
      <c r="NF20" s="274"/>
      <c r="NG20" s="274"/>
      <c r="NH20" s="271"/>
      <c r="NI20" s="271"/>
      <c r="NJ20" s="271"/>
      <c r="NK20" s="271"/>
      <c r="NL20" s="271"/>
      <c r="NM20" s="271"/>
      <c r="NN20" s="271"/>
      <c r="NO20" s="271"/>
      <c r="NP20" s="271"/>
      <c r="NQ20" s="271"/>
      <c r="NR20" s="271"/>
      <c r="NS20" s="271"/>
      <c r="NT20" s="271"/>
      <c r="NU20" s="271"/>
      <c r="NV20" s="271"/>
      <c r="NW20" s="271"/>
      <c r="NX20" s="271"/>
      <c r="NY20" s="251"/>
      <c r="NZ20" s="251"/>
      <c r="OA20" s="272"/>
      <c r="OB20" s="272"/>
      <c r="OC20" s="272"/>
      <c r="OD20" s="273"/>
      <c r="OE20" s="273"/>
      <c r="OF20" s="272">
        <f>OA20*OD20</f>
        <v>0</v>
      </c>
      <c r="OG20" s="272"/>
      <c r="OH20" s="272"/>
      <c r="OI20" s="272"/>
      <c r="OL20" s="270"/>
      <c r="OM20" s="270"/>
      <c r="ON20" s="238"/>
      <c r="OO20" s="239"/>
      <c r="OP20" s="239"/>
      <c r="OQ20" s="239"/>
      <c r="OR20" s="239"/>
      <c r="OS20" s="239"/>
      <c r="OT20" s="239"/>
      <c r="OU20" s="239"/>
      <c r="OV20" s="240"/>
      <c r="OW20" s="251" t="str">
        <f>IF(OL10="","",CONCATENATE(OL10,".3"))</f>
        <v>8.1.3</v>
      </c>
      <c r="OX20" s="251"/>
      <c r="OY20" s="251"/>
      <c r="OZ20" s="274"/>
      <c r="PA20" s="274"/>
      <c r="PB20" s="274"/>
      <c r="PC20" s="274"/>
      <c r="PD20" s="274"/>
      <c r="PE20" s="274"/>
      <c r="PF20" s="274"/>
      <c r="PG20" s="274"/>
      <c r="PH20" s="274"/>
      <c r="PI20" s="274"/>
      <c r="PJ20" s="274"/>
      <c r="PK20" s="274"/>
      <c r="PL20" s="274"/>
      <c r="PM20" s="271"/>
      <c r="PN20" s="271"/>
      <c r="PO20" s="271"/>
      <c r="PP20" s="271"/>
      <c r="PQ20" s="271"/>
      <c r="PR20" s="271"/>
      <c r="PS20" s="271"/>
      <c r="PT20" s="271"/>
      <c r="PU20" s="271"/>
      <c r="PV20" s="271"/>
      <c r="PW20" s="271"/>
      <c r="PX20" s="271"/>
      <c r="PY20" s="271"/>
      <c r="PZ20" s="271"/>
      <c r="QA20" s="271"/>
      <c r="QB20" s="271"/>
      <c r="QC20" s="271"/>
      <c r="QD20" s="251"/>
      <c r="QE20" s="251"/>
      <c r="QF20" s="272"/>
      <c r="QG20" s="272"/>
      <c r="QH20" s="272"/>
      <c r="QI20" s="273"/>
      <c r="QJ20" s="273"/>
      <c r="QK20" s="272">
        <f>QF20*QI20</f>
        <v>0</v>
      </c>
      <c r="QL20" s="272"/>
      <c r="QM20" s="272"/>
      <c r="QN20" s="272"/>
      <c r="QQ20" s="270"/>
      <c r="QR20" s="270"/>
      <c r="QS20" s="238"/>
      <c r="QT20" s="239"/>
      <c r="QU20" s="239"/>
      <c r="QV20" s="239"/>
      <c r="QW20" s="239"/>
      <c r="QX20" s="239"/>
      <c r="QY20" s="239"/>
      <c r="QZ20" s="239"/>
      <c r="RA20" s="240"/>
      <c r="RB20" s="313" t="str">
        <f>IF(QQ10="","",CONCATENATE(QQ10,".3"))</f>
        <v>9.1.3</v>
      </c>
      <c r="RC20" s="251"/>
      <c r="RD20" s="251"/>
      <c r="RE20" s="274"/>
      <c r="RF20" s="274"/>
      <c r="RG20" s="274"/>
      <c r="RH20" s="274"/>
      <c r="RI20" s="274"/>
      <c r="RJ20" s="274"/>
      <c r="RK20" s="274"/>
      <c r="RL20" s="274"/>
      <c r="RM20" s="274"/>
      <c r="RN20" s="274"/>
      <c r="RO20" s="274"/>
      <c r="RP20" s="274"/>
      <c r="RQ20" s="274"/>
      <c r="RR20" s="271"/>
      <c r="RS20" s="271"/>
      <c r="RT20" s="271"/>
      <c r="RU20" s="271"/>
      <c r="RV20" s="271"/>
      <c r="RW20" s="271"/>
      <c r="RX20" s="271"/>
      <c r="RY20" s="271"/>
      <c r="RZ20" s="271"/>
      <c r="SA20" s="271"/>
      <c r="SB20" s="271"/>
      <c r="SC20" s="271"/>
      <c r="SD20" s="271"/>
      <c r="SE20" s="271"/>
      <c r="SF20" s="271"/>
      <c r="SG20" s="271"/>
      <c r="SH20" s="271"/>
      <c r="SI20" s="251"/>
      <c r="SJ20" s="251"/>
      <c r="SK20" s="272"/>
      <c r="SL20" s="272"/>
      <c r="SM20" s="272"/>
      <c r="SN20" s="273"/>
      <c r="SO20" s="273"/>
      <c r="SP20" s="272">
        <f>SK20*SN20</f>
        <v>0</v>
      </c>
      <c r="SQ20" s="272"/>
      <c r="SR20" s="272"/>
      <c r="SS20" s="272"/>
      <c r="SV20" s="270"/>
      <c r="SW20" s="270"/>
      <c r="SX20" s="238"/>
      <c r="SY20" s="239"/>
      <c r="SZ20" s="239"/>
      <c r="TA20" s="239"/>
      <c r="TB20" s="239"/>
      <c r="TC20" s="239"/>
      <c r="TD20" s="239"/>
      <c r="TE20" s="239"/>
      <c r="TF20" s="240"/>
      <c r="TG20" s="251" t="str">
        <f>IF(SV10="","",CONCATENATE(SV10,".3"))</f>
        <v>10.1.3</v>
      </c>
      <c r="TH20" s="251"/>
      <c r="TI20" s="251"/>
      <c r="TJ20" s="274"/>
      <c r="TK20" s="274"/>
      <c r="TL20" s="274"/>
      <c r="TM20" s="274"/>
      <c r="TN20" s="274"/>
      <c r="TO20" s="274"/>
      <c r="TP20" s="274"/>
      <c r="TQ20" s="274"/>
      <c r="TR20" s="274"/>
      <c r="TS20" s="274"/>
      <c r="TT20" s="274"/>
      <c r="TU20" s="274"/>
      <c r="TV20" s="274"/>
      <c r="TW20" s="271"/>
      <c r="TX20" s="271"/>
      <c r="TY20" s="271"/>
      <c r="TZ20" s="271"/>
      <c r="UA20" s="271"/>
      <c r="UB20" s="271"/>
      <c r="UC20" s="271"/>
      <c r="UD20" s="271"/>
      <c r="UE20" s="271"/>
      <c r="UF20" s="271"/>
      <c r="UG20" s="271"/>
      <c r="UH20" s="271"/>
      <c r="UI20" s="271"/>
      <c r="UJ20" s="271"/>
      <c r="UK20" s="271"/>
      <c r="UL20" s="271"/>
      <c r="UM20" s="271"/>
      <c r="UN20" s="251"/>
      <c r="UO20" s="251"/>
      <c r="UP20" s="272"/>
      <c r="UQ20" s="272"/>
      <c r="UR20" s="272"/>
      <c r="US20" s="273"/>
      <c r="UT20" s="273"/>
      <c r="UU20" s="272">
        <f>UP20*US20</f>
        <v>0</v>
      </c>
      <c r="UV20" s="272"/>
      <c r="UW20" s="272"/>
      <c r="UX20" s="272"/>
      <c r="VA20" s="270"/>
      <c r="VB20" s="270"/>
      <c r="VC20" s="238"/>
      <c r="VD20" s="239"/>
      <c r="VE20" s="239"/>
      <c r="VF20" s="239"/>
      <c r="VG20" s="239"/>
      <c r="VH20" s="239"/>
      <c r="VI20" s="239"/>
      <c r="VJ20" s="239"/>
      <c r="VK20" s="240"/>
      <c r="VL20" s="313" t="str">
        <f>IF(VA10="","",CONCATENATE(VA10,".3"))</f>
        <v>11.1.3</v>
      </c>
      <c r="VM20" s="251"/>
      <c r="VN20" s="251"/>
      <c r="VO20" s="274"/>
      <c r="VP20" s="274"/>
      <c r="VQ20" s="274"/>
      <c r="VR20" s="274"/>
      <c r="VS20" s="274"/>
      <c r="VT20" s="274"/>
      <c r="VU20" s="274"/>
      <c r="VV20" s="274"/>
      <c r="VW20" s="274"/>
      <c r="VX20" s="274"/>
      <c r="VY20" s="274"/>
      <c r="VZ20" s="274"/>
      <c r="WA20" s="274"/>
      <c r="WB20" s="271"/>
      <c r="WC20" s="271"/>
      <c r="WD20" s="271"/>
      <c r="WE20" s="271"/>
      <c r="WF20" s="271"/>
      <c r="WG20" s="271"/>
      <c r="WH20" s="271"/>
      <c r="WI20" s="271"/>
      <c r="WJ20" s="271"/>
      <c r="WK20" s="271"/>
      <c r="WL20" s="271"/>
      <c r="WM20" s="271"/>
      <c r="WN20" s="271"/>
      <c r="WO20" s="271"/>
      <c r="WP20" s="271"/>
      <c r="WQ20" s="271"/>
      <c r="WR20" s="271"/>
      <c r="WS20" s="251"/>
      <c r="WT20" s="251"/>
      <c r="WU20" s="272"/>
      <c r="WV20" s="272"/>
      <c r="WW20" s="272"/>
      <c r="WX20" s="273"/>
      <c r="WY20" s="273"/>
      <c r="WZ20" s="272">
        <f>WU20*WX20</f>
        <v>0</v>
      </c>
      <c r="XA20" s="272"/>
      <c r="XB20" s="272"/>
      <c r="XC20" s="272"/>
      <c r="XF20" s="270"/>
      <c r="XG20" s="270"/>
      <c r="XH20" s="238"/>
      <c r="XI20" s="239"/>
      <c r="XJ20" s="239"/>
      <c r="XK20" s="239"/>
      <c r="XL20" s="239"/>
      <c r="XM20" s="239"/>
      <c r="XN20" s="239"/>
      <c r="XO20" s="239"/>
      <c r="XP20" s="240"/>
      <c r="XQ20" s="251" t="str">
        <f>IF(XF10="","",CONCATENATE(XF10,".3"))</f>
        <v/>
      </c>
      <c r="XR20" s="251"/>
      <c r="XS20" s="251"/>
      <c r="XT20" s="274"/>
      <c r="XU20" s="274"/>
      <c r="XV20" s="274"/>
      <c r="XW20" s="274"/>
      <c r="XX20" s="274"/>
      <c r="XY20" s="274"/>
      <c r="XZ20" s="274"/>
      <c r="YA20" s="274"/>
      <c r="YB20" s="274"/>
      <c r="YC20" s="274"/>
      <c r="YD20" s="274"/>
      <c r="YE20" s="274"/>
      <c r="YF20" s="274"/>
      <c r="YG20" s="271"/>
      <c r="YH20" s="271"/>
      <c r="YI20" s="271"/>
      <c r="YJ20" s="271"/>
      <c r="YK20" s="271"/>
      <c r="YL20" s="271"/>
      <c r="YM20" s="271"/>
      <c r="YN20" s="271"/>
      <c r="YO20" s="271"/>
      <c r="YP20" s="271"/>
      <c r="YQ20" s="271"/>
      <c r="YR20" s="271"/>
      <c r="YS20" s="271"/>
      <c r="YT20" s="271"/>
      <c r="YU20" s="271"/>
      <c r="YV20" s="271"/>
      <c r="YW20" s="271"/>
      <c r="YX20" s="251"/>
      <c r="YY20" s="251"/>
      <c r="YZ20" s="272"/>
      <c r="ZA20" s="272"/>
      <c r="ZB20" s="272"/>
      <c r="ZC20" s="273"/>
      <c r="ZD20" s="273"/>
      <c r="ZE20" s="272">
        <f>YZ20*ZC20</f>
        <v>0</v>
      </c>
      <c r="ZF20" s="272"/>
      <c r="ZG20" s="272"/>
      <c r="ZH20" s="272"/>
    </row>
    <row r="21" spans="3:684" ht="19.899999999999999" customHeight="1" x14ac:dyDescent="0.25">
      <c r="C21" s="270"/>
      <c r="D21" s="270"/>
      <c r="E21" s="191"/>
      <c r="F21" s="45"/>
      <c r="G21" s="45"/>
      <c r="H21" s="334" t="s">
        <v>681</v>
      </c>
      <c r="I21" s="334"/>
      <c r="J21" s="335"/>
      <c r="K21" s="336" t="s">
        <v>682</v>
      </c>
      <c r="L21" s="334"/>
      <c r="M21" s="335"/>
      <c r="N21" s="313"/>
      <c r="O21" s="251"/>
      <c r="P21" s="251"/>
      <c r="Q21" s="274"/>
      <c r="R21" s="274"/>
      <c r="S21" s="274"/>
      <c r="T21" s="274"/>
      <c r="U21" s="274"/>
      <c r="V21" s="274"/>
      <c r="W21" s="274"/>
      <c r="X21" s="274"/>
      <c r="Y21" s="274"/>
      <c r="Z21" s="274"/>
      <c r="AA21" s="274"/>
      <c r="AB21" s="274"/>
      <c r="AC21" s="274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71"/>
      <c r="AR21" s="271"/>
      <c r="AS21" s="271"/>
      <c r="AT21" s="271"/>
      <c r="AU21" s="251"/>
      <c r="AV21" s="251"/>
      <c r="AW21" s="272"/>
      <c r="AX21" s="272"/>
      <c r="AY21" s="272"/>
      <c r="AZ21" s="273"/>
      <c r="BA21" s="273"/>
      <c r="BB21" s="272">
        <f t="shared" ref="BB21:BB23" si="24">AW21*AZ21</f>
        <v>0</v>
      </c>
      <c r="BC21" s="272"/>
      <c r="BD21" s="272"/>
      <c r="BE21" s="272"/>
      <c r="BH21" s="270"/>
      <c r="BI21" s="270"/>
      <c r="BJ21" s="204"/>
      <c r="BK21" s="45"/>
      <c r="BL21" s="45"/>
      <c r="BM21" s="323" t="s">
        <v>681</v>
      </c>
      <c r="BN21" s="324"/>
      <c r="BO21" s="324"/>
      <c r="BP21" s="324" t="s">
        <v>682</v>
      </c>
      <c r="BQ21" s="324"/>
      <c r="BR21" s="324"/>
      <c r="BS21" s="251"/>
      <c r="BT21" s="251"/>
      <c r="BU21" s="251"/>
      <c r="BV21" s="274"/>
      <c r="BW21" s="274"/>
      <c r="BX21" s="274"/>
      <c r="BY21" s="274"/>
      <c r="BZ21" s="274"/>
      <c r="CA21" s="274"/>
      <c r="CB21" s="274"/>
      <c r="CC21" s="274"/>
      <c r="CD21" s="274"/>
      <c r="CE21" s="274"/>
      <c r="CF21" s="274"/>
      <c r="CG21" s="274"/>
      <c r="CH21" s="274"/>
      <c r="CI21" s="271"/>
      <c r="CJ21" s="271"/>
      <c r="CK21" s="271"/>
      <c r="CL21" s="271"/>
      <c r="CM21" s="271"/>
      <c r="CN21" s="271"/>
      <c r="CO21" s="271"/>
      <c r="CP21" s="271"/>
      <c r="CQ21" s="271"/>
      <c r="CR21" s="271"/>
      <c r="CS21" s="271"/>
      <c r="CT21" s="271"/>
      <c r="CU21" s="271"/>
      <c r="CV21" s="271"/>
      <c r="CW21" s="271"/>
      <c r="CX21" s="271"/>
      <c r="CY21" s="271"/>
      <c r="CZ21" s="251"/>
      <c r="DA21" s="251"/>
      <c r="DB21" s="272"/>
      <c r="DC21" s="272"/>
      <c r="DD21" s="272"/>
      <c r="DE21" s="273"/>
      <c r="DF21" s="273"/>
      <c r="DG21" s="272">
        <f t="shared" ref="DG21:DG23" si="25">DB21*DE21</f>
        <v>0</v>
      </c>
      <c r="DH21" s="272"/>
      <c r="DI21" s="272"/>
      <c r="DJ21" s="272"/>
      <c r="DM21" s="270"/>
      <c r="DN21" s="270"/>
      <c r="DO21" s="191"/>
      <c r="DP21" s="45"/>
      <c r="DQ21" s="45"/>
      <c r="DR21" s="375" t="s">
        <v>681</v>
      </c>
      <c r="DS21" s="375"/>
      <c r="DT21" s="376"/>
      <c r="DU21" s="374" t="s">
        <v>682</v>
      </c>
      <c r="DV21" s="375"/>
      <c r="DW21" s="376"/>
      <c r="DX21" s="313"/>
      <c r="DY21" s="251"/>
      <c r="DZ21" s="251"/>
      <c r="EA21" s="274"/>
      <c r="EB21" s="274"/>
      <c r="EC21" s="274"/>
      <c r="ED21" s="274"/>
      <c r="EE21" s="274"/>
      <c r="EF21" s="274"/>
      <c r="EG21" s="274"/>
      <c r="EH21" s="274"/>
      <c r="EI21" s="274"/>
      <c r="EJ21" s="274"/>
      <c r="EK21" s="274"/>
      <c r="EL21" s="274"/>
      <c r="EM21" s="274"/>
      <c r="EN21" s="271"/>
      <c r="EO21" s="271"/>
      <c r="EP21" s="271"/>
      <c r="EQ21" s="271"/>
      <c r="ER21" s="271"/>
      <c r="ES21" s="271"/>
      <c r="ET21" s="271"/>
      <c r="EU21" s="271"/>
      <c r="EV21" s="271"/>
      <c r="EW21" s="271"/>
      <c r="EX21" s="271"/>
      <c r="EY21" s="271"/>
      <c r="EZ21" s="271"/>
      <c r="FA21" s="271"/>
      <c r="FB21" s="271"/>
      <c r="FC21" s="271"/>
      <c r="FD21" s="271"/>
      <c r="FE21" s="251"/>
      <c r="FF21" s="251"/>
      <c r="FG21" s="272"/>
      <c r="FH21" s="272"/>
      <c r="FI21" s="272"/>
      <c r="FJ21" s="273"/>
      <c r="FK21" s="273"/>
      <c r="FL21" s="272">
        <f t="shared" ref="FL21:FL23" si="26">FG21*FJ21</f>
        <v>0</v>
      </c>
      <c r="FM21" s="272"/>
      <c r="FN21" s="272"/>
      <c r="FO21" s="272"/>
      <c r="FR21" s="270"/>
      <c r="FS21" s="270"/>
      <c r="FT21" s="191"/>
      <c r="FU21" s="45"/>
      <c r="FV21" s="45"/>
      <c r="FW21" s="285" t="s">
        <v>681</v>
      </c>
      <c r="FX21" s="286"/>
      <c r="FY21" s="286"/>
      <c r="FZ21" s="286" t="s">
        <v>682</v>
      </c>
      <c r="GA21" s="286"/>
      <c r="GB21" s="286"/>
      <c r="GC21" s="251"/>
      <c r="GD21" s="251"/>
      <c r="GE21" s="251"/>
      <c r="GF21" s="274"/>
      <c r="GG21" s="274"/>
      <c r="GH21" s="274"/>
      <c r="GI21" s="274"/>
      <c r="GJ21" s="274"/>
      <c r="GK21" s="274"/>
      <c r="GL21" s="274"/>
      <c r="GM21" s="274"/>
      <c r="GN21" s="274"/>
      <c r="GO21" s="274"/>
      <c r="GP21" s="274"/>
      <c r="GQ21" s="274"/>
      <c r="GR21" s="274"/>
      <c r="GS21" s="271"/>
      <c r="GT21" s="271"/>
      <c r="GU21" s="271"/>
      <c r="GV21" s="271"/>
      <c r="GW21" s="271"/>
      <c r="GX21" s="271"/>
      <c r="GY21" s="271"/>
      <c r="GZ21" s="271"/>
      <c r="HA21" s="271"/>
      <c r="HB21" s="271"/>
      <c r="HC21" s="271"/>
      <c r="HD21" s="271"/>
      <c r="HE21" s="271"/>
      <c r="HF21" s="271"/>
      <c r="HG21" s="271"/>
      <c r="HH21" s="271"/>
      <c r="HI21" s="271"/>
      <c r="HJ21" s="251"/>
      <c r="HK21" s="251"/>
      <c r="HL21" s="272"/>
      <c r="HM21" s="272"/>
      <c r="HN21" s="272"/>
      <c r="HO21" s="273"/>
      <c r="HP21" s="273"/>
      <c r="HQ21" s="272">
        <f t="shared" ref="HQ21:HQ23" si="27">HL21*HO21</f>
        <v>0</v>
      </c>
      <c r="HR21" s="272"/>
      <c r="HS21" s="272"/>
      <c r="HT21" s="272"/>
      <c r="HW21" s="270"/>
      <c r="HX21" s="270"/>
      <c r="HY21" s="191"/>
      <c r="HZ21" s="45"/>
      <c r="IA21" s="45"/>
      <c r="IB21" s="375" t="s">
        <v>681</v>
      </c>
      <c r="IC21" s="375"/>
      <c r="ID21" s="376"/>
      <c r="IE21" s="374" t="s">
        <v>682</v>
      </c>
      <c r="IF21" s="375"/>
      <c r="IG21" s="376"/>
      <c r="IH21" s="313"/>
      <c r="II21" s="251"/>
      <c r="IJ21" s="251"/>
      <c r="IK21" s="274"/>
      <c r="IL21" s="274"/>
      <c r="IM21" s="274"/>
      <c r="IN21" s="274"/>
      <c r="IO21" s="274"/>
      <c r="IP21" s="274"/>
      <c r="IQ21" s="274"/>
      <c r="IR21" s="274"/>
      <c r="IS21" s="274"/>
      <c r="IT21" s="274"/>
      <c r="IU21" s="274"/>
      <c r="IV21" s="274"/>
      <c r="IW21" s="274"/>
      <c r="IX21" s="271"/>
      <c r="IY21" s="271"/>
      <c r="IZ21" s="271"/>
      <c r="JA21" s="271"/>
      <c r="JB21" s="271"/>
      <c r="JC21" s="271"/>
      <c r="JD21" s="271"/>
      <c r="JE21" s="271"/>
      <c r="JF21" s="271"/>
      <c r="JG21" s="271"/>
      <c r="JH21" s="271"/>
      <c r="JI21" s="271"/>
      <c r="JJ21" s="271"/>
      <c r="JK21" s="271"/>
      <c r="JL21" s="271"/>
      <c r="JM21" s="271"/>
      <c r="JN21" s="271"/>
      <c r="JO21" s="251"/>
      <c r="JP21" s="251"/>
      <c r="JQ21" s="272"/>
      <c r="JR21" s="272"/>
      <c r="JS21" s="272"/>
      <c r="JT21" s="273"/>
      <c r="JU21" s="273"/>
      <c r="JV21" s="272">
        <f t="shared" ref="JV21:JV23" si="28">JQ21*JT21</f>
        <v>0</v>
      </c>
      <c r="JW21" s="272"/>
      <c r="JX21" s="272"/>
      <c r="JY21" s="272"/>
      <c r="KB21" s="270"/>
      <c r="KC21" s="270"/>
      <c r="KD21" s="191"/>
      <c r="KE21" s="45"/>
      <c r="KF21" s="45"/>
      <c r="KG21" s="285" t="s">
        <v>681</v>
      </c>
      <c r="KH21" s="286"/>
      <c r="KI21" s="286"/>
      <c r="KJ21" s="286" t="s">
        <v>682</v>
      </c>
      <c r="KK21" s="286"/>
      <c r="KL21" s="286"/>
      <c r="KM21" s="251"/>
      <c r="KN21" s="251"/>
      <c r="KO21" s="251"/>
      <c r="KP21" s="274"/>
      <c r="KQ21" s="274"/>
      <c r="KR21" s="274"/>
      <c r="KS21" s="274"/>
      <c r="KT21" s="274"/>
      <c r="KU21" s="274"/>
      <c r="KV21" s="274"/>
      <c r="KW21" s="274"/>
      <c r="KX21" s="274"/>
      <c r="KY21" s="274"/>
      <c r="KZ21" s="274"/>
      <c r="LA21" s="274"/>
      <c r="LB21" s="274"/>
      <c r="LC21" s="271"/>
      <c r="LD21" s="271"/>
      <c r="LE21" s="271"/>
      <c r="LF21" s="271"/>
      <c r="LG21" s="271"/>
      <c r="LH21" s="271"/>
      <c r="LI21" s="271"/>
      <c r="LJ21" s="271"/>
      <c r="LK21" s="271"/>
      <c r="LL21" s="271"/>
      <c r="LM21" s="271"/>
      <c r="LN21" s="271"/>
      <c r="LO21" s="271"/>
      <c r="LP21" s="271"/>
      <c r="LQ21" s="271"/>
      <c r="LR21" s="271"/>
      <c r="LS21" s="271"/>
      <c r="LT21" s="251"/>
      <c r="LU21" s="251"/>
      <c r="LV21" s="272"/>
      <c r="LW21" s="272"/>
      <c r="LX21" s="272"/>
      <c r="LY21" s="273"/>
      <c r="LZ21" s="273"/>
      <c r="MA21" s="272">
        <f t="shared" ref="MA21:MA23" si="29">LV21*LY21</f>
        <v>0</v>
      </c>
      <c r="MB21" s="272"/>
      <c r="MC21" s="272"/>
      <c r="MD21" s="272"/>
      <c r="MG21" s="270"/>
      <c r="MH21" s="270"/>
      <c r="MI21" s="191"/>
      <c r="MJ21" s="45"/>
      <c r="MK21" s="45"/>
      <c r="ML21" s="375" t="s">
        <v>681</v>
      </c>
      <c r="MM21" s="375"/>
      <c r="MN21" s="376"/>
      <c r="MO21" s="374" t="s">
        <v>682</v>
      </c>
      <c r="MP21" s="375"/>
      <c r="MQ21" s="376"/>
      <c r="MR21" s="313"/>
      <c r="MS21" s="251"/>
      <c r="MT21" s="251"/>
      <c r="MU21" s="274"/>
      <c r="MV21" s="274"/>
      <c r="MW21" s="274"/>
      <c r="MX21" s="274"/>
      <c r="MY21" s="274"/>
      <c r="MZ21" s="274"/>
      <c r="NA21" s="274"/>
      <c r="NB21" s="274"/>
      <c r="NC21" s="274"/>
      <c r="ND21" s="274"/>
      <c r="NE21" s="274"/>
      <c r="NF21" s="274"/>
      <c r="NG21" s="274"/>
      <c r="NH21" s="271"/>
      <c r="NI21" s="271"/>
      <c r="NJ21" s="271"/>
      <c r="NK21" s="271"/>
      <c r="NL21" s="271"/>
      <c r="NM21" s="271"/>
      <c r="NN21" s="271"/>
      <c r="NO21" s="271"/>
      <c r="NP21" s="271"/>
      <c r="NQ21" s="271"/>
      <c r="NR21" s="271"/>
      <c r="NS21" s="271"/>
      <c r="NT21" s="271"/>
      <c r="NU21" s="271"/>
      <c r="NV21" s="271"/>
      <c r="NW21" s="271"/>
      <c r="NX21" s="271"/>
      <c r="NY21" s="251"/>
      <c r="NZ21" s="251"/>
      <c r="OA21" s="272"/>
      <c r="OB21" s="272"/>
      <c r="OC21" s="272"/>
      <c r="OD21" s="273"/>
      <c r="OE21" s="273"/>
      <c r="OF21" s="272">
        <f t="shared" ref="OF21:OF23" si="30">OA21*OD21</f>
        <v>0</v>
      </c>
      <c r="OG21" s="272"/>
      <c r="OH21" s="272"/>
      <c r="OI21" s="272"/>
      <c r="OL21" s="270"/>
      <c r="OM21" s="270"/>
      <c r="ON21" s="191"/>
      <c r="OO21" s="45"/>
      <c r="OP21" s="45"/>
      <c r="OQ21" s="285" t="s">
        <v>681</v>
      </c>
      <c r="OR21" s="286"/>
      <c r="OS21" s="286"/>
      <c r="OT21" s="286" t="s">
        <v>682</v>
      </c>
      <c r="OU21" s="286"/>
      <c r="OV21" s="286"/>
      <c r="OW21" s="251"/>
      <c r="OX21" s="251"/>
      <c r="OY21" s="251"/>
      <c r="OZ21" s="274"/>
      <c r="PA21" s="274"/>
      <c r="PB21" s="274"/>
      <c r="PC21" s="274"/>
      <c r="PD21" s="274"/>
      <c r="PE21" s="274"/>
      <c r="PF21" s="274"/>
      <c r="PG21" s="274"/>
      <c r="PH21" s="274"/>
      <c r="PI21" s="274"/>
      <c r="PJ21" s="274"/>
      <c r="PK21" s="274"/>
      <c r="PL21" s="274"/>
      <c r="PM21" s="271"/>
      <c r="PN21" s="271"/>
      <c r="PO21" s="271"/>
      <c r="PP21" s="271"/>
      <c r="PQ21" s="271"/>
      <c r="PR21" s="271"/>
      <c r="PS21" s="271"/>
      <c r="PT21" s="271"/>
      <c r="PU21" s="271"/>
      <c r="PV21" s="271"/>
      <c r="PW21" s="271"/>
      <c r="PX21" s="271"/>
      <c r="PY21" s="271"/>
      <c r="PZ21" s="271"/>
      <c r="QA21" s="271"/>
      <c r="QB21" s="271"/>
      <c r="QC21" s="271"/>
      <c r="QD21" s="251"/>
      <c r="QE21" s="251"/>
      <c r="QF21" s="272"/>
      <c r="QG21" s="272"/>
      <c r="QH21" s="272"/>
      <c r="QI21" s="273"/>
      <c r="QJ21" s="273"/>
      <c r="QK21" s="272">
        <f t="shared" ref="QK21:QK23" si="31">QF21*QI21</f>
        <v>0</v>
      </c>
      <c r="QL21" s="272"/>
      <c r="QM21" s="272"/>
      <c r="QN21" s="272"/>
      <c r="QQ21" s="270"/>
      <c r="QR21" s="270"/>
      <c r="QS21" s="191"/>
      <c r="QT21" s="45"/>
      <c r="QU21" s="45"/>
      <c r="QV21" s="375" t="s">
        <v>681</v>
      </c>
      <c r="QW21" s="375"/>
      <c r="QX21" s="376"/>
      <c r="QY21" s="374" t="s">
        <v>682</v>
      </c>
      <c r="QZ21" s="375"/>
      <c r="RA21" s="376"/>
      <c r="RB21" s="313"/>
      <c r="RC21" s="251"/>
      <c r="RD21" s="251"/>
      <c r="RE21" s="274"/>
      <c r="RF21" s="274"/>
      <c r="RG21" s="274"/>
      <c r="RH21" s="274"/>
      <c r="RI21" s="274"/>
      <c r="RJ21" s="274"/>
      <c r="RK21" s="274"/>
      <c r="RL21" s="274"/>
      <c r="RM21" s="274"/>
      <c r="RN21" s="274"/>
      <c r="RO21" s="274"/>
      <c r="RP21" s="274"/>
      <c r="RQ21" s="274"/>
      <c r="RR21" s="271"/>
      <c r="RS21" s="271"/>
      <c r="RT21" s="271"/>
      <c r="RU21" s="271"/>
      <c r="RV21" s="271"/>
      <c r="RW21" s="271"/>
      <c r="RX21" s="271"/>
      <c r="RY21" s="271"/>
      <c r="RZ21" s="271"/>
      <c r="SA21" s="271"/>
      <c r="SB21" s="271"/>
      <c r="SC21" s="271"/>
      <c r="SD21" s="271"/>
      <c r="SE21" s="271"/>
      <c r="SF21" s="271"/>
      <c r="SG21" s="271"/>
      <c r="SH21" s="271"/>
      <c r="SI21" s="251"/>
      <c r="SJ21" s="251"/>
      <c r="SK21" s="272"/>
      <c r="SL21" s="272"/>
      <c r="SM21" s="272"/>
      <c r="SN21" s="273"/>
      <c r="SO21" s="273"/>
      <c r="SP21" s="272">
        <f t="shared" ref="SP21:SP23" si="32">SK21*SN21</f>
        <v>0</v>
      </c>
      <c r="SQ21" s="272"/>
      <c r="SR21" s="272"/>
      <c r="SS21" s="272"/>
      <c r="SV21" s="270"/>
      <c r="SW21" s="270"/>
      <c r="SX21" s="191"/>
      <c r="SY21" s="45"/>
      <c r="SZ21" s="45"/>
      <c r="TA21" s="285" t="s">
        <v>681</v>
      </c>
      <c r="TB21" s="286"/>
      <c r="TC21" s="286"/>
      <c r="TD21" s="286" t="s">
        <v>682</v>
      </c>
      <c r="TE21" s="286"/>
      <c r="TF21" s="286"/>
      <c r="TG21" s="251"/>
      <c r="TH21" s="251"/>
      <c r="TI21" s="251"/>
      <c r="TJ21" s="274"/>
      <c r="TK21" s="274"/>
      <c r="TL21" s="274"/>
      <c r="TM21" s="274"/>
      <c r="TN21" s="274"/>
      <c r="TO21" s="274"/>
      <c r="TP21" s="274"/>
      <c r="TQ21" s="274"/>
      <c r="TR21" s="274"/>
      <c r="TS21" s="274"/>
      <c r="TT21" s="274"/>
      <c r="TU21" s="274"/>
      <c r="TV21" s="274"/>
      <c r="TW21" s="271"/>
      <c r="TX21" s="271"/>
      <c r="TY21" s="271"/>
      <c r="TZ21" s="271"/>
      <c r="UA21" s="271"/>
      <c r="UB21" s="271"/>
      <c r="UC21" s="271"/>
      <c r="UD21" s="271"/>
      <c r="UE21" s="271"/>
      <c r="UF21" s="271"/>
      <c r="UG21" s="271"/>
      <c r="UH21" s="271"/>
      <c r="UI21" s="271"/>
      <c r="UJ21" s="271"/>
      <c r="UK21" s="271"/>
      <c r="UL21" s="271"/>
      <c r="UM21" s="271"/>
      <c r="UN21" s="251"/>
      <c r="UO21" s="251"/>
      <c r="UP21" s="272"/>
      <c r="UQ21" s="272"/>
      <c r="UR21" s="272"/>
      <c r="US21" s="273"/>
      <c r="UT21" s="273"/>
      <c r="UU21" s="272">
        <f t="shared" ref="UU21:UU23" si="33">UP21*US21</f>
        <v>0</v>
      </c>
      <c r="UV21" s="272"/>
      <c r="UW21" s="272"/>
      <c r="UX21" s="272"/>
      <c r="VA21" s="270"/>
      <c r="VB21" s="270"/>
      <c r="VC21" s="191"/>
      <c r="VD21" s="45"/>
      <c r="VE21" s="45"/>
      <c r="VF21" s="375" t="s">
        <v>681</v>
      </c>
      <c r="VG21" s="375"/>
      <c r="VH21" s="376"/>
      <c r="VI21" s="374" t="s">
        <v>682</v>
      </c>
      <c r="VJ21" s="375"/>
      <c r="VK21" s="376"/>
      <c r="VL21" s="313"/>
      <c r="VM21" s="251"/>
      <c r="VN21" s="251"/>
      <c r="VO21" s="274"/>
      <c r="VP21" s="274"/>
      <c r="VQ21" s="274"/>
      <c r="VR21" s="274"/>
      <c r="VS21" s="274"/>
      <c r="VT21" s="274"/>
      <c r="VU21" s="274"/>
      <c r="VV21" s="274"/>
      <c r="VW21" s="274"/>
      <c r="VX21" s="274"/>
      <c r="VY21" s="274"/>
      <c r="VZ21" s="274"/>
      <c r="WA21" s="274"/>
      <c r="WB21" s="271"/>
      <c r="WC21" s="271"/>
      <c r="WD21" s="271"/>
      <c r="WE21" s="271"/>
      <c r="WF21" s="271"/>
      <c r="WG21" s="271"/>
      <c r="WH21" s="271"/>
      <c r="WI21" s="271"/>
      <c r="WJ21" s="271"/>
      <c r="WK21" s="271"/>
      <c r="WL21" s="271"/>
      <c r="WM21" s="271"/>
      <c r="WN21" s="271"/>
      <c r="WO21" s="271"/>
      <c r="WP21" s="271"/>
      <c r="WQ21" s="271"/>
      <c r="WR21" s="271"/>
      <c r="WS21" s="251"/>
      <c r="WT21" s="251"/>
      <c r="WU21" s="272"/>
      <c r="WV21" s="272"/>
      <c r="WW21" s="272"/>
      <c r="WX21" s="273"/>
      <c r="WY21" s="273"/>
      <c r="WZ21" s="272">
        <f t="shared" ref="WZ21:WZ23" si="34">WU21*WX21</f>
        <v>0</v>
      </c>
      <c r="XA21" s="272"/>
      <c r="XB21" s="272"/>
      <c r="XC21" s="272"/>
      <c r="XF21" s="270"/>
      <c r="XG21" s="270"/>
      <c r="XH21" s="191"/>
      <c r="XI21" s="45"/>
      <c r="XJ21" s="45"/>
      <c r="XK21" s="285" t="s">
        <v>681</v>
      </c>
      <c r="XL21" s="286"/>
      <c r="XM21" s="286"/>
      <c r="XN21" s="286" t="s">
        <v>682</v>
      </c>
      <c r="XO21" s="286"/>
      <c r="XP21" s="286"/>
      <c r="XQ21" s="251"/>
      <c r="XR21" s="251"/>
      <c r="XS21" s="251"/>
      <c r="XT21" s="274"/>
      <c r="XU21" s="274"/>
      <c r="XV21" s="274"/>
      <c r="XW21" s="274"/>
      <c r="XX21" s="274"/>
      <c r="XY21" s="274"/>
      <c r="XZ21" s="274"/>
      <c r="YA21" s="274"/>
      <c r="YB21" s="274"/>
      <c r="YC21" s="274"/>
      <c r="YD21" s="274"/>
      <c r="YE21" s="274"/>
      <c r="YF21" s="274"/>
      <c r="YG21" s="271"/>
      <c r="YH21" s="271"/>
      <c r="YI21" s="271"/>
      <c r="YJ21" s="271"/>
      <c r="YK21" s="271"/>
      <c r="YL21" s="271"/>
      <c r="YM21" s="271"/>
      <c r="YN21" s="271"/>
      <c r="YO21" s="271"/>
      <c r="YP21" s="271"/>
      <c r="YQ21" s="271"/>
      <c r="YR21" s="271"/>
      <c r="YS21" s="271"/>
      <c r="YT21" s="271"/>
      <c r="YU21" s="271"/>
      <c r="YV21" s="271"/>
      <c r="YW21" s="271"/>
      <c r="YX21" s="251"/>
      <c r="YY21" s="251"/>
      <c r="YZ21" s="272"/>
      <c r="ZA21" s="272"/>
      <c r="ZB21" s="272"/>
      <c r="ZC21" s="273"/>
      <c r="ZD21" s="273"/>
      <c r="ZE21" s="272">
        <f t="shared" ref="ZE21:ZE23" si="35">YZ21*ZC21</f>
        <v>0</v>
      </c>
      <c r="ZF21" s="272"/>
      <c r="ZG21" s="272"/>
      <c r="ZH21" s="272"/>
    </row>
    <row r="22" spans="3:684" ht="19.899999999999999" customHeight="1" x14ac:dyDescent="0.25">
      <c r="C22" s="270"/>
      <c r="D22" s="270"/>
      <c r="E22" s="327" t="s">
        <v>21</v>
      </c>
      <c r="F22" s="328"/>
      <c r="G22" s="329"/>
      <c r="H22" s="330" t="str">
        <f>IF(VLOOKUP(C10,'04.02_PLANEJAMENTO ATIVIDADES'!$D$9:$L$44,3,0)=0,"",VLOOKUP(C10,'04.02_PLANEJAMENTO ATIVIDADES'!$D$9:$L$44,3,0))</f>
        <v/>
      </c>
      <c r="I22" s="331"/>
      <c r="J22" s="332"/>
      <c r="K22" s="330" t="str">
        <f>IF(VLOOKUP(C10,'04.02_PLANEJAMENTO ATIVIDADES'!$D$9:$L$44,5,0)=0,"",VLOOKUP(C10,'04.02_PLANEJAMENTO ATIVIDADES'!$D$9:$L$44,5,0))</f>
        <v/>
      </c>
      <c r="L22" s="331"/>
      <c r="M22" s="332"/>
      <c r="N22" s="313"/>
      <c r="O22" s="251"/>
      <c r="P22" s="251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71"/>
      <c r="AR22" s="271"/>
      <c r="AS22" s="271"/>
      <c r="AT22" s="271"/>
      <c r="AU22" s="251"/>
      <c r="AV22" s="251"/>
      <c r="AW22" s="272"/>
      <c r="AX22" s="272"/>
      <c r="AY22" s="272"/>
      <c r="AZ22" s="273"/>
      <c r="BA22" s="273"/>
      <c r="BB22" s="272">
        <f t="shared" si="24"/>
        <v>0</v>
      </c>
      <c r="BC22" s="272"/>
      <c r="BD22" s="272"/>
      <c r="BE22" s="272"/>
      <c r="BH22" s="270"/>
      <c r="BI22" s="270"/>
      <c r="BJ22" s="287" t="s">
        <v>21</v>
      </c>
      <c r="BK22" s="287"/>
      <c r="BL22" s="287"/>
      <c r="BM22" s="271" t="str">
        <f>IF(VLOOKUP(BH10,'04.02_PLANEJAMENTO ATIVIDADES'!$D$9:$L$44,3,0)=0,"",VLOOKUP(BH10,'04.02_PLANEJAMENTO ATIVIDADES'!$D$9:$L$44,3,0))</f>
        <v/>
      </c>
      <c r="BN22" s="271"/>
      <c r="BO22" s="271"/>
      <c r="BP22" s="271" t="str">
        <f>IF(VLOOKUP(BH10,'04.02_PLANEJAMENTO ATIVIDADES'!$D$9:$L$44,5,0)=0,"",VLOOKUP(BH10,'04.02_PLANEJAMENTO ATIVIDADES'!$D$9:$L$44,5,0))</f>
        <v/>
      </c>
      <c r="BQ22" s="271"/>
      <c r="BR22" s="271"/>
      <c r="BS22" s="251"/>
      <c r="BT22" s="251"/>
      <c r="BU22" s="251"/>
      <c r="BV22" s="274"/>
      <c r="BW22" s="274"/>
      <c r="BX22" s="274"/>
      <c r="BY22" s="274"/>
      <c r="BZ22" s="274"/>
      <c r="CA22" s="274"/>
      <c r="CB22" s="274"/>
      <c r="CC22" s="274"/>
      <c r="CD22" s="274"/>
      <c r="CE22" s="274"/>
      <c r="CF22" s="274"/>
      <c r="CG22" s="274"/>
      <c r="CH22" s="274"/>
      <c r="CI22" s="271"/>
      <c r="CJ22" s="271"/>
      <c r="CK22" s="271"/>
      <c r="CL22" s="271"/>
      <c r="CM22" s="271"/>
      <c r="CN22" s="271"/>
      <c r="CO22" s="271"/>
      <c r="CP22" s="271"/>
      <c r="CQ22" s="271"/>
      <c r="CR22" s="271"/>
      <c r="CS22" s="271"/>
      <c r="CT22" s="271"/>
      <c r="CU22" s="271"/>
      <c r="CV22" s="271"/>
      <c r="CW22" s="271"/>
      <c r="CX22" s="271"/>
      <c r="CY22" s="271"/>
      <c r="CZ22" s="251"/>
      <c r="DA22" s="251"/>
      <c r="DB22" s="272"/>
      <c r="DC22" s="272"/>
      <c r="DD22" s="272"/>
      <c r="DE22" s="273"/>
      <c r="DF22" s="273"/>
      <c r="DG22" s="272">
        <f t="shared" si="25"/>
        <v>0</v>
      </c>
      <c r="DH22" s="272"/>
      <c r="DI22" s="272"/>
      <c r="DJ22" s="272"/>
      <c r="DM22" s="270"/>
      <c r="DN22" s="270"/>
      <c r="DO22" s="327" t="s">
        <v>21</v>
      </c>
      <c r="DP22" s="328"/>
      <c r="DQ22" s="329"/>
      <c r="DR22" s="330" t="str">
        <f>IF(VLOOKUP(DM10,'04.02_PLANEJAMENTO ATIVIDADES'!$D$9:$L$44,3,0)=0,"",VLOOKUP(DM10,'04.02_PLANEJAMENTO ATIVIDADES'!$D$9:$L$44,3,0))</f>
        <v/>
      </c>
      <c r="DS22" s="331"/>
      <c r="DT22" s="332"/>
      <c r="DU22" s="330" t="str">
        <f>IF(VLOOKUP(DM10,'04.02_PLANEJAMENTO ATIVIDADES'!$D$9:$L$44,5,0)=0,"",VLOOKUP(DM10,'04.02_PLANEJAMENTO ATIVIDADES'!$D$9:$L$44,5,0))</f>
        <v/>
      </c>
      <c r="DV22" s="331"/>
      <c r="DW22" s="332"/>
      <c r="DX22" s="313"/>
      <c r="DY22" s="251"/>
      <c r="DZ22" s="251"/>
      <c r="EA22" s="274"/>
      <c r="EB22" s="274"/>
      <c r="EC22" s="274"/>
      <c r="ED22" s="274"/>
      <c r="EE22" s="274"/>
      <c r="EF22" s="274"/>
      <c r="EG22" s="274"/>
      <c r="EH22" s="274"/>
      <c r="EI22" s="274"/>
      <c r="EJ22" s="274"/>
      <c r="EK22" s="274"/>
      <c r="EL22" s="274"/>
      <c r="EM22" s="274"/>
      <c r="EN22" s="271"/>
      <c r="EO22" s="271"/>
      <c r="EP22" s="271"/>
      <c r="EQ22" s="271"/>
      <c r="ER22" s="271"/>
      <c r="ES22" s="271"/>
      <c r="ET22" s="271"/>
      <c r="EU22" s="271"/>
      <c r="EV22" s="271"/>
      <c r="EW22" s="271"/>
      <c r="EX22" s="271"/>
      <c r="EY22" s="271"/>
      <c r="EZ22" s="271"/>
      <c r="FA22" s="271"/>
      <c r="FB22" s="271"/>
      <c r="FC22" s="271"/>
      <c r="FD22" s="271"/>
      <c r="FE22" s="251"/>
      <c r="FF22" s="251"/>
      <c r="FG22" s="272"/>
      <c r="FH22" s="272"/>
      <c r="FI22" s="272"/>
      <c r="FJ22" s="273"/>
      <c r="FK22" s="273"/>
      <c r="FL22" s="272">
        <f t="shared" si="26"/>
        <v>0</v>
      </c>
      <c r="FM22" s="272"/>
      <c r="FN22" s="272"/>
      <c r="FO22" s="272"/>
      <c r="FR22" s="270"/>
      <c r="FS22" s="270"/>
      <c r="FT22" s="287" t="s">
        <v>21</v>
      </c>
      <c r="FU22" s="287"/>
      <c r="FV22" s="287"/>
      <c r="FW22" s="271" t="str">
        <f>IF(VLOOKUP(FR10,'04.02_PLANEJAMENTO ATIVIDADES'!$D$9:$L$44,3,0)=0,"",VLOOKUP(FR10,'04.02_PLANEJAMENTO ATIVIDADES'!$D$9:$L$44,3,0))</f>
        <v/>
      </c>
      <c r="FX22" s="271"/>
      <c r="FY22" s="271"/>
      <c r="FZ22" s="271" t="str">
        <f>IF(VLOOKUP(FR10,'04.02_PLANEJAMENTO ATIVIDADES'!$D$9:$L$44,5,0)=0,"",VLOOKUP(FR10,'04.02_PLANEJAMENTO ATIVIDADES'!$D$9:$L$44,5,0))</f>
        <v/>
      </c>
      <c r="GA22" s="271"/>
      <c r="GB22" s="271"/>
      <c r="GC22" s="251"/>
      <c r="GD22" s="251"/>
      <c r="GE22" s="251"/>
      <c r="GF22" s="274"/>
      <c r="GG22" s="274"/>
      <c r="GH22" s="274"/>
      <c r="GI22" s="274"/>
      <c r="GJ22" s="274"/>
      <c r="GK22" s="274"/>
      <c r="GL22" s="274"/>
      <c r="GM22" s="274"/>
      <c r="GN22" s="274"/>
      <c r="GO22" s="274"/>
      <c r="GP22" s="274"/>
      <c r="GQ22" s="274"/>
      <c r="GR22" s="274"/>
      <c r="GS22" s="271"/>
      <c r="GT22" s="271"/>
      <c r="GU22" s="271"/>
      <c r="GV22" s="271"/>
      <c r="GW22" s="271"/>
      <c r="GX22" s="271"/>
      <c r="GY22" s="271"/>
      <c r="GZ22" s="271"/>
      <c r="HA22" s="271"/>
      <c r="HB22" s="271"/>
      <c r="HC22" s="271"/>
      <c r="HD22" s="271"/>
      <c r="HE22" s="271"/>
      <c r="HF22" s="271"/>
      <c r="HG22" s="271"/>
      <c r="HH22" s="271"/>
      <c r="HI22" s="271"/>
      <c r="HJ22" s="251"/>
      <c r="HK22" s="251"/>
      <c r="HL22" s="272"/>
      <c r="HM22" s="272"/>
      <c r="HN22" s="272"/>
      <c r="HO22" s="273"/>
      <c r="HP22" s="273"/>
      <c r="HQ22" s="272">
        <f t="shared" si="27"/>
        <v>0</v>
      </c>
      <c r="HR22" s="272"/>
      <c r="HS22" s="272"/>
      <c r="HT22" s="272"/>
      <c r="HW22" s="270"/>
      <c r="HX22" s="270"/>
      <c r="HY22" s="327" t="s">
        <v>21</v>
      </c>
      <c r="HZ22" s="328"/>
      <c r="IA22" s="329"/>
      <c r="IB22" s="330" t="str">
        <f>IF(VLOOKUP(HW10,'04.02_PLANEJAMENTO ATIVIDADES'!$D$9:$L$44,3,0)=0,"",VLOOKUP(HW10,'04.02_PLANEJAMENTO ATIVIDADES'!$D$9:$L$44,3,0))</f>
        <v/>
      </c>
      <c r="IC22" s="331"/>
      <c r="ID22" s="332"/>
      <c r="IE22" s="330" t="str">
        <f>IF(VLOOKUP(HW10,'04.02_PLANEJAMENTO ATIVIDADES'!$D$9:$L$44,5,0)=0,"",VLOOKUP(HW10,'04.02_PLANEJAMENTO ATIVIDADES'!$D$9:$L$44,5,0))</f>
        <v/>
      </c>
      <c r="IF22" s="331"/>
      <c r="IG22" s="332"/>
      <c r="IH22" s="313"/>
      <c r="II22" s="251"/>
      <c r="IJ22" s="251"/>
      <c r="IK22" s="274"/>
      <c r="IL22" s="274"/>
      <c r="IM22" s="274"/>
      <c r="IN22" s="274"/>
      <c r="IO22" s="274"/>
      <c r="IP22" s="274"/>
      <c r="IQ22" s="274"/>
      <c r="IR22" s="274"/>
      <c r="IS22" s="274"/>
      <c r="IT22" s="274"/>
      <c r="IU22" s="274"/>
      <c r="IV22" s="274"/>
      <c r="IW22" s="274"/>
      <c r="IX22" s="271"/>
      <c r="IY22" s="271"/>
      <c r="IZ22" s="271"/>
      <c r="JA22" s="271"/>
      <c r="JB22" s="271"/>
      <c r="JC22" s="271"/>
      <c r="JD22" s="271"/>
      <c r="JE22" s="271"/>
      <c r="JF22" s="271"/>
      <c r="JG22" s="271"/>
      <c r="JH22" s="271"/>
      <c r="JI22" s="271"/>
      <c r="JJ22" s="271"/>
      <c r="JK22" s="271"/>
      <c r="JL22" s="271"/>
      <c r="JM22" s="271"/>
      <c r="JN22" s="271"/>
      <c r="JO22" s="251"/>
      <c r="JP22" s="251"/>
      <c r="JQ22" s="272"/>
      <c r="JR22" s="272"/>
      <c r="JS22" s="272"/>
      <c r="JT22" s="273"/>
      <c r="JU22" s="273"/>
      <c r="JV22" s="272">
        <f t="shared" si="28"/>
        <v>0</v>
      </c>
      <c r="JW22" s="272"/>
      <c r="JX22" s="272"/>
      <c r="JY22" s="272"/>
      <c r="KB22" s="270"/>
      <c r="KC22" s="270"/>
      <c r="KD22" s="287" t="s">
        <v>21</v>
      </c>
      <c r="KE22" s="287"/>
      <c r="KF22" s="287"/>
      <c r="KG22" s="271" t="str">
        <f>IF(VLOOKUP(KB10,'04.02_PLANEJAMENTO ATIVIDADES'!$D$9:$L$44,3,0)=0,"",VLOOKUP(KB10,'04.02_PLANEJAMENTO ATIVIDADES'!$D$9:$L$44,3,0))</f>
        <v/>
      </c>
      <c r="KH22" s="271"/>
      <c r="KI22" s="271"/>
      <c r="KJ22" s="271" t="str">
        <f>IF(VLOOKUP(KB10,'04.02_PLANEJAMENTO ATIVIDADES'!$D$9:$L$44,5,0)=0,"",VLOOKUP(KB10,'04.02_PLANEJAMENTO ATIVIDADES'!$D$9:$L$44,5,0))</f>
        <v/>
      </c>
      <c r="KK22" s="271"/>
      <c r="KL22" s="271"/>
      <c r="KM22" s="251"/>
      <c r="KN22" s="251"/>
      <c r="KO22" s="251"/>
      <c r="KP22" s="274"/>
      <c r="KQ22" s="274"/>
      <c r="KR22" s="274"/>
      <c r="KS22" s="274"/>
      <c r="KT22" s="274"/>
      <c r="KU22" s="274"/>
      <c r="KV22" s="274"/>
      <c r="KW22" s="274"/>
      <c r="KX22" s="274"/>
      <c r="KY22" s="274"/>
      <c r="KZ22" s="274"/>
      <c r="LA22" s="274"/>
      <c r="LB22" s="274"/>
      <c r="LC22" s="271"/>
      <c r="LD22" s="271"/>
      <c r="LE22" s="271"/>
      <c r="LF22" s="271"/>
      <c r="LG22" s="271"/>
      <c r="LH22" s="271"/>
      <c r="LI22" s="271"/>
      <c r="LJ22" s="271"/>
      <c r="LK22" s="271"/>
      <c r="LL22" s="271"/>
      <c r="LM22" s="271"/>
      <c r="LN22" s="271"/>
      <c r="LO22" s="271"/>
      <c r="LP22" s="271"/>
      <c r="LQ22" s="271"/>
      <c r="LR22" s="271"/>
      <c r="LS22" s="271"/>
      <c r="LT22" s="251"/>
      <c r="LU22" s="251"/>
      <c r="LV22" s="272"/>
      <c r="LW22" s="272"/>
      <c r="LX22" s="272"/>
      <c r="LY22" s="273"/>
      <c r="LZ22" s="273"/>
      <c r="MA22" s="272">
        <f t="shared" si="29"/>
        <v>0</v>
      </c>
      <c r="MB22" s="272"/>
      <c r="MC22" s="272"/>
      <c r="MD22" s="272"/>
      <c r="MG22" s="270"/>
      <c r="MH22" s="270"/>
      <c r="MI22" s="327" t="s">
        <v>21</v>
      </c>
      <c r="MJ22" s="328"/>
      <c r="MK22" s="329"/>
      <c r="ML22" s="330" t="str">
        <f>IF(VLOOKUP(MG10,'04.02_PLANEJAMENTO ATIVIDADES'!$D$9:$L$44,3,0)=0,"",VLOOKUP(MG10,'04.02_PLANEJAMENTO ATIVIDADES'!$D$9:$L$44,3,0))</f>
        <v/>
      </c>
      <c r="MM22" s="331"/>
      <c r="MN22" s="332"/>
      <c r="MO22" s="330" t="str">
        <f>IF(VLOOKUP(MG10,'04.02_PLANEJAMENTO ATIVIDADES'!$D$9:$L$44,5,0)=0,"",VLOOKUP(MG10,'04.02_PLANEJAMENTO ATIVIDADES'!$D$9:$L$44,5,0))</f>
        <v/>
      </c>
      <c r="MP22" s="331"/>
      <c r="MQ22" s="332"/>
      <c r="MR22" s="313"/>
      <c r="MS22" s="251"/>
      <c r="MT22" s="251"/>
      <c r="MU22" s="274"/>
      <c r="MV22" s="274"/>
      <c r="MW22" s="274"/>
      <c r="MX22" s="274"/>
      <c r="MY22" s="274"/>
      <c r="MZ22" s="274"/>
      <c r="NA22" s="274"/>
      <c r="NB22" s="274"/>
      <c r="NC22" s="274"/>
      <c r="ND22" s="274"/>
      <c r="NE22" s="274"/>
      <c r="NF22" s="274"/>
      <c r="NG22" s="274"/>
      <c r="NH22" s="271"/>
      <c r="NI22" s="271"/>
      <c r="NJ22" s="271"/>
      <c r="NK22" s="271"/>
      <c r="NL22" s="271"/>
      <c r="NM22" s="271"/>
      <c r="NN22" s="271"/>
      <c r="NO22" s="271"/>
      <c r="NP22" s="271"/>
      <c r="NQ22" s="271"/>
      <c r="NR22" s="271"/>
      <c r="NS22" s="271"/>
      <c r="NT22" s="271"/>
      <c r="NU22" s="271"/>
      <c r="NV22" s="271"/>
      <c r="NW22" s="271"/>
      <c r="NX22" s="271"/>
      <c r="NY22" s="251"/>
      <c r="NZ22" s="251"/>
      <c r="OA22" s="272"/>
      <c r="OB22" s="272"/>
      <c r="OC22" s="272"/>
      <c r="OD22" s="273"/>
      <c r="OE22" s="273"/>
      <c r="OF22" s="272">
        <f t="shared" si="30"/>
        <v>0</v>
      </c>
      <c r="OG22" s="272"/>
      <c r="OH22" s="272"/>
      <c r="OI22" s="272"/>
      <c r="OL22" s="270"/>
      <c r="OM22" s="270"/>
      <c r="ON22" s="287" t="s">
        <v>21</v>
      </c>
      <c r="OO22" s="287"/>
      <c r="OP22" s="287"/>
      <c r="OQ22" s="271" t="str">
        <f>IF(VLOOKUP(OL10,'04.02_PLANEJAMENTO ATIVIDADES'!$D$9:$L$44,3,0)=0,"",VLOOKUP(OL10,'04.02_PLANEJAMENTO ATIVIDADES'!$D$9:$L$44,3,0))</f>
        <v/>
      </c>
      <c r="OR22" s="271"/>
      <c r="OS22" s="271"/>
      <c r="OT22" s="271" t="str">
        <f>IF(VLOOKUP(OL10,'04.02_PLANEJAMENTO ATIVIDADES'!$D$9:$L$44,5,0)=0,"",VLOOKUP(OL10,'04.02_PLANEJAMENTO ATIVIDADES'!$D$9:$L$44,5,0))</f>
        <v/>
      </c>
      <c r="OU22" s="271"/>
      <c r="OV22" s="271"/>
      <c r="OW22" s="251"/>
      <c r="OX22" s="251"/>
      <c r="OY22" s="251"/>
      <c r="OZ22" s="274"/>
      <c r="PA22" s="274"/>
      <c r="PB22" s="274"/>
      <c r="PC22" s="274"/>
      <c r="PD22" s="274"/>
      <c r="PE22" s="274"/>
      <c r="PF22" s="274"/>
      <c r="PG22" s="274"/>
      <c r="PH22" s="274"/>
      <c r="PI22" s="274"/>
      <c r="PJ22" s="274"/>
      <c r="PK22" s="274"/>
      <c r="PL22" s="274"/>
      <c r="PM22" s="271"/>
      <c r="PN22" s="271"/>
      <c r="PO22" s="271"/>
      <c r="PP22" s="271"/>
      <c r="PQ22" s="271"/>
      <c r="PR22" s="271"/>
      <c r="PS22" s="271"/>
      <c r="PT22" s="271"/>
      <c r="PU22" s="271"/>
      <c r="PV22" s="271"/>
      <c r="PW22" s="271"/>
      <c r="PX22" s="271"/>
      <c r="PY22" s="271"/>
      <c r="PZ22" s="271"/>
      <c r="QA22" s="271"/>
      <c r="QB22" s="271"/>
      <c r="QC22" s="271"/>
      <c r="QD22" s="251"/>
      <c r="QE22" s="251"/>
      <c r="QF22" s="272"/>
      <c r="QG22" s="272"/>
      <c r="QH22" s="272"/>
      <c r="QI22" s="273"/>
      <c r="QJ22" s="273"/>
      <c r="QK22" s="272">
        <f t="shared" si="31"/>
        <v>0</v>
      </c>
      <c r="QL22" s="272"/>
      <c r="QM22" s="272"/>
      <c r="QN22" s="272"/>
      <c r="QQ22" s="270"/>
      <c r="QR22" s="270"/>
      <c r="QS22" s="327" t="s">
        <v>21</v>
      </c>
      <c r="QT22" s="328"/>
      <c r="QU22" s="329"/>
      <c r="QV22" s="330" t="str">
        <f>IF(VLOOKUP(QQ10,'04.02_PLANEJAMENTO ATIVIDADES'!$D$9:$L$44,3,0)=0,"",VLOOKUP(QQ10,'04.02_PLANEJAMENTO ATIVIDADES'!$D$9:$L$44,3,0))</f>
        <v/>
      </c>
      <c r="QW22" s="331"/>
      <c r="QX22" s="332"/>
      <c r="QY22" s="330" t="str">
        <f>IF(VLOOKUP(QQ10,'04.02_PLANEJAMENTO ATIVIDADES'!$D$9:$L$44,5,0)=0,"",VLOOKUP(QQ10,'04.02_PLANEJAMENTO ATIVIDADES'!$D$9:$L$44,5,0))</f>
        <v/>
      </c>
      <c r="QZ22" s="331"/>
      <c r="RA22" s="332"/>
      <c r="RB22" s="313"/>
      <c r="RC22" s="251"/>
      <c r="RD22" s="251"/>
      <c r="RE22" s="274"/>
      <c r="RF22" s="274"/>
      <c r="RG22" s="274"/>
      <c r="RH22" s="274"/>
      <c r="RI22" s="274"/>
      <c r="RJ22" s="274"/>
      <c r="RK22" s="274"/>
      <c r="RL22" s="274"/>
      <c r="RM22" s="274"/>
      <c r="RN22" s="274"/>
      <c r="RO22" s="274"/>
      <c r="RP22" s="274"/>
      <c r="RQ22" s="274"/>
      <c r="RR22" s="271"/>
      <c r="RS22" s="271"/>
      <c r="RT22" s="271"/>
      <c r="RU22" s="271"/>
      <c r="RV22" s="271"/>
      <c r="RW22" s="271"/>
      <c r="RX22" s="271"/>
      <c r="RY22" s="271"/>
      <c r="RZ22" s="271"/>
      <c r="SA22" s="271"/>
      <c r="SB22" s="271"/>
      <c r="SC22" s="271"/>
      <c r="SD22" s="271"/>
      <c r="SE22" s="271"/>
      <c r="SF22" s="271"/>
      <c r="SG22" s="271"/>
      <c r="SH22" s="271"/>
      <c r="SI22" s="251"/>
      <c r="SJ22" s="251"/>
      <c r="SK22" s="272"/>
      <c r="SL22" s="272"/>
      <c r="SM22" s="272"/>
      <c r="SN22" s="273"/>
      <c r="SO22" s="273"/>
      <c r="SP22" s="272">
        <f t="shared" si="32"/>
        <v>0</v>
      </c>
      <c r="SQ22" s="272"/>
      <c r="SR22" s="272"/>
      <c r="SS22" s="272"/>
      <c r="SV22" s="270"/>
      <c r="SW22" s="270"/>
      <c r="SX22" s="287" t="s">
        <v>21</v>
      </c>
      <c r="SY22" s="287"/>
      <c r="SZ22" s="287"/>
      <c r="TA22" s="271" t="str">
        <f>IF(VLOOKUP(SV10,'04.02_PLANEJAMENTO ATIVIDADES'!$D$9:$L$44,3,0)=0,"",VLOOKUP(SV10,'04.02_PLANEJAMENTO ATIVIDADES'!$D$9:$L$44,3,0))</f>
        <v/>
      </c>
      <c r="TB22" s="271"/>
      <c r="TC22" s="271"/>
      <c r="TD22" s="271" t="str">
        <f>IF(VLOOKUP(SV10,'04.02_PLANEJAMENTO ATIVIDADES'!$D$9:$L$44,5,0)=0,"",VLOOKUP(SV10,'04.02_PLANEJAMENTO ATIVIDADES'!$D$9:$L$44,5,0))</f>
        <v/>
      </c>
      <c r="TE22" s="271"/>
      <c r="TF22" s="271"/>
      <c r="TG22" s="251"/>
      <c r="TH22" s="251"/>
      <c r="TI22" s="251"/>
      <c r="TJ22" s="274"/>
      <c r="TK22" s="274"/>
      <c r="TL22" s="274"/>
      <c r="TM22" s="274"/>
      <c r="TN22" s="274"/>
      <c r="TO22" s="274"/>
      <c r="TP22" s="274"/>
      <c r="TQ22" s="274"/>
      <c r="TR22" s="274"/>
      <c r="TS22" s="274"/>
      <c r="TT22" s="274"/>
      <c r="TU22" s="274"/>
      <c r="TV22" s="274"/>
      <c r="TW22" s="271"/>
      <c r="TX22" s="271"/>
      <c r="TY22" s="271"/>
      <c r="TZ22" s="271"/>
      <c r="UA22" s="271"/>
      <c r="UB22" s="271"/>
      <c r="UC22" s="271"/>
      <c r="UD22" s="271"/>
      <c r="UE22" s="271"/>
      <c r="UF22" s="271"/>
      <c r="UG22" s="271"/>
      <c r="UH22" s="271"/>
      <c r="UI22" s="271"/>
      <c r="UJ22" s="271"/>
      <c r="UK22" s="271"/>
      <c r="UL22" s="271"/>
      <c r="UM22" s="271"/>
      <c r="UN22" s="251"/>
      <c r="UO22" s="251"/>
      <c r="UP22" s="272"/>
      <c r="UQ22" s="272"/>
      <c r="UR22" s="272"/>
      <c r="US22" s="273"/>
      <c r="UT22" s="273"/>
      <c r="UU22" s="272">
        <f t="shared" si="33"/>
        <v>0</v>
      </c>
      <c r="UV22" s="272"/>
      <c r="UW22" s="272"/>
      <c r="UX22" s="272"/>
      <c r="VA22" s="270"/>
      <c r="VB22" s="270"/>
      <c r="VC22" s="327" t="s">
        <v>21</v>
      </c>
      <c r="VD22" s="328"/>
      <c r="VE22" s="329"/>
      <c r="VF22" s="330" t="str">
        <f>IF(VLOOKUP(VA10,'04.02_PLANEJAMENTO ATIVIDADES'!$D$9:$L$44,3,0)=0,"",VLOOKUP(VA10,'04.02_PLANEJAMENTO ATIVIDADES'!$D$9:$L$44,3,0))</f>
        <v/>
      </c>
      <c r="VG22" s="331"/>
      <c r="VH22" s="332"/>
      <c r="VI22" s="330" t="str">
        <f>IF(VLOOKUP(VA10,'04.02_PLANEJAMENTO ATIVIDADES'!$D$9:$L$44,5,0)=0,"",VLOOKUP(VA10,'04.02_PLANEJAMENTO ATIVIDADES'!$D$9:$L$44,5,0))</f>
        <v/>
      </c>
      <c r="VJ22" s="331"/>
      <c r="VK22" s="332"/>
      <c r="VL22" s="313"/>
      <c r="VM22" s="251"/>
      <c r="VN22" s="251"/>
      <c r="VO22" s="274"/>
      <c r="VP22" s="274"/>
      <c r="VQ22" s="274"/>
      <c r="VR22" s="274"/>
      <c r="VS22" s="274"/>
      <c r="VT22" s="274"/>
      <c r="VU22" s="274"/>
      <c r="VV22" s="274"/>
      <c r="VW22" s="274"/>
      <c r="VX22" s="274"/>
      <c r="VY22" s="274"/>
      <c r="VZ22" s="274"/>
      <c r="WA22" s="274"/>
      <c r="WB22" s="271"/>
      <c r="WC22" s="271"/>
      <c r="WD22" s="271"/>
      <c r="WE22" s="271"/>
      <c r="WF22" s="271"/>
      <c r="WG22" s="271"/>
      <c r="WH22" s="271"/>
      <c r="WI22" s="271"/>
      <c r="WJ22" s="271"/>
      <c r="WK22" s="271"/>
      <c r="WL22" s="271"/>
      <c r="WM22" s="271"/>
      <c r="WN22" s="271"/>
      <c r="WO22" s="271"/>
      <c r="WP22" s="271"/>
      <c r="WQ22" s="271"/>
      <c r="WR22" s="271"/>
      <c r="WS22" s="251"/>
      <c r="WT22" s="251"/>
      <c r="WU22" s="272"/>
      <c r="WV22" s="272"/>
      <c r="WW22" s="272"/>
      <c r="WX22" s="273"/>
      <c r="WY22" s="273"/>
      <c r="WZ22" s="272">
        <f t="shared" si="34"/>
        <v>0</v>
      </c>
      <c r="XA22" s="272"/>
      <c r="XB22" s="272"/>
      <c r="XC22" s="272"/>
      <c r="XF22" s="270"/>
      <c r="XG22" s="270"/>
      <c r="XH22" s="287" t="s">
        <v>21</v>
      </c>
      <c r="XI22" s="287"/>
      <c r="XJ22" s="287"/>
      <c r="XK22" s="271" t="str">
        <f>IF(VLOOKUP(XF10,'04.02_PLANEJAMENTO ATIVIDADES'!$D$9:$L$44,3,0)=0,"",VLOOKUP(XF10,'04.02_PLANEJAMENTO ATIVIDADES'!$D$9:$L$44,3,0))</f>
        <v/>
      </c>
      <c r="XL22" s="271"/>
      <c r="XM22" s="271"/>
      <c r="XN22" s="271" t="str">
        <f>IF(VLOOKUP(XF10,'04.02_PLANEJAMENTO ATIVIDADES'!$D$9:$L$44,5,0)=0,"",VLOOKUP(XF10,'04.02_PLANEJAMENTO ATIVIDADES'!$D$9:$L$44,5,0))</f>
        <v/>
      </c>
      <c r="XO22" s="271"/>
      <c r="XP22" s="271"/>
      <c r="XQ22" s="251"/>
      <c r="XR22" s="251"/>
      <c r="XS22" s="251"/>
      <c r="XT22" s="274"/>
      <c r="XU22" s="274"/>
      <c r="XV22" s="274"/>
      <c r="XW22" s="274"/>
      <c r="XX22" s="274"/>
      <c r="XY22" s="274"/>
      <c r="XZ22" s="274"/>
      <c r="YA22" s="274"/>
      <c r="YB22" s="274"/>
      <c r="YC22" s="274"/>
      <c r="YD22" s="274"/>
      <c r="YE22" s="274"/>
      <c r="YF22" s="274"/>
      <c r="YG22" s="271"/>
      <c r="YH22" s="271"/>
      <c r="YI22" s="271"/>
      <c r="YJ22" s="271"/>
      <c r="YK22" s="271"/>
      <c r="YL22" s="271"/>
      <c r="YM22" s="271"/>
      <c r="YN22" s="271"/>
      <c r="YO22" s="271"/>
      <c r="YP22" s="271"/>
      <c r="YQ22" s="271"/>
      <c r="YR22" s="271"/>
      <c r="YS22" s="271"/>
      <c r="YT22" s="271"/>
      <c r="YU22" s="271"/>
      <c r="YV22" s="271"/>
      <c r="YW22" s="271"/>
      <c r="YX22" s="251"/>
      <c r="YY22" s="251"/>
      <c r="YZ22" s="272"/>
      <c r="ZA22" s="272"/>
      <c r="ZB22" s="272"/>
      <c r="ZC22" s="273"/>
      <c r="ZD22" s="273"/>
      <c r="ZE22" s="272">
        <f t="shared" si="35"/>
        <v>0</v>
      </c>
      <c r="ZF22" s="272"/>
      <c r="ZG22" s="272"/>
      <c r="ZH22" s="272"/>
    </row>
    <row r="23" spans="3:684" ht="19.899999999999999" customHeight="1" x14ac:dyDescent="0.25">
      <c r="C23" s="270"/>
      <c r="D23" s="270"/>
      <c r="E23" s="325" t="s">
        <v>683</v>
      </c>
      <c r="F23" s="325"/>
      <c r="G23" s="325"/>
      <c r="H23" s="271" t="str">
        <f>IF(VLOOKUP(C10,'04.02_PLANEJAMENTO ATIVIDADES'!$D$9:$L$44,7,0)=0,"",VLOOKUP(C10,'04.02_PLANEJAMENTO ATIVIDADES'!$D$9:$L$44,7,0))</f>
        <v/>
      </c>
      <c r="I23" s="271"/>
      <c r="J23" s="271"/>
      <c r="K23" s="271" t="str">
        <f>IF(VLOOKUP(C10,'04.02_PLANEJAMENTO ATIVIDADES'!$D$9:$L$44,9,0)=0,"",VLOOKUP(C10,'04.02_PLANEJAMENTO ATIVIDADES'!$D$9:$L$44,9,0))</f>
        <v/>
      </c>
      <c r="L23" s="271"/>
      <c r="M23" s="271"/>
      <c r="N23" s="313"/>
      <c r="O23" s="251"/>
      <c r="P23" s="251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71"/>
      <c r="AR23" s="271"/>
      <c r="AS23" s="271"/>
      <c r="AT23" s="271"/>
      <c r="AU23" s="251"/>
      <c r="AV23" s="251"/>
      <c r="AW23" s="272"/>
      <c r="AX23" s="272"/>
      <c r="AY23" s="272"/>
      <c r="AZ23" s="273"/>
      <c r="BA23" s="273"/>
      <c r="BB23" s="272">
        <f t="shared" si="24"/>
        <v>0</v>
      </c>
      <c r="BC23" s="272"/>
      <c r="BD23" s="272"/>
      <c r="BE23" s="272"/>
      <c r="BH23" s="270"/>
      <c r="BI23" s="270"/>
      <c r="BJ23" s="288" t="s">
        <v>683</v>
      </c>
      <c r="BK23" s="288"/>
      <c r="BL23" s="288"/>
      <c r="BM23" s="271" t="str">
        <f>IF(VLOOKUP(BH10,'04.02_PLANEJAMENTO ATIVIDADES'!$D$9:$L$44,7,0)=0,"",VLOOKUP(BH10,'04.02_PLANEJAMENTO ATIVIDADES'!$D$9:$L$44,7,0))</f>
        <v/>
      </c>
      <c r="BN23" s="271"/>
      <c r="BO23" s="271"/>
      <c r="BP23" s="271" t="str">
        <f>IF(VLOOKUP(BH10,'04.02_PLANEJAMENTO ATIVIDADES'!$D$9:$L$44,9,0)=0,"",VLOOKUP(BH10,'04.02_PLANEJAMENTO ATIVIDADES'!$D$9:$L$44,9,0))</f>
        <v/>
      </c>
      <c r="BQ23" s="271"/>
      <c r="BR23" s="271"/>
      <c r="BS23" s="251"/>
      <c r="BT23" s="251"/>
      <c r="BU23" s="251"/>
      <c r="BV23" s="274"/>
      <c r="BW23" s="274"/>
      <c r="BX23" s="274"/>
      <c r="BY23" s="274"/>
      <c r="BZ23" s="274"/>
      <c r="CA23" s="274"/>
      <c r="CB23" s="274"/>
      <c r="CC23" s="274"/>
      <c r="CD23" s="274"/>
      <c r="CE23" s="274"/>
      <c r="CF23" s="274"/>
      <c r="CG23" s="274"/>
      <c r="CH23" s="274"/>
      <c r="CI23" s="271"/>
      <c r="CJ23" s="271"/>
      <c r="CK23" s="271"/>
      <c r="CL23" s="271"/>
      <c r="CM23" s="271"/>
      <c r="CN23" s="271"/>
      <c r="CO23" s="271"/>
      <c r="CP23" s="271"/>
      <c r="CQ23" s="271"/>
      <c r="CR23" s="271"/>
      <c r="CS23" s="271"/>
      <c r="CT23" s="271"/>
      <c r="CU23" s="271"/>
      <c r="CV23" s="271"/>
      <c r="CW23" s="271"/>
      <c r="CX23" s="271"/>
      <c r="CY23" s="271"/>
      <c r="CZ23" s="251"/>
      <c r="DA23" s="251"/>
      <c r="DB23" s="272"/>
      <c r="DC23" s="272"/>
      <c r="DD23" s="272"/>
      <c r="DE23" s="273"/>
      <c r="DF23" s="273"/>
      <c r="DG23" s="272">
        <f t="shared" si="25"/>
        <v>0</v>
      </c>
      <c r="DH23" s="272"/>
      <c r="DI23" s="272"/>
      <c r="DJ23" s="272"/>
      <c r="DM23" s="270"/>
      <c r="DN23" s="270"/>
      <c r="DO23" s="325" t="s">
        <v>683</v>
      </c>
      <c r="DP23" s="325"/>
      <c r="DQ23" s="325"/>
      <c r="DR23" s="271" t="str">
        <f>IF(VLOOKUP(DM10,'04.02_PLANEJAMENTO ATIVIDADES'!$D$9:$L$44,7,0)=0,"",VLOOKUP(DM10,'04.02_PLANEJAMENTO ATIVIDADES'!$D$9:$L$44,7,0))</f>
        <v/>
      </c>
      <c r="DS23" s="271"/>
      <c r="DT23" s="271"/>
      <c r="DU23" s="271" t="str">
        <f>IF(VLOOKUP(DM10,'04.02_PLANEJAMENTO ATIVIDADES'!$D$9:$L$44,9,0)=0,"",VLOOKUP(DM10,'04.02_PLANEJAMENTO ATIVIDADES'!$D$9:$L$44,9,0))</f>
        <v/>
      </c>
      <c r="DV23" s="271"/>
      <c r="DW23" s="271"/>
      <c r="DX23" s="313"/>
      <c r="DY23" s="251"/>
      <c r="DZ23" s="251"/>
      <c r="EA23" s="274"/>
      <c r="EB23" s="274"/>
      <c r="EC23" s="274"/>
      <c r="ED23" s="274"/>
      <c r="EE23" s="274"/>
      <c r="EF23" s="274"/>
      <c r="EG23" s="274"/>
      <c r="EH23" s="274"/>
      <c r="EI23" s="274"/>
      <c r="EJ23" s="274"/>
      <c r="EK23" s="274"/>
      <c r="EL23" s="274"/>
      <c r="EM23" s="274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51"/>
      <c r="FF23" s="251"/>
      <c r="FG23" s="272"/>
      <c r="FH23" s="272"/>
      <c r="FI23" s="272"/>
      <c r="FJ23" s="273"/>
      <c r="FK23" s="273"/>
      <c r="FL23" s="272">
        <f t="shared" si="26"/>
        <v>0</v>
      </c>
      <c r="FM23" s="272"/>
      <c r="FN23" s="272"/>
      <c r="FO23" s="272"/>
      <c r="FR23" s="270"/>
      <c r="FS23" s="270"/>
      <c r="FT23" s="288" t="s">
        <v>683</v>
      </c>
      <c r="FU23" s="288"/>
      <c r="FV23" s="288"/>
      <c r="FW23" s="271" t="str">
        <f>IF(VLOOKUP(FR10,'04.02_PLANEJAMENTO ATIVIDADES'!$D$9:$L$44,7,0)=0,"",VLOOKUP(FR10,'04.02_PLANEJAMENTO ATIVIDADES'!$D$9:$L$44,7,0))</f>
        <v/>
      </c>
      <c r="FX23" s="271"/>
      <c r="FY23" s="271"/>
      <c r="FZ23" s="271" t="str">
        <f>IF(VLOOKUP(FR10,'04.02_PLANEJAMENTO ATIVIDADES'!$D$9:$L$44,9,0)=0,"",VLOOKUP(FR10,'04.02_PLANEJAMENTO ATIVIDADES'!$D$9:$L$44,9,0))</f>
        <v/>
      </c>
      <c r="GA23" s="271"/>
      <c r="GB23" s="271"/>
      <c r="GC23" s="251"/>
      <c r="GD23" s="251"/>
      <c r="GE23" s="251"/>
      <c r="GF23" s="274"/>
      <c r="GG23" s="274"/>
      <c r="GH23" s="274"/>
      <c r="GI23" s="274"/>
      <c r="GJ23" s="274"/>
      <c r="GK23" s="274"/>
      <c r="GL23" s="274"/>
      <c r="GM23" s="274"/>
      <c r="GN23" s="274"/>
      <c r="GO23" s="274"/>
      <c r="GP23" s="274"/>
      <c r="GQ23" s="274"/>
      <c r="GR23" s="274"/>
      <c r="GS23" s="271"/>
      <c r="GT23" s="271"/>
      <c r="GU23" s="271"/>
      <c r="GV23" s="271"/>
      <c r="GW23" s="271"/>
      <c r="GX23" s="271"/>
      <c r="GY23" s="271"/>
      <c r="GZ23" s="271"/>
      <c r="HA23" s="271"/>
      <c r="HB23" s="271"/>
      <c r="HC23" s="271"/>
      <c r="HD23" s="271"/>
      <c r="HE23" s="271"/>
      <c r="HF23" s="271"/>
      <c r="HG23" s="271"/>
      <c r="HH23" s="271"/>
      <c r="HI23" s="271"/>
      <c r="HJ23" s="251"/>
      <c r="HK23" s="251"/>
      <c r="HL23" s="272"/>
      <c r="HM23" s="272"/>
      <c r="HN23" s="272"/>
      <c r="HO23" s="273"/>
      <c r="HP23" s="273"/>
      <c r="HQ23" s="272">
        <f t="shared" si="27"/>
        <v>0</v>
      </c>
      <c r="HR23" s="272"/>
      <c r="HS23" s="272"/>
      <c r="HT23" s="272"/>
      <c r="HW23" s="270"/>
      <c r="HX23" s="270"/>
      <c r="HY23" s="325" t="s">
        <v>683</v>
      </c>
      <c r="HZ23" s="325"/>
      <c r="IA23" s="325"/>
      <c r="IB23" s="271" t="str">
        <f>IF(VLOOKUP(HW10,'04.02_PLANEJAMENTO ATIVIDADES'!$D$9:$L$44,7,0)=0,"",VLOOKUP(HW10,'04.02_PLANEJAMENTO ATIVIDADES'!$D$9:$L$44,7,0))</f>
        <v/>
      </c>
      <c r="IC23" s="271"/>
      <c r="ID23" s="271"/>
      <c r="IE23" s="271" t="str">
        <f>IF(VLOOKUP(HW10,'04.02_PLANEJAMENTO ATIVIDADES'!$D$9:$L$44,9,0)=0,"",VLOOKUP(HW10,'04.02_PLANEJAMENTO ATIVIDADES'!$D$9:$L$44,9,0))</f>
        <v/>
      </c>
      <c r="IF23" s="271"/>
      <c r="IG23" s="271"/>
      <c r="IH23" s="313"/>
      <c r="II23" s="251"/>
      <c r="IJ23" s="251"/>
      <c r="IK23" s="274"/>
      <c r="IL23" s="274"/>
      <c r="IM23" s="274"/>
      <c r="IN23" s="274"/>
      <c r="IO23" s="274"/>
      <c r="IP23" s="274"/>
      <c r="IQ23" s="274"/>
      <c r="IR23" s="274"/>
      <c r="IS23" s="274"/>
      <c r="IT23" s="274"/>
      <c r="IU23" s="274"/>
      <c r="IV23" s="274"/>
      <c r="IW23" s="274"/>
      <c r="IX23" s="271"/>
      <c r="IY23" s="271"/>
      <c r="IZ23" s="271"/>
      <c r="JA23" s="271"/>
      <c r="JB23" s="271"/>
      <c r="JC23" s="271"/>
      <c r="JD23" s="271"/>
      <c r="JE23" s="271"/>
      <c r="JF23" s="271"/>
      <c r="JG23" s="271"/>
      <c r="JH23" s="271"/>
      <c r="JI23" s="271"/>
      <c r="JJ23" s="271"/>
      <c r="JK23" s="271"/>
      <c r="JL23" s="271"/>
      <c r="JM23" s="271"/>
      <c r="JN23" s="271"/>
      <c r="JO23" s="251"/>
      <c r="JP23" s="251"/>
      <c r="JQ23" s="272"/>
      <c r="JR23" s="272"/>
      <c r="JS23" s="272"/>
      <c r="JT23" s="273"/>
      <c r="JU23" s="273"/>
      <c r="JV23" s="272">
        <f t="shared" si="28"/>
        <v>0</v>
      </c>
      <c r="JW23" s="272"/>
      <c r="JX23" s="272"/>
      <c r="JY23" s="272"/>
      <c r="KB23" s="270"/>
      <c r="KC23" s="270"/>
      <c r="KD23" s="288" t="s">
        <v>683</v>
      </c>
      <c r="KE23" s="288"/>
      <c r="KF23" s="288"/>
      <c r="KG23" s="271" t="str">
        <f>IF(VLOOKUP(KB10,'04.02_PLANEJAMENTO ATIVIDADES'!$D$9:$L$44,7,0)=0,"",VLOOKUP(KB10,'04.02_PLANEJAMENTO ATIVIDADES'!$D$9:$L$44,7,0))</f>
        <v/>
      </c>
      <c r="KH23" s="271"/>
      <c r="KI23" s="271"/>
      <c r="KJ23" s="271" t="str">
        <f>IF(VLOOKUP(KB10,'04.02_PLANEJAMENTO ATIVIDADES'!$D$9:$L$44,9,0)=0,"",VLOOKUP(KB10,'04.02_PLANEJAMENTO ATIVIDADES'!$D$9:$L$44,9,0))</f>
        <v/>
      </c>
      <c r="KK23" s="271"/>
      <c r="KL23" s="271"/>
      <c r="KM23" s="251"/>
      <c r="KN23" s="251"/>
      <c r="KO23" s="251"/>
      <c r="KP23" s="274"/>
      <c r="KQ23" s="274"/>
      <c r="KR23" s="274"/>
      <c r="KS23" s="274"/>
      <c r="KT23" s="274"/>
      <c r="KU23" s="274"/>
      <c r="KV23" s="274"/>
      <c r="KW23" s="274"/>
      <c r="KX23" s="274"/>
      <c r="KY23" s="274"/>
      <c r="KZ23" s="274"/>
      <c r="LA23" s="274"/>
      <c r="LB23" s="274"/>
      <c r="LC23" s="271"/>
      <c r="LD23" s="271"/>
      <c r="LE23" s="271"/>
      <c r="LF23" s="271"/>
      <c r="LG23" s="271"/>
      <c r="LH23" s="271"/>
      <c r="LI23" s="271"/>
      <c r="LJ23" s="271"/>
      <c r="LK23" s="271"/>
      <c r="LL23" s="271"/>
      <c r="LM23" s="271"/>
      <c r="LN23" s="271"/>
      <c r="LO23" s="271"/>
      <c r="LP23" s="271"/>
      <c r="LQ23" s="271"/>
      <c r="LR23" s="271"/>
      <c r="LS23" s="271"/>
      <c r="LT23" s="251"/>
      <c r="LU23" s="251"/>
      <c r="LV23" s="272"/>
      <c r="LW23" s="272"/>
      <c r="LX23" s="272"/>
      <c r="LY23" s="273"/>
      <c r="LZ23" s="273"/>
      <c r="MA23" s="272">
        <f t="shared" si="29"/>
        <v>0</v>
      </c>
      <c r="MB23" s="272"/>
      <c r="MC23" s="272"/>
      <c r="MD23" s="272"/>
      <c r="MG23" s="270"/>
      <c r="MH23" s="270"/>
      <c r="MI23" s="325" t="s">
        <v>683</v>
      </c>
      <c r="MJ23" s="325"/>
      <c r="MK23" s="325"/>
      <c r="ML23" s="271" t="str">
        <f>IF(VLOOKUP(MG10,'04.02_PLANEJAMENTO ATIVIDADES'!$D$9:$L$44,7,0)=0,"",VLOOKUP(MG10,'04.02_PLANEJAMENTO ATIVIDADES'!$D$9:$L$44,7,0))</f>
        <v/>
      </c>
      <c r="MM23" s="271"/>
      <c r="MN23" s="271"/>
      <c r="MO23" s="271" t="str">
        <f>IF(VLOOKUP(MG10,'04.02_PLANEJAMENTO ATIVIDADES'!$D$9:$L$44,9,0)=0,"",VLOOKUP(MG10,'04.02_PLANEJAMENTO ATIVIDADES'!$D$9:$L$44,9,0))</f>
        <v/>
      </c>
      <c r="MP23" s="271"/>
      <c r="MQ23" s="271"/>
      <c r="MR23" s="313"/>
      <c r="MS23" s="251"/>
      <c r="MT23" s="251"/>
      <c r="MU23" s="274"/>
      <c r="MV23" s="274"/>
      <c r="MW23" s="274"/>
      <c r="MX23" s="274"/>
      <c r="MY23" s="274"/>
      <c r="MZ23" s="274"/>
      <c r="NA23" s="274"/>
      <c r="NB23" s="274"/>
      <c r="NC23" s="274"/>
      <c r="ND23" s="274"/>
      <c r="NE23" s="274"/>
      <c r="NF23" s="274"/>
      <c r="NG23" s="274"/>
      <c r="NH23" s="271"/>
      <c r="NI23" s="271"/>
      <c r="NJ23" s="271"/>
      <c r="NK23" s="271"/>
      <c r="NL23" s="271"/>
      <c r="NM23" s="271"/>
      <c r="NN23" s="271"/>
      <c r="NO23" s="271"/>
      <c r="NP23" s="271"/>
      <c r="NQ23" s="271"/>
      <c r="NR23" s="271"/>
      <c r="NS23" s="271"/>
      <c r="NT23" s="271"/>
      <c r="NU23" s="271"/>
      <c r="NV23" s="271"/>
      <c r="NW23" s="271"/>
      <c r="NX23" s="271"/>
      <c r="NY23" s="251"/>
      <c r="NZ23" s="251"/>
      <c r="OA23" s="272"/>
      <c r="OB23" s="272"/>
      <c r="OC23" s="272"/>
      <c r="OD23" s="273"/>
      <c r="OE23" s="273"/>
      <c r="OF23" s="272">
        <f t="shared" si="30"/>
        <v>0</v>
      </c>
      <c r="OG23" s="272"/>
      <c r="OH23" s="272"/>
      <c r="OI23" s="272"/>
      <c r="OL23" s="270"/>
      <c r="OM23" s="270"/>
      <c r="ON23" s="288" t="s">
        <v>683</v>
      </c>
      <c r="OO23" s="288"/>
      <c r="OP23" s="288"/>
      <c r="OQ23" s="271" t="str">
        <f>IF(VLOOKUP(OL10,'04.02_PLANEJAMENTO ATIVIDADES'!$D$9:$L$44,7,0)=0,"",VLOOKUP(OL10,'04.02_PLANEJAMENTO ATIVIDADES'!$D$9:$L$44,7,0))</f>
        <v/>
      </c>
      <c r="OR23" s="271"/>
      <c r="OS23" s="271"/>
      <c r="OT23" s="271" t="str">
        <f>IF(VLOOKUP(OL10,'04.02_PLANEJAMENTO ATIVIDADES'!$D$9:$L$44,9,0)=0,"",VLOOKUP(OL10,'04.02_PLANEJAMENTO ATIVIDADES'!$D$9:$L$44,9,0))</f>
        <v/>
      </c>
      <c r="OU23" s="271"/>
      <c r="OV23" s="271"/>
      <c r="OW23" s="251"/>
      <c r="OX23" s="251"/>
      <c r="OY23" s="251"/>
      <c r="OZ23" s="274"/>
      <c r="PA23" s="274"/>
      <c r="PB23" s="274"/>
      <c r="PC23" s="274"/>
      <c r="PD23" s="274"/>
      <c r="PE23" s="274"/>
      <c r="PF23" s="274"/>
      <c r="PG23" s="274"/>
      <c r="PH23" s="274"/>
      <c r="PI23" s="274"/>
      <c r="PJ23" s="274"/>
      <c r="PK23" s="274"/>
      <c r="PL23" s="274"/>
      <c r="PM23" s="271"/>
      <c r="PN23" s="271"/>
      <c r="PO23" s="271"/>
      <c r="PP23" s="271"/>
      <c r="PQ23" s="271"/>
      <c r="PR23" s="271"/>
      <c r="PS23" s="271"/>
      <c r="PT23" s="271"/>
      <c r="PU23" s="271"/>
      <c r="PV23" s="271"/>
      <c r="PW23" s="271"/>
      <c r="PX23" s="271"/>
      <c r="PY23" s="271"/>
      <c r="PZ23" s="271"/>
      <c r="QA23" s="271"/>
      <c r="QB23" s="271"/>
      <c r="QC23" s="271"/>
      <c r="QD23" s="251"/>
      <c r="QE23" s="251"/>
      <c r="QF23" s="272"/>
      <c r="QG23" s="272"/>
      <c r="QH23" s="272"/>
      <c r="QI23" s="273"/>
      <c r="QJ23" s="273"/>
      <c r="QK23" s="272">
        <f t="shared" si="31"/>
        <v>0</v>
      </c>
      <c r="QL23" s="272"/>
      <c r="QM23" s="272"/>
      <c r="QN23" s="272"/>
      <c r="QQ23" s="270"/>
      <c r="QR23" s="270"/>
      <c r="QS23" s="325" t="s">
        <v>683</v>
      </c>
      <c r="QT23" s="325"/>
      <c r="QU23" s="325"/>
      <c r="QV23" s="271" t="str">
        <f>IF(VLOOKUP(QQ10,'04.02_PLANEJAMENTO ATIVIDADES'!$D$9:$L$44,7,0)=0,"",VLOOKUP(QQ10,'04.02_PLANEJAMENTO ATIVIDADES'!$D$9:$L$44,7,0))</f>
        <v/>
      </c>
      <c r="QW23" s="271"/>
      <c r="QX23" s="271"/>
      <c r="QY23" s="271" t="str">
        <f>IF(VLOOKUP(QQ10,'04.02_PLANEJAMENTO ATIVIDADES'!$D$9:$L$44,9,0)=0,"",VLOOKUP(QQ10,'04.02_PLANEJAMENTO ATIVIDADES'!$D$9:$L$44,9,0))</f>
        <v/>
      </c>
      <c r="QZ23" s="271"/>
      <c r="RA23" s="271"/>
      <c r="RB23" s="313"/>
      <c r="RC23" s="251"/>
      <c r="RD23" s="251"/>
      <c r="RE23" s="274"/>
      <c r="RF23" s="274"/>
      <c r="RG23" s="274"/>
      <c r="RH23" s="274"/>
      <c r="RI23" s="274"/>
      <c r="RJ23" s="274"/>
      <c r="RK23" s="274"/>
      <c r="RL23" s="274"/>
      <c r="RM23" s="274"/>
      <c r="RN23" s="274"/>
      <c r="RO23" s="274"/>
      <c r="RP23" s="274"/>
      <c r="RQ23" s="274"/>
      <c r="RR23" s="271"/>
      <c r="RS23" s="271"/>
      <c r="RT23" s="271"/>
      <c r="RU23" s="271"/>
      <c r="RV23" s="271"/>
      <c r="RW23" s="271"/>
      <c r="RX23" s="271"/>
      <c r="RY23" s="271"/>
      <c r="RZ23" s="271"/>
      <c r="SA23" s="271"/>
      <c r="SB23" s="271"/>
      <c r="SC23" s="271"/>
      <c r="SD23" s="271"/>
      <c r="SE23" s="271"/>
      <c r="SF23" s="271"/>
      <c r="SG23" s="271"/>
      <c r="SH23" s="271"/>
      <c r="SI23" s="251"/>
      <c r="SJ23" s="251"/>
      <c r="SK23" s="272"/>
      <c r="SL23" s="272"/>
      <c r="SM23" s="272"/>
      <c r="SN23" s="273"/>
      <c r="SO23" s="273"/>
      <c r="SP23" s="272">
        <f t="shared" si="32"/>
        <v>0</v>
      </c>
      <c r="SQ23" s="272"/>
      <c r="SR23" s="272"/>
      <c r="SS23" s="272"/>
      <c r="SV23" s="270"/>
      <c r="SW23" s="270"/>
      <c r="SX23" s="288" t="s">
        <v>683</v>
      </c>
      <c r="SY23" s="288"/>
      <c r="SZ23" s="288"/>
      <c r="TA23" s="271" t="str">
        <f>IF(VLOOKUP(SV10,'04.02_PLANEJAMENTO ATIVIDADES'!$D$9:$L$44,7,0)=0,"",VLOOKUP(SV10,'04.02_PLANEJAMENTO ATIVIDADES'!$D$9:$L$44,7,0))</f>
        <v/>
      </c>
      <c r="TB23" s="271"/>
      <c r="TC23" s="271"/>
      <c r="TD23" s="271" t="str">
        <f>IF(VLOOKUP(SV10,'04.02_PLANEJAMENTO ATIVIDADES'!$D$9:$L$44,9,0)=0,"",VLOOKUP(SV10,'04.02_PLANEJAMENTO ATIVIDADES'!$D$9:$L$44,9,0))</f>
        <v/>
      </c>
      <c r="TE23" s="271"/>
      <c r="TF23" s="271"/>
      <c r="TG23" s="251"/>
      <c r="TH23" s="251"/>
      <c r="TI23" s="251"/>
      <c r="TJ23" s="274"/>
      <c r="TK23" s="274"/>
      <c r="TL23" s="274"/>
      <c r="TM23" s="274"/>
      <c r="TN23" s="274"/>
      <c r="TO23" s="274"/>
      <c r="TP23" s="274"/>
      <c r="TQ23" s="274"/>
      <c r="TR23" s="274"/>
      <c r="TS23" s="274"/>
      <c r="TT23" s="274"/>
      <c r="TU23" s="274"/>
      <c r="TV23" s="274"/>
      <c r="TW23" s="271"/>
      <c r="TX23" s="271"/>
      <c r="TY23" s="271"/>
      <c r="TZ23" s="271"/>
      <c r="UA23" s="271"/>
      <c r="UB23" s="271"/>
      <c r="UC23" s="271"/>
      <c r="UD23" s="271"/>
      <c r="UE23" s="271"/>
      <c r="UF23" s="271"/>
      <c r="UG23" s="271"/>
      <c r="UH23" s="271"/>
      <c r="UI23" s="271"/>
      <c r="UJ23" s="271"/>
      <c r="UK23" s="271"/>
      <c r="UL23" s="271"/>
      <c r="UM23" s="271"/>
      <c r="UN23" s="251"/>
      <c r="UO23" s="251"/>
      <c r="UP23" s="272"/>
      <c r="UQ23" s="272"/>
      <c r="UR23" s="272"/>
      <c r="US23" s="273"/>
      <c r="UT23" s="273"/>
      <c r="UU23" s="272">
        <f t="shared" si="33"/>
        <v>0</v>
      </c>
      <c r="UV23" s="272"/>
      <c r="UW23" s="272"/>
      <c r="UX23" s="272"/>
      <c r="VA23" s="270"/>
      <c r="VB23" s="270"/>
      <c r="VC23" s="325" t="s">
        <v>683</v>
      </c>
      <c r="VD23" s="325"/>
      <c r="VE23" s="325"/>
      <c r="VF23" s="271" t="str">
        <f>IF(VLOOKUP(VA10,'04.02_PLANEJAMENTO ATIVIDADES'!$D$9:$L$44,7,0)=0,"",VLOOKUP(VA10,'04.02_PLANEJAMENTO ATIVIDADES'!$D$9:$L$44,7,0))</f>
        <v/>
      </c>
      <c r="VG23" s="271"/>
      <c r="VH23" s="271"/>
      <c r="VI23" s="271" t="str">
        <f>IF(VLOOKUP(VA10,'04.02_PLANEJAMENTO ATIVIDADES'!$D$9:$L$44,9,0)=0,"",VLOOKUP(VA10,'04.02_PLANEJAMENTO ATIVIDADES'!$D$9:$L$44,9,0))</f>
        <v/>
      </c>
      <c r="VJ23" s="271"/>
      <c r="VK23" s="271"/>
      <c r="VL23" s="313"/>
      <c r="VM23" s="251"/>
      <c r="VN23" s="251"/>
      <c r="VO23" s="274"/>
      <c r="VP23" s="274"/>
      <c r="VQ23" s="274"/>
      <c r="VR23" s="274"/>
      <c r="VS23" s="274"/>
      <c r="VT23" s="274"/>
      <c r="VU23" s="274"/>
      <c r="VV23" s="274"/>
      <c r="VW23" s="274"/>
      <c r="VX23" s="274"/>
      <c r="VY23" s="274"/>
      <c r="VZ23" s="274"/>
      <c r="WA23" s="274"/>
      <c r="WB23" s="271"/>
      <c r="WC23" s="271"/>
      <c r="WD23" s="271"/>
      <c r="WE23" s="271"/>
      <c r="WF23" s="271"/>
      <c r="WG23" s="271"/>
      <c r="WH23" s="271"/>
      <c r="WI23" s="271"/>
      <c r="WJ23" s="271"/>
      <c r="WK23" s="271"/>
      <c r="WL23" s="271"/>
      <c r="WM23" s="271"/>
      <c r="WN23" s="271"/>
      <c r="WO23" s="271"/>
      <c r="WP23" s="271"/>
      <c r="WQ23" s="271"/>
      <c r="WR23" s="271"/>
      <c r="WS23" s="251"/>
      <c r="WT23" s="251"/>
      <c r="WU23" s="272"/>
      <c r="WV23" s="272"/>
      <c r="WW23" s="272"/>
      <c r="WX23" s="273"/>
      <c r="WY23" s="273"/>
      <c r="WZ23" s="272">
        <f t="shared" si="34"/>
        <v>0</v>
      </c>
      <c r="XA23" s="272"/>
      <c r="XB23" s="272"/>
      <c r="XC23" s="272"/>
      <c r="XF23" s="270"/>
      <c r="XG23" s="270"/>
      <c r="XH23" s="288" t="s">
        <v>683</v>
      </c>
      <c r="XI23" s="288"/>
      <c r="XJ23" s="288"/>
      <c r="XK23" s="271" t="str">
        <f>IF(VLOOKUP(XF10,'04.02_PLANEJAMENTO ATIVIDADES'!$D$9:$L$44,7,0)=0,"",VLOOKUP(XF10,'04.02_PLANEJAMENTO ATIVIDADES'!$D$9:$L$44,7,0))</f>
        <v/>
      </c>
      <c r="XL23" s="271"/>
      <c r="XM23" s="271"/>
      <c r="XN23" s="271" t="str">
        <f>IF(VLOOKUP(XF10,'04.02_PLANEJAMENTO ATIVIDADES'!$D$9:$L$44,9,0)=0,"",VLOOKUP(XF10,'04.02_PLANEJAMENTO ATIVIDADES'!$D$9:$L$44,9,0))</f>
        <v/>
      </c>
      <c r="XO23" s="271"/>
      <c r="XP23" s="271"/>
      <c r="XQ23" s="251"/>
      <c r="XR23" s="251"/>
      <c r="XS23" s="251"/>
      <c r="XT23" s="274"/>
      <c r="XU23" s="274"/>
      <c r="XV23" s="274"/>
      <c r="XW23" s="274"/>
      <c r="XX23" s="274"/>
      <c r="XY23" s="274"/>
      <c r="XZ23" s="274"/>
      <c r="YA23" s="274"/>
      <c r="YB23" s="274"/>
      <c r="YC23" s="274"/>
      <c r="YD23" s="274"/>
      <c r="YE23" s="274"/>
      <c r="YF23" s="274"/>
      <c r="YG23" s="271"/>
      <c r="YH23" s="271"/>
      <c r="YI23" s="271"/>
      <c r="YJ23" s="271"/>
      <c r="YK23" s="271"/>
      <c r="YL23" s="271"/>
      <c r="YM23" s="271"/>
      <c r="YN23" s="271"/>
      <c r="YO23" s="271"/>
      <c r="YP23" s="271"/>
      <c r="YQ23" s="271"/>
      <c r="YR23" s="271"/>
      <c r="YS23" s="271"/>
      <c r="YT23" s="271"/>
      <c r="YU23" s="271"/>
      <c r="YV23" s="271"/>
      <c r="YW23" s="271"/>
      <c r="YX23" s="251"/>
      <c r="YY23" s="251"/>
      <c r="YZ23" s="272"/>
      <c r="ZA23" s="272"/>
      <c r="ZB23" s="272"/>
      <c r="ZC23" s="273"/>
      <c r="ZD23" s="273"/>
      <c r="ZE23" s="272">
        <f t="shared" si="35"/>
        <v>0</v>
      </c>
      <c r="ZF23" s="272"/>
      <c r="ZG23" s="272"/>
      <c r="ZH23" s="272"/>
    </row>
    <row r="24" spans="3:684" ht="19.899999999999999" customHeight="1" x14ac:dyDescent="0.25">
      <c r="C24" s="270"/>
      <c r="D24" s="270"/>
      <c r="E24" s="289"/>
      <c r="F24" s="290"/>
      <c r="G24" s="290"/>
      <c r="H24" s="290"/>
      <c r="I24" s="290"/>
      <c r="J24" s="290"/>
      <c r="K24" s="290"/>
      <c r="L24" s="290"/>
      <c r="M24" s="291"/>
      <c r="N24" s="310" t="s">
        <v>684</v>
      </c>
      <c r="O24" s="311"/>
      <c r="P24" s="311"/>
      <c r="Q24" s="311"/>
      <c r="R24" s="311"/>
      <c r="S24" s="311"/>
      <c r="T24" s="311"/>
      <c r="U24" s="311"/>
      <c r="V24" s="311"/>
      <c r="W24" s="311"/>
      <c r="X24" s="311"/>
      <c r="Y24" s="311"/>
      <c r="Z24" s="311"/>
      <c r="AA24" s="311"/>
      <c r="AB24" s="311"/>
      <c r="AC24" s="311"/>
      <c r="AD24" s="311"/>
      <c r="AE24" s="311"/>
      <c r="AF24" s="311"/>
      <c r="AG24" s="311"/>
      <c r="AH24" s="311"/>
      <c r="AI24" s="311"/>
      <c r="AJ24" s="311"/>
      <c r="AK24" s="311"/>
      <c r="AL24" s="311"/>
      <c r="AM24" s="311"/>
      <c r="AN24" s="311"/>
      <c r="AO24" s="311"/>
      <c r="AP24" s="311"/>
      <c r="AQ24" s="311"/>
      <c r="AR24" s="311"/>
      <c r="AS24" s="311"/>
      <c r="AT24" s="311"/>
      <c r="AU24" s="311"/>
      <c r="AV24" s="311"/>
      <c r="AW24" s="311"/>
      <c r="AX24" s="311"/>
      <c r="AY24" s="311"/>
      <c r="AZ24" s="311"/>
      <c r="BA24" s="311"/>
      <c r="BB24" s="312">
        <f>SUM(BB20:BE23)</f>
        <v>0</v>
      </c>
      <c r="BC24" s="312"/>
      <c r="BD24" s="312"/>
      <c r="BE24" s="312"/>
      <c r="BH24" s="270"/>
      <c r="BI24" s="270"/>
      <c r="BJ24" s="289"/>
      <c r="BK24" s="290"/>
      <c r="BL24" s="290"/>
      <c r="BM24" s="290"/>
      <c r="BN24" s="290"/>
      <c r="BO24" s="290"/>
      <c r="BP24" s="290"/>
      <c r="BQ24" s="290"/>
      <c r="BR24" s="291"/>
      <c r="BS24" s="275" t="s">
        <v>684</v>
      </c>
      <c r="BT24" s="276"/>
      <c r="BU24" s="276"/>
      <c r="BV24" s="276"/>
      <c r="BW24" s="276"/>
      <c r="BX24" s="276"/>
      <c r="BY24" s="276"/>
      <c r="BZ24" s="276"/>
      <c r="CA24" s="276"/>
      <c r="CB24" s="276"/>
      <c r="CC24" s="276"/>
      <c r="CD24" s="276"/>
      <c r="CE24" s="276"/>
      <c r="CF24" s="276"/>
      <c r="CG24" s="276"/>
      <c r="CH24" s="276"/>
      <c r="CI24" s="276"/>
      <c r="CJ24" s="276"/>
      <c r="CK24" s="276"/>
      <c r="CL24" s="276"/>
      <c r="CM24" s="276"/>
      <c r="CN24" s="276"/>
      <c r="CO24" s="276"/>
      <c r="CP24" s="276"/>
      <c r="CQ24" s="276"/>
      <c r="CR24" s="276"/>
      <c r="CS24" s="276"/>
      <c r="CT24" s="276"/>
      <c r="CU24" s="276"/>
      <c r="CV24" s="276"/>
      <c r="CW24" s="276"/>
      <c r="CX24" s="276"/>
      <c r="CY24" s="276"/>
      <c r="CZ24" s="276"/>
      <c r="DA24" s="276"/>
      <c r="DB24" s="276"/>
      <c r="DC24" s="276"/>
      <c r="DD24" s="276"/>
      <c r="DE24" s="276"/>
      <c r="DF24" s="276"/>
      <c r="DG24" s="277">
        <f>SUM(DG20:DJ23)</f>
        <v>0</v>
      </c>
      <c r="DH24" s="277"/>
      <c r="DI24" s="277"/>
      <c r="DJ24" s="277"/>
      <c r="DM24" s="270"/>
      <c r="DN24" s="270"/>
      <c r="DO24" s="289"/>
      <c r="DP24" s="290"/>
      <c r="DQ24" s="290"/>
      <c r="DR24" s="290"/>
      <c r="DS24" s="290"/>
      <c r="DT24" s="290"/>
      <c r="DU24" s="290"/>
      <c r="DV24" s="290"/>
      <c r="DW24" s="291"/>
      <c r="DX24" s="310" t="s">
        <v>684</v>
      </c>
      <c r="DY24" s="311"/>
      <c r="DZ24" s="311"/>
      <c r="EA24" s="311"/>
      <c r="EB24" s="311"/>
      <c r="EC24" s="311"/>
      <c r="ED24" s="311"/>
      <c r="EE24" s="311"/>
      <c r="EF24" s="311"/>
      <c r="EG24" s="311"/>
      <c r="EH24" s="311"/>
      <c r="EI24" s="311"/>
      <c r="EJ24" s="311"/>
      <c r="EK24" s="311"/>
      <c r="EL24" s="311"/>
      <c r="EM24" s="311"/>
      <c r="EN24" s="311"/>
      <c r="EO24" s="311"/>
      <c r="EP24" s="311"/>
      <c r="EQ24" s="311"/>
      <c r="ER24" s="311"/>
      <c r="ES24" s="311"/>
      <c r="ET24" s="311"/>
      <c r="EU24" s="311"/>
      <c r="EV24" s="311"/>
      <c r="EW24" s="311"/>
      <c r="EX24" s="311"/>
      <c r="EY24" s="311"/>
      <c r="EZ24" s="311"/>
      <c r="FA24" s="311"/>
      <c r="FB24" s="311"/>
      <c r="FC24" s="311"/>
      <c r="FD24" s="311"/>
      <c r="FE24" s="311"/>
      <c r="FF24" s="311"/>
      <c r="FG24" s="311"/>
      <c r="FH24" s="311"/>
      <c r="FI24" s="311"/>
      <c r="FJ24" s="311"/>
      <c r="FK24" s="311"/>
      <c r="FL24" s="312">
        <f>SUM(FL20:FO23)</f>
        <v>0</v>
      </c>
      <c r="FM24" s="312"/>
      <c r="FN24" s="312"/>
      <c r="FO24" s="312"/>
      <c r="FR24" s="270"/>
      <c r="FS24" s="270"/>
      <c r="FT24" s="289"/>
      <c r="FU24" s="290"/>
      <c r="FV24" s="290"/>
      <c r="FW24" s="290"/>
      <c r="FX24" s="290"/>
      <c r="FY24" s="290"/>
      <c r="FZ24" s="290"/>
      <c r="GA24" s="290"/>
      <c r="GB24" s="291"/>
      <c r="GC24" s="275" t="s">
        <v>684</v>
      </c>
      <c r="GD24" s="276"/>
      <c r="GE24" s="276"/>
      <c r="GF24" s="276"/>
      <c r="GG24" s="276"/>
      <c r="GH24" s="276"/>
      <c r="GI24" s="276"/>
      <c r="GJ24" s="276"/>
      <c r="GK24" s="276"/>
      <c r="GL24" s="276"/>
      <c r="GM24" s="276"/>
      <c r="GN24" s="276"/>
      <c r="GO24" s="276"/>
      <c r="GP24" s="276"/>
      <c r="GQ24" s="276"/>
      <c r="GR24" s="276"/>
      <c r="GS24" s="276"/>
      <c r="GT24" s="276"/>
      <c r="GU24" s="276"/>
      <c r="GV24" s="276"/>
      <c r="GW24" s="276"/>
      <c r="GX24" s="276"/>
      <c r="GY24" s="276"/>
      <c r="GZ24" s="276"/>
      <c r="HA24" s="276"/>
      <c r="HB24" s="276"/>
      <c r="HC24" s="276"/>
      <c r="HD24" s="276"/>
      <c r="HE24" s="276"/>
      <c r="HF24" s="276"/>
      <c r="HG24" s="276"/>
      <c r="HH24" s="276"/>
      <c r="HI24" s="276"/>
      <c r="HJ24" s="276"/>
      <c r="HK24" s="276"/>
      <c r="HL24" s="276"/>
      <c r="HM24" s="276"/>
      <c r="HN24" s="276"/>
      <c r="HO24" s="276"/>
      <c r="HP24" s="276"/>
      <c r="HQ24" s="277">
        <f>SUM(HQ20:HT23)</f>
        <v>0</v>
      </c>
      <c r="HR24" s="277"/>
      <c r="HS24" s="277"/>
      <c r="HT24" s="277"/>
      <c r="HW24" s="270"/>
      <c r="HX24" s="270"/>
      <c r="HY24" s="289"/>
      <c r="HZ24" s="290"/>
      <c r="IA24" s="290"/>
      <c r="IB24" s="290"/>
      <c r="IC24" s="290"/>
      <c r="ID24" s="290"/>
      <c r="IE24" s="290"/>
      <c r="IF24" s="290"/>
      <c r="IG24" s="291"/>
      <c r="IH24" s="310" t="s">
        <v>684</v>
      </c>
      <c r="II24" s="311"/>
      <c r="IJ24" s="311"/>
      <c r="IK24" s="311"/>
      <c r="IL24" s="311"/>
      <c r="IM24" s="311"/>
      <c r="IN24" s="311"/>
      <c r="IO24" s="311"/>
      <c r="IP24" s="311"/>
      <c r="IQ24" s="311"/>
      <c r="IR24" s="311"/>
      <c r="IS24" s="311"/>
      <c r="IT24" s="311"/>
      <c r="IU24" s="311"/>
      <c r="IV24" s="311"/>
      <c r="IW24" s="311"/>
      <c r="IX24" s="311"/>
      <c r="IY24" s="311"/>
      <c r="IZ24" s="311"/>
      <c r="JA24" s="311"/>
      <c r="JB24" s="311"/>
      <c r="JC24" s="311"/>
      <c r="JD24" s="311"/>
      <c r="JE24" s="311"/>
      <c r="JF24" s="311"/>
      <c r="JG24" s="311"/>
      <c r="JH24" s="311"/>
      <c r="JI24" s="311"/>
      <c r="JJ24" s="311"/>
      <c r="JK24" s="311"/>
      <c r="JL24" s="311"/>
      <c r="JM24" s="311"/>
      <c r="JN24" s="311"/>
      <c r="JO24" s="311"/>
      <c r="JP24" s="311"/>
      <c r="JQ24" s="311"/>
      <c r="JR24" s="311"/>
      <c r="JS24" s="311"/>
      <c r="JT24" s="311"/>
      <c r="JU24" s="311"/>
      <c r="JV24" s="312">
        <f>SUM(JV20:JY23)</f>
        <v>0</v>
      </c>
      <c r="JW24" s="312"/>
      <c r="JX24" s="312"/>
      <c r="JY24" s="312"/>
      <c r="KB24" s="270"/>
      <c r="KC24" s="270"/>
      <c r="KD24" s="289"/>
      <c r="KE24" s="290"/>
      <c r="KF24" s="290"/>
      <c r="KG24" s="290"/>
      <c r="KH24" s="290"/>
      <c r="KI24" s="290"/>
      <c r="KJ24" s="290"/>
      <c r="KK24" s="290"/>
      <c r="KL24" s="291"/>
      <c r="KM24" s="275" t="s">
        <v>684</v>
      </c>
      <c r="KN24" s="276"/>
      <c r="KO24" s="276"/>
      <c r="KP24" s="276"/>
      <c r="KQ24" s="276"/>
      <c r="KR24" s="276"/>
      <c r="KS24" s="276"/>
      <c r="KT24" s="276"/>
      <c r="KU24" s="276"/>
      <c r="KV24" s="276"/>
      <c r="KW24" s="276"/>
      <c r="KX24" s="276"/>
      <c r="KY24" s="276"/>
      <c r="KZ24" s="276"/>
      <c r="LA24" s="276"/>
      <c r="LB24" s="276"/>
      <c r="LC24" s="276"/>
      <c r="LD24" s="276"/>
      <c r="LE24" s="276"/>
      <c r="LF24" s="276"/>
      <c r="LG24" s="276"/>
      <c r="LH24" s="276"/>
      <c r="LI24" s="276"/>
      <c r="LJ24" s="276"/>
      <c r="LK24" s="276"/>
      <c r="LL24" s="276"/>
      <c r="LM24" s="276"/>
      <c r="LN24" s="276"/>
      <c r="LO24" s="276"/>
      <c r="LP24" s="276"/>
      <c r="LQ24" s="276"/>
      <c r="LR24" s="276"/>
      <c r="LS24" s="276"/>
      <c r="LT24" s="276"/>
      <c r="LU24" s="276"/>
      <c r="LV24" s="276"/>
      <c r="LW24" s="276"/>
      <c r="LX24" s="276"/>
      <c r="LY24" s="276"/>
      <c r="LZ24" s="276"/>
      <c r="MA24" s="277">
        <f>SUM(MA20:MD23)</f>
        <v>0</v>
      </c>
      <c r="MB24" s="277"/>
      <c r="MC24" s="277"/>
      <c r="MD24" s="277"/>
      <c r="MG24" s="270"/>
      <c r="MH24" s="270"/>
      <c r="MI24" s="289"/>
      <c r="MJ24" s="290"/>
      <c r="MK24" s="290"/>
      <c r="ML24" s="290"/>
      <c r="MM24" s="290"/>
      <c r="MN24" s="290"/>
      <c r="MO24" s="290"/>
      <c r="MP24" s="290"/>
      <c r="MQ24" s="291"/>
      <c r="MR24" s="310" t="s">
        <v>684</v>
      </c>
      <c r="MS24" s="311"/>
      <c r="MT24" s="311"/>
      <c r="MU24" s="311"/>
      <c r="MV24" s="311"/>
      <c r="MW24" s="311"/>
      <c r="MX24" s="311"/>
      <c r="MY24" s="311"/>
      <c r="MZ24" s="311"/>
      <c r="NA24" s="311"/>
      <c r="NB24" s="311"/>
      <c r="NC24" s="311"/>
      <c r="ND24" s="311"/>
      <c r="NE24" s="311"/>
      <c r="NF24" s="311"/>
      <c r="NG24" s="311"/>
      <c r="NH24" s="311"/>
      <c r="NI24" s="311"/>
      <c r="NJ24" s="311"/>
      <c r="NK24" s="311"/>
      <c r="NL24" s="311"/>
      <c r="NM24" s="311"/>
      <c r="NN24" s="311"/>
      <c r="NO24" s="311"/>
      <c r="NP24" s="311"/>
      <c r="NQ24" s="311"/>
      <c r="NR24" s="311"/>
      <c r="NS24" s="311"/>
      <c r="NT24" s="311"/>
      <c r="NU24" s="311"/>
      <c r="NV24" s="311"/>
      <c r="NW24" s="311"/>
      <c r="NX24" s="311"/>
      <c r="NY24" s="311"/>
      <c r="NZ24" s="311"/>
      <c r="OA24" s="311"/>
      <c r="OB24" s="311"/>
      <c r="OC24" s="311"/>
      <c r="OD24" s="311"/>
      <c r="OE24" s="311"/>
      <c r="OF24" s="312">
        <f>SUM(OF20:OI23)</f>
        <v>0</v>
      </c>
      <c r="OG24" s="312"/>
      <c r="OH24" s="312"/>
      <c r="OI24" s="312"/>
      <c r="OL24" s="270"/>
      <c r="OM24" s="270"/>
      <c r="ON24" s="289"/>
      <c r="OO24" s="290"/>
      <c r="OP24" s="290"/>
      <c r="OQ24" s="290"/>
      <c r="OR24" s="290"/>
      <c r="OS24" s="290"/>
      <c r="OT24" s="290"/>
      <c r="OU24" s="290"/>
      <c r="OV24" s="291"/>
      <c r="OW24" s="275" t="s">
        <v>684</v>
      </c>
      <c r="OX24" s="276"/>
      <c r="OY24" s="276"/>
      <c r="OZ24" s="276"/>
      <c r="PA24" s="276"/>
      <c r="PB24" s="276"/>
      <c r="PC24" s="276"/>
      <c r="PD24" s="276"/>
      <c r="PE24" s="276"/>
      <c r="PF24" s="276"/>
      <c r="PG24" s="276"/>
      <c r="PH24" s="276"/>
      <c r="PI24" s="276"/>
      <c r="PJ24" s="276"/>
      <c r="PK24" s="276"/>
      <c r="PL24" s="276"/>
      <c r="PM24" s="276"/>
      <c r="PN24" s="276"/>
      <c r="PO24" s="276"/>
      <c r="PP24" s="276"/>
      <c r="PQ24" s="276"/>
      <c r="PR24" s="276"/>
      <c r="PS24" s="276"/>
      <c r="PT24" s="276"/>
      <c r="PU24" s="276"/>
      <c r="PV24" s="276"/>
      <c r="PW24" s="276"/>
      <c r="PX24" s="276"/>
      <c r="PY24" s="276"/>
      <c r="PZ24" s="276"/>
      <c r="QA24" s="276"/>
      <c r="QB24" s="276"/>
      <c r="QC24" s="276"/>
      <c r="QD24" s="276"/>
      <c r="QE24" s="276"/>
      <c r="QF24" s="276"/>
      <c r="QG24" s="276"/>
      <c r="QH24" s="276"/>
      <c r="QI24" s="276"/>
      <c r="QJ24" s="276"/>
      <c r="QK24" s="277">
        <f>SUM(QK20:QN23)</f>
        <v>0</v>
      </c>
      <c r="QL24" s="277"/>
      <c r="QM24" s="277"/>
      <c r="QN24" s="277"/>
      <c r="QQ24" s="270"/>
      <c r="QR24" s="270"/>
      <c r="QS24" s="289"/>
      <c r="QT24" s="290"/>
      <c r="QU24" s="290"/>
      <c r="QV24" s="290"/>
      <c r="QW24" s="290"/>
      <c r="QX24" s="290"/>
      <c r="QY24" s="290"/>
      <c r="QZ24" s="290"/>
      <c r="RA24" s="291"/>
      <c r="RB24" s="310" t="s">
        <v>684</v>
      </c>
      <c r="RC24" s="311"/>
      <c r="RD24" s="311"/>
      <c r="RE24" s="311"/>
      <c r="RF24" s="311"/>
      <c r="RG24" s="311"/>
      <c r="RH24" s="311"/>
      <c r="RI24" s="311"/>
      <c r="RJ24" s="311"/>
      <c r="RK24" s="311"/>
      <c r="RL24" s="311"/>
      <c r="RM24" s="311"/>
      <c r="RN24" s="311"/>
      <c r="RO24" s="311"/>
      <c r="RP24" s="311"/>
      <c r="RQ24" s="311"/>
      <c r="RR24" s="311"/>
      <c r="RS24" s="311"/>
      <c r="RT24" s="311"/>
      <c r="RU24" s="311"/>
      <c r="RV24" s="311"/>
      <c r="RW24" s="311"/>
      <c r="RX24" s="311"/>
      <c r="RY24" s="311"/>
      <c r="RZ24" s="311"/>
      <c r="SA24" s="311"/>
      <c r="SB24" s="311"/>
      <c r="SC24" s="311"/>
      <c r="SD24" s="311"/>
      <c r="SE24" s="311"/>
      <c r="SF24" s="311"/>
      <c r="SG24" s="311"/>
      <c r="SH24" s="311"/>
      <c r="SI24" s="311"/>
      <c r="SJ24" s="311"/>
      <c r="SK24" s="311"/>
      <c r="SL24" s="311"/>
      <c r="SM24" s="311"/>
      <c r="SN24" s="311"/>
      <c r="SO24" s="311"/>
      <c r="SP24" s="312">
        <f>SUM(SP20:SS23)</f>
        <v>0</v>
      </c>
      <c r="SQ24" s="312"/>
      <c r="SR24" s="312"/>
      <c r="SS24" s="312"/>
      <c r="SV24" s="270"/>
      <c r="SW24" s="270"/>
      <c r="SX24" s="289"/>
      <c r="SY24" s="290"/>
      <c r="SZ24" s="290"/>
      <c r="TA24" s="290"/>
      <c r="TB24" s="290"/>
      <c r="TC24" s="290"/>
      <c r="TD24" s="290"/>
      <c r="TE24" s="290"/>
      <c r="TF24" s="291"/>
      <c r="TG24" s="275" t="s">
        <v>684</v>
      </c>
      <c r="TH24" s="276"/>
      <c r="TI24" s="276"/>
      <c r="TJ24" s="276"/>
      <c r="TK24" s="276"/>
      <c r="TL24" s="276"/>
      <c r="TM24" s="276"/>
      <c r="TN24" s="276"/>
      <c r="TO24" s="276"/>
      <c r="TP24" s="276"/>
      <c r="TQ24" s="276"/>
      <c r="TR24" s="276"/>
      <c r="TS24" s="276"/>
      <c r="TT24" s="276"/>
      <c r="TU24" s="276"/>
      <c r="TV24" s="276"/>
      <c r="TW24" s="276"/>
      <c r="TX24" s="276"/>
      <c r="TY24" s="276"/>
      <c r="TZ24" s="276"/>
      <c r="UA24" s="276"/>
      <c r="UB24" s="276"/>
      <c r="UC24" s="276"/>
      <c r="UD24" s="276"/>
      <c r="UE24" s="276"/>
      <c r="UF24" s="276"/>
      <c r="UG24" s="276"/>
      <c r="UH24" s="276"/>
      <c r="UI24" s="276"/>
      <c r="UJ24" s="276"/>
      <c r="UK24" s="276"/>
      <c r="UL24" s="276"/>
      <c r="UM24" s="276"/>
      <c r="UN24" s="276"/>
      <c r="UO24" s="276"/>
      <c r="UP24" s="276"/>
      <c r="UQ24" s="276"/>
      <c r="UR24" s="276"/>
      <c r="US24" s="276"/>
      <c r="UT24" s="276"/>
      <c r="UU24" s="277">
        <f>SUM(UU20:UX23)</f>
        <v>0</v>
      </c>
      <c r="UV24" s="277"/>
      <c r="UW24" s="277"/>
      <c r="UX24" s="277"/>
      <c r="VA24" s="270"/>
      <c r="VB24" s="270"/>
      <c r="VC24" s="289"/>
      <c r="VD24" s="290"/>
      <c r="VE24" s="290"/>
      <c r="VF24" s="290"/>
      <c r="VG24" s="290"/>
      <c r="VH24" s="290"/>
      <c r="VI24" s="290"/>
      <c r="VJ24" s="290"/>
      <c r="VK24" s="291"/>
      <c r="VL24" s="310" t="s">
        <v>684</v>
      </c>
      <c r="VM24" s="311"/>
      <c r="VN24" s="311"/>
      <c r="VO24" s="311"/>
      <c r="VP24" s="311"/>
      <c r="VQ24" s="311"/>
      <c r="VR24" s="311"/>
      <c r="VS24" s="311"/>
      <c r="VT24" s="311"/>
      <c r="VU24" s="311"/>
      <c r="VV24" s="311"/>
      <c r="VW24" s="311"/>
      <c r="VX24" s="311"/>
      <c r="VY24" s="311"/>
      <c r="VZ24" s="311"/>
      <c r="WA24" s="311"/>
      <c r="WB24" s="311"/>
      <c r="WC24" s="311"/>
      <c r="WD24" s="311"/>
      <c r="WE24" s="311"/>
      <c r="WF24" s="311"/>
      <c r="WG24" s="311"/>
      <c r="WH24" s="311"/>
      <c r="WI24" s="311"/>
      <c r="WJ24" s="311"/>
      <c r="WK24" s="311"/>
      <c r="WL24" s="311"/>
      <c r="WM24" s="311"/>
      <c r="WN24" s="311"/>
      <c r="WO24" s="311"/>
      <c r="WP24" s="311"/>
      <c r="WQ24" s="311"/>
      <c r="WR24" s="311"/>
      <c r="WS24" s="311"/>
      <c r="WT24" s="311"/>
      <c r="WU24" s="311"/>
      <c r="WV24" s="311"/>
      <c r="WW24" s="311"/>
      <c r="WX24" s="311"/>
      <c r="WY24" s="311"/>
      <c r="WZ24" s="312">
        <f>SUM(WZ20:XC23)</f>
        <v>0</v>
      </c>
      <c r="XA24" s="312"/>
      <c r="XB24" s="312"/>
      <c r="XC24" s="312"/>
      <c r="XF24" s="270"/>
      <c r="XG24" s="270"/>
      <c r="XH24" s="289"/>
      <c r="XI24" s="290"/>
      <c r="XJ24" s="290"/>
      <c r="XK24" s="290"/>
      <c r="XL24" s="290"/>
      <c r="XM24" s="290"/>
      <c r="XN24" s="290"/>
      <c r="XO24" s="290"/>
      <c r="XP24" s="291"/>
      <c r="XQ24" s="275" t="s">
        <v>684</v>
      </c>
      <c r="XR24" s="276"/>
      <c r="XS24" s="276"/>
      <c r="XT24" s="276"/>
      <c r="XU24" s="276"/>
      <c r="XV24" s="276"/>
      <c r="XW24" s="276"/>
      <c r="XX24" s="276"/>
      <c r="XY24" s="276"/>
      <c r="XZ24" s="276"/>
      <c r="YA24" s="276"/>
      <c r="YB24" s="276"/>
      <c r="YC24" s="276"/>
      <c r="YD24" s="276"/>
      <c r="YE24" s="276"/>
      <c r="YF24" s="276"/>
      <c r="YG24" s="276"/>
      <c r="YH24" s="276"/>
      <c r="YI24" s="276"/>
      <c r="YJ24" s="276"/>
      <c r="YK24" s="276"/>
      <c r="YL24" s="276"/>
      <c r="YM24" s="276"/>
      <c r="YN24" s="276"/>
      <c r="YO24" s="276"/>
      <c r="YP24" s="276"/>
      <c r="YQ24" s="276"/>
      <c r="YR24" s="276"/>
      <c r="YS24" s="276"/>
      <c r="YT24" s="276"/>
      <c r="YU24" s="276"/>
      <c r="YV24" s="276"/>
      <c r="YW24" s="276"/>
      <c r="YX24" s="276"/>
      <c r="YY24" s="276"/>
      <c r="YZ24" s="276"/>
      <c r="ZA24" s="276"/>
      <c r="ZB24" s="276"/>
      <c r="ZC24" s="276"/>
      <c r="ZD24" s="276"/>
      <c r="ZE24" s="277">
        <f>SUM(ZE20:ZH23)</f>
        <v>0</v>
      </c>
      <c r="ZF24" s="277"/>
      <c r="ZG24" s="277"/>
      <c r="ZH24" s="277"/>
    </row>
    <row r="25" spans="3:684" ht="19.899999999999999" customHeight="1" x14ac:dyDescent="0.25">
      <c r="C25" s="307" t="s">
        <v>685</v>
      </c>
      <c r="D25" s="307"/>
      <c r="E25" s="307"/>
      <c r="F25" s="307"/>
      <c r="G25" s="307"/>
      <c r="H25" s="307"/>
      <c r="I25" s="307"/>
      <c r="J25" s="307"/>
      <c r="K25" s="307"/>
      <c r="L25" s="307"/>
      <c r="M25" s="307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8"/>
      <c r="Y25" s="308"/>
      <c r="Z25" s="308"/>
      <c r="AA25" s="308"/>
      <c r="AB25" s="308"/>
      <c r="AC25" s="308"/>
      <c r="AD25" s="308"/>
      <c r="AE25" s="308"/>
      <c r="AF25" s="308"/>
      <c r="AG25" s="308"/>
      <c r="AH25" s="308"/>
      <c r="AI25" s="308"/>
      <c r="AJ25" s="308"/>
      <c r="AK25" s="308"/>
      <c r="AL25" s="308"/>
      <c r="AM25" s="308"/>
      <c r="AN25" s="308"/>
      <c r="AO25" s="308"/>
      <c r="AP25" s="308"/>
      <c r="AQ25" s="308"/>
      <c r="AR25" s="308"/>
      <c r="AS25" s="308"/>
      <c r="AT25" s="308"/>
      <c r="AU25" s="308"/>
      <c r="AV25" s="308"/>
      <c r="AW25" s="308"/>
      <c r="AX25" s="308"/>
      <c r="AY25" s="308"/>
      <c r="AZ25" s="308"/>
      <c r="BA25" s="308"/>
      <c r="BB25" s="309">
        <f>SUM(BB14,BB19,BB24)</f>
        <v>1000</v>
      </c>
      <c r="BC25" s="309"/>
      <c r="BD25" s="309"/>
      <c r="BE25" s="309"/>
      <c r="BH25" s="267" t="s">
        <v>685</v>
      </c>
      <c r="BI25" s="267"/>
      <c r="BJ25" s="267"/>
      <c r="BK25" s="267"/>
      <c r="BL25" s="267"/>
      <c r="BM25" s="267"/>
      <c r="BN25" s="267"/>
      <c r="BO25" s="267"/>
      <c r="BP25" s="267"/>
      <c r="BQ25" s="267"/>
      <c r="BR25" s="267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268"/>
      <c r="CJ25" s="268"/>
      <c r="CK25" s="268"/>
      <c r="CL25" s="268"/>
      <c r="CM25" s="268"/>
      <c r="CN25" s="268"/>
      <c r="CO25" s="268"/>
      <c r="CP25" s="268"/>
      <c r="CQ25" s="268"/>
      <c r="CR25" s="268"/>
      <c r="CS25" s="268"/>
      <c r="CT25" s="268"/>
      <c r="CU25" s="268"/>
      <c r="CV25" s="268"/>
      <c r="CW25" s="268"/>
      <c r="CX25" s="268"/>
      <c r="CY25" s="268"/>
      <c r="CZ25" s="268"/>
      <c r="DA25" s="268"/>
      <c r="DB25" s="268"/>
      <c r="DC25" s="268"/>
      <c r="DD25" s="268"/>
      <c r="DE25" s="268"/>
      <c r="DF25" s="268"/>
      <c r="DG25" s="269">
        <f>SUM(DG14,DG19,DG24)</f>
        <v>0</v>
      </c>
      <c r="DH25" s="269"/>
      <c r="DI25" s="269"/>
      <c r="DJ25" s="269"/>
      <c r="DM25" s="307" t="s">
        <v>685</v>
      </c>
      <c r="DN25" s="307"/>
      <c r="DO25" s="307"/>
      <c r="DP25" s="307"/>
      <c r="DQ25" s="307"/>
      <c r="DR25" s="307"/>
      <c r="DS25" s="307"/>
      <c r="DT25" s="307"/>
      <c r="DU25" s="307"/>
      <c r="DV25" s="307"/>
      <c r="DW25" s="307"/>
      <c r="DX25" s="308"/>
      <c r="DY25" s="308"/>
      <c r="DZ25" s="308"/>
      <c r="EA25" s="308"/>
      <c r="EB25" s="308"/>
      <c r="EC25" s="308"/>
      <c r="ED25" s="308"/>
      <c r="EE25" s="308"/>
      <c r="EF25" s="308"/>
      <c r="EG25" s="308"/>
      <c r="EH25" s="308"/>
      <c r="EI25" s="308"/>
      <c r="EJ25" s="308"/>
      <c r="EK25" s="308"/>
      <c r="EL25" s="308"/>
      <c r="EM25" s="308"/>
      <c r="EN25" s="308"/>
      <c r="EO25" s="308"/>
      <c r="EP25" s="308"/>
      <c r="EQ25" s="308"/>
      <c r="ER25" s="308"/>
      <c r="ES25" s="308"/>
      <c r="ET25" s="308"/>
      <c r="EU25" s="308"/>
      <c r="EV25" s="308"/>
      <c r="EW25" s="308"/>
      <c r="EX25" s="308"/>
      <c r="EY25" s="308"/>
      <c r="EZ25" s="308"/>
      <c r="FA25" s="308"/>
      <c r="FB25" s="308"/>
      <c r="FC25" s="308"/>
      <c r="FD25" s="308"/>
      <c r="FE25" s="308"/>
      <c r="FF25" s="308"/>
      <c r="FG25" s="308"/>
      <c r="FH25" s="308"/>
      <c r="FI25" s="308"/>
      <c r="FJ25" s="308"/>
      <c r="FK25" s="308"/>
      <c r="FL25" s="309">
        <f>SUM(FL14,FL19,FL24)</f>
        <v>0</v>
      </c>
      <c r="FM25" s="309"/>
      <c r="FN25" s="309"/>
      <c r="FO25" s="309"/>
      <c r="FR25" s="267" t="s">
        <v>685</v>
      </c>
      <c r="FS25" s="267"/>
      <c r="FT25" s="267"/>
      <c r="FU25" s="267"/>
      <c r="FV25" s="267"/>
      <c r="FW25" s="267"/>
      <c r="FX25" s="267"/>
      <c r="FY25" s="267"/>
      <c r="FZ25" s="267"/>
      <c r="GA25" s="267"/>
      <c r="GB25" s="267"/>
      <c r="GC25" s="268"/>
      <c r="GD25" s="268"/>
      <c r="GE25" s="268"/>
      <c r="GF25" s="268"/>
      <c r="GG25" s="268"/>
      <c r="GH25" s="268"/>
      <c r="GI25" s="268"/>
      <c r="GJ25" s="268"/>
      <c r="GK25" s="268"/>
      <c r="GL25" s="268"/>
      <c r="GM25" s="268"/>
      <c r="GN25" s="268"/>
      <c r="GO25" s="268"/>
      <c r="GP25" s="268"/>
      <c r="GQ25" s="268"/>
      <c r="GR25" s="268"/>
      <c r="GS25" s="268"/>
      <c r="GT25" s="268"/>
      <c r="GU25" s="268"/>
      <c r="GV25" s="268"/>
      <c r="GW25" s="268"/>
      <c r="GX25" s="268"/>
      <c r="GY25" s="268"/>
      <c r="GZ25" s="268"/>
      <c r="HA25" s="268"/>
      <c r="HB25" s="268"/>
      <c r="HC25" s="268"/>
      <c r="HD25" s="268"/>
      <c r="HE25" s="268"/>
      <c r="HF25" s="268"/>
      <c r="HG25" s="268"/>
      <c r="HH25" s="268"/>
      <c r="HI25" s="268"/>
      <c r="HJ25" s="268"/>
      <c r="HK25" s="268"/>
      <c r="HL25" s="268"/>
      <c r="HM25" s="268"/>
      <c r="HN25" s="268"/>
      <c r="HO25" s="268"/>
      <c r="HP25" s="268"/>
      <c r="HQ25" s="269">
        <f>SUM(HQ14,HQ19,HQ24)</f>
        <v>0</v>
      </c>
      <c r="HR25" s="269"/>
      <c r="HS25" s="269"/>
      <c r="HT25" s="269"/>
      <c r="HW25" s="307" t="s">
        <v>685</v>
      </c>
      <c r="HX25" s="307"/>
      <c r="HY25" s="307"/>
      <c r="HZ25" s="307"/>
      <c r="IA25" s="307"/>
      <c r="IB25" s="307"/>
      <c r="IC25" s="307"/>
      <c r="ID25" s="307"/>
      <c r="IE25" s="307"/>
      <c r="IF25" s="307"/>
      <c r="IG25" s="307"/>
      <c r="IH25" s="308"/>
      <c r="II25" s="308"/>
      <c r="IJ25" s="308"/>
      <c r="IK25" s="308"/>
      <c r="IL25" s="308"/>
      <c r="IM25" s="308"/>
      <c r="IN25" s="308"/>
      <c r="IO25" s="308"/>
      <c r="IP25" s="308"/>
      <c r="IQ25" s="308"/>
      <c r="IR25" s="308"/>
      <c r="IS25" s="308"/>
      <c r="IT25" s="308"/>
      <c r="IU25" s="308"/>
      <c r="IV25" s="308"/>
      <c r="IW25" s="308"/>
      <c r="IX25" s="308"/>
      <c r="IY25" s="308"/>
      <c r="IZ25" s="308"/>
      <c r="JA25" s="308"/>
      <c r="JB25" s="308"/>
      <c r="JC25" s="308"/>
      <c r="JD25" s="308"/>
      <c r="JE25" s="308"/>
      <c r="JF25" s="308"/>
      <c r="JG25" s="308"/>
      <c r="JH25" s="308"/>
      <c r="JI25" s="308"/>
      <c r="JJ25" s="308"/>
      <c r="JK25" s="308"/>
      <c r="JL25" s="308"/>
      <c r="JM25" s="308"/>
      <c r="JN25" s="308"/>
      <c r="JO25" s="308"/>
      <c r="JP25" s="308"/>
      <c r="JQ25" s="308"/>
      <c r="JR25" s="308"/>
      <c r="JS25" s="308"/>
      <c r="JT25" s="308"/>
      <c r="JU25" s="308"/>
      <c r="JV25" s="309">
        <f>SUM(JV14,JV19,JV24)</f>
        <v>0</v>
      </c>
      <c r="JW25" s="309"/>
      <c r="JX25" s="309"/>
      <c r="JY25" s="309"/>
      <c r="KB25" s="267" t="s">
        <v>685</v>
      </c>
      <c r="KC25" s="267"/>
      <c r="KD25" s="267"/>
      <c r="KE25" s="267"/>
      <c r="KF25" s="267"/>
      <c r="KG25" s="267"/>
      <c r="KH25" s="267"/>
      <c r="KI25" s="267"/>
      <c r="KJ25" s="267"/>
      <c r="KK25" s="267"/>
      <c r="KL25" s="267"/>
      <c r="KM25" s="268"/>
      <c r="KN25" s="268"/>
      <c r="KO25" s="268"/>
      <c r="KP25" s="268"/>
      <c r="KQ25" s="268"/>
      <c r="KR25" s="268"/>
      <c r="KS25" s="268"/>
      <c r="KT25" s="268"/>
      <c r="KU25" s="268"/>
      <c r="KV25" s="268"/>
      <c r="KW25" s="268"/>
      <c r="KX25" s="268"/>
      <c r="KY25" s="268"/>
      <c r="KZ25" s="268"/>
      <c r="LA25" s="268"/>
      <c r="LB25" s="268"/>
      <c r="LC25" s="268"/>
      <c r="LD25" s="268"/>
      <c r="LE25" s="268"/>
      <c r="LF25" s="268"/>
      <c r="LG25" s="268"/>
      <c r="LH25" s="268"/>
      <c r="LI25" s="268"/>
      <c r="LJ25" s="268"/>
      <c r="LK25" s="268"/>
      <c r="LL25" s="268"/>
      <c r="LM25" s="268"/>
      <c r="LN25" s="268"/>
      <c r="LO25" s="268"/>
      <c r="LP25" s="268"/>
      <c r="LQ25" s="268"/>
      <c r="LR25" s="268"/>
      <c r="LS25" s="268"/>
      <c r="LT25" s="268"/>
      <c r="LU25" s="268"/>
      <c r="LV25" s="268"/>
      <c r="LW25" s="268"/>
      <c r="LX25" s="268"/>
      <c r="LY25" s="268"/>
      <c r="LZ25" s="268"/>
      <c r="MA25" s="269">
        <f>SUM(MA14,MA19,MA24)</f>
        <v>0</v>
      </c>
      <c r="MB25" s="269"/>
      <c r="MC25" s="269"/>
      <c r="MD25" s="269"/>
      <c r="MG25" s="307" t="s">
        <v>685</v>
      </c>
      <c r="MH25" s="307"/>
      <c r="MI25" s="307"/>
      <c r="MJ25" s="307"/>
      <c r="MK25" s="307"/>
      <c r="ML25" s="307"/>
      <c r="MM25" s="307"/>
      <c r="MN25" s="307"/>
      <c r="MO25" s="307"/>
      <c r="MP25" s="307"/>
      <c r="MQ25" s="307"/>
      <c r="MR25" s="308"/>
      <c r="MS25" s="308"/>
      <c r="MT25" s="308"/>
      <c r="MU25" s="308"/>
      <c r="MV25" s="308"/>
      <c r="MW25" s="308"/>
      <c r="MX25" s="308"/>
      <c r="MY25" s="308"/>
      <c r="MZ25" s="308"/>
      <c r="NA25" s="308"/>
      <c r="NB25" s="308"/>
      <c r="NC25" s="308"/>
      <c r="ND25" s="308"/>
      <c r="NE25" s="308"/>
      <c r="NF25" s="308"/>
      <c r="NG25" s="308"/>
      <c r="NH25" s="308"/>
      <c r="NI25" s="308"/>
      <c r="NJ25" s="308"/>
      <c r="NK25" s="308"/>
      <c r="NL25" s="308"/>
      <c r="NM25" s="308"/>
      <c r="NN25" s="308"/>
      <c r="NO25" s="308"/>
      <c r="NP25" s="308"/>
      <c r="NQ25" s="308"/>
      <c r="NR25" s="308"/>
      <c r="NS25" s="308"/>
      <c r="NT25" s="308"/>
      <c r="NU25" s="308"/>
      <c r="NV25" s="308"/>
      <c r="NW25" s="308"/>
      <c r="NX25" s="308"/>
      <c r="NY25" s="308"/>
      <c r="NZ25" s="308"/>
      <c r="OA25" s="308"/>
      <c r="OB25" s="308"/>
      <c r="OC25" s="308"/>
      <c r="OD25" s="308"/>
      <c r="OE25" s="308"/>
      <c r="OF25" s="309">
        <f>SUM(OF14,OF19,OF24)</f>
        <v>0</v>
      </c>
      <c r="OG25" s="309"/>
      <c r="OH25" s="309"/>
      <c r="OI25" s="309"/>
      <c r="OL25" s="267" t="s">
        <v>685</v>
      </c>
      <c r="OM25" s="267"/>
      <c r="ON25" s="267"/>
      <c r="OO25" s="267"/>
      <c r="OP25" s="267"/>
      <c r="OQ25" s="267"/>
      <c r="OR25" s="267"/>
      <c r="OS25" s="267"/>
      <c r="OT25" s="267"/>
      <c r="OU25" s="267"/>
      <c r="OV25" s="267"/>
      <c r="OW25" s="268"/>
      <c r="OX25" s="268"/>
      <c r="OY25" s="268"/>
      <c r="OZ25" s="268"/>
      <c r="PA25" s="268"/>
      <c r="PB25" s="268"/>
      <c r="PC25" s="268"/>
      <c r="PD25" s="268"/>
      <c r="PE25" s="268"/>
      <c r="PF25" s="268"/>
      <c r="PG25" s="268"/>
      <c r="PH25" s="268"/>
      <c r="PI25" s="268"/>
      <c r="PJ25" s="268"/>
      <c r="PK25" s="268"/>
      <c r="PL25" s="268"/>
      <c r="PM25" s="268"/>
      <c r="PN25" s="268"/>
      <c r="PO25" s="268"/>
      <c r="PP25" s="268"/>
      <c r="PQ25" s="268"/>
      <c r="PR25" s="268"/>
      <c r="PS25" s="268"/>
      <c r="PT25" s="268"/>
      <c r="PU25" s="268"/>
      <c r="PV25" s="268"/>
      <c r="PW25" s="268"/>
      <c r="PX25" s="268"/>
      <c r="PY25" s="268"/>
      <c r="PZ25" s="268"/>
      <c r="QA25" s="268"/>
      <c r="QB25" s="268"/>
      <c r="QC25" s="268"/>
      <c r="QD25" s="268"/>
      <c r="QE25" s="268"/>
      <c r="QF25" s="268"/>
      <c r="QG25" s="268"/>
      <c r="QH25" s="268"/>
      <c r="QI25" s="268"/>
      <c r="QJ25" s="268"/>
      <c r="QK25" s="269">
        <f>SUM(QK14,QK19,QK24)</f>
        <v>0</v>
      </c>
      <c r="QL25" s="269"/>
      <c r="QM25" s="269"/>
      <c r="QN25" s="269"/>
      <c r="QQ25" s="307" t="s">
        <v>685</v>
      </c>
      <c r="QR25" s="307"/>
      <c r="QS25" s="307"/>
      <c r="QT25" s="307"/>
      <c r="QU25" s="307"/>
      <c r="QV25" s="307"/>
      <c r="QW25" s="307"/>
      <c r="QX25" s="307"/>
      <c r="QY25" s="307"/>
      <c r="QZ25" s="307"/>
      <c r="RA25" s="307"/>
      <c r="RB25" s="308"/>
      <c r="RC25" s="308"/>
      <c r="RD25" s="308"/>
      <c r="RE25" s="308"/>
      <c r="RF25" s="308"/>
      <c r="RG25" s="308"/>
      <c r="RH25" s="308"/>
      <c r="RI25" s="308"/>
      <c r="RJ25" s="308"/>
      <c r="RK25" s="308"/>
      <c r="RL25" s="308"/>
      <c r="RM25" s="308"/>
      <c r="RN25" s="308"/>
      <c r="RO25" s="308"/>
      <c r="RP25" s="308"/>
      <c r="RQ25" s="308"/>
      <c r="RR25" s="308"/>
      <c r="RS25" s="308"/>
      <c r="RT25" s="308"/>
      <c r="RU25" s="308"/>
      <c r="RV25" s="308"/>
      <c r="RW25" s="308"/>
      <c r="RX25" s="308"/>
      <c r="RY25" s="308"/>
      <c r="RZ25" s="308"/>
      <c r="SA25" s="308"/>
      <c r="SB25" s="308"/>
      <c r="SC25" s="308"/>
      <c r="SD25" s="308"/>
      <c r="SE25" s="308"/>
      <c r="SF25" s="308"/>
      <c r="SG25" s="308"/>
      <c r="SH25" s="308"/>
      <c r="SI25" s="308"/>
      <c r="SJ25" s="308"/>
      <c r="SK25" s="308"/>
      <c r="SL25" s="308"/>
      <c r="SM25" s="308"/>
      <c r="SN25" s="308"/>
      <c r="SO25" s="308"/>
      <c r="SP25" s="309">
        <f>SUM(SP14,SP19,SP24)</f>
        <v>0</v>
      </c>
      <c r="SQ25" s="309"/>
      <c r="SR25" s="309"/>
      <c r="SS25" s="309"/>
      <c r="SV25" s="267" t="s">
        <v>685</v>
      </c>
      <c r="SW25" s="267"/>
      <c r="SX25" s="267"/>
      <c r="SY25" s="267"/>
      <c r="SZ25" s="267"/>
      <c r="TA25" s="267"/>
      <c r="TB25" s="267"/>
      <c r="TC25" s="267"/>
      <c r="TD25" s="267"/>
      <c r="TE25" s="267"/>
      <c r="TF25" s="267"/>
      <c r="TG25" s="268"/>
      <c r="TH25" s="268"/>
      <c r="TI25" s="268"/>
      <c r="TJ25" s="268"/>
      <c r="TK25" s="268"/>
      <c r="TL25" s="268"/>
      <c r="TM25" s="268"/>
      <c r="TN25" s="268"/>
      <c r="TO25" s="268"/>
      <c r="TP25" s="268"/>
      <c r="TQ25" s="268"/>
      <c r="TR25" s="268"/>
      <c r="TS25" s="268"/>
      <c r="TT25" s="268"/>
      <c r="TU25" s="268"/>
      <c r="TV25" s="268"/>
      <c r="TW25" s="268"/>
      <c r="TX25" s="268"/>
      <c r="TY25" s="268"/>
      <c r="TZ25" s="268"/>
      <c r="UA25" s="268"/>
      <c r="UB25" s="268"/>
      <c r="UC25" s="268"/>
      <c r="UD25" s="268"/>
      <c r="UE25" s="268"/>
      <c r="UF25" s="268"/>
      <c r="UG25" s="268"/>
      <c r="UH25" s="268"/>
      <c r="UI25" s="268"/>
      <c r="UJ25" s="268"/>
      <c r="UK25" s="268"/>
      <c r="UL25" s="268"/>
      <c r="UM25" s="268"/>
      <c r="UN25" s="268"/>
      <c r="UO25" s="268"/>
      <c r="UP25" s="268"/>
      <c r="UQ25" s="268"/>
      <c r="UR25" s="268"/>
      <c r="US25" s="268"/>
      <c r="UT25" s="268"/>
      <c r="UU25" s="269">
        <f>SUM(UU14,UU19,UU24)</f>
        <v>0</v>
      </c>
      <c r="UV25" s="269"/>
      <c r="UW25" s="269"/>
      <c r="UX25" s="269"/>
      <c r="VA25" s="307" t="s">
        <v>685</v>
      </c>
      <c r="VB25" s="307"/>
      <c r="VC25" s="307"/>
      <c r="VD25" s="307"/>
      <c r="VE25" s="307"/>
      <c r="VF25" s="307"/>
      <c r="VG25" s="307"/>
      <c r="VH25" s="307"/>
      <c r="VI25" s="307"/>
      <c r="VJ25" s="307"/>
      <c r="VK25" s="307"/>
      <c r="VL25" s="308"/>
      <c r="VM25" s="308"/>
      <c r="VN25" s="308"/>
      <c r="VO25" s="308"/>
      <c r="VP25" s="308"/>
      <c r="VQ25" s="308"/>
      <c r="VR25" s="308"/>
      <c r="VS25" s="308"/>
      <c r="VT25" s="308"/>
      <c r="VU25" s="308"/>
      <c r="VV25" s="308"/>
      <c r="VW25" s="308"/>
      <c r="VX25" s="308"/>
      <c r="VY25" s="308"/>
      <c r="VZ25" s="308"/>
      <c r="WA25" s="308"/>
      <c r="WB25" s="308"/>
      <c r="WC25" s="308"/>
      <c r="WD25" s="308"/>
      <c r="WE25" s="308"/>
      <c r="WF25" s="308"/>
      <c r="WG25" s="308"/>
      <c r="WH25" s="308"/>
      <c r="WI25" s="308"/>
      <c r="WJ25" s="308"/>
      <c r="WK25" s="308"/>
      <c r="WL25" s="308"/>
      <c r="WM25" s="308"/>
      <c r="WN25" s="308"/>
      <c r="WO25" s="308"/>
      <c r="WP25" s="308"/>
      <c r="WQ25" s="308"/>
      <c r="WR25" s="308"/>
      <c r="WS25" s="308"/>
      <c r="WT25" s="308"/>
      <c r="WU25" s="308"/>
      <c r="WV25" s="308"/>
      <c r="WW25" s="308"/>
      <c r="WX25" s="308"/>
      <c r="WY25" s="308"/>
      <c r="WZ25" s="309">
        <f>SUM(WZ14,WZ19,WZ24)</f>
        <v>0</v>
      </c>
      <c r="XA25" s="309"/>
      <c r="XB25" s="309"/>
      <c r="XC25" s="309"/>
      <c r="XF25" s="267" t="s">
        <v>685</v>
      </c>
      <c r="XG25" s="267"/>
      <c r="XH25" s="267"/>
      <c r="XI25" s="267"/>
      <c r="XJ25" s="267"/>
      <c r="XK25" s="267"/>
      <c r="XL25" s="267"/>
      <c r="XM25" s="267"/>
      <c r="XN25" s="267"/>
      <c r="XO25" s="267"/>
      <c r="XP25" s="267"/>
      <c r="XQ25" s="268"/>
      <c r="XR25" s="268"/>
      <c r="XS25" s="268"/>
      <c r="XT25" s="268"/>
      <c r="XU25" s="268"/>
      <c r="XV25" s="268"/>
      <c r="XW25" s="268"/>
      <c r="XX25" s="268"/>
      <c r="XY25" s="268"/>
      <c r="XZ25" s="268"/>
      <c r="YA25" s="268"/>
      <c r="YB25" s="268"/>
      <c r="YC25" s="268"/>
      <c r="YD25" s="268"/>
      <c r="YE25" s="268"/>
      <c r="YF25" s="268"/>
      <c r="YG25" s="268"/>
      <c r="YH25" s="268"/>
      <c r="YI25" s="268"/>
      <c r="YJ25" s="268"/>
      <c r="YK25" s="268"/>
      <c r="YL25" s="268"/>
      <c r="YM25" s="268"/>
      <c r="YN25" s="268"/>
      <c r="YO25" s="268"/>
      <c r="YP25" s="268"/>
      <c r="YQ25" s="268"/>
      <c r="YR25" s="268"/>
      <c r="YS25" s="268"/>
      <c r="YT25" s="268"/>
      <c r="YU25" s="268"/>
      <c r="YV25" s="268"/>
      <c r="YW25" s="268"/>
      <c r="YX25" s="268"/>
      <c r="YY25" s="268"/>
      <c r="YZ25" s="268"/>
      <c r="ZA25" s="268"/>
      <c r="ZB25" s="268"/>
      <c r="ZC25" s="268"/>
      <c r="ZD25" s="268"/>
      <c r="ZE25" s="269">
        <f>SUM(ZE14,ZE19,ZE24)</f>
        <v>0</v>
      </c>
      <c r="ZF25" s="269"/>
      <c r="ZG25" s="269"/>
      <c r="ZH25" s="269"/>
    </row>
    <row r="26" spans="3:684" ht="16.899999999999999" customHeight="1" x14ac:dyDescent="0.25">
      <c r="C26" s="46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B26" s="50"/>
      <c r="BC26" s="51"/>
      <c r="BD26" s="51"/>
      <c r="BE26" s="51"/>
      <c r="BH26" s="46"/>
      <c r="BI26" s="33"/>
      <c r="BJ26" s="205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G26" s="50"/>
      <c r="DH26" s="51"/>
      <c r="DI26" s="51"/>
      <c r="DJ26" s="51"/>
      <c r="DM26" s="46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L26" s="50"/>
      <c r="FM26" s="51"/>
      <c r="FN26" s="51"/>
      <c r="FO26" s="51"/>
      <c r="FR26" s="46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Q26" s="50"/>
      <c r="HR26" s="51"/>
      <c r="HS26" s="51"/>
      <c r="HT26" s="51"/>
      <c r="HW26" s="46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V26" s="50"/>
      <c r="JW26" s="51"/>
      <c r="JX26" s="51"/>
      <c r="JY26" s="51"/>
      <c r="KB26" s="46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MA26" s="50"/>
      <c r="MB26" s="51"/>
      <c r="MC26" s="51"/>
      <c r="MD26" s="51"/>
      <c r="MG26" s="46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F26" s="50"/>
      <c r="OG26" s="51"/>
      <c r="OH26" s="51"/>
      <c r="OI26" s="51"/>
      <c r="OL26" s="46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K26" s="50"/>
      <c r="QL26" s="51"/>
      <c r="QM26" s="51"/>
      <c r="QN26" s="51"/>
      <c r="QQ26" s="46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P26" s="50"/>
      <c r="SQ26" s="51"/>
      <c r="SR26" s="51"/>
      <c r="SS26" s="51"/>
      <c r="SV26" s="46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U26" s="50"/>
      <c r="UV26" s="51"/>
      <c r="UW26" s="51"/>
      <c r="UX26" s="51"/>
      <c r="VA26" s="46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Z26" s="50"/>
      <c r="XA26" s="51"/>
      <c r="XB26" s="51"/>
      <c r="XC26" s="51"/>
      <c r="XF26" s="46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E26" s="50"/>
      <c r="ZF26" s="51"/>
      <c r="ZG26" s="51"/>
      <c r="ZH26" s="51"/>
    </row>
    <row r="27" spans="3:684" ht="30" customHeight="1" x14ac:dyDescent="0.25">
      <c r="C27" s="317" t="s">
        <v>679</v>
      </c>
      <c r="D27" s="317"/>
      <c r="E27" s="317" t="s">
        <v>16</v>
      </c>
      <c r="F27" s="317"/>
      <c r="G27" s="317"/>
      <c r="H27" s="317"/>
      <c r="I27" s="317"/>
      <c r="J27" s="317"/>
      <c r="K27" s="317"/>
      <c r="L27" s="317"/>
      <c r="M27" s="317"/>
      <c r="N27" s="317" t="s">
        <v>679</v>
      </c>
      <c r="O27" s="317"/>
      <c r="P27" s="317"/>
      <c r="Q27" s="317" t="s">
        <v>680</v>
      </c>
      <c r="R27" s="317"/>
      <c r="S27" s="317"/>
      <c r="T27" s="317"/>
      <c r="U27" s="317"/>
      <c r="V27" s="317"/>
      <c r="W27" s="318" t="s">
        <v>17</v>
      </c>
      <c r="X27" s="318"/>
      <c r="Y27" s="318"/>
      <c r="Z27" s="318"/>
      <c r="AA27" s="318"/>
      <c r="AB27" s="318"/>
      <c r="AC27" s="318"/>
      <c r="AD27" s="318" t="s">
        <v>701</v>
      </c>
      <c r="AE27" s="318"/>
      <c r="AF27" s="318"/>
      <c r="AG27" s="318"/>
      <c r="AH27" s="318"/>
      <c r="AI27" s="318"/>
      <c r="AJ27" s="318"/>
      <c r="AK27" s="318"/>
      <c r="AL27" s="318" t="s">
        <v>702</v>
      </c>
      <c r="AM27" s="318"/>
      <c r="AN27" s="318"/>
      <c r="AO27" s="318"/>
      <c r="AP27" s="318"/>
      <c r="AQ27" s="317" t="s">
        <v>819</v>
      </c>
      <c r="AR27" s="317"/>
      <c r="AS27" s="317"/>
      <c r="AT27" s="317"/>
      <c r="AU27" s="317" t="s">
        <v>18</v>
      </c>
      <c r="AV27" s="317"/>
      <c r="AW27" s="318" t="s">
        <v>763</v>
      </c>
      <c r="AX27" s="318"/>
      <c r="AY27" s="318"/>
      <c r="AZ27" s="317" t="s">
        <v>19</v>
      </c>
      <c r="BA27" s="317"/>
      <c r="BB27" s="317" t="s">
        <v>20</v>
      </c>
      <c r="BC27" s="317"/>
      <c r="BD27" s="317"/>
      <c r="BE27" s="317"/>
      <c r="BH27" s="282" t="s">
        <v>679</v>
      </c>
      <c r="BI27" s="282"/>
      <c r="BJ27" s="283" t="s">
        <v>16</v>
      </c>
      <c r="BK27" s="283"/>
      <c r="BL27" s="283"/>
      <c r="BM27" s="283"/>
      <c r="BN27" s="283"/>
      <c r="BO27" s="283"/>
      <c r="BP27" s="283"/>
      <c r="BQ27" s="283"/>
      <c r="BR27" s="283"/>
      <c r="BS27" s="283" t="s">
        <v>679</v>
      </c>
      <c r="BT27" s="283"/>
      <c r="BU27" s="283"/>
      <c r="BV27" s="283" t="s">
        <v>680</v>
      </c>
      <c r="BW27" s="283"/>
      <c r="BX27" s="283"/>
      <c r="BY27" s="283"/>
      <c r="BZ27" s="283"/>
      <c r="CA27" s="283"/>
      <c r="CB27" s="284" t="s">
        <v>17</v>
      </c>
      <c r="CC27" s="284"/>
      <c r="CD27" s="284"/>
      <c r="CE27" s="284"/>
      <c r="CF27" s="284"/>
      <c r="CG27" s="284"/>
      <c r="CH27" s="284"/>
      <c r="CI27" s="284" t="s">
        <v>701</v>
      </c>
      <c r="CJ27" s="284"/>
      <c r="CK27" s="284"/>
      <c r="CL27" s="284"/>
      <c r="CM27" s="284"/>
      <c r="CN27" s="284"/>
      <c r="CO27" s="284"/>
      <c r="CP27" s="284"/>
      <c r="CQ27" s="284" t="s">
        <v>702</v>
      </c>
      <c r="CR27" s="284"/>
      <c r="CS27" s="284"/>
      <c r="CT27" s="284"/>
      <c r="CU27" s="284"/>
      <c r="CV27" s="283" t="s">
        <v>819</v>
      </c>
      <c r="CW27" s="283"/>
      <c r="CX27" s="283"/>
      <c r="CY27" s="283"/>
      <c r="CZ27" s="283" t="s">
        <v>18</v>
      </c>
      <c r="DA27" s="283"/>
      <c r="DB27" s="284" t="s">
        <v>763</v>
      </c>
      <c r="DC27" s="284"/>
      <c r="DD27" s="284"/>
      <c r="DE27" s="283" t="s">
        <v>19</v>
      </c>
      <c r="DF27" s="283"/>
      <c r="DG27" s="283" t="s">
        <v>20</v>
      </c>
      <c r="DH27" s="283"/>
      <c r="DI27" s="283"/>
      <c r="DJ27" s="283"/>
      <c r="DM27" s="317" t="s">
        <v>679</v>
      </c>
      <c r="DN27" s="317"/>
      <c r="DO27" s="317" t="s">
        <v>16</v>
      </c>
      <c r="DP27" s="317"/>
      <c r="DQ27" s="317"/>
      <c r="DR27" s="317"/>
      <c r="DS27" s="317"/>
      <c r="DT27" s="317"/>
      <c r="DU27" s="317"/>
      <c r="DV27" s="317"/>
      <c r="DW27" s="317"/>
      <c r="DX27" s="317" t="s">
        <v>679</v>
      </c>
      <c r="DY27" s="317"/>
      <c r="DZ27" s="317"/>
      <c r="EA27" s="317" t="s">
        <v>680</v>
      </c>
      <c r="EB27" s="317"/>
      <c r="EC27" s="317"/>
      <c r="ED27" s="317"/>
      <c r="EE27" s="317"/>
      <c r="EF27" s="317"/>
      <c r="EG27" s="318" t="s">
        <v>17</v>
      </c>
      <c r="EH27" s="318"/>
      <c r="EI27" s="318"/>
      <c r="EJ27" s="318"/>
      <c r="EK27" s="318"/>
      <c r="EL27" s="318"/>
      <c r="EM27" s="318"/>
      <c r="EN27" s="318" t="s">
        <v>701</v>
      </c>
      <c r="EO27" s="318"/>
      <c r="EP27" s="318"/>
      <c r="EQ27" s="318"/>
      <c r="ER27" s="318"/>
      <c r="ES27" s="318"/>
      <c r="ET27" s="318"/>
      <c r="EU27" s="318"/>
      <c r="EV27" s="318" t="s">
        <v>702</v>
      </c>
      <c r="EW27" s="318"/>
      <c r="EX27" s="318"/>
      <c r="EY27" s="318"/>
      <c r="EZ27" s="318"/>
      <c r="FA27" s="317" t="s">
        <v>819</v>
      </c>
      <c r="FB27" s="317"/>
      <c r="FC27" s="317"/>
      <c r="FD27" s="317"/>
      <c r="FE27" s="317" t="s">
        <v>18</v>
      </c>
      <c r="FF27" s="317"/>
      <c r="FG27" s="318" t="s">
        <v>763</v>
      </c>
      <c r="FH27" s="318"/>
      <c r="FI27" s="318"/>
      <c r="FJ27" s="317" t="s">
        <v>19</v>
      </c>
      <c r="FK27" s="317"/>
      <c r="FL27" s="317" t="s">
        <v>20</v>
      </c>
      <c r="FM27" s="317"/>
      <c r="FN27" s="317"/>
      <c r="FO27" s="317"/>
      <c r="FR27" s="282" t="s">
        <v>679</v>
      </c>
      <c r="FS27" s="282"/>
      <c r="FT27" s="283" t="s">
        <v>16</v>
      </c>
      <c r="FU27" s="283"/>
      <c r="FV27" s="283"/>
      <c r="FW27" s="283"/>
      <c r="FX27" s="283"/>
      <c r="FY27" s="283"/>
      <c r="FZ27" s="283"/>
      <c r="GA27" s="283"/>
      <c r="GB27" s="283"/>
      <c r="GC27" s="283" t="s">
        <v>679</v>
      </c>
      <c r="GD27" s="283"/>
      <c r="GE27" s="283"/>
      <c r="GF27" s="283" t="s">
        <v>680</v>
      </c>
      <c r="GG27" s="283"/>
      <c r="GH27" s="283"/>
      <c r="GI27" s="283"/>
      <c r="GJ27" s="283"/>
      <c r="GK27" s="283"/>
      <c r="GL27" s="284" t="s">
        <v>17</v>
      </c>
      <c r="GM27" s="284"/>
      <c r="GN27" s="284"/>
      <c r="GO27" s="284"/>
      <c r="GP27" s="284"/>
      <c r="GQ27" s="284"/>
      <c r="GR27" s="284"/>
      <c r="GS27" s="284" t="s">
        <v>701</v>
      </c>
      <c r="GT27" s="284"/>
      <c r="GU27" s="284"/>
      <c r="GV27" s="284"/>
      <c r="GW27" s="284"/>
      <c r="GX27" s="284"/>
      <c r="GY27" s="284"/>
      <c r="GZ27" s="284"/>
      <c r="HA27" s="284" t="s">
        <v>702</v>
      </c>
      <c r="HB27" s="284"/>
      <c r="HC27" s="284"/>
      <c r="HD27" s="284"/>
      <c r="HE27" s="284"/>
      <c r="HF27" s="283" t="s">
        <v>819</v>
      </c>
      <c r="HG27" s="283"/>
      <c r="HH27" s="283"/>
      <c r="HI27" s="283"/>
      <c r="HJ27" s="283" t="s">
        <v>18</v>
      </c>
      <c r="HK27" s="283"/>
      <c r="HL27" s="284" t="s">
        <v>763</v>
      </c>
      <c r="HM27" s="284"/>
      <c r="HN27" s="284"/>
      <c r="HO27" s="283" t="s">
        <v>19</v>
      </c>
      <c r="HP27" s="283"/>
      <c r="HQ27" s="283" t="s">
        <v>20</v>
      </c>
      <c r="HR27" s="283"/>
      <c r="HS27" s="283"/>
      <c r="HT27" s="283"/>
      <c r="HW27" s="317" t="s">
        <v>679</v>
      </c>
      <c r="HX27" s="317"/>
      <c r="HY27" s="317" t="s">
        <v>16</v>
      </c>
      <c r="HZ27" s="317"/>
      <c r="IA27" s="317"/>
      <c r="IB27" s="317"/>
      <c r="IC27" s="317"/>
      <c r="ID27" s="317"/>
      <c r="IE27" s="317"/>
      <c r="IF27" s="317"/>
      <c r="IG27" s="317"/>
      <c r="IH27" s="317" t="s">
        <v>679</v>
      </c>
      <c r="II27" s="317"/>
      <c r="IJ27" s="317"/>
      <c r="IK27" s="317" t="s">
        <v>680</v>
      </c>
      <c r="IL27" s="317"/>
      <c r="IM27" s="317"/>
      <c r="IN27" s="317"/>
      <c r="IO27" s="317"/>
      <c r="IP27" s="317"/>
      <c r="IQ27" s="318" t="s">
        <v>17</v>
      </c>
      <c r="IR27" s="318"/>
      <c r="IS27" s="318"/>
      <c r="IT27" s="318"/>
      <c r="IU27" s="318"/>
      <c r="IV27" s="318"/>
      <c r="IW27" s="318"/>
      <c r="IX27" s="318" t="s">
        <v>701</v>
      </c>
      <c r="IY27" s="318"/>
      <c r="IZ27" s="318"/>
      <c r="JA27" s="318"/>
      <c r="JB27" s="318"/>
      <c r="JC27" s="318"/>
      <c r="JD27" s="318"/>
      <c r="JE27" s="318"/>
      <c r="JF27" s="318" t="s">
        <v>702</v>
      </c>
      <c r="JG27" s="318"/>
      <c r="JH27" s="318"/>
      <c r="JI27" s="318"/>
      <c r="JJ27" s="318"/>
      <c r="JK27" s="317" t="s">
        <v>819</v>
      </c>
      <c r="JL27" s="317"/>
      <c r="JM27" s="317"/>
      <c r="JN27" s="317"/>
      <c r="JO27" s="317" t="s">
        <v>18</v>
      </c>
      <c r="JP27" s="317"/>
      <c r="JQ27" s="318" t="s">
        <v>763</v>
      </c>
      <c r="JR27" s="318"/>
      <c r="JS27" s="318"/>
      <c r="JT27" s="317" t="s">
        <v>19</v>
      </c>
      <c r="JU27" s="317"/>
      <c r="JV27" s="317" t="s">
        <v>20</v>
      </c>
      <c r="JW27" s="317"/>
      <c r="JX27" s="317"/>
      <c r="JY27" s="317"/>
      <c r="KB27" s="282" t="s">
        <v>679</v>
      </c>
      <c r="KC27" s="282"/>
      <c r="KD27" s="283" t="s">
        <v>16</v>
      </c>
      <c r="KE27" s="283"/>
      <c r="KF27" s="283"/>
      <c r="KG27" s="283"/>
      <c r="KH27" s="283"/>
      <c r="KI27" s="283"/>
      <c r="KJ27" s="283"/>
      <c r="KK27" s="283"/>
      <c r="KL27" s="283"/>
      <c r="KM27" s="283" t="s">
        <v>679</v>
      </c>
      <c r="KN27" s="283"/>
      <c r="KO27" s="283"/>
      <c r="KP27" s="283" t="s">
        <v>680</v>
      </c>
      <c r="KQ27" s="283"/>
      <c r="KR27" s="283"/>
      <c r="KS27" s="283"/>
      <c r="KT27" s="283"/>
      <c r="KU27" s="283"/>
      <c r="KV27" s="284" t="s">
        <v>17</v>
      </c>
      <c r="KW27" s="284"/>
      <c r="KX27" s="284"/>
      <c r="KY27" s="284"/>
      <c r="KZ27" s="284"/>
      <c r="LA27" s="284"/>
      <c r="LB27" s="284"/>
      <c r="LC27" s="284" t="s">
        <v>701</v>
      </c>
      <c r="LD27" s="284"/>
      <c r="LE27" s="284"/>
      <c r="LF27" s="284"/>
      <c r="LG27" s="284"/>
      <c r="LH27" s="284"/>
      <c r="LI27" s="284"/>
      <c r="LJ27" s="284"/>
      <c r="LK27" s="284" t="s">
        <v>702</v>
      </c>
      <c r="LL27" s="284"/>
      <c r="LM27" s="284"/>
      <c r="LN27" s="284"/>
      <c r="LO27" s="284"/>
      <c r="LP27" s="283" t="s">
        <v>819</v>
      </c>
      <c r="LQ27" s="283"/>
      <c r="LR27" s="283"/>
      <c r="LS27" s="283"/>
      <c r="LT27" s="283" t="s">
        <v>18</v>
      </c>
      <c r="LU27" s="283"/>
      <c r="LV27" s="284" t="s">
        <v>763</v>
      </c>
      <c r="LW27" s="284"/>
      <c r="LX27" s="284"/>
      <c r="LY27" s="283" t="s">
        <v>19</v>
      </c>
      <c r="LZ27" s="283"/>
      <c r="MA27" s="283" t="s">
        <v>20</v>
      </c>
      <c r="MB27" s="283"/>
      <c r="MC27" s="283"/>
      <c r="MD27" s="283"/>
      <c r="MG27" s="317" t="s">
        <v>679</v>
      </c>
      <c r="MH27" s="317"/>
      <c r="MI27" s="317" t="s">
        <v>16</v>
      </c>
      <c r="MJ27" s="317"/>
      <c r="MK27" s="317"/>
      <c r="ML27" s="317"/>
      <c r="MM27" s="317"/>
      <c r="MN27" s="317"/>
      <c r="MO27" s="317"/>
      <c r="MP27" s="317"/>
      <c r="MQ27" s="317"/>
      <c r="MR27" s="317" t="s">
        <v>679</v>
      </c>
      <c r="MS27" s="317"/>
      <c r="MT27" s="317"/>
      <c r="MU27" s="317" t="s">
        <v>680</v>
      </c>
      <c r="MV27" s="317"/>
      <c r="MW27" s="317"/>
      <c r="MX27" s="317"/>
      <c r="MY27" s="317"/>
      <c r="MZ27" s="317"/>
      <c r="NA27" s="318" t="s">
        <v>17</v>
      </c>
      <c r="NB27" s="318"/>
      <c r="NC27" s="318"/>
      <c r="ND27" s="318"/>
      <c r="NE27" s="318"/>
      <c r="NF27" s="318"/>
      <c r="NG27" s="318"/>
      <c r="NH27" s="318" t="s">
        <v>701</v>
      </c>
      <c r="NI27" s="318"/>
      <c r="NJ27" s="318"/>
      <c r="NK27" s="318"/>
      <c r="NL27" s="318"/>
      <c r="NM27" s="318"/>
      <c r="NN27" s="318"/>
      <c r="NO27" s="318"/>
      <c r="NP27" s="318" t="s">
        <v>702</v>
      </c>
      <c r="NQ27" s="318"/>
      <c r="NR27" s="318"/>
      <c r="NS27" s="318"/>
      <c r="NT27" s="318"/>
      <c r="NU27" s="317" t="s">
        <v>819</v>
      </c>
      <c r="NV27" s="317"/>
      <c r="NW27" s="317"/>
      <c r="NX27" s="317"/>
      <c r="NY27" s="317" t="s">
        <v>18</v>
      </c>
      <c r="NZ27" s="317"/>
      <c r="OA27" s="318" t="s">
        <v>763</v>
      </c>
      <c r="OB27" s="318"/>
      <c r="OC27" s="318"/>
      <c r="OD27" s="317" t="s">
        <v>19</v>
      </c>
      <c r="OE27" s="317"/>
      <c r="OF27" s="317" t="s">
        <v>20</v>
      </c>
      <c r="OG27" s="317"/>
      <c r="OH27" s="317"/>
      <c r="OI27" s="317"/>
      <c r="OL27" s="282" t="s">
        <v>679</v>
      </c>
      <c r="OM27" s="282"/>
      <c r="ON27" s="283" t="s">
        <v>16</v>
      </c>
      <c r="OO27" s="283"/>
      <c r="OP27" s="283"/>
      <c r="OQ27" s="283"/>
      <c r="OR27" s="283"/>
      <c r="OS27" s="283"/>
      <c r="OT27" s="283"/>
      <c r="OU27" s="283"/>
      <c r="OV27" s="283"/>
      <c r="OW27" s="283" t="s">
        <v>679</v>
      </c>
      <c r="OX27" s="283"/>
      <c r="OY27" s="283"/>
      <c r="OZ27" s="283" t="s">
        <v>680</v>
      </c>
      <c r="PA27" s="283"/>
      <c r="PB27" s="283"/>
      <c r="PC27" s="283"/>
      <c r="PD27" s="283"/>
      <c r="PE27" s="283"/>
      <c r="PF27" s="284" t="s">
        <v>17</v>
      </c>
      <c r="PG27" s="284"/>
      <c r="PH27" s="284"/>
      <c r="PI27" s="284"/>
      <c r="PJ27" s="284"/>
      <c r="PK27" s="284"/>
      <c r="PL27" s="284"/>
      <c r="PM27" s="284" t="s">
        <v>701</v>
      </c>
      <c r="PN27" s="284"/>
      <c r="PO27" s="284"/>
      <c r="PP27" s="284"/>
      <c r="PQ27" s="284"/>
      <c r="PR27" s="284"/>
      <c r="PS27" s="284"/>
      <c r="PT27" s="284"/>
      <c r="PU27" s="284" t="s">
        <v>702</v>
      </c>
      <c r="PV27" s="284"/>
      <c r="PW27" s="284"/>
      <c r="PX27" s="284"/>
      <c r="PY27" s="284"/>
      <c r="PZ27" s="283" t="s">
        <v>819</v>
      </c>
      <c r="QA27" s="283"/>
      <c r="QB27" s="283"/>
      <c r="QC27" s="283"/>
      <c r="QD27" s="283" t="s">
        <v>18</v>
      </c>
      <c r="QE27" s="283"/>
      <c r="QF27" s="284" t="s">
        <v>763</v>
      </c>
      <c r="QG27" s="284"/>
      <c r="QH27" s="284"/>
      <c r="QI27" s="283" t="s">
        <v>19</v>
      </c>
      <c r="QJ27" s="283"/>
      <c r="QK27" s="283" t="s">
        <v>20</v>
      </c>
      <c r="QL27" s="283"/>
      <c r="QM27" s="283"/>
      <c r="QN27" s="283"/>
      <c r="QQ27" s="317" t="s">
        <v>679</v>
      </c>
      <c r="QR27" s="317"/>
      <c r="QS27" s="317" t="s">
        <v>16</v>
      </c>
      <c r="QT27" s="317"/>
      <c r="QU27" s="317"/>
      <c r="QV27" s="317"/>
      <c r="QW27" s="317"/>
      <c r="QX27" s="317"/>
      <c r="QY27" s="317"/>
      <c r="QZ27" s="317"/>
      <c r="RA27" s="317"/>
      <c r="RB27" s="317" t="s">
        <v>679</v>
      </c>
      <c r="RC27" s="317"/>
      <c r="RD27" s="317"/>
      <c r="RE27" s="317" t="s">
        <v>680</v>
      </c>
      <c r="RF27" s="317"/>
      <c r="RG27" s="317"/>
      <c r="RH27" s="317"/>
      <c r="RI27" s="317"/>
      <c r="RJ27" s="317"/>
      <c r="RK27" s="318" t="s">
        <v>17</v>
      </c>
      <c r="RL27" s="318"/>
      <c r="RM27" s="318"/>
      <c r="RN27" s="318"/>
      <c r="RO27" s="318"/>
      <c r="RP27" s="318"/>
      <c r="RQ27" s="318"/>
      <c r="RR27" s="318" t="s">
        <v>701</v>
      </c>
      <c r="RS27" s="318"/>
      <c r="RT27" s="318"/>
      <c r="RU27" s="318"/>
      <c r="RV27" s="318"/>
      <c r="RW27" s="318"/>
      <c r="RX27" s="318"/>
      <c r="RY27" s="318"/>
      <c r="RZ27" s="318" t="s">
        <v>702</v>
      </c>
      <c r="SA27" s="318"/>
      <c r="SB27" s="318"/>
      <c r="SC27" s="318"/>
      <c r="SD27" s="318"/>
      <c r="SE27" s="317" t="s">
        <v>819</v>
      </c>
      <c r="SF27" s="317"/>
      <c r="SG27" s="317"/>
      <c r="SH27" s="317"/>
      <c r="SI27" s="317" t="s">
        <v>18</v>
      </c>
      <c r="SJ27" s="317"/>
      <c r="SK27" s="318" t="s">
        <v>763</v>
      </c>
      <c r="SL27" s="318"/>
      <c r="SM27" s="318"/>
      <c r="SN27" s="317" t="s">
        <v>19</v>
      </c>
      <c r="SO27" s="317"/>
      <c r="SP27" s="317" t="s">
        <v>20</v>
      </c>
      <c r="SQ27" s="317"/>
      <c r="SR27" s="317"/>
      <c r="SS27" s="317"/>
      <c r="SV27" s="282" t="s">
        <v>679</v>
      </c>
      <c r="SW27" s="282"/>
      <c r="SX27" s="283" t="s">
        <v>16</v>
      </c>
      <c r="SY27" s="283"/>
      <c r="SZ27" s="283"/>
      <c r="TA27" s="283"/>
      <c r="TB27" s="283"/>
      <c r="TC27" s="283"/>
      <c r="TD27" s="283"/>
      <c r="TE27" s="283"/>
      <c r="TF27" s="283"/>
      <c r="TG27" s="283" t="s">
        <v>679</v>
      </c>
      <c r="TH27" s="283"/>
      <c r="TI27" s="283"/>
      <c r="TJ27" s="283" t="s">
        <v>680</v>
      </c>
      <c r="TK27" s="283"/>
      <c r="TL27" s="283"/>
      <c r="TM27" s="283"/>
      <c r="TN27" s="283"/>
      <c r="TO27" s="283"/>
      <c r="TP27" s="284" t="s">
        <v>17</v>
      </c>
      <c r="TQ27" s="284"/>
      <c r="TR27" s="284"/>
      <c r="TS27" s="284"/>
      <c r="TT27" s="284"/>
      <c r="TU27" s="284"/>
      <c r="TV27" s="284"/>
      <c r="TW27" s="284" t="s">
        <v>701</v>
      </c>
      <c r="TX27" s="284"/>
      <c r="TY27" s="284"/>
      <c r="TZ27" s="284"/>
      <c r="UA27" s="284"/>
      <c r="UB27" s="284"/>
      <c r="UC27" s="284"/>
      <c r="UD27" s="284"/>
      <c r="UE27" s="284" t="s">
        <v>702</v>
      </c>
      <c r="UF27" s="284"/>
      <c r="UG27" s="284"/>
      <c r="UH27" s="284"/>
      <c r="UI27" s="284"/>
      <c r="UJ27" s="283" t="s">
        <v>819</v>
      </c>
      <c r="UK27" s="283"/>
      <c r="UL27" s="283"/>
      <c r="UM27" s="283"/>
      <c r="UN27" s="283" t="s">
        <v>18</v>
      </c>
      <c r="UO27" s="283"/>
      <c r="UP27" s="284" t="s">
        <v>763</v>
      </c>
      <c r="UQ27" s="284"/>
      <c r="UR27" s="284"/>
      <c r="US27" s="283" t="s">
        <v>19</v>
      </c>
      <c r="UT27" s="283"/>
      <c r="UU27" s="283" t="s">
        <v>20</v>
      </c>
      <c r="UV27" s="283"/>
      <c r="UW27" s="283"/>
      <c r="UX27" s="283"/>
      <c r="VA27" s="317" t="s">
        <v>679</v>
      </c>
      <c r="VB27" s="317"/>
      <c r="VC27" s="317" t="s">
        <v>16</v>
      </c>
      <c r="VD27" s="317"/>
      <c r="VE27" s="317"/>
      <c r="VF27" s="317"/>
      <c r="VG27" s="317"/>
      <c r="VH27" s="317"/>
      <c r="VI27" s="317"/>
      <c r="VJ27" s="317"/>
      <c r="VK27" s="317"/>
      <c r="VL27" s="317" t="s">
        <v>679</v>
      </c>
      <c r="VM27" s="317"/>
      <c r="VN27" s="317"/>
      <c r="VO27" s="317" t="s">
        <v>680</v>
      </c>
      <c r="VP27" s="317"/>
      <c r="VQ27" s="317"/>
      <c r="VR27" s="317"/>
      <c r="VS27" s="317"/>
      <c r="VT27" s="317"/>
      <c r="VU27" s="318" t="s">
        <v>17</v>
      </c>
      <c r="VV27" s="318"/>
      <c r="VW27" s="318"/>
      <c r="VX27" s="318"/>
      <c r="VY27" s="318"/>
      <c r="VZ27" s="318"/>
      <c r="WA27" s="318"/>
      <c r="WB27" s="318" t="s">
        <v>701</v>
      </c>
      <c r="WC27" s="318"/>
      <c r="WD27" s="318"/>
      <c r="WE27" s="318"/>
      <c r="WF27" s="318"/>
      <c r="WG27" s="318"/>
      <c r="WH27" s="318"/>
      <c r="WI27" s="318"/>
      <c r="WJ27" s="318" t="s">
        <v>702</v>
      </c>
      <c r="WK27" s="318"/>
      <c r="WL27" s="318"/>
      <c r="WM27" s="318"/>
      <c r="WN27" s="318"/>
      <c r="WO27" s="317" t="s">
        <v>819</v>
      </c>
      <c r="WP27" s="317"/>
      <c r="WQ27" s="317"/>
      <c r="WR27" s="317"/>
      <c r="WS27" s="317" t="s">
        <v>18</v>
      </c>
      <c r="WT27" s="317"/>
      <c r="WU27" s="318" t="s">
        <v>763</v>
      </c>
      <c r="WV27" s="318"/>
      <c r="WW27" s="318"/>
      <c r="WX27" s="317" t="s">
        <v>19</v>
      </c>
      <c r="WY27" s="317"/>
      <c r="WZ27" s="317" t="s">
        <v>20</v>
      </c>
      <c r="XA27" s="317"/>
      <c r="XB27" s="317"/>
      <c r="XC27" s="317"/>
      <c r="XF27" s="282" t="s">
        <v>679</v>
      </c>
      <c r="XG27" s="282"/>
      <c r="XH27" s="283" t="s">
        <v>16</v>
      </c>
      <c r="XI27" s="283"/>
      <c r="XJ27" s="283"/>
      <c r="XK27" s="283"/>
      <c r="XL27" s="283"/>
      <c r="XM27" s="283"/>
      <c r="XN27" s="283"/>
      <c r="XO27" s="283"/>
      <c r="XP27" s="283"/>
      <c r="XQ27" s="283" t="s">
        <v>679</v>
      </c>
      <c r="XR27" s="283"/>
      <c r="XS27" s="283"/>
      <c r="XT27" s="283" t="s">
        <v>680</v>
      </c>
      <c r="XU27" s="283"/>
      <c r="XV27" s="283"/>
      <c r="XW27" s="283"/>
      <c r="XX27" s="283"/>
      <c r="XY27" s="283"/>
      <c r="XZ27" s="284" t="s">
        <v>17</v>
      </c>
      <c r="YA27" s="284"/>
      <c r="YB27" s="284"/>
      <c r="YC27" s="284"/>
      <c r="YD27" s="284"/>
      <c r="YE27" s="284"/>
      <c r="YF27" s="284"/>
      <c r="YG27" s="284" t="s">
        <v>701</v>
      </c>
      <c r="YH27" s="284"/>
      <c r="YI27" s="284"/>
      <c r="YJ27" s="284"/>
      <c r="YK27" s="284"/>
      <c r="YL27" s="284"/>
      <c r="YM27" s="284"/>
      <c r="YN27" s="284"/>
      <c r="YO27" s="284" t="s">
        <v>702</v>
      </c>
      <c r="YP27" s="284"/>
      <c r="YQ27" s="284"/>
      <c r="YR27" s="284"/>
      <c r="YS27" s="284"/>
      <c r="YT27" s="283" t="s">
        <v>819</v>
      </c>
      <c r="YU27" s="283"/>
      <c r="YV27" s="283"/>
      <c r="YW27" s="283"/>
      <c r="YX27" s="283" t="s">
        <v>18</v>
      </c>
      <c r="YY27" s="283"/>
      <c r="YZ27" s="284" t="s">
        <v>763</v>
      </c>
      <c r="ZA27" s="284"/>
      <c r="ZB27" s="284"/>
      <c r="ZC27" s="283" t="s">
        <v>19</v>
      </c>
      <c r="ZD27" s="283"/>
      <c r="ZE27" s="283" t="s">
        <v>20</v>
      </c>
      <c r="ZF27" s="283"/>
      <c r="ZG27" s="283"/>
      <c r="ZH27" s="283"/>
    </row>
    <row r="28" spans="3:684" ht="19.899999999999999" customHeight="1" x14ac:dyDescent="0.25">
      <c r="C28" s="270" t="str">
        <f>IFERROR(CONCATENATE(VLOOKUP(Q7,'04.02_PLANEJAMENTO ATIVIDADES'!$B$4:$C$44,2,0),".2"),"")</f>
        <v>1.2</v>
      </c>
      <c r="D28" s="270"/>
      <c r="E28" s="232" t="str">
        <f>IFERROR(IF(VLOOKUP(C28,'04.02_PLANEJAMENTO ATIVIDADES'!$D$9:$E$44,2,0)=0,"",VLOOKUP(C28,'04.02_PLANEJAMENTO ATIVIDADES'!$D$9:$E$44,2,0)),"")</f>
        <v/>
      </c>
      <c r="F28" s="233"/>
      <c r="G28" s="233"/>
      <c r="H28" s="233"/>
      <c r="I28" s="233"/>
      <c r="J28" s="233"/>
      <c r="K28" s="233"/>
      <c r="L28" s="233"/>
      <c r="M28" s="234"/>
      <c r="N28" s="313" t="str">
        <f>IF($C$28="","",CONCATENATE($C$28,".1"))</f>
        <v>1.2.1</v>
      </c>
      <c r="O28" s="251"/>
      <c r="P28" s="251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4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71"/>
      <c r="AR28" s="271"/>
      <c r="AS28" s="271"/>
      <c r="AT28" s="271"/>
      <c r="AU28" s="251"/>
      <c r="AV28" s="251"/>
      <c r="AW28" s="272"/>
      <c r="AX28" s="272"/>
      <c r="AY28" s="272"/>
      <c r="AZ28" s="273"/>
      <c r="BA28" s="273"/>
      <c r="BB28" s="272">
        <f>AW28*AZ28</f>
        <v>0</v>
      </c>
      <c r="BC28" s="272"/>
      <c r="BD28" s="272"/>
      <c r="BE28" s="272"/>
      <c r="BH28" s="270" t="str">
        <f>IFERROR(CONCATENATE(VLOOKUP(BV7,'04.02_PLANEJAMENTO ATIVIDADES'!$B$4:$C$44,2,0),".2"),"")</f>
        <v>2.2</v>
      </c>
      <c r="BI28" s="270"/>
      <c r="BJ28" s="232" t="str">
        <f>IFERROR(IF(VLOOKUP(BH28,'04.02_PLANEJAMENTO ATIVIDADES'!$D$9:$E$44,2,0)=0,"",VLOOKUP(BH28,'04.02_PLANEJAMENTO ATIVIDADES'!$D$9:$E$44,2,0)),"")</f>
        <v/>
      </c>
      <c r="BK28" s="233"/>
      <c r="BL28" s="233"/>
      <c r="BM28" s="233"/>
      <c r="BN28" s="233"/>
      <c r="BO28" s="233"/>
      <c r="BP28" s="233"/>
      <c r="BQ28" s="233"/>
      <c r="BR28" s="234"/>
      <c r="BS28" s="251" t="str">
        <f>IF(BH28="","",CONCATENATE(BH28,".1"))</f>
        <v>2.2.1</v>
      </c>
      <c r="BT28" s="251"/>
      <c r="BU28" s="251"/>
      <c r="BV28" s="274"/>
      <c r="BW28" s="274"/>
      <c r="BX28" s="274"/>
      <c r="BY28" s="274"/>
      <c r="BZ28" s="274"/>
      <c r="CA28" s="274"/>
      <c r="CB28" s="274"/>
      <c r="CC28" s="274"/>
      <c r="CD28" s="274"/>
      <c r="CE28" s="274"/>
      <c r="CF28" s="274"/>
      <c r="CG28" s="274"/>
      <c r="CH28" s="274"/>
      <c r="CI28" s="271"/>
      <c r="CJ28" s="271"/>
      <c r="CK28" s="271"/>
      <c r="CL28" s="271"/>
      <c r="CM28" s="271"/>
      <c r="CN28" s="271"/>
      <c r="CO28" s="271"/>
      <c r="CP28" s="271"/>
      <c r="CQ28" s="274"/>
      <c r="CR28" s="274"/>
      <c r="CS28" s="274"/>
      <c r="CT28" s="274"/>
      <c r="CU28" s="274"/>
      <c r="CV28" s="271"/>
      <c r="CW28" s="271"/>
      <c r="CX28" s="271"/>
      <c r="CY28" s="271"/>
      <c r="CZ28" s="251"/>
      <c r="DA28" s="251"/>
      <c r="DB28" s="272"/>
      <c r="DC28" s="272"/>
      <c r="DD28" s="272"/>
      <c r="DE28" s="273"/>
      <c r="DF28" s="273"/>
      <c r="DG28" s="272">
        <f>DB28*DE28</f>
        <v>0</v>
      </c>
      <c r="DH28" s="272"/>
      <c r="DI28" s="272"/>
      <c r="DJ28" s="272"/>
      <c r="DM28" s="270" t="str">
        <f>IFERROR(CONCATENATE(VLOOKUP(EA7,'04.02_PLANEJAMENTO ATIVIDADES'!$B$4:$C$44,2,0),".2"),"")</f>
        <v>3.2</v>
      </c>
      <c r="DN28" s="270"/>
      <c r="DO28" s="232" t="str">
        <f>IFERROR(IF(VLOOKUP(DM28,'04.02_PLANEJAMENTO ATIVIDADES'!$D$9:$E$44,2,0)=0,"",VLOOKUP(DM28,'04.02_PLANEJAMENTO ATIVIDADES'!$D$9:$E$44,2,0)),"")</f>
        <v/>
      </c>
      <c r="DP28" s="233"/>
      <c r="DQ28" s="233"/>
      <c r="DR28" s="233"/>
      <c r="DS28" s="233"/>
      <c r="DT28" s="233"/>
      <c r="DU28" s="233"/>
      <c r="DV28" s="233"/>
      <c r="DW28" s="234"/>
      <c r="DX28" s="313" t="str">
        <f>IF(DM28="","",CONCATENATE(DM28,".1"))</f>
        <v>3.2.1</v>
      </c>
      <c r="DY28" s="251"/>
      <c r="DZ28" s="251"/>
      <c r="EA28" s="274"/>
      <c r="EB28" s="274"/>
      <c r="EC28" s="274"/>
      <c r="ED28" s="274"/>
      <c r="EE28" s="274"/>
      <c r="EF28" s="274"/>
      <c r="EG28" s="274"/>
      <c r="EH28" s="274"/>
      <c r="EI28" s="274"/>
      <c r="EJ28" s="274"/>
      <c r="EK28" s="274"/>
      <c r="EL28" s="274"/>
      <c r="EM28" s="274"/>
      <c r="EN28" s="271"/>
      <c r="EO28" s="271"/>
      <c r="EP28" s="271"/>
      <c r="EQ28" s="271"/>
      <c r="ER28" s="271"/>
      <c r="ES28" s="271"/>
      <c r="ET28" s="271"/>
      <c r="EU28" s="271"/>
      <c r="EV28" s="274"/>
      <c r="EW28" s="274"/>
      <c r="EX28" s="274"/>
      <c r="EY28" s="274"/>
      <c r="EZ28" s="274"/>
      <c r="FA28" s="271"/>
      <c r="FB28" s="271"/>
      <c r="FC28" s="271"/>
      <c r="FD28" s="271"/>
      <c r="FE28" s="251"/>
      <c r="FF28" s="251"/>
      <c r="FG28" s="272"/>
      <c r="FH28" s="272"/>
      <c r="FI28" s="272"/>
      <c r="FJ28" s="273"/>
      <c r="FK28" s="273"/>
      <c r="FL28" s="272">
        <f>FG28*FJ28</f>
        <v>0</v>
      </c>
      <c r="FM28" s="272"/>
      <c r="FN28" s="272"/>
      <c r="FO28" s="272"/>
      <c r="FR28" s="270" t="str">
        <f>IFERROR(CONCATENATE(VLOOKUP(GF7,'04.02_PLANEJAMENTO ATIVIDADES'!$B$4:$C$44,2,0),".2"),"")</f>
        <v>4.2</v>
      </c>
      <c r="FS28" s="270"/>
      <c r="FT28" s="232" t="str">
        <f>IFERROR(IF(VLOOKUP(FR28,'04.02_PLANEJAMENTO ATIVIDADES'!$D$9:$E$44,2,0)=0,"",VLOOKUP(FR28,'04.02_PLANEJAMENTO ATIVIDADES'!$D$9:$E$44,2,0)),"")</f>
        <v/>
      </c>
      <c r="FU28" s="233"/>
      <c r="FV28" s="233"/>
      <c r="FW28" s="233"/>
      <c r="FX28" s="233"/>
      <c r="FY28" s="233"/>
      <c r="FZ28" s="233"/>
      <c r="GA28" s="233"/>
      <c r="GB28" s="234"/>
      <c r="GC28" s="251" t="str">
        <f>IF(FR28="","",CONCATENATE(FR28,".1"))</f>
        <v>4.2.1</v>
      </c>
      <c r="GD28" s="251"/>
      <c r="GE28" s="251"/>
      <c r="GF28" s="274"/>
      <c r="GG28" s="274"/>
      <c r="GH28" s="274"/>
      <c r="GI28" s="274"/>
      <c r="GJ28" s="274"/>
      <c r="GK28" s="274"/>
      <c r="GL28" s="274"/>
      <c r="GM28" s="274"/>
      <c r="GN28" s="274"/>
      <c r="GO28" s="274"/>
      <c r="GP28" s="274"/>
      <c r="GQ28" s="274"/>
      <c r="GR28" s="274"/>
      <c r="GS28" s="271"/>
      <c r="GT28" s="271"/>
      <c r="GU28" s="271"/>
      <c r="GV28" s="271"/>
      <c r="GW28" s="271"/>
      <c r="GX28" s="271"/>
      <c r="GY28" s="271"/>
      <c r="GZ28" s="271"/>
      <c r="HA28" s="274"/>
      <c r="HB28" s="274"/>
      <c r="HC28" s="274"/>
      <c r="HD28" s="274"/>
      <c r="HE28" s="274"/>
      <c r="HF28" s="271"/>
      <c r="HG28" s="271"/>
      <c r="HH28" s="271"/>
      <c r="HI28" s="271"/>
      <c r="HJ28" s="251"/>
      <c r="HK28" s="251"/>
      <c r="HL28" s="272"/>
      <c r="HM28" s="272"/>
      <c r="HN28" s="272"/>
      <c r="HO28" s="273"/>
      <c r="HP28" s="273"/>
      <c r="HQ28" s="272">
        <f>HL28*HO28</f>
        <v>0</v>
      </c>
      <c r="HR28" s="272"/>
      <c r="HS28" s="272"/>
      <c r="HT28" s="272"/>
      <c r="HW28" s="270" t="str">
        <f>IFERROR(CONCATENATE(VLOOKUP(IK7,'04.02_PLANEJAMENTO ATIVIDADES'!$B$4:$C$44,2,0),".2"),"")</f>
        <v>5.2</v>
      </c>
      <c r="HX28" s="270"/>
      <c r="HY28" s="232" t="str">
        <f>IFERROR(IF(VLOOKUP(HW28,'04.02_PLANEJAMENTO ATIVIDADES'!$D$9:$E$44,2,0)=0,"",VLOOKUP(HW28,'04.02_PLANEJAMENTO ATIVIDADES'!$D$9:$E$44,2,0)),"")</f>
        <v/>
      </c>
      <c r="HZ28" s="233"/>
      <c r="IA28" s="233"/>
      <c r="IB28" s="233"/>
      <c r="IC28" s="233"/>
      <c r="ID28" s="233"/>
      <c r="IE28" s="233"/>
      <c r="IF28" s="233"/>
      <c r="IG28" s="234"/>
      <c r="IH28" s="313" t="str">
        <f>IF(HW28="","",CONCATENATE(HW28,".1"))</f>
        <v>5.2.1</v>
      </c>
      <c r="II28" s="251"/>
      <c r="IJ28" s="251"/>
      <c r="IK28" s="274"/>
      <c r="IL28" s="274"/>
      <c r="IM28" s="274"/>
      <c r="IN28" s="274"/>
      <c r="IO28" s="274"/>
      <c r="IP28" s="274"/>
      <c r="IQ28" s="274"/>
      <c r="IR28" s="274"/>
      <c r="IS28" s="274"/>
      <c r="IT28" s="274"/>
      <c r="IU28" s="274"/>
      <c r="IV28" s="274"/>
      <c r="IW28" s="274"/>
      <c r="IX28" s="271"/>
      <c r="IY28" s="271"/>
      <c r="IZ28" s="271"/>
      <c r="JA28" s="271"/>
      <c r="JB28" s="271"/>
      <c r="JC28" s="271"/>
      <c r="JD28" s="271"/>
      <c r="JE28" s="271"/>
      <c r="JF28" s="274"/>
      <c r="JG28" s="274"/>
      <c r="JH28" s="274"/>
      <c r="JI28" s="274"/>
      <c r="JJ28" s="274"/>
      <c r="JK28" s="271"/>
      <c r="JL28" s="271"/>
      <c r="JM28" s="271"/>
      <c r="JN28" s="271"/>
      <c r="JO28" s="251"/>
      <c r="JP28" s="251"/>
      <c r="JQ28" s="272"/>
      <c r="JR28" s="272"/>
      <c r="JS28" s="272"/>
      <c r="JT28" s="273"/>
      <c r="JU28" s="273"/>
      <c r="JV28" s="272">
        <f>JQ28*JT28</f>
        <v>0</v>
      </c>
      <c r="JW28" s="272"/>
      <c r="JX28" s="272"/>
      <c r="JY28" s="272"/>
      <c r="KB28" s="270" t="str">
        <f>IFERROR(CONCATENATE(VLOOKUP(KP7,'04.02_PLANEJAMENTO ATIVIDADES'!$B$4:$C$44,2,0),".2"),"")</f>
        <v>6.2</v>
      </c>
      <c r="KC28" s="270"/>
      <c r="KD28" s="232" t="str">
        <f>IFERROR(IF(VLOOKUP(KB28,'04.02_PLANEJAMENTO ATIVIDADES'!$D$9:$E$44,2,0)=0,"",VLOOKUP(KB28,'04.02_PLANEJAMENTO ATIVIDADES'!$D$9:$E$44,2,0)),"")</f>
        <v/>
      </c>
      <c r="KE28" s="233"/>
      <c r="KF28" s="233"/>
      <c r="KG28" s="233"/>
      <c r="KH28" s="233"/>
      <c r="KI28" s="233"/>
      <c r="KJ28" s="233"/>
      <c r="KK28" s="233"/>
      <c r="KL28" s="234"/>
      <c r="KM28" s="251" t="str">
        <f>IF(KB28="","",CONCATENATE(KB28,".1"))</f>
        <v>6.2.1</v>
      </c>
      <c r="KN28" s="251"/>
      <c r="KO28" s="251"/>
      <c r="KP28" s="274"/>
      <c r="KQ28" s="274"/>
      <c r="KR28" s="274"/>
      <c r="KS28" s="274"/>
      <c r="KT28" s="274"/>
      <c r="KU28" s="274"/>
      <c r="KV28" s="274"/>
      <c r="KW28" s="274"/>
      <c r="KX28" s="274"/>
      <c r="KY28" s="274"/>
      <c r="KZ28" s="274"/>
      <c r="LA28" s="274"/>
      <c r="LB28" s="274"/>
      <c r="LC28" s="271"/>
      <c r="LD28" s="271"/>
      <c r="LE28" s="271"/>
      <c r="LF28" s="271"/>
      <c r="LG28" s="271"/>
      <c r="LH28" s="271"/>
      <c r="LI28" s="271"/>
      <c r="LJ28" s="271"/>
      <c r="LK28" s="274"/>
      <c r="LL28" s="274"/>
      <c r="LM28" s="274"/>
      <c r="LN28" s="274"/>
      <c r="LO28" s="274"/>
      <c r="LP28" s="271"/>
      <c r="LQ28" s="271"/>
      <c r="LR28" s="271"/>
      <c r="LS28" s="271"/>
      <c r="LT28" s="251"/>
      <c r="LU28" s="251"/>
      <c r="LV28" s="272"/>
      <c r="LW28" s="272"/>
      <c r="LX28" s="272"/>
      <c r="LY28" s="273"/>
      <c r="LZ28" s="273"/>
      <c r="MA28" s="272">
        <f>LV28*LY28</f>
        <v>0</v>
      </c>
      <c r="MB28" s="272"/>
      <c r="MC28" s="272"/>
      <c r="MD28" s="272"/>
      <c r="MG28" s="270" t="str">
        <f>IFERROR(CONCATENATE(VLOOKUP(MU7,'04.02_PLANEJAMENTO ATIVIDADES'!$B$4:$C$44,2,0),".2"),"")</f>
        <v>7.2</v>
      </c>
      <c r="MH28" s="270"/>
      <c r="MI28" s="232" t="str">
        <f>IFERROR(IF(VLOOKUP(MG28,'04.02_PLANEJAMENTO ATIVIDADES'!$D$9:$E$44,2,0)=0,"",VLOOKUP(MG28,'04.02_PLANEJAMENTO ATIVIDADES'!$D$9:$E$44,2,0)),"")</f>
        <v/>
      </c>
      <c r="MJ28" s="233"/>
      <c r="MK28" s="233"/>
      <c r="ML28" s="233"/>
      <c r="MM28" s="233"/>
      <c r="MN28" s="233"/>
      <c r="MO28" s="233"/>
      <c r="MP28" s="233"/>
      <c r="MQ28" s="234"/>
      <c r="MR28" s="313" t="str">
        <f>IF(MG28="","",CONCATENATE(MG28,".1"))</f>
        <v>7.2.1</v>
      </c>
      <c r="MS28" s="251"/>
      <c r="MT28" s="251"/>
      <c r="MU28" s="274"/>
      <c r="MV28" s="274"/>
      <c r="MW28" s="274"/>
      <c r="MX28" s="274"/>
      <c r="MY28" s="274"/>
      <c r="MZ28" s="274"/>
      <c r="NA28" s="274"/>
      <c r="NB28" s="274"/>
      <c r="NC28" s="274"/>
      <c r="ND28" s="274"/>
      <c r="NE28" s="274"/>
      <c r="NF28" s="274"/>
      <c r="NG28" s="274"/>
      <c r="NH28" s="271"/>
      <c r="NI28" s="271"/>
      <c r="NJ28" s="271"/>
      <c r="NK28" s="271"/>
      <c r="NL28" s="271"/>
      <c r="NM28" s="271"/>
      <c r="NN28" s="271"/>
      <c r="NO28" s="271"/>
      <c r="NP28" s="274"/>
      <c r="NQ28" s="274"/>
      <c r="NR28" s="274"/>
      <c r="NS28" s="274"/>
      <c r="NT28" s="274"/>
      <c r="NU28" s="271"/>
      <c r="NV28" s="271"/>
      <c r="NW28" s="271"/>
      <c r="NX28" s="271"/>
      <c r="NY28" s="251"/>
      <c r="NZ28" s="251"/>
      <c r="OA28" s="272"/>
      <c r="OB28" s="272"/>
      <c r="OC28" s="272"/>
      <c r="OD28" s="273"/>
      <c r="OE28" s="273"/>
      <c r="OF28" s="272">
        <f>OA28*OD28</f>
        <v>0</v>
      </c>
      <c r="OG28" s="272"/>
      <c r="OH28" s="272"/>
      <c r="OI28" s="272"/>
      <c r="OL28" s="270" t="str">
        <f>IFERROR(CONCATENATE(VLOOKUP(OZ7,'04.02_PLANEJAMENTO ATIVIDADES'!$B$4:$C$44,2,0),".2"),"")</f>
        <v>8.2</v>
      </c>
      <c r="OM28" s="270"/>
      <c r="ON28" s="232" t="str">
        <f>IFERROR(IF(VLOOKUP(OL28,'04.02_PLANEJAMENTO ATIVIDADES'!$D$9:$E$44,2,0)=0,"",VLOOKUP(OL28,'04.02_PLANEJAMENTO ATIVIDADES'!$D$9:$E$44,2,0)),"")</f>
        <v/>
      </c>
      <c r="OO28" s="233"/>
      <c r="OP28" s="233"/>
      <c r="OQ28" s="233"/>
      <c r="OR28" s="233"/>
      <c r="OS28" s="233"/>
      <c r="OT28" s="233"/>
      <c r="OU28" s="233"/>
      <c r="OV28" s="234"/>
      <c r="OW28" s="251" t="str">
        <f>IF(OL28="","",CONCATENATE(OL28,".1"))</f>
        <v>8.2.1</v>
      </c>
      <c r="OX28" s="251"/>
      <c r="OY28" s="251"/>
      <c r="OZ28" s="274"/>
      <c r="PA28" s="274"/>
      <c r="PB28" s="274"/>
      <c r="PC28" s="274"/>
      <c r="PD28" s="274"/>
      <c r="PE28" s="274"/>
      <c r="PF28" s="274"/>
      <c r="PG28" s="274"/>
      <c r="PH28" s="274"/>
      <c r="PI28" s="274"/>
      <c r="PJ28" s="274"/>
      <c r="PK28" s="274"/>
      <c r="PL28" s="274"/>
      <c r="PM28" s="271"/>
      <c r="PN28" s="271"/>
      <c r="PO28" s="271"/>
      <c r="PP28" s="271"/>
      <c r="PQ28" s="271"/>
      <c r="PR28" s="271"/>
      <c r="PS28" s="271"/>
      <c r="PT28" s="271"/>
      <c r="PU28" s="274"/>
      <c r="PV28" s="274"/>
      <c r="PW28" s="274"/>
      <c r="PX28" s="274"/>
      <c r="PY28" s="274"/>
      <c r="PZ28" s="271"/>
      <c r="QA28" s="271"/>
      <c r="QB28" s="271"/>
      <c r="QC28" s="271"/>
      <c r="QD28" s="251"/>
      <c r="QE28" s="251"/>
      <c r="QF28" s="272"/>
      <c r="QG28" s="272"/>
      <c r="QH28" s="272"/>
      <c r="QI28" s="273"/>
      <c r="QJ28" s="273"/>
      <c r="QK28" s="272">
        <f>QF28*QI28</f>
        <v>0</v>
      </c>
      <c r="QL28" s="272"/>
      <c r="QM28" s="272"/>
      <c r="QN28" s="272"/>
      <c r="QQ28" s="270" t="str">
        <f>IFERROR(CONCATENATE(VLOOKUP(RE7,'04.02_PLANEJAMENTO ATIVIDADES'!$B$4:$C$44,2,0),".2"),"")</f>
        <v>9.2</v>
      </c>
      <c r="QR28" s="270"/>
      <c r="QS28" s="232" t="str">
        <f>IFERROR(IF(VLOOKUP(QQ28,'04.02_PLANEJAMENTO ATIVIDADES'!$D$9:$E$44,2,0)=0,"",VLOOKUP(QQ28,'04.02_PLANEJAMENTO ATIVIDADES'!$D$9:$E$44,2,0)),"")</f>
        <v/>
      </c>
      <c r="QT28" s="233"/>
      <c r="QU28" s="233"/>
      <c r="QV28" s="233"/>
      <c r="QW28" s="233"/>
      <c r="QX28" s="233"/>
      <c r="QY28" s="233"/>
      <c r="QZ28" s="233"/>
      <c r="RA28" s="234"/>
      <c r="RB28" s="313" t="str">
        <f>IF(QQ28="","",CONCATENATE(QQ28,".1"))</f>
        <v>9.2.1</v>
      </c>
      <c r="RC28" s="251"/>
      <c r="RD28" s="251"/>
      <c r="RE28" s="274"/>
      <c r="RF28" s="274"/>
      <c r="RG28" s="274"/>
      <c r="RH28" s="274"/>
      <c r="RI28" s="274"/>
      <c r="RJ28" s="274"/>
      <c r="RK28" s="274"/>
      <c r="RL28" s="274"/>
      <c r="RM28" s="274"/>
      <c r="RN28" s="274"/>
      <c r="RO28" s="274"/>
      <c r="RP28" s="274"/>
      <c r="RQ28" s="274"/>
      <c r="RR28" s="271"/>
      <c r="RS28" s="271"/>
      <c r="RT28" s="271"/>
      <c r="RU28" s="271"/>
      <c r="RV28" s="271"/>
      <c r="RW28" s="271"/>
      <c r="RX28" s="271"/>
      <c r="RY28" s="271"/>
      <c r="RZ28" s="274"/>
      <c r="SA28" s="274"/>
      <c r="SB28" s="274"/>
      <c r="SC28" s="274"/>
      <c r="SD28" s="274"/>
      <c r="SE28" s="271"/>
      <c r="SF28" s="271"/>
      <c r="SG28" s="271"/>
      <c r="SH28" s="271"/>
      <c r="SI28" s="251"/>
      <c r="SJ28" s="251"/>
      <c r="SK28" s="272"/>
      <c r="SL28" s="272"/>
      <c r="SM28" s="272"/>
      <c r="SN28" s="273"/>
      <c r="SO28" s="273"/>
      <c r="SP28" s="272">
        <f>SK28*SN28</f>
        <v>0</v>
      </c>
      <c r="SQ28" s="272"/>
      <c r="SR28" s="272"/>
      <c r="SS28" s="272"/>
      <c r="SV28" s="270" t="str">
        <f>IFERROR(CONCATENATE(VLOOKUP(TJ7,'04.02_PLANEJAMENTO ATIVIDADES'!$B$4:$C$44,2,0),".2"),"")</f>
        <v>10.2</v>
      </c>
      <c r="SW28" s="270"/>
      <c r="SX28" s="232" t="str">
        <f>IFERROR(IF(VLOOKUP(SV28,'04.02_PLANEJAMENTO ATIVIDADES'!$D$9:$E$44,2,0)=0,"",VLOOKUP(SV28,'04.02_PLANEJAMENTO ATIVIDADES'!$D$9:$E$44,2,0)),"")</f>
        <v/>
      </c>
      <c r="SY28" s="233"/>
      <c r="SZ28" s="233"/>
      <c r="TA28" s="233"/>
      <c r="TB28" s="233"/>
      <c r="TC28" s="233"/>
      <c r="TD28" s="233"/>
      <c r="TE28" s="233"/>
      <c r="TF28" s="234"/>
      <c r="TG28" s="251" t="str">
        <f>IF(SV28="","",CONCATENATE(SV28,".1"))</f>
        <v>10.2.1</v>
      </c>
      <c r="TH28" s="251"/>
      <c r="TI28" s="251"/>
      <c r="TJ28" s="274"/>
      <c r="TK28" s="274"/>
      <c r="TL28" s="274"/>
      <c r="TM28" s="274"/>
      <c r="TN28" s="274"/>
      <c r="TO28" s="274"/>
      <c r="TP28" s="274"/>
      <c r="TQ28" s="274"/>
      <c r="TR28" s="274"/>
      <c r="TS28" s="274"/>
      <c r="TT28" s="274"/>
      <c r="TU28" s="274"/>
      <c r="TV28" s="274"/>
      <c r="TW28" s="271"/>
      <c r="TX28" s="271"/>
      <c r="TY28" s="271"/>
      <c r="TZ28" s="271"/>
      <c r="UA28" s="271"/>
      <c r="UB28" s="271"/>
      <c r="UC28" s="271"/>
      <c r="UD28" s="271"/>
      <c r="UE28" s="274"/>
      <c r="UF28" s="274"/>
      <c r="UG28" s="274"/>
      <c r="UH28" s="274"/>
      <c r="UI28" s="274"/>
      <c r="UJ28" s="271"/>
      <c r="UK28" s="271"/>
      <c r="UL28" s="271"/>
      <c r="UM28" s="271"/>
      <c r="UN28" s="251"/>
      <c r="UO28" s="251"/>
      <c r="UP28" s="272"/>
      <c r="UQ28" s="272"/>
      <c r="UR28" s="272"/>
      <c r="US28" s="273"/>
      <c r="UT28" s="273"/>
      <c r="UU28" s="272">
        <f>UP28*US28</f>
        <v>0</v>
      </c>
      <c r="UV28" s="272"/>
      <c r="UW28" s="272"/>
      <c r="UX28" s="272"/>
      <c r="VA28" s="270" t="str">
        <f>IFERROR(CONCATENATE(VLOOKUP(VO7,'04.02_PLANEJAMENTO ATIVIDADES'!$B$4:$C$44,2,0),".2"),"")</f>
        <v>11.2</v>
      </c>
      <c r="VB28" s="270"/>
      <c r="VC28" s="232" t="str">
        <f>IFERROR(IF(VLOOKUP(VA28,'04.02_PLANEJAMENTO ATIVIDADES'!$D$9:$E$44,2,0)=0,"",VLOOKUP(VA28,'04.02_PLANEJAMENTO ATIVIDADES'!$D$9:$E$44,2,0)),"")</f>
        <v/>
      </c>
      <c r="VD28" s="233"/>
      <c r="VE28" s="233"/>
      <c r="VF28" s="233"/>
      <c r="VG28" s="233"/>
      <c r="VH28" s="233"/>
      <c r="VI28" s="233"/>
      <c r="VJ28" s="233"/>
      <c r="VK28" s="234"/>
      <c r="VL28" s="313" t="str">
        <f>IF(VA28="","",CONCATENATE(VA28,".1"))</f>
        <v>11.2.1</v>
      </c>
      <c r="VM28" s="251"/>
      <c r="VN28" s="251"/>
      <c r="VO28" s="274"/>
      <c r="VP28" s="274"/>
      <c r="VQ28" s="274"/>
      <c r="VR28" s="274"/>
      <c r="VS28" s="274"/>
      <c r="VT28" s="274"/>
      <c r="VU28" s="274"/>
      <c r="VV28" s="274"/>
      <c r="VW28" s="274"/>
      <c r="VX28" s="274"/>
      <c r="VY28" s="274"/>
      <c r="VZ28" s="274"/>
      <c r="WA28" s="274"/>
      <c r="WB28" s="271"/>
      <c r="WC28" s="271"/>
      <c r="WD28" s="271"/>
      <c r="WE28" s="271"/>
      <c r="WF28" s="271"/>
      <c r="WG28" s="271"/>
      <c r="WH28" s="271"/>
      <c r="WI28" s="271"/>
      <c r="WJ28" s="274"/>
      <c r="WK28" s="274"/>
      <c r="WL28" s="274"/>
      <c r="WM28" s="274"/>
      <c r="WN28" s="274"/>
      <c r="WO28" s="271"/>
      <c r="WP28" s="271"/>
      <c r="WQ28" s="271"/>
      <c r="WR28" s="271"/>
      <c r="WS28" s="251"/>
      <c r="WT28" s="251"/>
      <c r="WU28" s="272"/>
      <c r="WV28" s="272"/>
      <c r="WW28" s="272"/>
      <c r="WX28" s="273"/>
      <c r="WY28" s="273"/>
      <c r="WZ28" s="272">
        <f>WU28*WX28</f>
        <v>0</v>
      </c>
      <c r="XA28" s="272"/>
      <c r="XB28" s="272"/>
      <c r="XC28" s="272"/>
      <c r="XF28" s="270" t="str">
        <f>IFERROR(CONCATENATE(VLOOKUP(XT7,'04.02_PLANEJAMENTO ATIVIDADES'!$B$4:$C$44,2,0),".2"),"")</f>
        <v/>
      </c>
      <c r="XG28" s="270"/>
      <c r="XH28" s="232" t="str">
        <f>IFERROR(IF(VLOOKUP(XF28,'04.02_PLANEJAMENTO ATIVIDADES'!$D$9:$E$44,2,0)=0,"",VLOOKUP(XF28,'04.02_PLANEJAMENTO ATIVIDADES'!$D$9:$E$44,2,0)),"")</f>
        <v/>
      </c>
      <c r="XI28" s="233"/>
      <c r="XJ28" s="233"/>
      <c r="XK28" s="233"/>
      <c r="XL28" s="233"/>
      <c r="XM28" s="233"/>
      <c r="XN28" s="233"/>
      <c r="XO28" s="233"/>
      <c r="XP28" s="234"/>
      <c r="XQ28" s="251" t="str">
        <f>IF(XF28="","",CONCATENATE(XF28,".1"))</f>
        <v/>
      </c>
      <c r="XR28" s="251"/>
      <c r="XS28" s="251"/>
      <c r="XT28" s="274"/>
      <c r="XU28" s="274"/>
      <c r="XV28" s="274"/>
      <c r="XW28" s="274"/>
      <c r="XX28" s="274"/>
      <c r="XY28" s="274"/>
      <c r="XZ28" s="274"/>
      <c r="YA28" s="274"/>
      <c r="YB28" s="274"/>
      <c r="YC28" s="274"/>
      <c r="YD28" s="274"/>
      <c r="YE28" s="274"/>
      <c r="YF28" s="274"/>
      <c r="YG28" s="271"/>
      <c r="YH28" s="271"/>
      <c r="YI28" s="271"/>
      <c r="YJ28" s="271"/>
      <c r="YK28" s="271"/>
      <c r="YL28" s="271"/>
      <c r="YM28" s="271"/>
      <c r="YN28" s="271"/>
      <c r="YO28" s="274"/>
      <c r="YP28" s="274"/>
      <c r="YQ28" s="274"/>
      <c r="YR28" s="274"/>
      <c r="YS28" s="274"/>
      <c r="YT28" s="271"/>
      <c r="YU28" s="271"/>
      <c r="YV28" s="271"/>
      <c r="YW28" s="271"/>
      <c r="YX28" s="251"/>
      <c r="YY28" s="251"/>
      <c r="YZ28" s="272"/>
      <c r="ZA28" s="272"/>
      <c r="ZB28" s="272"/>
      <c r="ZC28" s="273"/>
      <c r="ZD28" s="273"/>
      <c r="ZE28" s="272">
        <f>YZ28*ZC28</f>
        <v>0</v>
      </c>
      <c r="ZF28" s="272"/>
      <c r="ZG28" s="272"/>
      <c r="ZH28" s="272"/>
    </row>
    <row r="29" spans="3:684" ht="19.899999999999999" customHeight="1" x14ac:dyDescent="0.25">
      <c r="C29" s="270"/>
      <c r="D29" s="270"/>
      <c r="E29" s="235"/>
      <c r="F29" s="236"/>
      <c r="G29" s="236"/>
      <c r="H29" s="236"/>
      <c r="I29" s="236"/>
      <c r="J29" s="236"/>
      <c r="K29" s="236"/>
      <c r="L29" s="236"/>
      <c r="M29" s="237"/>
      <c r="N29" s="313"/>
      <c r="O29" s="251"/>
      <c r="P29" s="251"/>
      <c r="Q29" s="274"/>
      <c r="R29" s="274"/>
      <c r="S29" s="274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71"/>
      <c r="AR29" s="271"/>
      <c r="AS29" s="271"/>
      <c r="AT29" s="271"/>
      <c r="AU29" s="251"/>
      <c r="AV29" s="251"/>
      <c r="AW29" s="272"/>
      <c r="AX29" s="272"/>
      <c r="AY29" s="272"/>
      <c r="AZ29" s="273"/>
      <c r="BA29" s="273"/>
      <c r="BB29" s="272">
        <f t="shared" ref="BB29:BB31" si="36">AW29*AZ29</f>
        <v>0</v>
      </c>
      <c r="BC29" s="272"/>
      <c r="BD29" s="272"/>
      <c r="BE29" s="272"/>
      <c r="BH29" s="270"/>
      <c r="BI29" s="270"/>
      <c r="BJ29" s="235"/>
      <c r="BK29" s="236"/>
      <c r="BL29" s="236"/>
      <c r="BM29" s="236"/>
      <c r="BN29" s="236"/>
      <c r="BO29" s="236"/>
      <c r="BP29" s="236"/>
      <c r="BQ29" s="236"/>
      <c r="BR29" s="237"/>
      <c r="BS29" s="251"/>
      <c r="BT29" s="251"/>
      <c r="BU29" s="251"/>
      <c r="BV29" s="274"/>
      <c r="BW29" s="274"/>
      <c r="BX29" s="274"/>
      <c r="BY29" s="274"/>
      <c r="BZ29" s="274"/>
      <c r="CA29" s="274"/>
      <c r="CB29" s="274"/>
      <c r="CC29" s="274"/>
      <c r="CD29" s="274"/>
      <c r="CE29" s="274"/>
      <c r="CF29" s="274"/>
      <c r="CG29" s="274"/>
      <c r="CH29" s="274"/>
      <c r="CI29" s="271"/>
      <c r="CJ29" s="271"/>
      <c r="CK29" s="271"/>
      <c r="CL29" s="271"/>
      <c r="CM29" s="271"/>
      <c r="CN29" s="271"/>
      <c r="CO29" s="271"/>
      <c r="CP29" s="271"/>
      <c r="CQ29" s="274"/>
      <c r="CR29" s="274"/>
      <c r="CS29" s="274"/>
      <c r="CT29" s="274"/>
      <c r="CU29" s="274"/>
      <c r="CV29" s="271"/>
      <c r="CW29" s="271"/>
      <c r="CX29" s="271"/>
      <c r="CY29" s="271"/>
      <c r="CZ29" s="251"/>
      <c r="DA29" s="251"/>
      <c r="DB29" s="272"/>
      <c r="DC29" s="272"/>
      <c r="DD29" s="272"/>
      <c r="DE29" s="273"/>
      <c r="DF29" s="273"/>
      <c r="DG29" s="272">
        <f t="shared" ref="DG29:DG31" si="37">DB29*DE29</f>
        <v>0</v>
      </c>
      <c r="DH29" s="272"/>
      <c r="DI29" s="272"/>
      <c r="DJ29" s="272"/>
      <c r="DM29" s="270"/>
      <c r="DN29" s="270"/>
      <c r="DO29" s="235"/>
      <c r="DP29" s="236"/>
      <c r="DQ29" s="236"/>
      <c r="DR29" s="236"/>
      <c r="DS29" s="236"/>
      <c r="DT29" s="236"/>
      <c r="DU29" s="236"/>
      <c r="DV29" s="236"/>
      <c r="DW29" s="237"/>
      <c r="DX29" s="313"/>
      <c r="DY29" s="251"/>
      <c r="DZ29" s="251"/>
      <c r="EA29" s="274"/>
      <c r="EB29" s="274"/>
      <c r="EC29" s="274"/>
      <c r="ED29" s="274"/>
      <c r="EE29" s="274"/>
      <c r="EF29" s="274"/>
      <c r="EG29" s="274"/>
      <c r="EH29" s="274"/>
      <c r="EI29" s="274"/>
      <c r="EJ29" s="274"/>
      <c r="EK29" s="274"/>
      <c r="EL29" s="274"/>
      <c r="EM29" s="274"/>
      <c r="EN29" s="271"/>
      <c r="EO29" s="271"/>
      <c r="EP29" s="271"/>
      <c r="EQ29" s="271"/>
      <c r="ER29" s="271"/>
      <c r="ES29" s="271"/>
      <c r="ET29" s="271"/>
      <c r="EU29" s="271"/>
      <c r="EV29" s="274"/>
      <c r="EW29" s="274"/>
      <c r="EX29" s="274"/>
      <c r="EY29" s="274"/>
      <c r="EZ29" s="274"/>
      <c r="FA29" s="271"/>
      <c r="FB29" s="271"/>
      <c r="FC29" s="271"/>
      <c r="FD29" s="271"/>
      <c r="FE29" s="251"/>
      <c r="FF29" s="251"/>
      <c r="FG29" s="272"/>
      <c r="FH29" s="272"/>
      <c r="FI29" s="272"/>
      <c r="FJ29" s="273"/>
      <c r="FK29" s="273"/>
      <c r="FL29" s="272">
        <f t="shared" ref="FL29:FL31" si="38">FG29*FJ29</f>
        <v>0</v>
      </c>
      <c r="FM29" s="272"/>
      <c r="FN29" s="272"/>
      <c r="FO29" s="272"/>
      <c r="FR29" s="270"/>
      <c r="FS29" s="270"/>
      <c r="FT29" s="235"/>
      <c r="FU29" s="236"/>
      <c r="FV29" s="236"/>
      <c r="FW29" s="236"/>
      <c r="FX29" s="236"/>
      <c r="FY29" s="236"/>
      <c r="FZ29" s="236"/>
      <c r="GA29" s="236"/>
      <c r="GB29" s="237"/>
      <c r="GC29" s="251"/>
      <c r="GD29" s="251"/>
      <c r="GE29" s="251"/>
      <c r="GF29" s="274"/>
      <c r="GG29" s="274"/>
      <c r="GH29" s="274"/>
      <c r="GI29" s="274"/>
      <c r="GJ29" s="274"/>
      <c r="GK29" s="274"/>
      <c r="GL29" s="274"/>
      <c r="GM29" s="274"/>
      <c r="GN29" s="274"/>
      <c r="GO29" s="274"/>
      <c r="GP29" s="274"/>
      <c r="GQ29" s="274"/>
      <c r="GR29" s="274"/>
      <c r="GS29" s="271"/>
      <c r="GT29" s="271"/>
      <c r="GU29" s="271"/>
      <c r="GV29" s="271"/>
      <c r="GW29" s="271"/>
      <c r="GX29" s="271"/>
      <c r="GY29" s="271"/>
      <c r="GZ29" s="271"/>
      <c r="HA29" s="274"/>
      <c r="HB29" s="274"/>
      <c r="HC29" s="274"/>
      <c r="HD29" s="274"/>
      <c r="HE29" s="274"/>
      <c r="HF29" s="271"/>
      <c r="HG29" s="271"/>
      <c r="HH29" s="271"/>
      <c r="HI29" s="271"/>
      <c r="HJ29" s="251"/>
      <c r="HK29" s="251"/>
      <c r="HL29" s="272"/>
      <c r="HM29" s="272"/>
      <c r="HN29" s="272"/>
      <c r="HO29" s="273"/>
      <c r="HP29" s="273"/>
      <c r="HQ29" s="272">
        <f t="shared" ref="HQ29:HQ31" si="39">HL29*HO29</f>
        <v>0</v>
      </c>
      <c r="HR29" s="272"/>
      <c r="HS29" s="272"/>
      <c r="HT29" s="272"/>
      <c r="HW29" s="270"/>
      <c r="HX29" s="270"/>
      <c r="HY29" s="235"/>
      <c r="HZ29" s="236"/>
      <c r="IA29" s="236"/>
      <c r="IB29" s="236"/>
      <c r="IC29" s="236"/>
      <c r="ID29" s="236"/>
      <c r="IE29" s="236"/>
      <c r="IF29" s="236"/>
      <c r="IG29" s="237"/>
      <c r="IH29" s="313"/>
      <c r="II29" s="251"/>
      <c r="IJ29" s="251"/>
      <c r="IK29" s="274"/>
      <c r="IL29" s="274"/>
      <c r="IM29" s="274"/>
      <c r="IN29" s="274"/>
      <c r="IO29" s="274"/>
      <c r="IP29" s="274"/>
      <c r="IQ29" s="274"/>
      <c r="IR29" s="274"/>
      <c r="IS29" s="274"/>
      <c r="IT29" s="274"/>
      <c r="IU29" s="274"/>
      <c r="IV29" s="274"/>
      <c r="IW29" s="274"/>
      <c r="IX29" s="271"/>
      <c r="IY29" s="271"/>
      <c r="IZ29" s="271"/>
      <c r="JA29" s="271"/>
      <c r="JB29" s="271"/>
      <c r="JC29" s="271"/>
      <c r="JD29" s="271"/>
      <c r="JE29" s="271"/>
      <c r="JF29" s="274"/>
      <c r="JG29" s="274"/>
      <c r="JH29" s="274"/>
      <c r="JI29" s="274"/>
      <c r="JJ29" s="274"/>
      <c r="JK29" s="271"/>
      <c r="JL29" s="271"/>
      <c r="JM29" s="271"/>
      <c r="JN29" s="271"/>
      <c r="JO29" s="251"/>
      <c r="JP29" s="251"/>
      <c r="JQ29" s="272"/>
      <c r="JR29" s="272"/>
      <c r="JS29" s="272"/>
      <c r="JT29" s="273"/>
      <c r="JU29" s="273"/>
      <c r="JV29" s="272">
        <f t="shared" ref="JV29:JV31" si="40">JQ29*JT29</f>
        <v>0</v>
      </c>
      <c r="JW29" s="272"/>
      <c r="JX29" s="272"/>
      <c r="JY29" s="272"/>
      <c r="KB29" s="270"/>
      <c r="KC29" s="270"/>
      <c r="KD29" s="235"/>
      <c r="KE29" s="236"/>
      <c r="KF29" s="236"/>
      <c r="KG29" s="236"/>
      <c r="KH29" s="236"/>
      <c r="KI29" s="236"/>
      <c r="KJ29" s="236"/>
      <c r="KK29" s="236"/>
      <c r="KL29" s="237"/>
      <c r="KM29" s="251"/>
      <c r="KN29" s="251"/>
      <c r="KO29" s="251"/>
      <c r="KP29" s="274"/>
      <c r="KQ29" s="274"/>
      <c r="KR29" s="274"/>
      <c r="KS29" s="274"/>
      <c r="KT29" s="274"/>
      <c r="KU29" s="274"/>
      <c r="KV29" s="274"/>
      <c r="KW29" s="274"/>
      <c r="KX29" s="274"/>
      <c r="KY29" s="274"/>
      <c r="KZ29" s="274"/>
      <c r="LA29" s="274"/>
      <c r="LB29" s="274"/>
      <c r="LC29" s="271"/>
      <c r="LD29" s="271"/>
      <c r="LE29" s="271"/>
      <c r="LF29" s="271"/>
      <c r="LG29" s="271"/>
      <c r="LH29" s="271"/>
      <c r="LI29" s="271"/>
      <c r="LJ29" s="271"/>
      <c r="LK29" s="274"/>
      <c r="LL29" s="274"/>
      <c r="LM29" s="274"/>
      <c r="LN29" s="274"/>
      <c r="LO29" s="274"/>
      <c r="LP29" s="271"/>
      <c r="LQ29" s="271"/>
      <c r="LR29" s="271"/>
      <c r="LS29" s="271"/>
      <c r="LT29" s="251"/>
      <c r="LU29" s="251"/>
      <c r="LV29" s="272"/>
      <c r="LW29" s="272"/>
      <c r="LX29" s="272"/>
      <c r="LY29" s="273"/>
      <c r="LZ29" s="273"/>
      <c r="MA29" s="272">
        <f t="shared" ref="MA29:MA31" si="41">LV29*LY29</f>
        <v>0</v>
      </c>
      <c r="MB29" s="272"/>
      <c r="MC29" s="272"/>
      <c r="MD29" s="272"/>
      <c r="MG29" s="270"/>
      <c r="MH29" s="270"/>
      <c r="MI29" s="235"/>
      <c r="MJ29" s="236"/>
      <c r="MK29" s="236"/>
      <c r="ML29" s="236"/>
      <c r="MM29" s="236"/>
      <c r="MN29" s="236"/>
      <c r="MO29" s="236"/>
      <c r="MP29" s="236"/>
      <c r="MQ29" s="237"/>
      <c r="MR29" s="313"/>
      <c r="MS29" s="251"/>
      <c r="MT29" s="251"/>
      <c r="MU29" s="274"/>
      <c r="MV29" s="274"/>
      <c r="MW29" s="274"/>
      <c r="MX29" s="274"/>
      <c r="MY29" s="274"/>
      <c r="MZ29" s="274"/>
      <c r="NA29" s="274"/>
      <c r="NB29" s="274"/>
      <c r="NC29" s="274"/>
      <c r="ND29" s="274"/>
      <c r="NE29" s="274"/>
      <c r="NF29" s="274"/>
      <c r="NG29" s="274"/>
      <c r="NH29" s="271"/>
      <c r="NI29" s="271"/>
      <c r="NJ29" s="271"/>
      <c r="NK29" s="271"/>
      <c r="NL29" s="271"/>
      <c r="NM29" s="271"/>
      <c r="NN29" s="271"/>
      <c r="NO29" s="271"/>
      <c r="NP29" s="274"/>
      <c r="NQ29" s="274"/>
      <c r="NR29" s="274"/>
      <c r="NS29" s="274"/>
      <c r="NT29" s="274"/>
      <c r="NU29" s="271"/>
      <c r="NV29" s="271"/>
      <c r="NW29" s="271"/>
      <c r="NX29" s="271"/>
      <c r="NY29" s="251"/>
      <c r="NZ29" s="251"/>
      <c r="OA29" s="272"/>
      <c r="OB29" s="272"/>
      <c r="OC29" s="272"/>
      <c r="OD29" s="273"/>
      <c r="OE29" s="273"/>
      <c r="OF29" s="272">
        <f t="shared" ref="OF29:OF31" si="42">OA29*OD29</f>
        <v>0</v>
      </c>
      <c r="OG29" s="272"/>
      <c r="OH29" s="272"/>
      <c r="OI29" s="272"/>
      <c r="OL29" s="270"/>
      <c r="OM29" s="270"/>
      <c r="ON29" s="235"/>
      <c r="OO29" s="236"/>
      <c r="OP29" s="236"/>
      <c r="OQ29" s="236"/>
      <c r="OR29" s="236"/>
      <c r="OS29" s="236"/>
      <c r="OT29" s="236"/>
      <c r="OU29" s="236"/>
      <c r="OV29" s="237"/>
      <c r="OW29" s="251"/>
      <c r="OX29" s="251"/>
      <c r="OY29" s="251"/>
      <c r="OZ29" s="274"/>
      <c r="PA29" s="274"/>
      <c r="PB29" s="274"/>
      <c r="PC29" s="274"/>
      <c r="PD29" s="274"/>
      <c r="PE29" s="274"/>
      <c r="PF29" s="274"/>
      <c r="PG29" s="274"/>
      <c r="PH29" s="274"/>
      <c r="PI29" s="274"/>
      <c r="PJ29" s="274"/>
      <c r="PK29" s="274"/>
      <c r="PL29" s="274"/>
      <c r="PM29" s="271"/>
      <c r="PN29" s="271"/>
      <c r="PO29" s="271"/>
      <c r="PP29" s="271"/>
      <c r="PQ29" s="271"/>
      <c r="PR29" s="271"/>
      <c r="PS29" s="271"/>
      <c r="PT29" s="271"/>
      <c r="PU29" s="274"/>
      <c r="PV29" s="274"/>
      <c r="PW29" s="274"/>
      <c r="PX29" s="274"/>
      <c r="PY29" s="274"/>
      <c r="PZ29" s="271"/>
      <c r="QA29" s="271"/>
      <c r="QB29" s="271"/>
      <c r="QC29" s="271"/>
      <c r="QD29" s="251"/>
      <c r="QE29" s="251"/>
      <c r="QF29" s="272"/>
      <c r="QG29" s="272"/>
      <c r="QH29" s="272"/>
      <c r="QI29" s="273"/>
      <c r="QJ29" s="273"/>
      <c r="QK29" s="272">
        <f t="shared" ref="QK29:QK31" si="43">QF29*QI29</f>
        <v>0</v>
      </c>
      <c r="QL29" s="272"/>
      <c r="QM29" s="272"/>
      <c r="QN29" s="272"/>
      <c r="QQ29" s="270"/>
      <c r="QR29" s="270"/>
      <c r="QS29" s="235"/>
      <c r="QT29" s="236"/>
      <c r="QU29" s="236"/>
      <c r="QV29" s="236"/>
      <c r="QW29" s="236"/>
      <c r="QX29" s="236"/>
      <c r="QY29" s="236"/>
      <c r="QZ29" s="236"/>
      <c r="RA29" s="237"/>
      <c r="RB29" s="313"/>
      <c r="RC29" s="251"/>
      <c r="RD29" s="251"/>
      <c r="RE29" s="274"/>
      <c r="RF29" s="274"/>
      <c r="RG29" s="274"/>
      <c r="RH29" s="274"/>
      <c r="RI29" s="274"/>
      <c r="RJ29" s="274"/>
      <c r="RK29" s="274"/>
      <c r="RL29" s="274"/>
      <c r="RM29" s="274"/>
      <c r="RN29" s="274"/>
      <c r="RO29" s="274"/>
      <c r="RP29" s="274"/>
      <c r="RQ29" s="274"/>
      <c r="RR29" s="271"/>
      <c r="RS29" s="271"/>
      <c r="RT29" s="271"/>
      <c r="RU29" s="271"/>
      <c r="RV29" s="271"/>
      <c r="RW29" s="271"/>
      <c r="RX29" s="271"/>
      <c r="RY29" s="271"/>
      <c r="RZ29" s="274"/>
      <c r="SA29" s="274"/>
      <c r="SB29" s="274"/>
      <c r="SC29" s="274"/>
      <c r="SD29" s="274"/>
      <c r="SE29" s="271"/>
      <c r="SF29" s="271"/>
      <c r="SG29" s="271"/>
      <c r="SH29" s="271"/>
      <c r="SI29" s="251"/>
      <c r="SJ29" s="251"/>
      <c r="SK29" s="272"/>
      <c r="SL29" s="272"/>
      <c r="SM29" s="272"/>
      <c r="SN29" s="273"/>
      <c r="SO29" s="273"/>
      <c r="SP29" s="272">
        <f t="shared" ref="SP29:SP31" si="44">SK29*SN29</f>
        <v>0</v>
      </c>
      <c r="SQ29" s="272"/>
      <c r="SR29" s="272"/>
      <c r="SS29" s="272"/>
      <c r="SV29" s="270"/>
      <c r="SW29" s="270"/>
      <c r="SX29" s="235"/>
      <c r="SY29" s="236"/>
      <c r="SZ29" s="236"/>
      <c r="TA29" s="236"/>
      <c r="TB29" s="236"/>
      <c r="TC29" s="236"/>
      <c r="TD29" s="236"/>
      <c r="TE29" s="236"/>
      <c r="TF29" s="237"/>
      <c r="TG29" s="251"/>
      <c r="TH29" s="251"/>
      <c r="TI29" s="251"/>
      <c r="TJ29" s="274"/>
      <c r="TK29" s="274"/>
      <c r="TL29" s="274"/>
      <c r="TM29" s="274"/>
      <c r="TN29" s="274"/>
      <c r="TO29" s="274"/>
      <c r="TP29" s="274"/>
      <c r="TQ29" s="274"/>
      <c r="TR29" s="274"/>
      <c r="TS29" s="274"/>
      <c r="TT29" s="274"/>
      <c r="TU29" s="274"/>
      <c r="TV29" s="274"/>
      <c r="TW29" s="271"/>
      <c r="TX29" s="271"/>
      <c r="TY29" s="271"/>
      <c r="TZ29" s="271"/>
      <c r="UA29" s="271"/>
      <c r="UB29" s="271"/>
      <c r="UC29" s="271"/>
      <c r="UD29" s="271"/>
      <c r="UE29" s="274"/>
      <c r="UF29" s="274"/>
      <c r="UG29" s="274"/>
      <c r="UH29" s="274"/>
      <c r="UI29" s="274"/>
      <c r="UJ29" s="271"/>
      <c r="UK29" s="271"/>
      <c r="UL29" s="271"/>
      <c r="UM29" s="271"/>
      <c r="UN29" s="251"/>
      <c r="UO29" s="251"/>
      <c r="UP29" s="272"/>
      <c r="UQ29" s="272"/>
      <c r="UR29" s="272"/>
      <c r="US29" s="273"/>
      <c r="UT29" s="273"/>
      <c r="UU29" s="272">
        <f t="shared" ref="UU29:UU31" si="45">UP29*US29</f>
        <v>0</v>
      </c>
      <c r="UV29" s="272"/>
      <c r="UW29" s="272"/>
      <c r="UX29" s="272"/>
      <c r="VA29" s="270"/>
      <c r="VB29" s="270"/>
      <c r="VC29" s="235"/>
      <c r="VD29" s="236"/>
      <c r="VE29" s="236"/>
      <c r="VF29" s="236"/>
      <c r="VG29" s="236"/>
      <c r="VH29" s="236"/>
      <c r="VI29" s="236"/>
      <c r="VJ29" s="236"/>
      <c r="VK29" s="237"/>
      <c r="VL29" s="313"/>
      <c r="VM29" s="251"/>
      <c r="VN29" s="251"/>
      <c r="VO29" s="274"/>
      <c r="VP29" s="274"/>
      <c r="VQ29" s="274"/>
      <c r="VR29" s="274"/>
      <c r="VS29" s="274"/>
      <c r="VT29" s="274"/>
      <c r="VU29" s="274"/>
      <c r="VV29" s="274"/>
      <c r="VW29" s="274"/>
      <c r="VX29" s="274"/>
      <c r="VY29" s="274"/>
      <c r="VZ29" s="274"/>
      <c r="WA29" s="274"/>
      <c r="WB29" s="271"/>
      <c r="WC29" s="271"/>
      <c r="WD29" s="271"/>
      <c r="WE29" s="271"/>
      <c r="WF29" s="271"/>
      <c r="WG29" s="271"/>
      <c r="WH29" s="271"/>
      <c r="WI29" s="271"/>
      <c r="WJ29" s="274"/>
      <c r="WK29" s="274"/>
      <c r="WL29" s="274"/>
      <c r="WM29" s="274"/>
      <c r="WN29" s="274"/>
      <c r="WO29" s="271"/>
      <c r="WP29" s="271"/>
      <c r="WQ29" s="271"/>
      <c r="WR29" s="271"/>
      <c r="WS29" s="251"/>
      <c r="WT29" s="251"/>
      <c r="WU29" s="272"/>
      <c r="WV29" s="272"/>
      <c r="WW29" s="272"/>
      <c r="WX29" s="273"/>
      <c r="WY29" s="273"/>
      <c r="WZ29" s="272">
        <f t="shared" ref="WZ29:WZ31" si="46">WU29*WX29</f>
        <v>0</v>
      </c>
      <c r="XA29" s="272"/>
      <c r="XB29" s="272"/>
      <c r="XC29" s="272"/>
      <c r="XF29" s="270"/>
      <c r="XG29" s="270"/>
      <c r="XH29" s="235"/>
      <c r="XI29" s="236"/>
      <c r="XJ29" s="236"/>
      <c r="XK29" s="236"/>
      <c r="XL29" s="236"/>
      <c r="XM29" s="236"/>
      <c r="XN29" s="236"/>
      <c r="XO29" s="236"/>
      <c r="XP29" s="237"/>
      <c r="XQ29" s="251"/>
      <c r="XR29" s="251"/>
      <c r="XS29" s="251"/>
      <c r="XT29" s="274"/>
      <c r="XU29" s="274"/>
      <c r="XV29" s="274"/>
      <c r="XW29" s="274"/>
      <c r="XX29" s="274"/>
      <c r="XY29" s="274"/>
      <c r="XZ29" s="274"/>
      <c r="YA29" s="274"/>
      <c r="YB29" s="274"/>
      <c r="YC29" s="274"/>
      <c r="YD29" s="274"/>
      <c r="YE29" s="274"/>
      <c r="YF29" s="274"/>
      <c r="YG29" s="271"/>
      <c r="YH29" s="271"/>
      <c r="YI29" s="271"/>
      <c r="YJ29" s="271"/>
      <c r="YK29" s="271"/>
      <c r="YL29" s="271"/>
      <c r="YM29" s="271"/>
      <c r="YN29" s="271"/>
      <c r="YO29" s="274"/>
      <c r="YP29" s="274"/>
      <c r="YQ29" s="274"/>
      <c r="YR29" s="274"/>
      <c r="YS29" s="274"/>
      <c r="YT29" s="271"/>
      <c r="YU29" s="271"/>
      <c r="YV29" s="271"/>
      <c r="YW29" s="271"/>
      <c r="YX29" s="251"/>
      <c r="YY29" s="251"/>
      <c r="YZ29" s="272"/>
      <c r="ZA29" s="272"/>
      <c r="ZB29" s="272"/>
      <c r="ZC29" s="273"/>
      <c r="ZD29" s="273"/>
      <c r="ZE29" s="272">
        <f t="shared" ref="ZE29:ZE31" si="47">YZ29*ZC29</f>
        <v>0</v>
      </c>
      <c r="ZF29" s="272"/>
      <c r="ZG29" s="272"/>
      <c r="ZH29" s="272"/>
    </row>
    <row r="30" spans="3:684" ht="19.899999999999999" customHeight="1" x14ac:dyDescent="0.25">
      <c r="C30" s="270"/>
      <c r="D30" s="270"/>
      <c r="E30" s="235"/>
      <c r="F30" s="236"/>
      <c r="G30" s="236"/>
      <c r="H30" s="236"/>
      <c r="I30" s="236"/>
      <c r="J30" s="236"/>
      <c r="K30" s="236"/>
      <c r="L30" s="236"/>
      <c r="M30" s="237"/>
      <c r="N30" s="313"/>
      <c r="O30" s="251"/>
      <c r="P30" s="251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71"/>
      <c r="AR30" s="271"/>
      <c r="AS30" s="271"/>
      <c r="AT30" s="271"/>
      <c r="AU30" s="251"/>
      <c r="AV30" s="251"/>
      <c r="AW30" s="272"/>
      <c r="AX30" s="272"/>
      <c r="AY30" s="272"/>
      <c r="AZ30" s="273"/>
      <c r="BA30" s="273"/>
      <c r="BB30" s="272">
        <f t="shared" si="36"/>
        <v>0</v>
      </c>
      <c r="BC30" s="272"/>
      <c r="BD30" s="272"/>
      <c r="BE30" s="272"/>
      <c r="BH30" s="270"/>
      <c r="BI30" s="270"/>
      <c r="BJ30" s="235"/>
      <c r="BK30" s="236"/>
      <c r="BL30" s="236"/>
      <c r="BM30" s="236"/>
      <c r="BN30" s="236"/>
      <c r="BO30" s="236"/>
      <c r="BP30" s="236"/>
      <c r="BQ30" s="236"/>
      <c r="BR30" s="237"/>
      <c r="BS30" s="251"/>
      <c r="BT30" s="251"/>
      <c r="BU30" s="251"/>
      <c r="BV30" s="274"/>
      <c r="BW30" s="274"/>
      <c r="BX30" s="274"/>
      <c r="BY30" s="274"/>
      <c r="BZ30" s="274"/>
      <c r="CA30" s="274"/>
      <c r="CB30" s="274"/>
      <c r="CC30" s="274"/>
      <c r="CD30" s="274"/>
      <c r="CE30" s="274"/>
      <c r="CF30" s="274"/>
      <c r="CG30" s="274"/>
      <c r="CH30" s="274"/>
      <c r="CI30" s="271"/>
      <c r="CJ30" s="271"/>
      <c r="CK30" s="271"/>
      <c r="CL30" s="271"/>
      <c r="CM30" s="271"/>
      <c r="CN30" s="271"/>
      <c r="CO30" s="271"/>
      <c r="CP30" s="271"/>
      <c r="CQ30" s="271"/>
      <c r="CR30" s="271"/>
      <c r="CS30" s="271"/>
      <c r="CT30" s="271"/>
      <c r="CU30" s="271"/>
      <c r="CV30" s="271"/>
      <c r="CW30" s="271"/>
      <c r="CX30" s="271"/>
      <c r="CY30" s="271"/>
      <c r="CZ30" s="251"/>
      <c r="DA30" s="251"/>
      <c r="DB30" s="272"/>
      <c r="DC30" s="272"/>
      <c r="DD30" s="272"/>
      <c r="DE30" s="273"/>
      <c r="DF30" s="273"/>
      <c r="DG30" s="272">
        <f t="shared" si="37"/>
        <v>0</v>
      </c>
      <c r="DH30" s="272"/>
      <c r="DI30" s="272"/>
      <c r="DJ30" s="272"/>
      <c r="DM30" s="270"/>
      <c r="DN30" s="270"/>
      <c r="DO30" s="235"/>
      <c r="DP30" s="236"/>
      <c r="DQ30" s="236"/>
      <c r="DR30" s="236"/>
      <c r="DS30" s="236"/>
      <c r="DT30" s="236"/>
      <c r="DU30" s="236"/>
      <c r="DV30" s="236"/>
      <c r="DW30" s="237"/>
      <c r="DX30" s="313"/>
      <c r="DY30" s="251"/>
      <c r="DZ30" s="251"/>
      <c r="EA30" s="274"/>
      <c r="EB30" s="274"/>
      <c r="EC30" s="274"/>
      <c r="ED30" s="274"/>
      <c r="EE30" s="274"/>
      <c r="EF30" s="274"/>
      <c r="EG30" s="274"/>
      <c r="EH30" s="274"/>
      <c r="EI30" s="274"/>
      <c r="EJ30" s="274"/>
      <c r="EK30" s="274"/>
      <c r="EL30" s="274"/>
      <c r="EM30" s="274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51"/>
      <c r="FF30" s="251"/>
      <c r="FG30" s="272"/>
      <c r="FH30" s="272"/>
      <c r="FI30" s="272"/>
      <c r="FJ30" s="273"/>
      <c r="FK30" s="273"/>
      <c r="FL30" s="272">
        <f t="shared" si="38"/>
        <v>0</v>
      </c>
      <c r="FM30" s="272"/>
      <c r="FN30" s="272"/>
      <c r="FO30" s="272"/>
      <c r="FR30" s="270"/>
      <c r="FS30" s="270"/>
      <c r="FT30" s="235"/>
      <c r="FU30" s="236"/>
      <c r="FV30" s="236"/>
      <c r="FW30" s="236"/>
      <c r="FX30" s="236"/>
      <c r="FY30" s="236"/>
      <c r="FZ30" s="236"/>
      <c r="GA30" s="236"/>
      <c r="GB30" s="237"/>
      <c r="GC30" s="251"/>
      <c r="GD30" s="251"/>
      <c r="GE30" s="251"/>
      <c r="GF30" s="274"/>
      <c r="GG30" s="274"/>
      <c r="GH30" s="274"/>
      <c r="GI30" s="274"/>
      <c r="GJ30" s="274"/>
      <c r="GK30" s="274"/>
      <c r="GL30" s="274"/>
      <c r="GM30" s="274"/>
      <c r="GN30" s="274"/>
      <c r="GO30" s="274"/>
      <c r="GP30" s="274"/>
      <c r="GQ30" s="274"/>
      <c r="GR30" s="274"/>
      <c r="GS30" s="271"/>
      <c r="GT30" s="271"/>
      <c r="GU30" s="271"/>
      <c r="GV30" s="271"/>
      <c r="GW30" s="271"/>
      <c r="GX30" s="271"/>
      <c r="GY30" s="271"/>
      <c r="GZ30" s="271"/>
      <c r="HA30" s="271"/>
      <c r="HB30" s="271"/>
      <c r="HC30" s="271"/>
      <c r="HD30" s="271"/>
      <c r="HE30" s="271"/>
      <c r="HF30" s="271"/>
      <c r="HG30" s="271"/>
      <c r="HH30" s="271"/>
      <c r="HI30" s="271"/>
      <c r="HJ30" s="251"/>
      <c r="HK30" s="251"/>
      <c r="HL30" s="272"/>
      <c r="HM30" s="272"/>
      <c r="HN30" s="272"/>
      <c r="HO30" s="273"/>
      <c r="HP30" s="273"/>
      <c r="HQ30" s="272">
        <f t="shared" si="39"/>
        <v>0</v>
      </c>
      <c r="HR30" s="272"/>
      <c r="HS30" s="272"/>
      <c r="HT30" s="272"/>
      <c r="HW30" s="270"/>
      <c r="HX30" s="270"/>
      <c r="HY30" s="235"/>
      <c r="HZ30" s="236"/>
      <c r="IA30" s="236"/>
      <c r="IB30" s="236"/>
      <c r="IC30" s="236"/>
      <c r="ID30" s="236"/>
      <c r="IE30" s="236"/>
      <c r="IF30" s="236"/>
      <c r="IG30" s="237"/>
      <c r="IH30" s="313"/>
      <c r="II30" s="251"/>
      <c r="IJ30" s="251"/>
      <c r="IK30" s="274"/>
      <c r="IL30" s="274"/>
      <c r="IM30" s="274"/>
      <c r="IN30" s="274"/>
      <c r="IO30" s="274"/>
      <c r="IP30" s="274"/>
      <c r="IQ30" s="274"/>
      <c r="IR30" s="274"/>
      <c r="IS30" s="274"/>
      <c r="IT30" s="274"/>
      <c r="IU30" s="274"/>
      <c r="IV30" s="274"/>
      <c r="IW30" s="274"/>
      <c r="IX30" s="271"/>
      <c r="IY30" s="271"/>
      <c r="IZ30" s="271"/>
      <c r="JA30" s="271"/>
      <c r="JB30" s="271"/>
      <c r="JC30" s="271"/>
      <c r="JD30" s="271"/>
      <c r="JE30" s="271"/>
      <c r="JF30" s="271"/>
      <c r="JG30" s="271"/>
      <c r="JH30" s="271"/>
      <c r="JI30" s="271"/>
      <c r="JJ30" s="271"/>
      <c r="JK30" s="271"/>
      <c r="JL30" s="271"/>
      <c r="JM30" s="271"/>
      <c r="JN30" s="271"/>
      <c r="JO30" s="251"/>
      <c r="JP30" s="251"/>
      <c r="JQ30" s="272"/>
      <c r="JR30" s="272"/>
      <c r="JS30" s="272"/>
      <c r="JT30" s="273"/>
      <c r="JU30" s="273"/>
      <c r="JV30" s="272">
        <f t="shared" si="40"/>
        <v>0</v>
      </c>
      <c r="JW30" s="272"/>
      <c r="JX30" s="272"/>
      <c r="JY30" s="272"/>
      <c r="KB30" s="270"/>
      <c r="KC30" s="270"/>
      <c r="KD30" s="235"/>
      <c r="KE30" s="236"/>
      <c r="KF30" s="236"/>
      <c r="KG30" s="236"/>
      <c r="KH30" s="236"/>
      <c r="KI30" s="236"/>
      <c r="KJ30" s="236"/>
      <c r="KK30" s="236"/>
      <c r="KL30" s="237"/>
      <c r="KM30" s="251"/>
      <c r="KN30" s="251"/>
      <c r="KO30" s="251"/>
      <c r="KP30" s="274"/>
      <c r="KQ30" s="274"/>
      <c r="KR30" s="274"/>
      <c r="KS30" s="274"/>
      <c r="KT30" s="274"/>
      <c r="KU30" s="274"/>
      <c r="KV30" s="274"/>
      <c r="KW30" s="274"/>
      <c r="KX30" s="274"/>
      <c r="KY30" s="274"/>
      <c r="KZ30" s="274"/>
      <c r="LA30" s="274"/>
      <c r="LB30" s="274"/>
      <c r="LC30" s="271"/>
      <c r="LD30" s="271"/>
      <c r="LE30" s="271"/>
      <c r="LF30" s="271"/>
      <c r="LG30" s="271"/>
      <c r="LH30" s="271"/>
      <c r="LI30" s="271"/>
      <c r="LJ30" s="271"/>
      <c r="LK30" s="271"/>
      <c r="LL30" s="271"/>
      <c r="LM30" s="271"/>
      <c r="LN30" s="271"/>
      <c r="LO30" s="271"/>
      <c r="LP30" s="271"/>
      <c r="LQ30" s="271"/>
      <c r="LR30" s="271"/>
      <c r="LS30" s="271"/>
      <c r="LT30" s="251"/>
      <c r="LU30" s="251"/>
      <c r="LV30" s="272"/>
      <c r="LW30" s="272"/>
      <c r="LX30" s="272"/>
      <c r="LY30" s="273"/>
      <c r="LZ30" s="273"/>
      <c r="MA30" s="272">
        <f t="shared" si="41"/>
        <v>0</v>
      </c>
      <c r="MB30" s="272"/>
      <c r="MC30" s="272"/>
      <c r="MD30" s="272"/>
      <c r="MG30" s="270"/>
      <c r="MH30" s="270"/>
      <c r="MI30" s="235"/>
      <c r="MJ30" s="236"/>
      <c r="MK30" s="236"/>
      <c r="ML30" s="236"/>
      <c r="MM30" s="236"/>
      <c r="MN30" s="236"/>
      <c r="MO30" s="236"/>
      <c r="MP30" s="236"/>
      <c r="MQ30" s="237"/>
      <c r="MR30" s="313"/>
      <c r="MS30" s="251"/>
      <c r="MT30" s="251"/>
      <c r="MU30" s="274"/>
      <c r="MV30" s="274"/>
      <c r="MW30" s="274"/>
      <c r="MX30" s="274"/>
      <c r="MY30" s="274"/>
      <c r="MZ30" s="274"/>
      <c r="NA30" s="274"/>
      <c r="NB30" s="274"/>
      <c r="NC30" s="274"/>
      <c r="ND30" s="274"/>
      <c r="NE30" s="274"/>
      <c r="NF30" s="274"/>
      <c r="NG30" s="274"/>
      <c r="NH30" s="271"/>
      <c r="NI30" s="271"/>
      <c r="NJ30" s="271"/>
      <c r="NK30" s="271"/>
      <c r="NL30" s="271"/>
      <c r="NM30" s="271"/>
      <c r="NN30" s="271"/>
      <c r="NO30" s="271"/>
      <c r="NP30" s="271"/>
      <c r="NQ30" s="271"/>
      <c r="NR30" s="271"/>
      <c r="NS30" s="271"/>
      <c r="NT30" s="271"/>
      <c r="NU30" s="271"/>
      <c r="NV30" s="271"/>
      <c r="NW30" s="271"/>
      <c r="NX30" s="271"/>
      <c r="NY30" s="251"/>
      <c r="NZ30" s="251"/>
      <c r="OA30" s="272"/>
      <c r="OB30" s="272"/>
      <c r="OC30" s="272"/>
      <c r="OD30" s="273"/>
      <c r="OE30" s="273"/>
      <c r="OF30" s="272">
        <f t="shared" si="42"/>
        <v>0</v>
      </c>
      <c r="OG30" s="272"/>
      <c r="OH30" s="272"/>
      <c r="OI30" s="272"/>
      <c r="OL30" s="270"/>
      <c r="OM30" s="270"/>
      <c r="ON30" s="235"/>
      <c r="OO30" s="236"/>
      <c r="OP30" s="236"/>
      <c r="OQ30" s="236"/>
      <c r="OR30" s="236"/>
      <c r="OS30" s="236"/>
      <c r="OT30" s="236"/>
      <c r="OU30" s="236"/>
      <c r="OV30" s="237"/>
      <c r="OW30" s="251"/>
      <c r="OX30" s="251"/>
      <c r="OY30" s="251"/>
      <c r="OZ30" s="274"/>
      <c r="PA30" s="274"/>
      <c r="PB30" s="274"/>
      <c r="PC30" s="274"/>
      <c r="PD30" s="274"/>
      <c r="PE30" s="274"/>
      <c r="PF30" s="274"/>
      <c r="PG30" s="274"/>
      <c r="PH30" s="274"/>
      <c r="PI30" s="274"/>
      <c r="PJ30" s="274"/>
      <c r="PK30" s="274"/>
      <c r="PL30" s="274"/>
      <c r="PM30" s="271"/>
      <c r="PN30" s="271"/>
      <c r="PO30" s="271"/>
      <c r="PP30" s="271"/>
      <c r="PQ30" s="271"/>
      <c r="PR30" s="271"/>
      <c r="PS30" s="271"/>
      <c r="PT30" s="271"/>
      <c r="PU30" s="271"/>
      <c r="PV30" s="271"/>
      <c r="PW30" s="271"/>
      <c r="PX30" s="271"/>
      <c r="PY30" s="271"/>
      <c r="PZ30" s="271"/>
      <c r="QA30" s="271"/>
      <c r="QB30" s="271"/>
      <c r="QC30" s="271"/>
      <c r="QD30" s="251"/>
      <c r="QE30" s="251"/>
      <c r="QF30" s="272"/>
      <c r="QG30" s="272"/>
      <c r="QH30" s="272"/>
      <c r="QI30" s="273"/>
      <c r="QJ30" s="273"/>
      <c r="QK30" s="272">
        <f t="shared" si="43"/>
        <v>0</v>
      </c>
      <c r="QL30" s="272"/>
      <c r="QM30" s="272"/>
      <c r="QN30" s="272"/>
      <c r="QQ30" s="270"/>
      <c r="QR30" s="270"/>
      <c r="QS30" s="235"/>
      <c r="QT30" s="236"/>
      <c r="QU30" s="236"/>
      <c r="QV30" s="236"/>
      <c r="QW30" s="236"/>
      <c r="QX30" s="236"/>
      <c r="QY30" s="236"/>
      <c r="QZ30" s="236"/>
      <c r="RA30" s="237"/>
      <c r="RB30" s="313"/>
      <c r="RC30" s="251"/>
      <c r="RD30" s="251"/>
      <c r="RE30" s="274"/>
      <c r="RF30" s="274"/>
      <c r="RG30" s="274"/>
      <c r="RH30" s="274"/>
      <c r="RI30" s="274"/>
      <c r="RJ30" s="274"/>
      <c r="RK30" s="274"/>
      <c r="RL30" s="274"/>
      <c r="RM30" s="274"/>
      <c r="RN30" s="274"/>
      <c r="RO30" s="274"/>
      <c r="RP30" s="274"/>
      <c r="RQ30" s="274"/>
      <c r="RR30" s="271"/>
      <c r="RS30" s="271"/>
      <c r="RT30" s="271"/>
      <c r="RU30" s="271"/>
      <c r="RV30" s="271"/>
      <c r="RW30" s="271"/>
      <c r="RX30" s="271"/>
      <c r="RY30" s="271"/>
      <c r="RZ30" s="271"/>
      <c r="SA30" s="271"/>
      <c r="SB30" s="271"/>
      <c r="SC30" s="271"/>
      <c r="SD30" s="271"/>
      <c r="SE30" s="271"/>
      <c r="SF30" s="271"/>
      <c r="SG30" s="271"/>
      <c r="SH30" s="271"/>
      <c r="SI30" s="251"/>
      <c r="SJ30" s="251"/>
      <c r="SK30" s="272"/>
      <c r="SL30" s="272"/>
      <c r="SM30" s="272"/>
      <c r="SN30" s="273"/>
      <c r="SO30" s="273"/>
      <c r="SP30" s="272">
        <f t="shared" si="44"/>
        <v>0</v>
      </c>
      <c r="SQ30" s="272"/>
      <c r="SR30" s="272"/>
      <c r="SS30" s="272"/>
      <c r="SV30" s="270"/>
      <c r="SW30" s="270"/>
      <c r="SX30" s="235"/>
      <c r="SY30" s="236"/>
      <c r="SZ30" s="236"/>
      <c r="TA30" s="236"/>
      <c r="TB30" s="236"/>
      <c r="TC30" s="236"/>
      <c r="TD30" s="236"/>
      <c r="TE30" s="236"/>
      <c r="TF30" s="237"/>
      <c r="TG30" s="251"/>
      <c r="TH30" s="251"/>
      <c r="TI30" s="251"/>
      <c r="TJ30" s="274"/>
      <c r="TK30" s="274"/>
      <c r="TL30" s="274"/>
      <c r="TM30" s="274"/>
      <c r="TN30" s="274"/>
      <c r="TO30" s="274"/>
      <c r="TP30" s="274"/>
      <c r="TQ30" s="274"/>
      <c r="TR30" s="274"/>
      <c r="TS30" s="274"/>
      <c r="TT30" s="274"/>
      <c r="TU30" s="274"/>
      <c r="TV30" s="274"/>
      <c r="TW30" s="271"/>
      <c r="TX30" s="271"/>
      <c r="TY30" s="271"/>
      <c r="TZ30" s="271"/>
      <c r="UA30" s="271"/>
      <c r="UB30" s="271"/>
      <c r="UC30" s="271"/>
      <c r="UD30" s="271"/>
      <c r="UE30" s="271"/>
      <c r="UF30" s="271"/>
      <c r="UG30" s="271"/>
      <c r="UH30" s="271"/>
      <c r="UI30" s="271"/>
      <c r="UJ30" s="271"/>
      <c r="UK30" s="271"/>
      <c r="UL30" s="271"/>
      <c r="UM30" s="271"/>
      <c r="UN30" s="251"/>
      <c r="UO30" s="251"/>
      <c r="UP30" s="272"/>
      <c r="UQ30" s="272"/>
      <c r="UR30" s="272"/>
      <c r="US30" s="273"/>
      <c r="UT30" s="273"/>
      <c r="UU30" s="272">
        <f t="shared" si="45"/>
        <v>0</v>
      </c>
      <c r="UV30" s="272"/>
      <c r="UW30" s="272"/>
      <c r="UX30" s="272"/>
      <c r="VA30" s="270"/>
      <c r="VB30" s="270"/>
      <c r="VC30" s="235"/>
      <c r="VD30" s="236"/>
      <c r="VE30" s="236"/>
      <c r="VF30" s="236"/>
      <c r="VG30" s="236"/>
      <c r="VH30" s="236"/>
      <c r="VI30" s="236"/>
      <c r="VJ30" s="236"/>
      <c r="VK30" s="237"/>
      <c r="VL30" s="313"/>
      <c r="VM30" s="251"/>
      <c r="VN30" s="251"/>
      <c r="VO30" s="274"/>
      <c r="VP30" s="274"/>
      <c r="VQ30" s="274"/>
      <c r="VR30" s="274"/>
      <c r="VS30" s="274"/>
      <c r="VT30" s="274"/>
      <c r="VU30" s="274"/>
      <c r="VV30" s="274"/>
      <c r="VW30" s="274"/>
      <c r="VX30" s="274"/>
      <c r="VY30" s="274"/>
      <c r="VZ30" s="274"/>
      <c r="WA30" s="274"/>
      <c r="WB30" s="271"/>
      <c r="WC30" s="271"/>
      <c r="WD30" s="271"/>
      <c r="WE30" s="271"/>
      <c r="WF30" s="271"/>
      <c r="WG30" s="271"/>
      <c r="WH30" s="271"/>
      <c r="WI30" s="271"/>
      <c r="WJ30" s="271"/>
      <c r="WK30" s="271"/>
      <c r="WL30" s="271"/>
      <c r="WM30" s="271"/>
      <c r="WN30" s="271"/>
      <c r="WO30" s="271"/>
      <c r="WP30" s="271"/>
      <c r="WQ30" s="271"/>
      <c r="WR30" s="271"/>
      <c r="WS30" s="251"/>
      <c r="WT30" s="251"/>
      <c r="WU30" s="272"/>
      <c r="WV30" s="272"/>
      <c r="WW30" s="272"/>
      <c r="WX30" s="273"/>
      <c r="WY30" s="273"/>
      <c r="WZ30" s="272">
        <f t="shared" si="46"/>
        <v>0</v>
      </c>
      <c r="XA30" s="272"/>
      <c r="XB30" s="272"/>
      <c r="XC30" s="272"/>
      <c r="XF30" s="270"/>
      <c r="XG30" s="270"/>
      <c r="XH30" s="235"/>
      <c r="XI30" s="236"/>
      <c r="XJ30" s="236"/>
      <c r="XK30" s="236"/>
      <c r="XL30" s="236"/>
      <c r="XM30" s="236"/>
      <c r="XN30" s="236"/>
      <c r="XO30" s="236"/>
      <c r="XP30" s="237"/>
      <c r="XQ30" s="251"/>
      <c r="XR30" s="251"/>
      <c r="XS30" s="251"/>
      <c r="XT30" s="274"/>
      <c r="XU30" s="274"/>
      <c r="XV30" s="274"/>
      <c r="XW30" s="274"/>
      <c r="XX30" s="274"/>
      <c r="XY30" s="274"/>
      <c r="XZ30" s="274"/>
      <c r="YA30" s="274"/>
      <c r="YB30" s="274"/>
      <c r="YC30" s="274"/>
      <c r="YD30" s="274"/>
      <c r="YE30" s="274"/>
      <c r="YF30" s="274"/>
      <c r="YG30" s="271"/>
      <c r="YH30" s="271"/>
      <c r="YI30" s="271"/>
      <c r="YJ30" s="271"/>
      <c r="YK30" s="271"/>
      <c r="YL30" s="271"/>
      <c r="YM30" s="271"/>
      <c r="YN30" s="271"/>
      <c r="YO30" s="271"/>
      <c r="YP30" s="271"/>
      <c r="YQ30" s="271"/>
      <c r="YR30" s="271"/>
      <c r="YS30" s="271"/>
      <c r="YT30" s="271"/>
      <c r="YU30" s="271"/>
      <c r="YV30" s="271"/>
      <c r="YW30" s="271"/>
      <c r="YX30" s="251"/>
      <c r="YY30" s="251"/>
      <c r="YZ30" s="272"/>
      <c r="ZA30" s="272"/>
      <c r="ZB30" s="272"/>
      <c r="ZC30" s="273"/>
      <c r="ZD30" s="273"/>
      <c r="ZE30" s="272">
        <f t="shared" si="47"/>
        <v>0</v>
      </c>
      <c r="ZF30" s="272"/>
      <c r="ZG30" s="272"/>
      <c r="ZH30" s="272"/>
    </row>
    <row r="31" spans="3:684" ht="19.899999999999999" customHeight="1" x14ac:dyDescent="0.25">
      <c r="C31" s="270"/>
      <c r="D31" s="270"/>
      <c r="E31" s="235"/>
      <c r="F31" s="236"/>
      <c r="G31" s="236"/>
      <c r="H31" s="236"/>
      <c r="I31" s="236"/>
      <c r="J31" s="236"/>
      <c r="K31" s="236"/>
      <c r="L31" s="236"/>
      <c r="M31" s="237"/>
      <c r="N31" s="313"/>
      <c r="O31" s="251"/>
      <c r="P31" s="251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71"/>
      <c r="AR31" s="271"/>
      <c r="AS31" s="271"/>
      <c r="AT31" s="271"/>
      <c r="AU31" s="251"/>
      <c r="AV31" s="251"/>
      <c r="AW31" s="272"/>
      <c r="AX31" s="272"/>
      <c r="AY31" s="272"/>
      <c r="AZ31" s="273"/>
      <c r="BA31" s="273"/>
      <c r="BB31" s="272">
        <f t="shared" si="36"/>
        <v>0</v>
      </c>
      <c r="BC31" s="272"/>
      <c r="BD31" s="272"/>
      <c r="BE31" s="272"/>
      <c r="BH31" s="270"/>
      <c r="BI31" s="270"/>
      <c r="BJ31" s="235"/>
      <c r="BK31" s="236"/>
      <c r="BL31" s="236"/>
      <c r="BM31" s="236"/>
      <c r="BN31" s="236"/>
      <c r="BO31" s="236"/>
      <c r="BP31" s="236"/>
      <c r="BQ31" s="236"/>
      <c r="BR31" s="237"/>
      <c r="BS31" s="251"/>
      <c r="BT31" s="251"/>
      <c r="BU31" s="251"/>
      <c r="BV31" s="274"/>
      <c r="BW31" s="274"/>
      <c r="BX31" s="274"/>
      <c r="BY31" s="274"/>
      <c r="BZ31" s="274"/>
      <c r="CA31" s="274"/>
      <c r="CB31" s="274"/>
      <c r="CC31" s="274"/>
      <c r="CD31" s="274"/>
      <c r="CE31" s="274"/>
      <c r="CF31" s="274"/>
      <c r="CG31" s="274"/>
      <c r="CH31" s="274"/>
      <c r="CI31" s="271"/>
      <c r="CJ31" s="271"/>
      <c r="CK31" s="271"/>
      <c r="CL31" s="271"/>
      <c r="CM31" s="271"/>
      <c r="CN31" s="271"/>
      <c r="CO31" s="271"/>
      <c r="CP31" s="271"/>
      <c r="CQ31" s="271"/>
      <c r="CR31" s="271"/>
      <c r="CS31" s="271"/>
      <c r="CT31" s="271"/>
      <c r="CU31" s="271"/>
      <c r="CV31" s="271"/>
      <c r="CW31" s="271"/>
      <c r="CX31" s="271"/>
      <c r="CY31" s="271"/>
      <c r="CZ31" s="251"/>
      <c r="DA31" s="251"/>
      <c r="DB31" s="272"/>
      <c r="DC31" s="272"/>
      <c r="DD31" s="272"/>
      <c r="DE31" s="273"/>
      <c r="DF31" s="273"/>
      <c r="DG31" s="272">
        <f t="shared" si="37"/>
        <v>0</v>
      </c>
      <c r="DH31" s="272"/>
      <c r="DI31" s="272"/>
      <c r="DJ31" s="272"/>
      <c r="DM31" s="270"/>
      <c r="DN31" s="270"/>
      <c r="DO31" s="235"/>
      <c r="DP31" s="236"/>
      <c r="DQ31" s="236"/>
      <c r="DR31" s="236"/>
      <c r="DS31" s="236"/>
      <c r="DT31" s="236"/>
      <c r="DU31" s="236"/>
      <c r="DV31" s="236"/>
      <c r="DW31" s="237"/>
      <c r="DX31" s="313"/>
      <c r="DY31" s="251"/>
      <c r="DZ31" s="251"/>
      <c r="EA31" s="274"/>
      <c r="EB31" s="274"/>
      <c r="EC31" s="274"/>
      <c r="ED31" s="274"/>
      <c r="EE31" s="274"/>
      <c r="EF31" s="274"/>
      <c r="EG31" s="274"/>
      <c r="EH31" s="274"/>
      <c r="EI31" s="274"/>
      <c r="EJ31" s="274"/>
      <c r="EK31" s="274"/>
      <c r="EL31" s="274"/>
      <c r="EM31" s="274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51"/>
      <c r="FF31" s="251"/>
      <c r="FG31" s="272"/>
      <c r="FH31" s="272"/>
      <c r="FI31" s="272"/>
      <c r="FJ31" s="273"/>
      <c r="FK31" s="273"/>
      <c r="FL31" s="272">
        <f t="shared" si="38"/>
        <v>0</v>
      </c>
      <c r="FM31" s="272"/>
      <c r="FN31" s="272"/>
      <c r="FO31" s="272"/>
      <c r="FR31" s="270"/>
      <c r="FS31" s="270"/>
      <c r="FT31" s="235"/>
      <c r="FU31" s="236"/>
      <c r="FV31" s="236"/>
      <c r="FW31" s="236"/>
      <c r="FX31" s="236"/>
      <c r="FY31" s="236"/>
      <c r="FZ31" s="236"/>
      <c r="GA31" s="236"/>
      <c r="GB31" s="237"/>
      <c r="GC31" s="251"/>
      <c r="GD31" s="251"/>
      <c r="GE31" s="251"/>
      <c r="GF31" s="274"/>
      <c r="GG31" s="274"/>
      <c r="GH31" s="274"/>
      <c r="GI31" s="274"/>
      <c r="GJ31" s="274"/>
      <c r="GK31" s="274"/>
      <c r="GL31" s="274"/>
      <c r="GM31" s="274"/>
      <c r="GN31" s="274"/>
      <c r="GO31" s="274"/>
      <c r="GP31" s="274"/>
      <c r="GQ31" s="274"/>
      <c r="GR31" s="274"/>
      <c r="GS31" s="271"/>
      <c r="GT31" s="271"/>
      <c r="GU31" s="271"/>
      <c r="GV31" s="271"/>
      <c r="GW31" s="271"/>
      <c r="GX31" s="271"/>
      <c r="GY31" s="271"/>
      <c r="GZ31" s="271"/>
      <c r="HA31" s="271"/>
      <c r="HB31" s="271"/>
      <c r="HC31" s="271"/>
      <c r="HD31" s="271"/>
      <c r="HE31" s="271"/>
      <c r="HF31" s="271"/>
      <c r="HG31" s="271"/>
      <c r="HH31" s="271"/>
      <c r="HI31" s="271"/>
      <c r="HJ31" s="251"/>
      <c r="HK31" s="251"/>
      <c r="HL31" s="272"/>
      <c r="HM31" s="272"/>
      <c r="HN31" s="272"/>
      <c r="HO31" s="273"/>
      <c r="HP31" s="273"/>
      <c r="HQ31" s="272">
        <f t="shared" si="39"/>
        <v>0</v>
      </c>
      <c r="HR31" s="272"/>
      <c r="HS31" s="272"/>
      <c r="HT31" s="272"/>
      <c r="HW31" s="270"/>
      <c r="HX31" s="270"/>
      <c r="HY31" s="235"/>
      <c r="HZ31" s="236"/>
      <c r="IA31" s="236"/>
      <c r="IB31" s="236"/>
      <c r="IC31" s="236"/>
      <c r="ID31" s="236"/>
      <c r="IE31" s="236"/>
      <c r="IF31" s="236"/>
      <c r="IG31" s="237"/>
      <c r="IH31" s="313"/>
      <c r="II31" s="251"/>
      <c r="IJ31" s="251"/>
      <c r="IK31" s="274"/>
      <c r="IL31" s="274"/>
      <c r="IM31" s="274"/>
      <c r="IN31" s="274"/>
      <c r="IO31" s="274"/>
      <c r="IP31" s="274"/>
      <c r="IQ31" s="274"/>
      <c r="IR31" s="274"/>
      <c r="IS31" s="274"/>
      <c r="IT31" s="274"/>
      <c r="IU31" s="274"/>
      <c r="IV31" s="274"/>
      <c r="IW31" s="274"/>
      <c r="IX31" s="271"/>
      <c r="IY31" s="271"/>
      <c r="IZ31" s="271"/>
      <c r="JA31" s="271"/>
      <c r="JB31" s="271"/>
      <c r="JC31" s="271"/>
      <c r="JD31" s="271"/>
      <c r="JE31" s="271"/>
      <c r="JF31" s="271"/>
      <c r="JG31" s="271"/>
      <c r="JH31" s="271"/>
      <c r="JI31" s="271"/>
      <c r="JJ31" s="271"/>
      <c r="JK31" s="271"/>
      <c r="JL31" s="271"/>
      <c r="JM31" s="271"/>
      <c r="JN31" s="271"/>
      <c r="JO31" s="251"/>
      <c r="JP31" s="251"/>
      <c r="JQ31" s="272"/>
      <c r="JR31" s="272"/>
      <c r="JS31" s="272"/>
      <c r="JT31" s="273"/>
      <c r="JU31" s="273"/>
      <c r="JV31" s="272">
        <f t="shared" si="40"/>
        <v>0</v>
      </c>
      <c r="JW31" s="272"/>
      <c r="JX31" s="272"/>
      <c r="JY31" s="272"/>
      <c r="KB31" s="270"/>
      <c r="KC31" s="270"/>
      <c r="KD31" s="235"/>
      <c r="KE31" s="236"/>
      <c r="KF31" s="236"/>
      <c r="KG31" s="236"/>
      <c r="KH31" s="236"/>
      <c r="KI31" s="236"/>
      <c r="KJ31" s="236"/>
      <c r="KK31" s="236"/>
      <c r="KL31" s="237"/>
      <c r="KM31" s="251"/>
      <c r="KN31" s="251"/>
      <c r="KO31" s="251"/>
      <c r="KP31" s="274"/>
      <c r="KQ31" s="274"/>
      <c r="KR31" s="274"/>
      <c r="KS31" s="274"/>
      <c r="KT31" s="274"/>
      <c r="KU31" s="274"/>
      <c r="KV31" s="274"/>
      <c r="KW31" s="274"/>
      <c r="KX31" s="274"/>
      <c r="KY31" s="274"/>
      <c r="KZ31" s="274"/>
      <c r="LA31" s="274"/>
      <c r="LB31" s="274"/>
      <c r="LC31" s="271"/>
      <c r="LD31" s="271"/>
      <c r="LE31" s="271"/>
      <c r="LF31" s="271"/>
      <c r="LG31" s="271"/>
      <c r="LH31" s="271"/>
      <c r="LI31" s="271"/>
      <c r="LJ31" s="271"/>
      <c r="LK31" s="271"/>
      <c r="LL31" s="271"/>
      <c r="LM31" s="271"/>
      <c r="LN31" s="271"/>
      <c r="LO31" s="271"/>
      <c r="LP31" s="271"/>
      <c r="LQ31" s="271"/>
      <c r="LR31" s="271"/>
      <c r="LS31" s="271"/>
      <c r="LT31" s="251"/>
      <c r="LU31" s="251"/>
      <c r="LV31" s="272"/>
      <c r="LW31" s="272"/>
      <c r="LX31" s="272"/>
      <c r="LY31" s="273"/>
      <c r="LZ31" s="273"/>
      <c r="MA31" s="272">
        <f t="shared" si="41"/>
        <v>0</v>
      </c>
      <c r="MB31" s="272"/>
      <c r="MC31" s="272"/>
      <c r="MD31" s="272"/>
      <c r="MG31" s="270"/>
      <c r="MH31" s="270"/>
      <c r="MI31" s="235"/>
      <c r="MJ31" s="236"/>
      <c r="MK31" s="236"/>
      <c r="ML31" s="236"/>
      <c r="MM31" s="236"/>
      <c r="MN31" s="236"/>
      <c r="MO31" s="236"/>
      <c r="MP31" s="236"/>
      <c r="MQ31" s="237"/>
      <c r="MR31" s="313"/>
      <c r="MS31" s="251"/>
      <c r="MT31" s="251"/>
      <c r="MU31" s="274"/>
      <c r="MV31" s="274"/>
      <c r="MW31" s="274"/>
      <c r="MX31" s="274"/>
      <c r="MY31" s="274"/>
      <c r="MZ31" s="274"/>
      <c r="NA31" s="274"/>
      <c r="NB31" s="274"/>
      <c r="NC31" s="274"/>
      <c r="ND31" s="274"/>
      <c r="NE31" s="274"/>
      <c r="NF31" s="274"/>
      <c r="NG31" s="274"/>
      <c r="NH31" s="271"/>
      <c r="NI31" s="271"/>
      <c r="NJ31" s="271"/>
      <c r="NK31" s="271"/>
      <c r="NL31" s="271"/>
      <c r="NM31" s="271"/>
      <c r="NN31" s="271"/>
      <c r="NO31" s="271"/>
      <c r="NP31" s="271"/>
      <c r="NQ31" s="271"/>
      <c r="NR31" s="271"/>
      <c r="NS31" s="271"/>
      <c r="NT31" s="271"/>
      <c r="NU31" s="271"/>
      <c r="NV31" s="271"/>
      <c r="NW31" s="271"/>
      <c r="NX31" s="271"/>
      <c r="NY31" s="251"/>
      <c r="NZ31" s="251"/>
      <c r="OA31" s="272"/>
      <c r="OB31" s="272"/>
      <c r="OC31" s="272"/>
      <c r="OD31" s="273"/>
      <c r="OE31" s="273"/>
      <c r="OF31" s="272">
        <f t="shared" si="42"/>
        <v>0</v>
      </c>
      <c r="OG31" s="272"/>
      <c r="OH31" s="272"/>
      <c r="OI31" s="272"/>
      <c r="OL31" s="270"/>
      <c r="OM31" s="270"/>
      <c r="ON31" s="235"/>
      <c r="OO31" s="236"/>
      <c r="OP31" s="236"/>
      <c r="OQ31" s="236"/>
      <c r="OR31" s="236"/>
      <c r="OS31" s="236"/>
      <c r="OT31" s="236"/>
      <c r="OU31" s="236"/>
      <c r="OV31" s="237"/>
      <c r="OW31" s="251"/>
      <c r="OX31" s="251"/>
      <c r="OY31" s="251"/>
      <c r="OZ31" s="274"/>
      <c r="PA31" s="274"/>
      <c r="PB31" s="274"/>
      <c r="PC31" s="274"/>
      <c r="PD31" s="274"/>
      <c r="PE31" s="274"/>
      <c r="PF31" s="274"/>
      <c r="PG31" s="274"/>
      <c r="PH31" s="274"/>
      <c r="PI31" s="274"/>
      <c r="PJ31" s="274"/>
      <c r="PK31" s="274"/>
      <c r="PL31" s="274"/>
      <c r="PM31" s="271"/>
      <c r="PN31" s="271"/>
      <c r="PO31" s="271"/>
      <c r="PP31" s="271"/>
      <c r="PQ31" s="271"/>
      <c r="PR31" s="271"/>
      <c r="PS31" s="271"/>
      <c r="PT31" s="271"/>
      <c r="PU31" s="271"/>
      <c r="PV31" s="271"/>
      <c r="PW31" s="271"/>
      <c r="PX31" s="271"/>
      <c r="PY31" s="271"/>
      <c r="PZ31" s="271"/>
      <c r="QA31" s="271"/>
      <c r="QB31" s="271"/>
      <c r="QC31" s="271"/>
      <c r="QD31" s="251"/>
      <c r="QE31" s="251"/>
      <c r="QF31" s="272"/>
      <c r="QG31" s="272"/>
      <c r="QH31" s="272"/>
      <c r="QI31" s="273"/>
      <c r="QJ31" s="273"/>
      <c r="QK31" s="272">
        <f t="shared" si="43"/>
        <v>0</v>
      </c>
      <c r="QL31" s="272"/>
      <c r="QM31" s="272"/>
      <c r="QN31" s="272"/>
      <c r="QQ31" s="270"/>
      <c r="QR31" s="270"/>
      <c r="QS31" s="235"/>
      <c r="QT31" s="236"/>
      <c r="QU31" s="236"/>
      <c r="QV31" s="236"/>
      <c r="QW31" s="236"/>
      <c r="QX31" s="236"/>
      <c r="QY31" s="236"/>
      <c r="QZ31" s="236"/>
      <c r="RA31" s="237"/>
      <c r="RB31" s="313"/>
      <c r="RC31" s="251"/>
      <c r="RD31" s="251"/>
      <c r="RE31" s="274"/>
      <c r="RF31" s="274"/>
      <c r="RG31" s="274"/>
      <c r="RH31" s="274"/>
      <c r="RI31" s="274"/>
      <c r="RJ31" s="274"/>
      <c r="RK31" s="274"/>
      <c r="RL31" s="274"/>
      <c r="RM31" s="274"/>
      <c r="RN31" s="274"/>
      <c r="RO31" s="274"/>
      <c r="RP31" s="274"/>
      <c r="RQ31" s="274"/>
      <c r="RR31" s="271"/>
      <c r="RS31" s="271"/>
      <c r="RT31" s="271"/>
      <c r="RU31" s="271"/>
      <c r="RV31" s="271"/>
      <c r="RW31" s="271"/>
      <c r="RX31" s="271"/>
      <c r="RY31" s="271"/>
      <c r="RZ31" s="271"/>
      <c r="SA31" s="271"/>
      <c r="SB31" s="271"/>
      <c r="SC31" s="271"/>
      <c r="SD31" s="271"/>
      <c r="SE31" s="271"/>
      <c r="SF31" s="271"/>
      <c r="SG31" s="271"/>
      <c r="SH31" s="271"/>
      <c r="SI31" s="251"/>
      <c r="SJ31" s="251"/>
      <c r="SK31" s="272"/>
      <c r="SL31" s="272"/>
      <c r="SM31" s="272"/>
      <c r="SN31" s="273"/>
      <c r="SO31" s="273"/>
      <c r="SP31" s="272">
        <f t="shared" si="44"/>
        <v>0</v>
      </c>
      <c r="SQ31" s="272"/>
      <c r="SR31" s="272"/>
      <c r="SS31" s="272"/>
      <c r="SV31" s="270"/>
      <c r="SW31" s="270"/>
      <c r="SX31" s="235"/>
      <c r="SY31" s="236"/>
      <c r="SZ31" s="236"/>
      <c r="TA31" s="236"/>
      <c r="TB31" s="236"/>
      <c r="TC31" s="236"/>
      <c r="TD31" s="236"/>
      <c r="TE31" s="236"/>
      <c r="TF31" s="237"/>
      <c r="TG31" s="251"/>
      <c r="TH31" s="251"/>
      <c r="TI31" s="251"/>
      <c r="TJ31" s="274"/>
      <c r="TK31" s="274"/>
      <c r="TL31" s="274"/>
      <c r="TM31" s="274"/>
      <c r="TN31" s="274"/>
      <c r="TO31" s="274"/>
      <c r="TP31" s="274"/>
      <c r="TQ31" s="274"/>
      <c r="TR31" s="274"/>
      <c r="TS31" s="274"/>
      <c r="TT31" s="274"/>
      <c r="TU31" s="274"/>
      <c r="TV31" s="274"/>
      <c r="TW31" s="271"/>
      <c r="TX31" s="271"/>
      <c r="TY31" s="271"/>
      <c r="TZ31" s="271"/>
      <c r="UA31" s="271"/>
      <c r="UB31" s="271"/>
      <c r="UC31" s="271"/>
      <c r="UD31" s="271"/>
      <c r="UE31" s="271"/>
      <c r="UF31" s="271"/>
      <c r="UG31" s="271"/>
      <c r="UH31" s="271"/>
      <c r="UI31" s="271"/>
      <c r="UJ31" s="271"/>
      <c r="UK31" s="271"/>
      <c r="UL31" s="271"/>
      <c r="UM31" s="271"/>
      <c r="UN31" s="251"/>
      <c r="UO31" s="251"/>
      <c r="UP31" s="272"/>
      <c r="UQ31" s="272"/>
      <c r="UR31" s="272"/>
      <c r="US31" s="273"/>
      <c r="UT31" s="273"/>
      <c r="UU31" s="272">
        <f t="shared" si="45"/>
        <v>0</v>
      </c>
      <c r="UV31" s="272"/>
      <c r="UW31" s="272"/>
      <c r="UX31" s="272"/>
      <c r="VA31" s="270"/>
      <c r="VB31" s="270"/>
      <c r="VC31" s="235"/>
      <c r="VD31" s="236"/>
      <c r="VE31" s="236"/>
      <c r="VF31" s="236"/>
      <c r="VG31" s="236"/>
      <c r="VH31" s="236"/>
      <c r="VI31" s="236"/>
      <c r="VJ31" s="236"/>
      <c r="VK31" s="237"/>
      <c r="VL31" s="313"/>
      <c r="VM31" s="251"/>
      <c r="VN31" s="251"/>
      <c r="VO31" s="274"/>
      <c r="VP31" s="274"/>
      <c r="VQ31" s="274"/>
      <c r="VR31" s="274"/>
      <c r="VS31" s="274"/>
      <c r="VT31" s="274"/>
      <c r="VU31" s="274"/>
      <c r="VV31" s="274"/>
      <c r="VW31" s="274"/>
      <c r="VX31" s="274"/>
      <c r="VY31" s="274"/>
      <c r="VZ31" s="274"/>
      <c r="WA31" s="274"/>
      <c r="WB31" s="271"/>
      <c r="WC31" s="271"/>
      <c r="WD31" s="271"/>
      <c r="WE31" s="271"/>
      <c r="WF31" s="271"/>
      <c r="WG31" s="271"/>
      <c r="WH31" s="271"/>
      <c r="WI31" s="271"/>
      <c r="WJ31" s="271"/>
      <c r="WK31" s="271"/>
      <c r="WL31" s="271"/>
      <c r="WM31" s="271"/>
      <c r="WN31" s="271"/>
      <c r="WO31" s="271"/>
      <c r="WP31" s="271"/>
      <c r="WQ31" s="271"/>
      <c r="WR31" s="271"/>
      <c r="WS31" s="251"/>
      <c r="WT31" s="251"/>
      <c r="WU31" s="272"/>
      <c r="WV31" s="272"/>
      <c r="WW31" s="272"/>
      <c r="WX31" s="273"/>
      <c r="WY31" s="273"/>
      <c r="WZ31" s="272">
        <f t="shared" si="46"/>
        <v>0</v>
      </c>
      <c r="XA31" s="272"/>
      <c r="XB31" s="272"/>
      <c r="XC31" s="272"/>
      <c r="XF31" s="270"/>
      <c r="XG31" s="270"/>
      <c r="XH31" s="235"/>
      <c r="XI31" s="236"/>
      <c r="XJ31" s="236"/>
      <c r="XK31" s="236"/>
      <c r="XL31" s="236"/>
      <c r="XM31" s="236"/>
      <c r="XN31" s="236"/>
      <c r="XO31" s="236"/>
      <c r="XP31" s="237"/>
      <c r="XQ31" s="251"/>
      <c r="XR31" s="251"/>
      <c r="XS31" s="251"/>
      <c r="XT31" s="274"/>
      <c r="XU31" s="274"/>
      <c r="XV31" s="274"/>
      <c r="XW31" s="274"/>
      <c r="XX31" s="274"/>
      <c r="XY31" s="274"/>
      <c r="XZ31" s="274"/>
      <c r="YA31" s="274"/>
      <c r="YB31" s="274"/>
      <c r="YC31" s="274"/>
      <c r="YD31" s="274"/>
      <c r="YE31" s="274"/>
      <c r="YF31" s="274"/>
      <c r="YG31" s="271"/>
      <c r="YH31" s="271"/>
      <c r="YI31" s="271"/>
      <c r="YJ31" s="271"/>
      <c r="YK31" s="271"/>
      <c r="YL31" s="271"/>
      <c r="YM31" s="271"/>
      <c r="YN31" s="271"/>
      <c r="YO31" s="271"/>
      <c r="YP31" s="271"/>
      <c r="YQ31" s="271"/>
      <c r="YR31" s="271"/>
      <c r="YS31" s="271"/>
      <c r="YT31" s="271"/>
      <c r="YU31" s="271"/>
      <c r="YV31" s="271"/>
      <c r="YW31" s="271"/>
      <c r="YX31" s="251"/>
      <c r="YY31" s="251"/>
      <c r="YZ31" s="272"/>
      <c r="ZA31" s="272"/>
      <c r="ZB31" s="272"/>
      <c r="ZC31" s="273"/>
      <c r="ZD31" s="273"/>
      <c r="ZE31" s="272">
        <f t="shared" si="47"/>
        <v>0</v>
      </c>
      <c r="ZF31" s="272"/>
      <c r="ZG31" s="272"/>
      <c r="ZH31" s="272"/>
    </row>
    <row r="32" spans="3:684" ht="19.899999999999999" customHeight="1" x14ac:dyDescent="0.25">
      <c r="C32" s="270"/>
      <c r="D32" s="270"/>
      <c r="E32" s="235"/>
      <c r="F32" s="236"/>
      <c r="G32" s="236"/>
      <c r="H32" s="236"/>
      <c r="I32" s="236"/>
      <c r="J32" s="236"/>
      <c r="K32" s="236"/>
      <c r="L32" s="236"/>
      <c r="M32" s="237"/>
      <c r="N32" s="310" t="s">
        <v>684</v>
      </c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  <c r="AK32" s="311"/>
      <c r="AL32" s="311"/>
      <c r="AM32" s="311"/>
      <c r="AN32" s="311"/>
      <c r="AO32" s="311"/>
      <c r="AP32" s="311"/>
      <c r="AQ32" s="311"/>
      <c r="AR32" s="311"/>
      <c r="AS32" s="311"/>
      <c r="AT32" s="311"/>
      <c r="AU32" s="311"/>
      <c r="AV32" s="311"/>
      <c r="AW32" s="311"/>
      <c r="AX32" s="311"/>
      <c r="AY32" s="311"/>
      <c r="AZ32" s="311"/>
      <c r="BA32" s="311"/>
      <c r="BB32" s="312">
        <f>SUM(BB28:BE31)</f>
        <v>0</v>
      </c>
      <c r="BC32" s="312"/>
      <c r="BD32" s="312"/>
      <c r="BE32" s="312"/>
      <c r="BH32" s="270"/>
      <c r="BI32" s="270"/>
      <c r="BJ32" s="235"/>
      <c r="BK32" s="236"/>
      <c r="BL32" s="236"/>
      <c r="BM32" s="236"/>
      <c r="BN32" s="236"/>
      <c r="BO32" s="236"/>
      <c r="BP32" s="236"/>
      <c r="BQ32" s="236"/>
      <c r="BR32" s="237"/>
      <c r="BS32" s="275" t="s">
        <v>684</v>
      </c>
      <c r="BT32" s="276"/>
      <c r="BU32" s="276"/>
      <c r="BV32" s="276"/>
      <c r="BW32" s="276"/>
      <c r="BX32" s="276"/>
      <c r="BY32" s="276"/>
      <c r="BZ32" s="276"/>
      <c r="CA32" s="276"/>
      <c r="CB32" s="276"/>
      <c r="CC32" s="276"/>
      <c r="CD32" s="276"/>
      <c r="CE32" s="276"/>
      <c r="CF32" s="276"/>
      <c r="CG32" s="276"/>
      <c r="CH32" s="276"/>
      <c r="CI32" s="276"/>
      <c r="CJ32" s="276"/>
      <c r="CK32" s="276"/>
      <c r="CL32" s="276"/>
      <c r="CM32" s="276"/>
      <c r="CN32" s="276"/>
      <c r="CO32" s="276"/>
      <c r="CP32" s="276"/>
      <c r="CQ32" s="276"/>
      <c r="CR32" s="276"/>
      <c r="CS32" s="276"/>
      <c r="CT32" s="276"/>
      <c r="CU32" s="276"/>
      <c r="CV32" s="276"/>
      <c r="CW32" s="276"/>
      <c r="CX32" s="276"/>
      <c r="CY32" s="276"/>
      <c r="CZ32" s="276"/>
      <c r="DA32" s="276"/>
      <c r="DB32" s="276"/>
      <c r="DC32" s="276"/>
      <c r="DD32" s="276"/>
      <c r="DE32" s="276"/>
      <c r="DF32" s="276"/>
      <c r="DG32" s="278">
        <f>SUM(DG28:DJ31)</f>
        <v>0</v>
      </c>
      <c r="DH32" s="278"/>
      <c r="DI32" s="278"/>
      <c r="DJ32" s="278"/>
      <c r="DM32" s="270"/>
      <c r="DN32" s="270"/>
      <c r="DO32" s="235"/>
      <c r="DP32" s="236"/>
      <c r="DQ32" s="236"/>
      <c r="DR32" s="236"/>
      <c r="DS32" s="236"/>
      <c r="DT32" s="236"/>
      <c r="DU32" s="236"/>
      <c r="DV32" s="236"/>
      <c r="DW32" s="237"/>
      <c r="DX32" s="310" t="s">
        <v>684</v>
      </c>
      <c r="DY32" s="311"/>
      <c r="DZ32" s="311"/>
      <c r="EA32" s="311"/>
      <c r="EB32" s="311"/>
      <c r="EC32" s="311"/>
      <c r="ED32" s="311"/>
      <c r="EE32" s="311"/>
      <c r="EF32" s="311"/>
      <c r="EG32" s="311"/>
      <c r="EH32" s="311"/>
      <c r="EI32" s="311"/>
      <c r="EJ32" s="311"/>
      <c r="EK32" s="311"/>
      <c r="EL32" s="311"/>
      <c r="EM32" s="311"/>
      <c r="EN32" s="311"/>
      <c r="EO32" s="311"/>
      <c r="EP32" s="311"/>
      <c r="EQ32" s="311"/>
      <c r="ER32" s="311"/>
      <c r="ES32" s="311"/>
      <c r="ET32" s="311"/>
      <c r="EU32" s="311"/>
      <c r="EV32" s="311"/>
      <c r="EW32" s="311"/>
      <c r="EX32" s="311"/>
      <c r="EY32" s="311"/>
      <c r="EZ32" s="311"/>
      <c r="FA32" s="311"/>
      <c r="FB32" s="311"/>
      <c r="FC32" s="311"/>
      <c r="FD32" s="311"/>
      <c r="FE32" s="311"/>
      <c r="FF32" s="311"/>
      <c r="FG32" s="311"/>
      <c r="FH32" s="311"/>
      <c r="FI32" s="311"/>
      <c r="FJ32" s="311"/>
      <c r="FK32" s="311"/>
      <c r="FL32" s="314">
        <f>SUM(FL28:FO31)</f>
        <v>0</v>
      </c>
      <c r="FM32" s="314"/>
      <c r="FN32" s="314"/>
      <c r="FO32" s="314"/>
      <c r="FR32" s="270"/>
      <c r="FS32" s="270"/>
      <c r="FT32" s="235"/>
      <c r="FU32" s="236"/>
      <c r="FV32" s="236"/>
      <c r="FW32" s="236"/>
      <c r="FX32" s="236"/>
      <c r="FY32" s="236"/>
      <c r="FZ32" s="236"/>
      <c r="GA32" s="236"/>
      <c r="GB32" s="237"/>
      <c r="GC32" s="275" t="s">
        <v>684</v>
      </c>
      <c r="GD32" s="276"/>
      <c r="GE32" s="276"/>
      <c r="GF32" s="276"/>
      <c r="GG32" s="276"/>
      <c r="GH32" s="276"/>
      <c r="GI32" s="276"/>
      <c r="GJ32" s="276"/>
      <c r="GK32" s="276"/>
      <c r="GL32" s="276"/>
      <c r="GM32" s="276"/>
      <c r="GN32" s="276"/>
      <c r="GO32" s="276"/>
      <c r="GP32" s="276"/>
      <c r="GQ32" s="276"/>
      <c r="GR32" s="276"/>
      <c r="GS32" s="276"/>
      <c r="GT32" s="276"/>
      <c r="GU32" s="276"/>
      <c r="GV32" s="276"/>
      <c r="GW32" s="276"/>
      <c r="GX32" s="276"/>
      <c r="GY32" s="276"/>
      <c r="GZ32" s="276"/>
      <c r="HA32" s="276"/>
      <c r="HB32" s="276"/>
      <c r="HC32" s="276"/>
      <c r="HD32" s="276"/>
      <c r="HE32" s="276"/>
      <c r="HF32" s="276"/>
      <c r="HG32" s="276"/>
      <c r="HH32" s="276"/>
      <c r="HI32" s="276"/>
      <c r="HJ32" s="276"/>
      <c r="HK32" s="276"/>
      <c r="HL32" s="276"/>
      <c r="HM32" s="276"/>
      <c r="HN32" s="276"/>
      <c r="HO32" s="276"/>
      <c r="HP32" s="276"/>
      <c r="HQ32" s="278">
        <f>SUM(HQ28:HT31)</f>
        <v>0</v>
      </c>
      <c r="HR32" s="278"/>
      <c r="HS32" s="278"/>
      <c r="HT32" s="278"/>
      <c r="HW32" s="270"/>
      <c r="HX32" s="270"/>
      <c r="HY32" s="235"/>
      <c r="HZ32" s="236"/>
      <c r="IA32" s="236"/>
      <c r="IB32" s="236"/>
      <c r="IC32" s="236"/>
      <c r="ID32" s="236"/>
      <c r="IE32" s="236"/>
      <c r="IF32" s="236"/>
      <c r="IG32" s="237"/>
      <c r="IH32" s="310" t="s">
        <v>684</v>
      </c>
      <c r="II32" s="311"/>
      <c r="IJ32" s="311"/>
      <c r="IK32" s="311"/>
      <c r="IL32" s="311"/>
      <c r="IM32" s="311"/>
      <c r="IN32" s="311"/>
      <c r="IO32" s="311"/>
      <c r="IP32" s="311"/>
      <c r="IQ32" s="311"/>
      <c r="IR32" s="311"/>
      <c r="IS32" s="311"/>
      <c r="IT32" s="311"/>
      <c r="IU32" s="311"/>
      <c r="IV32" s="311"/>
      <c r="IW32" s="311"/>
      <c r="IX32" s="311"/>
      <c r="IY32" s="311"/>
      <c r="IZ32" s="311"/>
      <c r="JA32" s="311"/>
      <c r="JB32" s="311"/>
      <c r="JC32" s="311"/>
      <c r="JD32" s="311"/>
      <c r="JE32" s="311"/>
      <c r="JF32" s="311"/>
      <c r="JG32" s="311"/>
      <c r="JH32" s="311"/>
      <c r="JI32" s="311"/>
      <c r="JJ32" s="311"/>
      <c r="JK32" s="311"/>
      <c r="JL32" s="311"/>
      <c r="JM32" s="311"/>
      <c r="JN32" s="311"/>
      <c r="JO32" s="311"/>
      <c r="JP32" s="311"/>
      <c r="JQ32" s="311"/>
      <c r="JR32" s="311"/>
      <c r="JS32" s="311"/>
      <c r="JT32" s="311"/>
      <c r="JU32" s="311"/>
      <c r="JV32" s="314">
        <f>SUM(JV28:JY31)</f>
        <v>0</v>
      </c>
      <c r="JW32" s="314"/>
      <c r="JX32" s="314"/>
      <c r="JY32" s="314"/>
      <c r="KB32" s="270"/>
      <c r="KC32" s="270"/>
      <c r="KD32" s="235"/>
      <c r="KE32" s="236"/>
      <c r="KF32" s="236"/>
      <c r="KG32" s="236"/>
      <c r="KH32" s="236"/>
      <c r="KI32" s="236"/>
      <c r="KJ32" s="236"/>
      <c r="KK32" s="236"/>
      <c r="KL32" s="237"/>
      <c r="KM32" s="275" t="s">
        <v>684</v>
      </c>
      <c r="KN32" s="276"/>
      <c r="KO32" s="276"/>
      <c r="KP32" s="276"/>
      <c r="KQ32" s="276"/>
      <c r="KR32" s="276"/>
      <c r="KS32" s="276"/>
      <c r="KT32" s="276"/>
      <c r="KU32" s="276"/>
      <c r="KV32" s="276"/>
      <c r="KW32" s="276"/>
      <c r="KX32" s="276"/>
      <c r="KY32" s="276"/>
      <c r="KZ32" s="276"/>
      <c r="LA32" s="276"/>
      <c r="LB32" s="276"/>
      <c r="LC32" s="276"/>
      <c r="LD32" s="276"/>
      <c r="LE32" s="276"/>
      <c r="LF32" s="276"/>
      <c r="LG32" s="276"/>
      <c r="LH32" s="276"/>
      <c r="LI32" s="276"/>
      <c r="LJ32" s="276"/>
      <c r="LK32" s="276"/>
      <c r="LL32" s="276"/>
      <c r="LM32" s="276"/>
      <c r="LN32" s="276"/>
      <c r="LO32" s="276"/>
      <c r="LP32" s="276"/>
      <c r="LQ32" s="276"/>
      <c r="LR32" s="276"/>
      <c r="LS32" s="276"/>
      <c r="LT32" s="276"/>
      <c r="LU32" s="276"/>
      <c r="LV32" s="276"/>
      <c r="LW32" s="276"/>
      <c r="LX32" s="276"/>
      <c r="LY32" s="276"/>
      <c r="LZ32" s="276"/>
      <c r="MA32" s="278">
        <f>SUM(MA28:MD31)</f>
        <v>0</v>
      </c>
      <c r="MB32" s="278"/>
      <c r="MC32" s="278"/>
      <c r="MD32" s="278"/>
      <c r="MG32" s="270"/>
      <c r="MH32" s="270"/>
      <c r="MI32" s="235"/>
      <c r="MJ32" s="236"/>
      <c r="MK32" s="236"/>
      <c r="ML32" s="236"/>
      <c r="MM32" s="236"/>
      <c r="MN32" s="236"/>
      <c r="MO32" s="236"/>
      <c r="MP32" s="236"/>
      <c r="MQ32" s="237"/>
      <c r="MR32" s="310" t="s">
        <v>684</v>
      </c>
      <c r="MS32" s="311"/>
      <c r="MT32" s="311"/>
      <c r="MU32" s="311"/>
      <c r="MV32" s="311"/>
      <c r="MW32" s="311"/>
      <c r="MX32" s="311"/>
      <c r="MY32" s="311"/>
      <c r="MZ32" s="311"/>
      <c r="NA32" s="311"/>
      <c r="NB32" s="311"/>
      <c r="NC32" s="311"/>
      <c r="ND32" s="311"/>
      <c r="NE32" s="311"/>
      <c r="NF32" s="311"/>
      <c r="NG32" s="311"/>
      <c r="NH32" s="311"/>
      <c r="NI32" s="311"/>
      <c r="NJ32" s="311"/>
      <c r="NK32" s="311"/>
      <c r="NL32" s="311"/>
      <c r="NM32" s="311"/>
      <c r="NN32" s="311"/>
      <c r="NO32" s="311"/>
      <c r="NP32" s="311"/>
      <c r="NQ32" s="311"/>
      <c r="NR32" s="311"/>
      <c r="NS32" s="311"/>
      <c r="NT32" s="311"/>
      <c r="NU32" s="311"/>
      <c r="NV32" s="311"/>
      <c r="NW32" s="311"/>
      <c r="NX32" s="311"/>
      <c r="NY32" s="311"/>
      <c r="NZ32" s="311"/>
      <c r="OA32" s="311"/>
      <c r="OB32" s="311"/>
      <c r="OC32" s="311"/>
      <c r="OD32" s="311"/>
      <c r="OE32" s="311"/>
      <c r="OF32" s="314">
        <f>SUM(OF28:OI31)</f>
        <v>0</v>
      </c>
      <c r="OG32" s="314"/>
      <c r="OH32" s="314"/>
      <c r="OI32" s="314"/>
      <c r="OL32" s="270"/>
      <c r="OM32" s="270"/>
      <c r="ON32" s="235"/>
      <c r="OO32" s="236"/>
      <c r="OP32" s="236"/>
      <c r="OQ32" s="236"/>
      <c r="OR32" s="236"/>
      <c r="OS32" s="236"/>
      <c r="OT32" s="236"/>
      <c r="OU32" s="236"/>
      <c r="OV32" s="237"/>
      <c r="OW32" s="275" t="s">
        <v>684</v>
      </c>
      <c r="OX32" s="276"/>
      <c r="OY32" s="276"/>
      <c r="OZ32" s="276"/>
      <c r="PA32" s="276"/>
      <c r="PB32" s="276"/>
      <c r="PC32" s="276"/>
      <c r="PD32" s="276"/>
      <c r="PE32" s="276"/>
      <c r="PF32" s="276"/>
      <c r="PG32" s="276"/>
      <c r="PH32" s="276"/>
      <c r="PI32" s="276"/>
      <c r="PJ32" s="276"/>
      <c r="PK32" s="276"/>
      <c r="PL32" s="276"/>
      <c r="PM32" s="276"/>
      <c r="PN32" s="276"/>
      <c r="PO32" s="276"/>
      <c r="PP32" s="276"/>
      <c r="PQ32" s="276"/>
      <c r="PR32" s="276"/>
      <c r="PS32" s="276"/>
      <c r="PT32" s="276"/>
      <c r="PU32" s="276"/>
      <c r="PV32" s="276"/>
      <c r="PW32" s="276"/>
      <c r="PX32" s="276"/>
      <c r="PY32" s="276"/>
      <c r="PZ32" s="276"/>
      <c r="QA32" s="276"/>
      <c r="QB32" s="276"/>
      <c r="QC32" s="276"/>
      <c r="QD32" s="276"/>
      <c r="QE32" s="276"/>
      <c r="QF32" s="276"/>
      <c r="QG32" s="276"/>
      <c r="QH32" s="276"/>
      <c r="QI32" s="276"/>
      <c r="QJ32" s="276"/>
      <c r="QK32" s="278">
        <f>SUM(QK28:QN31)</f>
        <v>0</v>
      </c>
      <c r="QL32" s="278"/>
      <c r="QM32" s="278"/>
      <c r="QN32" s="278"/>
      <c r="QQ32" s="270"/>
      <c r="QR32" s="270"/>
      <c r="QS32" s="235"/>
      <c r="QT32" s="236"/>
      <c r="QU32" s="236"/>
      <c r="QV32" s="236"/>
      <c r="QW32" s="236"/>
      <c r="QX32" s="236"/>
      <c r="QY32" s="236"/>
      <c r="QZ32" s="236"/>
      <c r="RA32" s="237"/>
      <c r="RB32" s="310" t="s">
        <v>684</v>
      </c>
      <c r="RC32" s="311"/>
      <c r="RD32" s="311"/>
      <c r="RE32" s="311"/>
      <c r="RF32" s="311"/>
      <c r="RG32" s="311"/>
      <c r="RH32" s="311"/>
      <c r="RI32" s="311"/>
      <c r="RJ32" s="311"/>
      <c r="RK32" s="311"/>
      <c r="RL32" s="311"/>
      <c r="RM32" s="311"/>
      <c r="RN32" s="311"/>
      <c r="RO32" s="311"/>
      <c r="RP32" s="311"/>
      <c r="RQ32" s="311"/>
      <c r="RR32" s="311"/>
      <c r="RS32" s="311"/>
      <c r="RT32" s="311"/>
      <c r="RU32" s="311"/>
      <c r="RV32" s="311"/>
      <c r="RW32" s="311"/>
      <c r="RX32" s="311"/>
      <c r="RY32" s="311"/>
      <c r="RZ32" s="311"/>
      <c r="SA32" s="311"/>
      <c r="SB32" s="311"/>
      <c r="SC32" s="311"/>
      <c r="SD32" s="311"/>
      <c r="SE32" s="311"/>
      <c r="SF32" s="311"/>
      <c r="SG32" s="311"/>
      <c r="SH32" s="311"/>
      <c r="SI32" s="311"/>
      <c r="SJ32" s="311"/>
      <c r="SK32" s="311"/>
      <c r="SL32" s="311"/>
      <c r="SM32" s="311"/>
      <c r="SN32" s="311"/>
      <c r="SO32" s="311"/>
      <c r="SP32" s="314">
        <f>SUM(SP28:SS31)</f>
        <v>0</v>
      </c>
      <c r="SQ32" s="314"/>
      <c r="SR32" s="314"/>
      <c r="SS32" s="314"/>
      <c r="SV32" s="270"/>
      <c r="SW32" s="270"/>
      <c r="SX32" s="235"/>
      <c r="SY32" s="236"/>
      <c r="SZ32" s="236"/>
      <c r="TA32" s="236"/>
      <c r="TB32" s="236"/>
      <c r="TC32" s="236"/>
      <c r="TD32" s="236"/>
      <c r="TE32" s="236"/>
      <c r="TF32" s="237"/>
      <c r="TG32" s="275" t="s">
        <v>684</v>
      </c>
      <c r="TH32" s="276"/>
      <c r="TI32" s="276"/>
      <c r="TJ32" s="276"/>
      <c r="TK32" s="276"/>
      <c r="TL32" s="276"/>
      <c r="TM32" s="276"/>
      <c r="TN32" s="276"/>
      <c r="TO32" s="276"/>
      <c r="TP32" s="276"/>
      <c r="TQ32" s="276"/>
      <c r="TR32" s="276"/>
      <c r="TS32" s="276"/>
      <c r="TT32" s="276"/>
      <c r="TU32" s="276"/>
      <c r="TV32" s="276"/>
      <c r="TW32" s="276"/>
      <c r="TX32" s="276"/>
      <c r="TY32" s="276"/>
      <c r="TZ32" s="276"/>
      <c r="UA32" s="276"/>
      <c r="UB32" s="276"/>
      <c r="UC32" s="276"/>
      <c r="UD32" s="276"/>
      <c r="UE32" s="276"/>
      <c r="UF32" s="276"/>
      <c r="UG32" s="276"/>
      <c r="UH32" s="276"/>
      <c r="UI32" s="276"/>
      <c r="UJ32" s="276"/>
      <c r="UK32" s="276"/>
      <c r="UL32" s="276"/>
      <c r="UM32" s="276"/>
      <c r="UN32" s="276"/>
      <c r="UO32" s="276"/>
      <c r="UP32" s="276"/>
      <c r="UQ32" s="276"/>
      <c r="UR32" s="276"/>
      <c r="US32" s="276"/>
      <c r="UT32" s="276"/>
      <c r="UU32" s="278">
        <f>SUM(UU28:UX31)</f>
        <v>0</v>
      </c>
      <c r="UV32" s="278"/>
      <c r="UW32" s="278"/>
      <c r="UX32" s="278"/>
      <c r="VA32" s="270"/>
      <c r="VB32" s="270"/>
      <c r="VC32" s="235"/>
      <c r="VD32" s="236"/>
      <c r="VE32" s="236"/>
      <c r="VF32" s="236"/>
      <c r="VG32" s="236"/>
      <c r="VH32" s="236"/>
      <c r="VI32" s="236"/>
      <c r="VJ32" s="236"/>
      <c r="VK32" s="237"/>
      <c r="VL32" s="310" t="s">
        <v>684</v>
      </c>
      <c r="VM32" s="311"/>
      <c r="VN32" s="311"/>
      <c r="VO32" s="311"/>
      <c r="VP32" s="311"/>
      <c r="VQ32" s="311"/>
      <c r="VR32" s="311"/>
      <c r="VS32" s="311"/>
      <c r="VT32" s="311"/>
      <c r="VU32" s="311"/>
      <c r="VV32" s="311"/>
      <c r="VW32" s="311"/>
      <c r="VX32" s="311"/>
      <c r="VY32" s="311"/>
      <c r="VZ32" s="311"/>
      <c r="WA32" s="311"/>
      <c r="WB32" s="311"/>
      <c r="WC32" s="311"/>
      <c r="WD32" s="311"/>
      <c r="WE32" s="311"/>
      <c r="WF32" s="311"/>
      <c r="WG32" s="311"/>
      <c r="WH32" s="311"/>
      <c r="WI32" s="311"/>
      <c r="WJ32" s="311"/>
      <c r="WK32" s="311"/>
      <c r="WL32" s="311"/>
      <c r="WM32" s="311"/>
      <c r="WN32" s="311"/>
      <c r="WO32" s="311"/>
      <c r="WP32" s="311"/>
      <c r="WQ32" s="311"/>
      <c r="WR32" s="311"/>
      <c r="WS32" s="311"/>
      <c r="WT32" s="311"/>
      <c r="WU32" s="311"/>
      <c r="WV32" s="311"/>
      <c r="WW32" s="311"/>
      <c r="WX32" s="311"/>
      <c r="WY32" s="311"/>
      <c r="WZ32" s="314">
        <f>SUM(WZ28:XC31)</f>
        <v>0</v>
      </c>
      <c r="XA32" s="314"/>
      <c r="XB32" s="314"/>
      <c r="XC32" s="314"/>
      <c r="XF32" s="270"/>
      <c r="XG32" s="270"/>
      <c r="XH32" s="235"/>
      <c r="XI32" s="236"/>
      <c r="XJ32" s="236"/>
      <c r="XK32" s="236"/>
      <c r="XL32" s="236"/>
      <c r="XM32" s="236"/>
      <c r="XN32" s="236"/>
      <c r="XO32" s="236"/>
      <c r="XP32" s="237"/>
      <c r="XQ32" s="275" t="s">
        <v>684</v>
      </c>
      <c r="XR32" s="276"/>
      <c r="XS32" s="276"/>
      <c r="XT32" s="276"/>
      <c r="XU32" s="276"/>
      <c r="XV32" s="276"/>
      <c r="XW32" s="276"/>
      <c r="XX32" s="276"/>
      <c r="XY32" s="276"/>
      <c r="XZ32" s="276"/>
      <c r="YA32" s="276"/>
      <c r="YB32" s="276"/>
      <c r="YC32" s="276"/>
      <c r="YD32" s="276"/>
      <c r="YE32" s="276"/>
      <c r="YF32" s="276"/>
      <c r="YG32" s="276"/>
      <c r="YH32" s="276"/>
      <c r="YI32" s="276"/>
      <c r="YJ32" s="276"/>
      <c r="YK32" s="276"/>
      <c r="YL32" s="276"/>
      <c r="YM32" s="276"/>
      <c r="YN32" s="276"/>
      <c r="YO32" s="276"/>
      <c r="YP32" s="276"/>
      <c r="YQ32" s="276"/>
      <c r="YR32" s="276"/>
      <c r="YS32" s="276"/>
      <c r="YT32" s="276"/>
      <c r="YU32" s="276"/>
      <c r="YV32" s="276"/>
      <c r="YW32" s="276"/>
      <c r="YX32" s="276"/>
      <c r="YY32" s="276"/>
      <c r="YZ32" s="276"/>
      <c r="ZA32" s="276"/>
      <c r="ZB32" s="276"/>
      <c r="ZC32" s="276"/>
      <c r="ZD32" s="276"/>
      <c r="ZE32" s="278">
        <f>SUM(ZE28:ZH31)</f>
        <v>0</v>
      </c>
      <c r="ZF32" s="278"/>
      <c r="ZG32" s="278"/>
      <c r="ZH32" s="278"/>
    </row>
    <row r="33" spans="3:684" ht="19.899999999999999" customHeight="1" x14ac:dyDescent="0.25">
      <c r="C33" s="270"/>
      <c r="D33" s="270"/>
      <c r="E33" s="235"/>
      <c r="F33" s="236"/>
      <c r="G33" s="236"/>
      <c r="H33" s="236"/>
      <c r="I33" s="236"/>
      <c r="J33" s="236"/>
      <c r="K33" s="236"/>
      <c r="L33" s="236"/>
      <c r="M33" s="237"/>
      <c r="N33" s="313" t="str">
        <f>IF($C$28="","",CONCATENATE($C$28,".2"))</f>
        <v>1.2.2</v>
      </c>
      <c r="O33" s="251"/>
      <c r="P33" s="251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271"/>
      <c r="AE33" s="271"/>
      <c r="AF33" s="271"/>
      <c r="AG33" s="271"/>
      <c r="AH33" s="271"/>
      <c r="AI33" s="271"/>
      <c r="AJ33" s="271"/>
      <c r="AK33" s="271"/>
      <c r="AL33" s="271"/>
      <c r="AM33" s="271"/>
      <c r="AN33" s="271"/>
      <c r="AO33" s="271"/>
      <c r="AP33" s="271"/>
      <c r="AQ33" s="271"/>
      <c r="AR33" s="271"/>
      <c r="AS33" s="271"/>
      <c r="AT33" s="271"/>
      <c r="AU33" s="251"/>
      <c r="AV33" s="251"/>
      <c r="AW33" s="272"/>
      <c r="AX33" s="272"/>
      <c r="AY33" s="272"/>
      <c r="AZ33" s="273"/>
      <c r="BA33" s="273"/>
      <c r="BB33" s="272">
        <f>AW33*AZ33</f>
        <v>0</v>
      </c>
      <c r="BC33" s="272"/>
      <c r="BD33" s="272"/>
      <c r="BE33" s="272"/>
      <c r="BH33" s="270"/>
      <c r="BI33" s="270"/>
      <c r="BJ33" s="235"/>
      <c r="BK33" s="236"/>
      <c r="BL33" s="236"/>
      <c r="BM33" s="236"/>
      <c r="BN33" s="236"/>
      <c r="BO33" s="236"/>
      <c r="BP33" s="236"/>
      <c r="BQ33" s="236"/>
      <c r="BR33" s="237"/>
      <c r="BS33" s="251" t="str">
        <f>IF(BH28="","",CONCATENATE(BH28,".2"))</f>
        <v>2.2.2</v>
      </c>
      <c r="BT33" s="251"/>
      <c r="BU33" s="251"/>
      <c r="BV33" s="274"/>
      <c r="BW33" s="274"/>
      <c r="BX33" s="274"/>
      <c r="BY33" s="274"/>
      <c r="BZ33" s="274"/>
      <c r="CA33" s="274"/>
      <c r="CB33" s="274"/>
      <c r="CC33" s="274"/>
      <c r="CD33" s="274"/>
      <c r="CE33" s="274"/>
      <c r="CF33" s="274"/>
      <c r="CG33" s="274"/>
      <c r="CH33" s="274"/>
      <c r="CI33" s="271"/>
      <c r="CJ33" s="271"/>
      <c r="CK33" s="271"/>
      <c r="CL33" s="271"/>
      <c r="CM33" s="271"/>
      <c r="CN33" s="271"/>
      <c r="CO33" s="271"/>
      <c r="CP33" s="271"/>
      <c r="CQ33" s="271"/>
      <c r="CR33" s="271"/>
      <c r="CS33" s="271"/>
      <c r="CT33" s="271"/>
      <c r="CU33" s="271"/>
      <c r="CV33" s="271"/>
      <c r="CW33" s="271"/>
      <c r="CX33" s="271"/>
      <c r="CY33" s="271"/>
      <c r="CZ33" s="251"/>
      <c r="DA33" s="251"/>
      <c r="DB33" s="272"/>
      <c r="DC33" s="272"/>
      <c r="DD33" s="272"/>
      <c r="DE33" s="273"/>
      <c r="DF33" s="273"/>
      <c r="DG33" s="272">
        <f>DB33*DE33</f>
        <v>0</v>
      </c>
      <c r="DH33" s="272"/>
      <c r="DI33" s="272"/>
      <c r="DJ33" s="272"/>
      <c r="DM33" s="270"/>
      <c r="DN33" s="270"/>
      <c r="DO33" s="235"/>
      <c r="DP33" s="236"/>
      <c r="DQ33" s="236"/>
      <c r="DR33" s="236"/>
      <c r="DS33" s="236"/>
      <c r="DT33" s="236"/>
      <c r="DU33" s="236"/>
      <c r="DV33" s="236"/>
      <c r="DW33" s="237"/>
      <c r="DX33" s="313" t="str">
        <f>IF(DM28="","",CONCATENATE(DM28,".2"))</f>
        <v>3.2.2</v>
      </c>
      <c r="DY33" s="251"/>
      <c r="DZ33" s="251"/>
      <c r="EA33" s="274"/>
      <c r="EB33" s="274"/>
      <c r="EC33" s="274"/>
      <c r="ED33" s="274"/>
      <c r="EE33" s="274"/>
      <c r="EF33" s="274"/>
      <c r="EG33" s="274"/>
      <c r="EH33" s="274"/>
      <c r="EI33" s="274"/>
      <c r="EJ33" s="274"/>
      <c r="EK33" s="274"/>
      <c r="EL33" s="274"/>
      <c r="EM33" s="274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51"/>
      <c r="FF33" s="251"/>
      <c r="FG33" s="272"/>
      <c r="FH33" s="272"/>
      <c r="FI33" s="272"/>
      <c r="FJ33" s="273"/>
      <c r="FK33" s="273"/>
      <c r="FL33" s="272">
        <f>FG33*FJ33</f>
        <v>0</v>
      </c>
      <c r="FM33" s="272"/>
      <c r="FN33" s="272"/>
      <c r="FO33" s="272"/>
      <c r="FR33" s="270"/>
      <c r="FS33" s="270"/>
      <c r="FT33" s="235"/>
      <c r="FU33" s="236"/>
      <c r="FV33" s="236"/>
      <c r="FW33" s="236"/>
      <c r="FX33" s="236"/>
      <c r="FY33" s="236"/>
      <c r="FZ33" s="236"/>
      <c r="GA33" s="236"/>
      <c r="GB33" s="237"/>
      <c r="GC33" s="251" t="str">
        <f>IF(FR28="","",CONCATENATE(FR28,".2"))</f>
        <v>4.2.2</v>
      </c>
      <c r="GD33" s="251"/>
      <c r="GE33" s="251"/>
      <c r="GF33" s="274"/>
      <c r="GG33" s="274"/>
      <c r="GH33" s="274"/>
      <c r="GI33" s="274"/>
      <c r="GJ33" s="274"/>
      <c r="GK33" s="274"/>
      <c r="GL33" s="274"/>
      <c r="GM33" s="274"/>
      <c r="GN33" s="274"/>
      <c r="GO33" s="274"/>
      <c r="GP33" s="274"/>
      <c r="GQ33" s="274"/>
      <c r="GR33" s="274"/>
      <c r="GS33" s="271"/>
      <c r="GT33" s="271"/>
      <c r="GU33" s="271"/>
      <c r="GV33" s="271"/>
      <c r="GW33" s="271"/>
      <c r="GX33" s="271"/>
      <c r="GY33" s="271"/>
      <c r="GZ33" s="271"/>
      <c r="HA33" s="271"/>
      <c r="HB33" s="271"/>
      <c r="HC33" s="271"/>
      <c r="HD33" s="271"/>
      <c r="HE33" s="271"/>
      <c r="HF33" s="271"/>
      <c r="HG33" s="271"/>
      <c r="HH33" s="271"/>
      <c r="HI33" s="271"/>
      <c r="HJ33" s="251"/>
      <c r="HK33" s="251"/>
      <c r="HL33" s="272"/>
      <c r="HM33" s="272"/>
      <c r="HN33" s="272"/>
      <c r="HO33" s="273"/>
      <c r="HP33" s="273"/>
      <c r="HQ33" s="272">
        <f>HL33*HO33</f>
        <v>0</v>
      </c>
      <c r="HR33" s="272"/>
      <c r="HS33" s="272"/>
      <c r="HT33" s="272"/>
      <c r="HW33" s="270"/>
      <c r="HX33" s="270"/>
      <c r="HY33" s="235"/>
      <c r="HZ33" s="236"/>
      <c r="IA33" s="236"/>
      <c r="IB33" s="236"/>
      <c r="IC33" s="236"/>
      <c r="ID33" s="236"/>
      <c r="IE33" s="236"/>
      <c r="IF33" s="236"/>
      <c r="IG33" s="237"/>
      <c r="IH33" s="313" t="str">
        <f>IF(HW28="","",CONCATENATE(HW28,".2"))</f>
        <v>5.2.2</v>
      </c>
      <c r="II33" s="251"/>
      <c r="IJ33" s="251"/>
      <c r="IK33" s="274"/>
      <c r="IL33" s="274"/>
      <c r="IM33" s="274"/>
      <c r="IN33" s="274"/>
      <c r="IO33" s="274"/>
      <c r="IP33" s="274"/>
      <c r="IQ33" s="274"/>
      <c r="IR33" s="274"/>
      <c r="IS33" s="274"/>
      <c r="IT33" s="274"/>
      <c r="IU33" s="274"/>
      <c r="IV33" s="274"/>
      <c r="IW33" s="274"/>
      <c r="IX33" s="271"/>
      <c r="IY33" s="271"/>
      <c r="IZ33" s="271"/>
      <c r="JA33" s="271"/>
      <c r="JB33" s="271"/>
      <c r="JC33" s="271"/>
      <c r="JD33" s="271"/>
      <c r="JE33" s="271"/>
      <c r="JF33" s="271"/>
      <c r="JG33" s="271"/>
      <c r="JH33" s="271"/>
      <c r="JI33" s="271"/>
      <c r="JJ33" s="271"/>
      <c r="JK33" s="271"/>
      <c r="JL33" s="271"/>
      <c r="JM33" s="271"/>
      <c r="JN33" s="271"/>
      <c r="JO33" s="251"/>
      <c r="JP33" s="251"/>
      <c r="JQ33" s="272"/>
      <c r="JR33" s="272"/>
      <c r="JS33" s="272"/>
      <c r="JT33" s="273"/>
      <c r="JU33" s="273"/>
      <c r="JV33" s="272">
        <f>JQ33*JT33</f>
        <v>0</v>
      </c>
      <c r="JW33" s="272"/>
      <c r="JX33" s="272"/>
      <c r="JY33" s="272"/>
      <c r="KB33" s="270"/>
      <c r="KC33" s="270"/>
      <c r="KD33" s="235"/>
      <c r="KE33" s="236"/>
      <c r="KF33" s="236"/>
      <c r="KG33" s="236"/>
      <c r="KH33" s="236"/>
      <c r="KI33" s="236"/>
      <c r="KJ33" s="236"/>
      <c r="KK33" s="236"/>
      <c r="KL33" s="237"/>
      <c r="KM33" s="251" t="str">
        <f>IF(KB28="","",CONCATENATE(KB28,".2"))</f>
        <v>6.2.2</v>
      </c>
      <c r="KN33" s="251"/>
      <c r="KO33" s="251"/>
      <c r="KP33" s="274"/>
      <c r="KQ33" s="274"/>
      <c r="KR33" s="274"/>
      <c r="KS33" s="274"/>
      <c r="KT33" s="274"/>
      <c r="KU33" s="274"/>
      <c r="KV33" s="274"/>
      <c r="KW33" s="274"/>
      <c r="KX33" s="274"/>
      <c r="KY33" s="274"/>
      <c r="KZ33" s="274"/>
      <c r="LA33" s="274"/>
      <c r="LB33" s="274"/>
      <c r="LC33" s="271"/>
      <c r="LD33" s="271"/>
      <c r="LE33" s="271"/>
      <c r="LF33" s="271"/>
      <c r="LG33" s="271"/>
      <c r="LH33" s="271"/>
      <c r="LI33" s="271"/>
      <c r="LJ33" s="271"/>
      <c r="LK33" s="271"/>
      <c r="LL33" s="271"/>
      <c r="LM33" s="271"/>
      <c r="LN33" s="271"/>
      <c r="LO33" s="271"/>
      <c r="LP33" s="271"/>
      <c r="LQ33" s="271"/>
      <c r="LR33" s="271"/>
      <c r="LS33" s="271"/>
      <c r="LT33" s="251"/>
      <c r="LU33" s="251"/>
      <c r="LV33" s="272"/>
      <c r="LW33" s="272"/>
      <c r="LX33" s="272"/>
      <c r="LY33" s="273"/>
      <c r="LZ33" s="273"/>
      <c r="MA33" s="272">
        <f>LV33*LY33</f>
        <v>0</v>
      </c>
      <c r="MB33" s="272"/>
      <c r="MC33" s="272"/>
      <c r="MD33" s="272"/>
      <c r="MG33" s="270"/>
      <c r="MH33" s="270"/>
      <c r="MI33" s="235"/>
      <c r="MJ33" s="236"/>
      <c r="MK33" s="236"/>
      <c r="ML33" s="236"/>
      <c r="MM33" s="236"/>
      <c r="MN33" s="236"/>
      <c r="MO33" s="236"/>
      <c r="MP33" s="236"/>
      <c r="MQ33" s="237"/>
      <c r="MR33" s="313" t="str">
        <f>IF(MG28="","",CONCATENATE(MG28,".2"))</f>
        <v>7.2.2</v>
      </c>
      <c r="MS33" s="251"/>
      <c r="MT33" s="251"/>
      <c r="MU33" s="274"/>
      <c r="MV33" s="274"/>
      <c r="MW33" s="274"/>
      <c r="MX33" s="274"/>
      <c r="MY33" s="274"/>
      <c r="MZ33" s="274"/>
      <c r="NA33" s="274"/>
      <c r="NB33" s="274"/>
      <c r="NC33" s="274"/>
      <c r="ND33" s="274"/>
      <c r="NE33" s="274"/>
      <c r="NF33" s="274"/>
      <c r="NG33" s="274"/>
      <c r="NH33" s="271"/>
      <c r="NI33" s="271"/>
      <c r="NJ33" s="271"/>
      <c r="NK33" s="271"/>
      <c r="NL33" s="271"/>
      <c r="NM33" s="271"/>
      <c r="NN33" s="271"/>
      <c r="NO33" s="271"/>
      <c r="NP33" s="271"/>
      <c r="NQ33" s="271"/>
      <c r="NR33" s="271"/>
      <c r="NS33" s="271"/>
      <c r="NT33" s="271"/>
      <c r="NU33" s="271"/>
      <c r="NV33" s="271"/>
      <c r="NW33" s="271"/>
      <c r="NX33" s="271"/>
      <c r="NY33" s="251"/>
      <c r="NZ33" s="251"/>
      <c r="OA33" s="272"/>
      <c r="OB33" s="272"/>
      <c r="OC33" s="272"/>
      <c r="OD33" s="273"/>
      <c r="OE33" s="273"/>
      <c r="OF33" s="272">
        <f>OA33*OD33</f>
        <v>0</v>
      </c>
      <c r="OG33" s="272"/>
      <c r="OH33" s="272"/>
      <c r="OI33" s="272"/>
      <c r="OL33" s="270"/>
      <c r="OM33" s="270"/>
      <c r="ON33" s="235"/>
      <c r="OO33" s="236"/>
      <c r="OP33" s="236"/>
      <c r="OQ33" s="236"/>
      <c r="OR33" s="236"/>
      <c r="OS33" s="236"/>
      <c r="OT33" s="236"/>
      <c r="OU33" s="236"/>
      <c r="OV33" s="237"/>
      <c r="OW33" s="251" t="str">
        <f>IF(OL28="","",CONCATENATE(OL28,".2"))</f>
        <v>8.2.2</v>
      </c>
      <c r="OX33" s="251"/>
      <c r="OY33" s="251"/>
      <c r="OZ33" s="274"/>
      <c r="PA33" s="274"/>
      <c r="PB33" s="274"/>
      <c r="PC33" s="274"/>
      <c r="PD33" s="274"/>
      <c r="PE33" s="274"/>
      <c r="PF33" s="274"/>
      <c r="PG33" s="274"/>
      <c r="PH33" s="274"/>
      <c r="PI33" s="274"/>
      <c r="PJ33" s="274"/>
      <c r="PK33" s="274"/>
      <c r="PL33" s="274"/>
      <c r="PM33" s="271"/>
      <c r="PN33" s="271"/>
      <c r="PO33" s="271"/>
      <c r="PP33" s="271"/>
      <c r="PQ33" s="271"/>
      <c r="PR33" s="271"/>
      <c r="PS33" s="271"/>
      <c r="PT33" s="271"/>
      <c r="PU33" s="271"/>
      <c r="PV33" s="271"/>
      <c r="PW33" s="271"/>
      <c r="PX33" s="271"/>
      <c r="PY33" s="271"/>
      <c r="PZ33" s="271"/>
      <c r="QA33" s="271"/>
      <c r="QB33" s="271"/>
      <c r="QC33" s="271"/>
      <c r="QD33" s="251"/>
      <c r="QE33" s="251"/>
      <c r="QF33" s="272"/>
      <c r="QG33" s="272"/>
      <c r="QH33" s="272"/>
      <c r="QI33" s="273"/>
      <c r="QJ33" s="273"/>
      <c r="QK33" s="272">
        <f>QF33*QI33</f>
        <v>0</v>
      </c>
      <c r="QL33" s="272"/>
      <c r="QM33" s="272"/>
      <c r="QN33" s="272"/>
      <c r="QQ33" s="270"/>
      <c r="QR33" s="270"/>
      <c r="QS33" s="235"/>
      <c r="QT33" s="236"/>
      <c r="QU33" s="236"/>
      <c r="QV33" s="236"/>
      <c r="QW33" s="236"/>
      <c r="QX33" s="236"/>
      <c r="QY33" s="236"/>
      <c r="QZ33" s="236"/>
      <c r="RA33" s="237"/>
      <c r="RB33" s="313" t="str">
        <f>IF(QQ28="","",CONCATENATE(QQ28,".2"))</f>
        <v>9.2.2</v>
      </c>
      <c r="RC33" s="251"/>
      <c r="RD33" s="251"/>
      <c r="RE33" s="274"/>
      <c r="RF33" s="274"/>
      <c r="RG33" s="274"/>
      <c r="RH33" s="274"/>
      <c r="RI33" s="274"/>
      <c r="RJ33" s="274"/>
      <c r="RK33" s="274"/>
      <c r="RL33" s="274"/>
      <c r="RM33" s="274"/>
      <c r="RN33" s="274"/>
      <c r="RO33" s="274"/>
      <c r="RP33" s="274"/>
      <c r="RQ33" s="274"/>
      <c r="RR33" s="271"/>
      <c r="RS33" s="271"/>
      <c r="RT33" s="271"/>
      <c r="RU33" s="271"/>
      <c r="RV33" s="271"/>
      <c r="RW33" s="271"/>
      <c r="RX33" s="271"/>
      <c r="RY33" s="271"/>
      <c r="RZ33" s="271"/>
      <c r="SA33" s="271"/>
      <c r="SB33" s="271"/>
      <c r="SC33" s="271"/>
      <c r="SD33" s="271"/>
      <c r="SE33" s="271"/>
      <c r="SF33" s="271"/>
      <c r="SG33" s="271"/>
      <c r="SH33" s="271"/>
      <c r="SI33" s="251"/>
      <c r="SJ33" s="251"/>
      <c r="SK33" s="272"/>
      <c r="SL33" s="272"/>
      <c r="SM33" s="272"/>
      <c r="SN33" s="273"/>
      <c r="SO33" s="273"/>
      <c r="SP33" s="272">
        <f>SK33*SN33</f>
        <v>0</v>
      </c>
      <c r="SQ33" s="272"/>
      <c r="SR33" s="272"/>
      <c r="SS33" s="272"/>
      <c r="SV33" s="270"/>
      <c r="SW33" s="270"/>
      <c r="SX33" s="235"/>
      <c r="SY33" s="236"/>
      <c r="SZ33" s="236"/>
      <c r="TA33" s="236"/>
      <c r="TB33" s="236"/>
      <c r="TC33" s="236"/>
      <c r="TD33" s="236"/>
      <c r="TE33" s="236"/>
      <c r="TF33" s="237"/>
      <c r="TG33" s="251" t="str">
        <f>IF(SV28="","",CONCATENATE(SV28,".2"))</f>
        <v>10.2.2</v>
      </c>
      <c r="TH33" s="251"/>
      <c r="TI33" s="251"/>
      <c r="TJ33" s="274"/>
      <c r="TK33" s="274"/>
      <c r="TL33" s="274"/>
      <c r="TM33" s="274"/>
      <c r="TN33" s="274"/>
      <c r="TO33" s="274"/>
      <c r="TP33" s="274"/>
      <c r="TQ33" s="274"/>
      <c r="TR33" s="274"/>
      <c r="TS33" s="274"/>
      <c r="TT33" s="274"/>
      <c r="TU33" s="274"/>
      <c r="TV33" s="274"/>
      <c r="TW33" s="271"/>
      <c r="TX33" s="271"/>
      <c r="TY33" s="271"/>
      <c r="TZ33" s="271"/>
      <c r="UA33" s="271"/>
      <c r="UB33" s="271"/>
      <c r="UC33" s="271"/>
      <c r="UD33" s="271"/>
      <c r="UE33" s="271"/>
      <c r="UF33" s="271"/>
      <c r="UG33" s="271"/>
      <c r="UH33" s="271"/>
      <c r="UI33" s="271"/>
      <c r="UJ33" s="271"/>
      <c r="UK33" s="271"/>
      <c r="UL33" s="271"/>
      <c r="UM33" s="271"/>
      <c r="UN33" s="251"/>
      <c r="UO33" s="251"/>
      <c r="UP33" s="272"/>
      <c r="UQ33" s="272"/>
      <c r="UR33" s="272"/>
      <c r="US33" s="273"/>
      <c r="UT33" s="273"/>
      <c r="UU33" s="272">
        <f>UP33*US33</f>
        <v>0</v>
      </c>
      <c r="UV33" s="272"/>
      <c r="UW33" s="272"/>
      <c r="UX33" s="272"/>
      <c r="VA33" s="270"/>
      <c r="VB33" s="270"/>
      <c r="VC33" s="235"/>
      <c r="VD33" s="236"/>
      <c r="VE33" s="236"/>
      <c r="VF33" s="236"/>
      <c r="VG33" s="236"/>
      <c r="VH33" s="236"/>
      <c r="VI33" s="236"/>
      <c r="VJ33" s="236"/>
      <c r="VK33" s="237"/>
      <c r="VL33" s="313" t="str">
        <f>IF(VA28="","",CONCATENATE(VA28,".2"))</f>
        <v>11.2.2</v>
      </c>
      <c r="VM33" s="251"/>
      <c r="VN33" s="251"/>
      <c r="VO33" s="274"/>
      <c r="VP33" s="274"/>
      <c r="VQ33" s="274"/>
      <c r="VR33" s="274"/>
      <c r="VS33" s="274"/>
      <c r="VT33" s="274"/>
      <c r="VU33" s="274"/>
      <c r="VV33" s="274"/>
      <c r="VW33" s="274"/>
      <c r="VX33" s="274"/>
      <c r="VY33" s="274"/>
      <c r="VZ33" s="274"/>
      <c r="WA33" s="274"/>
      <c r="WB33" s="271"/>
      <c r="WC33" s="271"/>
      <c r="WD33" s="271"/>
      <c r="WE33" s="271"/>
      <c r="WF33" s="271"/>
      <c r="WG33" s="271"/>
      <c r="WH33" s="271"/>
      <c r="WI33" s="271"/>
      <c r="WJ33" s="271"/>
      <c r="WK33" s="271"/>
      <c r="WL33" s="271"/>
      <c r="WM33" s="271"/>
      <c r="WN33" s="271"/>
      <c r="WO33" s="271"/>
      <c r="WP33" s="271"/>
      <c r="WQ33" s="271"/>
      <c r="WR33" s="271"/>
      <c r="WS33" s="251"/>
      <c r="WT33" s="251"/>
      <c r="WU33" s="272"/>
      <c r="WV33" s="272"/>
      <c r="WW33" s="272"/>
      <c r="WX33" s="273"/>
      <c r="WY33" s="273"/>
      <c r="WZ33" s="272">
        <f>WU33*WX33</f>
        <v>0</v>
      </c>
      <c r="XA33" s="272"/>
      <c r="XB33" s="272"/>
      <c r="XC33" s="272"/>
      <c r="XF33" s="270"/>
      <c r="XG33" s="270"/>
      <c r="XH33" s="235"/>
      <c r="XI33" s="236"/>
      <c r="XJ33" s="236"/>
      <c r="XK33" s="236"/>
      <c r="XL33" s="236"/>
      <c r="XM33" s="236"/>
      <c r="XN33" s="236"/>
      <c r="XO33" s="236"/>
      <c r="XP33" s="237"/>
      <c r="XQ33" s="251" t="str">
        <f>IF(XF28="","",CONCATENATE(XF28,".2"))</f>
        <v/>
      </c>
      <c r="XR33" s="251"/>
      <c r="XS33" s="251"/>
      <c r="XT33" s="274"/>
      <c r="XU33" s="274"/>
      <c r="XV33" s="274"/>
      <c r="XW33" s="274"/>
      <c r="XX33" s="274"/>
      <c r="XY33" s="274"/>
      <c r="XZ33" s="274"/>
      <c r="YA33" s="274"/>
      <c r="YB33" s="274"/>
      <c r="YC33" s="274"/>
      <c r="YD33" s="274"/>
      <c r="YE33" s="274"/>
      <c r="YF33" s="274"/>
      <c r="YG33" s="271"/>
      <c r="YH33" s="271"/>
      <c r="YI33" s="271"/>
      <c r="YJ33" s="271"/>
      <c r="YK33" s="271"/>
      <c r="YL33" s="271"/>
      <c r="YM33" s="271"/>
      <c r="YN33" s="271"/>
      <c r="YO33" s="271"/>
      <c r="YP33" s="271"/>
      <c r="YQ33" s="271"/>
      <c r="YR33" s="271"/>
      <c r="YS33" s="271"/>
      <c r="YT33" s="271"/>
      <c r="YU33" s="271"/>
      <c r="YV33" s="271"/>
      <c r="YW33" s="271"/>
      <c r="YX33" s="251"/>
      <c r="YY33" s="251"/>
      <c r="YZ33" s="272"/>
      <c r="ZA33" s="272"/>
      <c r="ZB33" s="272"/>
      <c r="ZC33" s="273"/>
      <c r="ZD33" s="273"/>
      <c r="ZE33" s="272">
        <f>YZ33*ZC33</f>
        <v>0</v>
      </c>
      <c r="ZF33" s="272"/>
      <c r="ZG33" s="272"/>
      <c r="ZH33" s="272"/>
    </row>
    <row r="34" spans="3:684" ht="19.899999999999999" customHeight="1" x14ac:dyDescent="0.25">
      <c r="C34" s="270"/>
      <c r="D34" s="270"/>
      <c r="E34" s="235"/>
      <c r="F34" s="236"/>
      <c r="G34" s="236"/>
      <c r="H34" s="236"/>
      <c r="I34" s="236"/>
      <c r="J34" s="236"/>
      <c r="K34" s="236"/>
      <c r="L34" s="236"/>
      <c r="M34" s="237"/>
      <c r="N34" s="313"/>
      <c r="O34" s="251"/>
      <c r="P34" s="251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271"/>
      <c r="AE34" s="271"/>
      <c r="AF34" s="271"/>
      <c r="AG34" s="271"/>
      <c r="AH34" s="271"/>
      <c r="AI34" s="271"/>
      <c r="AJ34" s="271"/>
      <c r="AK34" s="271"/>
      <c r="AL34" s="271"/>
      <c r="AM34" s="271"/>
      <c r="AN34" s="271"/>
      <c r="AO34" s="271"/>
      <c r="AP34" s="271"/>
      <c r="AQ34" s="271"/>
      <c r="AR34" s="271"/>
      <c r="AS34" s="271"/>
      <c r="AT34" s="271"/>
      <c r="AU34" s="251"/>
      <c r="AV34" s="251"/>
      <c r="AW34" s="272"/>
      <c r="AX34" s="272"/>
      <c r="AY34" s="272"/>
      <c r="AZ34" s="273"/>
      <c r="BA34" s="273"/>
      <c r="BB34" s="272">
        <f t="shared" ref="BB34:BB36" si="48">AW34*AZ34</f>
        <v>0</v>
      </c>
      <c r="BC34" s="272"/>
      <c r="BD34" s="272"/>
      <c r="BE34" s="272"/>
      <c r="BH34" s="270"/>
      <c r="BI34" s="270"/>
      <c r="BJ34" s="235"/>
      <c r="BK34" s="236"/>
      <c r="BL34" s="236"/>
      <c r="BM34" s="236"/>
      <c r="BN34" s="236"/>
      <c r="BO34" s="236"/>
      <c r="BP34" s="236"/>
      <c r="BQ34" s="236"/>
      <c r="BR34" s="237"/>
      <c r="BS34" s="251"/>
      <c r="BT34" s="251"/>
      <c r="BU34" s="251"/>
      <c r="BV34" s="274"/>
      <c r="BW34" s="274"/>
      <c r="BX34" s="274"/>
      <c r="BY34" s="274"/>
      <c r="BZ34" s="274"/>
      <c r="CA34" s="274"/>
      <c r="CB34" s="274"/>
      <c r="CC34" s="274"/>
      <c r="CD34" s="274"/>
      <c r="CE34" s="274"/>
      <c r="CF34" s="274"/>
      <c r="CG34" s="274"/>
      <c r="CH34" s="274"/>
      <c r="CI34" s="271"/>
      <c r="CJ34" s="271"/>
      <c r="CK34" s="271"/>
      <c r="CL34" s="271"/>
      <c r="CM34" s="271"/>
      <c r="CN34" s="271"/>
      <c r="CO34" s="271"/>
      <c r="CP34" s="271"/>
      <c r="CQ34" s="271"/>
      <c r="CR34" s="271"/>
      <c r="CS34" s="271"/>
      <c r="CT34" s="271"/>
      <c r="CU34" s="271"/>
      <c r="CV34" s="271"/>
      <c r="CW34" s="271"/>
      <c r="CX34" s="271"/>
      <c r="CY34" s="271"/>
      <c r="CZ34" s="251"/>
      <c r="DA34" s="251"/>
      <c r="DB34" s="272"/>
      <c r="DC34" s="272"/>
      <c r="DD34" s="272"/>
      <c r="DE34" s="273"/>
      <c r="DF34" s="273"/>
      <c r="DG34" s="272">
        <f t="shared" ref="DG34:DG36" si="49">DB34*DE34</f>
        <v>0</v>
      </c>
      <c r="DH34" s="272"/>
      <c r="DI34" s="272"/>
      <c r="DJ34" s="272"/>
      <c r="DM34" s="270"/>
      <c r="DN34" s="270"/>
      <c r="DO34" s="235"/>
      <c r="DP34" s="236"/>
      <c r="DQ34" s="236"/>
      <c r="DR34" s="236"/>
      <c r="DS34" s="236"/>
      <c r="DT34" s="236"/>
      <c r="DU34" s="236"/>
      <c r="DV34" s="236"/>
      <c r="DW34" s="237"/>
      <c r="DX34" s="313"/>
      <c r="DY34" s="251"/>
      <c r="DZ34" s="251"/>
      <c r="EA34" s="274"/>
      <c r="EB34" s="274"/>
      <c r="EC34" s="274"/>
      <c r="ED34" s="274"/>
      <c r="EE34" s="274"/>
      <c r="EF34" s="274"/>
      <c r="EG34" s="274"/>
      <c r="EH34" s="274"/>
      <c r="EI34" s="274"/>
      <c r="EJ34" s="274"/>
      <c r="EK34" s="274"/>
      <c r="EL34" s="274"/>
      <c r="EM34" s="274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51"/>
      <c r="FF34" s="251"/>
      <c r="FG34" s="272"/>
      <c r="FH34" s="272"/>
      <c r="FI34" s="272"/>
      <c r="FJ34" s="273"/>
      <c r="FK34" s="273"/>
      <c r="FL34" s="272">
        <f t="shared" ref="FL34:FL36" si="50">FG34*FJ34</f>
        <v>0</v>
      </c>
      <c r="FM34" s="272"/>
      <c r="FN34" s="272"/>
      <c r="FO34" s="272"/>
      <c r="FR34" s="270"/>
      <c r="FS34" s="270"/>
      <c r="FT34" s="235"/>
      <c r="FU34" s="236"/>
      <c r="FV34" s="236"/>
      <c r="FW34" s="236"/>
      <c r="FX34" s="236"/>
      <c r="FY34" s="236"/>
      <c r="FZ34" s="236"/>
      <c r="GA34" s="236"/>
      <c r="GB34" s="237"/>
      <c r="GC34" s="251"/>
      <c r="GD34" s="251"/>
      <c r="GE34" s="251"/>
      <c r="GF34" s="274"/>
      <c r="GG34" s="274"/>
      <c r="GH34" s="274"/>
      <c r="GI34" s="274"/>
      <c r="GJ34" s="274"/>
      <c r="GK34" s="274"/>
      <c r="GL34" s="274"/>
      <c r="GM34" s="274"/>
      <c r="GN34" s="274"/>
      <c r="GO34" s="274"/>
      <c r="GP34" s="274"/>
      <c r="GQ34" s="274"/>
      <c r="GR34" s="274"/>
      <c r="GS34" s="271"/>
      <c r="GT34" s="271"/>
      <c r="GU34" s="271"/>
      <c r="GV34" s="271"/>
      <c r="GW34" s="271"/>
      <c r="GX34" s="271"/>
      <c r="GY34" s="271"/>
      <c r="GZ34" s="271"/>
      <c r="HA34" s="271"/>
      <c r="HB34" s="271"/>
      <c r="HC34" s="271"/>
      <c r="HD34" s="271"/>
      <c r="HE34" s="271"/>
      <c r="HF34" s="271"/>
      <c r="HG34" s="271"/>
      <c r="HH34" s="271"/>
      <c r="HI34" s="271"/>
      <c r="HJ34" s="251"/>
      <c r="HK34" s="251"/>
      <c r="HL34" s="272"/>
      <c r="HM34" s="272"/>
      <c r="HN34" s="272"/>
      <c r="HO34" s="273"/>
      <c r="HP34" s="273"/>
      <c r="HQ34" s="272">
        <f t="shared" ref="HQ34:HQ36" si="51">HL34*HO34</f>
        <v>0</v>
      </c>
      <c r="HR34" s="272"/>
      <c r="HS34" s="272"/>
      <c r="HT34" s="272"/>
      <c r="HW34" s="270"/>
      <c r="HX34" s="270"/>
      <c r="HY34" s="235"/>
      <c r="HZ34" s="236"/>
      <c r="IA34" s="236"/>
      <c r="IB34" s="236"/>
      <c r="IC34" s="236"/>
      <c r="ID34" s="236"/>
      <c r="IE34" s="236"/>
      <c r="IF34" s="236"/>
      <c r="IG34" s="237"/>
      <c r="IH34" s="313"/>
      <c r="II34" s="251"/>
      <c r="IJ34" s="251"/>
      <c r="IK34" s="274"/>
      <c r="IL34" s="274"/>
      <c r="IM34" s="274"/>
      <c r="IN34" s="274"/>
      <c r="IO34" s="274"/>
      <c r="IP34" s="274"/>
      <c r="IQ34" s="274"/>
      <c r="IR34" s="274"/>
      <c r="IS34" s="274"/>
      <c r="IT34" s="274"/>
      <c r="IU34" s="274"/>
      <c r="IV34" s="274"/>
      <c r="IW34" s="274"/>
      <c r="IX34" s="271"/>
      <c r="IY34" s="271"/>
      <c r="IZ34" s="271"/>
      <c r="JA34" s="271"/>
      <c r="JB34" s="271"/>
      <c r="JC34" s="271"/>
      <c r="JD34" s="271"/>
      <c r="JE34" s="271"/>
      <c r="JF34" s="271"/>
      <c r="JG34" s="271"/>
      <c r="JH34" s="271"/>
      <c r="JI34" s="271"/>
      <c r="JJ34" s="271"/>
      <c r="JK34" s="271"/>
      <c r="JL34" s="271"/>
      <c r="JM34" s="271"/>
      <c r="JN34" s="271"/>
      <c r="JO34" s="251"/>
      <c r="JP34" s="251"/>
      <c r="JQ34" s="272"/>
      <c r="JR34" s="272"/>
      <c r="JS34" s="272"/>
      <c r="JT34" s="273"/>
      <c r="JU34" s="273"/>
      <c r="JV34" s="272">
        <f t="shared" ref="JV34:JV36" si="52">JQ34*JT34</f>
        <v>0</v>
      </c>
      <c r="JW34" s="272"/>
      <c r="JX34" s="272"/>
      <c r="JY34" s="272"/>
      <c r="KB34" s="270"/>
      <c r="KC34" s="270"/>
      <c r="KD34" s="235"/>
      <c r="KE34" s="236"/>
      <c r="KF34" s="236"/>
      <c r="KG34" s="236"/>
      <c r="KH34" s="236"/>
      <c r="KI34" s="236"/>
      <c r="KJ34" s="236"/>
      <c r="KK34" s="236"/>
      <c r="KL34" s="237"/>
      <c r="KM34" s="251"/>
      <c r="KN34" s="251"/>
      <c r="KO34" s="251"/>
      <c r="KP34" s="274"/>
      <c r="KQ34" s="274"/>
      <c r="KR34" s="274"/>
      <c r="KS34" s="274"/>
      <c r="KT34" s="274"/>
      <c r="KU34" s="274"/>
      <c r="KV34" s="274"/>
      <c r="KW34" s="274"/>
      <c r="KX34" s="274"/>
      <c r="KY34" s="274"/>
      <c r="KZ34" s="274"/>
      <c r="LA34" s="274"/>
      <c r="LB34" s="274"/>
      <c r="LC34" s="271"/>
      <c r="LD34" s="271"/>
      <c r="LE34" s="271"/>
      <c r="LF34" s="271"/>
      <c r="LG34" s="271"/>
      <c r="LH34" s="271"/>
      <c r="LI34" s="271"/>
      <c r="LJ34" s="271"/>
      <c r="LK34" s="271"/>
      <c r="LL34" s="271"/>
      <c r="LM34" s="271"/>
      <c r="LN34" s="271"/>
      <c r="LO34" s="271"/>
      <c r="LP34" s="271"/>
      <c r="LQ34" s="271"/>
      <c r="LR34" s="271"/>
      <c r="LS34" s="271"/>
      <c r="LT34" s="251"/>
      <c r="LU34" s="251"/>
      <c r="LV34" s="272"/>
      <c r="LW34" s="272"/>
      <c r="LX34" s="272"/>
      <c r="LY34" s="273"/>
      <c r="LZ34" s="273"/>
      <c r="MA34" s="272">
        <f t="shared" ref="MA34:MA36" si="53">LV34*LY34</f>
        <v>0</v>
      </c>
      <c r="MB34" s="272"/>
      <c r="MC34" s="272"/>
      <c r="MD34" s="272"/>
      <c r="MG34" s="270"/>
      <c r="MH34" s="270"/>
      <c r="MI34" s="235"/>
      <c r="MJ34" s="236"/>
      <c r="MK34" s="236"/>
      <c r="ML34" s="236"/>
      <c r="MM34" s="236"/>
      <c r="MN34" s="236"/>
      <c r="MO34" s="236"/>
      <c r="MP34" s="236"/>
      <c r="MQ34" s="237"/>
      <c r="MR34" s="313"/>
      <c r="MS34" s="251"/>
      <c r="MT34" s="251"/>
      <c r="MU34" s="274"/>
      <c r="MV34" s="274"/>
      <c r="MW34" s="274"/>
      <c r="MX34" s="274"/>
      <c r="MY34" s="274"/>
      <c r="MZ34" s="274"/>
      <c r="NA34" s="274"/>
      <c r="NB34" s="274"/>
      <c r="NC34" s="274"/>
      <c r="ND34" s="274"/>
      <c r="NE34" s="274"/>
      <c r="NF34" s="274"/>
      <c r="NG34" s="274"/>
      <c r="NH34" s="271"/>
      <c r="NI34" s="271"/>
      <c r="NJ34" s="271"/>
      <c r="NK34" s="271"/>
      <c r="NL34" s="271"/>
      <c r="NM34" s="271"/>
      <c r="NN34" s="271"/>
      <c r="NO34" s="271"/>
      <c r="NP34" s="271"/>
      <c r="NQ34" s="271"/>
      <c r="NR34" s="271"/>
      <c r="NS34" s="271"/>
      <c r="NT34" s="271"/>
      <c r="NU34" s="271"/>
      <c r="NV34" s="271"/>
      <c r="NW34" s="271"/>
      <c r="NX34" s="271"/>
      <c r="NY34" s="251"/>
      <c r="NZ34" s="251"/>
      <c r="OA34" s="272"/>
      <c r="OB34" s="272"/>
      <c r="OC34" s="272"/>
      <c r="OD34" s="273"/>
      <c r="OE34" s="273"/>
      <c r="OF34" s="272">
        <f t="shared" ref="OF34:OF36" si="54">OA34*OD34</f>
        <v>0</v>
      </c>
      <c r="OG34" s="272"/>
      <c r="OH34" s="272"/>
      <c r="OI34" s="272"/>
      <c r="OL34" s="270"/>
      <c r="OM34" s="270"/>
      <c r="ON34" s="235"/>
      <c r="OO34" s="236"/>
      <c r="OP34" s="236"/>
      <c r="OQ34" s="236"/>
      <c r="OR34" s="236"/>
      <c r="OS34" s="236"/>
      <c r="OT34" s="236"/>
      <c r="OU34" s="236"/>
      <c r="OV34" s="237"/>
      <c r="OW34" s="251"/>
      <c r="OX34" s="251"/>
      <c r="OY34" s="251"/>
      <c r="OZ34" s="274"/>
      <c r="PA34" s="274"/>
      <c r="PB34" s="274"/>
      <c r="PC34" s="274"/>
      <c r="PD34" s="274"/>
      <c r="PE34" s="274"/>
      <c r="PF34" s="274"/>
      <c r="PG34" s="274"/>
      <c r="PH34" s="274"/>
      <c r="PI34" s="274"/>
      <c r="PJ34" s="274"/>
      <c r="PK34" s="274"/>
      <c r="PL34" s="274"/>
      <c r="PM34" s="271"/>
      <c r="PN34" s="271"/>
      <c r="PO34" s="271"/>
      <c r="PP34" s="271"/>
      <c r="PQ34" s="271"/>
      <c r="PR34" s="271"/>
      <c r="PS34" s="271"/>
      <c r="PT34" s="271"/>
      <c r="PU34" s="271"/>
      <c r="PV34" s="271"/>
      <c r="PW34" s="271"/>
      <c r="PX34" s="271"/>
      <c r="PY34" s="271"/>
      <c r="PZ34" s="271"/>
      <c r="QA34" s="271"/>
      <c r="QB34" s="271"/>
      <c r="QC34" s="271"/>
      <c r="QD34" s="251"/>
      <c r="QE34" s="251"/>
      <c r="QF34" s="272"/>
      <c r="QG34" s="272"/>
      <c r="QH34" s="272"/>
      <c r="QI34" s="273"/>
      <c r="QJ34" s="273"/>
      <c r="QK34" s="272">
        <f t="shared" ref="QK34:QK36" si="55">QF34*QI34</f>
        <v>0</v>
      </c>
      <c r="QL34" s="272"/>
      <c r="QM34" s="272"/>
      <c r="QN34" s="272"/>
      <c r="QQ34" s="270"/>
      <c r="QR34" s="270"/>
      <c r="QS34" s="235"/>
      <c r="QT34" s="236"/>
      <c r="QU34" s="236"/>
      <c r="QV34" s="236"/>
      <c r="QW34" s="236"/>
      <c r="QX34" s="236"/>
      <c r="QY34" s="236"/>
      <c r="QZ34" s="236"/>
      <c r="RA34" s="237"/>
      <c r="RB34" s="313"/>
      <c r="RC34" s="251"/>
      <c r="RD34" s="251"/>
      <c r="RE34" s="274"/>
      <c r="RF34" s="274"/>
      <c r="RG34" s="274"/>
      <c r="RH34" s="274"/>
      <c r="RI34" s="274"/>
      <c r="RJ34" s="274"/>
      <c r="RK34" s="274"/>
      <c r="RL34" s="274"/>
      <c r="RM34" s="274"/>
      <c r="RN34" s="274"/>
      <c r="RO34" s="274"/>
      <c r="RP34" s="274"/>
      <c r="RQ34" s="274"/>
      <c r="RR34" s="271"/>
      <c r="RS34" s="271"/>
      <c r="RT34" s="271"/>
      <c r="RU34" s="271"/>
      <c r="RV34" s="271"/>
      <c r="RW34" s="271"/>
      <c r="RX34" s="271"/>
      <c r="RY34" s="271"/>
      <c r="RZ34" s="271"/>
      <c r="SA34" s="271"/>
      <c r="SB34" s="271"/>
      <c r="SC34" s="271"/>
      <c r="SD34" s="271"/>
      <c r="SE34" s="271"/>
      <c r="SF34" s="271"/>
      <c r="SG34" s="271"/>
      <c r="SH34" s="271"/>
      <c r="SI34" s="251"/>
      <c r="SJ34" s="251"/>
      <c r="SK34" s="272"/>
      <c r="SL34" s="272"/>
      <c r="SM34" s="272"/>
      <c r="SN34" s="273"/>
      <c r="SO34" s="273"/>
      <c r="SP34" s="272">
        <f t="shared" ref="SP34:SP36" si="56">SK34*SN34</f>
        <v>0</v>
      </c>
      <c r="SQ34" s="272"/>
      <c r="SR34" s="272"/>
      <c r="SS34" s="272"/>
      <c r="SV34" s="270"/>
      <c r="SW34" s="270"/>
      <c r="SX34" s="235"/>
      <c r="SY34" s="236"/>
      <c r="SZ34" s="236"/>
      <c r="TA34" s="236"/>
      <c r="TB34" s="236"/>
      <c r="TC34" s="236"/>
      <c r="TD34" s="236"/>
      <c r="TE34" s="236"/>
      <c r="TF34" s="237"/>
      <c r="TG34" s="251"/>
      <c r="TH34" s="251"/>
      <c r="TI34" s="251"/>
      <c r="TJ34" s="274"/>
      <c r="TK34" s="274"/>
      <c r="TL34" s="274"/>
      <c r="TM34" s="274"/>
      <c r="TN34" s="274"/>
      <c r="TO34" s="274"/>
      <c r="TP34" s="274"/>
      <c r="TQ34" s="274"/>
      <c r="TR34" s="274"/>
      <c r="TS34" s="274"/>
      <c r="TT34" s="274"/>
      <c r="TU34" s="274"/>
      <c r="TV34" s="274"/>
      <c r="TW34" s="271"/>
      <c r="TX34" s="271"/>
      <c r="TY34" s="271"/>
      <c r="TZ34" s="271"/>
      <c r="UA34" s="271"/>
      <c r="UB34" s="271"/>
      <c r="UC34" s="271"/>
      <c r="UD34" s="271"/>
      <c r="UE34" s="271"/>
      <c r="UF34" s="271"/>
      <c r="UG34" s="271"/>
      <c r="UH34" s="271"/>
      <c r="UI34" s="271"/>
      <c r="UJ34" s="271"/>
      <c r="UK34" s="271"/>
      <c r="UL34" s="271"/>
      <c r="UM34" s="271"/>
      <c r="UN34" s="251"/>
      <c r="UO34" s="251"/>
      <c r="UP34" s="272"/>
      <c r="UQ34" s="272"/>
      <c r="UR34" s="272"/>
      <c r="US34" s="273"/>
      <c r="UT34" s="273"/>
      <c r="UU34" s="272">
        <f t="shared" ref="UU34:UU36" si="57">UP34*US34</f>
        <v>0</v>
      </c>
      <c r="UV34" s="272"/>
      <c r="UW34" s="272"/>
      <c r="UX34" s="272"/>
      <c r="VA34" s="270"/>
      <c r="VB34" s="270"/>
      <c r="VC34" s="235"/>
      <c r="VD34" s="236"/>
      <c r="VE34" s="236"/>
      <c r="VF34" s="236"/>
      <c r="VG34" s="236"/>
      <c r="VH34" s="236"/>
      <c r="VI34" s="236"/>
      <c r="VJ34" s="236"/>
      <c r="VK34" s="237"/>
      <c r="VL34" s="313"/>
      <c r="VM34" s="251"/>
      <c r="VN34" s="251"/>
      <c r="VO34" s="274"/>
      <c r="VP34" s="274"/>
      <c r="VQ34" s="274"/>
      <c r="VR34" s="274"/>
      <c r="VS34" s="274"/>
      <c r="VT34" s="274"/>
      <c r="VU34" s="274"/>
      <c r="VV34" s="274"/>
      <c r="VW34" s="274"/>
      <c r="VX34" s="274"/>
      <c r="VY34" s="274"/>
      <c r="VZ34" s="274"/>
      <c r="WA34" s="274"/>
      <c r="WB34" s="271"/>
      <c r="WC34" s="271"/>
      <c r="WD34" s="271"/>
      <c r="WE34" s="271"/>
      <c r="WF34" s="271"/>
      <c r="WG34" s="271"/>
      <c r="WH34" s="271"/>
      <c r="WI34" s="271"/>
      <c r="WJ34" s="271"/>
      <c r="WK34" s="271"/>
      <c r="WL34" s="271"/>
      <c r="WM34" s="271"/>
      <c r="WN34" s="271"/>
      <c r="WO34" s="271"/>
      <c r="WP34" s="271"/>
      <c r="WQ34" s="271"/>
      <c r="WR34" s="271"/>
      <c r="WS34" s="251"/>
      <c r="WT34" s="251"/>
      <c r="WU34" s="272"/>
      <c r="WV34" s="272"/>
      <c r="WW34" s="272"/>
      <c r="WX34" s="273"/>
      <c r="WY34" s="273"/>
      <c r="WZ34" s="272">
        <f t="shared" ref="WZ34:WZ36" si="58">WU34*WX34</f>
        <v>0</v>
      </c>
      <c r="XA34" s="272"/>
      <c r="XB34" s="272"/>
      <c r="XC34" s="272"/>
      <c r="XF34" s="270"/>
      <c r="XG34" s="270"/>
      <c r="XH34" s="235"/>
      <c r="XI34" s="236"/>
      <c r="XJ34" s="236"/>
      <c r="XK34" s="236"/>
      <c r="XL34" s="236"/>
      <c r="XM34" s="236"/>
      <c r="XN34" s="236"/>
      <c r="XO34" s="236"/>
      <c r="XP34" s="237"/>
      <c r="XQ34" s="251"/>
      <c r="XR34" s="251"/>
      <c r="XS34" s="251"/>
      <c r="XT34" s="274"/>
      <c r="XU34" s="274"/>
      <c r="XV34" s="274"/>
      <c r="XW34" s="274"/>
      <c r="XX34" s="274"/>
      <c r="XY34" s="274"/>
      <c r="XZ34" s="274"/>
      <c r="YA34" s="274"/>
      <c r="YB34" s="274"/>
      <c r="YC34" s="274"/>
      <c r="YD34" s="274"/>
      <c r="YE34" s="274"/>
      <c r="YF34" s="274"/>
      <c r="YG34" s="271"/>
      <c r="YH34" s="271"/>
      <c r="YI34" s="271"/>
      <c r="YJ34" s="271"/>
      <c r="YK34" s="271"/>
      <c r="YL34" s="271"/>
      <c r="YM34" s="271"/>
      <c r="YN34" s="271"/>
      <c r="YO34" s="271"/>
      <c r="YP34" s="271"/>
      <c r="YQ34" s="271"/>
      <c r="YR34" s="271"/>
      <c r="YS34" s="271"/>
      <c r="YT34" s="271"/>
      <c r="YU34" s="271"/>
      <c r="YV34" s="271"/>
      <c r="YW34" s="271"/>
      <c r="YX34" s="251"/>
      <c r="YY34" s="251"/>
      <c r="YZ34" s="272"/>
      <c r="ZA34" s="272"/>
      <c r="ZB34" s="272"/>
      <c r="ZC34" s="273"/>
      <c r="ZD34" s="273"/>
      <c r="ZE34" s="272">
        <f t="shared" ref="ZE34:ZE36" si="59">YZ34*ZC34</f>
        <v>0</v>
      </c>
      <c r="ZF34" s="272"/>
      <c r="ZG34" s="272"/>
      <c r="ZH34" s="272"/>
    </row>
    <row r="35" spans="3:684" ht="19.899999999999999" customHeight="1" x14ac:dyDescent="0.25">
      <c r="C35" s="270"/>
      <c r="D35" s="270"/>
      <c r="E35" s="235"/>
      <c r="F35" s="236"/>
      <c r="G35" s="236"/>
      <c r="H35" s="236"/>
      <c r="I35" s="236"/>
      <c r="J35" s="236"/>
      <c r="K35" s="236"/>
      <c r="L35" s="236"/>
      <c r="M35" s="237"/>
      <c r="N35" s="313"/>
      <c r="O35" s="251"/>
      <c r="P35" s="251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4"/>
      <c r="AD35" s="271"/>
      <c r="AE35" s="271"/>
      <c r="AF35" s="271"/>
      <c r="AG35" s="271"/>
      <c r="AH35" s="271"/>
      <c r="AI35" s="271"/>
      <c r="AJ35" s="271"/>
      <c r="AK35" s="271"/>
      <c r="AL35" s="271"/>
      <c r="AM35" s="271"/>
      <c r="AN35" s="271"/>
      <c r="AO35" s="271"/>
      <c r="AP35" s="271"/>
      <c r="AQ35" s="271"/>
      <c r="AR35" s="271"/>
      <c r="AS35" s="271"/>
      <c r="AT35" s="271"/>
      <c r="AU35" s="251"/>
      <c r="AV35" s="251"/>
      <c r="AW35" s="272"/>
      <c r="AX35" s="272"/>
      <c r="AY35" s="272"/>
      <c r="AZ35" s="273"/>
      <c r="BA35" s="273"/>
      <c r="BB35" s="272">
        <f t="shared" si="48"/>
        <v>0</v>
      </c>
      <c r="BC35" s="272"/>
      <c r="BD35" s="272"/>
      <c r="BE35" s="272"/>
      <c r="BH35" s="270"/>
      <c r="BI35" s="270"/>
      <c r="BJ35" s="235"/>
      <c r="BK35" s="236"/>
      <c r="BL35" s="236"/>
      <c r="BM35" s="236"/>
      <c r="BN35" s="236"/>
      <c r="BO35" s="236"/>
      <c r="BP35" s="236"/>
      <c r="BQ35" s="236"/>
      <c r="BR35" s="237"/>
      <c r="BS35" s="251"/>
      <c r="BT35" s="251"/>
      <c r="BU35" s="251"/>
      <c r="BV35" s="274"/>
      <c r="BW35" s="274"/>
      <c r="BX35" s="274"/>
      <c r="BY35" s="274"/>
      <c r="BZ35" s="274"/>
      <c r="CA35" s="274"/>
      <c r="CB35" s="274"/>
      <c r="CC35" s="274"/>
      <c r="CD35" s="274"/>
      <c r="CE35" s="274"/>
      <c r="CF35" s="274"/>
      <c r="CG35" s="274"/>
      <c r="CH35" s="274"/>
      <c r="CI35" s="271"/>
      <c r="CJ35" s="271"/>
      <c r="CK35" s="271"/>
      <c r="CL35" s="271"/>
      <c r="CM35" s="271"/>
      <c r="CN35" s="271"/>
      <c r="CO35" s="271"/>
      <c r="CP35" s="271"/>
      <c r="CQ35" s="271"/>
      <c r="CR35" s="271"/>
      <c r="CS35" s="271"/>
      <c r="CT35" s="271"/>
      <c r="CU35" s="271"/>
      <c r="CV35" s="271"/>
      <c r="CW35" s="271"/>
      <c r="CX35" s="271"/>
      <c r="CY35" s="271"/>
      <c r="CZ35" s="251"/>
      <c r="DA35" s="251"/>
      <c r="DB35" s="272"/>
      <c r="DC35" s="272"/>
      <c r="DD35" s="272"/>
      <c r="DE35" s="273"/>
      <c r="DF35" s="273"/>
      <c r="DG35" s="272">
        <f t="shared" si="49"/>
        <v>0</v>
      </c>
      <c r="DH35" s="272"/>
      <c r="DI35" s="272"/>
      <c r="DJ35" s="272"/>
      <c r="DM35" s="270"/>
      <c r="DN35" s="270"/>
      <c r="DO35" s="235"/>
      <c r="DP35" s="236"/>
      <c r="DQ35" s="236"/>
      <c r="DR35" s="236"/>
      <c r="DS35" s="236"/>
      <c r="DT35" s="236"/>
      <c r="DU35" s="236"/>
      <c r="DV35" s="236"/>
      <c r="DW35" s="237"/>
      <c r="DX35" s="313"/>
      <c r="DY35" s="251"/>
      <c r="DZ35" s="251"/>
      <c r="EA35" s="274"/>
      <c r="EB35" s="274"/>
      <c r="EC35" s="274"/>
      <c r="ED35" s="274"/>
      <c r="EE35" s="274"/>
      <c r="EF35" s="274"/>
      <c r="EG35" s="274"/>
      <c r="EH35" s="274"/>
      <c r="EI35" s="274"/>
      <c r="EJ35" s="274"/>
      <c r="EK35" s="274"/>
      <c r="EL35" s="274"/>
      <c r="EM35" s="274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51"/>
      <c r="FF35" s="251"/>
      <c r="FG35" s="272"/>
      <c r="FH35" s="272"/>
      <c r="FI35" s="272"/>
      <c r="FJ35" s="273"/>
      <c r="FK35" s="273"/>
      <c r="FL35" s="272">
        <f t="shared" si="50"/>
        <v>0</v>
      </c>
      <c r="FM35" s="272"/>
      <c r="FN35" s="272"/>
      <c r="FO35" s="272"/>
      <c r="FR35" s="270"/>
      <c r="FS35" s="270"/>
      <c r="FT35" s="235"/>
      <c r="FU35" s="236"/>
      <c r="FV35" s="236"/>
      <c r="FW35" s="236"/>
      <c r="FX35" s="236"/>
      <c r="FY35" s="236"/>
      <c r="FZ35" s="236"/>
      <c r="GA35" s="236"/>
      <c r="GB35" s="237"/>
      <c r="GC35" s="251"/>
      <c r="GD35" s="251"/>
      <c r="GE35" s="251"/>
      <c r="GF35" s="274"/>
      <c r="GG35" s="274"/>
      <c r="GH35" s="274"/>
      <c r="GI35" s="274"/>
      <c r="GJ35" s="274"/>
      <c r="GK35" s="274"/>
      <c r="GL35" s="274"/>
      <c r="GM35" s="274"/>
      <c r="GN35" s="274"/>
      <c r="GO35" s="274"/>
      <c r="GP35" s="274"/>
      <c r="GQ35" s="274"/>
      <c r="GR35" s="274"/>
      <c r="GS35" s="271"/>
      <c r="GT35" s="271"/>
      <c r="GU35" s="271"/>
      <c r="GV35" s="271"/>
      <c r="GW35" s="271"/>
      <c r="GX35" s="271"/>
      <c r="GY35" s="271"/>
      <c r="GZ35" s="271"/>
      <c r="HA35" s="271"/>
      <c r="HB35" s="271"/>
      <c r="HC35" s="271"/>
      <c r="HD35" s="271"/>
      <c r="HE35" s="271"/>
      <c r="HF35" s="271"/>
      <c r="HG35" s="271"/>
      <c r="HH35" s="271"/>
      <c r="HI35" s="271"/>
      <c r="HJ35" s="251"/>
      <c r="HK35" s="251"/>
      <c r="HL35" s="272"/>
      <c r="HM35" s="272"/>
      <c r="HN35" s="272"/>
      <c r="HO35" s="273"/>
      <c r="HP35" s="273"/>
      <c r="HQ35" s="272">
        <f t="shared" si="51"/>
        <v>0</v>
      </c>
      <c r="HR35" s="272"/>
      <c r="HS35" s="272"/>
      <c r="HT35" s="272"/>
      <c r="HW35" s="270"/>
      <c r="HX35" s="270"/>
      <c r="HY35" s="235"/>
      <c r="HZ35" s="236"/>
      <c r="IA35" s="236"/>
      <c r="IB35" s="236"/>
      <c r="IC35" s="236"/>
      <c r="ID35" s="236"/>
      <c r="IE35" s="236"/>
      <c r="IF35" s="236"/>
      <c r="IG35" s="237"/>
      <c r="IH35" s="313"/>
      <c r="II35" s="251"/>
      <c r="IJ35" s="251"/>
      <c r="IK35" s="274"/>
      <c r="IL35" s="274"/>
      <c r="IM35" s="274"/>
      <c r="IN35" s="274"/>
      <c r="IO35" s="274"/>
      <c r="IP35" s="274"/>
      <c r="IQ35" s="274"/>
      <c r="IR35" s="274"/>
      <c r="IS35" s="274"/>
      <c r="IT35" s="274"/>
      <c r="IU35" s="274"/>
      <c r="IV35" s="274"/>
      <c r="IW35" s="274"/>
      <c r="IX35" s="271"/>
      <c r="IY35" s="271"/>
      <c r="IZ35" s="271"/>
      <c r="JA35" s="271"/>
      <c r="JB35" s="271"/>
      <c r="JC35" s="271"/>
      <c r="JD35" s="271"/>
      <c r="JE35" s="271"/>
      <c r="JF35" s="271"/>
      <c r="JG35" s="271"/>
      <c r="JH35" s="271"/>
      <c r="JI35" s="271"/>
      <c r="JJ35" s="271"/>
      <c r="JK35" s="271"/>
      <c r="JL35" s="271"/>
      <c r="JM35" s="271"/>
      <c r="JN35" s="271"/>
      <c r="JO35" s="251"/>
      <c r="JP35" s="251"/>
      <c r="JQ35" s="272"/>
      <c r="JR35" s="272"/>
      <c r="JS35" s="272"/>
      <c r="JT35" s="273"/>
      <c r="JU35" s="273"/>
      <c r="JV35" s="272">
        <f t="shared" si="52"/>
        <v>0</v>
      </c>
      <c r="JW35" s="272"/>
      <c r="JX35" s="272"/>
      <c r="JY35" s="272"/>
      <c r="KB35" s="270"/>
      <c r="KC35" s="270"/>
      <c r="KD35" s="235"/>
      <c r="KE35" s="236"/>
      <c r="KF35" s="236"/>
      <c r="KG35" s="236"/>
      <c r="KH35" s="236"/>
      <c r="KI35" s="236"/>
      <c r="KJ35" s="236"/>
      <c r="KK35" s="236"/>
      <c r="KL35" s="237"/>
      <c r="KM35" s="251"/>
      <c r="KN35" s="251"/>
      <c r="KO35" s="251"/>
      <c r="KP35" s="274"/>
      <c r="KQ35" s="274"/>
      <c r="KR35" s="274"/>
      <c r="KS35" s="274"/>
      <c r="KT35" s="274"/>
      <c r="KU35" s="274"/>
      <c r="KV35" s="274"/>
      <c r="KW35" s="274"/>
      <c r="KX35" s="274"/>
      <c r="KY35" s="274"/>
      <c r="KZ35" s="274"/>
      <c r="LA35" s="274"/>
      <c r="LB35" s="274"/>
      <c r="LC35" s="271"/>
      <c r="LD35" s="271"/>
      <c r="LE35" s="271"/>
      <c r="LF35" s="271"/>
      <c r="LG35" s="271"/>
      <c r="LH35" s="271"/>
      <c r="LI35" s="271"/>
      <c r="LJ35" s="271"/>
      <c r="LK35" s="271"/>
      <c r="LL35" s="271"/>
      <c r="LM35" s="271"/>
      <c r="LN35" s="271"/>
      <c r="LO35" s="271"/>
      <c r="LP35" s="271"/>
      <c r="LQ35" s="271"/>
      <c r="LR35" s="271"/>
      <c r="LS35" s="271"/>
      <c r="LT35" s="251"/>
      <c r="LU35" s="251"/>
      <c r="LV35" s="272"/>
      <c r="LW35" s="272"/>
      <c r="LX35" s="272"/>
      <c r="LY35" s="273"/>
      <c r="LZ35" s="273"/>
      <c r="MA35" s="272">
        <f t="shared" si="53"/>
        <v>0</v>
      </c>
      <c r="MB35" s="272"/>
      <c r="MC35" s="272"/>
      <c r="MD35" s="272"/>
      <c r="MG35" s="270"/>
      <c r="MH35" s="270"/>
      <c r="MI35" s="235"/>
      <c r="MJ35" s="236"/>
      <c r="MK35" s="236"/>
      <c r="ML35" s="236"/>
      <c r="MM35" s="236"/>
      <c r="MN35" s="236"/>
      <c r="MO35" s="236"/>
      <c r="MP35" s="236"/>
      <c r="MQ35" s="237"/>
      <c r="MR35" s="313"/>
      <c r="MS35" s="251"/>
      <c r="MT35" s="251"/>
      <c r="MU35" s="274"/>
      <c r="MV35" s="274"/>
      <c r="MW35" s="274"/>
      <c r="MX35" s="274"/>
      <c r="MY35" s="274"/>
      <c r="MZ35" s="274"/>
      <c r="NA35" s="274"/>
      <c r="NB35" s="274"/>
      <c r="NC35" s="274"/>
      <c r="ND35" s="274"/>
      <c r="NE35" s="274"/>
      <c r="NF35" s="274"/>
      <c r="NG35" s="274"/>
      <c r="NH35" s="271"/>
      <c r="NI35" s="271"/>
      <c r="NJ35" s="271"/>
      <c r="NK35" s="271"/>
      <c r="NL35" s="271"/>
      <c r="NM35" s="271"/>
      <c r="NN35" s="271"/>
      <c r="NO35" s="271"/>
      <c r="NP35" s="271"/>
      <c r="NQ35" s="271"/>
      <c r="NR35" s="271"/>
      <c r="NS35" s="271"/>
      <c r="NT35" s="271"/>
      <c r="NU35" s="271"/>
      <c r="NV35" s="271"/>
      <c r="NW35" s="271"/>
      <c r="NX35" s="271"/>
      <c r="NY35" s="251"/>
      <c r="NZ35" s="251"/>
      <c r="OA35" s="272"/>
      <c r="OB35" s="272"/>
      <c r="OC35" s="272"/>
      <c r="OD35" s="273"/>
      <c r="OE35" s="273"/>
      <c r="OF35" s="272">
        <f t="shared" si="54"/>
        <v>0</v>
      </c>
      <c r="OG35" s="272"/>
      <c r="OH35" s="272"/>
      <c r="OI35" s="272"/>
      <c r="OL35" s="270"/>
      <c r="OM35" s="270"/>
      <c r="ON35" s="235"/>
      <c r="OO35" s="236"/>
      <c r="OP35" s="236"/>
      <c r="OQ35" s="236"/>
      <c r="OR35" s="236"/>
      <c r="OS35" s="236"/>
      <c r="OT35" s="236"/>
      <c r="OU35" s="236"/>
      <c r="OV35" s="237"/>
      <c r="OW35" s="251"/>
      <c r="OX35" s="251"/>
      <c r="OY35" s="251"/>
      <c r="OZ35" s="274"/>
      <c r="PA35" s="274"/>
      <c r="PB35" s="274"/>
      <c r="PC35" s="274"/>
      <c r="PD35" s="274"/>
      <c r="PE35" s="274"/>
      <c r="PF35" s="274"/>
      <c r="PG35" s="274"/>
      <c r="PH35" s="274"/>
      <c r="PI35" s="274"/>
      <c r="PJ35" s="274"/>
      <c r="PK35" s="274"/>
      <c r="PL35" s="274"/>
      <c r="PM35" s="271"/>
      <c r="PN35" s="271"/>
      <c r="PO35" s="271"/>
      <c r="PP35" s="271"/>
      <c r="PQ35" s="271"/>
      <c r="PR35" s="271"/>
      <c r="PS35" s="271"/>
      <c r="PT35" s="271"/>
      <c r="PU35" s="271"/>
      <c r="PV35" s="271"/>
      <c r="PW35" s="271"/>
      <c r="PX35" s="271"/>
      <c r="PY35" s="271"/>
      <c r="PZ35" s="271"/>
      <c r="QA35" s="271"/>
      <c r="QB35" s="271"/>
      <c r="QC35" s="271"/>
      <c r="QD35" s="251"/>
      <c r="QE35" s="251"/>
      <c r="QF35" s="272"/>
      <c r="QG35" s="272"/>
      <c r="QH35" s="272"/>
      <c r="QI35" s="273"/>
      <c r="QJ35" s="273"/>
      <c r="QK35" s="272">
        <f t="shared" si="55"/>
        <v>0</v>
      </c>
      <c r="QL35" s="272"/>
      <c r="QM35" s="272"/>
      <c r="QN35" s="272"/>
      <c r="QQ35" s="270"/>
      <c r="QR35" s="270"/>
      <c r="QS35" s="235"/>
      <c r="QT35" s="236"/>
      <c r="QU35" s="236"/>
      <c r="QV35" s="236"/>
      <c r="QW35" s="236"/>
      <c r="QX35" s="236"/>
      <c r="QY35" s="236"/>
      <c r="QZ35" s="236"/>
      <c r="RA35" s="237"/>
      <c r="RB35" s="313"/>
      <c r="RC35" s="251"/>
      <c r="RD35" s="251"/>
      <c r="RE35" s="274"/>
      <c r="RF35" s="274"/>
      <c r="RG35" s="274"/>
      <c r="RH35" s="274"/>
      <c r="RI35" s="274"/>
      <c r="RJ35" s="274"/>
      <c r="RK35" s="274"/>
      <c r="RL35" s="274"/>
      <c r="RM35" s="274"/>
      <c r="RN35" s="274"/>
      <c r="RO35" s="274"/>
      <c r="RP35" s="274"/>
      <c r="RQ35" s="274"/>
      <c r="RR35" s="271"/>
      <c r="RS35" s="271"/>
      <c r="RT35" s="271"/>
      <c r="RU35" s="271"/>
      <c r="RV35" s="271"/>
      <c r="RW35" s="271"/>
      <c r="RX35" s="271"/>
      <c r="RY35" s="271"/>
      <c r="RZ35" s="271"/>
      <c r="SA35" s="271"/>
      <c r="SB35" s="271"/>
      <c r="SC35" s="271"/>
      <c r="SD35" s="271"/>
      <c r="SE35" s="271"/>
      <c r="SF35" s="271"/>
      <c r="SG35" s="271"/>
      <c r="SH35" s="271"/>
      <c r="SI35" s="251"/>
      <c r="SJ35" s="251"/>
      <c r="SK35" s="272"/>
      <c r="SL35" s="272"/>
      <c r="SM35" s="272"/>
      <c r="SN35" s="273"/>
      <c r="SO35" s="273"/>
      <c r="SP35" s="272">
        <f t="shared" si="56"/>
        <v>0</v>
      </c>
      <c r="SQ35" s="272"/>
      <c r="SR35" s="272"/>
      <c r="SS35" s="272"/>
      <c r="SV35" s="270"/>
      <c r="SW35" s="270"/>
      <c r="SX35" s="235"/>
      <c r="SY35" s="236"/>
      <c r="SZ35" s="236"/>
      <c r="TA35" s="236"/>
      <c r="TB35" s="236"/>
      <c r="TC35" s="236"/>
      <c r="TD35" s="236"/>
      <c r="TE35" s="236"/>
      <c r="TF35" s="237"/>
      <c r="TG35" s="251"/>
      <c r="TH35" s="251"/>
      <c r="TI35" s="251"/>
      <c r="TJ35" s="274"/>
      <c r="TK35" s="274"/>
      <c r="TL35" s="274"/>
      <c r="TM35" s="274"/>
      <c r="TN35" s="274"/>
      <c r="TO35" s="274"/>
      <c r="TP35" s="274"/>
      <c r="TQ35" s="274"/>
      <c r="TR35" s="274"/>
      <c r="TS35" s="274"/>
      <c r="TT35" s="274"/>
      <c r="TU35" s="274"/>
      <c r="TV35" s="274"/>
      <c r="TW35" s="271"/>
      <c r="TX35" s="271"/>
      <c r="TY35" s="271"/>
      <c r="TZ35" s="271"/>
      <c r="UA35" s="271"/>
      <c r="UB35" s="271"/>
      <c r="UC35" s="271"/>
      <c r="UD35" s="271"/>
      <c r="UE35" s="271"/>
      <c r="UF35" s="271"/>
      <c r="UG35" s="271"/>
      <c r="UH35" s="271"/>
      <c r="UI35" s="271"/>
      <c r="UJ35" s="271"/>
      <c r="UK35" s="271"/>
      <c r="UL35" s="271"/>
      <c r="UM35" s="271"/>
      <c r="UN35" s="251"/>
      <c r="UO35" s="251"/>
      <c r="UP35" s="272"/>
      <c r="UQ35" s="272"/>
      <c r="UR35" s="272"/>
      <c r="US35" s="273"/>
      <c r="UT35" s="273"/>
      <c r="UU35" s="272">
        <f t="shared" si="57"/>
        <v>0</v>
      </c>
      <c r="UV35" s="272"/>
      <c r="UW35" s="272"/>
      <c r="UX35" s="272"/>
      <c r="VA35" s="270"/>
      <c r="VB35" s="270"/>
      <c r="VC35" s="235"/>
      <c r="VD35" s="236"/>
      <c r="VE35" s="236"/>
      <c r="VF35" s="236"/>
      <c r="VG35" s="236"/>
      <c r="VH35" s="236"/>
      <c r="VI35" s="236"/>
      <c r="VJ35" s="236"/>
      <c r="VK35" s="237"/>
      <c r="VL35" s="313"/>
      <c r="VM35" s="251"/>
      <c r="VN35" s="251"/>
      <c r="VO35" s="274"/>
      <c r="VP35" s="274"/>
      <c r="VQ35" s="274"/>
      <c r="VR35" s="274"/>
      <c r="VS35" s="274"/>
      <c r="VT35" s="274"/>
      <c r="VU35" s="274"/>
      <c r="VV35" s="274"/>
      <c r="VW35" s="274"/>
      <c r="VX35" s="274"/>
      <c r="VY35" s="274"/>
      <c r="VZ35" s="274"/>
      <c r="WA35" s="274"/>
      <c r="WB35" s="271"/>
      <c r="WC35" s="271"/>
      <c r="WD35" s="271"/>
      <c r="WE35" s="271"/>
      <c r="WF35" s="271"/>
      <c r="WG35" s="271"/>
      <c r="WH35" s="271"/>
      <c r="WI35" s="271"/>
      <c r="WJ35" s="271"/>
      <c r="WK35" s="271"/>
      <c r="WL35" s="271"/>
      <c r="WM35" s="271"/>
      <c r="WN35" s="271"/>
      <c r="WO35" s="271"/>
      <c r="WP35" s="271"/>
      <c r="WQ35" s="271"/>
      <c r="WR35" s="271"/>
      <c r="WS35" s="251"/>
      <c r="WT35" s="251"/>
      <c r="WU35" s="272"/>
      <c r="WV35" s="272"/>
      <c r="WW35" s="272"/>
      <c r="WX35" s="273"/>
      <c r="WY35" s="273"/>
      <c r="WZ35" s="272">
        <f t="shared" si="58"/>
        <v>0</v>
      </c>
      <c r="XA35" s="272"/>
      <c r="XB35" s="272"/>
      <c r="XC35" s="272"/>
      <c r="XF35" s="270"/>
      <c r="XG35" s="270"/>
      <c r="XH35" s="235"/>
      <c r="XI35" s="236"/>
      <c r="XJ35" s="236"/>
      <c r="XK35" s="236"/>
      <c r="XL35" s="236"/>
      <c r="XM35" s="236"/>
      <c r="XN35" s="236"/>
      <c r="XO35" s="236"/>
      <c r="XP35" s="237"/>
      <c r="XQ35" s="251"/>
      <c r="XR35" s="251"/>
      <c r="XS35" s="251"/>
      <c r="XT35" s="274"/>
      <c r="XU35" s="274"/>
      <c r="XV35" s="274"/>
      <c r="XW35" s="274"/>
      <c r="XX35" s="274"/>
      <c r="XY35" s="274"/>
      <c r="XZ35" s="274"/>
      <c r="YA35" s="274"/>
      <c r="YB35" s="274"/>
      <c r="YC35" s="274"/>
      <c r="YD35" s="274"/>
      <c r="YE35" s="274"/>
      <c r="YF35" s="274"/>
      <c r="YG35" s="271"/>
      <c r="YH35" s="271"/>
      <c r="YI35" s="271"/>
      <c r="YJ35" s="271"/>
      <c r="YK35" s="271"/>
      <c r="YL35" s="271"/>
      <c r="YM35" s="271"/>
      <c r="YN35" s="271"/>
      <c r="YO35" s="271"/>
      <c r="YP35" s="271"/>
      <c r="YQ35" s="271"/>
      <c r="YR35" s="271"/>
      <c r="YS35" s="271"/>
      <c r="YT35" s="271"/>
      <c r="YU35" s="271"/>
      <c r="YV35" s="271"/>
      <c r="YW35" s="271"/>
      <c r="YX35" s="251"/>
      <c r="YY35" s="251"/>
      <c r="YZ35" s="272"/>
      <c r="ZA35" s="272"/>
      <c r="ZB35" s="272"/>
      <c r="ZC35" s="273"/>
      <c r="ZD35" s="273"/>
      <c r="ZE35" s="272">
        <f t="shared" si="59"/>
        <v>0</v>
      </c>
      <c r="ZF35" s="272"/>
      <c r="ZG35" s="272"/>
      <c r="ZH35" s="272"/>
    </row>
    <row r="36" spans="3:684" ht="19.899999999999999" customHeight="1" x14ac:dyDescent="0.25">
      <c r="C36" s="270"/>
      <c r="D36" s="270"/>
      <c r="E36" s="235"/>
      <c r="F36" s="236"/>
      <c r="G36" s="236"/>
      <c r="H36" s="236"/>
      <c r="I36" s="236"/>
      <c r="J36" s="236"/>
      <c r="K36" s="236"/>
      <c r="L36" s="236"/>
      <c r="M36" s="237"/>
      <c r="N36" s="313"/>
      <c r="O36" s="251"/>
      <c r="P36" s="251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4"/>
      <c r="AD36" s="271"/>
      <c r="AE36" s="271"/>
      <c r="AF36" s="271"/>
      <c r="AG36" s="271"/>
      <c r="AH36" s="271"/>
      <c r="AI36" s="271"/>
      <c r="AJ36" s="271"/>
      <c r="AK36" s="271"/>
      <c r="AL36" s="271"/>
      <c r="AM36" s="271"/>
      <c r="AN36" s="271"/>
      <c r="AO36" s="271"/>
      <c r="AP36" s="271"/>
      <c r="AQ36" s="271"/>
      <c r="AR36" s="271"/>
      <c r="AS36" s="271"/>
      <c r="AT36" s="271"/>
      <c r="AU36" s="251"/>
      <c r="AV36" s="251"/>
      <c r="AW36" s="272"/>
      <c r="AX36" s="272"/>
      <c r="AY36" s="272"/>
      <c r="AZ36" s="273"/>
      <c r="BA36" s="273"/>
      <c r="BB36" s="272">
        <f t="shared" si="48"/>
        <v>0</v>
      </c>
      <c r="BC36" s="272"/>
      <c r="BD36" s="272"/>
      <c r="BE36" s="272"/>
      <c r="BH36" s="270"/>
      <c r="BI36" s="270"/>
      <c r="BJ36" s="235"/>
      <c r="BK36" s="236"/>
      <c r="BL36" s="236"/>
      <c r="BM36" s="236"/>
      <c r="BN36" s="236"/>
      <c r="BO36" s="236"/>
      <c r="BP36" s="236"/>
      <c r="BQ36" s="236"/>
      <c r="BR36" s="237"/>
      <c r="BS36" s="251"/>
      <c r="BT36" s="251"/>
      <c r="BU36" s="251"/>
      <c r="BV36" s="274"/>
      <c r="BW36" s="274"/>
      <c r="BX36" s="274"/>
      <c r="BY36" s="274"/>
      <c r="BZ36" s="274"/>
      <c r="CA36" s="274"/>
      <c r="CB36" s="274"/>
      <c r="CC36" s="274"/>
      <c r="CD36" s="274"/>
      <c r="CE36" s="274"/>
      <c r="CF36" s="274"/>
      <c r="CG36" s="274"/>
      <c r="CH36" s="274"/>
      <c r="CI36" s="271"/>
      <c r="CJ36" s="271"/>
      <c r="CK36" s="271"/>
      <c r="CL36" s="271"/>
      <c r="CM36" s="271"/>
      <c r="CN36" s="271"/>
      <c r="CO36" s="271"/>
      <c r="CP36" s="271"/>
      <c r="CQ36" s="271"/>
      <c r="CR36" s="271"/>
      <c r="CS36" s="271"/>
      <c r="CT36" s="271"/>
      <c r="CU36" s="271"/>
      <c r="CV36" s="271"/>
      <c r="CW36" s="271"/>
      <c r="CX36" s="271"/>
      <c r="CY36" s="271"/>
      <c r="CZ36" s="251"/>
      <c r="DA36" s="251"/>
      <c r="DB36" s="272"/>
      <c r="DC36" s="272"/>
      <c r="DD36" s="272"/>
      <c r="DE36" s="273"/>
      <c r="DF36" s="273"/>
      <c r="DG36" s="272">
        <f t="shared" si="49"/>
        <v>0</v>
      </c>
      <c r="DH36" s="272"/>
      <c r="DI36" s="272"/>
      <c r="DJ36" s="272"/>
      <c r="DM36" s="270"/>
      <c r="DN36" s="270"/>
      <c r="DO36" s="235"/>
      <c r="DP36" s="236"/>
      <c r="DQ36" s="236"/>
      <c r="DR36" s="236"/>
      <c r="DS36" s="236"/>
      <c r="DT36" s="236"/>
      <c r="DU36" s="236"/>
      <c r="DV36" s="236"/>
      <c r="DW36" s="237"/>
      <c r="DX36" s="313"/>
      <c r="DY36" s="251"/>
      <c r="DZ36" s="251"/>
      <c r="EA36" s="274"/>
      <c r="EB36" s="274"/>
      <c r="EC36" s="274"/>
      <c r="ED36" s="274"/>
      <c r="EE36" s="274"/>
      <c r="EF36" s="274"/>
      <c r="EG36" s="274"/>
      <c r="EH36" s="274"/>
      <c r="EI36" s="274"/>
      <c r="EJ36" s="274"/>
      <c r="EK36" s="274"/>
      <c r="EL36" s="274"/>
      <c r="EM36" s="274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51"/>
      <c r="FF36" s="251"/>
      <c r="FG36" s="272"/>
      <c r="FH36" s="272"/>
      <c r="FI36" s="272"/>
      <c r="FJ36" s="273"/>
      <c r="FK36" s="273"/>
      <c r="FL36" s="272">
        <f t="shared" si="50"/>
        <v>0</v>
      </c>
      <c r="FM36" s="272"/>
      <c r="FN36" s="272"/>
      <c r="FO36" s="272"/>
      <c r="FR36" s="270"/>
      <c r="FS36" s="270"/>
      <c r="FT36" s="235"/>
      <c r="FU36" s="236"/>
      <c r="FV36" s="236"/>
      <c r="FW36" s="236"/>
      <c r="FX36" s="236"/>
      <c r="FY36" s="236"/>
      <c r="FZ36" s="236"/>
      <c r="GA36" s="236"/>
      <c r="GB36" s="237"/>
      <c r="GC36" s="251"/>
      <c r="GD36" s="251"/>
      <c r="GE36" s="251"/>
      <c r="GF36" s="274"/>
      <c r="GG36" s="274"/>
      <c r="GH36" s="274"/>
      <c r="GI36" s="274"/>
      <c r="GJ36" s="274"/>
      <c r="GK36" s="274"/>
      <c r="GL36" s="274"/>
      <c r="GM36" s="274"/>
      <c r="GN36" s="274"/>
      <c r="GO36" s="274"/>
      <c r="GP36" s="274"/>
      <c r="GQ36" s="274"/>
      <c r="GR36" s="274"/>
      <c r="GS36" s="271"/>
      <c r="GT36" s="271"/>
      <c r="GU36" s="271"/>
      <c r="GV36" s="271"/>
      <c r="GW36" s="271"/>
      <c r="GX36" s="271"/>
      <c r="GY36" s="271"/>
      <c r="GZ36" s="271"/>
      <c r="HA36" s="271"/>
      <c r="HB36" s="271"/>
      <c r="HC36" s="271"/>
      <c r="HD36" s="271"/>
      <c r="HE36" s="271"/>
      <c r="HF36" s="271"/>
      <c r="HG36" s="271"/>
      <c r="HH36" s="271"/>
      <c r="HI36" s="271"/>
      <c r="HJ36" s="251"/>
      <c r="HK36" s="251"/>
      <c r="HL36" s="272"/>
      <c r="HM36" s="272"/>
      <c r="HN36" s="272"/>
      <c r="HO36" s="273"/>
      <c r="HP36" s="273"/>
      <c r="HQ36" s="272">
        <f t="shared" si="51"/>
        <v>0</v>
      </c>
      <c r="HR36" s="272"/>
      <c r="HS36" s="272"/>
      <c r="HT36" s="272"/>
      <c r="HW36" s="270"/>
      <c r="HX36" s="270"/>
      <c r="HY36" s="235"/>
      <c r="HZ36" s="236"/>
      <c r="IA36" s="236"/>
      <c r="IB36" s="236"/>
      <c r="IC36" s="236"/>
      <c r="ID36" s="236"/>
      <c r="IE36" s="236"/>
      <c r="IF36" s="236"/>
      <c r="IG36" s="237"/>
      <c r="IH36" s="313"/>
      <c r="II36" s="251"/>
      <c r="IJ36" s="251"/>
      <c r="IK36" s="274"/>
      <c r="IL36" s="274"/>
      <c r="IM36" s="274"/>
      <c r="IN36" s="274"/>
      <c r="IO36" s="274"/>
      <c r="IP36" s="274"/>
      <c r="IQ36" s="274"/>
      <c r="IR36" s="274"/>
      <c r="IS36" s="274"/>
      <c r="IT36" s="274"/>
      <c r="IU36" s="274"/>
      <c r="IV36" s="274"/>
      <c r="IW36" s="274"/>
      <c r="IX36" s="271"/>
      <c r="IY36" s="271"/>
      <c r="IZ36" s="271"/>
      <c r="JA36" s="271"/>
      <c r="JB36" s="271"/>
      <c r="JC36" s="271"/>
      <c r="JD36" s="271"/>
      <c r="JE36" s="271"/>
      <c r="JF36" s="271"/>
      <c r="JG36" s="271"/>
      <c r="JH36" s="271"/>
      <c r="JI36" s="271"/>
      <c r="JJ36" s="271"/>
      <c r="JK36" s="271"/>
      <c r="JL36" s="271"/>
      <c r="JM36" s="271"/>
      <c r="JN36" s="271"/>
      <c r="JO36" s="251"/>
      <c r="JP36" s="251"/>
      <c r="JQ36" s="272"/>
      <c r="JR36" s="272"/>
      <c r="JS36" s="272"/>
      <c r="JT36" s="273"/>
      <c r="JU36" s="273"/>
      <c r="JV36" s="272">
        <f t="shared" si="52"/>
        <v>0</v>
      </c>
      <c r="JW36" s="272"/>
      <c r="JX36" s="272"/>
      <c r="JY36" s="272"/>
      <c r="KB36" s="270"/>
      <c r="KC36" s="270"/>
      <c r="KD36" s="235"/>
      <c r="KE36" s="236"/>
      <c r="KF36" s="236"/>
      <c r="KG36" s="236"/>
      <c r="KH36" s="236"/>
      <c r="KI36" s="236"/>
      <c r="KJ36" s="236"/>
      <c r="KK36" s="236"/>
      <c r="KL36" s="237"/>
      <c r="KM36" s="251"/>
      <c r="KN36" s="251"/>
      <c r="KO36" s="251"/>
      <c r="KP36" s="274"/>
      <c r="KQ36" s="274"/>
      <c r="KR36" s="274"/>
      <c r="KS36" s="274"/>
      <c r="KT36" s="274"/>
      <c r="KU36" s="274"/>
      <c r="KV36" s="274"/>
      <c r="KW36" s="274"/>
      <c r="KX36" s="274"/>
      <c r="KY36" s="274"/>
      <c r="KZ36" s="274"/>
      <c r="LA36" s="274"/>
      <c r="LB36" s="274"/>
      <c r="LC36" s="271"/>
      <c r="LD36" s="271"/>
      <c r="LE36" s="271"/>
      <c r="LF36" s="271"/>
      <c r="LG36" s="271"/>
      <c r="LH36" s="271"/>
      <c r="LI36" s="271"/>
      <c r="LJ36" s="271"/>
      <c r="LK36" s="271"/>
      <c r="LL36" s="271"/>
      <c r="LM36" s="271"/>
      <c r="LN36" s="271"/>
      <c r="LO36" s="271"/>
      <c r="LP36" s="271"/>
      <c r="LQ36" s="271"/>
      <c r="LR36" s="271"/>
      <c r="LS36" s="271"/>
      <c r="LT36" s="251"/>
      <c r="LU36" s="251"/>
      <c r="LV36" s="272"/>
      <c r="LW36" s="272"/>
      <c r="LX36" s="272"/>
      <c r="LY36" s="273"/>
      <c r="LZ36" s="273"/>
      <c r="MA36" s="272">
        <f t="shared" si="53"/>
        <v>0</v>
      </c>
      <c r="MB36" s="272"/>
      <c r="MC36" s="272"/>
      <c r="MD36" s="272"/>
      <c r="MG36" s="270"/>
      <c r="MH36" s="270"/>
      <c r="MI36" s="235"/>
      <c r="MJ36" s="236"/>
      <c r="MK36" s="236"/>
      <c r="ML36" s="236"/>
      <c r="MM36" s="236"/>
      <c r="MN36" s="236"/>
      <c r="MO36" s="236"/>
      <c r="MP36" s="236"/>
      <c r="MQ36" s="237"/>
      <c r="MR36" s="313"/>
      <c r="MS36" s="251"/>
      <c r="MT36" s="251"/>
      <c r="MU36" s="274"/>
      <c r="MV36" s="274"/>
      <c r="MW36" s="274"/>
      <c r="MX36" s="274"/>
      <c r="MY36" s="274"/>
      <c r="MZ36" s="274"/>
      <c r="NA36" s="274"/>
      <c r="NB36" s="274"/>
      <c r="NC36" s="274"/>
      <c r="ND36" s="274"/>
      <c r="NE36" s="274"/>
      <c r="NF36" s="274"/>
      <c r="NG36" s="274"/>
      <c r="NH36" s="271"/>
      <c r="NI36" s="271"/>
      <c r="NJ36" s="271"/>
      <c r="NK36" s="271"/>
      <c r="NL36" s="271"/>
      <c r="NM36" s="271"/>
      <c r="NN36" s="271"/>
      <c r="NO36" s="271"/>
      <c r="NP36" s="271"/>
      <c r="NQ36" s="271"/>
      <c r="NR36" s="271"/>
      <c r="NS36" s="271"/>
      <c r="NT36" s="271"/>
      <c r="NU36" s="271"/>
      <c r="NV36" s="271"/>
      <c r="NW36" s="271"/>
      <c r="NX36" s="271"/>
      <c r="NY36" s="251"/>
      <c r="NZ36" s="251"/>
      <c r="OA36" s="272"/>
      <c r="OB36" s="272"/>
      <c r="OC36" s="272"/>
      <c r="OD36" s="273"/>
      <c r="OE36" s="273"/>
      <c r="OF36" s="272">
        <f t="shared" si="54"/>
        <v>0</v>
      </c>
      <c r="OG36" s="272"/>
      <c r="OH36" s="272"/>
      <c r="OI36" s="272"/>
      <c r="OL36" s="270"/>
      <c r="OM36" s="270"/>
      <c r="ON36" s="235"/>
      <c r="OO36" s="236"/>
      <c r="OP36" s="236"/>
      <c r="OQ36" s="236"/>
      <c r="OR36" s="236"/>
      <c r="OS36" s="236"/>
      <c r="OT36" s="236"/>
      <c r="OU36" s="236"/>
      <c r="OV36" s="237"/>
      <c r="OW36" s="251"/>
      <c r="OX36" s="251"/>
      <c r="OY36" s="251"/>
      <c r="OZ36" s="274"/>
      <c r="PA36" s="274"/>
      <c r="PB36" s="274"/>
      <c r="PC36" s="274"/>
      <c r="PD36" s="274"/>
      <c r="PE36" s="274"/>
      <c r="PF36" s="274"/>
      <c r="PG36" s="274"/>
      <c r="PH36" s="274"/>
      <c r="PI36" s="274"/>
      <c r="PJ36" s="274"/>
      <c r="PK36" s="274"/>
      <c r="PL36" s="274"/>
      <c r="PM36" s="271"/>
      <c r="PN36" s="271"/>
      <c r="PO36" s="271"/>
      <c r="PP36" s="271"/>
      <c r="PQ36" s="271"/>
      <c r="PR36" s="271"/>
      <c r="PS36" s="271"/>
      <c r="PT36" s="271"/>
      <c r="PU36" s="271"/>
      <c r="PV36" s="271"/>
      <c r="PW36" s="271"/>
      <c r="PX36" s="271"/>
      <c r="PY36" s="271"/>
      <c r="PZ36" s="271"/>
      <c r="QA36" s="271"/>
      <c r="QB36" s="271"/>
      <c r="QC36" s="271"/>
      <c r="QD36" s="251"/>
      <c r="QE36" s="251"/>
      <c r="QF36" s="272"/>
      <c r="QG36" s="272"/>
      <c r="QH36" s="272"/>
      <c r="QI36" s="273"/>
      <c r="QJ36" s="273"/>
      <c r="QK36" s="272">
        <f t="shared" si="55"/>
        <v>0</v>
      </c>
      <c r="QL36" s="272"/>
      <c r="QM36" s="272"/>
      <c r="QN36" s="272"/>
      <c r="QQ36" s="270"/>
      <c r="QR36" s="270"/>
      <c r="QS36" s="235"/>
      <c r="QT36" s="236"/>
      <c r="QU36" s="236"/>
      <c r="QV36" s="236"/>
      <c r="QW36" s="236"/>
      <c r="QX36" s="236"/>
      <c r="QY36" s="236"/>
      <c r="QZ36" s="236"/>
      <c r="RA36" s="237"/>
      <c r="RB36" s="313"/>
      <c r="RC36" s="251"/>
      <c r="RD36" s="251"/>
      <c r="RE36" s="274"/>
      <c r="RF36" s="274"/>
      <c r="RG36" s="274"/>
      <c r="RH36" s="274"/>
      <c r="RI36" s="274"/>
      <c r="RJ36" s="274"/>
      <c r="RK36" s="274"/>
      <c r="RL36" s="274"/>
      <c r="RM36" s="274"/>
      <c r="RN36" s="274"/>
      <c r="RO36" s="274"/>
      <c r="RP36" s="274"/>
      <c r="RQ36" s="274"/>
      <c r="RR36" s="271"/>
      <c r="RS36" s="271"/>
      <c r="RT36" s="271"/>
      <c r="RU36" s="271"/>
      <c r="RV36" s="271"/>
      <c r="RW36" s="271"/>
      <c r="RX36" s="271"/>
      <c r="RY36" s="271"/>
      <c r="RZ36" s="271"/>
      <c r="SA36" s="271"/>
      <c r="SB36" s="271"/>
      <c r="SC36" s="271"/>
      <c r="SD36" s="271"/>
      <c r="SE36" s="271"/>
      <c r="SF36" s="271"/>
      <c r="SG36" s="271"/>
      <c r="SH36" s="271"/>
      <c r="SI36" s="251"/>
      <c r="SJ36" s="251"/>
      <c r="SK36" s="272"/>
      <c r="SL36" s="272"/>
      <c r="SM36" s="272"/>
      <c r="SN36" s="273"/>
      <c r="SO36" s="273"/>
      <c r="SP36" s="272">
        <f t="shared" si="56"/>
        <v>0</v>
      </c>
      <c r="SQ36" s="272"/>
      <c r="SR36" s="272"/>
      <c r="SS36" s="272"/>
      <c r="SV36" s="270"/>
      <c r="SW36" s="270"/>
      <c r="SX36" s="235"/>
      <c r="SY36" s="236"/>
      <c r="SZ36" s="236"/>
      <c r="TA36" s="236"/>
      <c r="TB36" s="236"/>
      <c r="TC36" s="236"/>
      <c r="TD36" s="236"/>
      <c r="TE36" s="236"/>
      <c r="TF36" s="237"/>
      <c r="TG36" s="251"/>
      <c r="TH36" s="251"/>
      <c r="TI36" s="251"/>
      <c r="TJ36" s="274"/>
      <c r="TK36" s="274"/>
      <c r="TL36" s="274"/>
      <c r="TM36" s="274"/>
      <c r="TN36" s="274"/>
      <c r="TO36" s="274"/>
      <c r="TP36" s="274"/>
      <c r="TQ36" s="274"/>
      <c r="TR36" s="274"/>
      <c r="TS36" s="274"/>
      <c r="TT36" s="274"/>
      <c r="TU36" s="274"/>
      <c r="TV36" s="274"/>
      <c r="TW36" s="271"/>
      <c r="TX36" s="271"/>
      <c r="TY36" s="271"/>
      <c r="TZ36" s="271"/>
      <c r="UA36" s="271"/>
      <c r="UB36" s="271"/>
      <c r="UC36" s="271"/>
      <c r="UD36" s="271"/>
      <c r="UE36" s="271"/>
      <c r="UF36" s="271"/>
      <c r="UG36" s="271"/>
      <c r="UH36" s="271"/>
      <c r="UI36" s="271"/>
      <c r="UJ36" s="271"/>
      <c r="UK36" s="271"/>
      <c r="UL36" s="271"/>
      <c r="UM36" s="271"/>
      <c r="UN36" s="251"/>
      <c r="UO36" s="251"/>
      <c r="UP36" s="272"/>
      <c r="UQ36" s="272"/>
      <c r="UR36" s="272"/>
      <c r="US36" s="273"/>
      <c r="UT36" s="273"/>
      <c r="UU36" s="272">
        <f t="shared" si="57"/>
        <v>0</v>
      </c>
      <c r="UV36" s="272"/>
      <c r="UW36" s="272"/>
      <c r="UX36" s="272"/>
      <c r="VA36" s="270"/>
      <c r="VB36" s="270"/>
      <c r="VC36" s="235"/>
      <c r="VD36" s="236"/>
      <c r="VE36" s="236"/>
      <c r="VF36" s="236"/>
      <c r="VG36" s="236"/>
      <c r="VH36" s="236"/>
      <c r="VI36" s="236"/>
      <c r="VJ36" s="236"/>
      <c r="VK36" s="237"/>
      <c r="VL36" s="313"/>
      <c r="VM36" s="251"/>
      <c r="VN36" s="251"/>
      <c r="VO36" s="274"/>
      <c r="VP36" s="274"/>
      <c r="VQ36" s="274"/>
      <c r="VR36" s="274"/>
      <c r="VS36" s="274"/>
      <c r="VT36" s="274"/>
      <c r="VU36" s="274"/>
      <c r="VV36" s="274"/>
      <c r="VW36" s="274"/>
      <c r="VX36" s="274"/>
      <c r="VY36" s="274"/>
      <c r="VZ36" s="274"/>
      <c r="WA36" s="274"/>
      <c r="WB36" s="271"/>
      <c r="WC36" s="271"/>
      <c r="WD36" s="271"/>
      <c r="WE36" s="271"/>
      <c r="WF36" s="271"/>
      <c r="WG36" s="271"/>
      <c r="WH36" s="271"/>
      <c r="WI36" s="271"/>
      <c r="WJ36" s="271"/>
      <c r="WK36" s="271"/>
      <c r="WL36" s="271"/>
      <c r="WM36" s="271"/>
      <c r="WN36" s="271"/>
      <c r="WO36" s="271"/>
      <c r="WP36" s="271"/>
      <c r="WQ36" s="271"/>
      <c r="WR36" s="271"/>
      <c r="WS36" s="251"/>
      <c r="WT36" s="251"/>
      <c r="WU36" s="272"/>
      <c r="WV36" s="272"/>
      <c r="WW36" s="272"/>
      <c r="WX36" s="273"/>
      <c r="WY36" s="273"/>
      <c r="WZ36" s="272">
        <f t="shared" si="58"/>
        <v>0</v>
      </c>
      <c r="XA36" s="272"/>
      <c r="XB36" s="272"/>
      <c r="XC36" s="272"/>
      <c r="XF36" s="270"/>
      <c r="XG36" s="270"/>
      <c r="XH36" s="235"/>
      <c r="XI36" s="236"/>
      <c r="XJ36" s="236"/>
      <c r="XK36" s="236"/>
      <c r="XL36" s="236"/>
      <c r="XM36" s="236"/>
      <c r="XN36" s="236"/>
      <c r="XO36" s="236"/>
      <c r="XP36" s="237"/>
      <c r="XQ36" s="251"/>
      <c r="XR36" s="251"/>
      <c r="XS36" s="251"/>
      <c r="XT36" s="274"/>
      <c r="XU36" s="274"/>
      <c r="XV36" s="274"/>
      <c r="XW36" s="274"/>
      <c r="XX36" s="274"/>
      <c r="XY36" s="274"/>
      <c r="XZ36" s="274"/>
      <c r="YA36" s="274"/>
      <c r="YB36" s="274"/>
      <c r="YC36" s="274"/>
      <c r="YD36" s="274"/>
      <c r="YE36" s="274"/>
      <c r="YF36" s="274"/>
      <c r="YG36" s="271"/>
      <c r="YH36" s="271"/>
      <c r="YI36" s="271"/>
      <c r="YJ36" s="271"/>
      <c r="YK36" s="271"/>
      <c r="YL36" s="271"/>
      <c r="YM36" s="271"/>
      <c r="YN36" s="271"/>
      <c r="YO36" s="271"/>
      <c r="YP36" s="271"/>
      <c r="YQ36" s="271"/>
      <c r="YR36" s="271"/>
      <c r="YS36" s="271"/>
      <c r="YT36" s="271"/>
      <c r="YU36" s="271"/>
      <c r="YV36" s="271"/>
      <c r="YW36" s="271"/>
      <c r="YX36" s="251"/>
      <c r="YY36" s="251"/>
      <c r="YZ36" s="272"/>
      <c r="ZA36" s="272"/>
      <c r="ZB36" s="272"/>
      <c r="ZC36" s="273"/>
      <c r="ZD36" s="273"/>
      <c r="ZE36" s="272">
        <f t="shared" si="59"/>
        <v>0</v>
      </c>
      <c r="ZF36" s="272"/>
      <c r="ZG36" s="272"/>
      <c r="ZH36" s="272"/>
    </row>
    <row r="37" spans="3:684" ht="19.899999999999999" customHeight="1" x14ac:dyDescent="0.25">
      <c r="C37" s="270"/>
      <c r="D37" s="270"/>
      <c r="E37" s="235"/>
      <c r="F37" s="236"/>
      <c r="G37" s="236"/>
      <c r="H37" s="236"/>
      <c r="I37" s="236"/>
      <c r="J37" s="236"/>
      <c r="K37" s="236"/>
      <c r="L37" s="236"/>
      <c r="M37" s="237"/>
      <c r="N37" s="310" t="s">
        <v>684</v>
      </c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1"/>
      <c r="Z37" s="311"/>
      <c r="AA37" s="311"/>
      <c r="AB37" s="311"/>
      <c r="AC37" s="311"/>
      <c r="AD37" s="311"/>
      <c r="AE37" s="311"/>
      <c r="AF37" s="311"/>
      <c r="AG37" s="311"/>
      <c r="AH37" s="311"/>
      <c r="AI37" s="311"/>
      <c r="AJ37" s="311"/>
      <c r="AK37" s="311"/>
      <c r="AL37" s="311"/>
      <c r="AM37" s="311"/>
      <c r="AN37" s="311"/>
      <c r="AO37" s="311"/>
      <c r="AP37" s="311"/>
      <c r="AQ37" s="311"/>
      <c r="AR37" s="311"/>
      <c r="AS37" s="311"/>
      <c r="AT37" s="311"/>
      <c r="AU37" s="311"/>
      <c r="AV37" s="311"/>
      <c r="AW37" s="311"/>
      <c r="AX37" s="311"/>
      <c r="AY37" s="311"/>
      <c r="AZ37" s="311"/>
      <c r="BA37" s="311"/>
      <c r="BB37" s="312">
        <f>SUM(BB33:BE36)</f>
        <v>0</v>
      </c>
      <c r="BC37" s="312"/>
      <c r="BD37" s="312"/>
      <c r="BE37" s="312"/>
      <c r="BH37" s="270"/>
      <c r="BI37" s="270"/>
      <c r="BJ37" s="235"/>
      <c r="BK37" s="236"/>
      <c r="BL37" s="236"/>
      <c r="BM37" s="236"/>
      <c r="BN37" s="236"/>
      <c r="BO37" s="236"/>
      <c r="BP37" s="236"/>
      <c r="BQ37" s="236"/>
      <c r="BR37" s="237"/>
      <c r="BS37" s="275" t="s">
        <v>684</v>
      </c>
      <c r="BT37" s="276"/>
      <c r="BU37" s="276"/>
      <c r="BV37" s="276"/>
      <c r="BW37" s="276"/>
      <c r="BX37" s="276"/>
      <c r="BY37" s="276"/>
      <c r="BZ37" s="276"/>
      <c r="CA37" s="276"/>
      <c r="CB37" s="276"/>
      <c r="CC37" s="276"/>
      <c r="CD37" s="276"/>
      <c r="CE37" s="276"/>
      <c r="CF37" s="276"/>
      <c r="CG37" s="276"/>
      <c r="CH37" s="276"/>
      <c r="CI37" s="276"/>
      <c r="CJ37" s="276"/>
      <c r="CK37" s="276"/>
      <c r="CL37" s="276"/>
      <c r="CM37" s="276"/>
      <c r="CN37" s="276"/>
      <c r="CO37" s="276"/>
      <c r="CP37" s="276"/>
      <c r="CQ37" s="276"/>
      <c r="CR37" s="276"/>
      <c r="CS37" s="276"/>
      <c r="CT37" s="276"/>
      <c r="CU37" s="276"/>
      <c r="CV37" s="276"/>
      <c r="CW37" s="276"/>
      <c r="CX37" s="276"/>
      <c r="CY37" s="276"/>
      <c r="CZ37" s="276"/>
      <c r="DA37" s="276"/>
      <c r="DB37" s="276"/>
      <c r="DC37" s="276"/>
      <c r="DD37" s="276"/>
      <c r="DE37" s="276"/>
      <c r="DF37" s="276"/>
      <c r="DG37" s="277">
        <f>SUM(DG33:DJ36)</f>
        <v>0</v>
      </c>
      <c r="DH37" s="277"/>
      <c r="DI37" s="277"/>
      <c r="DJ37" s="277"/>
      <c r="DM37" s="270"/>
      <c r="DN37" s="270"/>
      <c r="DO37" s="235"/>
      <c r="DP37" s="236"/>
      <c r="DQ37" s="236"/>
      <c r="DR37" s="236"/>
      <c r="DS37" s="236"/>
      <c r="DT37" s="236"/>
      <c r="DU37" s="236"/>
      <c r="DV37" s="236"/>
      <c r="DW37" s="237"/>
      <c r="DX37" s="310" t="s">
        <v>684</v>
      </c>
      <c r="DY37" s="311"/>
      <c r="DZ37" s="311"/>
      <c r="EA37" s="311"/>
      <c r="EB37" s="311"/>
      <c r="EC37" s="311"/>
      <c r="ED37" s="311"/>
      <c r="EE37" s="311"/>
      <c r="EF37" s="311"/>
      <c r="EG37" s="311"/>
      <c r="EH37" s="311"/>
      <c r="EI37" s="311"/>
      <c r="EJ37" s="311"/>
      <c r="EK37" s="311"/>
      <c r="EL37" s="311"/>
      <c r="EM37" s="311"/>
      <c r="EN37" s="311"/>
      <c r="EO37" s="311"/>
      <c r="EP37" s="311"/>
      <c r="EQ37" s="311"/>
      <c r="ER37" s="311"/>
      <c r="ES37" s="311"/>
      <c r="ET37" s="311"/>
      <c r="EU37" s="311"/>
      <c r="EV37" s="311"/>
      <c r="EW37" s="311"/>
      <c r="EX37" s="311"/>
      <c r="EY37" s="311"/>
      <c r="EZ37" s="311"/>
      <c r="FA37" s="311"/>
      <c r="FB37" s="311"/>
      <c r="FC37" s="311"/>
      <c r="FD37" s="311"/>
      <c r="FE37" s="311"/>
      <c r="FF37" s="311"/>
      <c r="FG37" s="311"/>
      <c r="FH37" s="311"/>
      <c r="FI37" s="311"/>
      <c r="FJ37" s="311"/>
      <c r="FK37" s="311"/>
      <c r="FL37" s="312">
        <f>SUM(FL33:FO36)</f>
        <v>0</v>
      </c>
      <c r="FM37" s="312"/>
      <c r="FN37" s="312"/>
      <c r="FO37" s="312"/>
      <c r="FR37" s="270"/>
      <c r="FS37" s="270"/>
      <c r="FT37" s="235"/>
      <c r="FU37" s="236"/>
      <c r="FV37" s="236"/>
      <c r="FW37" s="236"/>
      <c r="FX37" s="236"/>
      <c r="FY37" s="236"/>
      <c r="FZ37" s="236"/>
      <c r="GA37" s="236"/>
      <c r="GB37" s="237"/>
      <c r="GC37" s="275" t="s">
        <v>684</v>
      </c>
      <c r="GD37" s="276"/>
      <c r="GE37" s="276"/>
      <c r="GF37" s="276"/>
      <c r="GG37" s="276"/>
      <c r="GH37" s="276"/>
      <c r="GI37" s="276"/>
      <c r="GJ37" s="276"/>
      <c r="GK37" s="276"/>
      <c r="GL37" s="276"/>
      <c r="GM37" s="276"/>
      <c r="GN37" s="276"/>
      <c r="GO37" s="276"/>
      <c r="GP37" s="276"/>
      <c r="GQ37" s="276"/>
      <c r="GR37" s="276"/>
      <c r="GS37" s="276"/>
      <c r="GT37" s="276"/>
      <c r="GU37" s="276"/>
      <c r="GV37" s="276"/>
      <c r="GW37" s="276"/>
      <c r="GX37" s="276"/>
      <c r="GY37" s="276"/>
      <c r="GZ37" s="276"/>
      <c r="HA37" s="276"/>
      <c r="HB37" s="276"/>
      <c r="HC37" s="276"/>
      <c r="HD37" s="276"/>
      <c r="HE37" s="276"/>
      <c r="HF37" s="276"/>
      <c r="HG37" s="276"/>
      <c r="HH37" s="276"/>
      <c r="HI37" s="276"/>
      <c r="HJ37" s="276"/>
      <c r="HK37" s="276"/>
      <c r="HL37" s="276"/>
      <c r="HM37" s="276"/>
      <c r="HN37" s="276"/>
      <c r="HO37" s="276"/>
      <c r="HP37" s="276"/>
      <c r="HQ37" s="277">
        <f>SUM(HQ33:HT36)</f>
        <v>0</v>
      </c>
      <c r="HR37" s="277"/>
      <c r="HS37" s="277"/>
      <c r="HT37" s="277"/>
      <c r="HW37" s="270"/>
      <c r="HX37" s="270"/>
      <c r="HY37" s="235"/>
      <c r="HZ37" s="236"/>
      <c r="IA37" s="236"/>
      <c r="IB37" s="236"/>
      <c r="IC37" s="236"/>
      <c r="ID37" s="236"/>
      <c r="IE37" s="236"/>
      <c r="IF37" s="236"/>
      <c r="IG37" s="237"/>
      <c r="IH37" s="310" t="s">
        <v>684</v>
      </c>
      <c r="II37" s="311"/>
      <c r="IJ37" s="311"/>
      <c r="IK37" s="311"/>
      <c r="IL37" s="311"/>
      <c r="IM37" s="311"/>
      <c r="IN37" s="311"/>
      <c r="IO37" s="311"/>
      <c r="IP37" s="311"/>
      <c r="IQ37" s="311"/>
      <c r="IR37" s="311"/>
      <c r="IS37" s="311"/>
      <c r="IT37" s="311"/>
      <c r="IU37" s="311"/>
      <c r="IV37" s="311"/>
      <c r="IW37" s="311"/>
      <c r="IX37" s="311"/>
      <c r="IY37" s="311"/>
      <c r="IZ37" s="311"/>
      <c r="JA37" s="311"/>
      <c r="JB37" s="311"/>
      <c r="JC37" s="311"/>
      <c r="JD37" s="311"/>
      <c r="JE37" s="311"/>
      <c r="JF37" s="311"/>
      <c r="JG37" s="311"/>
      <c r="JH37" s="311"/>
      <c r="JI37" s="311"/>
      <c r="JJ37" s="311"/>
      <c r="JK37" s="311"/>
      <c r="JL37" s="311"/>
      <c r="JM37" s="311"/>
      <c r="JN37" s="311"/>
      <c r="JO37" s="311"/>
      <c r="JP37" s="311"/>
      <c r="JQ37" s="311"/>
      <c r="JR37" s="311"/>
      <c r="JS37" s="311"/>
      <c r="JT37" s="311"/>
      <c r="JU37" s="311"/>
      <c r="JV37" s="312">
        <f>SUM(JV33:JY36)</f>
        <v>0</v>
      </c>
      <c r="JW37" s="312"/>
      <c r="JX37" s="312"/>
      <c r="JY37" s="312"/>
      <c r="KB37" s="270"/>
      <c r="KC37" s="270"/>
      <c r="KD37" s="235"/>
      <c r="KE37" s="236"/>
      <c r="KF37" s="236"/>
      <c r="KG37" s="236"/>
      <c r="KH37" s="236"/>
      <c r="KI37" s="236"/>
      <c r="KJ37" s="236"/>
      <c r="KK37" s="236"/>
      <c r="KL37" s="237"/>
      <c r="KM37" s="275" t="s">
        <v>684</v>
      </c>
      <c r="KN37" s="276"/>
      <c r="KO37" s="276"/>
      <c r="KP37" s="276"/>
      <c r="KQ37" s="276"/>
      <c r="KR37" s="276"/>
      <c r="KS37" s="276"/>
      <c r="KT37" s="276"/>
      <c r="KU37" s="276"/>
      <c r="KV37" s="276"/>
      <c r="KW37" s="276"/>
      <c r="KX37" s="276"/>
      <c r="KY37" s="276"/>
      <c r="KZ37" s="276"/>
      <c r="LA37" s="276"/>
      <c r="LB37" s="276"/>
      <c r="LC37" s="276"/>
      <c r="LD37" s="276"/>
      <c r="LE37" s="276"/>
      <c r="LF37" s="276"/>
      <c r="LG37" s="276"/>
      <c r="LH37" s="276"/>
      <c r="LI37" s="276"/>
      <c r="LJ37" s="276"/>
      <c r="LK37" s="276"/>
      <c r="LL37" s="276"/>
      <c r="LM37" s="276"/>
      <c r="LN37" s="276"/>
      <c r="LO37" s="276"/>
      <c r="LP37" s="276"/>
      <c r="LQ37" s="276"/>
      <c r="LR37" s="276"/>
      <c r="LS37" s="276"/>
      <c r="LT37" s="276"/>
      <c r="LU37" s="276"/>
      <c r="LV37" s="276"/>
      <c r="LW37" s="276"/>
      <c r="LX37" s="276"/>
      <c r="LY37" s="276"/>
      <c r="LZ37" s="276"/>
      <c r="MA37" s="277">
        <f>SUM(MA33:MD36)</f>
        <v>0</v>
      </c>
      <c r="MB37" s="277"/>
      <c r="MC37" s="277"/>
      <c r="MD37" s="277"/>
      <c r="MG37" s="270"/>
      <c r="MH37" s="270"/>
      <c r="MI37" s="235"/>
      <c r="MJ37" s="236"/>
      <c r="MK37" s="236"/>
      <c r="ML37" s="236"/>
      <c r="MM37" s="236"/>
      <c r="MN37" s="236"/>
      <c r="MO37" s="236"/>
      <c r="MP37" s="236"/>
      <c r="MQ37" s="237"/>
      <c r="MR37" s="310" t="s">
        <v>684</v>
      </c>
      <c r="MS37" s="311"/>
      <c r="MT37" s="311"/>
      <c r="MU37" s="311"/>
      <c r="MV37" s="311"/>
      <c r="MW37" s="311"/>
      <c r="MX37" s="311"/>
      <c r="MY37" s="311"/>
      <c r="MZ37" s="311"/>
      <c r="NA37" s="311"/>
      <c r="NB37" s="311"/>
      <c r="NC37" s="311"/>
      <c r="ND37" s="311"/>
      <c r="NE37" s="311"/>
      <c r="NF37" s="311"/>
      <c r="NG37" s="311"/>
      <c r="NH37" s="311"/>
      <c r="NI37" s="311"/>
      <c r="NJ37" s="311"/>
      <c r="NK37" s="311"/>
      <c r="NL37" s="311"/>
      <c r="NM37" s="311"/>
      <c r="NN37" s="311"/>
      <c r="NO37" s="311"/>
      <c r="NP37" s="311"/>
      <c r="NQ37" s="311"/>
      <c r="NR37" s="311"/>
      <c r="NS37" s="311"/>
      <c r="NT37" s="311"/>
      <c r="NU37" s="311"/>
      <c r="NV37" s="311"/>
      <c r="NW37" s="311"/>
      <c r="NX37" s="311"/>
      <c r="NY37" s="311"/>
      <c r="NZ37" s="311"/>
      <c r="OA37" s="311"/>
      <c r="OB37" s="311"/>
      <c r="OC37" s="311"/>
      <c r="OD37" s="311"/>
      <c r="OE37" s="311"/>
      <c r="OF37" s="312">
        <f>SUM(OF33:OI36)</f>
        <v>0</v>
      </c>
      <c r="OG37" s="312"/>
      <c r="OH37" s="312"/>
      <c r="OI37" s="312"/>
      <c r="OL37" s="270"/>
      <c r="OM37" s="270"/>
      <c r="ON37" s="235"/>
      <c r="OO37" s="236"/>
      <c r="OP37" s="236"/>
      <c r="OQ37" s="236"/>
      <c r="OR37" s="236"/>
      <c r="OS37" s="236"/>
      <c r="OT37" s="236"/>
      <c r="OU37" s="236"/>
      <c r="OV37" s="237"/>
      <c r="OW37" s="275" t="s">
        <v>684</v>
      </c>
      <c r="OX37" s="276"/>
      <c r="OY37" s="276"/>
      <c r="OZ37" s="276"/>
      <c r="PA37" s="276"/>
      <c r="PB37" s="276"/>
      <c r="PC37" s="276"/>
      <c r="PD37" s="276"/>
      <c r="PE37" s="276"/>
      <c r="PF37" s="276"/>
      <c r="PG37" s="276"/>
      <c r="PH37" s="276"/>
      <c r="PI37" s="276"/>
      <c r="PJ37" s="276"/>
      <c r="PK37" s="276"/>
      <c r="PL37" s="276"/>
      <c r="PM37" s="276"/>
      <c r="PN37" s="276"/>
      <c r="PO37" s="276"/>
      <c r="PP37" s="276"/>
      <c r="PQ37" s="276"/>
      <c r="PR37" s="276"/>
      <c r="PS37" s="276"/>
      <c r="PT37" s="276"/>
      <c r="PU37" s="276"/>
      <c r="PV37" s="276"/>
      <c r="PW37" s="276"/>
      <c r="PX37" s="276"/>
      <c r="PY37" s="276"/>
      <c r="PZ37" s="276"/>
      <c r="QA37" s="276"/>
      <c r="QB37" s="276"/>
      <c r="QC37" s="276"/>
      <c r="QD37" s="276"/>
      <c r="QE37" s="276"/>
      <c r="QF37" s="276"/>
      <c r="QG37" s="276"/>
      <c r="QH37" s="276"/>
      <c r="QI37" s="276"/>
      <c r="QJ37" s="276"/>
      <c r="QK37" s="277">
        <f>SUM(QK33:QN36)</f>
        <v>0</v>
      </c>
      <c r="QL37" s="277"/>
      <c r="QM37" s="277"/>
      <c r="QN37" s="277"/>
      <c r="QQ37" s="270"/>
      <c r="QR37" s="270"/>
      <c r="QS37" s="235"/>
      <c r="QT37" s="236"/>
      <c r="QU37" s="236"/>
      <c r="QV37" s="236"/>
      <c r="QW37" s="236"/>
      <c r="QX37" s="236"/>
      <c r="QY37" s="236"/>
      <c r="QZ37" s="236"/>
      <c r="RA37" s="237"/>
      <c r="RB37" s="310" t="s">
        <v>684</v>
      </c>
      <c r="RC37" s="311"/>
      <c r="RD37" s="311"/>
      <c r="RE37" s="311"/>
      <c r="RF37" s="311"/>
      <c r="RG37" s="311"/>
      <c r="RH37" s="311"/>
      <c r="RI37" s="311"/>
      <c r="RJ37" s="311"/>
      <c r="RK37" s="311"/>
      <c r="RL37" s="311"/>
      <c r="RM37" s="311"/>
      <c r="RN37" s="311"/>
      <c r="RO37" s="311"/>
      <c r="RP37" s="311"/>
      <c r="RQ37" s="311"/>
      <c r="RR37" s="311"/>
      <c r="RS37" s="311"/>
      <c r="RT37" s="311"/>
      <c r="RU37" s="311"/>
      <c r="RV37" s="311"/>
      <c r="RW37" s="311"/>
      <c r="RX37" s="311"/>
      <c r="RY37" s="311"/>
      <c r="RZ37" s="311"/>
      <c r="SA37" s="311"/>
      <c r="SB37" s="311"/>
      <c r="SC37" s="311"/>
      <c r="SD37" s="311"/>
      <c r="SE37" s="311"/>
      <c r="SF37" s="311"/>
      <c r="SG37" s="311"/>
      <c r="SH37" s="311"/>
      <c r="SI37" s="311"/>
      <c r="SJ37" s="311"/>
      <c r="SK37" s="311"/>
      <c r="SL37" s="311"/>
      <c r="SM37" s="311"/>
      <c r="SN37" s="311"/>
      <c r="SO37" s="311"/>
      <c r="SP37" s="312">
        <f>SUM(SP33:SS36)</f>
        <v>0</v>
      </c>
      <c r="SQ37" s="312"/>
      <c r="SR37" s="312"/>
      <c r="SS37" s="312"/>
      <c r="SV37" s="270"/>
      <c r="SW37" s="270"/>
      <c r="SX37" s="235"/>
      <c r="SY37" s="236"/>
      <c r="SZ37" s="236"/>
      <c r="TA37" s="236"/>
      <c r="TB37" s="236"/>
      <c r="TC37" s="236"/>
      <c r="TD37" s="236"/>
      <c r="TE37" s="236"/>
      <c r="TF37" s="237"/>
      <c r="TG37" s="275" t="s">
        <v>684</v>
      </c>
      <c r="TH37" s="276"/>
      <c r="TI37" s="276"/>
      <c r="TJ37" s="276"/>
      <c r="TK37" s="276"/>
      <c r="TL37" s="276"/>
      <c r="TM37" s="276"/>
      <c r="TN37" s="276"/>
      <c r="TO37" s="276"/>
      <c r="TP37" s="276"/>
      <c r="TQ37" s="276"/>
      <c r="TR37" s="276"/>
      <c r="TS37" s="276"/>
      <c r="TT37" s="276"/>
      <c r="TU37" s="276"/>
      <c r="TV37" s="276"/>
      <c r="TW37" s="276"/>
      <c r="TX37" s="276"/>
      <c r="TY37" s="276"/>
      <c r="TZ37" s="276"/>
      <c r="UA37" s="276"/>
      <c r="UB37" s="276"/>
      <c r="UC37" s="276"/>
      <c r="UD37" s="276"/>
      <c r="UE37" s="276"/>
      <c r="UF37" s="276"/>
      <c r="UG37" s="276"/>
      <c r="UH37" s="276"/>
      <c r="UI37" s="276"/>
      <c r="UJ37" s="276"/>
      <c r="UK37" s="276"/>
      <c r="UL37" s="276"/>
      <c r="UM37" s="276"/>
      <c r="UN37" s="276"/>
      <c r="UO37" s="276"/>
      <c r="UP37" s="276"/>
      <c r="UQ37" s="276"/>
      <c r="UR37" s="276"/>
      <c r="US37" s="276"/>
      <c r="UT37" s="276"/>
      <c r="UU37" s="277">
        <f>SUM(UU33:UX36)</f>
        <v>0</v>
      </c>
      <c r="UV37" s="277"/>
      <c r="UW37" s="277"/>
      <c r="UX37" s="277"/>
      <c r="VA37" s="270"/>
      <c r="VB37" s="270"/>
      <c r="VC37" s="235"/>
      <c r="VD37" s="236"/>
      <c r="VE37" s="236"/>
      <c r="VF37" s="236"/>
      <c r="VG37" s="236"/>
      <c r="VH37" s="236"/>
      <c r="VI37" s="236"/>
      <c r="VJ37" s="236"/>
      <c r="VK37" s="237"/>
      <c r="VL37" s="310" t="s">
        <v>684</v>
      </c>
      <c r="VM37" s="311"/>
      <c r="VN37" s="311"/>
      <c r="VO37" s="311"/>
      <c r="VP37" s="311"/>
      <c r="VQ37" s="311"/>
      <c r="VR37" s="311"/>
      <c r="VS37" s="311"/>
      <c r="VT37" s="311"/>
      <c r="VU37" s="311"/>
      <c r="VV37" s="311"/>
      <c r="VW37" s="311"/>
      <c r="VX37" s="311"/>
      <c r="VY37" s="311"/>
      <c r="VZ37" s="311"/>
      <c r="WA37" s="311"/>
      <c r="WB37" s="311"/>
      <c r="WC37" s="311"/>
      <c r="WD37" s="311"/>
      <c r="WE37" s="311"/>
      <c r="WF37" s="311"/>
      <c r="WG37" s="311"/>
      <c r="WH37" s="311"/>
      <c r="WI37" s="311"/>
      <c r="WJ37" s="311"/>
      <c r="WK37" s="311"/>
      <c r="WL37" s="311"/>
      <c r="WM37" s="311"/>
      <c r="WN37" s="311"/>
      <c r="WO37" s="311"/>
      <c r="WP37" s="311"/>
      <c r="WQ37" s="311"/>
      <c r="WR37" s="311"/>
      <c r="WS37" s="311"/>
      <c r="WT37" s="311"/>
      <c r="WU37" s="311"/>
      <c r="WV37" s="311"/>
      <c r="WW37" s="311"/>
      <c r="WX37" s="311"/>
      <c r="WY37" s="311"/>
      <c r="WZ37" s="312">
        <f>SUM(WZ33:XC36)</f>
        <v>0</v>
      </c>
      <c r="XA37" s="312"/>
      <c r="XB37" s="312"/>
      <c r="XC37" s="312"/>
      <c r="XF37" s="270"/>
      <c r="XG37" s="270"/>
      <c r="XH37" s="235"/>
      <c r="XI37" s="236"/>
      <c r="XJ37" s="236"/>
      <c r="XK37" s="236"/>
      <c r="XL37" s="236"/>
      <c r="XM37" s="236"/>
      <c r="XN37" s="236"/>
      <c r="XO37" s="236"/>
      <c r="XP37" s="237"/>
      <c r="XQ37" s="275" t="s">
        <v>684</v>
      </c>
      <c r="XR37" s="276"/>
      <c r="XS37" s="276"/>
      <c r="XT37" s="276"/>
      <c r="XU37" s="276"/>
      <c r="XV37" s="276"/>
      <c r="XW37" s="276"/>
      <c r="XX37" s="276"/>
      <c r="XY37" s="276"/>
      <c r="XZ37" s="276"/>
      <c r="YA37" s="276"/>
      <c r="YB37" s="276"/>
      <c r="YC37" s="276"/>
      <c r="YD37" s="276"/>
      <c r="YE37" s="276"/>
      <c r="YF37" s="276"/>
      <c r="YG37" s="276"/>
      <c r="YH37" s="276"/>
      <c r="YI37" s="276"/>
      <c r="YJ37" s="276"/>
      <c r="YK37" s="276"/>
      <c r="YL37" s="276"/>
      <c r="YM37" s="276"/>
      <c r="YN37" s="276"/>
      <c r="YO37" s="276"/>
      <c r="YP37" s="276"/>
      <c r="YQ37" s="276"/>
      <c r="YR37" s="276"/>
      <c r="YS37" s="276"/>
      <c r="YT37" s="276"/>
      <c r="YU37" s="276"/>
      <c r="YV37" s="276"/>
      <c r="YW37" s="276"/>
      <c r="YX37" s="276"/>
      <c r="YY37" s="276"/>
      <c r="YZ37" s="276"/>
      <c r="ZA37" s="276"/>
      <c r="ZB37" s="276"/>
      <c r="ZC37" s="276"/>
      <c r="ZD37" s="276"/>
      <c r="ZE37" s="277">
        <f>SUM(ZE33:ZH36)</f>
        <v>0</v>
      </c>
      <c r="ZF37" s="277"/>
      <c r="ZG37" s="277"/>
      <c r="ZH37" s="277"/>
    </row>
    <row r="38" spans="3:684" ht="19.899999999999999" customHeight="1" x14ac:dyDescent="0.25">
      <c r="C38" s="270"/>
      <c r="D38" s="270"/>
      <c r="E38" s="238"/>
      <c r="F38" s="239"/>
      <c r="G38" s="239"/>
      <c r="H38" s="239"/>
      <c r="I38" s="239"/>
      <c r="J38" s="239"/>
      <c r="K38" s="239"/>
      <c r="L38" s="239"/>
      <c r="M38" s="240"/>
      <c r="N38" s="313" t="str">
        <f>IF($C$28="","",CONCATENATE($C$28,".3"))</f>
        <v>1.2.3</v>
      </c>
      <c r="O38" s="251"/>
      <c r="P38" s="251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4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51"/>
      <c r="AV38" s="251"/>
      <c r="AW38" s="272"/>
      <c r="AX38" s="272"/>
      <c r="AY38" s="272"/>
      <c r="AZ38" s="273"/>
      <c r="BA38" s="273"/>
      <c r="BB38" s="272">
        <f>AW38*AZ38</f>
        <v>0</v>
      </c>
      <c r="BC38" s="272"/>
      <c r="BD38" s="272"/>
      <c r="BE38" s="272"/>
      <c r="BH38" s="270"/>
      <c r="BI38" s="270"/>
      <c r="BJ38" s="238"/>
      <c r="BK38" s="239"/>
      <c r="BL38" s="239"/>
      <c r="BM38" s="239"/>
      <c r="BN38" s="239"/>
      <c r="BO38" s="239"/>
      <c r="BP38" s="239"/>
      <c r="BQ38" s="239"/>
      <c r="BR38" s="240"/>
      <c r="BS38" s="251" t="str">
        <f>IF(BH28="","",CONCATENATE(BH28,".3"))</f>
        <v>2.2.3</v>
      </c>
      <c r="BT38" s="251"/>
      <c r="BU38" s="251"/>
      <c r="BV38" s="274"/>
      <c r="BW38" s="274"/>
      <c r="BX38" s="274"/>
      <c r="BY38" s="274"/>
      <c r="BZ38" s="274"/>
      <c r="CA38" s="274"/>
      <c r="CB38" s="274"/>
      <c r="CC38" s="274"/>
      <c r="CD38" s="274"/>
      <c r="CE38" s="274"/>
      <c r="CF38" s="274"/>
      <c r="CG38" s="274"/>
      <c r="CH38" s="274"/>
      <c r="CI38" s="271"/>
      <c r="CJ38" s="271"/>
      <c r="CK38" s="271"/>
      <c r="CL38" s="271"/>
      <c r="CM38" s="271"/>
      <c r="CN38" s="271"/>
      <c r="CO38" s="271"/>
      <c r="CP38" s="271"/>
      <c r="CQ38" s="271"/>
      <c r="CR38" s="271"/>
      <c r="CS38" s="271"/>
      <c r="CT38" s="271"/>
      <c r="CU38" s="271"/>
      <c r="CV38" s="271"/>
      <c r="CW38" s="271"/>
      <c r="CX38" s="271"/>
      <c r="CY38" s="271"/>
      <c r="CZ38" s="251"/>
      <c r="DA38" s="251"/>
      <c r="DB38" s="272"/>
      <c r="DC38" s="272"/>
      <c r="DD38" s="272"/>
      <c r="DE38" s="273"/>
      <c r="DF38" s="273"/>
      <c r="DG38" s="272">
        <f>DB38*DE38</f>
        <v>0</v>
      </c>
      <c r="DH38" s="272"/>
      <c r="DI38" s="272"/>
      <c r="DJ38" s="272"/>
      <c r="DM38" s="270"/>
      <c r="DN38" s="270"/>
      <c r="DO38" s="238"/>
      <c r="DP38" s="239"/>
      <c r="DQ38" s="239"/>
      <c r="DR38" s="239"/>
      <c r="DS38" s="239"/>
      <c r="DT38" s="239"/>
      <c r="DU38" s="239"/>
      <c r="DV38" s="239"/>
      <c r="DW38" s="240"/>
      <c r="DX38" s="313" t="str">
        <f>IF(DM28="","",CONCATENATE(DM28,".3"))</f>
        <v>3.2.3</v>
      </c>
      <c r="DY38" s="251"/>
      <c r="DZ38" s="251"/>
      <c r="EA38" s="274"/>
      <c r="EB38" s="274"/>
      <c r="EC38" s="274"/>
      <c r="ED38" s="274"/>
      <c r="EE38" s="274"/>
      <c r="EF38" s="274"/>
      <c r="EG38" s="274"/>
      <c r="EH38" s="274"/>
      <c r="EI38" s="274"/>
      <c r="EJ38" s="274"/>
      <c r="EK38" s="274"/>
      <c r="EL38" s="274"/>
      <c r="EM38" s="274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51"/>
      <c r="FF38" s="251"/>
      <c r="FG38" s="272"/>
      <c r="FH38" s="272"/>
      <c r="FI38" s="272"/>
      <c r="FJ38" s="273"/>
      <c r="FK38" s="273"/>
      <c r="FL38" s="272">
        <f>FG38*FJ38</f>
        <v>0</v>
      </c>
      <c r="FM38" s="272"/>
      <c r="FN38" s="272"/>
      <c r="FO38" s="272"/>
      <c r="FR38" s="270"/>
      <c r="FS38" s="270"/>
      <c r="FT38" s="238"/>
      <c r="FU38" s="239"/>
      <c r="FV38" s="239"/>
      <c r="FW38" s="239"/>
      <c r="FX38" s="239"/>
      <c r="FY38" s="239"/>
      <c r="FZ38" s="239"/>
      <c r="GA38" s="239"/>
      <c r="GB38" s="240"/>
      <c r="GC38" s="251" t="str">
        <f>IF(FR28="","",CONCATENATE(FR28,".3"))</f>
        <v>4.2.3</v>
      </c>
      <c r="GD38" s="251"/>
      <c r="GE38" s="251"/>
      <c r="GF38" s="274"/>
      <c r="GG38" s="274"/>
      <c r="GH38" s="274"/>
      <c r="GI38" s="274"/>
      <c r="GJ38" s="274"/>
      <c r="GK38" s="274"/>
      <c r="GL38" s="274"/>
      <c r="GM38" s="274"/>
      <c r="GN38" s="274"/>
      <c r="GO38" s="274"/>
      <c r="GP38" s="274"/>
      <c r="GQ38" s="274"/>
      <c r="GR38" s="274"/>
      <c r="GS38" s="271"/>
      <c r="GT38" s="271"/>
      <c r="GU38" s="271"/>
      <c r="GV38" s="271"/>
      <c r="GW38" s="271"/>
      <c r="GX38" s="271"/>
      <c r="GY38" s="271"/>
      <c r="GZ38" s="271"/>
      <c r="HA38" s="271"/>
      <c r="HB38" s="271"/>
      <c r="HC38" s="271"/>
      <c r="HD38" s="271"/>
      <c r="HE38" s="271"/>
      <c r="HF38" s="271"/>
      <c r="HG38" s="271"/>
      <c r="HH38" s="271"/>
      <c r="HI38" s="271"/>
      <c r="HJ38" s="251"/>
      <c r="HK38" s="251"/>
      <c r="HL38" s="272"/>
      <c r="HM38" s="272"/>
      <c r="HN38" s="272"/>
      <c r="HO38" s="273"/>
      <c r="HP38" s="273"/>
      <c r="HQ38" s="272">
        <f>HL38*HO38</f>
        <v>0</v>
      </c>
      <c r="HR38" s="272"/>
      <c r="HS38" s="272"/>
      <c r="HT38" s="272"/>
      <c r="HW38" s="270"/>
      <c r="HX38" s="270"/>
      <c r="HY38" s="238"/>
      <c r="HZ38" s="239"/>
      <c r="IA38" s="239"/>
      <c r="IB38" s="239"/>
      <c r="IC38" s="239"/>
      <c r="ID38" s="239"/>
      <c r="IE38" s="239"/>
      <c r="IF38" s="239"/>
      <c r="IG38" s="240"/>
      <c r="IH38" s="313" t="str">
        <f>IF(HW28="","",CONCATENATE(HW28,".3"))</f>
        <v>5.2.3</v>
      </c>
      <c r="II38" s="251"/>
      <c r="IJ38" s="251"/>
      <c r="IK38" s="274"/>
      <c r="IL38" s="274"/>
      <c r="IM38" s="274"/>
      <c r="IN38" s="274"/>
      <c r="IO38" s="274"/>
      <c r="IP38" s="274"/>
      <c r="IQ38" s="274"/>
      <c r="IR38" s="274"/>
      <c r="IS38" s="274"/>
      <c r="IT38" s="274"/>
      <c r="IU38" s="274"/>
      <c r="IV38" s="274"/>
      <c r="IW38" s="274"/>
      <c r="IX38" s="271"/>
      <c r="IY38" s="271"/>
      <c r="IZ38" s="271"/>
      <c r="JA38" s="271"/>
      <c r="JB38" s="271"/>
      <c r="JC38" s="271"/>
      <c r="JD38" s="271"/>
      <c r="JE38" s="271"/>
      <c r="JF38" s="271"/>
      <c r="JG38" s="271"/>
      <c r="JH38" s="271"/>
      <c r="JI38" s="271"/>
      <c r="JJ38" s="271"/>
      <c r="JK38" s="271"/>
      <c r="JL38" s="271"/>
      <c r="JM38" s="271"/>
      <c r="JN38" s="271"/>
      <c r="JO38" s="251"/>
      <c r="JP38" s="251"/>
      <c r="JQ38" s="272"/>
      <c r="JR38" s="272"/>
      <c r="JS38" s="272"/>
      <c r="JT38" s="273"/>
      <c r="JU38" s="273"/>
      <c r="JV38" s="272">
        <f>JQ38*JT38</f>
        <v>0</v>
      </c>
      <c r="JW38" s="272"/>
      <c r="JX38" s="272"/>
      <c r="JY38" s="272"/>
      <c r="KB38" s="270"/>
      <c r="KC38" s="270"/>
      <c r="KD38" s="238"/>
      <c r="KE38" s="239"/>
      <c r="KF38" s="239"/>
      <c r="KG38" s="239"/>
      <c r="KH38" s="239"/>
      <c r="KI38" s="239"/>
      <c r="KJ38" s="239"/>
      <c r="KK38" s="239"/>
      <c r="KL38" s="240"/>
      <c r="KM38" s="251" t="str">
        <f>IF(KB28="","",CONCATENATE(KB28,".3"))</f>
        <v>6.2.3</v>
      </c>
      <c r="KN38" s="251"/>
      <c r="KO38" s="251"/>
      <c r="KP38" s="274"/>
      <c r="KQ38" s="274"/>
      <c r="KR38" s="274"/>
      <c r="KS38" s="274"/>
      <c r="KT38" s="274"/>
      <c r="KU38" s="274"/>
      <c r="KV38" s="274"/>
      <c r="KW38" s="274"/>
      <c r="KX38" s="274"/>
      <c r="KY38" s="274"/>
      <c r="KZ38" s="274"/>
      <c r="LA38" s="274"/>
      <c r="LB38" s="274"/>
      <c r="LC38" s="271"/>
      <c r="LD38" s="271"/>
      <c r="LE38" s="271"/>
      <c r="LF38" s="271"/>
      <c r="LG38" s="271"/>
      <c r="LH38" s="271"/>
      <c r="LI38" s="271"/>
      <c r="LJ38" s="271"/>
      <c r="LK38" s="271"/>
      <c r="LL38" s="271"/>
      <c r="LM38" s="271"/>
      <c r="LN38" s="271"/>
      <c r="LO38" s="271"/>
      <c r="LP38" s="271"/>
      <c r="LQ38" s="271"/>
      <c r="LR38" s="271"/>
      <c r="LS38" s="271"/>
      <c r="LT38" s="251"/>
      <c r="LU38" s="251"/>
      <c r="LV38" s="272"/>
      <c r="LW38" s="272"/>
      <c r="LX38" s="272"/>
      <c r="LY38" s="273"/>
      <c r="LZ38" s="273"/>
      <c r="MA38" s="272">
        <f>LV38*LY38</f>
        <v>0</v>
      </c>
      <c r="MB38" s="272"/>
      <c r="MC38" s="272"/>
      <c r="MD38" s="272"/>
      <c r="MG38" s="270"/>
      <c r="MH38" s="270"/>
      <c r="MI38" s="238"/>
      <c r="MJ38" s="239"/>
      <c r="MK38" s="239"/>
      <c r="ML38" s="239"/>
      <c r="MM38" s="239"/>
      <c r="MN38" s="239"/>
      <c r="MO38" s="239"/>
      <c r="MP38" s="239"/>
      <c r="MQ38" s="240"/>
      <c r="MR38" s="313" t="str">
        <f>IF(MG28="","",CONCATENATE(MG28,".3"))</f>
        <v>7.2.3</v>
      </c>
      <c r="MS38" s="251"/>
      <c r="MT38" s="251"/>
      <c r="MU38" s="274"/>
      <c r="MV38" s="274"/>
      <c r="MW38" s="274"/>
      <c r="MX38" s="274"/>
      <c r="MY38" s="274"/>
      <c r="MZ38" s="274"/>
      <c r="NA38" s="274"/>
      <c r="NB38" s="274"/>
      <c r="NC38" s="274"/>
      <c r="ND38" s="274"/>
      <c r="NE38" s="274"/>
      <c r="NF38" s="274"/>
      <c r="NG38" s="274"/>
      <c r="NH38" s="271"/>
      <c r="NI38" s="271"/>
      <c r="NJ38" s="271"/>
      <c r="NK38" s="271"/>
      <c r="NL38" s="271"/>
      <c r="NM38" s="271"/>
      <c r="NN38" s="271"/>
      <c r="NO38" s="271"/>
      <c r="NP38" s="271"/>
      <c r="NQ38" s="271"/>
      <c r="NR38" s="271"/>
      <c r="NS38" s="271"/>
      <c r="NT38" s="271"/>
      <c r="NU38" s="271"/>
      <c r="NV38" s="271"/>
      <c r="NW38" s="271"/>
      <c r="NX38" s="271"/>
      <c r="NY38" s="251"/>
      <c r="NZ38" s="251"/>
      <c r="OA38" s="272"/>
      <c r="OB38" s="272"/>
      <c r="OC38" s="272"/>
      <c r="OD38" s="273"/>
      <c r="OE38" s="273"/>
      <c r="OF38" s="272">
        <f>OA38*OD38</f>
        <v>0</v>
      </c>
      <c r="OG38" s="272"/>
      <c r="OH38" s="272"/>
      <c r="OI38" s="272"/>
      <c r="OL38" s="270"/>
      <c r="OM38" s="270"/>
      <c r="ON38" s="238"/>
      <c r="OO38" s="239"/>
      <c r="OP38" s="239"/>
      <c r="OQ38" s="239"/>
      <c r="OR38" s="239"/>
      <c r="OS38" s="239"/>
      <c r="OT38" s="239"/>
      <c r="OU38" s="239"/>
      <c r="OV38" s="240"/>
      <c r="OW38" s="251" t="str">
        <f>IF(OL28="","",CONCATENATE(OL28,".3"))</f>
        <v>8.2.3</v>
      </c>
      <c r="OX38" s="251"/>
      <c r="OY38" s="251"/>
      <c r="OZ38" s="274"/>
      <c r="PA38" s="274"/>
      <c r="PB38" s="274"/>
      <c r="PC38" s="274"/>
      <c r="PD38" s="274"/>
      <c r="PE38" s="274"/>
      <c r="PF38" s="274"/>
      <c r="PG38" s="274"/>
      <c r="PH38" s="274"/>
      <c r="PI38" s="274"/>
      <c r="PJ38" s="274"/>
      <c r="PK38" s="274"/>
      <c r="PL38" s="274"/>
      <c r="PM38" s="271"/>
      <c r="PN38" s="271"/>
      <c r="PO38" s="271"/>
      <c r="PP38" s="271"/>
      <c r="PQ38" s="271"/>
      <c r="PR38" s="271"/>
      <c r="PS38" s="271"/>
      <c r="PT38" s="271"/>
      <c r="PU38" s="271"/>
      <c r="PV38" s="271"/>
      <c r="PW38" s="271"/>
      <c r="PX38" s="271"/>
      <c r="PY38" s="271"/>
      <c r="PZ38" s="271"/>
      <c r="QA38" s="271"/>
      <c r="QB38" s="271"/>
      <c r="QC38" s="271"/>
      <c r="QD38" s="251"/>
      <c r="QE38" s="251"/>
      <c r="QF38" s="272"/>
      <c r="QG38" s="272"/>
      <c r="QH38" s="272"/>
      <c r="QI38" s="273"/>
      <c r="QJ38" s="273"/>
      <c r="QK38" s="272">
        <f>QF38*QI38</f>
        <v>0</v>
      </c>
      <c r="QL38" s="272"/>
      <c r="QM38" s="272"/>
      <c r="QN38" s="272"/>
      <c r="QQ38" s="270"/>
      <c r="QR38" s="270"/>
      <c r="QS38" s="238"/>
      <c r="QT38" s="239"/>
      <c r="QU38" s="239"/>
      <c r="QV38" s="239"/>
      <c r="QW38" s="239"/>
      <c r="QX38" s="239"/>
      <c r="QY38" s="239"/>
      <c r="QZ38" s="239"/>
      <c r="RA38" s="240"/>
      <c r="RB38" s="313" t="str">
        <f>IF(QQ28="","",CONCATENATE(QQ28,".3"))</f>
        <v>9.2.3</v>
      </c>
      <c r="RC38" s="251"/>
      <c r="RD38" s="251"/>
      <c r="RE38" s="274"/>
      <c r="RF38" s="274"/>
      <c r="RG38" s="274"/>
      <c r="RH38" s="274"/>
      <c r="RI38" s="274"/>
      <c r="RJ38" s="274"/>
      <c r="RK38" s="274"/>
      <c r="RL38" s="274"/>
      <c r="RM38" s="274"/>
      <c r="RN38" s="274"/>
      <c r="RO38" s="274"/>
      <c r="RP38" s="274"/>
      <c r="RQ38" s="274"/>
      <c r="RR38" s="271"/>
      <c r="RS38" s="271"/>
      <c r="RT38" s="271"/>
      <c r="RU38" s="271"/>
      <c r="RV38" s="271"/>
      <c r="RW38" s="271"/>
      <c r="RX38" s="271"/>
      <c r="RY38" s="271"/>
      <c r="RZ38" s="271"/>
      <c r="SA38" s="271"/>
      <c r="SB38" s="271"/>
      <c r="SC38" s="271"/>
      <c r="SD38" s="271"/>
      <c r="SE38" s="271"/>
      <c r="SF38" s="271"/>
      <c r="SG38" s="271"/>
      <c r="SH38" s="271"/>
      <c r="SI38" s="251"/>
      <c r="SJ38" s="251"/>
      <c r="SK38" s="272"/>
      <c r="SL38" s="272"/>
      <c r="SM38" s="272"/>
      <c r="SN38" s="273"/>
      <c r="SO38" s="273"/>
      <c r="SP38" s="272">
        <f>SK38*SN38</f>
        <v>0</v>
      </c>
      <c r="SQ38" s="272"/>
      <c r="SR38" s="272"/>
      <c r="SS38" s="272"/>
      <c r="SV38" s="270"/>
      <c r="SW38" s="270"/>
      <c r="SX38" s="238"/>
      <c r="SY38" s="239"/>
      <c r="SZ38" s="239"/>
      <c r="TA38" s="239"/>
      <c r="TB38" s="239"/>
      <c r="TC38" s="239"/>
      <c r="TD38" s="239"/>
      <c r="TE38" s="239"/>
      <c r="TF38" s="240"/>
      <c r="TG38" s="251" t="str">
        <f>IF(SV28="","",CONCATENATE(SV28,".3"))</f>
        <v>10.2.3</v>
      </c>
      <c r="TH38" s="251"/>
      <c r="TI38" s="251"/>
      <c r="TJ38" s="274"/>
      <c r="TK38" s="274"/>
      <c r="TL38" s="274"/>
      <c r="TM38" s="274"/>
      <c r="TN38" s="274"/>
      <c r="TO38" s="274"/>
      <c r="TP38" s="274"/>
      <c r="TQ38" s="274"/>
      <c r="TR38" s="274"/>
      <c r="TS38" s="274"/>
      <c r="TT38" s="274"/>
      <c r="TU38" s="274"/>
      <c r="TV38" s="274"/>
      <c r="TW38" s="271"/>
      <c r="TX38" s="271"/>
      <c r="TY38" s="271"/>
      <c r="TZ38" s="271"/>
      <c r="UA38" s="271"/>
      <c r="UB38" s="271"/>
      <c r="UC38" s="271"/>
      <c r="UD38" s="271"/>
      <c r="UE38" s="271"/>
      <c r="UF38" s="271"/>
      <c r="UG38" s="271"/>
      <c r="UH38" s="271"/>
      <c r="UI38" s="271"/>
      <c r="UJ38" s="271"/>
      <c r="UK38" s="271"/>
      <c r="UL38" s="271"/>
      <c r="UM38" s="271"/>
      <c r="UN38" s="251"/>
      <c r="UO38" s="251"/>
      <c r="UP38" s="272"/>
      <c r="UQ38" s="272"/>
      <c r="UR38" s="272"/>
      <c r="US38" s="273"/>
      <c r="UT38" s="273"/>
      <c r="UU38" s="272">
        <f>UP38*US38</f>
        <v>0</v>
      </c>
      <c r="UV38" s="272"/>
      <c r="UW38" s="272"/>
      <c r="UX38" s="272"/>
      <c r="VA38" s="270"/>
      <c r="VB38" s="270"/>
      <c r="VC38" s="238"/>
      <c r="VD38" s="239"/>
      <c r="VE38" s="239"/>
      <c r="VF38" s="239"/>
      <c r="VG38" s="239"/>
      <c r="VH38" s="239"/>
      <c r="VI38" s="239"/>
      <c r="VJ38" s="239"/>
      <c r="VK38" s="240"/>
      <c r="VL38" s="313" t="str">
        <f>IF(VA28="","",CONCATENATE(VA28,".3"))</f>
        <v>11.2.3</v>
      </c>
      <c r="VM38" s="251"/>
      <c r="VN38" s="251"/>
      <c r="VO38" s="274"/>
      <c r="VP38" s="274"/>
      <c r="VQ38" s="274"/>
      <c r="VR38" s="274"/>
      <c r="VS38" s="274"/>
      <c r="VT38" s="274"/>
      <c r="VU38" s="274"/>
      <c r="VV38" s="274"/>
      <c r="VW38" s="274"/>
      <c r="VX38" s="274"/>
      <c r="VY38" s="274"/>
      <c r="VZ38" s="274"/>
      <c r="WA38" s="274"/>
      <c r="WB38" s="271"/>
      <c r="WC38" s="271"/>
      <c r="WD38" s="271"/>
      <c r="WE38" s="271"/>
      <c r="WF38" s="271"/>
      <c r="WG38" s="271"/>
      <c r="WH38" s="271"/>
      <c r="WI38" s="271"/>
      <c r="WJ38" s="271"/>
      <c r="WK38" s="271"/>
      <c r="WL38" s="271"/>
      <c r="WM38" s="271"/>
      <c r="WN38" s="271"/>
      <c r="WO38" s="271"/>
      <c r="WP38" s="271"/>
      <c r="WQ38" s="271"/>
      <c r="WR38" s="271"/>
      <c r="WS38" s="251"/>
      <c r="WT38" s="251"/>
      <c r="WU38" s="272"/>
      <c r="WV38" s="272"/>
      <c r="WW38" s="272"/>
      <c r="WX38" s="273"/>
      <c r="WY38" s="273"/>
      <c r="WZ38" s="272">
        <f>WU38*WX38</f>
        <v>0</v>
      </c>
      <c r="XA38" s="272"/>
      <c r="XB38" s="272"/>
      <c r="XC38" s="272"/>
      <c r="XF38" s="270"/>
      <c r="XG38" s="270"/>
      <c r="XH38" s="238"/>
      <c r="XI38" s="239"/>
      <c r="XJ38" s="239"/>
      <c r="XK38" s="239"/>
      <c r="XL38" s="239"/>
      <c r="XM38" s="239"/>
      <c r="XN38" s="239"/>
      <c r="XO38" s="239"/>
      <c r="XP38" s="240"/>
      <c r="XQ38" s="251" t="str">
        <f>IF(XF28="","",CONCATENATE(XF28,".3"))</f>
        <v/>
      </c>
      <c r="XR38" s="251"/>
      <c r="XS38" s="251"/>
      <c r="XT38" s="274"/>
      <c r="XU38" s="274"/>
      <c r="XV38" s="274"/>
      <c r="XW38" s="274"/>
      <c r="XX38" s="274"/>
      <c r="XY38" s="274"/>
      <c r="XZ38" s="274"/>
      <c r="YA38" s="274"/>
      <c r="YB38" s="274"/>
      <c r="YC38" s="274"/>
      <c r="YD38" s="274"/>
      <c r="YE38" s="274"/>
      <c r="YF38" s="274"/>
      <c r="YG38" s="271"/>
      <c r="YH38" s="271"/>
      <c r="YI38" s="271"/>
      <c r="YJ38" s="271"/>
      <c r="YK38" s="271"/>
      <c r="YL38" s="271"/>
      <c r="YM38" s="271"/>
      <c r="YN38" s="271"/>
      <c r="YO38" s="271"/>
      <c r="YP38" s="271"/>
      <c r="YQ38" s="271"/>
      <c r="YR38" s="271"/>
      <c r="YS38" s="271"/>
      <c r="YT38" s="271"/>
      <c r="YU38" s="271"/>
      <c r="YV38" s="271"/>
      <c r="YW38" s="271"/>
      <c r="YX38" s="251"/>
      <c r="YY38" s="251"/>
      <c r="YZ38" s="272"/>
      <c r="ZA38" s="272"/>
      <c r="ZB38" s="272"/>
      <c r="ZC38" s="273"/>
      <c r="ZD38" s="273"/>
      <c r="ZE38" s="272">
        <f>YZ38*ZC38</f>
        <v>0</v>
      </c>
      <c r="ZF38" s="272"/>
      <c r="ZG38" s="272"/>
      <c r="ZH38" s="272"/>
    </row>
    <row r="39" spans="3:684" ht="19.899999999999999" customHeight="1" x14ac:dyDescent="0.25">
      <c r="C39" s="270"/>
      <c r="D39" s="270"/>
      <c r="E39" s="191"/>
      <c r="F39" s="45"/>
      <c r="G39" s="45"/>
      <c r="H39" s="334" t="s">
        <v>681</v>
      </c>
      <c r="I39" s="334"/>
      <c r="J39" s="335"/>
      <c r="K39" s="336" t="s">
        <v>682</v>
      </c>
      <c r="L39" s="334"/>
      <c r="M39" s="335"/>
      <c r="N39" s="313"/>
      <c r="O39" s="251"/>
      <c r="P39" s="251"/>
      <c r="Q39" s="274"/>
      <c r="R39" s="274"/>
      <c r="S39" s="274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51"/>
      <c r="AV39" s="251"/>
      <c r="AW39" s="272"/>
      <c r="AX39" s="272"/>
      <c r="AY39" s="272"/>
      <c r="AZ39" s="273"/>
      <c r="BA39" s="273"/>
      <c r="BB39" s="272">
        <f t="shared" ref="BB39:BB41" si="60">AW39*AZ39</f>
        <v>0</v>
      </c>
      <c r="BC39" s="272"/>
      <c r="BD39" s="272"/>
      <c r="BE39" s="272"/>
      <c r="BH39" s="270"/>
      <c r="BI39" s="270"/>
      <c r="BJ39" s="204"/>
      <c r="BK39" s="45"/>
      <c r="BL39" s="45"/>
      <c r="BM39" s="323" t="s">
        <v>681</v>
      </c>
      <c r="BN39" s="324"/>
      <c r="BO39" s="324"/>
      <c r="BP39" s="324" t="s">
        <v>682</v>
      </c>
      <c r="BQ39" s="324"/>
      <c r="BR39" s="324"/>
      <c r="BS39" s="251"/>
      <c r="BT39" s="251"/>
      <c r="BU39" s="251"/>
      <c r="BV39" s="274"/>
      <c r="BW39" s="274"/>
      <c r="BX39" s="274"/>
      <c r="BY39" s="274"/>
      <c r="BZ39" s="274"/>
      <c r="CA39" s="274"/>
      <c r="CB39" s="274"/>
      <c r="CC39" s="274"/>
      <c r="CD39" s="274"/>
      <c r="CE39" s="274"/>
      <c r="CF39" s="274"/>
      <c r="CG39" s="274"/>
      <c r="CH39" s="274"/>
      <c r="CI39" s="271"/>
      <c r="CJ39" s="271"/>
      <c r="CK39" s="271"/>
      <c r="CL39" s="271"/>
      <c r="CM39" s="271"/>
      <c r="CN39" s="271"/>
      <c r="CO39" s="271"/>
      <c r="CP39" s="271"/>
      <c r="CQ39" s="271"/>
      <c r="CR39" s="271"/>
      <c r="CS39" s="271"/>
      <c r="CT39" s="271"/>
      <c r="CU39" s="271"/>
      <c r="CV39" s="271"/>
      <c r="CW39" s="271"/>
      <c r="CX39" s="271"/>
      <c r="CY39" s="271"/>
      <c r="CZ39" s="251"/>
      <c r="DA39" s="251"/>
      <c r="DB39" s="272"/>
      <c r="DC39" s="272"/>
      <c r="DD39" s="272"/>
      <c r="DE39" s="273"/>
      <c r="DF39" s="273"/>
      <c r="DG39" s="272">
        <f t="shared" ref="DG39:DG41" si="61">DB39*DE39</f>
        <v>0</v>
      </c>
      <c r="DH39" s="272"/>
      <c r="DI39" s="272"/>
      <c r="DJ39" s="272"/>
      <c r="DM39" s="270"/>
      <c r="DN39" s="270"/>
      <c r="DO39" s="191"/>
      <c r="DP39" s="45"/>
      <c r="DQ39" s="45"/>
      <c r="DR39" s="334" t="s">
        <v>681</v>
      </c>
      <c r="DS39" s="334"/>
      <c r="DT39" s="335"/>
      <c r="DU39" s="336" t="s">
        <v>682</v>
      </c>
      <c r="DV39" s="334"/>
      <c r="DW39" s="335"/>
      <c r="DX39" s="313"/>
      <c r="DY39" s="251"/>
      <c r="DZ39" s="251"/>
      <c r="EA39" s="274"/>
      <c r="EB39" s="274"/>
      <c r="EC39" s="274"/>
      <c r="ED39" s="274"/>
      <c r="EE39" s="274"/>
      <c r="EF39" s="274"/>
      <c r="EG39" s="274"/>
      <c r="EH39" s="274"/>
      <c r="EI39" s="274"/>
      <c r="EJ39" s="274"/>
      <c r="EK39" s="274"/>
      <c r="EL39" s="274"/>
      <c r="EM39" s="274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51"/>
      <c r="FF39" s="251"/>
      <c r="FG39" s="272"/>
      <c r="FH39" s="272"/>
      <c r="FI39" s="272"/>
      <c r="FJ39" s="273"/>
      <c r="FK39" s="273"/>
      <c r="FL39" s="272">
        <f t="shared" ref="FL39:FL41" si="62">FG39*FJ39</f>
        <v>0</v>
      </c>
      <c r="FM39" s="272"/>
      <c r="FN39" s="272"/>
      <c r="FO39" s="272"/>
      <c r="FR39" s="270"/>
      <c r="FS39" s="270"/>
      <c r="FT39" s="191"/>
      <c r="FU39" s="45"/>
      <c r="FV39" s="45"/>
      <c r="FW39" s="323" t="s">
        <v>681</v>
      </c>
      <c r="FX39" s="324"/>
      <c r="FY39" s="324"/>
      <c r="FZ39" s="324" t="s">
        <v>682</v>
      </c>
      <c r="GA39" s="324"/>
      <c r="GB39" s="324"/>
      <c r="GC39" s="251"/>
      <c r="GD39" s="251"/>
      <c r="GE39" s="251"/>
      <c r="GF39" s="274"/>
      <c r="GG39" s="274"/>
      <c r="GH39" s="274"/>
      <c r="GI39" s="274"/>
      <c r="GJ39" s="274"/>
      <c r="GK39" s="274"/>
      <c r="GL39" s="274"/>
      <c r="GM39" s="274"/>
      <c r="GN39" s="274"/>
      <c r="GO39" s="274"/>
      <c r="GP39" s="274"/>
      <c r="GQ39" s="274"/>
      <c r="GR39" s="274"/>
      <c r="GS39" s="271"/>
      <c r="GT39" s="271"/>
      <c r="GU39" s="271"/>
      <c r="GV39" s="271"/>
      <c r="GW39" s="271"/>
      <c r="GX39" s="271"/>
      <c r="GY39" s="271"/>
      <c r="GZ39" s="271"/>
      <c r="HA39" s="271"/>
      <c r="HB39" s="271"/>
      <c r="HC39" s="271"/>
      <c r="HD39" s="271"/>
      <c r="HE39" s="271"/>
      <c r="HF39" s="271"/>
      <c r="HG39" s="271"/>
      <c r="HH39" s="271"/>
      <c r="HI39" s="271"/>
      <c r="HJ39" s="251"/>
      <c r="HK39" s="251"/>
      <c r="HL39" s="272"/>
      <c r="HM39" s="272"/>
      <c r="HN39" s="272"/>
      <c r="HO39" s="273"/>
      <c r="HP39" s="273"/>
      <c r="HQ39" s="272">
        <f t="shared" ref="HQ39:HQ41" si="63">HL39*HO39</f>
        <v>0</v>
      </c>
      <c r="HR39" s="272"/>
      <c r="HS39" s="272"/>
      <c r="HT39" s="272"/>
      <c r="HW39" s="270"/>
      <c r="HX39" s="270"/>
      <c r="HY39" s="191"/>
      <c r="HZ39" s="45"/>
      <c r="IA39" s="45"/>
      <c r="IB39" s="334" t="s">
        <v>681</v>
      </c>
      <c r="IC39" s="334"/>
      <c r="ID39" s="335"/>
      <c r="IE39" s="336" t="s">
        <v>682</v>
      </c>
      <c r="IF39" s="334"/>
      <c r="IG39" s="335"/>
      <c r="IH39" s="313"/>
      <c r="II39" s="251"/>
      <c r="IJ39" s="251"/>
      <c r="IK39" s="274"/>
      <c r="IL39" s="274"/>
      <c r="IM39" s="274"/>
      <c r="IN39" s="274"/>
      <c r="IO39" s="274"/>
      <c r="IP39" s="274"/>
      <c r="IQ39" s="274"/>
      <c r="IR39" s="274"/>
      <c r="IS39" s="274"/>
      <c r="IT39" s="274"/>
      <c r="IU39" s="274"/>
      <c r="IV39" s="274"/>
      <c r="IW39" s="274"/>
      <c r="IX39" s="271"/>
      <c r="IY39" s="271"/>
      <c r="IZ39" s="271"/>
      <c r="JA39" s="271"/>
      <c r="JB39" s="271"/>
      <c r="JC39" s="271"/>
      <c r="JD39" s="271"/>
      <c r="JE39" s="271"/>
      <c r="JF39" s="271"/>
      <c r="JG39" s="271"/>
      <c r="JH39" s="271"/>
      <c r="JI39" s="271"/>
      <c r="JJ39" s="271"/>
      <c r="JK39" s="271"/>
      <c r="JL39" s="271"/>
      <c r="JM39" s="271"/>
      <c r="JN39" s="271"/>
      <c r="JO39" s="251"/>
      <c r="JP39" s="251"/>
      <c r="JQ39" s="272"/>
      <c r="JR39" s="272"/>
      <c r="JS39" s="272"/>
      <c r="JT39" s="273"/>
      <c r="JU39" s="273"/>
      <c r="JV39" s="272">
        <f t="shared" ref="JV39:JV41" si="64">JQ39*JT39</f>
        <v>0</v>
      </c>
      <c r="JW39" s="272"/>
      <c r="JX39" s="272"/>
      <c r="JY39" s="272"/>
      <c r="KB39" s="270"/>
      <c r="KC39" s="270"/>
      <c r="KD39" s="191"/>
      <c r="KE39" s="45"/>
      <c r="KF39" s="45"/>
      <c r="KG39" s="323" t="s">
        <v>681</v>
      </c>
      <c r="KH39" s="324"/>
      <c r="KI39" s="324"/>
      <c r="KJ39" s="324" t="s">
        <v>682</v>
      </c>
      <c r="KK39" s="324"/>
      <c r="KL39" s="324"/>
      <c r="KM39" s="251"/>
      <c r="KN39" s="251"/>
      <c r="KO39" s="251"/>
      <c r="KP39" s="274"/>
      <c r="KQ39" s="274"/>
      <c r="KR39" s="274"/>
      <c r="KS39" s="274"/>
      <c r="KT39" s="274"/>
      <c r="KU39" s="274"/>
      <c r="KV39" s="274"/>
      <c r="KW39" s="274"/>
      <c r="KX39" s="274"/>
      <c r="KY39" s="274"/>
      <c r="KZ39" s="274"/>
      <c r="LA39" s="274"/>
      <c r="LB39" s="274"/>
      <c r="LC39" s="271"/>
      <c r="LD39" s="271"/>
      <c r="LE39" s="271"/>
      <c r="LF39" s="271"/>
      <c r="LG39" s="271"/>
      <c r="LH39" s="271"/>
      <c r="LI39" s="271"/>
      <c r="LJ39" s="271"/>
      <c r="LK39" s="271"/>
      <c r="LL39" s="271"/>
      <c r="LM39" s="271"/>
      <c r="LN39" s="271"/>
      <c r="LO39" s="271"/>
      <c r="LP39" s="271"/>
      <c r="LQ39" s="271"/>
      <c r="LR39" s="271"/>
      <c r="LS39" s="271"/>
      <c r="LT39" s="251"/>
      <c r="LU39" s="251"/>
      <c r="LV39" s="272"/>
      <c r="LW39" s="272"/>
      <c r="LX39" s="272"/>
      <c r="LY39" s="273"/>
      <c r="LZ39" s="273"/>
      <c r="MA39" s="272">
        <f t="shared" ref="MA39:MA41" si="65">LV39*LY39</f>
        <v>0</v>
      </c>
      <c r="MB39" s="272"/>
      <c r="MC39" s="272"/>
      <c r="MD39" s="272"/>
      <c r="MG39" s="270"/>
      <c r="MH39" s="270"/>
      <c r="MI39" s="191"/>
      <c r="MJ39" s="45"/>
      <c r="MK39" s="45"/>
      <c r="ML39" s="334" t="s">
        <v>681</v>
      </c>
      <c r="MM39" s="334"/>
      <c r="MN39" s="335"/>
      <c r="MO39" s="336" t="s">
        <v>682</v>
      </c>
      <c r="MP39" s="334"/>
      <c r="MQ39" s="335"/>
      <c r="MR39" s="313"/>
      <c r="MS39" s="251"/>
      <c r="MT39" s="251"/>
      <c r="MU39" s="274"/>
      <c r="MV39" s="274"/>
      <c r="MW39" s="274"/>
      <c r="MX39" s="274"/>
      <c r="MY39" s="274"/>
      <c r="MZ39" s="274"/>
      <c r="NA39" s="274"/>
      <c r="NB39" s="274"/>
      <c r="NC39" s="274"/>
      <c r="ND39" s="274"/>
      <c r="NE39" s="274"/>
      <c r="NF39" s="274"/>
      <c r="NG39" s="274"/>
      <c r="NH39" s="271"/>
      <c r="NI39" s="271"/>
      <c r="NJ39" s="271"/>
      <c r="NK39" s="271"/>
      <c r="NL39" s="271"/>
      <c r="NM39" s="271"/>
      <c r="NN39" s="271"/>
      <c r="NO39" s="271"/>
      <c r="NP39" s="271"/>
      <c r="NQ39" s="271"/>
      <c r="NR39" s="271"/>
      <c r="NS39" s="271"/>
      <c r="NT39" s="271"/>
      <c r="NU39" s="271"/>
      <c r="NV39" s="271"/>
      <c r="NW39" s="271"/>
      <c r="NX39" s="271"/>
      <c r="NY39" s="251"/>
      <c r="NZ39" s="251"/>
      <c r="OA39" s="272"/>
      <c r="OB39" s="272"/>
      <c r="OC39" s="272"/>
      <c r="OD39" s="273"/>
      <c r="OE39" s="273"/>
      <c r="OF39" s="272">
        <f t="shared" ref="OF39:OF41" si="66">OA39*OD39</f>
        <v>0</v>
      </c>
      <c r="OG39" s="272"/>
      <c r="OH39" s="272"/>
      <c r="OI39" s="272"/>
      <c r="OL39" s="270"/>
      <c r="OM39" s="270"/>
      <c r="ON39" s="191"/>
      <c r="OO39" s="45"/>
      <c r="OP39" s="45"/>
      <c r="OQ39" s="323" t="s">
        <v>681</v>
      </c>
      <c r="OR39" s="324"/>
      <c r="OS39" s="324"/>
      <c r="OT39" s="324" t="s">
        <v>682</v>
      </c>
      <c r="OU39" s="324"/>
      <c r="OV39" s="324"/>
      <c r="OW39" s="251"/>
      <c r="OX39" s="251"/>
      <c r="OY39" s="251"/>
      <c r="OZ39" s="274"/>
      <c r="PA39" s="274"/>
      <c r="PB39" s="274"/>
      <c r="PC39" s="274"/>
      <c r="PD39" s="274"/>
      <c r="PE39" s="274"/>
      <c r="PF39" s="274"/>
      <c r="PG39" s="274"/>
      <c r="PH39" s="274"/>
      <c r="PI39" s="274"/>
      <c r="PJ39" s="274"/>
      <c r="PK39" s="274"/>
      <c r="PL39" s="274"/>
      <c r="PM39" s="271"/>
      <c r="PN39" s="271"/>
      <c r="PO39" s="271"/>
      <c r="PP39" s="271"/>
      <c r="PQ39" s="271"/>
      <c r="PR39" s="271"/>
      <c r="PS39" s="271"/>
      <c r="PT39" s="271"/>
      <c r="PU39" s="271"/>
      <c r="PV39" s="271"/>
      <c r="PW39" s="271"/>
      <c r="PX39" s="271"/>
      <c r="PY39" s="271"/>
      <c r="PZ39" s="271"/>
      <c r="QA39" s="271"/>
      <c r="QB39" s="271"/>
      <c r="QC39" s="271"/>
      <c r="QD39" s="251"/>
      <c r="QE39" s="251"/>
      <c r="QF39" s="272"/>
      <c r="QG39" s="272"/>
      <c r="QH39" s="272"/>
      <c r="QI39" s="273"/>
      <c r="QJ39" s="273"/>
      <c r="QK39" s="272">
        <f t="shared" ref="QK39:QK41" si="67">QF39*QI39</f>
        <v>0</v>
      </c>
      <c r="QL39" s="272"/>
      <c r="QM39" s="272"/>
      <c r="QN39" s="272"/>
      <c r="QQ39" s="270"/>
      <c r="QR39" s="270"/>
      <c r="QS39" s="191"/>
      <c r="QT39" s="45"/>
      <c r="QU39" s="45"/>
      <c r="QV39" s="334" t="s">
        <v>681</v>
      </c>
      <c r="QW39" s="334"/>
      <c r="QX39" s="335"/>
      <c r="QY39" s="336" t="s">
        <v>682</v>
      </c>
      <c r="QZ39" s="334"/>
      <c r="RA39" s="335"/>
      <c r="RB39" s="313"/>
      <c r="RC39" s="251"/>
      <c r="RD39" s="251"/>
      <c r="RE39" s="274"/>
      <c r="RF39" s="274"/>
      <c r="RG39" s="274"/>
      <c r="RH39" s="274"/>
      <c r="RI39" s="274"/>
      <c r="RJ39" s="274"/>
      <c r="RK39" s="274"/>
      <c r="RL39" s="274"/>
      <c r="RM39" s="274"/>
      <c r="RN39" s="274"/>
      <c r="RO39" s="274"/>
      <c r="RP39" s="274"/>
      <c r="RQ39" s="274"/>
      <c r="RR39" s="271"/>
      <c r="RS39" s="271"/>
      <c r="RT39" s="271"/>
      <c r="RU39" s="271"/>
      <c r="RV39" s="271"/>
      <c r="RW39" s="271"/>
      <c r="RX39" s="271"/>
      <c r="RY39" s="271"/>
      <c r="RZ39" s="271"/>
      <c r="SA39" s="271"/>
      <c r="SB39" s="271"/>
      <c r="SC39" s="271"/>
      <c r="SD39" s="271"/>
      <c r="SE39" s="271"/>
      <c r="SF39" s="271"/>
      <c r="SG39" s="271"/>
      <c r="SH39" s="271"/>
      <c r="SI39" s="251"/>
      <c r="SJ39" s="251"/>
      <c r="SK39" s="272"/>
      <c r="SL39" s="272"/>
      <c r="SM39" s="272"/>
      <c r="SN39" s="273"/>
      <c r="SO39" s="273"/>
      <c r="SP39" s="272">
        <f t="shared" ref="SP39:SP41" si="68">SK39*SN39</f>
        <v>0</v>
      </c>
      <c r="SQ39" s="272"/>
      <c r="SR39" s="272"/>
      <c r="SS39" s="272"/>
      <c r="SV39" s="270"/>
      <c r="SW39" s="270"/>
      <c r="SX39" s="191"/>
      <c r="SY39" s="45"/>
      <c r="SZ39" s="45"/>
      <c r="TA39" s="323" t="s">
        <v>681</v>
      </c>
      <c r="TB39" s="324"/>
      <c r="TC39" s="324"/>
      <c r="TD39" s="324" t="s">
        <v>682</v>
      </c>
      <c r="TE39" s="324"/>
      <c r="TF39" s="324"/>
      <c r="TG39" s="251"/>
      <c r="TH39" s="251"/>
      <c r="TI39" s="251"/>
      <c r="TJ39" s="274"/>
      <c r="TK39" s="274"/>
      <c r="TL39" s="274"/>
      <c r="TM39" s="274"/>
      <c r="TN39" s="274"/>
      <c r="TO39" s="274"/>
      <c r="TP39" s="274"/>
      <c r="TQ39" s="274"/>
      <c r="TR39" s="274"/>
      <c r="TS39" s="274"/>
      <c r="TT39" s="274"/>
      <c r="TU39" s="274"/>
      <c r="TV39" s="274"/>
      <c r="TW39" s="271"/>
      <c r="TX39" s="271"/>
      <c r="TY39" s="271"/>
      <c r="TZ39" s="271"/>
      <c r="UA39" s="271"/>
      <c r="UB39" s="271"/>
      <c r="UC39" s="271"/>
      <c r="UD39" s="271"/>
      <c r="UE39" s="271"/>
      <c r="UF39" s="271"/>
      <c r="UG39" s="271"/>
      <c r="UH39" s="271"/>
      <c r="UI39" s="271"/>
      <c r="UJ39" s="271"/>
      <c r="UK39" s="271"/>
      <c r="UL39" s="271"/>
      <c r="UM39" s="271"/>
      <c r="UN39" s="251"/>
      <c r="UO39" s="251"/>
      <c r="UP39" s="272"/>
      <c r="UQ39" s="272"/>
      <c r="UR39" s="272"/>
      <c r="US39" s="273"/>
      <c r="UT39" s="273"/>
      <c r="UU39" s="272">
        <f t="shared" ref="UU39:UU41" si="69">UP39*US39</f>
        <v>0</v>
      </c>
      <c r="UV39" s="272"/>
      <c r="UW39" s="272"/>
      <c r="UX39" s="272"/>
      <c r="VA39" s="270"/>
      <c r="VB39" s="270"/>
      <c r="VC39" s="191"/>
      <c r="VD39" s="45"/>
      <c r="VE39" s="45"/>
      <c r="VF39" s="334" t="s">
        <v>681</v>
      </c>
      <c r="VG39" s="334"/>
      <c r="VH39" s="335"/>
      <c r="VI39" s="336" t="s">
        <v>682</v>
      </c>
      <c r="VJ39" s="334"/>
      <c r="VK39" s="335"/>
      <c r="VL39" s="313"/>
      <c r="VM39" s="251"/>
      <c r="VN39" s="251"/>
      <c r="VO39" s="274"/>
      <c r="VP39" s="274"/>
      <c r="VQ39" s="274"/>
      <c r="VR39" s="274"/>
      <c r="VS39" s="274"/>
      <c r="VT39" s="274"/>
      <c r="VU39" s="274"/>
      <c r="VV39" s="274"/>
      <c r="VW39" s="274"/>
      <c r="VX39" s="274"/>
      <c r="VY39" s="274"/>
      <c r="VZ39" s="274"/>
      <c r="WA39" s="274"/>
      <c r="WB39" s="271"/>
      <c r="WC39" s="271"/>
      <c r="WD39" s="271"/>
      <c r="WE39" s="271"/>
      <c r="WF39" s="271"/>
      <c r="WG39" s="271"/>
      <c r="WH39" s="271"/>
      <c r="WI39" s="271"/>
      <c r="WJ39" s="271"/>
      <c r="WK39" s="271"/>
      <c r="WL39" s="271"/>
      <c r="WM39" s="271"/>
      <c r="WN39" s="271"/>
      <c r="WO39" s="271"/>
      <c r="WP39" s="271"/>
      <c r="WQ39" s="271"/>
      <c r="WR39" s="271"/>
      <c r="WS39" s="251"/>
      <c r="WT39" s="251"/>
      <c r="WU39" s="272"/>
      <c r="WV39" s="272"/>
      <c r="WW39" s="272"/>
      <c r="WX39" s="273"/>
      <c r="WY39" s="273"/>
      <c r="WZ39" s="272">
        <f t="shared" ref="WZ39:WZ41" si="70">WU39*WX39</f>
        <v>0</v>
      </c>
      <c r="XA39" s="272"/>
      <c r="XB39" s="272"/>
      <c r="XC39" s="272"/>
      <c r="XF39" s="270"/>
      <c r="XG39" s="270"/>
      <c r="XH39" s="191"/>
      <c r="XI39" s="45"/>
      <c r="XJ39" s="45"/>
      <c r="XK39" s="323" t="s">
        <v>681</v>
      </c>
      <c r="XL39" s="324"/>
      <c r="XM39" s="324"/>
      <c r="XN39" s="324" t="s">
        <v>682</v>
      </c>
      <c r="XO39" s="324"/>
      <c r="XP39" s="324"/>
      <c r="XQ39" s="251"/>
      <c r="XR39" s="251"/>
      <c r="XS39" s="251"/>
      <c r="XT39" s="274"/>
      <c r="XU39" s="274"/>
      <c r="XV39" s="274"/>
      <c r="XW39" s="274"/>
      <c r="XX39" s="274"/>
      <c r="XY39" s="274"/>
      <c r="XZ39" s="274"/>
      <c r="YA39" s="274"/>
      <c r="YB39" s="274"/>
      <c r="YC39" s="274"/>
      <c r="YD39" s="274"/>
      <c r="YE39" s="274"/>
      <c r="YF39" s="274"/>
      <c r="YG39" s="271"/>
      <c r="YH39" s="271"/>
      <c r="YI39" s="271"/>
      <c r="YJ39" s="271"/>
      <c r="YK39" s="271"/>
      <c r="YL39" s="271"/>
      <c r="YM39" s="271"/>
      <c r="YN39" s="271"/>
      <c r="YO39" s="271"/>
      <c r="YP39" s="271"/>
      <c r="YQ39" s="271"/>
      <c r="YR39" s="271"/>
      <c r="YS39" s="271"/>
      <c r="YT39" s="271"/>
      <c r="YU39" s="271"/>
      <c r="YV39" s="271"/>
      <c r="YW39" s="271"/>
      <c r="YX39" s="251"/>
      <c r="YY39" s="251"/>
      <c r="YZ39" s="272"/>
      <c r="ZA39" s="272"/>
      <c r="ZB39" s="272"/>
      <c r="ZC39" s="273"/>
      <c r="ZD39" s="273"/>
      <c r="ZE39" s="272">
        <f t="shared" ref="ZE39:ZE41" si="71">YZ39*ZC39</f>
        <v>0</v>
      </c>
      <c r="ZF39" s="272"/>
      <c r="ZG39" s="272"/>
      <c r="ZH39" s="272"/>
    </row>
    <row r="40" spans="3:684" ht="19.899999999999999" customHeight="1" x14ac:dyDescent="0.25">
      <c r="C40" s="270"/>
      <c r="D40" s="270"/>
      <c r="E40" s="327" t="s">
        <v>21</v>
      </c>
      <c r="F40" s="328"/>
      <c r="G40" s="329"/>
      <c r="H40" s="330" t="str">
        <f>IF(VLOOKUP(C28,'04.02_PLANEJAMENTO ATIVIDADES'!$D$9:$L$44,3,0)=0,"",VLOOKUP(C28,'04.02_PLANEJAMENTO ATIVIDADES'!$D$9:$L$44,3,0))</f>
        <v/>
      </c>
      <c r="I40" s="331"/>
      <c r="J40" s="332"/>
      <c r="K40" s="330" t="str">
        <f>IF(VLOOKUP(C28,'04.02_PLANEJAMENTO ATIVIDADES'!$D$9:$L$44,5,0)=0,"",VLOOKUP(C28,'04.02_PLANEJAMENTO ATIVIDADES'!$D$9:$L$44,5,0))</f>
        <v/>
      </c>
      <c r="L40" s="331"/>
      <c r="M40" s="332"/>
      <c r="N40" s="313"/>
      <c r="O40" s="251"/>
      <c r="P40" s="251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51"/>
      <c r="AV40" s="251"/>
      <c r="AW40" s="272"/>
      <c r="AX40" s="272"/>
      <c r="AY40" s="272"/>
      <c r="AZ40" s="273"/>
      <c r="BA40" s="273"/>
      <c r="BB40" s="272">
        <f t="shared" si="60"/>
        <v>0</v>
      </c>
      <c r="BC40" s="272"/>
      <c r="BD40" s="272"/>
      <c r="BE40" s="272"/>
      <c r="BH40" s="270"/>
      <c r="BI40" s="270"/>
      <c r="BJ40" s="287" t="s">
        <v>21</v>
      </c>
      <c r="BK40" s="287"/>
      <c r="BL40" s="287"/>
      <c r="BM40" s="271" t="str">
        <f>IF(VLOOKUP(BH28,'04.02_PLANEJAMENTO ATIVIDADES'!$D$9:$L$44,3,0)=0,"",VLOOKUP(BH28,'04.02_PLANEJAMENTO ATIVIDADES'!$D$9:$L$44,3,0))</f>
        <v/>
      </c>
      <c r="BN40" s="271"/>
      <c r="BO40" s="271"/>
      <c r="BP40" s="271" t="str">
        <f>IF(VLOOKUP(BH28,'04.02_PLANEJAMENTO ATIVIDADES'!$D$9:$L$44,5,0)=0,"",VLOOKUP(BH28,'04.02_PLANEJAMENTO ATIVIDADES'!$D$9:$L$44,5,0))</f>
        <v/>
      </c>
      <c r="BQ40" s="271"/>
      <c r="BR40" s="271"/>
      <c r="BS40" s="251"/>
      <c r="BT40" s="251"/>
      <c r="BU40" s="251"/>
      <c r="BV40" s="274"/>
      <c r="BW40" s="274"/>
      <c r="BX40" s="274"/>
      <c r="BY40" s="274"/>
      <c r="BZ40" s="274"/>
      <c r="CA40" s="274"/>
      <c r="CB40" s="274"/>
      <c r="CC40" s="274"/>
      <c r="CD40" s="274"/>
      <c r="CE40" s="274"/>
      <c r="CF40" s="274"/>
      <c r="CG40" s="274"/>
      <c r="CH40" s="274"/>
      <c r="CI40" s="271"/>
      <c r="CJ40" s="271"/>
      <c r="CK40" s="271"/>
      <c r="CL40" s="271"/>
      <c r="CM40" s="271"/>
      <c r="CN40" s="271"/>
      <c r="CO40" s="271"/>
      <c r="CP40" s="271"/>
      <c r="CQ40" s="271"/>
      <c r="CR40" s="271"/>
      <c r="CS40" s="271"/>
      <c r="CT40" s="271"/>
      <c r="CU40" s="271"/>
      <c r="CV40" s="271"/>
      <c r="CW40" s="271"/>
      <c r="CX40" s="271"/>
      <c r="CY40" s="271"/>
      <c r="CZ40" s="251"/>
      <c r="DA40" s="251"/>
      <c r="DB40" s="272"/>
      <c r="DC40" s="272"/>
      <c r="DD40" s="272"/>
      <c r="DE40" s="273"/>
      <c r="DF40" s="273"/>
      <c r="DG40" s="272">
        <f t="shared" si="61"/>
        <v>0</v>
      </c>
      <c r="DH40" s="272"/>
      <c r="DI40" s="272"/>
      <c r="DJ40" s="272"/>
      <c r="DM40" s="270"/>
      <c r="DN40" s="270"/>
      <c r="DO40" s="327" t="s">
        <v>21</v>
      </c>
      <c r="DP40" s="328"/>
      <c r="DQ40" s="329"/>
      <c r="DR40" s="330" t="str">
        <f>IF(VLOOKUP(DM28,'04.02_PLANEJAMENTO ATIVIDADES'!$D$9:$L$44,3,0)=0,"",VLOOKUP(DM28,'04.02_PLANEJAMENTO ATIVIDADES'!$D$9:$L$44,3,0))</f>
        <v/>
      </c>
      <c r="DS40" s="331"/>
      <c r="DT40" s="332"/>
      <c r="DU40" s="330" t="str">
        <f>IF(VLOOKUP(DM28,'04.02_PLANEJAMENTO ATIVIDADES'!$D$9:$L$44,5,0)=0,"",VLOOKUP(DM28,'04.02_PLANEJAMENTO ATIVIDADES'!$D$9:$L$44,5,0))</f>
        <v/>
      </c>
      <c r="DV40" s="331"/>
      <c r="DW40" s="332"/>
      <c r="DX40" s="313"/>
      <c r="DY40" s="251"/>
      <c r="DZ40" s="251"/>
      <c r="EA40" s="274"/>
      <c r="EB40" s="274"/>
      <c r="EC40" s="274"/>
      <c r="ED40" s="274"/>
      <c r="EE40" s="274"/>
      <c r="EF40" s="274"/>
      <c r="EG40" s="274"/>
      <c r="EH40" s="274"/>
      <c r="EI40" s="274"/>
      <c r="EJ40" s="274"/>
      <c r="EK40" s="274"/>
      <c r="EL40" s="274"/>
      <c r="EM40" s="274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51"/>
      <c r="FF40" s="251"/>
      <c r="FG40" s="272"/>
      <c r="FH40" s="272"/>
      <c r="FI40" s="272"/>
      <c r="FJ40" s="273"/>
      <c r="FK40" s="273"/>
      <c r="FL40" s="272">
        <f t="shared" si="62"/>
        <v>0</v>
      </c>
      <c r="FM40" s="272"/>
      <c r="FN40" s="272"/>
      <c r="FO40" s="272"/>
      <c r="FR40" s="270"/>
      <c r="FS40" s="270"/>
      <c r="FT40" s="287" t="s">
        <v>21</v>
      </c>
      <c r="FU40" s="287"/>
      <c r="FV40" s="287"/>
      <c r="FW40" s="271" t="str">
        <f>IF(VLOOKUP(FR28,'04.02_PLANEJAMENTO ATIVIDADES'!$D$9:$L$44,3,0)=0,"",VLOOKUP(FR28,'04.02_PLANEJAMENTO ATIVIDADES'!$D$9:$L$44,3,0))</f>
        <v/>
      </c>
      <c r="FX40" s="271"/>
      <c r="FY40" s="271"/>
      <c r="FZ40" s="271" t="str">
        <f>IF(VLOOKUP(FR28,'04.02_PLANEJAMENTO ATIVIDADES'!$D$9:$L$44,5,0)=0,"",VLOOKUP(FR28,'04.02_PLANEJAMENTO ATIVIDADES'!$D$9:$L$44,5,0))</f>
        <v/>
      </c>
      <c r="GA40" s="271"/>
      <c r="GB40" s="271"/>
      <c r="GC40" s="251"/>
      <c r="GD40" s="251"/>
      <c r="GE40" s="251"/>
      <c r="GF40" s="274"/>
      <c r="GG40" s="274"/>
      <c r="GH40" s="274"/>
      <c r="GI40" s="274"/>
      <c r="GJ40" s="274"/>
      <c r="GK40" s="274"/>
      <c r="GL40" s="274"/>
      <c r="GM40" s="274"/>
      <c r="GN40" s="274"/>
      <c r="GO40" s="274"/>
      <c r="GP40" s="274"/>
      <c r="GQ40" s="274"/>
      <c r="GR40" s="274"/>
      <c r="GS40" s="271"/>
      <c r="GT40" s="271"/>
      <c r="GU40" s="271"/>
      <c r="GV40" s="271"/>
      <c r="GW40" s="271"/>
      <c r="GX40" s="271"/>
      <c r="GY40" s="271"/>
      <c r="GZ40" s="271"/>
      <c r="HA40" s="271"/>
      <c r="HB40" s="271"/>
      <c r="HC40" s="271"/>
      <c r="HD40" s="271"/>
      <c r="HE40" s="271"/>
      <c r="HF40" s="271"/>
      <c r="HG40" s="271"/>
      <c r="HH40" s="271"/>
      <c r="HI40" s="271"/>
      <c r="HJ40" s="251"/>
      <c r="HK40" s="251"/>
      <c r="HL40" s="272"/>
      <c r="HM40" s="272"/>
      <c r="HN40" s="272"/>
      <c r="HO40" s="273"/>
      <c r="HP40" s="273"/>
      <c r="HQ40" s="272">
        <f t="shared" si="63"/>
        <v>0</v>
      </c>
      <c r="HR40" s="272"/>
      <c r="HS40" s="272"/>
      <c r="HT40" s="272"/>
      <c r="HW40" s="270"/>
      <c r="HX40" s="270"/>
      <c r="HY40" s="327" t="s">
        <v>21</v>
      </c>
      <c r="HZ40" s="328"/>
      <c r="IA40" s="329"/>
      <c r="IB40" s="330" t="str">
        <f>IF(VLOOKUP(HW28,'04.02_PLANEJAMENTO ATIVIDADES'!$D$9:$L$44,3,0)=0,"",VLOOKUP(HW28,'04.02_PLANEJAMENTO ATIVIDADES'!$D$9:$L$44,3,0))</f>
        <v/>
      </c>
      <c r="IC40" s="331"/>
      <c r="ID40" s="332"/>
      <c r="IE40" s="330" t="str">
        <f>IF(VLOOKUP(HW28,'04.02_PLANEJAMENTO ATIVIDADES'!$D$9:$L$44,5,0)=0,"",VLOOKUP(HW28,'04.02_PLANEJAMENTO ATIVIDADES'!$D$9:$L$44,5,0))</f>
        <v/>
      </c>
      <c r="IF40" s="331"/>
      <c r="IG40" s="332"/>
      <c r="IH40" s="313"/>
      <c r="II40" s="251"/>
      <c r="IJ40" s="251"/>
      <c r="IK40" s="274"/>
      <c r="IL40" s="274"/>
      <c r="IM40" s="274"/>
      <c r="IN40" s="274"/>
      <c r="IO40" s="274"/>
      <c r="IP40" s="274"/>
      <c r="IQ40" s="274"/>
      <c r="IR40" s="274"/>
      <c r="IS40" s="274"/>
      <c r="IT40" s="274"/>
      <c r="IU40" s="274"/>
      <c r="IV40" s="274"/>
      <c r="IW40" s="274"/>
      <c r="IX40" s="271"/>
      <c r="IY40" s="271"/>
      <c r="IZ40" s="271"/>
      <c r="JA40" s="271"/>
      <c r="JB40" s="271"/>
      <c r="JC40" s="271"/>
      <c r="JD40" s="271"/>
      <c r="JE40" s="271"/>
      <c r="JF40" s="271"/>
      <c r="JG40" s="271"/>
      <c r="JH40" s="271"/>
      <c r="JI40" s="271"/>
      <c r="JJ40" s="271"/>
      <c r="JK40" s="271"/>
      <c r="JL40" s="271"/>
      <c r="JM40" s="271"/>
      <c r="JN40" s="271"/>
      <c r="JO40" s="251"/>
      <c r="JP40" s="251"/>
      <c r="JQ40" s="272"/>
      <c r="JR40" s="272"/>
      <c r="JS40" s="272"/>
      <c r="JT40" s="273"/>
      <c r="JU40" s="273"/>
      <c r="JV40" s="272">
        <f t="shared" si="64"/>
        <v>0</v>
      </c>
      <c r="JW40" s="272"/>
      <c r="JX40" s="272"/>
      <c r="JY40" s="272"/>
      <c r="KB40" s="270"/>
      <c r="KC40" s="270"/>
      <c r="KD40" s="287" t="s">
        <v>21</v>
      </c>
      <c r="KE40" s="287"/>
      <c r="KF40" s="287"/>
      <c r="KG40" s="271" t="str">
        <f>IF(VLOOKUP(KB28,'04.02_PLANEJAMENTO ATIVIDADES'!$D$9:$L$44,3,0)=0,"",VLOOKUP(KB28,'04.02_PLANEJAMENTO ATIVIDADES'!$D$9:$L$44,3,0))</f>
        <v/>
      </c>
      <c r="KH40" s="271"/>
      <c r="KI40" s="271"/>
      <c r="KJ40" s="271" t="str">
        <f>IF(VLOOKUP(KB28,'04.02_PLANEJAMENTO ATIVIDADES'!$D$9:$L$44,5,0)=0,"",VLOOKUP(KB28,'04.02_PLANEJAMENTO ATIVIDADES'!$D$9:$L$44,5,0))</f>
        <v/>
      </c>
      <c r="KK40" s="271"/>
      <c r="KL40" s="271"/>
      <c r="KM40" s="251"/>
      <c r="KN40" s="251"/>
      <c r="KO40" s="251"/>
      <c r="KP40" s="274"/>
      <c r="KQ40" s="274"/>
      <c r="KR40" s="274"/>
      <c r="KS40" s="274"/>
      <c r="KT40" s="274"/>
      <c r="KU40" s="274"/>
      <c r="KV40" s="274"/>
      <c r="KW40" s="274"/>
      <c r="KX40" s="274"/>
      <c r="KY40" s="274"/>
      <c r="KZ40" s="274"/>
      <c r="LA40" s="274"/>
      <c r="LB40" s="274"/>
      <c r="LC40" s="271"/>
      <c r="LD40" s="271"/>
      <c r="LE40" s="271"/>
      <c r="LF40" s="271"/>
      <c r="LG40" s="271"/>
      <c r="LH40" s="271"/>
      <c r="LI40" s="271"/>
      <c r="LJ40" s="271"/>
      <c r="LK40" s="271"/>
      <c r="LL40" s="271"/>
      <c r="LM40" s="271"/>
      <c r="LN40" s="271"/>
      <c r="LO40" s="271"/>
      <c r="LP40" s="271"/>
      <c r="LQ40" s="271"/>
      <c r="LR40" s="271"/>
      <c r="LS40" s="271"/>
      <c r="LT40" s="251"/>
      <c r="LU40" s="251"/>
      <c r="LV40" s="272"/>
      <c r="LW40" s="272"/>
      <c r="LX40" s="272"/>
      <c r="LY40" s="273"/>
      <c r="LZ40" s="273"/>
      <c r="MA40" s="272">
        <f t="shared" si="65"/>
        <v>0</v>
      </c>
      <c r="MB40" s="272"/>
      <c r="MC40" s="272"/>
      <c r="MD40" s="272"/>
      <c r="MG40" s="270"/>
      <c r="MH40" s="270"/>
      <c r="MI40" s="327" t="s">
        <v>21</v>
      </c>
      <c r="MJ40" s="328"/>
      <c r="MK40" s="329"/>
      <c r="ML40" s="330" t="str">
        <f>IF(VLOOKUP(MG28,'04.02_PLANEJAMENTO ATIVIDADES'!$D$9:$L$44,3,0)=0,"",VLOOKUP(MG28,'04.02_PLANEJAMENTO ATIVIDADES'!$D$9:$L$44,3,0))</f>
        <v/>
      </c>
      <c r="MM40" s="331"/>
      <c r="MN40" s="332"/>
      <c r="MO40" s="330" t="str">
        <f>IF(VLOOKUP(MG28,'04.02_PLANEJAMENTO ATIVIDADES'!$D$9:$L$44,5,0)=0,"",VLOOKUP(MG28,'04.02_PLANEJAMENTO ATIVIDADES'!$D$9:$L$44,5,0))</f>
        <v/>
      </c>
      <c r="MP40" s="331"/>
      <c r="MQ40" s="332"/>
      <c r="MR40" s="313"/>
      <c r="MS40" s="251"/>
      <c r="MT40" s="251"/>
      <c r="MU40" s="274"/>
      <c r="MV40" s="274"/>
      <c r="MW40" s="274"/>
      <c r="MX40" s="274"/>
      <c r="MY40" s="274"/>
      <c r="MZ40" s="274"/>
      <c r="NA40" s="274"/>
      <c r="NB40" s="274"/>
      <c r="NC40" s="274"/>
      <c r="ND40" s="274"/>
      <c r="NE40" s="274"/>
      <c r="NF40" s="274"/>
      <c r="NG40" s="274"/>
      <c r="NH40" s="271"/>
      <c r="NI40" s="271"/>
      <c r="NJ40" s="271"/>
      <c r="NK40" s="271"/>
      <c r="NL40" s="271"/>
      <c r="NM40" s="271"/>
      <c r="NN40" s="271"/>
      <c r="NO40" s="271"/>
      <c r="NP40" s="271"/>
      <c r="NQ40" s="271"/>
      <c r="NR40" s="271"/>
      <c r="NS40" s="271"/>
      <c r="NT40" s="271"/>
      <c r="NU40" s="271"/>
      <c r="NV40" s="271"/>
      <c r="NW40" s="271"/>
      <c r="NX40" s="271"/>
      <c r="NY40" s="251"/>
      <c r="NZ40" s="251"/>
      <c r="OA40" s="272"/>
      <c r="OB40" s="272"/>
      <c r="OC40" s="272"/>
      <c r="OD40" s="273"/>
      <c r="OE40" s="273"/>
      <c r="OF40" s="272">
        <f t="shared" si="66"/>
        <v>0</v>
      </c>
      <c r="OG40" s="272"/>
      <c r="OH40" s="272"/>
      <c r="OI40" s="272"/>
      <c r="OL40" s="270"/>
      <c r="OM40" s="270"/>
      <c r="ON40" s="287" t="s">
        <v>21</v>
      </c>
      <c r="OO40" s="287"/>
      <c r="OP40" s="287"/>
      <c r="OQ40" s="271" t="str">
        <f>IF(VLOOKUP(OL28,'04.02_PLANEJAMENTO ATIVIDADES'!$D$9:$L$44,3,0)=0,"",VLOOKUP(OL28,'04.02_PLANEJAMENTO ATIVIDADES'!$D$9:$L$44,3,0))</f>
        <v/>
      </c>
      <c r="OR40" s="271"/>
      <c r="OS40" s="271"/>
      <c r="OT40" s="271" t="str">
        <f>IF(VLOOKUP(OL28,'04.02_PLANEJAMENTO ATIVIDADES'!$D$9:$L$44,5,0)=0,"",VLOOKUP(OL28,'04.02_PLANEJAMENTO ATIVIDADES'!$D$9:$L$44,5,0))</f>
        <v/>
      </c>
      <c r="OU40" s="271"/>
      <c r="OV40" s="271"/>
      <c r="OW40" s="251"/>
      <c r="OX40" s="251"/>
      <c r="OY40" s="251"/>
      <c r="OZ40" s="274"/>
      <c r="PA40" s="274"/>
      <c r="PB40" s="274"/>
      <c r="PC40" s="274"/>
      <c r="PD40" s="274"/>
      <c r="PE40" s="274"/>
      <c r="PF40" s="274"/>
      <c r="PG40" s="274"/>
      <c r="PH40" s="274"/>
      <c r="PI40" s="274"/>
      <c r="PJ40" s="274"/>
      <c r="PK40" s="274"/>
      <c r="PL40" s="274"/>
      <c r="PM40" s="271"/>
      <c r="PN40" s="271"/>
      <c r="PO40" s="271"/>
      <c r="PP40" s="271"/>
      <c r="PQ40" s="271"/>
      <c r="PR40" s="271"/>
      <c r="PS40" s="271"/>
      <c r="PT40" s="271"/>
      <c r="PU40" s="271"/>
      <c r="PV40" s="271"/>
      <c r="PW40" s="271"/>
      <c r="PX40" s="271"/>
      <c r="PY40" s="271"/>
      <c r="PZ40" s="271"/>
      <c r="QA40" s="271"/>
      <c r="QB40" s="271"/>
      <c r="QC40" s="271"/>
      <c r="QD40" s="251"/>
      <c r="QE40" s="251"/>
      <c r="QF40" s="272"/>
      <c r="QG40" s="272"/>
      <c r="QH40" s="272"/>
      <c r="QI40" s="273"/>
      <c r="QJ40" s="273"/>
      <c r="QK40" s="272">
        <f t="shared" si="67"/>
        <v>0</v>
      </c>
      <c r="QL40" s="272"/>
      <c r="QM40" s="272"/>
      <c r="QN40" s="272"/>
      <c r="QQ40" s="270"/>
      <c r="QR40" s="270"/>
      <c r="QS40" s="327" t="s">
        <v>21</v>
      </c>
      <c r="QT40" s="328"/>
      <c r="QU40" s="329"/>
      <c r="QV40" s="330" t="str">
        <f>IF(VLOOKUP(QQ28,'04.02_PLANEJAMENTO ATIVIDADES'!$D$9:$L$44,3,0)=0,"",VLOOKUP(QQ28,'04.02_PLANEJAMENTO ATIVIDADES'!$D$9:$L$44,3,0))</f>
        <v/>
      </c>
      <c r="QW40" s="331"/>
      <c r="QX40" s="332"/>
      <c r="QY40" s="330" t="str">
        <f>IF(VLOOKUP(QQ28,'04.02_PLANEJAMENTO ATIVIDADES'!$D$9:$L$44,5,0)=0,"",VLOOKUP(QQ28,'04.02_PLANEJAMENTO ATIVIDADES'!$D$9:$L$44,5,0))</f>
        <v/>
      </c>
      <c r="QZ40" s="331"/>
      <c r="RA40" s="332"/>
      <c r="RB40" s="313"/>
      <c r="RC40" s="251"/>
      <c r="RD40" s="251"/>
      <c r="RE40" s="274"/>
      <c r="RF40" s="274"/>
      <c r="RG40" s="274"/>
      <c r="RH40" s="274"/>
      <c r="RI40" s="274"/>
      <c r="RJ40" s="274"/>
      <c r="RK40" s="274"/>
      <c r="RL40" s="274"/>
      <c r="RM40" s="274"/>
      <c r="RN40" s="274"/>
      <c r="RO40" s="274"/>
      <c r="RP40" s="274"/>
      <c r="RQ40" s="274"/>
      <c r="RR40" s="271"/>
      <c r="RS40" s="271"/>
      <c r="RT40" s="271"/>
      <c r="RU40" s="271"/>
      <c r="RV40" s="271"/>
      <c r="RW40" s="271"/>
      <c r="RX40" s="271"/>
      <c r="RY40" s="271"/>
      <c r="RZ40" s="271"/>
      <c r="SA40" s="271"/>
      <c r="SB40" s="271"/>
      <c r="SC40" s="271"/>
      <c r="SD40" s="271"/>
      <c r="SE40" s="271"/>
      <c r="SF40" s="271"/>
      <c r="SG40" s="271"/>
      <c r="SH40" s="271"/>
      <c r="SI40" s="251"/>
      <c r="SJ40" s="251"/>
      <c r="SK40" s="272"/>
      <c r="SL40" s="272"/>
      <c r="SM40" s="272"/>
      <c r="SN40" s="273"/>
      <c r="SO40" s="273"/>
      <c r="SP40" s="272">
        <f t="shared" si="68"/>
        <v>0</v>
      </c>
      <c r="SQ40" s="272"/>
      <c r="SR40" s="272"/>
      <c r="SS40" s="272"/>
      <c r="SV40" s="270"/>
      <c r="SW40" s="270"/>
      <c r="SX40" s="287" t="s">
        <v>21</v>
      </c>
      <c r="SY40" s="287"/>
      <c r="SZ40" s="287"/>
      <c r="TA40" s="271" t="str">
        <f>IF(VLOOKUP(SV28,'04.02_PLANEJAMENTO ATIVIDADES'!$D$9:$L$44,3,0)=0,"",VLOOKUP(SV28,'04.02_PLANEJAMENTO ATIVIDADES'!$D$9:$L$44,3,0))</f>
        <v/>
      </c>
      <c r="TB40" s="271"/>
      <c r="TC40" s="271"/>
      <c r="TD40" s="271" t="str">
        <f>IF(VLOOKUP(SV28,'04.02_PLANEJAMENTO ATIVIDADES'!$D$9:$L$44,5,0)=0,"",VLOOKUP(SV28,'04.02_PLANEJAMENTO ATIVIDADES'!$D$9:$L$44,5,0))</f>
        <v/>
      </c>
      <c r="TE40" s="271"/>
      <c r="TF40" s="271"/>
      <c r="TG40" s="251"/>
      <c r="TH40" s="251"/>
      <c r="TI40" s="251"/>
      <c r="TJ40" s="274"/>
      <c r="TK40" s="274"/>
      <c r="TL40" s="274"/>
      <c r="TM40" s="274"/>
      <c r="TN40" s="274"/>
      <c r="TO40" s="274"/>
      <c r="TP40" s="274"/>
      <c r="TQ40" s="274"/>
      <c r="TR40" s="274"/>
      <c r="TS40" s="274"/>
      <c r="TT40" s="274"/>
      <c r="TU40" s="274"/>
      <c r="TV40" s="274"/>
      <c r="TW40" s="271"/>
      <c r="TX40" s="271"/>
      <c r="TY40" s="271"/>
      <c r="TZ40" s="271"/>
      <c r="UA40" s="271"/>
      <c r="UB40" s="271"/>
      <c r="UC40" s="271"/>
      <c r="UD40" s="271"/>
      <c r="UE40" s="271"/>
      <c r="UF40" s="271"/>
      <c r="UG40" s="271"/>
      <c r="UH40" s="271"/>
      <c r="UI40" s="271"/>
      <c r="UJ40" s="271"/>
      <c r="UK40" s="271"/>
      <c r="UL40" s="271"/>
      <c r="UM40" s="271"/>
      <c r="UN40" s="251"/>
      <c r="UO40" s="251"/>
      <c r="UP40" s="272"/>
      <c r="UQ40" s="272"/>
      <c r="UR40" s="272"/>
      <c r="US40" s="273"/>
      <c r="UT40" s="273"/>
      <c r="UU40" s="272">
        <f t="shared" si="69"/>
        <v>0</v>
      </c>
      <c r="UV40" s="272"/>
      <c r="UW40" s="272"/>
      <c r="UX40" s="272"/>
      <c r="VA40" s="270"/>
      <c r="VB40" s="270"/>
      <c r="VC40" s="327" t="s">
        <v>21</v>
      </c>
      <c r="VD40" s="328"/>
      <c r="VE40" s="329"/>
      <c r="VF40" s="330" t="str">
        <f>IF(VLOOKUP(VA28,'04.02_PLANEJAMENTO ATIVIDADES'!$D$9:$L$44,3,0)=0,"",VLOOKUP(VA28,'04.02_PLANEJAMENTO ATIVIDADES'!$D$9:$L$44,3,0))</f>
        <v/>
      </c>
      <c r="VG40" s="331"/>
      <c r="VH40" s="332"/>
      <c r="VI40" s="330" t="str">
        <f>IF(VLOOKUP(VA28,'04.02_PLANEJAMENTO ATIVIDADES'!$D$9:$L$44,5,0)=0,"",VLOOKUP(VA28,'04.02_PLANEJAMENTO ATIVIDADES'!$D$9:$L$44,5,0))</f>
        <v/>
      </c>
      <c r="VJ40" s="331"/>
      <c r="VK40" s="332"/>
      <c r="VL40" s="313"/>
      <c r="VM40" s="251"/>
      <c r="VN40" s="251"/>
      <c r="VO40" s="274"/>
      <c r="VP40" s="274"/>
      <c r="VQ40" s="274"/>
      <c r="VR40" s="274"/>
      <c r="VS40" s="274"/>
      <c r="VT40" s="274"/>
      <c r="VU40" s="274"/>
      <c r="VV40" s="274"/>
      <c r="VW40" s="274"/>
      <c r="VX40" s="274"/>
      <c r="VY40" s="274"/>
      <c r="VZ40" s="274"/>
      <c r="WA40" s="274"/>
      <c r="WB40" s="271"/>
      <c r="WC40" s="271"/>
      <c r="WD40" s="271"/>
      <c r="WE40" s="271"/>
      <c r="WF40" s="271"/>
      <c r="WG40" s="271"/>
      <c r="WH40" s="271"/>
      <c r="WI40" s="271"/>
      <c r="WJ40" s="271"/>
      <c r="WK40" s="271"/>
      <c r="WL40" s="271"/>
      <c r="WM40" s="271"/>
      <c r="WN40" s="271"/>
      <c r="WO40" s="271"/>
      <c r="WP40" s="271"/>
      <c r="WQ40" s="271"/>
      <c r="WR40" s="271"/>
      <c r="WS40" s="251"/>
      <c r="WT40" s="251"/>
      <c r="WU40" s="272"/>
      <c r="WV40" s="272"/>
      <c r="WW40" s="272"/>
      <c r="WX40" s="273"/>
      <c r="WY40" s="273"/>
      <c r="WZ40" s="272">
        <f t="shared" si="70"/>
        <v>0</v>
      </c>
      <c r="XA40" s="272"/>
      <c r="XB40" s="272"/>
      <c r="XC40" s="272"/>
      <c r="XF40" s="270"/>
      <c r="XG40" s="270"/>
      <c r="XH40" s="287" t="s">
        <v>21</v>
      </c>
      <c r="XI40" s="287"/>
      <c r="XJ40" s="287"/>
      <c r="XK40" s="271" t="str">
        <f>IF(VLOOKUP(XF28,'04.02_PLANEJAMENTO ATIVIDADES'!$D$9:$L$44,3,0)=0,"",VLOOKUP(XF28,'04.02_PLANEJAMENTO ATIVIDADES'!$D$9:$L$44,3,0))</f>
        <v/>
      </c>
      <c r="XL40" s="271"/>
      <c r="XM40" s="271"/>
      <c r="XN40" s="271" t="str">
        <f>IF(VLOOKUP(XF28,'04.02_PLANEJAMENTO ATIVIDADES'!$D$9:$L$44,5,0)=0,"",VLOOKUP(XF28,'04.02_PLANEJAMENTO ATIVIDADES'!$D$9:$L$44,5,0))</f>
        <v/>
      </c>
      <c r="XO40" s="271"/>
      <c r="XP40" s="271"/>
      <c r="XQ40" s="251"/>
      <c r="XR40" s="251"/>
      <c r="XS40" s="251"/>
      <c r="XT40" s="274"/>
      <c r="XU40" s="274"/>
      <c r="XV40" s="274"/>
      <c r="XW40" s="274"/>
      <c r="XX40" s="274"/>
      <c r="XY40" s="274"/>
      <c r="XZ40" s="274"/>
      <c r="YA40" s="274"/>
      <c r="YB40" s="274"/>
      <c r="YC40" s="274"/>
      <c r="YD40" s="274"/>
      <c r="YE40" s="274"/>
      <c r="YF40" s="274"/>
      <c r="YG40" s="271"/>
      <c r="YH40" s="271"/>
      <c r="YI40" s="271"/>
      <c r="YJ40" s="271"/>
      <c r="YK40" s="271"/>
      <c r="YL40" s="271"/>
      <c r="YM40" s="271"/>
      <c r="YN40" s="271"/>
      <c r="YO40" s="271"/>
      <c r="YP40" s="271"/>
      <c r="YQ40" s="271"/>
      <c r="YR40" s="271"/>
      <c r="YS40" s="271"/>
      <c r="YT40" s="271"/>
      <c r="YU40" s="271"/>
      <c r="YV40" s="271"/>
      <c r="YW40" s="271"/>
      <c r="YX40" s="251"/>
      <c r="YY40" s="251"/>
      <c r="YZ40" s="272"/>
      <c r="ZA40" s="272"/>
      <c r="ZB40" s="272"/>
      <c r="ZC40" s="273"/>
      <c r="ZD40" s="273"/>
      <c r="ZE40" s="272">
        <f t="shared" si="71"/>
        <v>0</v>
      </c>
      <c r="ZF40" s="272"/>
      <c r="ZG40" s="272"/>
      <c r="ZH40" s="272"/>
    </row>
    <row r="41" spans="3:684" ht="19.899999999999999" customHeight="1" x14ac:dyDescent="0.25">
      <c r="C41" s="270"/>
      <c r="D41" s="270"/>
      <c r="E41" s="325" t="s">
        <v>683</v>
      </c>
      <c r="F41" s="325"/>
      <c r="G41" s="325"/>
      <c r="H41" s="271" t="str">
        <f>IF(VLOOKUP(C28,'04.02_PLANEJAMENTO ATIVIDADES'!$D$9:$L$44,7,0)=0,"",VLOOKUP(C28,'04.02_PLANEJAMENTO ATIVIDADES'!$D$9:$L$44,7,0))</f>
        <v/>
      </c>
      <c r="I41" s="271"/>
      <c r="J41" s="271"/>
      <c r="K41" s="271" t="str">
        <f>IF(VLOOKUP(C28,'04.02_PLANEJAMENTO ATIVIDADES'!$D$9:$L$44,9,0)=0,"",VLOOKUP(C28,'04.02_PLANEJAMENTO ATIVIDADES'!$D$9:$L$44,9,0))</f>
        <v/>
      </c>
      <c r="L41" s="271"/>
      <c r="M41" s="271"/>
      <c r="N41" s="313"/>
      <c r="O41" s="251"/>
      <c r="P41" s="251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51"/>
      <c r="AV41" s="251"/>
      <c r="AW41" s="272"/>
      <c r="AX41" s="272"/>
      <c r="AY41" s="272"/>
      <c r="AZ41" s="273"/>
      <c r="BA41" s="273"/>
      <c r="BB41" s="272">
        <f t="shared" si="60"/>
        <v>0</v>
      </c>
      <c r="BC41" s="272"/>
      <c r="BD41" s="272"/>
      <c r="BE41" s="272"/>
      <c r="BH41" s="270"/>
      <c r="BI41" s="270"/>
      <c r="BJ41" s="288" t="s">
        <v>683</v>
      </c>
      <c r="BK41" s="288"/>
      <c r="BL41" s="288"/>
      <c r="BM41" s="271" t="str">
        <f>IF(VLOOKUP(BH28,'04.02_PLANEJAMENTO ATIVIDADES'!$D$9:$L$44,7,0)=0,"",VLOOKUP(BH28,'04.02_PLANEJAMENTO ATIVIDADES'!$D$9:$L$44,7,0))</f>
        <v/>
      </c>
      <c r="BN41" s="271"/>
      <c r="BO41" s="271"/>
      <c r="BP41" s="271" t="str">
        <f>IF(VLOOKUP(BH28,'04.02_PLANEJAMENTO ATIVIDADES'!$D$9:$L$44,9,0)=0,"",VLOOKUP(BH28,'04.02_PLANEJAMENTO ATIVIDADES'!$D$9:$L$44,9,0))</f>
        <v/>
      </c>
      <c r="BQ41" s="271"/>
      <c r="BR41" s="271"/>
      <c r="BS41" s="251"/>
      <c r="BT41" s="251"/>
      <c r="BU41" s="251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  <c r="CH41" s="274"/>
      <c r="CI41" s="271"/>
      <c r="CJ41" s="271"/>
      <c r="CK41" s="271"/>
      <c r="CL41" s="271"/>
      <c r="CM41" s="271"/>
      <c r="CN41" s="271"/>
      <c r="CO41" s="271"/>
      <c r="CP41" s="271"/>
      <c r="CQ41" s="271"/>
      <c r="CR41" s="271"/>
      <c r="CS41" s="271"/>
      <c r="CT41" s="271"/>
      <c r="CU41" s="271"/>
      <c r="CV41" s="271"/>
      <c r="CW41" s="271"/>
      <c r="CX41" s="271"/>
      <c r="CY41" s="271"/>
      <c r="CZ41" s="251"/>
      <c r="DA41" s="251"/>
      <c r="DB41" s="272"/>
      <c r="DC41" s="272"/>
      <c r="DD41" s="272"/>
      <c r="DE41" s="273"/>
      <c r="DF41" s="273"/>
      <c r="DG41" s="272">
        <f t="shared" si="61"/>
        <v>0</v>
      </c>
      <c r="DH41" s="272"/>
      <c r="DI41" s="272"/>
      <c r="DJ41" s="272"/>
      <c r="DM41" s="270"/>
      <c r="DN41" s="270"/>
      <c r="DO41" s="325" t="s">
        <v>683</v>
      </c>
      <c r="DP41" s="325"/>
      <c r="DQ41" s="325"/>
      <c r="DR41" s="271" t="str">
        <f>IF(VLOOKUP(DM28,'04.02_PLANEJAMENTO ATIVIDADES'!$D$9:$L$44,7,0)=0,"",VLOOKUP(DM28,'04.02_PLANEJAMENTO ATIVIDADES'!$D$9:$L$44,7,0))</f>
        <v/>
      </c>
      <c r="DS41" s="271"/>
      <c r="DT41" s="271"/>
      <c r="DU41" s="271" t="str">
        <f>IF(VLOOKUP(DM28,'04.02_PLANEJAMENTO ATIVIDADES'!$D$9:$L$44,9,0)=0,"",VLOOKUP(DM28,'04.02_PLANEJAMENTO ATIVIDADES'!$D$9:$L$44,9,0))</f>
        <v/>
      </c>
      <c r="DV41" s="271"/>
      <c r="DW41" s="271"/>
      <c r="DX41" s="313"/>
      <c r="DY41" s="251"/>
      <c r="DZ41" s="251"/>
      <c r="EA41" s="274"/>
      <c r="EB41" s="274"/>
      <c r="EC41" s="274"/>
      <c r="ED41" s="274"/>
      <c r="EE41" s="274"/>
      <c r="EF41" s="274"/>
      <c r="EG41" s="274"/>
      <c r="EH41" s="274"/>
      <c r="EI41" s="274"/>
      <c r="EJ41" s="274"/>
      <c r="EK41" s="274"/>
      <c r="EL41" s="274"/>
      <c r="EM41" s="274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51"/>
      <c r="FF41" s="251"/>
      <c r="FG41" s="272"/>
      <c r="FH41" s="272"/>
      <c r="FI41" s="272"/>
      <c r="FJ41" s="273"/>
      <c r="FK41" s="273"/>
      <c r="FL41" s="272">
        <f t="shared" si="62"/>
        <v>0</v>
      </c>
      <c r="FM41" s="272"/>
      <c r="FN41" s="272"/>
      <c r="FO41" s="272"/>
      <c r="FR41" s="270"/>
      <c r="FS41" s="270"/>
      <c r="FT41" s="288" t="s">
        <v>683</v>
      </c>
      <c r="FU41" s="288"/>
      <c r="FV41" s="288"/>
      <c r="FW41" s="271" t="str">
        <f>IF(VLOOKUP(FR28,'04.02_PLANEJAMENTO ATIVIDADES'!$D$9:$L$44,7,0)=0,"",VLOOKUP(FR28,'04.02_PLANEJAMENTO ATIVIDADES'!$D$9:$L$44,7,0))</f>
        <v/>
      </c>
      <c r="FX41" s="271"/>
      <c r="FY41" s="271"/>
      <c r="FZ41" s="271" t="str">
        <f>IF(VLOOKUP(FR28,'04.02_PLANEJAMENTO ATIVIDADES'!$D$9:$L$44,9,0)=0,"",VLOOKUP(FR28,'04.02_PLANEJAMENTO ATIVIDADES'!$D$9:$L$44,9,0))</f>
        <v/>
      </c>
      <c r="GA41" s="271"/>
      <c r="GB41" s="271"/>
      <c r="GC41" s="251"/>
      <c r="GD41" s="251"/>
      <c r="GE41" s="251"/>
      <c r="GF41" s="274"/>
      <c r="GG41" s="274"/>
      <c r="GH41" s="274"/>
      <c r="GI41" s="274"/>
      <c r="GJ41" s="274"/>
      <c r="GK41" s="274"/>
      <c r="GL41" s="274"/>
      <c r="GM41" s="274"/>
      <c r="GN41" s="274"/>
      <c r="GO41" s="274"/>
      <c r="GP41" s="274"/>
      <c r="GQ41" s="274"/>
      <c r="GR41" s="274"/>
      <c r="GS41" s="271"/>
      <c r="GT41" s="271"/>
      <c r="GU41" s="271"/>
      <c r="GV41" s="271"/>
      <c r="GW41" s="271"/>
      <c r="GX41" s="271"/>
      <c r="GY41" s="271"/>
      <c r="GZ41" s="271"/>
      <c r="HA41" s="271"/>
      <c r="HB41" s="271"/>
      <c r="HC41" s="271"/>
      <c r="HD41" s="271"/>
      <c r="HE41" s="271"/>
      <c r="HF41" s="271"/>
      <c r="HG41" s="271"/>
      <c r="HH41" s="271"/>
      <c r="HI41" s="271"/>
      <c r="HJ41" s="251"/>
      <c r="HK41" s="251"/>
      <c r="HL41" s="272"/>
      <c r="HM41" s="272"/>
      <c r="HN41" s="272"/>
      <c r="HO41" s="273"/>
      <c r="HP41" s="273"/>
      <c r="HQ41" s="272">
        <f t="shared" si="63"/>
        <v>0</v>
      </c>
      <c r="HR41" s="272"/>
      <c r="HS41" s="272"/>
      <c r="HT41" s="272"/>
      <c r="HW41" s="270"/>
      <c r="HX41" s="270"/>
      <c r="HY41" s="325" t="s">
        <v>683</v>
      </c>
      <c r="HZ41" s="325"/>
      <c r="IA41" s="325"/>
      <c r="IB41" s="271" t="str">
        <f>IF(VLOOKUP(HW28,'04.02_PLANEJAMENTO ATIVIDADES'!$D$9:$L$44,7,0)=0,"",VLOOKUP(HW28,'04.02_PLANEJAMENTO ATIVIDADES'!$D$9:$L$44,7,0))</f>
        <v/>
      </c>
      <c r="IC41" s="271"/>
      <c r="ID41" s="271"/>
      <c r="IE41" s="271" t="str">
        <f>IF(VLOOKUP(HW28,'04.02_PLANEJAMENTO ATIVIDADES'!$D$9:$L$44,9,0)=0,"",VLOOKUP(HW28,'04.02_PLANEJAMENTO ATIVIDADES'!$D$9:$L$44,9,0))</f>
        <v/>
      </c>
      <c r="IF41" s="271"/>
      <c r="IG41" s="271"/>
      <c r="IH41" s="313"/>
      <c r="II41" s="251"/>
      <c r="IJ41" s="251"/>
      <c r="IK41" s="274"/>
      <c r="IL41" s="274"/>
      <c r="IM41" s="274"/>
      <c r="IN41" s="274"/>
      <c r="IO41" s="274"/>
      <c r="IP41" s="274"/>
      <c r="IQ41" s="274"/>
      <c r="IR41" s="274"/>
      <c r="IS41" s="274"/>
      <c r="IT41" s="274"/>
      <c r="IU41" s="274"/>
      <c r="IV41" s="274"/>
      <c r="IW41" s="274"/>
      <c r="IX41" s="271"/>
      <c r="IY41" s="271"/>
      <c r="IZ41" s="271"/>
      <c r="JA41" s="271"/>
      <c r="JB41" s="271"/>
      <c r="JC41" s="271"/>
      <c r="JD41" s="271"/>
      <c r="JE41" s="271"/>
      <c r="JF41" s="271"/>
      <c r="JG41" s="271"/>
      <c r="JH41" s="271"/>
      <c r="JI41" s="271"/>
      <c r="JJ41" s="271"/>
      <c r="JK41" s="271"/>
      <c r="JL41" s="271"/>
      <c r="JM41" s="271"/>
      <c r="JN41" s="271"/>
      <c r="JO41" s="251"/>
      <c r="JP41" s="251"/>
      <c r="JQ41" s="272"/>
      <c r="JR41" s="272"/>
      <c r="JS41" s="272"/>
      <c r="JT41" s="273"/>
      <c r="JU41" s="273"/>
      <c r="JV41" s="272">
        <f t="shared" si="64"/>
        <v>0</v>
      </c>
      <c r="JW41" s="272"/>
      <c r="JX41" s="272"/>
      <c r="JY41" s="272"/>
      <c r="KB41" s="270"/>
      <c r="KC41" s="270"/>
      <c r="KD41" s="288" t="s">
        <v>683</v>
      </c>
      <c r="KE41" s="288"/>
      <c r="KF41" s="288"/>
      <c r="KG41" s="271" t="str">
        <f>IF(VLOOKUP(KB28,'04.02_PLANEJAMENTO ATIVIDADES'!$D$9:$L$44,7,0)=0,"",VLOOKUP(KB28,'04.02_PLANEJAMENTO ATIVIDADES'!$D$9:$L$44,7,0))</f>
        <v/>
      </c>
      <c r="KH41" s="271"/>
      <c r="KI41" s="271"/>
      <c r="KJ41" s="271" t="str">
        <f>IF(VLOOKUP(KB28,'04.02_PLANEJAMENTO ATIVIDADES'!$D$9:$L$44,9,0)=0,"",VLOOKUP(KB28,'04.02_PLANEJAMENTO ATIVIDADES'!$D$9:$L$44,9,0))</f>
        <v/>
      </c>
      <c r="KK41" s="271"/>
      <c r="KL41" s="271"/>
      <c r="KM41" s="251"/>
      <c r="KN41" s="251"/>
      <c r="KO41" s="251"/>
      <c r="KP41" s="274"/>
      <c r="KQ41" s="274"/>
      <c r="KR41" s="274"/>
      <c r="KS41" s="274"/>
      <c r="KT41" s="274"/>
      <c r="KU41" s="274"/>
      <c r="KV41" s="274"/>
      <c r="KW41" s="274"/>
      <c r="KX41" s="274"/>
      <c r="KY41" s="274"/>
      <c r="KZ41" s="274"/>
      <c r="LA41" s="274"/>
      <c r="LB41" s="274"/>
      <c r="LC41" s="271"/>
      <c r="LD41" s="271"/>
      <c r="LE41" s="271"/>
      <c r="LF41" s="271"/>
      <c r="LG41" s="271"/>
      <c r="LH41" s="271"/>
      <c r="LI41" s="271"/>
      <c r="LJ41" s="271"/>
      <c r="LK41" s="271"/>
      <c r="LL41" s="271"/>
      <c r="LM41" s="271"/>
      <c r="LN41" s="271"/>
      <c r="LO41" s="271"/>
      <c r="LP41" s="271"/>
      <c r="LQ41" s="271"/>
      <c r="LR41" s="271"/>
      <c r="LS41" s="271"/>
      <c r="LT41" s="251"/>
      <c r="LU41" s="251"/>
      <c r="LV41" s="272"/>
      <c r="LW41" s="272"/>
      <c r="LX41" s="272"/>
      <c r="LY41" s="273"/>
      <c r="LZ41" s="273"/>
      <c r="MA41" s="272">
        <f t="shared" si="65"/>
        <v>0</v>
      </c>
      <c r="MB41" s="272"/>
      <c r="MC41" s="272"/>
      <c r="MD41" s="272"/>
      <c r="MG41" s="270"/>
      <c r="MH41" s="270"/>
      <c r="MI41" s="325" t="s">
        <v>683</v>
      </c>
      <c r="MJ41" s="325"/>
      <c r="MK41" s="325"/>
      <c r="ML41" s="271" t="str">
        <f>IF(VLOOKUP(MG28,'04.02_PLANEJAMENTO ATIVIDADES'!$D$9:$L$44,7,0)=0,"",VLOOKUP(MG28,'04.02_PLANEJAMENTO ATIVIDADES'!$D$9:$L$44,7,0))</f>
        <v/>
      </c>
      <c r="MM41" s="271"/>
      <c r="MN41" s="271"/>
      <c r="MO41" s="271" t="str">
        <f>IF(VLOOKUP(MG28,'04.02_PLANEJAMENTO ATIVIDADES'!$D$9:$L$44,9,0)=0,"",VLOOKUP(MG28,'04.02_PLANEJAMENTO ATIVIDADES'!$D$9:$L$44,9,0))</f>
        <v/>
      </c>
      <c r="MP41" s="271"/>
      <c r="MQ41" s="271"/>
      <c r="MR41" s="313"/>
      <c r="MS41" s="251"/>
      <c r="MT41" s="251"/>
      <c r="MU41" s="274"/>
      <c r="MV41" s="274"/>
      <c r="MW41" s="274"/>
      <c r="MX41" s="274"/>
      <c r="MY41" s="274"/>
      <c r="MZ41" s="274"/>
      <c r="NA41" s="274"/>
      <c r="NB41" s="274"/>
      <c r="NC41" s="274"/>
      <c r="ND41" s="274"/>
      <c r="NE41" s="274"/>
      <c r="NF41" s="274"/>
      <c r="NG41" s="274"/>
      <c r="NH41" s="271"/>
      <c r="NI41" s="271"/>
      <c r="NJ41" s="271"/>
      <c r="NK41" s="271"/>
      <c r="NL41" s="271"/>
      <c r="NM41" s="271"/>
      <c r="NN41" s="271"/>
      <c r="NO41" s="271"/>
      <c r="NP41" s="271"/>
      <c r="NQ41" s="271"/>
      <c r="NR41" s="271"/>
      <c r="NS41" s="271"/>
      <c r="NT41" s="271"/>
      <c r="NU41" s="271"/>
      <c r="NV41" s="271"/>
      <c r="NW41" s="271"/>
      <c r="NX41" s="271"/>
      <c r="NY41" s="251"/>
      <c r="NZ41" s="251"/>
      <c r="OA41" s="272"/>
      <c r="OB41" s="272"/>
      <c r="OC41" s="272"/>
      <c r="OD41" s="273"/>
      <c r="OE41" s="273"/>
      <c r="OF41" s="272">
        <f t="shared" si="66"/>
        <v>0</v>
      </c>
      <c r="OG41" s="272"/>
      <c r="OH41" s="272"/>
      <c r="OI41" s="272"/>
      <c r="OL41" s="270"/>
      <c r="OM41" s="270"/>
      <c r="ON41" s="288" t="s">
        <v>683</v>
      </c>
      <c r="OO41" s="288"/>
      <c r="OP41" s="288"/>
      <c r="OQ41" s="271" t="str">
        <f>IF(VLOOKUP(OL28,'04.02_PLANEJAMENTO ATIVIDADES'!$D$9:$L$44,7,0)=0,"",VLOOKUP(OL28,'04.02_PLANEJAMENTO ATIVIDADES'!$D$9:$L$44,7,0))</f>
        <v/>
      </c>
      <c r="OR41" s="271"/>
      <c r="OS41" s="271"/>
      <c r="OT41" s="271" t="str">
        <f>IF(VLOOKUP(OL28,'04.02_PLANEJAMENTO ATIVIDADES'!$D$9:$L$44,9,0)=0,"",VLOOKUP(OL28,'04.02_PLANEJAMENTO ATIVIDADES'!$D$9:$L$44,9,0))</f>
        <v/>
      </c>
      <c r="OU41" s="271"/>
      <c r="OV41" s="271"/>
      <c r="OW41" s="251"/>
      <c r="OX41" s="251"/>
      <c r="OY41" s="251"/>
      <c r="OZ41" s="274"/>
      <c r="PA41" s="274"/>
      <c r="PB41" s="274"/>
      <c r="PC41" s="274"/>
      <c r="PD41" s="274"/>
      <c r="PE41" s="274"/>
      <c r="PF41" s="274"/>
      <c r="PG41" s="274"/>
      <c r="PH41" s="274"/>
      <c r="PI41" s="274"/>
      <c r="PJ41" s="274"/>
      <c r="PK41" s="274"/>
      <c r="PL41" s="274"/>
      <c r="PM41" s="271"/>
      <c r="PN41" s="271"/>
      <c r="PO41" s="271"/>
      <c r="PP41" s="271"/>
      <c r="PQ41" s="271"/>
      <c r="PR41" s="271"/>
      <c r="PS41" s="271"/>
      <c r="PT41" s="271"/>
      <c r="PU41" s="271"/>
      <c r="PV41" s="271"/>
      <c r="PW41" s="271"/>
      <c r="PX41" s="271"/>
      <c r="PY41" s="271"/>
      <c r="PZ41" s="271"/>
      <c r="QA41" s="271"/>
      <c r="QB41" s="271"/>
      <c r="QC41" s="271"/>
      <c r="QD41" s="251"/>
      <c r="QE41" s="251"/>
      <c r="QF41" s="272"/>
      <c r="QG41" s="272"/>
      <c r="QH41" s="272"/>
      <c r="QI41" s="273"/>
      <c r="QJ41" s="273"/>
      <c r="QK41" s="272">
        <f t="shared" si="67"/>
        <v>0</v>
      </c>
      <c r="QL41" s="272"/>
      <c r="QM41" s="272"/>
      <c r="QN41" s="272"/>
      <c r="QQ41" s="270"/>
      <c r="QR41" s="270"/>
      <c r="QS41" s="325" t="s">
        <v>683</v>
      </c>
      <c r="QT41" s="325"/>
      <c r="QU41" s="325"/>
      <c r="QV41" s="271" t="str">
        <f>IF(VLOOKUP(QQ28,'04.02_PLANEJAMENTO ATIVIDADES'!$D$9:$L$44,7,0)=0,"",VLOOKUP(QQ28,'04.02_PLANEJAMENTO ATIVIDADES'!$D$9:$L$44,7,0))</f>
        <v/>
      </c>
      <c r="QW41" s="271"/>
      <c r="QX41" s="271"/>
      <c r="QY41" s="271" t="str">
        <f>IF(VLOOKUP(QQ28,'04.02_PLANEJAMENTO ATIVIDADES'!$D$9:$L$44,9,0)=0,"",VLOOKUP(QQ28,'04.02_PLANEJAMENTO ATIVIDADES'!$D$9:$L$44,9,0))</f>
        <v/>
      </c>
      <c r="QZ41" s="271"/>
      <c r="RA41" s="271"/>
      <c r="RB41" s="313"/>
      <c r="RC41" s="251"/>
      <c r="RD41" s="251"/>
      <c r="RE41" s="274"/>
      <c r="RF41" s="274"/>
      <c r="RG41" s="274"/>
      <c r="RH41" s="274"/>
      <c r="RI41" s="274"/>
      <c r="RJ41" s="274"/>
      <c r="RK41" s="274"/>
      <c r="RL41" s="274"/>
      <c r="RM41" s="274"/>
      <c r="RN41" s="274"/>
      <c r="RO41" s="274"/>
      <c r="RP41" s="274"/>
      <c r="RQ41" s="274"/>
      <c r="RR41" s="271"/>
      <c r="RS41" s="271"/>
      <c r="RT41" s="271"/>
      <c r="RU41" s="271"/>
      <c r="RV41" s="271"/>
      <c r="RW41" s="271"/>
      <c r="RX41" s="271"/>
      <c r="RY41" s="271"/>
      <c r="RZ41" s="271"/>
      <c r="SA41" s="271"/>
      <c r="SB41" s="271"/>
      <c r="SC41" s="271"/>
      <c r="SD41" s="271"/>
      <c r="SE41" s="271"/>
      <c r="SF41" s="271"/>
      <c r="SG41" s="271"/>
      <c r="SH41" s="271"/>
      <c r="SI41" s="251"/>
      <c r="SJ41" s="251"/>
      <c r="SK41" s="272"/>
      <c r="SL41" s="272"/>
      <c r="SM41" s="272"/>
      <c r="SN41" s="273"/>
      <c r="SO41" s="273"/>
      <c r="SP41" s="272">
        <f t="shared" si="68"/>
        <v>0</v>
      </c>
      <c r="SQ41" s="272"/>
      <c r="SR41" s="272"/>
      <c r="SS41" s="272"/>
      <c r="SV41" s="270"/>
      <c r="SW41" s="270"/>
      <c r="SX41" s="288" t="s">
        <v>683</v>
      </c>
      <c r="SY41" s="288"/>
      <c r="SZ41" s="288"/>
      <c r="TA41" s="271" t="str">
        <f>IF(VLOOKUP(SV28,'04.02_PLANEJAMENTO ATIVIDADES'!$D$9:$L$44,7,0)=0,"",VLOOKUP(SV28,'04.02_PLANEJAMENTO ATIVIDADES'!$D$9:$L$44,7,0))</f>
        <v/>
      </c>
      <c r="TB41" s="271"/>
      <c r="TC41" s="271"/>
      <c r="TD41" s="271" t="str">
        <f>IF(VLOOKUP(SV28,'04.02_PLANEJAMENTO ATIVIDADES'!$D$9:$L$44,9,0)=0,"",VLOOKUP(SV28,'04.02_PLANEJAMENTO ATIVIDADES'!$D$9:$L$44,9,0))</f>
        <v/>
      </c>
      <c r="TE41" s="271"/>
      <c r="TF41" s="271"/>
      <c r="TG41" s="251"/>
      <c r="TH41" s="251"/>
      <c r="TI41" s="251"/>
      <c r="TJ41" s="274"/>
      <c r="TK41" s="274"/>
      <c r="TL41" s="274"/>
      <c r="TM41" s="274"/>
      <c r="TN41" s="274"/>
      <c r="TO41" s="274"/>
      <c r="TP41" s="274"/>
      <c r="TQ41" s="274"/>
      <c r="TR41" s="274"/>
      <c r="TS41" s="274"/>
      <c r="TT41" s="274"/>
      <c r="TU41" s="274"/>
      <c r="TV41" s="274"/>
      <c r="TW41" s="271"/>
      <c r="TX41" s="271"/>
      <c r="TY41" s="271"/>
      <c r="TZ41" s="271"/>
      <c r="UA41" s="271"/>
      <c r="UB41" s="271"/>
      <c r="UC41" s="271"/>
      <c r="UD41" s="271"/>
      <c r="UE41" s="271"/>
      <c r="UF41" s="271"/>
      <c r="UG41" s="271"/>
      <c r="UH41" s="271"/>
      <c r="UI41" s="271"/>
      <c r="UJ41" s="271"/>
      <c r="UK41" s="271"/>
      <c r="UL41" s="271"/>
      <c r="UM41" s="271"/>
      <c r="UN41" s="251"/>
      <c r="UO41" s="251"/>
      <c r="UP41" s="272"/>
      <c r="UQ41" s="272"/>
      <c r="UR41" s="272"/>
      <c r="US41" s="273"/>
      <c r="UT41" s="273"/>
      <c r="UU41" s="272">
        <f t="shared" si="69"/>
        <v>0</v>
      </c>
      <c r="UV41" s="272"/>
      <c r="UW41" s="272"/>
      <c r="UX41" s="272"/>
      <c r="VA41" s="270"/>
      <c r="VB41" s="270"/>
      <c r="VC41" s="325" t="s">
        <v>683</v>
      </c>
      <c r="VD41" s="325"/>
      <c r="VE41" s="325"/>
      <c r="VF41" s="271" t="str">
        <f>IF(VLOOKUP(VA28,'04.02_PLANEJAMENTO ATIVIDADES'!$D$9:$L$44,7,0)=0,"",VLOOKUP(VA28,'04.02_PLANEJAMENTO ATIVIDADES'!$D$9:$L$44,7,0))</f>
        <v/>
      </c>
      <c r="VG41" s="271"/>
      <c r="VH41" s="271"/>
      <c r="VI41" s="271" t="str">
        <f>IF(VLOOKUP(VA28,'04.02_PLANEJAMENTO ATIVIDADES'!$D$9:$L$44,9,0)=0,"",VLOOKUP(VA28,'04.02_PLANEJAMENTO ATIVIDADES'!$D$9:$L$44,9,0))</f>
        <v/>
      </c>
      <c r="VJ41" s="271"/>
      <c r="VK41" s="271"/>
      <c r="VL41" s="313"/>
      <c r="VM41" s="251"/>
      <c r="VN41" s="251"/>
      <c r="VO41" s="274"/>
      <c r="VP41" s="274"/>
      <c r="VQ41" s="274"/>
      <c r="VR41" s="274"/>
      <c r="VS41" s="274"/>
      <c r="VT41" s="274"/>
      <c r="VU41" s="274"/>
      <c r="VV41" s="274"/>
      <c r="VW41" s="274"/>
      <c r="VX41" s="274"/>
      <c r="VY41" s="274"/>
      <c r="VZ41" s="274"/>
      <c r="WA41" s="274"/>
      <c r="WB41" s="271"/>
      <c r="WC41" s="271"/>
      <c r="WD41" s="271"/>
      <c r="WE41" s="271"/>
      <c r="WF41" s="271"/>
      <c r="WG41" s="271"/>
      <c r="WH41" s="271"/>
      <c r="WI41" s="271"/>
      <c r="WJ41" s="271"/>
      <c r="WK41" s="271"/>
      <c r="WL41" s="271"/>
      <c r="WM41" s="271"/>
      <c r="WN41" s="271"/>
      <c r="WO41" s="271"/>
      <c r="WP41" s="271"/>
      <c r="WQ41" s="271"/>
      <c r="WR41" s="271"/>
      <c r="WS41" s="251"/>
      <c r="WT41" s="251"/>
      <c r="WU41" s="272"/>
      <c r="WV41" s="272"/>
      <c r="WW41" s="272"/>
      <c r="WX41" s="273"/>
      <c r="WY41" s="273"/>
      <c r="WZ41" s="272">
        <f t="shared" si="70"/>
        <v>0</v>
      </c>
      <c r="XA41" s="272"/>
      <c r="XB41" s="272"/>
      <c r="XC41" s="272"/>
      <c r="XF41" s="270"/>
      <c r="XG41" s="270"/>
      <c r="XH41" s="288" t="s">
        <v>683</v>
      </c>
      <c r="XI41" s="288"/>
      <c r="XJ41" s="288"/>
      <c r="XK41" s="271" t="str">
        <f>IF(VLOOKUP(XF28,'04.02_PLANEJAMENTO ATIVIDADES'!$D$9:$L$44,7,0)=0,"",VLOOKUP(XF28,'04.02_PLANEJAMENTO ATIVIDADES'!$D$9:$L$44,7,0))</f>
        <v/>
      </c>
      <c r="XL41" s="271"/>
      <c r="XM41" s="271"/>
      <c r="XN41" s="271" t="str">
        <f>IF(VLOOKUP(XF28,'04.02_PLANEJAMENTO ATIVIDADES'!$D$9:$L$44,9,0)=0,"",VLOOKUP(XF28,'04.02_PLANEJAMENTO ATIVIDADES'!$D$9:$L$44,9,0))</f>
        <v/>
      </c>
      <c r="XO41" s="271"/>
      <c r="XP41" s="271"/>
      <c r="XQ41" s="251"/>
      <c r="XR41" s="251"/>
      <c r="XS41" s="251"/>
      <c r="XT41" s="274"/>
      <c r="XU41" s="274"/>
      <c r="XV41" s="274"/>
      <c r="XW41" s="274"/>
      <c r="XX41" s="274"/>
      <c r="XY41" s="274"/>
      <c r="XZ41" s="274"/>
      <c r="YA41" s="274"/>
      <c r="YB41" s="274"/>
      <c r="YC41" s="274"/>
      <c r="YD41" s="274"/>
      <c r="YE41" s="274"/>
      <c r="YF41" s="274"/>
      <c r="YG41" s="271"/>
      <c r="YH41" s="271"/>
      <c r="YI41" s="271"/>
      <c r="YJ41" s="271"/>
      <c r="YK41" s="271"/>
      <c r="YL41" s="271"/>
      <c r="YM41" s="271"/>
      <c r="YN41" s="271"/>
      <c r="YO41" s="271"/>
      <c r="YP41" s="271"/>
      <c r="YQ41" s="271"/>
      <c r="YR41" s="271"/>
      <c r="YS41" s="271"/>
      <c r="YT41" s="271"/>
      <c r="YU41" s="271"/>
      <c r="YV41" s="271"/>
      <c r="YW41" s="271"/>
      <c r="YX41" s="251"/>
      <c r="YY41" s="251"/>
      <c r="YZ41" s="272"/>
      <c r="ZA41" s="272"/>
      <c r="ZB41" s="272"/>
      <c r="ZC41" s="273"/>
      <c r="ZD41" s="273"/>
      <c r="ZE41" s="272">
        <f t="shared" si="71"/>
        <v>0</v>
      </c>
      <c r="ZF41" s="272"/>
      <c r="ZG41" s="272"/>
      <c r="ZH41" s="272"/>
    </row>
    <row r="42" spans="3:684" ht="19.899999999999999" customHeight="1" x14ac:dyDescent="0.25">
      <c r="C42" s="270"/>
      <c r="D42" s="270"/>
      <c r="E42" s="289"/>
      <c r="F42" s="290"/>
      <c r="G42" s="290"/>
      <c r="H42" s="290"/>
      <c r="I42" s="290"/>
      <c r="J42" s="290"/>
      <c r="K42" s="290"/>
      <c r="L42" s="290"/>
      <c r="M42" s="291"/>
      <c r="N42" s="310" t="s">
        <v>684</v>
      </c>
      <c r="O42" s="311"/>
      <c r="P42" s="311"/>
      <c r="Q42" s="311"/>
      <c r="R42" s="311"/>
      <c r="S42" s="311"/>
      <c r="T42" s="311"/>
      <c r="U42" s="311"/>
      <c r="V42" s="311"/>
      <c r="W42" s="311"/>
      <c r="X42" s="311"/>
      <c r="Y42" s="311"/>
      <c r="Z42" s="311"/>
      <c r="AA42" s="311"/>
      <c r="AB42" s="311"/>
      <c r="AC42" s="311"/>
      <c r="AD42" s="311"/>
      <c r="AE42" s="311"/>
      <c r="AF42" s="311"/>
      <c r="AG42" s="311"/>
      <c r="AH42" s="311"/>
      <c r="AI42" s="311"/>
      <c r="AJ42" s="311"/>
      <c r="AK42" s="311"/>
      <c r="AL42" s="311"/>
      <c r="AM42" s="311"/>
      <c r="AN42" s="311"/>
      <c r="AO42" s="311"/>
      <c r="AP42" s="311"/>
      <c r="AQ42" s="311"/>
      <c r="AR42" s="311"/>
      <c r="AS42" s="311"/>
      <c r="AT42" s="311"/>
      <c r="AU42" s="311"/>
      <c r="AV42" s="311"/>
      <c r="AW42" s="311"/>
      <c r="AX42" s="311"/>
      <c r="AY42" s="311"/>
      <c r="AZ42" s="311"/>
      <c r="BA42" s="311"/>
      <c r="BB42" s="312">
        <f>SUM(BB38:BE41)</f>
        <v>0</v>
      </c>
      <c r="BC42" s="312"/>
      <c r="BD42" s="312"/>
      <c r="BE42" s="312"/>
      <c r="BH42" s="270"/>
      <c r="BI42" s="270"/>
      <c r="BJ42" s="289"/>
      <c r="BK42" s="290"/>
      <c r="BL42" s="290"/>
      <c r="BM42" s="290"/>
      <c r="BN42" s="290"/>
      <c r="BO42" s="290"/>
      <c r="BP42" s="290"/>
      <c r="BQ42" s="290"/>
      <c r="BR42" s="291"/>
      <c r="BS42" s="275" t="s">
        <v>684</v>
      </c>
      <c r="BT42" s="276"/>
      <c r="BU42" s="276"/>
      <c r="BV42" s="276"/>
      <c r="BW42" s="276"/>
      <c r="BX42" s="276"/>
      <c r="BY42" s="276"/>
      <c r="BZ42" s="276"/>
      <c r="CA42" s="276"/>
      <c r="CB42" s="276"/>
      <c r="CC42" s="276"/>
      <c r="CD42" s="276"/>
      <c r="CE42" s="276"/>
      <c r="CF42" s="276"/>
      <c r="CG42" s="276"/>
      <c r="CH42" s="276"/>
      <c r="CI42" s="276"/>
      <c r="CJ42" s="276"/>
      <c r="CK42" s="276"/>
      <c r="CL42" s="276"/>
      <c r="CM42" s="276"/>
      <c r="CN42" s="276"/>
      <c r="CO42" s="276"/>
      <c r="CP42" s="276"/>
      <c r="CQ42" s="276"/>
      <c r="CR42" s="276"/>
      <c r="CS42" s="276"/>
      <c r="CT42" s="276"/>
      <c r="CU42" s="276"/>
      <c r="CV42" s="276"/>
      <c r="CW42" s="276"/>
      <c r="CX42" s="276"/>
      <c r="CY42" s="276"/>
      <c r="CZ42" s="276"/>
      <c r="DA42" s="276"/>
      <c r="DB42" s="276"/>
      <c r="DC42" s="276"/>
      <c r="DD42" s="276"/>
      <c r="DE42" s="276"/>
      <c r="DF42" s="276"/>
      <c r="DG42" s="277">
        <f>SUM(DG38:DJ41)</f>
        <v>0</v>
      </c>
      <c r="DH42" s="277"/>
      <c r="DI42" s="277"/>
      <c r="DJ42" s="277"/>
      <c r="DM42" s="270"/>
      <c r="DN42" s="270"/>
      <c r="DO42" s="289"/>
      <c r="DP42" s="290"/>
      <c r="DQ42" s="290"/>
      <c r="DR42" s="290"/>
      <c r="DS42" s="290"/>
      <c r="DT42" s="290"/>
      <c r="DU42" s="290"/>
      <c r="DV42" s="290"/>
      <c r="DW42" s="291"/>
      <c r="DX42" s="310" t="s">
        <v>684</v>
      </c>
      <c r="DY42" s="311"/>
      <c r="DZ42" s="311"/>
      <c r="EA42" s="311"/>
      <c r="EB42" s="311"/>
      <c r="EC42" s="311"/>
      <c r="ED42" s="311"/>
      <c r="EE42" s="311"/>
      <c r="EF42" s="311"/>
      <c r="EG42" s="311"/>
      <c r="EH42" s="311"/>
      <c r="EI42" s="311"/>
      <c r="EJ42" s="311"/>
      <c r="EK42" s="311"/>
      <c r="EL42" s="311"/>
      <c r="EM42" s="311"/>
      <c r="EN42" s="311"/>
      <c r="EO42" s="311"/>
      <c r="EP42" s="311"/>
      <c r="EQ42" s="311"/>
      <c r="ER42" s="311"/>
      <c r="ES42" s="311"/>
      <c r="ET42" s="311"/>
      <c r="EU42" s="311"/>
      <c r="EV42" s="311"/>
      <c r="EW42" s="311"/>
      <c r="EX42" s="311"/>
      <c r="EY42" s="311"/>
      <c r="EZ42" s="311"/>
      <c r="FA42" s="311"/>
      <c r="FB42" s="311"/>
      <c r="FC42" s="311"/>
      <c r="FD42" s="311"/>
      <c r="FE42" s="311"/>
      <c r="FF42" s="311"/>
      <c r="FG42" s="311"/>
      <c r="FH42" s="311"/>
      <c r="FI42" s="311"/>
      <c r="FJ42" s="311"/>
      <c r="FK42" s="311"/>
      <c r="FL42" s="312">
        <f>SUM(FL38:FO41)</f>
        <v>0</v>
      </c>
      <c r="FM42" s="312"/>
      <c r="FN42" s="312"/>
      <c r="FO42" s="312"/>
      <c r="FR42" s="270"/>
      <c r="FS42" s="270"/>
      <c r="FT42" s="289"/>
      <c r="FU42" s="290"/>
      <c r="FV42" s="290"/>
      <c r="FW42" s="290"/>
      <c r="FX42" s="290"/>
      <c r="FY42" s="290"/>
      <c r="FZ42" s="290"/>
      <c r="GA42" s="290"/>
      <c r="GB42" s="291"/>
      <c r="GC42" s="275" t="s">
        <v>684</v>
      </c>
      <c r="GD42" s="276"/>
      <c r="GE42" s="276"/>
      <c r="GF42" s="276"/>
      <c r="GG42" s="276"/>
      <c r="GH42" s="276"/>
      <c r="GI42" s="276"/>
      <c r="GJ42" s="276"/>
      <c r="GK42" s="276"/>
      <c r="GL42" s="276"/>
      <c r="GM42" s="276"/>
      <c r="GN42" s="276"/>
      <c r="GO42" s="276"/>
      <c r="GP42" s="276"/>
      <c r="GQ42" s="276"/>
      <c r="GR42" s="276"/>
      <c r="GS42" s="276"/>
      <c r="GT42" s="276"/>
      <c r="GU42" s="276"/>
      <c r="GV42" s="276"/>
      <c r="GW42" s="276"/>
      <c r="GX42" s="276"/>
      <c r="GY42" s="276"/>
      <c r="GZ42" s="276"/>
      <c r="HA42" s="276"/>
      <c r="HB42" s="276"/>
      <c r="HC42" s="276"/>
      <c r="HD42" s="276"/>
      <c r="HE42" s="276"/>
      <c r="HF42" s="276"/>
      <c r="HG42" s="276"/>
      <c r="HH42" s="276"/>
      <c r="HI42" s="276"/>
      <c r="HJ42" s="276"/>
      <c r="HK42" s="276"/>
      <c r="HL42" s="276"/>
      <c r="HM42" s="276"/>
      <c r="HN42" s="276"/>
      <c r="HO42" s="276"/>
      <c r="HP42" s="276"/>
      <c r="HQ42" s="277">
        <f>SUM(HQ38:HT41)</f>
        <v>0</v>
      </c>
      <c r="HR42" s="277"/>
      <c r="HS42" s="277"/>
      <c r="HT42" s="277"/>
      <c r="HW42" s="270"/>
      <c r="HX42" s="270"/>
      <c r="HY42" s="289"/>
      <c r="HZ42" s="290"/>
      <c r="IA42" s="290"/>
      <c r="IB42" s="290"/>
      <c r="IC42" s="290"/>
      <c r="ID42" s="290"/>
      <c r="IE42" s="290"/>
      <c r="IF42" s="290"/>
      <c r="IG42" s="291"/>
      <c r="IH42" s="310" t="s">
        <v>684</v>
      </c>
      <c r="II42" s="311"/>
      <c r="IJ42" s="311"/>
      <c r="IK42" s="311"/>
      <c r="IL42" s="311"/>
      <c r="IM42" s="311"/>
      <c r="IN42" s="311"/>
      <c r="IO42" s="311"/>
      <c r="IP42" s="311"/>
      <c r="IQ42" s="311"/>
      <c r="IR42" s="311"/>
      <c r="IS42" s="311"/>
      <c r="IT42" s="311"/>
      <c r="IU42" s="311"/>
      <c r="IV42" s="311"/>
      <c r="IW42" s="311"/>
      <c r="IX42" s="311"/>
      <c r="IY42" s="311"/>
      <c r="IZ42" s="311"/>
      <c r="JA42" s="311"/>
      <c r="JB42" s="311"/>
      <c r="JC42" s="311"/>
      <c r="JD42" s="311"/>
      <c r="JE42" s="311"/>
      <c r="JF42" s="311"/>
      <c r="JG42" s="311"/>
      <c r="JH42" s="311"/>
      <c r="JI42" s="311"/>
      <c r="JJ42" s="311"/>
      <c r="JK42" s="311"/>
      <c r="JL42" s="311"/>
      <c r="JM42" s="311"/>
      <c r="JN42" s="311"/>
      <c r="JO42" s="311"/>
      <c r="JP42" s="311"/>
      <c r="JQ42" s="311"/>
      <c r="JR42" s="311"/>
      <c r="JS42" s="311"/>
      <c r="JT42" s="311"/>
      <c r="JU42" s="311"/>
      <c r="JV42" s="312">
        <f>SUM(JV38:JY41)</f>
        <v>0</v>
      </c>
      <c r="JW42" s="312"/>
      <c r="JX42" s="312"/>
      <c r="JY42" s="312"/>
      <c r="KB42" s="270"/>
      <c r="KC42" s="270"/>
      <c r="KD42" s="289"/>
      <c r="KE42" s="290"/>
      <c r="KF42" s="290"/>
      <c r="KG42" s="290"/>
      <c r="KH42" s="290"/>
      <c r="KI42" s="290"/>
      <c r="KJ42" s="290"/>
      <c r="KK42" s="290"/>
      <c r="KL42" s="291"/>
      <c r="KM42" s="275" t="s">
        <v>684</v>
      </c>
      <c r="KN42" s="276"/>
      <c r="KO42" s="276"/>
      <c r="KP42" s="276"/>
      <c r="KQ42" s="276"/>
      <c r="KR42" s="276"/>
      <c r="KS42" s="276"/>
      <c r="KT42" s="276"/>
      <c r="KU42" s="276"/>
      <c r="KV42" s="276"/>
      <c r="KW42" s="276"/>
      <c r="KX42" s="276"/>
      <c r="KY42" s="276"/>
      <c r="KZ42" s="276"/>
      <c r="LA42" s="276"/>
      <c r="LB42" s="276"/>
      <c r="LC42" s="276"/>
      <c r="LD42" s="276"/>
      <c r="LE42" s="276"/>
      <c r="LF42" s="276"/>
      <c r="LG42" s="276"/>
      <c r="LH42" s="276"/>
      <c r="LI42" s="276"/>
      <c r="LJ42" s="276"/>
      <c r="LK42" s="276"/>
      <c r="LL42" s="276"/>
      <c r="LM42" s="276"/>
      <c r="LN42" s="276"/>
      <c r="LO42" s="276"/>
      <c r="LP42" s="276"/>
      <c r="LQ42" s="276"/>
      <c r="LR42" s="276"/>
      <c r="LS42" s="276"/>
      <c r="LT42" s="276"/>
      <c r="LU42" s="276"/>
      <c r="LV42" s="276"/>
      <c r="LW42" s="276"/>
      <c r="LX42" s="276"/>
      <c r="LY42" s="276"/>
      <c r="LZ42" s="276"/>
      <c r="MA42" s="277">
        <f>SUM(MA38:MD41)</f>
        <v>0</v>
      </c>
      <c r="MB42" s="277"/>
      <c r="MC42" s="277"/>
      <c r="MD42" s="277"/>
      <c r="MG42" s="270"/>
      <c r="MH42" s="270"/>
      <c r="MI42" s="289"/>
      <c r="MJ42" s="290"/>
      <c r="MK42" s="290"/>
      <c r="ML42" s="290"/>
      <c r="MM42" s="290"/>
      <c r="MN42" s="290"/>
      <c r="MO42" s="290"/>
      <c r="MP42" s="290"/>
      <c r="MQ42" s="291"/>
      <c r="MR42" s="310" t="s">
        <v>684</v>
      </c>
      <c r="MS42" s="311"/>
      <c r="MT42" s="311"/>
      <c r="MU42" s="311"/>
      <c r="MV42" s="311"/>
      <c r="MW42" s="311"/>
      <c r="MX42" s="311"/>
      <c r="MY42" s="311"/>
      <c r="MZ42" s="311"/>
      <c r="NA42" s="311"/>
      <c r="NB42" s="311"/>
      <c r="NC42" s="311"/>
      <c r="ND42" s="311"/>
      <c r="NE42" s="311"/>
      <c r="NF42" s="311"/>
      <c r="NG42" s="311"/>
      <c r="NH42" s="311"/>
      <c r="NI42" s="311"/>
      <c r="NJ42" s="311"/>
      <c r="NK42" s="311"/>
      <c r="NL42" s="311"/>
      <c r="NM42" s="311"/>
      <c r="NN42" s="311"/>
      <c r="NO42" s="311"/>
      <c r="NP42" s="311"/>
      <c r="NQ42" s="311"/>
      <c r="NR42" s="311"/>
      <c r="NS42" s="311"/>
      <c r="NT42" s="311"/>
      <c r="NU42" s="311"/>
      <c r="NV42" s="311"/>
      <c r="NW42" s="311"/>
      <c r="NX42" s="311"/>
      <c r="NY42" s="311"/>
      <c r="NZ42" s="311"/>
      <c r="OA42" s="311"/>
      <c r="OB42" s="311"/>
      <c r="OC42" s="311"/>
      <c r="OD42" s="311"/>
      <c r="OE42" s="311"/>
      <c r="OF42" s="312">
        <f>SUM(OF38:OI41)</f>
        <v>0</v>
      </c>
      <c r="OG42" s="312"/>
      <c r="OH42" s="312"/>
      <c r="OI42" s="312"/>
      <c r="OL42" s="270"/>
      <c r="OM42" s="270"/>
      <c r="ON42" s="289"/>
      <c r="OO42" s="290"/>
      <c r="OP42" s="290"/>
      <c r="OQ42" s="290"/>
      <c r="OR42" s="290"/>
      <c r="OS42" s="290"/>
      <c r="OT42" s="290"/>
      <c r="OU42" s="290"/>
      <c r="OV42" s="291"/>
      <c r="OW42" s="275" t="s">
        <v>684</v>
      </c>
      <c r="OX42" s="276"/>
      <c r="OY42" s="276"/>
      <c r="OZ42" s="276"/>
      <c r="PA42" s="276"/>
      <c r="PB42" s="276"/>
      <c r="PC42" s="276"/>
      <c r="PD42" s="276"/>
      <c r="PE42" s="276"/>
      <c r="PF42" s="276"/>
      <c r="PG42" s="276"/>
      <c r="PH42" s="276"/>
      <c r="PI42" s="276"/>
      <c r="PJ42" s="276"/>
      <c r="PK42" s="276"/>
      <c r="PL42" s="276"/>
      <c r="PM42" s="276"/>
      <c r="PN42" s="276"/>
      <c r="PO42" s="276"/>
      <c r="PP42" s="276"/>
      <c r="PQ42" s="276"/>
      <c r="PR42" s="276"/>
      <c r="PS42" s="276"/>
      <c r="PT42" s="276"/>
      <c r="PU42" s="276"/>
      <c r="PV42" s="276"/>
      <c r="PW42" s="276"/>
      <c r="PX42" s="276"/>
      <c r="PY42" s="276"/>
      <c r="PZ42" s="276"/>
      <c r="QA42" s="276"/>
      <c r="QB42" s="276"/>
      <c r="QC42" s="276"/>
      <c r="QD42" s="276"/>
      <c r="QE42" s="276"/>
      <c r="QF42" s="276"/>
      <c r="QG42" s="276"/>
      <c r="QH42" s="276"/>
      <c r="QI42" s="276"/>
      <c r="QJ42" s="276"/>
      <c r="QK42" s="277">
        <f>SUM(QK38:QN41)</f>
        <v>0</v>
      </c>
      <c r="QL42" s="277"/>
      <c r="QM42" s="277"/>
      <c r="QN42" s="277"/>
      <c r="QQ42" s="270"/>
      <c r="QR42" s="270"/>
      <c r="QS42" s="289"/>
      <c r="QT42" s="290"/>
      <c r="QU42" s="290"/>
      <c r="QV42" s="290"/>
      <c r="QW42" s="290"/>
      <c r="QX42" s="290"/>
      <c r="QY42" s="290"/>
      <c r="QZ42" s="290"/>
      <c r="RA42" s="291"/>
      <c r="RB42" s="310" t="s">
        <v>684</v>
      </c>
      <c r="RC42" s="311"/>
      <c r="RD42" s="311"/>
      <c r="RE42" s="311"/>
      <c r="RF42" s="311"/>
      <c r="RG42" s="311"/>
      <c r="RH42" s="311"/>
      <c r="RI42" s="311"/>
      <c r="RJ42" s="311"/>
      <c r="RK42" s="311"/>
      <c r="RL42" s="311"/>
      <c r="RM42" s="311"/>
      <c r="RN42" s="311"/>
      <c r="RO42" s="311"/>
      <c r="RP42" s="311"/>
      <c r="RQ42" s="311"/>
      <c r="RR42" s="311"/>
      <c r="RS42" s="311"/>
      <c r="RT42" s="311"/>
      <c r="RU42" s="311"/>
      <c r="RV42" s="311"/>
      <c r="RW42" s="311"/>
      <c r="RX42" s="311"/>
      <c r="RY42" s="311"/>
      <c r="RZ42" s="311"/>
      <c r="SA42" s="311"/>
      <c r="SB42" s="311"/>
      <c r="SC42" s="311"/>
      <c r="SD42" s="311"/>
      <c r="SE42" s="311"/>
      <c r="SF42" s="311"/>
      <c r="SG42" s="311"/>
      <c r="SH42" s="311"/>
      <c r="SI42" s="311"/>
      <c r="SJ42" s="311"/>
      <c r="SK42" s="311"/>
      <c r="SL42" s="311"/>
      <c r="SM42" s="311"/>
      <c r="SN42" s="311"/>
      <c r="SO42" s="311"/>
      <c r="SP42" s="312">
        <f>SUM(SP38:SS41)</f>
        <v>0</v>
      </c>
      <c r="SQ42" s="312"/>
      <c r="SR42" s="312"/>
      <c r="SS42" s="312"/>
      <c r="SV42" s="270"/>
      <c r="SW42" s="270"/>
      <c r="SX42" s="289"/>
      <c r="SY42" s="290"/>
      <c r="SZ42" s="290"/>
      <c r="TA42" s="290"/>
      <c r="TB42" s="290"/>
      <c r="TC42" s="290"/>
      <c r="TD42" s="290"/>
      <c r="TE42" s="290"/>
      <c r="TF42" s="291"/>
      <c r="TG42" s="275" t="s">
        <v>684</v>
      </c>
      <c r="TH42" s="276"/>
      <c r="TI42" s="276"/>
      <c r="TJ42" s="276"/>
      <c r="TK42" s="276"/>
      <c r="TL42" s="276"/>
      <c r="TM42" s="276"/>
      <c r="TN42" s="276"/>
      <c r="TO42" s="276"/>
      <c r="TP42" s="276"/>
      <c r="TQ42" s="276"/>
      <c r="TR42" s="276"/>
      <c r="TS42" s="276"/>
      <c r="TT42" s="276"/>
      <c r="TU42" s="276"/>
      <c r="TV42" s="276"/>
      <c r="TW42" s="276"/>
      <c r="TX42" s="276"/>
      <c r="TY42" s="276"/>
      <c r="TZ42" s="276"/>
      <c r="UA42" s="276"/>
      <c r="UB42" s="276"/>
      <c r="UC42" s="276"/>
      <c r="UD42" s="276"/>
      <c r="UE42" s="276"/>
      <c r="UF42" s="276"/>
      <c r="UG42" s="276"/>
      <c r="UH42" s="276"/>
      <c r="UI42" s="276"/>
      <c r="UJ42" s="276"/>
      <c r="UK42" s="276"/>
      <c r="UL42" s="276"/>
      <c r="UM42" s="276"/>
      <c r="UN42" s="276"/>
      <c r="UO42" s="276"/>
      <c r="UP42" s="276"/>
      <c r="UQ42" s="276"/>
      <c r="UR42" s="276"/>
      <c r="US42" s="276"/>
      <c r="UT42" s="276"/>
      <c r="UU42" s="277">
        <f>SUM(UU38:UX41)</f>
        <v>0</v>
      </c>
      <c r="UV42" s="277"/>
      <c r="UW42" s="277"/>
      <c r="UX42" s="277"/>
      <c r="VA42" s="270"/>
      <c r="VB42" s="270"/>
      <c r="VC42" s="289"/>
      <c r="VD42" s="290"/>
      <c r="VE42" s="290"/>
      <c r="VF42" s="290"/>
      <c r="VG42" s="290"/>
      <c r="VH42" s="290"/>
      <c r="VI42" s="290"/>
      <c r="VJ42" s="290"/>
      <c r="VK42" s="291"/>
      <c r="VL42" s="310" t="s">
        <v>684</v>
      </c>
      <c r="VM42" s="311"/>
      <c r="VN42" s="311"/>
      <c r="VO42" s="311"/>
      <c r="VP42" s="311"/>
      <c r="VQ42" s="311"/>
      <c r="VR42" s="311"/>
      <c r="VS42" s="311"/>
      <c r="VT42" s="311"/>
      <c r="VU42" s="311"/>
      <c r="VV42" s="311"/>
      <c r="VW42" s="311"/>
      <c r="VX42" s="311"/>
      <c r="VY42" s="311"/>
      <c r="VZ42" s="311"/>
      <c r="WA42" s="311"/>
      <c r="WB42" s="311"/>
      <c r="WC42" s="311"/>
      <c r="WD42" s="311"/>
      <c r="WE42" s="311"/>
      <c r="WF42" s="311"/>
      <c r="WG42" s="311"/>
      <c r="WH42" s="311"/>
      <c r="WI42" s="311"/>
      <c r="WJ42" s="311"/>
      <c r="WK42" s="311"/>
      <c r="WL42" s="311"/>
      <c r="WM42" s="311"/>
      <c r="WN42" s="311"/>
      <c r="WO42" s="311"/>
      <c r="WP42" s="311"/>
      <c r="WQ42" s="311"/>
      <c r="WR42" s="311"/>
      <c r="WS42" s="311"/>
      <c r="WT42" s="311"/>
      <c r="WU42" s="311"/>
      <c r="WV42" s="311"/>
      <c r="WW42" s="311"/>
      <c r="WX42" s="311"/>
      <c r="WY42" s="311"/>
      <c r="WZ42" s="312">
        <f>SUM(WZ38:XC41)</f>
        <v>0</v>
      </c>
      <c r="XA42" s="312"/>
      <c r="XB42" s="312"/>
      <c r="XC42" s="312"/>
      <c r="XF42" s="270"/>
      <c r="XG42" s="270"/>
      <c r="XH42" s="289"/>
      <c r="XI42" s="290"/>
      <c r="XJ42" s="290"/>
      <c r="XK42" s="290"/>
      <c r="XL42" s="290"/>
      <c r="XM42" s="290"/>
      <c r="XN42" s="290"/>
      <c r="XO42" s="290"/>
      <c r="XP42" s="291"/>
      <c r="XQ42" s="275" t="s">
        <v>684</v>
      </c>
      <c r="XR42" s="276"/>
      <c r="XS42" s="276"/>
      <c r="XT42" s="276"/>
      <c r="XU42" s="276"/>
      <c r="XV42" s="276"/>
      <c r="XW42" s="276"/>
      <c r="XX42" s="276"/>
      <c r="XY42" s="276"/>
      <c r="XZ42" s="276"/>
      <c r="YA42" s="276"/>
      <c r="YB42" s="276"/>
      <c r="YC42" s="276"/>
      <c r="YD42" s="276"/>
      <c r="YE42" s="276"/>
      <c r="YF42" s="276"/>
      <c r="YG42" s="276"/>
      <c r="YH42" s="276"/>
      <c r="YI42" s="276"/>
      <c r="YJ42" s="276"/>
      <c r="YK42" s="276"/>
      <c r="YL42" s="276"/>
      <c r="YM42" s="276"/>
      <c r="YN42" s="276"/>
      <c r="YO42" s="276"/>
      <c r="YP42" s="276"/>
      <c r="YQ42" s="276"/>
      <c r="YR42" s="276"/>
      <c r="YS42" s="276"/>
      <c r="YT42" s="276"/>
      <c r="YU42" s="276"/>
      <c r="YV42" s="276"/>
      <c r="YW42" s="276"/>
      <c r="YX42" s="276"/>
      <c r="YY42" s="276"/>
      <c r="YZ42" s="276"/>
      <c r="ZA42" s="276"/>
      <c r="ZB42" s="276"/>
      <c r="ZC42" s="276"/>
      <c r="ZD42" s="276"/>
      <c r="ZE42" s="277">
        <f>SUM(ZE38:ZH41)</f>
        <v>0</v>
      </c>
      <c r="ZF42" s="277"/>
      <c r="ZG42" s="277"/>
      <c r="ZH42" s="277"/>
    </row>
    <row r="43" spans="3:684" ht="19.899999999999999" customHeight="1" x14ac:dyDescent="0.25">
      <c r="C43" s="307" t="s">
        <v>685</v>
      </c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8"/>
      <c r="O43" s="308"/>
      <c r="P43" s="308"/>
      <c r="Q43" s="308"/>
      <c r="R43" s="308"/>
      <c r="S43" s="308"/>
      <c r="T43" s="308"/>
      <c r="U43" s="308"/>
      <c r="V43" s="308"/>
      <c r="W43" s="308"/>
      <c r="X43" s="308"/>
      <c r="Y43" s="308"/>
      <c r="Z43" s="308"/>
      <c r="AA43" s="308"/>
      <c r="AB43" s="308"/>
      <c r="AC43" s="308"/>
      <c r="AD43" s="308"/>
      <c r="AE43" s="308"/>
      <c r="AF43" s="308"/>
      <c r="AG43" s="308"/>
      <c r="AH43" s="308"/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  <c r="AS43" s="308"/>
      <c r="AT43" s="308"/>
      <c r="AU43" s="308"/>
      <c r="AV43" s="308"/>
      <c r="AW43" s="308"/>
      <c r="AX43" s="308"/>
      <c r="AY43" s="308"/>
      <c r="AZ43" s="308"/>
      <c r="BA43" s="308"/>
      <c r="BB43" s="309">
        <f>SUM(BB32,BB37,BB42)</f>
        <v>0</v>
      </c>
      <c r="BC43" s="309"/>
      <c r="BD43" s="309"/>
      <c r="BE43" s="309"/>
      <c r="BH43" s="267" t="s">
        <v>685</v>
      </c>
      <c r="BI43" s="267"/>
      <c r="BJ43" s="267"/>
      <c r="BK43" s="267"/>
      <c r="BL43" s="267"/>
      <c r="BM43" s="267"/>
      <c r="BN43" s="267"/>
      <c r="BO43" s="267"/>
      <c r="BP43" s="267"/>
      <c r="BQ43" s="267"/>
      <c r="BR43" s="267"/>
      <c r="BS43" s="268"/>
      <c r="BT43" s="268"/>
      <c r="BU43" s="268"/>
      <c r="BV43" s="268"/>
      <c r="BW43" s="268"/>
      <c r="BX43" s="268"/>
      <c r="BY43" s="268"/>
      <c r="BZ43" s="268"/>
      <c r="CA43" s="268"/>
      <c r="CB43" s="268"/>
      <c r="CC43" s="268"/>
      <c r="CD43" s="268"/>
      <c r="CE43" s="268"/>
      <c r="CF43" s="268"/>
      <c r="CG43" s="268"/>
      <c r="CH43" s="268"/>
      <c r="CI43" s="268"/>
      <c r="CJ43" s="268"/>
      <c r="CK43" s="268"/>
      <c r="CL43" s="268"/>
      <c r="CM43" s="268"/>
      <c r="CN43" s="268"/>
      <c r="CO43" s="268"/>
      <c r="CP43" s="268"/>
      <c r="CQ43" s="268"/>
      <c r="CR43" s="268"/>
      <c r="CS43" s="268"/>
      <c r="CT43" s="268"/>
      <c r="CU43" s="268"/>
      <c r="CV43" s="268"/>
      <c r="CW43" s="268"/>
      <c r="CX43" s="268"/>
      <c r="CY43" s="268"/>
      <c r="CZ43" s="268"/>
      <c r="DA43" s="268"/>
      <c r="DB43" s="268"/>
      <c r="DC43" s="268"/>
      <c r="DD43" s="268"/>
      <c r="DE43" s="268"/>
      <c r="DF43" s="268"/>
      <c r="DG43" s="269">
        <f>SUM(DG32,DG37,DG42)</f>
        <v>0</v>
      </c>
      <c r="DH43" s="269"/>
      <c r="DI43" s="269"/>
      <c r="DJ43" s="269"/>
      <c r="DM43" s="307" t="s">
        <v>685</v>
      </c>
      <c r="DN43" s="307"/>
      <c r="DO43" s="307"/>
      <c r="DP43" s="307"/>
      <c r="DQ43" s="307"/>
      <c r="DR43" s="307"/>
      <c r="DS43" s="307"/>
      <c r="DT43" s="307"/>
      <c r="DU43" s="307"/>
      <c r="DV43" s="307"/>
      <c r="DW43" s="307"/>
      <c r="DX43" s="308"/>
      <c r="DY43" s="308"/>
      <c r="DZ43" s="308"/>
      <c r="EA43" s="308"/>
      <c r="EB43" s="308"/>
      <c r="EC43" s="308"/>
      <c r="ED43" s="308"/>
      <c r="EE43" s="308"/>
      <c r="EF43" s="308"/>
      <c r="EG43" s="308"/>
      <c r="EH43" s="308"/>
      <c r="EI43" s="308"/>
      <c r="EJ43" s="308"/>
      <c r="EK43" s="308"/>
      <c r="EL43" s="308"/>
      <c r="EM43" s="308"/>
      <c r="EN43" s="308"/>
      <c r="EO43" s="308"/>
      <c r="EP43" s="308"/>
      <c r="EQ43" s="308"/>
      <c r="ER43" s="308"/>
      <c r="ES43" s="308"/>
      <c r="ET43" s="308"/>
      <c r="EU43" s="308"/>
      <c r="EV43" s="308"/>
      <c r="EW43" s="308"/>
      <c r="EX43" s="308"/>
      <c r="EY43" s="308"/>
      <c r="EZ43" s="308"/>
      <c r="FA43" s="308"/>
      <c r="FB43" s="308"/>
      <c r="FC43" s="308"/>
      <c r="FD43" s="308"/>
      <c r="FE43" s="308"/>
      <c r="FF43" s="308"/>
      <c r="FG43" s="308"/>
      <c r="FH43" s="308"/>
      <c r="FI43" s="308"/>
      <c r="FJ43" s="308"/>
      <c r="FK43" s="308"/>
      <c r="FL43" s="309">
        <f>SUM(FL32,FL37,FL42)</f>
        <v>0</v>
      </c>
      <c r="FM43" s="309"/>
      <c r="FN43" s="309"/>
      <c r="FO43" s="309"/>
      <c r="FR43" s="267" t="s">
        <v>685</v>
      </c>
      <c r="FS43" s="267"/>
      <c r="FT43" s="267"/>
      <c r="FU43" s="267"/>
      <c r="FV43" s="267"/>
      <c r="FW43" s="267"/>
      <c r="FX43" s="267"/>
      <c r="FY43" s="267"/>
      <c r="FZ43" s="267"/>
      <c r="GA43" s="267"/>
      <c r="GB43" s="267"/>
      <c r="GC43" s="268"/>
      <c r="GD43" s="268"/>
      <c r="GE43" s="268"/>
      <c r="GF43" s="268"/>
      <c r="GG43" s="268"/>
      <c r="GH43" s="268"/>
      <c r="GI43" s="268"/>
      <c r="GJ43" s="268"/>
      <c r="GK43" s="268"/>
      <c r="GL43" s="268"/>
      <c r="GM43" s="268"/>
      <c r="GN43" s="268"/>
      <c r="GO43" s="268"/>
      <c r="GP43" s="268"/>
      <c r="GQ43" s="268"/>
      <c r="GR43" s="268"/>
      <c r="GS43" s="268"/>
      <c r="GT43" s="268"/>
      <c r="GU43" s="268"/>
      <c r="GV43" s="268"/>
      <c r="GW43" s="268"/>
      <c r="GX43" s="268"/>
      <c r="GY43" s="268"/>
      <c r="GZ43" s="268"/>
      <c r="HA43" s="268"/>
      <c r="HB43" s="268"/>
      <c r="HC43" s="268"/>
      <c r="HD43" s="268"/>
      <c r="HE43" s="268"/>
      <c r="HF43" s="268"/>
      <c r="HG43" s="268"/>
      <c r="HH43" s="268"/>
      <c r="HI43" s="268"/>
      <c r="HJ43" s="268"/>
      <c r="HK43" s="268"/>
      <c r="HL43" s="268"/>
      <c r="HM43" s="268"/>
      <c r="HN43" s="268"/>
      <c r="HO43" s="268"/>
      <c r="HP43" s="268"/>
      <c r="HQ43" s="269">
        <f>SUM(HQ32,HQ37,HQ42)</f>
        <v>0</v>
      </c>
      <c r="HR43" s="269"/>
      <c r="HS43" s="269"/>
      <c r="HT43" s="269"/>
      <c r="HW43" s="307" t="s">
        <v>685</v>
      </c>
      <c r="HX43" s="307"/>
      <c r="HY43" s="307"/>
      <c r="HZ43" s="307"/>
      <c r="IA43" s="307"/>
      <c r="IB43" s="307"/>
      <c r="IC43" s="307"/>
      <c r="ID43" s="307"/>
      <c r="IE43" s="307"/>
      <c r="IF43" s="307"/>
      <c r="IG43" s="307"/>
      <c r="IH43" s="308"/>
      <c r="II43" s="308"/>
      <c r="IJ43" s="308"/>
      <c r="IK43" s="308"/>
      <c r="IL43" s="308"/>
      <c r="IM43" s="308"/>
      <c r="IN43" s="308"/>
      <c r="IO43" s="308"/>
      <c r="IP43" s="308"/>
      <c r="IQ43" s="308"/>
      <c r="IR43" s="308"/>
      <c r="IS43" s="308"/>
      <c r="IT43" s="308"/>
      <c r="IU43" s="308"/>
      <c r="IV43" s="308"/>
      <c r="IW43" s="308"/>
      <c r="IX43" s="308"/>
      <c r="IY43" s="308"/>
      <c r="IZ43" s="308"/>
      <c r="JA43" s="308"/>
      <c r="JB43" s="308"/>
      <c r="JC43" s="308"/>
      <c r="JD43" s="308"/>
      <c r="JE43" s="308"/>
      <c r="JF43" s="308"/>
      <c r="JG43" s="308"/>
      <c r="JH43" s="308"/>
      <c r="JI43" s="308"/>
      <c r="JJ43" s="308"/>
      <c r="JK43" s="308"/>
      <c r="JL43" s="308"/>
      <c r="JM43" s="308"/>
      <c r="JN43" s="308"/>
      <c r="JO43" s="308"/>
      <c r="JP43" s="308"/>
      <c r="JQ43" s="308"/>
      <c r="JR43" s="308"/>
      <c r="JS43" s="308"/>
      <c r="JT43" s="308"/>
      <c r="JU43" s="308"/>
      <c r="JV43" s="309">
        <f>SUM(JV32,JV37,JV42)</f>
        <v>0</v>
      </c>
      <c r="JW43" s="309"/>
      <c r="JX43" s="309"/>
      <c r="JY43" s="309"/>
      <c r="KB43" s="267" t="s">
        <v>685</v>
      </c>
      <c r="KC43" s="267"/>
      <c r="KD43" s="267"/>
      <c r="KE43" s="267"/>
      <c r="KF43" s="267"/>
      <c r="KG43" s="267"/>
      <c r="KH43" s="267"/>
      <c r="KI43" s="267"/>
      <c r="KJ43" s="267"/>
      <c r="KK43" s="267"/>
      <c r="KL43" s="267"/>
      <c r="KM43" s="268"/>
      <c r="KN43" s="268"/>
      <c r="KO43" s="268"/>
      <c r="KP43" s="268"/>
      <c r="KQ43" s="268"/>
      <c r="KR43" s="268"/>
      <c r="KS43" s="268"/>
      <c r="KT43" s="268"/>
      <c r="KU43" s="268"/>
      <c r="KV43" s="268"/>
      <c r="KW43" s="268"/>
      <c r="KX43" s="268"/>
      <c r="KY43" s="268"/>
      <c r="KZ43" s="268"/>
      <c r="LA43" s="268"/>
      <c r="LB43" s="268"/>
      <c r="LC43" s="268"/>
      <c r="LD43" s="268"/>
      <c r="LE43" s="268"/>
      <c r="LF43" s="268"/>
      <c r="LG43" s="268"/>
      <c r="LH43" s="268"/>
      <c r="LI43" s="268"/>
      <c r="LJ43" s="268"/>
      <c r="LK43" s="268"/>
      <c r="LL43" s="268"/>
      <c r="LM43" s="268"/>
      <c r="LN43" s="268"/>
      <c r="LO43" s="268"/>
      <c r="LP43" s="268"/>
      <c r="LQ43" s="268"/>
      <c r="LR43" s="268"/>
      <c r="LS43" s="268"/>
      <c r="LT43" s="268"/>
      <c r="LU43" s="268"/>
      <c r="LV43" s="268"/>
      <c r="LW43" s="268"/>
      <c r="LX43" s="268"/>
      <c r="LY43" s="268"/>
      <c r="LZ43" s="268"/>
      <c r="MA43" s="269">
        <f>SUM(MA32,MA37,MA42)</f>
        <v>0</v>
      </c>
      <c r="MB43" s="269"/>
      <c r="MC43" s="269"/>
      <c r="MD43" s="269"/>
      <c r="MG43" s="307" t="s">
        <v>685</v>
      </c>
      <c r="MH43" s="307"/>
      <c r="MI43" s="307"/>
      <c r="MJ43" s="307"/>
      <c r="MK43" s="307"/>
      <c r="ML43" s="307"/>
      <c r="MM43" s="307"/>
      <c r="MN43" s="307"/>
      <c r="MO43" s="307"/>
      <c r="MP43" s="307"/>
      <c r="MQ43" s="307"/>
      <c r="MR43" s="308"/>
      <c r="MS43" s="308"/>
      <c r="MT43" s="308"/>
      <c r="MU43" s="308"/>
      <c r="MV43" s="308"/>
      <c r="MW43" s="308"/>
      <c r="MX43" s="308"/>
      <c r="MY43" s="308"/>
      <c r="MZ43" s="308"/>
      <c r="NA43" s="308"/>
      <c r="NB43" s="308"/>
      <c r="NC43" s="308"/>
      <c r="ND43" s="308"/>
      <c r="NE43" s="308"/>
      <c r="NF43" s="308"/>
      <c r="NG43" s="308"/>
      <c r="NH43" s="308"/>
      <c r="NI43" s="308"/>
      <c r="NJ43" s="308"/>
      <c r="NK43" s="308"/>
      <c r="NL43" s="308"/>
      <c r="NM43" s="308"/>
      <c r="NN43" s="308"/>
      <c r="NO43" s="308"/>
      <c r="NP43" s="308"/>
      <c r="NQ43" s="308"/>
      <c r="NR43" s="308"/>
      <c r="NS43" s="308"/>
      <c r="NT43" s="308"/>
      <c r="NU43" s="308"/>
      <c r="NV43" s="308"/>
      <c r="NW43" s="308"/>
      <c r="NX43" s="308"/>
      <c r="NY43" s="308"/>
      <c r="NZ43" s="308"/>
      <c r="OA43" s="308"/>
      <c r="OB43" s="308"/>
      <c r="OC43" s="308"/>
      <c r="OD43" s="308"/>
      <c r="OE43" s="308"/>
      <c r="OF43" s="309">
        <f>SUM(OF32,OF37,OF42)</f>
        <v>0</v>
      </c>
      <c r="OG43" s="309"/>
      <c r="OH43" s="309"/>
      <c r="OI43" s="309"/>
      <c r="OL43" s="267" t="s">
        <v>685</v>
      </c>
      <c r="OM43" s="267"/>
      <c r="ON43" s="267"/>
      <c r="OO43" s="267"/>
      <c r="OP43" s="267"/>
      <c r="OQ43" s="267"/>
      <c r="OR43" s="267"/>
      <c r="OS43" s="267"/>
      <c r="OT43" s="267"/>
      <c r="OU43" s="267"/>
      <c r="OV43" s="267"/>
      <c r="OW43" s="268"/>
      <c r="OX43" s="268"/>
      <c r="OY43" s="268"/>
      <c r="OZ43" s="268"/>
      <c r="PA43" s="268"/>
      <c r="PB43" s="268"/>
      <c r="PC43" s="268"/>
      <c r="PD43" s="268"/>
      <c r="PE43" s="268"/>
      <c r="PF43" s="268"/>
      <c r="PG43" s="268"/>
      <c r="PH43" s="268"/>
      <c r="PI43" s="268"/>
      <c r="PJ43" s="268"/>
      <c r="PK43" s="268"/>
      <c r="PL43" s="268"/>
      <c r="PM43" s="268"/>
      <c r="PN43" s="268"/>
      <c r="PO43" s="268"/>
      <c r="PP43" s="268"/>
      <c r="PQ43" s="268"/>
      <c r="PR43" s="268"/>
      <c r="PS43" s="268"/>
      <c r="PT43" s="268"/>
      <c r="PU43" s="268"/>
      <c r="PV43" s="268"/>
      <c r="PW43" s="268"/>
      <c r="PX43" s="268"/>
      <c r="PY43" s="268"/>
      <c r="PZ43" s="268"/>
      <c r="QA43" s="268"/>
      <c r="QB43" s="268"/>
      <c r="QC43" s="268"/>
      <c r="QD43" s="268"/>
      <c r="QE43" s="268"/>
      <c r="QF43" s="268"/>
      <c r="QG43" s="268"/>
      <c r="QH43" s="268"/>
      <c r="QI43" s="268"/>
      <c r="QJ43" s="268"/>
      <c r="QK43" s="269">
        <f>SUM(QK32,QK37,QK42)</f>
        <v>0</v>
      </c>
      <c r="QL43" s="269"/>
      <c r="QM43" s="269"/>
      <c r="QN43" s="269"/>
      <c r="QQ43" s="307" t="s">
        <v>685</v>
      </c>
      <c r="QR43" s="307"/>
      <c r="QS43" s="307"/>
      <c r="QT43" s="307"/>
      <c r="QU43" s="307"/>
      <c r="QV43" s="307"/>
      <c r="QW43" s="307"/>
      <c r="QX43" s="307"/>
      <c r="QY43" s="307"/>
      <c r="QZ43" s="307"/>
      <c r="RA43" s="307"/>
      <c r="RB43" s="308"/>
      <c r="RC43" s="308"/>
      <c r="RD43" s="308"/>
      <c r="RE43" s="308"/>
      <c r="RF43" s="308"/>
      <c r="RG43" s="308"/>
      <c r="RH43" s="308"/>
      <c r="RI43" s="308"/>
      <c r="RJ43" s="308"/>
      <c r="RK43" s="308"/>
      <c r="RL43" s="308"/>
      <c r="RM43" s="308"/>
      <c r="RN43" s="308"/>
      <c r="RO43" s="308"/>
      <c r="RP43" s="308"/>
      <c r="RQ43" s="308"/>
      <c r="RR43" s="308"/>
      <c r="RS43" s="308"/>
      <c r="RT43" s="308"/>
      <c r="RU43" s="308"/>
      <c r="RV43" s="308"/>
      <c r="RW43" s="308"/>
      <c r="RX43" s="308"/>
      <c r="RY43" s="308"/>
      <c r="RZ43" s="308"/>
      <c r="SA43" s="308"/>
      <c r="SB43" s="308"/>
      <c r="SC43" s="308"/>
      <c r="SD43" s="308"/>
      <c r="SE43" s="308"/>
      <c r="SF43" s="308"/>
      <c r="SG43" s="308"/>
      <c r="SH43" s="308"/>
      <c r="SI43" s="308"/>
      <c r="SJ43" s="308"/>
      <c r="SK43" s="308"/>
      <c r="SL43" s="308"/>
      <c r="SM43" s="308"/>
      <c r="SN43" s="308"/>
      <c r="SO43" s="308"/>
      <c r="SP43" s="309">
        <f>SUM(SP32,SP37,SP42)</f>
        <v>0</v>
      </c>
      <c r="SQ43" s="309"/>
      <c r="SR43" s="309"/>
      <c r="SS43" s="309"/>
      <c r="SV43" s="267" t="s">
        <v>685</v>
      </c>
      <c r="SW43" s="267"/>
      <c r="SX43" s="267"/>
      <c r="SY43" s="267"/>
      <c r="SZ43" s="267"/>
      <c r="TA43" s="267"/>
      <c r="TB43" s="267"/>
      <c r="TC43" s="267"/>
      <c r="TD43" s="267"/>
      <c r="TE43" s="267"/>
      <c r="TF43" s="267"/>
      <c r="TG43" s="268"/>
      <c r="TH43" s="268"/>
      <c r="TI43" s="268"/>
      <c r="TJ43" s="268"/>
      <c r="TK43" s="268"/>
      <c r="TL43" s="268"/>
      <c r="TM43" s="268"/>
      <c r="TN43" s="268"/>
      <c r="TO43" s="268"/>
      <c r="TP43" s="268"/>
      <c r="TQ43" s="268"/>
      <c r="TR43" s="268"/>
      <c r="TS43" s="268"/>
      <c r="TT43" s="268"/>
      <c r="TU43" s="268"/>
      <c r="TV43" s="268"/>
      <c r="TW43" s="268"/>
      <c r="TX43" s="268"/>
      <c r="TY43" s="268"/>
      <c r="TZ43" s="268"/>
      <c r="UA43" s="268"/>
      <c r="UB43" s="268"/>
      <c r="UC43" s="268"/>
      <c r="UD43" s="268"/>
      <c r="UE43" s="268"/>
      <c r="UF43" s="268"/>
      <c r="UG43" s="268"/>
      <c r="UH43" s="268"/>
      <c r="UI43" s="268"/>
      <c r="UJ43" s="268"/>
      <c r="UK43" s="268"/>
      <c r="UL43" s="268"/>
      <c r="UM43" s="268"/>
      <c r="UN43" s="268"/>
      <c r="UO43" s="268"/>
      <c r="UP43" s="268"/>
      <c r="UQ43" s="268"/>
      <c r="UR43" s="268"/>
      <c r="US43" s="268"/>
      <c r="UT43" s="268"/>
      <c r="UU43" s="269">
        <f>SUM(UU32,UU37,UU42)</f>
        <v>0</v>
      </c>
      <c r="UV43" s="269"/>
      <c r="UW43" s="269"/>
      <c r="UX43" s="269"/>
      <c r="VA43" s="307" t="s">
        <v>685</v>
      </c>
      <c r="VB43" s="307"/>
      <c r="VC43" s="307"/>
      <c r="VD43" s="307"/>
      <c r="VE43" s="307"/>
      <c r="VF43" s="307"/>
      <c r="VG43" s="307"/>
      <c r="VH43" s="307"/>
      <c r="VI43" s="307"/>
      <c r="VJ43" s="307"/>
      <c r="VK43" s="307"/>
      <c r="VL43" s="308"/>
      <c r="VM43" s="308"/>
      <c r="VN43" s="308"/>
      <c r="VO43" s="308"/>
      <c r="VP43" s="308"/>
      <c r="VQ43" s="308"/>
      <c r="VR43" s="308"/>
      <c r="VS43" s="308"/>
      <c r="VT43" s="308"/>
      <c r="VU43" s="308"/>
      <c r="VV43" s="308"/>
      <c r="VW43" s="308"/>
      <c r="VX43" s="308"/>
      <c r="VY43" s="308"/>
      <c r="VZ43" s="308"/>
      <c r="WA43" s="308"/>
      <c r="WB43" s="308"/>
      <c r="WC43" s="308"/>
      <c r="WD43" s="308"/>
      <c r="WE43" s="308"/>
      <c r="WF43" s="308"/>
      <c r="WG43" s="308"/>
      <c r="WH43" s="308"/>
      <c r="WI43" s="308"/>
      <c r="WJ43" s="308"/>
      <c r="WK43" s="308"/>
      <c r="WL43" s="308"/>
      <c r="WM43" s="308"/>
      <c r="WN43" s="308"/>
      <c r="WO43" s="308"/>
      <c r="WP43" s="308"/>
      <c r="WQ43" s="308"/>
      <c r="WR43" s="308"/>
      <c r="WS43" s="308"/>
      <c r="WT43" s="308"/>
      <c r="WU43" s="308"/>
      <c r="WV43" s="308"/>
      <c r="WW43" s="308"/>
      <c r="WX43" s="308"/>
      <c r="WY43" s="308"/>
      <c r="WZ43" s="309">
        <f>SUM(WZ32,WZ37,WZ42)</f>
        <v>0</v>
      </c>
      <c r="XA43" s="309"/>
      <c r="XB43" s="309"/>
      <c r="XC43" s="309"/>
      <c r="XF43" s="267" t="s">
        <v>685</v>
      </c>
      <c r="XG43" s="267"/>
      <c r="XH43" s="267"/>
      <c r="XI43" s="267"/>
      <c r="XJ43" s="267"/>
      <c r="XK43" s="267"/>
      <c r="XL43" s="267"/>
      <c r="XM43" s="267"/>
      <c r="XN43" s="267"/>
      <c r="XO43" s="267"/>
      <c r="XP43" s="267"/>
      <c r="XQ43" s="268"/>
      <c r="XR43" s="268"/>
      <c r="XS43" s="268"/>
      <c r="XT43" s="268"/>
      <c r="XU43" s="268"/>
      <c r="XV43" s="268"/>
      <c r="XW43" s="268"/>
      <c r="XX43" s="268"/>
      <c r="XY43" s="268"/>
      <c r="XZ43" s="268"/>
      <c r="YA43" s="268"/>
      <c r="YB43" s="268"/>
      <c r="YC43" s="268"/>
      <c r="YD43" s="268"/>
      <c r="YE43" s="268"/>
      <c r="YF43" s="268"/>
      <c r="YG43" s="268"/>
      <c r="YH43" s="268"/>
      <c r="YI43" s="268"/>
      <c r="YJ43" s="268"/>
      <c r="YK43" s="268"/>
      <c r="YL43" s="268"/>
      <c r="YM43" s="268"/>
      <c r="YN43" s="268"/>
      <c r="YO43" s="268"/>
      <c r="YP43" s="268"/>
      <c r="YQ43" s="268"/>
      <c r="YR43" s="268"/>
      <c r="YS43" s="268"/>
      <c r="YT43" s="268"/>
      <c r="YU43" s="268"/>
      <c r="YV43" s="268"/>
      <c r="YW43" s="268"/>
      <c r="YX43" s="268"/>
      <c r="YY43" s="268"/>
      <c r="YZ43" s="268"/>
      <c r="ZA43" s="268"/>
      <c r="ZB43" s="268"/>
      <c r="ZC43" s="268"/>
      <c r="ZD43" s="268"/>
      <c r="ZE43" s="269">
        <f>SUM(ZE32,ZE37,ZE42)</f>
        <v>0</v>
      </c>
      <c r="ZF43" s="269"/>
      <c r="ZG43" s="269"/>
      <c r="ZH43" s="269"/>
    </row>
    <row r="44" spans="3:684" ht="10.15" customHeight="1" x14ac:dyDescent="0.25"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8"/>
      <c r="AE44" s="48"/>
      <c r="AF44" s="48"/>
      <c r="AG44" s="48"/>
      <c r="AH44" s="48"/>
      <c r="AI44" s="48"/>
      <c r="AJ44" s="48"/>
      <c r="AK44" s="48"/>
      <c r="AL44" s="49"/>
      <c r="AM44" s="48"/>
      <c r="AN44" s="48"/>
      <c r="AO44" s="48"/>
      <c r="AP44" s="48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50"/>
      <c r="BC44" s="51"/>
      <c r="BD44" s="51"/>
      <c r="BE44" s="51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8"/>
      <c r="CJ44" s="48"/>
      <c r="CK44" s="48"/>
      <c r="CL44" s="48"/>
      <c r="CM44" s="48"/>
      <c r="CN44" s="48"/>
      <c r="CO44" s="48"/>
      <c r="CP44" s="48"/>
      <c r="CQ44" s="49"/>
      <c r="CR44" s="48"/>
      <c r="CS44" s="48"/>
      <c r="CT44" s="48"/>
      <c r="CU44" s="48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50"/>
      <c r="DH44" s="51"/>
      <c r="DI44" s="51"/>
      <c r="DJ44" s="51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8"/>
      <c r="EO44" s="48"/>
      <c r="EP44" s="48"/>
      <c r="EQ44" s="48"/>
      <c r="ER44" s="48"/>
      <c r="ES44" s="48"/>
      <c r="ET44" s="48"/>
      <c r="EU44" s="48"/>
      <c r="EV44" s="49"/>
      <c r="EW44" s="48"/>
      <c r="EX44" s="48"/>
      <c r="EY44" s="48"/>
      <c r="EZ44" s="48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50"/>
      <c r="FM44" s="51"/>
      <c r="FN44" s="51"/>
      <c r="FO44" s="51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8"/>
      <c r="GT44" s="48"/>
      <c r="GU44" s="48"/>
      <c r="GV44" s="48"/>
      <c r="GW44" s="48"/>
      <c r="GX44" s="48"/>
      <c r="GY44" s="48"/>
      <c r="GZ44" s="48"/>
      <c r="HA44" s="49"/>
      <c r="HB44" s="48"/>
      <c r="HC44" s="48"/>
      <c r="HD44" s="48"/>
      <c r="HE44" s="48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50"/>
      <c r="HR44" s="51"/>
      <c r="HS44" s="51"/>
      <c r="HT44" s="51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8"/>
      <c r="IY44" s="48"/>
      <c r="IZ44" s="48"/>
      <c r="JA44" s="48"/>
      <c r="JB44" s="48"/>
      <c r="JC44" s="48"/>
      <c r="JD44" s="48"/>
      <c r="JE44" s="48"/>
      <c r="JF44" s="49"/>
      <c r="JG44" s="48"/>
      <c r="JH44" s="48"/>
      <c r="JI44" s="48"/>
      <c r="JJ44" s="48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50"/>
      <c r="JW44" s="51"/>
      <c r="JX44" s="51"/>
      <c r="JY44" s="51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8"/>
      <c r="LD44" s="48"/>
      <c r="LE44" s="48"/>
      <c r="LF44" s="48"/>
      <c r="LG44" s="48"/>
      <c r="LH44" s="48"/>
      <c r="LI44" s="48"/>
      <c r="LJ44" s="48"/>
      <c r="LK44" s="49"/>
      <c r="LL44" s="48"/>
      <c r="LM44" s="48"/>
      <c r="LN44" s="48"/>
      <c r="LO44" s="48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50"/>
      <c r="MB44" s="51"/>
      <c r="MC44" s="51"/>
      <c r="MD44" s="51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8"/>
      <c r="NI44" s="48"/>
      <c r="NJ44" s="48"/>
      <c r="NK44" s="48"/>
      <c r="NL44" s="48"/>
      <c r="NM44" s="48"/>
      <c r="NN44" s="48"/>
      <c r="NO44" s="48"/>
      <c r="NP44" s="49"/>
      <c r="NQ44" s="48"/>
      <c r="NR44" s="48"/>
      <c r="NS44" s="48"/>
      <c r="NT44" s="48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50"/>
      <c r="OG44" s="51"/>
      <c r="OH44" s="51"/>
      <c r="OI44" s="51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8"/>
      <c r="PN44" s="48"/>
      <c r="PO44" s="48"/>
      <c r="PP44" s="48"/>
      <c r="PQ44" s="48"/>
      <c r="PR44" s="48"/>
      <c r="PS44" s="48"/>
      <c r="PT44" s="48"/>
      <c r="PU44" s="49"/>
      <c r="PV44" s="48"/>
      <c r="PW44" s="48"/>
      <c r="PX44" s="48"/>
      <c r="PY44" s="48"/>
      <c r="PZ44" s="46"/>
      <c r="QA44" s="46"/>
      <c r="QB44" s="46"/>
      <c r="QC44" s="46"/>
      <c r="QD44" s="46"/>
      <c r="QE44" s="46"/>
      <c r="QF44" s="46"/>
      <c r="QG44" s="46"/>
      <c r="QH44" s="46"/>
      <c r="QI44" s="46"/>
      <c r="QJ44" s="46"/>
      <c r="QK44" s="50"/>
      <c r="QL44" s="51"/>
      <c r="QM44" s="51"/>
      <c r="QN44" s="51"/>
      <c r="QQ44" s="46"/>
      <c r="QR44" s="46"/>
      <c r="QS44" s="46"/>
      <c r="QT44" s="46"/>
      <c r="QU44" s="46"/>
      <c r="QV44" s="46"/>
      <c r="QW44" s="46"/>
      <c r="QX44" s="46"/>
      <c r="QY44" s="46"/>
      <c r="QZ44" s="46"/>
      <c r="RA44" s="46"/>
      <c r="RB44" s="46"/>
      <c r="RC44" s="46"/>
      <c r="RD44" s="46"/>
      <c r="RE44" s="46"/>
      <c r="RF44" s="46"/>
      <c r="RG44" s="46"/>
      <c r="RH44" s="46"/>
      <c r="RI44" s="46"/>
      <c r="RJ44" s="46"/>
      <c r="RK44" s="46"/>
      <c r="RL44" s="46"/>
      <c r="RM44" s="46"/>
      <c r="RN44" s="46"/>
      <c r="RO44" s="46"/>
      <c r="RP44" s="46"/>
      <c r="RQ44" s="46"/>
      <c r="RR44" s="48"/>
      <c r="RS44" s="48"/>
      <c r="RT44" s="48"/>
      <c r="RU44" s="48"/>
      <c r="RV44" s="48"/>
      <c r="RW44" s="48"/>
      <c r="RX44" s="48"/>
      <c r="RY44" s="48"/>
      <c r="RZ44" s="49"/>
      <c r="SA44" s="48"/>
      <c r="SB44" s="48"/>
      <c r="SC44" s="48"/>
      <c r="SD44" s="48"/>
      <c r="SE44" s="46"/>
      <c r="SF44" s="46"/>
      <c r="SG44" s="46"/>
      <c r="SH44" s="46"/>
      <c r="SI44" s="46"/>
      <c r="SJ44" s="46"/>
      <c r="SK44" s="46"/>
      <c r="SL44" s="46"/>
      <c r="SM44" s="46"/>
      <c r="SN44" s="46"/>
      <c r="SO44" s="46"/>
      <c r="SP44" s="50"/>
      <c r="SQ44" s="51"/>
      <c r="SR44" s="51"/>
      <c r="SS44" s="51"/>
      <c r="SV44" s="46"/>
      <c r="SW44" s="46"/>
      <c r="SX44" s="46"/>
      <c r="SY44" s="46"/>
      <c r="SZ44" s="46"/>
      <c r="TA44" s="46"/>
      <c r="TB44" s="46"/>
      <c r="TC44" s="46"/>
      <c r="TD44" s="46"/>
      <c r="TE44" s="46"/>
      <c r="TF44" s="46"/>
      <c r="TG44" s="46"/>
      <c r="TH44" s="46"/>
      <c r="TI44" s="46"/>
      <c r="TJ44" s="46"/>
      <c r="TK44" s="46"/>
      <c r="TL44" s="46"/>
      <c r="TM44" s="46"/>
      <c r="TN44" s="46"/>
      <c r="TO44" s="46"/>
      <c r="TP44" s="46"/>
      <c r="TQ44" s="46"/>
      <c r="TR44" s="46"/>
      <c r="TS44" s="46"/>
      <c r="TT44" s="46"/>
      <c r="TU44" s="46"/>
      <c r="TV44" s="46"/>
      <c r="TW44" s="48"/>
      <c r="TX44" s="48"/>
      <c r="TY44" s="48"/>
      <c r="TZ44" s="48"/>
      <c r="UA44" s="48"/>
      <c r="UB44" s="48"/>
      <c r="UC44" s="48"/>
      <c r="UD44" s="48"/>
      <c r="UE44" s="49"/>
      <c r="UF44" s="48"/>
      <c r="UG44" s="48"/>
      <c r="UH44" s="48"/>
      <c r="UI44" s="48"/>
      <c r="UJ44" s="46"/>
      <c r="UK44" s="46"/>
      <c r="UL44" s="46"/>
      <c r="UM44" s="46"/>
      <c r="UN44" s="46"/>
      <c r="UO44" s="46"/>
      <c r="UP44" s="46"/>
      <c r="UQ44" s="46"/>
      <c r="UR44" s="46"/>
      <c r="US44" s="46"/>
      <c r="UT44" s="46"/>
      <c r="UU44" s="50"/>
      <c r="UV44" s="51"/>
      <c r="UW44" s="51"/>
      <c r="UX44" s="51"/>
      <c r="VA44" s="46"/>
      <c r="VB44" s="46"/>
      <c r="VC44" s="46"/>
      <c r="VD44" s="46"/>
      <c r="VE44" s="46"/>
      <c r="VF44" s="46"/>
      <c r="VG44" s="46"/>
      <c r="VH44" s="46"/>
      <c r="VI44" s="46"/>
      <c r="VJ44" s="46"/>
      <c r="VK44" s="46"/>
      <c r="VL44" s="46"/>
      <c r="VM44" s="46"/>
      <c r="VN44" s="46"/>
      <c r="VO44" s="46"/>
      <c r="VP44" s="46"/>
      <c r="VQ44" s="46"/>
      <c r="VR44" s="46"/>
      <c r="VS44" s="46"/>
      <c r="VT44" s="46"/>
      <c r="VU44" s="46"/>
      <c r="VV44" s="46"/>
      <c r="VW44" s="46"/>
      <c r="VX44" s="46"/>
      <c r="VY44" s="46"/>
      <c r="VZ44" s="46"/>
      <c r="WA44" s="46"/>
      <c r="WB44" s="48"/>
      <c r="WC44" s="48"/>
      <c r="WD44" s="48"/>
      <c r="WE44" s="48"/>
      <c r="WF44" s="48"/>
      <c r="WG44" s="48"/>
      <c r="WH44" s="48"/>
      <c r="WI44" s="48"/>
      <c r="WJ44" s="49"/>
      <c r="WK44" s="48"/>
      <c r="WL44" s="48"/>
      <c r="WM44" s="48"/>
      <c r="WN44" s="48"/>
      <c r="WO44" s="46"/>
      <c r="WP44" s="46"/>
      <c r="WQ44" s="46"/>
      <c r="WR44" s="46"/>
      <c r="WS44" s="46"/>
      <c r="WT44" s="46"/>
      <c r="WU44" s="46"/>
      <c r="WV44" s="46"/>
      <c r="WW44" s="46"/>
      <c r="WX44" s="46"/>
      <c r="WY44" s="46"/>
      <c r="WZ44" s="50"/>
      <c r="XA44" s="51"/>
      <c r="XB44" s="51"/>
      <c r="XC44" s="51"/>
      <c r="XF44" s="46"/>
      <c r="XG44" s="46"/>
      <c r="XH44" s="46"/>
      <c r="XI44" s="46"/>
      <c r="XJ44" s="46"/>
      <c r="XK44" s="46"/>
      <c r="XL44" s="46"/>
      <c r="XM44" s="46"/>
      <c r="XN44" s="46"/>
      <c r="XO44" s="46"/>
      <c r="XP44" s="46"/>
      <c r="XQ44" s="46"/>
      <c r="XR44" s="46"/>
      <c r="XS44" s="46"/>
      <c r="XT44" s="46"/>
      <c r="XU44" s="46"/>
      <c r="XV44" s="46"/>
      <c r="XW44" s="46"/>
      <c r="XX44" s="46"/>
      <c r="XY44" s="46"/>
      <c r="XZ44" s="46"/>
      <c r="YA44" s="46"/>
      <c r="YB44" s="46"/>
      <c r="YC44" s="46"/>
      <c r="YD44" s="46"/>
      <c r="YE44" s="46"/>
      <c r="YF44" s="46"/>
      <c r="YG44" s="48"/>
      <c r="YH44" s="48"/>
      <c r="YI44" s="48"/>
      <c r="YJ44" s="48"/>
      <c r="YK44" s="48"/>
      <c r="YL44" s="48"/>
      <c r="YM44" s="48"/>
      <c r="YN44" s="48"/>
      <c r="YO44" s="49"/>
      <c r="YP44" s="48"/>
      <c r="YQ44" s="48"/>
      <c r="YR44" s="48"/>
      <c r="YS44" s="48"/>
      <c r="YT44" s="46"/>
      <c r="YU44" s="46"/>
      <c r="YV44" s="46"/>
      <c r="YW44" s="46"/>
      <c r="YX44" s="46"/>
      <c r="YY44" s="46"/>
      <c r="YZ44" s="46"/>
      <c r="ZA44" s="46"/>
      <c r="ZB44" s="46"/>
      <c r="ZC44" s="46"/>
      <c r="ZD44" s="46"/>
      <c r="ZE44" s="50"/>
      <c r="ZF44" s="51"/>
      <c r="ZG44" s="51"/>
      <c r="ZH44" s="51"/>
    </row>
    <row r="45" spans="3:684" ht="30" customHeight="1" x14ac:dyDescent="0.25">
      <c r="C45" s="315" t="s">
        <v>679</v>
      </c>
      <c r="D45" s="315"/>
      <c r="E45" s="315" t="s">
        <v>16</v>
      </c>
      <c r="F45" s="315"/>
      <c r="G45" s="315"/>
      <c r="H45" s="315"/>
      <c r="I45" s="315"/>
      <c r="J45" s="315"/>
      <c r="K45" s="315"/>
      <c r="L45" s="315"/>
      <c r="M45" s="315"/>
      <c r="N45" s="315" t="s">
        <v>679</v>
      </c>
      <c r="O45" s="315"/>
      <c r="P45" s="315"/>
      <c r="Q45" s="315" t="s">
        <v>680</v>
      </c>
      <c r="R45" s="315"/>
      <c r="S45" s="315"/>
      <c r="T45" s="315"/>
      <c r="U45" s="315"/>
      <c r="V45" s="315"/>
      <c r="W45" s="316" t="s">
        <v>17</v>
      </c>
      <c r="X45" s="316"/>
      <c r="Y45" s="316"/>
      <c r="Z45" s="316"/>
      <c r="AA45" s="316"/>
      <c r="AB45" s="316"/>
      <c r="AC45" s="316"/>
      <c r="AD45" s="316" t="s">
        <v>701</v>
      </c>
      <c r="AE45" s="316"/>
      <c r="AF45" s="316"/>
      <c r="AG45" s="316"/>
      <c r="AH45" s="316"/>
      <c r="AI45" s="316"/>
      <c r="AJ45" s="316"/>
      <c r="AK45" s="316"/>
      <c r="AL45" s="316" t="s">
        <v>702</v>
      </c>
      <c r="AM45" s="316"/>
      <c r="AN45" s="316"/>
      <c r="AO45" s="316"/>
      <c r="AP45" s="316"/>
      <c r="AQ45" s="315" t="s">
        <v>819</v>
      </c>
      <c r="AR45" s="315"/>
      <c r="AS45" s="315"/>
      <c r="AT45" s="315"/>
      <c r="AU45" s="315" t="s">
        <v>18</v>
      </c>
      <c r="AV45" s="315"/>
      <c r="AW45" s="316" t="s">
        <v>763</v>
      </c>
      <c r="AX45" s="316"/>
      <c r="AY45" s="316"/>
      <c r="AZ45" s="315" t="s">
        <v>19</v>
      </c>
      <c r="BA45" s="315"/>
      <c r="BB45" s="315" t="s">
        <v>20</v>
      </c>
      <c r="BC45" s="315"/>
      <c r="BD45" s="315"/>
      <c r="BE45" s="315"/>
      <c r="BH45" s="279" t="s">
        <v>679</v>
      </c>
      <c r="BI45" s="279"/>
      <c r="BJ45" s="280" t="s">
        <v>16</v>
      </c>
      <c r="BK45" s="280"/>
      <c r="BL45" s="280"/>
      <c r="BM45" s="280"/>
      <c r="BN45" s="280"/>
      <c r="BO45" s="280"/>
      <c r="BP45" s="280"/>
      <c r="BQ45" s="280"/>
      <c r="BR45" s="280"/>
      <c r="BS45" s="280" t="s">
        <v>679</v>
      </c>
      <c r="BT45" s="280"/>
      <c r="BU45" s="280"/>
      <c r="BV45" s="280" t="s">
        <v>680</v>
      </c>
      <c r="BW45" s="280"/>
      <c r="BX45" s="280"/>
      <c r="BY45" s="280"/>
      <c r="BZ45" s="280"/>
      <c r="CA45" s="280"/>
      <c r="CB45" s="281" t="s">
        <v>17</v>
      </c>
      <c r="CC45" s="281"/>
      <c r="CD45" s="281"/>
      <c r="CE45" s="281"/>
      <c r="CF45" s="281"/>
      <c r="CG45" s="281"/>
      <c r="CH45" s="281"/>
      <c r="CI45" s="281" t="s">
        <v>701</v>
      </c>
      <c r="CJ45" s="281"/>
      <c r="CK45" s="281"/>
      <c r="CL45" s="281"/>
      <c r="CM45" s="281"/>
      <c r="CN45" s="281"/>
      <c r="CO45" s="281"/>
      <c r="CP45" s="281"/>
      <c r="CQ45" s="281" t="s">
        <v>702</v>
      </c>
      <c r="CR45" s="281"/>
      <c r="CS45" s="281"/>
      <c r="CT45" s="281"/>
      <c r="CU45" s="281"/>
      <c r="CV45" s="280" t="s">
        <v>819</v>
      </c>
      <c r="CW45" s="280"/>
      <c r="CX45" s="280"/>
      <c r="CY45" s="280"/>
      <c r="CZ45" s="280" t="s">
        <v>18</v>
      </c>
      <c r="DA45" s="280"/>
      <c r="DB45" s="281" t="s">
        <v>763</v>
      </c>
      <c r="DC45" s="281"/>
      <c r="DD45" s="281"/>
      <c r="DE45" s="280" t="s">
        <v>19</v>
      </c>
      <c r="DF45" s="280"/>
      <c r="DG45" s="280" t="s">
        <v>20</v>
      </c>
      <c r="DH45" s="280"/>
      <c r="DI45" s="280"/>
      <c r="DJ45" s="280"/>
      <c r="DM45" s="315" t="s">
        <v>679</v>
      </c>
      <c r="DN45" s="315"/>
      <c r="DO45" s="315" t="s">
        <v>16</v>
      </c>
      <c r="DP45" s="315"/>
      <c r="DQ45" s="315"/>
      <c r="DR45" s="315"/>
      <c r="DS45" s="315"/>
      <c r="DT45" s="315"/>
      <c r="DU45" s="315"/>
      <c r="DV45" s="315"/>
      <c r="DW45" s="315"/>
      <c r="DX45" s="315" t="s">
        <v>679</v>
      </c>
      <c r="DY45" s="315"/>
      <c r="DZ45" s="315"/>
      <c r="EA45" s="315" t="s">
        <v>680</v>
      </c>
      <c r="EB45" s="315"/>
      <c r="EC45" s="315"/>
      <c r="ED45" s="315"/>
      <c r="EE45" s="315"/>
      <c r="EF45" s="315"/>
      <c r="EG45" s="316" t="s">
        <v>17</v>
      </c>
      <c r="EH45" s="316"/>
      <c r="EI45" s="316"/>
      <c r="EJ45" s="316"/>
      <c r="EK45" s="316"/>
      <c r="EL45" s="316"/>
      <c r="EM45" s="316"/>
      <c r="EN45" s="316" t="s">
        <v>701</v>
      </c>
      <c r="EO45" s="316"/>
      <c r="EP45" s="316"/>
      <c r="EQ45" s="316"/>
      <c r="ER45" s="316"/>
      <c r="ES45" s="316"/>
      <c r="ET45" s="316"/>
      <c r="EU45" s="316"/>
      <c r="EV45" s="316" t="s">
        <v>702</v>
      </c>
      <c r="EW45" s="316"/>
      <c r="EX45" s="316"/>
      <c r="EY45" s="316"/>
      <c r="EZ45" s="316"/>
      <c r="FA45" s="315" t="s">
        <v>819</v>
      </c>
      <c r="FB45" s="315"/>
      <c r="FC45" s="315"/>
      <c r="FD45" s="315"/>
      <c r="FE45" s="315" t="s">
        <v>18</v>
      </c>
      <c r="FF45" s="315"/>
      <c r="FG45" s="316" t="s">
        <v>763</v>
      </c>
      <c r="FH45" s="316"/>
      <c r="FI45" s="316"/>
      <c r="FJ45" s="315" t="s">
        <v>19</v>
      </c>
      <c r="FK45" s="315"/>
      <c r="FL45" s="315" t="s">
        <v>20</v>
      </c>
      <c r="FM45" s="315"/>
      <c r="FN45" s="315"/>
      <c r="FO45" s="315"/>
      <c r="FR45" s="279" t="s">
        <v>679</v>
      </c>
      <c r="FS45" s="279"/>
      <c r="FT45" s="280" t="s">
        <v>16</v>
      </c>
      <c r="FU45" s="280"/>
      <c r="FV45" s="280"/>
      <c r="FW45" s="280"/>
      <c r="FX45" s="280"/>
      <c r="FY45" s="280"/>
      <c r="FZ45" s="280"/>
      <c r="GA45" s="280"/>
      <c r="GB45" s="280"/>
      <c r="GC45" s="280" t="s">
        <v>679</v>
      </c>
      <c r="GD45" s="280"/>
      <c r="GE45" s="280"/>
      <c r="GF45" s="280" t="s">
        <v>680</v>
      </c>
      <c r="GG45" s="280"/>
      <c r="GH45" s="280"/>
      <c r="GI45" s="280"/>
      <c r="GJ45" s="280"/>
      <c r="GK45" s="280"/>
      <c r="GL45" s="281" t="s">
        <v>17</v>
      </c>
      <c r="GM45" s="281"/>
      <c r="GN45" s="281"/>
      <c r="GO45" s="281"/>
      <c r="GP45" s="281"/>
      <c r="GQ45" s="281"/>
      <c r="GR45" s="281"/>
      <c r="GS45" s="281" t="s">
        <v>701</v>
      </c>
      <c r="GT45" s="281"/>
      <c r="GU45" s="281"/>
      <c r="GV45" s="281"/>
      <c r="GW45" s="281"/>
      <c r="GX45" s="281"/>
      <c r="GY45" s="281"/>
      <c r="GZ45" s="281"/>
      <c r="HA45" s="281" t="s">
        <v>702</v>
      </c>
      <c r="HB45" s="281"/>
      <c r="HC45" s="281"/>
      <c r="HD45" s="281"/>
      <c r="HE45" s="281"/>
      <c r="HF45" s="280" t="s">
        <v>819</v>
      </c>
      <c r="HG45" s="280"/>
      <c r="HH45" s="280"/>
      <c r="HI45" s="280"/>
      <c r="HJ45" s="280" t="s">
        <v>18</v>
      </c>
      <c r="HK45" s="280"/>
      <c r="HL45" s="281" t="s">
        <v>763</v>
      </c>
      <c r="HM45" s="281"/>
      <c r="HN45" s="281"/>
      <c r="HO45" s="280" t="s">
        <v>19</v>
      </c>
      <c r="HP45" s="280"/>
      <c r="HQ45" s="280" t="s">
        <v>20</v>
      </c>
      <c r="HR45" s="280"/>
      <c r="HS45" s="280"/>
      <c r="HT45" s="280"/>
      <c r="HW45" s="315" t="s">
        <v>679</v>
      </c>
      <c r="HX45" s="315"/>
      <c r="HY45" s="315" t="s">
        <v>16</v>
      </c>
      <c r="HZ45" s="315"/>
      <c r="IA45" s="315"/>
      <c r="IB45" s="315"/>
      <c r="IC45" s="315"/>
      <c r="ID45" s="315"/>
      <c r="IE45" s="315"/>
      <c r="IF45" s="315"/>
      <c r="IG45" s="315"/>
      <c r="IH45" s="315" t="s">
        <v>679</v>
      </c>
      <c r="II45" s="315"/>
      <c r="IJ45" s="315"/>
      <c r="IK45" s="315" t="s">
        <v>680</v>
      </c>
      <c r="IL45" s="315"/>
      <c r="IM45" s="315"/>
      <c r="IN45" s="315"/>
      <c r="IO45" s="315"/>
      <c r="IP45" s="315"/>
      <c r="IQ45" s="316" t="s">
        <v>17</v>
      </c>
      <c r="IR45" s="316"/>
      <c r="IS45" s="316"/>
      <c r="IT45" s="316"/>
      <c r="IU45" s="316"/>
      <c r="IV45" s="316"/>
      <c r="IW45" s="316"/>
      <c r="IX45" s="316" t="s">
        <v>701</v>
      </c>
      <c r="IY45" s="316"/>
      <c r="IZ45" s="316"/>
      <c r="JA45" s="316"/>
      <c r="JB45" s="316"/>
      <c r="JC45" s="316"/>
      <c r="JD45" s="316"/>
      <c r="JE45" s="316"/>
      <c r="JF45" s="316" t="s">
        <v>702</v>
      </c>
      <c r="JG45" s="316"/>
      <c r="JH45" s="316"/>
      <c r="JI45" s="316"/>
      <c r="JJ45" s="316"/>
      <c r="JK45" s="315" t="s">
        <v>819</v>
      </c>
      <c r="JL45" s="315"/>
      <c r="JM45" s="315"/>
      <c r="JN45" s="315"/>
      <c r="JO45" s="315" t="s">
        <v>18</v>
      </c>
      <c r="JP45" s="315"/>
      <c r="JQ45" s="316" t="s">
        <v>763</v>
      </c>
      <c r="JR45" s="316"/>
      <c r="JS45" s="316"/>
      <c r="JT45" s="315" t="s">
        <v>19</v>
      </c>
      <c r="JU45" s="315"/>
      <c r="JV45" s="315" t="s">
        <v>20</v>
      </c>
      <c r="JW45" s="315"/>
      <c r="JX45" s="315"/>
      <c r="JY45" s="315"/>
      <c r="KB45" s="279" t="s">
        <v>679</v>
      </c>
      <c r="KC45" s="279"/>
      <c r="KD45" s="280" t="s">
        <v>16</v>
      </c>
      <c r="KE45" s="280"/>
      <c r="KF45" s="280"/>
      <c r="KG45" s="280"/>
      <c r="KH45" s="280"/>
      <c r="KI45" s="280"/>
      <c r="KJ45" s="280"/>
      <c r="KK45" s="280"/>
      <c r="KL45" s="280"/>
      <c r="KM45" s="280" t="s">
        <v>679</v>
      </c>
      <c r="KN45" s="280"/>
      <c r="KO45" s="280"/>
      <c r="KP45" s="280" t="s">
        <v>680</v>
      </c>
      <c r="KQ45" s="280"/>
      <c r="KR45" s="280"/>
      <c r="KS45" s="280"/>
      <c r="KT45" s="280"/>
      <c r="KU45" s="280"/>
      <c r="KV45" s="281" t="s">
        <v>17</v>
      </c>
      <c r="KW45" s="281"/>
      <c r="KX45" s="281"/>
      <c r="KY45" s="281"/>
      <c r="KZ45" s="281"/>
      <c r="LA45" s="281"/>
      <c r="LB45" s="281"/>
      <c r="LC45" s="281" t="s">
        <v>701</v>
      </c>
      <c r="LD45" s="281"/>
      <c r="LE45" s="281"/>
      <c r="LF45" s="281"/>
      <c r="LG45" s="281"/>
      <c r="LH45" s="281"/>
      <c r="LI45" s="281"/>
      <c r="LJ45" s="281"/>
      <c r="LK45" s="281" t="s">
        <v>702</v>
      </c>
      <c r="LL45" s="281"/>
      <c r="LM45" s="281"/>
      <c r="LN45" s="281"/>
      <c r="LO45" s="281"/>
      <c r="LP45" s="280" t="s">
        <v>819</v>
      </c>
      <c r="LQ45" s="280"/>
      <c r="LR45" s="280"/>
      <c r="LS45" s="280"/>
      <c r="LT45" s="280" t="s">
        <v>18</v>
      </c>
      <c r="LU45" s="280"/>
      <c r="LV45" s="281" t="s">
        <v>763</v>
      </c>
      <c r="LW45" s="281"/>
      <c r="LX45" s="281"/>
      <c r="LY45" s="280" t="s">
        <v>19</v>
      </c>
      <c r="LZ45" s="280"/>
      <c r="MA45" s="280" t="s">
        <v>20</v>
      </c>
      <c r="MB45" s="280"/>
      <c r="MC45" s="280"/>
      <c r="MD45" s="280"/>
      <c r="MG45" s="315" t="s">
        <v>679</v>
      </c>
      <c r="MH45" s="315"/>
      <c r="MI45" s="315" t="s">
        <v>16</v>
      </c>
      <c r="MJ45" s="315"/>
      <c r="MK45" s="315"/>
      <c r="ML45" s="315"/>
      <c r="MM45" s="315"/>
      <c r="MN45" s="315"/>
      <c r="MO45" s="315"/>
      <c r="MP45" s="315"/>
      <c r="MQ45" s="315"/>
      <c r="MR45" s="315" t="s">
        <v>679</v>
      </c>
      <c r="MS45" s="315"/>
      <c r="MT45" s="315"/>
      <c r="MU45" s="315" t="s">
        <v>680</v>
      </c>
      <c r="MV45" s="315"/>
      <c r="MW45" s="315"/>
      <c r="MX45" s="315"/>
      <c r="MY45" s="315"/>
      <c r="MZ45" s="315"/>
      <c r="NA45" s="316" t="s">
        <v>17</v>
      </c>
      <c r="NB45" s="316"/>
      <c r="NC45" s="316"/>
      <c r="ND45" s="316"/>
      <c r="NE45" s="316"/>
      <c r="NF45" s="316"/>
      <c r="NG45" s="316"/>
      <c r="NH45" s="316" t="s">
        <v>701</v>
      </c>
      <c r="NI45" s="316"/>
      <c r="NJ45" s="316"/>
      <c r="NK45" s="316"/>
      <c r="NL45" s="316"/>
      <c r="NM45" s="316"/>
      <c r="NN45" s="316"/>
      <c r="NO45" s="316"/>
      <c r="NP45" s="316" t="s">
        <v>702</v>
      </c>
      <c r="NQ45" s="316"/>
      <c r="NR45" s="316"/>
      <c r="NS45" s="316"/>
      <c r="NT45" s="316"/>
      <c r="NU45" s="315" t="s">
        <v>819</v>
      </c>
      <c r="NV45" s="315"/>
      <c r="NW45" s="315"/>
      <c r="NX45" s="315"/>
      <c r="NY45" s="315" t="s">
        <v>18</v>
      </c>
      <c r="NZ45" s="315"/>
      <c r="OA45" s="316" t="s">
        <v>763</v>
      </c>
      <c r="OB45" s="316"/>
      <c r="OC45" s="316"/>
      <c r="OD45" s="315" t="s">
        <v>19</v>
      </c>
      <c r="OE45" s="315"/>
      <c r="OF45" s="315" t="s">
        <v>20</v>
      </c>
      <c r="OG45" s="315"/>
      <c r="OH45" s="315"/>
      <c r="OI45" s="315"/>
      <c r="OL45" s="279" t="s">
        <v>679</v>
      </c>
      <c r="OM45" s="279"/>
      <c r="ON45" s="280" t="s">
        <v>16</v>
      </c>
      <c r="OO45" s="280"/>
      <c r="OP45" s="280"/>
      <c r="OQ45" s="280"/>
      <c r="OR45" s="280"/>
      <c r="OS45" s="280"/>
      <c r="OT45" s="280"/>
      <c r="OU45" s="280"/>
      <c r="OV45" s="280"/>
      <c r="OW45" s="280" t="s">
        <v>679</v>
      </c>
      <c r="OX45" s="280"/>
      <c r="OY45" s="280"/>
      <c r="OZ45" s="280" t="s">
        <v>680</v>
      </c>
      <c r="PA45" s="280"/>
      <c r="PB45" s="280"/>
      <c r="PC45" s="280"/>
      <c r="PD45" s="280"/>
      <c r="PE45" s="280"/>
      <c r="PF45" s="281" t="s">
        <v>17</v>
      </c>
      <c r="PG45" s="281"/>
      <c r="PH45" s="281"/>
      <c r="PI45" s="281"/>
      <c r="PJ45" s="281"/>
      <c r="PK45" s="281"/>
      <c r="PL45" s="281"/>
      <c r="PM45" s="281" t="s">
        <v>701</v>
      </c>
      <c r="PN45" s="281"/>
      <c r="PO45" s="281"/>
      <c r="PP45" s="281"/>
      <c r="PQ45" s="281"/>
      <c r="PR45" s="281"/>
      <c r="PS45" s="281"/>
      <c r="PT45" s="281"/>
      <c r="PU45" s="281" t="s">
        <v>702</v>
      </c>
      <c r="PV45" s="281"/>
      <c r="PW45" s="281"/>
      <c r="PX45" s="281"/>
      <c r="PY45" s="281"/>
      <c r="PZ45" s="280" t="s">
        <v>819</v>
      </c>
      <c r="QA45" s="280"/>
      <c r="QB45" s="280"/>
      <c r="QC45" s="280"/>
      <c r="QD45" s="280" t="s">
        <v>18</v>
      </c>
      <c r="QE45" s="280"/>
      <c r="QF45" s="281" t="s">
        <v>763</v>
      </c>
      <c r="QG45" s="281"/>
      <c r="QH45" s="281"/>
      <c r="QI45" s="280" t="s">
        <v>19</v>
      </c>
      <c r="QJ45" s="280"/>
      <c r="QK45" s="280" t="s">
        <v>20</v>
      </c>
      <c r="QL45" s="280"/>
      <c r="QM45" s="280"/>
      <c r="QN45" s="280"/>
      <c r="QQ45" s="315" t="s">
        <v>679</v>
      </c>
      <c r="QR45" s="315"/>
      <c r="QS45" s="315" t="s">
        <v>16</v>
      </c>
      <c r="QT45" s="315"/>
      <c r="QU45" s="315"/>
      <c r="QV45" s="315"/>
      <c r="QW45" s="315"/>
      <c r="QX45" s="315"/>
      <c r="QY45" s="315"/>
      <c r="QZ45" s="315"/>
      <c r="RA45" s="315"/>
      <c r="RB45" s="315" t="s">
        <v>679</v>
      </c>
      <c r="RC45" s="315"/>
      <c r="RD45" s="315"/>
      <c r="RE45" s="315" t="s">
        <v>680</v>
      </c>
      <c r="RF45" s="315"/>
      <c r="RG45" s="315"/>
      <c r="RH45" s="315"/>
      <c r="RI45" s="315"/>
      <c r="RJ45" s="315"/>
      <c r="RK45" s="316" t="s">
        <v>17</v>
      </c>
      <c r="RL45" s="316"/>
      <c r="RM45" s="316"/>
      <c r="RN45" s="316"/>
      <c r="RO45" s="316"/>
      <c r="RP45" s="316"/>
      <c r="RQ45" s="316"/>
      <c r="RR45" s="316" t="s">
        <v>701</v>
      </c>
      <c r="RS45" s="316"/>
      <c r="RT45" s="316"/>
      <c r="RU45" s="316"/>
      <c r="RV45" s="316"/>
      <c r="RW45" s="316"/>
      <c r="RX45" s="316"/>
      <c r="RY45" s="316"/>
      <c r="RZ45" s="316" t="s">
        <v>702</v>
      </c>
      <c r="SA45" s="316"/>
      <c r="SB45" s="316"/>
      <c r="SC45" s="316"/>
      <c r="SD45" s="316"/>
      <c r="SE45" s="315" t="s">
        <v>819</v>
      </c>
      <c r="SF45" s="315"/>
      <c r="SG45" s="315"/>
      <c r="SH45" s="315"/>
      <c r="SI45" s="315" t="s">
        <v>18</v>
      </c>
      <c r="SJ45" s="315"/>
      <c r="SK45" s="316" t="s">
        <v>763</v>
      </c>
      <c r="SL45" s="316"/>
      <c r="SM45" s="316"/>
      <c r="SN45" s="315" t="s">
        <v>19</v>
      </c>
      <c r="SO45" s="315"/>
      <c r="SP45" s="315" t="s">
        <v>20</v>
      </c>
      <c r="SQ45" s="315"/>
      <c r="SR45" s="315"/>
      <c r="SS45" s="315"/>
      <c r="SV45" s="279" t="s">
        <v>679</v>
      </c>
      <c r="SW45" s="279"/>
      <c r="SX45" s="280" t="s">
        <v>16</v>
      </c>
      <c r="SY45" s="280"/>
      <c r="SZ45" s="280"/>
      <c r="TA45" s="280"/>
      <c r="TB45" s="280"/>
      <c r="TC45" s="280"/>
      <c r="TD45" s="280"/>
      <c r="TE45" s="280"/>
      <c r="TF45" s="280"/>
      <c r="TG45" s="280" t="s">
        <v>679</v>
      </c>
      <c r="TH45" s="280"/>
      <c r="TI45" s="280"/>
      <c r="TJ45" s="280" t="s">
        <v>680</v>
      </c>
      <c r="TK45" s="280"/>
      <c r="TL45" s="280"/>
      <c r="TM45" s="280"/>
      <c r="TN45" s="280"/>
      <c r="TO45" s="280"/>
      <c r="TP45" s="281" t="s">
        <v>17</v>
      </c>
      <c r="TQ45" s="281"/>
      <c r="TR45" s="281"/>
      <c r="TS45" s="281"/>
      <c r="TT45" s="281"/>
      <c r="TU45" s="281"/>
      <c r="TV45" s="281"/>
      <c r="TW45" s="281" t="s">
        <v>701</v>
      </c>
      <c r="TX45" s="281"/>
      <c r="TY45" s="281"/>
      <c r="TZ45" s="281"/>
      <c r="UA45" s="281"/>
      <c r="UB45" s="281"/>
      <c r="UC45" s="281"/>
      <c r="UD45" s="281"/>
      <c r="UE45" s="281" t="s">
        <v>702</v>
      </c>
      <c r="UF45" s="281"/>
      <c r="UG45" s="281"/>
      <c r="UH45" s="281"/>
      <c r="UI45" s="281"/>
      <c r="UJ45" s="280" t="s">
        <v>819</v>
      </c>
      <c r="UK45" s="280"/>
      <c r="UL45" s="280"/>
      <c r="UM45" s="280"/>
      <c r="UN45" s="280" t="s">
        <v>18</v>
      </c>
      <c r="UO45" s="280"/>
      <c r="UP45" s="281" t="s">
        <v>763</v>
      </c>
      <c r="UQ45" s="281"/>
      <c r="UR45" s="281"/>
      <c r="US45" s="280" t="s">
        <v>19</v>
      </c>
      <c r="UT45" s="280"/>
      <c r="UU45" s="280" t="s">
        <v>20</v>
      </c>
      <c r="UV45" s="280"/>
      <c r="UW45" s="280"/>
      <c r="UX45" s="280"/>
      <c r="VA45" s="315" t="s">
        <v>679</v>
      </c>
      <c r="VB45" s="315"/>
      <c r="VC45" s="315" t="s">
        <v>16</v>
      </c>
      <c r="VD45" s="315"/>
      <c r="VE45" s="315"/>
      <c r="VF45" s="315"/>
      <c r="VG45" s="315"/>
      <c r="VH45" s="315"/>
      <c r="VI45" s="315"/>
      <c r="VJ45" s="315"/>
      <c r="VK45" s="315"/>
      <c r="VL45" s="315" t="s">
        <v>679</v>
      </c>
      <c r="VM45" s="315"/>
      <c r="VN45" s="315"/>
      <c r="VO45" s="315" t="s">
        <v>680</v>
      </c>
      <c r="VP45" s="315"/>
      <c r="VQ45" s="315"/>
      <c r="VR45" s="315"/>
      <c r="VS45" s="315"/>
      <c r="VT45" s="315"/>
      <c r="VU45" s="316" t="s">
        <v>17</v>
      </c>
      <c r="VV45" s="316"/>
      <c r="VW45" s="316"/>
      <c r="VX45" s="316"/>
      <c r="VY45" s="316"/>
      <c r="VZ45" s="316"/>
      <c r="WA45" s="316"/>
      <c r="WB45" s="316" t="s">
        <v>701</v>
      </c>
      <c r="WC45" s="316"/>
      <c r="WD45" s="316"/>
      <c r="WE45" s="316"/>
      <c r="WF45" s="316"/>
      <c r="WG45" s="316"/>
      <c r="WH45" s="316"/>
      <c r="WI45" s="316"/>
      <c r="WJ45" s="316" t="s">
        <v>702</v>
      </c>
      <c r="WK45" s="316"/>
      <c r="WL45" s="316"/>
      <c r="WM45" s="316"/>
      <c r="WN45" s="316"/>
      <c r="WO45" s="315" t="s">
        <v>819</v>
      </c>
      <c r="WP45" s="315"/>
      <c r="WQ45" s="315"/>
      <c r="WR45" s="315"/>
      <c r="WS45" s="315" t="s">
        <v>18</v>
      </c>
      <c r="WT45" s="315"/>
      <c r="WU45" s="316" t="s">
        <v>763</v>
      </c>
      <c r="WV45" s="316"/>
      <c r="WW45" s="316"/>
      <c r="WX45" s="315" t="s">
        <v>19</v>
      </c>
      <c r="WY45" s="315"/>
      <c r="WZ45" s="315" t="s">
        <v>20</v>
      </c>
      <c r="XA45" s="315"/>
      <c r="XB45" s="315"/>
      <c r="XC45" s="315"/>
      <c r="XF45" s="279" t="s">
        <v>679</v>
      </c>
      <c r="XG45" s="279"/>
      <c r="XH45" s="280" t="s">
        <v>16</v>
      </c>
      <c r="XI45" s="280"/>
      <c r="XJ45" s="280"/>
      <c r="XK45" s="280"/>
      <c r="XL45" s="280"/>
      <c r="XM45" s="280"/>
      <c r="XN45" s="280"/>
      <c r="XO45" s="280"/>
      <c r="XP45" s="280"/>
      <c r="XQ45" s="280" t="s">
        <v>679</v>
      </c>
      <c r="XR45" s="280"/>
      <c r="XS45" s="280"/>
      <c r="XT45" s="280" t="s">
        <v>680</v>
      </c>
      <c r="XU45" s="280"/>
      <c r="XV45" s="280"/>
      <c r="XW45" s="280"/>
      <c r="XX45" s="280"/>
      <c r="XY45" s="280"/>
      <c r="XZ45" s="281" t="s">
        <v>17</v>
      </c>
      <c r="YA45" s="281"/>
      <c r="YB45" s="281"/>
      <c r="YC45" s="281"/>
      <c r="YD45" s="281"/>
      <c r="YE45" s="281"/>
      <c r="YF45" s="281"/>
      <c r="YG45" s="281" t="s">
        <v>701</v>
      </c>
      <c r="YH45" s="281"/>
      <c r="YI45" s="281"/>
      <c r="YJ45" s="281"/>
      <c r="YK45" s="281"/>
      <c r="YL45" s="281"/>
      <c r="YM45" s="281"/>
      <c r="YN45" s="281"/>
      <c r="YO45" s="281" t="s">
        <v>702</v>
      </c>
      <c r="YP45" s="281"/>
      <c r="YQ45" s="281"/>
      <c r="YR45" s="281"/>
      <c r="YS45" s="281"/>
      <c r="YT45" s="280" t="s">
        <v>819</v>
      </c>
      <c r="YU45" s="280"/>
      <c r="YV45" s="280"/>
      <c r="YW45" s="280"/>
      <c r="YX45" s="280" t="s">
        <v>18</v>
      </c>
      <c r="YY45" s="280"/>
      <c r="YZ45" s="281" t="s">
        <v>763</v>
      </c>
      <c r="ZA45" s="281"/>
      <c r="ZB45" s="281"/>
      <c r="ZC45" s="280" t="s">
        <v>19</v>
      </c>
      <c r="ZD45" s="280"/>
      <c r="ZE45" s="280" t="s">
        <v>20</v>
      </c>
      <c r="ZF45" s="280"/>
      <c r="ZG45" s="280"/>
      <c r="ZH45" s="280"/>
    </row>
    <row r="46" spans="3:684" ht="19.899999999999999" customHeight="1" x14ac:dyDescent="0.25">
      <c r="C46" s="270" t="str">
        <f>IFERROR(CONCATENATE(VLOOKUP(Q7,'04.02_PLANEJAMENTO ATIVIDADES'!$B$4:$C$44,2,0),".3"),"")</f>
        <v>1.3</v>
      </c>
      <c r="D46" s="270"/>
      <c r="E46" s="232" t="str">
        <f>IFERROR(IF(VLOOKUP(C46,'04.02_PLANEJAMENTO ATIVIDADES'!$D$9:$E$44,2,0)=0,"",VLOOKUP(C46,'04.02_PLANEJAMENTO ATIVIDADES'!$D$9:$E$44,2,0)),"")</f>
        <v/>
      </c>
      <c r="F46" s="233"/>
      <c r="G46" s="233"/>
      <c r="H46" s="233"/>
      <c r="I46" s="233"/>
      <c r="J46" s="233"/>
      <c r="K46" s="233"/>
      <c r="L46" s="233"/>
      <c r="M46" s="234"/>
      <c r="N46" s="343" t="str">
        <f>IF($C$46="","",CONCATENATE($C$46,".1"))</f>
        <v>1.3.1</v>
      </c>
      <c r="O46" s="344"/>
      <c r="P46" s="345"/>
      <c r="Q46" s="350"/>
      <c r="R46" s="351"/>
      <c r="S46" s="351"/>
      <c r="T46" s="351"/>
      <c r="U46" s="351"/>
      <c r="V46" s="352"/>
      <c r="W46" s="340"/>
      <c r="X46" s="341"/>
      <c r="Y46" s="341"/>
      <c r="Z46" s="341"/>
      <c r="AA46" s="341"/>
      <c r="AB46" s="341"/>
      <c r="AC46" s="342"/>
      <c r="AD46" s="330"/>
      <c r="AE46" s="331"/>
      <c r="AF46" s="331"/>
      <c r="AG46" s="331"/>
      <c r="AH46" s="331"/>
      <c r="AI46" s="331"/>
      <c r="AJ46" s="331"/>
      <c r="AK46" s="332"/>
      <c r="AL46" s="330"/>
      <c r="AM46" s="331"/>
      <c r="AN46" s="331"/>
      <c r="AO46" s="331"/>
      <c r="AP46" s="332"/>
      <c r="AQ46" s="330"/>
      <c r="AR46" s="331"/>
      <c r="AS46" s="331"/>
      <c r="AT46" s="332"/>
      <c r="AU46" s="359"/>
      <c r="AV46" s="313"/>
      <c r="AW46" s="337"/>
      <c r="AX46" s="338"/>
      <c r="AY46" s="339"/>
      <c r="AZ46" s="360"/>
      <c r="BA46" s="361"/>
      <c r="BB46" s="337">
        <f>AW46*AZ46</f>
        <v>0</v>
      </c>
      <c r="BC46" s="338"/>
      <c r="BD46" s="338"/>
      <c r="BE46" s="339"/>
      <c r="BH46" s="270" t="str">
        <f>IFERROR(CONCATENATE(VLOOKUP(BV7,'04.02_PLANEJAMENTO ATIVIDADES'!$B$4:$C$44,2,0),".3"),"")</f>
        <v>2.3</v>
      </c>
      <c r="BI46" s="270"/>
      <c r="BJ46" s="232" t="str">
        <f>IFERROR(IF(VLOOKUP(BH46,'04.02_PLANEJAMENTO ATIVIDADES'!$D$9:$E$44,2,0)=0,"",VLOOKUP(BH46,'04.02_PLANEJAMENTO ATIVIDADES'!$D$9:$E$44,2,0)),"")</f>
        <v/>
      </c>
      <c r="BK46" s="233"/>
      <c r="BL46" s="233"/>
      <c r="BM46" s="233"/>
      <c r="BN46" s="233"/>
      <c r="BO46" s="233"/>
      <c r="BP46" s="233"/>
      <c r="BQ46" s="233"/>
      <c r="BR46" s="234"/>
      <c r="BS46" s="251" t="str">
        <f>IF(BH46="","",CONCATENATE(BH46,".1"))</f>
        <v>2.3.1</v>
      </c>
      <c r="BT46" s="251"/>
      <c r="BU46" s="251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  <c r="CH46" s="274"/>
      <c r="CI46" s="271"/>
      <c r="CJ46" s="271"/>
      <c r="CK46" s="271"/>
      <c r="CL46" s="271"/>
      <c r="CM46" s="271"/>
      <c r="CN46" s="271"/>
      <c r="CO46" s="271"/>
      <c r="CP46" s="271"/>
      <c r="CQ46" s="274"/>
      <c r="CR46" s="274"/>
      <c r="CS46" s="274"/>
      <c r="CT46" s="274"/>
      <c r="CU46" s="274"/>
      <c r="CV46" s="271"/>
      <c r="CW46" s="271"/>
      <c r="CX46" s="271"/>
      <c r="CY46" s="271"/>
      <c r="CZ46" s="251"/>
      <c r="DA46" s="251"/>
      <c r="DB46" s="272"/>
      <c r="DC46" s="272"/>
      <c r="DD46" s="272"/>
      <c r="DE46" s="273"/>
      <c r="DF46" s="273"/>
      <c r="DG46" s="272">
        <f>DB46*DE46</f>
        <v>0</v>
      </c>
      <c r="DH46" s="272"/>
      <c r="DI46" s="272"/>
      <c r="DJ46" s="272"/>
      <c r="DM46" s="270" t="str">
        <f>IFERROR(CONCATENATE(VLOOKUP(EA7,'04.02_PLANEJAMENTO ATIVIDADES'!$B$4:$C$44,2,0),".3"),"")</f>
        <v>3.3</v>
      </c>
      <c r="DN46" s="270"/>
      <c r="DO46" s="232" t="str">
        <f>IFERROR(IF(VLOOKUP(DM46,'04.02_PLANEJAMENTO ATIVIDADES'!$D$9:$E$44,2,0)=0,"",VLOOKUP(DM46,'04.02_PLANEJAMENTO ATIVIDADES'!$D$9:$E$44,2,0)),"")</f>
        <v/>
      </c>
      <c r="DP46" s="233"/>
      <c r="DQ46" s="233"/>
      <c r="DR46" s="233"/>
      <c r="DS46" s="233"/>
      <c r="DT46" s="233"/>
      <c r="DU46" s="233"/>
      <c r="DV46" s="233"/>
      <c r="DW46" s="234"/>
      <c r="DX46" s="313" t="str">
        <f>IF(DM46="","",CONCATENATE(DM46,".1"))</f>
        <v>3.3.1</v>
      </c>
      <c r="DY46" s="251"/>
      <c r="DZ46" s="251"/>
      <c r="EA46" s="274"/>
      <c r="EB46" s="274"/>
      <c r="EC46" s="274"/>
      <c r="ED46" s="274"/>
      <c r="EE46" s="274"/>
      <c r="EF46" s="274"/>
      <c r="EG46" s="274"/>
      <c r="EH46" s="274"/>
      <c r="EI46" s="274"/>
      <c r="EJ46" s="274"/>
      <c r="EK46" s="274"/>
      <c r="EL46" s="274"/>
      <c r="EM46" s="274"/>
      <c r="EN46" s="271"/>
      <c r="EO46" s="271"/>
      <c r="EP46" s="271"/>
      <c r="EQ46" s="271"/>
      <c r="ER46" s="271"/>
      <c r="ES46" s="271"/>
      <c r="ET46" s="271"/>
      <c r="EU46" s="271"/>
      <c r="EV46" s="274"/>
      <c r="EW46" s="274"/>
      <c r="EX46" s="274"/>
      <c r="EY46" s="274"/>
      <c r="EZ46" s="274"/>
      <c r="FA46" s="271"/>
      <c r="FB46" s="271"/>
      <c r="FC46" s="271"/>
      <c r="FD46" s="271"/>
      <c r="FE46" s="251"/>
      <c r="FF46" s="251"/>
      <c r="FG46" s="272"/>
      <c r="FH46" s="272"/>
      <c r="FI46" s="272"/>
      <c r="FJ46" s="273"/>
      <c r="FK46" s="273"/>
      <c r="FL46" s="272">
        <f>FG46*FJ46</f>
        <v>0</v>
      </c>
      <c r="FM46" s="272"/>
      <c r="FN46" s="272"/>
      <c r="FO46" s="272"/>
      <c r="FR46" s="270" t="str">
        <f>IFERROR(CONCATENATE(VLOOKUP(GF7,'04.02_PLANEJAMENTO ATIVIDADES'!$B$4:$C$44,2,0),".3"),"")</f>
        <v>4.3</v>
      </c>
      <c r="FS46" s="270"/>
      <c r="FT46" s="232" t="str">
        <f>IFERROR(IF(VLOOKUP(FR46,'04.02_PLANEJAMENTO ATIVIDADES'!$D$9:$E$44,2,0)=0,"",VLOOKUP(FR46,'04.02_PLANEJAMENTO ATIVIDADES'!$D$9:$E$44,2,0)),"")</f>
        <v/>
      </c>
      <c r="FU46" s="233"/>
      <c r="FV46" s="233"/>
      <c r="FW46" s="233"/>
      <c r="FX46" s="233"/>
      <c r="FY46" s="233"/>
      <c r="FZ46" s="233"/>
      <c r="GA46" s="233"/>
      <c r="GB46" s="234"/>
      <c r="GC46" s="251" t="str">
        <f>IF(FR46="","",CONCATENATE(FR46,".1"))</f>
        <v>4.3.1</v>
      </c>
      <c r="GD46" s="251"/>
      <c r="GE46" s="251"/>
      <c r="GF46" s="274"/>
      <c r="GG46" s="274"/>
      <c r="GH46" s="274"/>
      <c r="GI46" s="274"/>
      <c r="GJ46" s="274"/>
      <c r="GK46" s="274"/>
      <c r="GL46" s="274"/>
      <c r="GM46" s="274"/>
      <c r="GN46" s="274"/>
      <c r="GO46" s="274"/>
      <c r="GP46" s="274"/>
      <c r="GQ46" s="274"/>
      <c r="GR46" s="274"/>
      <c r="GS46" s="271"/>
      <c r="GT46" s="271"/>
      <c r="GU46" s="271"/>
      <c r="GV46" s="271"/>
      <c r="GW46" s="271"/>
      <c r="GX46" s="271"/>
      <c r="GY46" s="271"/>
      <c r="GZ46" s="271"/>
      <c r="HA46" s="274"/>
      <c r="HB46" s="274"/>
      <c r="HC46" s="274"/>
      <c r="HD46" s="274"/>
      <c r="HE46" s="274"/>
      <c r="HF46" s="271"/>
      <c r="HG46" s="271"/>
      <c r="HH46" s="271"/>
      <c r="HI46" s="271"/>
      <c r="HJ46" s="251"/>
      <c r="HK46" s="251"/>
      <c r="HL46" s="272"/>
      <c r="HM46" s="272"/>
      <c r="HN46" s="272"/>
      <c r="HO46" s="273"/>
      <c r="HP46" s="273"/>
      <c r="HQ46" s="272">
        <f>HL46*HO46</f>
        <v>0</v>
      </c>
      <c r="HR46" s="272"/>
      <c r="HS46" s="272"/>
      <c r="HT46" s="272"/>
      <c r="HW46" s="270" t="str">
        <f>IFERROR(CONCATENATE(VLOOKUP(IK7,'04.02_PLANEJAMENTO ATIVIDADES'!$B$4:$C$44,2,0),".3"),"")</f>
        <v>5.3</v>
      </c>
      <c r="HX46" s="270"/>
      <c r="HY46" s="232" t="str">
        <f>IFERROR(IF(VLOOKUP(HW46,'04.02_PLANEJAMENTO ATIVIDADES'!$D$9:$E$44,2,0)=0,"",VLOOKUP(HW46,'04.02_PLANEJAMENTO ATIVIDADES'!$D$9:$E$44,2,0)),"")</f>
        <v/>
      </c>
      <c r="HZ46" s="233"/>
      <c r="IA46" s="233"/>
      <c r="IB46" s="233"/>
      <c r="IC46" s="233"/>
      <c r="ID46" s="233"/>
      <c r="IE46" s="233"/>
      <c r="IF46" s="233"/>
      <c r="IG46" s="234"/>
      <c r="IH46" s="313" t="str">
        <f>IF(HW46="","",CONCATENATE(HW46,".1"))</f>
        <v>5.3.1</v>
      </c>
      <c r="II46" s="251"/>
      <c r="IJ46" s="251"/>
      <c r="IK46" s="274"/>
      <c r="IL46" s="274"/>
      <c r="IM46" s="274"/>
      <c r="IN46" s="274"/>
      <c r="IO46" s="274"/>
      <c r="IP46" s="274"/>
      <c r="IQ46" s="274"/>
      <c r="IR46" s="274"/>
      <c r="IS46" s="274"/>
      <c r="IT46" s="274"/>
      <c r="IU46" s="274"/>
      <c r="IV46" s="274"/>
      <c r="IW46" s="274"/>
      <c r="IX46" s="271"/>
      <c r="IY46" s="271"/>
      <c r="IZ46" s="271"/>
      <c r="JA46" s="271"/>
      <c r="JB46" s="271"/>
      <c r="JC46" s="271"/>
      <c r="JD46" s="271"/>
      <c r="JE46" s="271"/>
      <c r="JF46" s="274"/>
      <c r="JG46" s="274"/>
      <c r="JH46" s="274"/>
      <c r="JI46" s="274"/>
      <c r="JJ46" s="274"/>
      <c r="JK46" s="271"/>
      <c r="JL46" s="271"/>
      <c r="JM46" s="271"/>
      <c r="JN46" s="271"/>
      <c r="JO46" s="251"/>
      <c r="JP46" s="251"/>
      <c r="JQ46" s="272"/>
      <c r="JR46" s="272"/>
      <c r="JS46" s="272"/>
      <c r="JT46" s="273"/>
      <c r="JU46" s="273"/>
      <c r="JV46" s="272">
        <f>JQ46*JT46</f>
        <v>0</v>
      </c>
      <c r="JW46" s="272"/>
      <c r="JX46" s="272"/>
      <c r="JY46" s="272"/>
      <c r="KB46" s="270" t="str">
        <f>IFERROR(CONCATENATE(VLOOKUP(KP7,'04.02_PLANEJAMENTO ATIVIDADES'!$B$4:$C$44,2,0),".3"),"")</f>
        <v>6.3</v>
      </c>
      <c r="KC46" s="270"/>
      <c r="KD46" s="232" t="str">
        <f>IFERROR(IF(VLOOKUP(KB46,'04.02_PLANEJAMENTO ATIVIDADES'!$D$9:$E$44,2,0)=0,"",VLOOKUP(KB46,'04.02_PLANEJAMENTO ATIVIDADES'!$D$9:$E$44,2,0)),"")</f>
        <v/>
      </c>
      <c r="KE46" s="233"/>
      <c r="KF46" s="233"/>
      <c r="KG46" s="233"/>
      <c r="KH46" s="233"/>
      <c r="KI46" s="233"/>
      <c r="KJ46" s="233"/>
      <c r="KK46" s="233"/>
      <c r="KL46" s="234"/>
      <c r="KM46" s="251" t="str">
        <f>IF(KB46="","",CONCATENATE(KB46,".1"))</f>
        <v>6.3.1</v>
      </c>
      <c r="KN46" s="251"/>
      <c r="KO46" s="251"/>
      <c r="KP46" s="274"/>
      <c r="KQ46" s="274"/>
      <c r="KR46" s="274"/>
      <c r="KS46" s="274"/>
      <c r="KT46" s="274"/>
      <c r="KU46" s="274"/>
      <c r="KV46" s="274"/>
      <c r="KW46" s="274"/>
      <c r="KX46" s="274"/>
      <c r="KY46" s="274"/>
      <c r="KZ46" s="274"/>
      <c r="LA46" s="274"/>
      <c r="LB46" s="274"/>
      <c r="LC46" s="271"/>
      <c r="LD46" s="271"/>
      <c r="LE46" s="271"/>
      <c r="LF46" s="271"/>
      <c r="LG46" s="271"/>
      <c r="LH46" s="271"/>
      <c r="LI46" s="271"/>
      <c r="LJ46" s="271"/>
      <c r="LK46" s="274"/>
      <c r="LL46" s="274"/>
      <c r="LM46" s="274"/>
      <c r="LN46" s="274"/>
      <c r="LO46" s="274"/>
      <c r="LP46" s="271"/>
      <c r="LQ46" s="271"/>
      <c r="LR46" s="271"/>
      <c r="LS46" s="271"/>
      <c r="LT46" s="251"/>
      <c r="LU46" s="251"/>
      <c r="LV46" s="272"/>
      <c r="LW46" s="272"/>
      <c r="LX46" s="272"/>
      <c r="LY46" s="273"/>
      <c r="LZ46" s="273"/>
      <c r="MA46" s="272">
        <f>LV46*LY46</f>
        <v>0</v>
      </c>
      <c r="MB46" s="272"/>
      <c r="MC46" s="272"/>
      <c r="MD46" s="272"/>
      <c r="MG46" s="270" t="str">
        <f>IFERROR(CONCATENATE(VLOOKUP(MU7,'04.02_PLANEJAMENTO ATIVIDADES'!$B$4:$C$44,2,0),".3"),"")</f>
        <v>7.3</v>
      </c>
      <c r="MH46" s="270"/>
      <c r="MI46" s="232" t="str">
        <f>IFERROR(IF(VLOOKUP(MG46,'04.02_PLANEJAMENTO ATIVIDADES'!$D$9:$E$44,2,0)=0,"",VLOOKUP(MG46,'04.02_PLANEJAMENTO ATIVIDADES'!$D$9:$E$44,2,0)),"")</f>
        <v/>
      </c>
      <c r="MJ46" s="233"/>
      <c r="MK46" s="233"/>
      <c r="ML46" s="233"/>
      <c r="MM46" s="233"/>
      <c r="MN46" s="233"/>
      <c r="MO46" s="233"/>
      <c r="MP46" s="233"/>
      <c r="MQ46" s="234"/>
      <c r="MR46" s="313" t="str">
        <f>IF(MG46="","",CONCATENATE(MG46,".1"))</f>
        <v>7.3.1</v>
      </c>
      <c r="MS46" s="251"/>
      <c r="MT46" s="251"/>
      <c r="MU46" s="274"/>
      <c r="MV46" s="274"/>
      <c r="MW46" s="274"/>
      <c r="MX46" s="274"/>
      <c r="MY46" s="274"/>
      <c r="MZ46" s="274"/>
      <c r="NA46" s="274"/>
      <c r="NB46" s="274"/>
      <c r="NC46" s="274"/>
      <c r="ND46" s="274"/>
      <c r="NE46" s="274"/>
      <c r="NF46" s="274"/>
      <c r="NG46" s="274"/>
      <c r="NH46" s="271"/>
      <c r="NI46" s="271"/>
      <c r="NJ46" s="271"/>
      <c r="NK46" s="271"/>
      <c r="NL46" s="271"/>
      <c r="NM46" s="271"/>
      <c r="NN46" s="271"/>
      <c r="NO46" s="271"/>
      <c r="NP46" s="274"/>
      <c r="NQ46" s="274"/>
      <c r="NR46" s="274"/>
      <c r="NS46" s="274"/>
      <c r="NT46" s="274"/>
      <c r="NU46" s="271"/>
      <c r="NV46" s="271"/>
      <c r="NW46" s="271"/>
      <c r="NX46" s="271"/>
      <c r="NY46" s="251"/>
      <c r="NZ46" s="251"/>
      <c r="OA46" s="272"/>
      <c r="OB46" s="272"/>
      <c r="OC46" s="272"/>
      <c r="OD46" s="273"/>
      <c r="OE46" s="273"/>
      <c r="OF46" s="272">
        <f>OA46*OD46</f>
        <v>0</v>
      </c>
      <c r="OG46" s="272"/>
      <c r="OH46" s="272"/>
      <c r="OI46" s="272"/>
      <c r="OL46" s="270" t="str">
        <f>IFERROR(CONCATENATE(VLOOKUP(OZ7,'04.02_PLANEJAMENTO ATIVIDADES'!$B$4:$C$44,2,0),".3"),"")</f>
        <v>8.3</v>
      </c>
      <c r="OM46" s="270"/>
      <c r="ON46" s="232" t="str">
        <f>IFERROR(IF(VLOOKUP(OL46,'04.02_PLANEJAMENTO ATIVIDADES'!$D$9:$E$44,2,0)=0,"",VLOOKUP(OL46,'04.02_PLANEJAMENTO ATIVIDADES'!$D$9:$E$44,2,0)),"")</f>
        <v/>
      </c>
      <c r="OO46" s="233"/>
      <c r="OP46" s="233"/>
      <c r="OQ46" s="233"/>
      <c r="OR46" s="233"/>
      <c r="OS46" s="233"/>
      <c r="OT46" s="233"/>
      <c r="OU46" s="233"/>
      <c r="OV46" s="234"/>
      <c r="OW46" s="251" t="str">
        <f>IF(OL46="","",CONCATENATE(OL46,".1"))</f>
        <v>8.3.1</v>
      </c>
      <c r="OX46" s="251"/>
      <c r="OY46" s="251"/>
      <c r="OZ46" s="274"/>
      <c r="PA46" s="274"/>
      <c r="PB46" s="274"/>
      <c r="PC46" s="274"/>
      <c r="PD46" s="274"/>
      <c r="PE46" s="274"/>
      <c r="PF46" s="274"/>
      <c r="PG46" s="274"/>
      <c r="PH46" s="274"/>
      <c r="PI46" s="274"/>
      <c r="PJ46" s="274"/>
      <c r="PK46" s="274"/>
      <c r="PL46" s="274"/>
      <c r="PM46" s="271"/>
      <c r="PN46" s="271"/>
      <c r="PO46" s="271"/>
      <c r="PP46" s="271"/>
      <c r="PQ46" s="271"/>
      <c r="PR46" s="271"/>
      <c r="PS46" s="271"/>
      <c r="PT46" s="271"/>
      <c r="PU46" s="274"/>
      <c r="PV46" s="274"/>
      <c r="PW46" s="274"/>
      <c r="PX46" s="274"/>
      <c r="PY46" s="274"/>
      <c r="PZ46" s="271"/>
      <c r="QA46" s="271"/>
      <c r="QB46" s="271"/>
      <c r="QC46" s="271"/>
      <c r="QD46" s="251"/>
      <c r="QE46" s="251"/>
      <c r="QF46" s="272"/>
      <c r="QG46" s="272"/>
      <c r="QH46" s="272"/>
      <c r="QI46" s="273"/>
      <c r="QJ46" s="273"/>
      <c r="QK46" s="272">
        <f>QF46*QI46</f>
        <v>0</v>
      </c>
      <c r="QL46" s="272"/>
      <c r="QM46" s="272"/>
      <c r="QN46" s="272"/>
      <c r="QQ46" s="270" t="str">
        <f>IFERROR(CONCATENATE(VLOOKUP(RE7,'04.02_PLANEJAMENTO ATIVIDADES'!$B$4:$C$44,2,0),".3"),"")</f>
        <v>9.3</v>
      </c>
      <c r="QR46" s="270"/>
      <c r="QS46" s="232" t="str">
        <f>IFERROR(IF(VLOOKUP(QQ46,'04.02_PLANEJAMENTO ATIVIDADES'!$D$9:$E$44,2,0)=0,"",VLOOKUP(QQ46,'04.02_PLANEJAMENTO ATIVIDADES'!$D$9:$E$44,2,0)),"")</f>
        <v/>
      </c>
      <c r="QT46" s="233"/>
      <c r="QU46" s="233"/>
      <c r="QV46" s="233"/>
      <c r="QW46" s="233"/>
      <c r="QX46" s="233"/>
      <c r="QY46" s="233"/>
      <c r="QZ46" s="233"/>
      <c r="RA46" s="234"/>
      <c r="RB46" s="313" t="str">
        <f>IF(QQ46="","",CONCATENATE(QQ46,".1"))</f>
        <v>9.3.1</v>
      </c>
      <c r="RC46" s="251"/>
      <c r="RD46" s="251"/>
      <c r="RE46" s="274"/>
      <c r="RF46" s="274"/>
      <c r="RG46" s="274"/>
      <c r="RH46" s="274"/>
      <c r="RI46" s="274"/>
      <c r="RJ46" s="274"/>
      <c r="RK46" s="274"/>
      <c r="RL46" s="274"/>
      <c r="RM46" s="274"/>
      <c r="RN46" s="274"/>
      <c r="RO46" s="274"/>
      <c r="RP46" s="274"/>
      <c r="RQ46" s="274"/>
      <c r="RR46" s="271"/>
      <c r="RS46" s="271"/>
      <c r="RT46" s="271"/>
      <c r="RU46" s="271"/>
      <c r="RV46" s="271"/>
      <c r="RW46" s="271"/>
      <c r="RX46" s="271"/>
      <c r="RY46" s="271"/>
      <c r="RZ46" s="274"/>
      <c r="SA46" s="274"/>
      <c r="SB46" s="274"/>
      <c r="SC46" s="274"/>
      <c r="SD46" s="274"/>
      <c r="SE46" s="271"/>
      <c r="SF46" s="271"/>
      <c r="SG46" s="271"/>
      <c r="SH46" s="271"/>
      <c r="SI46" s="251"/>
      <c r="SJ46" s="251"/>
      <c r="SK46" s="272"/>
      <c r="SL46" s="272"/>
      <c r="SM46" s="272"/>
      <c r="SN46" s="273"/>
      <c r="SO46" s="273"/>
      <c r="SP46" s="272">
        <f>SK46*SN46</f>
        <v>0</v>
      </c>
      <c r="SQ46" s="272"/>
      <c r="SR46" s="272"/>
      <c r="SS46" s="272"/>
      <c r="SV46" s="270" t="str">
        <f>IFERROR(CONCATENATE(VLOOKUP(TJ7,'04.02_PLANEJAMENTO ATIVIDADES'!$B$4:$C$44,2,0),".3"),"")</f>
        <v>10.3</v>
      </c>
      <c r="SW46" s="270"/>
      <c r="SX46" s="232" t="str">
        <f>IFERROR(IF(VLOOKUP(SV46,'04.02_PLANEJAMENTO ATIVIDADES'!$D$9:$E$44,2,0)=0,"",VLOOKUP(SV46,'04.02_PLANEJAMENTO ATIVIDADES'!$D$9:$E$44,2,0)),"")</f>
        <v/>
      </c>
      <c r="SY46" s="233"/>
      <c r="SZ46" s="233"/>
      <c r="TA46" s="233"/>
      <c r="TB46" s="233"/>
      <c r="TC46" s="233"/>
      <c r="TD46" s="233"/>
      <c r="TE46" s="233"/>
      <c r="TF46" s="234"/>
      <c r="TG46" s="251" t="str">
        <f>IF(SV46="","",CONCATENATE(SV46,".1"))</f>
        <v>10.3.1</v>
      </c>
      <c r="TH46" s="251"/>
      <c r="TI46" s="251"/>
      <c r="TJ46" s="274"/>
      <c r="TK46" s="274"/>
      <c r="TL46" s="274"/>
      <c r="TM46" s="274"/>
      <c r="TN46" s="274"/>
      <c r="TO46" s="274"/>
      <c r="TP46" s="274"/>
      <c r="TQ46" s="274"/>
      <c r="TR46" s="274"/>
      <c r="TS46" s="274"/>
      <c r="TT46" s="274"/>
      <c r="TU46" s="274"/>
      <c r="TV46" s="274"/>
      <c r="TW46" s="271"/>
      <c r="TX46" s="271"/>
      <c r="TY46" s="271"/>
      <c r="TZ46" s="271"/>
      <c r="UA46" s="271"/>
      <c r="UB46" s="271"/>
      <c r="UC46" s="271"/>
      <c r="UD46" s="271"/>
      <c r="UE46" s="274"/>
      <c r="UF46" s="274"/>
      <c r="UG46" s="274"/>
      <c r="UH46" s="274"/>
      <c r="UI46" s="274"/>
      <c r="UJ46" s="271"/>
      <c r="UK46" s="271"/>
      <c r="UL46" s="271"/>
      <c r="UM46" s="271"/>
      <c r="UN46" s="251"/>
      <c r="UO46" s="251"/>
      <c r="UP46" s="272"/>
      <c r="UQ46" s="272"/>
      <c r="UR46" s="272"/>
      <c r="US46" s="273"/>
      <c r="UT46" s="273"/>
      <c r="UU46" s="272">
        <f>UP46*US46</f>
        <v>0</v>
      </c>
      <c r="UV46" s="272"/>
      <c r="UW46" s="272"/>
      <c r="UX46" s="272"/>
      <c r="VA46" s="270" t="str">
        <f>IFERROR(CONCATENATE(VLOOKUP(VO7,'04.02_PLANEJAMENTO ATIVIDADES'!$B$4:$C$44,2,0),".3"),"")</f>
        <v>11.3</v>
      </c>
      <c r="VB46" s="270"/>
      <c r="VC46" s="232" t="str">
        <f>IFERROR(IF(VLOOKUP(VA46,'04.02_PLANEJAMENTO ATIVIDADES'!$D$9:$E$44,2,0)=0,"",VLOOKUP(VA46,'04.02_PLANEJAMENTO ATIVIDADES'!$D$9:$E$44,2,0)),"")</f>
        <v/>
      </c>
      <c r="VD46" s="233"/>
      <c r="VE46" s="233"/>
      <c r="VF46" s="233"/>
      <c r="VG46" s="233"/>
      <c r="VH46" s="233"/>
      <c r="VI46" s="233"/>
      <c r="VJ46" s="233"/>
      <c r="VK46" s="234"/>
      <c r="VL46" s="313" t="str">
        <f>IF(VA46="","",CONCATENATE(VA46,".1"))</f>
        <v>11.3.1</v>
      </c>
      <c r="VM46" s="251"/>
      <c r="VN46" s="251"/>
      <c r="VO46" s="274"/>
      <c r="VP46" s="274"/>
      <c r="VQ46" s="274"/>
      <c r="VR46" s="274"/>
      <c r="VS46" s="274"/>
      <c r="VT46" s="274"/>
      <c r="VU46" s="274"/>
      <c r="VV46" s="274"/>
      <c r="VW46" s="274"/>
      <c r="VX46" s="274"/>
      <c r="VY46" s="274"/>
      <c r="VZ46" s="274"/>
      <c r="WA46" s="274"/>
      <c r="WB46" s="271"/>
      <c r="WC46" s="271"/>
      <c r="WD46" s="271"/>
      <c r="WE46" s="271"/>
      <c r="WF46" s="271"/>
      <c r="WG46" s="271"/>
      <c r="WH46" s="271"/>
      <c r="WI46" s="271"/>
      <c r="WJ46" s="274"/>
      <c r="WK46" s="274"/>
      <c r="WL46" s="274"/>
      <c r="WM46" s="274"/>
      <c r="WN46" s="274"/>
      <c r="WO46" s="271"/>
      <c r="WP46" s="271"/>
      <c r="WQ46" s="271"/>
      <c r="WR46" s="271"/>
      <c r="WS46" s="251"/>
      <c r="WT46" s="251"/>
      <c r="WU46" s="272"/>
      <c r="WV46" s="272"/>
      <c r="WW46" s="272"/>
      <c r="WX46" s="273"/>
      <c r="WY46" s="273"/>
      <c r="WZ46" s="272">
        <f>WU46*WX46</f>
        <v>0</v>
      </c>
      <c r="XA46" s="272"/>
      <c r="XB46" s="272"/>
      <c r="XC46" s="272"/>
      <c r="XF46" s="270" t="str">
        <f>IFERROR(CONCATENATE(VLOOKUP(XT7,'04.02_PLANEJAMENTO ATIVIDADES'!$B$4:$C$44,2,0),".3"),"")</f>
        <v/>
      </c>
      <c r="XG46" s="270"/>
      <c r="XH46" s="232" t="str">
        <f>IFERROR(IF(VLOOKUP(XF46,'04.02_PLANEJAMENTO ATIVIDADES'!$D$9:$E$44,2,0)=0,"",VLOOKUP(XF46,'04.02_PLANEJAMENTO ATIVIDADES'!$D$9:$E$44,2,0)),"")</f>
        <v/>
      </c>
      <c r="XI46" s="233"/>
      <c r="XJ46" s="233"/>
      <c r="XK46" s="233"/>
      <c r="XL46" s="233"/>
      <c r="XM46" s="233"/>
      <c r="XN46" s="233"/>
      <c r="XO46" s="233"/>
      <c r="XP46" s="234"/>
      <c r="XQ46" s="251" t="str">
        <f>IF(XF46="","",CONCATENATE(XF46,".1"))</f>
        <v/>
      </c>
      <c r="XR46" s="251"/>
      <c r="XS46" s="251"/>
      <c r="XT46" s="274"/>
      <c r="XU46" s="274"/>
      <c r="XV46" s="274"/>
      <c r="XW46" s="274"/>
      <c r="XX46" s="274"/>
      <c r="XY46" s="274"/>
      <c r="XZ46" s="274"/>
      <c r="YA46" s="274"/>
      <c r="YB46" s="274"/>
      <c r="YC46" s="274"/>
      <c r="YD46" s="274"/>
      <c r="YE46" s="274"/>
      <c r="YF46" s="274"/>
      <c r="YG46" s="271"/>
      <c r="YH46" s="271"/>
      <c r="YI46" s="271"/>
      <c r="YJ46" s="271"/>
      <c r="YK46" s="271"/>
      <c r="YL46" s="271"/>
      <c r="YM46" s="271"/>
      <c r="YN46" s="271"/>
      <c r="YO46" s="274"/>
      <c r="YP46" s="274"/>
      <c r="YQ46" s="274"/>
      <c r="YR46" s="274"/>
      <c r="YS46" s="274"/>
      <c r="YT46" s="271"/>
      <c r="YU46" s="271"/>
      <c r="YV46" s="271"/>
      <c r="YW46" s="271"/>
      <c r="YX46" s="251"/>
      <c r="YY46" s="251"/>
      <c r="YZ46" s="272"/>
      <c r="ZA46" s="272"/>
      <c r="ZB46" s="272"/>
      <c r="ZC46" s="273"/>
      <c r="ZD46" s="273"/>
      <c r="ZE46" s="272">
        <f>YZ46*ZC46</f>
        <v>0</v>
      </c>
      <c r="ZF46" s="272"/>
      <c r="ZG46" s="272"/>
      <c r="ZH46" s="272"/>
    </row>
    <row r="47" spans="3:684" ht="19.899999999999999" customHeight="1" x14ac:dyDescent="0.25">
      <c r="C47" s="270"/>
      <c r="D47" s="270"/>
      <c r="E47" s="235"/>
      <c r="F47" s="236"/>
      <c r="G47" s="236"/>
      <c r="H47" s="236"/>
      <c r="I47" s="236"/>
      <c r="J47" s="236"/>
      <c r="K47" s="236"/>
      <c r="L47" s="236"/>
      <c r="M47" s="237"/>
      <c r="N47" s="265"/>
      <c r="O47" s="266"/>
      <c r="P47" s="346"/>
      <c r="Q47" s="353"/>
      <c r="R47" s="354"/>
      <c r="S47" s="354"/>
      <c r="T47" s="354"/>
      <c r="U47" s="354"/>
      <c r="V47" s="355"/>
      <c r="W47" s="340"/>
      <c r="X47" s="341"/>
      <c r="Y47" s="341"/>
      <c r="Z47" s="341"/>
      <c r="AA47" s="341"/>
      <c r="AB47" s="341"/>
      <c r="AC47" s="342"/>
      <c r="AD47" s="330"/>
      <c r="AE47" s="331"/>
      <c r="AF47" s="331"/>
      <c r="AG47" s="331"/>
      <c r="AH47" s="331"/>
      <c r="AI47" s="331"/>
      <c r="AJ47" s="331"/>
      <c r="AK47" s="332"/>
      <c r="AL47" s="330"/>
      <c r="AM47" s="331"/>
      <c r="AN47" s="331"/>
      <c r="AO47" s="331"/>
      <c r="AP47" s="332"/>
      <c r="AQ47" s="330"/>
      <c r="AR47" s="331"/>
      <c r="AS47" s="331"/>
      <c r="AT47" s="332"/>
      <c r="AU47" s="359"/>
      <c r="AV47" s="313"/>
      <c r="AW47" s="337"/>
      <c r="AX47" s="338"/>
      <c r="AY47" s="339"/>
      <c r="AZ47" s="360"/>
      <c r="BA47" s="361"/>
      <c r="BB47" s="337">
        <f t="shared" ref="BB47:BB49" si="72">AW47*AZ47</f>
        <v>0</v>
      </c>
      <c r="BC47" s="338"/>
      <c r="BD47" s="338"/>
      <c r="BE47" s="339"/>
      <c r="BH47" s="270"/>
      <c r="BI47" s="270"/>
      <c r="BJ47" s="235"/>
      <c r="BK47" s="236"/>
      <c r="BL47" s="236"/>
      <c r="BM47" s="236"/>
      <c r="BN47" s="236"/>
      <c r="BO47" s="236"/>
      <c r="BP47" s="236"/>
      <c r="BQ47" s="236"/>
      <c r="BR47" s="237"/>
      <c r="BS47" s="251"/>
      <c r="BT47" s="251"/>
      <c r="BU47" s="251"/>
      <c r="BV47" s="274"/>
      <c r="BW47" s="274"/>
      <c r="BX47" s="274"/>
      <c r="BY47" s="274"/>
      <c r="BZ47" s="274"/>
      <c r="CA47" s="274"/>
      <c r="CB47" s="274"/>
      <c r="CC47" s="274"/>
      <c r="CD47" s="274"/>
      <c r="CE47" s="274"/>
      <c r="CF47" s="274"/>
      <c r="CG47" s="274"/>
      <c r="CH47" s="274"/>
      <c r="CI47" s="271"/>
      <c r="CJ47" s="271"/>
      <c r="CK47" s="271"/>
      <c r="CL47" s="271"/>
      <c r="CM47" s="271"/>
      <c r="CN47" s="271"/>
      <c r="CO47" s="271"/>
      <c r="CP47" s="271"/>
      <c r="CQ47" s="274"/>
      <c r="CR47" s="274"/>
      <c r="CS47" s="274"/>
      <c r="CT47" s="274"/>
      <c r="CU47" s="274"/>
      <c r="CV47" s="271"/>
      <c r="CW47" s="271"/>
      <c r="CX47" s="271"/>
      <c r="CY47" s="271"/>
      <c r="CZ47" s="251"/>
      <c r="DA47" s="251"/>
      <c r="DB47" s="272"/>
      <c r="DC47" s="272"/>
      <c r="DD47" s="272"/>
      <c r="DE47" s="273"/>
      <c r="DF47" s="273"/>
      <c r="DG47" s="272">
        <f t="shared" ref="DG47:DG49" si="73">DB47*DE47</f>
        <v>0</v>
      </c>
      <c r="DH47" s="272"/>
      <c r="DI47" s="272"/>
      <c r="DJ47" s="272"/>
      <c r="DM47" s="270"/>
      <c r="DN47" s="270"/>
      <c r="DO47" s="235"/>
      <c r="DP47" s="236"/>
      <c r="DQ47" s="236"/>
      <c r="DR47" s="236"/>
      <c r="DS47" s="236"/>
      <c r="DT47" s="236"/>
      <c r="DU47" s="236"/>
      <c r="DV47" s="236"/>
      <c r="DW47" s="237"/>
      <c r="DX47" s="313"/>
      <c r="DY47" s="251"/>
      <c r="DZ47" s="251"/>
      <c r="EA47" s="274"/>
      <c r="EB47" s="274"/>
      <c r="EC47" s="274"/>
      <c r="ED47" s="274"/>
      <c r="EE47" s="274"/>
      <c r="EF47" s="274"/>
      <c r="EG47" s="274"/>
      <c r="EH47" s="274"/>
      <c r="EI47" s="274"/>
      <c r="EJ47" s="274"/>
      <c r="EK47" s="274"/>
      <c r="EL47" s="274"/>
      <c r="EM47" s="274"/>
      <c r="EN47" s="271"/>
      <c r="EO47" s="271"/>
      <c r="EP47" s="271"/>
      <c r="EQ47" s="271"/>
      <c r="ER47" s="271"/>
      <c r="ES47" s="271"/>
      <c r="ET47" s="271"/>
      <c r="EU47" s="271"/>
      <c r="EV47" s="274"/>
      <c r="EW47" s="274"/>
      <c r="EX47" s="274"/>
      <c r="EY47" s="274"/>
      <c r="EZ47" s="274"/>
      <c r="FA47" s="271"/>
      <c r="FB47" s="271"/>
      <c r="FC47" s="271"/>
      <c r="FD47" s="271"/>
      <c r="FE47" s="251"/>
      <c r="FF47" s="251"/>
      <c r="FG47" s="272"/>
      <c r="FH47" s="272"/>
      <c r="FI47" s="272"/>
      <c r="FJ47" s="273"/>
      <c r="FK47" s="273"/>
      <c r="FL47" s="272">
        <f t="shared" ref="FL47:FL49" si="74">FG47*FJ47</f>
        <v>0</v>
      </c>
      <c r="FM47" s="272"/>
      <c r="FN47" s="272"/>
      <c r="FO47" s="272"/>
      <c r="FR47" s="270"/>
      <c r="FS47" s="270"/>
      <c r="FT47" s="235"/>
      <c r="FU47" s="236"/>
      <c r="FV47" s="236"/>
      <c r="FW47" s="236"/>
      <c r="FX47" s="236"/>
      <c r="FY47" s="236"/>
      <c r="FZ47" s="236"/>
      <c r="GA47" s="236"/>
      <c r="GB47" s="237"/>
      <c r="GC47" s="251"/>
      <c r="GD47" s="251"/>
      <c r="GE47" s="251"/>
      <c r="GF47" s="274"/>
      <c r="GG47" s="274"/>
      <c r="GH47" s="274"/>
      <c r="GI47" s="274"/>
      <c r="GJ47" s="274"/>
      <c r="GK47" s="274"/>
      <c r="GL47" s="274"/>
      <c r="GM47" s="274"/>
      <c r="GN47" s="274"/>
      <c r="GO47" s="274"/>
      <c r="GP47" s="274"/>
      <c r="GQ47" s="274"/>
      <c r="GR47" s="274"/>
      <c r="GS47" s="271"/>
      <c r="GT47" s="271"/>
      <c r="GU47" s="271"/>
      <c r="GV47" s="271"/>
      <c r="GW47" s="271"/>
      <c r="GX47" s="271"/>
      <c r="GY47" s="271"/>
      <c r="GZ47" s="271"/>
      <c r="HA47" s="274"/>
      <c r="HB47" s="274"/>
      <c r="HC47" s="274"/>
      <c r="HD47" s="274"/>
      <c r="HE47" s="274"/>
      <c r="HF47" s="271"/>
      <c r="HG47" s="271"/>
      <c r="HH47" s="271"/>
      <c r="HI47" s="271"/>
      <c r="HJ47" s="251"/>
      <c r="HK47" s="251"/>
      <c r="HL47" s="272"/>
      <c r="HM47" s="272"/>
      <c r="HN47" s="272"/>
      <c r="HO47" s="273"/>
      <c r="HP47" s="273"/>
      <c r="HQ47" s="272">
        <f t="shared" ref="HQ47:HQ49" si="75">HL47*HO47</f>
        <v>0</v>
      </c>
      <c r="HR47" s="272"/>
      <c r="HS47" s="272"/>
      <c r="HT47" s="272"/>
      <c r="HW47" s="270"/>
      <c r="HX47" s="270"/>
      <c r="HY47" s="235"/>
      <c r="HZ47" s="236"/>
      <c r="IA47" s="236"/>
      <c r="IB47" s="236"/>
      <c r="IC47" s="236"/>
      <c r="ID47" s="236"/>
      <c r="IE47" s="236"/>
      <c r="IF47" s="236"/>
      <c r="IG47" s="237"/>
      <c r="IH47" s="313"/>
      <c r="II47" s="251"/>
      <c r="IJ47" s="251"/>
      <c r="IK47" s="274"/>
      <c r="IL47" s="274"/>
      <c r="IM47" s="274"/>
      <c r="IN47" s="274"/>
      <c r="IO47" s="274"/>
      <c r="IP47" s="274"/>
      <c r="IQ47" s="274"/>
      <c r="IR47" s="274"/>
      <c r="IS47" s="274"/>
      <c r="IT47" s="274"/>
      <c r="IU47" s="274"/>
      <c r="IV47" s="274"/>
      <c r="IW47" s="274"/>
      <c r="IX47" s="271"/>
      <c r="IY47" s="271"/>
      <c r="IZ47" s="271"/>
      <c r="JA47" s="271"/>
      <c r="JB47" s="271"/>
      <c r="JC47" s="271"/>
      <c r="JD47" s="271"/>
      <c r="JE47" s="271"/>
      <c r="JF47" s="274"/>
      <c r="JG47" s="274"/>
      <c r="JH47" s="274"/>
      <c r="JI47" s="274"/>
      <c r="JJ47" s="274"/>
      <c r="JK47" s="271"/>
      <c r="JL47" s="271"/>
      <c r="JM47" s="271"/>
      <c r="JN47" s="271"/>
      <c r="JO47" s="251"/>
      <c r="JP47" s="251"/>
      <c r="JQ47" s="272"/>
      <c r="JR47" s="272"/>
      <c r="JS47" s="272"/>
      <c r="JT47" s="273"/>
      <c r="JU47" s="273"/>
      <c r="JV47" s="272">
        <f t="shared" ref="JV47:JV49" si="76">JQ47*JT47</f>
        <v>0</v>
      </c>
      <c r="JW47" s="272"/>
      <c r="JX47" s="272"/>
      <c r="JY47" s="272"/>
      <c r="KB47" s="270"/>
      <c r="KC47" s="270"/>
      <c r="KD47" s="235"/>
      <c r="KE47" s="236"/>
      <c r="KF47" s="236"/>
      <c r="KG47" s="236"/>
      <c r="KH47" s="236"/>
      <c r="KI47" s="236"/>
      <c r="KJ47" s="236"/>
      <c r="KK47" s="236"/>
      <c r="KL47" s="237"/>
      <c r="KM47" s="251"/>
      <c r="KN47" s="251"/>
      <c r="KO47" s="251"/>
      <c r="KP47" s="274"/>
      <c r="KQ47" s="274"/>
      <c r="KR47" s="274"/>
      <c r="KS47" s="274"/>
      <c r="KT47" s="274"/>
      <c r="KU47" s="274"/>
      <c r="KV47" s="274"/>
      <c r="KW47" s="274"/>
      <c r="KX47" s="274"/>
      <c r="KY47" s="274"/>
      <c r="KZ47" s="274"/>
      <c r="LA47" s="274"/>
      <c r="LB47" s="274"/>
      <c r="LC47" s="271"/>
      <c r="LD47" s="271"/>
      <c r="LE47" s="271"/>
      <c r="LF47" s="271"/>
      <c r="LG47" s="271"/>
      <c r="LH47" s="271"/>
      <c r="LI47" s="271"/>
      <c r="LJ47" s="271"/>
      <c r="LK47" s="274"/>
      <c r="LL47" s="274"/>
      <c r="LM47" s="274"/>
      <c r="LN47" s="274"/>
      <c r="LO47" s="274"/>
      <c r="LP47" s="271"/>
      <c r="LQ47" s="271"/>
      <c r="LR47" s="271"/>
      <c r="LS47" s="271"/>
      <c r="LT47" s="251"/>
      <c r="LU47" s="251"/>
      <c r="LV47" s="272"/>
      <c r="LW47" s="272"/>
      <c r="LX47" s="272"/>
      <c r="LY47" s="273"/>
      <c r="LZ47" s="273"/>
      <c r="MA47" s="272">
        <f t="shared" ref="MA47:MA49" si="77">LV47*LY47</f>
        <v>0</v>
      </c>
      <c r="MB47" s="272"/>
      <c r="MC47" s="272"/>
      <c r="MD47" s="272"/>
      <c r="MG47" s="270"/>
      <c r="MH47" s="270"/>
      <c r="MI47" s="235"/>
      <c r="MJ47" s="236"/>
      <c r="MK47" s="236"/>
      <c r="ML47" s="236"/>
      <c r="MM47" s="236"/>
      <c r="MN47" s="236"/>
      <c r="MO47" s="236"/>
      <c r="MP47" s="236"/>
      <c r="MQ47" s="237"/>
      <c r="MR47" s="313"/>
      <c r="MS47" s="251"/>
      <c r="MT47" s="251"/>
      <c r="MU47" s="274"/>
      <c r="MV47" s="274"/>
      <c r="MW47" s="274"/>
      <c r="MX47" s="274"/>
      <c r="MY47" s="274"/>
      <c r="MZ47" s="274"/>
      <c r="NA47" s="274"/>
      <c r="NB47" s="274"/>
      <c r="NC47" s="274"/>
      <c r="ND47" s="274"/>
      <c r="NE47" s="274"/>
      <c r="NF47" s="274"/>
      <c r="NG47" s="274"/>
      <c r="NH47" s="271"/>
      <c r="NI47" s="271"/>
      <c r="NJ47" s="271"/>
      <c r="NK47" s="271"/>
      <c r="NL47" s="271"/>
      <c r="NM47" s="271"/>
      <c r="NN47" s="271"/>
      <c r="NO47" s="271"/>
      <c r="NP47" s="274"/>
      <c r="NQ47" s="274"/>
      <c r="NR47" s="274"/>
      <c r="NS47" s="274"/>
      <c r="NT47" s="274"/>
      <c r="NU47" s="271"/>
      <c r="NV47" s="271"/>
      <c r="NW47" s="271"/>
      <c r="NX47" s="271"/>
      <c r="NY47" s="251"/>
      <c r="NZ47" s="251"/>
      <c r="OA47" s="272"/>
      <c r="OB47" s="272"/>
      <c r="OC47" s="272"/>
      <c r="OD47" s="273"/>
      <c r="OE47" s="273"/>
      <c r="OF47" s="272">
        <f t="shared" ref="OF47:OF49" si="78">OA47*OD47</f>
        <v>0</v>
      </c>
      <c r="OG47" s="272"/>
      <c r="OH47" s="272"/>
      <c r="OI47" s="272"/>
      <c r="OL47" s="270"/>
      <c r="OM47" s="270"/>
      <c r="ON47" s="235"/>
      <c r="OO47" s="236"/>
      <c r="OP47" s="236"/>
      <c r="OQ47" s="236"/>
      <c r="OR47" s="236"/>
      <c r="OS47" s="236"/>
      <c r="OT47" s="236"/>
      <c r="OU47" s="236"/>
      <c r="OV47" s="237"/>
      <c r="OW47" s="251"/>
      <c r="OX47" s="251"/>
      <c r="OY47" s="251"/>
      <c r="OZ47" s="274"/>
      <c r="PA47" s="274"/>
      <c r="PB47" s="274"/>
      <c r="PC47" s="274"/>
      <c r="PD47" s="274"/>
      <c r="PE47" s="274"/>
      <c r="PF47" s="274"/>
      <c r="PG47" s="274"/>
      <c r="PH47" s="274"/>
      <c r="PI47" s="274"/>
      <c r="PJ47" s="274"/>
      <c r="PK47" s="274"/>
      <c r="PL47" s="274"/>
      <c r="PM47" s="271"/>
      <c r="PN47" s="271"/>
      <c r="PO47" s="271"/>
      <c r="PP47" s="271"/>
      <c r="PQ47" s="271"/>
      <c r="PR47" s="271"/>
      <c r="PS47" s="271"/>
      <c r="PT47" s="271"/>
      <c r="PU47" s="274"/>
      <c r="PV47" s="274"/>
      <c r="PW47" s="274"/>
      <c r="PX47" s="274"/>
      <c r="PY47" s="274"/>
      <c r="PZ47" s="271"/>
      <c r="QA47" s="271"/>
      <c r="QB47" s="271"/>
      <c r="QC47" s="271"/>
      <c r="QD47" s="251"/>
      <c r="QE47" s="251"/>
      <c r="QF47" s="272"/>
      <c r="QG47" s="272"/>
      <c r="QH47" s="272"/>
      <c r="QI47" s="273"/>
      <c r="QJ47" s="273"/>
      <c r="QK47" s="272">
        <f t="shared" ref="QK47:QK49" si="79">QF47*QI47</f>
        <v>0</v>
      </c>
      <c r="QL47" s="272"/>
      <c r="QM47" s="272"/>
      <c r="QN47" s="272"/>
      <c r="QQ47" s="270"/>
      <c r="QR47" s="270"/>
      <c r="QS47" s="235"/>
      <c r="QT47" s="236"/>
      <c r="QU47" s="236"/>
      <c r="QV47" s="236"/>
      <c r="QW47" s="236"/>
      <c r="QX47" s="236"/>
      <c r="QY47" s="236"/>
      <c r="QZ47" s="236"/>
      <c r="RA47" s="237"/>
      <c r="RB47" s="313"/>
      <c r="RC47" s="251"/>
      <c r="RD47" s="251"/>
      <c r="RE47" s="274"/>
      <c r="RF47" s="274"/>
      <c r="RG47" s="274"/>
      <c r="RH47" s="274"/>
      <c r="RI47" s="274"/>
      <c r="RJ47" s="274"/>
      <c r="RK47" s="274"/>
      <c r="RL47" s="274"/>
      <c r="RM47" s="274"/>
      <c r="RN47" s="274"/>
      <c r="RO47" s="274"/>
      <c r="RP47" s="274"/>
      <c r="RQ47" s="274"/>
      <c r="RR47" s="271"/>
      <c r="RS47" s="271"/>
      <c r="RT47" s="271"/>
      <c r="RU47" s="271"/>
      <c r="RV47" s="271"/>
      <c r="RW47" s="271"/>
      <c r="RX47" s="271"/>
      <c r="RY47" s="271"/>
      <c r="RZ47" s="274"/>
      <c r="SA47" s="274"/>
      <c r="SB47" s="274"/>
      <c r="SC47" s="274"/>
      <c r="SD47" s="274"/>
      <c r="SE47" s="271"/>
      <c r="SF47" s="271"/>
      <c r="SG47" s="271"/>
      <c r="SH47" s="271"/>
      <c r="SI47" s="251"/>
      <c r="SJ47" s="251"/>
      <c r="SK47" s="272"/>
      <c r="SL47" s="272"/>
      <c r="SM47" s="272"/>
      <c r="SN47" s="273"/>
      <c r="SO47" s="273"/>
      <c r="SP47" s="272">
        <f t="shared" ref="SP47:SP49" si="80">SK47*SN47</f>
        <v>0</v>
      </c>
      <c r="SQ47" s="272"/>
      <c r="SR47" s="272"/>
      <c r="SS47" s="272"/>
      <c r="SV47" s="270"/>
      <c r="SW47" s="270"/>
      <c r="SX47" s="235"/>
      <c r="SY47" s="236"/>
      <c r="SZ47" s="236"/>
      <c r="TA47" s="236"/>
      <c r="TB47" s="236"/>
      <c r="TC47" s="236"/>
      <c r="TD47" s="236"/>
      <c r="TE47" s="236"/>
      <c r="TF47" s="237"/>
      <c r="TG47" s="251"/>
      <c r="TH47" s="251"/>
      <c r="TI47" s="251"/>
      <c r="TJ47" s="274"/>
      <c r="TK47" s="274"/>
      <c r="TL47" s="274"/>
      <c r="TM47" s="274"/>
      <c r="TN47" s="274"/>
      <c r="TO47" s="274"/>
      <c r="TP47" s="274"/>
      <c r="TQ47" s="274"/>
      <c r="TR47" s="274"/>
      <c r="TS47" s="274"/>
      <c r="TT47" s="274"/>
      <c r="TU47" s="274"/>
      <c r="TV47" s="274"/>
      <c r="TW47" s="271"/>
      <c r="TX47" s="271"/>
      <c r="TY47" s="271"/>
      <c r="TZ47" s="271"/>
      <c r="UA47" s="271"/>
      <c r="UB47" s="271"/>
      <c r="UC47" s="271"/>
      <c r="UD47" s="271"/>
      <c r="UE47" s="274"/>
      <c r="UF47" s="274"/>
      <c r="UG47" s="274"/>
      <c r="UH47" s="274"/>
      <c r="UI47" s="274"/>
      <c r="UJ47" s="271"/>
      <c r="UK47" s="271"/>
      <c r="UL47" s="271"/>
      <c r="UM47" s="271"/>
      <c r="UN47" s="251"/>
      <c r="UO47" s="251"/>
      <c r="UP47" s="272"/>
      <c r="UQ47" s="272"/>
      <c r="UR47" s="272"/>
      <c r="US47" s="273"/>
      <c r="UT47" s="273"/>
      <c r="UU47" s="272">
        <f t="shared" ref="UU47:UU49" si="81">UP47*US47</f>
        <v>0</v>
      </c>
      <c r="UV47" s="272"/>
      <c r="UW47" s="272"/>
      <c r="UX47" s="272"/>
      <c r="VA47" s="270"/>
      <c r="VB47" s="270"/>
      <c r="VC47" s="235"/>
      <c r="VD47" s="236"/>
      <c r="VE47" s="236"/>
      <c r="VF47" s="236"/>
      <c r="VG47" s="236"/>
      <c r="VH47" s="236"/>
      <c r="VI47" s="236"/>
      <c r="VJ47" s="236"/>
      <c r="VK47" s="237"/>
      <c r="VL47" s="313"/>
      <c r="VM47" s="251"/>
      <c r="VN47" s="251"/>
      <c r="VO47" s="274"/>
      <c r="VP47" s="274"/>
      <c r="VQ47" s="274"/>
      <c r="VR47" s="274"/>
      <c r="VS47" s="274"/>
      <c r="VT47" s="274"/>
      <c r="VU47" s="274"/>
      <c r="VV47" s="274"/>
      <c r="VW47" s="274"/>
      <c r="VX47" s="274"/>
      <c r="VY47" s="274"/>
      <c r="VZ47" s="274"/>
      <c r="WA47" s="274"/>
      <c r="WB47" s="271"/>
      <c r="WC47" s="271"/>
      <c r="WD47" s="271"/>
      <c r="WE47" s="271"/>
      <c r="WF47" s="271"/>
      <c r="WG47" s="271"/>
      <c r="WH47" s="271"/>
      <c r="WI47" s="271"/>
      <c r="WJ47" s="274"/>
      <c r="WK47" s="274"/>
      <c r="WL47" s="274"/>
      <c r="WM47" s="274"/>
      <c r="WN47" s="274"/>
      <c r="WO47" s="271"/>
      <c r="WP47" s="271"/>
      <c r="WQ47" s="271"/>
      <c r="WR47" s="271"/>
      <c r="WS47" s="251"/>
      <c r="WT47" s="251"/>
      <c r="WU47" s="272"/>
      <c r="WV47" s="272"/>
      <c r="WW47" s="272"/>
      <c r="WX47" s="273"/>
      <c r="WY47" s="273"/>
      <c r="WZ47" s="272">
        <f t="shared" ref="WZ47:WZ49" si="82">WU47*WX47</f>
        <v>0</v>
      </c>
      <c r="XA47" s="272"/>
      <c r="XB47" s="272"/>
      <c r="XC47" s="272"/>
      <c r="XF47" s="270"/>
      <c r="XG47" s="270"/>
      <c r="XH47" s="235"/>
      <c r="XI47" s="236"/>
      <c r="XJ47" s="236"/>
      <c r="XK47" s="236"/>
      <c r="XL47" s="236"/>
      <c r="XM47" s="236"/>
      <c r="XN47" s="236"/>
      <c r="XO47" s="236"/>
      <c r="XP47" s="237"/>
      <c r="XQ47" s="251"/>
      <c r="XR47" s="251"/>
      <c r="XS47" s="251"/>
      <c r="XT47" s="274"/>
      <c r="XU47" s="274"/>
      <c r="XV47" s="274"/>
      <c r="XW47" s="274"/>
      <c r="XX47" s="274"/>
      <c r="XY47" s="274"/>
      <c r="XZ47" s="274"/>
      <c r="YA47" s="274"/>
      <c r="YB47" s="274"/>
      <c r="YC47" s="274"/>
      <c r="YD47" s="274"/>
      <c r="YE47" s="274"/>
      <c r="YF47" s="274"/>
      <c r="YG47" s="271"/>
      <c r="YH47" s="271"/>
      <c r="YI47" s="271"/>
      <c r="YJ47" s="271"/>
      <c r="YK47" s="271"/>
      <c r="YL47" s="271"/>
      <c r="YM47" s="271"/>
      <c r="YN47" s="271"/>
      <c r="YO47" s="274"/>
      <c r="YP47" s="274"/>
      <c r="YQ47" s="274"/>
      <c r="YR47" s="274"/>
      <c r="YS47" s="274"/>
      <c r="YT47" s="271"/>
      <c r="YU47" s="271"/>
      <c r="YV47" s="271"/>
      <c r="YW47" s="271"/>
      <c r="YX47" s="251"/>
      <c r="YY47" s="251"/>
      <c r="YZ47" s="272"/>
      <c r="ZA47" s="272"/>
      <c r="ZB47" s="272"/>
      <c r="ZC47" s="273"/>
      <c r="ZD47" s="273"/>
      <c r="ZE47" s="272">
        <f t="shared" ref="ZE47:ZE49" si="83">YZ47*ZC47</f>
        <v>0</v>
      </c>
      <c r="ZF47" s="272"/>
      <c r="ZG47" s="272"/>
      <c r="ZH47" s="272"/>
    </row>
    <row r="48" spans="3:684" ht="19.899999999999999" customHeight="1" x14ac:dyDescent="0.25">
      <c r="C48" s="270"/>
      <c r="D48" s="270"/>
      <c r="E48" s="235"/>
      <c r="F48" s="236"/>
      <c r="G48" s="236"/>
      <c r="H48" s="236"/>
      <c r="I48" s="236"/>
      <c r="J48" s="236"/>
      <c r="K48" s="236"/>
      <c r="L48" s="236"/>
      <c r="M48" s="237"/>
      <c r="N48" s="265"/>
      <c r="O48" s="266"/>
      <c r="P48" s="346"/>
      <c r="Q48" s="353"/>
      <c r="R48" s="354"/>
      <c r="S48" s="354"/>
      <c r="T48" s="354"/>
      <c r="U48" s="354"/>
      <c r="V48" s="355"/>
      <c r="W48" s="340"/>
      <c r="X48" s="341"/>
      <c r="Y48" s="341"/>
      <c r="Z48" s="341"/>
      <c r="AA48" s="341"/>
      <c r="AB48" s="341"/>
      <c r="AC48" s="342"/>
      <c r="AD48" s="330"/>
      <c r="AE48" s="331"/>
      <c r="AF48" s="331"/>
      <c r="AG48" s="331"/>
      <c r="AH48" s="331"/>
      <c r="AI48" s="331"/>
      <c r="AJ48" s="331"/>
      <c r="AK48" s="332"/>
      <c r="AL48" s="330"/>
      <c r="AM48" s="331"/>
      <c r="AN48" s="331"/>
      <c r="AO48" s="331"/>
      <c r="AP48" s="332"/>
      <c r="AQ48" s="330"/>
      <c r="AR48" s="331"/>
      <c r="AS48" s="331"/>
      <c r="AT48" s="332"/>
      <c r="AU48" s="359"/>
      <c r="AV48" s="313"/>
      <c r="AW48" s="337"/>
      <c r="AX48" s="338"/>
      <c r="AY48" s="339"/>
      <c r="AZ48" s="360"/>
      <c r="BA48" s="361"/>
      <c r="BB48" s="337">
        <f t="shared" si="72"/>
        <v>0</v>
      </c>
      <c r="BC48" s="338"/>
      <c r="BD48" s="338"/>
      <c r="BE48" s="339"/>
      <c r="BH48" s="270"/>
      <c r="BI48" s="270"/>
      <c r="BJ48" s="235"/>
      <c r="BK48" s="236"/>
      <c r="BL48" s="236"/>
      <c r="BM48" s="236"/>
      <c r="BN48" s="236"/>
      <c r="BO48" s="236"/>
      <c r="BP48" s="236"/>
      <c r="BQ48" s="236"/>
      <c r="BR48" s="237"/>
      <c r="BS48" s="251"/>
      <c r="BT48" s="251"/>
      <c r="BU48" s="251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  <c r="CH48" s="274"/>
      <c r="CI48" s="271"/>
      <c r="CJ48" s="271"/>
      <c r="CK48" s="271"/>
      <c r="CL48" s="271"/>
      <c r="CM48" s="271"/>
      <c r="CN48" s="271"/>
      <c r="CO48" s="271"/>
      <c r="CP48" s="271"/>
      <c r="CQ48" s="271"/>
      <c r="CR48" s="271"/>
      <c r="CS48" s="271"/>
      <c r="CT48" s="271"/>
      <c r="CU48" s="271"/>
      <c r="CV48" s="271"/>
      <c r="CW48" s="271"/>
      <c r="CX48" s="271"/>
      <c r="CY48" s="271"/>
      <c r="CZ48" s="251"/>
      <c r="DA48" s="251"/>
      <c r="DB48" s="272"/>
      <c r="DC48" s="272"/>
      <c r="DD48" s="272"/>
      <c r="DE48" s="273"/>
      <c r="DF48" s="273"/>
      <c r="DG48" s="272">
        <f t="shared" si="73"/>
        <v>0</v>
      </c>
      <c r="DH48" s="272"/>
      <c r="DI48" s="272"/>
      <c r="DJ48" s="272"/>
      <c r="DM48" s="270"/>
      <c r="DN48" s="270"/>
      <c r="DO48" s="235"/>
      <c r="DP48" s="236"/>
      <c r="DQ48" s="236"/>
      <c r="DR48" s="236"/>
      <c r="DS48" s="236"/>
      <c r="DT48" s="236"/>
      <c r="DU48" s="236"/>
      <c r="DV48" s="236"/>
      <c r="DW48" s="237"/>
      <c r="DX48" s="313"/>
      <c r="DY48" s="251"/>
      <c r="DZ48" s="251"/>
      <c r="EA48" s="274"/>
      <c r="EB48" s="274"/>
      <c r="EC48" s="274"/>
      <c r="ED48" s="274"/>
      <c r="EE48" s="274"/>
      <c r="EF48" s="274"/>
      <c r="EG48" s="274"/>
      <c r="EH48" s="274"/>
      <c r="EI48" s="274"/>
      <c r="EJ48" s="274"/>
      <c r="EK48" s="274"/>
      <c r="EL48" s="274"/>
      <c r="EM48" s="274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51"/>
      <c r="FF48" s="251"/>
      <c r="FG48" s="272"/>
      <c r="FH48" s="272"/>
      <c r="FI48" s="272"/>
      <c r="FJ48" s="273"/>
      <c r="FK48" s="273"/>
      <c r="FL48" s="272">
        <f t="shared" si="74"/>
        <v>0</v>
      </c>
      <c r="FM48" s="272"/>
      <c r="FN48" s="272"/>
      <c r="FO48" s="272"/>
      <c r="FR48" s="270"/>
      <c r="FS48" s="270"/>
      <c r="FT48" s="235"/>
      <c r="FU48" s="236"/>
      <c r="FV48" s="236"/>
      <c r="FW48" s="236"/>
      <c r="FX48" s="236"/>
      <c r="FY48" s="236"/>
      <c r="FZ48" s="236"/>
      <c r="GA48" s="236"/>
      <c r="GB48" s="237"/>
      <c r="GC48" s="251"/>
      <c r="GD48" s="251"/>
      <c r="GE48" s="251"/>
      <c r="GF48" s="274"/>
      <c r="GG48" s="274"/>
      <c r="GH48" s="274"/>
      <c r="GI48" s="274"/>
      <c r="GJ48" s="274"/>
      <c r="GK48" s="274"/>
      <c r="GL48" s="274"/>
      <c r="GM48" s="274"/>
      <c r="GN48" s="274"/>
      <c r="GO48" s="274"/>
      <c r="GP48" s="274"/>
      <c r="GQ48" s="274"/>
      <c r="GR48" s="274"/>
      <c r="GS48" s="271"/>
      <c r="GT48" s="271"/>
      <c r="GU48" s="271"/>
      <c r="GV48" s="271"/>
      <c r="GW48" s="271"/>
      <c r="GX48" s="271"/>
      <c r="GY48" s="271"/>
      <c r="GZ48" s="271"/>
      <c r="HA48" s="271"/>
      <c r="HB48" s="271"/>
      <c r="HC48" s="271"/>
      <c r="HD48" s="271"/>
      <c r="HE48" s="271"/>
      <c r="HF48" s="271"/>
      <c r="HG48" s="271"/>
      <c r="HH48" s="271"/>
      <c r="HI48" s="271"/>
      <c r="HJ48" s="251"/>
      <c r="HK48" s="251"/>
      <c r="HL48" s="272"/>
      <c r="HM48" s="272"/>
      <c r="HN48" s="272"/>
      <c r="HO48" s="273"/>
      <c r="HP48" s="273"/>
      <c r="HQ48" s="272">
        <f t="shared" si="75"/>
        <v>0</v>
      </c>
      <c r="HR48" s="272"/>
      <c r="HS48" s="272"/>
      <c r="HT48" s="272"/>
      <c r="HW48" s="270"/>
      <c r="HX48" s="270"/>
      <c r="HY48" s="235"/>
      <c r="HZ48" s="236"/>
      <c r="IA48" s="236"/>
      <c r="IB48" s="236"/>
      <c r="IC48" s="236"/>
      <c r="ID48" s="236"/>
      <c r="IE48" s="236"/>
      <c r="IF48" s="236"/>
      <c r="IG48" s="237"/>
      <c r="IH48" s="313"/>
      <c r="II48" s="251"/>
      <c r="IJ48" s="251"/>
      <c r="IK48" s="274"/>
      <c r="IL48" s="274"/>
      <c r="IM48" s="274"/>
      <c r="IN48" s="274"/>
      <c r="IO48" s="274"/>
      <c r="IP48" s="274"/>
      <c r="IQ48" s="274"/>
      <c r="IR48" s="274"/>
      <c r="IS48" s="274"/>
      <c r="IT48" s="274"/>
      <c r="IU48" s="274"/>
      <c r="IV48" s="274"/>
      <c r="IW48" s="274"/>
      <c r="IX48" s="271"/>
      <c r="IY48" s="271"/>
      <c r="IZ48" s="271"/>
      <c r="JA48" s="271"/>
      <c r="JB48" s="271"/>
      <c r="JC48" s="271"/>
      <c r="JD48" s="271"/>
      <c r="JE48" s="271"/>
      <c r="JF48" s="271"/>
      <c r="JG48" s="271"/>
      <c r="JH48" s="271"/>
      <c r="JI48" s="271"/>
      <c r="JJ48" s="271"/>
      <c r="JK48" s="271"/>
      <c r="JL48" s="271"/>
      <c r="JM48" s="271"/>
      <c r="JN48" s="271"/>
      <c r="JO48" s="251"/>
      <c r="JP48" s="251"/>
      <c r="JQ48" s="272"/>
      <c r="JR48" s="272"/>
      <c r="JS48" s="272"/>
      <c r="JT48" s="273"/>
      <c r="JU48" s="273"/>
      <c r="JV48" s="272">
        <f t="shared" si="76"/>
        <v>0</v>
      </c>
      <c r="JW48" s="272"/>
      <c r="JX48" s="272"/>
      <c r="JY48" s="272"/>
      <c r="KB48" s="270"/>
      <c r="KC48" s="270"/>
      <c r="KD48" s="235"/>
      <c r="KE48" s="236"/>
      <c r="KF48" s="236"/>
      <c r="KG48" s="236"/>
      <c r="KH48" s="236"/>
      <c r="KI48" s="236"/>
      <c r="KJ48" s="236"/>
      <c r="KK48" s="236"/>
      <c r="KL48" s="237"/>
      <c r="KM48" s="251"/>
      <c r="KN48" s="251"/>
      <c r="KO48" s="251"/>
      <c r="KP48" s="274"/>
      <c r="KQ48" s="274"/>
      <c r="KR48" s="274"/>
      <c r="KS48" s="274"/>
      <c r="KT48" s="274"/>
      <c r="KU48" s="274"/>
      <c r="KV48" s="274"/>
      <c r="KW48" s="274"/>
      <c r="KX48" s="274"/>
      <c r="KY48" s="274"/>
      <c r="KZ48" s="274"/>
      <c r="LA48" s="274"/>
      <c r="LB48" s="274"/>
      <c r="LC48" s="271"/>
      <c r="LD48" s="271"/>
      <c r="LE48" s="271"/>
      <c r="LF48" s="271"/>
      <c r="LG48" s="271"/>
      <c r="LH48" s="271"/>
      <c r="LI48" s="271"/>
      <c r="LJ48" s="271"/>
      <c r="LK48" s="271"/>
      <c r="LL48" s="271"/>
      <c r="LM48" s="271"/>
      <c r="LN48" s="271"/>
      <c r="LO48" s="271"/>
      <c r="LP48" s="271"/>
      <c r="LQ48" s="271"/>
      <c r="LR48" s="271"/>
      <c r="LS48" s="271"/>
      <c r="LT48" s="251"/>
      <c r="LU48" s="251"/>
      <c r="LV48" s="272"/>
      <c r="LW48" s="272"/>
      <c r="LX48" s="272"/>
      <c r="LY48" s="273"/>
      <c r="LZ48" s="273"/>
      <c r="MA48" s="272">
        <f t="shared" si="77"/>
        <v>0</v>
      </c>
      <c r="MB48" s="272"/>
      <c r="MC48" s="272"/>
      <c r="MD48" s="272"/>
      <c r="MG48" s="270"/>
      <c r="MH48" s="270"/>
      <c r="MI48" s="235"/>
      <c r="MJ48" s="236"/>
      <c r="MK48" s="236"/>
      <c r="ML48" s="236"/>
      <c r="MM48" s="236"/>
      <c r="MN48" s="236"/>
      <c r="MO48" s="236"/>
      <c r="MP48" s="236"/>
      <c r="MQ48" s="237"/>
      <c r="MR48" s="313"/>
      <c r="MS48" s="251"/>
      <c r="MT48" s="251"/>
      <c r="MU48" s="274"/>
      <c r="MV48" s="274"/>
      <c r="MW48" s="274"/>
      <c r="MX48" s="274"/>
      <c r="MY48" s="274"/>
      <c r="MZ48" s="274"/>
      <c r="NA48" s="274"/>
      <c r="NB48" s="274"/>
      <c r="NC48" s="274"/>
      <c r="ND48" s="274"/>
      <c r="NE48" s="274"/>
      <c r="NF48" s="274"/>
      <c r="NG48" s="274"/>
      <c r="NH48" s="271"/>
      <c r="NI48" s="271"/>
      <c r="NJ48" s="271"/>
      <c r="NK48" s="271"/>
      <c r="NL48" s="271"/>
      <c r="NM48" s="271"/>
      <c r="NN48" s="271"/>
      <c r="NO48" s="271"/>
      <c r="NP48" s="271"/>
      <c r="NQ48" s="271"/>
      <c r="NR48" s="271"/>
      <c r="NS48" s="271"/>
      <c r="NT48" s="271"/>
      <c r="NU48" s="271"/>
      <c r="NV48" s="271"/>
      <c r="NW48" s="271"/>
      <c r="NX48" s="271"/>
      <c r="NY48" s="251"/>
      <c r="NZ48" s="251"/>
      <c r="OA48" s="272"/>
      <c r="OB48" s="272"/>
      <c r="OC48" s="272"/>
      <c r="OD48" s="273"/>
      <c r="OE48" s="273"/>
      <c r="OF48" s="272">
        <f t="shared" si="78"/>
        <v>0</v>
      </c>
      <c r="OG48" s="272"/>
      <c r="OH48" s="272"/>
      <c r="OI48" s="272"/>
      <c r="OL48" s="270"/>
      <c r="OM48" s="270"/>
      <c r="ON48" s="235"/>
      <c r="OO48" s="236"/>
      <c r="OP48" s="236"/>
      <c r="OQ48" s="236"/>
      <c r="OR48" s="236"/>
      <c r="OS48" s="236"/>
      <c r="OT48" s="236"/>
      <c r="OU48" s="236"/>
      <c r="OV48" s="237"/>
      <c r="OW48" s="251"/>
      <c r="OX48" s="251"/>
      <c r="OY48" s="251"/>
      <c r="OZ48" s="274"/>
      <c r="PA48" s="274"/>
      <c r="PB48" s="274"/>
      <c r="PC48" s="274"/>
      <c r="PD48" s="274"/>
      <c r="PE48" s="274"/>
      <c r="PF48" s="274"/>
      <c r="PG48" s="274"/>
      <c r="PH48" s="274"/>
      <c r="PI48" s="274"/>
      <c r="PJ48" s="274"/>
      <c r="PK48" s="274"/>
      <c r="PL48" s="274"/>
      <c r="PM48" s="271"/>
      <c r="PN48" s="271"/>
      <c r="PO48" s="271"/>
      <c r="PP48" s="271"/>
      <c r="PQ48" s="271"/>
      <c r="PR48" s="271"/>
      <c r="PS48" s="271"/>
      <c r="PT48" s="271"/>
      <c r="PU48" s="271"/>
      <c r="PV48" s="271"/>
      <c r="PW48" s="271"/>
      <c r="PX48" s="271"/>
      <c r="PY48" s="271"/>
      <c r="PZ48" s="271"/>
      <c r="QA48" s="271"/>
      <c r="QB48" s="271"/>
      <c r="QC48" s="271"/>
      <c r="QD48" s="251"/>
      <c r="QE48" s="251"/>
      <c r="QF48" s="272"/>
      <c r="QG48" s="272"/>
      <c r="QH48" s="272"/>
      <c r="QI48" s="273"/>
      <c r="QJ48" s="273"/>
      <c r="QK48" s="272">
        <f t="shared" si="79"/>
        <v>0</v>
      </c>
      <c r="QL48" s="272"/>
      <c r="QM48" s="272"/>
      <c r="QN48" s="272"/>
      <c r="QQ48" s="270"/>
      <c r="QR48" s="270"/>
      <c r="QS48" s="235"/>
      <c r="QT48" s="236"/>
      <c r="QU48" s="236"/>
      <c r="QV48" s="236"/>
      <c r="QW48" s="236"/>
      <c r="QX48" s="236"/>
      <c r="QY48" s="236"/>
      <c r="QZ48" s="236"/>
      <c r="RA48" s="237"/>
      <c r="RB48" s="313"/>
      <c r="RC48" s="251"/>
      <c r="RD48" s="251"/>
      <c r="RE48" s="274"/>
      <c r="RF48" s="274"/>
      <c r="RG48" s="274"/>
      <c r="RH48" s="274"/>
      <c r="RI48" s="274"/>
      <c r="RJ48" s="274"/>
      <c r="RK48" s="274"/>
      <c r="RL48" s="274"/>
      <c r="RM48" s="274"/>
      <c r="RN48" s="274"/>
      <c r="RO48" s="274"/>
      <c r="RP48" s="274"/>
      <c r="RQ48" s="274"/>
      <c r="RR48" s="271"/>
      <c r="RS48" s="271"/>
      <c r="RT48" s="271"/>
      <c r="RU48" s="271"/>
      <c r="RV48" s="271"/>
      <c r="RW48" s="271"/>
      <c r="RX48" s="271"/>
      <c r="RY48" s="271"/>
      <c r="RZ48" s="271"/>
      <c r="SA48" s="271"/>
      <c r="SB48" s="271"/>
      <c r="SC48" s="271"/>
      <c r="SD48" s="271"/>
      <c r="SE48" s="271"/>
      <c r="SF48" s="271"/>
      <c r="SG48" s="271"/>
      <c r="SH48" s="271"/>
      <c r="SI48" s="251"/>
      <c r="SJ48" s="251"/>
      <c r="SK48" s="272"/>
      <c r="SL48" s="272"/>
      <c r="SM48" s="272"/>
      <c r="SN48" s="273"/>
      <c r="SO48" s="273"/>
      <c r="SP48" s="272">
        <f t="shared" si="80"/>
        <v>0</v>
      </c>
      <c r="SQ48" s="272"/>
      <c r="SR48" s="272"/>
      <c r="SS48" s="272"/>
      <c r="SV48" s="270"/>
      <c r="SW48" s="270"/>
      <c r="SX48" s="235"/>
      <c r="SY48" s="236"/>
      <c r="SZ48" s="236"/>
      <c r="TA48" s="236"/>
      <c r="TB48" s="236"/>
      <c r="TC48" s="236"/>
      <c r="TD48" s="236"/>
      <c r="TE48" s="236"/>
      <c r="TF48" s="237"/>
      <c r="TG48" s="251"/>
      <c r="TH48" s="251"/>
      <c r="TI48" s="251"/>
      <c r="TJ48" s="274"/>
      <c r="TK48" s="274"/>
      <c r="TL48" s="274"/>
      <c r="TM48" s="274"/>
      <c r="TN48" s="274"/>
      <c r="TO48" s="274"/>
      <c r="TP48" s="274"/>
      <c r="TQ48" s="274"/>
      <c r="TR48" s="274"/>
      <c r="TS48" s="274"/>
      <c r="TT48" s="274"/>
      <c r="TU48" s="274"/>
      <c r="TV48" s="274"/>
      <c r="TW48" s="271"/>
      <c r="TX48" s="271"/>
      <c r="TY48" s="271"/>
      <c r="TZ48" s="271"/>
      <c r="UA48" s="271"/>
      <c r="UB48" s="271"/>
      <c r="UC48" s="271"/>
      <c r="UD48" s="271"/>
      <c r="UE48" s="271"/>
      <c r="UF48" s="271"/>
      <c r="UG48" s="271"/>
      <c r="UH48" s="271"/>
      <c r="UI48" s="271"/>
      <c r="UJ48" s="271"/>
      <c r="UK48" s="271"/>
      <c r="UL48" s="271"/>
      <c r="UM48" s="271"/>
      <c r="UN48" s="251"/>
      <c r="UO48" s="251"/>
      <c r="UP48" s="272"/>
      <c r="UQ48" s="272"/>
      <c r="UR48" s="272"/>
      <c r="US48" s="273"/>
      <c r="UT48" s="273"/>
      <c r="UU48" s="272">
        <f t="shared" si="81"/>
        <v>0</v>
      </c>
      <c r="UV48" s="272"/>
      <c r="UW48" s="272"/>
      <c r="UX48" s="272"/>
      <c r="VA48" s="270"/>
      <c r="VB48" s="270"/>
      <c r="VC48" s="235"/>
      <c r="VD48" s="236"/>
      <c r="VE48" s="236"/>
      <c r="VF48" s="236"/>
      <c r="VG48" s="236"/>
      <c r="VH48" s="236"/>
      <c r="VI48" s="236"/>
      <c r="VJ48" s="236"/>
      <c r="VK48" s="237"/>
      <c r="VL48" s="313"/>
      <c r="VM48" s="251"/>
      <c r="VN48" s="251"/>
      <c r="VO48" s="274"/>
      <c r="VP48" s="274"/>
      <c r="VQ48" s="274"/>
      <c r="VR48" s="274"/>
      <c r="VS48" s="274"/>
      <c r="VT48" s="274"/>
      <c r="VU48" s="274"/>
      <c r="VV48" s="274"/>
      <c r="VW48" s="274"/>
      <c r="VX48" s="274"/>
      <c r="VY48" s="274"/>
      <c r="VZ48" s="274"/>
      <c r="WA48" s="274"/>
      <c r="WB48" s="271"/>
      <c r="WC48" s="271"/>
      <c r="WD48" s="271"/>
      <c r="WE48" s="271"/>
      <c r="WF48" s="271"/>
      <c r="WG48" s="271"/>
      <c r="WH48" s="271"/>
      <c r="WI48" s="271"/>
      <c r="WJ48" s="271"/>
      <c r="WK48" s="271"/>
      <c r="WL48" s="271"/>
      <c r="WM48" s="271"/>
      <c r="WN48" s="271"/>
      <c r="WO48" s="271"/>
      <c r="WP48" s="271"/>
      <c r="WQ48" s="271"/>
      <c r="WR48" s="271"/>
      <c r="WS48" s="251"/>
      <c r="WT48" s="251"/>
      <c r="WU48" s="272"/>
      <c r="WV48" s="272"/>
      <c r="WW48" s="272"/>
      <c r="WX48" s="273"/>
      <c r="WY48" s="273"/>
      <c r="WZ48" s="272">
        <f t="shared" si="82"/>
        <v>0</v>
      </c>
      <c r="XA48" s="272"/>
      <c r="XB48" s="272"/>
      <c r="XC48" s="272"/>
      <c r="XF48" s="270"/>
      <c r="XG48" s="270"/>
      <c r="XH48" s="235"/>
      <c r="XI48" s="236"/>
      <c r="XJ48" s="236"/>
      <c r="XK48" s="236"/>
      <c r="XL48" s="236"/>
      <c r="XM48" s="236"/>
      <c r="XN48" s="236"/>
      <c r="XO48" s="236"/>
      <c r="XP48" s="237"/>
      <c r="XQ48" s="251"/>
      <c r="XR48" s="251"/>
      <c r="XS48" s="251"/>
      <c r="XT48" s="274"/>
      <c r="XU48" s="274"/>
      <c r="XV48" s="274"/>
      <c r="XW48" s="274"/>
      <c r="XX48" s="274"/>
      <c r="XY48" s="274"/>
      <c r="XZ48" s="274"/>
      <c r="YA48" s="274"/>
      <c r="YB48" s="274"/>
      <c r="YC48" s="274"/>
      <c r="YD48" s="274"/>
      <c r="YE48" s="274"/>
      <c r="YF48" s="274"/>
      <c r="YG48" s="271"/>
      <c r="YH48" s="271"/>
      <c r="YI48" s="271"/>
      <c r="YJ48" s="271"/>
      <c r="YK48" s="271"/>
      <c r="YL48" s="271"/>
      <c r="YM48" s="271"/>
      <c r="YN48" s="271"/>
      <c r="YO48" s="271"/>
      <c r="YP48" s="271"/>
      <c r="YQ48" s="271"/>
      <c r="YR48" s="271"/>
      <c r="YS48" s="271"/>
      <c r="YT48" s="271"/>
      <c r="YU48" s="271"/>
      <c r="YV48" s="271"/>
      <c r="YW48" s="271"/>
      <c r="YX48" s="251"/>
      <c r="YY48" s="251"/>
      <c r="YZ48" s="272"/>
      <c r="ZA48" s="272"/>
      <c r="ZB48" s="272"/>
      <c r="ZC48" s="273"/>
      <c r="ZD48" s="273"/>
      <c r="ZE48" s="272">
        <f t="shared" si="83"/>
        <v>0</v>
      </c>
      <c r="ZF48" s="272"/>
      <c r="ZG48" s="272"/>
      <c r="ZH48" s="272"/>
    </row>
    <row r="49" spans="3:684" ht="19.899999999999999" customHeight="1" x14ac:dyDescent="0.25">
      <c r="C49" s="270"/>
      <c r="D49" s="270"/>
      <c r="E49" s="235"/>
      <c r="F49" s="236"/>
      <c r="G49" s="236"/>
      <c r="H49" s="236"/>
      <c r="I49" s="236"/>
      <c r="J49" s="236"/>
      <c r="K49" s="236"/>
      <c r="L49" s="236"/>
      <c r="M49" s="237"/>
      <c r="N49" s="347"/>
      <c r="O49" s="348"/>
      <c r="P49" s="349"/>
      <c r="Q49" s="356"/>
      <c r="R49" s="357"/>
      <c r="S49" s="357"/>
      <c r="T49" s="357"/>
      <c r="U49" s="357"/>
      <c r="V49" s="358"/>
      <c r="W49" s="340"/>
      <c r="X49" s="341"/>
      <c r="Y49" s="341"/>
      <c r="Z49" s="341"/>
      <c r="AA49" s="341"/>
      <c r="AB49" s="341"/>
      <c r="AC49" s="342"/>
      <c r="AD49" s="330"/>
      <c r="AE49" s="331"/>
      <c r="AF49" s="331"/>
      <c r="AG49" s="331"/>
      <c r="AH49" s="331"/>
      <c r="AI49" s="331"/>
      <c r="AJ49" s="331"/>
      <c r="AK49" s="332"/>
      <c r="AL49" s="330"/>
      <c r="AM49" s="331"/>
      <c r="AN49" s="331"/>
      <c r="AO49" s="331"/>
      <c r="AP49" s="332"/>
      <c r="AQ49" s="330"/>
      <c r="AR49" s="331"/>
      <c r="AS49" s="331"/>
      <c r="AT49" s="332"/>
      <c r="AU49" s="359"/>
      <c r="AV49" s="313"/>
      <c r="AW49" s="337"/>
      <c r="AX49" s="338"/>
      <c r="AY49" s="339"/>
      <c r="AZ49" s="360"/>
      <c r="BA49" s="361"/>
      <c r="BB49" s="337">
        <f t="shared" si="72"/>
        <v>0</v>
      </c>
      <c r="BC49" s="338"/>
      <c r="BD49" s="338"/>
      <c r="BE49" s="339"/>
      <c r="BH49" s="270"/>
      <c r="BI49" s="270"/>
      <c r="BJ49" s="235"/>
      <c r="BK49" s="236"/>
      <c r="BL49" s="236"/>
      <c r="BM49" s="236"/>
      <c r="BN49" s="236"/>
      <c r="BO49" s="236"/>
      <c r="BP49" s="236"/>
      <c r="BQ49" s="236"/>
      <c r="BR49" s="237"/>
      <c r="BS49" s="251"/>
      <c r="BT49" s="251"/>
      <c r="BU49" s="251"/>
      <c r="BV49" s="274"/>
      <c r="BW49" s="274"/>
      <c r="BX49" s="274"/>
      <c r="BY49" s="274"/>
      <c r="BZ49" s="274"/>
      <c r="CA49" s="274"/>
      <c r="CB49" s="274"/>
      <c r="CC49" s="274"/>
      <c r="CD49" s="274"/>
      <c r="CE49" s="274"/>
      <c r="CF49" s="274"/>
      <c r="CG49" s="274"/>
      <c r="CH49" s="274"/>
      <c r="CI49" s="271"/>
      <c r="CJ49" s="271"/>
      <c r="CK49" s="271"/>
      <c r="CL49" s="271"/>
      <c r="CM49" s="271"/>
      <c r="CN49" s="271"/>
      <c r="CO49" s="271"/>
      <c r="CP49" s="271"/>
      <c r="CQ49" s="271"/>
      <c r="CR49" s="271"/>
      <c r="CS49" s="271"/>
      <c r="CT49" s="271"/>
      <c r="CU49" s="271"/>
      <c r="CV49" s="271"/>
      <c r="CW49" s="271"/>
      <c r="CX49" s="271"/>
      <c r="CY49" s="271"/>
      <c r="CZ49" s="251"/>
      <c r="DA49" s="251"/>
      <c r="DB49" s="272"/>
      <c r="DC49" s="272"/>
      <c r="DD49" s="272"/>
      <c r="DE49" s="273"/>
      <c r="DF49" s="273"/>
      <c r="DG49" s="272">
        <f t="shared" si="73"/>
        <v>0</v>
      </c>
      <c r="DH49" s="272"/>
      <c r="DI49" s="272"/>
      <c r="DJ49" s="272"/>
      <c r="DM49" s="270"/>
      <c r="DN49" s="270"/>
      <c r="DO49" s="235"/>
      <c r="DP49" s="236"/>
      <c r="DQ49" s="236"/>
      <c r="DR49" s="236"/>
      <c r="DS49" s="236"/>
      <c r="DT49" s="236"/>
      <c r="DU49" s="236"/>
      <c r="DV49" s="236"/>
      <c r="DW49" s="237"/>
      <c r="DX49" s="313"/>
      <c r="DY49" s="251"/>
      <c r="DZ49" s="251"/>
      <c r="EA49" s="274"/>
      <c r="EB49" s="274"/>
      <c r="EC49" s="274"/>
      <c r="ED49" s="274"/>
      <c r="EE49" s="274"/>
      <c r="EF49" s="274"/>
      <c r="EG49" s="274"/>
      <c r="EH49" s="274"/>
      <c r="EI49" s="274"/>
      <c r="EJ49" s="274"/>
      <c r="EK49" s="274"/>
      <c r="EL49" s="274"/>
      <c r="EM49" s="274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51"/>
      <c r="FF49" s="251"/>
      <c r="FG49" s="272"/>
      <c r="FH49" s="272"/>
      <c r="FI49" s="272"/>
      <c r="FJ49" s="273"/>
      <c r="FK49" s="273"/>
      <c r="FL49" s="272">
        <f t="shared" si="74"/>
        <v>0</v>
      </c>
      <c r="FM49" s="272"/>
      <c r="FN49" s="272"/>
      <c r="FO49" s="272"/>
      <c r="FR49" s="270"/>
      <c r="FS49" s="270"/>
      <c r="FT49" s="235"/>
      <c r="FU49" s="236"/>
      <c r="FV49" s="236"/>
      <c r="FW49" s="236"/>
      <c r="FX49" s="236"/>
      <c r="FY49" s="236"/>
      <c r="FZ49" s="236"/>
      <c r="GA49" s="236"/>
      <c r="GB49" s="237"/>
      <c r="GC49" s="251"/>
      <c r="GD49" s="251"/>
      <c r="GE49" s="251"/>
      <c r="GF49" s="274"/>
      <c r="GG49" s="274"/>
      <c r="GH49" s="274"/>
      <c r="GI49" s="274"/>
      <c r="GJ49" s="274"/>
      <c r="GK49" s="274"/>
      <c r="GL49" s="274"/>
      <c r="GM49" s="274"/>
      <c r="GN49" s="274"/>
      <c r="GO49" s="274"/>
      <c r="GP49" s="274"/>
      <c r="GQ49" s="274"/>
      <c r="GR49" s="274"/>
      <c r="GS49" s="271"/>
      <c r="GT49" s="271"/>
      <c r="GU49" s="271"/>
      <c r="GV49" s="271"/>
      <c r="GW49" s="271"/>
      <c r="GX49" s="271"/>
      <c r="GY49" s="271"/>
      <c r="GZ49" s="271"/>
      <c r="HA49" s="271"/>
      <c r="HB49" s="271"/>
      <c r="HC49" s="271"/>
      <c r="HD49" s="271"/>
      <c r="HE49" s="271"/>
      <c r="HF49" s="271"/>
      <c r="HG49" s="271"/>
      <c r="HH49" s="271"/>
      <c r="HI49" s="271"/>
      <c r="HJ49" s="251"/>
      <c r="HK49" s="251"/>
      <c r="HL49" s="272"/>
      <c r="HM49" s="272"/>
      <c r="HN49" s="272"/>
      <c r="HO49" s="273"/>
      <c r="HP49" s="273"/>
      <c r="HQ49" s="272">
        <f t="shared" si="75"/>
        <v>0</v>
      </c>
      <c r="HR49" s="272"/>
      <c r="HS49" s="272"/>
      <c r="HT49" s="272"/>
      <c r="HW49" s="270"/>
      <c r="HX49" s="270"/>
      <c r="HY49" s="235"/>
      <c r="HZ49" s="236"/>
      <c r="IA49" s="236"/>
      <c r="IB49" s="236"/>
      <c r="IC49" s="236"/>
      <c r="ID49" s="236"/>
      <c r="IE49" s="236"/>
      <c r="IF49" s="236"/>
      <c r="IG49" s="237"/>
      <c r="IH49" s="313"/>
      <c r="II49" s="251"/>
      <c r="IJ49" s="251"/>
      <c r="IK49" s="274"/>
      <c r="IL49" s="274"/>
      <c r="IM49" s="274"/>
      <c r="IN49" s="274"/>
      <c r="IO49" s="274"/>
      <c r="IP49" s="274"/>
      <c r="IQ49" s="274"/>
      <c r="IR49" s="274"/>
      <c r="IS49" s="274"/>
      <c r="IT49" s="274"/>
      <c r="IU49" s="274"/>
      <c r="IV49" s="274"/>
      <c r="IW49" s="274"/>
      <c r="IX49" s="271"/>
      <c r="IY49" s="271"/>
      <c r="IZ49" s="271"/>
      <c r="JA49" s="271"/>
      <c r="JB49" s="271"/>
      <c r="JC49" s="271"/>
      <c r="JD49" s="271"/>
      <c r="JE49" s="271"/>
      <c r="JF49" s="271"/>
      <c r="JG49" s="271"/>
      <c r="JH49" s="271"/>
      <c r="JI49" s="271"/>
      <c r="JJ49" s="271"/>
      <c r="JK49" s="271"/>
      <c r="JL49" s="271"/>
      <c r="JM49" s="271"/>
      <c r="JN49" s="271"/>
      <c r="JO49" s="251"/>
      <c r="JP49" s="251"/>
      <c r="JQ49" s="272"/>
      <c r="JR49" s="272"/>
      <c r="JS49" s="272"/>
      <c r="JT49" s="273"/>
      <c r="JU49" s="273"/>
      <c r="JV49" s="272">
        <f t="shared" si="76"/>
        <v>0</v>
      </c>
      <c r="JW49" s="272"/>
      <c r="JX49" s="272"/>
      <c r="JY49" s="272"/>
      <c r="KB49" s="270"/>
      <c r="KC49" s="270"/>
      <c r="KD49" s="235"/>
      <c r="KE49" s="236"/>
      <c r="KF49" s="236"/>
      <c r="KG49" s="236"/>
      <c r="KH49" s="236"/>
      <c r="KI49" s="236"/>
      <c r="KJ49" s="236"/>
      <c r="KK49" s="236"/>
      <c r="KL49" s="237"/>
      <c r="KM49" s="251"/>
      <c r="KN49" s="251"/>
      <c r="KO49" s="251"/>
      <c r="KP49" s="274"/>
      <c r="KQ49" s="274"/>
      <c r="KR49" s="274"/>
      <c r="KS49" s="274"/>
      <c r="KT49" s="274"/>
      <c r="KU49" s="274"/>
      <c r="KV49" s="274"/>
      <c r="KW49" s="274"/>
      <c r="KX49" s="274"/>
      <c r="KY49" s="274"/>
      <c r="KZ49" s="274"/>
      <c r="LA49" s="274"/>
      <c r="LB49" s="274"/>
      <c r="LC49" s="271"/>
      <c r="LD49" s="271"/>
      <c r="LE49" s="271"/>
      <c r="LF49" s="271"/>
      <c r="LG49" s="271"/>
      <c r="LH49" s="271"/>
      <c r="LI49" s="271"/>
      <c r="LJ49" s="271"/>
      <c r="LK49" s="271"/>
      <c r="LL49" s="271"/>
      <c r="LM49" s="271"/>
      <c r="LN49" s="271"/>
      <c r="LO49" s="271"/>
      <c r="LP49" s="271"/>
      <c r="LQ49" s="271"/>
      <c r="LR49" s="271"/>
      <c r="LS49" s="271"/>
      <c r="LT49" s="251"/>
      <c r="LU49" s="251"/>
      <c r="LV49" s="272"/>
      <c r="LW49" s="272"/>
      <c r="LX49" s="272"/>
      <c r="LY49" s="273"/>
      <c r="LZ49" s="273"/>
      <c r="MA49" s="272">
        <f t="shared" si="77"/>
        <v>0</v>
      </c>
      <c r="MB49" s="272"/>
      <c r="MC49" s="272"/>
      <c r="MD49" s="272"/>
      <c r="MG49" s="270"/>
      <c r="MH49" s="270"/>
      <c r="MI49" s="235"/>
      <c r="MJ49" s="236"/>
      <c r="MK49" s="236"/>
      <c r="ML49" s="236"/>
      <c r="MM49" s="236"/>
      <c r="MN49" s="236"/>
      <c r="MO49" s="236"/>
      <c r="MP49" s="236"/>
      <c r="MQ49" s="237"/>
      <c r="MR49" s="313"/>
      <c r="MS49" s="251"/>
      <c r="MT49" s="251"/>
      <c r="MU49" s="274"/>
      <c r="MV49" s="274"/>
      <c r="MW49" s="274"/>
      <c r="MX49" s="274"/>
      <c r="MY49" s="274"/>
      <c r="MZ49" s="274"/>
      <c r="NA49" s="274"/>
      <c r="NB49" s="274"/>
      <c r="NC49" s="274"/>
      <c r="ND49" s="274"/>
      <c r="NE49" s="274"/>
      <c r="NF49" s="274"/>
      <c r="NG49" s="274"/>
      <c r="NH49" s="271"/>
      <c r="NI49" s="271"/>
      <c r="NJ49" s="271"/>
      <c r="NK49" s="271"/>
      <c r="NL49" s="271"/>
      <c r="NM49" s="271"/>
      <c r="NN49" s="271"/>
      <c r="NO49" s="271"/>
      <c r="NP49" s="271"/>
      <c r="NQ49" s="271"/>
      <c r="NR49" s="271"/>
      <c r="NS49" s="271"/>
      <c r="NT49" s="271"/>
      <c r="NU49" s="271"/>
      <c r="NV49" s="271"/>
      <c r="NW49" s="271"/>
      <c r="NX49" s="271"/>
      <c r="NY49" s="251"/>
      <c r="NZ49" s="251"/>
      <c r="OA49" s="272"/>
      <c r="OB49" s="272"/>
      <c r="OC49" s="272"/>
      <c r="OD49" s="273"/>
      <c r="OE49" s="273"/>
      <c r="OF49" s="272">
        <f t="shared" si="78"/>
        <v>0</v>
      </c>
      <c r="OG49" s="272"/>
      <c r="OH49" s="272"/>
      <c r="OI49" s="272"/>
      <c r="OL49" s="270"/>
      <c r="OM49" s="270"/>
      <c r="ON49" s="235"/>
      <c r="OO49" s="236"/>
      <c r="OP49" s="236"/>
      <c r="OQ49" s="236"/>
      <c r="OR49" s="236"/>
      <c r="OS49" s="236"/>
      <c r="OT49" s="236"/>
      <c r="OU49" s="236"/>
      <c r="OV49" s="237"/>
      <c r="OW49" s="251"/>
      <c r="OX49" s="251"/>
      <c r="OY49" s="251"/>
      <c r="OZ49" s="274"/>
      <c r="PA49" s="274"/>
      <c r="PB49" s="274"/>
      <c r="PC49" s="274"/>
      <c r="PD49" s="274"/>
      <c r="PE49" s="274"/>
      <c r="PF49" s="274"/>
      <c r="PG49" s="274"/>
      <c r="PH49" s="274"/>
      <c r="PI49" s="274"/>
      <c r="PJ49" s="274"/>
      <c r="PK49" s="274"/>
      <c r="PL49" s="274"/>
      <c r="PM49" s="271"/>
      <c r="PN49" s="271"/>
      <c r="PO49" s="271"/>
      <c r="PP49" s="271"/>
      <c r="PQ49" s="271"/>
      <c r="PR49" s="271"/>
      <c r="PS49" s="271"/>
      <c r="PT49" s="271"/>
      <c r="PU49" s="271"/>
      <c r="PV49" s="271"/>
      <c r="PW49" s="271"/>
      <c r="PX49" s="271"/>
      <c r="PY49" s="271"/>
      <c r="PZ49" s="271"/>
      <c r="QA49" s="271"/>
      <c r="QB49" s="271"/>
      <c r="QC49" s="271"/>
      <c r="QD49" s="251"/>
      <c r="QE49" s="251"/>
      <c r="QF49" s="272"/>
      <c r="QG49" s="272"/>
      <c r="QH49" s="272"/>
      <c r="QI49" s="273"/>
      <c r="QJ49" s="273"/>
      <c r="QK49" s="272">
        <f t="shared" si="79"/>
        <v>0</v>
      </c>
      <c r="QL49" s="272"/>
      <c r="QM49" s="272"/>
      <c r="QN49" s="272"/>
      <c r="QQ49" s="270"/>
      <c r="QR49" s="270"/>
      <c r="QS49" s="235"/>
      <c r="QT49" s="236"/>
      <c r="QU49" s="236"/>
      <c r="QV49" s="236"/>
      <c r="QW49" s="236"/>
      <c r="QX49" s="236"/>
      <c r="QY49" s="236"/>
      <c r="QZ49" s="236"/>
      <c r="RA49" s="237"/>
      <c r="RB49" s="313"/>
      <c r="RC49" s="251"/>
      <c r="RD49" s="251"/>
      <c r="RE49" s="274"/>
      <c r="RF49" s="274"/>
      <c r="RG49" s="274"/>
      <c r="RH49" s="274"/>
      <c r="RI49" s="274"/>
      <c r="RJ49" s="274"/>
      <c r="RK49" s="274"/>
      <c r="RL49" s="274"/>
      <c r="RM49" s="274"/>
      <c r="RN49" s="274"/>
      <c r="RO49" s="274"/>
      <c r="RP49" s="274"/>
      <c r="RQ49" s="274"/>
      <c r="RR49" s="271"/>
      <c r="RS49" s="271"/>
      <c r="RT49" s="271"/>
      <c r="RU49" s="271"/>
      <c r="RV49" s="271"/>
      <c r="RW49" s="271"/>
      <c r="RX49" s="271"/>
      <c r="RY49" s="271"/>
      <c r="RZ49" s="271"/>
      <c r="SA49" s="271"/>
      <c r="SB49" s="271"/>
      <c r="SC49" s="271"/>
      <c r="SD49" s="271"/>
      <c r="SE49" s="271"/>
      <c r="SF49" s="271"/>
      <c r="SG49" s="271"/>
      <c r="SH49" s="271"/>
      <c r="SI49" s="251"/>
      <c r="SJ49" s="251"/>
      <c r="SK49" s="272"/>
      <c r="SL49" s="272"/>
      <c r="SM49" s="272"/>
      <c r="SN49" s="273"/>
      <c r="SO49" s="273"/>
      <c r="SP49" s="272">
        <f t="shared" si="80"/>
        <v>0</v>
      </c>
      <c r="SQ49" s="272"/>
      <c r="SR49" s="272"/>
      <c r="SS49" s="272"/>
      <c r="SV49" s="270"/>
      <c r="SW49" s="270"/>
      <c r="SX49" s="235"/>
      <c r="SY49" s="236"/>
      <c r="SZ49" s="236"/>
      <c r="TA49" s="236"/>
      <c r="TB49" s="236"/>
      <c r="TC49" s="236"/>
      <c r="TD49" s="236"/>
      <c r="TE49" s="236"/>
      <c r="TF49" s="237"/>
      <c r="TG49" s="251"/>
      <c r="TH49" s="251"/>
      <c r="TI49" s="251"/>
      <c r="TJ49" s="274"/>
      <c r="TK49" s="274"/>
      <c r="TL49" s="274"/>
      <c r="TM49" s="274"/>
      <c r="TN49" s="274"/>
      <c r="TO49" s="274"/>
      <c r="TP49" s="274"/>
      <c r="TQ49" s="274"/>
      <c r="TR49" s="274"/>
      <c r="TS49" s="274"/>
      <c r="TT49" s="274"/>
      <c r="TU49" s="274"/>
      <c r="TV49" s="274"/>
      <c r="TW49" s="271"/>
      <c r="TX49" s="271"/>
      <c r="TY49" s="271"/>
      <c r="TZ49" s="271"/>
      <c r="UA49" s="271"/>
      <c r="UB49" s="271"/>
      <c r="UC49" s="271"/>
      <c r="UD49" s="271"/>
      <c r="UE49" s="271"/>
      <c r="UF49" s="271"/>
      <c r="UG49" s="271"/>
      <c r="UH49" s="271"/>
      <c r="UI49" s="271"/>
      <c r="UJ49" s="271"/>
      <c r="UK49" s="271"/>
      <c r="UL49" s="271"/>
      <c r="UM49" s="271"/>
      <c r="UN49" s="251"/>
      <c r="UO49" s="251"/>
      <c r="UP49" s="272"/>
      <c r="UQ49" s="272"/>
      <c r="UR49" s="272"/>
      <c r="US49" s="273"/>
      <c r="UT49" s="273"/>
      <c r="UU49" s="272">
        <f t="shared" si="81"/>
        <v>0</v>
      </c>
      <c r="UV49" s="272"/>
      <c r="UW49" s="272"/>
      <c r="UX49" s="272"/>
      <c r="VA49" s="270"/>
      <c r="VB49" s="270"/>
      <c r="VC49" s="235"/>
      <c r="VD49" s="236"/>
      <c r="VE49" s="236"/>
      <c r="VF49" s="236"/>
      <c r="VG49" s="236"/>
      <c r="VH49" s="236"/>
      <c r="VI49" s="236"/>
      <c r="VJ49" s="236"/>
      <c r="VK49" s="237"/>
      <c r="VL49" s="313"/>
      <c r="VM49" s="251"/>
      <c r="VN49" s="251"/>
      <c r="VO49" s="274"/>
      <c r="VP49" s="274"/>
      <c r="VQ49" s="274"/>
      <c r="VR49" s="274"/>
      <c r="VS49" s="274"/>
      <c r="VT49" s="274"/>
      <c r="VU49" s="274"/>
      <c r="VV49" s="274"/>
      <c r="VW49" s="274"/>
      <c r="VX49" s="274"/>
      <c r="VY49" s="274"/>
      <c r="VZ49" s="274"/>
      <c r="WA49" s="274"/>
      <c r="WB49" s="271"/>
      <c r="WC49" s="271"/>
      <c r="WD49" s="271"/>
      <c r="WE49" s="271"/>
      <c r="WF49" s="271"/>
      <c r="WG49" s="271"/>
      <c r="WH49" s="271"/>
      <c r="WI49" s="271"/>
      <c r="WJ49" s="271"/>
      <c r="WK49" s="271"/>
      <c r="WL49" s="271"/>
      <c r="WM49" s="271"/>
      <c r="WN49" s="271"/>
      <c r="WO49" s="271"/>
      <c r="WP49" s="271"/>
      <c r="WQ49" s="271"/>
      <c r="WR49" s="271"/>
      <c r="WS49" s="251"/>
      <c r="WT49" s="251"/>
      <c r="WU49" s="272"/>
      <c r="WV49" s="272"/>
      <c r="WW49" s="272"/>
      <c r="WX49" s="273"/>
      <c r="WY49" s="273"/>
      <c r="WZ49" s="272">
        <f t="shared" si="82"/>
        <v>0</v>
      </c>
      <c r="XA49" s="272"/>
      <c r="XB49" s="272"/>
      <c r="XC49" s="272"/>
      <c r="XF49" s="270"/>
      <c r="XG49" s="270"/>
      <c r="XH49" s="235"/>
      <c r="XI49" s="236"/>
      <c r="XJ49" s="236"/>
      <c r="XK49" s="236"/>
      <c r="XL49" s="236"/>
      <c r="XM49" s="236"/>
      <c r="XN49" s="236"/>
      <c r="XO49" s="236"/>
      <c r="XP49" s="237"/>
      <c r="XQ49" s="251"/>
      <c r="XR49" s="251"/>
      <c r="XS49" s="251"/>
      <c r="XT49" s="274"/>
      <c r="XU49" s="274"/>
      <c r="XV49" s="274"/>
      <c r="XW49" s="274"/>
      <c r="XX49" s="274"/>
      <c r="XY49" s="274"/>
      <c r="XZ49" s="274"/>
      <c r="YA49" s="274"/>
      <c r="YB49" s="274"/>
      <c r="YC49" s="274"/>
      <c r="YD49" s="274"/>
      <c r="YE49" s="274"/>
      <c r="YF49" s="274"/>
      <c r="YG49" s="271"/>
      <c r="YH49" s="271"/>
      <c r="YI49" s="271"/>
      <c r="YJ49" s="271"/>
      <c r="YK49" s="271"/>
      <c r="YL49" s="271"/>
      <c r="YM49" s="271"/>
      <c r="YN49" s="271"/>
      <c r="YO49" s="271"/>
      <c r="YP49" s="271"/>
      <c r="YQ49" s="271"/>
      <c r="YR49" s="271"/>
      <c r="YS49" s="271"/>
      <c r="YT49" s="271"/>
      <c r="YU49" s="271"/>
      <c r="YV49" s="271"/>
      <c r="YW49" s="271"/>
      <c r="YX49" s="251"/>
      <c r="YY49" s="251"/>
      <c r="YZ49" s="272"/>
      <c r="ZA49" s="272"/>
      <c r="ZB49" s="272"/>
      <c r="ZC49" s="273"/>
      <c r="ZD49" s="273"/>
      <c r="ZE49" s="272">
        <f t="shared" si="83"/>
        <v>0</v>
      </c>
      <c r="ZF49" s="272"/>
      <c r="ZG49" s="272"/>
      <c r="ZH49" s="272"/>
    </row>
    <row r="50" spans="3:684" ht="19.899999999999999" customHeight="1" x14ac:dyDescent="0.25">
      <c r="C50" s="270"/>
      <c r="D50" s="270"/>
      <c r="E50" s="235"/>
      <c r="F50" s="236"/>
      <c r="G50" s="236"/>
      <c r="H50" s="236"/>
      <c r="I50" s="236"/>
      <c r="J50" s="236"/>
      <c r="K50" s="236"/>
      <c r="L50" s="236"/>
      <c r="M50" s="237"/>
      <c r="N50" s="362" t="s">
        <v>684</v>
      </c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4"/>
      <c r="BB50" s="365">
        <f>SUM(BB46:BE49)</f>
        <v>0</v>
      </c>
      <c r="BC50" s="366"/>
      <c r="BD50" s="366"/>
      <c r="BE50" s="367"/>
      <c r="BH50" s="270"/>
      <c r="BI50" s="270"/>
      <c r="BJ50" s="235"/>
      <c r="BK50" s="236"/>
      <c r="BL50" s="236"/>
      <c r="BM50" s="236"/>
      <c r="BN50" s="236"/>
      <c r="BO50" s="236"/>
      <c r="BP50" s="236"/>
      <c r="BQ50" s="236"/>
      <c r="BR50" s="237"/>
      <c r="BS50" s="377" t="s">
        <v>684</v>
      </c>
      <c r="BT50" s="276"/>
      <c r="BU50" s="276"/>
      <c r="BV50" s="276"/>
      <c r="BW50" s="276"/>
      <c r="BX50" s="276"/>
      <c r="BY50" s="276"/>
      <c r="BZ50" s="276"/>
      <c r="CA50" s="276"/>
      <c r="CB50" s="276"/>
      <c r="CC50" s="276"/>
      <c r="CD50" s="276"/>
      <c r="CE50" s="276"/>
      <c r="CF50" s="276"/>
      <c r="CG50" s="276"/>
      <c r="CH50" s="276"/>
      <c r="CI50" s="276"/>
      <c r="CJ50" s="276"/>
      <c r="CK50" s="276"/>
      <c r="CL50" s="276"/>
      <c r="CM50" s="276"/>
      <c r="CN50" s="276"/>
      <c r="CO50" s="276"/>
      <c r="CP50" s="276"/>
      <c r="CQ50" s="276"/>
      <c r="CR50" s="276"/>
      <c r="CS50" s="276"/>
      <c r="CT50" s="276"/>
      <c r="CU50" s="276"/>
      <c r="CV50" s="276"/>
      <c r="CW50" s="276"/>
      <c r="CX50" s="276"/>
      <c r="CY50" s="276"/>
      <c r="CZ50" s="276"/>
      <c r="DA50" s="276"/>
      <c r="DB50" s="276"/>
      <c r="DC50" s="276"/>
      <c r="DD50" s="276"/>
      <c r="DE50" s="276"/>
      <c r="DF50" s="276"/>
      <c r="DG50" s="278">
        <f>SUM(DG46:DJ49)</f>
        <v>0</v>
      </c>
      <c r="DH50" s="278"/>
      <c r="DI50" s="278"/>
      <c r="DJ50" s="278"/>
      <c r="DM50" s="270"/>
      <c r="DN50" s="270"/>
      <c r="DO50" s="235"/>
      <c r="DP50" s="236"/>
      <c r="DQ50" s="236"/>
      <c r="DR50" s="236"/>
      <c r="DS50" s="236"/>
      <c r="DT50" s="236"/>
      <c r="DU50" s="236"/>
      <c r="DV50" s="236"/>
      <c r="DW50" s="237"/>
      <c r="DX50" s="310" t="s">
        <v>684</v>
      </c>
      <c r="DY50" s="311"/>
      <c r="DZ50" s="311"/>
      <c r="EA50" s="311"/>
      <c r="EB50" s="311"/>
      <c r="EC50" s="311"/>
      <c r="ED50" s="311"/>
      <c r="EE50" s="311"/>
      <c r="EF50" s="311"/>
      <c r="EG50" s="311"/>
      <c r="EH50" s="311"/>
      <c r="EI50" s="311"/>
      <c r="EJ50" s="311"/>
      <c r="EK50" s="311"/>
      <c r="EL50" s="311"/>
      <c r="EM50" s="311"/>
      <c r="EN50" s="311"/>
      <c r="EO50" s="311"/>
      <c r="EP50" s="311"/>
      <c r="EQ50" s="311"/>
      <c r="ER50" s="311"/>
      <c r="ES50" s="311"/>
      <c r="ET50" s="311"/>
      <c r="EU50" s="311"/>
      <c r="EV50" s="311"/>
      <c r="EW50" s="311"/>
      <c r="EX50" s="311"/>
      <c r="EY50" s="311"/>
      <c r="EZ50" s="311"/>
      <c r="FA50" s="311"/>
      <c r="FB50" s="311"/>
      <c r="FC50" s="311"/>
      <c r="FD50" s="311"/>
      <c r="FE50" s="311"/>
      <c r="FF50" s="311"/>
      <c r="FG50" s="311"/>
      <c r="FH50" s="311"/>
      <c r="FI50" s="311"/>
      <c r="FJ50" s="311"/>
      <c r="FK50" s="311"/>
      <c r="FL50" s="314">
        <f>SUM(FL46:FO49)</f>
        <v>0</v>
      </c>
      <c r="FM50" s="314"/>
      <c r="FN50" s="314"/>
      <c r="FO50" s="314"/>
      <c r="FR50" s="270"/>
      <c r="FS50" s="270"/>
      <c r="FT50" s="235"/>
      <c r="FU50" s="236"/>
      <c r="FV50" s="236"/>
      <c r="FW50" s="236"/>
      <c r="FX50" s="236"/>
      <c r="FY50" s="236"/>
      <c r="FZ50" s="236"/>
      <c r="GA50" s="236"/>
      <c r="GB50" s="237"/>
      <c r="GC50" s="275" t="s">
        <v>684</v>
      </c>
      <c r="GD50" s="276"/>
      <c r="GE50" s="276"/>
      <c r="GF50" s="276"/>
      <c r="GG50" s="276"/>
      <c r="GH50" s="276"/>
      <c r="GI50" s="276"/>
      <c r="GJ50" s="276"/>
      <c r="GK50" s="276"/>
      <c r="GL50" s="276"/>
      <c r="GM50" s="276"/>
      <c r="GN50" s="276"/>
      <c r="GO50" s="276"/>
      <c r="GP50" s="276"/>
      <c r="GQ50" s="276"/>
      <c r="GR50" s="276"/>
      <c r="GS50" s="276"/>
      <c r="GT50" s="276"/>
      <c r="GU50" s="276"/>
      <c r="GV50" s="276"/>
      <c r="GW50" s="276"/>
      <c r="GX50" s="276"/>
      <c r="GY50" s="276"/>
      <c r="GZ50" s="276"/>
      <c r="HA50" s="276"/>
      <c r="HB50" s="276"/>
      <c r="HC50" s="276"/>
      <c r="HD50" s="276"/>
      <c r="HE50" s="276"/>
      <c r="HF50" s="276"/>
      <c r="HG50" s="276"/>
      <c r="HH50" s="276"/>
      <c r="HI50" s="276"/>
      <c r="HJ50" s="276"/>
      <c r="HK50" s="276"/>
      <c r="HL50" s="276"/>
      <c r="HM50" s="276"/>
      <c r="HN50" s="276"/>
      <c r="HO50" s="276"/>
      <c r="HP50" s="276"/>
      <c r="HQ50" s="278">
        <f>SUM(HQ46:HT49)</f>
        <v>0</v>
      </c>
      <c r="HR50" s="278"/>
      <c r="HS50" s="278"/>
      <c r="HT50" s="278"/>
      <c r="HW50" s="270"/>
      <c r="HX50" s="270"/>
      <c r="HY50" s="235"/>
      <c r="HZ50" s="236"/>
      <c r="IA50" s="236"/>
      <c r="IB50" s="236"/>
      <c r="IC50" s="236"/>
      <c r="ID50" s="236"/>
      <c r="IE50" s="236"/>
      <c r="IF50" s="236"/>
      <c r="IG50" s="237"/>
      <c r="IH50" s="310" t="s">
        <v>684</v>
      </c>
      <c r="II50" s="311"/>
      <c r="IJ50" s="311"/>
      <c r="IK50" s="311"/>
      <c r="IL50" s="311"/>
      <c r="IM50" s="311"/>
      <c r="IN50" s="311"/>
      <c r="IO50" s="311"/>
      <c r="IP50" s="311"/>
      <c r="IQ50" s="311"/>
      <c r="IR50" s="311"/>
      <c r="IS50" s="311"/>
      <c r="IT50" s="311"/>
      <c r="IU50" s="311"/>
      <c r="IV50" s="311"/>
      <c r="IW50" s="311"/>
      <c r="IX50" s="311"/>
      <c r="IY50" s="311"/>
      <c r="IZ50" s="311"/>
      <c r="JA50" s="311"/>
      <c r="JB50" s="311"/>
      <c r="JC50" s="311"/>
      <c r="JD50" s="311"/>
      <c r="JE50" s="311"/>
      <c r="JF50" s="311"/>
      <c r="JG50" s="311"/>
      <c r="JH50" s="311"/>
      <c r="JI50" s="311"/>
      <c r="JJ50" s="311"/>
      <c r="JK50" s="311"/>
      <c r="JL50" s="311"/>
      <c r="JM50" s="311"/>
      <c r="JN50" s="311"/>
      <c r="JO50" s="311"/>
      <c r="JP50" s="311"/>
      <c r="JQ50" s="311"/>
      <c r="JR50" s="311"/>
      <c r="JS50" s="311"/>
      <c r="JT50" s="311"/>
      <c r="JU50" s="311"/>
      <c r="JV50" s="314">
        <f>SUM(JV46:JY49)</f>
        <v>0</v>
      </c>
      <c r="JW50" s="314"/>
      <c r="JX50" s="314"/>
      <c r="JY50" s="314"/>
      <c r="KB50" s="270"/>
      <c r="KC50" s="270"/>
      <c r="KD50" s="235"/>
      <c r="KE50" s="236"/>
      <c r="KF50" s="236"/>
      <c r="KG50" s="236"/>
      <c r="KH50" s="236"/>
      <c r="KI50" s="236"/>
      <c r="KJ50" s="236"/>
      <c r="KK50" s="236"/>
      <c r="KL50" s="237"/>
      <c r="KM50" s="275" t="s">
        <v>684</v>
      </c>
      <c r="KN50" s="276"/>
      <c r="KO50" s="276"/>
      <c r="KP50" s="276"/>
      <c r="KQ50" s="276"/>
      <c r="KR50" s="276"/>
      <c r="KS50" s="276"/>
      <c r="KT50" s="276"/>
      <c r="KU50" s="276"/>
      <c r="KV50" s="276"/>
      <c r="KW50" s="276"/>
      <c r="KX50" s="276"/>
      <c r="KY50" s="276"/>
      <c r="KZ50" s="276"/>
      <c r="LA50" s="276"/>
      <c r="LB50" s="276"/>
      <c r="LC50" s="276"/>
      <c r="LD50" s="276"/>
      <c r="LE50" s="276"/>
      <c r="LF50" s="276"/>
      <c r="LG50" s="276"/>
      <c r="LH50" s="276"/>
      <c r="LI50" s="276"/>
      <c r="LJ50" s="276"/>
      <c r="LK50" s="276"/>
      <c r="LL50" s="276"/>
      <c r="LM50" s="276"/>
      <c r="LN50" s="276"/>
      <c r="LO50" s="276"/>
      <c r="LP50" s="276"/>
      <c r="LQ50" s="276"/>
      <c r="LR50" s="276"/>
      <c r="LS50" s="276"/>
      <c r="LT50" s="276"/>
      <c r="LU50" s="276"/>
      <c r="LV50" s="276"/>
      <c r="LW50" s="276"/>
      <c r="LX50" s="276"/>
      <c r="LY50" s="276"/>
      <c r="LZ50" s="276"/>
      <c r="MA50" s="278">
        <f>SUM(MA46:MD49)</f>
        <v>0</v>
      </c>
      <c r="MB50" s="278"/>
      <c r="MC50" s="278"/>
      <c r="MD50" s="278"/>
      <c r="MG50" s="270"/>
      <c r="MH50" s="270"/>
      <c r="MI50" s="235"/>
      <c r="MJ50" s="236"/>
      <c r="MK50" s="236"/>
      <c r="ML50" s="236"/>
      <c r="MM50" s="236"/>
      <c r="MN50" s="236"/>
      <c r="MO50" s="236"/>
      <c r="MP50" s="236"/>
      <c r="MQ50" s="237"/>
      <c r="MR50" s="310" t="s">
        <v>684</v>
      </c>
      <c r="MS50" s="311"/>
      <c r="MT50" s="311"/>
      <c r="MU50" s="311"/>
      <c r="MV50" s="311"/>
      <c r="MW50" s="311"/>
      <c r="MX50" s="311"/>
      <c r="MY50" s="311"/>
      <c r="MZ50" s="311"/>
      <c r="NA50" s="311"/>
      <c r="NB50" s="311"/>
      <c r="NC50" s="311"/>
      <c r="ND50" s="311"/>
      <c r="NE50" s="311"/>
      <c r="NF50" s="311"/>
      <c r="NG50" s="311"/>
      <c r="NH50" s="311"/>
      <c r="NI50" s="311"/>
      <c r="NJ50" s="311"/>
      <c r="NK50" s="311"/>
      <c r="NL50" s="311"/>
      <c r="NM50" s="311"/>
      <c r="NN50" s="311"/>
      <c r="NO50" s="311"/>
      <c r="NP50" s="311"/>
      <c r="NQ50" s="311"/>
      <c r="NR50" s="311"/>
      <c r="NS50" s="311"/>
      <c r="NT50" s="311"/>
      <c r="NU50" s="311"/>
      <c r="NV50" s="311"/>
      <c r="NW50" s="311"/>
      <c r="NX50" s="311"/>
      <c r="NY50" s="311"/>
      <c r="NZ50" s="311"/>
      <c r="OA50" s="311"/>
      <c r="OB50" s="311"/>
      <c r="OC50" s="311"/>
      <c r="OD50" s="311"/>
      <c r="OE50" s="311"/>
      <c r="OF50" s="314">
        <f>SUM(OF46:OI49)</f>
        <v>0</v>
      </c>
      <c r="OG50" s="314"/>
      <c r="OH50" s="314"/>
      <c r="OI50" s="314"/>
      <c r="OL50" s="270"/>
      <c r="OM50" s="270"/>
      <c r="ON50" s="235"/>
      <c r="OO50" s="236"/>
      <c r="OP50" s="236"/>
      <c r="OQ50" s="236"/>
      <c r="OR50" s="236"/>
      <c r="OS50" s="236"/>
      <c r="OT50" s="236"/>
      <c r="OU50" s="236"/>
      <c r="OV50" s="237"/>
      <c r="OW50" s="275" t="s">
        <v>684</v>
      </c>
      <c r="OX50" s="276"/>
      <c r="OY50" s="276"/>
      <c r="OZ50" s="276"/>
      <c r="PA50" s="276"/>
      <c r="PB50" s="276"/>
      <c r="PC50" s="276"/>
      <c r="PD50" s="276"/>
      <c r="PE50" s="276"/>
      <c r="PF50" s="276"/>
      <c r="PG50" s="276"/>
      <c r="PH50" s="276"/>
      <c r="PI50" s="276"/>
      <c r="PJ50" s="276"/>
      <c r="PK50" s="276"/>
      <c r="PL50" s="276"/>
      <c r="PM50" s="276"/>
      <c r="PN50" s="276"/>
      <c r="PO50" s="276"/>
      <c r="PP50" s="276"/>
      <c r="PQ50" s="276"/>
      <c r="PR50" s="276"/>
      <c r="PS50" s="276"/>
      <c r="PT50" s="276"/>
      <c r="PU50" s="276"/>
      <c r="PV50" s="276"/>
      <c r="PW50" s="276"/>
      <c r="PX50" s="276"/>
      <c r="PY50" s="276"/>
      <c r="PZ50" s="276"/>
      <c r="QA50" s="276"/>
      <c r="QB50" s="276"/>
      <c r="QC50" s="276"/>
      <c r="QD50" s="276"/>
      <c r="QE50" s="276"/>
      <c r="QF50" s="276"/>
      <c r="QG50" s="276"/>
      <c r="QH50" s="276"/>
      <c r="QI50" s="276"/>
      <c r="QJ50" s="276"/>
      <c r="QK50" s="278">
        <f>SUM(QK46:QN49)</f>
        <v>0</v>
      </c>
      <c r="QL50" s="278"/>
      <c r="QM50" s="278"/>
      <c r="QN50" s="278"/>
      <c r="QQ50" s="270"/>
      <c r="QR50" s="270"/>
      <c r="QS50" s="235"/>
      <c r="QT50" s="236"/>
      <c r="QU50" s="236"/>
      <c r="QV50" s="236"/>
      <c r="QW50" s="236"/>
      <c r="QX50" s="236"/>
      <c r="QY50" s="236"/>
      <c r="QZ50" s="236"/>
      <c r="RA50" s="237"/>
      <c r="RB50" s="310" t="s">
        <v>684</v>
      </c>
      <c r="RC50" s="311"/>
      <c r="RD50" s="311"/>
      <c r="RE50" s="311"/>
      <c r="RF50" s="311"/>
      <c r="RG50" s="311"/>
      <c r="RH50" s="311"/>
      <c r="RI50" s="311"/>
      <c r="RJ50" s="311"/>
      <c r="RK50" s="311"/>
      <c r="RL50" s="311"/>
      <c r="RM50" s="311"/>
      <c r="RN50" s="311"/>
      <c r="RO50" s="311"/>
      <c r="RP50" s="311"/>
      <c r="RQ50" s="311"/>
      <c r="RR50" s="311"/>
      <c r="RS50" s="311"/>
      <c r="RT50" s="311"/>
      <c r="RU50" s="311"/>
      <c r="RV50" s="311"/>
      <c r="RW50" s="311"/>
      <c r="RX50" s="311"/>
      <c r="RY50" s="311"/>
      <c r="RZ50" s="311"/>
      <c r="SA50" s="311"/>
      <c r="SB50" s="311"/>
      <c r="SC50" s="311"/>
      <c r="SD50" s="311"/>
      <c r="SE50" s="311"/>
      <c r="SF50" s="311"/>
      <c r="SG50" s="311"/>
      <c r="SH50" s="311"/>
      <c r="SI50" s="311"/>
      <c r="SJ50" s="311"/>
      <c r="SK50" s="311"/>
      <c r="SL50" s="311"/>
      <c r="SM50" s="311"/>
      <c r="SN50" s="311"/>
      <c r="SO50" s="311"/>
      <c r="SP50" s="314">
        <f>SUM(SP46:SS49)</f>
        <v>0</v>
      </c>
      <c r="SQ50" s="314"/>
      <c r="SR50" s="314"/>
      <c r="SS50" s="314"/>
      <c r="SV50" s="270"/>
      <c r="SW50" s="270"/>
      <c r="SX50" s="235"/>
      <c r="SY50" s="236"/>
      <c r="SZ50" s="236"/>
      <c r="TA50" s="236"/>
      <c r="TB50" s="236"/>
      <c r="TC50" s="236"/>
      <c r="TD50" s="236"/>
      <c r="TE50" s="236"/>
      <c r="TF50" s="237"/>
      <c r="TG50" s="275" t="s">
        <v>684</v>
      </c>
      <c r="TH50" s="276"/>
      <c r="TI50" s="276"/>
      <c r="TJ50" s="276"/>
      <c r="TK50" s="276"/>
      <c r="TL50" s="276"/>
      <c r="TM50" s="276"/>
      <c r="TN50" s="276"/>
      <c r="TO50" s="276"/>
      <c r="TP50" s="276"/>
      <c r="TQ50" s="276"/>
      <c r="TR50" s="276"/>
      <c r="TS50" s="276"/>
      <c r="TT50" s="276"/>
      <c r="TU50" s="276"/>
      <c r="TV50" s="276"/>
      <c r="TW50" s="276"/>
      <c r="TX50" s="276"/>
      <c r="TY50" s="276"/>
      <c r="TZ50" s="276"/>
      <c r="UA50" s="276"/>
      <c r="UB50" s="276"/>
      <c r="UC50" s="276"/>
      <c r="UD50" s="276"/>
      <c r="UE50" s="276"/>
      <c r="UF50" s="276"/>
      <c r="UG50" s="276"/>
      <c r="UH50" s="276"/>
      <c r="UI50" s="276"/>
      <c r="UJ50" s="276"/>
      <c r="UK50" s="276"/>
      <c r="UL50" s="276"/>
      <c r="UM50" s="276"/>
      <c r="UN50" s="276"/>
      <c r="UO50" s="276"/>
      <c r="UP50" s="276"/>
      <c r="UQ50" s="276"/>
      <c r="UR50" s="276"/>
      <c r="US50" s="276"/>
      <c r="UT50" s="276"/>
      <c r="UU50" s="278">
        <f>SUM(UU46:UX49)</f>
        <v>0</v>
      </c>
      <c r="UV50" s="278"/>
      <c r="UW50" s="278"/>
      <c r="UX50" s="278"/>
      <c r="VA50" s="270"/>
      <c r="VB50" s="270"/>
      <c r="VC50" s="235"/>
      <c r="VD50" s="236"/>
      <c r="VE50" s="236"/>
      <c r="VF50" s="236"/>
      <c r="VG50" s="236"/>
      <c r="VH50" s="236"/>
      <c r="VI50" s="236"/>
      <c r="VJ50" s="236"/>
      <c r="VK50" s="237"/>
      <c r="VL50" s="310" t="s">
        <v>684</v>
      </c>
      <c r="VM50" s="311"/>
      <c r="VN50" s="311"/>
      <c r="VO50" s="311"/>
      <c r="VP50" s="311"/>
      <c r="VQ50" s="311"/>
      <c r="VR50" s="311"/>
      <c r="VS50" s="311"/>
      <c r="VT50" s="311"/>
      <c r="VU50" s="311"/>
      <c r="VV50" s="311"/>
      <c r="VW50" s="311"/>
      <c r="VX50" s="311"/>
      <c r="VY50" s="311"/>
      <c r="VZ50" s="311"/>
      <c r="WA50" s="311"/>
      <c r="WB50" s="311"/>
      <c r="WC50" s="311"/>
      <c r="WD50" s="311"/>
      <c r="WE50" s="311"/>
      <c r="WF50" s="311"/>
      <c r="WG50" s="311"/>
      <c r="WH50" s="311"/>
      <c r="WI50" s="311"/>
      <c r="WJ50" s="311"/>
      <c r="WK50" s="311"/>
      <c r="WL50" s="311"/>
      <c r="WM50" s="311"/>
      <c r="WN50" s="311"/>
      <c r="WO50" s="311"/>
      <c r="WP50" s="311"/>
      <c r="WQ50" s="311"/>
      <c r="WR50" s="311"/>
      <c r="WS50" s="311"/>
      <c r="WT50" s="311"/>
      <c r="WU50" s="311"/>
      <c r="WV50" s="311"/>
      <c r="WW50" s="311"/>
      <c r="WX50" s="311"/>
      <c r="WY50" s="311"/>
      <c r="WZ50" s="314">
        <f>SUM(WZ46:XC49)</f>
        <v>0</v>
      </c>
      <c r="XA50" s="314"/>
      <c r="XB50" s="314"/>
      <c r="XC50" s="314"/>
      <c r="XF50" s="270"/>
      <c r="XG50" s="270"/>
      <c r="XH50" s="235"/>
      <c r="XI50" s="236"/>
      <c r="XJ50" s="236"/>
      <c r="XK50" s="236"/>
      <c r="XL50" s="236"/>
      <c r="XM50" s="236"/>
      <c r="XN50" s="236"/>
      <c r="XO50" s="236"/>
      <c r="XP50" s="237"/>
      <c r="XQ50" s="275" t="s">
        <v>684</v>
      </c>
      <c r="XR50" s="276"/>
      <c r="XS50" s="276"/>
      <c r="XT50" s="276"/>
      <c r="XU50" s="276"/>
      <c r="XV50" s="276"/>
      <c r="XW50" s="276"/>
      <c r="XX50" s="276"/>
      <c r="XY50" s="276"/>
      <c r="XZ50" s="276"/>
      <c r="YA50" s="276"/>
      <c r="YB50" s="276"/>
      <c r="YC50" s="276"/>
      <c r="YD50" s="276"/>
      <c r="YE50" s="276"/>
      <c r="YF50" s="276"/>
      <c r="YG50" s="276"/>
      <c r="YH50" s="276"/>
      <c r="YI50" s="276"/>
      <c r="YJ50" s="276"/>
      <c r="YK50" s="276"/>
      <c r="YL50" s="276"/>
      <c r="YM50" s="276"/>
      <c r="YN50" s="276"/>
      <c r="YO50" s="276"/>
      <c r="YP50" s="276"/>
      <c r="YQ50" s="276"/>
      <c r="YR50" s="276"/>
      <c r="YS50" s="276"/>
      <c r="YT50" s="276"/>
      <c r="YU50" s="276"/>
      <c r="YV50" s="276"/>
      <c r="YW50" s="276"/>
      <c r="YX50" s="276"/>
      <c r="YY50" s="276"/>
      <c r="YZ50" s="276"/>
      <c r="ZA50" s="276"/>
      <c r="ZB50" s="276"/>
      <c r="ZC50" s="276"/>
      <c r="ZD50" s="276"/>
      <c r="ZE50" s="278">
        <f>SUM(ZE46:ZH49)</f>
        <v>0</v>
      </c>
      <c r="ZF50" s="278"/>
      <c r="ZG50" s="278"/>
      <c r="ZH50" s="278"/>
    </row>
    <row r="51" spans="3:684" ht="19.899999999999999" customHeight="1" x14ac:dyDescent="0.25">
      <c r="C51" s="270"/>
      <c r="D51" s="270"/>
      <c r="E51" s="235"/>
      <c r="F51" s="236"/>
      <c r="G51" s="236"/>
      <c r="H51" s="236"/>
      <c r="I51" s="236"/>
      <c r="J51" s="236"/>
      <c r="K51" s="236"/>
      <c r="L51" s="236"/>
      <c r="M51" s="237"/>
      <c r="N51" s="343" t="str">
        <f>IF($C$46="","",CONCATENATE($C$46,".2"))</f>
        <v>1.3.2</v>
      </c>
      <c r="O51" s="344"/>
      <c r="P51" s="345"/>
      <c r="Q51" s="350"/>
      <c r="R51" s="351"/>
      <c r="S51" s="351"/>
      <c r="T51" s="351"/>
      <c r="U51" s="351"/>
      <c r="V51" s="352"/>
      <c r="W51" s="340"/>
      <c r="X51" s="341"/>
      <c r="Y51" s="341"/>
      <c r="Z51" s="341"/>
      <c r="AA51" s="341"/>
      <c r="AB51" s="341"/>
      <c r="AC51" s="342"/>
      <c r="AD51" s="330"/>
      <c r="AE51" s="331"/>
      <c r="AF51" s="331"/>
      <c r="AG51" s="331"/>
      <c r="AH51" s="331"/>
      <c r="AI51" s="331"/>
      <c r="AJ51" s="331"/>
      <c r="AK51" s="332"/>
      <c r="AL51" s="330"/>
      <c r="AM51" s="331"/>
      <c r="AN51" s="331"/>
      <c r="AO51" s="331"/>
      <c r="AP51" s="332"/>
      <c r="AQ51" s="330"/>
      <c r="AR51" s="331"/>
      <c r="AS51" s="331"/>
      <c r="AT51" s="332"/>
      <c r="AU51" s="359"/>
      <c r="AV51" s="313"/>
      <c r="AW51" s="337"/>
      <c r="AX51" s="338"/>
      <c r="AY51" s="339"/>
      <c r="AZ51" s="360"/>
      <c r="BA51" s="361"/>
      <c r="BB51" s="337">
        <f>AW51*AZ51</f>
        <v>0</v>
      </c>
      <c r="BC51" s="338"/>
      <c r="BD51" s="338"/>
      <c r="BE51" s="339"/>
      <c r="BH51" s="270"/>
      <c r="BI51" s="270"/>
      <c r="BJ51" s="235"/>
      <c r="BK51" s="236"/>
      <c r="BL51" s="236"/>
      <c r="BM51" s="236"/>
      <c r="BN51" s="236"/>
      <c r="BO51" s="236"/>
      <c r="BP51" s="236"/>
      <c r="BQ51" s="236"/>
      <c r="BR51" s="237"/>
      <c r="BS51" s="251" t="str">
        <f>IF(BH46="","",CONCATENATE(BH46,".2"))</f>
        <v>2.3.2</v>
      </c>
      <c r="BT51" s="251"/>
      <c r="BU51" s="251"/>
      <c r="BV51" s="274"/>
      <c r="BW51" s="274"/>
      <c r="BX51" s="274"/>
      <c r="BY51" s="274"/>
      <c r="BZ51" s="274"/>
      <c r="CA51" s="274"/>
      <c r="CB51" s="274"/>
      <c r="CC51" s="274"/>
      <c r="CD51" s="274"/>
      <c r="CE51" s="274"/>
      <c r="CF51" s="274"/>
      <c r="CG51" s="274"/>
      <c r="CH51" s="274"/>
      <c r="CI51" s="271"/>
      <c r="CJ51" s="271"/>
      <c r="CK51" s="271"/>
      <c r="CL51" s="271"/>
      <c r="CM51" s="271"/>
      <c r="CN51" s="271"/>
      <c r="CO51" s="271"/>
      <c r="CP51" s="271"/>
      <c r="CQ51" s="271"/>
      <c r="CR51" s="271"/>
      <c r="CS51" s="271"/>
      <c r="CT51" s="271"/>
      <c r="CU51" s="271"/>
      <c r="CV51" s="271"/>
      <c r="CW51" s="271"/>
      <c r="CX51" s="271"/>
      <c r="CY51" s="271"/>
      <c r="CZ51" s="251"/>
      <c r="DA51" s="251"/>
      <c r="DB51" s="272"/>
      <c r="DC51" s="272"/>
      <c r="DD51" s="272"/>
      <c r="DE51" s="273"/>
      <c r="DF51" s="273"/>
      <c r="DG51" s="272">
        <f>DB51*DE51</f>
        <v>0</v>
      </c>
      <c r="DH51" s="272"/>
      <c r="DI51" s="272"/>
      <c r="DJ51" s="272"/>
      <c r="DM51" s="270"/>
      <c r="DN51" s="270"/>
      <c r="DO51" s="235"/>
      <c r="DP51" s="236"/>
      <c r="DQ51" s="236"/>
      <c r="DR51" s="236"/>
      <c r="DS51" s="236"/>
      <c r="DT51" s="236"/>
      <c r="DU51" s="236"/>
      <c r="DV51" s="236"/>
      <c r="DW51" s="237"/>
      <c r="DX51" s="313" t="str">
        <f>IF(DM46="","",CONCATENATE(DM46,".2"))</f>
        <v>3.3.2</v>
      </c>
      <c r="DY51" s="251"/>
      <c r="DZ51" s="251"/>
      <c r="EA51" s="274"/>
      <c r="EB51" s="274"/>
      <c r="EC51" s="274"/>
      <c r="ED51" s="274"/>
      <c r="EE51" s="274"/>
      <c r="EF51" s="274"/>
      <c r="EG51" s="274"/>
      <c r="EH51" s="274"/>
      <c r="EI51" s="274"/>
      <c r="EJ51" s="274"/>
      <c r="EK51" s="274"/>
      <c r="EL51" s="274"/>
      <c r="EM51" s="274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51"/>
      <c r="FF51" s="251"/>
      <c r="FG51" s="272"/>
      <c r="FH51" s="272"/>
      <c r="FI51" s="272"/>
      <c r="FJ51" s="273"/>
      <c r="FK51" s="273"/>
      <c r="FL51" s="272">
        <f>FG51*FJ51</f>
        <v>0</v>
      </c>
      <c r="FM51" s="272"/>
      <c r="FN51" s="272"/>
      <c r="FO51" s="272"/>
      <c r="FR51" s="270"/>
      <c r="FS51" s="270"/>
      <c r="FT51" s="235"/>
      <c r="FU51" s="236"/>
      <c r="FV51" s="236"/>
      <c r="FW51" s="236"/>
      <c r="FX51" s="236"/>
      <c r="FY51" s="236"/>
      <c r="FZ51" s="236"/>
      <c r="GA51" s="236"/>
      <c r="GB51" s="237"/>
      <c r="GC51" s="251" t="str">
        <f>IF(FR46="","",CONCATENATE(FR46,".2"))</f>
        <v>4.3.2</v>
      </c>
      <c r="GD51" s="251"/>
      <c r="GE51" s="251"/>
      <c r="GF51" s="274"/>
      <c r="GG51" s="274"/>
      <c r="GH51" s="274"/>
      <c r="GI51" s="274"/>
      <c r="GJ51" s="274"/>
      <c r="GK51" s="274"/>
      <c r="GL51" s="274"/>
      <c r="GM51" s="274"/>
      <c r="GN51" s="274"/>
      <c r="GO51" s="274"/>
      <c r="GP51" s="274"/>
      <c r="GQ51" s="274"/>
      <c r="GR51" s="274"/>
      <c r="GS51" s="271"/>
      <c r="GT51" s="271"/>
      <c r="GU51" s="271"/>
      <c r="GV51" s="271"/>
      <c r="GW51" s="271"/>
      <c r="GX51" s="271"/>
      <c r="GY51" s="271"/>
      <c r="GZ51" s="271"/>
      <c r="HA51" s="271"/>
      <c r="HB51" s="271"/>
      <c r="HC51" s="271"/>
      <c r="HD51" s="271"/>
      <c r="HE51" s="271"/>
      <c r="HF51" s="271"/>
      <c r="HG51" s="271"/>
      <c r="HH51" s="271"/>
      <c r="HI51" s="271"/>
      <c r="HJ51" s="251"/>
      <c r="HK51" s="251"/>
      <c r="HL51" s="272"/>
      <c r="HM51" s="272"/>
      <c r="HN51" s="272"/>
      <c r="HO51" s="273"/>
      <c r="HP51" s="273"/>
      <c r="HQ51" s="272">
        <f>HL51*HO51</f>
        <v>0</v>
      </c>
      <c r="HR51" s="272"/>
      <c r="HS51" s="272"/>
      <c r="HT51" s="272"/>
      <c r="HW51" s="270"/>
      <c r="HX51" s="270"/>
      <c r="HY51" s="235"/>
      <c r="HZ51" s="236"/>
      <c r="IA51" s="236"/>
      <c r="IB51" s="236"/>
      <c r="IC51" s="236"/>
      <c r="ID51" s="236"/>
      <c r="IE51" s="236"/>
      <c r="IF51" s="236"/>
      <c r="IG51" s="237"/>
      <c r="IH51" s="313" t="str">
        <f>IF(HW46="","",CONCATENATE(HW46,".2"))</f>
        <v>5.3.2</v>
      </c>
      <c r="II51" s="251"/>
      <c r="IJ51" s="251"/>
      <c r="IK51" s="274"/>
      <c r="IL51" s="274"/>
      <c r="IM51" s="274"/>
      <c r="IN51" s="274"/>
      <c r="IO51" s="274"/>
      <c r="IP51" s="274"/>
      <c r="IQ51" s="274"/>
      <c r="IR51" s="274"/>
      <c r="IS51" s="274"/>
      <c r="IT51" s="274"/>
      <c r="IU51" s="274"/>
      <c r="IV51" s="274"/>
      <c r="IW51" s="274"/>
      <c r="IX51" s="271"/>
      <c r="IY51" s="271"/>
      <c r="IZ51" s="271"/>
      <c r="JA51" s="271"/>
      <c r="JB51" s="271"/>
      <c r="JC51" s="271"/>
      <c r="JD51" s="271"/>
      <c r="JE51" s="271"/>
      <c r="JF51" s="271"/>
      <c r="JG51" s="271"/>
      <c r="JH51" s="271"/>
      <c r="JI51" s="271"/>
      <c r="JJ51" s="271"/>
      <c r="JK51" s="271"/>
      <c r="JL51" s="271"/>
      <c r="JM51" s="271"/>
      <c r="JN51" s="271"/>
      <c r="JO51" s="251"/>
      <c r="JP51" s="251"/>
      <c r="JQ51" s="272"/>
      <c r="JR51" s="272"/>
      <c r="JS51" s="272"/>
      <c r="JT51" s="273"/>
      <c r="JU51" s="273"/>
      <c r="JV51" s="272">
        <f>JQ51*JT51</f>
        <v>0</v>
      </c>
      <c r="JW51" s="272"/>
      <c r="JX51" s="272"/>
      <c r="JY51" s="272"/>
      <c r="KB51" s="270"/>
      <c r="KC51" s="270"/>
      <c r="KD51" s="235"/>
      <c r="KE51" s="236"/>
      <c r="KF51" s="236"/>
      <c r="KG51" s="236"/>
      <c r="KH51" s="236"/>
      <c r="KI51" s="236"/>
      <c r="KJ51" s="236"/>
      <c r="KK51" s="236"/>
      <c r="KL51" s="237"/>
      <c r="KM51" s="251" t="str">
        <f>IF(KB46="","",CONCATENATE(KB46,".2"))</f>
        <v>6.3.2</v>
      </c>
      <c r="KN51" s="251"/>
      <c r="KO51" s="251"/>
      <c r="KP51" s="274"/>
      <c r="KQ51" s="274"/>
      <c r="KR51" s="274"/>
      <c r="KS51" s="274"/>
      <c r="KT51" s="274"/>
      <c r="KU51" s="274"/>
      <c r="KV51" s="274"/>
      <c r="KW51" s="274"/>
      <c r="KX51" s="274"/>
      <c r="KY51" s="274"/>
      <c r="KZ51" s="274"/>
      <c r="LA51" s="274"/>
      <c r="LB51" s="274"/>
      <c r="LC51" s="271"/>
      <c r="LD51" s="271"/>
      <c r="LE51" s="271"/>
      <c r="LF51" s="271"/>
      <c r="LG51" s="271"/>
      <c r="LH51" s="271"/>
      <c r="LI51" s="271"/>
      <c r="LJ51" s="271"/>
      <c r="LK51" s="271"/>
      <c r="LL51" s="271"/>
      <c r="LM51" s="271"/>
      <c r="LN51" s="271"/>
      <c r="LO51" s="271"/>
      <c r="LP51" s="271"/>
      <c r="LQ51" s="271"/>
      <c r="LR51" s="271"/>
      <c r="LS51" s="271"/>
      <c r="LT51" s="251"/>
      <c r="LU51" s="251"/>
      <c r="LV51" s="272"/>
      <c r="LW51" s="272"/>
      <c r="LX51" s="272"/>
      <c r="LY51" s="273"/>
      <c r="LZ51" s="273"/>
      <c r="MA51" s="272">
        <f>LV51*LY51</f>
        <v>0</v>
      </c>
      <c r="MB51" s="272"/>
      <c r="MC51" s="272"/>
      <c r="MD51" s="272"/>
      <c r="MG51" s="270"/>
      <c r="MH51" s="270"/>
      <c r="MI51" s="235"/>
      <c r="MJ51" s="236"/>
      <c r="MK51" s="236"/>
      <c r="ML51" s="236"/>
      <c r="MM51" s="236"/>
      <c r="MN51" s="236"/>
      <c r="MO51" s="236"/>
      <c r="MP51" s="236"/>
      <c r="MQ51" s="237"/>
      <c r="MR51" s="313" t="str">
        <f>IF(MG46="","",CONCATENATE(MG46,".2"))</f>
        <v>7.3.2</v>
      </c>
      <c r="MS51" s="251"/>
      <c r="MT51" s="251"/>
      <c r="MU51" s="274"/>
      <c r="MV51" s="274"/>
      <c r="MW51" s="274"/>
      <c r="MX51" s="274"/>
      <c r="MY51" s="274"/>
      <c r="MZ51" s="274"/>
      <c r="NA51" s="274"/>
      <c r="NB51" s="274"/>
      <c r="NC51" s="274"/>
      <c r="ND51" s="274"/>
      <c r="NE51" s="274"/>
      <c r="NF51" s="274"/>
      <c r="NG51" s="274"/>
      <c r="NH51" s="271"/>
      <c r="NI51" s="271"/>
      <c r="NJ51" s="271"/>
      <c r="NK51" s="271"/>
      <c r="NL51" s="271"/>
      <c r="NM51" s="271"/>
      <c r="NN51" s="271"/>
      <c r="NO51" s="271"/>
      <c r="NP51" s="271"/>
      <c r="NQ51" s="271"/>
      <c r="NR51" s="271"/>
      <c r="NS51" s="271"/>
      <c r="NT51" s="271"/>
      <c r="NU51" s="271"/>
      <c r="NV51" s="271"/>
      <c r="NW51" s="271"/>
      <c r="NX51" s="271"/>
      <c r="NY51" s="251"/>
      <c r="NZ51" s="251"/>
      <c r="OA51" s="272"/>
      <c r="OB51" s="272"/>
      <c r="OC51" s="272"/>
      <c r="OD51" s="273"/>
      <c r="OE51" s="273"/>
      <c r="OF51" s="272">
        <f>OA51*OD51</f>
        <v>0</v>
      </c>
      <c r="OG51" s="272"/>
      <c r="OH51" s="272"/>
      <c r="OI51" s="272"/>
      <c r="OL51" s="270"/>
      <c r="OM51" s="270"/>
      <c r="ON51" s="235"/>
      <c r="OO51" s="236"/>
      <c r="OP51" s="236"/>
      <c r="OQ51" s="236"/>
      <c r="OR51" s="236"/>
      <c r="OS51" s="236"/>
      <c r="OT51" s="236"/>
      <c r="OU51" s="236"/>
      <c r="OV51" s="237"/>
      <c r="OW51" s="251" t="str">
        <f>IF(OL46="","",CONCATENATE(OL46,".2"))</f>
        <v>8.3.2</v>
      </c>
      <c r="OX51" s="251"/>
      <c r="OY51" s="251"/>
      <c r="OZ51" s="274"/>
      <c r="PA51" s="274"/>
      <c r="PB51" s="274"/>
      <c r="PC51" s="274"/>
      <c r="PD51" s="274"/>
      <c r="PE51" s="274"/>
      <c r="PF51" s="274"/>
      <c r="PG51" s="274"/>
      <c r="PH51" s="274"/>
      <c r="PI51" s="274"/>
      <c r="PJ51" s="274"/>
      <c r="PK51" s="274"/>
      <c r="PL51" s="274"/>
      <c r="PM51" s="271"/>
      <c r="PN51" s="271"/>
      <c r="PO51" s="271"/>
      <c r="PP51" s="271"/>
      <c r="PQ51" s="271"/>
      <c r="PR51" s="271"/>
      <c r="PS51" s="271"/>
      <c r="PT51" s="271"/>
      <c r="PU51" s="271"/>
      <c r="PV51" s="271"/>
      <c r="PW51" s="271"/>
      <c r="PX51" s="271"/>
      <c r="PY51" s="271"/>
      <c r="PZ51" s="271"/>
      <c r="QA51" s="271"/>
      <c r="QB51" s="271"/>
      <c r="QC51" s="271"/>
      <c r="QD51" s="251"/>
      <c r="QE51" s="251"/>
      <c r="QF51" s="272"/>
      <c r="QG51" s="272"/>
      <c r="QH51" s="272"/>
      <c r="QI51" s="273"/>
      <c r="QJ51" s="273"/>
      <c r="QK51" s="272">
        <f>QF51*QI51</f>
        <v>0</v>
      </c>
      <c r="QL51" s="272"/>
      <c r="QM51" s="272"/>
      <c r="QN51" s="272"/>
      <c r="QQ51" s="270"/>
      <c r="QR51" s="270"/>
      <c r="QS51" s="235"/>
      <c r="QT51" s="236"/>
      <c r="QU51" s="236"/>
      <c r="QV51" s="236"/>
      <c r="QW51" s="236"/>
      <c r="QX51" s="236"/>
      <c r="QY51" s="236"/>
      <c r="QZ51" s="236"/>
      <c r="RA51" s="237"/>
      <c r="RB51" s="313" t="str">
        <f>IF(QQ46="","",CONCATENATE(QQ46,".2"))</f>
        <v>9.3.2</v>
      </c>
      <c r="RC51" s="251"/>
      <c r="RD51" s="251"/>
      <c r="RE51" s="274"/>
      <c r="RF51" s="274"/>
      <c r="RG51" s="274"/>
      <c r="RH51" s="274"/>
      <c r="RI51" s="274"/>
      <c r="RJ51" s="274"/>
      <c r="RK51" s="274"/>
      <c r="RL51" s="274"/>
      <c r="RM51" s="274"/>
      <c r="RN51" s="274"/>
      <c r="RO51" s="274"/>
      <c r="RP51" s="274"/>
      <c r="RQ51" s="274"/>
      <c r="RR51" s="271"/>
      <c r="RS51" s="271"/>
      <c r="RT51" s="271"/>
      <c r="RU51" s="271"/>
      <c r="RV51" s="271"/>
      <c r="RW51" s="271"/>
      <c r="RX51" s="271"/>
      <c r="RY51" s="271"/>
      <c r="RZ51" s="271"/>
      <c r="SA51" s="271"/>
      <c r="SB51" s="271"/>
      <c r="SC51" s="271"/>
      <c r="SD51" s="271"/>
      <c r="SE51" s="271"/>
      <c r="SF51" s="271"/>
      <c r="SG51" s="271"/>
      <c r="SH51" s="271"/>
      <c r="SI51" s="251"/>
      <c r="SJ51" s="251"/>
      <c r="SK51" s="272"/>
      <c r="SL51" s="272"/>
      <c r="SM51" s="272"/>
      <c r="SN51" s="273"/>
      <c r="SO51" s="273"/>
      <c r="SP51" s="272">
        <f>SK51*SN51</f>
        <v>0</v>
      </c>
      <c r="SQ51" s="272"/>
      <c r="SR51" s="272"/>
      <c r="SS51" s="272"/>
      <c r="SV51" s="270"/>
      <c r="SW51" s="270"/>
      <c r="SX51" s="235"/>
      <c r="SY51" s="236"/>
      <c r="SZ51" s="236"/>
      <c r="TA51" s="236"/>
      <c r="TB51" s="236"/>
      <c r="TC51" s="236"/>
      <c r="TD51" s="236"/>
      <c r="TE51" s="236"/>
      <c r="TF51" s="237"/>
      <c r="TG51" s="251" t="str">
        <f>IF(SV46="","",CONCATENATE(SV46,".2"))</f>
        <v>10.3.2</v>
      </c>
      <c r="TH51" s="251"/>
      <c r="TI51" s="251"/>
      <c r="TJ51" s="274"/>
      <c r="TK51" s="274"/>
      <c r="TL51" s="274"/>
      <c r="TM51" s="274"/>
      <c r="TN51" s="274"/>
      <c r="TO51" s="274"/>
      <c r="TP51" s="274"/>
      <c r="TQ51" s="274"/>
      <c r="TR51" s="274"/>
      <c r="TS51" s="274"/>
      <c r="TT51" s="274"/>
      <c r="TU51" s="274"/>
      <c r="TV51" s="274"/>
      <c r="TW51" s="271"/>
      <c r="TX51" s="271"/>
      <c r="TY51" s="271"/>
      <c r="TZ51" s="271"/>
      <c r="UA51" s="271"/>
      <c r="UB51" s="271"/>
      <c r="UC51" s="271"/>
      <c r="UD51" s="271"/>
      <c r="UE51" s="271"/>
      <c r="UF51" s="271"/>
      <c r="UG51" s="271"/>
      <c r="UH51" s="271"/>
      <c r="UI51" s="271"/>
      <c r="UJ51" s="271"/>
      <c r="UK51" s="271"/>
      <c r="UL51" s="271"/>
      <c r="UM51" s="271"/>
      <c r="UN51" s="251"/>
      <c r="UO51" s="251"/>
      <c r="UP51" s="272"/>
      <c r="UQ51" s="272"/>
      <c r="UR51" s="272"/>
      <c r="US51" s="273"/>
      <c r="UT51" s="273"/>
      <c r="UU51" s="272">
        <f>UP51*US51</f>
        <v>0</v>
      </c>
      <c r="UV51" s="272"/>
      <c r="UW51" s="272"/>
      <c r="UX51" s="272"/>
      <c r="VA51" s="270"/>
      <c r="VB51" s="270"/>
      <c r="VC51" s="235"/>
      <c r="VD51" s="236"/>
      <c r="VE51" s="236"/>
      <c r="VF51" s="236"/>
      <c r="VG51" s="236"/>
      <c r="VH51" s="236"/>
      <c r="VI51" s="236"/>
      <c r="VJ51" s="236"/>
      <c r="VK51" s="237"/>
      <c r="VL51" s="313" t="str">
        <f>IF(VA46="","",CONCATENATE(VA46,".2"))</f>
        <v>11.3.2</v>
      </c>
      <c r="VM51" s="251"/>
      <c r="VN51" s="251"/>
      <c r="VO51" s="274"/>
      <c r="VP51" s="274"/>
      <c r="VQ51" s="274"/>
      <c r="VR51" s="274"/>
      <c r="VS51" s="274"/>
      <c r="VT51" s="274"/>
      <c r="VU51" s="274"/>
      <c r="VV51" s="274"/>
      <c r="VW51" s="274"/>
      <c r="VX51" s="274"/>
      <c r="VY51" s="274"/>
      <c r="VZ51" s="274"/>
      <c r="WA51" s="274"/>
      <c r="WB51" s="271"/>
      <c r="WC51" s="271"/>
      <c r="WD51" s="271"/>
      <c r="WE51" s="271"/>
      <c r="WF51" s="271"/>
      <c r="WG51" s="271"/>
      <c r="WH51" s="271"/>
      <c r="WI51" s="271"/>
      <c r="WJ51" s="271"/>
      <c r="WK51" s="271"/>
      <c r="WL51" s="271"/>
      <c r="WM51" s="271"/>
      <c r="WN51" s="271"/>
      <c r="WO51" s="271"/>
      <c r="WP51" s="271"/>
      <c r="WQ51" s="271"/>
      <c r="WR51" s="271"/>
      <c r="WS51" s="251"/>
      <c r="WT51" s="251"/>
      <c r="WU51" s="272"/>
      <c r="WV51" s="272"/>
      <c r="WW51" s="272"/>
      <c r="WX51" s="273"/>
      <c r="WY51" s="273"/>
      <c r="WZ51" s="272">
        <f>WU51*WX51</f>
        <v>0</v>
      </c>
      <c r="XA51" s="272"/>
      <c r="XB51" s="272"/>
      <c r="XC51" s="272"/>
      <c r="XF51" s="270"/>
      <c r="XG51" s="270"/>
      <c r="XH51" s="235"/>
      <c r="XI51" s="236"/>
      <c r="XJ51" s="236"/>
      <c r="XK51" s="236"/>
      <c r="XL51" s="236"/>
      <c r="XM51" s="236"/>
      <c r="XN51" s="236"/>
      <c r="XO51" s="236"/>
      <c r="XP51" s="237"/>
      <c r="XQ51" s="251" t="str">
        <f>IF(XF46="","",CONCATENATE(XF46,".2"))</f>
        <v/>
      </c>
      <c r="XR51" s="251"/>
      <c r="XS51" s="251"/>
      <c r="XT51" s="274"/>
      <c r="XU51" s="274"/>
      <c r="XV51" s="274"/>
      <c r="XW51" s="274"/>
      <c r="XX51" s="274"/>
      <c r="XY51" s="274"/>
      <c r="XZ51" s="274"/>
      <c r="YA51" s="274"/>
      <c r="YB51" s="274"/>
      <c r="YC51" s="274"/>
      <c r="YD51" s="274"/>
      <c r="YE51" s="274"/>
      <c r="YF51" s="274"/>
      <c r="YG51" s="271"/>
      <c r="YH51" s="271"/>
      <c r="YI51" s="271"/>
      <c r="YJ51" s="271"/>
      <c r="YK51" s="271"/>
      <c r="YL51" s="271"/>
      <c r="YM51" s="271"/>
      <c r="YN51" s="271"/>
      <c r="YO51" s="271"/>
      <c r="YP51" s="271"/>
      <c r="YQ51" s="271"/>
      <c r="YR51" s="271"/>
      <c r="YS51" s="271"/>
      <c r="YT51" s="271"/>
      <c r="YU51" s="271"/>
      <c r="YV51" s="271"/>
      <c r="YW51" s="271"/>
      <c r="YX51" s="251"/>
      <c r="YY51" s="251"/>
      <c r="YZ51" s="272"/>
      <c r="ZA51" s="272"/>
      <c r="ZB51" s="272"/>
      <c r="ZC51" s="273"/>
      <c r="ZD51" s="273"/>
      <c r="ZE51" s="272">
        <f>YZ51*ZC51</f>
        <v>0</v>
      </c>
      <c r="ZF51" s="272"/>
      <c r="ZG51" s="272"/>
      <c r="ZH51" s="272"/>
    </row>
    <row r="52" spans="3:684" ht="19.899999999999999" customHeight="1" x14ac:dyDescent="0.25">
      <c r="C52" s="270"/>
      <c r="D52" s="270"/>
      <c r="E52" s="235"/>
      <c r="F52" s="236"/>
      <c r="G52" s="236"/>
      <c r="H52" s="236"/>
      <c r="I52" s="236"/>
      <c r="J52" s="236"/>
      <c r="K52" s="236"/>
      <c r="L52" s="236"/>
      <c r="M52" s="237"/>
      <c r="N52" s="265"/>
      <c r="O52" s="266"/>
      <c r="P52" s="346"/>
      <c r="Q52" s="353"/>
      <c r="R52" s="354"/>
      <c r="S52" s="354"/>
      <c r="T52" s="354"/>
      <c r="U52" s="354"/>
      <c r="V52" s="355"/>
      <c r="W52" s="340"/>
      <c r="X52" s="341"/>
      <c r="Y52" s="341"/>
      <c r="Z52" s="341"/>
      <c r="AA52" s="341"/>
      <c r="AB52" s="341"/>
      <c r="AC52" s="342"/>
      <c r="AD52" s="330"/>
      <c r="AE52" s="331"/>
      <c r="AF52" s="331"/>
      <c r="AG52" s="331"/>
      <c r="AH52" s="331"/>
      <c r="AI52" s="331"/>
      <c r="AJ52" s="331"/>
      <c r="AK52" s="332"/>
      <c r="AL52" s="330"/>
      <c r="AM52" s="331"/>
      <c r="AN52" s="331"/>
      <c r="AO52" s="331"/>
      <c r="AP52" s="332"/>
      <c r="AQ52" s="330"/>
      <c r="AR52" s="331"/>
      <c r="AS52" s="331"/>
      <c r="AT52" s="332"/>
      <c r="AU52" s="359"/>
      <c r="AV52" s="313"/>
      <c r="AW52" s="337"/>
      <c r="AX52" s="338"/>
      <c r="AY52" s="339"/>
      <c r="AZ52" s="360"/>
      <c r="BA52" s="361"/>
      <c r="BB52" s="337">
        <f t="shared" ref="BB52:BB54" si="84">AW52*AZ52</f>
        <v>0</v>
      </c>
      <c r="BC52" s="338"/>
      <c r="BD52" s="338"/>
      <c r="BE52" s="339"/>
      <c r="BH52" s="270"/>
      <c r="BI52" s="270"/>
      <c r="BJ52" s="235"/>
      <c r="BK52" s="236"/>
      <c r="BL52" s="236"/>
      <c r="BM52" s="236"/>
      <c r="BN52" s="236"/>
      <c r="BO52" s="236"/>
      <c r="BP52" s="236"/>
      <c r="BQ52" s="236"/>
      <c r="BR52" s="237"/>
      <c r="BS52" s="251"/>
      <c r="BT52" s="251"/>
      <c r="BU52" s="251"/>
      <c r="BV52" s="274"/>
      <c r="BW52" s="274"/>
      <c r="BX52" s="274"/>
      <c r="BY52" s="274"/>
      <c r="BZ52" s="274"/>
      <c r="CA52" s="274"/>
      <c r="CB52" s="274"/>
      <c r="CC52" s="274"/>
      <c r="CD52" s="274"/>
      <c r="CE52" s="274"/>
      <c r="CF52" s="274"/>
      <c r="CG52" s="274"/>
      <c r="CH52" s="274"/>
      <c r="CI52" s="271"/>
      <c r="CJ52" s="271"/>
      <c r="CK52" s="271"/>
      <c r="CL52" s="271"/>
      <c r="CM52" s="271"/>
      <c r="CN52" s="271"/>
      <c r="CO52" s="271"/>
      <c r="CP52" s="271"/>
      <c r="CQ52" s="271"/>
      <c r="CR52" s="271"/>
      <c r="CS52" s="271"/>
      <c r="CT52" s="271"/>
      <c r="CU52" s="271"/>
      <c r="CV52" s="271"/>
      <c r="CW52" s="271"/>
      <c r="CX52" s="271"/>
      <c r="CY52" s="271"/>
      <c r="CZ52" s="251"/>
      <c r="DA52" s="251"/>
      <c r="DB52" s="272"/>
      <c r="DC52" s="272"/>
      <c r="DD52" s="272"/>
      <c r="DE52" s="273"/>
      <c r="DF52" s="273"/>
      <c r="DG52" s="272">
        <f t="shared" ref="DG52:DG54" si="85">DB52*DE52</f>
        <v>0</v>
      </c>
      <c r="DH52" s="272"/>
      <c r="DI52" s="272"/>
      <c r="DJ52" s="272"/>
      <c r="DM52" s="270"/>
      <c r="DN52" s="270"/>
      <c r="DO52" s="235"/>
      <c r="DP52" s="236"/>
      <c r="DQ52" s="236"/>
      <c r="DR52" s="236"/>
      <c r="DS52" s="236"/>
      <c r="DT52" s="236"/>
      <c r="DU52" s="236"/>
      <c r="DV52" s="236"/>
      <c r="DW52" s="237"/>
      <c r="DX52" s="313"/>
      <c r="DY52" s="251"/>
      <c r="DZ52" s="251"/>
      <c r="EA52" s="274"/>
      <c r="EB52" s="274"/>
      <c r="EC52" s="274"/>
      <c r="ED52" s="274"/>
      <c r="EE52" s="274"/>
      <c r="EF52" s="274"/>
      <c r="EG52" s="274"/>
      <c r="EH52" s="274"/>
      <c r="EI52" s="274"/>
      <c r="EJ52" s="274"/>
      <c r="EK52" s="274"/>
      <c r="EL52" s="274"/>
      <c r="EM52" s="274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51"/>
      <c r="FF52" s="251"/>
      <c r="FG52" s="272"/>
      <c r="FH52" s="272"/>
      <c r="FI52" s="272"/>
      <c r="FJ52" s="273"/>
      <c r="FK52" s="273"/>
      <c r="FL52" s="272">
        <f t="shared" ref="FL52:FL54" si="86">FG52*FJ52</f>
        <v>0</v>
      </c>
      <c r="FM52" s="272"/>
      <c r="FN52" s="272"/>
      <c r="FO52" s="272"/>
      <c r="FR52" s="270"/>
      <c r="FS52" s="270"/>
      <c r="FT52" s="235"/>
      <c r="FU52" s="236"/>
      <c r="FV52" s="236"/>
      <c r="FW52" s="236"/>
      <c r="FX52" s="236"/>
      <c r="FY52" s="236"/>
      <c r="FZ52" s="236"/>
      <c r="GA52" s="236"/>
      <c r="GB52" s="237"/>
      <c r="GC52" s="251"/>
      <c r="GD52" s="251"/>
      <c r="GE52" s="251"/>
      <c r="GF52" s="274"/>
      <c r="GG52" s="274"/>
      <c r="GH52" s="274"/>
      <c r="GI52" s="274"/>
      <c r="GJ52" s="274"/>
      <c r="GK52" s="274"/>
      <c r="GL52" s="274"/>
      <c r="GM52" s="274"/>
      <c r="GN52" s="274"/>
      <c r="GO52" s="274"/>
      <c r="GP52" s="274"/>
      <c r="GQ52" s="274"/>
      <c r="GR52" s="274"/>
      <c r="GS52" s="271"/>
      <c r="GT52" s="271"/>
      <c r="GU52" s="271"/>
      <c r="GV52" s="271"/>
      <c r="GW52" s="271"/>
      <c r="GX52" s="271"/>
      <c r="GY52" s="271"/>
      <c r="GZ52" s="271"/>
      <c r="HA52" s="271"/>
      <c r="HB52" s="271"/>
      <c r="HC52" s="271"/>
      <c r="HD52" s="271"/>
      <c r="HE52" s="271"/>
      <c r="HF52" s="271"/>
      <c r="HG52" s="271"/>
      <c r="HH52" s="271"/>
      <c r="HI52" s="271"/>
      <c r="HJ52" s="251"/>
      <c r="HK52" s="251"/>
      <c r="HL52" s="272"/>
      <c r="HM52" s="272"/>
      <c r="HN52" s="272"/>
      <c r="HO52" s="273"/>
      <c r="HP52" s="273"/>
      <c r="HQ52" s="272">
        <f t="shared" ref="HQ52:HQ54" si="87">HL52*HO52</f>
        <v>0</v>
      </c>
      <c r="HR52" s="272"/>
      <c r="HS52" s="272"/>
      <c r="HT52" s="272"/>
      <c r="HW52" s="270"/>
      <c r="HX52" s="270"/>
      <c r="HY52" s="235"/>
      <c r="HZ52" s="236"/>
      <c r="IA52" s="236"/>
      <c r="IB52" s="236"/>
      <c r="IC52" s="236"/>
      <c r="ID52" s="236"/>
      <c r="IE52" s="236"/>
      <c r="IF52" s="236"/>
      <c r="IG52" s="237"/>
      <c r="IH52" s="313"/>
      <c r="II52" s="251"/>
      <c r="IJ52" s="251"/>
      <c r="IK52" s="274"/>
      <c r="IL52" s="274"/>
      <c r="IM52" s="274"/>
      <c r="IN52" s="274"/>
      <c r="IO52" s="274"/>
      <c r="IP52" s="274"/>
      <c r="IQ52" s="274"/>
      <c r="IR52" s="274"/>
      <c r="IS52" s="274"/>
      <c r="IT52" s="274"/>
      <c r="IU52" s="274"/>
      <c r="IV52" s="274"/>
      <c r="IW52" s="274"/>
      <c r="IX52" s="271"/>
      <c r="IY52" s="271"/>
      <c r="IZ52" s="271"/>
      <c r="JA52" s="271"/>
      <c r="JB52" s="271"/>
      <c r="JC52" s="271"/>
      <c r="JD52" s="271"/>
      <c r="JE52" s="271"/>
      <c r="JF52" s="271"/>
      <c r="JG52" s="271"/>
      <c r="JH52" s="271"/>
      <c r="JI52" s="271"/>
      <c r="JJ52" s="271"/>
      <c r="JK52" s="271"/>
      <c r="JL52" s="271"/>
      <c r="JM52" s="271"/>
      <c r="JN52" s="271"/>
      <c r="JO52" s="251"/>
      <c r="JP52" s="251"/>
      <c r="JQ52" s="272"/>
      <c r="JR52" s="272"/>
      <c r="JS52" s="272"/>
      <c r="JT52" s="273"/>
      <c r="JU52" s="273"/>
      <c r="JV52" s="272">
        <f t="shared" ref="JV52:JV54" si="88">JQ52*JT52</f>
        <v>0</v>
      </c>
      <c r="JW52" s="272"/>
      <c r="JX52" s="272"/>
      <c r="JY52" s="272"/>
      <c r="KB52" s="270"/>
      <c r="KC52" s="270"/>
      <c r="KD52" s="235"/>
      <c r="KE52" s="236"/>
      <c r="KF52" s="236"/>
      <c r="KG52" s="236"/>
      <c r="KH52" s="236"/>
      <c r="KI52" s="236"/>
      <c r="KJ52" s="236"/>
      <c r="KK52" s="236"/>
      <c r="KL52" s="237"/>
      <c r="KM52" s="251"/>
      <c r="KN52" s="251"/>
      <c r="KO52" s="251"/>
      <c r="KP52" s="274"/>
      <c r="KQ52" s="274"/>
      <c r="KR52" s="274"/>
      <c r="KS52" s="274"/>
      <c r="KT52" s="274"/>
      <c r="KU52" s="274"/>
      <c r="KV52" s="274"/>
      <c r="KW52" s="274"/>
      <c r="KX52" s="274"/>
      <c r="KY52" s="274"/>
      <c r="KZ52" s="274"/>
      <c r="LA52" s="274"/>
      <c r="LB52" s="274"/>
      <c r="LC52" s="271"/>
      <c r="LD52" s="271"/>
      <c r="LE52" s="271"/>
      <c r="LF52" s="271"/>
      <c r="LG52" s="271"/>
      <c r="LH52" s="271"/>
      <c r="LI52" s="271"/>
      <c r="LJ52" s="271"/>
      <c r="LK52" s="271"/>
      <c r="LL52" s="271"/>
      <c r="LM52" s="271"/>
      <c r="LN52" s="271"/>
      <c r="LO52" s="271"/>
      <c r="LP52" s="271"/>
      <c r="LQ52" s="271"/>
      <c r="LR52" s="271"/>
      <c r="LS52" s="271"/>
      <c r="LT52" s="251"/>
      <c r="LU52" s="251"/>
      <c r="LV52" s="272"/>
      <c r="LW52" s="272"/>
      <c r="LX52" s="272"/>
      <c r="LY52" s="273"/>
      <c r="LZ52" s="273"/>
      <c r="MA52" s="272">
        <f t="shared" ref="MA52:MA54" si="89">LV52*LY52</f>
        <v>0</v>
      </c>
      <c r="MB52" s="272"/>
      <c r="MC52" s="272"/>
      <c r="MD52" s="272"/>
      <c r="MG52" s="270"/>
      <c r="MH52" s="270"/>
      <c r="MI52" s="235"/>
      <c r="MJ52" s="236"/>
      <c r="MK52" s="236"/>
      <c r="ML52" s="236"/>
      <c r="MM52" s="236"/>
      <c r="MN52" s="236"/>
      <c r="MO52" s="236"/>
      <c r="MP52" s="236"/>
      <c r="MQ52" s="237"/>
      <c r="MR52" s="313"/>
      <c r="MS52" s="251"/>
      <c r="MT52" s="251"/>
      <c r="MU52" s="274"/>
      <c r="MV52" s="274"/>
      <c r="MW52" s="274"/>
      <c r="MX52" s="274"/>
      <c r="MY52" s="274"/>
      <c r="MZ52" s="274"/>
      <c r="NA52" s="274"/>
      <c r="NB52" s="274"/>
      <c r="NC52" s="274"/>
      <c r="ND52" s="274"/>
      <c r="NE52" s="274"/>
      <c r="NF52" s="274"/>
      <c r="NG52" s="274"/>
      <c r="NH52" s="271"/>
      <c r="NI52" s="271"/>
      <c r="NJ52" s="271"/>
      <c r="NK52" s="271"/>
      <c r="NL52" s="271"/>
      <c r="NM52" s="271"/>
      <c r="NN52" s="271"/>
      <c r="NO52" s="271"/>
      <c r="NP52" s="271"/>
      <c r="NQ52" s="271"/>
      <c r="NR52" s="271"/>
      <c r="NS52" s="271"/>
      <c r="NT52" s="271"/>
      <c r="NU52" s="271"/>
      <c r="NV52" s="271"/>
      <c r="NW52" s="271"/>
      <c r="NX52" s="271"/>
      <c r="NY52" s="251"/>
      <c r="NZ52" s="251"/>
      <c r="OA52" s="272"/>
      <c r="OB52" s="272"/>
      <c r="OC52" s="272"/>
      <c r="OD52" s="273"/>
      <c r="OE52" s="273"/>
      <c r="OF52" s="272">
        <f t="shared" ref="OF52:OF54" si="90">OA52*OD52</f>
        <v>0</v>
      </c>
      <c r="OG52" s="272"/>
      <c r="OH52" s="272"/>
      <c r="OI52" s="272"/>
      <c r="OL52" s="270"/>
      <c r="OM52" s="270"/>
      <c r="ON52" s="235"/>
      <c r="OO52" s="236"/>
      <c r="OP52" s="236"/>
      <c r="OQ52" s="236"/>
      <c r="OR52" s="236"/>
      <c r="OS52" s="236"/>
      <c r="OT52" s="236"/>
      <c r="OU52" s="236"/>
      <c r="OV52" s="237"/>
      <c r="OW52" s="251"/>
      <c r="OX52" s="251"/>
      <c r="OY52" s="251"/>
      <c r="OZ52" s="274"/>
      <c r="PA52" s="274"/>
      <c r="PB52" s="274"/>
      <c r="PC52" s="274"/>
      <c r="PD52" s="274"/>
      <c r="PE52" s="274"/>
      <c r="PF52" s="274"/>
      <c r="PG52" s="274"/>
      <c r="PH52" s="274"/>
      <c r="PI52" s="274"/>
      <c r="PJ52" s="274"/>
      <c r="PK52" s="274"/>
      <c r="PL52" s="274"/>
      <c r="PM52" s="271"/>
      <c r="PN52" s="271"/>
      <c r="PO52" s="271"/>
      <c r="PP52" s="271"/>
      <c r="PQ52" s="271"/>
      <c r="PR52" s="271"/>
      <c r="PS52" s="271"/>
      <c r="PT52" s="271"/>
      <c r="PU52" s="271"/>
      <c r="PV52" s="271"/>
      <c r="PW52" s="271"/>
      <c r="PX52" s="271"/>
      <c r="PY52" s="271"/>
      <c r="PZ52" s="271"/>
      <c r="QA52" s="271"/>
      <c r="QB52" s="271"/>
      <c r="QC52" s="271"/>
      <c r="QD52" s="251"/>
      <c r="QE52" s="251"/>
      <c r="QF52" s="272"/>
      <c r="QG52" s="272"/>
      <c r="QH52" s="272"/>
      <c r="QI52" s="273"/>
      <c r="QJ52" s="273"/>
      <c r="QK52" s="272">
        <f t="shared" ref="QK52:QK54" si="91">QF52*QI52</f>
        <v>0</v>
      </c>
      <c r="QL52" s="272"/>
      <c r="QM52" s="272"/>
      <c r="QN52" s="272"/>
      <c r="QQ52" s="270"/>
      <c r="QR52" s="270"/>
      <c r="QS52" s="235"/>
      <c r="QT52" s="236"/>
      <c r="QU52" s="236"/>
      <c r="QV52" s="236"/>
      <c r="QW52" s="236"/>
      <c r="QX52" s="236"/>
      <c r="QY52" s="236"/>
      <c r="QZ52" s="236"/>
      <c r="RA52" s="237"/>
      <c r="RB52" s="313"/>
      <c r="RC52" s="251"/>
      <c r="RD52" s="251"/>
      <c r="RE52" s="274"/>
      <c r="RF52" s="274"/>
      <c r="RG52" s="274"/>
      <c r="RH52" s="274"/>
      <c r="RI52" s="274"/>
      <c r="RJ52" s="274"/>
      <c r="RK52" s="274"/>
      <c r="RL52" s="274"/>
      <c r="RM52" s="274"/>
      <c r="RN52" s="274"/>
      <c r="RO52" s="274"/>
      <c r="RP52" s="274"/>
      <c r="RQ52" s="274"/>
      <c r="RR52" s="271"/>
      <c r="RS52" s="271"/>
      <c r="RT52" s="271"/>
      <c r="RU52" s="271"/>
      <c r="RV52" s="271"/>
      <c r="RW52" s="271"/>
      <c r="RX52" s="271"/>
      <c r="RY52" s="271"/>
      <c r="RZ52" s="271"/>
      <c r="SA52" s="271"/>
      <c r="SB52" s="271"/>
      <c r="SC52" s="271"/>
      <c r="SD52" s="271"/>
      <c r="SE52" s="271"/>
      <c r="SF52" s="271"/>
      <c r="SG52" s="271"/>
      <c r="SH52" s="271"/>
      <c r="SI52" s="251"/>
      <c r="SJ52" s="251"/>
      <c r="SK52" s="272"/>
      <c r="SL52" s="272"/>
      <c r="SM52" s="272"/>
      <c r="SN52" s="273"/>
      <c r="SO52" s="273"/>
      <c r="SP52" s="272">
        <f t="shared" ref="SP52:SP54" si="92">SK52*SN52</f>
        <v>0</v>
      </c>
      <c r="SQ52" s="272"/>
      <c r="SR52" s="272"/>
      <c r="SS52" s="272"/>
      <c r="SV52" s="270"/>
      <c r="SW52" s="270"/>
      <c r="SX52" s="235"/>
      <c r="SY52" s="236"/>
      <c r="SZ52" s="236"/>
      <c r="TA52" s="236"/>
      <c r="TB52" s="236"/>
      <c r="TC52" s="236"/>
      <c r="TD52" s="236"/>
      <c r="TE52" s="236"/>
      <c r="TF52" s="237"/>
      <c r="TG52" s="251"/>
      <c r="TH52" s="251"/>
      <c r="TI52" s="251"/>
      <c r="TJ52" s="274"/>
      <c r="TK52" s="274"/>
      <c r="TL52" s="274"/>
      <c r="TM52" s="274"/>
      <c r="TN52" s="274"/>
      <c r="TO52" s="274"/>
      <c r="TP52" s="274"/>
      <c r="TQ52" s="274"/>
      <c r="TR52" s="274"/>
      <c r="TS52" s="274"/>
      <c r="TT52" s="274"/>
      <c r="TU52" s="274"/>
      <c r="TV52" s="274"/>
      <c r="TW52" s="271"/>
      <c r="TX52" s="271"/>
      <c r="TY52" s="271"/>
      <c r="TZ52" s="271"/>
      <c r="UA52" s="271"/>
      <c r="UB52" s="271"/>
      <c r="UC52" s="271"/>
      <c r="UD52" s="271"/>
      <c r="UE52" s="271"/>
      <c r="UF52" s="271"/>
      <c r="UG52" s="271"/>
      <c r="UH52" s="271"/>
      <c r="UI52" s="271"/>
      <c r="UJ52" s="271"/>
      <c r="UK52" s="271"/>
      <c r="UL52" s="271"/>
      <c r="UM52" s="271"/>
      <c r="UN52" s="251"/>
      <c r="UO52" s="251"/>
      <c r="UP52" s="272"/>
      <c r="UQ52" s="272"/>
      <c r="UR52" s="272"/>
      <c r="US52" s="273"/>
      <c r="UT52" s="273"/>
      <c r="UU52" s="272">
        <f t="shared" ref="UU52:UU54" si="93">UP52*US52</f>
        <v>0</v>
      </c>
      <c r="UV52" s="272"/>
      <c r="UW52" s="272"/>
      <c r="UX52" s="272"/>
      <c r="VA52" s="270"/>
      <c r="VB52" s="270"/>
      <c r="VC52" s="235"/>
      <c r="VD52" s="236"/>
      <c r="VE52" s="236"/>
      <c r="VF52" s="236"/>
      <c r="VG52" s="236"/>
      <c r="VH52" s="236"/>
      <c r="VI52" s="236"/>
      <c r="VJ52" s="236"/>
      <c r="VK52" s="237"/>
      <c r="VL52" s="313"/>
      <c r="VM52" s="251"/>
      <c r="VN52" s="251"/>
      <c r="VO52" s="274"/>
      <c r="VP52" s="274"/>
      <c r="VQ52" s="274"/>
      <c r="VR52" s="274"/>
      <c r="VS52" s="274"/>
      <c r="VT52" s="274"/>
      <c r="VU52" s="274"/>
      <c r="VV52" s="274"/>
      <c r="VW52" s="274"/>
      <c r="VX52" s="274"/>
      <c r="VY52" s="274"/>
      <c r="VZ52" s="274"/>
      <c r="WA52" s="274"/>
      <c r="WB52" s="271"/>
      <c r="WC52" s="271"/>
      <c r="WD52" s="271"/>
      <c r="WE52" s="271"/>
      <c r="WF52" s="271"/>
      <c r="WG52" s="271"/>
      <c r="WH52" s="271"/>
      <c r="WI52" s="271"/>
      <c r="WJ52" s="271"/>
      <c r="WK52" s="271"/>
      <c r="WL52" s="271"/>
      <c r="WM52" s="271"/>
      <c r="WN52" s="271"/>
      <c r="WO52" s="271"/>
      <c r="WP52" s="271"/>
      <c r="WQ52" s="271"/>
      <c r="WR52" s="271"/>
      <c r="WS52" s="251"/>
      <c r="WT52" s="251"/>
      <c r="WU52" s="272"/>
      <c r="WV52" s="272"/>
      <c r="WW52" s="272"/>
      <c r="WX52" s="273"/>
      <c r="WY52" s="273"/>
      <c r="WZ52" s="272">
        <f t="shared" ref="WZ52:WZ54" si="94">WU52*WX52</f>
        <v>0</v>
      </c>
      <c r="XA52" s="272"/>
      <c r="XB52" s="272"/>
      <c r="XC52" s="272"/>
      <c r="XF52" s="270"/>
      <c r="XG52" s="270"/>
      <c r="XH52" s="235"/>
      <c r="XI52" s="236"/>
      <c r="XJ52" s="236"/>
      <c r="XK52" s="236"/>
      <c r="XL52" s="236"/>
      <c r="XM52" s="236"/>
      <c r="XN52" s="236"/>
      <c r="XO52" s="236"/>
      <c r="XP52" s="237"/>
      <c r="XQ52" s="251"/>
      <c r="XR52" s="251"/>
      <c r="XS52" s="251"/>
      <c r="XT52" s="274"/>
      <c r="XU52" s="274"/>
      <c r="XV52" s="274"/>
      <c r="XW52" s="274"/>
      <c r="XX52" s="274"/>
      <c r="XY52" s="274"/>
      <c r="XZ52" s="274"/>
      <c r="YA52" s="274"/>
      <c r="YB52" s="274"/>
      <c r="YC52" s="274"/>
      <c r="YD52" s="274"/>
      <c r="YE52" s="274"/>
      <c r="YF52" s="274"/>
      <c r="YG52" s="271"/>
      <c r="YH52" s="271"/>
      <c r="YI52" s="271"/>
      <c r="YJ52" s="271"/>
      <c r="YK52" s="271"/>
      <c r="YL52" s="271"/>
      <c r="YM52" s="271"/>
      <c r="YN52" s="271"/>
      <c r="YO52" s="271"/>
      <c r="YP52" s="271"/>
      <c r="YQ52" s="271"/>
      <c r="YR52" s="271"/>
      <c r="YS52" s="271"/>
      <c r="YT52" s="271"/>
      <c r="YU52" s="271"/>
      <c r="YV52" s="271"/>
      <c r="YW52" s="271"/>
      <c r="YX52" s="251"/>
      <c r="YY52" s="251"/>
      <c r="YZ52" s="272"/>
      <c r="ZA52" s="272"/>
      <c r="ZB52" s="272"/>
      <c r="ZC52" s="273"/>
      <c r="ZD52" s="273"/>
      <c r="ZE52" s="272">
        <f t="shared" ref="ZE52:ZE54" si="95">YZ52*ZC52</f>
        <v>0</v>
      </c>
      <c r="ZF52" s="272"/>
      <c r="ZG52" s="272"/>
      <c r="ZH52" s="272"/>
    </row>
    <row r="53" spans="3:684" ht="19.899999999999999" customHeight="1" x14ac:dyDescent="0.25">
      <c r="C53" s="270"/>
      <c r="D53" s="270"/>
      <c r="E53" s="235"/>
      <c r="F53" s="236"/>
      <c r="G53" s="236"/>
      <c r="H53" s="236"/>
      <c r="I53" s="236"/>
      <c r="J53" s="236"/>
      <c r="K53" s="236"/>
      <c r="L53" s="236"/>
      <c r="M53" s="237"/>
      <c r="N53" s="265"/>
      <c r="O53" s="266"/>
      <c r="P53" s="346"/>
      <c r="Q53" s="353"/>
      <c r="R53" s="354"/>
      <c r="S53" s="354"/>
      <c r="T53" s="354"/>
      <c r="U53" s="354"/>
      <c r="V53" s="355"/>
      <c r="W53" s="340"/>
      <c r="X53" s="341"/>
      <c r="Y53" s="341"/>
      <c r="Z53" s="341"/>
      <c r="AA53" s="341"/>
      <c r="AB53" s="341"/>
      <c r="AC53" s="342"/>
      <c r="AD53" s="330"/>
      <c r="AE53" s="331"/>
      <c r="AF53" s="331"/>
      <c r="AG53" s="331"/>
      <c r="AH53" s="331"/>
      <c r="AI53" s="331"/>
      <c r="AJ53" s="331"/>
      <c r="AK53" s="332"/>
      <c r="AL53" s="330"/>
      <c r="AM53" s="331"/>
      <c r="AN53" s="331"/>
      <c r="AO53" s="331"/>
      <c r="AP53" s="332"/>
      <c r="AQ53" s="330"/>
      <c r="AR53" s="331"/>
      <c r="AS53" s="331"/>
      <c r="AT53" s="332"/>
      <c r="AU53" s="359"/>
      <c r="AV53" s="313"/>
      <c r="AW53" s="337"/>
      <c r="AX53" s="338"/>
      <c r="AY53" s="339"/>
      <c r="AZ53" s="360"/>
      <c r="BA53" s="361"/>
      <c r="BB53" s="337">
        <f t="shared" si="84"/>
        <v>0</v>
      </c>
      <c r="BC53" s="338"/>
      <c r="BD53" s="338"/>
      <c r="BE53" s="339"/>
      <c r="BH53" s="270"/>
      <c r="BI53" s="270"/>
      <c r="BJ53" s="235"/>
      <c r="BK53" s="236"/>
      <c r="BL53" s="236"/>
      <c r="BM53" s="236"/>
      <c r="BN53" s="236"/>
      <c r="BO53" s="236"/>
      <c r="BP53" s="236"/>
      <c r="BQ53" s="236"/>
      <c r="BR53" s="237"/>
      <c r="BS53" s="251"/>
      <c r="BT53" s="251"/>
      <c r="BU53" s="251"/>
      <c r="BV53" s="274"/>
      <c r="BW53" s="274"/>
      <c r="BX53" s="274"/>
      <c r="BY53" s="274"/>
      <c r="BZ53" s="274"/>
      <c r="CA53" s="274"/>
      <c r="CB53" s="274"/>
      <c r="CC53" s="274"/>
      <c r="CD53" s="274"/>
      <c r="CE53" s="274"/>
      <c r="CF53" s="274"/>
      <c r="CG53" s="274"/>
      <c r="CH53" s="274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51"/>
      <c r="DA53" s="251"/>
      <c r="DB53" s="272"/>
      <c r="DC53" s="272"/>
      <c r="DD53" s="272"/>
      <c r="DE53" s="273"/>
      <c r="DF53" s="273"/>
      <c r="DG53" s="272">
        <f t="shared" si="85"/>
        <v>0</v>
      </c>
      <c r="DH53" s="272"/>
      <c r="DI53" s="272"/>
      <c r="DJ53" s="272"/>
      <c r="DM53" s="270"/>
      <c r="DN53" s="270"/>
      <c r="DO53" s="235"/>
      <c r="DP53" s="236"/>
      <c r="DQ53" s="236"/>
      <c r="DR53" s="236"/>
      <c r="DS53" s="236"/>
      <c r="DT53" s="236"/>
      <c r="DU53" s="236"/>
      <c r="DV53" s="236"/>
      <c r="DW53" s="237"/>
      <c r="DX53" s="313"/>
      <c r="DY53" s="251"/>
      <c r="DZ53" s="251"/>
      <c r="EA53" s="274"/>
      <c r="EB53" s="274"/>
      <c r="EC53" s="274"/>
      <c r="ED53" s="274"/>
      <c r="EE53" s="274"/>
      <c r="EF53" s="274"/>
      <c r="EG53" s="274"/>
      <c r="EH53" s="274"/>
      <c r="EI53" s="274"/>
      <c r="EJ53" s="274"/>
      <c r="EK53" s="274"/>
      <c r="EL53" s="274"/>
      <c r="EM53" s="274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51"/>
      <c r="FF53" s="251"/>
      <c r="FG53" s="272"/>
      <c r="FH53" s="272"/>
      <c r="FI53" s="272"/>
      <c r="FJ53" s="273"/>
      <c r="FK53" s="273"/>
      <c r="FL53" s="272">
        <f t="shared" si="86"/>
        <v>0</v>
      </c>
      <c r="FM53" s="272"/>
      <c r="FN53" s="272"/>
      <c r="FO53" s="272"/>
      <c r="FR53" s="270"/>
      <c r="FS53" s="270"/>
      <c r="FT53" s="235"/>
      <c r="FU53" s="236"/>
      <c r="FV53" s="236"/>
      <c r="FW53" s="236"/>
      <c r="FX53" s="236"/>
      <c r="FY53" s="236"/>
      <c r="FZ53" s="236"/>
      <c r="GA53" s="236"/>
      <c r="GB53" s="237"/>
      <c r="GC53" s="251"/>
      <c r="GD53" s="251"/>
      <c r="GE53" s="251"/>
      <c r="GF53" s="274"/>
      <c r="GG53" s="274"/>
      <c r="GH53" s="274"/>
      <c r="GI53" s="274"/>
      <c r="GJ53" s="274"/>
      <c r="GK53" s="274"/>
      <c r="GL53" s="274"/>
      <c r="GM53" s="274"/>
      <c r="GN53" s="274"/>
      <c r="GO53" s="274"/>
      <c r="GP53" s="274"/>
      <c r="GQ53" s="274"/>
      <c r="GR53" s="274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51"/>
      <c r="HK53" s="251"/>
      <c r="HL53" s="272"/>
      <c r="HM53" s="272"/>
      <c r="HN53" s="272"/>
      <c r="HO53" s="273"/>
      <c r="HP53" s="273"/>
      <c r="HQ53" s="272">
        <f t="shared" si="87"/>
        <v>0</v>
      </c>
      <c r="HR53" s="272"/>
      <c r="HS53" s="272"/>
      <c r="HT53" s="272"/>
      <c r="HW53" s="270"/>
      <c r="HX53" s="270"/>
      <c r="HY53" s="235"/>
      <c r="HZ53" s="236"/>
      <c r="IA53" s="236"/>
      <c r="IB53" s="236"/>
      <c r="IC53" s="236"/>
      <c r="ID53" s="236"/>
      <c r="IE53" s="236"/>
      <c r="IF53" s="236"/>
      <c r="IG53" s="237"/>
      <c r="IH53" s="313"/>
      <c r="II53" s="251"/>
      <c r="IJ53" s="251"/>
      <c r="IK53" s="274"/>
      <c r="IL53" s="274"/>
      <c r="IM53" s="274"/>
      <c r="IN53" s="274"/>
      <c r="IO53" s="274"/>
      <c r="IP53" s="274"/>
      <c r="IQ53" s="274"/>
      <c r="IR53" s="274"/>
      <c r="IS53" s="274"/>
      <c r="IT53" s="274"/>
      <c r="IU53" s="274"/>
      <c r="IV53" s="274"/>
      <c r="IW53" s="274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51"/>
      <c r="JP53" s="251"/>
      <c r="JQ53" s="272"/>
      <c r="JR53" s="272"/>
      <c r="JS53" s="272"/>
      <c r="JT53" s="273"/>
      <c r="JU53" s="273"/>
      <c r="JV53" s="272">
        <f t="shared" si="88"/>
        <v>0</v>
      </c>
      <c r="JW53" s="272"/>
      <c r="JX53" s="272"/>
      <c r="JY53" s="272"/>
      <c r="KB53" s="270"/>
      <c r="KC53" s="270"/>
      <c r="KD53" s="235"/>
      <c r="KE53" s="236"/>
      <c r="KF53" s="236"/>
      <c r="KG53" s="236"/>
      <c r="KH53" s="236"/>
      <c r="KI53" s="236"/>
      <c r="KJ53" s="236"/>
      <c r="KK53" s="236"/>
      <c r="KL53" s="237"/>
      <c r="KM53" s="251"/>
      <c r="KN53" s="251"/>
      <c r="KO53" s="251"/>
      <c r="KP53" s="274"/>
      <c r="KQ53" s="274"/>
      <c r="KR53" s="274"/>
      <c r="KS53" s="274"/>
      <c r="KT53" s="274"/>
      <c r="KU53" s="274"/>
      <c r="KV53" s="274"/>
      <c r="KW53" s="274"/>
      <c r="KX53" s="274"/>
      <c r="KY53" s="274"/>
      <c r="KZ53" s="274"/>
      <c r="LA53" s="274"/>
      <c r="LB53" s="274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51"/>
      <c r="LU53" s="251"/>
      <c r="LV53" s="272"/>
      <c r="LW53" s="272"/>
      <c r="LX53" s="272"/>
      <c r="LY53" s="273"/>
      <c r="LZ53" s="273"/>
      <c r="MA53" s="272">
        <f t="shared" si="89"/>
        <v>0</v>
      </c>
      <c r="MB53" s="272"/>
      <c r="MC53" s="272"/>
      <c r="MD53" s="272"/>
      <c r="MG53" s="270"/>
      <c r="MH53" s="270"/>
      <c r="MI53" s="235"/>
      <c r="MJ53" s="236"/>
      <c r="MK53" s="236"/>
      <c r="ML53" s="236"/>
      <c r="MM53" s="236"/>
      <c r="MN53" s="236"/>
      <c r="MO53" s="236"/>
      <c r="MP53" s="236"/>
      <c r="MQ53" s="237"/>
      <c r="MR53" s="313"/>
      <c r="MS53" s="251"/>
      <c r="MT53" s="251"/>
      <c r="MU53" s="274"/>
      <c r="MV53" s="274"/>
      <c r="MW53" s="274"/>
      <c r="MX53" s="274"/>
      <c r="MY53" s="274"/>
      <c r="MZ53" s="274"/>
      <c r="NA53" s="274"/>
      <c r="NB53" s="274"/>
      <c r="NC53" s="274"/>
      <c r="ND53" s="274"/>
      <c r="NE53" s="274"/>
      <c r="NF53" s="274"/>
      <c r="NG53" s="274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51"/>
      <c r="NZ53" s="251"/>
      <c r="OA53" s="272"/>
      <c r="OB53" s="272"/>
      <c r="OC53" s="272"/>
      <c r="OD53" s="273"/>
      <c r="OE53" s="273"/>
      <c r="OF53" s="272">
        <f t="shared" si="90"/>
        <v>0</v>
      </c>
      <c r="OG53" s="272"/>
      <c r="OH53" s="272"/>
      <c r="OI53" s="272"/>
      <c r="OL53" s="270"/>
      <c r="OM53" s="270"/>
      <c r="ON53" s="235"/>
      <c r="OO53" s="236"/>
      <c r="OP53" s="236"/>
      <c r="OQ53" s="236"/>
      <c r="OR53" s="236"/>
      <c r="OS53" s="236"/>
      <c r="OT53" s="236"/>
      <c r="OU53" s="236"/>
      <c r="OV53" s="237"/>
      <c r="OW53" s="251"/>
      <c r="OX53" s="251"/>
      <c r="OY53" s="251"/>
      <c r="OZ53" s="274"/>
      <c r="PA53" s="274"/>
      <c r="PB53" s="274"/>
      <c r="PC53" s="274"/>
      <c r="PD53" s="274"/>
      <c r="PE53" s="274"/>
      <c r="PF53" s="274"/>
      <c r="PG53" s="274"/>
      <c r="PH53" s="274"/>
      <c r="PI53" s="274"/>
      <c r="PJ53" s="274"/>
      <c r="PK53" s="274"/>
      <c r="PL53" s="274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51"/>
      <c r="QE53" s="251"/>
      <c r="QF53" s="272"/>
      <c r="QG53" s="272"/>
      <c r="QH53" s="272"/>
      <c r="QI53" s="273"/>
      <c r="QJ53" s="273"/>
      <c r="QK53" s="272">
        <f t="shared" si="91"/>
        <v>0</v>
      </c>
      <c r="QL53" s="272"/>
      <c r="QM53" s="272"/>
      <c r="QN53" s="272"/>
      <c r="QQ53" s="270"/>
      <c r="QR53" s="270"/>
      <c r="QS53" s="235"/>
      <c r="QT53" s="236"/>
      <c r="QU53" s="236"/>
      <c r="QV53" s="236"/>
      <c r="QW53" s="236"/>
      <c r="QX53" s="236"/>
      <c r="QY53" s="236"/>
      <c r="QZ53" s="236"/>
      <c r="RA53" s="237"/>
      <c r="RB53" s="313"/>
      <c r="RC53" s="251"/>
      <c r="RD53" s="251"/>
      <c r="RE53" s="274"/>
      <c r="RF53" s="274"/>
      <c r="RG53" s="274"/>
      <c r="RH53" s="274"/>
      <c r="RI53" s="274"/>
      <c r="RJ53" s="274"/>
      <c r="RK53" s="274"/>
      <c r="RL53" s="274"/>
      <c r="RM53" s="274"/>
      <c r="RN53" s="274"/>
      <c r="RO53" s="274"/>
      <c r="RP53" s="274"/>
      <c r="RQ53" s="274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51"/>
      <c r="SJ53" s="251"/>
      <c r="SK53" s="272"/>
      <c r="SL53" s="272"/>
      <c r="SM53" s="272"/>
      <c r="SN53" s="273"/>
      <c r="SO53" s="273"/>
      <c r="SP53" s="272">
        <f t="shared" si="92"/>
        <v>0</v>
      </c>
      <c r="SQ53" s="272"/>
      <c r="SR53" s="272"/>
      <c r="SS53" s="272"/>
      <c r="SV53" s="270"/>
      <c r="SW53" s="270"/>
      <c r="SX53" s="235"/>
      <c r="SY53" s="236"/>
      <c r="SZ53" s="236"/>
      <c r="TA53" s="236"/>
      <c r="TB53" s="236"/>
      <c r="TC53" s="236"/>
      <c r="TD53" s="236"/>
      <c r="TE53" s="236"/>
      <c r="TF53" s="237"/>
      <c r="TG53" s="251"/>
      <c r="TH53" s="251"/>
      <c r="TI53" s="251"/>
      <c r="TJ53" s="274"/>
      <c r="TK53" s="274"/>
      <c r="TL53" s="274"/>
      <c r="TM53" s="274"/>
      <c r="TN53" s="274"/>
      <c r="TO53" s="274"/>
      <c r="TP53" s="274"/>
      <c r="TQ53" s="274"/>
      <c r="TR53" s="274"/>
      <c r="TS53" s="274"/>
      <c r="TT53" s="274"/>
      <c r="TU53" s="274"/>
      <c r="TV53" s="274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51"/>
      <c r="UO53" s="251"/>
      <c r="UP53" s="272"/>
      <c r="UQ53" s="272"/>
      <c r="UR53" s="272"/>
      <c r="US53" s="273"/>
      <c r="UT53" s="273"/>
      <c r="UU53" s="272">
        <f t="shared" si="93"/>
        <v>0</v>
      </c>
      <c r="UV53" s="272"/>
      <c r="UW53" s="272"/>
      <c r="UX53" s="272"/>
      <c r="VA53" s="270"/>
      <c r="VB53" s="270"/>
      <c r="VC53" s="235"/>
      <c r="VD53" s="236"/>
      <c r="VE53" s="236"/>
      <c r="VF53" s="236"/>
      <c r="VG53" s="236"/>
      <c r="VH53" s="236"/>
      <c r="VI53" s="236"/>
      <c r="VJ53" s="236"/>
      <c r="VK53" s="237"/>
      <c r="VL53" s="313"/>
      <c r="VM53" s="251"/>
      <c r="VN53" s="251"/>
      <c r="VO53" s="274"/>
      <c r="VP53" s="274"/>
      <c r="VQ53" s="274"/>
      <c r="VR53" s="274"/>
      <c r="VS53" s="274"/>
      <c r="VT53" s="274"/>
      <c r="VU53" s="274"/>
      <c r="VV53" s="274"/>
      <c r="VW53" s="274"/>
      <c r="VX53" s="274"/>
      <c r="VY53" s="274"/>
      <c r="VZ53" s="274"/>
      <c r="WA53" s="274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51"/>
      <c r="WT53" s="251"/>
      <c r="WU53" s="272"/>
      <c r="WV53" s="272"/>
      <c r="WW53" s="272"/>
      <c r="WX53" s="273"/>
      <c r="WY53" s="273"/>
      <c r="WZ53" s="272">
        <f t="shared" si="94"/>
        <v>0</v>
      </c>
      <c r="XA53" s="272"/>
      <c r="XB53" s="272"/>
      <c r="XC53" s="272"/>
      <c r="XF53" s="270"/>
      <c r="XG53" s="270"/>
      <c r="XH53" s="235"/>
      <c r="XI53" s="236"/>
      <c r="XJ53" s="236"/>
      <c r="XK53" s="236"/>
      <c r="XL53" s="236"/>
      <c r="XM53" s="236"/>
      <c r="XN53" s="236"/>
      <c r="XO53" s="236"/>
      <c r="XP53" s="237"/>
      <c r="XQ53" s="251"/>
      <c r="XR53" s="251"/>
      <c r="XS53" s="251"/>
      <c r="XT53" s="274"/>
      <c r="XU53" s="274"/>
      <c r="XV53" s="274"/>
      <c r="XW53" s="274"/>
      <c r="XX53" s="274"/>
      <c r="XY53" s="274"/>
      <c r="XZ53" s="274"/>
      <c r="YA53" s="274"/>
      <c r="YB53" s="274"/>
      <c r="YC53" s="274"/>
      <c r="YD53" s="274"/>
      <c r="YE53" s="274"/>
      <c r="YF53" s="274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51"/>
      <c r="YY53" s="251"/>
      <c r="YZ53" s="272"/>
      <c r="ZA53" s="272"/>
      <c r="ZB53" s="272"/>
      <c r="ZC53" s="273"/>
      <c r="ZD53" s="273"/>
      <c r="ZE53" s="272">
        <f t="shared" si="95"/>
        <v>0</v>
      </c>
      <c r="ZF53" s="272"/>
      <c r="ZG53" s="272"/>
      <c r="ZH53" s="272"/>
    </row>
    <row r="54" spans="3:684" ht="19.899999999999999" customHeight="1" x14ac:dyDescent="0.25">
      <c r="C54" s="270"/>
      <c r="D54" s="270"/>
      <c r="E54" s="235"/>
      <c r="F54" s="236"/>
      <c r="G54" s="236"/>
      <c r="H54" s="236"/>
      <c r="I54" s="236"/>
      <c r="J54" s="236"/>
      <c r="K54" s="236"/>
      <c r="L54" s="236"/>
      <c r="M54" s="237"/>
      <c r="N54" s="347"/>
      <c r="O54" s="348"/>
      <c r="P54" s="349"/>
      <c r="Q54" s="356"/>
      <c r="R54" s="357"/>
      <c r="S54" s="357"/>
      <c r="T54" s="357"/>
      <c r="U54" s="357"/>
      <c r="V54" s="358"/>
      <c r="W54" s="340"/>
      <c r="X54" s="341"/>
      <c r="Y54" s="341"/>
      <c r="Z54" s="341"/>
      <c r="AA54" s="341"/>
      <c r="AB54" s="341"/>
      <c r="AC54" s="342"/>
      <c r="AD54" s="330"/>
      <c r="AE54" s="331"/>
      <c r="AF54" s="331"/>
      <c r="AG54" s="331"/>
      <c r="AH54" s="331"/>
      <c r="AI54" s="331"/>
      <c r="AJ54" s="331"/>
      <c r="AK54" s="332"/>
      <c r="AL54" s="330"/>
      <c r="AM54" s="331"/>
      <c r="AN54" s="331"/>
      <c r="AO54" s="331"/>
      <c r="AP54" s="332"/>
      <c r="AQ54" s="330"/>
      <c r="AR54" s="331"/>
      <c r="AS54" s="331"/>
      <c r="AT54" s="332"/>
      <c r="AU54" s="359"/>
      <c r="AV54" s="313"/>
      <c r="AW54" s="337"/>
      <c r="AX54" s="338"/>
      <c r="AY54" s="339"/>
      <c r="AZ54" s="360"/>
      <c r="BA54" s="361"/>
      <c r="BB54" s="337">
        <f t="shared" si="84"/>
        <v>0</v>
      </c>
      <c r="BC54" s="338"/>
      <c r="BD54" s="338"/>
      <c r="BE54" s="339"/>
      <c r="BH54" s="270"/>
      <c r="BI54" s="270"/>
      <c r="BJ54" s="235"/>
      <c r="BK54" s="236"/>
      <c r="BL54" s="236"/>
      <c r="BM54" s="236"/>
      <c r="BN54" s="236"/>
      <c r="BO54" s="236"/>
      <c r="BP54" s="236"/>
      <c r="BQ54" s="236"/>
      <c r="BR54" s="237"/>
      <c r="BS54" s="251"/>
      <c r="BT54" s="251"/>
      <c r="BU54" s="251"/>
      <c r="BV54" s="274"/>
      <c r="BW54" s="274"/>
      <c r="BX54" s="274"/>
      <c r="BY54" s="274"/>
      <c r="BZ54" s="274"/>
      <c r="CA54" s="274"/>
      <c r="CB54" s="274"/>
      <c r="CC54" s="274"/>
      <c r="CD54" s="274"/>
      <c r="CE54" s="274"/>
      <c r="CF54" s="274"/>
      <c r="CG54" s="274"/>
      <c r="CH54" s="274"/>
      <c r="CI54" s="271"/>
      <c r="CJ54" s="271"/>
      <c r="CK54" s="271"/>
      <c r="CL54" s="271"/>
      <c r="CM54" s="271"/>
      <c r="CN54" s="271"/>
      <c r="CO54" s="271"/>
      <c r="CP54" s="271"/>
      <c r="CQ54" s="271"/>
      <c r="CR54" s="271"/>
      <c r="CS54" s="271"/>
      <c r="CT54" s="271"/>
      <c r="CU54" s="271"/>
      <c r="CV54" s="271"/>
      <c r="CW54" s="271"/>
      <c r="CX54" s="271"/>
      <c r="CY54" s="271"/>
      <c r="CZ54" s="251"/>
      <c r="DA54" s="251"/>
      <c r="DB54" s="272"/>
      <c r="DC54" s="272"/>
      <c r="DD54" s="272"/>
      <c r="DE54" s="273"/>
      <c r="DF54" s="273"/>
      <c r="DG54" s="272">
        <f t="shared" si="85"/>
        <v>0</v>
      </c>
      <c r="DH54" s="272"/>
      <c r="DI54" s="272"/>
      <c r="DJ54" s="272"/>
      <c r="DM54" s="270"/>
      <c r="DN54" s="270"/>
      <c r="DO54" s="235"/>
      <c r="DP54" s="236"/>
      <c r="DQ54" s="236"/>
      <c r="DR54" s="236"/>
      <c r="DS54" s="236"/>
      <c r="DT54" s="236"/>
      <c r="DU54" s="236"/>
      <c r="DV54" s="236"/>
      <c r="DW54" s="237"/>
      <c r="DX54" s="313"/>
      <c r="DY54" s="251"/>
      <c r="DZ54" s="251"/>
      <c r="EA54" s="274"/>
      <c r="EB54" s="274"/>
      <c r="EC54" s="274"/>
      <c r="ED54" s="274"/>
      <c r="EE54" s="274"/>
      <c r="EF54" s="274"/>
      <c r="EG54" s="274"/>
      <c r="EH54" s="274"/>
      <c r="EI54" s="274"/>
      <c r="EJ54" s="274"/>
      <c r="EK54" s="274"/>
      <c r="EL54" s="274"/>
      <c r="EM54" s="274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51"/>
      <c r="FF54" s="251"/>
      <c r="FG54" s="272"/>
      <c r="FH54" s="272"/>
      <c r="FI54" s="272"/>
      <c r="FJ54" s="273"/>
      <c r="FK54" s="273"/>
      <c r="FL54" s="272">
        <f t="shared" si="86"/>
        <v>0</v>
      </c>
      <c r="FM54" s="272"/>
      <c r="FN54" s="272"/>
      <c r="FO54" s="272"/>
      <c r="FR54" s="270"/>
      <c r="FS54" s="270"/>
      <c r="FT54" s="235"/>
      <c r="FU54" s="236"/>
      <c r="FV54" s="236"/>
      <c r="FW54" s="236"/>
      <c r="FX54" s="236"/>
      <c r="FY54" s="236"/>
      <c r="FZ54" s="236"/>
      <c r="GA54" s="236"/>
      <c r="GB54" s="237"/>
      <c r="GC54" s="251"/>
      <c r="GD54" s="251"/>
      <c r="GE54" s="251"/>
      <c r="GF54" s="274"/>
      <c r="GG54" s="274"/>
      <c r="GH54" s="274"/>
      <c r="GI54" s="274"/>
      <c r="GJ54" s="274"/>
      <c r="GK54" s="274"/>
      <c r="GL54" s="274"/>
      <c r="GM54" s="274"/>
      <c r="GN54" s="274"/>
      <c r="GO54" s="274"/>
      <c r="GP54" s="274"/>
      <c r="GQ54" s="274"/>
      <c r="GR54" s="274"/>
      <c r="GS54" s="271"/>
      <c r="GT54" s="271"/>
      <c r="GU54" s="271"/>
      <c r="GV54" s="271"/>
      <c r="GW54" s="271"/>
      <c r="GX54" s="271"/>
      <c r="GY54" s="271"/>
      <c r="GZ54" s="271"/>
      <c r="HA54" s="271"/>
      <c r="HB54" s="271"/>
      <c r="HC54" s="271"/>
      <c r="HD54" s="271"/>
      <c r="HE54" s="271"/>
      <c r="HF54" s="271"/>
      <c r="HG54" s="271"/>
      <c r="HH54" s="271"/>
      <c r="HI54" s="271"/>
      <c r="HJ54" s="251"/>
      <c r="HK54" s="251"/>
      <c r="HL54" s="272"/>
      <c r="HM54" s="272"/>
      <c r="HN54" s="272"/>
      <c r="HO54" s="273"/>
      <c r="HP54" s="273"/>
      <c r="HQ54" s="272">
        <f t="shared" si="87"/>
        <v>0</v>
      </c>
      <c r="HR54" s="272"/>
      <c r="HS54" s="272"/>
      <c r="HT54" s="272"/>
      <c r="HW54" s="270"/>
      <c r="HX54" s="270"/>
      <c r="HY54" s="235"/>
      <c r="HZ54" s="236"/>
      <c r="IA54" s="236"/>
      <c r="IB54" s="236"/>
      <c r="IC54" s="236"/>
      <c r="ID54" s="236"/>
      <c r="IE54" s="236"/>
      <c r="IF54" s="236"/>
      <c r="IG54" s="237"/>
      <c r="IH54" s="313"/>
      <c r="II54" s="251"/>
      <c r="IJ54" s="251"/>
      <c r="IK54" s="274"/>
      <c r="IL54" s="274"/>
      <c r="IM54" s="274"/>
      <c r="IN54" s="274"/>
      <c r="IO54" s="274"/>
      <c r="IP54" s="274"/>
      <c r="IQ54" s="274"/>
      <c r="IR54" s="274"/>
      <c r="IS54" s="274"/>
      <c r="IT54" s="274"/>
      <c r="IU54" s="274"/>
      <c r="IV54" s="274"/>
      <c r="IW54" s="274"/>
      <c r="IX54" s="271"/>
      <c r="IY54" s="271"/>
      <c r="IZ54" s="271"/>
      <c r="JA54" s="271"/>
      <c r="JB54" s="271"/>
      <c r="JC54" s="271"/>
      <c r="JD54" s="271"/>
      <c r="JE54" s="271"/>
      <c r="JF54" s="271"/>
      <c r="JG54" s="271"/>
      <c r="JH54" s="271"/>
      <c r="JI54" s="271"/>
      <c r="JJ54" s="271"/>
      <c r="JK54" s="271"/>
      <c r="JL54" s="271"/>
      <c r="JM54" s="271"/>
      <c r="JN54" s="271"/>
      <c r="JO54" s="251"/>
      <c r="JP54" s="251"/>
      <c r="JQ54" s="272"/>
      <c r="JR54" s="272"/>
      <c r="JS54" s="272"/>
      <c r="JT54" s="273"/>
      <c r="JU54" s="273"/>
      <c r="JV54" s="272">
        <f t="shared" si="88"/>
        <v>0</v>
      </c>
      <c r="JW54" s="272"/>
      <c r="JX54" s="272"/>
      <c r="JY54" s="272"/>
      <c r="KB54" s="270"/>
      <c r="KC54" s="270"/>
      <c r="KD54" s="235"/>
      <c r="KE54" s="236"/>
      <c r="KF54" s="236"/>
      <c r="KG54" s="236"/>
      <c r="KH54" s="236"/>
      <c r="KI54" s="236"/>
      <c r="KJ54" s="236"/>
      <c r="KK54" s="236"/>
      <c r="KL54" s="237"/>
      <c r="KM54" s="251"/>
      <c r="KN54" s="251"/>
      <c r="KO54" s="251"/>
      <c r="KP54" s="274"/>
      <c r="KQ54" s="274"/>
      <c r="KR54" s="274"/>
      <c r="KS54" s="274"/>
      <c r="KT54" s="274"/>
      <c r="KU54" s="274"/>
      <c r="KV54" s="274"/>
      <c r="KW54" s="274"/>
      <c r="KX54" s="274"/>
      <c r="KY54" s="274"/>
      <c r="KZ54" s="274"/>
      <c r="LA54" s="274"/>
      <c r="LB54" s="274"/>
      <c r="LC54" s="271"/>
      <c r="LD54" s="271"/>
      <c r="LE54" s="271"/>
      <c r="LF54" s="271"/>
      <c r="LG54" s="271"/>
      <c r="LH54" s="271"/>
      <c r="LI54" s="271"/>
      <c r="LJ54" s="271"/>
      <c r="LK54" s="271"/>
      <c r="LL54" s="271"/>
      <c r="LM54" s="271"/>
      <c r="LN54" s="271"/>
      <c r="LO54" s="271"/>
      <c r="LP54" s="271"/>
      <c r="LQ54" s="271"/>
      <c r="LR54" s="271"/>
      <c r="LS54" s="271"/>
      <c r="LT54" s="251"/>
      <c r="LU54" s="251"/>
      <c r="LV54" s="272"/>
      <c r="LW54" s="272"/>
      <c r="LX54" s="272"/>
      <c r="LY54" s="273"/>
      <c r="LZ54" s="273"/>
      <c r="MA54" s="272">
        <f t="shared" si="89"/>
        <v>0</v>
      </c>
      <c r="MB54" s="272"/>
      <c r="MC54" s="272"/>
      <c r="MD54" s="272"/>
      <c r="MG54" s="270"/>
      <c r="MH54" s="270"/>
      <c r="MI54" s="235"/>
      <c r="MJ54" s="236"/>
      <c r="MK54" s="236"/>
      <c r="ML54" s="236"/>
      <c r="MM54" s="236"/>
      <c r="MN54" s="236"/>
      <c r="MO54" s="236"/>
      <c r="MP54" s="236"/>
      <c r="MQ54" s="237"/>
      <c r="MR54" s="313"/>
      <c r="MS54" s="251"/>
      <c r="MT54" s="251"/>
      <c r="MU54" s="274"/>
      <c r="MV54" s="274"/>
      <c r="MW54" s="274"/>
      <c r="MX54" s="274"/>
      <c r="MY54" s="274"/>
      <c r="MZ54" s="274"/>
      <c r="NA54" s="274"/>
      <c r="NB54" s="274"/>
      <c r="NC54" s="274"/>
      <c r="ND54" s="274"/>
      <c r="NE54" s="274"/>
      <c r="NF54" s="274"/>
      <c r="NG54" s="274"/>
      <c r="NH54" s="271"/>
      <c r="NI54" s="271"/>
      <c r="NJ54" s="271"/>
      <c r="NK54" s="271"/>
      <c r="NL54" s="271"/>
      <c r="NM54" s="271"/>
      <c r="NN54" s="271"/>
      <c r="NO54" s="271"/>
      <c r="NP54" s="271"/>
      <c r="NQ54" s="271"/>
      <c r="NR54" s="271"/>
      <c r="NS54" s="271"/>
      <c r="NT54" s="271"/>
      <c r="NU54" s="271"/>
      <c r="NV54" s="271"/>
      <c r="NW54" s="271"/>
      <c r="NX54" s="271"/>
      <c r="NY54" s="251"/>
      <c r="NZ54" s="251"/>
      <c r="OA54" s="272"/>
      <c r="OB54" s="272"/>
      <c r="OC54" s="272"/>
      <c r="OD54" s="273"/>
      <c r="OE54" s="273"/>
      <c r="OF54" s="272">
        <f t="shared" si="90"/>
        <v>0</v>
      </c>
      <c r="OG54" s="272"/>
      <c r="OH54" s="272"/>
      <c r="OI54" s="272"/>
      <c r="OL54" s="270"/>
      <c r="OM54" s="270"/>
      <c r="ON54" s="235"/>
      <c r="OO54" s="236"/>
      <c r="OP54" s="236"/>
      <c r="OQ54" s="236"/>
      <c r="OR54" s="236"/>
      <c r="OS54" s="236"/>
      <c r="OT54" s="236"/>
      <c r="OU54" s="236"/>
      <c r="OV54" s="237"/>
      <c r="OW54" s="251"/>
      <c r="OX54" s="251"/>
      <c r="OY54" s="251"/>
      <c r="OZ54" s="274"/>
      <c r="PA54" s="274"/>
      <c r="PB54" s="274"/>
      <c r="PC54" s="274"/>
      <c r="PD54" s="274"/>
      <c r="PE54" s="274"/>
      <c r="PF54" s="274"/>
      <c r="PG54" s="274"/>
      <c r="PH54" s="274"/>
      <c r="PI54" s="274"/>
      <c r="PJ54" s="274"/>
      <c r="PK54" s="274"/>
      <c r="PL54" s="274"/>
      <c r="PM54" s="271"/>
      <c r="PN54" s="271"/>
      <c r="PO54" s="271"/>
      <c r="PP54" s="271"/>
      <c r="PQ54" s="271"/>
      <c r="PR54" s="271"/>
      <c r="PS54" s="271"/>
      <c r="PT54" s="271"/>
      <c r="PU54" s="271"/>
      <c r="PV54" s="271"/>
      <c r="PW54" s="271"/>
      <c r="PX54" s="271"/>
      <c r="PY54" s="271"/>
      <c r="PZ54" s="271"/>
      <c r="QA54" s="271"/>
      <c r="QB54" s="271"/>
      <c r="QC54" s="271"/>
      <c r="QD54" s="251"/>
      <c r="QE54" s="251"/>
      <c r="QF54" s="272"/>
      <c r="QG54" s="272"/>
      <c r="QH54" s="272"/>
      <c r="QI54" s="273"/>
      <c r="QJ54" s="273"/>
      <c r="QK54" s="272">
        <f t="shared" si="91"/>
        <v>0</v>
      </c>
      <c r="QL54" s="272"/>
      <c r="QM54" s="272"/>
      <c r="QN54" s="272"/>
      <c r="QQ54" s="270"/>
      <c r="QR54" s="270"/>
      <c r="QS54" s="235"/>
      <c r="QT54" s="236"/>
      <c r="QU54" s="236"/>
      <c r="QV54" s="236"/>
      <c r="QW54" s="236"/>
      <c r="QX54" s="236"/>
      <c r="QY54" s="236"/>
      <c r="QZ54" s="236"/>
      <c r="RA54" s="237"/>
      <c r="RB54" s="313"/>
      <c r="RC54" s="251"/>
      <c r="RD54" s="251"/>
      <c r="RE54" s="274"/>
      <c r="RF54" s="274"/>
      <c r="RG54" s="274"/>
      <c r="RH54" s="274"/>
      <c r="RI54" s="274"/>
      <c r="RJ54" s="274"/>
      <c r="RK54" s="274"/>
      <c r="RL54" s="274"/>
      <c r="RM54" s="274"/>
      <c r="RN54" s="274"/>
      <c r="RO54" s="274"/>
      <c r="RP54" s="274"/>
      <c r="RQ54" s="274"/>
      <c r="RR54" s="271"/>
      <c r="RS54" s="271"/>
      <c r="RT54" s="271"/>
      <c r="RU54" s="271"/>
      <c r="RV54" s="271"/>
      <c r="RW54" s="271"/>
      <c r="RX54" s="271"/>
      <c r="RY54" s="271"/>
      <c r="RZ54" s="271"/>
      <c r="SA54" s="271"/>
      <c r="SB54" s="271"/>
      <c r="SC54" s="271"/>
      <c r="SD54" s="271"/>
      <c r="SE54" s="271"/>
      <c r="SF54" s="271"/>
      <c r="SG54" s="271"/>
      <c r="SH54" s="271"/>
      <c r="SI54" s="251"/>
      <c r="SJ54" s="251"/>
      <c r="SK54" s="272"/>
      <c r="SL54" s="272"/>
      <c r="SM54" s="272"/>
      <c r="SN54" s="273"/>
      <c r="SO54" s="273"/>
      <c r="SP54" s="272">
        <f t="shared" si="92"/>
        <v>0</v>
      </c>
      <c r="SQ54" s="272"/>
      <c r="SR54" s="272"/>
      <c r="SS54" s="272"/>
      <c r="SV54" s="270"/>
      <c r="SW54" s="270"/>
      <c r="SX54" s="235"/>
      <c r="SY54" s="236"/>
      <c r="SZ54" s="236"/>
      <c r="TA54" s="236"/>
      <c r="TB54" s="236"/>
      <c r="TC54" s="236"/>
      <c r="TD54" s="236"/>
      <c r="TE54" s="236"/>
      <c r="TF54" s="237"/>
      <c r="TG54" s="251"/>
      <c r="TH54" s="251"/>
      <c r="TI54" s="251"/>
      <c r="TJ54" s="274"/>
      <c r="TK54" s="274"/>
      <c r="TL54" s="274"/>
      <c r="TM54" s="274"/>
      <c r="TN54" s="274"/>
      <c r="TO54" s="274"/>
      <c r="TP54" s="274"/>
      <c r="TQ54" s="274"/>
      <c r="TR54" s="274"/>
      <c r="TS54" s="274"/>
      <c r="TT54" s="274"/>
      <c r="TU54" s="274"/>
      <c r="TV54" s="274"/>
      <c r="TW54" s="271"/>
      <c r="TX54" s="271"/>
      <c r="TY54" s="271"/>
      <c r="TZ54" s="271"/>
      <c r="UA54" s="271"/>
      <c r="UB54" s="271"/>
      <c r="UC54" s="271"/>
      <c r="UD54" s="271"/>
      <c r="UE54" s="271"/>
      <c r="UF54" s="271"/>
      <c r="UG54" s="271"/>
      <c r="UH54" s="271"/>
      <c r="UI54" s="271"/>
      <c r="UJ54" s="271"/>
      <c r="UK54" s="271"/>
      <c r="UL54" s="271"/>
      <c r="UM54" s="271"/>
      <c r="UN54" s="251"/>
      <c r="UO54" s="251"/>
      <c r="UP54" s="272"/>
      <c r="UQ54" s="272"/>
      <c r="UR54" s="272"/>
      <c r="US54" s="273"/>
      <c r="UT54" s="273"/>
      <c r="UU54" s="272">
        <f t="shared" si="93"/>
        <v>0</v>
      </c>
      <c r="UV54" s="272"/>
      <c r="UW54" s="272"/>
      <c r="UX54" s="272"/>
      <c r="VA54" s="270"/>
      <c r="VB54" s="270"/>
      <c r="VC54" s="235"/>
      <c r="VD54" s="236"/>
      <c r="VE54" s="236"/>
      <c r="VF54" s="236"/>
      <c r="VG54" s="236"/>
      <c r="VH54" s="236"/>
      <c r="VI54" s="236"/>
      <c r="VJ54" s="236"/>
      <c r="VK54" s="237"/>
      <c r="VL54" s="313"/>
      <c r="VM54" s="251"/>
      <c r="VN54" s="251"/>
      <c r="VO54" s="274"/>
      <c r="VP54" s="274"/>
      <c r="VQ54" s="274"/>
      <c r="VR54" s="274"/>
      <c r="VS54" s="274"/>
      <c r="VT54" s="274"/>
      <c r="VU54" s="274"/>
      <c r="VV54" s="274"/>
      <c r="VW54" s="274"/>
      <c r="VX54" s="274"/>
      <c r="VY54" s="274"/>
      <c r="VZ54" s="274"/>
      <c r="WA54" s="274"/>
      <c r="WB54" s="271"/>
      <c r="WC54" s="271"/>
      <c r="WD54" s="271"/>
      <c r="WE54" s="271"/>
      <c r="WF54" s="271"/>
      <c r="WG54" s="271"/>
      <c r="WH54" s="271"/>
      <c r="WI54" s="271"/>
      <c r="WJ54" s="271"/>
      <c r="WK54" s="271"/>
      <c r="WL54" s="271"/>
      <c r="WM54" s="271"/>
      <c r="WN54" s="271"/>
      <c r="WO54" s="271"/>
      <c r="WP54" s="271"/>
      <c r="WQ54" s="271"/>
      <c r="WR54" s="271"/>
      <c r="WS54" s="251"/>
      <c r="WT54" s="251"/>
      <c r="WU54" s="272"/>
      <c r="WV54" s="272"/>
      <c r="WW54" s="272"/>
      <c r="WX54" s="273"/>
      <c r="WY54" s="273"/>
      <c r="WZ54" s="272">
        <f t="shared" si="94"/>
        <v>0</v>
      </c>
      <c r="XA54" s="272"/>
      <c r="XB54" s="272"/>
      <c r="XC54" s="272"/>
      <c r="XF54" s="270"/>
      <c r="XG54" s="270"/>
      <c r="XH54" s="235"/>
      <c r="XI54" s="236"/>
      <c r="XJ54" s="236"/>
      <c r="XK54" s="236"/>
      <c r="XL54" s="236"/>
      <c r="XM54" s="236"/>
      <c r="XN54" s="236"/>
      <c r="XO54" s="236"/>
      <c r="XP54" s="237"/>
      <c r="XQ54" s="251"/>
      <c r="XR54" s="251"/>
      <c r="XS54" s="251"/>
      <c r="XT54" s="274"/>
      <c r="XU54" s="274"/>
      <c r="XV54" s="274"/>
      <c r="XW54" s="274"/>
      <c r="XX54" s="274"/>
      <c r="XY54" s="274"/>
      <c r="XZ54" s="274"/>
      <c r="YA54" s="274"/>
      <c r="YB54" s="274"/>
      <c r="YC54" s="274"/>
      <c r="YD54" s="274"/>
      <c r="YE54" s="274"/>
      <c r="YF54" s="274"/>
      <c r="YG54" s="271"/>
      <c r="YH54" s="271"/>
      <c r="YI54" s="271"/>
      <c r="YJ54" s="271"/>
      <c r="YK54" s="271"/>
      <c r="YL54" s="271"/>
      <c r="YM54" s="271"/>
      <c r="YN54" s="271"/>
      <c r="YO54" s="271"/>
      <c r="YP54" s="271"/>
      <c r="YQ54" s="271"/>
      <c r="YR54" s="271"/>
      <c r="YS54" s="271"/>
      <c r="YT54" s="271"/>
      <c r="YU54" s="271"/>
      <c r="YV54" s="271"/>
      <c r="YW54" s="271"/>
      <c r="YX54" s="251"/>
      <c r="YY54" s="251"/>
      <c r="YZ54" s="272"/>
      <c r="ZA54" s="272"/>
      <c r="ZB54" s="272"/>
      <c r="ZC54" s="273"/>
      <c r="ZD54" s="273"/>
      <c r="ZE54" s="272">
        <f t="shared" si="95"/>
        <v>0</v>
      </c>
      <c r="ZF54" s="272"/>
      <c r="ZG54" s="272"/>
      <c r="ZH54" s="272"/>
    </row>
    <row r="55" spans="3:684" ht="19.899999999999999" customHeight="1" x14ac:dyDescent="0.25">
      <c r="C55" s="270"/>
      <c r="D55" s="270"/>
      <c r="E55" s="235"/>
      <c r="F55" s="236"/>
      <c r="G55" s="236"/>
      <c r="H55" s="236"/>
      <c r="I55" s="236"/>
      <c r="J55" s="236"/>
      <c r="K55" s="236"/>
      <c r="L55" s="236"/>
      <c r="M55" s="237"/>
      <c r="N55" s="362" t="s">
        <v>684</v>
      </c>
      <c r="O55" s="363"/>
      <c r="P55" s="363"/>
      <c r="Q55" s="363"/>
      <c r="R55" s="363"/>
      <c r="S55" s="363"/>
      <c r="T55" s="363"/>
      <c r="U55" s="363"/>
      <c r="V55" s="363"/>
      <c r="W55" s="363"/>
      <c r="X55" s="363"/>
      <c r="Y55" s="363"/>
      <c r="Z55" s="363"/>
      <c r="AA55" s="363"/>
      <c r="AB55" s="363"/>
      <c r="AC55" s="363"/>
      <c r="AD55" s="363"/>
      <c r="AE55" s="363"/>
      <c r="AF55" s="363"/>
      <c r="AG55" s="363"/>
      <c r="AH55" s="363"/>
      <c r="AI55" s="363"/>
      <c r="AJ55" s="363"/>
      <c r="AK55" s="363"/>
      <c r="AL55" s="363"/>
      <c r="AM55" s="363"/>
      <c r="AN55" s="363"/>
      <c r="AO55" s="363"/>
      <c r="AP55" s="363"/>
      <c r="AQ55" s="363"/>
      <c r="AR55" s="363"/>
      <c r="AS55" s="363"/>
      <c r="AT55" s="363"/>
      <c r="AU55" s="363"/>
      <c r="AV55" s="363"/>
      <c r="AW55" s="363"/>
      <c r="AX55" s="363"/>
      <c r="AY55" s="363"/>
      <c r="AZ55" s="363"/>
      <c r="BA55" s="364"/>
      <c r="BB55" s="365">
        <f>SUM(BB51:BE54)</f>
        <v>0</v>
      </c>
      <c r="BC55" s="366"/>
      <c r="BD55" s="366"/>
      <c r="BE55" s="367"/>
      <c r="BH55" s="270"/>
      <c r="BI55" s="270"/>
      <c r="BJ55" s="235"/>
      <c r="BK55" s="236"/>
      <c r="BL55" s="236"/>
      <c r="BM55" s="236"/>
      <c r="BN55" s="236"/>
      <c r="BO55" s="236"/>
      <c r="BP55" s="236"/>
      <c r="BQ55" s="236"/>
      <c r="BR55" s="237"/>
      <c r="BS55" s="377" t="s">
        <v>684</v>
      </c>
      <c r="BT55" s="276"/>
      <c r="BU55" s="276"/>
      <c r="BV55" s="276"/>
      <c r="BW55" s="276"/>
      <c r="BX55" s="276"/>
      <c r="BY55" s="276"/>
      <c r="BZ55" s="276"/>
      <c r="CA55" s="276"/>
      <c r="CB55" s="276"/>
      <c r="CC55" s="276"/>
      <c r="CD55" s="276"/>
      <c r="CE55" s="276"/>
      <c r="CF55" s="276"/>
      <c r="CG55" s="276"/>
      <c r="CH55" s="276"/>
      <c r="CI55" s="276"/>
      <c r="CJ55" s="276"/>
      <c r="CK55" s="276"/>
      <c r="CL55" s="276"/>
      <c r="CM55" s="276"/>
      <c r="CN55" s="276"/>
      <c r="CO55" s="276"/>
      <c r="CP55" s="276"/>
      <c r="CQ55" s="276"/>
      <c r="CR55" s="276"/>
      <c r="CS55" s="276"/>
      <c r="CT55" s="276"/>
      <c r="CU55" s="276"/>
      <c r="CV55" s="276"/>
      <c r="CW55" s="276"/>
      <c r="CX55" s="276"/>
      <c r="CY55" s="276"/>
      <c r="CZ55" s="276"/>
      <c r="DA55" s="276"/>
      <c r="DB55" s="276"/>
      <c r="DC55" s="276"/>
      <c r="DD55" s="276"/>
      <c r="DE55" s="276"/>
      <c r="DF55" s="276"/>
      <c r="DG55" s="277">
        <f>SUM(DG51:DJ54)</f>
        <v>0</v>
      </c>
      <c r="DH55" s="277"/>
      <c r="DI55" s="277"/>
      <c r="DJ55" s="277"/>
      <c r="DM55" s="270"/>
      <c r="DN55" s="270"/>
      <c r="DO55" s="235"/>
      <c r="DP55" s="236"/>
      <c r="DQ55" s="236"/>
      <c r="DR55" s="236"/>
      <c r="DS55" s="236"/>
      <c r="DT55" s="236"/>
      <c r="DU55" s="236"/>
      <c r="DV55" s="236"/>
      <c r="DW55" s="237"/>
      <c r="DX55" s="310" t="s">
        <v>684</v>
      </c>
      <c r="DY55" s="311"/>
      <c r="DZ55" s="311"/>
      <c r="EA55" s="311"/>
      <c r="EB55" s="311"/>
      <c r="EC55" s="311"/>
      <c r="ED55" s="311"/>
      <c r="EE55" s="311"/>
      <c r="EF55" s="311"/>
      <c r="EG55" s="311"/>
      <c r="EH55" s="311"/>
      <c r="EI55" s="311"/>
      <c r="EJ55" s="311"/>
      <c r="EK55" s="311"/>
      <c r="EL55" s="311"/>
      <c r="EM55" s="311"/>
      <c r="EN55" s="311"/>
      <c r="EO55" s="311"/>
      <c r="EP55" s="311"/>
      <c r="EQ55" s="311"/>
      <c r="ER55" s="311"/>
      <c r="ES55" s="311"/>
      <c r="ET55" s="311"/>
      <c r="EU55" s="311"/>
      <c r="EV55" s="311"/>
      <c r="EW55" s="311"/>
      <c r="EX55" s="311"/>
      <c r="EY55" s="311"/>
      <c r="EZ55" s="311"/>
      <c r="FA55" s="311"/>
      <c r="FB55" s="311"/>
      <c r="FC55" s="311"/>
      <c r="FD55" s="311"/>
      <c r="FE55" s="311"/>
      <c r="FF55" s="311"/>
      <c r="FG55" s="311"/>
      <c r="FH55" s="311"/>
      <c r="FI55" s="311"/>
      <c r="FJ55" s="311"/>
      <c r="FK55" s="311"/>
      <c r="FL55" s="312">
        <f>SUM(FL51:FO54)</f>
        <v>0</v>
      </c>
      <c r="FM55" s="312"/>
      <c r="FN55" s="312"/>
      <c r="FO55" s="312"/>
      <c r="FR55" s="270"/>
      <c r="FS55" s="270"/>
      <c r="FT55" s="235"/>
      <c r="FU55" s="236"/>
      <c r="FV55" s="236"/>
      <c r="FW55" s="236"/>
      <c r="FX55" s="236"/>
      <c r="FY55" s="236"/>
      <c r="FZ55" s="236"/>
      <c r="GA55" s="236"/>
      <c r="GB55" s="237"/>
      <c r="GC55" s="275" t="s">
        <v>684</v>
      </c>
      <c r="GD55" s="276"/>
      <c r="GE55" s="276"/>
      <c r="GF55" s="276"/>
      <c r="GG55" s="276"/>
      <c r="GH55" s="276"/>
      <c r="GI55" s="276"/>
      <c r="GJ55" s="276"/>
      <c r="GK55" s="276"/>
      <c r="GL55" s="276"/>
      <c r="GM55" s="276"/>
      <c r="GN55" s="276"/>
      <c r="GO55" s="276"/>
      <c r="GP55" s="276"/>
      <c r="GQ55" s="276"/>
      <c r="GR55" s="276"/>
      <c r="GS55" s="276"/>
      <c r="GT55" s="276"/>
      <c r="GU55" s="276"/>
      <c r="GV55" s="276"/>
      <c r="GW55" s="276"/>
      <c r="GX55" s="276"/>
      <c r="GY55" s="276"/>
      <c r="GZ55" s="276"/>
      <c r="HA55" s="276"/>
      <c r="HB55" s="276"/>
      <c r="HC55" s="276"/>
      <c r="HD55" s="276"/>
      <c r="HE55" s="276"/>
      <c r="HF55" s="276"/>
      <c r="HG55" s="276"/>
      <c r="HH55" s="276"/>
      <c r="HI55" s="276"/>
      <c r="HJ55" s="276"/>
      <c r="HK55" s="276"/>
      <c r="HL55" s="276"/>
      <c r="HM55" s="276"/>
      <c r="HN55" s="276"/>
      <c r="HO55" s="276"/>
      <c r="HP55" s="276"/>
      <c r="HQ55" s="277">
        <f>SUM(HQ51:HT54)</f>
        <v>0</v>
      </c>
      <c r="HR55" s="277"/>
      <c r="HS55" s="277"/>
      <c r="HT55" s="277"/>
      <c r="HW55" s="270"/>
      <c r="HX55" s="270"/>
      <c r="HY55" s="235"/>
      <c r="HZ55" s="236"/>
      <c r="IA55" s="236"/>
      <c r="IB55" s="236"/>
      <c r="IC55" s="236"/>
      <c r="ID55" s="236"/>
      <c r="IE55" s="236"/>
      <c r="IF55" s="236"/>
      <c r="IG55" s="237"/>
      <c r="IH55" s="310" t="s">
        <v>684</v>
      </c>
      <c r="II55" s="311"/>
      <c r="IJ55" s="311"/>
      <c r="IK55" s="311"/>
      <c r="IL55" s="311"/>
      <c r="IM55" s="311"/>
      <c r="IN55" s="311"/>
      <c r="IO55" s="311"/>
      <c r="IP55" s="311"/>
      <c r="IQ55" s="311"/>
      <c r="IR55" s="311"/>
      <c r="IS55" s="311"/>
      <c r="IT55" s="311"/>
      <c r="IU55" s="311"/>
      <c r="IV55" s="311"/>
      <c r="IW55" s="311"/>
      <c r="IX55" s="311"/>
      <c r="IY55" s="311"/>
      <c r="IZ55" s="311"/>
      <c r="JA55" s="311"/>
      <c r="JB55" s="311"/>
      <c r="JC55" s="311"/>
      <c r="JD55" s="311"/>
      <c r="JE55" s="311"/>
      <c r="JF55" s="311"/>
      <c r="JG55" s="311"/>
      <c r="JH55" s="311"/>
      <c r="JI55" s="311"/>
      <c r="JJ55" s="311"/>
      <c r="JK55" s="311"/>
      <c r="JL55" s="311"/>
      <c r="JM55" s="311"/>
      <c r="JN55" s="311"/>
      <c r="JO55" s="311"/>
      <c r="JP55" s="311"/>
      <c r="JQ55" s="311"/>
      <c r="JR55" s="311"/>
      <c r="JS55" s="311"/>
      <c r="JT55" s="311"/>
      <c r="JU55" s="311"/>
      <c r="JV55" s="312">
        <f>SUM(JV51:JY54)</f>
        <v>0</v>
      </c>
      <c r="JW55" s="312"/>
      <c r="JX55" s="312"/>
      <c r="JY55" s="312"/>
      <c r="KB55" s="270"/>
      <c r="KC55" s="270"/>
      <c r="KD55" s="235"/>
      <c r="KE55" s="236"/>
      <c r="KF55" s="236"/>
      <c r="KG55" s="236"/>
      <c r="KH55" s="236"/>
      <c r="KI55" s="236"/>
      <c r="KJ55" s="236"/>
      <c r="KK55" s="236"/>
      <c r="KL55" s="237"/>
      <c r="KM55" s="275" t="s">
        <v>684</v>
      </c>
      <c r="KN55" s="276"/>
      <c r="KO55" s="276"/>
      <c r="KP55" s="276"/>
      <c r="KQ55" s="276"/>
      <c r="KR55" s="276"/>
      <c r="KS55" s="276"/>
      <c r="KT55" s="276"/>
      <c r="KU55" s="276"/>
      <c r="KV55" s="276"/>
      <c r="KW55" s="276"/>
      <c r="KX55" s="276"/>
      <c r="KY55" s="276"/>
      <c r="KZ55" s="276"/>
      <c r="LA55" s="276"/>
      <c r="LB55" s="276"/>
      <c r="LC55" s="276"/>
      <c r="LD55" s="276"/>
      <c r="LE55" s="276"/>
      <c r="LF55" s="276"/>
      <c r="LG55" s="276"/>
      <c r="LH55" s="276"/>
      <c r="LI55" s="276"/>
      <c r="LJ55" s="276"/>
      <c r="LK55" s="276"/>
      <c r="LL55" s="276"/>
      <c r="LM55" s="276"/>
      <c r="LN55" s="276"/>
      <c r="LO55" s="276"/>
      <c r="LP55" s="276"/>
      <c r="LQ55" s="276"/>
      <c r="LR55" s="276"/>
      <c r="LS55" s="276"/>
      <c r="LT55" s="276"/>
      <c r="LU55" s="276"/>
      <c r="LV55" s="276"/>
      <c r="LW55" s="276"/>
      <c r="LX55" s="276"/>
      <c r="LY55" s="276"/>
      <c r="LZ55" s="276"/>
      <c r="MA55" s="277">
        <f>SUM(MA51:MD54)</f>
        <v>0</v>
      </c>
      <c r="MB55" s="277"/>
      <c r="MC55" s="277"/>
      <c r="MD55" s="277"/>
      <c r="MG55" s="270"/>
      <c r="MH55" s="270"/>
      <c r="MI55" s="235"/>
      <c r="MJ55" s="236"/>
      <c r="MK55" s="236"/>
      <c r="ML55" s="236"/>
      <c r="MM55" s="236"/>
      <c r="MN55" s="236"/>
      <c r="MO55" s="236"/>
      <c r="MP55" s="236"/>
      <c r="MQ55" s="237"/>
      <c r="MR55" s="310" t="s">
        <v>684</v>
      </c>
      <c r="MS55" s="311"/>
      <c r="MT55" s="311"/>
      <c r="MU55" s="311"/>
      <c r="MV55" s="311"/>
      <c r="MW55" s="311"/>
      <c r="MX55" s="311"/>
      <c r="MY55" s="311"/>
      <c r="MZ55" s="311"/>
      <c r="NA55" s="311"/>
      <c r="NB55" s="311"/>
      <c r="NC55" s="311"/>
      <c r="ND55" s="311"/>
      <c r="NE55" s="311"/>
      <c r="NF55" s="311"/>
      <c r="NG55" s="311"/>
      <c r="NH55" s="311"/>
      <c r="NI55" s="311"/>
      <c r="NJ55" s="311"/>
      <c r="NK55" s="311"/>
      <c r="NL55" s="311"/>
      <c r="NM55" s="311"/>
      <c r="NN55" s="311"/>
      <c r="NO55" s="311"/>
      <c r="NP55" s="311"/>
      <c r="NQ55" s="311"/>
      <c r="NR55" s="311"/>
      <c r="NS55" s="311"/>
      <c r="NT55" s="311"/>
      <c r="NU55" s="311"/>
      <c r="NV55" s="311"/>
      <c r="NW55" s="311"/>
      <c r="NX55" s="311"/>
      <c r="NY55" s="311"/>
      <c r="NZ55" s="311"/>
      <c r="OA55" s="311"/>
      <c r="OB55" s="311"/>
      <c r="OC55" s="311"/>
      <c r="OD55" s="311"/>
      <c r="OE55" s="311"/>
      <c r="OF55" s="312">
        <f>SUM(OF51:OI54)</f>
        <v>0</v>
      </c>
      <c r="OG55" s="312"/>
      <c r="OH55" s="312"/>
      <c r="OI55" s="312"/>
      <c r="OL55" s="270"/>
      <c r="OM55" s="270"/>
      <c r="ON55" s="235"/>
      <c r="OO55" s="236"/>
      <c r="OP55" s="236"/>
      <c r="OQ55" s="236"/>
      <c r="OR55" s="236"/>
      <c r="OS55" s="236"/>
      <c r="OT55" s="236"/>
      <c r="OU55" s="236"/>
      <c r="OV55" s="237"/>
      <c r="OW55" s="275" t="s">
        <v>684</v>
      </c>
      <c r="OX55" s="276"/>
      <c r="OY55" s="276"/>
      <c r="OZ55" s="276"/>
      <c r="PA55" s="276"/>
      <c r="PB55" s="276"/>
      <c r="PC55" s="276"/>
      <c r="PD55" s="276"/>
      <c r="PE55" s="276"/>
      <c r="PF55" s="276"/>
      <c r="PG55" s="276"/>
      <c r="PH55" s="276"/>
      <c r="PI55" s="276"/>
      <c r="PJ55" s="276"/>
      <c r="PK55" s="276"/>
      <c r="PL55" s="276"/>
      <c r="PM55" s="276"/>
      <c r="PN55" s="276"/>
      <c r="PO55" s="276"/>
      <c r="PP55" s="276"/>
      <c r="PQ55" s="276"/>
      <c r="PR55" s="276"/>
      <c r="PS55" s="276"/>
      <c r="PT55" s="276"/>
      <c r="PU55" s="276"/>
      <c r="PV55" s="276"/>
      <c r="PW55" s="276"/>
      <c r="PX55" s="276"/>
      <c r="PY55" s="276"/>
      <c r="PZ55" s="276"/>
      <c r="QA55" s="276"/>
      <c r="QB55" s="276"/>
      <c r="QC55" s="276"/>
      <c r="QD55" s="276"/>
      <c r="QE55" s="276"/>
      <c r="QF55" s="276"/>
      <c r="QG55" s="276"/>
      <c r="QH55" s="276"/>
      <c r="QI55" s="276"/>
      <c r="QJ55" s="276"/>
      <c r="QK55" s="277">
        <f>SUM(QK51:QN54)</f>
        <v>0</v>
      </c>
      <c r="QL55" s="277"/>
      <c r="QM55" s="277"/>
      <c r="QN55" s="277"/>
      <c r="QQ55" s="270"/>
      <c r="QR55" s="270"/>
      <c r="QS55" s="235"/>
      <c r="QT55" s="236"/>
      <c r="QU55" s="236"/>
      <c r="QV55" s="236"/>
      <c r="QW55" s="236"/>
      <c r="QX55" s="236"/>
      <c r="QY55" s="236"/>
      <c r="QZ55" s="236"/>
      <c r="RA55" s="237"/>
      <c r="RB55" s="310" t="s">
        <v>684</v>
      </c>
      <c r="RC55" s="311"/>
      <c r="RD55" s="311"/>
      <c r="RE55" s="311"/>
      <c r="RF55" s="311"/>
      <c r="RG55" s="311"/>
      <c r="RH55" s="311"/>
      <c r="RI55" s="311"/>
      <c r="RJ55" s="311"/>
      <c r="RK55" s="311"/>
      <c r="RL55" s="311"/>
      <c r="RM55" s="311"/>
      <c r="RN55" s="311"/>
      <c r="RO55" s="311"/>
      <c r="RP55" s="311"/>
      <c r="RQ55" s="311"/>
      <c r="RR55" s="311"/>
      <c r="RS55" s="311"/>
      <c r="RT55" s="311"/>
      <c r="RU55" s="311"/>
      <c r="RV55" s="311"/>
      <c r="RW55" s="311"/>
      <c r="RX55" s="311"/>
      <c r="RY55" s="311"/>
      <c r="RZ55" s="311"/>
      <c r="SA55" s="311"/>
      <c r="SB55" s="311"/>
      <c r="SC55" s="311"/>
      <c r="SD55" s="311"/>
      <c r="SE55" s="311"/>
      <c r="SF55" s="311"/>
      <c r="SG55" s="311"/>
      <c r="SH55" s="311"/>
      <c r="SI55" s="311"/>
      <c r="SJ55" s="311"/>
      <c r="SK55" s="311"/>
      <c r="SL55" s="311"/>
      <c r="SM55" s="311"/>
      <c r="SN55" s="311"/>
      <c r="SO55" s="311"/>
      <c r="SP55" s="312">
        <f>SUM(SP51:SS54)</f>
        <v>0</v>
      </c>
      <c r="SQ55" s="312"/>
      <c r="SR55" s="312"/>
      <c r="SS55" s="312"/>
      <c r="SV55" s="270"/>
      <c r="SW55" s="270"/>
      <c r="SX55" s="235"/>
      <c r="SY55" s="236"/>
      <c r="SZ55" s="236"/>
      <c r="TA55" s="236"/>
      <c r="TB55" s="236"/>
      <c r="TC55" s="236"/>
      <c r="TD55" s="236"/>
      <c r="TE55" s="236"/>
      <c r="TF55" s="237"/>
      <c r="TG55" s="275" t="s">
        <v>684</v>
      </c>
      <c r="TH55" s="276"/>
      <c r="TI55" s="276"/>
      <c r="TJ55" s="276"/>
      <c r="TK55" s="276"/>
      <c r="TL55" s="276"/>
      <c r="TM55" s="276"/>
      <c r="TN55" s="276"/>
      <c r="TO55" s="276"/>
      <c r="TP55" s="276"/>
      <c r="TQ55" s="276"/>
      <c r="TR55" s="276"/>
      <c r="TS55" s="276"/>
      <c r="TT55" s="276"/>
      <c r="TU55" s="276"/>
      <c r="TV55" s="276"/>
      <c r="TW55" s="276"/>
      <c r="TX55" s="276"/>
      <c r="TY55" s="276"/>
      <c r="TZ55" s="276"/>
      <c r="UA55" s="276"/>
      <c r="UB55" s="276"/>
      <c r="UC55" s="276"/>
      <c r="UD55" s="276"/>
      <c r="UE55" s="276"/>
      <c r="UF55" s="276"/>
      <c r="UG55" s="276"/>
      <c r="UH55" s="276"/>
      <c r="UI55" s="276"/>
      <c r="UJ55" s="276"/>
      <c r="UK55" s="276"/>
      <c r="UL55" s="276"/>
      <c r="UM55" s="276"/>
      <c r="UN55" s="276"/>
      <c r="UO55" s="276"/>
      <c r="UP55" s="276"/>
      <c r="UQ55" s="276"/>
      <c r="UR55" s="276"/>
      <c r="US55" s="276"/>
      <c r="UT55" s="276"/>
      <c r="UU55" s="277">
        <f>SUM(UU51:UX54)</f>
        <v>0</v>
      </c>
      <c r="UV55" s="277"/>
      <c r="UW55" s="277"/>
      <c r="UX55" s="277"/>
      <c r="VA55" s="270"/>
      <c r="VB55" s="270"/>
      <c r="VC55" s="235"/>
      <c r="VD55" s="236"/>
      <c r="VE55" s="236"/>
      <c r="VF55" s="236"/>
      <c r="VG55" s="236"/>
      <c r="VH55" s="236"/>
      <c r="VI55" s="236"/>
      <c r="VJ55" s="236"/>
      <c r="VK55" s="237"/>
      <c r="VL55" s="310" t="s">
        <v>684</v>
      </c>
      <c r="VM55" s="311"/>
      <c r="VN55" s="311"/>
      <c r="VO55" s="311"/>
      <c r="VP55" s="311"/>
      <c r="VQ55" s="311"/>
      <c r="VR55" s="311"/>
      <c r="VS55" s="311"/>
      <c r="VT55" s="311"/>
      <c r="VU55" s="311"/>
      <c r="VV55" s="311"/>
      <c r="VW55" s="311"/>
      <c r="VX55" s="311"/>
      <c r="VY55" s="311"/>
      <c r="VZ55" s="311"/>
      <c r="WA55" s="311"/>
      <c r="WB55" s="311"/>
      <c r="WC55" s="311"/>
      <c r="WD55" s="311"/>
      <c r="WE55" s="311"/>
      <c r="WF55" s="311"/>
      <c r="WG55" s="311"/>
      <c r="WH55" s="311"/>
      <c r="WI55" s="311"/>
      <c r="WJ55" s="311"/>
      <c r="WK55" s="311"/>
      <c r="WL55" s="311"/>
      <c r="WM55" s="311"/>
      <c r="WN55" s="311"/>
      <c r="WO55" s="311"/>
      <c r="WP55" s="311"/>
      <c r="WQ55" s="311"/>
      <c r="WR55" s="311"/>
      <c r="WS55" s="311"/>
      <c r="WT55" s="311"/>
      <c r="WU55" s="311"/>
      <c r="WV55" s="311"/>
      <c r="WW55" s="311"/>
      <c r="WX55" s="311"/>
      <c r="WY55" s="311"/>
      <c r="WZ55" s="312">
        <f>SUM(WZ51:XC54)</f>
        <v>0</v>
      </c>
      <c r="XA55" s="312"/>
      <c r="XB55" s="312"/>
      <c r="XC55" s="312"/>
      <c r="XF55" s="270"/>
      <c r="XG55" s="270"/>
      <c r="XH55" s="235"/>
      <c r="XI55" s="236"/>
      <c r="XJ55" s="236"/>
      <c r="XK55" s="236"/>
      <c r="XL55" s="236"/>
      <c r="XM55" s="236"/>
      <c r="XN55" s="236"/>
      <c r="XO55" s="236"/>
      <c r="XP55" s="237"/>
      <c r="XQ55" s="275" t="s">
        <v>684</v>
      </c>
      <c r="XR55" s="276"/>
      <c r="XS55" s="276"/>
      <c r="XT55" s="276"/>
      <c r="XU55" s="276"/>
      <c r="XV55" s="276"/>
      <c r="XW55" s="276"/>
      <c r="XX55" s="276"/>
      <c r="XY55" s="276"/>
      <c r="XZ55" s="276"/>
      <c r="YA55" s="276"/>
      <c r="YB55" s="276"/>
      <c r="YC55" s="276"/>
      <c r="YD55" s="276"/>
      <c r="YE55" s="276"/>
      <c r="YF55" s="276"/>
      <c r="YG55" s="276"/>
      <c r="YH55" s="276"/>
      <c r="YI55" s="276"/>
      <c r="YJ55" s="276"/>
      <c r="YK55" s="276"/>
      <c r="YL55" s="276"/>
      <c r="YM55" s="276"/>
      <c r="YN55" s="276"/>
      <c r="YO55" s="276"/>
      <c r="YP55" s="276"/>
      <c r="YQ55" s="276"/>
      <c r="YR55" s="276"/>
      <c r="YS55" s="276"/>
      <c r="YT55" s="276"/>
      <c r="YU55" s="276"/>
      <c r="YV55" s="276"/>
      <c r="YW55" s="276"/>
      <c r="YX55" s="276"/>
      <c r="YY55" s="276"/>
      <c r="YZ55" s="276"/>
      <c r="ZA55" s="276"/>
      <c r="ZB55" s="276"/>
      <c r="ZC55" s="276"/>
      <c r="ZD55" s="276"/>
      <c r="ZE55" s="277">
        <f>SUM(ZE51:ZH54)</f>
        <v>0</v>
      </c>
      <c r="ZF55" s="277"/>
      <c r="ZG55" s="277"/>
      <c r="ZH55" s="277"/>
    </row>
    <row r="56" spans="3:684" ht="19.899999999999999" customHeight="1" x14ac:dyDescent="0.25">
      <c r="C56" s="270"/>
      <c r="D56" s="270"/>
      <c r="E56" s="238"/>
      <c r="F56" s="239"/>
      <c r="G56" s="239"/>
      <c r="H56" s="239"/>
      <c r="I56" s="239"/>
      <c r="J56" s="239"/>
      <c r="K56" s="239"/>
      <c r="L56" s="239"/>
      <c r="M56" s="240"/>
      <c r="N56" s="343" t="str">
        <f>IF($C$46="","",CONCATENATE($C$46,".3"))</f>
        <v>1.3.3</v>
      </c>
      <c r="O56" s="344"/>
      <c r="P56" s="345"/>
      <c r="Q56" s="350"/>
      <c r="R56" s="351"/>
      <c r="S56" s="351"/>
      <c r="T56" s="351"/>
      <c r="U56" s="351"/>
      <c r="V56" s="352"/>
      <c r="W56" s="340"/>
      <c r="X56" s="341"/>
      <c r="Y56" s="341"/>
      <c r="Z56" s="341"/>
      <c r="AA56" s="341"/>
      <c r="AB56" s="341"/>
      <c r="AC56" s="342"/>
      <c r="AD56" s="330"/>
      <c r="AE56" s="331"/>
      <c r="AF56" s="331"/>
      <c r="AG56" s="331"/>
      <c r="AH56" s="331"/>
      <c r="AI56" s="331"/>
      <c r="AJ56" s="331"/>
      <c r="AK56" s="332"/>
      <c r="AL56" s="330"/>
      <c r="AM56" s="331"/>
      <c r="AN56" s="331"/>
      <c r="AO56" s="331"/>
      <c r="AP56" s="332"/>
      <c r="AQ56" s="330"/>
      <c r="AR56" s="331"/>
      <c r="AS56" s="331"/>
      <c r="AT56" s="332"/>
      <c r="AU56" s="359"/>
      <c r="AV56" s="313"/>
      <c r="AW56" s="337"/>
      <c r="AX56" s="338"/>
      <c r="AY56" s="339"/>
      <c r="AZ56" s="360"/>
      <c r="BA56" s="361"/>
      <c r="BB56" s="337">
        <f>AW56*AZ56</f>
        <v>0</v>
      </c>
      <c r="BC56" s="338"/>
      <c r="BD56" s="338"/>
      <c r="BE56" s="339"/>
      <c r="BH56" s="270"/>
      <c r="BI56" s="270"/>
      <c r="BJ56" s="238"/>
      <c r="BK56" s="239"/>
      <c r="BL56" s="239"/>
      <c r="BM56" s="239"/>
      <c r="BN56" s="239"/>
      <c r="BO56" s="239"/>
      <c r="BP56" s="239"/>
      <c r="BQ56" s="239"/>
      <c r="BR56" s="240"/>
      <c r="BS56" s="251" t="str">
        <f>IF(BH46="","",CONCATENATE(BH46,".3"))</f>
        <v>2.3.3</v>
      </c>
      <c r="BT56" s="251"/>
      <c r="BU56" s="251"/>
      <c r="BV56" s="274"/>
      <c r="BW56" s="274"/>
      <c r="BX56" s="274"/>
      <c r="BY56" s="274"/>
      <c r="BZ56" s="274"/>
      <c r="CA56" s="274"/>
      <c r="CB56" s="274"/>
      <c r="CC56" s="274"/>
      <c r="CD56" s="274"/>
      <c r="CE56" s="274"/>
      <c r="CF56" s="274"/>
      <c r="CG56" s="274"/>
      <c r="CH56" s="274"/>
      <c r="CI56" s="271"/>
      <c r="CJ56" s="271"/>
      <c r="CK56" s="271"/>
      <c r="CL56" s="271"/>
      <c r="CM56" s="271"/>
      <c r="CN56" s="271"/>
      <c r="CO56" s="271"/>
      <c r="CP56" s="271"/>
      <c r="CQ56" s="271"/>
      <c r="CR56" s="271"/>
      <c r="CS56" s="271"/>
      <c r="CT56" s="271"/>
      <c r="CU56" s="271"/>
      <c r="CV56" s="271"/>
      <c r="CW56" s="271"/>
      <c r="CX56" s="271"/>
      <c r="CY56" s="271"/>
      <c r="CZ56" s="251"/>
      <c r="DA56" s="251"/>
      <c r="DB56" s="272"/>
      <c r="DC56" s="272"/>
      <c r="DD56" s="272"/>
      <c r="DE56" s="273"/>
      <c r="DF56" s="273"/>
      <c r="DG56" s="272">
        <f>DB56*DE56</f>
        <v>0</v>
      </c>
      <c r="DH56" s="272"/>
      <c r="DI56" s="272"/>
      <c r="DJ56" s="272"/>
      <c r="DM56" s="270"/>
      <c r="DN56" s="270"/>
      <c r="DO56" s="238"/>
      <c r="DP56" s="239"/>
      <c r="DQ56" s="239"/>
      <c r="DR56" s="239"/>
      <c r="DS56" s="239"/>
      <c r="DT56" s="239"/>
      <c r="DU56" s="239"/>
      <c r="DV56" s="239"/>
      <c r="DW56" s="240"/>
      <c r="DX56" s="313" t="str">
        <f>IF(DM46="","",CONCATENATE(DM46,".3"))</f>
        <v>3.3.3</v>
      </c>
      <c r="DY56" s="251"/>
      <c r="DZ56" s="251"/>
      <c r="EA56" s="274"/>
      <c r="EB56" s="274"/>
      <c r="EC56" s="274"/>
      <c r="ED56" s="274"/>
      <c r="EE56" s="274"/>
      <c r="EF56" s="274"/>
      <c r="EG56" s="274"/>
      <c r="EH56" s="274"/>
      <c r="EI56" s="274"/>
      <c r="EJ56" s="274"/>
      <c r="EK56" s="274"/>
      <c r="EL56" s="274"/>
      <c r="EM56" s="274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51"/>
      <c r="FF56" s="251"/>
      <c r="FG56" s="272"/>
      <c r="FH56" s="272"/>
      <c r="FI56" s="272"/>
      <c r="FJ56" s="273"/>
      <c r="FK56" s="273"/>
      <c r="FL56" s="272">
        <f>FG56*FJ56</f>
        <v>0</v>
      </c>
      <c r="FM56" s="272"/>
      <c r="FN56" s="272"/>
      <c r="FO56" s="272"/>
      <c r="FR56" s="270"/>
      <c r="FS56" s="270"/>
      <c r="FT56" s="238"/>
      <c r="FU56" s="239"/>
      <c r="FV56" s="239"/>
      <c r="FW56" s="239"/>
      <c r="FX56" s="239"/>
      <c r="FY56" s="239"/>
      <c r="FZ56" s="239"/>
      <c r="GA56" s="239"/>
      <c r="GB56" s="240"/>
      <c r="GC56" s="251" t="str">
        <f>IF(FR46="","",CONCATENATE(FR46,".3"))</f>
        <v>4.3.3</v>
      </c>
      <c r="GD56" s="251"/>
      <c r="GE56" s="251"/>
      <c r="GF56" s="274"/>
      <c r="GG56" s="274"/>
      <c r="GH56" s="274"/>
      <c r="GI56" s="274"/>
      <c r="GJ56" s="274"/>
      <c r="GK56" s="274"/>
      <c r="GL56" s="274"/>
      <c r="GM56" s="274"/>
      <c r="GN56" s="274"/>
      <c r="GO56" s="274"/>
      <c r="GP56" s="274"/>
      <c r="GQ56" s="274"/>
      <c r="GR56" s="274"/>
      <c r="GS56" s="271"/>
      <c r="GT56" s="271"/>
      <c r="GU56" s="271"/>
      <c r="GV56" s="271"/>
      <c r="GW56" s="271"/>
      <c r="GX56" s="271"/>
      <c r="GY56" s="271"/>
      <c r="GZ56" s="271"/>
      <c r="HA56" s="271"/>
      <c r="HB56" s="271"/>
      <c r="HC56" s="271"/>
      <c r="HD56" s="271"/>
      <c r="HE56" s="271"/>
      <c r="HF56" s="271"/>
      <c r="HG56" s="271"/>
      <c r="HH56" s="271"/>
      <c r="HI56" s="271"/>
      <c r="HJ56" s="251"/>
      <c r="HK56" s="251"/>
      <c r="HL56" s="272"/>
      <c r="HM56" s="272"/>
      <c r="HN56" s="272"/>
      <c r="HO56" s="273"/>
      <c r="HP56" s="273"/>
      <c r="HQ56" s="272">
        <f>HL56*HO56</f>
        <v>0</v>
      </c>
      <c r="HR56" s="272"/>
      <c r="HS56" s="272"/>
      <c r="HT56" s="272"/>
      <c r="HW56" s="270"/>
      <c r="HX56" s="270"/>
      <c r="HY56" s="238"/>
      <c r="HZ56" s="239"/>
      <c r="IA56" s="239"/>
      <c r="IB56" s="239"/>
      <c r="IC56" s="239"/>
      <c r="ID56" s="239"/>
      <c r="IE56" s="239"/>
      <c r="IF56" s="239"/>
      <c r="IG56" s="240"/>
      <c r="IH56" s="313" t="str">
        <f>IF(HW46="","",CONCATENATE(HW46,".3"))</f>
        <v>5.3.3</v>
      </c>
      <c r="II56" s="251"/>
      <c r="IJ56" s="251"/>
      <c r="IK56" s="274"/>
      <c r="IL56" s="274"/>
      <c r="IM56" s="274"/>
      <c r="IN56" s="274"/>
      <c r="IO56" s="274"/>
      <c r="IP56" s="274"/>
      <c r="IQ56" s="274"/>
      <c r="IR56" s="274"/>
      <c r="IS56" s="274"/>
      <c r="IT56" s="274"/>
      <c r="IU56" s="274"/>
      <c r="IV56" s="274"/>
      <c r="IW56" s="274"/>
      <c r="IX56" s="271"/>
      <c r="IY56" s="271"/>
      <c r="IZ56" s="271"/>
      <c r="JA56" s="271"/>
      <c r="JB56" s="271"/>
      <c r="JC56" s="271"/>
      <c r="JD56" s="271"/>
      <c r="JE56" s="271"/>
      <c r="JF56" s="271"/>
      <c r="JG56" s="271"/>
      <c r="JH56" s="271"/>
      <c r="JI56" s="271"/>
      <c r="JJ56" s="271"/>
      <c r="JK56" s="271"/>
      <c r="JL56" s="271"/>
      <c r="JM56" s="271"/>
      <c r="JN56" s="271"/>
      <c r="JO56" s="251"/>
      <c r="JP56" s="251"/>
      <c r="JQ56" s="272"/>
      <c r="JR56" s="272"/>
      <c r="JS56" s="272"/>
      <c r="JT56" s="273"/>
      <c r="JU56" s="273"/>
      <c r="JV56" s="272">
        <f>JQ56*JT56</f>
        <v>0</v>
      </c>
      <c r="JW56" s="272"/>
      <c r="JX56" s="272"/>
      <c r="JY56" s="272"/>
      <c r="KB56" s="270"/>
      <c r="KC56" s="270"/>
      <c r="KD56" s="238"/>
      <c r="KE56" s="239"/>
      <c r="KF56" s="239"/>
      <c r="KG56" s="239"/>
      <c r="KH56" s="239"/>
      <c r="KI56" s="239"/>
      <c r="KJ56" s="239"/>
      <c r="KK56" s="239"/>
      <c r="KL56" s="240"/>
      <c r="KM56" s="251" t="str">
        <f>IF(KB46="","",CONCATENATE(KB46,".3"))</f>
        <v>6.3.3</v>
      </c>
      <c r="KN56" s="251"/>
      <c r="KO56" s="251"/>
      <c r="KP56" s="274"/>
      <c r="KQ56" s="274"/>
      <c r="KR56" s="274"/>
      <c r="KS56" s="274"/>
      <c r="KT56" s="274"/>
      <c r="KU56" s="274"/>
      <c r="KV56" s="274"/>
      <c r="KW56" s="274"/>
      <c r="KX56" s="274"/>
      <c r="KY56" s="274"/>
      <c r="KZ56" s="274"/>
      <c r="LA56" s="274"/>
      <c r="LB56" s="274"/>
      <c r="LC56" s="271"/>
      <c r="LD56" s="271"/>
      <c r="LE56" s="271"/>
      <c r="LF56" s="271"/>
      <c r="LG56" s="271"/>
      <c r="LH56" s="271"/>
      <c r="LI56" s="271"/>
      <c r="LJ56" s="271"/>
      <c r="LK56" s="271"/>
      <c r="LL56" s="271"/>
      <c r="LM56" s="271"/>
      <c r="LN56" s="271"/>
      <c r="LO56" s="271"/>
      <c r="LP56" s="271"/>
      <c r="LQ56" s="271"/>
      <c r="LR56" s="271"/>
      <c r="LS56" s="271"/>
      <c r="LT56" s="251"/>
      <c r="LU56" s="251"/>
      <c r="LV56" s="272"/>
      <c r="LW56" s="272"/>
      <c r="LX56" s="272"/>
      <c r="LY56" s="273"/>
      <c r="LZ56" s="273"/>
      <c r="MA56" s="272">
        <f>LV56*LY56</f>
        <v>0</v>
      </c>
      <c r="MB56" s="272"/>
      <c r="MC56" s="272"/>
      <c r="MD56" s="272"/>
      <c r="MG56" s="270"/>
      <c r="MH56" s="270"/>
      <c r="MI56" s="238"/>
      <c r="MJ56" s="239"/>
      <c r="MK56" s="239"/>
      <c r="ML56" s="239"/>
      <c r="MM56" s="239"/>
      <c r="MN56" s="239"/>
      <c r="MO56" s="239"/>
      <c r="MP56" s="239"/>
      <c r="MQ56" s="240"/>
      <c r="MR56" s="313" t="str">
        <f>IF(MG46="","",CONCATENATE(MG46,".3"))</f>
        <v>7.3.3</v>
      </c>
      <c r="MS56" s="251"/>
      <c r="MT56" s="251"/>
      <c r="MU56" s="274"/>
      <c r="MV56" s="274"/>
      <c r="MW56" s="274"/>
      <c r="MX56" s="274"/>
      <c r="MY56" s="274"/>
      <c r="MZ56" s="274"/>
      <c r="NA56" s="274"/>
      <c r="NB56" s="274"/>
      <c r="NC56" s="274"/>
      <c r="ND56" s="274"/>
      <c r="NE56" s="274"/>
      <c r="NF56" s="274"/>
      <c r="NG56" s="274"/>
      <c r="NH56" s="271"/>
      <c r="NI56" s="271"/>
      <c r="NJ56" s="271"/>
      <c r="NK56" s="271"/>
      <c r="NL56" s="271"/>
      <c r="NM56" s="271"/>
      <c r="NN56" s="271"/>
      <c r="NO56" s="271"/>
      <c r="NP56" s="271"/>
      <c r="NQ56" s="271"/>
      <c r="NR56" s="271"/>
      <c r="NS56" s="271"/>
      <c r="NT56" s="271"/>
      <c r="NU56" s="271"/>
      <c r="NV56" s="271"/>
      <c r="NW56" s="271"/>
      <c r="NX56" s="271"/>
      <c r="NY56" s="251"/>
      <c r="NZ56" s="251"/>
      <c r="OA56" s="272"/>
      <c r="OB56" s="272"/>
      <c r="OC56" s="272"/>
      <c r="OD56" s="273"/>
      <c r="OE56" s="273"/>
      <c r="OF56" s="272">
        <f>OA56*OD56</f>
        <v>0</v>
      </c>
      <c r="OG56" s="272"/>
      <c r="OH56" s="272"/>
      <c r="OI56" s="272"/>
      <c r="OL56" s="270"/>
      <c r="OM56" s="270"/>
      <c r="ON56" s="238"/>
      <c r="OO56" s="239"/>
      <c r="OP56" s="239"/>
      <c r="OQ56" s="239"/>
      <c r="OR56" s="239"/>
      <c r="OS56" s="239"/>
      <c r="OT56" s="239"/>
      <c r="OU56" s="239"/>
      <c r="OV56" s="240"/>
      <c r="OW56" s="251" t="str">
        <f>IF(OL46="","",CONCATENATE(OL46,".3"))</f>
        <v>8.3.3</v>
      </c>
      <c r="OX56" s="251"/>
      <c r="OY56" s="251"/>
      <c r="OZ56" s="274"/>
      <c r="PA56" s="274"/>
      <c r="PB56" s="274"/>
      <c r="PC56" s="274"/>
      <c r="PD56" s="274"/>
      <c r="PE56" s="274"/>
      <c r="PF56" s="274"/>
      <c r="PG56" s="274"/>
      <c r="PH56" s="274"/>
      <c r="PI56" s="274"/>
      <c r="PJ56" s="274"/>
      <c r="PK56" s="274"/>
      <c r="PL56" s="274"/>
      <c r="PM56" s="271"/>
      <c r="PN56" s="271"/>
      <c r="PO56" s="271"/>
      <c r="PP56" s="271"/>
      <c r="PQ56" s="271"/>
      <c r="PR56" s="271"/>
      <c r="PS56" s="271"/>
      <c r="PT56" s="271"/>
      <c r="PU56" s="271"/>
      <c r="PV56" s="271"/>
      <c r="PW56" s="271"/>
      <c r="PX56" s="271"/>
      <c r="PY56" s="271"/>
      <c r="PZ56" s="271"/>
      <c r="QA56" s="271"/>
      <c r="QB56" s="271"/>
      <c r="QC56" s="271"/>
      <c r="QD56" s="251"/>
      <c r="QE56" s="251"/>
      <c r="QF56" s="272"/>
      <c r="QG56" s="272"/>
      <c r="QH56" s="272"/>
      <c r="QI56" s="273"/>
      <c r="QJ56" s="273"/>
      <c r="QK56" s="272">
        <f>QF56*QI56</f>
        <v>0</v>
      </c>
      <c r="QL56" s="272"/>
      <c r="QM56" s="272"/>
      <c r="QN56" s="272"/>
      <c r="QQ56" s="270"/>
      <c r="QR56" s="270"/>
      <c r="QS56" s="238"/>
      <c r="QT56" s="239"/>
      <c r="QU56" s="239"/>
      <c r="QV56" s="239"/>
      <c r="QW56" s="239"/>
      <c r="QX56" s="239"/>
      <c r="QY56" s="239"/>
      <c r="QZ56" s="239"/>
      <c r="RA56" s="240"/>
      <c r="RB56" s="313" t="str">
        <f>IF(QQ46="","",CONCATENATE(QQ46,".3"))</f>
        <v>9.3.3</v>
      </c>
      <c r="RC56" s="251"/>
      <c r="RD56" s="251"/>
      <c r="RE56" s="274"/>
      <c r="RF56" s="274"/>
      <c r="RG56" s="274"/>
      <c r="RH56" s="274"/>
      <c r="RI56" s="274"/>
      <c r="RJ56" s="274"/>
      <c r="RK56" s="274"/>
      <c r="RL56" s="274"/>
      <c r="RM56" s="274"/>
      <c r="RN56" s="274"/>
      <c r="RO56" s="274"/>
      <c r="RP56" s="274"/>
      <c r="RQ56" s="274"/>
      <c r="RR56" s="271"/>
      <c r="RS56" s="271"/>
      <c r="RT56" s="271"/>
      <c r="RU56" s="271"/>
      <c r="RV56" s="271"/>
      <c r="RW56" s="271"/>
      <c r="RX56" s="271"/>
      <c r="RY56" s="271"/>
      <c r="RZ56" s="271"/>
      <c r="SA56" s="271"/>
      <c r="SB56" s="271"/>
      <c r="SC56" s="271"/>
      <c r="SD56" s="271"/>
      <c r="SE56" s="271"/>
      <c r="SF56" s="271"/>
      <c r="SG56" s="271"/>
      <c r="SH56" s="271"/>
      <c r="SI56" s="251"/>
      <c r="SJ56" s="251"/>
      <c r="SK56" s="272"/>
      <c r="SL56" s="272"/>
      <c r="SM56" s="272"/>
      <c r="SN56" s="273"/>
      <c r="SO56" s="273"/>
      <c r="SP56" s="272">
        <f>SK56*SN56</f>
        <v>0</v>
      </c>
      <c r="SQ56" s="272"/>
      <c r="SR56" s="272"/>
      <c r="SS56" s="272"/>
      <c r="SV56" s="270"/>
      <c r="SW56" s="270"/>
      <c r="SX56" s="238"/>
      <c r="SY56" s="239"/>
      <c r="SZ56" s="239"/>
      <c r="TA56" s="239"/>
      <c r="TB56" s="239"/>
      <c r="TC56" s="239"/>
      <c r="TD56" s="239"/>
      <c r="TE56" s="239"/>
      <c r="TF56" s="240"/>
      <c r="TG56" s="251" t="str">
        <f>IF(SV46="","",CONCATENATE(SV46,".3"))</f>
        <v>10.3.3</v>
      </c>
      <c r="TH56" s="251"/>
      <c r="TI56" s="251"/>
      <c r="TJ56" s="274"/>
      <c r="TK56" s="274"/>
      <c r="TL56" s="274"/>
      <c r="TM56" s="274"/>
      <c r="TN56" s="274"/>
      <c r="TO56" s="274"/>
      <c r="TP56" s="274"/>
      <c r="TQ56" s="274"/>
      <c r="TR56" s="274"/>
      <c r="TS56" s="274"/>
      <c r="TT56" s="274"/>
      <c r="TU56" s="274"/>
      <c r="TV56" s="274"/>
      <c r="TW56" s="271"/>
      <c r="TX56" s="271"/>
      <c r="TY56" s="271"/>
      <c r="TZ56" s="271"/>
      <c r="UA56" s="271"/>
      <c r="UB56" s="271"/>
      <c r="UC56" s="271"/>
      <c r="UD56" s="271"/>
      <c r="UE56" s="271"/>
      <c r="UF56" s="271"/>
      <c r="UG56" s="271"/>
      <c r="UH56" s="271"/>
      <c r="UI56" s="271"/>
      <c r="UJ56" s="271"/>
      <c r="UK56" s="271"/>
      <c r="UL56" s="271"/>
      <c r="UM56" s="271"/>
      <c r="UN56" s="251"/>
      <c r="UO56" s="251"/>
      <c r="UP56" s="272"/>
      <c r="UQ56" s="272"/>
      <c r="UR56" s="272"/>
      <c r="US56" s="273"/>
      <c r="UT56" s="273"/>
      <c r="UU56" s="272">
        <f>UP56*US56</f>
        <v>0</v>
      </c>
      <c r="UV56" s="272"/>
      <c r="UW56" s="272"/>
      <c r="UX56" s="272"/>
      <c r="VA56" s="270"/>
      <c r="VB56" s="270"/>
      <c r="VC56" s="238"/>
      <c r="VD56" s="239"/>
      <c r="VE56" s="239"/>
      <c r="VF56" s="239"/>
      <c r="VG56" s="239"/>
      <c r="VH56" s="239"/>
      <c r="VI56" s="239"/>
      <c r="VJ56" s="239"/>
      <c r="VK56" s="240"/>
      <c r="VL56" s="313" t="str">
        <f>IF(VA46="","",CONCATENATE(VA46,".3"))</f>
        <v>11.3.3</v>
      </c>
      <c r="VM56" s="251"/>
      <c r="VN56" s="251"/>
      <c r="VO56" s="274"/>
      <c r="VP56" s="274"/>
      <c r="VQ56" s="274"/>
      <c r="VR56" s="274"/>
      <c r="VS56" s="274"/>
      <c r="VT56" s="274"/>
      <c r="VU56" s="274"/>
      <c r="VV56" s="274"/>
      <c r="VW56" s="274"/>
      <c r="VX56" s="274"/>
      <c r="VY56" s="274"/>
      <c r="VZ56" s="274"/>
      <c r="WA56" s="274"/>
      <c r="WB56" s="271"/>
      <c r="WC56" s="271"/>
      <c r="WD56" s="271"/>
      <c r="WE56" s="271"/>
      <c r="WF56" s="271"/>
      <c r="WG56" s="271"/>
      <c r="WH56" s="271"/>
      <c r="WI56" s="271"/>
      <c r="WJ56" s="271"/>
      <c r="WK56" s="271"/>
      <c r="WL56" s="271"/>
      <c r="WM56" s="271"/>
      <c r="WN56" s="271"/>
      <c r="WO56" s="271"/>
      <c r="WP56" s="271"/>
      <c r="WQ56" s="271"/>
      <c r="WR56" s="271"/>
      <c r="WS56" s="251"/>
      <c r="WT56" s="251"/>
      <c r="WU56" s="272"/>
      <c r="WV56" s="272"/>
      <c r="WW56" s="272"/>
      <c r="WX56" s="273"/>
      <c r="WY56" s="273"/>
      <c r="WZ56" s="272">
        <f>WU56*WX56</f>
        <v>0</v>
      </c>
      <c r="XA56" s="272"/>
      <c r="XB56" s="272"/>
      <c r="XC56" s="272"/>
      <c r="XF56" s="270"/>
      <c r="XG56" s="270"/>
      <c r="XH56" s="238"/>
      <c r="XI56" s="239"/>
      <c r="XJ56" s="239"/>
      <c r="XK56" s="239"/>
      <c r="XL56" s="239"/>
      <c r="XM56" s="239"/>
      <c r="XN56" s="239"/>
      <c r="XO56" s="239"/>
      <c r="XP56" s="240"/>
      <c r="XQ56" s="251" t="str">
        <f>IF(XF46="","",CONCATENATE(XF46,".3"))</f>
        <v/>
      </c>
      <c r="XR56" s="251"/>
      <c r="XS56" s="251"/>
      <c r="XT56" s="274"/>
      <c r="XU56" s="274"/>
      <c r="XV56" s="274"/>
      <c r="XW56" s="274"/>
      <c r="XX56" s="274"/>
      <c r="XY56" s="274"/>
      <c r="XZ56" s="274"/>
      <c r="YA56" s="274"/>
      <c r="YB56" s="274"/>
      <c r="YC56" s="274"/>
      <c r="YD56" s="274"/>
      <c r="YE56" s="274"/>
      <c r="YF56" s="274"/>
      <c r="YG56" s="271"/>
      <c r="YH56" s="271"/>
      <c r="YI56" s="271"/>
      <c r="YJ56" s="271"/>
      <c r="YK56" s="271"/>
      <c r="YL56" s="271"/>
      <c r="YM56" s="271"/>
      <c r="YN56" s="271"/>
      <c r="YO56" s="271"/>
      <c r="YP56" s="271"/>
      <c r="YQ56" s="271"/>
      <c r="YR56" s="271"/>
      <c r="YS56" s="271"/>
      <c r="YT56" s="271"/>
      <c r="YU56" s="271"/>
      <c r="YV56" s="271"/>
      <c r="YW56" s="271"/>
      <c r="YX56" s="251"/>
      <c r="YY56" s="251"/>
      <c r="YZ56" s="272"/>
      <c r="ZA56" s="272"/>
      <c r="ZB56" s="272"/>
      <c r="ZC56" s="273"/>
      <c r="ZD56" s="273"/>
      <c r="ZE56" s="272">
        <f>YZ56*ZC56</f>
        <v>0</v>
      </c>
      <c r="ZF56" s="272"/>
      <c r="ZG56" s="272"/>
      <c r="ZH56" s="272"/>
    </row>
    <row r="57" spans="3:684" ht="19.899999999999999" customHeight="1" x14ac:dyDescent="0.25">
      <c r="C57" s="270"/>
      <c r="D57" s="270"/>
      <c r="E57" s="190"/>
      <c r="F57" s="45"/>
      <c r="G57" s="45"/>
      <c r="H57" s="334" t="s">
        <v>681</v>
      </c>
      <c r="I57" s="334"/>
      <c r="J57" s="335"/>
      <c r="K57" s="336" t="s">
        <v>682</v>
      </c>
      <c r="L57" s="334"/>
      <c r="M57" s="335"/>
      <c r="N57" s="265"/>
      <c r="O57" s="266"/>
      <c r="P57" s="346"/>
      <c r="Q57" s="353"/>
      <c r="R57" s="354"/>
      <c r="S57" s="354"/>
      <c r="T57" s="354"/>
      <c r="U57" s="354"/>
      <c r="V57" s="355"/>
      <c r="W57" s="340"/>
      <c r="X57" s="341"/>
      <c r="Y57" s="341"/>
      <c r="Z57" s="341"/>
      <c r="AA57" s="341"/>
      <c r="AB57" s="341"/>
      <c r="AC57" s="342"/>
      <c r="AD57" s="330"/>
      <c r="AE57" s="331"/>
      <c r="AF57" s="331"/>
      <c r="AG57" s="331"/>
      <c r="AH57" s="331"/>
      <c r="AI57" s="331"/>
      <c r="AJ57" s="331"/>
      <c r="AK57" s="332"/>
      <c r="AL57" s="330"/>
      <c r="AM57" s="331"/>
      <c r="AN57" s="331"/>
      <c r="AO57" s="331"/>
      <c r="AP57" s="332"/>
      <c r="AQ57" s="330"/>
      <c r="AR57" s="331"/>
      <c r="AS57" s="331"/>
      <c r="AT57" s="332"/>
      <c r="AU57" s="359"/>
      <c r="AV57" s="313"/>
      <c r="AW57" s="337"/>
      <c r="AX57" s="338"/>
      <c r="AY57" s="339"/>
      <c r="AZ57" s="360"/>
      <c r="BA57" s="361"/>
      <c r="BB57" s="337">
        <f t="shared" ref="BB57:BB59" si="96">AW57*AZ57</f>
        <v>0</v>
      </c>
      <c r="BC57" s="338"/>
      <c r="BD57" s="338"/>
      <c r="BE57" s="339"/>
      <c r="BH57" s="270"/>
      <c r="BI57" s="270"/>
      <c r="BJ57" s="206"/>
      <c r="BK57" s="45"/>
      <c r="BL57" s="45"/>
      <c r="BM57" s="323" t="s">
        <v>681</v>
      </c>
      <c r="BN57" s="324"/>
      <c r="BO57" s="324"/>
      <c r="BP57" s="324" t="s">
        <v>682</v>
      </c>
      <c r="BQ57" s="324"/>
      <c r="BR57" s="324"/>
      <c r="BS57" s="251"/>
      <c r="BT57" s="251"/>
      <c r="BU57" s="251"/>
      <c r="BV57" s="274"/>
      <c r="BW57" s="274"/>
      <c r="BX57" s="274"/>
      <c r="BY57" s="274"/>
      <c r="BZ57" s="274"/>
      <c r="CA57" s="274"/>
      <c r="CB57" s="274"/>
      <c r="CC57" s="274"/>
      <c r="CD57" s="274"/>
      <c r="CE57" s="274"/>
      <c r="CF57" s="274"/>
      <c r="CG57" s="274"/>
      <c r="CH57" s="274"/>
      <c r="CI57" s="271"/>
      <c r="CJ57" s="271"/>
      <c r="CK57" s="271"/>
      <c r="CL57" s="271"/>
      <c r="CM57" s="271"/>
      <c r="CN57" s="271"/>
      <c r="CO57" s="271"/>
      <c r="CP57" s="271"/>
      <c r="CQ57" s="271"/>
      <c r="CR57" s="271"/>
      <c r="CS57" s="271"/>
      <c r="CT57" s="271"/>
      <c r="CU57" s="271"/>
      <c r="CV57" s="271"/>
      <c r="CW57" s="271"/>
      <c r="CX57" s="271"/>
      <c r="CY57" s="271"/>
      <c r="CZ57" s="251"/>
      <c r="DA57" s="251"/>
      <c r="DB57" s="272"/>
      <c r="DC57" s="272"/>
      <c r="DD57" s="272"/>
      <c r="DE57" s="273"/>
      <c r="DF57" s="273"/>
      <c r="DG57" s="272">
        <f t="shared" ref="DG57:DG59" si="97">DB57*DE57</f>
        <v>0</v>
      </c>
      <c r="DH57" s="272"/>
      <c r="DI57" s="272"/>
      <c r="DJ57" s="272"/>
      <c r="DM57" s="270"/>
      <c r="DN57" s="270"/>
      <c r="DO57" s="191"/>
      <c r="DP57" s="45"/>
      <c r="DQ57" s="45"/>
      <c r="DR57" s="334" t="s">
        <v>681</v>
      </c>
      <c r="DS57" s="334"/>
      <c r="DT57" s="335"/>
      <c r="DU57" s="336" t="s">
        <v>682</v>
      </c>
      <c r="DV57" s="334"/>
      <c r="DW57" s="335"/>
      <c r="DX57" s="313"/>
      <c r="DY57" s="251"/>
      <c r="DZ57" s="251"/>
      <c r="EA57" s="274"/>
      <c r="EB57" s="274"/>
      <c r="EC57" s="274"/>
      <c r="ED57" s="274"/>
      <c r="EE57" s="274"/>
      <c r="EF57" s="274"/>
      <c r="EG57" s="274"/>
      <c r="EH57" s="274"/>
      <c r="EI57" s="274"/>
      <c r="EJ57" s="274"/>
      <c r="EK57" s="274"/>
      <c r="EL57" s="274"/>
      <c r="EM57" s="274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51"/>
      <c r="FF57" s="251"/>
      <c r="FG57" s="272"/>
      <c r="FH57" s="272"/>
      <c r="FI57" s="272"/>
      <c r="FJ57" s="273"/>
      <c r="FK57" s="273"/>
      <c r="FL57" s="272">
        <f t="shared" ref="FL57:FL59" si="98">FG57*FJ57</f>
        <v>0</v>
      </c>
      <c r="FM57" s="272"/>
      <c r="FN57" s="272"/>
      <c r="FO57" s="272"/>
      <c r="FR57" s="270"/>
      <c r="FS57" s="270"/>
      <c r="FT57" s="191"/>
      <c r="FU57" s="45"/>
      <c r="FV57" s="45"/>
      <c r="FW57" s="323" t="s">
        <v>681</v>
      </c>
      <c r="FX57" s="324"/>
      <c r="FY57" s="324"/>
      <c r="FZ57" s="324" t="s">
        <v>682</v>
      </c>
      <c r="GA57" s="324"/>
      <c r="GB57" s="324"/>
      <c r="GC57" s="251"/>
      <c r="GD57" s="251"/>
      <c r="GE57" s="251"/>
      <c r="GF57" s="274"/>
      <c r="GG57" s="274"/>
      <c r="GH57" s="274"/>
      <c r="GI57" s="274"/>
      <c r="GJ57" s="274"/>
      <c r="GK57" s="274"/>
      <c r="GL57" s="274"/>
      <c r="GM57" s="274"/>
      <c r="GN57" s="274"/>
      <c r="GO57" s="274"/>
      <c r="GP57" s="274"/>
      <c r="GQ57" s="274"/>
      <c r="GR57" s="274"/>
      <c r="GS57" s="271"/>
      <c r="GT57" s="271"/>
      <c r="GU57" s="271"/>
      <c r="GV57" s="271"/>
      <c r="GW57" s="271"/>
      <c r="GX57" s="271"/>
      <c r="GY57" s="271"/>
      <c r="GZ57" s="271"/>
      <c r="HA57" s="271"/>
      <c r="HB57" s="271"/>
      <c r="HC57" s="271"/>
      <c r="HD57" s="271"/>
      <c r="HE57" s="271"/>
      <c r="HF57" s="271"/>
      <c r="HG57" s="271"/>
      <c r="HH57" s="271"/>
      <c r="HI57" s="271"/>
      <c r="HJ57" s="251"/>
      <c r="HK57" s="251"/>
      <c r="HL57" s="272"/>
      <c r="HM57" s="272"/>
      <c r="HN57" s="272"/>
      <c r="HO57" s="273"/>
      <c r="HP57" s="273"/>
      <c r="HQ57" s="272">
        <f t="shared" ref="HQ57:HQ59" si="99">HL57*HO57</f>
        <v>0</v>
      </c>
      <c r="HR57" s="272"/>
      <c r="HS57" s="272"/>
      <c r="HT57" s="272"/>
      <c r="HW57" s="270"/>
      <c r="HX57" s="270"/>
      <c r="HY57" s="191"/>
      <c r="HZ57" s="45"/>
      <c r="IA57" s="45"/>
      <c r="IB57" s="334" t="s">
        <v>681</v>
      </c>
      <c r="IC57" s="334"/>
      <c r="ID57" s="335"/>
      <c r="IE57" s="336" t="s">
        <v>682</v>
      </c>
      <c r="IF57" s="334"/>
      <c r="IG57" s="335"/>
      <c r="IH57" s="313"/>
      <c r="II57" s="251"/>
      <c r="IJ57" s="251"/>
      <c r="IK57" s="274"/>
      <c r="IL57" s="274"/>
      <c r="IM57" s="274"/>
      <c r="IN57" s="274"/>
      <c r="IO57" s="274"/>
      <c r="IP57" s="274"/>
      <c r="IQ57" s="274"/>
      <c r="IR57" s="274"/>
      <c r="IS57" s="274"/>
      <c r="IT57" s="274"/>
      <c r="IU57" s="274"/>
      <c r="IV57" s="274"/>
      <c r="IW57" s="274"/>
      <c r="IX57" s="271"/>
      <c r="IY57" s="271"/>
      <c r="IZ57" s="271"/>
      <c r="JA57" s="271"/>
      <c r="JB57" s="271"/>
      <c r="JC57" s="271"/>
      <c r="JD57" s="271"/>
      <c r="JE57" s="271"/>
      <c r="JF57" s="271"/>
      <c r="JG57" s="271"/>
      <c r="JH57" s="271"/>
      <c r="JI57" s="271"/>
      <c r="JJ57" s="271"/>
      <c r="JK57" s="271"/>
      <c r="JL57" s="271"/>
      <c r="JM57" s="271"/>
      <c r="JN57" s="271"/>
      <c r="JO57" s="251"/>
      <c r="JP57" s="251"/>
      <c r="JQ57" s="272"/>
      <c r="JR57" s="272"/>
      <c r="JS57" s="272"/>
      <c r="JT57" s="273"/>
      <c r="JU57" s="273"/>
      <c r="JV57" s="272">
        <f t="shared" ref="JV57:JV59" si="100">JQ57*JT57</f>
        <v>0</v>
      </c>
      <c r="JW57" s="272"/>
      <c r="JX57" s="272"/>
      <c r="JY57" s="272"/>
      <c r="KB57" s="270"/>
      <c r="KC57" s="270"/>
      <c r="KD57" s="191"/>
      <c r="KE57" s="45"/>
      <c r="KF57" s="45"/>
      <c r="KG57" s="323" t="s">
        <v>681</v>
      </c>
      <c r="KH57" s="324"/>
      <c r="KI57" s="324"/>
      <c r="KJ57" s="324" t="s">
        <v>682</v>
      </c>
      <c r="KK57" s="324"/>
      <c r="KL57" s="324"/>
      <c r="KM57" s="251"/>
      <c r="KN57" s="251"/>
      <c r="KO57" s="251"/>
      <c r="KP57" s="274"/>
      <c r="KQ57" s="274"/>
      <c r="KR57" s="274"/>
      <c r="KS57" s="274"/>
      <c r="KT57" s="274"/>
      <c r="KU57" s="274"/>
      <c r="KV57" s="274"/>
      <c r="KW57" s="274"/>
      <c r="KX57" s="274"/>
      <c r="KY57" s="274"/>
      <c r="KZ57" s="274"/>
      <c r="LA57" s="274"/>
      <c r="LB57" s="274"/>
      <c r="LC57" s="271"/>
      <c r="LD57" s="271"/>
      <c r="LE57" s="271"/>
      <c r="LF57" s="271"/>
      <c r="LG57" s="271"/>
      <c r="LH57" s="271"/>
      <c r="LI57" s="271"/>
      <c r="LJ57" s="271"/>
      <c r="LK57" s="271"/>
      <c r="LL57" s="271"/>
      <c r="LM57" s="271"/>
      <c r="LN57" s="271"/>
      <c r="LO57" s="271"/>
      <c r="LP57" s="271"/>
      <c r="LQ57" s="271"/>
      <c r="LR57" s="271"/>
      <c r="LS57" s="271"/>
      <c r="LT57" s="251"/>
      <c r="LU57" s="251"/>
      <c r="LV57" s="272"/>
      <c r="LW57" s="272"/>
      <c r="LX57" s="272"/>
      <c r="LY57" s="273"/>
      <c r="LZ57" s="273"/>
      <c r="MA57" s="272">
        <f t="shared" ref="MA57:MA59" si="101">LV57*LY57</f>
        <v>0</v>
      </c>
      <c r="MB57" s="272"/>
      <c r="MC57" s="272"/>
      <c r="MD57" s="272"/>
      <c r="MG57" s="270"/>
      <c r="MH57" s="270"/>
      <c r="MI57" s="191"/>
      <c r="MJ57" s="45"/>
      <c r="MK57" s="45"/>
      <c r="ML57" s="334" t="s">
        <v>681</v>
      </c>
      <c r="MM57" s="334"/>
      <c r="MN57" s="335"/>
      <c r="MO57" s="336" t="s">
        <v>682</v>
      </c>
      <c r="MP57" s="334"/>
      <c r="MQ57" s="335"/>
      <c r="MR57" s="313"/>
      <c r="MS57" s="251"/>
      <c r="MT57" s="251"/>
      <c r="MU57" s="274"/>
      <c r="MV57" s="274"/>
      <c r="MW57" s="274"/>
      <c r="MX57" s="274"/>
      <c r="MY57" s="274"/>
      <c r="MZ57" s="274"/>
      <c r="NA57" s="274"/>
      <c r="NB57" s="274"/>
      <c r="NC57" s="274"/>
      <c r="ND57" s="274"/>
      <c r="NE57" s="274"/>
      <c r="NF57" s="274"/>
      <c r="NG57" s="274"/>
      <c r="NH57" s="271"/>
      <c r="NI57" s="271"/>
      <c r="NJ57" s="271"/>
      <c r="NK57" s="271"/>
      <c r="NL57" s="271"/>
      <c r="NM57" s="271"/>
      <c r="NN57" s="271"/>
      <c r="NO57" s="271"/>
      <c r="NP57" s="271"/>
      <c r="NQ57" s="271"/>
      <c r="NR57" s="271"/>
      <c r="NS57" s="271"/>
      <c r="NT57" s="271"/>
      <c r="NU57" s="271"/>
      <c r="NV57" s="271"/>
      <c r="NW57" s="271"/>
      <c r="NX57" s="271"/>
      <c r="NY57" s="251"/>
      <c r="NZ57" s="251"/>
      <c r="OA57" s="272"/>
      <c r="OB57" s="272"/>
      <c r="OC57" s="272"/>
      <c r="OD57" s="273"/>
      <c r="OE57" s="273"/>
      <c r="OF57" s="272">
        <f t="shared" ref="OF57:OF59" si="102">OA57*OD57</f>
        <v>0</v>
      </c>
      <c r="OG57" s="272"/>
      <c r="OH57" s="272"/>
      <c r="OI57" s="272"/>
      <c r="OL57" s="270"/>
      <c r="OM57" s="270"/>
      <c r="ON57" s="191"/>
      <c r="OO57" s="45"/>
      <c r="OP57" s="45"/>
      <c r="OQ57" s="323" t="s">
        <v>681</v>
      </c>
      <c r="OR57" s="324"/>
      <c r="OS57" s="324"/>
      <c r="OT57" s="324" t="s">
        <v>682</v>
      </c>
      <c r="OU57" s="324"/>
      <c r="OV57" s="324"/>
      <c r="OW57" s="251"/>
      <c r="OX57" s="251"/>
      <c r="OY57" s="251"/>
      <c r="OZ57" s="274"/>
      <c r="PA57" s="274"/>
      <c r="PB57" s="274"/>
      <c r="PC57" s="274"/>
      <c r="PD57" s="274"/>
      <c r="PE57" s="274"/>
      <c r="PF57" s="274"/>
      <c r="PG57" s="274"/>
      <c r="PH57" s="274"/>
      <c r="PI57" s="274"/>
      <c r="PJ57" s="274"/>
      <c r="PK57" s="274"/>
      <c r="PL57" s="274"/>
      <c r="PM57" s="271"/>
      <c r="PN57" s="271"/>
      <c r="PO57" s="271"/>
      <c r="PP57" s="271"/>
      <c r="PQ57" s="271"/>
      <c r="PR57" s="271"/>
      <c r="PS57" s="271"/>
      <c r="PT57" s="271"/>
      <c r="PU57" s="271"/>
      <c r="PV57" s="271"/>
      <c r="PW57" s="271"/>
      <c r="PX57" s="271"/>
      <c r="PY57" s="271"/>
      <c r="PZ57" s="271"/>
      <c r="QA57" s="271"/>
      <c r="QB57" s="271"/>
      <c r="QC57" s="271"/>
      <c r="QD57" s="251"/>
      <c r="QE57" s="251"/>
      <c r="QF57" s="272"/>
      <c r="QG57" s="272"/>
      <c r="QH57" s="272"/>
      <c r="QI57" s="273"/>
      <c r="QJ57" s="273"/>
      <c r="QK57" s="272">
        <f t="shared" ref="QK57:QK59" si="103">QF57*QI57</f>
        <v>0</v>
      </c>
      <c r="QL57" s="272"/>
      <c r="QM57" s="272"/>
      <c r="QN57" s="272"/>
      <c r="QQ57" s="270"/>
      <c r="QR57" s="270"/>
      <c r="QS57" s="191"/>
      <c r="QT57" s="45"/>
      <c r="QU57" s="45"/>
      <c r="QV57" s="334" t="s">
        <v>681</v>
      </c>
      <c r="QW57" s="334"/>
      <c r="QX57" s="335"/>
      <c r="QY57" s="336" t="s">
        <v>682</v>
      </c>
      <c r="QZ57" s="334"/>
      <c r="RA57" s="335"/>
      <c r="RB57" s="313"/>
      <c r="RC57" s="251"/>
      <c r="RD57" s="251"/>
      <c r="RE57" s="274"/>
      <c r="RF57" s="274"/>
      <c r="RG57" s="274"/>
      <c r="RH57" s="274"/>
      <c r="RI57" s="274"/>
      <c r="RJ57" s="274"/>
      <c r="RK57" s="274"/>
      <c r="RL57" s="274"/>
      <c r="RM57" s="274"/>
      <c r="RN57" s="274"/>
      <c r="RO57" s="274"/>
      <c r="RP57" s="274"/>
      <c r="RQ57" s="274"/>
      <c r="RR57" s="271"/>
      <c r="RS57" s="271"/>
      <c r="RT57" s="271"/>
      <c r="RU57" s="271"/>
      <c r="RV57" s="271"/>
      <c r="RW57" s="271"/>
      <c r="RX57" s="271"/>
      <c r="RY57" s="271"/>
      <c r="RZ57" s="271"/>
      <c r="SA57" s="271"/>
      <c r="SB57" s="271"/>
      <c r="SC57" s="271"/>
      <c r="SD57" s="271"/>
      <c r="SE57" s="271"/>
      <c r="SF57" s="271"/>
      <c r="SG57" s="271"/>
      <c r="SH57" s="271"/>
      <c r="SI57" s="251"/>
      <c r="SJ57" s="251"/>
      <c r="SK57" s="272"/>
      <c r="SL57" s="272"/>
      <c r="SM57" s="272"/>
      <c r="SN57" s="273"/>
      <c r="SO57" s="273"/>
      <c r="SP57" s="272">
        <f t="shared" ref="SP57:SP59" si="104">SK57*SN57</f>
        <v>0</v>
      </c>
      <c r="SQ57" s="272"/>
      <c r="SR57" s="272"/>
      <c r="SS57" s="272"/>
      <c r="SV57" s="270"/>
      <c r="SW57" s="270"/>
      <c r="SX57" s="191"/>
      <c r="SY57" s="45"/>
      <c r="SZ57" s="45"/>
      <c r="TA57" s="323" t="s">
        <v>681</v>
      </c>
      <c r="TB57" s="324"/>
      <c r="TC57" s="324"/>
      <c r="TD57" s="324" t="s">
        <v>682</v>
      </c>
      <c r="TE57" s="324"/>
      <c r="TF57" s="324"/>
      <c r="TG57" s="251"/>
      <c r="TH57" s="251"/>
      <c r="TI57" s="251"/>
      <c r="TJ57" s="274"/>
      <c r="TK57" s="274"/>
      <c r="TL57" s="274"/>
      <c r="TM57" s="274"/>
      <c r="TN57" s="274"/>
      <c r="TO57" s="274"/>
      <c r="TP57" s="274"/>
      <c r="TQ57" s="274"/>
      <c r="TR57" s="274"/>
      <c r="TS57" s="274"/>
      <c r="TT57" s="274"/>
      <c r="TU57" s="274"/>
      <c r="TV57" s="274"/>
      <c r="TW57" s="271"/>
      <c r="TX57" s="271"/>
      <c r="TY57" s="271"/>
      <c r="TZ57" s="271"/>
      <c r="UA57" s="271"/>
      <c r="UB57" s="271"/>
      <c r="UC57" s="271"/>
      <c r="UD57" s="271"/>
      <c r="UE57" s="271"/>
      <c r="UF57" s="271"/>
      <c r="UG57" s="271"/>
      <c r="UH57" s="271"/>
      <c r="UI57" s="271"/>
      <c r="UJ57" s="271"/>
      <c r="UK57" s="271"/>
      <c r="UL57" s="271"/>
      <c r="UM57" s="271"/>
      <c r="UN57" s="251"/>
      <c r="UO57" s="251"/>
      <c r="UP57" s="272"/>
      <c r="UQ57" s="272"/>
      <c r="UR57" s="272"/>
      <c r="US57" s="273"/>
      <c r="UT57" s="273"/>
      <c r="UU57" s="272">
        <f t="shared" ref="UU57:UU59" si="105">UP57*US57</f>
        <v>0</v>
      </c>
      <c r="UV57" s="272"/>
      <c r="UW57" s="272"/>
      <c r="UX57" s="272"/>
      <c r="VA57" s="270"/>
      <c r="VB57" s="270"/>
      <c r="VC57" s="191"/>
      <c r="VD57" s="45"/>
      <c r="VE57" s="45"/>
      <c r="VF57" s="334" t="s">
        <v>681</v>
      </c>
      <c r="VG57" s="334"/>
      <c r="VH57" s="335"/>
      <c r="VI57" s="336" t="s">
        <v>682</v>
      </c>
      <c r="VJ57" s="334"/>
      <c r="VK57" s="335"/>
      <c r="VL57" s="313"/>
      <c r="VM57" s="251"/>
      <c r="VN57" s="251"/>
      <c r="VO57" s="274"/>
      <c r="VP57" s="274"/>
      <c r="VQ57" s="274"/>
      <c r="VR57" s="274"/>
      <c r="VS57" s="274"/>
      <c r="VT57" s="274"/>
      <c r="VU57" s="274"/>
      <c r="VV57" s="274"/>
      <c r="VW57" s="274"/>
      <c r="VX57" s="274"/>
      <c r="VY57" s="274"/>
      <c r="VZ57" s="274"/>
      <c r="WA57" s="274"/>
      <c r="WB57" s="271"/>
      <c r="WC57" s="271"/>
      <c r="WD57" s="271"/>
      <c r="WE57" s="271"/>
      <c r="WF57" s="271"/>
      <c r="WG57" s="271"/>
      <c r="WH57" s="271"/>
      <c r="WI57" s="271"/>
      <c r="WJ57" s="271"/>
      <c r="WK57" s="271"/>
      <c r="WL57" s="271"/>
      <c r="WM57" s="271"/>
      <c r="WN57" s="271"/>
      <c r="WO57" s="271"/>
      <c r="WP57" s="271"/>
      <c r="WQ57" s="271"/>
      <c r="WR57" s="271"/>
      <c r="WS57" s="251"/>
      <c r="WT57" s="251"/>
      <c r="WU57" s="272"/>
      <c r="WV57" s="272"/>
      <c r="WW57" s="272"/>
      <c r="WX57" s="273"/>
      <c r="WY57" s="273"/>
      <c r="WZ57" s="272">
        <f t="shared" ref="WZ57:WZ59" si="106">WU57*WX57</f>
        <v>0</v>
      </c>
      <c r="XA57" s="272"/>
      <c r="XB57" s="272"/>
      <c r="XC57" s="272"/>
      <c r="XF57" s="270"/>
      <c r="XG57" s="270"/>
      <c r="XH57" s="191"/>
      <c r="XI57" s="45"/>
      <c r="XJ57" s="45"/>
      <c r="XK57" s="323" t="s">
        <v>681</v>
      </c>
      <c r="XL57" s="324"/>
      <c r="XM57" s="324"/>
      <c r="XN57" s="324" t="s">
        <v>682</v>
      </c>
      <c r="XO57" s="324"/>
      <c r="XP57" s="324"/>
      <c r="XQ57" s="251"/>
      <c r="XR57" s="251"/>
      <c r="XS57" s="251"/>
      <c r="XT57" s="274"/>
      <c r="XU57" s="274"/>
      <c r="XV57" s="274"/>
      <c r="XW57" s="274"/>
      <c r="XX57" s="274"/>
      <c r="XY57" s="274"/>
      <c r="XZ57" s="274"/>
      <c r="YA57" s="274"/>
      <c r="YB57" s="274"/>
      <c r="YC57" s="274"/>
      <c r="YD57" s="274"/>
      <c r="YE57" s="274"/>
      <c r="YF57" s="274"/>
      <c r="YG57" s="271"/>
      <c r="YH57" s="271"/>
      <c r="YI57" s="271"/>
      <c r="YJ57" s="271"/>
      <c r="YK57" s="271"/>
      <c r="YL57" s="271"/>
      <c r="YM57" s="271"/>
      <c r="YN57" s="271"/>
      <c r="YO57" s="271"/>
      <c r="YP57" s="271"/>
      <c r="YQ57" s="271"/>
      <c r="YR57" s="271"/>
      <c r="YS57" s="271"/>
      <c r="YT57" s="271"/>
      <c r="YU57" s="271"/>
      <c r="YV57" s="271"/>
      <c r="YW57" s="271"/>
      <c r="YX57" s="251"/>
      <c r="YY57" s="251"/>
      <c r="YZ57" s="272"/>
      <c r="ZA57" s="272"/>
      <c r="ZB57" s="272"/>
      <c r="ZC57" s="273"/>
      <c r="ZD57" s="273"/>
      <c r="ZE57" s="272">
        <f t="shared" ref="ZE57:ZE59" si="107">YZ57*ZC57</f>
        <v>0</v>
      </c>
      <c r="ZF57" s="272"/>
      <c r="ZG57" s="272"/>
      <c r="ZH57" s="272"/>
    </row>
    <row r="58" spans="3:684" ht="19.899999999999999" customHeight="1" x14ac:dyDescent="0.25">
      <c r="C58" s="270"/>
      <c r="D58" s="270"/>
      <c r="E58" s="327" t="s">
        <v>21</v>
      </c>
      <c r="F58" s="328"/>
      <c r="G58" s="329"/>
      <c r="H58" s="330" t="str">
        <f>IF(VLOOKUP(C46,'04.02_PLANEJAMENTO ATIVIDADES'!$D$9:$L$44,3,0)=0,"",VLOOKUP(C46,'04.02_PLANEJAMENTO ATIVIDADES'!$D$9:$L$44,3,0))</f>
        <v/>
      </c>
      <c r="I58" s="331"/>
      <c r="J58" s="332"/>
      <c r="K58" s="330" t="str">
        <f>IF(VLOOKUP(C46,'04.02_PLANEJAMENTO ATIVIDADES'!$D$9:$L$44,5,0)=0,"",VLOOKUP(C46,'04.02_PLANEJAMENTO ATIVIDADES'!$D$9:$L$44,5,0))</f>
        <v/>
      </c>
      <c r="L58" s="331"/>
      <c r="M58" s="332"/>
      <c r="N58" s="265"/>
      <c r="O58" s="266"/>
      <c r="P58" s="346"/>
      <c r="Q58" s="353"/>
      <c r="R58" s="354"/>
      <c r="S58" s="354"/>
      <c r="T58" s="354"/>
      <c r="U58" s="354"/>
      <c r="V58" s="355"/>
      <c r="W58" s="340"/>
      <c r="X58" s="341"/>
      <c r="Y58" s="341"/>
      <c r="Z58" s="341"/>
      <c r="AA58" s="341"/>
      <c r="AB58" s="341"/>
      <c r="AC58" s="342"/>
      <c r="AD58" s="330"/>
      <c r="AE58" s="331"/>
      <c r="AF58" s="331"/>
      <c r="AG58" s="331"/>
      <c r="AH58" s="331"/>
      <c r="AI58" s="331"/>
      <c r="AJ58" s="331"/>
      <c r="AK58" s="332"/>
      <c r="AL58" s="330"/>
      <c r="AM58" s="331"/>
      <c r="AN58" s="331"/>
      <c r="AO58" s="331"/>
      <c r="AP58" s="332"/>
      <c r="AQ58" s="330"/>
      <c r="AR58" s="331"/>
      <c r="AS58" s="331"/>
      <c r="AT58" s="332"/>
      <c r="AU58" s="359"/>
      <c r="AV58" s="313"/>
      <c r="AW58" s="337"/>
      <c r="AX58" s="338"/>
      <c r="AY58" s="339"/>
      <c r="AZ58" s="360"/>
      <c r="BA58" s="361"/>
      <c r="BB58" s="337">
        <f t="shared" si="96"/>
        <v>0</v>
      </c>
      <c r="BC58" s="338"/>
      <c r="BD58" s="338"/>
      <c r="BE58" s="339"/>
      <c r="BH58" s="270"/>
      <c r="BI58" s="270"/>
      <c r="BJ58" s="287" t="s">
        <v>21</v>
      </c>
      <c r="BK58" s="287"/>
      <c r="BL58" s="287"/>
      <c r="BM58" s="271" t="str">
        <f>IF(VLOOKUP(BH46,'04.02_PLANEJAMENTO ATIVIDADES'!$D$9:$L$44,3,0)=0,"",VLOOKUP(BH46,'04.02_PLANEJAMENTO ATIVIDADES'!$D$9:$L$44,3,0))</f>
        <v/>
      </c>
      <c r="BN58" s="271"/>
      <c r="BO58" s="271"/>
      <c r="BP58" s="271" t="str">
        <f>IF(VLOOKUP(BH46,'04.02_PLANEJAMENTO ATIVIDADES'!$D$9:$L$44,5,0)=0,"",VLOOKUP(BH46,'04.02_PLANEJAMENTO ATIVIDADES'!$D$9:$L$44,5,0))</f>
        <v/>
      </c>
      <c r="BQ58" s="271"/>
      <c r="BR58" s="271"/>
      <c r="BS58" s="251"/>
      <c r="BT58" s="251"/>
      <c r="BU58" s="251"/>
      <c r="BV58" s="274"/>
      <c r="BW58" s="274"/>
      <c r="BX58" s="274"/>
      <c r="BY58" s="274"/>
      <c r="BZ58" s="274"/>
      <c r="CA58" s="274"/>
      <c r="CB58" s="274"/>
      <c r="CC58" s="274"/>
      <c r="CD58" s="274"/>
      <c r="CE58" s="274"/>
      <c r="CF58" s="274"/>
      <c r="CG58" s="274"/>
      <c r="CH58" s="274"/>
      <c r="CI58" s="271"/>
      <c r="CJ58" s="271"/>
      <c r="CK58" s="271"/>
      <c r="CL58" s="271"/>
      <c r="CM58" s="271"/>
      <c r="CN58" s="271"/>
      <c r="CO58" s="271"/>
      <c r="CP58" s="271"/>
      <c r="CQ58" s="271"/>
      <c r="CR58" s="271"/>
      <c r="CS58" s="271"/>
      <c r="CT58" s="271"/>
      <c r="CU58" s="271"/>
      <c r="CV58" s="271"/>
      <c r="CW58" s="271"/>
      <c r="CX58" s="271"/>
      <c r="CY58" s="271"/>
      <c r="CZ58" s="251"/>
      <c r="DA58" s="251"/>
      <c r="DB58" s="272"/>
      <c r="DC58" s="272"/>
      <c r="DD58" s="272"/>
      <c r="DE58" s="273"/>
      <c r="DF58" s="273"/>
      <c r="DG58" s="272">
        <f t="shared" si="97"/>
        <v>0</v>
      </c>
      <c r="DH58" s="272"/>
      <c r="DI58" s="272"/>
      <c r="DJ58" s="272"/>
      <c r="DM58" s="270"/>
      <c r="DN58" s="270"/>
      <c r="DO58" s="327" t="s">
        <v>21</v>
      </c>
      <c r="DP58" s="328"/>
      <c r="DQ58" s="329"/>
      <c r="DR58" s="330" t="str">
        <f>IF(VLOOKUP(DM46,'04.02_PLANEJAMENTO ATIVIDADES'!$D$9:$L$44,3,0)=0,"",VLOOKUP(DM46,'04.02_PLANEJAMENTO ATIVIDADES'!$D$9:$L$44,3,0))</f>
        <v/>
      </c>
      <c r="DS58" s="331"/>
      <c r="DT58" s="332"/>
      <c r="DU58" s="330" t="str">
        <f>IF(VLOOKUP(DM46,'04.02_PLANEJAMENTO ATIVIDADES'!$D$9:$L$44,5,0)=0,"",VLOOKUP(DM46,'04.02_PLANEJAMENTO ATIVIDADES'!$D$9:$L$44,5,0))</f>
        <v/>
      </c>
      <c r="DV58" s="331"/>
      <c r="DW58" s="332"/>
      <c r="DX58" s="313"/>
      <c r="DY58" s="251"/>
      <c r="DZ58" s="251"/>
      <c r="EA58" s="274"/>
      <c r="EB58" s="274"/>
      <c r="EC58" s="274"/>
      <c r="ED58" s="274"/>
      <c r="EE58" s="274"/>
      <c r="EF58" s="274"/>
      <c r="EG58" s="274"/>
      <c r="EH58" s="274"/>
      <c r="EI58" s="274"/>
      <c r="EJ58" s="274"/>
      <c r="EK58" s="274"/>
      <c r="EL58" s="274"/>
      <c r="EM58" s="274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51"/>
      <c r="FF58" s="251"/>
      <c r="FG58" s="272"/>
      <c r="FH58" s="272"/>
      <c r="FI58" s="272"/>
      <c r="FJ58" s="273"/>
      <c r="FK58" s="273"/>
      <c r="FL58" s="272">
        <f t="shared" si="98"/>
        <v>0</v>
      </c>
      <c r="FM58" s="272"/>
      <c r="FN58" s="272"/>
      <c r="FO58" s="272"/>
      <c r="FR58" s="270"/>
      <c r="FS58" s="270"/>
      <c r="FT58" s="287" t="s">
        <v>21</v>
      </c>
      <c r="FU58" s="287"/>
      <c r="FV58" s="287"/>
      <c r="FW58" s="271" t="str">
        <f>IF(VLOOKUP(FR46,'04.02_PLANEJAMENTO ATIVIDADES'!$D$9:$L$44,3,0)=0,"",VLOOKUP(FR46,'04.02_PLANEJAMENTO ATIVIDADES'!$D$9:$L$44,3,0))</f>
        <v/>
      </c>
      <c r="FX58" s="271"/>
      <c r="FY58" s="271"/>
      <c r="FZ58" s="271" t="str">
        <f>IF(VLOOKUP(FR46,'04.02_PLANEJAMENTO ATIVIDADES'!$D$9:$L$44,5,0)=0,"",VLOOKUP(FR46,'04.02_PLANEJAMENTO ATIVIDADES'!$D$9:$L$44,5,0))</f>
        <v/>
      </c>
      <c r="GA58" s="271"/>
      <c r="GB58" s="271"/>
      <c r="GC58" s="251"/>
      <c r="GD58" s="251"/>
      <c r="GE58" s="251"/>
      <c r="GF58" s="274"/>
      <c r="GG58" s="274"/>
      <c r="GH58" s="274"/>
      <c r="GI58" s="274"/>
      <c r="GJ58" s="274"/>
      <c r="GK58" s="274"/>
      <c r="GL58" s="274"/>
      <c r="GM58" s="274"/>
      <c r="GN58" s="274"/>
      <c r="GO58" s="274"/>
      <c r="GP58" s="274"/>
      <c r="GQ58" s="274"/>
      <c r="GR58" s="274"/>
      <c r="GS58" s="271"/>
      <c r="GT58" s="271"/>
      <c r="GU58" s="271"/>
      <c r="GV58" s="271"/>
      <c r="GW58" s="271"/>
      <c r="GX58" s="271"/>
      <c r="GY58" s="271"/>
      <c r="GZ58" s="271"/>
      <c r="HA58" s="271"/>
      <c r="HB58" s="271"/>
      <c r="HC58" s="271"/>
      <c r="HD58" s="271"/>
      <c r="HE58" s="271"/>
      <c r="HF58" s="271"/>
      <c r="HG58" s="271"/>
      <c r="HH58" s="271"/>
      <c r="HI58" s="271"/>
      <c r="HJ58" s="251"/>
      <c r="HK58" s="251"/>
      <c r="HL58" s="272"/>
      <c r="HM58" s="272"/>
      <c r="HN58" s="272"/>
      <c r="HO58" s="273"/>
      <c r="HP58" s="273"/>
      <c r="HQ58" s="272">
        <f t="shared" si="99"/>
        <v>0</v>
      </c>
      <c r="HR58" s="272"/>
      <c r="HS58" s="272"/>
      <c r="HT58" s="272"/>
      <c r="HW58" s="270"/>
      <c r="HX58" s="270"/>
      <c r="HY58" s="327" t="s">
        <v>21</v>
      </c>
      <c r="HZ58" s="328"/>
      <c r="IA58" s="329"/>
      <c r="IB58" s="330" t="str">
        <f>IF(VLOOKUP(HW46,'04.02_PLANEJAMENTO ATIVIDADES'!$D$9:$L$44,3,0)=0,"",VLOOKUP(HW46,'04.02_PLANEJAMENTO ATIVIDADES'!$D$9:$L$44,3,0))</f>
        <v/>
      </c>
      <c r="IC58" s="331"/>
      <c r="ID58" s="332"/>
      <c r="IE58" s="330" t="str">
        <f>IF(VLOOKUP(HW46,'04.02_PLANEJAMENTO ATIVIDADES'!$D$9:$L$44,5,0)=0,"",VLOOKUP(HW46,'04.02_PLANEJAMENTO ATIVIDADES'!$D$9:$L$44,5,0))</f>
        <v/>
      </c>
      <c r="IF58" s="331"/>
      <c r="IG58" s="332"/>
      <c r="IH58" s="313"/>
      <c r="II58" s="251"/>
      <c r="IJ58" s="251"/>
      <c r="IK58" s="274"/>
      <c r="IL58" s="274"/>
      <c r="IM58" s="274"/>
      <c r="IN58" s="274"/>
      <c r="IO58" s="274"/>
      <c r="IP58" s="274"/>
      <c r="IQ58" s="274"/>
      <c r="IR58" s="274"/>
      <c r="IS58" s="274"/>
      <c r="IT58" s="274"/>
      <c r="IU58" s="274"/>
      <c r="IV58" s="274"/>
      <c r="IW58" s="274"/>
      <c r="IX58" s="271"/>
      <c r="IY58" s="271"/>
      <c r="IZ58" s="271"/>
      <c r="JA58" s="271"/>
      <c r="JB58" s="271"/>
      <c r="JC58" s="271"/>
      <c r="JD58" s="271"/>
      <c r="JE58" s="271"/>
      <c r="JF58" s="271"/>
      <c r="JG58" s="271"/>
      <c r="JH58" s="271"/>
      <c r="JI58" s="271"/>
      <c r="JJ58" s="271"/>
      <c r="JK58" s="271"/>
      <c r="JL58" s="271"/>
      <c r="JM58" s="271"/>
      <c r="JN58" s="271"/>
      <c r="JO58" s="251"/>
      <c r="JP58" s="251"/>
      <c r="JQ58" s="272"/>
      <c r="JR58" s="272"/>
      <c r="JS58" s="272"/>
      <c r="JT58" s="273"/>
      <c r="JU58" s="273"/>
      <c r="JV58" s="272">
        <f t="shared" si="100"/>
        <v>0</v>
      </c>
      <c r="JW58" s="272"/>
      <c r="JX58" s="272"/>
      <c r="JY58" s="272"/>
      <c r="KB58" s="270"/>
      <c r="KC58" s="270"/>
      <c r="KD58" s="287" t="s">
        <v>21</v>
      </c>
      <c r="KE58" s="287"/>
      <c r="KF58" s="287"/>
      <c r="KG58" s="271" t="str">
        <f>IF(VLOOKUP(KB46,'04.02_PLANEJAMENTO ATIVIDADES'!$D$9:$L$44,3,0)=0,"",VLOOKUP(KB46,'04.02_PLANEJAMENTO ATIVIDADES'!$D$9:$L$44,3,0))</f>
        <v/>
      </c>
      <c r="KH58" s="271"/>
      <c r="KI58" s="271"/>
      <c r="KJ58" s="271" t="str">
        <f>IF(VLOOKUP(KB46,'04.02_PLANEJAMENTO ATIVIDADES'!$D$9:$L$44,5,0)=0,"",VLOOKUP(KB46,'04.02_PLANEJAMENTO ATIVIDADES'!$D$9:$L$44,5,0))</f>
        <v/>
      </c>
      <c r="KK58" s="271"/>
      <c r="KL58" s="271"/>
      <c r="KM58" s="251"/>
      <c r="KN58" s="251"/>
      <c r="KO58" s="251"/>
      <c r="KP58" s="274"/>
      <c r="KQ58" s="274"/>
      <c r="KR58" s="274"/>
      <c r="KS58" s="274"/>
      <c r="KT58" s="274"/>
      <c r="KU58" s="274"/>
      <c r="KV58" s="274"/>
      <c r="KW58" s="274"/>
      <c r="KX58" s="274"/>
      <c r="KY58" s="274"/>
      <c r="KZ58" s="274"/>
      <c r="LA58" s="274"/>
      <c r="LB58" s="274"/>
      <c r="LC58" s="271"/>
      <c r="LD58" s="271"/>
      <c r="LE58" s="271"/>
      <c r="LF58" s="271"/>
      <c r="LG58" s="271"/>
      <c r="LH58" s="271"/>
      <c r="LI58" s="271"/>
      <c r="LJ58" s="271"/>
      <c r="LK58" s="271"/>
      <c r="LL58" s="271"/>
      <c r="LM58" s="271"/>
      <c r="LN58" s="271"/>
      <c r="LO58" s="271"/>
      <c r="LP58" s="271"/>
      <c r="LQ58" s="271"/>
      <c r="LR58" s="271"/>
      <c r="LS58" s="271"/>
      <c r="LT58" s="251"/>
      <c r="LU58" s="251"/>
      <c r="LV58" s="272"/>
      <c r="LW58" s="272"/>
      <c r="LX58" s="272"/>
      <c r="LY58" s="273"/>
      <c r="LZ58" s="273"/>
      <c r="MA58" s="272">
        <f t="shared" si="101"/>
        <v>0</v>
      </c>
      <c r="MB58" s="272"/>
      <c r="MC58" s="272"/>
      <c r="MD58" s="272"/>
      <c r="MG58" s="270"/>
      <c r="MH58" s="270"/>
      <c r="MI58" s="327" t="s">
        <v>21</v>
      </c>
      <c r="MJ58" s="328"/>
      <c r="MK58" s="329"/>
      <c r="ML58" s="330" t="str">
        <f>IF(VLOOKUP(MG46,'04.02_PLANEJAMENTO ATIVIDADES'!$D$9:$L$44,3,0)=0,"",VLOOKUP(MG46,'04.02_PLANEJAMENTO ATIVIDADES'!$D$9:$L$44,3,0))</f>
        <v/>
      </c>
      <c r="MM58" s="331"/>
      <c r="MN58" s="332"/>
      <c r="MO58" s="330" t="str">
        <f>IF(VLOOKUP(MG46,'04.02_PLANEJAMENTO ATIVIDADES'!$D$9:$L$44,5,0)=0,"",VLOOKUP(MG46,'04.02_PLANEJAMENTO ATIVIDADES'!$D$9:$L$44,5,0))</f>
        <v/>
      </c>
      <c r="MP58" s="331"/>
      <c r="MQ58" s="332"/>
      <c r="MR58" s="313"/>
      <c r="MS58" s="251"/>
      <c r="MT58" s="251"/>
      <c r="MU58" s="274"/>
      <c r="MV58" s="274"/>
      <c r="MW58" s="274"/>
      <c r="MX58" s="274"/>
      <c r="MY58" s="274"/>
      <c r="MZ58" s="274"/>
      <c r="NA58" s="274"/>
      <c r="NB58" s="274"/>
      <c r="NC58" s="274"/>
      <c r="ND58" s="274"/>
      <c r="NE58" s="274"/>
      <c r="NF58" s="274"/>
      <c r="NG58" s="274"/>
      <c r="NH58" s="271"/>
      <c r="NI58" s="271"/>
      <c r="NJ58" s="271"/>
      <c r="NK58" s="271"/>
      <c r="NL58" s="271"/>
      <c r="NM58" s="271"/>
      <c r="NN58" s="271"/>
      <c r="NO58" s="271"/>
      <c r="NP58" s="271"/>
      <c r="NQ58" s="271"/>
      <c r="NR58" s="271"/>
      <c r="NS58" s="271"/>
      <c r="NT58" s="271"/>
      <c r="NU58" s="271"/>
      <c r="NV58" s="271"/>
      <c r="NW58" s="271"/>
      <c r="NX58" s="271"/>
      <c r="NY58" s="251"/>
      <c r="NZ58" s="251"/>
      <c r="OA58" s="272"/>
      <c r="OB58" s="272"/>
      <c r="OC58" s="272"/>
      <c r="OD58" s="273"/>
      <c r="OE58" s="273"/>
      <c r="OF58" s="272">
        <f t="shared" si="102"/>
        <v>0</v>
      </c>
      <c r="OG58" s="272"/>
      <c r="OH58" s="272"/>
      <c r="OI58" s="272"/>
      <c r="OL58" s="270"/>
      <c r="OM58" s="270"/>
      <c r="ON58" s="287" t="s">
        <v>21</v>
      </c>
      <c r="OO58" s="287"/>
      <c r="OP58" s="287"/>
      <c r="OQ58" s="271" t="str">
        <f>IF(VLOOKUP(OL46,'04.02_PLANEJAMENTO ATIVIDADES'!$D$9:$L$44,3,0)=0,"",VLOOKUP(OL46,'04.02_PLANEJAMENTO ATIVIDADES'!$D$9:$L$44,3,0))</f>
        <v/>
      </c>
      <c r="OR58" s="271"/>
      <c r="OS58" s="271"/>
      <c r="OT58" s="271" t="str">
        <f>IF(VLOOKUP(OL46,'04.02_PLANEJAMENTO ATIVIDADES'!$D$9:$L$44,5,0)=0,"",VLOOKUP(OL46,'04.02_PLANEJAMENTO ATIVIDADES'!$D$9:$L$44,5,0))</f>
        <v/>
      </c>
      <c r="OU58" s="271"/>
      <c r="OV58" s="271"/>
      <c r="OW58" s="251"/>
      <c r="OX58" s="251"/>
      <c r="OY58" s="251"/>
      <c r="OZ58" s="274"/>
      <c r="PA58" s="274"/>
      <c r="PB58" s="274"/>
      <c r="PC58" s="274"/>
      <c r="PD58" s="274"/>
      <c r="PE58" s="274"/>
      <c r="PF58" s="274"/>
      <c r="PG58" s="274"/>
      <c r="PH58" s="274"/>
      <c r="PI58" s="274"/>
      <c r="PJ58" s="274"/>
      <c r="PK58" s="274"/>
      <c r="PL58" s="274"/>
      <c r="PM58" s="271"/>
      <c r="PN58" s="271"/>
      <c r="PO58" s="271"/>
      <c r="PP58" s="271"/>
      <c r="PQ58" s="271"/>
      <c r="PR58" s="271"/>
      <c r="PS58" s="271"/>
      <c r="PT58" s="271"/>
      <c r="PU58" s="271"/>
      <c r="PV58" s="271"/>
      <c r="PW58" s="271"/>
      <c r="PX58" s="271"/>
      <c r="PY58" s="271"/>
      <c r="PZ58" s="271"/>
      <c r="QA58" s="271"/>
      <c r="QB58" s="271"/>
      <c r="QC58" s="271"/>
      <c r="QD58" s="251"/>
      <c r="QE58" s="251"/>
      <c r="QF58" s="272"/>
      <c r="QG58" s="272"/>
      <c r="QH58" s="272"/>
      <c r="QI58" s="273"/>
      <c r="QJ58" s="273"/>
      <c r="QK58" s="272">
        <f t="shared" si="103"/>
        <v>0</v>
      </c>
      <c r="QL58" s="272"/>
      <c r="QM58" s="272"/>
      <c r="QN58" s="272"/>
      <c r="QQ58" s="270"/>
      <c r="QR58" s="270"/>
      <c r="QS58" s="327" t="s">
        <v>21</v>
      </c>
      <c r="QT58" s="328"/>
      <c r="QU58" s="329"/>
      <c r="QV58" s="330" t="str">
        <f>IF(VLOOKUP(QQ46,'04.02_PLANEJAMENTO ATIVIDADES'!$D$9:$L$44,3,0)=0,"",VLOOKUP(QQ46,'04.02_PLANEJAMENTO ATIVIDADES'!$D$9:$L$44,3,0))</f>
        <v/>
      </c>
      <c r="QW58" s="331"/>
      <c r="QX58" s="332"/>
      <c r="QY58" s="330" t="str">
        <f>IF(VLOOKUP(QQ46,'04.02_PLANEJAMENTO ATIVIDADES'!$D$9:$L$44,5,0)=0,"",VLOOKUP(QQ46,'04.02_PLANEJAMENTO ATIVIDADES'!$D$9:$L$44,5,0))</f>
        <v/>
      </c>
      <c r="QZ58" s="331"/>
      <c r="RA58" s="332"/>
      <c r="RB58" s="313"/>
      <c r="RC58" s="251"/>
      <c r="RD58" s="251"/>
      <c r="RE58" s="274"/>
      <c r="RF58" s="274"/>
      <c r="RG58" s="274"/>
      <c r="RH58" s="274"/>
      <c r="RI58" s="274"/>
      <c r="RJ58" s="274"/>
      <c r="RK58" s="274"/>
      <c r="RL58" s="274"/>
      <c r="RM58" s="274"/>
      <c r="RN58" s="274"/>
      <c r="RO58" s="274"/>
      <c r="RP58" s="274"/>
      <c r="RQ58" s="274"/>
      <c r="RR58" s="271"/>
      <c r="RS58" s="271"/>
      <c r="RT58" s="271"/>
      <c r="RU58" s="271"/>
      <c r="RV58" s="271"/>
      <c r="RW58" s="271"/>
      <c r="RX58" s="271"/>
      <c r="RY58" s="271"/>
      <c r="RZ58" s="271"/>
      <c r="SA58" s="271"/>
      <c r="SB58" s="271"/>
      <c r="SC58" s="271"/>
      <c r="SD58" s="271"/>
      <c r="SE58" s="271"/>
      <c r="SF58" s="271"/>
      <c r="SG58" s="271"/>
      <c r="SH58" s="271"/>
      <c r="SI58" s="251"/>
      <c r="SJ58" s="251"/>
      <c r="SK58" s="272"/>
      <c r="SL58" s="272"/>
      <c r="SM58" s="272"/>
      <c r="SN58" s="273"/>
      <c r="SO58" s="273"/>
      <c r="SP58" s="272">
        <f t="shared" si="104"/>
        <v>0</v>
      </c>
      <c r="SQ58" s="272"/>
      <c r="SR58" s="272"/>
      <c r="SS58" s="272"/>
      <c r="SV58" s="270"/>
      <c r="SW58" s="270"/>
      <c r="SX58" s="287" t="s">
        <v>21</v>
      </c>
      <c r="SY58" s="287"/>
      <c r="SZ58" s="287"/>
      <c r="TA58" s="271" t="str">
        <f>IF(VLOOKUP(SV46,'04.02_PLANEJAMENTO ATIVIDADES'!$D$9:$L$44,3,0)=0,"",VLOOKUP(SV46,'04.02_PLANEJAMENTO ATIVIDADES'!$D$9:$L$44,3,0))</f>
        <v/>
      </c>
      <c r="TB58" s="271"/>
      <c r="TC58" s="271"/>
      <c r="TD58" s="271" t="str">
        <f>IF(VLOOKUP(SV46,'04.02_PLANEJAMENTO ATIVIDADES'!$D$9:$L$44,5,0)=0,"",VLOOKUP(SV46,'04.02_PLANEJAMENTO ATIVIDADES'!$D$9:$L$44,5,0))</f>
        <v/>
      </c>
      <c r="TE58" s="271"/>
      <c r="TF58" s="271"/>
      <c r="TG58" s="251"/>
      <c r="TH58" s="251"/>
      <c r="TI58" s="251"/>
      <c r="TJ58" s="274"/>
      <c r="TK58" s="274"/>
      <c r="TL58" s="274"/>
      <c r="TM58" s="274"/>
      <c r="TN58" s="274"/>
      <c r="TO58" s="274"/>
      <c r="TP58" s="274"/>
      <c r="TQ58" s="274"/>
      <c r="TR58" s="274"/>
      <c r="TS58" s="274"/>
      <c r="TT58" s="274"/>
      <c r="TU58" s="274"/>
      <c r="TV58" s="274"/>
      <c r="TW58" s="271"/>
      <c r="TX58" s="271"/>
      <c r="TY58" s="271"/>
      <c r="TZ58" s="271"/>
      <c r="UA58" s="271"/>
      <c r="UB58" s="271"/>
      <c r="UC58" s="271"/>
      <c r="UD58" s="271"/>
      <c r="UE58" s="271"/>
      <c r="UF58" s="271"/>
      <c r="UG58" s="271"/>
      <c r="UH58" s="271"/>
      <c r="UI58" s="271"/>
      <c r="UJ58" s="271"/>
      <c r="UK58" s="271"/>
      <c r="UL58" s="271"/>
      <c r="UM58" s="271"/>
      <c r="UN58" s="251"/>
      <c r="UO58" s="251"/>
      <c r="UP58" s="272"/>
      <c r="UQ58" s="272"/>
      <c r="UR58" s="272"/>
      <c r="US58" s="273"/>
      <c r="UT58" s="273"/>
      <c r="UU58" s="272">
        <f t="shared" si="105"/>
        <v>0</v>
      </c>
      <c r="UV58" s="272"/>
      <c r="UW58" s="272"/>
      <c r="UX58" s="272"/>
      <c r="VA58" s="270"/>
      <c r="VB58" s="270"/>
      <c r="VC58" s="327" t="s">
        <v>21</v>
      </c>
      <c r="VD58" s="328"/>
      <c r="VE58" s="329"/>
      <c r="VF58" s="330" t="str">
        <f>IF(VLOOKUP(VA46,'04.02_PLANEJAMENTO ATIVIDADES'!$D$9:$L$44,3,0)=0,"",VLOOKUP(VA46,'04.02_PLANEJAMENTO ATIVIDADES'!$D$9:$L$44,3,0))</f>
        <v/>
      </c>
      <c r="VG58" s="331"/>
      <c r="VH58" s="332"/>
      <c r="VI58" s="330" t="str">
        <f>IF(VLOOKUP(VA46,'04.02_PLANEJAMENTO ATIVIDADES'!$D$9:$L$44,5,0)=0,"",VLOOKUP(VA46,'04.02_PLANEJAMENTO ATIVIDADES'!$D$9:$L$44,5,0))</f>
        <v/>
      </c>
      <c r="VJ58" s="331"/>
      <c r="VK58" s="332"/>
      <c r="VL58" s="313"/>
      <c r="VM58" s="251"/>
      <c r="VN58" s="251"/>
      <c r="VO58" s="274"/>
      <c r="VP58" s="274"/>
      <c r="VQ58" s="274"/>
      <c r="VR58" s="274"/>
      <c r="VS58" s="274"/>
      <c r="VT58" s="274"/>
      <c r="VU58" s="274"/>
      <c r="VV58" s="274"/>
      <c r="VW58" s="274"/>
      <c r="VX58" s="274"/>
      <c r="VY58" s="274"/>
      <c r="VZ58" s="274"/>
      <c r="WA58" s="274"/>
      <c r="WB58" s="271"/>
      <c r="WC58" s="271"/>
      <c r="WD58" s="271"/>
      <c r="WE58" s="271"/>
      <c r="WF58" s="271"/>
      <c r="WG58" s="271"/>
      <c r="WH58" s="271"/>
      <c r="WI58" s="271"/>
      <c r="WJ58" s="271"/>
      <c r="WK58" s="271"/>
      <c r="WL58" s="271"/>
      <c r="WM58" s="271"/>
      <c r="WN58" s="271"/>
      <c r="WO58" s="271"/>
      <c r="WP58" s="271"/>
      <c r="WQ58" s="271"/>
      <c r="WR58" s="271"/>
      <c r="WS58" s="251"/>
      <c r="WT58" s="251"/>
      <c r="WU58" s="272"/>
      <c r="WV58" s="272"/>
      <c r="WW58" s="272"/>
      <c r="WX58" s="273"/>
      <c r="WY58" s="273"/>
      <c r="WZ58" s="272">
        <f t="shared" si="106"/>
        <v>0</v>
      </c>
      <c r="XA58" s="272"/>
      <c r="XB58" s="272"/>
      <c r="XC58" s="272"/>
      <c r="XF58" s="270"/>
      <c r="XG58" s="270"/>
      <c r="XH58" s="287" t="s">
        <v>21</v>
      </c>
      <c r="XI58" s="287"/>
      <c r="XJ58" s="287"/>
      <c r="XK58" s="271" t="str">
        <f>IF(VLOOKUP(XF46,'04.02_PLANEJAMENTO ATIVIDADES'!$D$9:$L$44,3,0)=0,"",VLOOKUP(XF46,'04.02_PLANEJAMENTO ATIVIDADES'!$D$9:$L$44,3,0))</f>
        <v/>
      </c>
      <c r="XL58" s="271"/>
      <c r="XM58" s="271"/>
      <c r="XN58" s="271" t="str">
        <f>IF(VLOOKUP(XF46,'04.02_PLANEJAMENTO ATIVIDADES'!$D$9:$L$44,5,0)=0,"",VLOOKUP(XF46,'04.02_PLANEJAMENTO ATIVIDADES'!$D$9:$L$44,5,0))</f>
        <v/>
      </c>
      <c r="XO58" s="271"/>
      <c r="XP58" s="271"/>
      <c r="XQ58" s="251"/>
      <c r="XR58" s="251"/>
      <c r="XS58" s="251"/>
      <c r="XT58" s="274"/>
      <c r="XU58" s="274"/>
      <c r="XV58" s="274"/>
      <c r="XW58" s="274"/>
      <c r="XX58" s="274"/>
      <c r="XY58" s="274"/>
      <c r="XZ58" s="274"/>
      <c r="YA58" s="274"/>
      <c r="YB58" s="274"/>
      <c r="YC58" s="274"/>
      <c r="YD58" s="274"/>
      <c r="YE58" s="274"/>
      <c r="YF58" s="274"/>
      <c r="YG58" s="271"/>
      <c r="YH58" s="271"/>
      <c r="YI58" s="271"/>
      <c r="YJ58" s="271"/>
      <c r="YK58" s="271"/>
      <c r="YL58" s="271"/>
      <c r="YM58" s="271"/>
      <c r="YN58" s="271"/>
      <c r="YO58" s="271"/>
      <c r="YP58" s="271"/>
      <c r="YQ58" s="271"/>
      <c r="YR58" s="271"/>
      <c r="YS58" s="271"/>
      <c r="YT58" s="271"/>
      <c r="YU58" s="271"/>
      <c r="YV58" s="271"/>
      <c r="YW58" s="271"/>
      <c r="YX58" s="251"/>
      <c r="YY58" s="251"/>
      <c r="YZ58" s="272"/>
      <c r="ZA58" s="272"/>
      <c r="ZB58" s="272"/>
      <c r="ZC58" s="273"/>
      <c r="ZD58" s="273"/>
      <c r="ZE58" s="272">
        <f t="shared" si="107"/>
        <v>0</v>
      </c>
      <c r="ZF58" s="272"/>
      <c r="ZG58" s="272"/>
      <c r="ZH58" s="272"/>
    </row>
    <row r="59" spans="3:684" ht="19.899999999999999" customHeight="1" x14ac:dyDescent="0.25">
      <c r="C59" s="270"/>
      <c r="D59" s="270"/>
      <c r="E59" s="325" t="s">
        <v>683</v>
      </c>
      <c r="F59" s="325"/>
      <c r="G59" s="325"/>
      <c r="H59" s="271" t="str">
        <f>IF(VLOOKUP(C46,'04.02_PLANEJAMENTO ATIVIDADES'!$D$9:$L$44,7,0)=0,"",VLOOKUP(C46,'04.02_PLANEJAMENTO ATIVIDADES'!$D$9:$L$44,7,0))</f>
        <v/>
      </c>
      <c r="I59" s="271"/>
      <c r="J59" s="271"/>
      <c r="K59" s="271" t="str">
        <f>IF(VLOOKUP(C46,'04.02_PLANEJAMENTO ATIVIDADES'!$D$9:$L$44,9,0)=0,"",VLOOKUP(C46,'04.02_PLANEJAMENTO ATIVIDADES'!$D$9:$L$44,9,0))</f>
        <v/>
      </c>
      <c r="L59" s="271"/>
      <c r="M59" s="271"/>
      <c r="N59" s="347"/>
      <c r="O59" s="348"/>
      <c r="P59" s="349"/>
      <c r="Q59" s="356"/>
      <c r="R59" s="357"/>
      <c r="S59" s="357"/>
      <c r="T59" s="357"/>
      <c r="U59" s="357"/>
      <c r="V59" s="358"/>
      <c r="W59" s="340"/>
      <c r="X59" s="341"/>
      <c r="Y59" s="341"/>
      <c r="Z59" s="341"/>
      <c r="AA59" s="341"/>
      <c r="AB59" s="341"/>
      <c r="AC59" s="342"/>
      <c r="AD59" s="330"/>
      <c r="AE59" s="331"/>
      <c r="AF59" s="331"/>
      <c r="AG59" s="331"/>
      <c r="AH59" s="331"/>
      <c r="AI59" s="331"/>
      <c r="AJ59" s="331"/>
      <c r="AK59" s="332"/>
      <c r="AL59" s="330"/>
      <c r="AM59" s="331"/>
      <c r="AN59" s="331"/>
      <c r="AO59" s="331"/>
      <c r="AP59" s="332"/>
      <c r="AQ59" s="330"/>
      <c r="AR59" s="331"/>
      <c r="AS59" s="331"/>
      <c r="AT59" s="332"/>
      <c r="AU59" s="359"/>
      <c r="AV59" s="313"/>
      <c r="AW59" s="337"/>
      <c r="AX59" s="338"/>
      <c r="AY59" s="339"/>
      <c r="AZ59" s="360"/>
      <c r="BA59" s="361"/>
      <c r="BB59" s="337">
        <f t="shared" si="96"/>
        <v>0</v>
      </c>
      <c r="BC59" s="338"/>
      <c r="BD59" s="338"/>
      <c r="BE59" s="339"/>
      <c r="BH59" s="270"/>
      <c r="BI59" s="270"/>
      <c r="BJ59" s="288" t="s">
        <v>683</v>
      </c>
      <c r="BK59" s="288"/>
      <c r="BL59" s="288"/>
      <c r="BM59" s="271" t="str">
        <f>IF(VLOOKUP(BH46,'04.02_PLANEJAMENTO ATIVIDADES'!$D$9:$L$44,7,0)=0,"",VLOOKUP(BH46,'04.02_PLANEJAMENTO ATIVIDADES'!$D$9:$L$44,7,0))</f>
        <v/>
      </c>
      <c r="BN59" s="271"/>
      <c r="BO59" s="271"/>
      <c r="BP59" s="271" t="str">
        <f>IF(VLOOKUP(BH46,'04.02_PLANEJAMENTO ATIVIDADES'!$D$9:$L$44,9,0)=0,"",VLOOKUP(BH46,'04.02_PLANEJAMENTO ATIVIDADES'!$D$9:$L$44,9,0))</f>
        <v/>
      </c>
      <c r="BQ59" s="271"/>
      <c r="BR59" s="271"/>
      <c r="BS59" s="251"/>
      <c r="BT59" s="251"/>
      <c r="BU59" s="251"/>
      <c r="BV59" s="274"/>
      <c r="BW59" s="274"/>
      <c r="BX59" s="274"/>
      <c r="BY59" s="274"/>
      <c r="BZ59" s="274"/>
      <c r="CA59" s="274"/>
      <c r="CB59" s="274"/>
      <c r="CC59" s="274"/>
      <c r="CD59" s="274"/>
      <c r="CE59" s="274"/>
      <c r="CF59" s="274"/>
      <c r="CG59" s="274"/>
      <c r="CH59" s="274"/>
      <c r="CI59" s="271"/>
      <c r="CJ59" s="271"/>
      <c r="CK59" s="271"/>
      <c r="CL59" s="271"/>
      <c r="CM59" s="271"/>
      <c r="CN59" s="271"/>
      <c r="CO59" s="271"/>
      <c r="CP59" s="271"/>
      <c r="CQ59" s="271"/>
      <c r="CR59" s="271"/>
      <c r="CS59" s="271"/>
      <c r="CT59" s="271"/>
      <c r="CU59" s="271"/>
      <c r="CV59" s="271"/>
      <c r="CW59" s="271"/>
      <c r="CX59" s="271"/>
      <c r="CY59" s="271"/>
      <c r="CZ59" s="251"/>
      <c r="DA59" s="251"/>
      <c r="DB59" s="272"/>
      <c r="DC59" s="272"/>
      <c r="DD59" s="272"/>
      <c r="DE59" s="273"/>
      <c r="DF59" s="273"/>
      <c r="DG59" s="272">
        <f t="shared" si="97"/>
        <v>0</v>
      </c>
      <c r="DH59" s="272"/>
      <c r="DI59" s="272"/>
      <c r="DJ59" s="272"/>
      <c r="DM59" s="270"/>
      <c r="DN59" s="270"/>
      <c r="DO59" s="325" t="s">
        <v>683</v>
      </c>
      <c r="DP59" s="325"/>
      <c r="DQ59" s="325"/>
      <c r="DR59" s="271" t="str">
        <f>IF(VLOOKUP(DM46,'04.02_PLANEJAMENTO ATIVIDADES'!$D$9:$L$44,7,0)=0,"",VLOOKUP(DM46,'04.02_PLANEJAMENTO ATIVIDADES'!$D$9:$L$44,7,0))</f>
        <v/>
      </c>
      <c r="DS59" s="271"/>
      <c r="DT59" s="271"/>
      <c r="DU59" s="271" t="str">
        <f>IF(VLOOKUP(DM46,'04.02_PLANEJAMENTO ATIVIDADES'!$D$9:$L$44,9,0)=0,"",VLOOKUP(DM46,'04.02_PLANEJAMENTO ATIVIDADES'!$D$9:$L$44,9,0))</f>
        <v/>
      </c>
      <c r="DV59" s="271"/>
      <c r="DW59" s="271"/>
      <c r="DX59" s="313"/>
      <c r="DY59" s="251"/>
      <c r="DZ59" s="251"/>
      <c r="EA59" s="274"/>
      <c r="EB59" s="274"/>
      <c r="EC59" s="274"/>
      <c r="ED59" s="274"/>
      <c r="EE59" s="274"/>
      <c r="EF59" s="274"/>
      <c r="EG59" s="274"/>
      <c r="EH59" s="274"/>
      <c r="EI59" s="274"/>
      <c r="EJ59" s="274"/>
      <c r="EK59" s="274"/>
      <c r="EL59" s="274"/>
      <c r="EM59" s="274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51"/>
      <c r="FF59" s="251"/>
      <c r="FG59" s="272"/>
      <c r="FH59" s="272"/>
      <c r="FI59" s="272"/>
      <c r="FJ59" s="273"/>
      <c r="FK59" s="273"/>
      <c r="FL59" s="272">
        <f t="shared" si="98"/>
        <v>0</v>
      </c>
      <c r="FM59" s="272"/>
      <c r="FN59" s="272"/>
      <c r="FO59" s="272"/>
      <c r="FR59" s="270"/>
      <c r="FS59" s="270"/>
      <c r="FT59" s="288" t="s">
        <v>683</v>
      </c>
      <c r="FU59" s="288"/>
      <c r="FV59" s="288"/>
      <c r="FW59" s="271" t="str">
        <f>IF(VLOOKUP(FR46,'04.02_PLANEJAMENTO ATIVIDADES'!$D$9:$L$44,7,0)=0,"",VLOOKUP(FR46,'04.02_PLANEJAMENTO ATIVIDADES'!$D$9:$L$44,7,0))</f>
        <v/>
      </c>
      <c r="FX59" s="271"/>
      <c r="FY59" s="271"/>
      <c r="FZ59" s="271" t="str">
        <f>IF(VLOOKUP(FR46,'04.02_PLANEJAMENTO ATIVIDADES'!$D$9:$L$44,9,0)=0,"",VLOOKUP(FR46,'04.02_PLANEJAMENTO ATIVIDADES'!$D$9:$L$44,9,0))</f>
        <v/>
      </c>
      <c r="GA59" s="271"/>
      <c r="GB59" s="271"/>
      <c r="GC59" s="251"/>
      <c r="GD59" s="251"/>
      <c r="GE59" s="251"/>
      <c r="GF59" s="274"/>
      <c r="GG59" s="274"/>
      <c r="GH59" s="274"/>
      <c r="GI59" s="274"/>
      <c r="GJ59" s="274"/>
      <c r="GK59" s="274"/>
      <c r="GL59" s="274"/>
      <c r="GM59" s="274"/>
      <c r="GN59" s="274"/>
      <c r="GO59" s="274"/>
      <c r="GP59" s="274"/>
      <c r="GQ59" s="274"/>
      <c r="GR59" s="274"/>
      <c r="GS59" s="271"/>
      <c r="GT59" s="271"/>
      <c r="GU59" s="271"/>
      <c r="GV59" s="271"/>
      <c r="GW59" s="271"/>
      <c r="GX59" s="271"/>
      <c r="GY59" s="271"/>
      <c r="GZ59" s="271"/>
      <c r="HA59" s="271"/>
      <c r="HB59" s="271"/>
      <c r="HC59" s="271"/>
      <c r="HD59" s="271"/>
      <c r="HE59" s="271"/>
      <c r="HF59" s="271"/>
      <c r="HG59" s="271"/>
      <c r="HH59" s="271"/>
      <c r="HI59" s="271"/>
      <c r="HJ59" s="251"/>
      <c r="HK59" s="251"/>
      <c r="HL59" s="272"/>
      <c r="HM59" s="272"/>
      <c r="HN59" s="272"/>
      <c r="HO59" s="273"/>
      <c r="HP59" s="273"/>
      <c r="HQ59" s="272">
        <f t="shared" si="99"/>
        <v>0</v>
      </c>
      <c r="HR59" s="272"/>
      <c r="HS59" s="272"/>
      <c r="HT59" s="272"/>
      <c r="HW59" s="270"/>
      <c r="HX59" s="270"/>
      <c r="HY59" s="325" t="s">
        <v>683</v>
      </c>
      <c r="HZ59" s="325"/>
      <c r="IA59" s="325"/>
      <c r="IB59" s="271" t="str">
        <f>IF(VLOOKUP(HW46,'04.02_PLANEJAMENTO ATIVIDADES'!$D$9:$L$44,7,0)=0,"",VLOOKUP(HW46,'04.02_PLANEJAMENTO ATIVIDADES'!$D$9:$L$44,7,0))</f>
        <v/>
      </c>
      <c r="IC59" s="271"/>
      <c r="ID59" s="271"/>
      <c r="IE59" s="271" t="str">
        <f>IF(VLOOKUP(HW46,'04.02_PLANEJAMENTO ATIVIDADES'!$D$9:$L$44,9,0)=0,"",VLOOKUP(HW46,'04.02_PLANEJAMENTO ATIVIDADES'!$D$9:$L$44,9,0))</f>
        <v/>
      </c>
      <c r="IF59" s="271"/>
      <c r="IG59" s="271"/>
      <c r="IH59" s="313"/>
      <c r="II59" s="251"/>
      <c r="IJ59" s="251"/>
      <c r="IK59" s="274"/>
      <c r="IL59" s="274"/>
      <c r="IM59" s="274"/>
      <c r="IN59" s="274"/>
      <c r="IO59" s="274"/>
      <c r="IP59" s="274"/>
      <c r="IQ59" s="274"/>
      <c r="IR59" s="274"/>
      <c r="IS59" s="274"/>
      <c r="IT59" s="274"/>
      <c r="IU59" s="274"/>
      <c r="IV59" s="274"/>
      <c r="IW59" s="274"/>
      <c r="IX59" s="271"/>
      <c r="IY59" s="271"/>
      <c r="IZ59" s="271"/>
      <c r="JA59" s="271"/>
      <c r="JB59" s="271"/>
      <c r="JC59" s="271"/>
      <c r="JD59" s="271"/>
      <c r="JE59" s="271"/>
      <c r="JF59" s="271"/>
      <c r="JG59" s="271"/>
      <c r="JH59" s="271"/>
      <c r="JI59" s="271"/>
      <c r="JJ59" s="271"/>
      <c r="JK59" s="271"/>
      <c r="JL59" s="271"/>
      <c r="JM59" s="271"/>
      <c r="JN59" s="271"/>
      <c r="JO59" s="251"/>
      <c r="JP59" s="251"/>
      <c r="JQ59" s="272"/>
      <c r="JR59" s="272"/>
      <c r="JS59" s="272"/>
      <c r="JT59" s="273"/>
      <c r="JU59" s="273"/>
      <c r="JV59" s="272">
        <f t="shared" si="100"/>
        <v>0</v>
      </c>
      <c r="JW59" s="272"/>
      <c r="JX59" s="272"/>
      <c r="JY59" s="272"/>
      <c r="KB59" s="270"/>
      <c r="KC59" s="270"/>
      <c r="KD59" s="288" t="s">
        <v>683</v>
      </c>
      <c r="KE59" s="288"/>
      <c r="KF59" s="288"/>
      <c r="KG59" s="271" t="str">
        <f>IF(VLOOKUP(KB46,'04.02_PLANEJAMENTO ATIVIDADES'!$D$9:$L$44,7,0)=0,"",VLOOKUP(KB46,'04.02_PLANEJAMENTO ATIVIDADES'!$D$9:$L$44,7,0))</f>
        <v/>
      </c>
      <c r="KH59" s="271"/>
      <c r="KI59" s="271"/>
      <c r="KJ59" s="271" t="str">
        <f>IF(VLOOKUP(KB46,'04.02_PLANEJAMENTO ATIVIDADES'!$D$9:$L$44,9,0)=0,"",VLOOKUP(KB46,'04.02_PLANEJAMENTO ATIVIDADES'!$D$9:$L$44,9,0))</f>
        <v/>
      </c>
      <c r="KK59" s="271"/>
      <c r="KL59" s="271"/>
      <c r="KM59" s="251"/>
      <c r="KN59" s="251"/>
      <c r="KO59" s="251"/>
      <c r="KP59" s="274"/>
      <c r="KQ59" s="274"/>
      <c r="KR59" s="274"/>
      <c r="KS59" s="274"/>
      <c r="KT59" s="274"/>
      <c r="KU59" s="274"/>
      <c r="KV59" s="274"/>
      <c r="KW59" s="274"/>
      <c r="KX59" s="274"/>
      <c r="KY59" s="274"/>
      <c r="KZ59" s="274"/>
      <c r="LA59" s="274"/>
      <c r="LB59" s="274"/>
      <c r="LC59" s="271"/>
      <c r="LD59" s="271"/>
      <c r="LE59" s="271"/>
      <c r="LF59" s="271"/>
      <c r="LG59" s="271"/>
      <c r="LH59" s="271"/>
      <c r="LI59" s="271"/>
      <c r="LJ59" s="271"/>
      <c r="LK59" s="271"/>
      <c r="LL59" s="271"/>
      <c r="LM59" s="271"/>
      <c r="LN59" s="271"/>
      <c r="LO59" s="271"/>
      <c r="LP59" s="271"/>
      <c r="LQ59" s="271"/>
      <c r="LR59" s="271"/>
      <c r="LS59" s="271"/>
      <c r="LT59" s="251"/>
      <c r="LU59" s="251"/>
      <c r="LV59" s="272"/>
      <c r="LW59" s="272"/>
      <c r="LX59" s="272"/>
      <c r="LY59" s="273"/>
      <c r="LZ59" s="273"/>
      <c r="MA59" s="272">
        <f t="shared" si="101"/>
        <v>0</v>
      </c>
      <c r="MB59" s="272"/>
      <c r="MC59" s="272"/>
      <c r="MD59" s="272"/>
      <c r="MG59" s="270"/>
      <c r="MH59" s="270"/>
      <c r="MI59" s="325" t="s">
        <v>683</v>
      </c>
      <c r="MJ59" s="325"/>
      <c r="MK59" s="325"/>
      <c r="ML59" s="271" t="str">
        <f>IF(VLOOKUP(MG46,'04.02_PLANEJAMENTO ATIVIDADES'!$D$9:$L$44,7,0)=0,"",VLOOKUP(MG46,'04.02_PLANEJAMENTO ATIVIDADES'!$D$9:$L$44,7,0))</f>
        <v/>
      </c>
      <c r="MM59" s="271"/>
      <c r="MN59" s="271"/>
      <c r="MO59" s="271" t="str">
        <f>IF(VLOOKUP(MG46,'04.02_PLANEJAMENTO ATIVIDADES'!$D$9:$L$44,9,0)=0,"",VLOOKUP(MG46,'04.02_PLANEJAMENTO ATIVIDADES'!$D$9:$L$44,9,0))</f>
        <v/>
      </c>
      <c r="MP59" s="271"/>
      <c r="MQ59" s="271"/>
      <c r="MR59" s="313"/>
      <c r="MS59" s="251"/>
      <c r="MT59" s="251"/>
      <c r="MU59" s="274"/>
      <c r="MV59" s="274"/>
      <c r="MW59" s="274"/>
      <c r="MX59" s="274"/>
      <c r="MY59" s="274"/>
      <c r="MZ59" s="274"/>
      <c r="NA59" s="274"/>
      <c r="NB59" s="274"/>
      <c r="NC59" s="274"/>
      <c r="ND59" s="274"/>
      <c r="NE59" s="274"/>
      <c r="NF59" s="274"/>
      <c r="NG59" s="274"/>
      <c r="NH59" s="271"/>
      <c r="NI59" s="271"/>
      <c r="NJ59" s="271"/>
      <c r="NK59" s="271"/>
      <c r="NL59" s="271"/>
      <c r="NM59" s="271"/>
      <c r="NN59" s="271"/>
      <c r="NO59" s="271"/>
      <c r="NP59" s="271"/>
      <c r="NQ59" s="271"/>
      <c r="NR59" s="271"/>
      <c r="NS59" s="271"/>
      <c r="NT59" s="271"/>
      <c r="NU59" s="271"/>
      <c r="NV59" s="271"/>
      <c r="NW59" s="271"/>
      <c r="NX59" s="271"/>
      <c r="NY59" s="251"/>
      <c r="NZ59" s="251"/>
      <c r="OA59" s="272"/>
      <c r="OB59" s="272"/>
      <c r="OC59" s="272"/>
      <c r="OD59" s="273"/>
      <c r="OE59" s="273"/>
      <c r="OF59" s="272">
        <f t="shared" si="102"/>
        <v>0</v>
      </c>
      <c r="OG59" s="272"/>
      <c r="OH59" s="272"/>
      <c r="OI59" s="272"/>
      <c r="OL59" s="270"/>
      <c r="OM59" s="270"/>
      <c r="ON59" s="288" t="s">
        <v>683</v>
      </c>
      <c r="OO59" s="288"/>
      <c r="OP59" s="288"/>
      <c r="OQ59" s="271" t="str">
        <f>IF(VLOOKUP(OL46,'04.02_PLANEJAMENTO ATIVIDADES'!$D$9:$L$44,7,0)=0,"",VLOOKUP(OL46,'04.02_PLANEJAMENTO ATIVIDADES'!$D$9:$L$44,7,0))</f>
        <v/>
      </c>
      <c r="OR59" s="271"/>
      <c r="OS59" s="271"/>
      <c r="OT59" s="271" t="str">
        <f>IF(VLOOKUP(OL46,'04.02_PLANEJAMENTO ATIVIDADES'!$D$9:$L$44,9,0)=0,"",VLOOKUP(OL46,'04.02_PLANEJAMENTO ATIVIDADES'!$D$9:$L$44,9,0))</f>
        <v/>
      </c>
      <c r="OU59" s="271"/>
      <c r="OV59" s="271"/>
      <c r="OW59" s="251"/>
      <c r="OX59" s="251"/>
      <c r="OY59" s="251"/>
      <c r="OZ59" s="274"/>
      <c r="PA59" s="274"/>
      <c r="PB59" s="274"/>
      <c r="PC59" s="274"/>
      <c r="PD59" s="274"/>
      <c r="PE59" s="274"/>
      <c r="PF59" s="274"/>
      <c r="PG59" s="274"/>
      <c r="PH59" s="274"/>
      <c r="PI59" s="274"/>
      <c r="PJ59" s="274"/>
      <c r="PK59" s="274"/>
      <c r="PL59" s="274"/>
      <c r="PM59" s="271"/>
      <c r="PN59" s="271"/>
      <c r="PO59" s="271"/>
      <c r="PP59" s="271"/>
      <c r="PQ59" s="271"/>
      <c r="PR59" s="271"/>
      <c r="PS59" s="271"/>
      <c r="PT59" s="271"/>
      <c r="PU59" s="271"/>
      <c r="PV59" s="271"/>
      <c r="PW59" s="271"/>
      <c r="PX59" s="271"/>
      <c r="PY59" s="271"/>
      <c r="PZ59" s="271"/>
      <c r="QA59" s="271"/>
      <c r="QB59" s="271"/>
      <c r="QC59" s="271"/>
      <c r="QD59" s="251"/>
      <c r="QE59" s="251"/>
      <c r="QF59" s="272"/>
      <c r="QG59" s="272"/>
      <c r="QH59" s="272"/>
      <c r="QI59" s="273"/>
      <c r="QJ59" s="273"/>
      <c r="QK59" s="272">
        <f t="shared" si="103"/>
        <v>0</v>
      </c>
      <c r="QL59" s="272"/>
      <c r="QM59" s="272"/>
      <c r="QN59" s="272"/>
      <c r="QQ59" s="270"/>
      <c r="QR59" s="270"/>
      <c r="QS59" s="325" t="s">
        <v>683</v>
      </c>
      <c r="QT59" s="325"/>
      <c r="QU59" s="325"/>
      <c r="QV59" s="271" t="str">
        <f>IF(VLOOKUP(QQ46,'04.02_PLANEJAMENTO ATIVIDADES'!$D$9:$L$44,7,0)=0,"",VLOOKUP(QQ46,'04.02_PLANEJAMENTO ATIVIDADES'!$D$9:$L$44,7,0))</f>
        <v/>
      </c>
      <c r="QW59" s="271"/>
      <c r="QX59" s="271"/>
      <c r="QY59" s="271" t="str">
        <f>IF(VLOOKUP(QQ46,'04.02_PLANEJAMENTO ATIVIDADES'!$D$9:$L$44,9,0)=0,"",VLOOKUP(QQ46,'04.02_PLANEJAMENTO ATIVIDADES'!$D$9:$L$44,9,0))</f>
        <v/>
      </c>
      <c r="QZ59" s="271"/>
      <c r="RA59" s="271"/>
      <c r="RB59" s="313"/>
      <c r="RC59" s="251"/>
      <c r="RD59" s="251"/>
      <c r="RE59" s="274"/>
      <c r="RF59" s="274"/>
      <c r="RG59" s="274"/>
      <c r="RH59" s="274"/>
      <c r="RI59" s="274"/>
      <c r="RJ59" s="274"/>
      <c r="RK59" s="274"/>
      <c r="RL59" s="274"/>
      <c r="RM59" s="274"/>
      <c r="RN59" s="274"/>
      <c r="RO59" s="274"/>
      <c r="RP59" s="274"/>
      <c r="RQ59" s="274"/>
      <c r="RR59" s="271"/>
      <c r="RS59" s="271"/>
      <c r="RT59" s="271"/>
      <c r="RU59" s="271"/>
      <c r="RV59" s="271"/>
      <c r="RW59" s="271"/>
      <c r="RX59" s="271"/>
      <c r="RY59" s="271"/>
      <c r="RZ59" s="271"/>
      <c r="SA59" s="271"/>
      <c r="SB59" s="271"/>
      <c r="SC59" s="271"/>
      <c r="SD59" s="271"/>
      <c r="SE59" s="271"/>
      <c r="SF59" s="271"/>
      <c r="SG59" s="271"/>
      <c r="SH59" s="271"/>
      <c r="SI59" s="251"/>
      <c r="SJ59" s="251"/>
      <c r="SK59" s="272"/>
      <c r="SL59" s="272"/>
      <c r="SM59" s="272"/>
      <c r="SN59" s="273"/>
      <c r="SO59" s="273"/>
      <c r="SP59" s="272">
        <f t="shared" si="104"/>
        <v>0</v>
      </c>
      <c r="SQ59" s="272"/>
      <c r="SR59" s="272"/>
      <c r="SS59" s="272"/>
      <c r="SV59" s="270"/>
      <c r="SW59" s="270"/>
      <c r="SX59" s="288" t="s">
        <v>683</v>
      </c>
      <c r="SY59" s="288"/>
      <c r="SZ59" s="288"/>
      <c r="TA59" s="271" t="str">
        <f>IF(VLOOKUP(SV46,'04.02_PLANEJAMENTO ATIVIDADES'!$D$9:$L$44,7,0)=0,"",VLOOKUP(SV46,'04.02_PLANEJAMENTO ATIVIDADES'!$D$9:$L$44,7,0))</f>
        <v/>
      </c>
      <c r="TB59" s="271"/>
      <c r="TC59" s="271"/>
      <c r="TD59" s="271" t="str">
        <f>IF(VLOOKUP(SV46,'04.02_PLANEJAMENTO ATIVIDADES'!$D$9:$L$44,9,0)=0,"",VLOOKUP(SV46,'04.02_PLANEJAMENTO ATIVIDADES'!$D$9:$L$44,9,0))</f>
        <v/>
      </c>
      <c r="TE59" s="271"/>
      <c r="TF59" s="271"/>
      <c r="TG59" s="251"/>
      <c r="TH59" s="251"/>
      <c r="TI59" s="251"/>
      <c r="TJ59" s="274"/>
      <c r="TK59" s="274"/>
      <c r="TL59" s="274"/>
      <c r="TM59" s="274"/>
      <c r="TN59" s="274"/>
      <c r="TO59" s="274"/>
      <c r="TP59" s="274"/>
      <c r="TQ59" s="274"/>
      <c r="TR59" s="274"/>
      <c r="TS59" s="274"/>
      <c r="TT59" s="274"/>
      <c r="TU59" s="274"/>
      <c r="TV59" s="274"/>
      <c r="TW59" s="271"/>
      <c r="TX59" s="271"/>
      <c r="TY59" s="271"/>
      <c r="TZ59" s="271"/>
      <c r="UA59" s="271"/>
      <c r="UB59" s="271"/>
      <c r="UC59" s="271"/>
      <c r="UD59" s="271"/>
      <c r="UE59" s="271"/>
      <c r="UF59" s="271"/>
      <c r="UG59" s="271"/>
      <c r="UH59" s="271"/>
      <c r="UI59" s="271"/>
      <c r="UJ59" s="271"/>
      <c r="UK59" s="271"/>
      <c r="UL59" s="271"/>
      <c r="UM59" s="271"/>
      <c r="UN59" s="251"/>
      <c r="UO59" s="251"/>
      <c r="UP59" s="272"/>
      <c r="UQ59" s="272"/>
      <c r="UR59" s="272"/>
      <c r="US59" s="273"/>
      <c r="UT59" s="273"/>
      <c r="UU59" s="272">
        <f t="shared" si="105"/>
        <v>0</v>
      </c>
      <c r="UV59" s="272"/>
      <c r="UW59" s="272"/>
      <c r="UX59" s="272"/>
      <c r="VA59" s="270"/>
      <c r="VB59" s="270"/>
      <c r="VC59" s="325" t="s">
        <v>683</v>
      </c>
      <c r="VD59" s="325"/>
      <c r="VE59" s="325"/>
      <c r="VF59" s="271" t="str">
        <f>IF(VLOOKUP(VA46,'04.02_PLANEJAMENTO ATIVIDADES'!$D$9:$L$44,7,0)=0,"",VLOOKUP(VA46,'04.02_PLANEJAMENTO ATIVIDADES'!$D$9:$L$44,7,0))</f>
        <v/>
      </c>
      <c r="VG59" s="271"/>
      <c r="VH59" s="271"/>
      <c r="VI59" s="271" t="str">
        <f>IF(VLOOKUP(VA46,'04.02_PLANEJAMENTO ATIVIDADES'!$D$9:$L$44,9,0)=0,"",VLOOKUP(VA46,'04.02_PLANEJAMENTO ATIVIDADES'!$D$9:$L$44,9,0))</f>
        <v/>
      </c>
      <c r="VJ59" s="271"/>
      <c r="VK59" s="271"/>
      <c r="VL59" s="313"/>
      <c r="VM59" s="251"/>
      <c r="VN59" s="251"/>
      <c r="VO59" s="274"/>
      <c r="VP59" s="274"/>
      <c r="VQ59" s="274"/>
      <c r="VR59" s="274"/>
      <c r="VS59" s="274"/>
      <c r="VT59" s="274"/>
      <c r="VU59" s="274"/>
      <c r="VV59" s="274"/>
      <c r="VW59" s="274"/>
      <c r="VX59" s="274"/>
      <c r="VY59" s="274"/>
      <c r="VZ59" s="274"/>
      <c r="WA59" s="274"/>
      <c r="WB59" s="271"/>
      <c r="WC59" s="271"/>
      <c r="WD59" s="271"/>
      <c r="WE59" s="271"/>
      <c r="WF59" s="271"/>
      <c r="WG59" s="271"/>
      <c r="WH59" s="271"/>
      <c r="WI59" s="271"/>
      <c r="WJ59" s="271"/>
      <c r="WK59" s="271"/>
      <c r="WL59" s="271"/>
      <c r="WM59" s="271"/>
      <c r="WN59" s="271"/>
      <c r="WO59" s="271"/>
      <c r="WP59" s="271"/>
      <c r="WQ59" s="271"/>
      <c r="WR59" s="271"/>
      <c r="WS59" s="251"/>
      <c r="WT59" s="251"/>
      <c r="WU59" s="272"/>
      <c r="WV59" s="272"/>
      <c r="WW59" s="272"/>
      <c r="WX59" s="273"/>
      <c r="WY59" s="273"/>
      <c r="WZ59" s="272">
        <f t="shared" si="106"/>
        <v>0</v>
      </c>
      <c r="XA59" s="272"/>
      <c r="XB59" s="272"/>
      <c r="XC59" s="272"/>
      <c r="XF59" s="270"/>
      <c r="XG59" s="270"/>
      <c r="XH59" s="288" t="s">
        <v>683</v>
      </c>
      <c r="XI59" s="288"/>
      <c r="XJ59" s="288"/>
      <c r="XK59" s="271" t="str">
        <f>IF(VLOOKUP(XF46,'04.02_PLANEJAMENTO ATIVIDADES'!$D$9:$L$44,7,0)=0,"",VLOOKUP(XF46,'04.02_PLANEJAMENTO ATIVIDADES'!$D$9:$L$44,7,0))</f>
        <v/>
      </c>
      <c r="XL59" s="271"/>
      <c r="XM59" s="271"/>
      <c r="XN59" s="271" t="str">
        <f>IF(VLOOKUP(XF46,'04.02_PLANEJAMENTO ATIVIDADES'!$D$9:$L$44,9,0)=0,"",VLOOKUP(XF46,'04.02_PLANEJAMENTO ATIVIDADES'!$D$9:$L$44,9,0))</f>
        <v/>
      </c>
      <c r="XO59" s="271"/>
      <c r="XP59" s="271"/>
      <c r="XQ59" s="251"/>
      <c r="XR59" s="251"/>
      <c r="XS59" s="251"/>
      <c r="XT59" s="274"/>
      <c r="XU59" s="274"/>
      <c r="XV59" s="274"/>
      <c r="XW59" s="274"/>
      <c r="XX59" s="274"/>
      <c r="XY59" s="274"/>
      <c r="XZ59" s="274"/>
      <c r="YA59" s="274"/>
      <c r="YB59" s="274"/>
      <c r="YC59" s="274"/>
      <c r="YD59" s="274"/>
      <c r="YE59" s="274"/>
      <c r="YF59" s="274"/>
      <c r="YG59" s="271"/>
      <c r="YH59" s="271"/>
      <c r="YI59" s="271"/>
      <c r="YJ59" s="271"/>
      <c r="YK59" s="271"/>
      <c r="YL59" s="271"/>
      <c r="YM59" s="271"/>
      <c r="YN59" s="271"/>
      <c r="YO59" s="271"/>
      <c r="YP59" s="271"/>
      <c r="YQ59" s="271"/>
      <c r="YR59" s="271"/>
      <c r="YS59" s="271"/>
      <c r="YT59" s="271"/>
      <c r="YU59" s="271"/>
      <c r="YV59" s="271"/>
      <c r="YW59" s="271"/>
      <c r="YX59" s="251"/>
      <c r="YY59" s="251"/>
      <c r="YZ59" s="272"/>
      <c r="ZA59" s="272"/>
      <c r="ZB59" s="272"/>
      <c r="ZC59" s="273"/>
      <c r="ZD59" s="273"/>
      <c r="ZE59" s="272">
        <f t="shared" si="107"/>
        <v>0</v>
      </c>
      <c r="ZF59" s="272"/>
      <c r="ZG59" s="272"/>
      <c r="ZH59" s="272"/>
    </row>
    <row r="60" spans="3:684" ht="19.899999999999999" customHeight="1" x14ac:dyDescent="0.25">
      <c r="C60" s="270"/>
      <c r="D60" s="270"/>
      <c r="E60" s="289"/>
      <c r="F60" s="290"/>
      <c r="G60" s="290"/>
      <c r="H60" s="290"/>
      <c r="I60" s="290"/>
      <c r="J60" s="290"/>
      <c r="K60" s="290"/>
      <c r="L60" s="290"/>
      <c r="M60" s="291"/>
      <c r="N60" s="368" t="s">
        <v>684</v>
      </c>
      <c r="O60" s="369"/>
      <c r="P60" s="369"/>
      <c r="Q60" s="369"/>
      <c r="R60" s="369"/>
      <c r="S60" s="369"/>
      <c r="T60" s="369"/>
      <c r="U60" s="369"/>
      <c r="V60" s="369"/>
      <c r="W60" s="369"/>
      <c r="X60" s="369"/>
      <c r="Y60" s="369"/>
      <c r="Z60" s="369"/>
      <c r="AA60" s="369"/>
      <c r="AB60" s="369"/>
      <c r="AC60" s="369"/>
      <c r="AD60" s="369"/>
      <c r="AE60" s="369"/>
      <c r="AF60" s="369"/>
      <c r="AG60" s="369"/>
      <c r="AH60" s="369"/>
      <c r="AI60" s="369"/>
      <c r="AJ60" s="369"/>
      <c r="AK60" s="369"/>
      <c r="AL60" s="369"/>
      <c r="AM60" s="369"/>
      <c r="AN60" s="369"/>
      <c r="AO60" s="369"/>
      <c r="AP60" s="369"/>
      <c r="AQ60" s="369"/>
      <c r="AR60" s="369"/>
      <c r="AS60" s="369"/>
      <c r="AT60" s="369"/>
      <c r="AU60" s="369"/>
      <c r="AV60" s="369"/>
      <c r="AW60" s="369"/>
      <c r="AX60" s="369"/>
      <c r="AY60" s="369"/>
      <c r="AZ60" s="369"/>
      <c r="BA60" s="370"/>
      <c r="BB60" s="371">
        <f>SUM(BB56:BE59)</f>
        <v>0</v>
      </c>
      <c r="BC60" s="372"/>
      <c r="BD60" s="372"/>
      <c r="BE60" s="373"/>
      <c r="BH60" s="270"/>
      <c r="BI60" s="270"/>
      <c r="BJ60" s="289"/>
      <c r="BK60" s="290"/>
      <c r="BL60" s="290"/>
      <c r="BM60" s="290"/>
      <c r="BN60" s="290"/>
      <c r="BO60" s="290"/>
      <c r="BP60" s="290"/>
      <c r="BQ60" s="290"/>
      <c r="BR60" s="291"/>
      <c r="BS60" s="275" t="s">
        <v>684</v>
      </c>
      <c r="BT60" s="276"/>
      <c r="BU60" s="276"/>
      <c r="BV60" s="276"/>
      <c r="BW60" s="276"/>
      <c r="BX60" s="276"/>
      <c r="BY60" s="276"/>
      <c r="BZ60" s="276"/>
      <c r="CA60" s="276"/>
      <c r="CB60" s="276"/>
      <c r="CC60" s="276"/>
      <c r="CD60" s="276"/>
      <c r="CE60" s="276"/>
      <c r="CF60" s="276"/>
      <c r="CG60" s="276"/>
      <c r="CH60" s="276"/>
      <c r="CI60" s="276"/>
      <c r="CJ60" s="276"/>
      <c r="CK60" s="276"/>
      <c r="CL60" s="276"/>
      <c r="CM60" s="276"/>
      <c r="CN60" s="276"/>
      <c r="CO60" s="276"/>
      <c r="CP60" s="276"/>
      <c r="CQ60" s="276"/>
      <c r="CR60" s="276"/>
      <c r="CS60" s="276"/>
      <c r="CT60" s="276"/>
      <c r="CU60" s="276"/>
      <c r="CV60" s="276"/>
      <c r="CW60" s="276"/>
      <c r="CX60" s="276"/>
      <c r="CY60" s="276"/>
      <c r="CZ60" s="276"/>
      <c r="DA60" s="276"/>
      <c r="DB60" s="276"/>
      <c r="DC60" s="276"/>
      <c r="DD60" s="276"/>
      <c r="DE60" s="276"/>
      <c r="DF60" s="276"/>
      <c r="DG60" s="277">
        <f>SUM(DG56:DJ59)</f>
        <v>0</v>
      </c>
      <c r="DH60" s="277"/>
      <c r="DI60" s="277"/>
      <c r="DJ60" s="277"/>
      <c r="DM60" s="270"/>
      <c r="DN60" s="270"/>
      <c r="DO60" s="289"/>
      <c r="DP60" s="290"/>
      <c r="DQ60" s="290"/>
      <c r="DR60" s="290"/>
      <c r="DS60" s="290"/>
      <c r="DT60" s="290"/>
      <c r="DU60" s="290"/>
      <c r="DV60" s="290"/>
      <c r="DW60" s="291"/>
      <c r="DX60" s="310" t="s">
        <v>684</v>
      </c>
      <c r="DY60" s="311"/>
      <c r="DZ60" s="311"/>
      <c r="EA60" s="311"/>
      <c r="EB60" s="311"/>
      <c r="EC60" s="311"/>
      <c r="ED60" s="311"/>
      <c r="EE60" s="311"/>
      <c r="EF60" s="311"/>
      <c r="EG60" s="311"/>
      <c r="EH60" s="311"/>
      <c r="EI60" s="311"/>
      <c r="EJ60" s="311"/>
      <c r="EK60" s="311"/>
      <c r="EL60" s="311"/>
      <c r="EM60" s="311"/>
      <c r="EN60" s="311"/>
      <c r="EO60" s="311"/>
      <c r="EP60" s="311"/>
      <c r="EQ60" s="311"/>
      <c r="ER60" s="311"/>
      <c r="ES60" s="311"/>
      <c r="ET60" s="311"/>
      <c r="EU60" s="311"/>
      <c r="EV60" s="311"/>
      <c r="EW60" s="311"/>
      <c r="EX60" s="311"/>
      <c r="EY60" s="311"/>
      <c r="EZ60" s="311"/>
      <c r="FA60" s="311"/>
      <c r="FB60" s="311"/>
      <c r="FC60" s="311"/>
      <c r="FD60" s="311"/>
      <c r="FE60" s="311"/>
      <c r="FF60" s="311"/>
      <c r="FG60" s="311"/>
      <c r="FH60" s="311"/>
      <c r="FI60" s="311"/>
      <c r="FJ60" s="311"/>
      <c r="FK60" s="311"/>
      <c r="FL60" s="312">
        <f>SUM(FL56:FO59)</f>
        <v>0</v>
      </c>
      <c r="FM60" s="312"/>
      <c r="FN60" s="312"/>
      <c r="FO60" s="312"/>
      <c r="FR60" s="270"/>
      <c r="FS60" s="270"/>
      <c r="FT60" s="289"/>
      <c r="FU60" s="290"/>
      <c r="FV60" s="290"/>
      <c r="FW60" s="290"/>
      <c r="FX60" s="290"/>
      <c r="FY60" s="290"/>
      <c r="FZ60" s="290"/>
      <c r="GA60" s="290"/>
      <c r="GB60" s="291"/>
      <c r="GC60" s="275" t="s">
        <v>684</v>
      </c>
      <c r="GD60" s="276"/>
      <c r="GE60" s="276"/>
      <c r="GF60" s="276"/>
      <c r="GG60" s="276"/>
      <c r="GH60" s="276"/>
      <c r="GI60" s="276"/>
      <c r="GJ60" s="276"/>
      <c r="GK60" s="276"/>
      <c r="GL60" s="276"/>
      <c r="GM60" s="276"/>
      <c r="GN60" s="276"/>
      <c r="GO60" s="276"/>
      <c r="GP60" s="276"/>
      <c r="GQ60" s="276"/>
      <c r="GR60" s="276"/>
      <c r="GS60" s="276"/>
      <c r="GT60" s="276"/>
      <c r="GU60" s="276"/>
      <c r="GV60" s="276"/>
      <c r="GW60" s="276"/>
      <c r="GX60" s="276"/>
      <c r="GY60" s="276"/>
      <c r="GZ60" s="276"/>
      <c r="HA60" s="276"/>
      <c r="HB60" s="276"/>
      <c r="HC60" s="276"/>
      <c r="HD60" s="276"/>
      <c r="HE60" s="276"/>
      <c r="HF60" s="276"/>
      <c r="HG60" s="276"/>
      <c r="HH60" s="276"/>
      <c r="HI60" s="276"/>
      <c r="HJ60" s="276"/>
      <c r="HK60" s="276"/>
      <c r="HL60" s="276"/>
      <c r="HM60" s="276"/>
      <c r="HN60" s="276"/>
      <c r="HO60" s="276"/>
      <c r="HP60" s="276"/>
      <c r="HQ60" s="277">
        <f>SUM(HQ56:HT59)</f>
        <v>0</v>
      </c>
      <c r="HR60" s="277"/>
      <c r="HS60" s="277"/>
      <c r="HT60" s="277"/>
      <c r="HW60" s="270"/>
      <c r="HX60" s="270"/>
      <c r="HY60" s="289"/>
      <c r="HZ60" s="290"/>
      <c r="IA60" s="290"/>
      <c r="IB60" s="290"/>
      <c r="IC60" s="290"/>
      <c r="ID60" s="290"/>
      <c r="IE60" s="290"/>
      <c r="IF60" s="290"/>
      <c r="IG60" s="291"/>
      <c r="IH60" s="310" t="s">
        <v>684</v>
      </c>
      <c r="II60" s="311"/>
      <c r="IJ60" s="311"/>
      <c r="IK60" s="311"/>
      <c r="IL60" s="311"/>
      <c r="IM60" s="311"/>
      <c r="IN60" s="311"/>
      <c r="IO60" s="311"/>
      <c r="IP60" s="311"/>
      <c r="IQ60" s="311"/>
      <c r="IR60" s="311"/>
      <c r="IS60" s="311"/>
      <c r="IT60" s="311"/>
      <c r="IU60" s="311"/>
      <c r="IV60" s="311"/>
      <c r="IW60" s="311"/>
      <c r="IX60" s="311"/>
      <c r="IY60" s="311"/>
      <c r="IZ60" s="311"/>
      <c r="JA60" s="311"/>
      <c r="JB60" s="311"/>
      <c r="JC60" s="311"/>
      <c r="JD60" s="311"/>
      <c r="JE60" s="311"/>
      <c r="JF60" s="311"/>
      <c r="JG60" s="311"/>
      <c r="JH60" s="311"/>
      <c r="JI60" s="311"/>
      <c r="JJ60" s="311"/>
      <c r="JK60" s="311"/>
      <c r="JL60" s="311"/>
      <c r="JM60" s="311"/>
      <c r="JN60" s="311"/>
      <c r="JO60" s="311"/>
      <c r="JP60" s="311"/>
      <c r="JQ60" s="311"/>
      <c r="JR60" s="311"/>
      <c r="JS60" s="311"/>
      <c r="JT60" s="311"/>
      <c r="JU60" s="311"/>
      <c r="JV60" s="312">
        <f>SUM(JV56:JY59)</f>
        <v>0</v>
      </c>
      <c r="JW60" s="312"/>
      <c r="JX60" s="312"/>
      <c r="JY60" s="312"/>
      <c r="KB60" s="270"/>
      <c r="KC60" s="270"/>
      <c r="KD60" s="289"/>
      <c r="KE60" s="290"/>
      <c r="KF60" s="290"/>
      <c r="KG60" s="290"/>
      <c r="KH60" s="290"/>
      <c r="KI60" s="290"/>
      <c r="KJ60" s="290"/>
      <c r="KK60" s="290"/>
      <c r="KL60" s="291"/>
      <c r="KM60" s="275" t="s">
        <v>684</v>
      </c>
      <c r="KN60" s="276"/>
      <c r="KO60" s="276"/>
      <c r="KP60" s="276"/>
      <c r="KQ60" s="276"/>
      <c r="KR60" s="276"/>
      <c r="KS60" s="276"/>
      <c r="KT60" s="276"/>
      <c r="KU60" s="276"/>
      <c r="KV60" s="276"/>
      <c r="KW60" s="276"/>
      <c r="KX60" s="276"/>
      <c r="KY60" s="276"/>
      <c r="KZ60" s="276"/>
      <c r="LA60" s="276"/>
      <c r="LB60" s="276"/>
      <c r="LC60" s="276"/>
      <c r="LD60" s="276"/>
      <c r="LE60" s="276"/>
      <c r="LF60" s="276"/>
      <c r="LG60" s="276"/>
      <c r="LH60" s="276"/>
      <c r="LI60" s="276"/>
      <c r="LJ60" s="276"/>
      <c r="LK60" s="276"/>
      <c r="LL60" s="276"/>
      <c r="LM60" s="276"/>
      <c r="LN60" s="276"/>
      <c r="LO60" s="276"/>
      <c r="LP60" s="276"/>
      <c r="LQ60" s="276"/>
      <c r="LR60" s="276"/>
      <c r="LS60" s="276"/>
      <c r="LT60" s="276"/>
      <c r="LU60" s="276"/>
      <c r="LV60" s="276"/>
      <c r="LW60" s="276"/>
      <c r="LX60" s="276"/>
      <c r="LY60" s="276"/>
      <c r="LZ60" s="276"/>
      <c r="MA60" s="277">
        <f>SUM(MA56:MD59)</f>
        <v>0</v>
      </c>
      <c r="MB60" s="277"/>
      <c r="MC60" s="277"/>
      <c r="MD60" s="277"/>
      <c r="MG60" s="270"/>
      <c r="MH60" s="270"/>
      <c r="MI60" s="289"/>
      <c r="MJ60" s="290"/>
      <c r="MK60" s="290"/>
      <c r="ML60" s="290"/>
      <c r="MM60" s="290"/>
      <c r="MN60" s="290"/>
      <c r="MO60" s="290"/>
      <c r="MP60" s="290"/>
      <c r="MQ60" s="291"/>
      <c r="MR60" s="310" t="s">
        <v>684</v>
      </c>
      <c r="MS60" s="311"/>
      <c r="MT60" s="311"/>
      <c r="MU60" s="311"/>
      <c r="MV60" s="311"/>
      <c r="MW60" s="311"/>
      <c r="MX60" s="311"/>
      <c r="MY60" s="311"/>
      <c r="MZ60" s="311"/>
      <c r="NA60" s="311"/>
      <c r="NB60" s="311"/>
      <c r="NC60" s="311"/>
      <c r="ND60" s="311"/>
      <c r="NE60" s="311"/>
      <c r="NF60" s="311"/>
      <c r="NG60" s="311"/>
      <c r="NH60" s="311"/>
      <c r="NI60" s="311"/>
      <c r="NJ60" s="311"/>
      <c r="NK60" s="311"/>
      <c r="NL60" s="311"/>
      <c r="NM60" s="311"/>
      <c r="NN60" s="311"/>
      <c r="NO60" s="311"/>
      <c r="NP60" s="311"/>
      <c r="NQ60" s="311"/>
      <c r="NR60" s="311"/>
      <c r="NS60" s="311"/>
      <c r="NT60" s="311"/>
      <c r="NU60" s="311"/>
      <c r="NV60" s="311"/>
      <c r="NW60" s="311"/>
      <c r="NX60" s="311"/>
      <c r="NY60" s="311"/>
      <c r="NZ60" s="311"/>
      <c r="OA60" s="311"/>
      <c r="OB60" s="311"/>
      <c r="OC60" s="311"/>
      <c r="OD60" s="311"/>
      <c r="OE60" s="311"/>
      <c r="OF60" s="312">
        <f>SUM(OF56:OI59)</f>
        <v>0</v>
      </c>
      <c r="OG60" s="312"/>
      <c r="OH60" s="312"/>
      <c r="OI60" s="312"/>
      <c r="OL60" s="270"/>
      <c r="OM60" s="270"/>
      <c r="ON60" s="289"/>
      <c r="OO60" s="290"/>
      <c r="OP60" s="290"/>
      <c r="OQ60" s="290"/>
      <c r="OR60" s="290"/>
      <c r="OS60" s="290"/>
      <c r="OT60" s="290"/>
      <c r="OU60" s="290"/>
      <c r="OV60" s="291"/>
      <c r="OW60" s="275" t="s">
        <v>684</v>
      </c>
      <c r="OX60" s="276"/>
      <c r="OY60" s="276"/>
      <c r="OZ60" s="276"/>
      <c r="PA60" s="276"/>
      <c r="PB60" s="276"/>
      <c r="PC60" s="276"/>
      <c r="PD60" s="276"/>
      <c r="PE60" s="276"/>
      <c r="PF60" s="276"/>
      <c r="PG60" s="276"/>
      <c r="PH60" s="276"/>
      <c r="PI60" s="276"/>
      <c r="PJ60" s="276"/>
      <c r="PK60" s="276"/>
      <c r="PL60" s="276"/>
      <c r="PM60" s="276"/>
      <c r="PN60" s="276"/>
      <c r="PO60" s="276"/>
      <c r="PP60" s="276"/>
      <c r="PQ60" s="276"/>
      <c r="PR60" s="276"/>
      <c r="PS60" s="276"/>
      <c r="PT60" s="276"/>
      <c r="PU60" s="276"/>
      <c r="PV60" s="276"/>
      <c r="PW60" s="276"/>
      <c r="PX60" s="276"/>
      <c r="PY60" s="276"/>
      <c r="PZ60" s="276"/>
      <c r="QA60" s="276"/>
      <c r="QB60" s="276"/>
      <c r="QC60" s="276"/>
      <c r="QD60" s="276"/>
      <c r="QE60" s="276"/>
      <c r="QF60" s="276"/>
      <c r="QG60" s="276"/>
      <c r="QH60" s="276"/>
      <c r="QI60" s="276"/>
      <c r="QJ60" s="276"/>
      <c r="QK60" s="277">
        <f>SUM(QK56:QN59)</f>
        <v>0</v>
      </c>
      <c r="QL60" s="277"/>
      <c r="QM60" s="277"/>
      <c r="QN60" s="277"/>
      <c r="QQ60" s="270"/>
      <c r="QR60" s="270"/>
      <c r="QS60" s="289"/>
      <c r="QT60" s="290"/>
      <c r="QU60" s="290"/>
      <c r="QV60" s="290"/>
      <c r="QW60" s="290"/>
      <c r="QX60" s="290"/>
      <c r="QY60" s="290"/>
      <c r="QZ60" s="290"/>
      <c r="RA60" s="291"/>
      <c r="RB60" s="310" t="s">
        <v>684</v>
      </c>
      <c r="RC60" s="311"/>
      <c r="RD60" s="311"/>
      <c r="RE60" s="311"/>
      <c r="RF60" s="311"/>
      <c r="RG60" s="311"/>
      <c r="RH60" s="311"/>
      <c r="RI60" s="311"/>
      <c r="RJ60" s="311"/>
      <c r="RK60" s="311"/>
      <c r="RL60" s="311"/>
      <c r="RM60" s="311"/>
      <c r="RN60" s="311"/>
      <c r="RO60" s="311"/>
      <c r="RP60" s="311"/>
      <c r="RQ60" s="311"/>
      <c r="RR60" s="311"/>
      <c r="RS60" s="311"/>
      <c r="RT60" s="311"/>
      <c r="RU60" s="311"/>
      <c r="RV60" s="311"/>
      <c r="RW60" s="311"/>
      <c r="RX60" s="311"/>
      <c r="RY60" s="311"/>
      <c r="RZ60" s="311"/>
      <c r="SA60" s="311"/>
      <c r="SB60" s="311"/>
      <c r="SC60" s="311"/>
      <c r="SD60" s="311"/>
      <c r="SE60" s="311"/>
      <c r="SF60" s="311"/>
      <c r="SG60" s="311"/>
      <c r="SH60" s="311"/>
      <c r="SI60" s="311"/>
      <c r="SJ60" s="311"/>
      <c r="SK60" s="311"/>
      <c r="SL60" s="311"/>
      <c r="SM60" s="311"/>
      <c r="SN60" s="311"/>
      <c r="SO60" s="311"/>
      <c r="SP60" s="312">
        <f>SUM(SP56:SS59)</f>
        <v>0</v>
      </c>
      <c r="SQ60" s="312"/>
      <c r="SR60" s="312"/>
      <c r="SS60" s="312"/>
      <c r="SV60" s="270"/>
      <c r="SW60" s="270"/>
      <c r="SX60" s="289"/>
      <c r="SY60" s="290"/>
      <c r="SZ60" s="290"/>
      <c r="TA60" s="290"/>
      <c r="TB60" s="290"/>
      <c r="TC60" s="290"/>
      <c r="TD60" s="290"/>
      <c r="TE60" s="290"/>
      <c r="TF60" s="291"/>
      <c r="TG60" s="275" t="s">
        <v>684</v>
      </c>
      <c r="TH60" s="276"/>
      <c r="TI60" s="276"/>
      <c r="TJ60" s="276"/>
      <c r="TK60" s="276"/>
      <c r="TL60" s="276"/>
      <c r="TM60" s="276"/>
      <c r="TN60" s="276"/>
      <c r="TO60" s="276"/>
      <c r="TP60" s="276"/>
      <c r="TQ60" s="276"/>
      <c r="TR60" s="276"/>
      <c r="TS60" s="276"/>
      <c r="TT60" s="276"/>
      <c r="TU60" s="276"/>
      <c r="TV60" s="276"/>
      <c r="TW60" s="276"/>
      <c r="TX60" s="276"/>
      <c r="TY60" s="276"/>
      <c r="TZ60" s="276"/>
      <c r="UA60" s="276"/>
      <c r="UB60" s="276"/>
      <c r="UC60" s="276"/>
      <c r="UD60" s="276"/>
      <c r="UE60" s="276"/>
      <c r="UF60" s="276"/>
      <c r="UG60" s="276"/>
      <c r="UH60" s="276"/>
      <c r="UI60" s="276"/>
      <c r="UJ60" s="276"/>
      <c r="UK60" s="276"/>
      <c r="UL60" s="276"/>
      <c r="UM60" s="276"/>
      <c r="UN60" s="276"/>
      <c r="UO60" s="276"/>
      <c r="UP60" s="276"/>
      <c r="UQ60" s="276"/>
      <c r="UR60" s="276"/>
      <c r="US60" s="276"/>
      <c r="UT60" s="276"/>
      <c r="UU60" s="277">
        <f>SUM(UU56:UX59)</f>
        <v>0</v>
      </c>
      <c r="UV60" s="277"/>
      <c r="UW60" s="277"/>
      <c r="UX60" s="277"/>
      <c r="VA60" s="270"/>
      <c r="VB60" s="270"/>
      <c r="VC60" s="289"/>
      <c r="VD60" s="290"/>
      <c r="VE60" s="290"/>
      <c r="VF60" s="290"/>
      <c r="VG60" s="290"/>
      <c r="VH60" s="290"/>
      <c r="VI60" s="290"/>
      <c r="VJ60" s="290"/>
      <c r="VK60" s="291"/>
      <c r="VL60" s="310" t="s">
        <v>684</v>
      </c>
      <c r="VM60" s="311"/>
      <c r="VN60" s="311"/>
      <c r="VO60" s="311"/>
      <c r="VP60" s="311"/>
      <c r="VQ60" s="311"/>
      <c r="VR60" s="311"/>
      <c r="VS60" s="311"/>
      <c r="VT60" s="311"/>
      <c r="VU60" s="311"/>
      <c r="VV60" s="311"/>
      <c r="VW60" s="311"/>
      <c r="VX60" s="311"/>
      <c r="VY60" s="311"/>
      <c r="VZ60" s="311"/>
      <c r="WA60" s="311"/>
      <c r="WB60" s="311"/>
      <c r="WC60" s="311"/>
      <c r="WD60" s="311"/>
      <c r="WE60" s="311"/>
      <c r="WF60" s="311"/>
      <c r="WG60" s="311"/>
      <c r="WH60" s="311"/>
      <c r="WI60" s="311"/>
      <c r="WJ60" s="311"/>
      <c r="WK60" s="311"/>
      <c r="WL60" s="311"/>
      <c r="WM60" s="311"/>
      <c r="WN60" s="311"/>
      <c r="WO60" s="311"/>
      <c r="WP60" s="311"/>
      <c r="WQ60" s="311"/>
      <c r="WR60" s="311"/>
      <c r="WS60" s="311"/>
      <c r="WT60" s="311"/>
      <c r="WU60" s="311"/>
      <c r="WV60" s="311"/>
      <c r="WW60" s="311"/>
      <c r="WX60" s="311"/>
      <c r="WY60" s="311"/>
      <c r="WZ60" s="312">
        <f>SUM(WZ56:XC59)</f>
        <v>0</v>
      </c>
      <c r="XA60" s="312"/>
      <c r="XB60" s="312"/>
      <c r="XC60" s="312"/>
      <c r="XF60" s="270"/>
      <c r="XG60" s="270"/>
      <c r="XH60" s="289"/>
      <c r="XI60" s="290"/>
      <c r="XJ60" s="290"/>
      <c r="XK60" s="290"/>
      <c r="XL60" s="290"/>
      <c r="XM60" s="290"/>
      <c r="XN60" s="290"/>
      <c r="XO60" s="290"/>
      <c r="XP60" s="291"/>
      <c r="XQ60" s="275" t="s">
        <v>684</v>
      </c>
      <c r="XR60" s="276"/>
      <c r="XS60" s="276"/>
      <c r="XT60" s="276"/>
      <c r="XU60" s="276"/>
      <c r="XV60" s="276"/>
      <c r="XW60" s="276"/>
      <c r="XX60" s="276"/>
      <c r="XY60" s="276"/>
      <c r="XZ60" s="276"/>
      <c r="YA60" s="276"/>
      <c r="YB60" s="276"/>
      <c r="YC60" s="276"/>
      <c r="YD60" s="276"/>
      <c r="YE60" s="276"/>
      <c r="YF60" s="276"/>
      <c r="YG60" s="276"/>
      <c r="YH60" s="276"/>
      <c r="YI60" s="276"/>
      <c r="YJ60" s="276"/>
      <c r="YK60" s="276"/>
      <c r="YL60" s="276"/>
      <c r="YM60" s="276"/>
      <c r="YN60" s="276"/>
      <c r="YO60" s="276"/>
      <c r="YP60" s="276"/>
      <c r="YQ60" s="276"/>
      <c r="YR60" s="276"/>
      <c r="YS60" s="276"/>
      <c r="YT60" s="276"/>
      <c r="YU60" s="276"/>
      <c r="YV60" s="276"/>
      <c r="YW60" s="276"/>
      <c r="YX60" s="276"/>
      <c r="YY60" s="276"/>
      <c r="YZ60" s="276"/>
      <c r="ZA60" s="276"/>
      <c r="ZB60" s="276"/>
      <c r="ZC60" s="276"/>
      <c r="ZD60" s="276"/>
      <c r="ZE60" s="277">
        <f>SUM(ZE56:ZH59)</f>
        <v>0</v>
      </c>
      <c r="ZF60" s="277"/>
      <c r="ZG60" s="277"/>
      <c r="ZH60" s="277"/>
    </row>
    <row r="61" spans="3:684" ht="19.899999999999999" customHeight="1" x14ac:dyDescent="0.25">
      <c r="C61" s="307" t="s">
        <v>685</v>
      </c>
      <c r="D61" s="307"/>
      <c r="E61" s="307"/>
      <c r="F61" s="307"/>
      <c r="G61" s="307"/>
      <c r="H61" s="307"/>
      <c r="I61" s="307"/>
      <c r="J61" s="307"/>
      <c r="K61" s="307"/>
      <c r="L61" s="307"/>
      <c r="M61" s="307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  <c r="Y61" s="308"/>
      <c r="Z61" s="308"/>
      <c r="AA61" s="308"/>
      <c r="AB61" s="308"/>
      <c r="AC61" s="308"/>
      <c r="AD61" s="308"/>
      <c r="AE61" s="308"/>
      <c r="AF61" s="308"/>
      <c r="AG61" s="308"/>
      <c r="AH61" s="308"/>
      <c r="AI61" s="308"/>
      <c r="AJ61" s="308"/>
      <c r="AK61" s="308"/>
      <c r="AL61" s="308"/>
      <c r="AM61" s="308"/>
      <c r="AN61" s="308"/>
      <c r="AO61" s="308"/>
      <c r="AP61" s="308"/>
      <c r="AQ61" s="308"/>
      <c r="AR61" s="308"/>
      <c r="AS61" s="308"/>
      <c r="AT61" s="308"/>
      <c r="AU61" s="308"/>
      <c r="AV61" s="308"/>
      <c r="AW61" s="308"/>
      <c r="AX61" s="308"/>
      <c r="AY61" s="308"/>
      <c r="AZ61" s="308"/>
      <c r="BA61" s="308"/>
      <c r="BB61" s="309">
        <f>SUM(BB50,BB55,BB60)</f>
        <v>0</v>
      </c>
      <c r="BC61" s="309"/>
      <c r="BD61" s="309"/>
      <c r="BE61" s="309"/>
      <c r="BH61" s="267" t="s">
        <v>685</v>
      </c>
      <c r="BI61" s="267"/>
      <c r="BJ61" s="267"/>
      <c r="BK61" s="267"/>
      <c r="BL61" s="267"/>
      <c r="BM61" s="267"/>
      <c r="BN61" s="267"/>
      <c r="BO61" s="267"/>
      <c r="BP61" s="267"/>
      <c r="BQ61" s="267"/>
      <c r="BR61" s="267"/>
      <c r="BS61" s="268"/>
      <c r="BT61" s="268"/>
      <c r="BU61" s="268"/>
      <c r="BV61" s="268"/>
      <c r="BW61" s="268"/>
      <c r="BX61" s="268"/>
      <c r="BY61" s="268"/>
      <c r="BZ61" s="268"/>
      <c r="CA61" s="268"/>
      <c r="CB61" s="268"/>
      <c r="CC61" s="268"/>
      <c r="CD61" s="268"/>
      <c r="CE61" s="268"/>
      <c r="CF61" s="268"/>
      <c r="CG61" s="268"/>
      <c r="CH61" s="268"/>
      <c r="CI61" s="268"/>
      <c r="CJ61" s="268"/>
      <c r="CK61" s="268"/>
      <c r="CL61" s="268"/>
      <c r="CM61" s="268"/>
      <c r="CN61" s="268"/>
      <c r="CO61" s="268"/>
      <c r="CP61" s="268"/>
      <c r="CQ61" s="268"/>
      <c r="CR61" s="268"/>
      <c r="CS61" s="268"/>
      <c r="CT61" s="268"/>
      <c r="CU61" s="268"/>
      <c r="CV61" s="268"/>
      <c r="CW61" s="268"/>
      <c r="CX61" s="268"/>
      <c r="CY61" s="268"/>
      <c r="CZ61" s="268"/>
      <c r="DA61" s="268"/>
      <c r="DB61" s="268"/>
      <c r="DC61" s="268"/>
      <c r="DD61" s="268"/>
      <c r="DE61" s="268"/>
      <c r="DF61" s="268"/>
      <c r="DG61" s="269">
        <f>SUM(DG50,DG55,DG60)</f>
        <v>0</v>
      </c>
      <c r="DH61" s="269"/>
      <c r="DI61" s="269"/>
      <c r="DJ61" s="269"/>
      <c r="DM61" s="307" t="s">
        <v>685</v>
      </c>
      <c r="DN61" s="307"/>
      <c r="DO61" s="307"/>
      <c r="DP61" s="307"/>
      <c r="DQ61" s="307"/>
      <c r="DR61" s="307"/>
      <c r="DS61" s="307"/>
      <c r="DT61" s="307"/>
      <c r="DU61" s="307"/>
      <c r="DV61" s="307"/>
      <c r="DW61" s="307"/>
      <c r="DX61" s="308"/>
      <c r="DY61" s="308"/>
      <c r="DZ61" s="308"/>
      <c r="EA61" s="308"/>
      <c r="EB61" s="308"/>
      <c r="EC61" s="308"/>
      <c r="ED61" s="308"/>
      <c r="EE61" s="308"/>
      <c r="EF61" s="308"/>
      <c r="EG61" s="308"/>
      <c r="EH61" s="308"/>
      <c r="EI61" s="308"/>
      <c r="EJ61" s="308"/>
      <c r="EK61" s="308"/>
      <c r="EL61" s="308"/>
      <c r="EM61" s="308"/>
      <c r="EN61" s="308"/>
      <c r="EO61" s="308"/>
      <c r="EP61" s="308"/>
      <c r="EQ61" s="308"/>
      <c r="ER61" s="308"/>
      <c r="ES61" s="308"/>
      <c r="ET61" s="308"/>
      <c r="EU61" s="308"/>
      <c r="EV61" s="308"/>
      <c r="EW61" s="308"/>
      <c r="EX61" s="308"/>
      <c r="EY61" s="308"/>
      <c r="EZ61" s="308"/>
      <c r="FA61" s="308"/>
      <c r="FB61" s="308"/>
      <c r="FC61" s="308"/>
      <c r="FD61" s="308"/>
      <c r="FE61" s="308"/>
      <c r="FF61" s="308"/>
      <c r="FG61" s="308"/>
      <c r="FH61" s="308"/>
      <c r="FI61" s="308"/>
      <c r="FJ61" s="308"/>
      <c r="FK61" s="308"/>
      <c r="FL61" s="309">
        <f>SUM(FL50,FL55,FL60)</f>
        <v>0</v>
      </c>
      <c r="FM61" s="309"/>
      <c r="FN61" s="309"/>
      <c r="FO61" s="309"/>
      <c r="FR61" s="267" t="s">
        <v>685</v>
      </c>
      <c r="FS61" s="267"/>
      <c r="FT61" s="267"/>
      <c r="FU61" s="267"/>
      <c r="FV61" s="267"/>
      <c r="FW61" s="267"/>
      <c r="FX61" s="267"/>
      <c r="FY61" s="267"/>
      <c r="FZ61" s="267"/>
      <c r="GA61" s="267"/>
      <c r="GB61" s="267"/>
      <c r="GC61" s="268"/>
      <c r="GD61" s="268"/>
      <c r="GE61" s="268"/>
      <c r="GF61" s="268"/>
      <c r="GG61" s="268"/>
      <c r="GH61" s="268"/>
      <c r="GI61" s="268"/>
      <c r="GJ61" s="268"/>
      <c r="GK61" s="268"/>
      <c r="GL61" s="268"/>
      <c r="GM61" s="268"/>
      <c r="GN61" s="268"/>
      <c r="GO61" s="268"/>
      <c r="GP61" s="268"/>
      <c r="GQ61" s="268"/>
      <c r="GR61" s="268"/>
      <c r="GS61" s="268"/>
      <c r="GT61" s="268"/>
      <c r="GU61" s="268"/>
      <c r="GV61" s="268"/>
      <c r="GW61" s="268"/>
      <c r="GX61" s="268"/>
      <c r="GY61" s="268"/>
      <c r="GZ61" s="268"/>
      <c r="HA61" s="268"/>
      <c r="HB61" s="268"/>
      <c r="HC61" s="268"/>
      <c r="HD61" s="268"/>
      <c r="HE61" s="268"/>
      <c r="HF61" s="268"/>
      <c r="HG61" s="268"/>
      <c r="HH61" s="268"/>
      <c r="HI61" s="268"/>
      <c r="HJ61" s="268"/>
      <c r="HK61" s="268"/>
      <c r="HL61" s="268"/>
      <c r="HM61" s="268"/>
      <c r="HN61" s="268"/>
      <c r="HO61" s="268"/>
      <c r="HP61" s="268"/>
      <c r="HQ61" s="269">
        <f>SUM(HQ50,HQ55,HQ60)</f>
        <v>0</v>
      </c>
      <c r="HR61" s="269"/>
      <c r="HS61" s="269"/>
      <c r="HT61" s="269"/>
      <c r="HW61" s="307" t="s">
        <v>685</v>
      </c>
      <c r="HX61" s="307"/>
      <c r="HY61" s="307"/>
      <c r="HZ61" s="307"/>
      <c r="IA61" s="307"/>
      <c r="IB61" s="307"/>
      <c r="IC61" s="307"/>
      <c r="ID61" s="307"/>
      <c r="IE61" s="307"/>
      <c r="IF61" s="307"/>
      <c r="IG61" s="307"/>
      <c r="IH61" s="308"/>
      <c r="II61" s="308"/>
      <c r="IJ61" s="308"/>
      <c r="IK61" s="308"/>
      <c r="IL61" s="308"/>
      <c r="IM61" s="308"/>
      <c r="IN61" s="308"/>
      <c r="IO61" s="308"/>
      <c r="IP61" s="308"/>
      <c r="IQ61" s="308"/>
      <c r="IR61" s="308"/>
      <c r="IS61" s="308"/>
      <c r="IT61" s="308"/>
      <c r="IU61" s="308"/>
      <c r="IV61" s="308"/>
      <c r="IW61" s="308"/>
      <c r="IX61" s="308"/>
      <c r="IY61" s="308"/>
      <c r="IZ61" s="308"/>
      <c r="JA61" s="308"/>
      <c r="JB61" s="308"/>
      <c r="JC61" s="308"/>
      <c r="JD61" s="308"/>
      <c r="JE61" s="308"/>
      <c r="JF61" s="308"/>
      <c r="JG61" s="308"/>
      <c r="JH61" s="308"/>
      <c r="JI61" s="308"/>
      <c r="JJ61" s="308"/>
      <c r="JK61" s="308"/>
      <c r="JL61" s="308"/>
      <c r="JM61" s="308"/>
      <c r="JN61" s="308"/>
      <c r="JO61" s="308"/>
      <c r="JP61" s="308"/>
      <c r="JQ61" s="308"/>
      <c r="JR61" s="308"/>
      <c r="JS61" s="308"/>
      <c r="JT61" s="308"/>
      <c r="JU61" s="308"/>
      <c r="JV61" s="309">
        <f>SUM(JV50,JV55,JV60)</f>
        <v>0</v>
      </c>
      <c r="JW61" s="309"/>
      <c r="JX61" s="309"/>
      <c r="JY61" s="309"/>
      <c r="KB61" s="267" t="s">
        <v>685</v>
      </c>
      <c r="KC61" s="267"/>
      <c r="KD61" s="267"/>
      <c r="KE61" s="267"/>
      <c r="KF61" s="267"/>
      <c r="KG61" s="267"/>
      <c r="KH61" s="267"/>
      <c r="KI61" s="267"/>
      <c r="KJ61" s="267"/>
      <c r="KK61" s="267"/>
      <c r="KL61" s="267"/>
      <c r="KM61" s="268"/>
      <c r="KN61" s="268"/>
      <c r="KO61" s="268"/>
      <c r="KP61" s="268"/>
      <c r="KQ61" s="268"/>
      <c r="KR61" s="268"/>
      <c r="KS61" s="268"/>
      <c r="KT61" s="268"/>
      <c r="KU61" s="268"/>
      <c r="KV61" s="268"/>
      <c r="KW61" s="268"/>
      <c r="KX61" s="268"/>
      <c r="KY61" s="268"/>
      <c r="KZ61" s="268"/>
      <c r="LA61" s="268"/>
      <c r="LB61" s="268"/>
      <c r="LC61" s="268"/>
      <c r="LD61" s="268"/>
      <c r="LE61" s="268"/>
      <c r="LF61" s="268"/>
      <c r="LG61" s="268"/>
      <c r="LH61" s="268"/>
      <c r="LI61" s="268"/>
      <c r="LJ61" s="268"/>
      <c r="LK61" s="268"/>
      <c r="LL61" s="268"/>
      <c r="LM61" s="268"/>
      <c r="LN61" s="268"/>
      <c r="LO61" s="268"/>
      <c r="LP61" s="268"/>
      <c r="LQ61" s="268"/>
      <c r="LR61" s="268"/>
      <c r="LS61" s="268"/>
      <c r="LT61" s="268"/>
      <c r="LU61" s="268"/>
      <c r="LV61" s="268"/>
      <c r="LW61" s="268"/>
      <c r="LX61" s="268"/>
      <c r="LY61" s="268"/>
      <c r="LZ61" s="268"/>
      <c r="MA61" s="269">
        <f>SUM(MA50,MA55,MA60)</f>
        <v>0</v>
      </c>
      <c r="MB61" s="269"/>
      <c r="MC61" s="269"/>
      <c r="MD61" s="269"/>
      <c r="MG61" s="307" t="s">
        <v>685</v>
      </c>
      <c r="MH61" s="307"/>
      <c r="MI61" s="307"/>
      <c r="MJ61" s="307"/>
      <c r="MK61" s="307"/>
      <c r="ML61" s="307"/>
      <c r="MM61" s="307"/>
      <c r="MN61" s="307"/>
      <c r="MO61" s="307"/>
      <c r="MP61" s="307"/>
      <c r="MQ61" s="307"/>
      <c r="MR61" s="308"/>
      <c r="MS61" s="308"/>
      <c r="MT61" s="308"/>
      <c r="MU61" s="308"/>
      <c r="MV61" s="308"/>
      <c r="MW61" s="308"/>
      <c r="MX61" s="308"/>
      <c r="MY61" s="308"/>
      <c r="MZ61" s="308"/>
      <c r="NA61" s="308"/>
      <c r="NB61" s="308"/>
      <c r="NC61" s="308"/>
      <c r="ND61" s="308"/>
      <c r="NE61" s="308"/>
      <c r="NF61" s="308"/>
      <c r="NG61" s="308"/>
      <c r="NH61" s="308"/>
      <c r="NI61" s="308"/>
      <c r="NJ61" s="308"/>
      <c r="NK61" s="308"/>
      <c r="NL61" s="308"/>
      <c r="NM61" s="308"/>
      <c r="NN61" s="308"/>
      <c r="NO61" s="308"/>
      <c r="NP61" s="308"/>
      <c r="NQ61" s="308"/>
      <c r="NR61" s="308"/>
      <c r="NS61" s="308"/>
      <c r="NT61" s="308"/>
      <c r="NU61" s="308"/>
      <c r="NV61" s="308"/>
      <c r="NW61" s="308"/>
      <c r="NX61" s="308"/>
      <c r="NY61" s="308"/>
      <c r="NZ61" s="308"/>
      <c r="OA61" s="308"/>
      <c r="OB61" s="308"/>
      <c r="OC61" s="308"/>
      <c r="OD61" s="308"/>
      <c r="OE61" s="308"/>
      <c r="OF61" s="309">
        <f>SUM(OF50,OF55,OF60)</f>
        <v>0</v>
      </c>
      <c r="OG61" s="309"/>
      <c r="OH61" s="309"/>
      <c r="OI61" s="309"/>
      <c r="OL61" s="267" t="s">
        <v>685</v>
      </c>
      <c r="OM61" s="267"/>
      <c r="ON61" s="267"/>
      <c r="OO61" s="267"/>
      <c r="OP61" s="267"/>
      <c r="OQ61" s="267"/>
      <c r="OR61" s="267"/>
      <c r="OS61" s="267"/>
      <c r="OT61" s="267"/>
      <c r="OU61" s="267"/>
      <c r="OV61" s="267"/>
      <c r="OW61" s="268"/>
      <c r="OX61" s="268"/>
      <c r="OY61" s="268"/>
      <c r="OZ61" s="268"/>
      <c r="PA61" s="268"/>
      <c r="PB61" s="268"/>
      <c r="PC61" s="268"/>
      <c r="PD61" s="268"/>
      <c r="PE61" s="268"/>
      <c r="PF61" s="268"/>
      <c r="PG61" s="268"/>
      <c r="PH61" s="268"/>
      <c r="PI61" s="268"/>
      <c r="PJ61" s="268"/>
      <c r="PK61" s="268"/>
      <c r="PL61" s="268"/>
      <c r="PM61" s="268"/>
      <c r="PN61" s="268"/>
      <c r="PO61" s="268"/>
      <c r="PP61" s="268"/>
      <c r="PQ61" s="268"/>
      <c r="PR61" s="268"/>
      <c r="PS61" s="268"/>
      <c r="PT61" s="268"/>
      <c r="PU61" s="268"/>
      <c r="PV61" s="268"/>
      <c r="PW61" s="268"/>
      <c r="PX61" s="268"/>
      <c r="PY61" s="268"/>
      <c r="PZ61" s="268"/>
      <c r="QA61" s="268"/>
      <c r="QB61" s="268"/>
      <c r="QC61" s="268"/>
      <c r="QD61" s="268"/>
      <c r="QE61" s="268"/>
      <c r="QF61" s="268"/>
      <c r="QG61" s="268"/>
      <c r="QH61" s="268"/>
      <c r="QI61" s="268"/>
      <c r="QJ61" s="268"/>
      <c r="QK61" s="269">
        <f>SUM(QK50,QK55,QK60)</f>
        <v>0</v>
      </c>
      <c r="QL61" s="269"/>
      <c r="QM61" s="269"/>
      <c r="QN61" s="269"/>
      <c r="QQ61" s="307" t="s">
        <v>685</v>
      </c>
      <c r="QR61" s="307"/>
      <c r="QS61" s="307"/>
      <c r="QT61" s="307"/>
      <c r="QU61" s="307"/>
      <c r="QV61" s="307"/>
      <c r="QW61" s="307"/>
      <c r="QX61" s="307"/>
      <c r="QY61" s="307"/>
      <c r="QZ61" s="307"/>
      <c r="RA61" s="307"/>
      <c r="RB61" s="308"/>
      <c r="RC61" s="308"/>
      <c r="RD61" s="308"/>
      <c r="RE61" s="308"/>
      <c r="RF61" s="308"/>
      <c r="RG61" s="308"/>
      <c r="RH61" s="308"/>
      <c r="RI61" s="308"/>
      <c r="RJ61" s="308"/>
      <c r="RK61" s="308"/>
      <c r="RL61" s="308"/>
      <c r="RM61" s="308"/>
      <c r="RN61" s="308"/>
      <c r="RO61" s="308"/>
      <c r="RP61" s="308"/>
      <c r="RQ61" s="308"/>
      <c r="RR61" s="308"/>
      <c r="RS61" s="308"/>
      <c r="RT61" s="308"/>
      <c r="RU61" s="308"/>
      <c r="RV61" s="308"/>
      <c r="RW61" s="308"/>
      <c r="RX61" s="308"/>
      <c r="RY61" s="308"/>
      <c r="RZ61" s="308"/>
      <c r="SA61" s="308"/>
      <c r="SB61" s="308"/>
      <c r="SC61" s="308"/>
      <c r="SD61" s="308"/>
      <c r="SE61" s="308"/>
      <c r="SF61" s="308"/>
      <c r="SG61" s="308"/>
      <c r="SH61" s="308"/>
      <c r="SI61" s="308"/>
      <c r="SJ61" s="308"/>
      <c r="SK61" s="308"/>
      <c r="SL61" s="308"/>
      <c r="SM61" s="308"/>
      <c r="SN61" s="308"/>
      <c r="SO61" s="308"/>
      <c r="SP61" s="309">
        <f>SUM(SP50,SP55,SP60)</f>
        <v>0</v>
      </c>
      <c r="SQ61" s="309"/>
      <c r="SR61" s="309"/>
      <c r="SS61" s="309"/>
      <c r="SV61" s="267" t="s">
        <v>685</v>
      </c>
      <c r="SW61" s="267"/>
      <c r="SX61" s="267"/>
      <c r="SY61" s="267"/>
      <c r="SZ61" s="267"/>
      <c r="TA61" s="267"/>
      <c r="TB61" s="267"/>
      <c r="TC61" s="267"/>
      <c r="TD61" s="267"/>
      <c r="TE61" s="267"/>
      <c r="TF61" s="267"/>
      <c r="TG61" s="268"/>
      <c r="TH61" s="268"/>
      <c r="TI61" s="268"/>
      <c r="TJ61" s="268"/>
      <c r="TK61" s="268"/>
      <c r="TL61" s="268"/>
      <c r="TM61" s="268"/>
      <c r="TN61" s="268"/>
      <c r="TO61" s="268"/>
      <c r="TP61" s="268"/>
      <c r="TQ61" s="268"/>
      <c r="TR61" s="268"/>
      <c r="TS61" s="268"/>
      <c r="TT61" s="268"/>
      <c r="TU61" s="268"/>
      <c r="TV61" s="268"/>
      <c r="TW61" s="268"/>
      <c r="TX61" s="268"/>
      <c r="TY61" s="268"/>
      <c r="TZ61" s="268"/>
      <c r="UA61" s="268"/>
      <c r="UB61" s="268"/>
      <c r="UC61" s="268"/>
      <c r="UD61" s="268"/>
      <c r="UE61" s="268"/>
      <c r="UF61" s="268"/>
      <c r="UG61" s="268"/>
      <c r="UH61" s="268"/>
      <c r="UI61" s="268"/>
      <c r="UJ61" s="268"/>
      <c r="UK61" s="268"/>
      <c r="UL61" s="268"/>
      <c r="UM61" s="268"/>
      <c r="UN61" s="268"/>
      <c r="UO61" s="268"/>
      <c r="UP61" s="268"/>
      <c r="UQ61" s="268"/>
      <c r="UR61" s="268"/>
      <c r="US61" s="268"/>
      <c r="UT61" s="268"/>
      <c r="UU61" s="269">
        <f>SUM(UU50,UU55,UU60)</f>
        <v>0</v>
      </c>
      <c r="UV61" s="269"/>
      <c r="UW61" s="269"/>
      <c r="UX61" s="269"/>
      <c r="VA61" s="307" t="s">
        <v>685</v>
      </c>
      <c r="VB61" s="307"/>
      <c r="VC61" s="307"/>
      <c r="VD61" s="307"/>
      <c r="VE61" s="307"/>
      <c r="VF61" s="307"/>
      <c r="VG61" s="307"/>
      <c r="VH61" s="307"/>
      <c r="VI61" s="307"/>
      <c r="VJ61" s="307"/>
      <c r="VK61" s="307"/>
      <c r="VL61" s="308"/>
      <c r="VM61" s="308"/>
      <c r="VN61" s="308"/>
      <c r="VO61" s="308"/>
      <c r="VP61" s="308"/>
      <c r="VQ61" s="308"/>
      <c r="VR61" s="308"/>
      <c r="VS61" s="308"/>
      <c r="VT61" s="308"/>
      <c r="VU61" s="308"/>
      <c r="VV61" s="308"/>
      <c r="VW61" s="308"/>
      <c r="VX61" s="308"/>
      <c r="VY61" s="308"/>
      <c r="VZ61" s="308"/>
      <c r="WA61" s="308"/>
      <c r="WB61" s="308"/>
      <c r="WC61" s="308"/>
      <c r="WD61" s="308"/>
      <c r="WE61" s="308"/>
      <c r="WF61" s="308"/>
      <c r="WG61" s="308"/>
      <c r="WH61" s="308"/>
      <c r="WI61" s="308"/>
      <c r="WJ61" s="308"/>
      <c r="WK61" s="308"/>
      <c r="WL61" s="308"/>
      <c r="WM61" s="308"/>
      <c r="WN61" s="308"/>
      <c r="WO61" s="308"/>
      <c r="WP61" s="308"/>
      <c r="WQ61" s="308"/>
      <c r="WR61" s="308"/>
      <c r="WS61" s="308"/>
      <c r="WT61" s="308"/>
      <c r="WU61" s="308"/>
      <c r="WV61" s="308"/>
      <c r="WW61" s="308"/>
      <c r="WX61" s="308"/>
      <c r="WY61" s="308"/>
      <c r="WZ61" s="309">
        <f>SUM(WZ50,WZ55,WZ60)</f>
        <v>0</v>
      </c>
      <c r="XA61" s="309"/>
      <c r="XB61" s="309"/>
      <c r="XC61" s="309"/>
      <c r="XF61" s="267" t="s">
        <v>685</v>
      </c>
      <c r="XG61" s="267"/>
      <c r="XH61" s="267"/>
      <c r="XI61" s="267"/>
      <c r="XJ61" s="267"/>
      <c r="XK61" s="267"/>
      <c r="XL61" s="267"/>
      <c r="XM61" s="267"/>
      <c r="XN61" s="267"/>
      <c r="XO61" s="267"/>
      <c r="XP61" s="267"/>
      <c r="XQ61" s="268"/>
      <c r="XR61" s="268"/>
      <c r="XS61" s="268"/>
      <c r="XT61" s="268"/>
      <c r="XU61" s="268"/>
      <c r="XV61" s="268"/>
      <c r="XW61" s="268"/>
      <c r="XX61" s="268"/>
      <c r="XY61" s="268"/>
      <c r="XZ61" s="268"/>
      <c r="YA61" s="268"/>
      <c r="YB61" s="268"/>
      <c r="YC61" s="268"/>
      <c r="YD61" s="268"/>
      <c r="YE61" s="268"/>
      <c r="YF61" s="268"/>
      <c r="YG61" s="268"/>
      <c r="YH61" s="268"/>
      <c r="YI61" s="268"/>
      <c r="YJ61" s="268"/>
      <c r="YK61" s="268"/>
      <c r="YL61" s="268"/>
      <c r="YM61" s="268"/>
      <c r="YN61" s="268"/>
      <c r="YO61" s="268"/>
      <c r="YP61" s="268"/>
      <c r="YQ61" s="268"/>
      <c r="YR61" s="268"/>
      <c r="YS61" s="268"/>
      <c r="YT61" s="268"/>
      <c r="YU61" s="268"/>
      <c r="YV61" s="268"/>
      <c r="YW61" s="268"/>
      <c r="YX61" s="268"/>
      <c r="YY61" s="268"/>
      <c r="YZ61" s="268"/>
      <c r="ZA61" s="268"/>
      <c r="ZB61" s="268"/>
      <c r="ZC61" s="268"/>
      <c r="ZD61" s="268"/>
      <c r="ZE61" s="269">
        <f>SUM(ZE50,ZE55,ZE60)</f>
        <v>0</v>
      </c>
      <c r="ZF61" s="269"/>
      <c r="ZG61" s="269"/>
      <c r="ZH61" s="269"/>
    </row>
    <row r="62" spans="3:684" ht="11.65" customHeight="1" x14ac:dyDescent="0.25">
      <c r="C62" s="46"/>
      <c r="D62" s="254" t="s">
        <v>820</v>
      </c>
      <c r="E62" s="254"/>
      <c r="F62" s="254"/>
      <c r="G62" s="254"/>
      <c r="H62" s="254"/>
      <c r="I62" s="254"/>
      <c r="J62" s="254"/>
      <c r="K62" s="254"/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4"/>
      <c r="AC62" s="254"/>
      <c r="AD62" s="254"/>
      <c r="AE62" s="254"/>
      <c r="AF62" s="254"/>
      <c r="AG62" s="254"/>
      <c r="AH62" s="254"/>
      <c r="AI62" s="254"/>
      <c r="AJ62" s="254"/>
      <c r="AK62" s="254"/>
      <c r="AL62" s="254"/>
      <c r="AM62" s="254"/>
      <c r="AN62" s="254"/>
      <c r="AO62" s="254"/>
      <c r="AP62" s="254"/>
      <c r="AQ62" s="254"/>
      <c r="AR62" s="254"/>
      <c r="AS62" s="254"/>
      <c r="AT62" s="254"/>
      <c r="AU62" s="254"/>
      <c r="AV62" s="254"/>
      <c r="AW62" s="254"/>
      <c r="AX62" s="254"/>
      <c r="AY62" s="254"/>
      <c r="AZ62" s="254"/>
      <c r="BA62" s="254"/>
      <c r="BB62" s="50"/>
      <c r="BC62" s="51"/>
      <c r="BD62" s="51"/>
      <c r="BE62" s="51"/>
      <c r="BH62" s="46"/>
      <c r="BI62" s="254" t="s">
        <v>820</v>
      </c>
      <c r="BJ62" s="254"/>
      <c r="BK62" s="254"/>
      <c r="BL62" s="254"/>
      <c r="BM62" s="254"/>
      <c r="BN62" s="254"/>
      <c r="BO62" s="254"/>
      <c r="BP62" s="254"/>
      <c r="BQ62" s="254"/>
      <c r="BR62" s="254"/>
      <c r="BS62" s="254"/>
      <c r="BT62" s="254"/>
      <c r="BU62" s="254"/>
      <c r="BV62" s="254"/>
      <c r="BW62" s="254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4"/>
      <c r="CW62" s="254"/>
      <c r="CX62" s="254"/>
      <c r="CY62" s="254"/>
      <c r="CZ62" s="254"/>
      <c r="DA62" s="254"/>
      <c r="DB62" s="254"/>
      <c r="DC62" s="254"/>
      <c r="DD62" s="254"/>
      <c r="DE62" s="254"/>
      <c r="DF62" s="254"/>
      <c r="DG62" s="50"/>
      <c r="DH62" s="51"/>
      <c r="DI62" s="51"/>
      <c r="DJ62" s="51"/>
      <c r="DM62" s="46"/>
      <c r="DN62" s="254" t="s">
        <v>820</v>
      </c>
      <c r="DO62" s="254"/>
      <c r="DP62" s="254"/>
      <c r="DQ62" s="254"/>
      <c r="DR62" s="254"/>
      <c r="DS62" s="254"/>
      <c r="DT62" s="254"/>
      <c r="DU62" s="254"/>
      <c r="DV62" s="254"/>
      <c r="DW62" s="254"/>
      <c r="DX62" s="254"/>
      <c r="DY62" s="254"/>
      <c r="DZ62" s="254"/>
      <c r="EA62" s="254"/>
      <c r="EB62" s="254"/>
      <c r="EC62" s="254"/>
      <c r="ED62" s="254"/>
      <c r="EE62" s="254"/>
      <c r="EF62" s="254"/>
      <c r="EG62" s="254"/>
      <c r="EH62" s="254"/>
      <c r="EI62" s="254"/>
      <c r="EJ62" s="254"/>
      <c r="EK62" s="254"/>
      <c r="EL62" s="254"/>
      <c r="EM62" s="254"/>
      <c r="EN62" s="254"/>
      <c r="EO62" s="254"/>
      <c r="EP62" s="254"/>
      <c r="EQ62" s="254"/>
      <c r="ER62" s="254"/>
      <c r="ES62" s="254"/>
      <c r="ET62" s="254"/>
      <c r="EU62" s="254"/>
      <c r="EV62" s="254"/>
      <c r="EW62" s="254"/>
      <c r="EX62" s="254"/>
      <c r="EY62" s="254"/>
      <c r="EZ62" s="254"/>
      <c r="FA62" s="254"/>
      <c r="FB62" s="254"/>
      <c r="FC62" s="254"/>
      <c r="FD62" s="254"/>
      <c r="FE62" s="254"/>
      <c r="FF62" s="254"/>
      <c r="FG62" s="254"/>
      <c r="FH62" s="254"/>
      <c r="FI62" s="254"/>
      <c r="FJ62" s="254"/>
      <c r="FK62" s="254"/>
      <c r="FL62" s="50"/>
      <c r="FM62" s="51"/>
      <c r="FN62" s="51"/>
      <c r="FO62" s="51"/>
      <c r="FR62" s="46"/>
      <c r="FS62" s="254" t="s">
        <v>820</v>
      </c>
      <c r="FT62" s="254"/>
      <c r="FU62" s="254"/>
      <c r="FV62" s="254"/>
      <c r="FW62" s="254"/>
      <c r="FX62" s="254"/>
      <c r="FY62" s="254"/>
      <c r="FZ62" s="254"/>
      <c r="GA62" s="254"/>
      <c r="GB62" s="254"/>
      <c r="GC62" s="254"/>
      <c r="GD62" s="254"/>
      <c r="GE62" s="254"/>
      <c r="GF62" s="254"/>
      <c r="GG62" s="254"/>
      <c r="GH62" s="254"/>
      <c r="GI62" s="254"/>
      <c r="GJ62" s="254"/>
      <c r="GK62" s="254"/>
      <c r="GL62" s="254"/>
      <c r="GM62" s="254"/>
      <c r="GN62" s="254"/>
      <c r="GO62" s="254"/>
      <c r="GP62" s="254"/>
      <c r="GQ62" s="254"/>
      <c r="GR62" s="254"/>
      <c r="GS62" s="254"/>
      <c r="GT62" s="254"/>
      <c r="GU62" s="254"/>
      <c r="GV62" s="254"/>
      <c r="GW62" s="254"/>
      <c r="GX62" s="254"/>
      <c r="GY62" s="254"/>
      <c r="GZ62" s="254"/>
      <c r="HA62" s="254"/>
      <c r="HB62" s="254"/>
      <c r="HC62" s="254"/>
      <c r="HD62" s="254"/>
      <c r="HE62" s="254"/>
      <c r="HF62" s="254"/>
      <c r="HG62" s="254"/>
      <c r="HH62" s="254"/>
      <c r="HI62" s="254"/>
      <c r="HJ62" s="254"/>
      <c r="HK62" s="254"/>
      <c r="HL62" s="254"/>
      <c r="HM62" s="254"/>
      <c r="HN62" s="254"/>
      <c r="HO62" s="254"/>
      <c r="HP62" s="254"/>
      <c r="HQ62" s="50"/>
      <c r="HR62" s="51"/>
      <c r="HS62" s="51"/>
      <c r="HT62" s="51"/>
      <c r="HW62" s="46"/>
      <c r="HX62" s="254" t="s">
        <v>820</v>
      </c>
      <c r="HY62" s="254"/>
      <c r="HZ62" s="254"/>
      <c r="IA62" s="254"/>
      <c r="IB62" s="254"/>
      <c r="IC62" s="254"/>
      <c r="ID62" s="254"/>
      <c r="IE62" s="254"/>
      <c r="IF62" s="254"/>
      <c r="IG62" s="254"/>
      <c r="IH62" s="254"/>
      <c r="II62" s="254"/>
      <c r="IJ62" s="254"/>
      <c r="IK62" s="254"/>
      <c r="IL62" s="254"/>
      <c r="IM62" s="254"/>
      <c r="IN62" s="254"/>
      <c r="IO62" s="254"/>
      <c r="IP62" s="254"/>
      <c r="IQ62" s="254"/>
      <c r="IR62" s="254"/>
      <c r="IS62" s="254"/>
      <c r="IT62" s="254"/>
      <c r="IU62" s="254"/>
      <c r="IV62" s="254"/>
      <c r="IW62" s="254"/>
      <c r="IX62" s="254"/>
      <c r="IY62" s="254"/>
      <c r="IZ62" s="254"/>
      <c r="JA62" s="254"/>
      <c r="JB62" s="254"/>
      <c r="JC62" s="254"/>
      <c r="JD62" s="254"/>
      <c r="JE62" s="254"/>
      <c r="JF62" s="254"/>
      <c r="JG62" s="254"/>
      <c r="JH62" s="254"/>
      <c r="JI62" s="254"/>
      <c r="JJ62" s="254"/>
      <c r="JK62" s="254"/>
      <c r="JL62" s="254"/>
      <c r="JM62" s="254"/>
      <c r="JN62" s="254"/>
      <c r="JO62" s="254"/>
      <c r="JP62" s="254"/>
      <c r="JQ62" s="254"/>
      <c r="JR62" s="254"/>
      <c r="JS62" s="254"/>
      <c r="JT62" s="254"/>
      <c r="JU62" s="254"/>
      <c r="JV62" s="50"/>
      <c r="JW62" s="51"/>
      <c r="JX62" s="51"/>
      <c r="JY62" s="51"/>
      <c r="KB62" s="46"/>
      <c r="KC62" s="254" t="s">
        <v>820</v>
      </c>
      <c r="KD62" s="254"/>
      <c r="KE62" s="254"/>
      <c r="KF62" s="254"/>
      <c r="KG62" s="254"/>
      <c r="KH62" s="254"/>
      <c r="KI62" s="254"/>
      <c r="KJ62" s="254"/>
      <c r="KK62" s="254"/>
      <c r="KL62" s="254"/>
      <c r="KM62" s="254"/>
      <c r="KN62" s="254"/>
      <c r="KO62" s="254"/>
      <c r="KP62" s="254"/>
      <c r="KQ62" s="254"/>
      <c r="KR62" s="254"/>
      <c r="KS62" s="254"/>
      <c r="KT62" s="254"/>
      <c r="KU62" s="254"/>
      <c r="KV62" s="254"/>
      <c r="KW62" s="254"/>
      <c r="KX62" s="254"/>
      <c r="KY62" s="254"/>
      <c r="KZ62" s="254"/>
      <c r="LA62" s="254"/>
      <c r="LB62" s="254"/>
      <c r="LC62" s="254"/>
      <c r="LD62" s="254"/>
      <c r="LE62" s="254"/>
      <c r="LF62" s="254"/>
      <c r="LG62" s="254"/>
      <c r="LH62" s="254"/>
      <c r="LI62" s="254"/>
      <c r="LJ62" s="254"/>
      <c r="LK62" s="254"/>
      <c r="LL62" s="254"/>
      <c r="LM62" s="254"/>
      <c r="LN62" s="254"/>
      <c r="LO62" s="254"/>
      <c r="LP62" s="254"/>
      <c r="LQ62" s="254"/>
      <c r="LR62" s="254"/>
      <c r="LS62" s="254"/>
      <c r="LT62" s="254"/>
      <c r="LU62" s="254"/>
      <c r="LV62" s="254"/>
      <c r="LW62" s="254"/>
      <c r="LX62" s="254"/>
      <c r="LY62" s="254"/>
      <c r="LZ62" s="254"/>
      <c r="MA62" s="50"/>
      <c r="MB62" s="51"/>
      <c r="MC62" s="51"/>
      <c r="MD62" s="51"/>
      <c r="MG62" s="46"/>
      <c r="MH62" s="254" t="s">
        <v>820</v>
      </c>
      <c r="MI62" s="254"/>
      <c r="MJ62" s="254"/>
      <c r="MK62" s="254"/>
      <c r="ML62" s="254"/>
      <c r="MM62" s="254"/>
      <c r="MN62" s="254"/>
      <c r="MO62" s="254"/>
      <c r="MP62" s="254"/>
      <c r="MQ62" s="254"/>
      <c r="MR62" s="254"/>
      <c r="MS62" s="254"/>
      <c r="MT62" s="254"/>
      <c r="MU62" s="254"/>
      <c r="MV62" s="254"/>
      <c r="MW62" s="254"/>
      <c r="MX62" s="254"/>
      <c r="MY62" s="254"/>
      <c r="MZ62" s="254"/>
      <c r="NA62" s="254"/>
      <c r="NB62" s="254"/>
      <c r="NC62" s="254"/>
      <c r="ND62" s="254"/>
      <c r="NE62" s="254"/>
      <c r="NF62" s="254"/>
      <c r="NG62" s="254"/>
      <c r="NH62" s="254"/>
      <c r="NI62" s="254"/>
      <c r="NJ62" s="254"/>
      <c r="NK62" s="254"/>
      <c r="NL62" s="254"/>
      <c r="NM62" s="254"/>
      <c r="NN62" s="254"/>
      <c r="NO62" s="254"/>
      <c r="NP62" s="254"/>
      <c r="NQ62" s="254"/>
      <c r="NR62" s="254"/>
      <c r="NS62" s="254"/>
      <c r="NT62" s="254"/>
      <c r="NU62" s="254"/>
      <c r="NV62" s="254"/>
      <c r="NW62" s="254"/>
      <c r="NX62" s="254"/>
      <c r="NY62" s="254"/>
      <c r="NZ62" s="254"/>
      <c r="OA62" s="254"/>
      <c r="OB62" s="254"/>
      <c r="OC62" s="254"/>
      <c r="OD62" s="254"/>
      <c r="OE62" s="254"/>
      <c r="OF62" s="50"/>
      <c r="OG62" s="51"/>
      <c r="OH62" s="51"/>
      <c r="OI62" s="51"/>
      <c r="OL62" s="46"/>
      <c r="OM62" s="254" t="s">
        <v>820</v>
      </c>
      <c r="ON62" s="254"/>
      <c r="OO62" s="254"/>
      <c r="OP62" s="254"/>
      <c r="OQ62" s="254"/>
      <c r="OR62" s="254"/>
      <c r="OS62" s="254"/>
      <c r="OT62" s="254"/>
      <c r="OU62" s="254"/>
      <c r="OV62" s="254"/>
      <c r="OW62" s="254"/>
      <c r="OX62" s="254"/>
      <c r="OY62" s="254"/>
      <c r="OZ62" s="254"/>
      <c r="PA62" s="254"/>
      <c r="PB62" s="254"/>
      <c r="PC62" s="254"/>
      <c r="PD62" s="254"/>
      <c r="PE62" s="254"/>
      <c r="PF62" s="254"/>
      <c r="PG62" s="254"/>
      <c r="PH62" s="254"/>
      <c r="PI62" s="254"/>
      <c r="PJ62" s="254"/>
      <c r="PK62" s="254"/>
      <c r="PL62" s="254"/>
      <c r="PM62" s="254"/>
      <c r="PN62" s="254"/>
      <c r="PO62" s="254"/>
      <c r="PP62" s="254"/>
      <c r="PQ62" s="254"/>
      <c r="PR62" s="254"/>
      <c r="PS62" s="254"/>
      <c r="PT62" s="254"/>
      <c r="PU62" s="254"/>
      <c r="PV62" s="254"/>
      <c r="PW62" s="254"/>
      <c r="PX62" s="254"/>
      <c r="PY62" s="254"/>
      <c r="PZ62" s="254"/>
      <c r="QA62" s="254"/>
      <c r="QB62" s="254"/>
      <c r="QC62" s="254"/>
      <c r="QD62" s="254"/>
      <c r="QE62" s="254"/>
      <c r="QF62" s="254"/>
      <c r="QG62" s="254"/>
      <c r="QH62" s="254"/>
      <c r="QI62" s="254"/>
      <c r="QJ62" s="254"/>
      <c r="QK62" s="50"/>
      <c r="QL62" s="51"/>
      <c r="QM62" s="51"/>
      <c r="QN62" s="51"/>
      <c r="QQ62" s="46"/>
      <c r="QR62" s="254" t="s">
        <v>820</v>
      </c>
      <c r="QS62" s="254"/>
      <c r="QT62" s="254"/>
      <c r="QU62" s="254"/>
      <c r="QV62" s="254"/>
      <c r="QW62" s="254"/>
      <c r="QX62" s="254"/>
      <c r="QY62" s="254"/>
      <c r="QZ62" s="254"/>
      <c r="RA62" s="254"/>
      <c r="RB62" s="254"/>
      <c r="RC62" s="254"/>
      <c r="RD62" s="254"/>
      <c r="RE62" s="254"/>
      <c r="RF62" s="254"/>
      <c r="RG62" s="254"/>
      <c r="RH62" s="254"/>
      <c r="RI62" s="254"/>
      <c r="RJ62" s="254"/>
      <c r="RK62" s="254"/>
      <c r="RL62" s="254"/>
      <c r="RM62" s="254"/>
      <c r="RN62" s="254"/>
      <c r="RO62" s="254"/>
      <c r="RP62" s="254"/>
      <c r="RQ62" s="254"/>
      <c r="RR62" s="254"/>
      <c r="RS62" s="254"/>
      <c r="RT62" s="254"/>
      <c r="RU62" s="254"/>
      <c r="RV62" s="254"/>
      <c r="RW62" s="254"/>
      <c r="RX62" s="254"/>
      <c r="RY62" s="254"/>
      <c r="RZ62" s="254"/>
      <c r="SA62" s="254"/>
      <c r="SB62" s="254"/>
      <c r="SC62" s="254"/>
      <c r="SD62" s="254"/>
      <c r="SE62" s="254"/>
      <c r="SF62" s="254"/>
      <c r="SG62" s="254"/>
      <c r="SH62" s="254"/>
      <c r="SI62" s="254"/>
      <c r="SJ62" s="254"/>
      <c r="SK62" s="254"/>
      <c r="SL62" s="254"/>
      <c r="SM62" s="254"/>
      <c r="SN62" s="254"/>
      <c r="SO62" s="254"/>
      <c r="SP62" s="50"/>
      <c r="SQ62" s="51"/>
      <c r="SR62" s="51"/>
      <c r="SS62" s="51"/>
      <c r="SV62" s="46"/>
      <c r="SW62" s="254" t="s">
        <v>820</v>
      </c>
      <c r="SX62" s="254"/>
      <c r="SY62" s="254"/>
      <c r="SZ62" s="254"/>
      <c r="TA62" s="254"/>
      <c r="TB62" s="254"/>
      <c r="TC62" s="254"/>
      <c r="TD62" s="254"/>
      <c r="TE62" s="254"/>
      <c r="TF62" s="254"/>
      <c r="TG62" s="254"/>
      <c r="TH62" s="254"/>
      <c r="TI62" s="254"/>
      <c r="TJ62" s="254"/>
      <c r="TK62" s="254"/>
      <c r="TL62" s="254"/>
      <c r="TM62" s="254"/>
      <c r="TN62" s="254"/>
      <c r="TO62" s="254"/>
      <c r="TP62" s="254"/>
      <c r="TQ62" s="254"/>
      <c r="TR62" s="254"/>
      <c r="TS62" s="254"/>
      <c r="TT62" s="254"/>
      <c r="TU62" s="254"/>
      <c r="TV62" s="254"/>
      <c r="TW62" s="254"/>
      <c r="TX62" s="254"/>
      <c r="TY62" s="254"/>
      <c r="TZ62" s="254"/>
      <c r="UA62" s="254"/>
      <c r="UB62" s="254"/>
      <c r="UC62" s="254"/>
      <c r="UD62" s="254"/>
      <c r="UE62" s="254"/>
      <c r="UF62" s="254"/>
      <c r="UG62" s="254"/>
      <c r="UH62" s="254"/>
      <c r="UI62" s="254"/>
      <c r="UJ62" s="254"/>
      <c r="UK62" s="254"/>
      <c r="UL62" s="254"/>
      <c r="UM62" s="254"/>
      <c r="UN62" s="254"/>
      <c r="UO62" s="254"/>
      <c r="UP62" s="254"/>
      <c r="UQ62" s="254"/>
      <c r="UR62" s="254"/>
      <c r="US62" s="254"/>
      <c r="UT62" s="254"/>
      <c r="UU62" s="50"/>
      <c r="UV62" s="51"/>
      <c r="UW62" s="51"/>
      <c r="UX62" s="51"/>
      <c r="VA62" s="46"/>
      <c r="VB62" s="254" t="s">
        <v>820</v>
      </c>
      <c r="VC62" s="254"/>
      <c r="VD62" s="254"/>
      <c r="VE62" s="254"/>
      <c r="VF62" s="254"/>
      <c r="VG62" s="254"/>
      <c r="VH62" s="254"/>
      <c r="VI62" s="254"/>
      <c r="VJ62" s="254"/>
      <c r="VK62" s="254"/>
      <c r="VL62" s="254"/>
      <c r="VM62" s="254"/>
      <c r="VN62" s="254"/>
      <c r="VO62" s="254"/>
      <c r="VP62" s="254"/>
      <c r="VQ62" s="254"/>
      <c r="VR62" s="254"/>
      <c r="VS62" s="254"/>
      <c r="VT62" s="254"/>
      <c r="VU62" s="254"/>
      <c r="VV62" s="254"/>
      <c r="VW62" s="254"/>
      <c r="VX62" s="254"/>
      <c r="VY62" s="254"/>
      <c r="VZ62" s="254"/>
      <c r="WA62" s="254"/>
      <c r="WB62" s="254"/>
      <c r="WC62" s="254"/>
      <c r="WD62" s="254"/>
      <c r="WE62" s="254"/>
      <c r="WF62" s="254"/>
      <c r="WG62" s="254"/>
      <c r="WH62" s="254"/>
      <c r="WI62" s="254"/>
      <c r="WJ62" s="254"/>
      <c r="WK62" s="254"/>
      <c r="WL62" s="254"/>
      <c r="WM62" s="254"/>
      <c r="WN62" s="254"/>
      <c r="WO62" s="254"/>
      <c r="WP62" s="254"/>
      <c r="WQ62" s="254"/>
      <c r="WR62" s="254"/>
      <c r="WS62" s="254"/>
      <c r="WT62" s="254"/>
      <c r="WU62" s="254"/>
      <c r="WV62" s="254"/>
      <c r="WW62" s="254"/>
      <c r="WX62" s="254"/>
      <c r="WY62" s="254"/>
      <c r="WZ62" s="50"/>
      <c r="XA62" s="51"/>
      <c r="XB62" s="51"/>
      <c r="XC62" s="51"/>
      <c r="XF62" s="46"/>
      <c r="XG62" s="254" t="s">
        <v>820</v>
      </c>
      <c r="XH62" s="254"/>
      <c r="XI62" s="254"/>
      <c r="XJ62" s="254"/>
      <c r="XK62" s="254"/>
      <c r="XL62" s="254"/>
      <c r="XM62" s="254"/>
      <c r="XN62" s="254"/>
      <c r="XO62" s="254"/>
      <c r="XP62" s="254"/>
      <c r="XQ62" s="254"/>
      <c r="XR62" s="254"/>
      <c r="XS62" s="254"/>
      <c r="XT62" s="254"/>
      <c r="XU62" s="254"/>
      <c r="XV62" s="254"/>
      <c r="XW62" s="254"/>
      <c r="XX62" s="254"/>
      <c r="XY62" s="254"/>
      <c r="XZ62" s="254"/>
      <c r="YA62" s="254"/>
      <c r="YB62" s="254"/>
      <c r="YC62" s="254"/>
      <c r="YD62" s="254"/>
      <c r="YE62" s="254"/>
      <c r="YF62" s="254"/>
      <c r="YG62" s="254"/>
      <c r="YH62" s="254"/>
      <c r="YI62" s="254"/>
      <c r="YJ62" s="254"/>
      <c r="YK62" s="254"/>
      <c r="YL62" s="254"/>
      <c r="YM62" s="254"/>
      <c r="YN62" s="254"/>
      <c r="YO62" s="254"/>
      <c r="YP62" s="254"/>
      <c r="YQ62" s="254"/>
      <c r="YR62" s="254"/>
      <c r="YS62" s="254"/>
      <c r="YT62" s="254"/>
      <c r="YU62" s="254"/>
      <c r="YV62" s="254"/>
      <c r="YW62" s="254"/>
      <c r="YX62" s="254"/>
      <c r="YY62" s="254"/>
      <c r="YZ62" s="254"/>
      <c r="ZA62" s="254"/>
      <c r="ZB62" s="254"/>
      <c r="ZC62" s="254"/>
      <c r="ZD62" s="254"/>
      <c r="ZE62" s="50"/>
      <c r="ZF62" s="51"/>
      <c r="ZG62" s="51"/>
      <c r="ZH62" s="51"/>
    </row>
    <row r="63" spans="3:684" ht="19.899999999999999" customHeight="1" x14ac:dyDescent="0.25">
      <c r="C63" s="299" t="s">
        <v>855</v>
      </c>
      <c r="D63" s="299"/>
      <c r="E63" s="299"/>
      <c r="F63" s="299"/>
      <c r="G63" s="299"/>
      <c r="H63" s="299"/>
      <c r="I63" s="299"/>
      <c r="J63" s="299"/>
      <c r="K63" s="299"/>
      <c r="L63" s="299"/>
      <c r="M63" s="299"/>
      <c r="N63" s="299"/>
      <c r="O63" s="299"/>
      <c r="P63" s="299"/>
      <c r="Q63" s="299"/>
      <c r="R63" s="299"/>
      <c r="S63" s="299"/>
      <c r="T63" s="299"/>
      <c r="U63" s="299"/>
      <c r="V63" s="299"/>
      <c r="W63" s="299"/>
      <c r="X63" s="299"/>
      <c r="Y63" s="299"/>
      <c r="Z63" s="299"/>
      <c r="AA63" s="299"/>
      <c r="AB63" s="299"/>
      <c r="AC63" s="299"/>
      <c r="AD63" s="299"/>
      <c r="AE63" s="299"/>
      <c r="AF63" s="299"/>
      <c r="AG63" s="299"/>
      <c r="AH63" s="299"/>
      <c r="AI63" s="299"/>
      <c r="AJ63" s="299"/>
      <c r="AK63" s="299"/>
      <c r="AL63" s="299"/>
      <c r="AM63" s="299"/>
      <c r="AN63" s="299"/>
      <c r="AO63" s="299"/>
      <c r="AP63" s="299"/>
      <c r="AQ63" s="299"/>
      <c r="AR63" s="299"/>
      <c r="AS63" s="299"/>
      <c r="AT63" s="299"/>
      <c r="AU63" s="299"/>
      <c r="AV63" s="299"/>
      <c r="AW63" s="299"/>
      <c r="AX63" s="299"/>
      <c r="AY63" s="299"/>
      <c r="AZ63" s="299"/>
      <c r="BA63" s="299"/>
      <c r="BB63" s="300">
        <f>SUM(BB25,BB43,BB61)</f>
        <v>1000</v>
      </c>
      <c r="BC63" s="300"/>
      <c r="BD63" s="300"/>
      <c r="BE63" s="300"/>
      <c r="BH63" s="255" t="s">
        <v>855</v>
      </c>
      <c r="BI63" s="255"/>
      <c r="BJ63" s="255"/>
      <c r="BK63" s="255"/>
      <c r="BL63" s="255"/>
      <c r="BM63" s="255"/>
      <c r="BN63" s="255"/>
      <c r="BO63" s="255"/>
      <c r="BP63" s="255"/>
      <c r="BQ63" s="255"/>
      <c r="BR63" s="255"/>
      <c r="BS63" s="255"/>
      <c r="BT63" s="255"/>
      <c r="BU63" s="255"/>
      <c r="BV63" s="255"/>
      <c r="BW63" s="255"/>
      <c r="BX63" s="255"/>
      <c r="BY63" s="255"/>
      <c r="BZ63" s="255"/>
      <c r="CA63" s="255"/>
      <c r="CB63" s="255"/>
      <c r="CC63" s="255"/>
      <c r="CD63" s="255"/>
      <c r="CE63" s="255"/>
      <c r="CF63" s="255"/>
      <c r="CG63" s="255"/>
      <c r="CH63" s="255"/>
      <c r="CI63" s="255"/>
      <c r="CJ63" s="255"/>
      <c r="CK63" s="255"/>
      <c r="CL63" s="255"/>
      <c r="CM63" s="255"/>
      <c r="CN63" s="255"/>
      <c r="CO63" s="255"/>
      <c r="CP63" s="255"/>
      <c r="CQ63" s="255"/>
      <c r="CR63" s="255"/>
      <c r="CS63" s="255"/>
      <c r="CT63" s="255"/>
      <c r="CU63" s="255"/>
      <c r="CV63" s="255"/>
      <c r="CW63" s="255"/>
      <c r="CX63" s="255"/>
      <c r="CY63" s="255"/>
      <c r="CZ63" s="255"/>
      <c r="DA63" s="255"/>
      <c r="DB63" s="255"/>
      <c r="DC63" s="255"/>
      <c r="DD63" s="255"/>
      <c r="DE63" s="255"/>
      <c r="DF63" s="255"/>
      <c r="DG63" s="256">
        <f>SUM(DG25,DG43,DG61)</f>
        <v>0</v>
      </c>
      <c r="DH63" s="256"/>
      <c r="DI63" s="256"/>
      <c r="DJ63" s="256"/>
      <c r="DM63" s="299" t="s">
        <v>855</v>
      </c>
      <c r="DN63" s="299"/>
      <c r="DO63" s="299"/>
      <c r="DP63" s="299"/>
      <c r="DQ63" s="299"/>
      <c r="DR63" s="299"/>
      <c r="DS63" s="299"/>
      <c r="DT63" s="299"/>
      <c r="DU63" s="299"/>
      <c r="DV63" s="299"/>
      <c r="DW63" s="299"/>
      <c r="DX63" s="299"/>
      <c r="DY63" s="299"/>
      <c r="DZ63" s="299"/>
      <c r="EA63" s="299"/>
      <c r="EB63" s="299"/>
      <c r="EC63" s="299"/>
      <c r="ED63" s="299"/>
      <c r="EE63" s="299"/>
      <c r="EF63" s="299"/>
      <c r="EG63" s="299"/>
      <c r="EH63" s="299"/>
      <c r="EI63" s="299"/>
      <c r="EJ63" s="299"/>
      <c r="EK63" s="299"/>
      <c r="EL63" s="299"/>
      <c r="EM63" s="299"/>
      <c r="EN63" s="299"/>
      <c r="EO63" s="299"/>
      <c r="EP63" s="299"/>
      <c r="EQ63" s="299"/>
      <c r="ER63" s="299"/>
      <c r="ES63" s="299"/>
      <c r="ET63" s="299"/>
      <c r="EU63" s="299"/>
      <c r="EV63" s="299"/>
      <c r="EW63" s="299"/>
      <c r="EX63" s="299"/>
      <c r="EY63" s="299"/>
      <c r="EZ63" s="299"/>
      <c r="FA63" s="299"/>
      <c r="FB63" s="299"/>
      <c r="FC63" s="299"/>
      <c r="FD63" s="299"/>
      <c r="FE63" s="299"/>
      <c r="FF63" s="299"/>
      <c r="FG63" s="299"/>
      <c r="FH63" s="299"/>
      <c r="FI63" s="299"/>
      <c r="FJ63" s="299"/>
      <c r="FK63" s="299"/>
      <c r="FL63" s="300">
        <f>SUM(FL25,FL43,FL61)</f>
        <v>0</v>
      </c>
      <c r="FM63" s="300"/>
      <c r="FN63" s="300"/>
      <c r="FO63" s="300"/>
      <c r="FR63" s="255" t="s">
        <v>855</v>
      </c>
      <c r="FS63" s="255"/>
      <c r="FT63" s="255"/>
      <c r="FU63" s="255"/>
      <c r="FV63" s="255"/>
      <c r="FW63" s="255"/>
      <c r="FX63" s="255"/>
      <c r="FY63" s="255"/>
      <c r="FZ63" s="255"/>
      <c r="GA63" s="255"/>
      <c r="GB63" s="255"/>
      <c r="GC63" s="255"/>
      <c r="GD63" s="255"/>
      <c r="GE63" s="255"/>
      <c r="GF63" s="255"/>
      <c r="GG63" s="255"/>
      <c r="GH63" s="255"/>
      <c r="GI63" s="255"/>
      <c r="GJ63" s="255"/>
      <c r="GK63" s="255"/>
      <c r="GL63" s="255"/>
      <c r="GM63" s="255"/>
      <c r="GN63" s="255"/>
      <c r="GO63" s="255"/>
      <c r="GP63" s="255"/>
      <c r="GQ63" s="255"/>
      <c r="GR63" s="255"/>
      <c r="GS63" s="255"/>
      <c r="GT63" s="255"/>
      <c r="GU63" s="255"/>
      <c r="GV63" s="255"/>
      <c r="GW63" s="255"/>
      <c r="GX63" s="255"/>
      <c r="GY63" s="255"/>
      <c r="GZ63" s="255"/>
      <c r="HA63" s="255"/>
      <c r="HB63" s="255"/>
      <c r="HC63" s="255"/>
      <c r="HD63" s="255"/>
      <c r="HE63" s="255"/>
      <c r="HF63" s="255"/>
      <c r="HG63" s="255"/>
      <c r="HH63" s="255"/>
      <c r="HI63" s="255"/>
      <c r="HJ63" s="255"/>
      <c r="HK63" s="255"/>
      <c r="HL63" s="255"/>
      <c r="HM63" s="255"/>
      <c r="HN63" s="255"/>
      <c r="HO63" s="255"/>
      <c r="HP63" s="255"/>
      <c r="HQ63" s="256">
        <f>SUM(HQ25,HQ43,HQ61)</f>
        <v>0</v>
      </c>
      <c r="HR63" s="256"/>
      <c r="HS63" s="256"/>
      <c r="HT63" s="256"/>
      <c r="HW63" s="299" t="s">
        <v>855</v>
      </c>
      <c r="HX63" s="299"/>
      <c r="HY63" s="299"/>
      <c r="HZ63" s="299"/>
      <c r="IA63" s="299"/>
      <c r="IB63" s="299"/>
      <c r="IC63" s="299"/>
      <c r="ID63" s="299"/>
      <c r="IE63" s="299"/>
      <c r="IF63" s="299"/>
      <c r="IG63" s="299"/>
      <c r="IH63" s="299"/>
      <c r="II63" s="299"/>
      <c r="IJ63" s="299"/>
      <c r="IK63" s="299"/>
      <c r="IL63" s="299"/>
      <c r="IM63" s="299"/>
      <c r="IN63" s="299"/>
      <c r="IO63" s="299"/>
      <c r="IP63" s="299"/>
      <c r="IQ63" s="299"/>
      <c r="IR63" s="299"/>
      <c r="IS63" s="299"/>
      <c r="IT63" s="299"/>
      <c r="IU63" s="299"/>
      <c r="IV63" s="299"/>
      <c r="IW63" s="299"/>
      <c r="IX63" s="299"/>
      <c r="IY63" s="299"/>
      <c r="IZ63" s="299"/>
      <c r="JA63" s="299"/>
      <c r="JB63" s="299"/>
      <c r="JC63" s="299"/>
      <c r="JD63" s="299"/>
      <c r="JE63" s="299"/>
      <c r="JF63" s="299"/>
      <c r="JG63" s="299"/>
      <c r="JH63" s="299"/>
      <c r="JI63" s="299"/>
      <c r="JJ63" s="299"/>
      <c r="JK63" s="299"/>
      <c r="JL63" s="299"/>
      <c r="JM63" s="299"/>
      <c r="JN63" s="299"/>
      <c r="JO63" s="299"/>
      <c r="JP63" s="299"/>
      <c r="JQ63" s="299"/>
      <c r="JR63" s="299"/>
      <c r="JS63" s="299"/>
      <c r="JT63" s="299"/>
      <c r="JU63" s="299"/>
      <c r="JV63" s="300">
        <f>SUM(JV25,JV43,JV61)</f>
        <v>0</v>
      </c>
      <c r="JW63" s="300"/>
      <c r="JX63" s="300"/>
      <c r="JY63" s="300"/>
      <c r="KB63" s="255" t="s">
        <v>855</v>
      </c>
      <c r="KC63" s="255"/>
      <c r="KD63" s="255"/>
      <c r="KE63" s="255"/>
      <c r="KF63" s="255"/>
      <c r="KG63" s="255"/>
      <c r="KH63" s="255"/>
      <c r="KI63" s="255"/>
      <c r="KJ63" s="255"/>
      <c r="KK63" s="255"/>
      <c r="KL63" s="255"/>
      <c r="KM63" s="255"/>
      <c r="KN63" s="255"/>
      <c r="KO63" s="255"/>
      <c r="KP63" s="255"/>
      <c r="KQ63" s="255"/>
      <c r="KR63" s="255"/>
      <c r="KS63" s="255"/>
      <c r="KT63" s="255"/>
      <c r="KU63" s="255"/>
      <c r="KV63" s="255"/>
      <c r="KW63" s="255"/>
      <c r="KX63" s="255"/>
      <c r="KY63" s="255"/>
      <c r="KZ63" s="255"/>
      <c r="LA63" s="255"/>
      <c r="LB63" s="255"/>
      <c r="LC63" s="255"/>
      <c r="LD63" s="255"/>
      <c r="LE63" s="255"/>
      <c r="LF63" s="255"/>
      <c r="LG63" s="255"/>
      <c r="LH63" s="255"/>
      <c r="LI63" s="255"/>
      <c r="LJ63" s="255"/>
      <c r="LK63" s="255"/>
      <c r="LL63" s="255"/>
      <c r="LM63" s="255"/>
      <c r="LN63" s="255"/>
      <c r="LO63" s="255"/>
      <c r="LP63" s="255"/>
      <c r="LQ63" s="255"/>
      <c r="LR63" s="255"/>
      <c r="LS63" s="255"/>
      <c r="LT63" s="255"/>
      <c r="LU63" s="255"/>
      <c r="LV63" s="255"/>
      <c r="LW63" s="255"/>
      <c r="LX63" s="255"/>
      <c r="LY63" s="255"/>
      <c r="LZ63" s="255"/>
      <c r="MA63" s="256">
        <f>SUM(MA25,MA43,MA61)</f>
        <v>0</v>
      </c>
      <c r="MB63" s="256"/>
      <c r="MC63" s="256"/>
      <c r="MD63" s="256"/>
      <c r="MG63" s="299" t="s">
        <v>855</v>
      </c>
      <c r="MH63" s="299"/>
      <c r="MI63" s="299"/>
      <c r="MJ63" s="299"/>
      <c r="MK63" s="299"/>
      <c r="ML63" s="299"/>
      <c r="MM63" s="299"/>
      <c r="MN63" s="299"/>
      <c r="MO63" s="299"/>
      <c r="MP63" s="299"/>
      <c r="MQ63" s="299"/>
      <c r="MR63" s="299"/>
      <c r="MS63" s="299"/>
      <c r="MT63" s="299"/>
      <c r="MU63" s="299"/>
      <c r="MV63" s="299"/>
      <c r="MW63" s="299"/>
      <c r="MX63" s="299"/>
      <c r="MY63" s="299"/>
      <c r="MZ63" s="299"/>
      <c r="NA63" s="299"/>
      <c r="NB63" s="299"/>
      <c r="NC63" s="299"/>
      <c r="ND63" s="299"/>
      <c r="NE63" s="299"/>
      <c r="NF63" s="299"/>
      <c r="NG63" s="299"/>
      <c r="NH63" s="299"/>
      <c r="NI63" s="299"/>
      <c r="NJ63" s="299"/>
      <c r="NK63" s="299"/>
      <c r="NL63" s="299"/>
      <c r="NM63" s="299"/>
      <c r="NN63" s="299"/>
      <c r="NO63" s="299"/>
      <c r="NP63" s="299"/>
      <c r="NQ63" s="299"/>
      <c r="NR63" s="299"/>
      <c r="NS63" s="299"/>
      <c r="NT63" s="299"/>
      <c r="NU63" s="299"/>
      <c r="NV63" s="299"/>
      <c r="NW63" s="299"/>
      <c r="NX63" s="299"/>
      <c r="NY63" s="299"/>
      <c r="NZ63" s="299"/>
      <c r="OA63" s="299"/>
      <c r="OB63" s="299"/>
      <c r="OC63" s="299"/>
      <c r="OD63" s="299"/>
      <c r="OE63" s="299"/>
      <c r="OF63" s="300">
        <f>SUM(OF25,OF43,OF61)</f>
        <v>0</v>
      </c>
      <c r="OG63" s="300"/>
      <c r="OH63" s="300"/>
      <c r="OI63" s="300"/>
      <c r="OL63" s="255" t="s">
        <v>855</v>
      </c>
      <c r="OM63" s="255"/>
      <c r="ON63" s="255"/>
      <c r="OO63" s="255"/>
      <c r="OP63" s="255"/>
      <c r="OQ63" s="255"/>
      <c r="OR63" s="255"/>
      <c r="OS63" s="255"/>
      <c r="OT63" s="255"/>
      <c r="OU63" s="255"/>
      <c r="OV63" s="255"/>
      <c r="OW63" s="255"/>
      <c r="OX63" s="255"/>
      <c r="OY63" s="255"/>
      <c r="OZ63" s="255"/>
      <c r="PA63" s="255"/>
      <c r="PB63" s="255"/>
      <c r="PC63" s="255"/>
      <c r="PD63" s="255"/>
      <c r="PE63" s="255"/>
      <c r="PF63" s="255"/>
      <c r="PG63" s="255"/>
      <c r="PH63" s="255"/>
      <c r="PI63" s="255"/>
      <c r="PJ63" s="255"/>
      <c r="PK63" s="255"/>
      <c r="PL63" s="255"/>
      <c r="PM63" s="255"/>
      <c r="PN63" s="255"/>
      <c r="PO63" s="255"/>
      <c r="PP63" s="255"/>
      <c r="PQ63" s="255"/>
      <c r="PR63" s="255"/>
      <c r="PS63" s="255"/>
      <c r="PT63" s="255"/>
      <c r="PU63" s="255"/>
      <c r="PV63" s="255"/>
      <c r="PW63" s="255"/>
      <c r="PX63" s="255"/>
      <c r="PY63" s="255"/>
      <c r="PZ63" s="255"/>
      <c r="QA63" s="255"/>
      <c r="QB63" s="255"/>
      <c r="QC63" s="255"/>
      <c r="QD63" s="255"/>
      <c r="QE63" s="255"/>
      <c r="QF63" s="255"/>
      <c r="QG63" s="255"/>
      <c r="QH63" s="255"/>
      <c r="QI63" s="255"/>
      <c r="QJ63" s="255"/>
      <c r="QK63" s="256">
        <f>SUM(QK25,QK43,QK61)</f>
        <v>0</v>
      </c>
      <c r="QL63" s="256"/>
      <c r="QM63" s="256"/>
      <c r="QN63" s="256"/>
      <c r="QQ63" s="299" t="s">
        <v>855</v>
      </c>
      <c r="QR63" s="299"/>
      <c r="QS63" s="299"/>
      <c r="QT63" s="299"/>
      <c r="QU63" s="299"/>
      <c r="QV63" s="299"/>
      <c r="QW63" s="299"/>
      <c r="QX63" s="299"/>
      <c r="QY63" s="299"/>
      <c r="QZ63" s="299"/>
      <c r="RA63" s="299"/>
      <c r="RB63" s="299"/>
      <c r="RC63" s="299"/>
      <c r="RD63" s="299"/>
      <c r="RE63" s="299"/>
      <c r="RF63" s="299"/>
      <c r="RG63" s="299"/>
      <c r="RH63" s="299"/>
      <c r="RI63" s="299"/>
      <c r="RJ63" s="299"/>
      <c r="RK63" s="299"/>
      <c r="RL63" s="299"/>
      <c r="RM63" s="299"/>
      <c r="RN63" s="299"/>
      <c r="RO63" s="299"/>
      <c r="RP63" s="299"/>
      <c r="RQ63" s="299"/>
      <c r="RR63" s="299"/>
      <c r="RS63" s="299"/>
      <c r="RT63" s="299"/>
      <c r="RU63" s="299"/>
      <c r="RV63" s="299"/>
      <c r="RW63" s="299"/>
      <c r="RX63" s="299"/>
      <c r="RY63" s="299"/>
      <c r="RZ63" s="299"/>
      <c r="SA63" s="299"/>
      <c r="SB63" s="299"/>
      <c r="SC63" s="299"/>
      <c r="SD63" s="299"/>
      <c r="SE63" s="299"/>
      <c r="SF63" s="299"/>
      <c r="SG63" s="299"/>
      <c r="SH63" s="299"/>
      <c r="SI63" s="299"/>
      <c r="SJ63" s="299"/>
      <c r="SK63" s="299"/>
      <c r="SL63" s="299"/>
      <c r="SM63" s="299"/>
      <c r="SN63" s="299"/>
      <c r="SO63" s="299"/>
      <c r="SP63" s="300">
        <f>SUM(SP25,SP43,SP61)</f>
        <v>0</v>
      </c>
      <c r="SQ63" s="300"/>
      <c r="SR63" s="300"/>
      <c r="SS63" s="300"/>
      <c r="SV63" s="255" t="s">
        <v>855</v>
      </c>
      <c r="SW63" s="255"/>
      <c r="SX63" s="255"/>
      <c r="SY63" s="255"/>
      <c r="SZ63" s="255"/>
      <c r="TA63" s="255"/>
      <c r="TB63" s="255"/>
      <c r="TC63" s="255"/>
      <c r="TD63" s="255"/>
      <c r="TE63" s="255"/>
      <c r="TF63" s="255"/>
      <c r="TG63" s="255"/>
      <c r="TH63" s="255"/>
      <c r="TI63" s="255"/>
      <c r="TJ63" s="255"/>
      <c r="TK63" s="255"/>
      <c r="TL63" s="255"/>
      <c r="TM63" s="255"/>
      <c r="TN63" s="255"/>
      <c r="TO63" s="255"/>
      <c r="TP63" s="255"/>
      <c r="TQ63" s="255"/>
      <c r="TR63" s="255"/>
      <c r="TS63" s="255"/>
      <c r="TT63" s="255"/>
      <c r="TU63" s="255"/>
      <c r="TV63" s="255"/>
      <c r="TW63" s="255"/>
      <c r="TX63" s="255"/>
      <c r="TY63" s="255"/>
      <c r="TZ63" s="255"/>
      <c r="UA63" s="255"/>
      <c r="UB63" s="255"/>
      <c r="UC63" s="255"/>
      <c r="UD63" s="255"/>
      <c r="UE63" s="255"/>
      <c r="UF63" s="255"/>
      <c r="UG63" s="255"/>
      <c r="UH63" s="255"/>
      <c r="UI63" s="255"/>
      <c r="UJ63" s="255"/>
      <c r="UK63" s="255"/>
      <c r="UL63" s="255"/>
      <c r="UM63" s="255"/>
      <c r="UN63" s="255"/>
      <c r="UO63" s="255"/>
      <c r="UP63" s="255"/>
      <c r="UQ63" s="255"/>
      <c r="UR63" s="255"/>
      <c r="US63" s="255"/>
      <c r="UT63" s="255"/>
      <c r="UU63" s="256">
        <f>SUM(UU25,UU43,UU61)</f>
        <v>0</v>
      </c>
      <c r="UV63" s="256"/>
      <c r="UW63" s="256"/>
      <c r="UX63" s="256"/>
      <c r="VA63" s="299" t="s">
        <v>855</v>
      </c>
      <c r="VB63" s="299"/>
      <c r="VC63" s="299"/>
      <c r="VD63" s="299"/>
      <c r="VE63" s="299"/>
      <c r="VF63" s="299"/>
      <c r="VG63" s="299"/>
      <c r="VH63" s="299"/>
      <c r="VI63" s="299"/>
      <c r="VJ63" s="299"/>
      <c r="VK63" s="299"/>
      <c r="VL63" s="299"/>
      <c r="VM63" s="299"/>
      <c r="VN63" s="299"/>
      <c r="VO63" s="299"/>
      <c r="VP63" s="299"/>
      <c r="VQ63" s="299"/>
      <c r="VR63" s="299"/>
      <c r="VS63" s="299"/>
      <c r="VT63" s="299"/>
      <c r="VU63" s="299"/>
      <c r="VV63" s="299"/>
      <c r="VW63" s="299"/>
      <c r="VX63" s="299"/>
      <c r="VY63" s="299"/>
      <c r="VZ63" s="299"/>
      <c r="WA63" s="299"/>
      <c r="WB63" s="299"/>
      <c r="WC63" s="299"/>
      <c r="WD63" s="299"/>
      <c r="WE63" s="299"/>
      <c r="WF63" s="299"/>
      <c r="WG63" s="299"/>
      <c r="WH63" s="299"/>
      <c r="WI63" s="299"/>
      <c r="WJ63" s="299"/>
      <c r="WK63" s="299"/>
      <c r="WL63" s="299"/>
      <c r="WM63" s="299"/>
      <c r="WN63" s="299"/>
      <c r="WO63" s="299"/>
      <c r="WP63" s="299"/>
      <c r="WQ63" s="299"/>
      <c r="WR63" s="299"/>
      <c r="WS63" s="299"/>
      <c r="WT63" s="299"/>
      <c r="WU63" s="299"/>
      <c r="WV63" s="299"/>
      <c r="WW63" s="299"/>
      <c r="WX63" s="299"/>
      <c r="WY63" s="299"/>
      <c r="WZ63" s="300">
        <f>SUM(WZ25,WZ43,WZ61)</f>
        <v>0</v>
      </c>
      <c r="XA63" s="300"/>
      <c r="XB63" s="300"/>
      <c r="XC63" s="300"/>
      <c r="XF63" s="255" t="s">
        <v>855</v>
      </c>
      <c r="XG63" s="255"/>
      <c r="XH63" s="255"/>
      <c r="XI63" s="255"/>
      <c r="XJ63" s="255"/>
      <c r="XK63" s="255"/>
      <c r="XL63" s="255"/>
      <c r="XM63" s="255"/>
      <c r="XN63" s="255"/>
      <c r="XO63" s="255"/>
      <c r="XP63" s="255"/>
      <c r="XQ63" s="255"/>
      <c r="XR63" s="255"/>
      <c r="XS63" s="255"/>
      <c r="XT63" s="255"/>
      <c r="XU63" s="255"/>
      <c r="XV63" s="255"/>
      <c r="XW63" s="255"/>
      <c r="XX63" s="255"/>
      <c r="XY63" s="255"/>
      <c r="XZ63" s="255"/>
      <c r="YA63" s="255"/>
      <c r="YB63" s="255"/>
      <c r="YC63" s="255"/>
      <c r="YD63" s="255"/>
      <c r="YE63" s="255"/>
      <c r="YF63" s="255"/>
      <c r="YG63" s="255"/>
      <c r="YH63" s="255"/>
      <c r="YI63" s="255"/>
      <c r="YJ63" s="255"/>
      <c r="YK63" s="255"/>
      <c r="YL63" s="255"/>
      <c r="YM63" s="255"/>
      <c r="YN63" s="255"/>
      <c r="YO63" s="255"/>
      <c r="YP63" s="255"/>
      <c r="YQ63" s="255"/>
      <c r="YR63" s="255"/>
      <c r="YS63" s="255"/>
      <c r="YT63" s="255"/>
      <c r="YU63" s="255"/>
      <c r="YV63" s="255"/>
      <c r="YW63" s="255"/>
      <c r="YX63" s="255"/>
      <c r="YY63" s="255"/>
      <c r="YZ63" s="255"/>
      <c r="ZA63" s="255"/>
      <c r="ZB63" s="255"/>
      <c r="ZC63" s="255"/>
      <c r="ZD63" s="255"/>
      <c r="ZE63" s="256">
        <f>SUM(ZE25,ZE43,ZE61)</f>
        <v>0</v>
      </c>
      <c r="ZF63" s="256"/>
      <c r="ZG63" s="256"/>
      <c r="ZH63" s="256"/>
    </row>
    <row r="65" spans="3:684" s="38" customFormat="1" ht="19.899999999999999" customHeight="1" x14ac:dyDescent="0.25">
      <c r="C65" s="301" t="s">
        <v>679</v>
      </c>
      <c r="D65" s="302"/>
      <c r="E65" s="302" t="s">
        <v>16</v>
      </c>
      <c r="F65" s="302"/>
      <c r="G65" s="302"/>
      <c r="H65" s="302"/>
      <c r="I65" s="302"/>
      <c r="J65" s="302"/>
      <c r="K65" s="302"/>
      <c r="L65" s="302"/>
      <c r="M65" s="303"/>
      <c r="N65" s="304" t="s">
        <v>686</v>
      </c>
      <c r="O65" s="305"/>
      <c r="P65" s="305"/>
      <c r="Q65" s="305"/>
      <c r="R65" s="305"/>
      <c r="S65" s="305"/>
      <c r="T65" s="305"/>
      <c r="U65" s="305"/>
      <c r="V65" s="305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5"/>
      <c r="AI65" s="305"/>
      <c r="AJ65" s="305"/>
      <c r="AK65" s="305"/>
      <c r="AL65" s="305"/>
      <c r="AM65" s="305"/>
      <c r="AN65" s="305"/>
      <c r="AO65" s="305"/>
      <c r="AP65" s="305"/>
      <c r="AQ65" s="305"/>
      <c r="AR65" s="305"/>
      <c r="AS65" s="305"/>
      <c r="AT65" s="305"/>
      <c r="AU65" s="305"/>
      <c r="AV65" s="305"/>
      <c r="AW65" s="305"/>
      <c r="AX65" s="305"/>
      <c r="AY65" s="305"/>
      <c r="AZ65" s="305"/>
      <c r="BA65" s="305"/>
      <c r="BB65" s="305"/>
      <c r="BC65" s="305"/>
      <c r="BD65" s="305"/>
      <c r="BE65" s="306"/>
      <c r="BH65" s="257" t="s">
        <v>679</v>
      </c>
      <c r="BI65" s="258"/>
      <c r="BJ65" s="259" t="s">
        <v>16</v>
      </c>
      <c r="BK65" s="259"/>
      <c r="BL65" s="259"/>
      <c r="BM65" s="259"/>
      <c r="BN65" s="259"/>
      <c r="BO65" s="259"/>
      <c r="BP65" s="259"/>
      <c r="BQ65" s="259"/>
      <c r="BR65" s="260"/>
      <c r="BS65" s="261" t="s">
        <v>686</v>
      </c>
      <c r="BT65" s="262"/>
      <c r="BU65" s="262"/>
      <c r="BV65" s="262"/>
      <c r="BW65" s="262"/>
      <c r="BX65" s="262"/>
      <c r="BY65" s="262"/>
      <c r="BZ65" s="262"/>
      <c r="CA65" s="262"/>
      <c r="CB65" s="262"/>
      <c r="CC65" s="262"/>
      <c r="CD65" s="262"/>
      <c r="CE65" s="262"/>
      <c r="CF65" s="262"/>
      <c r="CG65" s="262"/>
      <c r="CH65" s="262"/>
      <c r="CI65" s="262"/>
      <c r="CJ65" s="262"/>
      <c r="CK65" s="262"/>
      <c r="CL65" s="262"/>
      <c r="CM65" s="262"/>
      <c r="CN65" s="262"/>
      <c r="CO65" s="262"/>
      <c r="CP65" s="262"/>
      <c r="CQ65" s="262"/>
      <c r="CR65" s="262"/>
      <c r="CS65" s="262"/>
      <c r="CT65" s="262"/>
      <c r="CU65" s="262"/>
      <c r="CV65" s="262"/>
      <c r="CW65" s="262"/>
      <c r="CX65" s="262"/>
      <c r="CY65" s="262"/>
      <c r="CZ65" s="262"/>
      <c r="DA65" s="262"/>
      <c r="DB65" s="262"/>
      <c r="DC65" s="262"/>
      <c r="DD65" s="262"/>
      <c r="DE65" s="262"/>
      <c r="DF65" s="262"/>
      <c r="DG65" s="262"/>
      <c r="DH65" s="262"/>
      <c r="DI65" s="262"/>
      <c r="DJ65" s="263"/>
      <c r="DM65" s="301" t="s">
        <v>679</v>
      </c>
      <c r="DN65" s="302"/>
      <c r="DO65" s="302" t="s">
        <v>16</v>
      </c>
      <c r="DP65" s="302"/>
      <c r="DQ65" s="302"/>
      <c r="DR65" s="302"/>
      <c r="DS65" s="302"/>
      <c r="DT65" s="302"/>
      <c r="DU65" s="302"/>
      <c r="DV65" s="302"/>
      <c r="DW65" s="303"/>
      <c r="DX65" s="304" t="s">
        <v>686</v>
      </c>
      <c r="DY65" s="305"/>
      <c r="DZ65" s="305"/>
      <c r="EA65" s="305"/>
      <c r="EB65" s="305"/>
      <c r="EC65" s="305"/>
      <c r="ED65" s="305"/>
      <c r="EE65" s="305"/>
      <c r="EF65" s="305"/>
      <c r="EG65" s="305"/>
      <c r="EH65" s="305"/>
      <c r="EI65" s="305"/>
      <c r="EJ65" s="305"/>
      <c r="EK65" s="305"/>
      <c r="EL65" s="305"/>
      <c r="EM65" s="305"/>
      <c r="EN65" s="305"/>
      <c r="EO65" s="305"/>
      <c r="EP65" s="305"/>
      <c r="EQ65" s="305"/>
      <c r="ER65" s="305"/>
      <c r="ES65" s="305"/>
      <c r="ET65" s="305"/>
      <c r="EU65" s="305"/>
      <c r="EV65" s="305"/>
      <c r="EW65" s="305"/>
      <c r="EX65" s="305"/>
      <c r="EY65" s="305"/>
      <c r="EZ65" s="305"/>
      <c r="FA65" s="305"/>
      <c r="FB65" s="305"/>
      <c r="FC65" s="305"/>
      <c r="FD65" s="305"/>
      <c r="FE65" s="305"/>
      <c r="FF65" s="305"/>
      <c r="FG65" s="305"/>
      <c r="FH65" s="305"/>
      <c r="FI65" s="305"/>
      <c r="FJ65" s="305"/>
      <c r="FK65" s="305"/>
      <c r="FL65" s="305"/>
      <c r="FM65" s="305"/>
      <c r="FN65" s="305"/>
      <c r="FO65" s="306"/>
      <c r="FR65" s="257" t="s">
        <v>679</v>
      </c>
      <c r="FS65" s="258"/>
      <c r="FT65" s="259" t="s">
        <v>16</v>
      </c>
      <c r="FU65" s="259"/>
      <c r="FV65" s="259"/>
      <c r="FW65" s="259"/>
      <c r="FX65" s="259"/>
      <c r="FY65" s="259"/>
      <c r="FZ65" s="259"/>
      <c r="GA65" s="259"/>
      <c r="GB65" s="260"/>
      <c r="GC65" s="261" t="s">
        <v>686</v>
      </c>
      <c r="GD65" s="262"/>
      <c r="GE65" s="262"/>
      <c r="GF65" s="262"/>
      <c r="GG65" s="262"/>
      <c r="GH65" s="262"/>
      <c r="GI65" s="262"/>
      <c r="GJ65" s="262"/>
      <c r="GK65" s="262"/>
      <c r="GL65" s="262"/>
      <c r="GM65" s="262"/>
      <c r="GN65" s="262"/>
      <c r="GO65" s="262"/>
      <c r="GP65" s="262"/>
      <c r="GQ65" s="262"/>
      <c r="GR65" s="262"/>
      <c r="GS65" s="262"/>
      <c r="GT65" s="262"/>
      <c r="GU65" s="262"/>
      <c r="GV65" s="262"/>
      <c r="GW65" s="262"/>
      <c r="GX65" s="262"/>
      <c r="GY65" s="262"/>
      <c r="GZ65" s="262"/>
      <c r="HA65" s="262"/>
      <c r="HB65" s="262"/>
      <c r="HC65" s="262"/>
      <c r="HD65" s="262"/>
      <c r="HE65" s="262"/>
      <c r="HF65" s="262"/>
      <c r="HG65" s="262"/>
      <c r="HH65" s="262"/>
      <c r="HI65" s="262"/>
      <c r="HJ65" s="262"/>
      <c r="HK65" s="262"/>
      <c r="HL65" s="262"/>
      <c r="HM65" s="262"/>
      <c r="HN65" s="262"/>
      <c r="HO65" s="262"/>
      <c r="HP65" s="262"/>
      <c r="HQ65" s="262"/>
      <c r="HR65" s="262"/>
      <c r="HS65" s="262"/>
      <c r="HT65" s="263"/>
      <c r="HW65" s="301" t="s">
        <v>679</v>
      </c>
      <c r="HX65" s="302"/>
      <c r="HY65" s="302" t="s">
        <v>16</v>
      </c>
      <c r="HZ65" s="302"/>
      <c r="IA65" s="302"/>
      <c r="IB65" s="302"/>
      <c r="IC65" s="302"/>
      <c r="ID65" s="302"/>
      <c r="IE65" s="302"/>
      <c r="IF65" s="302"/>
      <c r="IG65" s="303"/>
      <c r="IH65" s="304" t="s">
        <v>686</v>
      </c>
      <c r="II65" s="305"/>
      <c r="IJ65" s="305"/>
      <c r="IK65" s="305"/>
      <c r="IL65" s="305"/>
      <c r="IM65" s="305"/>
      <c r="IN65" s="305"/>
      <c r="IO65" s="305"/>
      <c r="IP65" s="305"/>
      <c r="IQ65" s="305"/>
      <c r="IR65" s="305"/>
      <c r="IS65" s="305"/>
      <c r="IT65" s="305"/>
      <c r="IU65" s="305"/>
      <c r="IV65" s="305"/>
      <c r="IW65" s="305"/>
      <c r="IX65" s="305"/>
      <c r="IY65" s="305"/>
      <c r="IZ65" s="305"/>
      <c r="JA65" s="305"/>
      <c r="JB65" s="305"/>
      <c r="JC65" s="305"/>
      <c r="JD65" s="305"/>
      <c r="JE65" s="305"/>
      <c r="JF65" s="305"/>
      <c r="JG65" s="305"/>
      <c r="JH65" s="305"/>
      <c r="JI65" s="305"/>
      <c r="JJ65" s="305"/>
      <c r="JK65" s="305"/>
      <c r="JL65" s="305"/>
      <c r="JM65" s="305"/>
      <c r="JN65" s="305"/>
      <c r="JO65" s="305"/>
      <c r="JP65" s="305"/>
      <c r="JQ65" s="305"/>
      <c r="JR65" s="305"/>
      <c r="JS65" s="305"/>
      <c r="JT65" s="305"/>
      <c r="JU65" s="305"/>
      <c r="JV65" s="305"/>
      <c r="JW65" s="305"/>
      <c r="JX65" s="305"/>
      <c r="JY65" s="306"/>
      <c r="KB65" s="257" t="s">
        <v>679</v>
      </c>
      <c r="KC65" s="258"/>
      <c r="KD65" s="259" t="s">
        <v>16</v>
      </c>
      <c r="KE65" s="259"/>
      <c r="KF65" s="259"/>
      <c r="KG65" s="259"/>
      <c r="KH65" s="259"/>
      <c r="KI65" s="259"/>
      <c r="KJ65" s="259"/>
      <c r="KK65" s="259"/>
      <c r="KL65" s="260"/>
      <c r="KM65" s="261" t="s">
        <v>686</v>
      </c>
      <c r="KN65" s="262"/>
      <c r="KO65" s="262"/>
      <c r="KP65" s="262"/>
      <c r="KQ65" s="262"/>
      <c r="KR65" s="262"/>
      <c r="KS65" s="262"/>
      <c r="KT65" s="262"/>
      <c r="KU65" s="262"/>
      <c r="KV65" s="262"/>
      <c r="KW65" s="262"/>
      <c r="KX65" s="262"/>
      <c r="KY65" s="262"/>
      <c r="KZ65" s="262"/>
      <c r="LA65" s="262"/>
      <c r="LB65" s="262"/>
      <c r="LC65" s="262"/>
      <c r="LD65" s="262"/>
      <c r="LE65" s="262"/>
      <c r="LF65" s="262"/>
      <c r="LG65" s="262"/>
      <c r="LH65" s="262"/>
      <c r="LI65" s="262"/>
      <c r="LJ65" s="262"/>
      <c r="LK65" s="262"/>
      <c r="LL65" s="262"/>
      <c r="LM65" s="262"/>
      <c r="LN65" s="262"/>
      <c r="LO65" s="262"/>
      <c r="LP65" s="262"/>
      <c r="LQ65" s="262"/>
      <c r="LR65" s="262"/>
      <c r="LS65" s="262"/>
      <c r="LT65" s="262"/>
      <c r="LU65" s="262"/>
      <c r="LV65" s="262"/>
      <c r="LW65" s="262"/>
      <c r="LX65" s="262"/>
      <c r="LY65" s="262"/>
      <c r="LZ65" s="262"/>
      <c r="MA65" s="262"/>
      <c r="MB65" s="262"/>
      <c r="MC65" s="262"/>
      <c r="MD65" s="263"/>
      <c r="MG65" s="301" t="s">
        <v>679</v>
      </c>
      <c r="MH65" s="302"/>
      <c r="MI65" s="302" t="s">
        <v>16</v>
      </c>
      <c r="MJ65" s="302"/>
      <c r="MK65" s="302"/>
      <c r="ML65" s="302"/>
      <c r="MM65" s="302"/>
      <c r="MN65" s="302"/>
      <c r="MO65" s="302"/>
      <c r="MP65" s="302"/>
      <c r="MQ65" s="303"/>
      <c r="MR65" s="304" t="s">
        <v>686</v>
      </c>
      <c r="MS65" s="305"/>
      <c r="MT65" s="305"/>
      <c r="MU65" s="305"/>
      <c r="MV65" s="305"/>
      <c r="MW65" s="305"/>
      <c r="MX65" s="305"/>
      <c r="MY65" s="305"/>
      <c r="MZ65" s="305"/>
      <c r="NA65" s="305"/>
      <c r="NB65" s="305"/>
      <c r="NC65" s="305"/>
      <c r="ND65" s="305"/>
      <c r="NE65" s="305"/>
      <c r="NF65" s="305"/>
      <c r="NG65" s="305"/>
      <c r="NH65" s="305"/>
      <c r="NI65" s="305"/>
      <c r="NJ65" s="305"/>
      <c r="NK65" s="305"/>
      <c r="NL65" s="305"/>
      <c r="NM65" s="305"/>
      <c r="NN65" s="305"/>
      <c r="NO65" s="305"/>
      <c r="NP65" s="305"/>
      <c r="NQ65" s="305"/>
      <c r="NR65" s="305"/>
      <c r="NS65" s="305"/>
      <c r="NT65" s="305"/>
      <c r="NU65" s="305"/>
      <c r="NV65" s="305"/>
      <c r="NW65" s="305"/>
      <c r="NX65" s="305"/>
      <c r="NY65" s="305"/>
      <c r="NZ65" s="305"/>
      <c r="OA65" s="305"/>
      <c r="OB65" s="305"/>
      <c r="OC65" s="305"/>
      <c r="OD65" s="305"/>
      <c r="OE65" s="305"/>
      <c r="OF65" s="305"/>
      <c r="OG65" s="305"/>
      <c r="OH65" s="305"/>
      <c r="OI65" s="306"/>
      <c r="OL65" s="257" t="s">
        <v>679</v>
      </c>
      <c r="OM65" s="258"/>
      <c r="ON65" s="259" t="s">
        <v>16</v>
      </c>
      <c r="OO65" s="259"/>
      <c r="OP65" s="259"/>
      <c r="OQ65" s="259"/>
      <c r="OR65" s="259"/>
      <c r="OS65" s="259"/>
      <c r="OT65" s="259"/>
      <c r="OU65" s="259"/>
      <c r="OV65" s="260"/>
      <c r="OW65" s="261" t="s">
        <v>686</v>
      </c>
      <c r="OX65" s="262"/>
      <c r="OY65" s="262"/>
      <c r="OZ65" s="262"/>
      <c r="PA65" s="262"/>
      <c r="PB65" s="262"/>
      <c r="PC65" s="262"/>
      <c r="PD65" s="262"/>
      <c r="PE65" s="262"/>
      <c r="PF65" s="262"/>
      <c r="PG65" s="262"/>
      <c r="PH65" s="262"/>
      <c r="PI65" s="262"/>
      <c r="PJ65" s="262"/>
      <c r="PK65" s="262"/>
      <c r="PL65" s="262"/>
      <c r="PM65" s="262"/>
      <c r="PN65" s="262"/>
      <c r="PO65" s="262"/>
      <c r="PP65" s="262"/>
      <c r="PQ65" s="262"/>
      <c r="PR65" s="262"/>
      <c r="PS65" s="262"/>
      <c r="PT65" s="262"/>
      <c r="PU65" s="262"/>
      <c r="PV65" s="262"/>
      <c r="PW65" s="262"/>
      <c r="PX65" s="262"/>
      <c r="PY65" s="262"/>
      <c r="PZ65" s="262"/>
      <c r="QA65" s="262"/>
      <c r="QB65" s="262"/>
      <c r="QC65" s="262"/>
      <c r="QD65" s="262"/>
      <c r="QE65" s="262"/>
      <c r="QF65" s="262"/>
      <c r="QG65" s="262"/>
      <c r="QH65" s="262"/>
      <c r="QI65" s="262"/>
      <c r="QJ65" s="262"/>
      <c r="QK65" s="262"/>
      <c r="QL65" s="262"/>
      <c r="QM65" s="262"/>
      <c r="QN65" s="263"/>
      <c r="QQ65" s="301" t="s">
        <v>679</v>
      </c>
      <c r="QR65" s="302"/>
      <c r="QS65" s="302" t="s">
        <v>16</v>
      </c>
      <c r="QT65" s="302"/>
      <c r="QU65" s="302"/>
      <c r="QV65" s="302"/>
      <c r="QW65" s="302"/>
      <c r="QX65" s="302"/>
      <c r="QY65" s="302"/>
      <c r="QZ65" s="302"/>
      <c r="RA65" s="303"/>
      <c r="RB65" s="304" t="s">
        <v>686</v>
      </c>
      <c r="RC65" s="305"/>
      <c r="RD65" s="305"/>
      <c r="RE65" s="305"/>
      <c r="RF65" s="305"/>
      <c r="RG65" s="305"/>
      <c r="RH65" s="305"/>
      <c r="RI65" s="305"/>
      <c r="RJ65" s="305"/>
      <c r="RK65" s="305"/>
      <c r="RL65" s="305"/>
      <c r="RM65" s="305"/>
      <c r="RN65" s="305"/>
      <c r="RO65" s="305"/>
      <c r="RP65" s="305"/>
      <c r="RQ65" s="305"/>
      <c r="RR65" s="305"/>
      <c r="RS65" s="305"/>
      <c r="RT65" s="305"/>
      <c r="RU65" s="305"/>
      <c r="RV65" s="305"/>
      <c r="RW65" s="305"/>
      <c r="RX65" s="305"/>
      <c r="RY65" s="305"/>
      <c r="RZ65" s="305"/>
      <c r="SA65" s="305"/>
      <c r="SB65" s="305"/>
      <c r="SC65" s="305"/>
      <c r="SD65" s="305"/>
      <c r="SE65" s="305"/>
      <c r="SF65" s="305"/>
      <c r="SG65" s="305"/>
      <c r="SH65" s="305"/>
      <c r="SI65" s="305"/>
      <c r="SJ65" s="305"/>
      <c r="SK65" s="305"/>
      <c r="SL65" s="305"/>
      <c r="SM65" s="305"/>
      <c r="SN65" s="305"/>
      <c r="SO65" s="305"/>
      <c r="SP65" s="305"/>
      <c r="SQ65" s="305"/>
      <c r="SR65" s="305"/>
      <c r="SS65" s="306"/>
      <c r="SV65" s="257" t="s">
        <v>679</v>
      </c>
      <c r="SW65" s="258"/>
      <c r="SX65" s="259" t="s">
        <v>16</v>
      </c>
      <c r="SY65" s="259"/>
      <c r="SZ65" s="259"/>
      <c r="TA65" s="259"/>
      <c r="TB65" s="259"/>
      <c r="TC65" s="259"/>
      <c r="TD65" s="259"/>
      <c r="TE65" s="259"/>
      <c r="TF65" s="260"/>
      <c r="TG65" s="261" t="s">
        <v>686</v>
      </c>
      <c r="TH65" s="262"/>
      <c r="TI65" s="262"/>
      <c r="TJ65" s="262"/>
      <c r="TK65" s="262"/>
      <c r="TL65" s="262"/>
      <c r="TM65" s="262"/>
      <c r="TN65" s="262"/>
      <c r="TO65" s="262"/>
      <c r="TP65" s="262"/>
      <c r="TQ65" s="262"/>
      <c r="TR65" s="262"/>
      <c r="TS65" s="262"/>
      <c r="TT65" s="262"/>
      <c r="TU65" s="262"/>
      <c r="TV65" s="262"/>
      <c r="TW65" s="262"/>
      <c r="TX65" s="262"/>
      <c r="TY65" s="262"/>
      <c r="TZ65" s="262"/>
      <c r="UA65" s="262"/>
      <c r="UB65" s="262"/>
      <c r="UC65" s="262"/>
      <c r="UD65" s="262"/>
      <c r="UE65" s="262"/>
      <c r="UF65" s="262"/>
      <c r="UG65" s="262"/>
      <c r="UH65" s="262"/>
      <c r="UI65" s="262"/>
      <c r="UJ65" s="262"/>
      <c r="UK65" s="262"/>
      <c r="UL65" s="262"/>
      <c r="UM65" s="262"/>
      <c r="UN65" s="262"/>
      <c r="UO65" s="262"/>
      <c r="UP65" s="262"/>
      <c r="UQ65" s="262"/>
      <c r="UR65" s="262"/>
      <c r="US65" s="262"/>
      <c r="UT65" s="262"/>
      <c r="UU65" s="262"/>
      <c r="UV65" s="262"/>
      <c r="UW65" s="262"/>
      <c r="UX65" s="263"/>
      <c r="VA65" s="301" t="s">
        <v>679</v>
      </c>
      <c r="VB65" s="302"/>
      <c r="VC65" s="302" t="s">
        <v>16</v>
      </c>
      <c r="VD65" s="302"/>
      <c r="VE65" s="302"/>
      <c r="VF65" s="302"/>
      <c r="VG65" s="302"/>
      <c r="VH65" s="302"/>
      <c r="VI65" s="302"/>
      <c r="VJ65" s="302"/>
      <c r="VK65" s="303"/>
      <c r="VL65" s="304" t="s">
        <v>686</v>
      </c>
      <c r="VM65" s="305"/>
      <c r="VN65" s="305"/>
      <c r="VO65" s="305"/>
      <c r="VP65" s="305"/>
      <c r="VQ65" s="305"/>
      <c r="VR65" s="305"/>
      <c r="VS65" s="305"/>
      <c r="VT65" s="305"/>
      <c r="VU65" s="305"/>
      <c r="VV65" s="305"/>
      <c r="VW65" s="305"/>
      <c r="VX65" s="305"/>
      <c r="VY65" s="305"/>
      <c r="VZ65" s="305"/>
      <c r="WA65" s="305"/>
      <c r="WB65" s="305"/>
      <c r="WC65" s="305"/>
      <c r="WD65" s="305"/>
      <c r="WE65" s="305"/>
      <c r="WF65" s="305"/>
      <c r="WG65" s="305"/>
      <c r="WH65" s="305"/>
      <c r="WI65" s="305"/>
      <c r="WJ65" s="305"/>
      <c r="WK65" s="305"/>
      <c r="WL65" s="305"/>
      <c r="WM65" s="305"/>
      <c r="WN65" s="305"/>
      <c r="WO65" s="305"/>
      <c r="WP65" s="305"/>
      <c r="WQ65" s="305"/>
      <c r="WR65" s="305"/>
      <c r="WS65" s="305"/>
      <c r="WT65" s="305"/>
      <c r="WU65" s="305"/>
      <c r="WV65" s="305"/>
      <c r="WW65" s="305"/>
      <c r="WX65" s="305"/>
      <c r="WY65" s="305"/>
      <c r="WZ65" s="305"/>
      <c r="XA65" s="305"/>
      <c r="XB65" s="305"/>
      <c r="XC65" s="306"/>
      <c r="XF65" s="257" t="s">
        <v>679</v>
      </c>
      <c r="XG65" s="258"/>
      <c r="XH65" s="259" t="s">
        <v>16</v>
      </c>
      <c r="XI65" s="259"/>
      <c r="XJ65" s="259"/>
      <c r="XK65" s="259"/>
      <c r="XL65" s="259"/>
      <c r="XM65" s="259"/>
      <c r="XN65" s="259"/>
      <c r="XO65" s="259"/>
      <c r="XP65" s="260"/>
      <c r="XQ65" s="261" t="s">
        <v>686</v>
      </c>
      <c r="XR65" s="262"/>
      <c r="XS65" s="262"/>
      <c r="XT65" s="262"/>
      <c r="XU65" s="262"/>
      <c r="XV65" s="262"/>
      <c r="XW65" s="262"/>
      <c r="XX65" s="262"/>
      <c r="XY65" s="262"/>
      <c r="XZ65" s="262"/>
      <c r="YA65" s="262"/>
      <c r="YB65" s="262"/>
      <c r="YC65" s="262"/>
      <c r="YD65" s="262"/>
      <c r="YE65" s="262"/>
      <c r="YF65" s="262"/>
      <c r="YG65" s="262"/>
      <c r="YH65" s="262"/>
      <c r="YI65" s="262"/>
      <c r="YJ65" s="262"/>
      <c r="YK65" s="262"/>
      <c r="YL65" s="262"/>
      <c r="YM65" s="262"/>
      <c r="YN65" s="262"/>
      <c r="YO65" s="262"/>
      <c r="YP65" s="262"/>
      <c r="YQ65" s="262"/>
      <c r="YR65" s="262"/>
      <c r="YS65" s="262"/>
      <c r="YT65" s="262"/>
      <c r="YU65" s="262"/>
      <c r="YV65" s="262"/>
      <c r="YW65" s="262"/>
      <c r="YX65" s="262"/>
      <c r="YY65" s="262"/>
      <c r="YZ65" s="262"/>
      <c r="ZA65" s="262"/>
      <c r="ZB65" s="262"/>
      <c r="ZC65" s="262"/>
      <c r="ZD65" s="262"/>
      <c r="ZE65" s="262"/>
      <c r="ZF65" s="262"/>
      <c r="ZG65" s="262"/>
      <c r="ZH65" s="263"/>
    </row>
    <row r="66" spans="3:684" ht="10.15" customHeight="1" x14ac:dyDescent="0.25">
      <c r="C66" s="251" t="str">
        <f>C10</f>
        <v>1.1</v>
      </c>
      <c r="D66" s="251"/>
      <c r="E66" s="264" t="str">
        <f>E10</f>
        <v/>
      </c>
      <c r="F66" s="264"/>
      <c r="G66" s="264"/>
      <c r="H66" s="264"/>
      <c r="I66" s="264"/>
      <c r="J66" s="264"/>
      <c r="K66" s="264"/>
      <c r="L66" s="264"/>
      <c r="M66" s="264"/>
      <c r="N66" s="107"/>
      <c r="O66" s="108"/>
      <c r="P66" s="108"/>
      <c r="Q66" s="108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10"/>
      <c r="AE66" s="110"/>
      <c r="AF66" s="110"/>
      <c r="AG66" s="110"/>
      <c r="AH66" s="110"/>
      <c r="AI66" s="110"/>
      <c r="AJ66" s="110"/>
      <c r="AK66" s="110"/>
      <c r="AL66" s="111"/>
      <c r="AM66" s="110"/>
      <c r="AN66" s="110"/>
      <c r="AO66" s="110"/>
      <c r="AP66" s="110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12"/>
      <c r="BH66" s="251" t="str">
        <f>BH10</f>
        <v>2.1</v>
      </c>
      <c r="BI66" s="251"/>
      <c r="BJ66" s="264" t="str">
        <f>BJ10</f>
        <v/>
      </c>
      <c r="BK66" s="264"/>
      <c r="BL66" s="264"/>
      <c r="BM66" s="264"/>
      <c r="BN66" s="264"/>
      <c r="BO66" s="264"/>
      <c r="BP66" s="264"/>
      <c r="BQ66" s="264"/>
      <c r="BR66" s="264"/>
      <c r="BS66" s="107"/>
      <c r="BT66" s="108"/>
      <c r="BU66" s="108"/>
      <c r="BV66" s="108"/>
      <c r="BW66" s="109"/>
      <c r="BX66" s="109"/>
      <c r="BY66" s="109"/>
      <c r="BZ66" s="109"/>
      <c r="CA66" s="109"/>
      <c r="CB66" s="109"/>
      <c r="CC66" s="109"/>
      <c r="CD66" s="109"/>
      <c r="CE66" s="109"/>
      <c r="CF66" s="109"/>
      <c r="CG66" s="109"/>
      <c r="CH66" s="109"/>
      <c r="CI66" s="110"/>
      <c r="CJ66" s="110"/>
      <c r="CK66" s="110"/>
      <c r="CL66" s="110"/>
      <c r="CM66" s="110"/>
      <c r="CN66" s="110"/>
      <c r="CO66" s="110"/>
      <c r="CP66" s="110"/>
      <c r="CQ66" s="111"/>
      <c r="CR66" s="110"/>
      <c r="CS66" s="110"/>
      <c r="CT66" s="110"/>
      <c r="CU66" s="110"/>
      <c r="CV66" s="109"/>
      <c r="CW66" s="109"/>
      <c r="CX66" s="109"/>
      <c r="CY66" s="109"/>
      <c r="CZ66" s="109"/>
      <c r="DA66" s="109"/>
      <c r="DB66" s="109"/>
      <c r="DC66" s="109"/>
      <c r="DD66" s="109"/>
      <c r="DE66" s="109"/>
      <c r="DF66" s="109"/>
      <c r="DG66" s="109"/>
      <c r="DH66" s="109"/>
      <c r="DI66" s="109"/>
      <c r="DJ66" s="112"/>
      <c r="DM66" s="251" t="str">
        <f>DM10</f>
        <v>3.1</v>
      </c>
      <c r="DN66" s="251"/>
      <c r="DO66" s="264" t="str">
        <f>DO10</f>
        <v/>
      </c>
      <c r="DP66" s="264"/>
      <c r="DQ66" s="264"/>
      <c r="DR66" s="264"/>
      <c r="DS66" s="264"/>
      <c r="DT66" s="264"/>
      <c r="DU66" s="264"/>
      <c r="DV66" s="264"/>
      <c r="DW66" s="264"/>
      <c r="DX66" s="107"/>
      <c r="DY66" s="108"/>
      <c r="DZ66" s="108"/>
      <c r="EA66" s="108"/>
      <c r="EB66" s="109"/>
      <c r="EC66" s="109"/>
      <c r="ED66" s="109"/>
      <c r="EE66" s="109"/>
      <c r="EF66" s="109"/>
      <c r="EG66" s="109"/>
      <c r="EH66" s="109"/>
      <c r="EI66" s="109"/>
      <c r="EJ66" s="109"/>
      <c r="EK66" s="109"/>
      <c r="EL66" s="109"/>
      <c r="EM66" s="109"/>
      <c r="EN66" s="110"/>
      <c r="EO66" s="110"/>
      <c r="EP66" s="110"/>
      <c r="EQ66" s="110"/>
      <c r="ER66" s="110"/>
      <c r="ES66" s="110"/>
      <c r="ET66" s="110"/>
      <c r="EU66" s="110"/>
      <c r="EV66" s="111"/>
      <c r="EW66" s="110"/>
      <c r="EX66" s="110"/>
      <c r="EY66" s="110"/>
      <c r="EZ66" s="110"/>
      <c r="FA66" s="109"/>
      <c r="FB66" s="109"/>
      <c r="FC66" s="109"/>
      <c r="FD66" s="109"/>
      <c r="FE66" s="109"/>
      <c r="FF66" s="109"/>
      <c r="FG66" s="109"/>
      <c r="FH66" s="109"/>
      <c r="FI66" s="109"/>
      <c r="FJ66" s="109"/>
      <c r="FK66" s="109"/>
      <c r="FL66" s="109"/>
      <c r="FM66" s="109"/>
      <c r="FN66" s="109"/>
      <c r="FO66" s="112"/>
      <c r="FR66" s="251" t="str">
        <f>FR10</f>
        <v>4.1</v>
      </c>
      <c r="FS66" s="251"/>
      <c r="FT66" s="264" t="str">
        <f>FT10</f>
        <v/>
      </c>
      <c r="FU66" s="264"/>
      <c r="FV66" s="264"/>
      <c r="FW66" s="264"/>
      <c r="FX66" s="264"/>
      <c r="FY66" s="264"/>
      <c r="FZ66" s="264"/>
      <c r="GA66" s="264"/>
      <c r="GB66" s="264"/>
      <c r="GC66" s="107"/>
      <c r="GD66" s="108"/>
      <c r="GE66" s="108"/>
      <c r="GF66" s="108"/>
      <c r="GG66" s="109"/>
      <c r="GH66" s="109"/>
      <c r="GI66" s="109"/>
      <c r="GJ66" s="109"/>
      <c r="GK66" s="109"/>
      <c r="GL66" s="109"/>
      <c r="GM66" s="109"/>
      <c r="GN66" s="109"/>
      <c r="GO66" s="109"/>
      <c r="GP66" s="109"/>
      <c r="GQ66" s="109"/>
      <c r="GR66" s="109"/>
      <c r="GS66" s="110"/>
      <c r="GT66" s="110"/>
      <c r="GU66" s="110"/>
      <c r="GV66" s="110"/>
      <c r="GW66" s="110"/>
      <c r="GX66" s="110"/>
      <c r="GY66" s="110"/>
      <c r="GZ66" s="110"/>
      <c r="HA66" s="111"/>
      <c r="HB66" s="110"/>
      <c r="HC66" s="110"/>
      <c r="HD66" s="110"/>
      <c r="HE66" s="110"/>
      <c r="HF66" s="109"/>
      <c r="HG66" s="109"/>
      <c r="HH66" s="109"/>
      <c r="HI66" s="109"/>
      <c r="HJ66" s="109"/>
      <c r="HK66" s="109"/>
      <c r="HL66" s="109"/>
      <c r="HM66" s="109"/>
      <c r="HN66" s="109"/>
      <c r="HO66" s="109"/>
      <c r="HP66" s="109"/>
      <c r="HQ66" s="109"/>
      <c r="HR66" s="109"/>
      <c r="HS66" s="109"/>
      <c r="HT66" s="112"/>
      <c r="HW66" s="251" t="str">
        <f>HW10</f>
        <v>5.1</v>
      </c>
      <c r="HX66" s="251"/>
      <c r="HY66" s="264" t="str">
        <f>HY10</f>
        <v/>
      </c>
      <c r="HZ66" s="264"/>
      <c r="IA66" s="264"/>
      <c r="IB66" s="264"/>
      <c r="IC66" s="264"/>
      <c r="ID66" s="264"/>
      <c r="IE66" s="264"/>
      <c r="IF66" s="264"/>
      <c r="IG66" s="264"/>
      <c r="IH66" s="107"/>
      <c r="II66" s="108"/>
      <c r="IJ66" s="108"/>
      <c r="IK66" s="108"/>
      <c r="IL66" s="109"/>
      <c r="IM66" s="109"/>
      <c r="IN66" s="109"/>
      <c r="IO66" s="109"/>
      <c r="IP66" s="109"/>
      <c r="IQ66" s="109"/>
      <c r="IR66" s="109"/>
      <c r="IS66" s="109"/>
      <c r="IT66" s="109"/>
      <c r="IU66" s="109"/>
      <c r="IV66" s="109"/>
      <c r="IW66" s="109"/>
      <c r="IX66" s="110"/>
      <c r="IY66" s="110"/>
      <c r="IZ66" s="110"/>
      <c r="JA66" s="110"/>
      <c r="JB66" s="110"/>
      <c r="JC66" s="110"/>
      <c r="JD66" s="110"/>
      <c r="JE66" s="110"/>
      <c r="JF66" s="111"/>
      <c r="JG66" s="110"/>
      <c r="JH66" s="110"/>
      <c r="JI66" s="110"/>
      <c r="JJ66" s="110"/>
      <c r="JK66" s="109"/>
      <c r="JL66" s="109"/>
      <c r="JM66" s="109"/>
      <c r="JN66" s="109"/>
      <c r="JO66" s="109"/>
      <c r="JP66" s="109"/>
      <c r="JQ66" s="109"/>
      <c r="JR66" s="109"/>
      <c r="JS66" s="109"/>
      <c r="JT66" s="109"/>
      <c r="JU66" s="109"/>
      <c r="JV66" s="109"/>
      <c r="JW66" s="109"/>
      <c r="JX66" s="109"/>
      <c r="JY66" s="112"/>
      <c r="KB66" s="251" t="str">
        <f>KB10</f>
        <v>6.1</v>
      </c>
      <c r="KC66" s="251"/>
      <c r="KD66" s="264" t="str">
        <f>KD10</f>
        <v/>
      </c>
      <c r="KE66" s="264"/>
      <c r="KF66" s="264"/>
      <c r="KG66" s="264"/>
      <c r="KH66" s="264"/>
      <c r="KI66" s="264"/>
      <c r="KJ66" s="264"/>
      <c r="KK66" s="264"/>
      <c r="KL66" s="264"/>
      <c r="KM66" s="107"/>
      <c r="KN66" s="108"/>
      <c r="KO66" s="108"/>
      <c r="KP66" s="108"/>
      <c r="KQ66" s="109"/>
      <c r="KR66" s="109"/>
      <c r="KS66" s="109"/>
      <c r="KT66" s="109"/>
      <c r="KU66" s="109"/>
      <c r="KV66" s="109"/>
      <c r="KW66" s="109"/>
      <c r="KX66" s="109"/>
      <c r="KY66" s="109"/>
      <c r="KZ66" s="109"/>
      <c r="LA66" s="109"/>
      <c r="LB66" s="109"/>
      <c r="LC66" s="110"/>
      <c r="LD66" s="110"/>
      <c r="LE66" s="110"/>
      <c r="LF66" s="110"/>
      <c r="LG66" s="110"/>
      <c r="LH66" s="110"/>
      <c r="LI66" s="110"/>
      <c r="LJ66" s="110"/>
      <c r="LK66" s="111"/>
      <c r="LL66" s="110"/>
      <c r="LM66" s="110"/>
      <c r="LN66" s="110"/>
      <c r="LO66" s="110"/>
      <c r="LP66" s="109"/>
      <c r="LQ66" s="109"/>
      <c r="LR66" s="109"/>
      <c r="LS66" s="109"/>
      <c r="LT66" s="109"/>
      <c r="LU66" s="109"/>
      <c r="LV66" s="109"/>
      <c r="LW66" s="109"/>
      <c r="LX66" s="109"/>
      <c r="LY66" s="109"/>
      <c r="LZ66" s="109"/>
      <c r="MA66" s="109"/>
      <c r="MB66" s="109"/>
      <c r="MC66" s="109"/>
      <c r="MD66" s="112"/>
      <c r="MG66" s="251" t="str">
        <f>MG10</f>
        <v>7.1</v>
      </c>
      <c r="MH66" s="251"/>
      <c r="MI66" s="264" t="str">
        <f>MI10</f>
        <v/>
      </c>
      <c r="MJ66" s="264"/>
      <c r="MK66" s="264"/>
      <c r="ML66" s="264"/>
      <c r="MM66" s="264"/>
      <c r="MN66" s="264"/>
      <c r="MO66" s="264"/>
      <c r="MP66" s="264"/>
      <c r="MQ66" s="264"/>
      <c r="MR66" s="107"/>
      <c r="MS66" s="108"/>
      <c r="MT66" s="108"/>
      <c r="MU66" s="108"/>
      <c r="MV66" s="109"/>
      <c r="MW66" s="109"/>
      <c r="MX66" s="109"/>
      <c r="MY66" s="109"/>
      <c r="MZ66" s="109"/>
      <c r="NA66" s="109"/>
      <c r="NB66" s="109"/>
      <c r="NC66" s="109"/>
      <c r="ND66" s="109"/>
      <c r="NE66" s="109"/>
      <c r="NF66" s="109"/>
      <c r="NG66" s="109"/>
      <c r="NH66" s="110"/>
      <c r="NI66" s="110"/>
      <c r="NJ66" s="110"/>
      <c r="NK66" s="110"/>
      <c r="NL66" s="110"/>
      <c r="NM66" s="110"/>
      <c r="NN66" s="110"/>
      <c r="NO66" s="110"/>
      <c r="NP66" s="111"/>
      <c r="NQ66" s="110"/>
      <c r="NR66" s="110"/>
      <c r="NS66" s="110"/>
      <c r="NT66" s="110"/>
      <c r="NU66" s="109"/>
      <c r="NV66" s="109"/>
      <c r="NW66" s="109"/>
      <c r="NX66" s="109"/>
      <c r="NY66" s="109"/>
      <c r="NZ66" s="109"/>
      <c r="OA66" s="109"/>
      <c r="OB66" s="109"/>
      <c r="OC66" s="109"/>
      <c r="OD66" s="109"/>
      <c r="OE66" s="109"/>
      <c r="OF66" s="109"/>
      <c r="OG66" s="109"/>
      <c r="OH66" s="109"/>
      <c r="OI66" s="112"/>
      <c r="OL66" s="251" t="str">
        <f>OL10</f>
        <v>8.1</v>
      </c>
      <c r="OM66" s="251"/>
      <c r="ON66" s="264" t="str">
        <f>ON10</f>
        <v/>
      </c>
      <c r="OO66" s="264"/>
      <c r="OP66" s="264"/>
      <c r="OQ66" s="264"/>
      <c r="OR66" s="264"/>
      <c r="OS66" s="264"/>
      <c r="OT66" s="264"/>
      <c r="OU66" s="264"/>
      <c r="OV66" s="264"/>
      <c r="OW66" s="107"/>
      <c r="OX66" s="108"/>
      <c r="OY66" s="108"/>
      <c r="OZ66" s="108"/>
      <c r="PA66" s="109"/>
      <c r="PB66" s="109"/>
      <c r="PC66" s="109"/>
      <c r="PD66" s="109"/>
      <c r="PE66" s="109"/>
      <c r="PF66" s="109"/>
      <c r="PG66" s="109"/>
      <c r="PH66" s="109"/>
      <c r="PI66" s="109"/>
      <c r="PJ66" s="109"/>
      <c r="PK66" s="109"/>
      <c r="PL66" s="109"/>
      <c r="PM66" s="110"/>
      <c r="PN66" s="110"/>
      <c r="PO66" s="110"/>
      <c r="PP66" s="110"/>
      <c r="PQ66" s="110"/>
      <c r="PR66" s="110"/>
      <c r="PS66" s="110"/>
      <c r="PT66" s="110"/>
      <c r="PU66" s="111"/>
      <c r="PV66" s="110"/>
      <c r="PW66" s="110"/>
      <c r="PX66" s="110"/>
      <c r="PY66" s="110"/>
      <c r="PZ66" s="109"/>
      <c r="QA66" s="109"/>
      <c r="QB66" s="109"/>
      <c r="QC66" s="109"/>
      <c r="QD66" s="109"/>
      <c r="QE66" s="109"/>
      <c r="QF66" s="109"/>
      <c r="QG66" s="109"/>
      <c r="QH66" s="109"/>
      <c r="QI66" s="109"/>
      <c r="QJ66" s="109"/>
      <c r="QK66" s="109"/>
      <c r="QL66" s="109"/>
      <c r="QM66" s="109"/>
      <c r="QN66" s="112"/>
      <c r="QQ66" s="251" t="str">
        <f>QQ10</f>
        <v>9.1</v>
      </c>
      <c r="QR66" s="251"/>
      <c r="QS66" s="264" t="str">
        <f>QS10</f>
        <v/>
      </c>
      <c r="QT66" s="264"/>
      <c r="QU66" s="264"/>
      <c r="QV66" s="264"/>
      <c r="QW66" s="264"/>
      <c r="QX66" s="264"/>
      <c r="QY66" s="264"/>
      <c r="QZ66" s="264"/>
      <c r="RA66" s="264"/>
      <c r="RB66" s="107"/>
      <c r="RC66" s="108"/>
      <c r="RD66" s="108"/>
      <c r="RE66" s="108"/>
      <c r="RF66" s="109"/>
      <c r="RG66" s="109"/>
      <c r="RH66" s="109"/>
      <c r="RI66" s="109"/>
      <c r="RJ66" s="109"/>
      <c r="RK66" s="109"/>
      <c r="RL66" s="109"/>
      <c r="RM66" s="109"/>
      <c r="RN66" s="109"/>
      <c r="RO66" s="109"/>
      <c r="RP66" s="109"/>
      <c r="RQ66" s="109"/>
      <c r="RR66" s="110"/>
      <c r="RS66" s="110"/>
      <c r="RT66" s="110"/>
      <c r="RU66" s="110"/>
      <c r="RV66" s="110"/>
      <c r="RW66" s="110"/>
      <c r="RX66" s="110"/>
      <c r="RY66" s="110"/>
      <c r="RZ66" s="111"/>
      <c r="SA66" s="110"/>
      <c r="SB66" s="110"/>
      <c r="SC66" s="110"/>
      <c r="SD66" s="110"/>
      <c r="SE66" s="109"/>
      <c r="SF66" s="109"/>
      <c r="SG66" s="109"/>
      <c r="SH66" s="109"/>
      <c r="SI66" s="109"/>
      <c r="SJ66" s="109"/>
      <c r="SK66" s="109"/>
      <c r="SL66" s="109"/>
      <c r="SM66" s="109"/>
      <c r="SN66" s="109"/>
      <c r="SO66" s="109"/>
      <c r="SP66" s="109"/>
      <c r="SQ66" s="109"/>
      <c r="SR66" s="109"/>
      <c r="SS66" s="112"/>
      <c r="SV66" s="251" t="str">
        <f>SV10</f>
        <v>10.1</v>
      </c>
      <c r="SW66" s="251"/>
      <c r="SX66" s="264" t="str">
        <f>SX10</f>
        <v/>
      </c>
      <c r="SY66" s="264"/>
      <c r="SZ66" s="264"/>
      <c r="TA66" s="264"/>
      <c r="TB66" s="264"/>
      <c r="TC66" s="264"/>
      <c r="TD66" s="264"/>
      <c r="TE66" s="264"/>
      <c r="TF66" s="264"/>
      <c r="TG66" s="107"/>
      <c r="TH66" s="108"/>
      <c r="TI66" s="108"/>
      <c r="TJ66" s="108"/>
      <c r="TK66" s="109"/>
      <c r="TL66" s="109"/>
      <c r="TM66" s="109"/>
      <c r="TN66" s="109"/>
      <c r="TO66" s="109"/>
      <c r="TP66" s="109"/>
      <c r="TQ66" s="109"/>
      <c r="TR66" s="109"/>
      <c r="TS66" s="109"/>
      <c r="TT66" s="109"/>
      <c r="TU66" s="109"/>
      <c r="TV66" s="109"/>
      <c r="TW66" s="110"/>
      <c r="TX66" s="110"/>
      <c r="TY66" s="110"/>
      <c r="TZ66" s="110"/>
      <c r="UA66" s="110"/>
      <c r="UB66" s="110"/>
      <c r="UC66" s="110"/>
      <c r="UD66" s="110"/>
      <c r="UE66" s="111"/>
      <c r="UF66" s="110"/>
      <c r="UG66" s="110"/>
      <c r="UH66" s="110"/>
      <c r="UI66" s="110"/>
      <c r="UJ66" s="109"/>
      <c r="UK66" s="109"/>
      <c r="UL66" s="109"/>
      <c r="UM66" s="109"/>
      <c r="UN66" s="109"/>
      <c r="UO66" s="109"/>
      <c r="UP66" s="109"/>
      <c r="UQ66" s="109"/>
      <c r="UR66" s="109"/>
      <c r="US66" s="109"/>
      <c r="UT66" s="109"/>
      <c r="UU66" s="109"/>
      <c r="UV66" s="109"/>
      <c r="UW66" s="109"/>
      <c r="UX66" s="112"/>
      <c r="VA66" s="251" t="str">
        <f>VA10</f>
        <v>11.1</v>
      </c>
      <c r="VB66" s="251"/>
      <c r="VC66" s="264" t="str">
        <f>VC10</f>
        <v/>
      </c>
      <c r="VD66" s="264"/>
      <c r="VE66" s="264"/>
      <c r="VF66" s="264"/>
      <c r="VG66" s="264"/>
      <c r="VH66" s="264"/>
      <c r="VI66" s="264"/>
      <c r="VJ66" s="264"/>
      <c r="VK66" s="264"/>
      <c r="VL66" s="107"/>
      <c r="VM66" s="108"/>
      <c r="VN66" s="108"/>
      <c r="VO66" s="108"/>
      <c r="VP66" s="109"/>
      <c r="VQ66" s="109"/>
      <c r="VR66" s="109"/>
      <c r="VS66" s="109"/>
      <c r="VT66" s="109"/>
      <c r="VU66" s="109"/>
      <c r="VV66" s="109"/>
      <c r="VW66" s="109"/>
      <c r="VX66" s="109"/>
      <c r="VY66" s="109"/>
      <c r="VZ66" s="109"/>
      <c r="WA66" s="109"/>
      <c r="WB66" s="110"/>
      <c r="WC66" s="110"/>
      <c r="WD66" s="110"/>
      <c r="WE66" s="110"/>
      <c r="WF66" s="110"/>
      <c r="WG66" s="110"/>
      <c r="WH66" s="110"/>
      <c r="WI66" s="110"/>
      <c r="WJ66" s="111"/>
      <c r="WK66" s="110"/>
      <c r="WL66" s="110"/>
      <c r="WM66" s="110"/>
      <c r="WN66" s="110"/>
      <c r="WO66" s="109"/>
      <c r="WP66" s="109"/>
      <c r="WQ66" s="109"/>
      <c r="WR66" s="109"/>
      <c r="WS66" s="109"/>
      <c r="WT66" s="109"/>
      <c r="WU66" s="109"/>
      <c r="WV66" s="109"/>
      <c r="WW66" s="109"/>
      <c r="WX66" s="109"/>
      <c r="WY66" s="109"/>
      <c r="WZ66" s="109"/>
      <c r="XA66" s="109"/>
      <c r="XB66" s="109"/>
      <c r="XC66" s="112"/>
      <c r="XF66" s="251" t="str">
        <f>XF10</f>
        <v/>
      </c>
      <c r="XG66" s="251"/>
      <c r="XH66" s="264" t="str">
        <f>XH10</f>
        <v/>
      </c>
      <c r="XI66" s="264"/>
      <c r="XJ66" s="264"/>
      <c r="XK66" s="264"/>
      <c r="XL66" s="264"/>
      <c r="XM66" s="264"/>
      <c r="XN66" s="264"/>
      <c r="XO66" s="264"/>
      <c r="XP66" s="264"/>
      <c r="XQ66" s="107"/>
      <c r="XR66" s="108"/>
      <c r="XS66" s="108"/>
      <c r="XT66" s="108"/>
      <c r="XU66" s="109"/>
      <c r="XV66" s="109"/>
      <c r="XW66" s="109"/>
      <c r="XX66" s="109"/>
      <c r="XY66" s="109"/>
      <c r="XZ66" s="109"/>
      <c r="YA66" s="109"/>
      <c r="YB66" s="109"/>
      <c r="YC66" s="109"/>
      <c r="YD66" s="109"/>
      <c r="YE66" s="109"/>
      <c r="YF66" s="109"/>
      <c r="YG66" s="110"/>
      <c r="YH66" s="110"/>
      <c r="YI66" s="110"/>
      <c r="YJ66" s="110"/>
      <c r="YK66" s="110"/>
      <c r="YL66" s="110"/>
      <c r="YM66" s="110"/>
      <c r="YN66" s="110"/>
      <c r="YO66" s="111"/>
      <c r="YP66" s="110"/>
      <c r="YQ66" s="110"/>
      <c r="YR66" s="110"/>
      <c r="YS66" s="110"/>
      <c r="YT66" s="109"/>
      <c r="YU66" s="109"/>
      <c r="YV66" s="109"/>
      <c r="YW66" s="109"/>
      <c r="YX66" s="109"/>
      <c r="YY66" s="109"/>
      <c r="YZ66" s="109"/>
      <c r="ZA66" s="109"/>
      <c r="ZB66" s="109"/>
      <c r="ZC66" s="109"/>
      <c r="ZD66" s="109"/>
      <c r="ZE66" s="109"/>
      <c r="ZF66" s="109"/>
      <c r="ZG66" s="109"/>
      <c r="ZH66" s="112"/>
    </row>
    <row r="67" spans="3:684" ht="10.15" customHeight="1" x14ac:dyDescent="0.25">
      <c r="C67" s="251"/>
      <c r="D67" s="251"/>
      <c r="E67" s="264"/>
      <c r="F67" s="264"/>
      <c r="G67" s="264"/>
      <c r="H67" s="264"/>
      <c r="I67" s="264"/>
      <c r="J67" s="264"/>
      <c r="K67" s="264"/>
      <c r="L67" s="264"/>
      <c r="M67" s="264"/>
      <c r="N67" s="265" t="s">
        <v>765</v>
      </c>
      <c r="O67" s="266"/>
      <c r="P67" s="266"/>
      <c r="Q67" s="266"/>
      <c r="R67" s="266"/>
      <c r="S67" s="266"/>
      <c r="T67" s="266"/>
      <c r="U67" s="266"/>
      <c r="V67" s="33" t="str">
        <f>IFERROR(IF(AND(V$69&gt;=VLOOKUP($H$23,'Listas Suspensas'!$T$2:$U$13,2,0),V$69&lt;=VLOOKUP($K$23,'Listas Suspensas'!$T$2:$U$13,2,0)),"r",""),"")</f>
        <v/>
      </c>
      <c r="W67" s="33" t="str">
        <f>IFERROR(IF(AND(X$69&gt;=VLOOKUP($H$23,'Listas Suspensas'!$T$2:$U$13,2,0),X$69&lt;=VLOOKUP($K$23,'Listas Suspensas'!$T$2:$U$13,2,0)),"r",""),"")</f>
        <v/>
      </c>
      <c r="X67" s="33" t="str">
        <f>IFERROR(IF(AND(Y$69&gt;=VLOOKUP($H$23,'Listas Suspensas'!$T$2:$U$13,2,0),Y$69&lt;=VLOOKUP($K$23,'Listas Suspensas'!$T$2:$U$13,2,0)),"r",""),"")</f>
        <v/>
      </c>
      <c r="Y67" s="33" t="str">
        <f>IFERROR(IF(AND(Z$69&gt;=VLOOKUP($H$23,'Listas Suspensas'!$T$2:$U$13,2,0),Z$69&lt;=VLOOKUP($K$23,'Listas Suspensas'!$T$2:$U$13,2,0)),"r",""),"")</f>
        <v/>
      </c>
      <c r="Z67" s="33" t="str">
        <f>IFERROR(IF(AND(AA$69&gt;=VLOOKUP($H$23,'Listas Suspensas'!$T$2:$U$13,2,0),AA$69&lt;=VLOOKUP($K$23,'Listas Suspensas'!$T$2:$U$13,2,0)),"r",""),"")</f>
        <v/>
      </c>
      <c r="AA67" s="33" t="str">
        <f>IFERROR(IF(AND(AB$69&gt;=VLOOKUP($H$23,'Listas Suspensas'!$T$2:$U$13,2,0),AB$69&lt;=VLOOKUP($K$23,'Listas Suspensas'!$T$2:$U$13,2,0)),"r",""),"")</f>
        <v/>
      </c>
      <c r="AB67" s="33" t="str">
        <f>IFERROR(IF(AND(AC$69&gt;=VLOOKUP($H$23,'Listas Suspensas'!$T$2:$U$13,2,0),AC$69&lt;=VLOOKUP($K$23,'Listas Suspensas'!$T$2:$U$13,2,0)),"r",""),"")</f>
        <v/>
      </c>
      <c r="AC67" s="33" t="str">
        <f>IFERROR(IF(AND(AD$69&gt;=VLOOKUP($H$23,'Listas Suspensas'!$T$2:$U$13,2,0),AD$69&lt;=VLOOKUP($K$23,'Listas Suspensas'!$T$2:$U$13,2,0)),"r",""),"")</f>
        <v/>
      </c>
      <c r="AD67" s="45" t="str">
        <f>IFERROR(IF(AND(AE$69&gt;=VLOOKUP($H$23,'Listas Suspensas'!$T$2:$U$13,2,0),AE$69&lt;=VLOOKUP($K$23,'Listas Suspensas'!$T$2:$U$13,2,0)),"r",""),"")</f>
        <v/>
      </c>
      <c r="AE67" s="45" t="str">
        <f>IFERROR(IF(AND(AF$69&gt;=VLOOKUP($H$23,'Listas Suspensas'!$T$2:$U$13,2,0),AF$69&lt;=VLOOKUP($K$23,'Listas Suspensas'!$T$2:$U$13,2,0)),"r",""),"")</f>
        <v/>
      </c>
      <c r="AF67" s="45" t="str">
        <f>IFERROR(IF(AND(AG$69&gt;=VLOOKUP($H$23,'Listas Suspensas'!$T$2:$U$13,2,0),AG$69&lt;=VLOOKUP($K$23,'Listas Suspensas'!$T$2:$U$13,2,0)),"r",""),"")</f>
        <v/>
      </c>
      <c r="AG67" s="45" t="str">
        <f>IFERROR(IF(AND(AH$69&gt;=VLOOKUP($H$23,'Listas Suspensas'!$T$2:$U$13,2,0),AH$69&lt;=VLOOKUP($K$23,'Listas Suspensas'!$T$2:$U$13,2,0)),"r",""),"")</f>
        <v/>
      </c>
      <c r="AH67" s="45" t="str">
        <f>IFERROR(IF(AND(AI$69&gt;=VLOOKUP($H$23,'Listas Suspensas'!$T$2:$U$13,2,0),AI$69&lt;=VLOOKUP($K$23,'Listas Suspensas'!$T$2:$U$13,2,0)),"r",""),"")</f>
        <v/>
      </c>
      <c r="AI67" s="45" t="str">
        <f>IFERROR(IF(AND(AJ$69&gt;=VLOOKUP($H$23,'Listas Suspensas'!$T$2:$U$13,2,0),AJ$69&lt;=VLOOKUP($K$23,'Listas Suspensas'!$T$2:$U$13,2,0)),"r",""),"")</f>
        <v/>
      </c>
      <c r="AJ67" s="45" t="str">
        <f>IFERROR(IF(AND(AK$69&gt;=VLOOKUP($H$23,'Listas Suspensas'!$T$2:$U$13,2,0),AK$69&lt;=VLOOKUP($K$23,'Listas Suspensas'!$T$2:$U$13,2,0)),"r",""),"")</f>
        <v/>
      </c>
      <c r="AK67" s="45" t="str">
        <f>IFERROR(IF(AND(AL$69&gt;=VLOOKUP($H$23,'Listas Suspensas'!$T$2:$U$13,2,0),AL$69&lt;=VLOOKUP($K$23,'Listas Suspensas'!$T$2:$U$13,2,0)),"r",""),"")</f>
        <v/>
      </c>
      <c r="AL67" s="45" t="str">
        <f>IFERROR(IF(AND(AM$69&gt;=VLOOKUP($H$23,'Listas Suspensas'!$T$2:$U$13,2,0),AM$69&lt;=VLOOKUP($K$23,'Listas Suspensas'!$T$2:$U$13,2,0)),"r",""),"")</f>
        <v/>
      </c>
      <c r="AM67" s="45" t="str">
        <f>IFERROR(IF(AND(AN$69&gt;=VLOOKUP($H$23,'Listas Suspensas'!$T$2:$U$13,2,0),AN$69&lt;=VLOOKUP($K$23,'Listas Suspensas'!$T$2:$U$13,2,0)),"r",""),"")</f>
        <v/>
      </c>
      <c r="AN67" s="45" t="str">
        <f>IFERROR(IF(AND(AO$69&gt;=VLOOKUP($H$23,'Listas Suspensas'!$T$2:$U$13,2,0),AO$69&lt;=VLOOKUP($K$23,'Listas Suspensas'!$T$2:$U$13,2,0)),"r",""),"")</f>
        <v/>
      </c>
      <c r="AO67" s="45" t="str">
        <f>IFERROR(IF(AND(AP$69&gt;=VLOOKUP($H$23,'Listas Suspensas'!$T$2:$U$13,2,0),AP$69&lt;=VLOOKUP($K$23,'Listas Suspensas'!$T$2:$U$13,2,0)),"r",""),"")</f>
        <v/>
      </c>
      <c r="AP67" s="45" t="str">
        <f>IFERROR(IF(AND(AQ$69&gt;=VLOOKUP($H$23,'Listas Suspensas'!$T$2:$U$13,2,0),AQ$69&lt;=VLOOKUP($K$23,'Listas Suspensas'!$T$2:$U$13,2,0)),"r",""),"")</f>
        <v/>
      </c>
      <c r="AQ67" s="33" t="str">
        <f>IFERROR(IF(AND(AR$69&gt;=VLOOKUP($H$23,'Listas Suspensas'!$T$2:$U$13,2,0),AR$69&lt;=VLOOKUP($K$23,'Listas Suspensas'!$T$2:$U$13,2,0)),"r",""),"")</f>
        <v/>
      </c>
      <c r="AR67" s="33" t="str">
        <f>IFERROR(IF(AND(AS$69&gt;=VLOOKUP($H$23,'Listas Suspensas'!$T$2:$U$13,2,0),AS$69&lt;=VLOOKUP($K$23,'Listas Suspensas'!$T$2:$U$13,2,0)),"r",""),"")</f>
        <v/>
      </c>
      <c r="AS67" s="33" t="str">
        <f>IFERROR(IF(AND(AT$69&gt;=VLOOKUP($H$23,'Listas Suspensas'!$T$2:$U$13,2,0),AT$69&lt;=VLOOKUP($K$23,'Listas Suspensas'!$T$2:$U$13,2,0)),"r",""),"")</f>
        <v/>
      </c>
      <c r="AT67" s="33" t="str">
        <f>IFERROR(IF(AND(AU$69&gt;=VLOOKUP($H$23,'Listas Suspensas'!$T$2:$U$13,2,0),AU$69&lt;=VLOOKUP($K$23,'Listas Suspensas'!$T$2:$U$13,2,0)),"r",""),"")</f>
        <v/>
      </c>
      <c r="AU67" s="33" t="str">
        <f>IFERROR(IF(AND(AV$69&gt;=VLOOKUP($H$23,'Listas Suspensas'!$T$2:$U$13,2,0),AV$69&lt;=VLOOKUP($K$23,'Listas Suspensas'!$T$2:$U$13,2,0)),"r",""),"")</f>
        <v/>
      </c>
      <c r="AV67" s="33" t="str">
        <f>IFERROR(IF(AND(AW$69&gt;=VLOOKUP($H$23,'Listas Suspensas'!$T$2:$U$13,2,0),AW$69&lt;=VLOOKUP($K$23,'Listas Suspensas'!$T$2:$U$13,2,0)),"r",""),"")</f>
        <v/>
      </c>
      <c r="AW67" s="33" t="str">
        <f>IFERROR(IF(AND(AX$69&gt;=VLOOKUP($H$23,'Listas Suspensas'!$T$2:$U$13,2,0),AX$69&lt;=VLOOKUP($K$23,'Listas Suspensas'!$T$2:$U$13,2,0)),"r",""),"")</f>
        <v/>
      </c>
      <c r="AX67" s="33" t="str">
        <f>IFERROR(IF(AND(AY$69&gt;=VLOOKUP($H$23,'Listas Suspensas'!$T$2:$U$13,2,0),AY$69&lt;=VLOOKUP($K$23,'Listas Suspensas'!$T$2:$U$13,2,0)),"r",""),"")</f>
        <v/>
      </c>
      <c r="AY67" s="33" t="str">
        <f>IFERROR(IF(AND(AZ$69&gt;=VLOOKUP($H$23,'Listas Suspensas'!$T$2:$U$13,2,0),AZ$69&lt;=VLOOKUP($K$23,'Listas Suspensas'!$T$2:$U$13,2,0)),"r",""),"")</f>
        <v/>
      </c>
      <c r="AZ67" s="33" t="str">
        <f>IFERROR(IF(AND(BA$69&gt;=VLOOKUP($H$23,'Listas Suspensas'!$T$2:$U$13,2,0),BA$69&lt;=VLOOKUP($K$23,'Listas Suspensas'!$T$2:$U$13,2,0)),"r",""),"")</f>
        <v/>
      </c>
      <c r="BA67" s="33" t="str">
        <f>IFERROR(IF(AND(BB$69&gt;=VLOOKUP($H$23,'Listas Suspensas'!$T$2:$U$13,2,0),BB$69&lt;=VLOOKUP($K$23,'Listas Suspensas'!$T$2:$U$13,2,0)),"r",""),"")</f>
        <v/>
      </c>
      <c r="BB67" s="33" t="str">
        <f>IFERROR(IF(AND(BC$69&gt;=VLOOKUP($H$23,'Listas Suspensas'!$T$2:$U$13,2,0),BC$69&lt;=VLOOKUP($K$23,'Listas Suspensas'!$T$2:$U$13,2,0)),"r",""),"")</f>
        <v/>
      </c>
      <c r="BC67" s="33" t="str">
        <f>IFERROR(IF(AND(BD$69&gt;=VLOOKUP($H$23,'Listas Suspensas'!$T$2:$U$13,2,0),BD$69&lt;=VLOOKUP($K$23,'Listas Suspensas'!$T$2:$U$13,2,0)),"r",""),"")</f>
        <v/>
      </c>
      <c r="BD67" s="33" t="str">
        <f>IFERROR(IF(AND(#REF!&gt;=VLOOKUP($H$23,'Listas Suspensas'!$T$2:$U$13,2,0),#REF!&lt;=VLOOKUP($K$23,'Listas Suspensas'!$T$2:$U$13,2,0)),"r",""),"")</f>
        <v/>
      </c>
      <c r="BE67" s="113"/>
      <c r="BH67" s="251"/>
      <c r="BI67" s="251"/>
      <c r="BJ67" s="264"/>
      <c r="BK67" s="264"/>
      <c r="BL67" s="264"/>
      <c r="BM67" s="264"/>
      <c r="BN67" s="264"/>
      <c r="BO67" s="264"/>
      <c r="BP67" s="264"/>
      <c r="BQ67" s="264"/>
      <c r="BR67" s="264"/>
      <c r="BS67" s="265" t="s">
        <v>765</v>
      </c>
      <c r="BT67" s="266"/>
      <c r="BU67" s="266"/>
      <c r="BV67" s="266"/>
      <c r="BW67" s="266"/>
      <c r="BX67" s="266"/>
      <c r="BY67" s="266"/>
      <c r="BZ67" s="266"/>
      <c r="CA67" s="33" t="str">
        <f>IFERROR(IF(AND(CA$69&gt;=VLOOKUP($H$23,'Listas Suspensas'!$T$2:$U$13,2,0),CA$69&lt;=VLOOKUP($K$23,'Listas Suspensas'!$T$2:$U$13,2,0)),"r",""),"")</f>
        <v/>
      </c>
      <c r="CB67" s="33" t="str">
        <f>IFERROR(IF(AND(CB$69&gt;=VLOOKUP($H$23,'Listas Suspensas'!$T$2:$U$13,2,0),CB$69&lt;=VLOOKUP($K$23,'Listas Suspensas'!$T$2:$U$13,2,0)),"r",""),"")</f>
        <v/>
      </c>
      <c r="CC67" s="33" t="str">
        <f>IFERROR(IF(AND(CC$69&gt;=VLOOKUP($H$23,'Listas Suspensas'!$T$2:$U$13,2,0),CC$69&lt;=VLOOKUP($K$23,'Listas Suspensas'!$T$2:$U$13,2,0)),"r",""),"")</f>
        <v/>
      </c>
      <c r="CD67" s="33" t="str">
        <f>IFERROR(IF(AND(CD$69&gt;=VLOOKUP($H$23,'Listas Suspensas'!$T$2:$U$13,2,0),CD$69&lt;=VLOOKUP($K$23,'Listas Suspensas'!$T$2:$U$13,2,0)),"r",""),"")</f>
        <v/>
      </c>
      <c r="CE67" s="33" t="str">
        <f>IFERROR(IF(AND(CE$69&gt;=VLOOKUP($H$23,'Listas Suspensas'!$T$2:$U$13,2,0),CE$69&lt;=VLOOKUP($K$23,'Listas Suspensas'!$T$2:$U$13,2,0)),"r",""),"")</f>
        <v/>
      </c>
      <c r="CF67" s="33" t="str">
        <f>IFERROR(IF(AND(CF$69&gt;=VLOOKUP($H$23,'Listas Suspensas'!$T$2:$U$13,2,0),CF$69&lt;=VLOOKUP($K$23,'Listas Suspensas'!$T$2:$U$13,2,0)),"r",""),"")</f>
        <v/>
      </c>
      <c r="CG67" s="33" t="str">
        <f>IFERROR(IF(AND(CG$69&gt;=VLOOKUP($H$23,'Listas Suspensas'!$T$2:$U$13,2,0),CG$69&lt;=VLOOKUP($K$23,'Listas Suspensas'!$T$2:$U$13,2,0)),"r",""),"")</f>
        <v/>
      </c>
      <c r="CH67" s="33" t="str">
        <f>IFERROR(IF(AND(CH$69&gt;=VLOOKUP($H$23,'Listas Suspensas'!$T$2:$U$13,2,0),CH$69&lt;=VLOOKUP($K$23,'Listas Suspensas'!$T$2:$U$13,2,0)),"r",""),"")</f>
        <v/>
      </c>
      <c r="CI67" s="45" t="str">
        <f>IFERROR(IF(AND(CI$69&gt;=VLOOKUP($H$23,'Listas Suspensas'!$T$2:$U$13,2,0),CI$69&lt;=VLOOKUP($K$23,'Listas Suspensas'!$T$2:$U$13,2,0)),"r",""),"")</f>
        <v/>
      </c>
      <c r="CJ67" s="45" t="str">
        <f>IFERROR(IF(AND(CJ$69&gt;=VLOOKUP($H$23,'Listas Suspensas'!$T$2:$U$13,2,0),CJ$69&lt;=VLOOKUP($K$23,'Listas Suspensas'!$T$2:$U$13,2,0)),"r",""),"")</f>
        <v/>
      </c>
      <c r="CK67" s="45" t="str">
        <f>IFERROR(IF(AND(CK$69&gt;=VLOOKUP($H$23,'Listas Suspensas'!$T$2:$U$13,2,0),CK$69&lt;=VLOOKUP($K$23,'Listas Suspensas'!$T$2:$U$13,2,0)),"r",""),"")</f>
        <v/>
      </c>
      <c r="CL67" s="45" t="str">
        <f>IFERROR(IF(AND(CL$69&gt;=VLOOKUP($H$23,'Listas Suspensas'!$T$2:$U$13,2,0),CL$69&lt;=VLOOKUP($K$23,'Listas Suspensas'!$T$2:$U$13,2,0)),"r",""),"")</f>
        <v/>
      </c>
      <c r="CM67" s="45" t="str">
        <f>IFERROR(IF(AND(CM$69&gt;=VLOOKUP($H$23,'Listas Suspensas'!$T$2:$U$13,2,0),CM$69&lt;=VLOOKUP($K$23,'Listas Suspensas'!$T$2:$U$13,2,0)),"r",""),"")</f>
        <v/>
      </c>
      <c r="CN67" s="45" t="str">
        <f>IFERROR(IF(AND(CN$69&gt;=VLOOKUP($H$23,'Listas Suspensas'!$T$2:$U$13,2,0),CN$69&lt;=VLOOKUP($K$23,'Listas Suspensas'!$T$2:$U$13,2,0)),"r",""),"")</f>
        <v/>
      </c>
      <c r="CO67" s="45" t="str">
        <f>IFERROR(IF(AND(CO$69&gt;=VLOOKUP($H$23,'Listas Suspensas'!$T$2:$U$13,2,0),CO$69&lt;=VLOOKUP($K$23,'Listas Suspensas'!$T$2:$U$13,2,0)),"r",""),"")</f>
        <v/>
      </c>
      <c r="CP67" s="45" t="str">
        <f>IFERROR(IF(AND(CP$69&gt;=VLOOKUP($H$23,'Listas Suspensas'!$T$2:$U$13,2,0),CP$69&lt;=VLOOKUP($K$23,'Listas Suspensas'!$T$2:$U$13,2,0)),"r",""),"")</f>
        <v/>
      </c>
      <c r="CQ67" s="45" t="str">
        <f>IFERROR(IF(AND(CQ$69&gt;=VLOOKUP($H$23,'Listas Suspensas'!$T$2:$U$13,2,0),CQ$69&lt;=VLOOKUP($K$23,'Listas Suspensas'!$T$2:$U$13,2,0)),"r",""),"")</f>
        <v/>
      </c>
      <c r="CR67" s="45" t="str">
        <f>IFERROR(IF(AND(CR$69&gt;=VLOOKUP($H$23,'Listas Suspensas'!$T$2:$U$13,2,0),CR$69&lt;=VLOOKUP($K$23,'Listas Suspensas'!$T$2:$U$13,2,0)),"r",""),"")</f>
        <v/>
      </c>
      <c r="CS67" s="45" t="str">
        <f>IFERROR(IF(AND(CS$69&gt;=VLOOKUP($H$23,'Listas Suspensas'!$T$2:$U$13,2,0),CS$69&lt;=VLOOKUP($K$23,'Listas Suspensas'!$T$2:$U$13,2,0)),"r",""),"")</f>
        <v/>
      </c>
      <c r="CT67" s="45" t="str">
        <f>IFERROR(IF(AND(CT$69&gt;=VLOOKUP($H$23,'Listas Suspensas'!$T$2:$U$13,2,0),CT$69&lt;=VLOOKUP($K$23,'Listas Suspensas'!$T$2:$U$13,2,0)),"r",""),"")</f>
        <v/>
      </c>
      <c r="CU67" s="45" t="str">
        <f>IFERROR(IF(AND(CU$69&gt;=VLOOKUP($H$23,'Listas Suspensas'!$T$2:$U$13,2,0),CU$69&lt;=VLOOKUP($K$23,'Listas Suspensas'!$T$2:$U$13,2,0)),"r",""),"")</f>
        <v/>
      </c>
      <c r="CV67" s="33" t="str">
        <f>IFERROR(IF(AND(CV$69&gt;=VLOOKUP($H$23,'Listas Suspensas'!$T$2:$U$13,2,0),CV$69&lt;=VLOOKUP($K$23,'Listas Suspensas'!$T$2:$U$13,2,0)),"r",""),"")</f>
        <v/>
      </c>
      <c r="CW67" s="33" t="str">
        <f>IFERROR(IF(AND(CW$69&gt;=VLOOKUP($H$23,'Listas Suspensas'!$T$2:$U$13,2,0),CW$69&lt;=VLOOKUP($K$23,'Listas Suspensas'!$T$2:$U$13,2,0)),"r",""),"")</f>
        <v/>
      </c>
      <c r="CX67" s="33" t="str">
        <f>IFERROR(IF(AND(CX$69&gt;=VLOOKUP($H$23,'Listas Suspensas'!$T$2:$U$13,2,0),CX$69&lt;=VLOOKUP($K$23,'Listas Suspensas'!$T$2:$U$13,2,0)),"r",""),"")</f>
        <v/>
      </c>
      <c r="CY67" s="33" t="str">
        <f>IFERROR(IF(AND(CY$69&gt;=VLOOKUP($H$23,'Listas Suspensas'!$T$2:$U$13,2,0),CY$69&lt;=VLOOKUP($K$23,'Listas Suspensas'!$T$2:$U$13,2,0)),"r",""),"")</f>
        <v/>
      </c>
      <c r="CZ67" s="33" t="str">
        <f>IFERROR(IF(AND(CZ$69&gt;=VLOOKUP($H$23,'Listas Suspensas'!$T$2:$U$13,2,0),CZ$69&lt;=VLOOKUP($K$23,'Listas Suspensas'!$T$2:$U$13,2,0)),"r",""),"")</f>
        <v/>
      </c>
      <c r="DA67" s="33" t="str">
        <f>IFERROR(IF(AND(DA$69&gt;=VLOOKUP($H$23,'Listas Suspensas'!$T$2:$U$13,2,0),DA$69&lt;=VLOOKUP($K$23,'Listas Suspensas'!$T$2:$U$13,2,0)),"r",""),"")</f>
        <v/>
      </c>
      <c r="DB67" s="33" t="str">
        <f>IFERROR(IF(AND(DB$69&gt;=VLOOKUP($H$23,'Listas Suspensas'!$T$2:$U$13,2,0),DB$69&lt;=VLOOKUP($K$23,'Listas Suspensas'!$T$2:$U$13,2,0)),"r",""),"")</f>
        <v/>
      </c>
      <c r="DC67" s="33" t="str">
        <f>IFERROR(IF(AND(DC$69&gt;=VLOOKUP($H$23,'Listas Suspensas'!$T$2:$U$13,2,0),DC$69&lt;=VLOOKUP($K$23,'Listas Suspensas'!$T$2:$U$13,2,0)),"r",""),"")</f>
        <v/>
      </c>
      <c r="DD67" s="33" t="str">
        <f>IFERROR(IF(AND(DD$69&gt;=VLOOKUP($H$23,'Listas Suspensas'!$T$2:$U$13,2,0),DD$69&lt;=VLOOKUP($K$23,'Listas Suspensas'!$T$2:$U$13,2,0)),"r",""),"")</f>
        <v/>
      </c>
      <c r="DE67" s="33" t="str">
        <f>IFERROR(IF(AND(DE$69&gt;=VLOOKUP($H$23,'Listas Suspensas'!$T$2:$U$13,2,0),DE$69&lt;=VLOOKUP($K$23,'Listas Suspensas'!$T$2:$U$13,2,0)),"r",""),"")</f>
        <v/>
      </c>
      <c r="DF67" s="33" t="str">
        <f>IFERROR(IF(AND(DF$69&gt;=VLOOKUP($H$23,'Listas Suspensas'!$T$2:$U$13,2,0),DF$69&lt;=VLOOKUP($K$23,'Listas Suspensas'!$T$2:$U$13,2,0)),"r",""),"")</f>
        <v/>
      </c>
      <c r="DG67" s="33" t="str">
        <f>IFERROR(IF(AND(DG$69&gt;=VLOOKUP($H$23,'Listas Suspensas'!$T$2:$U$13,2,0),DG$69&lt;=VLOOKUP($K$23,'Listas Suspensas'!$T$2:$U$13,2,0)),"r",""),"")</f>
        <v/>
      </c>
      <c r="DH67" s="33" t="str">
        <f>IFERROR(IF(AND(DH$69&gt;=VLOOKUP($H$23,'Listas Suspensas'!$T$2:$U$13,2,0),DH$69&lt;=VLOOKUP($K$23,'Listas Suspensas'!$T$2:$U$13,2,0)),"r",""),"")</f>
        <v/>
      </c>
      <c r="DI67" s="33" t="str">
        <f>IFERROR(IF(AND(DI$69&gt;=VLOOKUP($H$23,'Listas Suspensas'!$T$2:$U$13,2,0),DI$69&lt;=VLOOKUP($K$23,'Listas Suspensas'!$T$2:$U$13,2,0)),"r",""),"")</f>
        <v/>
      </c>
      <c r="DJ67" s="113"/>
      <c r="DM67" s="251"/>
      <c r="DN67" s="251"/>
      <c r="DO67" s="264"/>
      <c r="DP67" s="264"/>
      <c r="DQ67" s="264"/>
      <c r="DR67" s="264"/>
      <c r="DS67" s="264"/>
      <c r="DT67" s="264"/>
      <c r="DU67" s="264"/>
      <c r="DV67" s="264"/>
      <c r="DW67" s="264"/>
      <c r="DX67" s="265" t="s">
        <v>765</v>
      </c>
      <c r="DY67" s="266"/>
      <c r="DZ67" s="266"/>
      <c r="EA67" s="266"/>
      <c r="EB67" s="266"/>
      <c r="EC67" s="266"/>
      <c r="ED67" s="266"/>
      <c r="EE67" s="266"/>
      <c r="EF67" s="33" t="str">
        <f>IFERROR(IF(AND(EF$69&gt;=VLOOKUP($DR$23,'Listas Suspensas'!$T$2:$U$13,2,0),EF$69&lt;=VLOOKUP($DU$23,'Listas Suspensas'!$T$2:$U$13,2,0)),"r",""),"")</f>
        <v/>
      </c>
      <c r="EG67" s="33" t="str">
        <f>IFERROR(IF(AND(EG$69&gt;=VLOOKUP($DR$23,'Listas Suspensas'!$T$2:$U$13,2,0),EG$69&lt;=VLOOKUP($DU$23,'Listas Suspensas'!$T$2:$U$13,2,0)),"r",""),"")</f>
        <v/>
      </c>
      <c r="EH67" s="33" t="str">
        <f>IFERROR(IF(AND(EH$69&gt;=VLOOKUP($DR$23,'Listas Suspensas'!$T$2:$U$13,2,0),EH$69&lt;=VLOOKUP($DU$23,'Listas Suspensas'!$T$2:$U$13,2,0)),"r",""),"")</f>
        <v/>
      </c>
      <c r="EI67" s="33" t="str">
        <f>IFERROR(IF(AND(EI$69&gt;=VLOOKUP($DR$23,'Listas Suspensas'!$T$2:$U$13,2,0),EI$69&lt;=VLOOKUP($DU$23,'Listas Suspensas'!$T$2:$U$13,2,0)),"r",""),"")</f>
        <v/>
      </c>
      <c r="EJ67" s="33" t="str">
        <f>IFERROR(IF(AND(EJ$69&gt;=VLOOKUP($DR$23,'Listas Suspensas'!$T$2:$U$13,2,0),EJ$69&lt;=VLOOKUP($DU$23,'Listas Suspensas'!$T$2:$U$13,2,0)),"r",""),"")</f>
        <v/>
      </c>
      <c r="EK67" s="33" t="str">
        <f>IFERROR(IF(AND(EK$69&gt;=VLOOKUP($DR$23,'Listas Suspensas'!$T$2:$U$13,2,0),EK$69&lt;=VLOOKUP($DU$23,'Listas Suspensas'!$T$2:$U$13,2,0)),"r",""),"")</f>
        <v/>
      </c>
      <c r="EL67" s="33" t="str">
        <f>IFERROR(IF(AND(EL$69&gt;=VLOOKUP($DR$23,'Listas Suspensas'!$T$2:$U$13,2,0),EL$69&lt;=VLOOKUP($DU$23,'Listas Suspensas'!$T$2:$U$13,2,0)),"r",""),"")</f>
        <v/>
      </c>
      <c r="EM67" s="33" t="str">
        <f>IFERROR(IF(AND(EM$69&gt;=VLOOKUP($DR$23,'Listas Suspensas'!$T$2:$U$13,2,0),EM$69&lt;=VLOOKUP($DU$23,'Listas Suspensas'!$T$2:$U$13,2,0)),"r",""),"")</f>
        <v/>
      </c>
      <c r="EN67" s="33" t="str">
        <f>IFERROR(IF(AND(EN$69&gt;=VLOOKUP($DR$23,'Listas Suspensas'!$T$2:$U$13,2,0),EN$69&lt;=VLOOKUP($DU$23,'Listas Suspensas'!$T$2:$U$13,2,0)),"r",""),"")</f>
        <v/>
      </c>
      <c r="EO67" s="33" t="str">
        <f>IFERROR(IF(AND(EO$69&gt;=VLOOKUP($DR$23,'Listas Suspensas'!$T$2:$U$13,2,0),EO$69&lt;=VLOOKUP($DU$23,'Listas Suspensas'!$T$2:$U$13,2,0)),"r",""),"")</f>
        <v/>
      </c>
      <c r="EP67" s="33" t="str">
        <f>IFERROR(IF(AND(EP$69&gt;=VLOOKUP($DR$23,'Listas Suspensas'!$T$2:$U$13,2,0),EP$69&lt;=VLOOKUP($DU$23,'Listas Suspensas'!$T$2:$U$13,2,0)),"r",""),"")</f>
        <v/>
      </c>
      <c r="EQ67" s="33" t="str">
        <f>IFERROR(IF(AND(EQ$69&gt;=VLOOKUP($DR$23,'Listas Suspensas'!$T$2:$U$13,2,0),EQ$69&lt;=VLOOKUP($DU$23,'Listas Suspensas'!$T$2:$U$13,2,0)),"r",""),"")</f>
        <v/>
      </c>
      <c r="ER67" s="33" t="str">
        <f>IFERROR(IF(AND(ER$69&gt;=VLOOKUP($DR$23,'Listas Suspensas'!$T$2:$U$13,2,0),ER$69&lt;=VLOOKUP($DU$23,'Listas Suspensas'!$T$2:$U$13,2,0)),"r",""),"")</f>
        <v/>
      </c>
      <c r="ES67" s="33" t="str">
        <f>IFERROR(IF(AND(ES$69&gt;=VLOOKUP($DR$23,'Listas Suspensas'!$T$2:$U$13,2,0),ES$69&lt;=VLOOKUP($DU$23,'Listas Suspensas'!$T$2:$U$13,2,0)),"r",""),"")</f>
        <v/>
      </c>
      <c r="ET67" s="33" t="str">
        <f>IFERROR(IF(AND(ET$69&gt;=VLOOKUP($DR$23,'Listas Suspensas'!$T$2:$U$13,2,0),ET$69&lt;=VLOOKUP($DU$23,'Listas Suspensas'!$T$2:$U$13,2,0)),"r",""),"")</f>
        <v/>
      </c>
      <c r="EU67" s="33" t="str">
        <f>IFERROR(IF(AND(EU$69&gt;=VLOOKUP($DR$23,'Listas Suspensas'!$T$2:$U$13,2,0),EU$69&lt;=VLOOKUP($DU$23,'Listas Suspensas'!$T$2:$U$13,2,0)),"r",""),"")</f>
        <v/>
      </c>
      <c r="EV67" s="33" t="str">
        <f>IFERROR(IF(AND(EV$69&gt;=VLOOKUP($DR$23,'Listas Suspensas'!$T$2:$U$13,2,0),EV$69&lt;=VLOOKUP($DU$23,'Listas Suspensas'!$T$2:$U$13,2,0)),"r",""),"")</f>
        <v/>
      </c>
      <c r="EW67" s="33" t="str">
        <f>IFERROR(IF(AND(EW$69&gt;=VLOOKUP($DR$23,'Listas Suspensas'!$T$2:$U$13,2,0),EW$69&lt;=VLOOKUP($DU$23,'Listas Suspensas'!$T$2:$U$13,2,0)),"r",""),"")</f>
        <v/>
      </c>
      <c r="EX67" s="33" t="str">
        <f>IFERROR(IF(AND(EX$69&gt;=VLOOKUP($DR$23,'Listas Suspensas'!$T$2:$U$13,2,0),EX$69&lt;=VLOOKUP($DU$23,'Listas Suspensas'!$T$2:$U$13,2,0)),"r",""),"")</f>
        <v/>
      </c>
      <c r="EY67" s="33" t="str">
        <f>IFERROR(IF(AND(EY$69&gt;=VLOOKUP($DR$23,'Listas Suspensas'!$T$2:$U$13,2,0),EY$69&lt;=VLOOKUP($DU$23,'Listas Suspensas'!$T$2:$U$13,2,0)),"r",""),"")</f>
        <v/>
      </c>
      <c r="EZ67" s="33" t="str">
        <f>IFERROR(IF(AND(EZ$69&gt;=VLOOKUP($DR$23,'Listas Suspensas'!$T$2:$U$13,2,0),EZ$69&lt;=VLOOKUP($DU$23,'Listas Suspensas'!$T$2:$U$13,2,0)),"r",""),"")</f>
        <v/>
      </c>
      <c r="FA67" s="33" t="str">
        <f>IFERROR(IF(AND(FA$69&gt;=VLOOKUP($DR$23,'Listas Suspensas'!$T$2:$U$13,2,0),FA$69&lt;=VLOOKUP($DU$23,'Listas Suspensas'!$T$2:$U$13,2,0)),"r",""),"")</f>
        <v/>
      </c>
      <c r="FB67" s="33" t="str">
        <f>IFERROR(IF(AND(FB$69&gt;=VLOOKUP($DR$23,'Listas Suspensas'!$T$2:$U$13,2,0),FB$69&lt;=VLOOKUP($DU$23,'Listas Suspensas'!$T$2:$U$13,2,0)),"r",""),"")</f>
        <v/>
      </c>
      <c r="FC67" s="33" t="str">
        <f>IFERROR(IF(AND(FC$69&gt;=VLOOKUP($DR$23,'Listas Suspensas'!$T$2:$U$13,2,0),FC$69&lt;=VLOOKUP($DU$23,'Listas Suspensas'!$T$2:$U$13,2,0)),"r",""),"")</f>
        <v/>
      </c>
      <c r="FD67" s="33" t="str">
        <f>IFERROR(IF(AND(FD$69&gt;=VLOOKUP($DR$23,'Listas Suspensas'!$T$2:$U$13,2,0),FD$69&lt;=VLOOKUP($DU$23,'Listas Suspensas'!$T$2:$U$13,2,0)),"r",""),"")</f>
        <v/>
      </c>
      <c r="FE67" s="33" t="str">
        <f>IFERROR(IF(AND(FE$69&gt;=VLOOKUP($DR$23,'Listas Suspensas'!$T$2:$U$13,2,0),FE$69&lt;=VLOOKUP($DU$23,'Listas Suspensas'!$T$2:$U$13,2,0)),"r",""),"")</f>
        <v/>
      </c>
      <c r="FF67" s="33" t="str">
        <f>IFERROR(IF(AND(FF$69&gt;=VLOOKUP($DR$23,'Listas Suspensas'!$T$2:$U$13,2,0),FF$69&lt;=VLOOKUP($DU$23,'Listas Suspensas'!$T$2:$U$13,2,0)),"r",""),"")</f>
        <v/>
      </c>
      <c r="FG67" s="33" t="str">
        <f>IFERROR(IF(AND(FG$69&gt;=VLOOKUP($DR$23,'Listas Suspensas'!$T$2:$U$13,2,0),FG$69&lt;=VLOOKUP($DU$23,'Listas Suspensas'!$T$2:$U$13,2,0)),"r",""),"")</f>
        <v/>
      </c>
      <c r="FH67" s="33" t="str">
        <f>IFERROR(IF(AND(FH$69&gt;=VLOOKUP($DR$23,'Listas Suspensas'!$T$2:$U$13,2,0),FH$69&lt;=VLOOKUP($DU$23,'Listas Suspensas'!$T$2:$U$13,2,0)),"r",""),"")</f>
        <v/>
      </c>
      <c r="FI67" s="33" t="str">
        <f>IFERROR(IF(AND(FI$69&gt;=VLOOKUP($DR$23,'Listas Suspensas'!$T$2:$U$13,2,0),FI$69&lt;=VLOOKUP($DU$23,'Listas Suspensas'!$T$2:$U$13,2,0)),"r",""),"")</f>
        <v/>
      </c>
      <c r="FJ67" s="33" t="str">
        <f>IFERROR(IF(AND(FJ$69&gt;=VLOOKUP($DR$23,'Listas Suspensas'!$T$2:$U$13,2,0),FJ$69&lt;=VLOOKUP($DU$23,'Listas Suspensas'!$T$2:$U$13,2,0)),"r",""),"")</f>
        <v/>
      </c>
      <c r="FK67" s="33" t="str">
        <f>IFERROR(IF(AND(FK$69&gt;=VLOOKUP($DR$23,'Listas Suspensas'!$T$2:$U$13,2,0),FK$69&lt;=VLOOKUP($DU$23,'Listas Suspensas'!$T$2:$U$13,2,0)),"r",""),"")</f>
        <v/>
      </c>
      <c r="FL67" s="33" t="str">
        <f>IFERROR(IF(AND(FL$69&gt;=VLOOKUP($DR$23,'Listas Suspensas'!$T$2:$U$13,2,0),FL$69&lt;=VLOOKUP($DU$23,'Listas Suspensas'!$T$2:$U$13,2,0)),"r",""),"")</f>
        <v/>
      </c>
      <c r="FM67" s="33" t="str">
        <f>IFERROR(IF(AND(FM$69&gt;=VLOOKUP($DR$23,'Listas Suspensas'!$T$2:$U$13,2,0),FM$69&lt;=VLOOKUP($DU$23,'Listas Suspensas'!$T$2:$U$13,2,0)),"r",""),"")</f>
        <v/>
      </c>
      <c r="FN67" s="33" t="str">
        <f>IFERROR(IF(AND(FN$69&gt;=VLOOKUP($DR$23,'Listas Suspensas'!$T$2:$U$13,2,0),FN$69&lt;=VLOOKUP($DU$23,'Listas Suspensas'!$T$2:$U$13,2,0)),"r",""),"")</f>
        <v/>
      </c>
      <c r="FO67" s="113"/>
      <c r="FR67" s="251"/>
      <c r="FS67" s="251"/>
      <c r="FT67" s="264"/>
      <c r="FU67" s="264"/>
      <c r="FV67" s="264"/>
      <c r="FW67" s="264"/>
      <c r="FX67" s="264"/>
      <c r="FY67" s="264"/>
      <c r="FZ67" s="264"/>
      <c r="GA67" s="264"/>
      <c r="GB67" s="264"/>
      <c r="GC67" s="265" t="s">
        <v>765</v>
      </c>
      <c r="GD67" s="266"/>
      <c r="GE67" s="266"/>
      <c r="GF67" s="266"/>
      <c r="GG67" s="266"/>
      <c r="GH67" s="266"/>
      <c r="GI67" s="266"/>
      <c r="GJ67" s="266"/>
      <c r="GK67" s="33" t="str">
        <f>IFERROR(IF(AND(GK$69&gt;=VLOOKUP($FW$23,'Listas Suspensas'!$T$2:$U$13,2,0),GK$69&lt;=VLOOKUP($FZ$23,'Listas Suspensas'!$T$2:$U$13,2,0)),"r",""),"")</f>
        <v/>
      </c>
      <c r="GL67" s="33" t="str">
        <f>IFERROR(IF(AND(GL$69&gt;=VLOOKUP($FW$23,'Listas Suspensas'!$T$2:$U$13,2,0),GL$69&lt;=VLOOKUP($FZ$23,'Listas Suspensas'!$T$2:$U$13,2,0)),"r",""),"")</f>
        <v/>
      </c>
      <c r="GM67" s="33" t="str">
        <f>IFERROR(IF(AND(GM$69&gt;=VLOOKUP($FW$23,'Listas Suspensas'!$T$2:$U$13,2,0),GM$69&lt;=VLOOKUP($FZ$23,'Listas Suspensas'!$T$2:$U$13,2,0)),"r",""),"")</f>
        <v/>
      </c>
      <c r="GN67" s="33" t="str">
        <f>IFERROR(IF(AND(GN$69&gt;=VLOOKUP($FW$23,'Listas Suspensas'!$T$2:$U$13,2,0),GN$69&lt;=VLOOKUP($FZ$23,'Listas Suspensas'!$T$2:$U$13,2,0)),"r",""),"")</f>
        <v/>
      </c>
      <c r="GO67" s="33" t="str">
        <f>IFERROR(IF(AND(GO$69&gt;=VLOOKUP($FW$23,'Listas Suspensas'!$T$2:$U$13,2,0),GO$69&lt;=VLOOKUP($FZ$23,'Listas Suspensas'!$T$2:$U$13,2,0)),"r",""),"")</f>
        <v/>
      </c>
      <c r="GP67" s="33" t="str">
        <f>IFERROR(IF(AND(GP$69&gt;=VLOOKUP($FW$23,'Listas Suspensas'!$T$2:$U$13,2,0),GP$69&lt;=VLOOKUP($FZ$23,'Listas Suspensas'!$T$2:$U$13,2,0)),"r",""),"")</f>
        <v/>
      </c>
      <c r="GQ67" s="33" t="str">
        <f>IFERROR(IF(AND(GQ$69&gt;=VLOOKUP($FW$23,'Listas Suspensas'!$T$2:$U$13,2,0),GQ$69&lt;=VLOOKUP($FZ$23,'Listas Suspensas'!$T$2:$U$13,2,0)),"r",""),"")</f>
        <v/>
      </c>
      <c r="GR67" s="33" t="str">
        <f>IFERROR(IF(AND(GR$69&gt;=VLOOKUP($FW$23,'Listas Suspensas'!$T$2:$U$13,2,0),GR$69&lt;=VLOOKUP($FZ$23,'Listas Suspensas'!$T$2:$U$13,2,0)),"r",""),"")</f>
        <v/>
      </c>
      <c r="GS67" s="33" t="str">
        <f>IFERROR(IF(AND(GS$69&gt;=VLOOKUP($FW$23,'Listas Suspensas'!$T$2:$U$13,2,0),GS$69&lt;=VLOOKUP($FZ$23,'Listas Suspensas'!$T$2:$U$13,2,0)),"r",""),"")</f>
        <v/>
      </c>
      <c r="GT67" s="33" t="str">
        <f>IFERROR(IF(AND(GT$69&gt;=VLOOKUP($FW$23,'Listas Suspensas'!$T$2:$U$13,2,0),GT$69&lt;=VLOOKUP($FZ$23,'Listas Suspensas'!$T$2:$U$13,2,0)),"r",""),"")</f>
        <v/>
      </c>
      <c r="GU67" s="33" t="str">
        <f>IFERROR(IF(AND(GU$69&gt;=VLOOKUP($FW$23,'Listas Suspensas'!$T$2:$U$13,2,0),GU$69&lt;=VLOOKUP($FZ$23,'Listas Suspensas'!$T$2:$U$13,2,0)),"r",""),"")</f>
        <v/>
      </c>
      <c r="GV67" s="33" t="str">
        <f>IFERROR(IF(AND(GV$69&gt;=VLOOKUP($FW$23,'Listas Suspensas'!$T$2:$U$13,2,0),GV$69&lt;=VLOOKUP($FZ$23,'Listas Suspensas'!$T$2:$U$13,2,0)),"r",""),"")</f>
        <v/>
      </c>
      <c r="GW67" s="33" t="str">
        <f>IFERROR(IF(AND(GW$69&gt;=VLOOKUP($FW$23,'Listas Suspensas'!$T$2:$U$13,2,0),GW$69&lt;=VLOOKUP($FZ$23,'Listas Suspensas'!$T$2:$U$13,2,0)),"r",""),"")</f>
        <v/>
      </c>
      <c r="GX67" s="33" t="str">
        <f>IFERROR(IF(AND(GX$69&gt;=VLOOKUP($FW$23,'Listas Suspensas'!$T$2:$U$13,2,0),GX$69&lt;=VLOOKUP($FZ$23,'Listas Suspensas'!$T$2:$U$13,2,0)),"r",""),"")</f>
        <v/>
      </c>
      <c r="GY67" s="33" t="str">
        <f>IFERROR(IF(AND(GY$69&gt;=VLOOKUP($FW$23,'Listas Suspensas'!$T$2:$U$13,2,0),GY$69&lt;=VLOOKUP($FZ$23,'Listas Suspensas'!$T$2:$U$13,2,0)),"r",""),"")</f>
        <v/>
      </c>
      <c r="GZ67" s="33" t="str">
        <f>IFERROR(IF(AND(GZ$69&gt;=VLOOKUP($FW$23,'Listas Suspensas'!$T$2:$U$13,2,0),GZ$69&lt;=VLOOKUP($FZ$23,'Listas Suspensas'!$T$2:$U$13,2,0)),"r",""),"")</f>
        <v/>
      </c>
      <c r="HA67" s="33" t="str">
        <f>IFERROR(IF(AND(HA$69&gt;=VLOOKUP($FW$23,'Listas Suspensas'!$T$2:$U$13,2,0),HA$69&lt;=VLOOKUP($FZ$23,'Listas Suspensas'!$T$2:$U$13,2,0)),"r",""),"")</f>
        <v/>
      </c>
      <c r="HB67" s="33" t="str">
        <f>IFERROR(IF(AND(HB$69&gt;=VLOOKUP($FW$23,'Listas Suspensas'!$T$2:$U$13,2,0),HB$69&lt;=VLOOKUP($FZ$23,'Listas Suspensas'!$T$2:$U$13,2,0)),"r",""),"")</f>
        <v/>
      </c>
      <c r="HC67" s="33" t="str">
        <f>IFERROR(IF(AND(HC$69&gt;=VLOOKUP($FW$23,'Listas Suspensas'!$T$2:$U$13,2,0),HC$69&lt;=VLOOKUP($FZ$23,'Listas Suspensas'!$T$2:$U$13,2,0)),"r",""),"")</f>
        <v/>
      </c>
      <c r="HD67" s="33" t="str">
        <f>IFERROR(IF(AND(HD$69&gt;=VLOOKUP($FW$23,'Listas Suspensas'!$T$2:$U$13,2,0),HD$69&lt;=VLOOKUP($FZ$23,'Listas Suspensas'!$T$2:$U$13,2,0)),"r",""),"")</f>
        <v/>
      </c>
      <c r="HE67" s="33" t="str">
        <f>IFERROR(IF(AND(HE$69&gt;=VLOOKUP($FW$23,'Listas Suspensas'!$T$2:$U$13,2,0),HE$69&lt;=VLOOKUP($FZ$23,'Listas Suspensas'!$T$2:$U$13,2,0)),"r",""),"")</f>
        <v/>
      </c>
      <c r="HF67" s="33" t="str">
        <f>IFERROR(IF(AND(HF$69&gt;=VLOOKUP($FW$23,'Listas Suspensas'!$T$2:$U$13,2,0),HF$69&lt;=VLOOKUP($FZ$23,'Listas Suspensas'!$T$2:$U$13,2,0)),"r",""),"")</f>
        <v/>
      </c>
      <c r="HG67" s="33" t="str">
        <f>IFERROR(IF(AND(HG$69&gt;=VLOOKUP($FW$23,'Listas Suspensas'!$T$2:$U$13,2,0),HG$69&lt;=VLOOKUP($FZ$23,'Listas Suspensas'!$T$2:$U$13,2,0)),"r",""),"")</f>
        <v/>
      </c>
      <c r="HH67" s="33" t="str">
        <f>IFERROR(IF(AND(HH$69&gt;=VLOOKUP($FW$23,'Listas Suspensas'!$T$2:$U$13,2,0),HH$69&lt;=VLOOKUP($FZ$23,'Listas Suspensas'!$T$2:$U$13,2,0)),"r",""),"")</f>
        <v/>
      </c>
      <c r="HI67" s="33" t="str">
        <f>IFERROR(IF(AND(HI$69&gt;=VLOOKUP($FW$23,'Listas Suspensas'!$T$2:$U$13,2,0),HI$69&lt;=VLOOKUP($FZ$23,'Listas Suspensas'!$T$2:$U$13,2,0)),"r",""),"")</f>
        <v/>
      </c>
      <c r="HJ67" s="33" t="str">
        <f>IFERROR(IF(AND(HJ$69&gt;=VLOOKUP($FW$23,'Listas Suspensas'!$T$2:$U$13,2,0),HJ$69&lt;=VLOOKUP($FZ$23,'Listas Suspensas'!$T$2:$U$13,2,0)),"r",""),"")</f>
        <v/>
      </c>
      <c r="HK67" s="33" t="str">
        <f>IFERROR(IF(AND(HK$69&gt;=VLOOKUP($FW$23,'Listas Suspensas'!$T$2:$U$13,2,0),HK$69&lt;=VLOOKUP($FZ$23,'Listas Suspensas'!$T$2:$U$13,2,0)),"r",""),"")</f>
        <v/>
      </c>
      <c r="HL67" s="33" t="str">
        <f>IFERROR(IF(AND(HL$69&gt;=VLOOKUP($FW$23,'Listas Suspensas'!$T$2:$U$13,2,0),HL$69&lt;=VLOOKUP($FZ$23,'Listas Suspensas'!$T$2:$U$13,2,0)),"r",""),"")</f>
        <v/>
      </c>
      <c r="HM67" s="33" t="str">
        <f>IFERROR(IF(AND(HM$69&gt;=VLOOKUP($FW$23,'Listas Suspensas'!$T$2:$U$13,2,0),HM$69&lt;=VLOOKUP($FZ$23,'Listas Suspensas'!$T$2:$U$13,2,0)),"r",""),"")</f>
        <v/>
      </c>
      <c r="HN67" s="33" t="str">
        <f>IFERROR(IF(AND(HN$69&gt;=VLOOKUP($FW$23,'Listas Suspensas'!$T$2:$U$13,2,0),HN$69&lt;=VLOOKUP($FZ$23,'Listas Suspensas'!$T$2:$U$13,2,0)),"r",""),"")</f>
        <v/>
      </c>
      <c r="HO67" s="33" t="str">
        <f>IFERROR(IF(AND(HO$69&gt;=VLOOKUP($FW$23,'Listas Suspensas'!$T$2:$U$13,2,0),HO$69&lt;=VLOOKUP($FZ$23,'Listas Suspensas'!$T$2:$U$13,2,0)),"r",""),"")</f>
        <v/>
      </c>
      <c r="HP67" s="33" t="str">
        <f>IFERROR(IF(AND(HP$69&gt;=VLOOKUP($FW$23,'Listas Suspensas'!$T$2:$U$13,2,0),HP$69&lt;=VLOOKUP($FZ$23,'Listas Suspensas'!$T$2:$U$13,2,0)),"r",""),"")</f>
        <v/>
      </c>
      <c r="HQ67" s="33" t="str">
        <f>IFERROR(IF(AND(HQ$69&gt;=VLOOKUP($FW$23,'Listas Suspensas'!$T$2:$U$13,2,0),HQ$69&lt;=VLOOKUP($FZ$23,'Listas Suspensas'!$T$2:$U$13,2,0)),"r",""),"")</f>
        <v/>
      </c>
      <c r="HR67" s="33" t="str">
        <f>IFERROR(IF(AND(HR$69&gt;=VLOOKUP($FW$23,'Listas Suspensas'!$T$2:$U$13,2,0),HR$69&lt;=VLOOKUP($FZ$23,'Listas Suspensas'!$T$2:$U$13,2,0)),"r",""),"")</f>
        <v/>
      </c>
      <c r="HS67" s="33" t="str">
        <f>IFERROR(IF(AND(HS$69&gt;=VLOOKUP($FW$23,'Listas Suspensas'!$T$2:$U$13,2,0),HS$69&lt;=VLOOKUP($FZ$23,'Listas Suspensas'!$T$2:$U$13,2,0)),"r",""),"")</f>
        <v/>
      </c>
      <c r="HT67" s="113"/>
      <c r="HW67" s="251"/>
      <c r="HX67" s="251"/>
      <c r="HY67" s="264"/>
      <c r="HZ67" s="264"/>
      <c r="IA67" s="264"/>
      <c r="IB67" s="264"/>
      <c r="IC67" s="264"/>
      <c r="ID67" s="264"/>
      <c r="IE67" s="264"/>
      <c r="IF67" s="264"/>
      <c r="IG67" s="264"/>
      <c r="IH67" s="265" t="s">
        <v>765</v>
      </c>
      <c r="II67" s="266"/>
      <c r="IJ67" s="266"/>
      <c r="IK67" s="266"/>
      <c r="IL67" s="266"/>
      <c r="IM67" s="266"/>
      <c r="IN67" s="266"/>
      <c r="IO67" s="266"/>
      <c r="IP67" s="33" t="str">
        <f>IFERROR(IF(AND(IP$69&gt;=VLOOKUP($IB$23,'Listas Suspensas'!$T$2:$U$13,2,0),IP$69&lt;=VLOOKUP($IE$23,'Listas Suspensas'!$T$2:$U$13,2,0)),"r",""),"")</f>
        <v/>
      </c>
      <c r="IQ67" s="33" t="str">
        <f>IFERROR(IF(AND(IQ$69&gt;=VLOOKUP($IB$23,'Listas Suspensas'!$T$2:$U$13,2,0),IQ$69&lt;=VLOOKUP($IE$23,'Listas Suspensas'!$T$2:$U$13,2,0)),"r",""),"")</f>
        <v/>
      </c>
      <c r="IR67" s="33" t="str">
        <f>IFERROR(IF(AND(IR$69&gt;=VLOOKUP($IB$23,'Listas Suspensas'!$T$2:$U$13,2,0),IR$69&lt;=VLOOKUP($IE$23,'Listas Suspensas'!$T$2:$U$13,2,0)),"r",""),"")</f>
        <v/>
      </c>
      <c r="IS67" s="33" t="str">
        <f>IFERROR(IF(AND(IS$69&gt;=VLOOKUP($IB$23,'Listas Suspensas'!$T$2:$U$13,2,0),IS$69&lt;=VLOOKUP($IE$23,'Listas Suspensas'!$T$2:$U$13,2,0)),"r",""),"")</f>
        <v/>
      </c>
      <c r="IT67" s="33" t="str">
        <f>IFERROR(IF(AND(IT$69&gt;=VLOOKUP($IB$23,'Listas Suspensas'!$T$2:$U$13,2,0),IT$69&lt;=VLOOKUP($IE$23,'Listas Suspensas'!$T$2:$U$13,2,0)),"r",""),"")</f>
        <v/>
      </c>
      <c r="IU67" s="33" t="str">
        <f>IFERROR(IF(AND(IU$69&gt;=VLOOKUP($IB$23,'Listas Suspensas'!$T$2:$U$13,2,0),IU$69&lt;=VLOOKUP($IE$23,'Listas Suspensas'!$T$2:$U$13,2,0)),"r",""),"")</f>
        <v/>
      </c>
      <c r="IV67" s="33" t="str">
        <f>IFERROR(IF(AND(IV$69&gt;=VLOOKUP($IB$23,'Listas Suspensas'!$T$2:$U$13,2,0),IV$69&lt;=VLOOKUP($IE$23,'Listas Suspensas'!$T$2:$U$13,2,0)),"r",""),"")</f>
        <v/>
      </c>
      <c r="IW67" s="33" t="str">
        <f>IFERROR(IF(AND(IW$69&gt;=VLOOKUP($IB$23,'Listas Suspensas'!$T$2:$U$13,2,0),IW$69&lt;=VLOOKUP($IE$23,'Listas Suspensas'!$T$2:$U$13,2,0)),"r",""),"")</f>
        <v/>
      </c>
      <c r="IX67" s="33" t="str">
        <f>IFERROR(IF(AND(IX$69&gt;=VLOOKUP($IB$23,'Listas Suspensas'!$T$2:$U$13,2,0),IX$69&lt;=VLOOKUP($IE$23,'Listas Suspensas'!$T$2:$U$13,2,0)),"r",""),"")</f>
        <v/>
      </c>
      <c r="IY67" s="33" t="str">
        <f>IFERROR(IF(AND(IY$69&gt;=VLOOKUP($IB$23,'Listas Suspensas'!$T$2:$U$13,2,0),IY$69&lt;=VLOOKUP($IE$23,'Listas Suspensas'!$T$2:$U$13,2,0)),"r",""),"")</f>
        <v/>
      </c>
      <c r="IZ67" s="33" t="str">
        <f>IFERROR(IF(AND(IZ$69&gt;=VLOOKUP($IB$23,'Listas Suspensas'!$T$2:$U$13,2,0),IZ$69&lt;=VLOOKUP($IE$23,'Listas Suspensas'!$T$2:$U$13,2,0)),"r",""),"")</f>
        <v/>
      </c>
      <c r="JA67" s="33" t="str">
        <f>IFERROR(IF(AND(JA$69&gt;=VLOOKUP($IB$23,'Listas Suspensas'!$T$2:$U$13,2,0),JA$69&lt;=VLOOKUP($IE$23,'Listas Suspensas'!$T$2:$U$13,2,0)),"r",""),"")</f>
        <v/>
      </c>
      <c r="JB67" s="33" t="str">
        <f>IFERROR(IF(AND(JB$69&gt;=VLOOKUP($IB$23,'Listas Suspensas'!$T$2:$U$13,2,0),JB$69&lt;=VLOOKUP($IE$23,'Listas Suspensas'!$T$2:$U$13,2,0)),"r",""),"")</f>
        <v/>
      </c>
      <c r="JC67" s="33" t="str">
        <f>IFERROR(IF(AND(JC$69&gt;=VLOOKUP($IB$23,'Listas Suspensas'!$T$2:$U$13,2,0),JC$69&lt;=VLOOKUP($IE$23,'Listas Suspensas'!$T$2:$U$13,2,0)),"r",""),"")</f>
        <v/>
      </c>
      <c r="JD67" s="33" t="str">
        <f>IFERROR(IF(AND(JD$69&gt;=VLOOKUP($IB$23,'Listas Suspensas'!$T$2:$U$13,2,0),JD$69&lt;=VLOOKUP($IE$23,'Listas Suspensas'!$T$2:$U$13,2,0)),"r",""),"")</f>
        <v/>
      </c>
      <c r="JE67" s="33" t="str">
        <f>IFERROR(IF(AND(JE$69&gt;=VLOOKUP($IB$23,'Listas Suspensas'!$T$2:$U$13,2,0),JE$69&lt;=VLOOKUP($IE$23,'Listas Suspensas'!$T$2:$U$13,2,0)),"r",""),"")</f>
        <v/>
      </c>
      <c r="JF67" s="33" t="str">
        <f>IFERROR(IF(AND(JF$69&gt;=VLOOKUP($IB$23,'Listas Suspensas'!$T$2:$U$13,2,0),JF$69&lt;=VLOOKUP($IE$23,'Listas Suspensas'!$T$2:$U$13,2,0)),"r",""),"")</f>
        <v/>
      </c>
      <c r="JG67" s="33" t="str">
        <f>IFERROR(IF(AND(JG$69&gt;=VLOOKUP($IB$23,'Listas Suspensas'!$T$2:$U$13,2,0),JG$69&lt;=VLOOKUP($IE$23,'Listas Suspensas'!$T$2:$U$13,2,0)),"r",""),"")</f>
        <v/>
      </c>
      <c r="JH67" s="33" t="str">
        <f>IFERROR(IF(AND(JH$69&gt;=VLOOKUP($IB$23,'Listas Suspensas'!$T$2:$U$13,2,0),JH$69&lt;=VLOOKUP($IE$23,'Listas Suspensas'!$T$2:$U$13,2,0)),"r",""),"")</f>
        <v/>
      </c>
      <c r="JI67" s="33" t="str">
        <f>IFERROR(IF(AND(JI$69&gt;=VLOOKUP($IB$23,'Listas Suspensas'!$T$2:$U$13,2,0),JI$69&lt;=VLOOKUP($IE$23,'Listas Suspensas'!$T$2:$U$13,2,0)),"r",""),"")</f>
        <v/>
      </c>
      <c r="JJ67" s="33" t="str">
        <f>IFERROR(IF(AND(JJ$69&gt;=VLOOKUP($IB$23,'Listas Suspensas'!$T$2:$U$13,2,0),JJ$69&lt;=VLOOKUP($IE$23,'Listas Suspensas'!$T$2:$U$13,2,0)),"r",""),"")</f>
        <v/>
      </c>
      <c r="JK67" s="33" t="str">
        <f>IFERROR(IF(AND(JK$69&gt;=VLOOKUP($IB$23,'Listas Suspensas'!$T$2:$U$13,2,0),JK$69&lt;=VLOOKUP($IE$23,'Listas Suspensas'!$T$2:$U$13,2,0)),"r",""),"")</f>
        <v/>
      </c>
      <c r="JL67" s="33" t="str">
        <f>IFERROR(IF(AND(JL$69&gt;=VLOOKUP($IB$23,'Listas Suspensas'!$T$2:$U$13,2,0),JL$69&lt;=VLOOKUP($IE$23,'Listas Suspensas'!$T$2:$U$13,2,0)),"r",""),"")</f>
        <v/>
      </c>
      <c r="JM67" s="33" t="str">
        <f>IFERROR(IF(AND(JM$69&gt;=VLOOKUP($IB$23,'Listas Suspensas'!$T$2:$U$13,2,0),JM$69&lt;=VLOOKUP($IE$23,'Listas Suspensas'!$T$2:$U$13,2,0)),"r",""),"")</f>
        <v/>
      </c>
      <c r="JN67" s="33" t="str">
        <f>IFERROR(IF(AND(JN$69&gt;=VLOOKUP($IB$23,'Listas Suspensas'!$T$2:$U$13,2,0),JN$69&lt;=VLOOKUP($IE$23,'Listas Suspensas'!$T$2:$U$13,2,0)),"r",""),"")</f>
        <v/>
      </c>
      <c r="JO67" s="33" t="str">
        <f>IFERROR(IF(AND(JO$69&gt;=VLOOKUP($IB$23,'Listas Suspensas'!$T$2:$U$13,2,0),JO$69&lt;=VLOOKUP($IE$23,'Listas Suspensas'!$T$2:$U$13,2,0)),"r",""),"")</f>
        <v/>
      </c>
      <c r="JP67" s="33" t="str">
        <f>IFERROR(IF(AND(JP$69&gt;=VLOOKUP($IB$23,'Listas Suspensas'!$T$2:$U$13,2,0),JP$69&lt;=VLOOKUP($IE$23,'Listas Suspensas'!$T$2:$U$13,2,0)),"r",""),"")</f>
        <v/>
      </c>
      <c r="JQ67" s="33" t="str">
        <f>IFERROR(IF(AND(JQ$69&gt;=VLOOKUP($IB$23,'Listas Suspensas'!$T$2:$U$13,2,0),JQ$69&lt;=VLOOKUP($IE$23,'Listas Suspensas'!$T$2:$U$13,2,0)),"r",""),"")</f>
        <v/>
      </c>
      <c r="JR67" s="33" t="str">
        <f>IFERROR(IF(AND(JR$69&gt;=VLOOKUP($IB$23,'Listas Suspensas'!$T$2:$U$13,2,0),JR$69&lt;=VLOOKUP($IE$23,'Listas Suspensas'!$T$2:$U$13,2,0)),"r",""),"")</f>
        <v/>
      </c>
      <c r="JS67" s="33" t="str">
        <f>IFERROR(IF(AND(JS$69&gt;=VLOOKUP($IB$23,'Listas Suspensas'!$T$2:$U$13,2,0),JS$69&lt;=VLOOKUP($IE$23,'Listas Suspensas'!$T$2:$U$13,2,0)),"r",""),"")</f>
        <v/>
      </c>
      <c r="JT67" s="33" t="str">
        <f>IFERROR(IF(AND(JT$69&gt;=VLOOKUP($IB$23,'Listas Suspensas'!$T$2:$U$13,2,0),JT$69&lt;=VLOOKUP($IE$23,'Listas Suspensas'!$T$2:$U$13,2,0)),"r",""),"")</f>
        <v/>
      </c>
      <c r="JU67" s="33" t="str">
        <f>IFERROR(IF(AND(JU$69&gt;=VLOOKUP($IB$23,'Listas Suspensas'!$T$2:$U$13,2,0),JU$69&lt;=VLOOKUP($IE$23,'Listas Suspensas'!$T$2:$U$13,2,0)),"r",""),"")</f>
        <v/>
      </c>
      <c r="JV67" s="33" t="str">
        <f>IFERROR(IF(AND(JV$69&gt;=VLOOKUP($IB$23,'Listas Suspensas'!$T$2:$U$13,2,0),JV$69&lt;=VLOOKUP($IE$23,'Listas Suspensas'!$T$2:$U$13,2,0)),"r",""),"")</f>
        <v/>
      </c>
      <c r="JW67" s="33" t="str">
        <f>IFERROR(IF(AND(JW$69&gt;=VLOOKUP($IB$23,'Listas Suspensas'!$T$2:$U$13,2,0),JW$69&lt;=VLOOKUP($IE$23,'Listas Suspensas'!$T$2:$U$13,2,0)),"r",""),"")</f>
        <v/>
      </c>
      <c r="JX67" s="33" t="str">
        <f>IFERROR(IF(AND(JX$69&gt;=VLOOKUP($IB$23,'Listas Suspensas'!$T$2:$U$13,2,0),JX$69&lt;=VLOOKUP($IE$23,'Listas Suspensas'!$T$2:$U$13,2,0)),"r",""),"")</f>
        <v/>
      </c>
      <c r="JY67" s="113"/>
      <c r="KB67" s="251"/>
      <c r="KC67" s="251"/>
      <c r="KD67" s="264"/>
      <c r="KE67" s="264"/>
      <c r="KF67" s="264"/>
      <c r="KG67" s="264"/>
      <c r="KH67" s="264"/>
      <c r="KI67" s="264"/>
      <c r="KJ67" s="264"/>
      <c r="KK67" s="264"/>
      <c r="KL67" s="264"/>
      <c r="KM67" s="265" t="s">
        <v>765</v>
      </c>
      <c r="KN67" s="266"/>
      <c r="KO67" s="266"/>
      <c r="KP67" s="266"/>
      <c r="KQ67" s="266"/>
      <c r="KR67" s="266"/>
      <c r="KS67" s="266"/>
      <c r="KT67" s="266"/>
      <c r="KU67" s="33" t="str">
        <f>IFERROR(IF(AND(KU$69&gt;=VLOOKUP($KG$23,'Listas Suspensas'!$T$2:$U$13,2,0),KU$69&lt;=VLOOKUP($KJ$23,'Listas Suspensas'!$T$2:$U$13,2,0)),"r",""),"")</f>
        <v/>
      </c>
      <c r="KV67" s="33" t="str">
        <f>IFERROR(IF(AND(KV$69&gt;=VLOOKUP($KG$23,'Listas Suspensas'!$T$2:$U$13,2,0),KV$69&lt;=VLOOKUP($KJ$23,'Listas Suspensas'!$T$2:$U$13,2,0)),"r",""),"")</f>
        <v/>
      </c>
      <c r="KW67" s="33" t="str">
        <f>IFERROR(IF(AND(KW$69&gt;=VLOOKUP($KG$23,'Listas Suspensas'!$T$2:$U$13,2,0),KW$69&lt;=VLOOKUP($KJ$23,'Listas Suspensas'!$T$2:$U$13,2,0)),"r",""),"")</f>
        <v/>
      </c>
      <c r="KX67" s="33" t="str">
        <f>IFERROR(IF(AND(KX$69&gt;=VLOOKUP($KG$23,'Listas Suspensas'!$T$2:$U$13,2,0),KX$69&lt;=VLOOKUP($KJ$23,'Listas Suspensas'!$T$2:$U$13,2,0)),"r",""),"")</f>
        <v/>
      </c>
      <c r="KY67" s="33" t="str">
        <f>IFERROR(IF(AND(KY$69&gt;=VLOOKUP($KG$23,'Listas Suspensas'!$T$2:$U$13,2,0),KY$69&lt;=VLOOKUP($KJ$23,'Listas Suspensas'!$T$2:$U$13,2,0)),"r",""),"")</f>
        <v/>
      </c>
      <c r="KZ67" s="33" t="str">
        <f>IFERROR(IF(AND(KZ$69&gt;=VLOOKUP($KG$23,'Listas Suspensas'!$T$2:$U$13,2,0),KZ$69&lt;=VLOOKUP($KJ$23,'Listas Suspensas'!$T$2:$U$13,2,0)),"r",""),"")</f>
        <v/>
      </c>
      <c r="LA67" s="33" t="str">
        <f>IFERROR(IF(AND(LA$69&gt;=VLOOKUP($KG$23,'Listas Suspensas'!$T$2:$U$13,2,0),LA$69&lt;=VLOOKUP($KJ$23,'Listas Suspensas'!$T$2:$U$13,2,0)),"r",""),"")</f>
        <v/>
      </c>
      <c r="LB67" s="33" t="str">
        <f>IFERROR(IF(AND(LB$69&gt;=VLOOKUP($KG$23,'Listas Suspensas'!$T$2:$U$13,2,0),LB$69&lt;=VLOOKUP($KJ$23,'Listas Suspensas'!$T$2:$U$13,2,0)),"r",""),"")</f>
        <v/>
      </c>
      <c r="LC67" s="33" t="str">
        <f>IFERROR(IF(AND(LC$69&gt;=VLOOKUP($KG$23,'Listas Suspensas'!$T$2:$U$13,2,0),LC$69&lt;=VLOOKUP($KJ$23,'Listas Suspensas'!$T$2:$U$13,2,0)),"r",""),"")</f>
        <v/>
      </c>
      <c r="LD67" s="33" t="str">
        <f>IFERROR(IF(AND(LD$69&gt;=VLOOKUP($KG$23,'Listas Suspensas'!$T$2:$U$13,2,0),LD$69&lt;=VLOOKUP($KJ$23,'Listas Suspensas'!$T$2:$U$13,2,0)),"r",""),"")</f>
        <v/>
      </c>
      <c r="LE67" s="33" t="str">
        <f>IFERROR(IF(AND(LE$69&gt;=VLOOKUP($KG$23,'Listas Suspensas'!$T$2:$U$13,2,0),LE$69&lt;=VLOOKUP($KJ$23,'Listas Suspensas'!$T$2:$U$13,2,0)),"r",""),"")</f>
        <v/>
      </c>
      <c r="LF67" s="33" t="str">
        <f>IFERROR(IF(AND(LF$69&gt;=VLOOKUP($KG$23,'Listas Suspensas'!$T$2:$U$13,2,0),LF$69&lt;=VLOOKUP($KJ$23,'Listas Suspensas'!$T$2:$U$13,2,0)),"r",""),"")</f>
        <v/>
      </c>
      <c r="LG67" s="33" t="str">
        <f>IFERROR(IF(AND(LG$69&gt;=VLOOKUP($KG$23,'Listas Suspensas'!$T$2:$U$13,2,0),LG$69&lt;=VLOOKUP($KJ$23,'Listas Suspensas'!$T$2:$U$13,2,0)),"r",""),"")</f>
        <v/>
      </c>
      <c r="LH67" s="33" t="str">
        <f>IFERROR(IF(AND(LH$69&gt;=VLOOKUP($KG$23,'Listas Suspensas'!$T$2:$U$13,2,0),LH$69&lt;=VLOOKUP($KJ$23,'Listas Suspensas'!$T$2:$U$13,2,0)),"r",""),"")</f>
        <v/>
      </c>
      <c r="LI67" s="33" t="str">
        <f>IFERROR(IF(AND(LI$69&gt;=VLOOKUP($KG$23,'Listas Suspensas'!$T$2:$U$13,2,0),LI$69&lt;=VLOOKUP($KJ$23,'Listas Suspensas'!$T$2:$U$13,2,0)),"r",""),"")</f>
        <v/>
      </c>
      <c r="LJ67" s="33" t="str">
        <f>IFERROR(IF(AND(LJ$69&gt;=VLOOKUP($KG$23,'Listas Suspensas'!$T$2:$U$13,2,0),LJ$69&lt;=VLOOKUP($KJ$23,'Listas Suspensas'!$T$2:$U$13,2,0)),"r",""),"")</f>
        <v/>
      </c>
      <c r="LK67" s="33" t="str">
        <f>IFERROR(IF(AND(LK$69&gt;=VLOOKUP($KG$23,'Listas Suspensas'!$T$2:$U$13,2,0),LK$69&lt;=VLOOKUP($KJ$23,'Listas Suspensas'!$T$2:$U$13,2,0)),"r",""),"")</f>
        <v/>
      </c>
      <c r="LL67" s="33" t="str">
        <f>IFERROR(IF(AND(LL$69&gt;=VLOOKUP($KG$23,'Listas Suspensas'!$T$2:$U$13,2,0),LL$69&lt;=VLOOKUP($KJ$23,'Listas Suspensas'!$T$2:$U$13,2,0)),"r",""),"")</f>
        <v/>
      </c>
      <c r="LM67" s="33" t="str">
        <f>IFERROR(IF(AND(LM$69&gt;=VLOOKUP($KG$23,'Listas Suspensas'!$T$2:$U$13,2,0),LM$69&lt;=VLOOKUP($KJ$23,'Listas Suspensas'!$T$2:$U$13,2,0)),"r",""),"")</f>
        <v/>
      </c>
      <c r="LN67" s="33" t="str">
        <f>IFERROR(IF(AND(LN$69&gt;=VLOOKUP($KG$23,'Listas Suspensas'!$T$2:$U$13,2,0),LN$69&lt;=VLOOKUP($KJ$23,'Listas Suspensas'!$T$2:$U$13,2,0)),"r",""),"")</f>
        <v/>
      </c>
      <c r="LO67" s="33" t="str">
        <f>IFERROR(IF(AND(LO$69&gt;=VLOOKUP($KG$23,'Listas Suspensas'!$T$2:$U$13,2,0),LO$69&lt;=VLOOKUP($KJ$23,'Listas Suspensas'!$T$2:$U$13,2,0)),"r",""),"")</f>
        <v/>
      </c>
      <c r="LP67" s="33" t="str">
        <f>IFERROR(IF(AND(LP$69&gt;=VLOOKUP($KG$23,'Listas Suspensas'!$T$2:$U$13,2,0),LP$69&lt;=VLOOKUP($KJ$23,'Listas Suspensas'!$T$2:$U$13,2,0)),"r",""),"")</f>
        <v/>
      </c>
      <c r="LQ67" s="33" t="str">
        <f>IFERROR(IF(AND(LQ$69&gt;=VLOOKUP($KG$23,'Listas Suspensas'!$T$2:$U$13,2,0),LQ$69&lt;=VLOOKUP($KJ$23,'Listas Suspensas'!$T$2:$U$13,2,0)),"r",""),"")</f>
        <v/>
      </c>
      <c r="LR67" s="33" t="str">
        <f>IFERROR(IF(AND(LR$69&gt;=VLOOKUP($KG$23,'Listas Suspensas'!$T$2:$U$13,2,0),LR$69&lt;=VLOOKUP($KJ$23,'Listas Suspensas'!$T$2:$U$13,2,0)),"r",""),"")</f>
        <v/>
      </c>
      <c r="LS67" s="33" t="str">
        <f>IFERROR(IF(AND(LS$69&gt;=VLOOKUP($KG$23,'Listas Suspensas'!$T$2:$U$13,2,0),LS$69&lt;=VLOOKUP($KJ$23,'Listas Suspensas'!$T$2:$U$13,2,0)),"r",""),"")</f>
        <v/>
      </c>
      <c r="LT67" s="33" t="str">
        <f>IFERROR(IF(AND(LT$69&gt;=VLOOKUP($KG$23,'Listas Suspensas'!$T$2:$U$13,2,0),LT$69&lt;=VLOOKUP($KJ$23,'Listas Suspensas'!$T$2:$U$13,2,0)),"r",""),"")</f>
        <v/>
      </c>
      <c r="LU67" s="33" t="str">
        <f>IFERROR(IF(AND(LU$69&gt;=VLOOKUP($KG$23,'Listas Suspensas'!$T$2:$U$13,2,0),LU$69&lt;=VLOOKUP($KJ$23,'Listas Suspensas'!$T$2:$U$13,2,0)),"r",""),"")</f>
        <v/>
      </c>
      <c r="LV67" s="33" t="str">
        <f>IFERROR(IF(AND(LV$69&gt;=VLOOKUP($KG$23,'Listas Suspensas'!$T$2:$U$13,2,0),LV$69&lt;=VLOOKUP($KJ$23,'Listas Suspensas'!$T$2:$U$13,2,0)),"r",""),"")</f>
        <v/>
      </c>
      <c r="LW67" s="33" t="str">
        <f>IFERROR(IF(AND(LW$69&gt;=VLOOKUP($KG$23,'Listas Suspensas'!$T$2:$U$13,2,0),LW$69&lt;=VLOOKUP($KJ$23,'Listas Suspensas'!$T$2:$U$13,2,0)),"r",""),"")</f>
        <v/>
      </c>
      <c r="LX67" s="33" t="str">
        <f>IFERROR(IF(AND(LX$69&gt;=VLOOKUP($KG$23,'Listas Suspensas'!$T$2:$U$13,2,0),LX$69&lt;=VLOOKUP($KJ$23,'Listas Suspensas'!$T$2:$U$13,2,0)),"r",""),"")</f>
        <v/>
      </c>
      <c r="LY67" s="33" t="str">
        <f>IFERROR(IF(AND(LY$69&gt;=VLOOKUP($KG$23,'Listas Suspensas'!$T$2:$U$13,2,0),LY$69&lt;=VLOOKUP($KJ$23,'Listas Suspensas'!$T$2:$U$13,2,0)),"r",""),"")</f>
        <v/>
      </c>
      <c r="LZ67" s="33" t="str">
        <f>IFERROR(IF(AND(LZ$69&gt;=VLOOKUP($KG$23,'Listas Suspensas'!$T$2:$U$13,2,0),LZ$69&lt;=VLOOKUP($KJ$23,'Listas Suspensas'!$T$2:$U$13,2,0)),"r",""),"")</f>
        <v/>
      </c>
      <c r="MA67" s="33" t="str">
        <f>IFERROR(IF(AND(MA$69&gt;=VLOOKUP($KG$23,'Listas Suspensas'!$T$2:$U$13,2,0),MA$69&lt;=VLOOKUP($KJ$23,'Listas Suspensas'!$T$2:$U$13,2,0)),"r",""),"")</f>
        <v/>
      </c>
      <c r="MB67" s="33" t="str">
        <f>IFERROR(IF(AND(MB$69&gt;=VLOOKUP($KG$23,'Listas Suspensas'!$T$2:$U$13,2,0),MB$69&lt;=VLOOKUP($KJ$23,'Listas Suspensas'!$T$2:$U$13,2,0)),"r",""),"")</f>
        <v/>
      </c>
      <c r="MC67" s="33" t="str">
        <f>IFERROR(IF(AND(MC$69&gt;=VLOOKUP($KG$23,'Listas Suspensas'!$T$2:$U$13,2,0),MC$69&lt;=VLOOKUP($KJ$23,'Listas Suspensas'!$T$2:$U$13,2,0)),"r",""),"")</f>
        <v/>
      </c>
      <c r="MD67" s="113"/>
      <c r="MG67" s="251"/>
      <c r="MH67" s="251"/>
      <c r="MI67" s="264"/>
      <c r="MJ67" s="264"/>
      <c r="MK67" s="264"/>
      <c r="ML67" s="264"/>
      <c r="MM67" s="264"/>
      <c r="MN67" s="264"/>
      <c r="MO67" s="264"/>
      <c r="MP67" s="264"/>
      <c r="MQ67" s="264"/>
      <c r="MR67" s="265" t="s">
        <v>765</v>
      </c>
      <c r="MS67" s="266"/>
      <c r="MT67" s="266"/>
      <c r="MU67" s="266"/>
      <c r="MV67" s="266"/>
      <c r="MW67" s="266"/>
      <c r="MX67" s="266"/>
      <c r="MY67" s="266"/>
      <c r="MZ67" s="33" t="str">
        <f>IFERROR(IF(AND(MZ$69&gt;=VLOOKUP($ML$23,'Listas Suspensas'!$T$2:$U$13,2,0),MZ$69&lt;=VLOOKUP($MO$23,'Listas Suspensas'!$T$2:$U$13,2,0)),"r",""),"")</f>
        <v/>
      </c>
      <c r="NA67" s="33" t="str">
        <f>IFERROR(IF(AND(NA$69&gt;=VLOOKUP($ML$23,'Listas Suspensas'!$T$2:$U$13,2,0),NA$69&lt;=VLOOKUP($MO$23,'Listas Suspensas'!$T$2:$U$13,2,0)),"r",""),"")</f>
        <v/>
      </c>
      <c r="NB67" s="33" t="str">
        <f>IFERROR(IF(AND(NB$69&gt;=VLOOKUP($ML$23,'Listas Suspensas'!$T$2:$U$13,2,0),NB$69&lt;=VLOOKUP($MO$23,'Listas Suspensas'!$T$2:$U$13,2,0)),"r",""),"")</f>
        <v/>
      </c>
      <c r="NC67" s="33" t="str">
        <f>IFERROR(IF(AND(NC$69&gt;=VLOOKUP($ML$23,'Listas Suspensas'!$T$2:$U$13,2,0),NC$69&lt;=VLOOKUP($MO$23,'Listas Suspensas'!$T$2:$U$13,2,0)),"r",""),"")</f>
        <v/>
      </c>
      <c r="ND67" s="33" t="str">
        <f>IFERROR(IF(AND(ND$69&gt;=VLOOKUP($ML$23,'Listas Suspensas'!$T$2:$U$13,2,0),ND$69&lt;=VLOOKUP($MO$23,'Listas Suspensas'!$T$2:$U$13,2,0)),"r",""),"")</f>
        <v/>
      </c>
      <c r="NE67" s="33" t="str">
        <f>IFERROR(IF(AND(NE$69&gt;=VLOOKUP($ML$23,'Listas Suspensas'!$T$2:$U$13,2,0),NE$69&lt;=VLOOKUP($MO$23,'Listas Suspensas'!$T$2:$U$13,2,0)),"r",""),"")</f>
        <v/>
      </c>
      <c r="NF67" s="33" t="str">
        <f>IFERROR(IF(AND(NF$69&gt;=VLOOKUP($ML$23,'Listas Suspensas'!$T$2:$U$13,2,0),NF$69&lt;=VLOOKUP($MO$23,'Listas Suspensas'!$T$2:$U$13,2,0)),"r",""),"")</f>
        <v/>
      </c>
      <c r="NG67" s="33" t="str">
        <f>IFERROR(IF(AND(NG$69&gt;=VLOOKUP($ML$23,'Listas Suspensas'!$T$2:$U$13,2,0),NG$69&lt;=VLOOKUP($MO$23,'Listas Suspensas'!$T$2:$U$13,2,0)),"r",""),"")</f>
        <v/>
      </c>
      <c r="NH67" s="33" t="str">
        <f>IFERROR(IF(AND(NH$69&gt;=VLOOKUP($ML$23,'Listas Suspensas'!$T$2:$U$13,2,0),NH$69&lt;=VLOOKUP($MO$23,'Listas Suspensas'!$T$2:$U$13,2,0)),"r",""),"")</f>
        <v/>
      </c>
      <c r="NI67" s="33" t="str">
        <f>IFERROR(IF(AND(NI$69&gt;=VLOOKUP($ML$23,'Listas Suspensas'!$T$2:$U$13,2,0),NI$69&lt;=VLOOKUP($MO$23,'Listas Suspensas'!$T$2:$U$13,2,0)),"r",""),"")</f>
        <v/>
      </c>
      <c r="NJ67" s="33" t="str">
        <f>IFERROR(IF(AND(NJ$69&gt;=VLOOKUP($ML$23,'Listas Suspensas'!$T$2:$U$13,2,0),NJ$69&lt;=VLOOKUP($MO$23,'Listas Suspensas'!$T$2:$U$13,2,0)),"r",""),"")</f>
        <v/>
      </c>
      <c r="NK67" s="33" t="str">
        <f>IFERROR(IF(AND(NK$69&gt;=VLOOKUP($ML$23,'Listas Suspensas'!$T$2:$U$13,2,0),NK$69&lt;=VLOOKUP($MO$23,'Listas Suspensas'!$T$2:$U$13,2,0)),"r",""),"")</f>
        <v/>
      </c>
      <c r="NL67" s="33" t="str">
        <f>IFERROR(IF(AND(NL$69&gt;=VLOOKUP($ML$23,'Listas Suspensas'!$T$2:$U$13,2,0),NL$69&lt;=VLOOKUP($MO$23,'Listas Suspensas'!$T$2:$U$13,2,0)),"r",""),"")</f>
        <v/>
      </c>
      <c r="NM67" s="33" t="str">
        <f>IFERROR(IF(AND(NM$69&gt;=VLOOKUP($ML$23,'Listas Suspensas'!$T$2:$U$13,2,0),NM$69&lt;=VLOOKUP($MO$23,'Listas Suspensas'!$T$2:$U$13,2,0)),"r",""),"")</f>
        <v/>
      </c>
      <c r="NN67" s="33" t="str">
        <f>IFERROR(IF(AND(NN$69&gt;=VLOOKUP($ML$23,'Listas Suspensas'!$T$2:$U$13,2,0),NN$69&lt;=VLOOKUP($MO$23,'Listas Suspensas'!$T$2:$U$13,2,0)),"r",""),"")</f>
        <v/>
      </c>
      <c r="NO67" s="33" t="str">
        <f>IFERROR(IF(AND(NO$69&gt;=VLOOKUP($ML$23,'Listas Suspensas'!$T$2:$U$13,2,0),NO$69&lt;=VLOOKUP($MO$23,'Listas Suspensas'!$T$2:$U$13,2,0)),"r",""),"")</f>
        <v/>
      </c>
      <c r="NP67" s="33" t="str">
        <f>IFERROR(IF(AND(NP$69&gt;=VLOOKUP($ML$23,'Listas Suspensas'!$T$2:$U$13,2,0),NP$69&lt;=VLOOKUP($MO$23,'Listas Suspensas'!$T$2:$U$13,2,0)),"r",""),"")</f>
        <v/>
      </c>
      <c r="NQ67" s="33" t="str">
        <f>IFERROR(IF(AND(NQ$69&gt;=VLOOKUP($ML$23,'Listas Suspensas'!$T$2:$U$13,2,0),NQ$69&lt;=VLOOKUP($MO$23,'Listas Suspensas'!$T$2:$U$13,2,0)),"r",""),"")</f>
        <v/>
      </c>
      <c r="NR67" s="33" t="str">
        <f>IFERROR(IF(AND(NR$69&gt;=VLOOKUP($ML$23,'Listas Suspensas'!$T$2:$U$13,2,0),NR$69&lt;=VLOOKUP($MO$23,'Listas Suspensas'!$T$2:$U$13,2,0)),"r",""),"")</f>
        <v/>
      </c>
      <c r="NS67" s="33" t="str">
        <f>IFERROR(IF(AND(NS$69&gt;=VLOOKUP($ML$23,'Listas Suspensas'!$T$2:$U$13,2,0),NS$69&lt;=VLOOKUP($MO$23,'Listas Suspensas'!$T$2:$U$13,2,0)),"r",""),"")</f>
        <v/>
      </c>
      <c r="NT67" s="33" t="str">
        <f>IFERROR(IF(AND(NT$69&gt;=VLOOKUP($ML$23,'Listas Suspensas'!$T$2:$U$13,2,0),NT$69&lt;=VLOOKUP($MO$23,'Listas Suspensas'!$T$2:$U$13,2,0)),"r",""),"")</f>
        <v/>
      </c>
      <c r="NU67" s="33" t="str">
        <f>IFERROR(IF(AND(NU$69&gt;=VLOOKUP($ML$23,'Listas Suspensas'!$T$2:$U$13,2,0),NU$69&lt;=VLOOKUP($MO$23,'Listas Suspensas'!$T$2:$U$13,2,0)),"r",""),"")</f>
        <v/>
      </c>
      <c r="NV67" s="33" t="str">
        <f>IFERROR(IF(AND(NV$69&gt;=VLOOKUP($ML$23,'Listas Suspensas'!$T$2:$U$13,2,0),NV$69&lt;=VLOOKUP($MO$23,'Listas Suspensas'!$T$2:$U$13,2,0)),"r",""),"")</f>
        <v/>
      </c>
      <c r="NW67" s="33" t="str">
        <f>IFERROR(IF(AND(NW$69&gt;=VLOOKUP($ML$23,'Listas Suspensas'!$T$2:$U$13,2,0),NW$69&lt;=VLOOKUP($MO$23,'Listas Suspensas'!$T$2:$U$13,2,0)),"r",""),"")</f>
        <v/>
      </c>
      <c r="NX67" s="33" t="str">
        <f>IFERROR(IF(AND(NX$69&gt;=VLOOKUP($ML$23,'Listas Suspensas'!$T$2:$U$13,2,0),NX$69&lt;=VLOOKUP($MO$23,'Listas Suspensas'!$T$2:$U$13,2,0)),"r",""),"")</f>
        <v/>
      </c>
      <c r="NY67" s="33" t="str">
        <f>IFERROR(IF(AND(NY$69&gt;=VLOOKUP($ML$23,'Listas Suspensas'!$T$2:$U$13,2,0),NY$69&lt;=VLOOKUP($MO$23,'Listas Suspensas'!$T$2:$U$13,2,0)),"r",""),"")</f>
        <v/>
      </c>
      <c r="NZ67" s="33" t="str">
        <f>IFERROR(IF(AND(NZ$69&gt;=VLOOKUP($ML$23,'Listas Suspensas'!$T$2:$U$13,2,0),NZ$69&lt;=VLOOKUP($MO$23,'Listas Suspensas'!$T$2:$U$13,2,0)),"r",""),"")</f>
        <v/>
      </c>
      <c r="OA67" s="33" t="str">
        <f>IFERROR(IF(AND(OA$69&gt;=VLOOKUP($ML$23,'Listas Suspensas'!$T$2:$U$13,2,0),OA$69&lt;=VLOOKUP($MO$23,'Listas Suspensas'!$T$2:$U$13,2,0)),"r",""),"")</f>
        <v/>
      </c>
      <c r="OB67" s="33" t="str">
        <f>IFERROR(IF(AND(OB$69&gt;=VLOOKUP($ML$23,'Listas Suspensas'!$T$2:$U$13,2,0),OB$69&lt;=VLOOKUP($MO$23,'Listas Suspensas'!$T$2:$U$13,2,0)),"r",""),"")</f>
        <v/>
      </c>
      <c r="OC67" s="33" t="str">
        <f>IFERROR(IF(AND(OC$69&gt;=VLOOKUP($ML$23,'Listas Suspensas'!$T$2:$U$13,2,0),OC$69&lt;=VLOOKUP($MO$23,'Listas Suspensas'!$T$2:$U$13,2,0)),"r",""),"")</f>
        <v/>
      </c>
      <c r="OD67" s="33" t="str">
        <f>IFERROR(IF(AND(OD$69&gt;=VLOOKUP($ML$23,'Listas Suspensas'!$T$2:$U$13,2,0),OD$69&lt;=VLOOKUP($MO$23,'Listas Suspensas'!$T$2:$U$13,2,0)),"r",""),"")</f>
        <v/>
      </c>
      <c r="OE67" s="33" t="str">
        <f>IFERROR(IF(AND(OE$69&gt;=VLOOKUP($ML$23,'Listas Suspensas'!$T$2:$U$13,2,0),OE$69&lt;=VLOOKUP($MO$23,'Listas Suspensas'!$T$2:$U$13,2,0)),"r",""),"")</f>
        <v/>
      </c>
      <c r="OF67" s="33" t="str">
        <f>IFERROR(IF(AND(OF$69&gt;=VLOOKUP($ML$23,'Listas Suspensas'!$T$2:$U$13,2,0),OF$69&lt;=VLOOKUP($MO$23,'Listas Suspensas'!$T$2:$U$13,2,0)),"r",""),"")</f>
        <v/>
      </c>
      <c r="OG67" s="33" t="str">
        <f>IFERROR(IF(AND(OG$69&gt;=VLOOKUP($ML$23,'Listas Suspensas'!$T$2:$U$13,2,0),OG$69&lt;=VLOOKUP($MO$23,'Listas Suspensas'!$T$2:$U$13,2,0)),"r",""),"")</f>
        <v/>
      </c>
      <c r="OH67" s="33" t="str">
        <f>IFERROR(IF(AND(OH$69&gt;=VLOOKUP($ML$23,'Listas Suspensas'!$T$2:$U$13,2,0),OH$69&lt;=VLOOKUP($MO$23,'Listas Suspensas'!$T$2:$U$13,2,0)),"r",""),"")</f>
        <v/>
      </c>
      <c r="OI67" s="113"/>
      <c r="OL67" s="251"/>
      <c r="OM67" s="251"/>
      <c r="ON67" s="264"/>
      <c r="OO67" s="264"/>
      <c r="OP67" s="264"/>
      <c r="OQ67" s="264"/>
      <c r="OR67" s="264"/>
      <c r="OS67" s="264"/>
      <c r="OT67" s="264"/>
      <c r="OU67" s="264"/>
      <c r="OV67" s="264"/>
      <c r="OW67" s="265" t="s">
        <v>765</v>
      </c>
      <c r="OX67" s="266"/>
      <c r="OY67" s="266"/>
      <c r="OZ67" s="266"/>
      <c r="PA67" s="266"/>
      <c r="PB67" s="266"/>
      <c r="PC67" s="266"/>
      <c r="PD67" s="266"/>
      <c r="PE67" s="33" t="str">
        <f>IFERROR(IF(AND(PE$69&gt;=VLOOKUP($OQ$23,'Listas Suspensas'!$T$2:$U$13,2,0),PE$69&lt;=VLOOKUP($OT$23,'Listas Suspensas'!$T$2:$U$13,2,0)),"r",""),"")</f>
        <v/>
      </c>
      <c r="PF67" s="33" t="str">
        <f>IFERROR(IF(AND(PF$69&gt;=VLOOKUP($OQ$23,'Listas Suspensas'!$T$2:$U$13,2,0),PF$69&lt;=VLOOKUP($OT$23,'Listas Suspensas'!$T$2:$U$13,2,0)),"r",""),"")</f>
        <v/>
      </c>
      <c r="PG67" s="33" t="str">
        <f>IFERROR(IF(AND(PG$69&gt;=VLOOKUP($OQ$23,'Listas Suspensas'!$T$2:$U$13,2,0),PG$69&lt;=VLOOKUP($OT$23,'Listas Suspensas'!$T$2:$U$13,2,0)),"r",""),"")</f>
        <v/>
      </c>
      <c r="PH67" s="33" t="str">
        <f>IFERROR(IF(AND(PH$69&gt;=VLOOKUP($OQ$23,'Listas Suspensas'!$T$2:$U$13,2,0),PH$69&lt;=VLOOKUP($OT$23,'Listas Suspensas'!$T$2:$U$13,2,0)),"r",""),"")</f>
        <v/>
      </c>
      <c r="PI67" s="33" t="str">
        <f>IFERROR(IF(AND(PI$69&gt;=VLOOKUP($OQ$23,'Listas Suspensas'!$T$2:$U$13,2,0),PI$69&lt;=VLOOKUP($OT$23,'Listas Suspensas'!$T$2:$U$13,2,0)),"r",""),"")</f>
        <v/>
      </c>
      <c r="PJ67" s="33" t="str">
        <f>IFERROR(IF(AND(PJ$69&gt;=VLOOKUP($OQ$23,'Listas Suspensas'!$T$2:$U$13,2,0),PJ$69&lt;=VLOOKUP($OT$23,'Listas Suspensas'!$T$2:$U$13,2,0)),"r",""),"")</f>
        <v/>
      </c>
      <c r="PK67" s="33" t="str">
        <f>IFERROR(IF(AND(PK$69&gt;=VLOOKUP($OQ$23,'Listas Suspensas'!$T$2:$U$13,2,0),PK$69&lt;=VLOOKUP($OT$23,'Listas Suspensas'!$T$2:$U$13,2,0)),"r",""),"")</f>
        <v/>
      </c>
      <c r="PL67" s="33" t="str">
        <f>IFERROR(IF(AND(PL$69&gt;=VLOOKUP($OQ$23,'Listas Suspensas'!$T$2:$U$13,2,0),PL$69&lt;=VLOOKUP($OT$23,'Listas Suspensas'!$T$2:$U$13,2,0)),"r",""),"")</f>
        <v/>
      </c>
      <c r="PM67" s="33" t="str">
        <f>IFERROR(IF(AND(PM$69&gt;=VLOOKUP($OQ$23,'Listas Suspensas'!$T$2:$U$13,2,0),PM$69&lt;=VLOOKUP($OT$23,'Listas Suspensas'!$T$2:$U$13,2,0)),"r",""),"")</f>
        <v/>
      </c>
      <c r="PN67" s="33" t="str">
        <f>IFERROR(IF(AND(PN$69&gt;=VLOOKUP($OQ$23,'Listas Suspensas'!$T$2:$U$13,2,0),PN$69&lt;=VLOOKUP($OT$23,'Listas Suspensas'!$T$2:$U$13,2,0)),"r",""),"")</f>
        <v/>
      </c>
      <c r="PO67" s="33" t="str">
        <f>IFERROR(IF(AND(PO$69&gt;=VLOOKUP($OQ$23,'Listas Suspensas'!$T$2:$U$13,2,0),PO$69&lt;=VLOOKUP($OT$23,'Listas Suspensas'!$T$2:$U$13,2,0)),"r",""),"")</f>
        <v/>
      </c>
      <c r="PP67" s="33" t="str">
        <f>IFERROR(IF(AND(PP$69&gt;=VLOOKUP($OQ$23,'Listas Suspensas'!$T$2:$U$13,2,0),PP$69&lt;=VLOOKUP($OT$23,'Listas Suspensas'!$T$2:$U$13,2,0)),"r",""),"")</f>
        <v/>
      </c>
      <c r="PQ67" s="33" t="str">
        <f>IFERROR(IF(AND(PQ$69&gt;=VLOOKUP($OQ$23,'Listas Suspensas'!$T$2:$U$13,2,0),PQ$69&lt;=VLOOKUP($OT$23,'Listas Suspensas'!$T$2:$U$13,2,0)),"r",""),"")</f>
        <v/>
      </c>
      <c r="PR67" s="33" t="str">
        <f>IFERROR(IF(AND(PR$69&gt;=VLOOKUP($OQ$23,'Listas Suspensas'!$T$2:$U$13,2,0),PR$69&lt;=VLOOKUP($OT$23,'Listas Suspensas'!$T$2:$U$13,2,0)),"r",""),"")</f>
        <v/>
      </c>
      <c r="PS67" s="33" t="str">
        <f>IFERROR(IF(AND(PS$69&gt;=VLOOKUP($OQ$23,'Listas Suspensas'!$T$2:$U$13,2,0),PS$69&lt;=VLOOKUP($OT$23,'Listas Suspensas'!$T$2:$U$13,2,0)),"r",""),"")</f>
        <v/>
      </c>
      <c r="PT67" s="33" t="str">
        <f>IFERROR(IF(AND(PT$69&gt;=VLOOKUP($OQ$23,'Listas Suspensas'!$T$2:$U$13,2,0),PT$69&lt;=VLOOKUP($OT$23,'Listas Suspensas'!$T$2:$U$13,2,0)),"r",""),"")</f>
        <v/>
      </c>
      <c r="PU67" s="33" t="str">
        <f>IFERROR(IF(AND(PU$69&gt;=VLOOKUP($OQ$23,'Listas Suspensas'!$T$2:$U$13,2,0),PU$69&lt;=VLOOKUP($OT$23,'Listas Suspensas'!$T$2:$U$13,2,0)),"r",""),"")</f>
        <v/>
      </c>
      <c r="PV67" s="33" t="str">
        <f>IFERROR(IF(AND(PV$69&gt;=VLOOKUP($OQ$23,'Listas Suspensas'!$T$2:$U$13,2,0),PV$69&lt;=VLOOKUP($OT$23,'Listas Suspensas'!$T$2:$U$13,2,0)),"r",""),"")</f>
        <v/>
      </c>
      <c r="PW67" s="33" t="str">
        <f>IFERROR(IF(AND(PW$69&gt;=VLOOKUP($OQ$23,'Listas Suspensas'!$T$2:$U$13,2,0),PW$69&lt;=VLOOKUP($OT$23,'Listas Suspensas'!$T$2:$U$13,2,0)),"r",""),"")</f>
        <v/>
      </c>
      <c r="PX67" s="33" t="str">
        <f>IFERROR(IF(AND(PX$69&gt;=VLOOKUP($OQ$23,'Listas Suspensas'!$T$2:$U$13,2,0),PX$69&lt;=VLOOKUP($OT$23,'Listas Suspensas'!$T$2:$U$13,2,0)),"r",""),"")</f>
        <v/>
      </c>
      <c r="PY67" s="33" t="str">
        <f>IFERROR(IF(AND(PY$69&gt;=VLOOKUP($OQ$23,'Listas Suspensas'!$T$2:$U$13,2,0),PY$69&lt;=VLOOKUP($OT$23,'Listas Suspensas'!$T$2:$U$13,2,0)),"r",""),"")</f>
        <v/>
      </c>
      <c r="PZ67" s="33" t="str">
        <f>IFERROR(IF(AND(PZ$69&gt;=VLOOKUP($OQ$23,'Listas Suspensas'!$T$2:$U$13,2,0),PZ$69&lt;=VLOOKUP($OT$23,'Listas Suspensas'!$T$2:$U$13,2,0)),"r",""),"")</f>
        <v/>
      </c>
      <c r="QA67" s="33" t="str">
        <f>IFERROR(IF(AND(QA$69&gt;=VLOOKUP($OQ$23,'Listas Suspensas'!$T$2:$U$13,2,0),QA$69&lt;=VLOOKUP($OT$23,'Listas Suspensas'!$T$2:$U$13,2,0)),"r",""),"")</f>
        <v/>
      </c>
      <c r="QB67" s="33" t="str">
        <f>IFERROR(IF(AND(QB$69&gt;=VLOOKUP($OQ$23,'Listas Suspensas'!$T$2:$U$13,2,0),QB$69&lt;=VLOOKUP($OT$23,'Listas Suspensas'!$T$2:$U$13,2,0)),"r",""),"")</f>
        <v/>
      </c>
      <c r="QC67" s="33" t="str">
        <f>IFERROR(IF(AND(QC$69&gt;=VLOOKUP($OQ$23,'Listas Suspensas'!$T$2:$U$13,2,0),QC$69&lt;=VLOOKUP($OT$23,'Listas Suspensas'!$T$2:$U$13,2,0)),"r",""),"")</f>
        <v/>
      </c>
      <c r="QD67" s="33" t="str">
        <f>IFERROR(IF(AND(QD$69&gt;=VLOOKUP($OQ$23,'Listas Suspensas'!$T$2:$U$13,2,0),QD$69&lt;=VLOOKUP($OT$23,'Listas Suspensas'!$T$2:$U$13,2,0)),"r",""),"")</f>
        <v/>
      </c>
      <c r="QE67" s="33" t="str">
        <f>IFERROR(IF(AND(QE$69&gt;=VLOOKUP($OQ$23,'Listas Suspensas'!$T$2:$U$13,2,0),QE$69&lt;=VLOOKUP($OT$23,'Listas Suspensas'!$T$2:$U$13,2,0)),"r",""),"")</f>
        <v/>
      </c>
      <c r="QF67" s="33" t="str">
        <f>IFERROR(IF(AND(QF$69&gt;=VLOOKUP($OQ$23,'Listas Suspensas'!$T$2:$U$13,2,0),QF$69&lt;=VLOOKUP($OT$23,'Listas Suspensas'!$T$2:$U$13,2,0)),"r",""),"")</f>
        <v/>
      </c>
      <c r="QG67" s="33" t="str">
        <f>IFERROR(IF(AND(QG$69&gt;=VLOOKUP($OQ$23,'Listas Suspensas'!$T$2:$U$13,2,0),QG$69&lt;=VLOOKUP($OT$23,'Listas Suspensas'!$T$2:$U$13,2,0)),"r",""),"")</f>
        <v/>
      </c>
      <c r="QH67" s="33" t="str">
        <f>IFERROR(IF(AND(QH$69&gt;=VLOOKUP($OQ$23,'Listas Suspensas'!$T$2:$U$13,2,0),QH$69&lt;=VLOOKUP($OT$23,'Listas Suspensas'!$T$2:$U$13,2,0)),"r",""),"")</f>
        <v/>
      </c>
      <c r="QI67" s="33" t="str">
        <f>IFERROR(IF(AND(QI$69&gt;=VLOOKUP($OQ$23,'Listas Suspensas'!$T$2:$U$13,2,0),QI$69&lt;=VLOOKUP($OT$23,'Listas Suspensas'!$T$2:$U$13,2,0)),"r",""),"")</f>
        <v/>
      </c>
      <c r="QJ67" s="33" t="str">
        <f>IFERROR(IF(AND(QJ$69&gt;=VLOOKUP($OQ$23,'Listas Suspensas'!$T$2:$U$13,2,0),QJ$69&lt;=VLOOKUP($OT$23,'Listas Suspensas'!$T$2:$U$13,2,0)),"r",""),"")</f>
        <v/>
      </c>
      <c r="QK67" s="33" t="str">
        <f>IFERROR(IF(AND(QK$69&gt;=VLOOKUP($OQ$23,'Listas Suspensas'!$T$2:$U$13,2,0),QK$69&lt;=VLOOKUP($OT$23,'Listas Suspensas'!$T$2:$U$13,2,0)),"r",""),"")</f>
        <v/>
      </c>
      <c r="QL67" s="33" t="str">
        <f>IFERROR(IF(AND(QL$69&gt;=VLOOKUP($OQ$23,'Listas Suspensas'!$T$2:$U$13,2,0),QL$69&lt;=VLOOKUP($OT$23,'Listas Suspensas'!$T$2:$U$13,2,0)),"r",""),"")</f>
        <v/>
      </c>
      <c r="QM67" s="33" t="str">
        <f>IFERROR(IF(AND(QM$69&gt;=VLOOKUP($OQ$23,'Listas Suspensas'!$T$2:$U$13,2,0),QM$69&lt;=VLOOKUP($OT$23,'Listas Suspensas'!$T$2:$U$13,2,0)),"r",""),"")</f>
        <v/>
      </c>
      <c r="QN67" s="113"/>
      <c r="QQ67" s="251"/>
      <c r="QR67" s="251"/>
      <c r="QS67" s="264"/>
      <c r="QT67" s="264"/>
      <c r="QU67" s="264"/>
      <c r="QV67" s="264"/>
      <c r="QW67" s="264"/>
      <c r="QX67" s="264"/>
      <c r="QY67" s="264"/>
      <c r="QZ67" s="264"/>
      <c r="RA67" s="264"/>
      <c r="RB67" s="265" t="s">
        <v>765</v>
      </c>
      <c r="RC67" s="266"/>
      <c r="RD67" s="266"/>
      <c r="RE67" s="266"/>
      <c r="RF67" s="266"/>
      <c r="RG67" s="266"/>
      <c r="RH67" s="266"/>
      <c r="RI67" s="266"/>
      <c r="RJ67" s="33" t="str">
        <f>IFERROR(IF(AND(RJ$69&gt;=VLOOKUP($QV$23,'Listas Suspensas'!$T$2:$U$13,2,0),RJ$69&lt;=VLOOKUP($QY$23,'Listas Suspensas'!$T$2:$U$13,2,0)),"r",""),"")</f>
        <v/>
      </c>
      <c r="RK67" s="33" t="str">
        <f>IFERROR(IF(AND(RK$69&gt;=VLOOKUP($QV$23,'Listas Suspensas'!$T$2:$U$13,2,0),RK$69&lt;=VLOOKUP($QY$23,'Listas Suspensas'!$T$2:$U$13,2,0)),"r",""),"")</f>
        <v/>
      </c>
      <c r="RL67" s="33" t="str">
        <f>IFERROR(IF(AND(RL$69&gt;=VLOOKUP($QV$23,'Listas Suspensas'!$T$2:$U$13,2,0),RL$69&lt;=VLOOKUP($QY$23,'Listas Suspensas'!$T$2:$U$13,2,0)),"r",""),"")</f>
        <v/>
      </c>
      <c r="RM67" s="33" t="str">
        <f>IFERROR(IF(AND(RM$69&gt;=VLOOKUP($QV$23,'Listas Suspensas'!$T$2:$U$13,2,0),RM$69&lt;=VLOOKUP($QY$23,'Listas Suspensas'!$T$2:$U$13,2,0)),"r",""),"")</f>
        <v/>
      </c>
      <c r="RN67" s="33" t="str">
        <f>IFERROR(IF(AND(RN$69&gt;=VLOOKUP($QV$23,'Listas Suspensas'!$T$2:$U$13,2,0),RN$69&lt;=VLOOKUP($QY$23,'Listas Suspensas'!$T$2:$U$13,2,0)),"r",""),"")</f>
        <v/>
      </c>
      <c r="RO67" s="33" t="str">
        <f>IFERROR(IF(AND(RO$69&gt;=VLOOKUP($QV$23,'Listas Suspensas'!$T$2:$U$13,2,0),RO$69&lt;=VLOOKUP($QY$23,'Listas Suspensas'!$T$2:$U$13,2,0)),"r",""),"")</f>
        <v/>
      </c>
      <c r="RP67" s="33" t="str">
        <f>IFERROR(IF(AND(RP$69&gt;=VLOOKUP($QV$23,'Listas Suspensas'!$T$2:$U$13,2,0),RP$69&lt;=VLOOKUP($QY$23,'Listas Suspensas'!$T$2:$U$13,2,0)),"r",""),"")</f>
        <v/>
      </c>
      <c r="RQ67" s="33" t="str">
        <f>IFERROR(IF(AND(RQ$69&gt;=VLOOKUP($QV$23,'Listas Suspensas'!$T$2:$U$13,2,0),RQ$69&lt;=VLOOKUP($QY$23,'Listas Suspensas'!$T$2:$U$13,2,0)),"r",""),"")</f>
        <v/>
      </c>
      <c r="RR67" s="33" t="str">
        <f>IFERROR(IF(AND(RR$69&gt;=VLOOKUP($QV$23,'Listas Suspensas'!$T$2:$U$13,2,0),RR$69&lt;=VLOOKUP($QY$23,'Listas Suspensas'!$T$2:$U$13,2,0)),"r",""),"")</f>
        <v/>
      </c>
      <c r="RS67" s="33" t="str">
        <f>IFERROR(IF(AND(RS$69&gt;=VLOOKUP($QV$23,'Listas Suspensas'!$T$2:$U$13,2,0),RS$69&lt;=VLOOKUP($QY$23,'Listas Suspensas'!$T$2:$U$13,2,0)),"r",""),"")</f>
        <v/>
      </c>
      <c r="RT67" s="33" t="str">
        <f>IFERROR(IF(AND(RT$69&gt;=VLOOKUP($QV$23,'Listas Suspensas'!$T$2:$U$13,2,0),RT$69&lt;=VLOOKUP($QY$23,'Listas Suspensas'!$T$2:$U$13,2,0)),"r",""),"")</f>
        <v/>
      </c>
      <c r="RU67" s="33" t="str">
        <f>IFERROR(IF(AND(RU$69&gt;=VLOOKUP($QV$23,'Listas Suspensas'!$T$2:$U$13,2,0),RU$69&lt;=VLOOKUP($QY$23,'Listas Suspensas'!$T$2:$U$13,2,0)),"r",""),"")</f>
        <v/>
      </c>
      <c r="RV67" s="33" t="str">
        <f>IFERROR(IF(AND(RV$69&gt;=VLOOKUP($QV$23,'Listas Suspensas'!$T$2:$U$13,2,0),RV$69&lt;=VLOOKUP($QY$23,'Listas Suspensas'!$T$2:$U$13,2,0)),"r",""),"")</f>
        <v/>
      </c>
      <c r="RW67" s="33" t="str">
        <f>IFERROR(IF(AND(RW$69&gt;=VLOOKUP($QV$23,'Listas Suspensas'!$T$2:$U$13,2,0),RW$69&lt;=VLOOKUP($QY$23,'Listas Suspensas'!$T$2:$U$13,2,0)),"r",""),"")</f>
        <v/>
      </c>
      <c r="RX67" s="33" t="str">
        <f>IFERROR(IF(AND(RX$69&gt;=VLOOKUP($QV$23,'Listas Suspensas'!$T$2:$U$13,2,0),RX$69&lt;=VLOOKUP($QY$23,'Listas Suspensas'!$T$2:$U$13,2,0)),"r",""),"")</f>
        <v/>
      </c>
      <c r="RY67" s="33" t="str">
        <f>IFERROR(IF(AND(RY$69&gt;=VLOOKUP($QV$23,'Listas Suspensas'!$T$2:$U$13,2,0),RY$69&lt;=VLOOKUP($QY$23,'Listas Suspensas'!$T$2:$U$13,2,0)),"r",""),"")</f>
        <v/>
      </c>
      <c r="RZ67" s="33" t="str">
        <f>IFERROR(IF(AND(RZ$69&gt;=VLOOKUP($QV$23,'Listas Suspensas'!$T$2:$U$13,2,0),RZ$69&lt;=VLOOKUP($QY$23,'Listas Suspensas'!$T$2:$U$13,2,0)),"r",""),"")</f>
        <v/>
      </c>
      <c r="SA67" s="33" t="str">
        <f>IFERROR(IF(AND(SA$69&gt;=VLOOKUP($QV$23,'Listas Suspensas'!$T$2:$U$13,2,0),SA$69&lt;=VLOOKUP($QY$23,'Listas Suspensas'!$T$2:$U$13,2,0)),"r",""),"")</f>
        <v/>
      </c>
      <c r="SB67" s="33" t="str">
        <f>IFERROR(IF(AND(SB$69&gt;=VLOOKUP($QV$23,'Listas Suspensas'!$T$2:$U$13,2,0),SB$69&lt;=VLOOKUP($QY$23,'Listas Suspensas'!$T$2:$U$13,2,0)),"r",""),"")</f>
        <v/>
      </c>
      <c r="SC67" s="33" t="str">
        <f>IFERROR(IF(AND(SC$69&gt;=VLOOKUP($QV$23,'Listas Suspensas'!$T$2:$U$13,2,0),SC$69&lt;=VLOOKUP($QY$23,'Listas Suspensas'!$T$2:$U$13,2,0)),"r",""),"")</f>
        <v/>
      </c>
      <c r="SD67" s="33" t="str">
        <f>IFERROR(IF(AND(SD$69&gt;=VLOOKUP($QV$23,'Listas Suspensas'!$T$2:$U$13,2,0),SD$69&lt;=VLOOKUP($QY$23,'Listas Suspensas'!$T$2:$U$13,2,0)),"r",""),"")</f>
        <v/>
      </c>
      <c r="SE67" s="33" t="str">
        <f>IFERROR(IF(AND(SE$69&gt;=VLOOKUP($QV$23,'Listas Suspensas'!$T$2:$U$13,2,0),SE$69&lt;=VLOOKUP($QY$23,'Listas Suspensas'!$T$2:$U$13,2,0)),"r",""),"")</f>
        <v/>
      </c>
      <c r="SF67" s="33" t="str">
        <f>IFERROR(IF(AND(SF$69&gt;=VLOOKUP($QV$23,'Listas Suspensas'!$T$2:$U$13,2,0),SF$69&lt;=VLOOKUP($QY$23,'Listas Suspensas'!$T$2:$U$13,2,0)),"r",""),"")</f>
        <v/>
      </c>
      <c r="SG67" s="33" t="str">
        <f>IFERROR(IF(AND(SG$69&gt;=VLOOKUP($QV$23,'Listas Suspensas'!$T$2:$U$13,2,0),SG$69&lt;=VLOOKUP($QY$23,'Listas Suspensas'!$T$2:$U$13,2,0)),"r",""),"")</f>
        <v/>
      </c>
      <c r="SH67" s="33" t="str">
        <f>IFERROR(IF(AND(SH$69&gt;=VLOOKUP($QV$23,'Listas Suspensas'!$T$2:$U$13,2,0),SH$69&lt;=VLOOKUP($QY$23,'Listas Suspensas'!$T$2:$U$13,2,0)),"r",""),"")</f>
        <v/>
      </c>
      <c r="SI67" s="33" t="str">
        <f>IFERROR(IF(AND(SI$69&gt;=VLOOKUP($QV$23,'Listas Suspensas'!$T$2:$U$13,2,0),SI$69&lt;=VLOOKUP($QY$23,'Listas Suspensas'!$T$2:$U$13,2,0)),"r",""),"")</f>
        <v/>
      </c>
      <c r="SJ67" s="33" t="str">
        <f>IFERROR(IF(AND(SJ$69&gt;=VLOOKUP($QV$23,'Listas Suspensas'!$T$2:$U$13,2,0),SJ$69&lt;=VLOOKUP($QY$23,'Listas Suspensas'!$T$2:$U$13,2,0)),"r",""),"")</f>
        <v/>
      </c>
      <c r="SK67" s="33" t="str">
        <f>IFERROR(IF(AND(SK$69&gt;=VLOOKUP($QV$23,'Listas Suspensas'!$T$2:$U$13,2,0),SK$69&lt;=VLOOKUP($QY$23,'Listas Suspensas'!$T$2:$U$13,2,0)),"r",""),"")</f>
        <v/>
      </c>
      <c r="SL67" s="33" t="str">
        <f>IFERROR(IF(AND(SL$69&gt;=VLOOKUP($QV$23,'Listas Suspensas'!$T$2:$U$13,2,0),SL$69&lt;=VLOOKUP($QY$23,'Listas Suspensas'!$T$2:$U$13,2,0)),"r",""),"")</f>
        <v/>
      </c>
      <c r="SM67" s="33" t="str">
        <f>IFERROR(IF(AND(SM$69&gt;=VLOOKUP($QV$23,'Listas Suspensas'!$T$2:$U$13,2,0),SM$69&lt;=VLOOKUP($QY$23,'Listas Suspensas'!$T$2:$U$13,2,0)),"r",""),"")</f>
        <v/>
      </c>
      <c r="SN67" s="33" t="str">
        <f>IFERROR(IF(AND(SN$69&gt;=VLOOKUP($QV$23,'Listas Suspensas'!$T$2:$U$13,2,0),SN$69&lt;=VLOOKUP($QY$23,'Listas Suspensas'!$T$2:$U$13,2,0)),"r",""),"")</f>
        <v/>
      </c>
      <c r="SO67" s="33" t="str">
        <f>IFERROR(IF(AND(SO$69&gt;=VLOOKUP($QV$23,'Listas Suspensas'!$T$2:$U$13,2,0),SO$69&lt;=VLOOKUP($QY$23,'Listas Suspensas'!$T$2:$U$13,2,0)),"r",""),"")</f>
        <v/>
      </c>
      <c r="SP67" s="33" t="str">
        <f>IFERROR(IF(AND(SP$69&gt;=VLOOKUP($QV$23,'Listas Suspensas'!$T$2:$U$13,2,0),SP$69&lt;=VLOOKUP($QY$23,'Listas Suspensas'!$T$2:$U$13,2,0)),"r",""),"")</f>
        <v/>
      </c>
      <c r="SQ67" s="33" t="str">
        <f>IFERROR(IF(AND(SQ$69&gt;=VLOOKUP($QV$23,'Listas Suspensas'!$T$2:$U$13,2,0),SQ$69&lt;=VLOOKUP($QY$23,'Listas Suspensas'!$T$2:$U$13,2,0)),"r",""),"")</f>
        <v/>
      </c>
      <c r="SR67" s="33" t="str">
        <f>IFERROR(IF(AND(SR$69&gt;=VLOOKUP($QV$23,'Listas Suspensas'!$T$2:$U$13,2,0),SR$69&lt;=VLOOKUP($QY$23,'Listas Suspensas'!$T$2:$U$13,2,0)),"r",""),"")</f>
        <v/>
      </c>
      <c r="SS67" s="113"/>
      <c r="SV67" s="251"/>
      <c r="SW67" s="251"/>
      <c r="SX67" s="264"/>
      <c r="SY67" s="264"/>
      <c r="SZ67" s="264"/>
      <c r="TA67" s="264"/>
      <c r="TB67" s="264"/>
      <c r="TC67" s="264"/>
      <c r="TD67" s="264"/>
      <c r="TE67" s="264"/>
      <c r="TF67" s="264"/>
      <c r="TG67" s="265" t="s">
        <v>765</v>
      </c>
      <c r="TH67" s="266"/>
      <c r="TI67" s="266"/>
      <c r="TJ67" s="266"/>
      <c r="TK67" s="266"/>
      <c r="TL67" s="266"/>
      <c r="TM67" s="266"/>
      <c r="TN67" s="266"/>
      <c r="TO67" s="33" t="str">
        <f>IFERROR(IF(AND(TO$69&gt;=VLOOKUP($TA$23,'Listas Suspensas'!$T$2:$U$13,2,0),TO$69&lt;=VLOOKUP($TD$23,'Listas Suspensas'!$T$2:$U$13,2,0)),"r",""),"")</f>
        <v/>
      </c>
      <c r="TP67" s="33" t="str">
        <f>IFERROR(IF(AND(TP$69&gt;=VLOOKUP($TA$23,'Listas Suspensas'!$T$2:$U$13,2,0),TP$69&lt;=VLOOKUP($TD$23,'Listas Suspensas'!$T$2:$U$13,2,0)),"r",""),"")</f>
        <v/>
      </c>
      <c r="TQ67" s="33" t="str">
        <f>IFERROR(IF(AND(TQ$69&gt;=VLOOKUP($TA$23,'Listas Suspensas'!$T$2:$U$13,2,0),TQ$69&lt;=VLOOKUP($TD$23,'Listas Suspensas'!$T$2:$U$13,2,0)),"r",""),"")</f>
        <v/>
      </c>
      <c r="TR67" s="33" t="str">
        <f>IFERROR(IF(AND(TR$69&gt;=VLOOKUP($TA$23,'Listas Suspensas'!$T$2:$U$13,2,0),TR$69&lt;=VLOOKUP($TD$23,'Listas Suspensas'!$T$2:$U$13,2,0)),"r",""),"")</f>
        <v/>
      </c>
      <c r="TS67" s="33" t="str">
        <f>IFERROR(IF(AND(TS$69&gt;=VLOOKUP($TA$23,'Listas Suspensas'!$T$2:$U$13,2,0),TS$69&lt;=VLOOKUP($TD$23,'Listas Suspensas'!$T$2:$U$13,2,0)),"r",""),"")</f>
        <v/>
      </c>
      <c r="TT67" s="33" t="str">
        <f>IFERROR(IF(AND(TT$69&gt;=VLOOKUP($TA$23,'Listas Suspensas'!$T$2:$U$13,2,0),TT$69&lt;=VLOOKUP($TD$23,'Listas Suspensas'!$T$2:$U$13,2,0)),"r",""),"")</f>
        <v/>
      </c>
      <c r="TU67" s="33" t="str">
        <f>IFERROR(IF(AND(TU$69&gt;=VLOOKUP($TA$23,'Listas Suspensas'!$T$2:$U$13,2,0),TU$69&lt;=VLOOKUP($TD$23,'Listas Suspensas'!$T$2:$U$13,2,0)),"r",""),"")</f>
        <v/>
      </c>
      <c r="TV67" s="33" t="str">
        <f>IFERROR(IF(AND(TV$69&gt;=VLOOKUP($TA$23,'Listas Suspensas'!$T$2:$U$13,2,0),TV$69&lt;=VLOOKUP($TD$23,'Listas Suspensas'!$T$2:$U$13,2,0)),"r",""),"")</f>
        <v/>
      </c>
      <c r="TW67" s="33" t="str">
        <f>IFERROR(IF(AND(TW$69&gt;=VLOOKUP($TA$23,'Listas Suspensas'!$T$2:$U$13,2,0),TW$69&lt;=VLOOKUP($TD$23,'Listas Suspensas'!$T$2:$U$13,2,0)),"r",""),"")</f>
        <v/>
      </c>
      <c r="TX67" s="33" t="str">
        <f>IFERROR(IF(AND(TX$69&gt;=VLOOKUP($TA$23,'Listas Suspensas'!$T$2:$U$13,2,0),TX$69&lt;=VLOOKUP($TD$23,'Listas Suspensas'!$T$2:$U$13,2,0)),"r",""),"")</f>
        <v/>
      </c>
      <c r="TY67" s="33" t="str">
        <f>IFERROR(IF(AND(TY$69&gt;=VLOOKUP($TA$23,'Listas Suspensas'!$T$2:$U$13,2,0),TY$69&lt;=VLOOKUP($TD$23,'Listas Suspensas'!$T$2:$U$13,2,0)),"r",""),"")</f>
        <v/>
      </c>
      <c r="TZ67" s="33" t="str">
        <f>IFERROR(IF(AND(TZ$69&gt;=VLOOKUP($TA$23,'Listas Suspensas'!$T$2:$U$13,2,0),TZ$69&lt;=VLOOKUP($TD$23,'Listas Suspensas'!$T$2:$U$13,2,0)),"r",""),"")</f>
        <v/>
      </c>
      <c r="UA67" s="33" t="str">
        <f>IFERROR(IF(AND(UA$69&gt;=VLOOKUP($TA$23,'Listas Suspensas'!$T$2:$U$13,2,0),UA$69&lt;=VLOOKUP($TD$23,'Listas Suspensas'!$T$2:$U$13,2,0)),"r",""),"")</f>
        <v/>
      </c>
      <c r="UB67" s="33" t="str">
        <f>IFERROR(IF(AND(UB$69&gt;=VLOOKUP($TA$23,'Listas Suspensas'!$T$2:$U$13,2,0),UB$69&lt;=VLOOKUP($TD$23,'Listas Suspensas'!$T$2:$U$13,2,0)),"r",""),"")</f>
        <v/>
      </c>
      <c r="UC67" s="33" t="str">
        <f>IFERROR(IF(AND(UC$69&gt;=VLOOKUP($TA$23,'Listas Suspensas'!$T$2:$U$13,2,0),UC$69&lt;=VLOOKUP($TD$23,'Listas Suspensas'!$T$2:$U$13,2,0)),"r",""),"")</f>
        <v/>
      </c>
      <c r="UD67" s="33" t="str">
        <f>IFERROR(IF(AND(UD$69&gt;=VLOOKUP($TA$23,'Listas Suspensas'!$T$2:$U$13,2,0),UD$69&lt;=VLOOKUP($TD$23,'Listas Suspensas'!$T$2:$U$13,2,0)),"r",""),"")</f>
        <v/>
      </c>
      <c r="UE67" s="33" t="str">
        <f>IFERROR(IF(AND(UE$69&gt;=VLOOKUP($TA$23,'Listas Suspensas'!$T$2:$U$13,2,0),UE$69&lt;=VLOOKUP($TD$23,'Listas Suspensas'!$T$2:$U$13,2,0)),"r",""),"")</f>
        <v/>
      </c>
      <c r="UF67" s="33" t="str">
        <f>IFERROR(IF(AND(UF$69&gt;=VLOOKUP($TA$23,'Listas Suspensas'!$T$2:$U$13,2,0),UF$69&lt;=VLOOKUP($TD$23,'Listas Suspensas'!$T$2:$U$13,2,0)),"r",""),"")</f>
        <v/>
      </c>
      <c r="UG67" s="33" t="str">
        <f>IFERROR(IF(AND(UG$69&gt;=VLOOKUP($TA$23,'Listas Suspensas'!$T$2:$U$13,2,0),UG$69&lt;=VLOOKUP($TD$23,'Listas Suspensas'!$T$2:$U$13,2,0)),"r",""),"")</f>
        <v/>
      </c>
      <c r="UH67" s="33" t="str">
        <f>IFERROR(IF(AND(UH$69&gt;=VLOOKUP($TA$23,'Listas Suspensas'!$T$2:$U$13,2,0),UH$69&lt;=VLOOKUP($TD$23,'Listas Suspensas'!$T$2:$U$13,2,0)),"r",""),"")</f>
        <v/>
      </c>
      <c r="UI67" s="33" t="str">
        <f>IFERROR(IF(AND(UI$69&gt;=VLOOKUP($TA$23,'Listas Suspensas'!$T$2:$U$13,2,0),UI$69&lt;=VLOOKUP($TD$23,'Listas Suspensas'!$T$2:$U$13,2,0)),"r",""),"")</f>
        <v/>
      </c>
      <c r="UJ67" s="33" t="str">
        <f>IFERROR(IF(AND(UJ$69&gt;=VLOOKUP($TA$23,'Listas Suspensas'!$T$2:$U$13,2,0),UJ$69&lt;=VLOOKUP($TD$23,'Listas Suspensas'!$T$2:$U$13,2,0)),"r",""),"")</f>
        <v/>
      </c>
      <c r="UK67" s="33" t="str">
        <f>IFERROR(IF(AND(UK$69&gt;=VLOOKUP($TA$23,'Listas Suspensas'!$T$2:$U$13,2,0),UK$69&lt;=VLOOKUP($TD$23,'Listas Suspensas'!$T$2:$U$13,2,0)),"r",""),"")</f>
        <v/>
      </c>
      <c r="UL67" s="33" t="str">
        <f>IFERROR(IF(AND(UL$69&gt;=VLOOKUP($TA$23,'Listas Suspensas'!$T$2:$U$13,2,0),UL$69&lt;=VLOOKUP($TD$23,'Listas Suspensas'!$T$2:$U$13,2,0)),"r",""),"")</f>
        <v/>
      </c>
      <c r="UM67" s="33" t="str">
        <f>IFERROR(IF(AND(UM$69&gt;=VLOOKUP($TA$23,'Listas Suspensas'!$T$2:$U$13,2,0),UM$69&lt;=VLOOKUP($TD$23,'Listas Suspensas'!$T$2:$U$13,2,0)),"r",""),"")</f>
        <v/>
      </c>
      <c r="UN67" s="33" t="str">
        <f>IFERROR(IF(AND(UN$69&gt;=VLOOKUP($TA$23,'Listas Suspensas'!$T$2:$U$13,2,0),UN$69&lt;=VLOOKUP($TD$23,'Listas Suspensas'!$T$2:$U$13,2,0)),"r",""),"")</f>
        <v/>
      </c>
      <c r="UO67" s="33" t="str">
        <f>IFERROR(IF(AND(UO$69&gt;=VLOOKUP($TA$23,'Listas Suspensas'!$T$2:$U$13,2,0),UO$69&lt;=VLOOKUP($TD$23,'Listas Suspensas'!$T$2:$U$13,2,0)),"r",""),"")</f>
        <v/>
      </c>
      <c r="UP67" s="33" t="str">
        <f>IFERROR(IF(AND(UP$69&gt;=VLOOKUP($TA$23,'Listas Suspensas'!$T$2:$U$13,2,0),UP$69&lt;=VLOOKUP($TD$23,'Listas Suspensas'!$T$2:$U$13,2,0)),"r",""),"")</f>
        <v/>
      </c>
      <c r="UQ67" s="33" t="str">
        <f>IFERROR(IF(AND(UQ$69&gt;=VLOOKUP($TA$23,'Listas Suspensas'!$T$2:$U$13,2,0),UQ$69&lt;=VLOOKUP($TD$23,'Listas Suspensas'!$T$2:$U$13,2,0)),"r",""),"")</f>
        <v/>
      </c>
      <c r="UR67" s="33" t="str">
        <f>IFERROR(IF(AND(UR$69&gt;=VLOOKUP($TA$23,'Listas Suspensas'!$T$2:$U$13,2,0),UR$69&lt;=VLOOKUP($TD$23,'Listas Suspensas'!$T$2:$U$13,2,0)),"r",""),"")</f>
        <v/>
      </c>
      <c r="US67" s="33" t="str">
        <f>IFERROR(IF(AND(US$69&gt;=VLOOKUP($TA$23,'Listas Suspensas'!$T$2:$U$13,2,0),US$69&lt;=VLOOKUP($TD$23,'Listas Suspensas'!$T$2:$U$13,2,0)),"r",""),"")</f>
        <v/>
      </c>
      <c r="UT67" s="33" t="str">
        <f>IFERROR(IF(AND(UT$69&gt;=VLOOKUP($TA$23,'Listas Suspensas'!$T$2:$U$13,2,0),UT$69&lt;=VLOOKUP($TD$23,'Listas Suspensas'!$T$2:$U$13,2,0)),"r",""),"")</f>
        <v/>
      </c>
      <c r="UU67" s="33" t="str">
        <f>IFERROR(IF(AND(UU$69&gt;=VLOOKUP($TA$23,'Listas Suspensas'!$T$2:$U$13,2,0),UU$69&lt;=VLOOKUP($TD$23,'Listas Suspensas'!$T$2:$U$13,2,0)),"r",""),"")</f>
        <v/>
      </c>
      <c r="UV67" s="33" t="str">
        <f>IFERROR(IF(AND(UV$69&gt;=VLOOKUP($TA$23,'Listas Suspensas'!$T$2:$U$13,2,0),UV$69&lt;=VLOOKUP($TD$23,'Listas Suspensas'!$T$2:$U$13,2,0)),"r",""),"")</f>
        <v/>
      </c>
      <c r="UW67" s="33" t="str">
        <f>IFERROR(IF(AND(UW$69&gt;=VLOOKUP($TA$23,'Listas Suspensas'!$T$2:$U$13,2,0),UW$69&lt;=VLOOKUP($TD$23,'Listas Suspensas'!$T$2:$U$13,2,0)),"r",""),"")</f>
        <v/>
      </c>
      <c r="UX67" s="113"/>
      <c r="VA67" s="251"/>
      <c r="VB67" s="251"/>
      <c r="VC67" s="264"/>
      <c r="VD67" s="264"/>
      <c r="VE67" s="264"/>
      <c r="VF67" s="264"/>
      <c r="VG67" s="264"/>
      <c r="VH67" s="264"/>
      <c r="VI67" s="264"/>
      <c r="VJ67" s="264"/>
      <c r="VK67" s="264"/>
      <c r="VL67" s="265" t="s">
        <v>765</v>
      </c>
      <c r="VM67" s="266"/>
      <c r="VN67" s="266"/>
      <c r="VO67" s="266"/>
      <c r="VP67" s="266"/>
      <c r="VQ67" s="266"/>
      <c r="VR67" s="266"/>
      <c r="VS67" s="266"/>
      <c r="VT67" s="33" t="str">
        <f>IFERROR(IF(AND(VT$69&gt;=VLOOKUP($VF$23,'Listas Suspensas'!$T$2:$U$13,2,0),VT$69&lt;=VLOOKUP($VI$23,'Listas Suspensas'!$T$2:$U$13,2,0)),"r",""),"")</f>
        <v/>
      </c>
      <c r="VU67" s="33" t="str">
        <f>IFERROR(IF(AND(VU$69&gt;=VLOOKUP($VF$23,'Listas Suspensas'!$T$2:$U$13,2,0),VU$69&lt;=VLOOKUP($VI$23,'Listas Suspensas'!$T$2:$U$13,2,0)),"r",""),"")</f>
        <v/>
      </c>
      <c r="VV67" s="33" t="str">
        <f>IFERROR(IF(AND(VV$69&gt;=VLOOKUP($VF$23,'Listas Suspensas'!$T$2:$U$13,2,0),VV$69&lt;=VLOOKUP($VI$23,'Listas Suspensas'!$T$2:$U$13,2,0)),"r",""),"")</f>
        <v/>
      </c>
      <c r="VW67" s="33" t="str">
        <f>IFERROR(IF(AND(VW$69&gt;=VLOOKUP($VF$23,'Listas Suspensas'!$T$2:$U$13,2,0),VW$69&lt;=VLOOKUP($VI$23,'Listas Suspensas'!$T$2:$U$13,2,0)),"r",""),"")</f>
        <v/>
      </c>
      <c r="VX67" s="33" t="str">
        <f>IFERROR(IF(AND(VX$69&gt;=VLOOKUP($VF$23,'Listas Suspensas'!$T$2:$U$13,2,0),VX$69&lt;=VLOOKUP($VI$23,'Listas Suspensas'!$T$2:$U$13,2,0)),"r",""),"")</f>
        <v/>
      </c>
      <c r="VY67" s="33" t="str">
        <f>IFERROR(IF(AND(VY$69&gt;=VLOOKUP($VF$23,'Listas Suspensas'!$T$2:$U$13,2,0),VY$69&lt;=VLOOKUP($VI$23,'Listas Suspensas'!$T$2:$U$13,2,0)),"r",""),"")</f>
        <v/>
      </c>
      <c r="VZ67" s="33" t="str">
        <f>IFERROR(IF(AND(VZ$69&gt;=VLOOKUP($VF$23,'Listas Suspensas'!$T$2:$U$13,2,0),VZ$69&lt;=VLOOKUP($VI$23,'Listas Suspensas'!$T$2:$U$13,2,0)),"r",""),"")</f>
        <v/>
      </c>
      <c r="WA67" s="33" t="str">
        <f>IFERROR(IF(AND(WA$69&gt;=VLOOKUP($VF$23,'Listas Suspensas'!$T$2:$U$13,2,0),WA$69&lt;=VLOOKUP($VI$23,'Listas Suspensas'!$T$2:$U$13,2,0)),"r",""),"")</f>
        <v/>
      </c>
      <c r="WB67" s="33" t="str">
        <f>IFERROR(IF(AND(WB$69&gt;=VLOOKUP($VF$23,'Listas Suspensas'!$T$2:$U$13,2,0),WB$69&lt;=VLOOKUP($VI$23,'Listas Suspensas'!$T$2:$U$13,2,0)),"r",""),"")</f>
        <v/>
      </c>
      <c r="WC67" s="33" t="str">
        <f>IFERROR(IF(AND(WC$69&gt;=VLOOKUP($VF$23,'Listas Suspensas'!$T$2:$U$13,2,0),WC$69&lt;=VLOOKUP($VI$23,'Listas Suspensas'!$T$2:$U$13,2,0)),"r",""),"")</f>
        <v/>
      </c>
      <c r="WD67" s="33" t="str">
        <f>IFERROR(IF(AND(WD$69&gt;=VLOOKUP($VF$23,'Listas Suspensas'!$T$2:$U$13,2,0),WD$69&lt;=VLOOKUP($VI$23,'Listas Suspensas'!$T$2:$U$13,2,0)),"r",""),"")</f>
        <v/>
      </c>
      <c r="WE67" s="33" t="str">
        <f>IFERROR(IF(AND(WE$69&gt;=VLOOKUP($VF$23,'Listas Suspensas'!$T$2:$U$13,2,0),WE$69&lt;=VLOOKUP($VI$23,'Listas Suspensas'!$T$2:$U$13,2,0)),"r",""),"")</f>
        <v/>
      </c>
      <c r="WF67" s="33" t="str">
        <f>IFERROR(IF(AND(WF$69&gt;=VLOOKUP($VF$23,'Listas Suspensas'!$T$2:$U$13,2,0),WF$69&lt;=VLOOKUP($VI$23,'Listas Suspensas'!$T$2:$U$13,2,0)),"r",""),"")</f>
        <v/>
      </c>
      <c r="WG67" s="33" t="str">
        <f>IFERROR(IF(AND(WG$69&gt;=VLOOKUP($VF$23,'Listas Suspensas'!$T$2:$U$13,2,0),WG$69&lt;=VLOOKUP($VI$23,'Listas Suspensas'!$T$2:$U$13,2,0)),"r",""),"")</f>
        <v/>
      </c>
      <c r="WH67" s="33" t="str">
        <f>IFERROR(IF(AND(WH$69&gt;=VLOOKUP($VF$23,'Listas Suspensas'!$T$2:$U$13,2,0),WH$69&lt;=VLOOKUP($VI$23,'Listas Suspensas'!$T$2:$U$13,2,0)),"r",""),"")</f>
        <v/>
      </c>
      <c r="WI67" s="33" t="str">
        <f>IFERROR(IF(AND(WI$69&gt;=VLOOKUP($VF$23,'Listas Suspensas'!$T$2:$U$13,2,0),WI$69&lt;=VLOOKUP($VI$23,'Listas Suspensas'!$T$2:$U$13,2,0)),"r",""),"")</f>
        <v/>
      </c>
      <c r="WJ67" s="33" t="str">
        <f>IFERROR(IF(AND(WJ$69&gt;=VLOOKUP($VF$23,'Listas Suspensas'!$T$2:$U$13,2,0),WJ$69&lt;=VLOOKUP($VI$23,'Listas Suspensas'!$T$2:$U$13,2,0)),"r",""),"")</f>
        <v/>
      </c>
      <c r="WK67" s="33" t="str">
        <f>IFERROR(IF(AND(WK$69&gt;=VLOOKUP($VF$23,'Listas Suspensas'!$T$2:$U$13,2,0),WK$69&lt;=VLOOKUP($VI$23,'Listas Suspensas'!$T$2:$U$13,2,0)),"r",""),"")</f>
        <v/>
      </c>
      <c r="WL67" s="33" t="str">
        <f>IFERROR(IF(AND(WL$69&gt;=VLOOKUP($VF$23,'Listas Suspensas'!$T$2:$U$13,2,0),WL$69&lt;=VLOOKUP($VI$23,'Listas Suspensas'!$T$2:$U$13,2,0)),"r",""),"")</f>
        <v/>
      </c>
      <c r="WM67" s="33" t="str">
        <f>IFERROR(IF(AND(WM$69&gt;=VLOOKUP($VF$23,'Listas Suspensas'!$T$2:$U$13,2,0),WM$69&lt;=VLOOKUP($VI$23,'Listas Suspensas'!$T$2:$U$13,2,0)),"r",""),"")</f>
        <v/>
      </c>
      <c r="WN67" s="33" t="str">
        <f>IFERROR(IF(AND(WN$69&gt;=VLOOKUP($VF$23,'Listas Suspensas'!$T$2:$U$13,2,0),WN$69&lt;=VLOOKUP($VI$23,'Listas Suspensas'!$T$2:$U$13,2,0)),"r",""),"")</f>
        <v/>
      </c>
      <c r="WO67" s="33" t="str">
        <f>IFERROR(IF(AND(WO$69&gt;=VLOOKUP($VF$23,'Listas Suspensas'!$T$2:$U$13,2,0),WO$69&lt;=VLOOKUP($VI$23,'Listas Suspensas'!$T$2:$U$13,2,0)),"r",""),"")</f>
        <v/>
      </c>
      <c r="WP67" s="33" t="str">
        <f>IFERROR(IF(AND(WP$69&gt;=VLOOKUP($VF$23,'Listas Suspensas'!$T$2:$U$13,2,0),WP$69&lt;=VLOOKUP($VI$23,'Listas Suspensas'!$T$2:$U$13,2,0)),"r",""),"")</f>
        <v/>
      </c>
      <c r="WQ67" s="33" t="str">
        <f>IFERROR(IF(AND(WQ$69&gt;=VLOOKUP($VF$23,'Listas Suspensas'!$T$2:$U$13,2,0),WQ$69&lt;=VLOOKUP($VI$23,'Listas Suspensas'!$T$2:$U$13,2,0)),"r",""),"")</f>
        <v/>
      </c>
      <c r="WR67" s="33" t="str">
        <f>IFERROR(IF(AND(WR$69&gt;=VLOOKUP($VF$23,'Listas Suspensas'!$T$2:$U$13,2,0),WR$69&lt;=VLOOKUP($VI$23,'Listas Suspensas'!$T$2:$U$13,2,0)),"r",""),"")</f>
        <v/>
      </c>
      <c r="WS67" s="33" t="str">
        <f>IFERROR(IF(AND(WS$69&gt;=VLOOKUP($VF$23,'Listas Suspensas'!$T$2:$U$13,2,0),WS$69&lt;=VLOOKUP($VI$23,'Listas Suspensas'!$T$2:$U$13,2,0)),"r",""),"")</f>
        <v/>
      </c>
      <c r="WT67" s="33" t="str">
        <f>IFERROR(IF(AND(WT$69&gt;=VLOOKUP($VF$23,'Listas Suspensas'!$T$2:$U$13,2,0),WT$69&lt;=VLOOKUP($VI$23,'Listas Suspensas'!$T$2:$U$13,2,0)),"r",""),"")</f>
        <v/>
      </c>
      <c r="WU67" s="33" t="str">
        <f>IFERROR(IF(AND(WU$69&gt;=VLOOKUP($VF$23,'Listas Suspensas'!$T$2:$U$13,2,0),WU$69&lt;=VLOOKUP($VI$23,'Listas Suspensas'!$T$2:$U$13,2,0)),"r",""),"")</f>
        <v/>
      </c>
      <c r="WV67" s="33" t="str">
        <f>IFERROR(IF(AND(WV$69&gt;=VLOOKUP($VF$23,'Listas Suspensas'!$T$2:$U$13,2,0),WV$69&lt;=VLOOKUP($VI$23,'Listas Suspensas'!$T$2:$U$13,2,0)),"r",""),"")</f>
        <v/>
      </c>
      <c r="WW67" s="33" t="str">
        <f>IFERROR(IF(AND(WW$69&gt;=VLOOKUP($VF$23,'Listas Suspensas'!$T$2:$U$13,2,0),WW$69&lt;=VLOOKUP($VI$23,'Listas Suspensas'!$T$2:$U$13,2,0)),"r",""),"")</f>
        <v/>
      </c>
      <c r="WX67" s="33" t="str">
        <f>IFERROR(IF(AND(WX$69&gt;=VLOOKUP($VF$23,'Listas Suspensas'!$T$2:$U$13,2,0),WX$69&lt;=VLOOKUP($VI$23,'Listas Suspensas'!$T$2:$U$13,2,0)),"r",""),"")</f>
        <v/>
      </c>
      <c r="WY67" s="33" t="str">
        <f>IFERROR(IF(AND(WY$69&gt;=VLOOKUP($VF$23,'Listas Suspensas'!$T$2:$U$13,2,0),WY$69&lt;=VLOOKUP($VI$23,'Listas Suspensas'!$T$2:$U$13,2,0)),"r",""),"")</f>
        <v/>
      </c>
      <c r="WZ67" s="33" t="str">
        <f>IFERROR(IF(AND(WZ$69&gt;=VLOOKUP($VF$23,'Listas Suspensas'!$T$2:$U$13,2,0),WZ$69&lt;=VLOOKUP($VI$23,'Listas Suspensas'!$T$2:$U$13,2,0)),"r",""),"")</f>
        <v/>
      </c>
      <c r="XA67" s="33" t="str">
        <f>IFERROR(IF(AND(XA$69&gt;=VLOOKUP($VF$23,'Listas Suspensas'!$T$2:$U$13,2,0),XA$69&lt;=VLOOKUP($VI$23,'Listas Suspensas'!$T$2:$U$13,2,0)),"r",""),"")</f>
        <v/>
      </c>
      <c r="XB67" s="33" t="str">
        <f>IFERROR(IF(AND(XB$69&gt;=VLOOKUP($VF$23,'Listas Suspensas'!$T$2:$U$13,2,0),XB$69&lt;=VLOOKUP($VI$23,'Listas Suspensas'!$T$2:$U$13,2,0)),"r",""),"")</f>
        <v/>
      </c>
      <c r="XC67" s="113"/>
      <c r="XF67" s="251"/>
      <c r="XG67" s="251"/>
      <c r="XH67" s="264"/>
      <c r="XI67" s="264"/>
      <c r="XJ67" s="264"/>
      <c r="XK67" s="264"/>
      <c r="XL67" s="264"/>
      <c r="XM67" s="264"/>
      <c r="XN67" s="264"/>
      <c r="XO67" s="264"/>
      <c r="XP67" s="264"/>
      <c r="XQ67" s="265" t="s">
        <v>765</v>
      </c>
      <c r="XR67" s="266"/>
      <c r="XS67" s="266"/>
      <c r="XT67" s="266"/>
      <c r="XU67" s="266"/>
      <c r="XV67" s="266"/>
      <c r="XW67" s="266"/>
      <c r="XX67" s="266"/>
      <c r="XY67" s="33" t="str">
        <f>IFERROR(IF(AND(XY$69&gt;=VLOOKUP($XK$23,'Listas Suspensas'!$T$2:$U$13,2,0),XY$69&lt;=VLOOKUP($XN$23,'Listas Suspensas'!$T$2:$U$13,2,0)),"r",""),"")</f>
        <v/>
      </c>
      <c r="XZ67" s="33" t="str">
        <f>IFERROR(IF(AND(XZ$69&gt;=VLOOKUP($XK$23,'Listas Suspensas'!$T$2:$U$13,2,0),XZ$69&lt;=VLOOKUP($XN$23,'Listas Suspensas'!$T$2:$U$13,2,0)),"r",""),"")</f>
        <v/>
      </c>
      <c r="YA67" s="33" t="str">
        <f>IFERROR(IF(AND(YA$69&gt;=VLOOKUP($XK$23,'Listas Suspensas'!$T$2:$U$13,2,0),YA$69&lt;=VLOOKUP($XN$23,'Listas Suspensas'!$T$2:$U$13,2,0)),"r",""),"")</f>
        <v/>
      </c>
      <c r="YB67" s="33" t="str">
        <f>IFERROR(IF(AND(YB$69&gt;=VLOOKUP($XK$23,'Listas Suspensas'!$T$2:$U$13,2,0),YB$69&lt;=VLOOKUP($XN$23,'Listas Suspensas'!$T$2:$U$13,2,0)),"r",""),"")</f>
        <v/>
      </c>
      <c r="YC67" s="33" t="str">
        <f>IFERROR(IF(AND(YC$69&gt;=VLOOKUP($XK$23,'Listas Suspensas'!$T$2:$U$13,2,0),YC$69&lt;=VLOOKUP($XN$23,'Listas Suspensas'!$T$2:$U$13,2,0)),"r",""),"")</f>
        <v/>
      </c>
      <c r="YD67" s="33" t="str">
        <f>IFERROR(IF(AND(YD$69&gt;=VLOOKUP($XK$23,'Listas Suspensas'!$T$2:$U$13,2,0),YD$69&lt;=VLOOKUP($XN$23,'Listas Suspensas'!$T$2:$U$13,2,0)),"r",""),"")</f>
        <v/>
      </c>
      <c r="YE67" s="33" t="str">
        <f>IFERROR(IF(AND(YE$69&gt;=VLOOKUP($XK$23,'Listas Suspensas'!$T$2:$U$13,2,0),YE$69&lt;=VLOOKUP($XN$23,'Listas Suspensas'!$T$2:$U$13,2,0)),"r",""),"")</f>
        <v/>
      </c>
      <c r="YF67" s="33" t="str">
        <f>IFERROR(IF(AND(YF$69&gt;=VLOOKUP($XK$23,'Listas Suspensas'!$T$2:$U$13,2,0),YF$69&lt;=VLOOKUP($XN$23,'Listas Suspensas'!$T$2:$U$13,2,0)),"r",""),"")</f>
        <v/>
      </c>
      <c r="YG67" s="33" t="str">
        <f>IFERROR(IF(AND(YG$69&gt;=VLOOKUP($XK$23,'Listas Suspensas'!$T$2:$U$13,2,0),YG$69&lt;=VLOOKUP($XN$23,'Listas Suspensas'!$T$2:$U$13,2,0)),"r",""),"")</f>
        <v/>
      </c>
      <c r="YH67" s="33" t="str">
        <f>IFERROR(IF(AND(YH$69&gt;=VLOOKUP($XK$23,'Listas Suspensas'!$T$2:$U$13,2,0),YH$69&lt;=VLOOKUP($XN$23,'Listas Suspensas'!$T$2:$U$13,2,0)),"r",""),"")</f>
        <v/>
      </c>
      <c r="YI67" s="33" t="str">
        <f>IFERROR(IF(AND(YI$69&gt;=VLOOKUP($XK$23,'Listas Suspensas'!$T$2:$U$13,2,0),YI$69&lt;=VLOOKUP($XN$23,'Listas Suspensas'!$T$2:$U$13,2,0)),"r",""),"")</f>
        <v/>
      </c>
      <c r="YJ67" s="33" t="str">
        <f>IFERROR(IF(AND(YJ$69&gt;=VLOOKUP($XK$23,'Listas Suspensas'!$T$2:$U$13,2,0),YJ$69&lt;=VLOOKUP($XN$23,'Listas Suspensas'!$T$2:$U$13,2,0)),"r",""),"")</f>
        <v/>
      </c>
      <c r="YK67" s="33" t="str">
        <f>IFERROR(IF(AND(YK$69&gt;=VLOOKUP($XK$23,'Listas Suspensas'!$T$2:$U$13,2,0),YK$69&lt;=VLOOKUP($XN$23,'Listas Suspensas'!$T$2:$U$13,2,0)),"r",""),"")</f>
        <v/>
      </c>
      <c r="YL67" s="33" t="str">
        <f>IFERROR(IF(AND(YL$69&gt;=VLOOKUP($XK$23,'Listas Suspensas'!$T$2:$U$13,2,0),YL$69&lt;=VLOOKUP($XN$23,'Listas Suspensas'!$T$2:$U$13,2,0)),"r",""),"")</f>
        <v/>
      </c>
      <c r="YM67" s="33" t="str">
        <f>IFERROR(IF(AND(YM$69&gt;=VLOOKUP($XK$23,'Listas Suspensas'!$T$2:$U$13,2,0),YM$69&lt;=VLOOKUP($XN$23,'Listas Suspensas'!$T$2:$U$13,2,0)),"r",""),"")</f>
        <v/>
      </c>
      <c r="YN67" s="33" t="str">
        <f>IFERROR(IF(AND(YN$69&gt;=VLOOKUP($XK$23,'Listas Suspensas'!$T$2:$U$13,2,0),YN$69&lt;=VLOOKUP($XN$23,'Listas Suspensas'!$T$2:$U$13,2,0)),"r",""),"")</f>
        <v/>
      </c>
      <c r="YO67" s="33" t="str">
        <f>IFERROR(IF(AND(YO$69&gt;=VLOOKUP($XK$23,'Listas Suspensas'!$T$2:$U$13,2,0),YO$69&lt;=VLOOKUP($XN$23,'Listas Suspensas'!$T$2:$U$13,2,0)),"r",""),"")</f>
        <v/>
      </c>
      <c r="YP67" s="33" t="str">
        <f>IFERROR(IF(AND(YP$69&gt;=VLOOKUP($XK$23,'Listas Suspensas'!$T$2:$U$13,2,0),YP$69&lt;=VLOOKUP($XN$23,'Listas Suspensas'!$T$2:$U$13,2,0)),"r",""),"")</f>
        <v/>
      </c>
      <c r="YQ67" s="33" t="str">
        <f>IFERROR(IF(AND(YQ$69&gt;=VLOOKUP($XK$23,'Listas Suspensas'!$T$2:$U$13,2,0),YQ$69&lt;=VLOOKUP($XN$23,'Listas Suspensas'!$T$2:$U$13,2,0)),"r",""),"")</f>
        <v/>
      </c>
      <c r="YR67" s="33" t="str">
        <f>IFERROR(IF(AND(YR$69&gt;=VLOOKUP($XK$23,'Listas Suspensas'!$T$2:$U$13,2,0),YR$69&lt;=VLOOKUP($XN$23,'Listas Suspensas'!$T$2:$U$13,2,0)),"r",""),"")</f>
        <v/>
      </c>
      <c r="YS67" s="33" t="str">
        <f>IFERROR(IF(AND(YS$69&gt;=VLOOKUP($XK$23,'Listas Suspensas'!$T$2:$U$13,2,0),YS$69&lt;=VLOOKUP($XN$23,'Listas Suspensas'!$T$2:$U$13,2,0)),"r",""),"")</f>
        <v/>
      </c>
      <c r="YT67" s="33" t="str">
        <f>IFERROR(IF(AND(YT$69&gt;=VLOOKUP($XK$23,'Listas Suspensas'!$T$2:$U$13,2,0),YT$69&lt;=VLOOKUP($XN$23,'Listas Suspensas'!$T$2:$U$13,2,0)),"r",""),"")</f>
        <v/>
      </c>
      <c r="YU67" s="33" t="str">
        <f>IFERROR(IF(AND(YU$69&gt;=VLOOKUP($XK$23,'Listas Suspensas'!$T$2:$U$13,2,0),YU$69&lt;=VLOOKUP($XN$23,'Listas Suspensas'!$T$2:$U$13,2,0)),"r",""),"")</f>
        <v/>
      </c>
      <c r="YV67" s="33" t="str">
        <f>IFERROR(IF(AND(YV$69&gt;=VLOOKUP($XK$23,'Listas Suspensas'!$T$2:$U$13,2,0),YV$69&lt;=VLOOKUP($XN$23,'Listas Suspensas'!$T$2:$U$13,2,0)),"r",""),"")</f>
        <v/>
      </c>
      <c r="YW67" s="33" t="str">
        <f>IFERROR(IF(AND(YW$69&gt;=VLOOKUP($XK$23,'Listas Suspensas'!$T$2:$U$13,2,0),YW$69&lt;=VLOOKUP($XN$23,'Listas Suspensas'!$T$2:$U$13,2,0)),"r",""),"")</f>
        <v/>
      </c>
      <c r="YX67" s="33" t="str">
        <f>IFERROR(IF(AND(YX$69&gt;=VLOOKUP($XK$23,'Listas Suspensas'!$T$2:$U$13,2,0),YX$69&lt;=VLOOKUP($XN$23,'Listas Suspensas'!$T$2:$U$13,2,0)),"r",""),"")</f>
        <v/>
      </c>
      <c r="YY67" s="33" t="str">
        <f>IFERROR(IF(AND(YY$69&gt;=VLOOKUP($XK$23,'Listas Suspensas'!$T$2:$U$13,2,0),YY$69&lt;=VLOOKUP($XN$23,'Listas Suspensas'!$T$2:$U$13,2,0)),"r",""),"")</f>
        <v/>
      </c>
      <c r="YZ67" s="33" t="str">
        <f>IFERROR(IF(AND(YZ$69&gt;=VLOOKUP($XK$23,'Listas Suspensas'!$T$2:$U$13,2,0),YZ$69&lt;=VLOOKUP($XN$23,'Listas Suspensas'!$T$2:$U$13,2,0)),"r",""),"")</f>
        <v/>
      </c>
      <c r="ZA67" s="33" t="str">
        <f>IFERROR(IF(AND(ZA$69&gt;=VLOOKUP($XK$23,'Listas Suspensas'!$T$2:$U$13,2,0),ZA$69&lt;=VLOOKUP($XN$23,'Listas Suspensas'!$T$2:$U$13,2,0)),"r",""),"")</f>
        <v/>
      </c>
      <c r="ZB67" s="33" t="str">
        <f>IFERROR(IF(AND(ZB$69&gt;=VLOOKUP($XK$23,'Listas Suspensas'!$T$2:$U$13,2,0),ZB$69&lt;=VLOOKUP($XN$23,'Listas Suspensas'!$T$2:$U$13,2,0)),"r",""),"")</f>
        <v/>
      </c>
      <c r="ZC67" s="33" t="str">
        <f>IFERROR(IF(AND(ZC$69&gt;=VLOOKUP($XK$23,'Listas Suspensas'!$T$2:$U$13,2,0),ZC$69&lt;=VLOOKUP($XN$23,'Listas Suspensas'!$T$2:$U$13,2,0)),"r",""),"")</f>
        <v/>
      </c>
      <c r="ZD67" s="33" t="str">
        <f>IFERROR(IF(AND(ZD$69&gt;=VLOOKUP($XK$23,'Listas Suspensas'!$T$2:$U$13,2,0),ZD$69&lt;=VLOOKUP($XN$23,'Listas Suspensas'!$T$2:$U$13,2,0)),"r",""),"")</f>
        <v/>
      </c>
      <c r="ZE67" s="33" t="str">
        <f>IFERROR(IF(AND(ZE$69&gt;=VLOOKUP($XK$23,'Listas Suspensas'!$T$2:$U$13,2,0),ZE$69&lt;=VLOOKUP($XN$23,'Listas Suspensas'!$T$2:$U$13,2,0)),"r",""),"")</f>
        <v/>
      </c>
      <c r="ZF67" s="33" t="str">
        <f>IFERROR(IF(AND(ZF$69&gt;=VLOOKUP($XK$23,'Listas Suspensas'!$T$2:$U$13,2,0),ZF$69&lt;=VLOOKUP($XN$23,'Listas Suspensas'!$T$2:$U$13,2,0)),"r",""),"")</f>
        <v/>
      </c>
      <c r="ZG67" s="33" t="str">
        <f>IFERROR(IF(AND(ZG$69&gt;=VLOOKUP($XK$23,'Listas Suspensas'!$T$2:$U$13,2,0),ZG$69&lt;=VLOOKUP($XN$23,'Listas Suspensas'!$T$2:$U$13,2,0)),"r",""),"")</f>
        <v/>
      </c>
      <c r="ZH67" s="113"/>
    </row>
    <row r="68" spans="3:684" ht="10.15" customHeight="1" x14ac:dyDescent="0.25">
      <c r="C68" s="251"/>
      <c r="D68" s="251"/>
      <c r="E68" s="264"/>
      <c r="F68" s="264"/>
      <c r="G68" s="264"/>
      <c r="H68" s="264"/>
      <c r="I68" s="264"/>
      <c r="J68" s="264"/>
      <c r="K68" s="264"/>
      <c r="L68" s="264"/>
      <c r="M68" s="264"/>
      <c r="N68" s="114" t="s">
        <v>766</v>
      </c>
      <c r="O68" s="33"/>
      <c r="P68" s="33"/>
      <c r="Q68" s="33"/>
      <c r="R68" s="266" t="s">
        <v>766</v>
      </c>
      <c r="S68" s="266"/>
      <c r="T68" s="266"/>
      <c r="U68" s="266"/>
      <c r="V68" s="33" t="str">
        <f>IFERROR(IF(AND(V$69&gt;=VLOOKUP($H$22,'Listas Suspensas'!$T$2:$U$13,2,0),V$69&lt;=VLOOKUP($K$22,'Listas Suspensas'!$T$2:$U$13,2,0)),"p",""),"")</f>
        <v/>
      </c>
      <c r="W68" s="33" t="str">
        <f>IFERROR(IF(AND(X$69&gt;=VLOOKUP($H$22,'Listas Suspensas'!$T$2:$U$13,2,0),X$69&lt;=VLOOKUP($K$22,'Listas Suspensas'!$T$2:$U$13,2,0)),"p",""),"")</f>
        <v/>
      </c>
      <c r="X68" s="33" t="str">
        <f>IFERROR(IF(AND(Y$69&gt;=VLOOKUP($H$22,'Listas Suspensas'!$T$2:$U$13,2,0),Y$69&lt;=VLOOKUP($K$22,'Listas Suspensas'!$T$2:$U$13,2,0)),"p",""),"")</f>
        <v/>
      </c>
      <c r="Y68" s="33" t="str">
        <f>IFERROR(IF(AND(Z$69&gt;=VLOOKUP($H$22,'Listas Suspensas'!$T$2:$U$13,2,0),Z$69&lt;=VLOOKUP($K$22,'Listas Suspensas'!$T$2:$U$13,2,0)),"p",""),"")</f>
        <v/>
      </c>
      <c r="Z68" s="33" t="str">
        <f>IFERROR(IF(AND(AA$69&gt;=VLOOKUP($H$22,'Listas Suspensas'!$T$2:$U$13,2,0),AA$69&lt;=VLOOKUP($K$22,'Listas Suspensas'!$T$2:$U$13,2,0)),"p",""),"")</f>
        <v/>
      </c>
      <c r="AA68" s="33" t="str">
        <f>IFERROR(IF(AND(AB$69&gt;=VLOOKUP($H$22,'Listas Suspensas'!$T$2:$U$13,2,0),AB$69&lt;=VLOOKUP($K$22,'Listas Suspensas'!$T$2:$U$13,2,0)),"p",""),"")</f>
        <v/>
      </c>
      <c r="AB68" s="33" t="str">
        <f>IFERROR(IF(AND(AC$69&gt;=VLOOKUP($H$22,'Listas Suspensas'!$T$2:$U$13,2,0),AC$69&lt;=VLOOKUP($K$22,'Listas Suspensas'!$T$2:$U$13,2,0)),"p",""),"")</f>
        <v/>
      </c>
      <c r="AC68" s="33" t="str">
        <f>IFERROR(IF(AND(AD$69&gt;=VLOOKUP($H$22,'Listas Suspensas'!$T$2:$U$13,2,0),AD$69&lt;=VLOOKUP($K$22,'Listas Suspensas'!$T$2:$U$13,2,0)),"p",""),"")</f>
        <v/>
      </c>
      <c r="AD68" s="45" t="str">
        <f>IFERROR(IF(AND(AE$69&gt;=VLOOKUP($H$22,'Listas Suspensas'!$T$2:$U$13,2,0),AE$69&lt;=VLOOKUP($K$22,'Listas Suspensas'!$T$2:$U$13,2,0)),"p",""),"")</f>
        <v/>
      </c>
      <c r="AE68" s="45" t="str">
        <f>IFERROR(IF(AND(AF$69&gt;=VLOOKUP($H$22,'Listas Suspensas'!$T$2:$U$13,2,0),AF$69&lt;=VLOOKUP($K$22,'Listas Suspensas'!$T$2:$U$13,2,0)),"p",""),"")</f>
        <v/>
      </c>
      <c r="AF68" s="45" t="str">
        <f>IFERROR(IF(AND(AG$69&gt;=VLOOKUP($H$22,'Listas Suspensas'!$T$2:$U$13,2,0),AG$69&lt;=VLOOKUP($K$22,'Listas Suspensas'!$T$2:$U$13,2,0)),"p",""),"")</f>
        <v/>
      </c>
      <c r="AG68" s="45" t="str">
        <f>IFERROR(IF(AND(AH$69&gt;=VLOOKUP($H$22,'Listas Suspensas'!$T$2:$U$13,2,0),AH$69&lt;=VLOOKUP($K$22,'Listas Suspensas'!$T$2:$U$13,2,0)),"p",""),"")</f>
        <v/>
      </c>
      <c r="AH68" s="45" t="str">
        <f>IFERROR(IF(AND(AI$69&gt;=VLOOKUP($H$22,'Listas Suspensas'!$T$2:$U$13,2,0),AI$69&lt;=VLOOKUP($K$22,'Listas Suspensas'!$T$2:$U$13,2,0)),"p",""),"")</f>
        <v/>
      </c>
      <c r="AI68" s="45" t="str">
        <f>IFERROR(IF(AND(AJ$69&gt;=VLOOKUP($H$22,'Listas Suspensas'!$T$2:$U$13,2,0),AJ$69&lt;=VLOOKUP($K$22,'Listas Suspensas'!$T$2:$U$13,2,0)),"p",""),"")</f>
        <v/>
      </c>
      <c r="AJ68" s="45" t="str">
        <f>IFERROR(IF(AND(AK$69&gt;=VLOOKUP($H$22,'Listas Suspensas'!$T$2:$U$13,2,0),AK$69&lt;=VLOOKUP($K$22,'Listas Suspensas'!$T$2:$U$13,2,0)),"p",""),"")</f>
        <v/>
      </c>
      <c r="AK68" s="45" t="str">
        <f>IFERROR(IF(AND(AL$69&gt;=VLOOKUP($H$22,'Listas Suspensas'!$T$2:$U$13,2,0),AL$69&lt;=VLOOKUP($K$22,'Listas Suspensas'!$T$2:$U$13,2,0)),"p",""),"")</f>
        <v/>
      </c>
      <c r="AL68" s="45" t="str">
        <f>IFERROR(IF(AND(AM$69&gt;=VLOOKUP($H$22,'Listas Suspensas'!$T$2:$U$13,2,0),AM$69&lt;=VLOOKUP($K$22,'Listas Suspensas'!$T$2:$U$13,2,0)),"p",""),"")</f>
        <v/>
      </c>
      <c r="AM68" s="45" t="str">
        <f>IFERROR(IF(AND(AN$69&gt;=VLOOKUP($H$22,'Listas Suspensas'!$T$2:$U$13,2,0),AN$69&lt;=VLOOKUP($K$22,'Listas Suspensas'!$T$2:$U$13,2,0)),"p",""),"")</f>
        <v/>
      </c>
      <c r="AN68" s="45" t="str">
        <f>IFERROR(IF(AND(AO$69&gt;=VLOOKUP($H$22,'Listas Suspensas'!$T$2:$U$13,2,0),AO$69&lt;=VLOOKUP($K$22,'Listas Suspensas'!$T$2:$U$13,2,0)),"p",""),"")</f>
        <v/>
      </c>
      <c r="AO68" s="45" t="str">
        <f>IFERROR(IF(AND(AP$69&gt;=VLOOKUP($H$22,'Listas Suspensas'!$T$2:$U$13,2,0),AP$69&lt;=VLOOKUP($K$22,'Listas Suspensas'!$T$2:$U$13,2,0)),"p",""),"")</f>
        <v/>
      </c>
      <c r="AP68" s="45" t="str">
        <f>IFERROR(IF(AND(AQ$69&gt;=VLOOKUP($H$22,'Listas Suspensas'!$T$2:$U$13,2,0),AQ$69&lt;=VLOOKUP($K$22,'Listas Suspensas'!$T$2:$U$13,2,0)),"p",""),"")</f>
        <v/>
      </c>
      <c r="AQ68" s="33" t="str">
        <f>IFERROR(IF(AND(AR$69&gt;=VLOOKUP($H$22,'Listas Suspensas'!$T$2:$U$13,2,0),AR$69&lt;=VLOOKUP($K$22,'Listas Suspensas'!$T$2:$U$13,2,0)),"p",""),"")</f>
        <v/>
      </c>
      <c r="AR68" s="33" t="str">
        <f>IFERROR(IF(AND(AS$69&gt;=VLOOKUP($H$22,'Listas Suspensas'!$T$2:$U$13,2,0),AS$69&lt;=VLOOKUP($K$22,'Listas Suspensas'!$T$2:$U$13,2,0)),"p",""),"")</f>
        <v/>
      </c>
      <c r="AS68" s="33" t="str">
        <f>IFERROR(IF(AND(AT$69&gt;=VLOOKUP($H$22,'Listas Suspensas'!$T$2:$U$13,2,0),AT$69&lt;=VLOOKUP($K$22,'Listas Suspensas'!$T$2:$U$13,2,0)),"p",""),"")</f>
        <v/>
      </c>
      <c r="AT68" s="33" t="str">
        <f>IFERROR(IF(AND(AU$69&gt;=VLOOKUP($H$22,'Listas Suspensas'!$T$2:$U$13,2,0),AU$69&lt;=VLOOKUP($K$22,'Listas Suspensas'!$T$2:$U$13,2,0)),"p",""),"")</f>
        <v/>
      </c>
      <c r="AU68" s="33" t="str">
        <f>IFERROR(IF(AND(AV$69&gt;=VLOOKUP($H$22,'Listas Suspensas'!$T$2:$U$13,2,0),AV$69&lt;=VLOOKUP($K$22,'Listas Suspensas'!$T$2:$U$13,2,0)),"p",""),"")</f>
        <v/>
      </c>
      <c r="AV68" s="33" t="str">
        <f>IFERROR(IF(AND(AW$69&gt;=VLOOKUP($H$22,'Listas Suspensas'!$T$2:$U$13,2,0),AW$69&lt;=VLOOKUP($K$22,'Listas Suspensas'!$T$2:$U$13,2,0)),"p",""),"")</f>
        <v/>
      </c>
      <c r="AW68" s="33" t="str">
        <f>IFERROR(IF(AND(AX$69&gt;=VLOOKUP($H$22,'Listas Suspensas'!$T$2:$U$13,2,0),AX$69&lt;=VLOOKUP($K$22,'Listas Suspensas'!$T$2:$U$13,2,0)),"p",""),"")</f>
        <v/>
      </c>
      <c r="AX68" s="33" t="str">
        <f>IFERROR(IF(AND(AY$69&gt;=VLOOKUP($H$22,'Listas Suspensas'!$T$2:$U$13,2,0),AY$69&lt;=VLOOKUP($K$22,'Listas Suspensas'!$T$2:$U$13,2,0)),"p",""),"")</f>
        <v/>
      </c>
      <c r="AY68" s="33" t="str">
        <f>IFERROR(IF(AND(AZ$69&gt;=VLOOKUP($H$22,'Listas Suspensas'!$T$2:$U$13,2,0),AZ$69&lt;=VLOOKUP($K$22,'Listas Suspensas'!$T$2:$U$13,2,0)),"p",""),"")</f>
        <v/>
      </c>
      <c r="AZ68" s="33" t="str">
        <f>IFERROR(IF(AND(BA$69&gt;=VLOOKUP($H$22,'Listas Suspensas'!$T$2:$U$13,2,0),BA$69&lt;=VLOOKUP($K$22,'Listas Suspensas'!$T$2:$U$13,2,0)),"p",""),"")</f>
        <v/>
      </c>
      <c r="BA68" s="33" t="str">
        <f>IFERROR(IF(AND(BB$69&gt;=VLOOKUP($H$22,'Listas Suspensas'!$T$2:$U$13,2,0),BB$69&lt;=VLOOKUP($K$22,'Listas Suspensas'!$T$2:$U$13,2,0)),"p",""),"")</f>
        <v/>
      </c>
      <c r="BB68" s="33" t="str">
        <f>IFERROR(IF(AND(BC$69&gt;=VLOOKUP($H$22,'Listas Suspensas'!$T$2:$U$13,2,0),BC$69&lt;=VLOOKUP($K$22,'Listas Suspensas'!$T$2:$U$13,2,0)),"p",""),"")</f>
        <v/>
      </c>
      <c r="BC68" s="33" t="str">
        <f>IFERROR(IF(AND(BD$69&gt;=VLOOKUP($H$22,'Listas Suspensas'!$T$2:$U$13,2,0),BD$69&lt;=VLOOKUP($K$22,'Listas Suspensas'!$T$2:$U$13,2,0)),"p",""),"")</f>
        <v/>
      </c>
      <c r="BD68" s="33" t="str">
        <f>IFERROR(IF(AND(#REF!&gt;=VLOOKUP($H$22,'Listas Suspensas'!$T$2:$U$13,2,0),#REF!&lt;=VLOOKUP($K$22,'Listas Suspensas'!$T$2:$U$13,2,0)),"p",""),"")</f>
        <v/>
      </c>
      <c r="BE68" s="113"/>
      <c r="BH68" s="251"/>
      <c r="BI68" s="251"/>
      <c r="BJ68" s="264"/>
      <c r="BK68" s="264"/>
      <c r="BL68" s="264"/>
      <c r="BM68" s="264"/>
      <c r="BN68" s="264"/>
      <c r="BO68" s="264"/>
      <c r="BP68" s="264"/>
      <c r="BQ68" s="264"/>
      <c r="BR68" s="264"/>
      <c r="BS68" s="114" t="s">
        <v>766</v>
      </c>
      <c r="BT68" s="33"/>
      <c r="BU68" s="33"/>
      <c r="BV68" s="33"/>
      <c r="BW68" s="266" t="s">
        <v>766</v>
      </c>
      <c r="BX68" s="266"/>
      <c r="BY68" s="266"/>
      <c r="BZ68" s="266"/>
      <c r="CA68" s="33" t="str">
        <f>IFERROR(IF(AND(CA$69&gt;=VLOOKUP($H$22,'Listas Suspensas'!$T$2:$U$13,2,0),CA$69&lt;=VLOOKUP($K$22,'Listas Suspensas'!$T$2:$U$13,2,0)),"p",""),"")</f>
        <v/>
      </c>
      <c r="CB68" s="33" t="str">
        <f>IFERROR(IF(AND(CB$69&gt;=VLOOKUP($H$22,'Listas Suspensas'!$T$2:$U$13,2,0),CB$69&lt;=VLOOKUP($K$22,'Listas Suspensas'!$T$2:$U$13,2,0)),"p",""),"")</f>
        <v/>
      </c>
      <c r="CC68" s="33" t="str">
        <f>IFERROR(IF(AND(CC$69&gt;=VLOOKUP($H$22,'Listas Suspensas'!$T$2:$U$13,2,0),CC$69&lt;=VLOOKUP($K$22,'Listas Suspensas'!$T$2:$U$13,2,0)),"p",""),"")</f>
        <v/>
      </c>
      <c r="CD68" s="33" t="str">
        <f>IFERROR(IF(AND(CD$69&gt;=VLOOKUP($H$22,'Listas Suspensas'!$T$2:$U$13,2,0),CD$69&lt;=VLOOKUP($K$22,'Listas Suspensas'!$T$2:$U$13,2,0)),"p",""),"")</f>
        <v/>
      </c>
      <c r="CE68" s="33" t="str">
        <f>IFERROR(IF(AND(CE$69&gt;=VLOOKUP($H$22,'Listas Suspensas'!$T$2:$U$13,2,0),CE$69&lt;=VLOOKUP($K$22,'Listas Suspensas'!$T$2:$U$13,2,0)),"p",""),"")</f>
        <v/>
      </c>
      <c r="CF68" s="33" t="str">
        <f>IFERROR(IF(AND(CF$69&gt;=VLOOKUP($H$22,'Listas Suspensas'!$T$2:$U$13,2,0),CF$69&lt;=VLOOKUP($K$22,'Listas Suspensas'!$T$2:$U$13,2,0)),"p",""),"")</f>
        <v/>
      </c>
      <c r="CG68" s="33" t="str">
        <f>IFERROR(IF(AND(CG$69&gt;=VLOOKUP($H$22,'Listas Suspensas'!$T$2:$U$13,2,0),CG$69&lt;=VLOOKUP($K$22,'Listas Suspensas'!$T$2:$U$13,2,0)),"p",""),"")</f>
        <v/>
      </c>
      <c r="CH68" s="33" t="str">
        <f>IFERROR(IF(AND(CH$69&gt;=VLOOKUP($H$22,'Listas Suspensas'!$T$2:$U$13,2,0),CH$69&lt;=VLOOKUP($K$22,'Listas Suspensas'!$T$2:$U$13,2,0)),"p",""),"")</f>
        <v/>
      </c>
      <c r="CI68" s="45" t="str">
        <f>IFERROR(IF(AND(CI$69&gt;=VLOOKUP($H$22,'Listas Suspensas'!$T$2:$U$13,2,0),CI$69&lt;=VLOOKUP($K$22,'Listas Suspensas'!$T$2:$U$13,2,0)),"p",""),"")</f>
        <v/>
      </c>
      <c r="CJ68" s="45" t="str">
        <f>IFERROR(IF(AND(CJ$69&gt;=VLOOKUP($H$22,'Listas Suspensas'!$T$2:$U$13,2,0),CJ$69&lt;=VLOOKUP($K$22,'Listas Suspensas'!$T$2:$U$13,2,0)),"p",""),"")</f>
        <v/>
      </c>
      <c r="CK68" s="45" t="str">
        <f>IFERROR(IF(AND(CK$69&gt;=VLOOKUP($H$22,'Listas Suspensas'!$T$2:$U$13,2,0),CK$69&lt;=VLOOKUP($K$22,'Listas Suspensas'!$T$2:$U$13,2,0)),"p",""),"")</f>
        <v/>
      </c>
      <c r="CL68" s="45" t="str">
        <f>IFERROR(IF(AND(CL$69&gt;=VLOOKUP($H$22,'Listas Suspensas'!$T$2:$U$13,2,0),CL$69&lt;=VLOOKUP($K$22,'Listas Suspensas'!$T$2:$U$13,2,0)),"p",""),"")</f>
        <v/>
      </c>
      <c r="CM68" s="45" t="str">
        <f>IFERROR(IF(AND(CM$69&gt;=VLOOKUP($H$22,'Listas Suspensas'!$T$2:$U$13,2,0),CM$69&lt;=VLOOKUP($K$22,'Listas Suspensas'!$T$2:$U$13,2,0)),"p",""),"")</f>
        <v/>
      </c>
      <c r="CN68" s="45" t="str">
        <f>IFERROR(IF(AND(CN$69&gt;=VLOOKUP($H$22,'Listas Suspensas'!$T$2:$U$13,2,0),CN$69&lt;=VLOOKUP($K$22,'Listas Suspensas'!$T$2:$U$13,2,0)),"p",""),"")</f>
        <v/>
      </c>
      <c r="CO68" s="45" t="str">
        <f>IFERROR(IF(AND(CO$69&gt;=VLOOKUP($H$22,'Listas Suspensas'!$T$2:$U$13,2,0),CO$69&lt;=VLOOKUP($K$22,'Listas Suspensas'!$T$2:$U$13,2,0)),"p",""),"")</f>
        <v/>
      </c>
      <c r="CP68" s="45" t="str">
        <f>IFERROR(IF(AND(CP$69&gt;=VLOOKUP($H$22,'Listas Suspensas'!$T$2:$U$13,2,0),CP$69&lt;=VLOOKUP($K$22,'Listas Suspensas'!$T$2:$U$13,2,0)),"p",""),"")</f>
        <v/>
      </c>
      <c r="CQ68" s="45" t="str">
        <f>IFERROR(IF(AND(CQ$69&gt;=VLOOKUP($H$22,'Listas Suspensas'!$T$2:$U$13,2,0),CQ$69&lt;=VLOOKUP($K$22,'Listas Suspensas'!$T$2:$U$13,2,0)),"p",""),"")</f>
        <v/>
      </c>
      <c r="CR68" s="45" t="str">
        <f>IFERROR(IF(AND(CR$69&gt;=VLOOKUP($H$22,'Listas Suspensas'!$T$2:$U$13,2,0),CR$69&lt;=VLOOKUP($K$22,'Listas Suspensas'!$T$2:$U$13,2,0)),"p",""),"")</f>
        <v/>
      </c>
      <c r="CS68" s="45" t="str">
        <f>IFERROR(IF(AND(CS$69&gt;=VLOOKUP($H$22,'Listas Suspensas'!$T$2:$U$13,2,0),CS$69&lt;=VLOOKUP($K$22,'Listas Suspensas'!$T$2:$U$13,2,0)),"p",""),"")</f>
        <v/>
      </c>
      <c r="CT68" s="45" t="str">
        <f>IFERROR(IF(AND(CT$69&gt;=VLOOKUP($H$22,'Listas Suspensas'!$T$2:$U$13,2,0),CT$69&lt;=VLOOKUP($K$22,'Listas Suspensas'!$T$2:$U$13,2,0)),"p",""),"")</f>
        <v/>
      </c>
      <c r="CU68" s="45" t="str">
        <f>IFERROR(IF(AND(CU$69&gt;=VLOOKUP($H$22,'Listas Suspensas'!$T$2:$U$13,2,0),CU$69&lt;=VLOOKUP($K$22,'Listas Suspensas'!$T$2:$U$13,2,0)),"p",""),"")</f>
        <v/>
      </c>
      <c r="CV68" s="33" t="str">
        <f>IFERROR(IF(AND(CV$69&gt;=VLOOKUP($H$22,'Listas Suspensas'!$T$2:$U$13,2,0),CV$69&lt;=VLOOKUP($K$22,'Listas Suspensas'!$T$2:$U$13,2,0)),"p",""),"")</f>
        <v/>
      </c>
      <c r="CW68" s="33" t="str">
        <f>IFERROR(IF(AND(CW$69&gt;=VLOOKUP($H$22,'Listas Suspensas'!$T$2:$U$13,2,0),CW$69&lt;=VLOOKUP($K$22,'Listas Suspensas'!$T$2:$U$13,2,0)),"p",""),"")</f>
        <v/>
      </c>
      <c r="CX68" s="33" t="str">
        <f>IFERROR(IF(AND(CX$69&gt;=VLOOKUP($H$22,'Listas Suspensas'!$T$2:$U$13,2,0),CX$69&lt;=VLOOKUP($K$22,'Listas Suspensas'!$T$2:$U$13,2,0)),"p",""),"")</f>
        <v/>
      </c>
      <c r="CY68" s="33" t="str">
        <f>IFERROR(IF(AND(CY$69&gt;=VLOOKUP($H$22,'Listas Suspensas'!$T$2:$U$13,2,0),CY$69&lt;=VLOOKUP($K$22,'Listas Suspensas'!$T$2:$U$13,2,0)),"p",""),"")</f>
        <v/>
      </c>
      <c r="CZ68" s="33" t="str">
        <f>IFERROR(IF(AND(CZ$69&gt;=VLOOKUP($H$22,'Listas Suspensas'!$T$2:$U$13,2,0),CZ$69&lt;=VLOOKUP($K$22,'Listas Suspensas'!$T$2:$U$13,2,0)),"p",""),"")</f>
        <v/>
      </c>
      <c r="DA68" s="33" t="str">
        <f>IFERROR(IF(AND(DA$69&gt;=VLOOKUP($H$22,'Listas Suspensas'!$T$2:$U$13,2,0),DA$69&lt;=VLOOKUP($K$22,'Listas Suspensas'!$T$2:$U$13,2,0)),"p",""),"")</f>
        <v/>
      </c>
      <c r="DB68" s="33" t="str">
        <f>IFERROR(IF(AND(DB$69&gt;=VLOOKUP($H$22,'Listas Suspensas'!$T$2:$U$13,2,0),DB$69&lt;=VLOOKUP($K$22,'Listas Suspensas'!$T$2:$U$13,2,0)),"p",""),"")</f>
        <v/>
      </c>
      <c r="DC68" s="33" t="str">
        <f>IFERROR(IF(AND(DC$69&gt;=VLOOKUP($H$22,'Listas Suspensas'!$T$2:$U$13,2,0),DC$69&lt;=VLOOKUP($K$22,'Listas Suspensas'!$T$2:$U$13,2,0)),"p",""),"")</f>
        <v/>
      </c>
      <c r="DD68" s="33" t="str">
        <f>IFERROR(IF(AND(DD$69&gt;=VLOOKUP($H$22,'Listas Suspensas'!$T$2:$U$13,2,0),DD$69&lt;=VLOOKUP($K$22,'Listas Suspensas'!$T$2:$U$13,2,0)),"p",""),"")</f>
        <v/>
      </c>
      <c r="DE68" s="33" t="str">
        <f>IFERROR(IF(AND(DE$69&gt;=VLOOKUP($H$22,'Listas Suspensas'!$T$2:$U$13,2,0),DE$69&lt;=VLOOKUP($K$22,'Listas Suspensas'!$T$2:$U$13,2,0)),"p",""),"")</f>
        <v/>
      </c>
      <c r="DF68" s="33" t="str">
        <f>IFERROR(IF(AND(DF$69&gt;=VLOOKUP($H$22,'Listas Suspensas'!$T$2:$U$13,2,0),DF$69&lt;=VLOOKUP($K$22,'Listas Suspensas'!$T$2:$U$13,2,0)),"p",""),"")</f>
        <v/>
      </c>
      <c r="DG68" s="33" t="str">
        <f>IFERROR(IF(AND(DG$69&gt;=VLOOKUP($H$22,'Listas Suspensas'!$T$2:$U$13,2,0),DG$69&lt;=VLOOKUP($K$22,'Listas Suspensas'!$T$2:$U$13,2,0)),"p",""),"")</f>
        <v/>
      </c>
      <c r="DH68" s="33" t="str">
        <f>IFERROR(IF(AND(DH$69&gt;=VLOOKUP($H$22,'Listas Suspensas'!$T$2:$U$13,2,0),DH$69&lt;=VLOOKUP($K$22,'Listas Suspensas'!$T$2:$U$13,2,0)),"p",""),"")</f>
        <v/>
      </c>
      <c r="DI68" s="33" t="str">
        <f>IFERROR(IF(AND(DI$69&gt;=VLOOKUP($H$22,'Listas Suspensas'!$T$2:$U$13,2,0),DI$69&lt;=VLOOKUP($K$22,'Listas Suspensas'!$T$2:$U$13,2,0)),"p",""),"")</f>
        <v/>
      </c>
      <c r="DJ68" s="113"/>
      <c r="DM68" s="251"/>
      <c r="DN68" s="251"/>
      <c r="DO68" s="264"/>
      <c r="DP68" s="264"/>
      <c r="DQ68" s="264"/>
      <c r="DR68" s="264"/>
      <c r="DS68" s="264"/>
      <c r="DT68" s="264"/>
      <c r="DU68" s="264"/>
      <c r="DV68" s="264"/>
      <c r="DW68" s="264"/>
      <c r="DX68" s="114" t="s">
        <v>766</v>
      </c>
      <c r="DY68" s="33"/>
      <c r="DZ68" s="33"/>
      <c r="EA68" s="33"/>
      <c r="EB68" s="266" t="s">
        <v>766</v>
      </c>
      <c r="EC68" s="266"/>
      <c r="ED68" s="266"/>
      <c r="EE68" s="266"/>
      <c r="EF68" s="33" t="str">
        <f>IFERROR(IF(AND(EF$69&gt;=VLOOKUP($DR$22,'Listas Suspensas'!$T$2:$U$13,2,0),EF$69&lt;=VLOOKUP($DU$22,'Listas Suspensas'!$T$2:$U$13,2,0)),"p",""),"")</f>
        <v/>
      </c>
      <c r="EG68" s="33" t="str">
        <f>IFERROR(IF(AND(EG$69&gt;=VLOOKUP($DR$22,'Listas Suspensas'!$T$2:$U$13,2,0),EG$69&lt;=VLOOKUP($DU$22,'Listas Suspensas'!$T$2:$U$13,2,0)),"p",""),"")</f>
        <v/>
      </c>
      <c r="EH68" s="33" t="str">
        <f>IFERROR(IF(AND(EH$69&gt;=VLOOKUP($DR$22,'Listas Suspensas'!$T$2:$U$13,2,0),EH$69&lt;=VLOOKUP($DU$22,'Listas Suspensas'!$T$2:$U$13,2,0)),"p",""),"")</f>
        <v/>
      </c>
      <c r="EI68" s="33" t="str">
        <f>IFERROR(IF(AND(EI$69&gt;=VLOOKUP($DR$22,'Listas Suspensas'!$T$2:$U$13,2,0),EI$69&lt;=VLOOKUP($DU$22,'Listas Suspensas'!$T$2:$U$13,2,0)),"p",""),"")</f>
        <v/>
      </c>
      <c r="EJ68" s="33" t="str">
        <f>IFERROR(IF(AND(EJ$69&gt;=VLOOKUP($DR$22,'Listas Suspensas'!$T$2:$U$13,2,0),EJ$69&lt;=VLOOKUP($DU$22,'Listas Suspensas'!$T$2:$U$13,2,0)),"p",""),"")</f>
        <v/>
      </c>
      <c r="EK68" s="33" t="str">
        <f>IFERROR(IF(AND(EK$69&gt;=VLOOKUP($DR$22,'Listas Suspensas'!$T$2:$U$13,2,0),EK$69&lt;=VLOOKUP($DU$22,'Listas Suspensas'!$T$2:$U$13,2,0)),"p",""),"")</f>
        <v/>
      </c>
      <c r="EL68" s="33" t="str">
        <f>IFERROR(IF(AND(EL$69&gt;=VLOOKUP($DR$22,'Listas Suspensas'!$T$2:$U$13,2,0),EL$69&lt;=VLOOKUP($DU$22,'Listas Suspensas'!$T$2:$U$13,2,0)),"p",""),"")</f>
        <v/>
      </c>
      <c r="EM68" s="33" t="str">
        <f>IFERROR(IF(AND(EM$69&gt;=VLOOKUP($DR$22,'Listas Suspensas'!$T$2:$U$13,2,0),EM$69&lt;=VLOOKUP($DU$22,'Listas Suspensas'!$T$2:$U$13,2,0)),"p",""),"")</f>
        <v/>
      </c>
      <c r="EN68" s="33" t="str">
        <f>IFERROR(IF(AND(EN$69&gt;=VLOOKUP($DR$22,'Listas Suspensas'!$T$2:$U$13,2,0),EN$69&lt;=VLOOKUP($DU$22,'Listas Suspensas'!$T$2:$U$13,2,0)),"p",""),"")</f>
        <v/>
      </c>
      <c r="EO68" s="33" t="str">
        <f>IFERROR(IF(AND(EO$69&gt;=VLOOKUP($DR$22,'Listas Suspensas'!$T$2:$U$13,2,0),EO$69&lt;=VLOOKUP($DU$22,'Listas Suspensas'!$T$2:$U$13,2,0)),"p",""),"")</f>
        <v/>
      </c>
      <c r="EP68" s="33" t="str">
        <f>IFERROR(IF(AND(EP$69&gt;=VLOOKUP($DR$22,'Listas Suspensas'!$T$2:$U$13,2,0),EP$69&lt;=VLOOKUP($DU$22,'Listas Suspensas'!$T$2:$U$13,2,0)),"p",""),"")</f>
        <v/>
      </c>
      <c r="EQ68" s="33" t="str">
        <f>IFERROR(IF(AND(EQ$69&gt;=VLOOKUP($DR$22,'Listas Suspensas'!$T$2:$U$13,2,0),EQ$69&lt;=VLOOKUP($DU$22,'Listas Suspensas'!$T$2:$U$13,2,0)),"p",""),"")</f>
        <v/>
      </c>
      <c r="ER68" s="33" t="str">
        <f>IFERROR(IF(AND(ER$69&gt;=VLOOKUP($DR$22,'Listas Suspensas'!$T$2:$U$13,2,0),ER$69&lt;=VLOOKUP($DU$22,'Listas Suspensas'!$T$2:$U$13,2,0)),"p",""),"")</f>
        <v/>
      </c>
      <c r="ES68" s="33" t="str">
        <f>IFERROR(IF(AND(ES$69&gt;=VLOOKUP($DR$22,'Listas Suspensas'!$T$2:$U$13,2,0),ES$69&lt;=VLOOKUP($DU$22,'Listas Suspensas'!$T$2:$U$13,2,0)),"p",""),"")</f>
        <v/>
      </c>
      <c r="ET68" s="33" t="str">
        <f>IFERROR(IF(AND(ET$69&gt;=VLOOKUP($DR$22,'Listas Suspensas'!$T$2:$U$13,2,0),ET$69&lt;=VLOOKUP($DU$22,'Listas Suspensas'!$T$2:$U$13,2,0)),"p",""),"")</f>
        <v/>
      </c>
      <c r="EU68" s="33" t="str">
        <f>IFERROR(IF(AND(EU$69&gt;=VLOOKUP($DR$22,'Listas Suspensas'!$T$2:$U$13,2,0),EU$69&lt;=VLOOKUP($DU$22,'Listas Suspensas'!$T$2:$U$13,2,0)),"p",""),"")</f>
        <v/>
      </c>
      <c r="EV68" s="33" t="str">
        <f>IFERROR(IF(AND(EV$69&gt;=VLOOKUP($DR$22,'Listas Suspensas'!$T$2:$U$13,2,0),EV$69&lt;=VLOOKUP($DU$22,'Listas Suspensas'!$T$2:$U$13,2,0)),"p",""),"")</f>
        <v/>
      </c>
      <c r="EW68" s="33" t="str">
        <f>IFERROR(IF(AND(EW$69&gt;=VLOOKUP($DR$22,'Listas Suspensas'!$T$2:$U$13,2,0),EW$69&lt;=VLOOKUP($DU$22,'Listas Suspensas'!$T$2:$U$13,2,0)),"p",""),"")</f>
        <v/>
      </c>
      <c r="EX68" s="33" t="str">
        <f>IFERROR(IF(AND(EX$69&gt;=VLOOKUP($DR$22,'Listas Suspensas'!$T$2:$U$13,2,0),EX$69&lt;=VLOOKUP($DU$22,'Listas Suspensas'!$T$2:$U$13,2,0)),"p",""),"")</f>
        <v/>
      </c>
      <c r="EY68" s="33" t="str">
        <f>IFERROR(IF(AND(EY$69&gt;=VLOOKUP($DR$22,'Listas Suspensas'!$T$2:$U$13,2,0),EY$69&lt;=VLOOKUP($DU$22,'Listas Suspensas'!$T$2:$U$13,2,0)),"p",""),"")</f>
        <v/>
      </c>
      <c r="EZ68" s="33" t="str">
        <f>IFERROR(IF(AND(EZ$69&gt;=VLOOKUP($DR$22,'Listas Suspensas'!$T$2:$U$13,2,0),EZ$69&lt;=VLOOKUP($DU$22,'Listas Suspensas'!$T$2:$U$13,2,0)),"p",""),"")</f>
        <v/>
      </c>
      <c r="FA68" s="33" t="str">
        <f>IFERROR(IF(AND(FA$69&gt;=VLOOKUP($DR$22,'Listas Suspensas'!$T$2:$U$13,2,0),FA$69&lt;=VLOOKUP($DU$22,'Listas Suspensas'!$T$2:$U$13,2,0)),"p",""),"")</f>
        <v/>
      </c>
      <c r="FB68" s="33" t="str">
        <f>IFERROR(IF(AND(FB$69&gt;=VLOOKUP($DR$22,'Listas Suspensas'!$T$2:$U$13,2,0),FB$69&lt;=VLOOKUP($DU$22,'Listas Suspensas'!$T$2:$U$13,2,0)),"p",""),"")</f>
        <v/>
      </c>
      <c r="FC68" s="33" t="str">
        <f>IFERROR(IF(AND(FC$69&gt;=VLOOKUP($DR$22,'Listas Suspensas'!$T$2:$U$13,2,0),FC$69&lt;=VLOOKUP($DU$22,'Listas Suspensas'!$T$2:$U$13,2,0)),"p",""),"")</f>
        <v/>
      </c>
      <c r="FD68" s="33" t="str">
        <f>IFERROR(IF(AND(FD$69&gt;=VLOOKUP($DR$22,'Listas Suspensas'!$T$2:$U$13,2,0),FD$69&lt;=VLOOKUP($DU$22,'Listas Suspensas'!$T$2:$U$13,2,0)),"p",""),"")</f>
        <v/>
      </c>
      <c r="FE68" s="33" t="str">
        <f>IFERROR(IF(AND(FE$69&gt;=VLOOKUP($DR$22,'Listas Suspensas'!$T$2:$U$13,2,0),FE$69&lt;=VLOOKUP($DU$22,'Listas Suspensas'!$T$2:$U$13,2,0)),"p",""),"")</f>
        <v/>
      </c>
      <c r="FF68" s="33" t="str">
        <f>IFERROR(IF(AND(FF$69&gt;=VLOOKUP($DR$22,'Listas Suspensas'!$T$2:$U$13,2,0),FF$69&lt;=VLOOKUP($DU$22,'Listas Suspensas'!$T$2:$U$13,2,0)),"p",""),"")</f>
        <v/>
      </c>
      <c r="FG68" s="33" t="str">
        <f>IFERROR(IF(AND(FG$69&gt;=VLOOKUP($DR$22,'Listas Suspensas'!$T$2:$U$13,2,0),FG$69&lt;=VLOOKUP($DU$22,'Listas Suspensas'!$T$2:$U$13,2,0)),"p",""),"")</f>
        <v/>
      </c>
      <c r="FH68" s="33" t="str">
        <f>IFERROR(IF(AND(FH$69&gt;=VLOOKUP($DR$22,'Listas Suspensas'!$T$2:$U$13,2,0),FH$69&lt;=VLOOKUP($DU$22,'Listas Suspensas'!$T$2:$U$13,2,0)),"p",""),"")</f>
        <v/>
      </c>
      <c r="FI68" s="33" t="str">
        <f>IFERROR(IF(AND(FI$69&gt;=VLOOKUP($DR$22,'Listas Suspensas'!$T$2:$U$13,2,0),FI$69&lt;=VLOOKUP($DU$22,'Listas Suspensas'!$T$2:$U$13,2,0)),"p",""),"")</f>
        <v/>
      </c>
      <c r="FJ68" s="33" t="str">
        <f>IFERROR(IF(AND(FJ$69&gt;=VLOOKUP($DR$22,'Listas Suspensas'!$T$2:$U$13,2,0),FJ$69&lt;=VLOOKUP($DU$22,'Listas Suspensas'!$T$2:$U$13,2,0)),"p",""),"")</f>
        <v/>
      </c>
      <c r="FK68" s="33" t="str">
        <f>IFERROR(IF(AND(FK$69&gt;=VLOOKUP($DR$22,'Listas Suspensas'!$T$2:$U$13,2,0),FK$69&lt;=VLOOKUP($DU$22,'Listas Suspensas'!$T$2:$U$13,2,0)),"p",""),"")</f>
        <v/>
      </c>
      <c r="FL68" s="33" t="str">
        <f>IFERROR(IF(AND(FL$69&gt;=VLOOKUP($DR$22,'Listas Suspensas'!$T$2:$U$13,2,0),FL$69&lt;=VLOOKUP($DU$22,'Listas Suspensas'!$T$2:$U$13,2,0)),"p",""),"")</f>
        <v/>
      </c>
      <c r="FM68" s="33" t="str">
        <f>IFERROR(IF(AND(FM$69&gt;=VLOOKUP($DR$22,'Listas Suspensas'!$T$2:$U$13,2,0),FM$69&lt;=VLOOKUP($DU$22,'Listas Suspensas'!$T$2:$U$13,2,0)),"p",""),"")</f>
        <v/>
      </c>
      <c r="FN68" s="33" t="str">
        <f>IFERROR(IF(AND(FN$69&gt;=VLOOKUP($DR$22,'Listas Suspensas'!$T$2:$U$13,2,0),FN$69&lt;=VLOOKUP($DU$22,'Listas Suspensas'!$T$2:$U$13,2,0)),"p",""),"")</f>
        <v/>
      </c>
      <c r="FO68" s="113"/>
      <c r="FR68" s="251"/>
      <c r="FS68" s="251"/>
      <c r="FT68" s="264"/>
      <c r="FU68" s="264"/>
      <c r="FV68" s="264"/>
      <c r="FW68" s="264"/>
      <c r="FX68" s="264"/>
      <c r="FY68" s="264"/>
      <c r="FZ68" s="264"/>
      <c r="GA68" s="264"/>
      <c r="GB68" s="264"/>
      <c r="GC68" s="114" t="s">
        <v>766</v>
      </c>
      <c r="GD68" s="33"/>
      <c r="GE68" s="33"/>
      <c r="GF68" s="33"/>
      <c r="GG68" s="266" t="s">
        <v>766</v>
      </c>
      <c r="GH68" s="266"/>
      <c r="GI68" s="266"/>
      <c r="GJ68" s="266"/>
      <c r="GK68" s="33" t="str">
        <f>IFERROR(IF(AND(GK$69&gt;=VLOOKUP($FW$22,'Listas Suspensas'!$T$2:$U$13,2,0),GK$69&lt;=VLOOKUP($FZ$22,'Listas Suspensas'!$T$2:$U$13,2,0)),"p",""),"")</f>
        <v/>
      </c>
      <c r="GL68" s="33" t="str">
        <f>IFERROR(IF(AND(GL$69&gt;=VLOOKUP($FW$22,'Listas Suspensas'!$T$2:$U$13,2,0),GL$69&lt;=VLOOKUP($FZ$22,'Listas Suspensas'!$T$2:$U$13,2,0)),"p",""),"")</f>
        <v/>
      </c>
      <c r="GM68" s="33" t="str">
        <f>IFERROR(IF(AND(GM$69&gt;=VLOOKUP($FW$22,'Listas Suspensas'!$T$2:$U$13,2,0),GM$69&lt;=VLOOKUP($FZ$22,'Listas Suspensas'!$T$2:$U$13,2,0)),"p",""),"")</f>
        <v/>
      </c>
      <c r="GN68" s="33" t="str">
        <f>IFERROR(IF(AND(GN$69&gt;=VLOOKUP($FW$22,'Listas Suspensas'!$T$2:$U$13,2,0),GN$69&lt;=VLOOKUP($FZ$22,'Listas Suspensas'!$T$2:$U$13,2,0)),"p",""),"")</f>
        <v/>
      </c>
      <c r="GO68" s="33" t="str">
        <f>IFERROR(IF(AND(GO$69&gt;=VLOOKUP($FW$22,'Listas Suspensas'!$T$2:$U$13,2,0),GO$69&lt;=VLOOKUP($FZ$22,'Listas Suspensas'!$T$2:$U$13,2,0)),"p",""),"")</f>
        <v/>
      </c>
      <c r="GP68" s="33" t="str">
        <f>IFERROR(IF(AND(GP$69&gt;=VLOOKUP($FW$22,'Listas Suspensas'!$T$2:$U$13,2,0),GP$69&lt;=VLOOKUP($FZ$22,'Listas Suspensas'!$T$2:$U$13,2,0)),"p",""),"")</f>
        <v/>
      </c>
      <c r="GQ68" s="33" t="str">
        <f>IFERROR(IF(AND(GQ$69&gt;=VLOOKUP($FW$22,'Listas Suspensas'!$T$2:$U$13,2,0),GQ$69&lt;=VLOOKUP($FZ$22,'Listas Suspensas'!$T$2:$U$13,2,0)),"p",""),"")</f>
        <v/>
      </c>
      <c r="GR68" s="33" t="str">
        <f>IFERROR(IF(AND(GR$69&gt;=VLOOKUP($FW$22,'Listas Suspensas'!$T$2:$U$13,2,0),GR$69&lt;=VLOOKUP($FZ$22,'Listas Suspensas'!$T$2:$U$13,2,0)),"p",""),"")</f>
        <v/>
      </c>
      <c r="GS68" s="33" t="str">
        <f>IFERROR(IF(AND(GS$69&gt;=VLOOKUP($FW$22,'Listas Suspensas'!$T$2:$U$13,2,0),GS$69&lt;=VLOOKUP($FZ$22,'Listas Suspensas'!$T$2:$U$13,2,0)),"p",""),"")</f>
        <v/>
      </c>
      <c r="GT68" s="33" t="str">
        <f>IFERROR(IF(AND(GT$69&gt;=VLOOKUP($FW$22,'Listas Suspensas'!$T$2:$U$13,2,0),GT$69&lt;=VLOOKUP($FZ$22,'Listas Suspensas'!$T$2:$U$13,2,0)),"p",""),"")</f>
        <v/>
      </c>
      <c r="GU68" s="33" t="str">
        <f>IFERROR(IF(AND(GU$69&gt;=VLOOKUP($FW$22,'Listas Suspensas'!$T$2:$U$13,2,0),GU$69&lt;=VLOOKUP($FZ$22,'Listas Suspensas'!$T$2:$U$13,2,0)),"p",""),"")</f>
        <v/>
      </c>
      <c r="GV68" s="33" t="str">
        <f>IFERROR(IF(AND(GV$69&gt;=VLOOKUP($FW$22,'Listas Suspensas'!$T$2:$U$13,2,0),GV$69&lt;=VLOOKUP($FZ$22,'Listas Suspensas'!$T$2:$U$13,2,0)),"p",""),"")</f>
        <v/>
      </c>
      <c r="GW68" s="33" t="str">
        <f>IFERROR(IF(AND(GW$69&gt;=VLOOKUP($FW$22,'Listas Suspensas'!$T$2:$U$13,2,0),GW$69&lt;=VLOOKUP($FZ$22,'Listas Suspensas'!$T$2:$U$13,2,0)),"p",""),"")</f>
        <v/>
      </c>
      <c r="GX68" s="33" t="str">
        <f>IFERROR(IF(AND(GX$69&gt;=VLOOKUP($FW$22,'Listas Suspensas'!$T$2:$U$13,2,0),GX$69&lt;=VLOOKUP($FZ$22,'Listas Suspensas'!$T$2:$U$13,2,0)),"p",""),"")</f>
        <v/>
      </c>
      <c r="GY68" s="33" t="str">
        <f>IFERROR(IF(AND(GY$69&gt;=VLOOKUP($FW$22,'Listas Suspensas'!$T$2:$U$13,2,0),GY$69&lt;=VLOOKUP($FZ$22,'Listas Suspensas'!$T$2:$U$13,2,0)),"p",""),"")</f>
        <v/>
      </c>
      <c r="GZ68" s="33" t="str">
        <f>IFERROR(IF(AND(GZ$69&gt;=VLOOKUP($FW$22,'Listas Suspensas'!$T$2:$U$13,2,0),GZ$69&lt;=VLOOKUP($FZ$22,'Listas Suspensas'!$T$2:$U$13,2,0)),"p",""),"")</f>
        <v/>
      </c>
      <c r="HA68" s="33" t="str">
        <f>IFERROR(IF(AND(HA$69&gt;=VLOOKUP($FW$22,'Listas Suspensas'!$T$2:$U$13,2,0),HA$69&lt;=VLOOKUP($FZ$22,'Listas Suspensas'!$T$2:$U$13,2,0)),"p",""),"")</f>
        <v/>
      </c>
      <c r="HB68" s="33" t="str">
        <f>IFERROR(IF(AND(HB$69&gt;=VLOOKUP($FW$22,'Listas Suspensas'!$T$2:$U$13,2,0),HB$69&lt;=VLOOKUP($FZ$22,'Listas Suspensas'!$T$2:$U$13,2,0)),"p",""),"")</f>
        <v/>
      </c>
      <c r="HC68" s="33" t="str">
        <f>IFERROR(IF(AND(HC$69&gt;=VLOOKUP($FW$22,'Listas Suspensas'!$T$2:$U$13,2,0),HC$69&lt;=VLOOKUP($FZ$22,'Listas Suspensas'!$T$2:$U$13,2,0)),"p",""),"")</f>
        <v/>
      </c>
      <c r="HD68" s="33" t="str">
        <f>IFERROR(IF(AND(HD$69&gt;=VLOOKUP($FW$22,'Listas Suspensas'!$T$2:$U$13,2,0),HD$69&lt;=VLOOKUP($FZ$22,'Listas Suspensas'!$T$2:$U$13,2,0)),"p",""),"")</f>
        <v/>
      </c>
      <c r="HE68" s="33" t="str">
        <f>IFERROR(IF(AND(HE$69&gt;=VLOOKUP($FW$22,'Listas Suspensas'!$T$2:$U$13,2,0),HE$69&lt;=VLOOKUP($FZ$22,'Listas Suspensas'!$T$2:$U$13,2,0)),"p",""),"")</f>
        <v/>
      </c>
      <c r="HF68" s="33" t="str">
        <f>IFERROR(IF(AND(HF$69&gt;=VLOOKUP($FW$22,'Listas Suspensas'!$T$2:$U$13,2,0),HF$69&lt;=VLOOKUP($FZ$22,'Listas Suspensas'!$T$2:$U$13,2,0)),"p",""),"")</f>
        <v/>
      </c>
      <c r="HG68" s="33" t="str">
        <f>IFERROR(IF(AND(HG$69&gt;=VLOOKUP($FW$22,'Listas Suspensas'!$T$2:$U$13,2,0),HG$69&lt;=VLOOKUP($FZ$22,'Listas Suspensas'!$T$2:$U$13,2,0)),"p",""),"")</f>
        <v/>
      </c>
      <c r="HH68" s="33" t="str">
        <f>IFERROR(IF(AND(HH$69&gt;=VLOOKUP($FW$22,'Listas Suspensas'!$T$2:$U$13,2,0),HH$69&lt;=VLOOKUP($FZ$22,'Listas Suspensas'!$T$2:$U$13,2,0)),"p",""),"")</f>
        <v/>
      </c>
      <c r="HI68" s="33" t="str">
        <f>IFERROR(IF(AND(HI$69&gt;=VLOOKUP($FW$22,'Listas Suspensas'!$T$2:$U$13,2,0),HI$69&lt;=VLOOKUP($FZ$22,'Listas Suspensas'!$T$2:$U$13,2,0)),"p",""),"")</f>
        <v/>
      </c>
      <c r="HJ68" s="33" t="str">
        <f>IFERROR(IF(AND(HJ$69&gt;=VLOOKUP($FW$22,'Listas Suspensas'!$T$2:$U$13,2,0),HJ$69&lt;=VLOOKUP($FZ$22,'Listas Suspensas'!$T$2:$U$13,2,0)),"p",""),"")</f>
        <v/>
      </c>
      <c r="HK68" s="33" t="str">
        <f>IFERROR(IF(AND(HK$69&gt;=VLOOKUP($FW$22,'Listas Suspensas'!$T$2:$U$13,2,0),HK$69&lt;=VLOOKUP($FZ$22,'Listas Suspensas'!$T$2:$U$13,2,0)),"p",""),"")</f>
        <v/>
      </c>
      <c r="HL68" s="33" t="str">
        <f>IFERROR(IF(AND(HL$69&gt;=VLOOKUP($FW$22,'Listas Suspensas'!$T$2:$U$13,2,0),HL$69&lt;=VLOOKUP($FZ$22,'Listas Suspensas'!$T$2:$U$13,2,0)),"p",""),"")</f>
        <v/>
      </c>
      <c r="HM68" s="33" t="str">
        <f>IFERROR(IF(AND(HM$69&gt;=VLOOKUP($FW$22,'Listas Suspensas'!$T$2:$U$13,2,0),HM$69&lt;=VLOOKUP($FZ$22,'Listas Suspensas'!$T$2:$U$13,2,0)),"p",""),"")</f>
        <v/>
      </c>
      <c r="HN68" s="33" t="str">
        <f>IFERROR(IF(AND(HN$69&gt;=VLOOKUP($FW$22,'Listas Suspensas'!$T$2:$U$13,2,0),HN$69&lt;=VLOOKUP($FZ$22,'Listas Suspensas'!$T$2:$U$13,2,0)),"p",""),"")</f>
        <v/>
      </c>
      <c r="HO68" s="33" t="str">
        <f>IFERROR(IF(AND(HO$69&gt;=VLOOKUP($FW$22,'Listas Suspensas'!$T$2:$U$13,2,0),HO$69&lt;=VLOOKUP($FZ$22,'Listas Suspensas'!$T$2:$U$13,2,0)),"p",""),"")</f>
        <v/>
      </c>
      <c r="HP68" s="33" t="str">
        <f>IFERROR(IF(AND(HP$69&gt;=VLOOKUP($FW$22,'Listas Suspensas'!$T$2:$U$13,2,0),HP$69&lt;=VLOOKUP($FZ$22,'Listas Suspensas'!$T$2:$U$13,2,0)),"p",""),"")</f>
        <v/>
      </c>
      <c r="HQ68" s="33" t="str">
        <f>IFERROR(IF(AND(HQ$69&gt;=VLOOKUP($FW$22,'Listas Suspensas'!$T$2:$U$13,2,0),HQ$69&lt;=VLOOKUP($FZ$22,'Listas Suspensas'!$T$2:$U$13,2,0)),"p",""),"")</f>
        <v/>
      </c>
      <c r="HR68" s="33" t="str">
        <f>IFERROR(IF(AND(HR$69&gt;=VLOOKUP($FW$22,'Listas Suspensas'!$T$2:$U$13,2,0),HR$69&lt;=VLOOKUP($FZ$22,'Listas Suspensas'!$T$2:$U$13,2,0)),"p",""),"")</f>
        <v/>
      </c>
      <c r="HS68" s="33" t="str">
        <f>IFERROR(IF(AND(HS$69&gt;=VLOOKUP($FW$22,'Listas Suspensas'!$T$2:$U$13,2,0),HS$69&lt;=VLOOKUP($FZ$22,'Listas Suspensas'!$T$2:$U$13,2,0)),"p",""),"")</f>
        <v/>
      </c>
      <c r="HT68" s="113"/>
      <c r="HW68" s="251"/>
      <c r="HX68" s="251"/>
      <c r="HY68" s="264"/>
      <c r="HZ68" s="264"/>
      <c r="IA68" s="264"/>
      <c r="IB68" s="264"/>
      <c r="IC68" s="264"/>
      <c r="ID68" s="264"/>
      <c r="IE68" s="264"/>
      <c r="IF68" s="264"/>
      <c r="IG68" s="264"/>
      <c r="IH68" s="114" t="s">
        <v>766</v>
      </c>
      <c r="II68" s="33"/>
      <c r="IJ68" s="33"/>
      <c r="IK68" s="33"/>
      <c r="IL68" s="266" t="s">
        <v>766</v>
      </c>
      <c r="IM68" s="266"/>
      <c r="IN68" s="266"/>
      <c r="IO68" s="266"/>
      <c r="IP68" s="33" t="str">
        <f>IFERROR(IF(AND(IP$69&gt;=VLOOKUP($IB$22,'Listas Suspensas'!$T$2:$U$13,2,0),IP$69&lt;=VLOOKUP($IE$22,'Listas Suspensas'!$T$2:$U$13,2,0)),"p",""),"")</f>
        <v/>
      </c>
      <c r="IQ68" s="33" t="str">
        <f>IFERROR(IF(AND(IQ$69&gt;=VLOOKUP($IB$22,'Listas Suspensas'!$T$2:$U$13,2,0),IQ$69&lt;=VLOOKUP($IE$22,'Listas Suspensas'!$T$2:$U$13,2,0)),"p",""),"")</f>
        <v/>
      </c>
      <c r="IR68" s="33" t="str">
        <f>IFERROR(IF(AND(IR$69&gt;=VLOOKUP($IB$22,'Listas Suspensas'!$T$2:$U$13,2,0),IR$69&lt;=VLOOKUP($IE$22,'Listas Suspensas'!$T$2:$U$13,2,0)),"p",""),"")</f>
        <v/>
      </c>
      <c r="IS68" s="33" t="str">
        <f>IFERROR(IF(AND(IS$69&gt;=VLOOKUP($IB$22,'Listas Suspensas'!$T$2:$U$13,2,0),IS$69&lt;=VLOOKUP($IE$22,'Listas Suspensas'!$T$2:$U$13,2,0)),"p",""),"")</f>
        <v/>
      </c>
      <c r="IT68" s="33" t="str">
        <f>IFERROR(IF(AND(IT$69&gt;=VLOOKUP($IB$22,'Listas Suspensas'!$T$2:$U$13,2,0),IT$69&lt;=VLOOKUP($IE$22,'Listas Suspensas'!$T$2:$U$13,2,0)),"p",""),"")</f>
        <v/>
      </c>
      <c r="IU68" s="33" t="str">
        <f>IFERROR(IF(AND(IU$69&gt;=VLOOKUP($IB$22,'Listas Suspensas'!$T$2:$U$13,2,0),IU$69&lt;=VLOOKUP($IE$22,'Listas Suspensas'!$T$2:$U$13,2,0)),"p",""),"")</f>
        <v/>
      </c>
      <c r="IV68" s="33" t="str">
        <f>IFERROR(IF(AND(IV$69&gt;=VLOOKUP($IB$22,'Listas Suspensas'!$T$2:$U$13,2,0),IV$69&lt;=VLOOKUP($IE$22,'Listas Suspensas'!$T$2:$U$13,2,0)),"p",""),"")</f>
        <v/>
      </c>
      <c r="IW68" s="33" t="str">
        <f>IFERROR(IF(AND(IW$69&gt;=VLOOKUP($IB$22,'Listas Suspensas'!$T$2:$U$13,2,0),IW$69&lt;=VLOOKUP($IE$22,'Listas Suspensas'!$T$2:$U$13,2,0)),"p",""),"")</f>
        <v/>
      </c>
      <c r="IX68" s="33" t="str">
        <f>IFERROR(IF(AND(IX$69&gt;=VLOOKUP($IB$22,'Listas Suspensas'!$T$2:$U$13,2,0),IX$69&lt;=VLOOKUP($IE$22,'Listas Suspensas'!$T$2:$U$13,2,0)),"p",""),"")</f>
        <v/>
      </c>
      <c r="IY68" s="33" t="str">
        <f>IFERROR(IF(AND(IY$69&gt;=VLOOKUP($IB$22,'Listas Suspensas'!$T$2:$U$13,2,0),IY$69&lt;=VLOOKUP($IE$22,'Listas Suspensas'!$T$2:$U$13,2,0)),"p",""),"")</f>
        <v/>
      </c>
      <c r="IZ68" s="33" t="str">
        <f>IFERROR(IF(AND(IZ$69&gt;=VLOOKUP($IB$22,'Listas Suspensas'!$T$2:$U$13,2,0),IZ$69&lt;=VLOOKUP($IE$22,'Listas Suspensas'!$T$2:$U$13,2,0)),"p",""),"")</f>
        <v/>
      </c>
      <c r="JA68" s="33" t="str">
        <f>IFERROR(IF(AND(JA$69&gt;=VLOOKUP($IB$22,'Listas Suspensas'!$T$2:$U$13,2,0),JA$69&lt;=VLOOKUP($IE$22,'Listas Suspensas'!$T$2:$U$13,2,0)),"p",""),"")</f>
        <v/>
      </c>
      <c r="JB68" s="33" t="str">
        <f>IFERROR(IF(AND(JB$69&gt;=VLOOKUP($IB$22,'Listas Suspensas'!$T$2:$U$13,2,0),JB$69&lt;=VLOOKUP($IE$22,'Listas Suspensas'!$T$2:$U$13,2,0)),"p",""),"")</f>
        <v/>
      </c>
      <c r="JC68" s="33" t="str">
        <f>IFERROR(IF(AND(JC$69&gt;=VLOOKUP($IB$22,'Listas Suspensas'!$T$2:$U$13,2,0),JC$69&lt;=VLOOKUP($IE$22,'Listas Suspensas'!$T$2:$U$13,2,0)),"p",""),"")</f>
        <v/>
      </c>
      <c r="JD68" s="33" t="str">
        <f>IFERROR(IF(AND(JD$69&gt;=VLOOKUP($IB$22,'Listas Suspensas'!$T$2:$U$13,2,0),JD$69&lt;=VLOOKUP($IE$22,'Listas Suspensas'!$T$2:$U$13,2,0)),"p",""),"")</f>
        <v/>
      </c>
      <c r="JE68" s="33" t="str">
        <f>IFERROR(IF(AND(JE$69&gt;=VLOOKUP($IB$22,'Listas Suspensas'!$T$2:$U$13,2,0),JE$69&lt;=VLOOKUP($IE$22,'Listas Suspensas'!$T$2:$U$13,2,0)),"p",""),"")</f>
        <v/>
      </c>
      <c r="JF68" s="33" t="str">
        <f>IFERROR(IF(AND(JF$69&gt;=VLOOKUP($IB$22,'Listas Suspensas'!$T$2:$U$13,2,0),JF$69&lt;=VLOOKUP($IE$22,'Listas Suspensas'!$T$2:$U$13,2,0)),"p",""),"")</f>
        <v/>
      </c>
      <c r="JG68" s="33" t="str">
        <f>IFERROR(IF(AND(JG$69&gt;=VLOOKUP($IB$22,'Listas Suspensas'!$T$2:$U$13,2,0),JG$69&lt;=VLOOKUP($IE$22,'Listas Suspensas'!$T$2:$U$13,2,0)),"p",""),"")</f>
        <v/>
      </c>
      <c r="JH68" s="33" t="str">
        <f>IFERROR(IF(AND(JH$69&gt;=VLOOKUP($IB$22,'Listas Suspensas'!$T$2:$U$13,2,0),JH$69&lt;=VLOOKUP($IE$22,'Listas Suspensas'!$T$2:$U$13,2,0)),"p",""),"")</f>
        <v/>
      </c>
      <c r="JI68" s="33" t="str">
        <f>IFERROR(IF(AND(JI$69&gt;=VLOOKUP($IB$22,'Listas Suspensas'!$T$2:$U$13,2,0),JI$69&lt;=VLOOKUP($IE$22,'Listas Suspensas'!$T$2:$U$13,2,0)),"p",""),"")</f>
        <v/>
      </c>
      <c r="JJ68" s="33" t="str">
        <f>IFERROR(IF(AND(JJ$69&gt;=VLOOKUP($IB$22,'Listas Suspensas'!$T$2:$U$13,2,0),JJ$69&lt;=VLOOKUP($IE$22,'Listas Suspensas'!$T$2:$U$13,2,0)),"p",""),"")</f>
        <v/>
      </c>
      <c r="JK68" s="33" t="str">
        <f>IFERROR(IF(AND(JK$69&gt;=VLOOKUP($IB$22,'Listas Suspensas'!$T$2:$U$13,2,0),JK$69&lt;=VLOOKUP($IE$22,'Listas Suspensas'!$T$2:$U$13,2,0)),"p",""),"")</f>
        <v/>
      </c>
      <c r="JL68" s="33" t="str">
        <f>IFERROR(IF(AND(JL$69&gt;=VLOOKUP($IB$22,'Listas Suspensas'!$T$2:$U$13,2,0),JL$69&lt;=VLOOKUP($IE$22,'Listas Suspensas'!$T$2:$U$13,2,0)),"p",""),"")</f>
        <v/>
      </c>
      <c r="JM68" s="33" t="str">
        <f>IFERROR(IF(AND(JM$69&gt;=VLOOKUP($IB$22,'Listas Suspensas'!$T$2:$U$13,2,0),JM$69&lt;=VLOOKUP($IE$22,'Listas Suspensas'!$T$2:$U$13,2,0)),"p",""),"")</f>
        <v/>
      </c>
      <c r="JN68" s="33" t="str">
        <f>IFERROR(IF(AND(JN$69&gt;=VLOOKUP($IB$22,'Listas Suspensas'!$T$2:$U$13,2,0),JN$69&lt;=VLOOKUP($IE$22,'Listas Suspensas'!$T$2:$U$13,2,0)),"p",""),"")</f>
        <v/>
      </c>
      <c r="JO68" s="33" t="str">
        <f>IFERROR(IF(AND(JO$69&gt;=VLOOKUP($IB$22,'Listas Suspensas'!$T$2:$U$13,2,0),JO$69&lt;=VLOOKUP($IE$22,'Listas Suspensas'!$T$2:$U$13,2,0)),"p",""),"")</f>
        <v/>
      </c>
      <c r="JP68" s="33" t="str">
        <f>IFERROR(IF(AND(JP$69&gt;=VLOOKUP($IB$22,'Listas Suspensas'!$T$2:$U$13,2,0),JP$69&lt;=VLOOKUP($IE$22,'Listas Suspensas'!$T$2:$U$13,2,0)),"p",""),"")</f>
        <v/>
      </c>
      <c r="JQ68" s="33" t="str">
        <f>IFERROR(IF(AND(JQ$69&gt;=VLOOKUP($IB$22,'Listas Suspensas'!$T$2:$U$13,2,0),JQ$69&lt;=VLOOKUP($IE$22,'Listas Suspensas'!$T$2:$U$13,2,0)),"p",""),"")</f>
        <v/>
      </c>
      <c r="JR68" s="33" t="str">
        <f>IFERROR(IF(AND(JR$69&gt;=VLOOKUP($IB$22,'Listas Suspensas'!$T$2:$U$13,2,0),JR$69&lt;=VLOOKUP($IE$22,'Listas Suspensas'!$T$2:$U$13,2,0)),"p",""),"")</f>
        <v/>
      </c>
      <c r="JS68" s="33" t="str">
        <f>IFERROR(IF(AND(JS$69&gt;=VLOOKUP($IB$22,'Listas Suspensas'!$T$2:$U$13,2,0),JS$69&lt;=VLOOKUP($IE$22,'Listas Suspensas'!$T$2:$U$13,2,0)),"p",""),"")</f>
        <v/>
      </c>
      <c r="JT68" s="33" t="str">
        <f>IFERROR(IF(AND(JT$69&gt;=VLOOKUP($IB$22,'Listas Suspensas'!$T$2:$U$13,2,0),JT$69&lt;=VLOOKUP($IE$22,'Listas Suspensas'!$T$2:$U$13,2,0)),"p",""),"")</f>
        <v/>
      </c>
      <c r="JU68" s="33" t="str">
        <f>IFERROR(IF(AND(JU$69&gt;=VLOOKUP($IB$22,'Listas Suspensas'!$T$2:$U$13,2,0),JU$69&lt;=VLOOKUP($IE$22,'Listas Suspensas'!$T$2:$U$13,2,0)),"p",""),"")</f>
        <v/>
      </c>
      <c r="JV68" s="33" t="str">
        <f>IFERROR(IF(AND(JV$69&gt;=VLOOKUP($IB$22,'Listas Suspensas'!$T$2:$U$13,2,0),JV$69&lt;=VLOOKUP($IE$22,'Listas Suspensas'!$T$2:$U$13,2,0)),"p",""),"")</f>
        <v/>
      </c>
      <c r="JW68" s="33" t="str">
        <f>IFERROR(IF(AND(JW$69&gt;=VLOOKUP($IB$22,'Listas Suspensas'!$T$2:$U$13,2,0),JW$69&lt;=VLOOKUP($IE$22,'Listas Suspensas'!$T$2:$U$13,2,0)),"p",""),"")</f>
        <v/>
      </c>
      <c r="JX68" s="33" t="str">
        <f>IFERROR(IF(AND(JX$69&gt;=VLOOKUP($IB$22,'Listas Suspensas'!$T$2:$U$13,2,0),JX$69&lt;=VLOOKUP($IE$22,'Listas Suspensas'!$T$2:$U$13,2,0)),"p",""),"")</f>
        <v/>
      </c>
      <c r="JY68" s="113"/>
      <c r="KB68" s="251"/>
      <c r="KC68" s="251"/>
      <c r="KD68" s="264"/>
      <c r="KE68" s="264"/>
      <c r="KF68" s="264"/>
      <c r="KG68" s="264"/>
      <c r="KH68" s="264"/>
      <c r="KI68" s="264"/>
      <c r="KJ68" s="264"/>
      <c r="KK68" s="264"/>
      <c r="KL68" s="264"/>
      <c r="KM68" s="114" t="s">
        <v>766</v>
      </c>
      <c r="KN68" s="33"/>
      <c r="KO68" s="33"/>
      <c r="KP68" s="33"/>
      <c r="KQ68" s="266" t="s">
        <v>766</v>
      </c>
      <c r="KR68" s="266"/>
      <c r="KS68" s="266"/>
      <c r="KT68" s="266"/>
      <c r="KU68" s="33" t="str">
        <f>IFERROR(IF(AND(KU$69&gt;=VLOOKUP($KG$22,'Listas Suspensas'!$T$2:$U$13,2,0),KU$69&lt;=VLOOKUP($KJ$22,'Listas Suspensas'!$T$2:$U$13,2,0)),"p",""),"")</f>
        <v/>
      </c>
      <c r="KV68" s="33" t="str">
        <f>IFERROR(IF(AND(KV$69&gt;=VLOOKUP($KG$22,'Listas Suspensas'!$T$2:$U$13,2,0),KV$69&lt;=VLOOKUP($KJ$22,'Listas Suspensas'!$T$2:$U$13,2,0)),"p",""),"")</f>
        <v/>
      </c>
      <c r="KW68" s="33" t="str">
        <f>IFERROR(IF(AND(KW$69&gt;=VLOOKUP($KG$22,'Listas Suspensas'!$T$2:$U$13,2,0),KW$69&lt;=VLOOKUP($KJ$22,'Listas Suspensas'!$T$2:$U$13,2,0)),"p",""),"")</f>
        <v/>
      </c>
      <c r="KX68" s="33" t="str">
        <f>IFERROR(IF(AND(KX$69&gt;=VLOOKUP($KG$22,'Listas Suspensas'!$T$2:$U$13,2,0),KX$69&lt;=VLOOKUP($KJ$22,'Listas Suspensas'!$T$2:$U$13,2,0)),"p",""),"")</f>
        <v/>
      </c>
      <c r="KY68" s="33" t="str">
        <f>IFERROR(IF(AND(KY$69&gt;=VLOOKUP($KG$22,'Listas Suspensas'!$T$2:$U$13,2,0),KY$69&lt;=VLOOKUP($KJ$22,'Listas Suspensas'!$T$2:$U$13,2,0)),"p",""),"")</f>
        <v/>
      </c>
      <c r="KZ68" s="33" t="str">
        <f>IFERROR(IF(AND(KZ$69&gt;=VLOOKUP($KG$22,'Listas Suspensas'!$T$2:$U$13,2,0),KZ$69&lt;=VLOOKUP($KJ$22,'Listas Suspensas'!$T$2:$U$13,2,0)),"p",""),"")</f>
        <v/>
      </c>
      <c r="LA68" s="33" t="str">
        <f>IFERROR(IF(AND(LA$69&gt;=VLOOKUP($KG$22,'Listas Suspensas'!$T$2:$U$13,2,0),LA$69&lt;=VLOOKUP($KJ$22,'Listas Suspensas'!$T$2:$U$13,2,0)),"p",""),"")</f>
        <v/>
      </c>
      <c r="LB68" s="33" t="str">
        <f>IFERROR(IF(AND(LB$69&gt;=VLOOKUP($KG$22,'Listas Suspensas'!$T$2:$U$13,2,0),LB$69&lt;=VLOOKUP($KJ$22,'Listas Suspensas'!$T$2:$U$13,2,0)),"p",""),"")</f>
        <v/>
      </c>
      <c r="LC68" s="33" t="str">
        <f>IFERROR(IF(AND(LC$69&gt;=VLOOKUP($KG$22,'Listas Suspensas'!$T$2:$U$13,2,0),LC$69&lt;=VLOOKUP($KJ$22,'Listas Suspensas'!$T$2:$U$13,2,0)),"p",""),"")</f>
        <v/>
      </c>
      <c r="LD68" s="33" t="str">
        <f>IFERROR(IF(AND(LD$69&gt;=VLOOKUP($KG$22,'Listas Suspensas'!$T$2:$U$13,2,0),LD$69&lt;=VLOOKUP($KJ$22,'Listas Suspensas'!$T$2:$U$13,2,0)),"p",""),"")</f>
        <v/>
      </c>
      <c r="LE68" s="33" t="str">
        <f>IFERROR(IF(AND(LE$69&gt;=VLOOKUP($KG$22,'Listas Suspensas'!$T$2:$U$13,2,0),LE$69&lt;=VLOOKUP($KJ$22,'Listas Suspensas'!$T$2:$U$13,2,0)),"p",""),"")</f>
        <v/>
      </c>
      <c r="LF68" s="33" t="str">
        <f>IFERROR(IF(AND(LF$69&gt;=VLOOKUP($KG$22,'Listas Suspensas'!$T$2:$U$13,2,0),LF$69&lt;=VLOOKUP($KJ$22,'Listas Suspensas'!$T$2:$U$13,2,0)),"p",""),"")</f>
        <v/>
      </c>
      <c r="LG68" s="33" t="str">
        <f>IFERROR(IF(AND(LG$69&gt;=VLOOKUP($KG$22,'Listas Suspensas'!$T$2:$U$13,2,0),LG$69&lt;=VLOOKUP($KJ$22,'Listas Suspensas'!$T$2:$U$13,2,0)),"p",""),"")</f>
        <v/>
      </c>
      <c r="LH68" s="33" t="str">
        <f>IFERROR(IF(AND(LH$69&gt;=VLOOKUP($KG$22,'Listas Suspensas'!$T$2:$U$13,2,0),LH$69&lt;=VLOOKUP($KJ$22,'Listas Suspensas'!$T$2:$U$13,2,0)),"p",""),"")</f>
        <v/>
      </c>
      <c r="LI68" s="33" t="str">
        <f>IFERROR(IF(AND(LI$69&gt;=VLOOKUP($KG$22,'Listas Suspensas'!$T$2:$U$13,2,0),LI$69&lt;=VLOOKUP($KJ$22,'Listas Suspensas'!$T$2:$U$13,2,0)),"p",""),"")</f>
        <v/>
      </c>
      <c r="LJ68" s="33" t="str">
        <f>IFERROR(IF(AND(LJ$69&gt;=VLOOKUP($KG$22,'Listas Suspensas'!$T$2:$U$13,2,0),LJ$69&lt;=VLOOKUP($KJ$22,'Listas Suspensas'!$T$2:$U$13,2,0)),"p",""),"")</f>
        <v/>
      </c>
      <c r="LK68" s="33" t="str">
        <f>IFERROR(IF(AND(LK$69&gt;=VLOOKUP($KG$22,'Listas Suspensas'!$T$2:$U$13,2,0),LK$69&lt;=VLOOKUP($KJ$22,'Listas Suspensas'!$T$2:$U$13,2,0)),"p",""),"")</f>
        <v/>
      </c>
      <c r="LL68" s="33" t="str">
        <f>IFERROR(IF(AND(LL$69&gt;=VLOOKUP($KG$22,'Listas Suspensas'!$T$2:$U$13,2,0),LL$69&lt;=VLOOKUP($KJ$22,'Listas Suspensas'!$T$2:$U$13,2,0)),"p",""),"")</f>
        <v/>
      </c>
      <c r="LM68" s="33" t="str">
        <f>IFERROR(IF(AND(LM$69&gt;=VLOOKUP($KG$22,'Listas Suspensas'!$T$2:$U$13,2,0),LM$69&lt;=VLOOKUP($KJ$22,'Listas Suspensas'!$T$2:$U$13,2,0)),"p",""),"")</f>
        <v/>
      </c>
      <c r="LN68" s="33" t="str">
        <f>IFERROR(IF(AND(LN$69&gt;=VLOOKUP($KG$22,'Listas Suspensas'!$T$2:$U$13,2,0),LN$69&lt;=VLOOKUP($KJ$22,'Listas Suspensas'!$T$2:$U$13,2,0)),"p",""),"")</f>
        <v/>
      </c>
      <c r="LO68" s="33" t="str">
        <f>IFERROR(IF(AND(LO$69&gt;=VLOOKUP($KG$22,'Listas Suspensas'!$T$2:$U$13,2,0),LO$69&lt;=VLOOKUP($KJ$22,'Listas Suspensas'!$T$2:$U$13,2,0)),"p",""),"")</f>
        <v/>
      </c>
      <c r="LP68" s="33" t="str">
        <f>IFERROR(IF(AND(LP$69&gt;=VLOOKUP($KG$22,'Listas Suspensas'!$T$2:$U$13,2,0),LP$69&lt;=VLOOKUP($KJ$22,'Listas Suspensas'!$T$2:$U$13,2,0)),"p",""),"")</f>
        <v/>
      </c>
      <c r="LQ68" s="33" t="str">
        <f>IFERROR(IF(AND(LQ$69&gt;=VLOOKUP($KG$22,'Listas Suspensas'!$T$2:$U$13,2,0),LQ$69&lt;=VLOOKUP($KJ$22,'Listas Suspensas'!$T$2:$U$13,2,0)),"p",""),"")</f>
        <v/>
      </c>
      <c r="LR68" s="33" t="str">
        <f>IFERROR(IF(AND(LR$69&gt;=VLOOKUP($KG$22,'Listas Suspensas'!$T$2:$U$13,2,0),LR$69&lt;=VLOOKUP($KJ$22,'Listas Suspensas'!$T$2:$U$13,2,0)),"p",""),"")</f>
        <v/>
      </c>
      <c r="LS68" s="33" t="str">
        <f>IFERROR(IF(AND(LS$69&gt;=VLOOKUP($KG$22,'Listas Suspensas'!$T$2:$U$13,2,0),LS$69&lt;=VLOOKUP($KJ$22,'Listas Suspensas'!$T$2:$U$13,2,0)),"p",""),"")</f>
        <v/>
      </c>
      <c r="LT68" s="33" t="str">
        <f>IFERROR(IF(AND(LT$69&gt;=VLOOKUP($KG$22,'Listas Suspensas'!$T$2:$U$13,2,0),LT$69&lt;=VLOOKUP($KJ$22,'Listas Suspensas'!$T$2:$U$13,2,0)),"p",""),"")</f>
        <v/>
      </c>
      <c r="LU68" s="33" t="str">
        <f>IFERROR(IF(AND(LU$69&gt;=VLOOKUP($KG$22,'Listas Suspensas'!$T$2:$U$13,2,0),LU$69&lt;=VLOOKUP($KJ$22,'Listas Suspensas'!$T$2:$U$13,2,0)),"p",""),"")</f>
        <v/>
      </c>
      <c r="LV68" s="33" t="str">
        <f>IFERROR(IF(AND(LV$69&gt;=VLOOKUP($KG$22,'Listas Suspensas'!$T$2:$U$13,2,0),LV$69&lt;=VLOOKUP($KJ$22,'Listas Suspensas'!$T$2:$U$13,2,0)),"p",""),"")</f>
        <v/>
      </c>
      <c r="LW68" s="33" t="str">
        <f>IFERROR(IF(AND(LW$69&gt;=VLOOKUP($KG$22,'Listas Suspensas'!$T$2:$U$13,2,0),LW$69&lt;=VLOOKUP($KJ$22,'Listas Suspensas'!$T$2:$U$13,2,0)),"p",""),"")</f>
        <v/>
      </c>
      <c r="LX68" s="33" t="str">
        <f>IFERROR(IF(AND(LX$69&gt;=VLOOKUP($KG$22,'Listas Suspensas'!$T$2:$U$13,2,0),LX$69&lt;=VLOOKUP($KJ$22,'Listas Suspensas'!$T$2:$U$13,2,0)),"p",""),"")</f>
        <v/>
      </c>
      <c r="LY68" s="33" t="str">
        <f>IFERROR(IF(AND(LY$69&gt;=VLOOKUP($KG$22,'Listas Suspensas'!$T$2:$U$13,2,0),LY$69&lt;=VLOOKUP($KJ$22,'Listas Suspensas'!$T$2:$U$13,2,0)),"p",""),"")</f>
        <v/>
      </c>
      <c r="LZ68" s="33" t="str">
        <f>IFERROR(IF(AND(LZ$69&gt;=VLOOKUP($KG$22,'Listas Suspensas'!$T$2:$U$13,2,0),LZ$69&lt;=VLOOKUP($KJ$22,'Listas Suspensas'!$T$2:$U$13,2,0)),"p",""),"")</f>
        <v/>
      </c>
      <c r="MA68" s="33" t="str">
        <f>IFERROR(IF(AND(MA$69&gt;=VLOOKUP($KG$22,'Listas Suspensas'!$T$2:$U$13,2,0),MA$69&lt;=VLOOKUP($KJ$22,'Listas Suspensas'!$T$2:$U$13,2,0)),"p",""),"")</f>
        <v/>
      </c>
      <c r="MB68" s="33" t="str">
        <f>IFERROR(IF(AND(MB$69&gt;=VLOOKUP($KG$22,'Listas Suspensas'!$T$2:$U$13,2,0),MB$69&lt;=VLOOKUP($KJ$22,'Listas Suspensas'!$T$2:$U$13,2,0)),"p",""),"")</f>
        <v/>
      </c>
      <c r="MC68" s="33" t="str">
        <f>IFERROR(IF(AND(MC$69&gt;=VLOOKUP($KG$22,'Listas Suspensas'!$T$2:$U$13,2,0),MC$69&lt;=VLOOKUP($KJ$22,'Listas Suspensas'!$T$2:$U$13,2,0)),"p",""),"")</f>
        <v/>
      </c>
      <c r="MD68" s="113"/>
      <c r="MG68" s="251"/>
      <c r="MH68" s="251"/>
      <c r="MI68" s="264"/>
      <c r="MJ68" s="264"/>
      <c r="MK68" s="264"/>
      <c r="ML68" s="264"/>
      <c r="MM68" s="264"/>
      <c r="MN68" s="264"/>
      <c r="MO68" s="264"/>
      <c r="MP68" s="264"/>
      <c r="MQ68" s="264"/>
      <c r="MR68" s="114" t="s">
        <v>766</v>
      </c>
      <c r="MS68" s="33"/>
      <c r="MT68" s="33"/>
      <c r="MU68" s="33"/>
      <c r="MV68" s="266" t="s">
        <v>766</v>
      </c>
      <c r="MW68" s="266"/>
      <c r="MX68" s="266"/>
      <c r="MY68" s="266"/>
      <c r="MZ68" s="33" t="str">
        <f>IFERROR(IF(AND(MZ$69&gt;=VLOOKUP($ML$22,'Listas Suspensas'!$T$2:$U$13,2,0),MZ$69&lt;=VLOOKUP($MO$22,'Listas Suspensas'!$T$2:$U$13,2,0)),"p",""),"")</f>
        <v/>
      </c>
      <c r="NA68" s="33" t="str">
        <f>IFERROR(IF(AND(NA$69&gt;=VLOOKUP($ML$22,'Listas Suspensas'!$T$2:$U$13,2,0),NA$69&lt;=VLOOKUP($MO$22,'Listas Suspensas'!$T$2:$U$13,2,0)),"p",""),"")</f>
        <v/>
      </c>
      <c r="NB68" s="33" t="str">
        <f>IFERROR(IF(AND(NB$69&gt;=VLOOKUP($ML$22,'Listas Suspensas'!$T$2:$U$13,2,0),NB$69&lt;=VLOOKUP($MO$22,'Listas Suspensas'!$T$2:$U$13,2,0)),"p",""),"")</f>
        <v/>
      </c>
      <c r="NC68" s="33" t="str">
        <f>IFERROR(IF(AND(NC$69&gt;=VLOOKUP($ML$22,'Listas Suspensas'!$T$2:$U$13,2,0),NC$69&lt;=VLOOKUP($MO$22,'Listas Suspensas'!$T$2:$U$13,2,0)),"p",""),"")</f>
        <v/>
      </c>
      <c r="ND68" s="33" t="str">
        <f>IFERROR(IF(AND(ND$69&gt;=VLOOKUP($ML$22,'Listas Suspensas'!$T$2:$U$13,2,0),ND$69&lt;=VLOOKUP($MO$22,'Listas Suspensas'!$T$2:$U$13,2,0)),"p",""),"")</f>
        <v/>
      </c>
      <c r="NE68" s="33" t="str">
        <f>IFERROR(IF(AND(NE$69&gt;=VLOOKUP($ML$22,'Listas Suspensas'!$T$2:$U$13,2,0),NE$69&lt;=VLOOKUP($MO$22,'Listas Suspensas'!$T$2:$U$13,2,0)),"p",""),"")</f>
        <v/>
      </c>
      <c r="NF68" s="33" t="str">
        <f>IFERROR(IF(AND(NF$69&gt;=VLOOKUP($ML$22,'Listas Suspensas'!$T$2:$U$13,2,0),NF$69&lt;=VLOOKUP($MO$22,'Listas Suspensas'!$T$2:$U$13,2,0)),"p",""),"")</f>
        <v/>
      </c>
      <c r="NG68" s="33" t="str">
        <f>IFERROR(IF(AND(NG$69&gt;=VLOOKUP($ML$22,'Listas Suspensas'!$T$2:$U$13,2,0),NG$69&lt;=VLOOKUP($MO$22,'Listas Suspensas'!$T$2:$U$13,2,0)),"p",""),"")</f>
        <v/>
      </c>
      <c r="NH68" s="33" t="str">
        <f>IFERROR(IF(AND(NH$69&gt;=VLOOKUP($ML$22,'Listas Suspensas'!$T$2:$U$13,2,0),NH$69&lt;=VLOOKUP($MO$22,'Listas Suspensas'!$T$2:$U$13,2,0)),"p",""),"")</f>
        <v/>
      </c>
      <c r="NI68" s="33" t="str">
        <f>IFERROR(IF(AND(NI$69&gt;=VLOOKUP($ML$22,'Listas Suspensas'!$T$2:$U$13,2,0),NI$69&lt;=VLOOKUP($MO$22,'Listas Suspensas'!$T$2:$U$13,2,0)),"p",""),"")</f>
        <v/>
      </c>
      <c r="NJ68" s="33" t="str">
        <f>IFERROR(IF(AND(NJ$69&gt;=VLOOKUP($ML$22,'Listas Suspensas'!$T$2:$U$13,2,0),NJ$69&lt;=VLOOKUP($MO$22,'Listas Suspensas'!$T$2:$U$13,2,0)),"p",""),"")</f>
        <v/>
      </c>
      <c r="NK68" s="33" t="str">
        <f>IFERROR(IF(AND(NK$69&gt;=VLOOKUP($ML$22,'Listas Suspensas'!$T$2:$U$13,2,0),NK$69&lt;=VLOOKUP($MO$22,'Listas Suspensas'!$T$2:$U$13,2,0)),"p",""),"")</f>
        <v/>
      </c>
      <c r="NL68" s="33" t="str">
        <f>IFERROR(IF(AND(NL$69&gt;=VLOOKUP($ML$22,'Listas Suspensas'!$T$2:$U$13,2,0),NL$69&lt;=VLOOKUP($MO$22,'Listas Suspensas'!$T$2:$U$13,2,0)),"p",""),"")</f>
        <v/>
      </c>
      <c r="NM68" s="33" t="str">
        <f>IFERROR(IF(AND(NM$69&gt;=VLOOKUP($ML$22,'Listas Suspensas'!$T$2:$U$13,2,0),NM$69&lt;=VLOOKUP($MO$22,'Listas Suspensas'!$T$2:$U$13,2,0)),"p",""),"")</f>
        <v/>
      </c>
      <c r="NN68" s="33" t="str">
        <f>IFERROR(IF(AND(NN$69&gt;=VLOOKUP($ML$22,'Listas Suspensas'!$T$2:$U$13,2,0),NN$69&lt;=VLOOKUP($MO$22,'Listas Suspensas'!$T$2:$U$13,2,0)),"p",""),"")</f>
        <v/>
      </c>
      <c r="NO68" s="33" t="str">
        <f>IFERROR(IF(AND(NO$69&gt;=VLOOKUP($ML$22,'Listas Suspensas'!$T$2:$U$13,2,0),NO$69&lt;=VLOOKUP($MO$22,'Listas Suspensas'!$T$2:$U$13,2,0)),"p",""),"")</f>
        <v/>
      </c>
      <c r="NP68" s="33" t="str">
        <f>IFERROR(IF(AND(NP$69&gt;=VLOOKUP($ML$22,'Listas Suspensas'!$T$2:$U$13,2,0),NP$69&lt;=VLOOKUP($MO$22,'Listas Suspensas'!$T$2:$U$13,2,0)),"p",""),"")</f>
        <v/>
      </c>
      <c r="NQ68" s="33" t="str">
        <f>IFERROR(IF(AND(NQ$69&gt;=VLOOKUP($ML$22,'Listas Suspensas'!$T$2:$U$13,2,0),NQ$69&lt;=VLOOKUP($MO$22,'Listas Suspensas'!$T$2:$U$13,2,0)),"p",""),"")</f>
        <v/>
      </c>
      <c r="NR68" s="33" t="str">
        <f>IFERROR(IF(AND(NR$69&gt;=VLOOKUP($ML$22,'Listas Suspensas'!$T$2:$U$13,2,0),NR$69&lt;=VLOOKUP($MO$22,'Listas Suspensas'!$T$2:$U$13,2,0)),"p",""),"")</f>
        <v/>
      </c>
      <c r="NS68" s="33" t="str">
        <f>IFERROR(IF(AND(NS$69&gt;=VLOOKUP($ML$22,'Listas Suspensas'!$T$2:$U$13,2,0),NS$69&lt;=VLOOKUP($MO$22,'Listas Suspensas'!$T$2:$U$13,2,0)),"p",""),"")</f>
        <v/>
      </c>
      <c r="NT68" s="33" t="str">
        <f>IFERROR(IF(AND(NT$69&gt;=VLOOKUP($ML$22,'Listas Suspensas'!$T$2:$U$13,2,0),NT$69&lt;=VLOOKUP($MO$22,'Listas Suspensas'!$T$2:$U$13,2,0)),"p",""),"")</f>
        <v/>
      </c>
      <c r="NU68" s="33" t="str">
        <f>IFERROR(IF(AND(NU$69&gt;=VLOOKUP($ML$22,'Listas Suspensas'!$T$2:$U$13,2,0),NU$69&lt;=VLOOKUP($MO$22,'Listas Suspensas'!$T$2:$U$13,2,0)),"p",""),"")</f>
        <v/>
      </c>
      <c r="NV68" s="33" t="str">
        <f>IFERROR(IF(AND(NV$69&gt;=VLOOKUP($ML$22,'Listas Suspensas'!$T$2:$U$13,2,0),NV$69&lt;=VLOOKUP($MO$22,'Listas Suspensas'!$T$2:$U$13,2,0)),"p",""),"")</f>
        <v/>
      </c>
      <c r="NW68" s="33" t="str">
        <f>IFERROR(IF(AND(NW$69&gt;=VLOOKUP($ML$22,'Listas Suspensas'!$T$2:$U$13,2,0),NW$69&lt;=VLOOKUP($MO$22,'Listas Suspensas'!$T$2:$U$13,2,0)),"p",""),"")</f>
        <v/>
      </c>
      <c r="NX68" s="33" t="str">
        <f>IFERROR(IF(AND(NX$69&gt;=VLOOKUP($ML$22,'Listas Suspensas'!$T$2:$U$13,2,0),NX$69&lt;=VLOOKUP($MO$22,'Listas Suspensas'!$T$2:$U$13,2,0)),"p",""),"")</f>
        <v/>
      </c>
      <c r="NY68" s="33" t="str">
        <f>IFERROR(IF(AND(NY$69&gt;=VLOOKUP($ML$22,'Listas Suspensas'!$T$2:$U$13,2,0),NY$69&lt;=VLOOKUP($MO$22,'Listas Suspensas'!$T$2:$U$13,2,0)),"p",""),"")</f>
        <v/>
      </c>
      <c r="NZ68" s="33" t="str">
        <f>IFERROR(IF(AND(NZ$69&gt;=VLOOKUP($ML$22,'Listas Suspensas'!$T$2:$U$13,2,0),NZ$69&lt;=VLOOKUP($MO$22,'Listas Suspensas'!$T$2:$U$13,2,0)),"p",""),"")</f>
        <v/>
      </c>
      <c r="OA68" s="33" t="str">
        <f>IFERROR(IF(AND(OA$69&gt;=VLOOKUP($ML$22,'Listas Suspensas'!$T$2:$U$13,2,0),OA$69&lt;=VLOOKUP($MO$22,'Listas Suspensas'!$T$2:$U$13,2,0)),"p",""),"")</f>
        <v/>
      </c>
      <c r="OB68" s="33" t="str">
        <f>IFERROR(IF(AND(OB$69&gt;=VLOOKUP($ML$22,'Listas Suspensas'!$T$2:$U$13,2,0),OB$69&lt;=VLOOKUP($MO$22,'Listas Suspensas'!$T$2:$U$13,2,0)),"p",""),"")</f>
        <v/>
      </c>
      <c r="OC68" s="33" t="str">
        <f>IFERROR(IF(AND(OC$69&gt;=VLOOKUP($ML$22,'Listas Suspensas'!$T$2:$U$13,2,0),OC$69&lt;=VLOOKUP($MO$22,'Listas Suspensas'!$T$2:$U$13,2,0)),"p",""),"")</f>
        <v/>
      </c>
      <c r="OD68" s="33" t="str">
        <f>IFERROR(IF(AND(OD$69&gt;=VLOOKUP($ML$22,'Listas Suspensas'!$T$2:$U$13,2,0),OD$69&lt;=VLOOKUP($MO$22,'Listas Suspensas'!$T$2:$U$13,2,0)),"p",""),"")</f>
        <v/>
      </c>
      <c r="OE68" s="33" t="str">
        <f>IFERROR(IF(AND(OE$69&gt;=VLOOKUP($ML$22,'Listas Suspensas'!$T$2:$U$13,2,0),OE$69&lt;=VLOOKUP($MO$22,'Listas Suspensas'!$T$2:$U$13,2,0)),"p",""),"")</f>
        <v/>
      </c>
      <c r="OF68" s="33" t="str">
        <f>IFERROR(IF(AND(OF$69&gt;=VLOOKUP($ML$22,'Listas Suspensas'!$T$2:$U$13,2,0),OF$69&lt;=VLOOKUP($MO$22,'Listas Suspensas'!$T$2:$U$13,2,0)),"p",""),"")</f>
        <v/>
      </c>
      <c r="OG68" s="33" t="str">
        <f>IFERROR(IF(AND(OG$69&gt;=VLOOKUP($ML$22,'Listas Suspensas'!$T$2:$U$13,2,0),OG$69&lt;=VLOOKUP($MO$22,'Listas Suspensas'!$T$2:$U$13,2,0)),"p",""),"")</f>
        <v/>
      </c>
      <c r="OH68" s="33" t="str">
        <f>IFERROR(IF(AND(OH$69&gt;=VLOOKUP($ML$22,'Listas Suspensas'!$T$2:$U$13,2,0),OH$69&lt;=VLOOKUP($MO$22,'Listas Suspensas'!$T$2:$U$13,2,0)),"p",""),"")</f>
        <v/>
      </c>
      <c r="OI68" s="113"/>
      <c r="OL68" s="251"/>
      <c r="OM68" s="251"/>
      <c r="ON68" s="264"/>
      <c r="OO68" s="264"/>
      <c r="OP68" s="264"/>
      <c r="OQ68" s="264"/>
      <c r="OR68" s="264"/>
      <c r="OS68" s="264"/>
      <c r="OT68" s="264"/>
      <c r="OU68" s="264"/>
      <c r="OV68" s="264"/>
      <c r="OW68" s="114" t="s">
        <v>766</v>
      </c>
      <c r="OX68" s="33"/>
      <c r="OY68" s="33"/>
      <c r="OZ68" s="33"/>
      <c r="PA68" s="266" t="s">
        <v>766</v>
      </c>
      <c r="PB68" s="266"/>
      <c r="PC68" s="266"/>
      <c r="PD68" s="266"/>
      <c r="PE68" s="33" t="str">
        <f>IFERROR(IF(AND(PE$69&gt;=VLOOKUP($OQ$22,'Listas Suspensas'!$T$2:$U$13,2,0),PE$69&lt;=VLOOKUP($OT$22,'Listas Suspensas'!$T$2:$U$13,2,0)),"p",""),"")</f>
        <v/>
      </c>
      <c r="PF68" s="33" t="str">
        <f>IFERROR(IF(AND(PF$69&gt;=VLOOKUP($OQ$22,'Listas Suspensas'!$T$2:$U$13,2,0),PF$69&lt;=VLOOKUP($OT$22,'Listas Suspensas'!$T$2:$U$13,2,0)),"p",""),"")</f>
        <v/>
      </c>
      <c r="PG68" s="33" t="str">
        <f>IFERROR(IF(AND(PG$69&gt;=VLOOKUP($OQ$22,'Listas Suspensas'!$T$2:$U$13,2,0),PG$69&lt;=VLOOKUP($OT$22,'Listas Suspensas'!$T$2:$U$13,2,0)),"p",""),"")</f>
        <v/>
      </c>
      <c r="PH68" s="33" t="str">
        <f>IFERROR(IF(AND(PH$69&gt;=VLOOKUP($OQ$22,'Listas Suspensas'!$T$2:$U$13,2,0),PH$69&lt;=VLOOKUP($OT$22,'Listas Suspensas'!$T$2:$U$13,2,0)),"p",""),"")</f>
        <v/>
      </c>
      <c r="PI68" s="33" t="str">
        <f>IFERROR(IF(AND(PI$69&gt;=VLOOKUP($OQ$22,'Listas Suspensas'!$T$2:$U$13,2,0),PI$69&lt;=VLOOKUP($OT$22,'Listas Suspensas'!$T$2:$U$13,2,0)),"p",""),"")</f>
        <v/>
      </c>
      <c r="PJ68" s="33" t="str">
        <f>IFERROR(IF(AND(PJ$69&gt;=VLOOKUP($OQ$22,'Listas Suspensas'!$T$2:$U$13,2,0),PJ$69&lt;=VLOOKUP($OT$22,'Listas Suspensas'!$T$2:$U$13,2,0)),"p",""),"")</f>
        <v/>
      </c>
      <c r="PK68" s="33" t="str">
        <f>IFERROR(IF(AND(PK$69&gt;=VLOOKUP($OQ$22,'Listas Suspensas'!$T$2:$U$13,2,0),PK$69&lt;=VLOOKUP($OT$22,'Listas Suspensas'!$T$2:$U$13,2,0)),"p",""),"")</f>
        <v/>
      </c>
      <c r="PL68" s="33" t="str">
        <f>IFERROR(IF(AND(PL$69&gt;=VLOOKUP($OQ$22,'Listas Suspensas'!$T$2:$U$13,2,0),PL$69&lt;=VLOOKUP($OT$22,'Listas Suspensas'!$T$2:$U$13,2,0)),"p",""),"")</f>
        <v/>
      </c>
      <c r="PM68" s="33" t="str">
        <f>IFERROR(IF(AND(PM$69&gt;=VLOOKUP($OQ$22,'Listas Suspensas'!$T$2:$U$13,2,0),PM$69&lt;=VLOOKUP($OT$22,'Listas Suspensas'!$T$2:$U$13,2,0)),"p",""),"")</f>
        <v/>
      </c>
      <c r="PN68" s="33" t="str">
        <f>IFERROR(IF(AND(PN$69&gt;=VLOOKUP($OQ$22,'Listas Suspensas'!$T$2:$U$13,2,0),PN$69&lt;=VLOOKUP($OT$22,'Listas Suspensas'!$T$2:$U$13,2,0)),"p",""),"")</f>
        <v/>
      </c>
      <c r="PO68" s="33" t="str">
        <f>IFERROR(IF(AND(PO$69&gt;=VLOOKUP($OQ$22,'Listas Suspensas'!$T$2:$U$13,2,0),PO$69&lt;=VLOOKUP($OT$22,'Listas Suspensas'!$T$2:$U$13,2,0)),"p",""),"")</f>
        <v/>
      </c>
      <c r="PP68" s="33" t="str">
        <f>IFERROR(IF(AND(PP$69&gt;=VLOOKUP($OQ$22,'Listas Suspensas'!$T$2:$U$13,2,0),PP$69&lt;=VLOOKUP($OT$22,'Listas Suspensas'!$T$2:$U$13,2,0)),"p",""),"")</f>
        <v/>
      </c>
      <c r="PQ68" s="33" t="str">
        <f>IFERROR(IF(AND(PQ$69&gt;=VLOOKUP($OQ$22,'Listas Suspensas'!$T$2:$U$13,2,0),PQ$69&lt;=VLOOKUP($OT$22,'Listas Suspensas'!$T$2:$U$13,2,0)),"p",""),"")</f>
        <v/>
      </c>
      <c r="PR68" s="33" t="str">
        <f>IFERROR(IF(AND(PR$69&gt;=VLOOKUP($OQ$22,'Listas Suspensas'!$T$2:$U$13,2,0),PR$69&lt;=VLOOKUP($OT$22,'Listas Suspensas'!$T$2:$U$13,2,0)),"p",""),"")</f>
        <v/>
      </c>
      <c r="PS68" s="33" t="str">
        <f>IFERROR(IF(AND(PS$69&gt;=VLOOKUP($OQ$22,'Listas Suspensas'!$T$2:$U$13,2,0),PS$69&lt;=VLOOKUP($OT$22,'Listas Suspensas'!$T$2:$U$13,2,0)),"p",""),"")</f>
        <v/>
      </c>
      <c r="PT68" s="33" t="str">
        <f>IFERROR(IF(AND(PT$69&gt;=VLOOKUP($OQ$22,'Listas Suspensas'!$T$2:$U$13,2,0),PT$69&lt;=VLOOKUP($OT$22,'Listas Suspensas'!$T$2:$U$13,2,0)),"p",""),"")</f>
        <v/>
      </c>
      <c r="PU68" s="33" t="str">
        <f>IFERROR(IF(AND(PU$69&gt;=VLOOKUP($OQ$22,'Listas Suspensas'!$T$2:$U$13,2,0),PU$69&lt;=VLOOKUP($OT$22,'Listas Suspensas'!$T$2:$U$13,2,0)),"p",""),"")</f>
        <v/>
      </c>
      <c r="PV68" s="33" t="str">
        <f>IFERROR(IF(AND(PV$69&gt;=VLOOKUP($OQ$22,'Listas Suspensas'!$T$2:$U$13,2,0),PV$69&lt;=VLOOKUP($OT$22,'Listas Suspensas'!$T$2:$U$13,2,0)),"p",""),"")</f>
        <v/>
      </c>
      <c r="PW68" s="33" t="str">
        <f>IFERROR(IF(AND(PW$69&gt;=VLOOKUP($OQ$22,'Listas Suspensas'!$T$2:$U$13,2,0),PW$69&lt;=VLOOKUP($OT$22,'Listas Suspensas'!$T$2:$U$13,2,0)),"p",""),"")</f>
        <v/>
      </c>
      <c r="PX68" s="33" t="str">
        <f>IFERROR(IF(AND(PX$69&gt;=VLOOKUP($OQ$22,'Listas Suspensas'!$T$2:$U$13,2,0),PX$69&lt;=VLOOKUP($OT$22,'Listas Suspensas'!$T$2:$U$13,2,0)),"p",""),"")</f>
        <v/>
      </c>
      <c r="PY68" s="33" t="str">
        <f>IFERROR(IF(AND(PY$69&gt;=VLOOKUP($OQ$22,'Listas Suspensas'!$T$2:$U$13,2,0),PY$69&lt;=VLOOKUP($OT$22,'Listas Suspensas'!$T$2:$U$13,2,0)),"p",""),"")</f>
        <v/>
      </c>
      <c r="PZ68" s="33" t="str">
        <f>IFERROR(IF(AND(PZ$69&gt;=VLOOKUP($OQ$22,'Listas Suspensas'!$T$2:$U$13,2,0),PZ$69&lt;=VLOOKUP($OT$22,'Listas Suspensas'!$T$2:$U$13,2,0)),"p",""),"")</f>
        <v/>
      </c>
      <c r="QA68" s="33" t="str">
        <f>IFERROR(IF(AND(QA$69&gt;=VLOOKUP($OQ$22,'Listas Suspensas'!$T$2:$U$13,2,0),QA$69&lt;=VLOOKUP($OT$22,'Listas Suspensas'!$T$2:$U$13,2,0)),"p",""),"")</f>
        <v/>
      </c>
      <c r="QB68" s="33" t="str">
        <f>IFERROR(IF(AND(QB$69&gt;=VLOOKUP($OQ$22,'Listas Suspensas'!$T$2:$U$13,2,0),QB$69&lt;=VLOOKUP($OT$22,'Listas Suspensas'!$T$2:$U$13,2,0)),"p",""),"")</f>
        <v/>
      </c>
      <c r="QC68" s="33" t="str">
        <f>IFERROR(IF(AND(QC$69&gt;=VLOOKUP($OQ$22,'Listas Suspensas'!$T$2:$U$13,2,0),QC$69&lt;=VLOOKUP($OT$22,'Listas Suspensas'!$T$2:$U$13,2,0)),"p",""),"")</f>
        <v/>
      </c>
      <c r="QD68" s="33" t="str">
        <f>IFERROR(IF(AND(QD$69&gt;=VLOOKUP($OQ$22,'Listas Suspensas'!$T$2:$U$13,2,0),QD$69&lt;=VLOOKUP($OT$22,'Listas Suspensas'!$T$2:$U$13,2,0)),"p",""),"")</f>
        <v/>
      </c>
      <c r="QE68" s="33" t="str">
        <f>IFERROR(IF(AND(QE$69&gt;=VLOOKUP($OQ$22,'Listas Suspensas'!$T$2:$U$13,2,0),QE$69&lt;=VLOOKUP($OT$22,'Listas Suspensas'!$T$2:$U$13,2,0)),"p",""),"")</f>
        <v/>
      </c>
      <c r="QF68" s="33" t="str">
        <f>IFERROR(IF(AND(QF$69&gt;=VLOOKUP($OQ$22,'Listas Suspensas'!$T$2:$U$13,2,0),QF$69&lt;=VLOOKUP($OT$22,'Listas Suspensas'!$T$2:$U$13,2,0)),"p",""),"")</f>
        <v/>
      </c>
      <c r="QG68" s="33" t="str">
        <f>IFERROR(IF(AND(QG$69&gt;=VLOOKUP($OQ$22,'Listas Suspensas'!$T$2:$U$13,2,0),QG$69&lt;=VLOOKUP($OT$22,'Listas Suspensas'!$T$2:$U$13,2,0)),"p",""),"")</f>
        <v/>
      </c>
      <c r="QH68" s="33" t="str">
        <f>IFERROR(IF(AND(QH$69&gt;=VLOOKUP($OQ$22,'Listas Suspensas'!$T$2:$U$13,2,0),QH$69&lt;=VLOOKUP($OT$22,'Listas Suspensas'!$T$2:$U$13,2,0)),"p",""),"")</f>
        <v/>
      </c>
      <c r="QI68" s="33" t="str">
        <f>IFERROR(IF(AND(QI$69&gt;=VLOOKUP($OQ$22,'Listas Suspensas'!$T$2:$U$13,2,0),QI$69&lt;=VLOOKUP($OT$22,'Listas Suspensas'!$T$2:$U$13,2,0)),"p",""),"")</f>
        <v/>
      </c>
      <c r="QJ68" s="33" t="str">
        <f>IFERROR(IF(AND(QJ$69&gt;=VLOOKUP($OQ$22,'Listas Suspensas'!$T$2:$U$13,2,0),QJ$69&lt;=VLOOKUP($OT$22,'Listas Suspensas'!$T$2:$U$13,2,0)),"p",""),"")</f>
        <v/>
      </c>
      <c r="QK68" s="33" t="str">
        <f>IFERROR(IF(AND(QK$69&gt;=VLOOKUP($OQ$22,'Listas Suspensas'!$T$2:$U$13,2,0),QK$69&lt;=VLOOKUP($OT$22,'Listas Suspensas'!$T$2:$U$13,2,0)),"p",""),"")</f>
        <v/>
      </c>
      <c r="QL68" s="33" t="str">
        <f>IFERROR(IF(AND(QL$69&gt;=VLOOKUP($OQ$22,'Listas Suspensas'!$T$2:$U$13,2,0),QL$69&lt;=VLOOKUP($OT$22,'Listas Suspensas'!$T$2:$U$13,2,0)),"p",""),"")</f>
        <v/>
      </c>
      <c r="QM68" s="33" t="str">
        <f>IFERROR(IF(AND(QM$69&gt;=VLOOKUP($OQ$22,'Listas Suspensas'!$T$2:$U$13,2,0),QM$69&lt;=VLOOKUP($OT$22,'Listas Suspensas'!$T$2:$U$13,2,0)),"p",""),"")</f>
        <v/>
      </c>
      <c r="QN68" s="113"/>
      <c r="QQ68" s="251"/>
      <c r="QR68" s="251"/>
      <c r="QS68" s="264"/>
      <c r="QT68" s="264"/>
      <c r="QU68" s="264"/>
      <c r="QV68" s="264"/>
      <c r="QW68" s="264"/>
      <c r="QX68" s="264"/>
      <c r="QY68" s="264"/>
      <c r="QZ68" s="264"/>
      <c r="RA68" s="264"/>
      <c r="RB68" s="114" t="s">
        <v>766</v>
      </c>
      <c r="RC68" s="33"/>
      <c r="RD68" s="33"/>
      <c r="RE68" s="33"/>
      <c r="RF68" s="266" t="s">
        <v>766</v>
      </c>
      <c r="RG68" s="266"/>
      <c r="RH68" s="266"/>
      <c r="RI68" s="266"/>
      <c r="RJ68" s="33" t="str">
        <f>IFERROR(IF(AND(RJ$69&gt;=VLOOKUP($QV$22,'Listas Suspensas'!$T$2:$U$13,2,0),RJ$69&lt;=VLOOKUP($QY$22,'Listas Suspensas'!$T$2:$U$13,2,0)),"p",""),"")</f>
        <v/>
      </c>
      <c r="RK68" s="33" t="str">
        <f>IFERROR(IF(AND(RK$69&gt;=VLOOKUP($QV$22,'Listas Suspensas'!$T$2:$U$13,2,0),RK$69&lt;=VLOOKUP($QY$22,'Listas Suspensas'!$T$2:$U$13,2,0)),"p",""),"")</f>
        <v/>
      </c>
      <c r="RL68" s="33" t="str">
        <f>IFERROR(IF(AND(RL$69&gt;=VLOOKUP($QV$22,'Listas Suspensas'!$T$2:$U$13,2,0),RL$69&lt;=VLOOKUP($QY$22,'Listas Suspensas'!$T$2:$U$13,2,0)),"p",""),"")</f>
        <v/>
      </c>
      <c r="RM68" s="33" t="str">
        <f>IFERROR(IF(AND(RM$69&gt;=VLOOKUP($QV$22,'Listas Suspensas'!$T$2:$U$13,2,0),RM$69&lt;=VLOOKUP($QY$22,'Listas Suspensas'!$T$2:$U$13,2,0)),"p",""),"")</f>
        <v/>
      </c>
      <c r="RN68" s="33" t="str">
        <f>IFERROR(IF(AND(RN$69&gt;=VLOOKUP($QV$22,'Listas Suspensas'!$T$2:$U$13,2,0),RN$69&lt;=VLOOKUP($QY$22,'Listas Suspensas'!$T$2:$U$13,2,0)),"p",""),"")</f>
        <v/>
      </c>
      <c r="RO68" s="33" t="str">
        <f>IFERROR(IF(AND(RO$69&gt;=VLOOKUP($QV$22,'Listas Suspensas'!$T$2:$U$13,2,0),RO$69&lt;=VLOOKUP($QY$22,'Listas Suspensas'!$T$2:$U$13,2,0)),"p",""),"")</f>
        <v/>
      </c>
      <c r="RP68" s="33" t="str">
        <f>IFERROR(IF(AND(RP$69&gt;=VLOOKUP($QV$22,'Listas Suspensas'!$T$2:$U$13,2,0),RP$69&lt;=VLOOKUP($QY$22,'Listas Suspensas'!$T$2:$U$13,2,0)),"p",""),"")</f>
        <v/>
      </c>
      <c r="RQ68" s="33" t="str">
        <f>IFERROR(IF(AND(RQ$69&gt;=VLOOKUP($QV$22,'Listas Suspensas'!$T$2:$U$13,2,0),RQ$69&lt;=VLOOKUP($QY$22,'Listas Suspensas'!$T$2:$U$13,2,0)),"p",""),"")</f>
        <v/>
      </c>
      <c r="RR68" s="33" t="str">
        <f>IFERROR(IF(AND(RR$69&gt;=VLOOKUP($QV$22,'Listas Suspensas'!$T$2:$U$13,2,0),RR$69&lt;=VLOOKUP($QY$22,'Listas Suspensas'!$T$2:$U$13,2,0)),"p",""),"")</f>
        <v/>
      </c>
      <c r="RS68" s="33" t="str">
        <f>IFERROR(IF(AND(RS$69&gt;=VLOOKUP($QV$22,'Listas Suspensas'!$T$2:$U$13,2,0),RS$69&lt;=VLOOKUP($QY$22,'Listas Suspensas'!$T$2:$U$13,2,0)),"p",""),"")</f>
        <v/>
      </c>
      <c r="RT68" s="33" t="str">
        <f>IFERROR(IF(AND(RT$69&gt;=VLOOKUP($QV$22,'Listas Suspensas'!$T$2:$U$13,2,0),RT$69&lt;=VLOOKUP($QY$22,'Listas Suspensas'!$T$2:$U$13,2,0)),"p",""),"")</f>
        <v/>
      </c>
      <c r="RU68" s="33" t="str">
        <f>IFERROR(IF(AND(RU$69&gt;=VLOOKUP($QV$22,'Listas Suspensas'!$T$2:$U$13,2,0),RU$69&lt;=VLOOKUP($QY$22,'Listas Suspensas'!$T$2:$U$13,2,0)),"p",""),"")</f>
        <v/>
      </c>
      <c r="RV68" s="33" t="str">
        <f>IFERROR(IF(AND(RV$69&gt;=VLOOKUP($QV$22,'Listas Suspensas'!$T$2:$U$13,2,0),RV$69&lt;=VLOOKUP($QY$22,'Listas Suspensas'!$T$2:$U$13,2,0)),"p",""),"")</f>
        <v/>
      </c>
      <c r="RW68" s="33" t="str">
        <f>IFERROR(IF(AND(RW$69&gt;=VLOOKUP($QV$22,'Listas Suspensas'!$T$2:$U$13,2,0),RW$69&lt;=VLOOKUP($QY$22,'Listas Suspensas'!$T$2:$U$13,2,0)),"p",""),"")</f>
        <v/>
      </c>
      <c r="RX68" s="33" t="str">
        <f>IFERROR(IF(AND(RX$69&gt;=VLOOKUP($QV$22,'Listas Suspensas'!$T$2:$U$13,2,0),RX$69&lt;=VLOOKUP($QY$22,'Listas Suspensas'!$T$2:$U$13,2,0)),"p",""),"")</f>
        <v/>
      </c>
      <c r="RY68" s="33" t="str">
        <f>IFERROR(IF(AND(RY$69&gt;=VLOOKUP($QV$22,'Listas Suspensas'!$T$2:$U$13,2,0),RY$69&lt;=VLOOKUP($QY$22,'Listas Suspensas'!$T$2:$U$13,2,0)),"p",""),"")</f>
        <v/>
      </c>
      <c r="RZ68" s="33" t="str">
        <f>IFERROR(IF(AND(RZ$69&gt;=VLOOKUP($QV$22,'Listas Suspensas'!$T$2:$U$13,2,0),RZ$69&lt;=VLOOKUP($QY$22,'Listas Suspensas'!$T$2:$U$13,2,0)),"p",""),"")</f>
        <v/>
      </c>
      <c r="SA68" s="33" t="str">
        <f>IFERROR(IF(AND(SA$69&gt;=VLOOKUP($QV$22,'Listas Suspensas'!$T$2:$U$13,2,0),SA$69&lt;=VLOOKUP($QY$22,'Listas Suspensas'!$T$2:$U$13,2,0)),"p",""),"")</f>
        <v/>
      </c>
      <c r="SB68" s="33" t="str">
        <f>IFERROR(IF(AND(SB$69&gt;=VLOOKUP($QV$22,'Listas Suspensas'!$T$2:$U$13,2,0),SB$69&lt;=VLOOKUP($QY$22,'Listas Suspensas'!$T$2:$U$13,2,0)),"p",""),"")</f>
        <v/>
      </c>
      <c r="SC68" s="33" t="str">
        <f>IFERROR(IF(AND(SC$69&gt;=VLOOKUP($QV$22,'Listas Suspensas'!$T$2:$U$13,2,0),SC$69&lt;=VLOOKUP($QY$22,'Listas Suspensas'!$T$2:$U$13,2,0)),"p",""),"")</f>
        <v/>
      </c>
      <c r="SD68" s="33" t="str">
        <f>IFERROR(IF(AND(SD$69&gt;=VLOOKUP($QV$22,'Listas Suspensas'!$T$2:$U$13,2,0),SD$69&lt;=VLOOKUP($QY$22,'Listas Suspensas'!$T$2:$U$13,2,0)),"p",""),"")</f>
        <v/>
      </c>
      <c r="SE68" s="33" t="str">
        <f>IFERROR(IF(AND(SE$69&gt;=VLOOKUP($QV$22,'Listas Suspensas'!$T$2:$U$13,2,0),SE$69&lt;=VLOOKUP($QY$22,'Listas Suspensas'!$T$2:$U$13,2,0)),"p",""),"")</f>
        <v/>
      </c>
      <c r="SF68" s="33" t="str">
        <f>IFERROR(IF(AND(SF$69&gt;=VLOOKUP($QV$22,'Listas Suspensas'!$T$2:$U$13,2,0),SF$69&lt;=VLOOKUP($QY$22,'Listas Suspensas'!$T$2:$U$13,2,0)),"p",""),"")</f>
        <v/>
      </c>
      <c r="SG68" s="33" t="str">
        <f>IFERROR(IF(AND(SG$69&gt;=VLOOKUP($QV$22,'Listas Suspensas'!$T$2:$U$13,2,0),SG$69&lt;=VLOOKUP($QY$22,'Listas Suspensas'!$T$2:$U$13,2,0)),"p",""),"")</f>
        <v/>
      </c>
      <c r="SH68" s="33" t="str">
        <f>IFERROR(IF(AND(SH$69&gt;=VLOOKUP($QV$22,'Listas Suspensas'!$T$2:$U$13,2,0),SH$69&lt;=VLOOKUP($QY$22,'Listas Suspensas'!$T$2:$U$13,2,0)),"p",""),"")</f>
        <v/>
      </c>
      <c r="SI68" s="33" t="str">
        <f>IFERROR(IF(AND(SI$69&gt;=VLOOKUP($QV$22,'Listas Suspensas'!$T$2:$U$13,2,0),SI$69&lt;=VLOOKUP($QY$22,'Listas Suspensas'!$T$2:$U$13,2,0)),"p",""),"")</f>
        <v/>
      </c>
      <c r="SJ68" s="33" t="str">
        <f>IFERROR(IF(AND(SJ$69&gt;=VLOOKUP($QV$22,'Listas Suspensas'!$T$2:$U$13,2,0),SJ$69&lt;=VLOOKUP($QY$22,'Listas Suspensas'!$T$2:$U$13,2,0)),"p",""),"")</f>
        <v/>
      </c>
      <c r="SK68" s="33" t="str">
        <f>IFERROR(IF(AND(SK$69&gt;=VLOOKUP($QV$22,'Listas Suspensas'!$T$2:$U$13,2,0),SK$69&lt;=VLOOKUP($QY$22,'Listas Suspensas'!$T$2:$U$13,2,0)),"p",""),"")</f>
        <v/>
      </c>
      <c r="SL68" s="33" t="str">
        <f>IFERROR(IF(AND(SL$69&gt;=VLOOKUP($QV$22,'Listas Suspensas'!$T$2:$U$13,2,0),SL$69&lt;=VLOOKUP($QY$22,'Listas Suspensas'!$T$2:$U$13,2,0)),"p",""),"")</f>
        <v/>
      </c>
      <c r="SM68" s="33" t="str">
        <f>IFERROR(IF(AND(SM$69&gt;=VLOOKUP($QV$22,'Listas Suspensas'!$T$2:$U$13,2,0),SM$69&lt;=VLOOKUP($QY$22,'Listas Suspensas'!$T$2:$U$13,2,0)),"p",""),"")</f>
        <v/>
      </c>
      <c r="SN68" s="33" t="str">
        <f>IFERROR(IF(AND(SN$69&gt;=VLOOKUP($QV$22,'Listas Suspensas'!$T$2:$U$13,2,0),SN$69&lt;=VLOOKUP($QY$22,'Listas Suspensas'!$T$2:$U$13,2,0)),"p",""),"")</f>
        <v/>
      </c>
      <c r="SO68" s="33" t="str">
        <f>IFERROR(IF(AND(SO$69&gt;=VLOOKUP($QV$22,'Listas Suspensas'!$T$2:$U$13,2,0),SO$69&lt;=VLOOKUP($QY$22,'Listas Suspensas'!$T$2:$U$13,2,0)),"p",""),"")</f>
        <v/>
      </c>
      <c r="SP68" s="33" t="str">
        <f>IFERROR(IF(AND(SP$69&gt;=VLOOKUP($QV$22,'Listas Suspensas'!$T$2:$U$13,2,0),SP$69&lt;=VLOOKUP($QY$22,'Listas Suspensas'!$T$2:$U$13,2,0)),"p",""),"")</f>
        <v/>
      </c>
      <c r="SQ68" s="33" t="str">
        <f>IFERROR(IF(AND(SQ$69&gt;=VLOOKUP($QV$22,'Listas Suspensas'!$T$2:$U$13,2,0),SQ$69&lt;=VLOOKUP($QY$22,'Listas Suspensas'!$T$2:$U$13,2,0)),"p",""),"")</f>
        <v/>
      </c>
      <c r="SR68" s="33" t="str">
        <f>IFERROR(IF(AND(SR$69&gt;=VLOOKUP($QV$22,'Listas Suspensas'!$T$2:$U$13,2,0),SR$69&lt;=VLOOKUP($QY$22,'Listas Suspensas'!$T$2:$U$13,2,0)),"p",""),"")</f>
        <v/>
      </c>
      <c r="SS68" s="113"/>
      <c r="SV68" s="251"/>
      <c r="SW68" s="251"/>
      <c r="SX68" s="264"/>
      <c r="SY68" s="264"/>
      <c r="SZ68" s="264"/>
      <c r="TA68" s="264"/>
      <c r="TB68" s="264"/>
      <c r="TC68" s="264"/>
      <c r="TD68" s="264"/>
      <c r="TE68" s="264"/>
      <c r="TF68" s="264"/>
      <c r="TG68" s="114" t="s">
        <v>766</v>
      </c>
      <c r="TH68" s="33"/>
      <c r="TI68" s="33"/>
      <c r="TJ68" s="33"/>
      <c r="TK68" s="266" t="s">
        <v>766</v>
      </c>
      <c r="TL68" s="266"/>
      <c r="TM68" s="266"/>
      <c r="TN68" s="266"/>
      <c r="TO68" s="33" t="str">
        <f>IFERROR(IF(AND(TO$69&gt;=VLOOKUP($TA$22,'Listas Suspensas'!$T$2:$U$13,2,0),TO$69&lt;=VLOOKUP($TD$22,'Listas Suspensas'!$T$2:$U$13,2,0)),"p",""),"")</f>
        <v/>
      </c>
      <c r="TP68" s="33" t="str">
        <f>IFERROR(IF(AND(TP$69&gt;=VLOOKUP($TA$22,'Listas Suspensas'!$T$2:$U$13,2,0),TP$69&lt;=VLOOKUP($TD$22,'Listas Suspensas'!$T$2:$U$13,2,0)),"p",""),"")</f>
        <v/>
      </c>
      <c r="TQ68" s="33" t="str">
        <f>IFERROR(IF(AND(TQ$69&gt;=VLOOKUP($TA$22,'Listas Suspensas'!$T$2:$U$13,2,0),TQ$69&lt;=VLOOKUP($TD$22,'Listas Suspensas'!$T$2:$U$13,2,0)),"p",""),"")</f>
        <v/>
      </c>
      <c r="TR68" s="33" t="str">
        <f>IFERROR(IF(AND(TR$69&gt;=VLOOKUP($TA$22,'Listas Suspensas'!$T$2:$U$13,2,0),TR$69&lt;=VLOOKUP($TD$22,'Listas Suspensas'!$T$2:$U$13,2,0)),"p",""),"")</f>
        <v/>
      </c>
      <c r="TS68" s="33" t="str">
        <f>IFERROR(IF(AND(TS$69&gt;=VLOOKUP($TA$22,'Listas Suspensas'!$T$2:$U$13,2,0),TS$69&lt;=VLOOKUP($TD$22,'Listas Suspensas'!$T$2:$U$13,2,0)),"p",""),"")</f>
        <v/>
      </c>
      <c r="TT68" s="33" t="str">
        <f>IFERROR(IF(AND(TT$69&gt;=VLOOKUP($TA$22,'Listas Suspensas'!$T$2:$U$13,2,0),TT$69&lt;=VLOOKUP($TD$22,'Listas Suspensas'!$T$2:$U$13,2,0)),"p",""),"")</f>
        <v/>
      </c>
      <c r="TU68" s="33" t="str">
        <f>IFERROR(IF(AND(TU$69&gt;=VLOOKUP($TA$22,'Listas Suspensas'!$T$2:$U$13,2,0),TU$69&lt;=VLOOKUP($TD$22,'Listas Suspensas'!$T$2:$U$13,2,0)),"p",""),"")</f>
        <v/>
      </c>
      <c r="TV68" s="33" t="str">
        <f>IFERROR(IF(AND(TV$69&gt;=VLOOKUP($TA$22,'Listas Suspensas'!$T$2:$U$13,2,0),TV$69&lt;=VLOOKUP($TD$22,'Listas Suspensas'!$T$2:$U$13,2,0)),"p",""),"")</f>
        <v/>
      </c>
      <c r="TW68" s="33" t="str">
        <f>IFERROR(IF(AND(TW$69&gt;=VLOOKUP($TA$22,'Listas Suspensas'!$T$2:$U$13,2,0),TW$69&lt;=VLOOKUP($TD$22,'Listas Suspensas'!$T$2:$U$13,2,0)),"p",""),"")</f>
        <v/>
      </c>
      <c r="TX68" s="33" t="str">
        <f>IFERROR(IF(AND(TX$69&gt;=VLOOKUP($TA$22,'Listas Suspensas'!$T$2:$U$13,2,0),TX$69&lt;=VLOOKUP($TD$22,'Listas Suspensas'!$T$2:$U$13,2,0)),"p",""),"")</f>
        <v/>
      </c>
      <c r="TY68" s="33" t="str">
        <f>IFERROR(IF(AND(TY$69&gt;=VLOOKUP($TA$22,'Listas Suspensas'!$T$2:$U$13,2,0),TY$69&lt;=VLOOKUP($TD$22,'Listas Suspensas'!$T$2:$U$13,2,0)),"p",""),"")</f>
        <v/>
      </c>
      <c r="TZ68" s="33" t="str">
        <f>IFERROR(IF(AND(TZ$69&gt;=VLOOKUP($TA$22,'Listas Suspensas'!$T$2:$U$13,2,0),TZ$69&lt;=VLOOKUP($TD$22,'Listas Suspensas'!$T$2:$U$13,2,0)),"p",""),"")</f>
        <v/>
      </c>
      <c r="UA68" s="33" t="str">
        <f>IFERROR(IF(AND(UA$69&gt;=VLOOKUP($TA$22,'Listas Suspensas'!$T$2:$U$13,2,0),UA$69&lt;=VLOOKUP($TD$22,'Listas Suspensas'!$T$2:$U$13,2,0)),"p",""),"")</f>
        <v/>
      </c>
      <c r="UB68" s="33" t="str">
        <f>IFERROR(IF(AND(UB$69&gt;=VLOOKUP($TA$22,'Listas Suspensas'!$T$2:$U$13,2,0),UB$69&lt;=VLOOKUP($TD$22,'Listas Suspensas'!$T$2:$U$13,2,0)),"p",""),"")</f>
        <v/>
      </c>
      <c r="UC68" s="33" t="str">
        <f>IFERROR(IF(AND(UC$69&gt;=VLOOKUP($TA$22,'Listas Suspensas'!$T$2:$U$13,2,0),UC$69&lt;=VLOOKUP($TD$22,'Listas Suspensas'!$T$2:$U$13,2,0)),"p",""),"")</f>
        <v/>
      </c>
      <c r="UD68" s="33" t="str">
        <f>IFERROR(IF(AND(UD$69&gt;=VLOOKUP($TA$22,'Listas Suspensas'!$T$2:$U$13,2,0),UD$69&lt;=VLOOKUP($TD$22,'Listas Suspensas'!$T$2:$U$13,2,0)),"p",""),"")</f>
        <v/>
      </c>
      <c r="UE68" s="33" t="str">
        <f>IFERROR(IF(AND(UE$69&gt;=VLOOKUP($TA$22,'Listas Suspensas'!$T$2:$U$13,2,0),UE$69&lt;=VLOOKUP($TD$22,'Listas Suspensas'!$T$2:$U$13,2,0)),"p",""),"")</f>
        <v/>
      </c>
      <c r="UF68" s="33" t="str">
        <f>IFERROR(IF(AND(UF$69&gt;=VLOOKUP($TA$22,'Listas Suspensas'!$T$2:$U$13,2,0),UF$69&lt;=VLOOKUP($TD$22,'Listas Suspensas'!$T$2:$U$13,2,0)),"p",""),"")</f>
        <v/>
      </c>
      <c r="UG68" s="33" t="str">
        <f>IFERROR(IF(AND(UG$69&gt;=VLOOKUP($TA$22,'Listas Suspensas'!$T$2:$U$13,2,0),UG$69&lt;=VLOOKUP($TD$22,'Listas Suspensas'!$T$2:$U$13,2,0)),"p",""),"")</f>
        <v/>
      </c>
      <c r="UH68" s="33" t="str">
        <f>IFERROR(IF(AND(UH$69&gt;=VLOOKUP($TA$22,'Listas Suspensas'!$T$2:$U$13,2,0),UH$69&lt;=VLOOKUP($TD$22,'Listas Suspensas'!$T$2:$U$13,2,0)),"p",""),"")</f>
        <v/>
      </c>
      <c r="UI68" s="33" t="str">
        <f>IFERROR(IF(AND(UI$69&gt;=VLOOKUP($TA$22,'Listas Suspensas'!$T$2:$U$13,2,0),UI$69&lt;=VLOOKUP($TD$22,'Listas Suspensas'!$T$2:$U$13,2,0)),"p",""),"")</f>
        <v/>
      </c>
      <c r="UJ68" s="33" t="str">
        <f>IFERROR(IF(AND(UJ$69&gt;=VLOOKUP($TA$22,'Listas Suspensas'!$T$2:$U$13,2,0),UJ$69&lt;=VLOOKUP($TD$22,'Listas Suspensas'!$T$2:$U$13,2,0)),"p",""),"")</f>
        <v/>
      </c>
      <c r="UK68" s="33" t="str">
        <f>IFERROR(IF(AND(UK$69&gt;=VLOOKUP($TA$22,'Listas Suspensas'!$T$2:$U$13,2,0),UK$69&lt;=VLOOKUP($TD$22,'Listas Suspensas'!$T$2:$U$13,2,0)),"p",""),"")</f>
        <v/>
      </c>
      <c r="UL68" s="33" t="str">
        <f>IFERROR(IF(AND(UL$69&gt;=VLOOKUP($TA$22,'Listas Suspensas'!$T$2:$U$13,2,0),UL$69&lt;=VLOOKUP($TD$22,'Listas Suspensas'!$T$2:$U$13,2,0)),"p",""),"")</f>
        <v/>
      </c>
      <c r="UM68" s="33" t="str">
        <f>IFERROR(IF(AND(UM$69&gt;=VLOOKUP($TA$22,'Listas Suspensas'!$T$2:$U$13,2,0),UM$69&lt;=VLOOKUP($TD$22,'Listas Suspensas'!$T$2:$U$13,2,0)),"p",""),"")</f>
        <v/>
      </c>
      <c r="UN68" s="33" t="str">
        <f>IFERROR(IF(AND(UN$69&gt;=VLOOKUP($TA$22,'Listas Suspensas'!$T$2:$U$13,2,0),UN$69&lt;=VLOOKUP($TD$22,'Listas Suspensas'!$T$2:$U$13,2,0)),"p",""),"")</f>
        <v/>
      </c>
      <c r="UO68" s="33" t="str">
        <f>IFERROR(IF(AND(UO$69&gt;=VLOOKUP($TA$22,'Listas Suspensas'!$T$2:$U$13,2,0),UO$69&lt;=VLOOKUP($TD$22,'Listas Suspensas'!$T$2:$U$13,2,0)),"p",""),"")</f>
        <v/>
      </c>
      <c r="UP68" s="33" t="str">
        <f>IFERROR(IF(AND(UP$69&gt;=VLOOKUP($TA$22,'Listas Suspensas'!$T$2:$U$13,2,0),UP$69&lt;=VLOOKUP($TD$22,'Listas Suspensas'!$T$2:$U$13,2,0)),"p",""),"")</f>
        <v/>
      </c>
      <c r="UQ68" s="33" t="str">
        <f>IFERROR(IF(AND(UQ$69&gt;=VLOOKUP($TA$22,'Listas Suspensas'!$T$2:$U$13,2,0),UQ$69&lt;=VLOOKUP($TD$22,'Listas Suspensas'!$T$2:$U$13,2,0)),"p",""),"")</f>
        <v/>
      </c>
      <c r="UR68" s="33" t="str">
        <f>IFERROR(IF(AND(UR$69&gt;=VLOOKUP($TA$22,'Listas Suspensas'!$T$2:$U$13,2,0),UR$69&lt;=VLOOKUP($TD$22,'Listas Suspensas'!$T$2:$U$13,2,0)),"p",""),"")</f>
        <v/>
      </c>
      <c r="US68" s="33" t="str">
        <f>IFERROR(IF(AND(US$69&gt;=VLOOKUP($TA$22,'Listas Suspensas'!$T$2:$U$13,2,0),US$69&lt;=VLOOKUP($TD$22,'Listas Suspensas'!$T$2:$U$13,2,0)),"p",""),"")</f>
        <v/>
      </c>
      <c r="UT68" s="33" t="str">
        <f>IFERROR(IF(AND(UT$69&gt;=VLOOKUP($TA$22,'Listas Suspensas'!$T$2:$U$13,2,0),UT$69&lt;=VLOOKUP($TD$22,'Listas Suspensas'!$T$2:$U$13,2,0)),"p",""),"")</f>
        <v/>
      </c>
      <c r="UU68" s="33" t="str">
        <f>IFERROR(IF(AND(UU$69&gt;=VLOOKUP($TA$22,'Listas Suspensas'!$T$2:$U$13,2,0),UU$69&lt;=VLOOKUP($TD$22,'Listas Suspensas'!$T$2:$U$13,2,0)),"p",""),"")</f>
        <v/>
      </c>
      <c r="UV68" s="33" t="str">
        <f>IFERROR(IF(AND(UV$69&gt;=VLOOKUP($TA$22,'Listas Suspensas'!$T$2:$U$13,2,0),UV$69&lt;=VLOOKUP($TD$22,'Listas Suspensas'!$T$2:$U$13,2,0)),"p",""),"")</f>
        <v/>
      </c>
      <c r="UW68" s="33" t="str">
        <f>IFERROR(IF(AND(UW$69&gt;=VLOOKUP($TA$22,'Listas Suspensas'!$T$2:$U$13,2,0),UW$69&lt;=VLOOKUP($TD$22,'Listas Suspensas'!$T$2:$U$13,2,0)),"p",""),"")</f>
        <v/>
      </c>
      <c r="UX68" s="113"/>
      <c r="VA68" s="251"/>
      <c r="VB68" s="251"/>
      <c r="VC68" s="264"/>
      <c r="VD68" s="264"/>
      <c r="VE68" s="264"/>
      <c r="VF68" s="264"/>
      <c r="VG68" s="264"/>
      <c r="VH68" s="264"/>
      <c r="VI68" s="264"/>
      <c r="VJ68" s="264"/>
      <c r="VK68" s="264"/>
      <c r="VL68" s="114" t="s">
        <v>766</v>
      </c>
      <c r="VM68" s="33"/>
      <c r="VN68" s="33"/>
      <c r="VO68" s="33"/>
      <c r="VP68" s="266" t="s">
        <v>766</v>
      </c>
      <c r="VQ68" s="266"/>
      <c r="VR68" s="266"/>
      <c r="VS68" s="266"/>
      <c r="VT68" s="33" t="str">
        <f>IFERROR(IF(AND(VT$69&gt;=VLOOKUP($VF$22,'Listas Suspensas'!$T$2:$U$13,2,0),VT$69&lt;=VLOOKUP($VI$22,'Listas Suspensas'!$T$2:$U$13,2,0)),"p",""),"")</f>
        <v/>
      </c>
      <c r="VU68" s="33" t="str">
        <f>IFERROR(IF(AND(VU$69&gt;=VLOOKUP($VF$22,'Listas Suspensas'!$T$2:$U$13,2,0),VU$69&lt;=VLOOKUP($VI$22,'Listas Suspensas'!$T$2:$U$13,2,0)),"p",""),"")</f>
        <v/>
      </c>
      <c r="VV68" s="33" t="str">
        <f>IFERROR(IF(AND(VV$69&gt;=VLOOKUP($VF$22,'Listas Suspensas'!$T$2:$U$13,2,0),VV$69&lt;=VLOOKUP($VI$22,'Listas Suspensas'!$T$2:$U$13,2,0)),"p",""),"")</f>
        <v/>
      </c>
      <c r="VW68" s="33" t="str">
        <f>IFERROR(IF(AND(VW$69&gt;=VLOOKUP($VF$22,'Listas Suspensas'!$T$2:$U$13,2,0),VW$69&lt;=VLOOKUP($VI$22,'Listas Suspensas'!$T$2:$U$13,2,0)),"p",""),"")</f>
        <v/>
      </c>
      <c r="VX68" s="33" t="str">
        <f>IFERROR(IF(AND(VX$69&gt;=VLOOKUP($VF$22,'Listas Suspensas'!$T$2:$U$13,2,0),VX$69&lt;=VLOOKUP($VI$22,'Listas Suspensas'!$T$2:$U$13,2,0)),"p",""),"")</f>
        <v/>
      </c>
      <c r="VY68" s="33" t="str">
        <f>IFERROR(IF(AND(VY$69&gt;=VLOOKUP($VF$22,'Listas Suspensas'!$T$2:$U$13,2,0),VY$69&lt;=VLOOKUP($VI$22,'Listas Suspensas'!$T$2:$U$13,2,0)),"p",""),"")</f>
        <v/>
      </c>
      <c r="VZ68" s="33" t="str">
        <f>IFERROR(IF(AND(VZ$69&gt;=VLOOKUP($VF$22,'Listas Suspensas'!$T$2:$U$13,2,0),VZ$69&lt;=VLOOKUP($VI$22,'Listas Suspensas'!$T$2:$U$13,2,0)),"p",""),"")</f>
        <v/>
      </c>
      <c r="WA68" s="33" t="str">
        <f>IFERROR(IF(AND(WA$69&gt;=VLOOKUP($VF$22,'Listas Suspensas'!$T$2:$U$13,2,0),WA$69&lt;=VLOOKUP($VI$22,'Listas Suspensas'!$T$2:$U$13,2,0)),"p",""),"")</f>
        <v/>
      </c>
      <c r="WB68" s="33" t="str">
        <f>IFERROR(IF(AND(WB$69&gt;=VLOOKUP($VF$22,'Listas Suspensas'!$T$2:$U$13,2,0),WB$69&lt;=VLOOKUP($VI$22,'Listas Suspensas'!$T$2:$U$13,2,0)),"p",""),"")</f>
        <v/>
      </c>
      <c r="WC68" s="33" t="str">
        <f>IFERROR(IF(AND(WC$69&gt;=VLOOKUP($VF$22,'Listas Suspensas'!$T$2:$U$13,2,0),WC$69&lt;=VLOOKUP($VI$22,'Listas Suspensas'!$T$2:$U$13,2,0)),"p",""),"")</f>
        <v/>
      </c>
      <c r="WD68" s="33" t="str">
        <f>IFERROR(IF(AND(WD$69&gt;=VLOOKUP($VF$22,'Listas Suspensas'!$T$2:$U$13,2,0),WD$69&lt;=VLOOKUP($VI$22,'Listas Suspensas'!$T$2:$U$13,2,0)),"p",""),"")</f>
        <v/>
      </c>
      <c r="WE68" s="33" t="str">
        <f>IFERROR(IF(AND(WE$69&gt;=VLOOKUP($VF$22,'Listas Suspensas'!$T$2:$U$13,2,0),WE$69&lt;=VLOOKUP($VI$22,'Listas Suspensas'!$T$2:$U$13,2,0)),"p",""),"")</f>
        <v/>
      </c>
      <c r="WF68" s="33" t="str">
        <f>IFERROR(IF(AND(WF$69&gt;=VLOOKUP($VF$22,'Listas Suspensas'!$T$2:$U$13,2,0),WF$69&lt;=VLOOKUP($VI$22,'Listas Suspensas'!$T$2:$U$13,2,0)),"p",""),"")</f>
        <v/>
      </c>
      <c r="WG68" s="33" t="str">
        <f>IFERROR(IF(AND(WG$69&gt;=VLOOKUP($VF$22,'Listas Suspensas'!$T$2:$U$13,2,0),WG$69&lt;=VLOOKUP($VI$22,'Listas Suspensas'!$T$2:$U$13,2,0)),"p",""),"")</f>
        <v/>
      </c>
      <c r="WH68" s="33" t="str">
        <f>IFERROR(IF(AND(WH$69&gt;=VLOOKUP($VF$22,'Listas Suspensas'!$T$2:$U$13,2,0),WH$69&lt;=VLOOKUP($VI$22,'Listas Suspensas'!$T$2:$U$13,2,0)),"p",""),"")</f>
        <v/>
      </c>
      <c r="WI68" s="33" t="str">
        <f>IFERROR(IF(AND(WI$69&gt;=VLOOKUP($VF$22,'Listas Suspensas'!$T$2:$U$13,2,0),WI$69&lt;=VLOOKUP($VI$22,'Listas Suspensas'!$T$2:$U$13,2,0)),"p",""),"")</f>
        <v/>
      </c>
      <c r="WJ68" s="33" t="str">
        <f>IFERROR(IF(AND(WJ$69&gt;=VLOOKUP($VF$22,'Listas Suspensas'!$T$2:$U$13,2,0),WJ$69&lt;=VLOOKUP($VI$22,'Listas Suspensas'!$T$2:$U$13,2,0)),"p",""),"")</f>
        <v/>
      </c>
      <c r="WK68" s="33" t="str">
        <f>IFERROR(IF(AND(WK$69&gt;=VLOOKUP($VF$22,'Listas Suspensas'!$T$2:$U$13,2,0),WK$69&lt;=VLOOKUP($VI$22,'Listas Suspensas'!$T$2:$U$13,2,0)),"p",""),"")</f>
        <v/>
      </c>
      <c r="WL68" s="33" t="str">
        <f>IFERROR(IF(AND(WL$69&gt;=VLOOKUP($VF$22,'Listas Suspensas'!$T$2:$U$13,2,0),WL$69&lt;=VLOOKUP($VI$22,'Listas Suspensas'!$T$2:$U$13,2,0)),"p",""),"")</f>
        <v/>
      </c>
      <c r="WM68" s="33" t="str">
        <f>IFERROR(IF(AND(WM$69&gt;=VLOOKUP($VF$22,'Listas Suspensas'!$T$2:$U$13,2,0),WM$69&lt;=VLOOKUP($VI$22,'Listas Suspensas'!$T$2:$U$13,2,0)),"p",""),"")</f>
        <v/>
      </c>
      <c r="WN68" s="33" t="str">
        <f>IFERROR(IF(AND(WN$69&gt;=VLOOKUP($VF$22,'Listas Suspensas'!$T$2:$U$13,2,0),WN$69&lt;=VLOOKUP($VI$22,'Listas Suspensas'!$T$2:$U$13,2,0)),"p",""),"")</f>
        <v/>
      </c>
      <c r="WO68" s="33" t="str">
        <f>IFERROR(IF(AND(WO$69&gt;=VLOOKUP($VF$22,'Listas Suspensas'!$T$2:$U$13,2,0),WO$69&lt;=VLOOKUP($VI$22,'Listas Suspensas'!$T$2:$U$13,2,0)),"p",""),"")</f>
        <v/>
      </c>
      <c r="WP68" s="33" t="str">
        <f>IFERROR(IF(AND(WP$69&gt;=VLOOKUP($VF$22,'Listas Suspensas'!$T$2:$U$13,2,0),WP$69&lt;=VLOOKUP($VI$22,'Listas Suspensas'!$T$2:$U$13,2,0)),"p",""),"")</f>
        <v/>
      </c>
      <c r="WQ68" s="33" t="str">
        <f>IFERROR(IF(AND(WQ$69&gt;=VLOOKUP($VF$22,'Listas Suspensas'!$T$2:$U$13,2,0),WQ$69&lt;=VLOOKUP($VI$22,'Listas Suspensas'!$T$2:$U$13,2,0)),"p",""),"")</f>
        <v/>
      </c>
      <c r="WR68" s="33" t="str">
        <f>IFERROR(IF(AND(WR$69&gt;=VLOOKUP($VF$22,'Listas Suspensas'!$T$2:$U$13,2,0),WR$69&lt;=VLOOKUP($VI$22,'Listas Suspensas'!$T$2:$U$13,2,0)),"p",""),"")</f>
        <v/>
      </c>
      <c r="WS68" s="33" t="str">
        <f>IFERROR(IF(AND(WS$69&gt;=VLOOKUP($VF$22,'Listas Suspensas'!$T$2:$U$13,2,0),WS$69&lt;=VLOOKUP($VI$22,'Listas Suspensas'!$T$2:$U$13,2,0)),"p",""),"")</f>
        <v/>
      </c>
      <c r="WT68" s="33" t="str">
        <f>IFERROR(IF(AND(WT$69&gt;=VLOOKUP($VF$22,'Listas Suspensas'!$T$2:$U$13,2,0),WT$69&lt;=VLOOKUP($VI$22,'Listas Suspensas'!$T$2:$U$13,2,0)),"p",""),"")</f>
        <v/>
      </c>
      <c r="WU68" s="33" t="str">
        <f>IFERROR(IF(AND(WU$69&gt;=VLOOKUP($VF$22,'Listas Suspensas'!$T$2:$U$13,2,0),WU$69&lt;=VLOOKUP($VI$22,'Listas Suspensas'!$T$2:$U$13,2,0)),"p",""),"")</f>
        <v/>
      </c>
      <c r="WV68" s="33" t="str">
        <f>IFERROR(IF(AND(WV$69&gt;=VLOOKUP($VF$22,'Listas Suspensas'!$T$2:$U$13,2,0),WV$69&lt;=VLOOKUP($VI$22,'Listas Suspensas'!$T$2:$U$13,2,0)),"p",""),"")</f>
        <v/>
      </c>
      <c r="WW68" s="33" t="str">
        <f>IFERROR(IF(AND(WW$69&gt;=VLOOKUP($VF$22,'Listas Suspensas'!$T$2:$U$13,2,0),WW$69&lt;=VLOOKUP($VI$22,'Listas Suspensas'!$T$2:$U$13,2,0)),"p",""),"")</f>
        <v/>
      </c>
      <c r="WX68" s="33" t="str">
        <f>IFERROR(IF(AND(WX$69&gt;=VLOOKUP($VF$22,'Listas Suspensas'!$T$2:$U$13,2,0),WX$69&lt;=VLOOKUP($VI$22,'Listas Suspensas'!$T$2:$U$13,2,0)),"p",""),"")</f>
        <v/>
      </c>
      <c r="WY68" s="33" t="str">
        <f>IFERROR(IF(AND(WY$69&gt;=VLOOKUP($VF$22,'Listas Suspensas'!$T$2:$U$13,2,0),WY$69&lt;=VLOOKUP($VI$22,'Listas Suspensas'!$T$2:$U$13,2,0)),"p",""),"")</f>
        <v/>
      </c>
      <c r="WZ68" s="33" t="str">
        <f>IFERROR(IF(AND(WZ$69&gt;=VLOOKUP($VF$22,'Listas Suspensas'!$T$2:$U$13,2,0),WZ$69&lt;=VLOOKUP($VI$22,'Listas Suspensas'!$T$2:$U$13,2,0)),"p",""),"")</f>
        <v/>
      </c>
      <c r="XA68" s="33" t="str">
        <f>IFERROR(IF(AND(XA$69&gt;=VLOOKUP($VF$22,'Listas Suspensas'!$T$2:$U$13,2,0),XA$69&lt;=VLOOKUP($VI$22,'Listas Suspensas'!$T$2:$U$13,2,0)),"p",""),"")</f>
        <v/>
      </c>
      <c r="XB68" s="33" t="str">
        <f>IFERROR(IF(AND(XB$69&gt;=VLOOKUP($VF$22,'Listas Suspensas'!$T$2:$U$13,2,0),XB$69&lt;=VLOOKUP($VI$22,'Listas Suspensas'!$T$2:$U$13,2,0)),"p",""),"")</f>
        <v/>
      </c>
      <c r="XC68" s="113"/>
      <c r="XF68" s="251"/>
      <c r="XG68" s="251"/>
      <c r="XH68" s="264"/>
      <c r="XI68" s="264"/>
      <c r="XJ68" s="264"/>
      <c r="XK68" s="264"/>
      <c r="XL68" s="264"/>
      <c r="XM68" s="264"/>
      <c r="XN68" s="264"/>
      <c r="XO68" s="264"/>
      <c r="XP68" s="264"/>
      <c r="XQ68" s="114" t="s">
        <v>766</v>
      </c>
      <c r="XR68" s="33"/>
      <c r="XS68" s="33"/>
      <c r="XT68" s="33"/>
      <c r="XU68" s="266" t="s">
        <v>766</v>
      </c>
      <c r="XV68" s="266"/>
      <c r="XW68" s="266"/>
      <c r="XX68" s="266"/>
      <c r="XY68" s="33" t="str">
        <f>IFERROR(IF(AND(XY$69&gt;=VLOOKUP($XK$22,'Listas Suspensas'!$T$2:$U$13,2,0),XY$69&lt;=VLOOKUP($XN$22,'Listas Suspensas'!$T$2:$U$13,2,0)),"p",""),"")</f>
        <v/>
      </c>
      <c r="XZ68" s="33" t="str">
        <f>IFERROR(IF(AND(XZ$69&gt;=VLOOKUP($XK$22,'Listas Suspensas'!$T$2:$U$13,2,0),XZ$69&lt;=VLOOKUP($XN$22,'Listas Suspensas'!$T$2:$U$13,2,0)),"p",""),"")</f>
        <v/>
      </c>
      <c r="YA68" s="33" t="str">
        <f>IFERROR(IF(AND(YA$69&gt;=VLOOKUP($XK$22,'Listas Suspensas'!$T$2:$U$13,2,0),YA$69&lt;=VLOOKUP($XN$22,'Listas Suspensas'!$T$2:$U$13,2,0)),"p",""),"")</f>
        <v/>
      </c>
      <c r="YB68" s="33" t="str">
        <f>IFERROR(IF(AND(YB$69&gt;=VLOOKUP($XK$22,'Listas Suspensas'!$T$2:$U$13,2,0),YB$69&lt;=VLOOKUP($XN$22,'Listas Suspensas'!$T$2:$U$13,2,0)),"p",""),"")</f>
        <v/>
      </c>
      <c r="YC68" s="33" t="str">
        <f>IFERROR(IF(AND(YC$69&gt;=VLOOKUP($XK$22,'Listas Suspensas'!$T$2:$U$13,2,0),YC$69&lt;=VLOOKUP($XN$22,'Listas Suspensas'!$T$2:$U$13,2,0)),"p",""),"")</f>
        <v/>
      </c>
      <c r="YD68" s="33" t="str">
        <f>IFERROR(IF(AND(YD$69&gt;=VLOOKUP($XK$22,'Listas Suspensas'!$T$2:$U$13,2,0),YD$69&lt;=VLOOKUP($XN$22,'Listas Suspensas'!$T$2:$U$13,2,0)),"p",""),"")</f>
        <v/>
      </c>
      <c r="YE68" s="33" t="str">
        <f>IFERROR(IF(AND(YE$69&gt;=VLOOKUP($XK$22,'Listas Suspensas'!$T$2:$U$13,2,0),YE$69&lt;=VLOOKUP($XN$22,'Listas Suspensas'!$T$2:$U$13,2,0)),"p",""),"")</f>
        <v/>
      </c>
      <c r="YF68" s="33" t="str">
        <f>IFERROR(IF(AND(YF$69&gt;=VLOOKUP($XK$22,'Listas Suspensas'!$T$2:$U$13,2,0),YF$69&lt;=VLOOKUP($XN$22,'Listas Suspensas'!$T$2:$U$13,2,0)),"p",""),"")</f>
        <v/>
      </c>
      <c r="YG68" s="33" t="str">
        <f>IFERROR(IF(AND(YG$69&gt;=VLOOKUP($XK$22,'Listas Suspensas'!$T$2:$U$13,2,0),YG$69&lt;=VLOOKUP($XN$22,'Listas Suspensas'!$T$2:$U$13,2,0)),"p",""),"")</f>
        <v/>
      </c>
      <c r="YH68" s="33" t="str">
        <f>IFERROR(IF(AND(YH$69&gt;=VLOOKUP($XK$22,'Listas Suspensas'!$T$2:$U$13,2,0),YH$69&lt;=VLOOKUP($XN$22,'Listas Suspensas'!$T$2:$U$13,2,0)),"p",""),"")</f>
        <v/>
      </c>
      <c r="YI68" s="33" t="str">
        <f>IFERROR(IF(AND(YI$69&gt;=VLOOKUP($XK$22,'Listas Suspensas'!$T$2:$U$13,2,0),YI$69&lt;=VLOOKUP($XN$22,'Listas Suspensas'!$T$2:$U$13,2,0)),"p",""),"")</f>
        <v/>
      </c>
      <c r="YJ68" s="33" t="str">
        <f>IFERROR(IF(AND(YJ$69&gt;=VLOOKUP($XK$22,'Listas Suspensas'!$T$2:$U$13,2,0),YJ$69&lt;=VLOOKUP($XN$22,'Listas Suspensas'!$T$2:$U$13,2,0)),"p",""),"")</f>
        <v/>
      </c>
      <c r="YK68" s="33" t="str">
        <f>IFERROR(IF(AND(YK$69&gt;=VLOOKUP($XK$22,'Listas Suspensas'!$T$2:$U$13,2,0),YK$69&lt;=VLOOKUP($XN$22,'Listas Suspensas'!$T$2:$U$13,2,0)),"p",""),"")</f>
        <v/>
      </c>
      <c r="YL68" s="33" t="str">
        <f>IFERROR(IF(AND(YL$69&gt;=VLOOKUP($XK$22,'Listas Suspensas'!$T$2:$U$13,2,0),YL$69&lt;=VLOOKUP($XN$22,'Listas Suspensas'!$T$2:$U$13,2,0)),"p",""),"")</f>
        <v/>
      </c>
      <c r="YM68" s="33" t="str">
        <f>IFERROR(IF(AND(YM$69&gt;=VLOOKUP($XK$22,'Listas Suspensas'!$T$2:$U$13,2,0),YM$69&lt;=VLOOKUP($XN$22,'Listas Suspensas'!$T$2:$U$13,2,0)),"p",""),"")</f>
        <v/>
      </c>
      <c r="YN68" s="33" t="str">
        <f>IFERROR(IF(AND(YN$69&gt;=VLOOKUP($XK$22,'Listas Suspensas'!$T$2:$U$13,2,0),YN$69&lt;=VLOOKUP($XN$22,'Listas Suspensas'!$T$2:$U$13,2,0)),"p",""),"")</f>
        <v/>
      </c>
      <c r="YO68" s="33" t="str">
        <f>IFERROR(IF(AND(YO$69&gt;=VLOOKUP($XK$22,'Listas Suspensas'!$T$2:$U$13,2,0),YO$69&lt;=VLOOKUP($XN$22,'Listas Suspensas'!$T$2:$U$13,2,0)),"p",""),"")</f>
        <v/>
      </c>
      <c r="YP68" s="33" t="str">
        <f>IFERROR(IF(AND(YP$69&gt;=VLOOKUP($XK$22,'Listas Suspensas'!$T$2:$U$13,2,0),YP$69&lt;=VLOOKUP($XN$22,'Listas Suspensas'!$T$2:$U$13,2,0)),"p",""),"")</f>
        <v/>
      </c>
      <c r="YQ68" s="33" t="str">
        <f>IFERROR(IF(AND(YQ$69&gt;=VLOOKUP($XK$22,'Listas Suspensas'!$T$2:$U$13,2,0),YQ$69&lt;=VLOOKUP($XN$22,'Listas Suspensas'!$T$2:$U$13,2,0)),"p",""),"")</f>
        <v/>
      </c>
      <c r="YR68" s="33" t="str">
        <f>IFERROR(IF(AND(YR$69&gt;=VLOOKUP($XK$22,'Listas Suspensas'!$T$2:$U$13,2,0),YR$69&lt;=VLOOKUP($XN$22,'Listas Suspensas'!$T$2:$U$13,2,0)),"p",""),"")</f>
        <v/>
      </c>
      <c r="YS68" s="33" t="str">
        <f>IFERROR(IF(AND(YS$69&gt;=VLOOKUP($XK$22,'Listas Suspensas'!$T$2:$U$13,2,0),YS$69&lt;=VLOOKUP($XN$22,'Listas Suspensas'!$T$2:$U$13,2,0)),"p",""),"")</f>
        <v/>
      </c>
      <c r="YT68" s="33" t="str">
        <f>IFERROR(IF(AND(YT$69&gt;=VLOOKUP($XK$22,'Listas Suspensas'!$T$2:$U$13,2,0),YT$69&lt;=VLOOKUP($XN$22,'Listas Suspensas'!$T$2:$U$13,2,0)),"p",""),"")</f>
        <v/>
      </c>
      <c r="YU68" s="33" t="str">
        <f>IFERROR(IF(AND(YU$69&gt;=VLOOKUP($XK$22,'Listas Suspensas'!$T$2:$U$13,2,0),YU$69&lt;=VLOOKUP($XN$22,'Listas Suspensas'!$T$2:$U$13,2,0)),"p",""),"")</f>
        <v/>
      </c>
      <c r="YV68" s="33" t="str">
        <f>IFERROR(IF(AND(YV$69&gt;=VLOOKUP($XK$22,'Listas Suspensas'!$T$2:$U$13,2,0),YV$69&lt;=VLOOKUP($XN$22,'Listas Suspensas'!$T$2:$U$13,2,0)),"p",""),"")</f>
        <v/>
      </c>
      <c r="YW68" s="33" t="str">
        <f>IFERROR(IF(AND(YW$69&gt;=VLOOKUP($XK$22,'Listas Suspensas'!$T$2:$U$13,2,0),YW$69&lt;=VLOOKUP($XN$22,'Listas Suspensas'!$T$2:$U$13,2,0)),"p",""),"")</f>
        <v/>
      </c>
      <c r="YX68" s="33" t="str">
        <f>IFERROR(IF(AND(YX$69&gt;=VLOOKUP($XK$22,'Listas Suspensas'!$T$2:$U$13,2,0),YX$69&lt;=VLOOKUP($XN$22,'Listas Suspensas'!$T$2:$U$13,2,0)),"p",""),"")</f>
        <v/>
      </c>
      <c r="YY68" s="33" t="str">
        <f>IFERROR(IF(AND(YY$69&gt;=VLOOKUP($XK$22,'Listas Suspensas'!$T$2:$U$13,2,0),YY$69&lt;=VLOOKUP($XN$22,'Listas Suspensas'!$T$2:$U$13,2,0)),"p",""),"")</f>
        <v/>
      </c>
      <c r="YZ68" s="33" t="str">
        <f>IFERROR(IF(AND(YZ$69&gt;=VLOOKUP($XK$22,'Listas Suspensas'!$T$2:$U$13,2,0),YZ$69&lt;=VLOOKUP($XN$22,'Listas Suspensas'!$T$2:$U$13,2,0)),"p",""),"")</f>
        <v/>
      </c>
      <c r="ZA68" s="33" t="str">
        <f>IFERROR(IF(AND(ZA$69&gt;=VLOOKUP($XK$22,'Listas Suspensas'!$T$2:$U$13,2,0),ZA$69&lt;=VLOOKUP($XN$22,'Listas Suspensas'!$T$2:$U$13,2,0)),"p",""),"")</f>
        <v/>
      </c>
      <c r="ZB68" s="33" t="str">
        <f>IFERROR(IF(AND(ZB$69&gt;=VLOOKUP($XK$22,'Listas Suspensas'!$T$2:$U$13,2,0),ZB$69&lt;=VLOOKUP($XN$22,'Listas Suspensas'!$T$2:$U$13,2,0)),"p",""),"")</f>
        <v/>
      </c>
      <c r="ZC68" s="33" t="str">
        <f>IFERROR(IF(AND(ZC$69&gt;=VLOOKUP($XK$22,'Listas Suspensas'!$T$2:$U$13,2,0),ZC$69&lt;=VLOOKUP($XN$22,'Listas Suspensas'!$T$2:$U$13,2,0)),"p",""),"")</f>
        <v/>
      </c>
      <c r="ZD68" s="33" t="str">
        <f>IFERROR(IF(AND(ZD$69&gt;=VLOOKUP($XK$22,'Listas Suspensas'!$T$2:$U$13,2,0),ZD$69&lt;=VLOOKUP($XN$22,'Listas Suspensas'!$T$2:$U$13,2,0)),"p",""),"")</f>
        <v/>
      </c>
      <c r="ZE68" s="33" t="str">
        <f>IFERROR(IF(AND(ZE$69&gt;=VLOOKUP($XK$22,'Listas Suspensas'!$T$2:$U$13,2,0),ZE$69&lt;=VLOOKUP($XN$22,'Listas Suspensas'!$T$2:$U$13,2,0)),"p",""),"")</f>
        <v/>
      </c>
      <c r="ZF68" s="33" t="str">
        <f>IFERROR(IF(AND(ZF$69&gt;=VLOOKUP($XK$22,'Listas Suspensas'!$T$2:$U$13,2,0),ZF$69&lt;=VLOOKUP($XN$22,'Listas Suspensas'!$T$2:$U$13,2,0)),"p",""),"")</f>
        <v/>
      </c>
      <c r="ZG68" s="33" t="str">
        <f>IFERROR(IF(AND(ZG$69&gt;=VLOOKUP($XK$22,'Listas Suspensas'!$T$2:$U$13,2,0),ZG$69&lt;=VLOOKUP($XN$22,'Listas Suspensas'!$T$2:$U$13,2,0)),"p",""),"")</f>
        <v/>
      </c>
      <c r="ZH68" s="113"/>
    </row>
    <row r="69" spans="3:684" ht="10.15" customHeight="1" x14ac:dyDescent="0.25">
      <c r="C69" s="251"/>
      <c r="D69" s="251"/>
      <c r="E69" s="264"/>
      <c r="F69" s="264"/>
      <c r="G69" s="264"/>
      <c r="H69" s="264"/>
      <c r="I69" s="264"/>
      <c r="J69" s="264"/>
      <c r="K69" s="264"/>
      <c r="L69" s="264"/>
      <c r="M69" s="264"/>
      <c r="N69" s="114"/>
      <c r="O69" s="33"/>
      <c r="U69" s="187"/>
      <c r="V69" s="39">
        <v>1</v>
      </c>
      <c r="W69" s="136">
        <v>1</v>
      </c>
      <c r="X69" s="39">
        <v>2</v>
      </c>
      <c r="Y69" s="136">
        <v>2</v>
      </c>
      <c r="Z69" s="136">
        <v>2</v>
      </c>
      <c r="AA69" s="39">
        <v>3</v>
      </c>
      <c r="AB69" s="136">
        <v>3</v>
      </c>
      <c r="AC69" s="136">
        <v>3</v>
      </c>
      <c r="AD69" s="39">
        <v>4</v>
      </c>
      <c r="AE69" s="137">
        <v>4</v>
      </c>
      <c r="AF69" s="137">
        <v>4</v>
      </c>
      <c r="AG69" s="40">
        <v>5</v>
      </c>
      <c r="AH69" s="137">
        <v>5</v>
      </c>
      <c r="AI69" s="137">
        <v>5</v>
      </c>
      <c r="AJ69" s="40">
        <v>6</v>
      </c>
      <c r="AK69" s="137">
        <v>6</v>
      </c>
      <c r="AL69" s="137">
        <v>6</v>
      </c>
      <c r="AM69" s="40">
        <v>7</v>
      </c>
      <c r="AN69" s="138">
        <v>7</v>
      </c>
      <c r="AO69" s="137">
        <v>7</v>
      </c>
      <c r="AP69" s="40">
        <v>8</v>
      </c>
      <c r="AQ69" s="137">
        <v>8</v>
      </c>
      <c r="AR69" s="136">
        <v>8</v>
      </c>
      <c r="AS69" s="39">
        <v>9</v>
      </c>
      <c r="AT69" s="136">
        <v>9</v>
      </c>
      <c r="AU69" s="136">
        <v>9</v>
      </c>
      <c r="AV69" s="39">
        <v>10</v>
      </c>
      <c r="AW69" s="136">
        <v>10</v>
      </c>
      <c r="AX69" s="136">
        <v>10</v>
      </c>
      <c r="AY69" s="39">
        <v>11</v>
      </c>
      <c r="AZ69" s="136">
        <v>11</v>
      </c>
      <c r="BA69" s="136">
        <v>11</v>
      </c>
      <c r="BB69" s="39">
        <v>12</v>
      </c>
      <c r="BC69" s="136">
        <v>12</v>
      </c>
      <c r="BD69" s="136">
        <v>12</v>
      </c>
      <c r="BE69" s="113"/>
      <c r="BH69" s="251"/>
      <c r="BI69" s="251"/>
      <c r="BJ69" s="264"/>
      <c r="BK69" s="264"/>
      <c r="BL69" s="264"/>
      <c r="BM69" s="264"/>
      <c r="BN69" s="264"/>
      <c r="BO69" s="264"/>
      <c r="BP69" s="264"/>
      <c r="BQ69" s="264"/>
      <c r="BR69" s="264"/>
      <c r="BS69" s="114"/>
      <c r="BT69" s="33"/>
      <c r="BZ69" s="187"/>
      <c r="CA69" s="39">
        <v>1</v>
      </c>
      <c r="CB69" s="136">
        <v>1</v>
      </c>
      <c r="CC69" s="39">
        <v>2</v>
      </c>
      <c r="CD69" s="136">
        <v>2</v>
      </c>
      <c r="CE69" s="136">
        <v>2</v>
      </c>
      <c r="CF69" s="39">
        <v>3</v>
      </c>
      <c r="CG69" s="136">
        <v>3</v>
      </c>
      <c r="CH69" s="136">
        <v>3</v>
      </c>
      <c r="CI69" s="39">
        <v>4</v>
      </c>
      <c r="CJ69" s="137">
        <v>4</v>
      </c>
      <c r="CK69" s="137">
        <v>4</v>
      </c>
      <c r="CL69" s="40">
        <v>5</v>
      </c>
      <c r="CM69" s="137">
        <v>5</v>
      </c>
      <c r="CN69" s="137">
        <v>5</v>
      </c>
      <c r="CO69" s="40">
        <v>6</v>
      </c>
      <c r="CP69" s="137">
        <v>6</v>
      </c>
      <c r="CQ69" s="137">
        <v>6</v>
      </c>
      <c r="CR69" s="40">
        <v>7</v>
      </c>
      <c r="CS69" s="138">
        <v>7</v>
      </c>
      <c r="CT69" s="137">
        <v>7</v>
      </c>
      <c r="CU69" s="40">
        <v>8</v>
      </c>
      <c r="CV69" s="137">
        <v>8</v>
      </c>
      <c r="CW69" s="136">
        <v>8</v>
      </c>
      <c r="CX69" s="39">
        <v>9</v>
      </c>
      <c r="CY69" s="136">
        <v>9</v>
      </c>
      <c r="CZ69" s="136">
        <v>9</v>
      </c>
      <c r="DA69" s="39">
        <v>10</v>
      </c>
      <c r="DB69" s="136">
        <v>10</v>
      </c>
      <c r="DC69" s="136">
        <v>10</v>
      </c>
      <c r="DD69" s="39">
        <v>11</v>
      </c>
      <c r="DE69" s="136">
        <v>11</v>
      </c>
      <c r="DF69" s="136">
        <v>11</v>
      </c>
      <c r="DG69" s="39">
        <v>12</v>
      </c>
      <c r="DH69" s="136">
        <v>12</v>
      </c>
      <c r="DI69" s="39"/>
      <c r="DJ69" s="113"/>
      <c r="DM69" s="251"/>
      <c r="DN69" s="251"/>
      <c r="DO69" s="264"/>
      <c r="DP69" s="264"/>
      <c r="DQ69" s="264"/>
      <c r="DR69" s="264"/>
      <c r="DS69" s="264"/>
      <c r="DT69" s="264"/>
      <c r="DU69" s="264"/>
      <c r="DV69" s="264"/>
      <c r="DW69" s="264"/>
      <c r="DX69" s="114"/>
      <c r="DY69" s="33"/>
      <c r="EE69" s="187"/>
      <c r="EF69" s="39">
        <v>1</v>
      </c>
      <c r="EG69" s="136">
        <v>1</v>
      </c>
      <c r="EH69" s="39">
        <v>2</v>
      </c>
      <c r="EI69" s="136">
        <v>2</v>
      </c>
      <c r="EJ69" s="136">
        <v>2</v>
      </c>
      <c r="EK69" s="39">
        <v>3</v>
      </c>
      <c r="EL69" s="136">
        <v>3</v>
      </c>
      <c r="EM69" s="136">
        <v>3</v>
      </c>
      <c r="EN69" s="39">
        <v>4</v>
      </c>
      <c r="EO69" s="137">
        <v>4</v>
      </c>
      <c r="EP69" s="137">
        <v>4</v>
      </c>
      <c r="EQ69" s="40">
        <v>5</v>
      </c>
      <c r="ER69" s="137">
        <v>5</v>
      </c>
      <c r="ES69" s="137">
        <v>5</v>
      </c>
      <c r="ET69" s="40">
        <v>6</v>
      </c>
      <c r="EU69" s="137">
        <v>6</v>
      </c>
      <c r="EV69" s="137">
        <v>6</v>
      </c>
      <c r="EW69" s="40">
        <v>7</v>
      </c>
      <c r="EX69" s="138">
        <v>7</v>
      </c>
      <c r="EY69" s="137">
        <v>7</v>
      </c>
      <c r="EZ69" s="40">
        <v>8</v>
      </c>
      <c r="FA69" s="137">
        <v>8</v>
      </c>
      <c r="FB69" s="136">
        <v>8</v>
      </c>
      <c r="FC69" s="39">
        <v>9</v>
      </c>
      <c r="FD69" s="136">
        <v>9</v>
      </c>
      <c r="FE69" s="136">
        <v>9</v>
      </c>
      <c r="FF69" s="39">
        <v>10</v>
      </c>
      <c r="FG69" s="136">
        <v>10</v>
      </c>
      <c r="FH69" s="136">
        <v>10</v>
      </c>
      <c r="FI69" s="39">
        <v>11</v>
      </c>
      <c r="FJ69" s="136">
        <v>11</v>
      </c>
      <c r="FK69" s="136">
        <v>11</v>
      </c>
      <c r="FL69" s="39">
        <v>12</v>
      </c>
      <c r="FM69" s="136">
        <v>12</v>
      </c>
      <c r="FN69" s="39"/>
      <c r="FO69" s="113"/>
      <c r="FR69" s="251"/>
      <c r="FS69" s="251"/>
      <c r="FT69" s="264"/>
      <c r="FU69" s="264"/>
      <c r="FV69" s="264"/>
      <c r="FW69" s="264"/>
      <c r="FX69" s="264"/>
      <c r="FY69" s="264"/>
      <c r="FZ69" s="264"/>
      <c r="GA69" s="264"/>
      <c r="GB69" s="264"/>
      <c r="GC69" s="114"/>
      <c r="GD69" s="33"/>
      <c r="GJ69" s="187"/>
      <c r="GK69" s="39">
        <v>1</v>
      </c>
      <c r="GL69" s="136">
        <v>1</v>
      </c>
      <c r="GM69" s="39">
        <v>2</v>
      </c>
      <c r="GN69" s="136">
        <v>2</v>
      </c>
      <c r="GO69" s="136">
        <v>2</v>
      </c>
      <c r="GP69" s="39">
        <v>3</v>
      </c>
      <c r="GQ69" s="136">
        <v>3</v>
      </c>
      <c r="GR69" s="136">
        <v>3</v>
      </c>
      <c r="GS69" s="39">
        <v>4</v>
      </c>
      <c r="GT69" s="137">
        <v>4</v>
      </c>
      <c r="GU69" s="137">
        <v>4</v>
      </c>
      <c r="GV69" s="40">
        <v>5</v>
      </c>
      <c r="GW69" s="137">
        <v>5</v>
      </c>
      <c r="GX69" s="137">
        <v>5</v>
      </c>
      <c r="GY69" s="40">
        <v>6</v>
      </c>
      <c r="GZ69" s="137">
        <v>6</v>
      </c>
      <c r="HA69" s="137">
        <v>6</v>
      </c>
      <c r="HB69" s="40">
        <v>7</v>
      </c>
      <c r="HC69" s="138">
        <v>7</v>
      </c>
      <c r="HD69" s="137">
        <v>7</v>
      </c>
      <c r="HE69" s="40">
        <v>8</v>
      </c>
      <c r="HF69" s="137">
        <v>8</v>
      </c>
      <c r="HG69" s="136">
        <v>8</v>
      </c>
      <c r="HH69" s="39">
        <v>9</v>
      </c>
      <c r="HI69" s="136">
        <v>9</v>
      </c>
      <c r="HJ69" s="136">
        <v>9</v>
      </c>
      <c r="HK69" s="39">
        <v>10</v>
      </c>
      <c r="HL69" s="136">
        <v>10</v>
      </c>
      <c r="HM69" s="136">
        <v>10</v>
      </c>
      <c r="HN69" s="39">
        <v>11</v>
      </c>
      <c r="HO69" s="136">
        <v>11</v>
      </c>
      <c r="HP69" s="136">
        <v>11</v>
      </c>
      <c r="HQ69" s="39">
        <v>12</v>
      </c>
      <c r="HR69" s="136">
        <v>12</v>
      </c>
      <c r="HS69" s="39"/>
      <c r="HT69" s="113"/>
      <c r="HW69" s="251"/>
      <c r="HX69" s="251"/>
      <c r="HY69" s="264"/>
      <c r="HZ69" s="264"/>
      <c r="IA69" s="264"/>
      <c r="IB69" s="264"/>
      <c r="IC69" s="264"/>
      <c r="ID69" s="264"/>
      <c r="IE69" s="264"/>
      <c r="IF69" s="264"/>
      <c r="IG69" s="264"/>
      <c r="IH69" s="114"/>
      <c r="II69" s="33"/>
      <c r="IO69" s="187"/>
      <c r="IP69" s="39">
        <v>1</v>
      </c>
      <c r="IQ69" s="136">
        <v>1</v>
      </c>
      <c r="IR69" s="39">
        <v>2</v>
      </c>
      <c r="IS69" s="136">
        <v>2</v>
      </c>
      <c r="IT69" s="136">
        <v>2</v>
      </c>
      <c r="IU69" s="39">
        <v>3</v>
      </c>
      <c r="IV69" s="136">
        <v>3</v>
      </c>
      <c r="IW69" s="136">
        <v>3</v>
      </c>
      <c r="IX69" s="39">
        <v>4</v>
      </c>
      <c r="IY69" s="137">
        <v>4</v>
      </c>
      <c r="IZ69" s="137">
        <v>4</v>
      </c>
      <c r="JA69" s="40">
        <v>5</v>
      </c>
      <c r="JB69" s="137">
        <v>5</v>
      </c>
      <c r="JC69" s="137">
        <v>5</v>
      </c>
      <c r="JD69" s="40">
        <v>6</v>
      </c>
      <c r="JE69" s="137">
        <v>6</v>
      </c>
      <c r="JF69" s="137">
        <v>6</v>
      </c>
      <c r="JG69" s="40">
        <v>7</v>
      </c>
      <c r="JH69" s="138">
        <v>7</v>
      </c>
      <c r="JI69" s="137">
        <v>7</v>
      </c>
      <c r="JJ69" s="40">
        <v>8</v>
      </c>
      <c r="JK69" s="137">
        <v>8</v>
      </c>
      <c r="JL69" s="136">
        <v>8</v>
      </c>
      <c r="JM69" s="39">
        <v>9</v>
      </c>
      <c r="JN69" s="136">
        <v>9</v>
      </c>
      <c r="JO69" s="136">
        <v>9</v>
      </c>
      <c r="JP69" s="39">
        <v>10</v>
      </c>
      <c r="JQ69" s="136">
        <v>10</v>
      </c>
      <c r="JR69" s="136">
        <v>10</v>
      </c>
      <c r="JS69" s="39">
        <v>11</v>
      </c>
      <c r="JT69" s="136">
        <v>11</v>
      </c>
      <c r="JU69" s="136">
        <v>11</v>
      </c>
      <c r="JV69" s="39">
        <v>12</v>
      </c>
      <c r="JW69" s="136">
        <v>12</v>
      </c>
      <c r="JX69" s="39"/>
      <c r="JY69" s="113"/>
      <c r="KB69" s="251"/>
      <c r="KC69" s="251"/>
      <c r="KD69" s="264"/>
      <c r="KE69" s="264"/>
      <c r="KF69" s="264"/>
      <c r="KG69" s="264"/>
      <c r="KH69" s="264"/>
      <c r="KI69" s="264"/>
      <c r="KJ69" s="264"/>
      <c r="KK69" s="264"/>
      <c r="KL69" s="264"/>
      <c r="KM69" s="114"/>
      <c r="KN69" s="33"/>
      <c r="KT69" s="187"/>
      <c r="KU69" s="39">
        <v>1</v>
      </c>
      <c r="KV69" s="136">
        <v>1</v>
      </c>
      <c r="KW69" s="39">
        <v>2</v>
      </c>
      <c r="KX69" s="136">
        <v>2</v>
      </c>
      <c r="KY69" s="136">
        <v>2</v>
      </c>
      <c r="KZ69" s="39">
        <v>3</v>
      </c>
      <c r="LA69" s="136">
        <v>3</v>
      </c>
      <c r="LB69" s="136">
        <v>3</v>
      </c>
      <c r="LC69" s="39">
        <v>4</v>
      </c>
      <c r="LD69" s="137">
        <v>4</v>
      </c>
      <c r="LE69" s="137">
        <v>4</v>
      </c>
      <c r="LF69" s="40">
        <v>5</v>
      </c>
      <c r="LG69" s="137">
        <v>5</v>
      </c>
      <c r="LH69" s="137">
        <v>5</v>
      </c>
      <c r="LI69" s="40">
        <v>6</v>
      </c>
      <c r="LJ69" s="137">
        <v>6</v>
      </c>
      <c r="LK69" s="137">
        <v>6</v>
      </c>
      <c r="LL69" s="40">
        <v>7</v>
      </c>
      <c r="LM69" s="138">
        <v>7</v>
      </c>
      <c r="LN69" s="137">
        <v>7</v>
      </c>
      <c r="LO69" s="40">
        <v>8</v>
      </c>
      <c r="LP69" s="137">
        <v>8</v>
      </c>
      <c r="LQ69" s="136">
        <v>8</v>
      </c>
      <c r="LR69" s="39">
        <v>9</v>
      </c>
      <c r="LS69" s="136">
        <v>9</v>
      </c>
      <c r="LT69" s="136">
        <v>9</v>
      </c>
      <c r="LU69" s="39">
        <v>10</v>
      </c>
      <c r="LV69" s="136">
        <v>10</v>
      </c>
      <c r="LW69" s="136">
        <v>10</v>
      </c>
      <c r="LX69" s="39">
        <v>11</v>
      </c>
      <c r="LY69" s="136">
        <v>11</v>
      </c>
      <c r="LZ69" s="136">
        <v>11</v>
      </c>
      <c r="MA69" s="39">
        <v>12</v>
      </c>
      <c r="MB69" s="136">
        <v>12</v>
      </c>
      <c r="MC69" s="39"/>
      <c r="MD69" s="113"/>
      <c r="MG69" s="251"/>
      <c r="MH69" s="251"/>
      <c r="MI69" s="264"/>
      <c r="MJ69" s="264"/>
      <c r="MK69" s="264"/>
      <c r="ML69" s="264"/>
      <c r="MM69" s="264"/>
      <c r="MN69" s="264"/>
      <c r="MO69" s="264"/>
      <c r="MP69" s="264"/>
      <c r="MQ69" s="264"/>
      <c r="MR69" s="114"/>
      <c r="MS69" s="33"/>
      <c r="MY69" s="187"/>
      <c r="MZ69" s="39">
        <v>1</v>
      </c>
      <c r="NA69" s="136">
        <v>1</v>
      </c>
      <c r="NB69" s="39">
        <v>2</v>
      </c>
      <c r="NC69" s="136">
        <v>2</v>
      </c>
      <c r="ND69" s="136">
        <v>2</v>
      </c>
      <c r="NE69" s="39">
        <v>3</v>
      </c>
      <c r="NF69" s="136">
        <v>3</v>
      </c>
      <c r="NG69" s="136">
        <v>3</v>
      </c>
      <c r="NH69" s="39">
        <v>4</v>
      </c>
      <c r="NI69" s="137">
        <v>4</v>
      </c>
      <c r="NJ69" s="137">
        <v>4</v>
      </c>
      <c r="NK69" s="40">
        <v>5</v>
      </c>
      <c r="NL69" s="137">
        <v>5</v>
      </c>
      <c r="NM69" s="137">
        <v>5</v>
      </c>
      <c r="NN69" s="40">
        <v>6</v>
      </c>
      <c r="NO69" s="137">
        <v>6</v>
      </c>
      <c r="NP69" s="137">
        <v>6</v>
      </c>
      <c r="NQ69" s="40">
        <v>7</v>
      </c>
      <c r="NR69" s="138">
        <v>7</v>
      </c>
      <c r="NS69" s="137">
        <v>7</v>
      </c>
      <c r="NT69" s="40">
        <v>8</v>
      </c>
      <c r="NU69" s="137">
        <v>8</v>
      </c>
      <c r="NV69" s="136">
        <v>8</v>
      </c>
      <c r="NW69" s="39">
        <v>9</v>
      </c>
      <c r="NX69" s="136">
        <v>9</v>
      </c>
      <c r="NY69" s="136">
        <v>9</v>
      </c>
      <c r="NZ69" s="39">
        <v>10</v>
      </c>
      <c r="OA69" s="136">
        <v>10</v>
      </c>
      <c r="OB69" s="136">
        <v>10</v>
      </c>
      <c r="OC69" s="39">
        <v>11</v>
      </c>
      <c r="OD69" s="136">
        <v>11</v>
      </c>
      <c r="OE69" s="136">
        <v>11</v>
      </c>
      <c r="OF69" s="39">
        <v>12</v>
      </c>
      <c r="OG69" s="136">
        <v>12</v>
      </c>
      <c r="OH69" s="39"/>
      <c r="OI69" s="113"/>
      <c r="OL69" s="251"/>
      <c r="OM69" s="251"/>
      <c r="ON69" s="264"/>
      <c r="OO69" s="264"/>
      <c r="OP69" s="264"/>
      <c r="OQ69" s="264"/>
      <c r="OR69" s="264"/>
      <c r="OS69" s="264"/>
      <c r="OT69" s="264"/>
      <c r="OU69" s="264"/>
      <c r="OV69" s="264"/>
      <c r="OW69" s="114"/>
      <c r="OX69" s="33"/>
      <c r="PD69" s="187"/>
      <c r="PE69" s="39">
        <v>1</v>
      </c>
      <c r="PF69" s="136">
        <v>1</v>
      </c>
      <c r="PG69" s="39">
        <v>2</v>
      </c>
      <c r="PH69" s="136">
        <v>2</v>
      </c>
      <c r="PI69" s="136">
        <v>2</v>
      </c>
      <c r="PJ69" s="39">
        <v>3</v>
      </c>
      <c r="PK69" s="136">
        <v>3</v>
      </c>
      <c r="PL69" s="136">
        <v>3</v>
      </c>
      <c r="PM69" s="39">
        <v>4</v>
      </c>
      <c r="PN69" s="137">
        <v>4</v>
      </c>
      <c r="PO69" s="137">
        <v>4</v>
      </c>
      <c r="PP69" s="40">
        <v>5</v>
      </c>
      <c r="PQ69" s="137">
        <v>5</v>
      </c>
      <c r="PR69" s="137">
        <v>5</v>
      </c>
      <c r="PS69" s="40">
        <v>6</v>
      </c>
      <c r="PT69" s="137">
        <v>6</v>
      </c>
      <c r="PU69" s="137">
        <v>6</v>
      </c>
      <c r="PV69" s="40">
        <v>7</v>
      </c>
      <c r="PW69" s="138">
        <v>7</v>
      </c>
      <c r="PX69" s="137">
        <v>7</v>
      </c>
      <c r="PY69" s="40">
        <v>8</v>
      </c>
      <c r="PZ69" s="137">
        <v>8</v>
      </c>
      <c r="QA69" s="136">
        <v>8</v>
      </c>
      <c r="QB69" s="39">
        <v>9</v>
      </c>
      <c r="QC69" s="136">
        <v>9</v>
      </c>
      <c r="QD69" s="136">
        <v>9</v>
      </c>
      <c r="QE69" s="39">
        <v>10</v>
      </c>
      <c r="QF69" s="136">
        <v>10</v>
      </c>
      <c r="QG69" s="136">
        <v>10</v>
      </c>
      <c r="QH69" s="39">
        <v>11</v>
      </c>
      <c r="QI69" s="136">
        <v>11</v>
      </c>
      <c r="QJ69" s="136">
        <v>11</v>
      </c>
      <c r="QK69" s="39">
        <v>12</v>
      </c>
      <c r="QL69" s="136">
        <v>12</v>
      </c>
      <c r="QM69" s="39"/>
      <c r="QN69" s="113"/>
      <c r="QQ69" s="251"/>
      <c r="QR69" s="251"/>
      <c r="QS69" s="264"/>
      <c r="QT69" s="264"/>
      <c r="QU69" s="264"/>
      <c r="QV69" s="264"/>
      <c r="QW69" s="264"/>
      <c r="QX69" s="264"/>
      <c r="QY69" s="264"/>
      <c r="QZ69" s="264"/>
      <c r="RA69" s="264"/>
      <c r="RB69" s="114"/>
      <c r="RC69" s="33"/>
      <c r="RI69" s="187"/>
      <c r="RJ69" s="39">
        <v>1</v>
      </c>
      <c r="RK69" s="136">
        <v>1</v>
      </c>
      <c r="RL69" s="39">
        <v>2</v>
      </c>
      <c r="RM69" s="136">
        <v>2</v>
      </c>
      <c r="RN69" s="136">
        <v>2</v>
      </c>
      <c r="RO69" s="39">
        <v>3</v>
      </c>
      <c r="RP69" s="136">
        <v>3</v>
      </c>
      <c r="RQ69" s="136">
        <v>3</v>
      </c>
      <c r="RR69" s="39">
        <v>4</v>
      </c>
      <c r="RS69" s="137">
        <v>4</v>
      </c>
      <c r="RT69" s="137">
        <v>4</v>
      </c>
      <c r="RU69" s="40">
        <v>5</v>
      </c>
      <c r="RV69" s="137">
        <v>5</v>
      </c>
      <c r="RW69" s="137">
        <v>5</v>
      </c>
      <c r="RX69" s="40">
        <v>6</v>
      </c>
      <c r="RY69" s="137">
        <v>6</v>
      </c>
      <c r="RZ69" s="137">
        <v>6</v>
      </c>
      <c r="SA69" s="40">
        <v>7</v>
      </c>
      <c r="SB69" s="138">
        <v>7</v>
      </c>
      <c r="SC69" s="137">
        <v>7</v>
      </c>
      <c r="SD69" s="40">
        <v>8</v>
      </c>
      <c r="SE69" s="137">
        <v>8</v>
      </c>
      <c r="SF69" s="136">
        <v>8</v>
      </c>
      <c r="SG69" s="39">
        <v>9</v>
      </c>
      <c r="SH69" s="136">
        <v>9</v>
      </c>
      <c r="SI69" s="136">
        <v>9</v>
      </c>
      <c r="SJ69" s="39">
        <v>10</v>
      </c>
      <c r="SK69" s="136">
        <v>10</v>
      </c>
      <c r="SL69" s="136">
        <v>10</v>
      </c>
      <c r="SM69" s="39">
        <v>11</v>
      </c>
      <c r="SN69" s="136">
        <v>11</v>
      </c>
      <c r="SO69" s="136">
        <v>11</v>
      </c>
      <c r="SP69" s="39">
        <v>12</v>
      </c>
      <c r="SQ69" s="136">
        <v>12</v>
      </c>
      <c r="SR69" s="39"/>
      <c r="SS69" s="113"/>
      <c r="SV69" s="251"/>
      <c r="SW69" s="251"/>
      <c r="SX69" s="264"/>
      <c r="SY69" s="264"/>
      <c r="SZ69" s="264"/>
      <c r="TA69" s="264"/>
      <c r="TB69" s="264"/>
      <c r="TC69" s="264"/>
      <c r="TD69" s="264"/>
      <c r="TE69" s="264"/>
      <c r="TF69" s="264"/>
      <c r="TG69" s="114"/>
      <c r="TH69" s="33"/>
      <c r="TN69" s="187"/>
      <c r="TO69" s="39">
        <v>1</v>
      </c>
      <c r="TP69" s="136">
        <v>1</v>
      </c>
      <c r="TQ69" s="39">
        <v>2</v>
      </c>
      <c r="TR69" s="136">
        <v>2</v>
      </c>
      <c r="TS69" s="136">
        <v>2</v>
      </c>
      <c r="TT69" s="39">
        <v>3</v>
      </c>
      <c r="TU69" s="136">
        <v>3</v>
      </c>
      <c r="TV69" s="136">
        <v>3</v>
      </c>
      <c r="TW69" s="39">
        <v>4</v>
      </c>
      <c r="TX69" s="137">
        <v>4</v>
      </c>
      <c r="TY69" s="137">
        <v>4</v>
      </c>
      <c r="TZ69" s="40">
        <v>5</v>
      </c>
      <c r="UA69" s="137">
        <v>5</v>
      </c>
      <c r="UB69" s="137">
        <v>5</v>
      </c>
      <c r="UC69" s="40">
        <v>6</v>
      </c>
      <c r="UD69" s="137">
        <v>6</v>
      </c>
      <c r="UE69" s="137">
        <v>6</v>
      </c>
      <c r="UF69" s="40">
        <v>7</v>
      </c>
      <c r="UG69" s="138">
        <v>7</v>
      </c>
      <c r="UH69" s="137">
        <v>7</v>
      </c>
      <c r="UI69" s="40">
        <v>8</v>
      </c>
      <c r="UJ69" s="137">
        <v>8</v>
      </c>
      <c r="UK69" s="136">
        <v>8</v>
      </c>
      <c r="UL69" s="39">
        <v>9</v>
      </c>
      <c r="UM69" s="136">
        <v>9</v>
      </c>
      <c r="UN69" s="136">
        <v>9</v>
      </c>
      <c r="UO69" s="39">
        <v>10</v>
      </c>
      <c r="UP69" s="136">
        <v>10</v>
      </c>
      <c r="UQ69" s="136">
        <v>10</v>
      </c>
      <c r="UR69" s="39">
        <v>11</v>
      </c>
      <c r="US69" s="136">
        <v>11</v>
      </c>
      <c r="UT69" s="136">
        <v>11</v>
      </c>
      <c r="UU69" s="39">
        <v>12</v>
      </c>
      <c r="UV69" s="136">
        <v>12</v>
      </c>
      <c r="UW69" s="39"/>
      <c r="UX69" s="113"/>
      <c r="VA69" s="251"/>
      <c r="VB69" s="251"/>
      <c r="VC69" s="264"/>
      <c r="VD69" s="264"/>
      <c r="VE69" s="264"/>
      <c r="VF69" s="264"/>
      <c r="VG69" s="264"/>
      <c r="VH69" s="264"/>
      <c r="VI69" s="264"/>
      <c r="VJ69" s="264"/>
      <c r="VK69" s="264"/>
      <c r="VL69" s="114"/>
      <c r="VM69" s="33"/>
      <c r="VS69" s="187"/>
      <c r="VT69" s="39">
        <v>1</v>
      </c>
      <c r="VU69" s="136">
        <v>1</v>
      </c>
      <c r="VV69" s="39">
        <v>2</v>
      </c>
      <c r="VW69" s="136">
        <v>2</v>
      </c>
      <c r="VX69" s="136">
        <v>2</v>
      </c>
      <c r="VY69" s="39">
        <v>3</v>
      </c>
      <c r="VZ69" s="136">
        <v>3</v>
      </c>
      <c r="WA69" s="136">
        <v>3</v>
      </c>
      <c r="WB69" s="39">
        <v>4</v>
      </c>
      <c r="WC69" s="137">
        <v>4</v>
      </c>
      <c r="WD69" s="137">
        <v>4</v>
      </c>
      <c r="WE69" s="40">
        <v>5</v>
      </c>
      <c r="WF69" s="137">
        <v>5</v>
      </c>
      <c r="WG69" s="137">
        <v>5</v>
      </c>
      <c r="WH69" s="40">
        <v>6</v>
      </c>
      <c r="WI69" s="137">
        <v>6</v>
      </c>
      <c r="WJ69" s="137">
        <v>6</v>
      </c>
      <c r="WK69" s="40">
        <v>7</v>
      </c>
      <c r="WL69" s="138">
        <v>7</v>
      </c>
      <c r="WM69" s="137">
        <v>7</v>
      </c>
      <c r="WN69" s="40">
        <v>8</v>
      </c>
      <c r="WO69" s="137">
        <v>8</v>
      </c>
      <c r="WP69" s="136">
        <v>8</v>
      </c>
      <c r="WQ69" s="39">
        <v>9</v>
      </c>
      <c r="WR69" s="136">
        <v>9</v>
      </c>
      <c r="WS69" s="136">
        <v>9</v>
      </c>
      <c r="WT69" s="39">
        <v>10</v>
      </c>
      <c r="WU69" s="136">
        <v>10</v>
      </c>
      <c r="WV69" s="136">
        <v>10</v>
      </c>
      <c r="WW69" s="39">
        <v>11</v>
      </c>
      <c r="WX69" s="136">
        <v>11</v>
      </c>
      <c r="WY69" s="136">
        <v>11</v>
      </c>
      <c r="WZ69" s="39">
        <v>12</v>
      </c>
      <c r="XA69" s="136">
        <v>12</v>
      </c>
      <c r="XB69" s="39"/>
      <c r="XC69" s="113"/>
      <c r="XF69" s="251"/>
      <c r="XG69" s="251"/>
      <c r="XH69" s="264"/>
      <c r="XI69" s="264"/>
      <c r="XJ69" s="264"/>
      <c r="XK69" s="264"/>
      <c r="XL69" s="264"/>
      <c r="XM69" s="264"/>
      <c r="XN69" s="264"/>
      <c r="XO69" s="264"/>
      <c r="XP69" s="264"/>
      <c r="XQ69" s="114"/>
      <c r="XR69" s="33"/>
      <c r="XX69" s="187"/>
      <c r="XY69" s="39">
        <v>1</v>
      </c>
      <c r="XZ69" s="136">
        <v>1</v>
      </c>
      <c r="YA69" s="39">
        <v>2</v>
      </c>
      <c r="YB69" s="136">
        <v>2</v>
      </c>
      <c r="YC69" s="136">
        <v>2</v>
      </c>
      <c r="YD69" s="39">
        <v>3</v>
      </c>
      <c r="YE69" s="136">
        <v>3</v>
      </c>
      <c r="YF69" s="136">
        <v>3</v>
      </c>
      <c r="YG69" s="39">
        <v>4</v>
      </c>
      <c r="YH69" s="137">
        <v>4</v>
      </c>
      <c r="YI69" s="137">
        <v>4</v>
      </c>
      <c r="YJ69" s="40">
        <v>5</v>
      </c>
      <c r="YK69" s="137">
        <v>5</v>
      </c>
      <c r="YL69" s="137">
        <v>5</v>
      </c>
      <c r="YM69" s="40">
        <v>6</v>
      </c>
      <c r="YN69" s="137">
        <v>6</v>
      </c>
      <c r="YO69" s="137">
        <v>6</v>
      </c>
      <c r="YP69" s="40">
        <v>7</v>
      </c>
      <c r="YQ69" s="138">
        <v>7</v>
      </c>
      <c r="YR69" s="137">
        <v>7</v>
      </c>
      <c r="YS69" s="40">
        <v>8</v>
      </c>
      <c r="YT69" s="137">
        <v>8</v>
      </c>
      <c r="YU69" s="136">
        <v>8</v>
      </c>
      <c r="YV69" s="39">
        <v>9</v>
      </c>
      <c r="YW69" s="136">
        <v>9</v>
      </c>
      <c r="YX69" s="136">
        <v>9</v>
      </c>
      <c r="YY69" s="39">
        <v>10</v>
      </c>
      <c r="YZ69" s="136">
        <v>10</v>
      </c>
      <c r="ZA69" s="136">
        <v>10</v>
      </c>
      <c r="ZB69" s="39">
        <v>11</v>
      </c>
      <c r="ZC69" s="136">
        <v>11</v>
      </c>
      <c r="ZD69" s="136">
        <v>11</v>
      </c>
      <c r="ZE69" s="39">
        <v>12</v>
      </c>
      <c r="ZF69" s="136">
        <v>12</v>
      </c>
      <c r="ZG69" s="39"/>
      <c r="ZH69" s="113"/>
    </row>
    <row r="70" spans="3:684" ht="10.15" customHeight="1" x14ac:dyDescent="0.25">
      <c r="C70" s="251"/>
      <c r="D70" s="251"/>
      <c r="E70" s="264"/>
      <c r="F70" s="264"/>
      <c r="G70" s="264"/>
      <c r="H70" s="264"/>
      <c r="I70" s="264"/>
      <c r="J70" s="264"/>
      <c r="K70" s="264"/>
      <c r="L70" s="264"/>
      <c r="M70" s="264"/>
      <c r="N70" s="115"/>
      <c r="O70" s="116"/>
      <c r="P70" s="116"/>
      <c r="Q70" s="116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8"/>
      <c r="AE70" s="118"/>
      <c r="AF70" s="118"/>
      <c r="AG70" s="118"/>
      <c r="AH70" s="118"/>
      <c r="AI70" s="118"/>
      <c r="AJ70" s="118"/>
      <c r="AK70" s="118"/>
      <c r="AL70" s="119"/>
      <c r="AM70" s="118"/>
      <c r="AN70" s="118"/>
      <c r="AO70" s="118"/>
      <c r="AP70" s="118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20"/>
      <c r="BH70" s="251"/>
      <c r="BI70" s="251"/>
      <c r="BJ70" s="264"/>
      <c r="BK70" s="264"/>
      <c r="BL70" s="264"/>
      <c r="BM70" s="264"/>
      <c r="BN70" s="264"/>
      <c r="BO70" s="264"/>
      <c r="BP70" s="264"/>
      <c r="BQ70" s="264"/>
      <c r="BR70" s="264"/>
      <c r="BS70" s="115"/>
      <c r="BT70" s="116"/>
      <c r="BU70" s="116"/>
      <c r="BV70" s="116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8"/>
      <c r="CJ70" s="118"/>
      <c r="CK70" s="118"/>
      <c r="CL70" s="118"/>
      <c r="CM70" s="118"/>
      <c r="CN70" s="118"/>
      <c r="CO70" s="118"/>
      <c r="CP70" s="118"/>
      <c r="CQ70" s="119"/>
      <c r="CR70" s="118"/>
      <c r="CS70" s="118"/>
      <c r="CT70" s="118"/>
      <c r="CU70" s="118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20"/>
      <c r="DM70" s="251"/>
      <c r="DN70" s="251"/>
      <c r="DO70" s="264"/>
      <c r="DP70" s="264"/>
      <c r="DQ70" s="264"/>
      <c r="DR70" s="264"/>
      <c r="DS70" s="264"/>
      <c r="DT70" s="264"/>
      <c r="DU70" s="264"/>
      <c r="DV70" s="264"/>
      <c r="DW70" s="264"/>
      <c r="DX70" s="115"/>
      <c r="DY70" s="116"/>
      <c r="DZ70" s="116"/>
      <c r="EA70" s="116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8"/>
      <c r="EO70" s="118"/>
      <c r="EP70" s="118"/>
      <c r="EQ70" s="118"/>
      <c r="ER70" s="118"/>
      <c r="ES70" s="118"/>
      <c r="ET70" s="118"/>
      <c r="EU70" s="118"/>
      <c r="EV70" s="119"/>
      <c r="EW70" s="118"/>
      <c r="EX70" s="118"/>
      <c r="EY70" s="118"/>
      <c r="EZ70" s="118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20"/>
      <c r="FR70" s="251"/>
      <c r="FS70" s="251"/>
      <c r="FT70" s="264"/>
      <c r="FU70" s="264"/>
      <c r="FV70" s="264"/>
      <c r="FW70" s="264"/>
      <c r="FX70" s="264"/>
      <c r="FY70" s="264"/>
      <c r="FZ70" s="264"/>
      <c r="GA70" s="264"/>
      <c r="GB70" s="264"/>
      <c r="GC70" s="115"/>
      <c r="GD70" s="116"/>
      <c r="GE70" s="116"/>
      <c r="GF70" s="116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8"/>
      <c r="GT70" s="118"/>
      <c r="GU70" s="118"/>
      <c r="GV70" s="118"/>
      <c r="GW70" s="118"/>
      <c r="GX70" s="118"/>
      <c r="GY70" s="118"/>
      <c r="GZ70" s="118"/>
      <c r="HA70" s="119"/>
      <c r="HB70" s="118"/>
      <c r="HC70" s="118"/>
      <c r="HD70" s="118"/>
      <c r="HE70" s="118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  <c r="HS70" s="117"/>
      <c r="HT70" s="120"/>
      <c r="HW70" s="251"/>
      <c r="HX70" s="251"/>
      <c r="HY70" s="264"/>
      <c r="HZ70" s="264"/>
      <c r="IA70" s="264"/>
      <c r="IB70" s="264"/>
      <c r="IC70" s="264"/>
      <c r="ID70" s="264"/>
      <c r="IE70" s="264"/>
      <c r="IF70" s="264"/>
      <c r="IG70" s="264"/>
      <c r="IH70" s="115"/>
      <c r="II70" s="116"/>
      <c r="IJ70" s="116"/>
      <c r="IK70" s="116"/>
      <c r="IL70" s="117"/>
      <c r="IM70" s="117"/>
      <c r="IN70" s="117"/>
      <c r="IO70" s="117"/>
      <c r="IP70" s="117"/>
      <c r="IQ70" s="117"/>
      <c r="IR70" s="117"/>
      <c r="IS70" s="117"/>
      <c r="IT70" s="117"/>
      <c r="IU70" s="117"/>
      <c r="IV70" s="117"/>
      <c r="IW70" s="117"/>
      <c r="IX70" s="118"/>
      <c r="IY70" s="118"/>
      <c r="IZ70" s="118"/>
      <c r="JA70" s="118"/>
      <c r="JB70" s="118"/>
      <c r="JC70" s="118"/>
      <c r="JD70" s="118"/>
      <c r="JE70" s="118"/>
      <c r="JF70" s="119"/>
      <c r="JG70" s="118"/>
      <c r="JH70" s="118"/>
      <c r="JI70" s="118"/>
      <c r="JJ70" s="118"/>
      <c r="JK70" s="117"/>
      <c r="JL70" s="117"/>
      <c r="JM70" s="117"/>
      <c r="JN70" s="117"/>
      <c r="JO70" s="117"/>
      <c r="JP70" s="117"/>
      <c r="JQ70" s="117"/>
      <c r="JR70" s="117"/>
      <c r="JS70" s="117"/>
      <c r="JT70" s="117"/>
      <c r="JU70" s="117"/>
      <c r="JV70" s="117"/>
      <c r="JW70" s="117"/>
      <c r="JX70" s="117"/>
      <c r="JY70" s="120"/>
      <c r="KB70" s="251"/>
      <c r="KC70" s="251"/>
      <c r="KD70" s="264"/>
      <c r="KE70" s="264"/>
      <c r="KF70" s="264"/>
      <c r="KG70" s="264"/>
      <c r="KH70" s="264"/>
      <c r="KI70" s="264"/>
      <c r="KJ70" s="264"/>
      <c r="KK70" s="264"/>
      <c r="KL70" s="264"/>
      <c r="KM70" s="115"/>
      <c r="KN70" s="116"/>
      <c r="KO70" s="116"/>
      <c r="KP70" s="116"/>
      <c r="KQ70" s="117"/>
      <c r="KR70" s="117"/>
      <c r="KS70" s="117"/>
      <c r="KT70" s="117"/>
      <c r="KU70" s="117"/>
      <c r="KV70" s="117"/>
      <c r="KW70" s="117"/>
      <c r="KX70" s="117"/>
      <c r="KY70" s="117"/>
      <c r="KZ70" s="117"/>
      <c r="LA70" s="117"/>
      <c r="LB70" s="117"/>
      <c r="LC70" s="118"/>
      <c r="LD70" s="118"/>
      <c r="LE70" s="118"/>
      <c r="LF70" s="118"/>
      <c r="LG70" s="118"/>
      <c r="LH70" s="118"/>
      <c r="LI70" s="118"/>
      <c r="LJ70" s="118"/>
      <c r="LK70" s="119"/>
      <c r="LL70" s="118"/>
      <c r="LM70" s="118"/>
      <c r="LN70" s="118"/>
      <c r="LO70" s="118"/>
      <c r="LP70" s="117"/>
      <c r="LQ70" s="117"/>
      <c r="LR70" s="117"/>
      <c r="LS70" s="117"/>
      <c r="LT70" s="117"/>
      <c r="LU70" s="117"/>
      <c r="LV70" s="117"/>
      <c r="LW70" s="117"/>
      <c r="LX70" s="117"/>
      <c r="LY70" s="117"/>
      <c r="LZ70" s="117"/>
      <c r="MA70" s="117"/>
      <c r="MB70" s="117"/>
      <c r="MC70" s="117"/>
      <c r="MD70" s="120"/>
      <c r="MG70" s="251"/>
      <c r="MH70" s="251"/>
      <c r="MI70" s="264"/>
      <c r="MJ70" s="264"/>
      <c r="MK70" s="264"/>
      <c r="ML70" s="264"/>
      <c r="MM70" s="264"/>
      <c r="MN70" s="264"/>
      <c r="MO70" s="264"/>
      <c r="MP70" s="264"/>
      <c r="MQ70" s="264"/>
      <c r="MR70" s="115"/>
      <c r="MS70" s="116"/>
      <c r="MT70" s="116"/>
      <c r="MU70" s="116"/>
      <c r="MV70" s="117"/>
      <c r="MW70" s="117"/>
      <c r="MX70" s="117"/>
      <c r="MY70" s="117"/>
      <c r="MZ70" s="117"/>
      <c r="NA70" s="117"/>
      <c r="NB70" s="117"/>
      <c r="NC70" s="117"/>
      <c r="ND70" s="117"/>
      <c r="NE70" s="117"/>
      <c r="NF70" s="117"/>
      <c r="NG70" s="117"/>
      <c r="NH70" s="118"/>
      <c r="NI70" s="118"/>
      <c r="NJ70" s="118"/>
      <c r="NK70" s="118"/>
      <c r="NL70" s="118"/>
      <c r="NM70" s="118"/>
      <c r="NN70" s="118"/>
      <c r="NO70" s="118"/>
      <c r="NP70" s="119"/>
      <c r="NQ70" s="118"/>
      <c r="NR70" s="118"/>
      <c r="NS70" s="118"/>
      <c r="NT70" s="118"/>
      <c r="NU70" s="117"/>
      <c r="NV70" s="117"/>
      <c r="NW70" s="117"/>
      <c r="NX70" s="117"/>
      <c r="NY70" s="117"/>
      <c r="NZ70" s="117"/>
      <c r="OA70" s="117"/>
      <c r="OB70" s="117"/>
      <c r="OC70" s="117"/>
      <c r="OD70" s="117"/>
      <c r="OE70" s="117"/>
      <c r="OF70" s="117"/>
      <c r="OG70" s="117"/>
      <c r="OH70" s="117"/>
      <c r="OI70" s="120"/>
      <c r="OL70" s="251"/>
      <c r="OM70" s="251"/>
      <c r="ON70" s="264"/>
      <c r="OO70" s="264"/>
      <c r="OP70" s="264"/>
      <c r="OQ70" s="264"/>
      <c r="OR70" s="264"/>
      <c r="OS70" s="264"/>
      <c r="OT70" s="264"/>
      <c r="OU70" s="264"/>
      <c r="OV70" s="264"/>
      <c r="OW70" s="115"/>
      <c r="OX70" s="116"/>
      <c r="OY70" s="116"/>
      <c r="OZ70" s="116"/>
      <c r="PA70" s="117"/>
      <c r="PB70" s="117"/>
      <c r="PC70" s="117"/>
      <c r="PD70" s="117"/>
      <c r="PE70" s="117"/>
      <c r="PF70" s="117"/>
      <c r="PG70" s="117"/>
      <c r="PH70" s="117"/>
      <c r="PI70" s="117"/>
      <c r="PJ70" s="117"/>
      <c r="PK70" s="117"/>
      <c r="PL70" s="117"/>
      <c r="PM70" s="118"/>
      <c r="PN70" s="118"/>
      <c r="PO70" s="118"/>
      <c r="PP70" s="118"/>
      <c r="PQ70" s="118"/>
      <c r="PR70" s="118"/>
      <c r="PS70" s="118"/>
      <c r="PT70" s="118"/>
      <c r="PU70" s="119"/>
      <c r="PV70" s="118"/>
      <c r="PW70" s="118"/>
      <c r="PX70" s="118"/>
      <c r="PY70" s="118"/>
      <c r="PZ70" s="117"/>
      <c r="QA70" s="117"/>
      <c r="QB70" s="117"/>
      <c r="QC70" s="117"/>
      <c r="QD70" s="117"/>
      <c r="QE70" s="117"/>
      <c r="QF70" s="117"/>
      <c r="QG70" s="117"/>
      <c r="QH70" s="117"/>
      <c r="QI70" s="117"/>
      <c r="QJ70" s="117"/>
      <c r="QK70" s="117"/>
      <c r="QL70" s="117"/>
      <c r="QM70" s="117"/>
      <c r="QN70" s="120"/>
      <c r="QQ70" s="251"/>
      <c r="QR70" s="251"/>
      <c r="QS70" s="264"/>
      <c r="QT70" s="264"/>
      <c r="QU70" s="264"/>
      <c r="QV70" s="264"/>
      <c r="QW70" s="264"/>
      <c r="QX70" s="264"/>
      <c r="QY70" s="264"/>
      <c r="QZ70" s="264"/>
      <c r="RA70" s="264"/>
      <c r="RB70" s="115"/>
      <c r="RC70" s="116"/>
      <c r="RD70" s="116"/>
      <c r="RE70" s="116"/>
      <c r="RF70" s="117"/>
      <c r="RG70" s="117"/>
      <c r="RH70" s="117"/>
      <c r="RI70" s="117"/>
      <c r="RJ70" s="117"/>
      <c r="RK70" s="117"/>
      <c r="RL70" s="117"/>
      <c r="RM70" s="117"/>
      <c r="RN70" s="117"/>
      <c r="RO70" s="117"/>
      <c r="RP70" s="117"/>
      <c r="RQ70" s="117"/>
      <c r="RR70" s="118"/>
      <c r="RS70" s="118"/>
      <c r="RT70" s="118"/>
      <c r="RU70" s="118"/>
      <c r="RV70" s="118"/>
      <c r="RW70" s="118"/>
      <c r="RX70" s="118"/>
      <c r="RY70" s="118"/>
      <c r="RZ70" s="119"/>
      <c r="SA70" s="118"/>
      <c r="SB70" s="118"/>
      <c r="SC70" s="118"/>
      <c r="SD70" s="118"/>
      <c r="SE70" s="117"/>
      <c r="SF70" s="117"/>
      <c r="SG70" s="117"/>
      <c r="SH70" s="117"/>
      <c r="SI70" s="117"/>
      <c r="SJ70" s="117"/>
      <c r="SK70" s="117"/>
      <c r="SL70" s="117"/>
      <c r="SM70" s="117"/>
      <c r="SN70" s="117"/>
      <c r="SO70" s="117"/>
      <c r="SP70" s="117"/>
      <c r="SQ70" s="117"/>
      <c r="SR70" s="117"/>
      <c r="SS70" s="120"/>
      <c r="SV70" s="251"/>
      <c r="SW70" s="251"/>
      <c r="SX70" s="264"/>
      <c r="SY70" s="264"/>
      <c r="SZ70" s="264"/>
      <c r="TA70" s="264"/>
      <c r="TB70" s="264"/>
      <c r="TC70" s="264"/>
      <c r="TD70" s="264"/>
      <c r="TE70" s="264"/>
      <c r="TF70" s="264"/>
      <c r="TG70" s="115"/>
      <c r="TH70" s="116"/>
      <c r="TI70" s="116"/>
      <c r="TJ70" s="116"/>
      <c r="TK70" s="117"/>
      <c r="TL70" s="117"/>
      <c r="TM70" s="117"/>
      <c r="TN70" s="117"/>
      <c r="TO70" s="117"/>
      <c r="TP70" s="117"/>
      <c r="TQ70" s="117"/>
      <c r="TR70" s="117"/>
      <c r="TS70" s="117"/>
      <c r="TT70" s="117"/>
      <c r="TU70" s="117"/>
      <c r="TV70" s="117"/>
      <c r="TW70" s="118"/>
      <c r="TX70" s="118"/>
      <c r="TY70" s="118"/>
      <c r="TZ70" s="118"/>
      <c r="UA70" s="118"/>
      <c r="UB70" s="118"/>
      <c r="UC70" s="118"/>
      <c r="UD70" s="118"/>
      <c r="UE70" s="119"/>
      <c r="UF70" s="118"/>
      <c r="UG70" s="118"/>
      <c r="UH70" s="118"/>
      <c r="UI70" s="118"/>
      <c r="UJ70" s="117"/>
      <c r="UK70" s="117"/>
      <c r="UL70" s="117"/>
      <c r="UM70" s="117"/>
      <c r="UN70" s="117"/>
      <c r="UO70" s="117"/>
      <c r="UP70" s="117"/>
      <c r="UQ70" s="117"/>
      <c r="UR70" s="117"/>
      <c r="US70" s="117"/>
      <c r="UT70" s="117"/>
      <c r="UU70" s="117"/>
      <c r="UV70" s="117"/>
      <c r="UW70" s="117"/>
      <c r="UX70" s="120"/>
      <c r="VA70" s="251"/>
      <c r="VB70" s="251"/>
      <c r="VC70" s="264"/>
      <c r="VD70" s="264"/>
      <c r="VE70" s="264"/>
      <c r="VF70" s="264"/>
      <c r="VG70" s="264"/>
      <c r="VH70" s="264"/>
      <c r="VI70" s="264"/>
      <c r="VJ70" s="264"/>
      <c r="VK70" s="264"/>
      <c r="VL70" s="115"/>
      <c r="VM70" s="116"/>
      <c r="VN70" s="116"/>
      <c r="VO70" s="116"/>
      <c r="VP70" s="117"/>
      <c r="VQ70" s="117"/>
      <c r="VR70" s="117"/>
      <c r="VS70" s="117"/>
      <c r="VT70" s="117"/>
      <c r="VU70" s="117"/>
      <c r="VV70" s="117"/>
      <c r="VW70" s="117"/>
      <c r="VX70" s="117"/>
      <c r="VY70" s="117"/>
      <c r="VZ70" s="117"/>
      <c r="WA70" s="117"/>
      <c r="WB70" s="118"/>
      <c r="WC70" s="118"/>
      <c r="WD70" s="118"/>
      <c r="WE70" s="118"/>
      <c r="WF70" s="118"/>
      <c r="WG70" s="118"/>
      <c r="WH70" s="118"/>
      <c r="WI70" s="118"/>
      <c r="WJ70" s="119"/>
      <c r="WK70" s="118"/>
      <c r="WL70" s="118"/>
      <c r="WM70" s="118"/>
      <c r="WN70" s="118"/>
      <c r="WO70" s="117"/>
      <c r="WP70" s="117"/>
      <c r="WQ70" s="117"/>
      <c r="WR70" s="117"/>
      <c r="WS70" s="117"/>
      <c r="WT70" s="117"/>
      <c r="WU70" s="117"/>
      <c r="WV70" s="117"/>
      <c r="WW70" s="117"/>
      <c r="WX70" s="117"/>
      <c r="WY70" s="117"/>
      <c r="WZ70" s="117"/>
      <c r="XA70" s="117"/>
      <c r="XB70" s="117"/>
      <c r="XC70" s="120"/>
      <c r="XF70" s="251"/>
      <c r="XG70" s="251"/>
      <c r="XH70" s="264"/>
      <c r="XI70" s="264"/>
      <c r="XJ70" s="264"/>
      <c r="XK70" s="264"/>
      <c r="XL70" s="264"/>
      <c r="XM70" s="264"/>
      <c r="XN70" s="264"/>
      <c r="XO70" s="264"/>
      <c r="XP70" s="264"/>
      <c r="XQ70" s="115"/>
      <c r="XR70" s="116"/>
      <c r="XS70" s="116"/>
      <c r="XT70" s="116"/>
      <c r="XU70" s="117"/>
      <c r="XV70" s="117"/>
      <c r="XW70" s="117"/>
      <c r="XX70" s="117"/>
      <c r="XY70" s="117"/>
      <c r="XZ70" s="117"/>
      <c r="YA70" s="117"/>
      <c r="YB70" s="117"/>
      <c r="YC70" s="117"/>
      <c r="YD70" s="117"/>
      <c r="YE70" s="117"/>
      <c r="YF70" s="117"/>
      <c r="YG70" s="118"/>
      <c r="YH70" s="118"/>
      <c r="YI70" s="118"/>
      <c r="YJ70" s="118"/>
      <c r="YK70" s="118"/>
      <c r="YL70" s="118"/>
      <c r="YM70" s="118"/>
      <c r="YN70" s="118"/>
      <c r="YO70" s="119"/>
      <c r="YP70" s="118"/>
      <c r="YQ70" s="118"/>
      <c r="YR70" s="118"/>
      <c r="YS70" s="118"/>
      <c r="YT70" s="117"/>
      <c r="YU70" s="117"/>
      <c r="YV70" s="117"/>
      <c r="YW70" s="117"/>
      <c r="YX70" s="117"/>
      <c r="YY70" s="117"/>
      <c r="YZ70" s="117"/>
      <c r="ZA70" s="117"/>
      <c r="ZB70" s="117"/>
      <c r="ZC70" s="117"/>
      <c r="ZD70" s="117"/>
      <c r="ZE70" s="117"/>
      <c r="ZF70" s="117"/>
      <c r="ZG70" s="117"/>
      <c r="ZH70" s="120"/>
    </row>
    <row r="71" spans="3:684" ht="10.15" customHeight="1" x14ac:dyDescent="0.25">
      <c r="C71" s="251" t="str">
        <f>C28</f>
        <v>1.2</v>
      </c>
      <c r="D71" s="251"/>
      <c r="E71" s="264" t="str">
        <f>E28</f>
        <v/>
      </c>
      <c r="F71" s="264"/>
      <c r="G71" s="264"/>
      <c r="H71" s="264"/>
      <c r="I71" s="264"/>
      <c r="J71" s="264"/>
      <c r="K71" s="264"/>
      <c r="L71" s="264"/>
      <c r="M71" s="264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45"/>
      <c r="AE71" s="45"/>
      <c r="AF71" s="45"/>
      <c r="AG71" s="45"/>
      <c r="AH71" s="45"/>
      <c r="AI71" s="45"/>
      <c r="AJ71" s="45"/>
      <c r="AK71" s="45"/>
      <c r="AM71" s="45"/>
      <c r="AN71" s="45"/>
      <c r="AO71" s="45"/>
      <c r="AP71" s="45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B71" s="33"/>
      <c r="BC71" s="33"/>
      <c r="BD71" s="33"/>
      <c r="BE71" s="112"/>
      <c r="BH71" s="251" t="str">
        <f>BH28</f>
        <v>2.2</v>
      </c>
      <c r="BI71" s="251"/>
      <c r="BJ71" s="264" t="str">
        <f>BJ28</f>
        <v/>
      </c>
      <c r="BK71" s="264"/>
      <c r="BL71" s="264"/>
      <c r="BM71" s="264"/>
      <c r="BN71" s="264"/>
      <c r="BO71" s="264"/>
      <c r="BP71" s="264"/>
      <c r="BQ71" s="264"/>
      <c r="BR71" s="264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45"/>
      <c r="CJ71" s="45"/>
      <c r="CK71" s="45"/>
      <c r="CL71" s="45"/>
      <c r="CM71" s="45"/>
      <c r="CN71" s="45"/>
      <c r="CO71" s="45"/>
      <c r="CP71" s="45"/>
      <c r="CR71" s="45"/>
      <c r="CS71" s="45"/>
      <c r="CT71" s="45"/>
      <c r="CU71" s="45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G71" s="33"/>
      <c r="DH71" s="33"/>
      <c r="DI71" s="33"/>
      <c r="DJ71" s="112"/>
      <c r="DM71" s="251" t="str">
        <f>DM28</f>
        <v>3.2</v>
      </c>
      <c r="DN71" s="251"/>
      <c r="DO71" s="264" t="str">
        <f>DO28</f>
        <v/>
      </c>
      <c r="DP71" s="264"/>
      <c r="DQ71" s="264"/>
      <c r="DR71" s="264"/>
      <c r="DS71" s="264"/>
      <c r="DT71" s="264"/>
      <c r="DU71" s="264"/>
      <c r="DV71" s="264"/>
      <c r="DW71" s="264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45"/>
      <c r="EO71" s="45"/>
      <c r="EP71" s="45"/>
      <c r="EQ71" s="45"/>
      <c r="ER71" s="45"/>
      <c r="ES71" s="45"/>
      <c r="ET71" s="45"/>
      <c r="EU71" s="45"/>
      <c r="EW71" s="45"/>
      <c r="EX71" s="45"/>
      <c r="EY71" s="45"/>
      <c r="EZ71" s="45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L71" s="33"/>
      <c r="FM71" s="33"/>
      <c r="FN71" s="33"/>
      <c r="FO71" s="112"/>
      <c r="FR71" s="251" t="str">
        <f>FR28</f>
        <v>4.2</v>
      </c>
      <c r="FS71" s="251"/>
      <c r="FT71" s="264" t="str">
        <f>FT28</f>
        <v/>
      </c>
      <c r="FU71" s="264"/>
      <c r="FV71" s="264"/>
      <c r="FW71" s="264"/>
      <c r="FX71" s="264"/>
      <c r="FY71" s="264"/>
      <c r="FZ71" s="264"/>
      <c r="GA71" s="264"/>
      <c r="GB71" s="264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45"/>
      <c r="GT71" s="45"/>
      <c r="GU71" s="45"/>
      <c r="GV71" s="45"/>
      <c r="GW71" s="45"/>
      <c r="GX71" s="45"/>
      <c r="GY71" s="45"/>
      <c r="GZ71" s="45"/>
      <c r="HB71" s="45"/>
      <c r="HC71" s="45"/>
      <c r="HD71" s="45"/>
      <c r="HE71" s="45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Q71" s="33"/>
      <c r="HR71" s="33"/>
      <c r="HS71" s="33"/>
      <c r="HT71" s="112"/>
      <c r="HW71" s="251" t="str">
        <f>HW28</f>
        <v>5.2</v>
      </c>
      <c r="HX71" s="251"/>
      <c r="HY71" s="264" t="str">
        <f>HY28</f>
        <v/>
      </c>
      <c r="HZ71" s="264"/>
      <c r="IA71" s="264"/>
      <c r="IB71" s="264"/>
      <c r="IC71" s="264"/>
      <c r="ID71" s="264"/>
      <c r="IE71" s="264"/>
      <c r="IF71" s="264"/>
      <c r="IG71" s="264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45"/>
      <c r="IY71" s="45"/>
      <c r="IZ71" s="45"/>
      <c r="JA71" s="45"/>
      <c r="JB71" s="45"/>
      <c r="JC71" s="45"/>
      <c r="JD71" s="45"/>
      <c r="JE71" s="45"/>
      <c r="JG71" s="45"/>
      <c r="JH71" s="45"/>
      <c r="JI71" s="45"/>
      <c r="JJ71" s="45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V71" s="33"/>
      <c r="JW71" s="33"/>
      <c r="JX71" s="33"/>
      <c r="JY71" s="112"/>
      <c r="KB71" s="251" t="str">
        <f>KB28</f>
        <v>6.2</v>
      </c>
      <c r="KC71" s="251"/>
      <c r="KD71" s="264" t="str">
        <f>KD28</f>
        <v/>
      </c>
      <c r="KE71" s="264"/>
      <c r="KF71" s="264"/>
      <c r="KG71" s="264"/>
      <c r="KH71" s="264"/>
      <c r="KI71" s="264"/>
      <c r="KJ71" s="264"/>
      <c r="KK71" s="264"/>
      <c r="KL71" s="264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45"/>
      <c r="LD71" s="45"/>
      <c r="LE71" s="45"/>
      <c r="LF71" s="45"/>
      <c r="LG71" s="45"/>
      <c r="LH71" s="45"/>
      <c r="LI71" s="45"/>
      <c r="LJ71" s="45"/>
      <c r="LL71" s="45"/>
      <c r="LM71" s="45"/>
      <c r="LN71" s="45"/>
      <c r="LO71" s="45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MA71" s="33"/>
      <c r="MB71" s="33"/>
      <c r="MC71" s="33"/>
      <c r="MD71" s="112"/>
      <c r="MG71" s="251" t="str">
        <f>MG28</f>
        <v>7.2</v>
      </c>
      <c r="MH71" s="251"/>
      <c r="MI71" s="264" t="str">
        <f>MI28</f>
        <v/>
      </c>
      <c r="MJ71" s="264"/>
      <c r="MK71" s="264"/>
      <c r="ML71" s="264"/>
      <c r="MM71" s="264"/>
      <c r="MN71" s="264"/>
      <c r="MO71" s="264"/>
      <c r="MP71" s="264"/>
      <c r="MQ71" s="264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45"/>
      <c r="NI71" s="45"/>
      <c r="NJ71" s="45"/>
      <c r="NK71" s="45"/>
      <c r="NL71" s="45"/>
      <c r="NM71" s="45"/>
      <c r="NN71" s="45"/>
      <c r="NO71" s="45"/>
      <c r="NQ71" s="45"/>
      <c r="NR71" s="45"/>
      <c r="NS71" s="45"/>
      <c r="NT71" s="45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F71" s="33"/>
      <c r="OG71" s="33"/>
      <c r="OH71" s="33"/>
      <c r="OI71" s="112"/>
      <c r="OL71" s="251" t="str">
        <f>OL28</f>
        <v>8.2</v>
      </c>
      <c r="OM71" s="251"/>
      <c r="ON71" s="264" t="str">
        <f>ON28</f>
        <v/>
      </c>
      <c r="OO71" s="264"/>
      <c r="OP71" s="264"/>
      <c r="OQ71" s="264"/>
      <c r="OR71" s="264"/>
      <c r="OS71" s="264"/>
      <c r="OT71" s="264"/>
      <c r="OU71" s="264"/>
      <c r="OV71" s="264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45"/>
      <c r="PN71" s="45"/>
      <c r="PO71" s="45"/>
      <c r="PP71" s="45"/>
      <c r="PQ71" s="45"/>
      <c r="PR71" s="45"/>
      <c r="PS71" s="45"/>
      <c r="PT71" s="45"/>
      <c r="PV71" s="45"/>
      <c r="PW71" s="45"/>
      <c r="PX71" s="45"/>
      <c r="PY71" s="45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K71" s="33"/>
      <c r="QL71" s="33"/>
      <c r="QM71" s="33"/>
      <c r="QN71" s="112"/>
      <c r="QQ71" s="251" t="str">
        <f>QQ28</f>
        <v>9.2</v>
      </c>
      <c r="QR71" s="251"/>
      <c r="QS71" s="264" t="str">
        <f>QS28</f>
        <v/>
      </c>
      <c r="QT71" s="264"/>
      <c r="QU71" s="264"/>
      <c r="QV71" s="264"/>
      <c r="QW71" s="264"/>
      <c r="QX71" s="264"/>
      <c r="QY71" s="264"/>
      <c r="QZ71" s="264"/>
      <c r="RA71" s="264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45"/>
      <c r="RS71" s="45"/>
      <c r="RT71" s="45"/>
      <c r="RU71" s="45"/>
      <c r="RV71" s="45"/>
      <c r="RW71" s="45"/>
      <c r="RX71" s="45"/>
      <c r="RY71" s="45"/>
      <c r="SA71" s="45"/>
      <c r="SB71" s="45"/>
      <c r="SC71" s="45"/>
      <c r="SD71" s="45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P71" s="33"/>
      <c r="SQ71" s="33"/>
      <c r="SR71" s="33"/>
      <c r="SS71" s="112"/>
      <c r="SV71" s="251" t="str">
        <f>SV28</f>
        <v>10.2</v>
      </c>
      <c r="SW71" s="251"/>
      <c r="SX71" s="264" t="str">
        <f>SX28</f>
        <v/>
      </c>
      <c r="SY71" s="264"/>
      <c r="SZ71" s="264"/>
      <c r="TA71" s="264"/>
      <c r="TB71" s="264"/>
      <c r="TC71" s="264"/>
      <c r="TD71" s="264"/>
      <c r="TE71" s="264"/>
      <c r="TF71" s="264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45"/>
      <c r="TX71" s="45"/>
      <c r="TY71" s="45"/>
      <c r="TZ71" s="45"/>
      <c r="UA71" s="45"/>
      <c r="UB71" s="45"/>
      <c r="UC71" s="45"/>
      <c r="UD71" s="45"/>
      <c r="UF71" s="45"/>
      <c r="UG71" s="45"/>
      <c r="UH71" s="45"/>
      <c r="UI71" s="45"/>
      <c r="UJ71" s="33"/>
      <c r="UK71" s="33"/>
      <c r="UL71" s="33"/>
      <c r="UM71" s="33"/>
      <c r="UN71" s="33"/>
      <c r="UO71" s="33"/>
      <c r="UP71" s="33"/>
      <c r="UQ71" s="33"/>
      <c r="UR71" s="33"/>
      <c r="US71" s="33"/>
      <c r="UU71" s="33"/>
      <c r="UV71" s="33"/>
      <c r="UW71" s="33"/>
      <c r="UX71" s="112"/>
      <c r="VA71" s="251" t="str">
        <f>VA28</f>
        <v>11.2</v>
      </c>
      <c r="VB71" s="251"/>
      <c r="VC71" s="264" t="str">
        <f>VC28</f>
        <v/>
      </c>
      <c r="VD71" s="264"/>
      <c r="VE71" s="264"/>
      <c r="VF71" s="264"/>
      <c r="VG71" s="264"/>
      <c r="VH71" s="264"/>
      <c r="VI71" s="264"/>
      <c r="VJ71" s="264"/>
      <c r="VK71" s="264"/>
      <c r="VP71" s="33"/>
      <c r="VQ71" s="33"/>
      <c r="VR71" s="33"/>
      <c r="VS71" s="33"/>
      <c r="VT71" s="33"/>
      <c r="VU71" s="33"/>
      <c r="VV71" s="33"/>
      <c r="VW71" s="33"/>
      <c r="VX71" s="33"/>
      <c r="VY71" s="33"/>
      <c r="VZ71" s="33"/>
      <c r="WA71" s="33"/>
      <c r="WB71" s="45"/>
      <c r="WC71" s="45"/>
      <c r="WD71" s="45"/>
      <c r="WE71" s="45"/>
      <c r="WF71" s="45"/>
      <c r="WG71" s="45"/>
      <c r="WH71" s="45"/>
      <c r="WI71" s="45"/>
      <c r="WK71" s="45"/>
      <c r="WL71" s="45"/>
      <c r="WM71" s="45"/>
      <c r="WN71" s="45"/>
      <c r="WO71" s="33"/>
      <c r="WP71" s="33"/>
      <c r="WQ71" s="33"/>
      <c r="WR71" s="33"/>
      <c r="WS71" s="33"/>
      <c r="WT71" s="33"/>
      <c r="WU71" s="33"/>
      <c r="WV71" s="33"/>
      <c r="WW71" s="33"/>
      <c r="WX71" s="33"/>
      <c r="WZ71" s="33"/>
      <c r="XA71" s="33"/>
      <c r="XB71" s="33"/>
      <c r="XC71" s="112"/>
      <c r="XF71" s="251" t="str">
        <f>XF28</f>
        <v/>
      </c>
      <c r="XG71" s="251"/>
      <c r="XH71" s="264" t="str">
        <f>XH28</f>
        <v/>
      </c>
      <c r="XI71" s="264"/>
      <c r="XJ71" s="264"/>
      <c r="XK71" s="264"/>
      <c r="XL71" s="264"/>
      <c r="XM71" s="264"/>
      <c r="XN71" s="264"/>
      <c r="XO71" s="264"/>
      <c r="XP71" s="264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45"/>
      <c r="YH71" s="45"/>
      <c r="YI71" s="45"/>
      <c r="YJ71" s="45"/>
      <c r="YK71" s="45"/>
      <c r="YL71" s="45"/>
      <c r="YM71" s="45"/>
      <c r="YN71" s="45"/>
      <c r="YP71" s="45"/>
      <c r="YQ71" s="45"/>
      <c r="YR71" s="45"/>
      <c r="YS71" s="45"/>
      <c r="YT71" s="33"/>
      <c r="YU71" s="33"/>
      <c r="YV71" s="33"/>
      <c r="YW71" s="33"/>
      <c r="YX71" s="33"/>
      <c r="YY71" s="33"/>
      <c r="YZ71" s="33"/>
      <c r="ZA71" s="33"/>
      <c r="ZB71" s="33"/>
      <c r="ZC71" s="33"/>
      <c r="ZE71" s="33"/>
      <c r="ZF71" s="33"/>
      <c r="ZG71" s="33"/>
      <c r="ZH71" s="112"/>
    </row>
    <row r="72" spans="3:684" ht="10.15" customHeight="1" x14ac:dyDescent="0.25">
      <c r="C72" s="251"/>
      <c r="D72" s="251"/>
      <c r="E72" s="264"/>
      <c r="F72" s="264"/>
      <c r="G72" s="264"/>
      <c r="H72" s="264"/>
      <c r="I72" s="264"/>
      <c r="J72" s="264"/>
      <c r="K72" s="264"/>
      <c r="L72" s="264"/>
      <c r="M72" s="264"/>
      <c r="N72" s="265" t="s">
        <v>765</v>
      </c>
      <c r="O72" s="266"/>
      <c r="P72" s="266"/>
      <c r="Q72" s="266"/>
      <c r="R72" s="266"/>
      <c r="S72" s="266"/>
      <c r="T72" s="266"/>
      <c r="U72" s="266"/>
      <c r="V72" s="33" t="str">
        <f>IFERROR(IF(AND(V$74&gt;=VLOOKUP($H$41,'Listas Suspensas'!$T$2:$U$13,2,0),V$74&lt;=VLOOKUP($K$41,'Listas Suspensas'!$T$2:$U$13,2,0)),"r",""),"")</f>
        <v/>
      </c>
      <c r="W72" s="33" t="str">
        <f>IFERROR(IF(AND(W$74&gt;=VLOOKUP($H$41,'Listas Suspensas'!$T$2:$U$13,2,0),W$74&lt;=VLOOKUP($K$41,'Listas Suspensas'!$T$2:$U$13,2,0)),"r",""),"")</f>
        <v/>
      </c>
      <c r="X72" s="33" t="str">
        <f>IFERROR(IF(AND(X$74&gt;=VLOOKUP($H$41,'Listas Suspensas'!$T$2:$U$13,2,0),X$74&lt;=VLOOKUP($K$41,'Listas Suspensas'!$T$2:$U$13,2,0)),"r",""),"")</f>
        <v/>
      </c>
      <c r="Y72" s="33" t="str">
        <f>IFERROR(IF(AND(Y$74&gt;=VLOOKUP($H$41,'Listas Suspensas'!$T$2:$U$13,2,0),Y$74&lt;=VLOOKUP($K$41,'Listas Suspensas'!$T$2:$U$13,2,0)),"r",""),"")</f>
        <v/>
      </c>
      <c r="Z72" s="33" t="str">
        <f>IFERROR(IF(AND(Z$74&gt;=VLOOKUP($H$41,'Listas Suspensas'!$T$2:$U$13,2,0),Z$74&lt;=VLOOKUP($K$41,'Listas Suspensas'!$T$2:$U$13,2,0)),"r",""),"")</f>
        <v/>
      </c>
      <c r="AA72" s="33" t="str">
        <f>IFERROR(IF(AND(AA$74&gt;=VLOOKUP($H$41,'Listas Suspensas'!$T$2:$U$13,2,0),AA$74&lt;=VLOOKUP($K$41,'Listas Suspensas'!$T$2:$U$13,2,0)),"r",""),"")</f>
        <v/>
      </c>
      <c r="AB72" s="33" t="str">
        <f>IFERROR(IF(AND(AB$74&gt;=VLOOKUP($H$41,'Listas Suspensas'!$T$2:$U$13,2,0),AB$74&lt;=VLOOKUP($K$41,'Listas Suspensas'!$T$2:$U$13,2,0)),"r",""),"")</f>
        <v/>
      </c>
      <c r="AC72" s="33" t="str">
        <f>IFERROR(IF(AND(AC$74&gt;=VLOOKUP($H$41,'Listas Suspensas'!$T$2:$U$13,2,0),AC$74&lt;=VLOOKUP($K$41,'Listas Suspensas'!$T$2:$U$13,2,0)),"r",""),"")</f>
        <v/>
      </c>
      <c r="AD72" s="45" t="str">
        <f>IFERROR(IF(AND(AD$74&gt;=VLOOKUP($H$41,'Listas Suspensas'!$T$2:$U$13,2,0),AD$74&lt;=VLOOKUP($K$41,'Listas Suspensas'!$T$2:$U$13,2,0)),"r",""),"")</f>
        <v/>
      </c>
      <c r="AE72" s="45" t="str">
        <f>IFERROR(IF(AND(AE$74&gt;=VLOOKUP($H$41,'Listas Suspensas'!$T$2:$U$13,2,0),AE$74&lt;=VLOOKUP($K$41,'Listas Suspensas'!$T$2:$U$13,2,0)),"r",""),"")</f>
        <v/>
      </c>
      <c r="AF72" s="45" t="str">
        <f>IFERROR(IF(AND(AF$74&gt;=VLOOKUP($H$41,'Listas Suspensas'!$T$2:$U$13,2,0),AF$74&lt;=VLOOKUP($K$41,'Listas Suspensas'!$T$2:$U$13,2,0)),"r",""),"")</f>
        <v/>
      </c>
      <c r="AG72" s="45" t="str">
        <f>IFERROR(IF(AND(AG$74&gt;=VLOOKUP($H$41,'Listas Suspensas'!$T$2:$U$13,2,0),AG$74&lt;=VLOOKUP($K$41,'Listas Suspensas'!$T$2:$U$13,2,0)),"r",""),"")</f>
        <v/>
      </c>
      <c r="AH72" s="45" t="str">
        <f>IFERROR(IF(AND(AH$74&gt;=VLOOKUP($H$41,'Listas Suspensas'!$T$2:$U$13,2,0),AH$74&lt;=VLOOKUP($K$41,'Listas Suspensas'!$T$2:$U$13,2,0)),"r",""),"")</f>
        <v/>
      </c>
      <c r="AI72" s="45" t="str">
        <f>IFERROR(IF(AND(AI$74&gt;=VLOOKUP($H$41,'Listas Suspensas'!$T$2:$U$13,2,0),AI$74&lt;=VLOOKUP($K$41,'Listas Suspensas'!$T$2:$U$13,2,0)),"r",""),"")</f>
        <v/>
      </c>
      <c r="AJ72" s="45" t="str">
        <f>IFERROR(IF(AND(AJ$74&gt;=VLOOKUP($H$41,'Listas Suspensas'!$T$2:$U$13,2,0),AJ$74&lt;=VLOOKUP($K$41,'Listas Suspensas'!$T$2:$U$13,2,0)),"r",""),"")</f>
        <v/>
      </c>
      <c r="AK72" s="45" t="str">
        <f>IFERROR(IF(AND(AK$74&gt;=VLOOKUP($H$41,'Listas Suspensas'!$T$2:$U$13,2,0),AK$74&lt;=VLOOKUP($K$41,'Listas Suspensas'!$T$2:$U$13,2,0)),"r",""),"")</f>
        <v/>
      </c>
      <c r="AL72" s="45" t="str">
        <f>IFERROR(IF(AND(AL$74&gt;=VLOOKUP($H$41,'Listas Suspensas'!$T$2:$U$13,2,0),AL$74&lt;=VLOOKUP($K$41,'Listas Suspensas'!$T$2:$U$13,2,0)),"r",""),"")</f>
        <v/>
      </c>
      <c r="AM72" s="45" t="str">
        <f>IFERROR(IF(AND(AM$74&gt;=VLOOKUP($H$41,'Listas Suspensas'!$T$2:$U$13,2,0),AM$74&lt;=VLOOKUP($K$41,'Listas Suspensas'!$T$2:$U$13,2,0)),"r",""),"")</f>
        <v/>
      </c>
      <c r="AN72" s="45" t="str">
        <f>IFERROR(IF(AND(AN$74&gt;=VLOOKUP($H$41,'Listas Suspensas'!$T$2:$U$13,2,0),AN$74&lt;=VLOOKUP($K$41,'Listas Suspensas'!$T$2:$U$13,2,0)),"r",""),"")</f>
        <v/>
      </c>
      <c r="AO72" s="45" t="str">
        <f>IFERROR(IF(AND(AO$74&gt;=VLOOKUP($H$41,'Listas Suspensas'!$T$2:$U$13,2,0),AO$74&lt;=VLOOKUP($K$41,'Listas Suspensas'!$T$2:$U$13,2,0)),"r",""),"")</f>
        <v/>
      </c>
      <c r="AP72" s="45" t="str">
        <f>IFERROR(IF(AND(AP$74&gt;=VLOOKUP($H$41,'Listas Suspensas'!$T$2:$U$13,2,0),AP$74&lt;=VLOOKUP($K$41,'Listas Suspensas'!$T$2:$U$13,2,0)),"r",""),"")</f>
        <v/>
      </c>
      <c r="AQ72" s="33" t="str">
        <f>IFERROR(IF(AND(AQ$74&gt;=VLOOKUP($H$41,'Listas Suspensas'!$T$2:$U$13,2,0),AQ$74&lt;=VLOOKUP($K$41,'Listas Suspensas'!$T$2:$U$13,2,0)),"r",""),"")</f>
        <v/>
      </c>
      <c r="AR72" s="33" t="str">
        <f>IFERROR(IF(AND(AR$74&gt;=VLOOKUP($H$41,'Listas Suspensas'!$T$2:$U$13,2,0),AR$74&lt;=VLOOKUP($K$41,'Listas Suspensas'!$T$2:$U$13,2,0)),"r",""),"")</f>
        <v/>
      </c>
      <c r="AS72" s="33" t="str">
        <f>IFERROR(IF(AND(AS$74&gt;=VLOOKUP($H$41,'Listas Suspensas'!$T$2:$U$13,2,0),AS$74&lt;=VLOOKUP($K$41,'Listas Suspensas'!$T$2:$U$13,2,0)),"r",""),"")</f>
        <v/>
      </c>
      <c r="AT72" s="33" t="str">
        <f>IFERROR(IF(AND(AT$74&gt;=VLOOKUP($H$41,'Listas Suspensas'!$T$2:$U$13,2,0),AT$74&lt;=VLOOKUP($K$41,'Listas Suspensas'!$T$2:$U$13,2,0)),"r",""),"")</f>
        <v/>
      </c>
      <c r="AU72" s="33" t="str">
        <f>IFERROR(IF(AND(AU$74&gt;=VLOOKUP($H$41,'Listas Suspensas'!$T$2:$U$13,2,0),AU$74&lt;=VLOOKUP($K$41,'Listas Suspensas'!$T$2:$U$13,2,0)),"r",""),"")</f>
        <v/>
      </c>
      <c r="AV72" s="33" t="str">
        <f>IFERROR(IF(AND(AV$74&gt;=VLOOKUP($H$41,'Listas Suspensas'!$T$2:$U$13,2,0),AV$74&lt;=VLOOKUP($K$41,'Listas Suspensas'!$T$2:$U$13,2,0)),"r",""),"")</f>
        <v/>
      </c>
      <c r="AW72" s="33" t="str">
        <f>IFERROR(IF(AND(AW$74&gt;=VLOOKUP($H$41,'Listas Suspensas'!$T$2:$U$13,2,0),AW$74&lt;=VLOOKUP($K$41,'Listas Suspensas'!$T$2:$U$13,2,0)),"r",""),"")</f>
        <v/>
      </c>
      <c r="AX72" s="33" t="str">
        <f>IFERROR(IF(AND(AX$74&gt;=VLOOKUP($H$41,'Listas Suspensas'!$T$2:$U$13,2,0),AX$74&lt;=VLOOKUP($K$41,'Listas Suspensas'!$T$2:$U$13,2,0)),"r",""),"")</f>
        <v/>
      </c>
      <c r="AY72" s="33" t="str">
        <f>IFERROR(IF(AND(AY$74&gt;=VLOOKUP($H$41,'Listas Suspensas'!$T$2:$U$13,2,0),AY$74&lt;=VLOOKUP($K$41,'Listas Suspensas'!$T$2:$U$13,2,0)),"r",""),"")</f>
        <v/>
      </c>
      <c r="AZ72" s="33" t="str">
        <f>IFERROR(IF(AND(AZ$74&gt;=VLOOKUP($H$41,'Listas Suspensas'!$T$2:$U$13,2,0),AZ$74&lt;=VLOOKUP($K$41,'Listas Suspensas'!$T$2:$U$13,2,0)),"r",""),"")</f>
        <v/>
      </c>
      <c r="BA72" s="33" t="str">
        <f>IFERROR(IF(AND(BA$74&gt;=VLOOKUP($H$41,'Listas Suspensas'!$T$2:$U$13,2,0),BA$74&lt;=VLOOKUP($K$41,'Listas Suspensas'!$T$2:$U$13,2,0)),"r",""),"")</f>
        <v/>
      </c>
      <c r="BB72" s="33" t="str">
        <f>IFERROR(IF(AND(BB$74&gt;=VLOOKUP($H$41,'Listas Suspensas'!$T$2:$U$13,2,0),BB$74&lt;=VLOOKUP($K$41,'Listas Suspensas'!$T$2:$U$13,2,0)),"r",""),"")</f>
        <v/>
      </c>
      <c r="BC72" s="33" t="str">
        <f>IFERROR(IF(AND(BC$74&gt;=VLOOKUP($H$41,'Listas Suspensas'!$T$2:$U$13,2,0),BC$74&lt;=VLOOKUP($K$41,'Listas Suspensas'!$T$2:$U$13,2,0)),"r",""),"")</f>
        <v/>
      </c>
      <c r="BD72" s="33" t="str">
        <f>IFERROR(IF(AND(BD$74&gt;=VLOOKUP($H$41,'Listas Suspensas'!$T$2:$U$13,2,0),BD$74&lt;=VLOOKUP($K$41,'Listas Suspensas'!$T$2:$U$13,2,0)),"r",""),"")</f>
        <v/>
      </c>
      <c r="BE72" s="113"/>
      <c r="BH72" s="251"/>
      <c r="BI72" s="251"/>
      <c r="BJ72" s="264"/>
      <c r="BK72" s="264"/>
      <c r="BL72" s="264"/>
      <c r="BM72" s="264"/>
      <c r="BN72" s="264"/>
      <c r="BO72" s="264"/>
      <c r="BP72" s="264"/>
      <c r="BQ72" s="264"/>
      <c r="BR72" s="264"/>
      <c r="BS72" s="265" t="s">
        <v>765</v>
      </c>
      <c r="BT72" s="266"/>
      <c r="BU72" s="266"/>
      <c r="BV72" s="266"/>
      <c r="BW72" s="266"/>
      <c r="BX72" s="266"/>
      <c r="BY72" s="266"/>
      <c r="BZ72" s="266"/>
      <c r="CA72" s="33" t="str">
        <f>IFERROR(IF(AND(CA$74&gt;=VLOOKUP($H$41,'Listas Suspensas'!$T$2:$U$13,2,0),CA$74&lt;=VLOOKUP($K$41,'Listas Suspensas'!$T$2:$U$13,2,0)),"r",""),"")</f>
        <v/>
      </c>
      <c r="CB72" s="33" t="str">
        <f>IFERROR(IF(AND(CB$74&gt;=VLOOKUP($H$41,'Listas Suspensas'!$T$2:$U$13,2,0),CB$74&lt;=VLOOKUP($K$41,'Listas Suspensas'!$T$2:$U$13,2,0)),"r",""),"")</f>
        <v/>
      </c>
      <c r="CC72" s="33" t="str">
        <f>IFERROR(IF(AND(CC$74&gt;=VLOOKUP($H$41,'Listas Suspensas'!$T$2:$U$13,2,0),CC$74&lt;=VLOOKUP($K$41,'Listas Suspensas'!$T$2:$U$13,2,0)),"r",""),"")</f>
        <v/>
      </c>
      <c r="CD72" s="33" t="str">
        <f>IFERROR(IF(AND(CD$74&gt;=VLOOKUP($H$41,'Listas Suspensas'!$T$2:$U$13,2,0),CD$74&lt;=VLOOKUP($K$41,'Listas Suspensas'!$T$2:$U$13,2,0)),"r",""),"")</f>
        <v/>
      </c>
      <c r="CE72" s="33" t="str">
        <f>IFERROR(IF(AND(CE$74&gt;=VLOOKUP($H$41,'Listas Suspensas'!$T$2:$U$13,2,0),CE$74&lt;=VLOOKUP($K$41,'Listas Suspensas'!$T$2:$U$13,2,0)),"r",""),"")</f>
        <v/>
      </c>
      <c r="CF72" s="33" t="str">
        <f>IFERROR(IF(AND(CF$74&gt;=VLOOKUP($H$41,'Listas Suspensas'!$T$2:$U$13,2,0),CF$74&lt;=VLOOKUP($K$41,'Listas Suspensas'!$T$2:$U$13,2,0)),"r",""),"")</f>
        <v/>
      </c>
      <c r="CG72" s="33" t="str">
        <f>IFERROR(IF(AND(CG$74&gt;=VLOOKUP($H$41,'Listas Suspensas'!$T$2:$U$13,2,0),CG$74&lt;=VLOOKUP($K$41,'Listas Suspensas'!$T$2:$U$13,2,0)),"r",""),"")</f>
        <v/>
      </c>
      <c r="CH72" s="33" t="str">
        <f>IFERROR(IF(AND(CH$74&gt;=VLOOKUP($H$41,'Listas Suspensas'!$T$2:$U$13,2,0),CH$74&lt;=VLOOKUP($K$41,'Listas Suspensas'!$T$2:$U$13,2,0)),"r",""),"")</f>
        <v/>
      </c>
      <c r="CI72" s="45" t="str">
        <f>IFERROR(IF(AND(CI$74&gt;=VLOOKUP($H$41,'Listas Suspensas'!$T$2:$U$13,2,0),CI$74&lt;=VLOOKUP($K$41,'Listas Suspensas'!$T$2:$U$13,2,0)),"r",""),"")</f>
        <v/>
      </c>
      <c r="CJ72" s="45" t="str">
        <f>IFERROR(IF(AND(CJ$74&gt;=VLOOKUP($H$41,'Listas Suspensas'!$T$2:$U$13,2,0),CJ$74&lt;=VLOOKUP($K$41,'Listas Suspensas'!$T$2:$U$13,2,0)),"r",""),"")</f>
        <v/>
      </c>
      <c r="CK72" s="45" t="str">
        <f>IFERROR(IF(AND(CK$74&gt;=VLOOKUP($H$41,'Listas Suspensas'!$T$2:$U$13,2,0),CK$74&lt;=VLOOKUP($K$41,'Listas Suspensas'!$T$2:$U$13,2,0)),"r",""),"")</f>
        <v/>
      </c>
      <c r="CL72" s="45" t="str">
        <f>IFERROR(IF(AND(CL$74&gt;=VLOOKUP($H$41,'Listas Suspensas'!$T$2:$U$13,2,0),CL$74&lt;=VLOOKUP($K$41,'Listas Suspensas'!$T$2:$U$13,2,0)),"r",""),"")</f>
        <v/>
      </c>
      <c r="CM72" s="45" t="str">
        <f>IFERROR(IF(AND(CM$74&gt;=VLOOKUP($H$41,'Listas Suspensas'!$T$2:$U$13,2,0),CM$74&lt;=VLOOKUP($K$41,'Listas Suspensas'!$T$2:$U$13,2,0)),"r",""),"")</f>
        <v/>
      </c>
      <c r="CN72" s="45" t="str">
        <f>IFERROR(IF(AND(CN$74&gt;=VLOOKUP($H$41,'Listas Suspensas'!$T$2:$U$13,2,0),CN$74&lt;=VLOOKUP($K$41,'Listas Suspensas'!$T$2:$U$13,2,0)),"r",""),"")</f>
        <v/>
      </c>
      <c r="CO72" s="45" t="str">
        <f>IFERROR(IF(AND(CO$74&gt;=VLOOKUP($H$41,'Listas Suspensas'!$T$2:$U$13,2,0),CO$74&lt;=VLOOKUP($K$41,'Listas Suspensas'!$T$2:$U$13,2,0)),"r",""),"")</f>
        <v/>
      </c>
      <c r="CP72" s="45" t="str">
        <f>IFERROR(IF(AND(CP$74&gt;=VLOOKUP($H$41,'Listas Suspensas'!$T$2:$U$13,2,0),CP$74&lt;=VLOOKUP($K$41,'Listas Suspensas'!$T$2:$U$13,2,0)),"r",""),"")</f>
        <v/>
      </c>
      <c r="CQ72" s="45" t="str">
        <f>IFERROR(IF(AND(CQ$74&gt;=VLOOKUP($H$41,'Listas Suspensas'!$T$2:$U$13,2,0),CQ$74&lt;=VLOOKUP($K$41,'Listas Suspensas'!$T$2:$U$13,2,0)),"r",""),"")</f>
        <v/>
      </c>
      <c r="CR72" s="45" t="str">
        <f>IFERROR(IF(AND(CR$74&gt;=VLOOKUP($H$41,'Listas Suspensas'!$T$2:$U$13,2,0),CR$74&lt;=VLOOKUP($K$41,'Listas Suspensas'!$T$2:$U$13,2,0)),"r",""),"")</f>
        <v/>
      </c>
      <c r="CS72" s="45" t="str">
        <f>IFERROR(IF(AND(CS$74&gt;=VLOOKUP($H$41,'Listas Suspensas'!$T$2:$U$13,2,0),CS$74&lt;=VLOOKUP($K$41,'Listas Suspensas'!$T$2:$U$13,2,0)),"r",""),"")</f>
        <v/>
      </c>
      <c r="CT72" s="45" t="str">
        <f>IFERROR(IF(AND(CT$74&gt;=VLOOKUP($H$41,'Listas Suspensas'!$T$2:$U$13,2,0),CT$74&lt;=VLOOKUP($K$41,'Listas Suspensas'!$T$2:$U$13,2,0)),"r",""),"")</f>
        <v/>
      </c>
      <c r="CU72" s="45" t="str">
        <f>IFERROR(IF(AND(CU$74&gt;=VLOOKUP($H$41,'Listas Suspensas'!$T$2:$U$13,2,0),CU$74&lt;=VLOOKUP($K$41,'Listas Suspensas'!$T$2:$U$13,2,0)),"r",""),"")</f>
        <v/>
      </c>
      <c r="CV72" s="33" t="str">
        <f>IFERROR(IF(AND(CV$74&gt;=VLOOKUP($H$41,'Listas Suspensas'!$T$2:$U$13,2,0),CV$74&lt;=VLOOKUP($K$41,'Listas Suspensas'!$T$2:$U$13,2,0)),"r",""),"")</f>
        <v/>
      </c>
      <c r="CW72" s="33" t="str">
        <f>IFERROR(IF(AND(CW$74&gt;=VLOOKUP($H$41,'Listas Suspensas'!$T$2:$U$13,2,0),CW$74&lt;=VLOOKUP($K$41,'Listas Suspensas'!$T$2:$U$13,2,0)),"r",""),"")</f>
        <v/>
      </c>
      <c r="CX72" s="33" t="str">
        <f>IFERROR(IF(AND(CX$74&gt;=VLOOKUP($H$41,'Listas Suspensas'!$T$2:$U$13,2,0),CX$74&lt;=VLOOKUP($K$41,'Listas Suspensas'!$T$2:$U$13,2,0)),"r",""),"")</f>
        <v/>
      </c>
      <c r="CY72" s="33" t="str">
        <f>IFERROR(IF(AND(CY$74&gt;=VLOOKUP($H$41,'Listas Suspensas'!$T$2:$U$13,2,0),CY$74&lt;=VLOOKUP($K$41,'Listas Suspensas'!$T$2:$U$13,2,0)),"r",""),"")</f>
        <v/>
      </c>
      <c r="CZ72" s="33" t="str">
        <f>IFERROR(IF(AND(CZ$74&gt;=VLOOKUP($H$41,'Listas Suspensas'!$T$2:$U$13,2,0),CZ$74&lt;=VLOOKUP($K$41,'Listas Suspensas'!$T$2:$U$13,2,0)),"r",""),"")</f>
        <v/>
      </c>
      <c r="DA72" s="33" t="str">
        <f>IFERROR(IF(AND(DA$74&gt;=VLOOKUP($H$41,'Listas Suspensas'!$T$2:$U$13,2,0),DA$74&lt;=VLOOKUP($K$41,'Listas Suspensas'!$T$2:$U$13,2,0)),"r",""),"")</f>
        <v/>
      </c>
      <c r="DB72" s="33" t="str">
        <f>IFERROR(IF(AND(DB$74&gt;=VLOOKUP($H$41,'Listas Suspensas'!$T$2:$U$13,2,0),DB$74&lt;=VLOOKUP($K$41,'Listas Suspensas'!$T$2:$U$13,2,0)),"r",""),"")</f>
        <v/>
      </c>
      <c r="DC72" s="33" t="str">
        <f>IFERROR(IF(AND(DC$74&gt;=VLOOKUP($H$41,'Listas Suspensas'!$T$2:$U$13,2,0),DC$74&lt;=VLOOKUP($K$41,'Listas Suspensas'!$T$2:$U$13,2,0)),"r",""),"")</f>
        <v/>
      </c>
      <c r="DD72" s="33" t="str">
        <f>IFERROR(IF(AND(DD$74&gt;=VLOOKUP($H$41,'Listas Suspensas'!$T$2:$U$13,2,0),DD$74&lt;=VLOOKUP($K$41,'Listas Suspensas'!$T$2:$U$13,2,0)),"r",""),"")</f>
        <v/>
      </c>
      <c r="DE72" s="33" t="str">
        <f>IFERROR(IF(AND(DE$74&gt;=VLOOKUP($H$41,'Listas Suspensas'!$T$2:$U$13,2,0),DE$74&lt;=VLOOKUP($K$41,'Listas Suspensas'!$T$2:$U$13,2,0)),"r",""),"")</f>
        <v/>
      </c>
      <c r="DF72" s="33" t="str">
        <f>IFERROR(IF(AND(DF$74&gt;=VLOOKUP($H$41,'Listas Suspensas'!$T$2:$U$13,2,0),DF$74&lt;=VLOOKUP($K$41,'Listas Suspensas'!$T$2:$U$13,2,0)),"r",""),"")</f>
        <v/>
      </c>
      <c r="DG72" s="33" t="str">
        <f>IFERROR(IF(AND(DG$74&gt;=VLOOKUP($H$41,'Listas Suspensas'!$T$2:$U$13,2,0),DG$74&lt;=VLOOKUP($K$41,'Listas Suspensas'!$T$2:$U$13,2,0)),"r",""),"")</f>
        <v/>
      </c>
      <c r="DH72" s="33" t="str">
        <f>IFERROR(IF(AND(DH$74&gt;=VLOOKUP($H$41,'Listas Suspensas'!$T$2:$U$13,2,0),DH$74&lt;=VLOOKUP($K$41,'Listas Suspensas'!$T$2:$U$13,2,0)),"r",""),"")</f>
        <v/>
      </c>
      <c r="DI72" s="33" t="str">
        <f>IFERROR(IF(AND(DI$74&gt;=VLOOKUP($H$41,'Listas Suspensas'!$T$2:$U$13,2,0),DI$74&lt;=VLOOKUP($K$41,'Listas Suspensas'!$T$2:$U$13,2,0)),"r",""),"")</f>
        <v/>
      </c>
      <c r="DJ72" s="113"/>
      <c r="DM72" s="251"/>
      <c r="DN72" s="251"/>
      <c r="DO72" s="264"/>
      <c r="DP72" s="264"/>
      <c r="DQ72" s="264"/>
      <c r="DR72" s="264"/>
      <c r="DS72" s="264"/>
      <c r="DT72" s="264"/>
      <c r="DU72" s="264"/>
      <c r="DV72" s="264"/>
      <c r="DW72" s="264"/>
      <c r="DX72" s="265" t="s">
        <v>765</v>
      </c>
      <c r="DY72" s="266"/>
      <c r="DZ72" s="266"/>
      <c r="EA72" s="266"/>
      <c r="EB72" s="266"/>
      <c r="EC72" s="266"/>
      <c r="ED72" s="266"/>
      <c r="EE72" s="266"/>
      <c r="EF72" s="33" t="str">
        <f>IFERROR(IF(AND(EF$69&gt;=VLOOKUP($DR$41,'Listas Suspensas'!$T$2:$U$13,2,0),EF$69&lt;=VLOOKUP($DU$41,'Listas Suspensas'!$T$2:$U$13,2,0)),"r",""),"")</f>
        <v/>
      </c>
      <c r="EG72" s="33" t="str">
        <f>IFERROR(IF(AND(EG$69&gt;=VLOOKUP($DR$41,'Listas Suspensas'!$T$2:$U$13,2,0),EG$69&lt;=VLOOKUP($DU$41,'Listas Suspensas'!$T$2:$U$13,2,0)),"r",""),"")</f>
        <v/>
      </c>
      <c r="EH72" s="33" t="str">
        <f>IFERROR(IF(AND(EH$69&gt;=VLOOKUP($DR$41,'Listas Suspensas'!$T$2:$U$13,2,0),EH$69&lt;=VLOOKUP($DU$41,'Listas Suspensas'!$T$2:$U$13,2,0)),"r",""),"")</f>
        <v/>
      </c>
      <c r="EI72" s="33" t="str">
        <f>IFERROR(IF(AND(EI$69&gt;=VLOOKUP($DR$41,'Listas Suspensas'!$T$2:$U$13,2,0),EI$69&lt;=VLOOKUP($DU$41,'Listas Suspensas'!$T$2:$U$13,2,0)),"r",""),"")</f>
        <v/>
      </c>
      <c r="EJ72" s="33" t="str">
        <f>IFERROR(IF(AND(EJ$69&gt;=VLOOKUP($DR$41,'Listas Suspensas'!$T$2:$U$13,2,0),EJ$69&lt;=VLOOKUP($DU$41,'Listas Suspensas'!$T$2:$U$13,2,0)),"r",""),"")</f>
        <v/>
      </c>
      <c r="EK72" s="33" t="str">
        <f>IFERROR(IF(AND(EK$69&gt;=VLOOKUP($DR$41,'Listas Suspensas'!$T$2:$U$13,2,0),EK$69&lt;=VLOOKUP($DU$41,'Listas Suspensas'!$T$2:$U$13,2,0)),"r",""),"")</f>
        <v/>
      </c>
      <c r="EL72" s="33" t="str">
        <f>IFERROR(IF(AND(EL$69&gt;=VLOOKUP($DR$41,'Listas Suspensas'!$T$2:$U$13,2,0),EL$69&lt;=VLOOKUP($DU$41,'Listas Suspensas'!$T$2:$U$13,2,0)),"r",""),"")</f>
        <v/>
      </c>
      <c r="EM72" s="33" t="str">
        <f>IFERROR(IF(AND(EM$69&gt;=VLOOKUP($DR$41,'Listas Suspensas'!$T$2:$U$13,2,0),EM$69&lt;=VLOOKUP($DU$41,'Listas Suspensas'!$T$2:$U$13,2,0)),"r",""),"")</f>
        <v/>
      </c>
      <c r="EN72" s="33" t="str">
        <f>IFERROR(IF(AND(EN$69&gt;=VLOOKUP($DR$41,'Listas Suspensas'!$T$2:$U$13,2,0),EN$69&lt;=VLOOKUP($DU$41,'Listas Suspensas'!$T$2:$U$13,2,0)),"r",""),"")</f>
        <v/>
      </c>
      <c r="EO72" s="33" t="str">
        <f>IFERROR(IF(AND(EO$69&gt;=VLOOKUP($DR$41,'Listas Suspensas'!$T$2:$U$13,2,0),EO$69&lt;=VLOOKUP($DU$41,'Listas Suspensas'!$T$2:$U$13,2,0)),"r",""),"")</f>
        <v/>
      </c>
      <c r="EP72" s="33" t="str">
        <f>IFERROR(IF(AND(EP$69&gt;=VLOOKUP($DR$41,'Listas Suspensas'!$T$2:$U$13,2,0),EP$69&lt;=VLOOKUP($DU$41,'Listas Suspensas'!$T$2:$U$13,2,0)),"r",""),"")</f>
        <v/>
      </c>
      <c r="EQ72" s="33" t="str">
        <f>IFERROR(IF(AND(EQ$69&gt;=VLOOKUP($DR$41,'Listas Suspensas'!$T$2:$U$13,2,0),EQ$69&lt;=VLOOKUP($DU$41,'Listas Suspensas'!$T$2:$U$13,2,0)),"r",""),"")</f>
        <v/>
      </c>
      <c r="ER72" s="33" t="str">
        <f>IFERROR(IF(AND(ER$69&gt;=VLOOKUP($DR$41,'Listas Suspensas'!$T$2:$U$13,2,0),ER$69&lt;=VLOOKUP($DU$41,'Listas Suspensas'!$T$2:$U$13,2,0)),"r",""),"")</f>
        <v/>
      </c>
      <c r="ES72" s="33" t="str">
        <f>IFERROR(IF(AND(ES$69&gt;=VLOOKUP($DR$41,'Listas Suspensas'!$T$2:$U$13,2,0),ES$69&lt;=VLOOKUP($DU$41,'Listas Suspensas'!$T$2:$U$13,2,0)),"r",""),"")</f>
        <v/>
      </c>
      <c r="ET72" s="33" t="str">
        <f>IFERROR(IF(AND(ET$69&gt;=VLOOKUP($DR$41,'Listas Suspensas'!$T$2:$U$13,2,0),ET$69&lt;=VLOOKUP($DU$41,'Listas Suspensas'!$T$2:$U$13,2,0)),"r",""),"")</f>
        <v/>
      </c>
      <c r="EU72" s="33" t="str">
        <f>IFERROR(IF(AND(EU$69&gt;=VLOOKUP($DR$41,'Listas Suspensas'!$T$2:$U$13,2,0),EU$69&lt;=VLOOKUP($DU$41,'Listas Suspensas'!$T$2:$U$13,2,0)),"r",""),"")</f>
        <v/>
      </c>
      <c r="EV72" s="33" t="str">
        <f>IFERROR(IF(AND(EV$69&gt;=VLOOKUP($DR$41,'Listas Suspensas'!$T$2:$U$13,2,0),EV$69&lt;=VLOOKUP($DU$41,'Listas Suspensas'!$T$2:$U$13,2,0)),"r",""),"")</f>
        <v/>
      </c>
      <c r="EW72" s="33" t="str">
        <f>IFERROR(IF(AND(EW$69&gt;=VLOOKUP($DR$41,'Listas Suspensas'!$T$2:$U$13,2,0),EW$69&lt;=VLOOKUP($DU$41,'Listas Suspensas'!$T$2:$U$13,2,0)),"r",""),"")</f>
        <v/>
      </c>
      <c r="EX72" s="33" t="str">
        <f>IFERROR(IF(AND(EX$69&gt;=VLOOKUP($DR$41,'Listas Suspensas'!$T$2:$U$13,2,0),EX$69&lt;=VLOOKUP($DU$41,'Listas Suspensas'!$T$2:$U$13,2,0)),"r",""),"")</f>
        <v/>
      </c>
      <c r="EY72" s="33" t="str">
        <f>IFERROR(IF(AND(EY$69&gt;=VLOOKUP($DR$41,'Listas Suspensas'!$T$2:$U$13,2,0),EY$69&lt;=VLOOKUP($DU$41,'Listas Suspensas'!$T$2:$U$13,2,0)),"r",""),"")</f>
        <v/>
      </c>
      <c r="EZ72" s="33" t="str">
        <f>IFERROR(IF(AND(EZ$69&gt;=VLOOKUP($DR$41,'Listas Suspensas'!$T$2:$U$13,2,0),EZ$69&lt;=VLOOKUP($DU$41,'Listas Suspensas'!$T$2:$U$13,2,0)),"r",""),"")</f>
        <v/>
      </c>
      <c r="FA72" s="33" t="str">
        <f>IFERROR(IF(AND(FA$69&gt;=VLOOKUP($DR$41,'Listas Suspensas'!$T$2:$U$13,2,0),FA$69&lt;=VLOOKUP($DU$41,'Listas Suspensas'!$T$2:$U$13,2,0)),"r",""),"")</f>
        <v/>
      </c>
      <c r="FB72" s="33" t="str">
        <f>IFERROR(IF(AND(FB$69&gt;=VLOOKUP($DR$41,'Listas Suspensas'!$T$2:$U$13,2,0),FB$69&lt;=VLOOKUP($DU$41,'Listas Suspensas'!$T$2:$U$13,2,0)),"r",""),"")</f>
        <v/>
      </c>
      <c r="FC72" s="33" t="str">
        <f>IFERROR(IF(AND(FC$69&gt;=VLOOKUP($DR$41,'Listas Suspensas'!$T$2:$U$13,2,0),FC$69&lt;=VLOOKUP($DU$41,'Listas Suspensas'!$T$2:$U$13,2,0)),"r",""),"")</f>
        <v/>
      </c>
      <c r="FD72" s="33" t="str">
        <f>IFERROR(IF(AND(FD$69&gt;=VLOOKUP($DR$41,'Listas Suspensas'!$T$2:$U$13,2,0),FD$69&lt;=VLOOKUP($DU$41,'Listas Suspensas'!$T$2:$U$13,2,0)),"r",""),"")</f>
        <v/>
      </c>
      <c r="FE72" s="33" t="str">
        <f>IFERROR(IF(AND(FE$69&gt;=VLOOKUP($DR$41,'Listas Suspensas'!$T$2:$U$13,2,0),FE$69&lt;=VLOOKUP($DU$41,'Listas Suspensas'!$T$2:$U$13,2,0)),"r",""),"")</f>
        <v/>
      </c>
      <c r="FF72" s="33" t="str">
        <f>IFERROR(IF(AND(FF$69&gt;=VLOOKUP($DR$41,'Listas Suspensas'!$T$2:$U$13,2,0),FF$69&lt;=VLOOKUP($DU$41,'Listas Suspensas'!$T$2:$U$13,2,0)),"r",""),"")</f>
        <v/>
      </c>
      <c r="FG72" s="33" t="str">
        <f>IFERROR(IF(AND(FG$69&gt;=VLOOKUP($DR$41,'Listas Suspensas'!$T$2:$U$13,2,0),FG$69&lt;=VLOOKUP($DU$41,'Listas Suspensas'!$T$2:$U$13,2,0)),"r",""),"")</f>
        <v/>
      </c>
      <c r="FH72" s="33" t="str">
        <f>IFERROR(IF(AND(FH$69&gt;=VLOOKUP($DR$41,'Listas Suspensas'!$T$2:$U$13,2,0),FH$69&lt;=VLOOKUP($DU$41,'Listas Suspensas'!$T$2:$U$13,2,0)),"r",""),"")</f>
        <v/>
      </c>
      <c r="FI72" s="33" t="str">
        <f>IFERROR(IF(AND(FI$69&gt;=VLOOKUP($DR$41,'Listas Suspensas'!$T$2:$U$13,2,0),FI$69&lt;=VLOOKUP($DU$41,'Listas Suspensas'!$T$2:$U$13,2,0)),"r",""),"")</f>
        <v/>
      </c>
      <c r="FJ72" s="33" t="str">
        <f>IFERROR(IF(AND(FJ$69&gt;=VLOOKUP($DR$41,'Listas Suspensas'!$T$2:$U$13,2,0),FJ$69&lt;=VLOOKUP($DU$41,'Listas Suspensas'!$T$2:$U$13,2,0)),"r",""),"")</f>
        <v/>
      </c>
      <c r="FK72" s="33" t="str">
        <f>IFERROR(IF(AND(FK$69&gt;=VLOOKUP($DR$41,'Listas Suspensas'!$T$2:$U$13,2,0),FK$69&lt;=VLOOKUP($DU$41,'Listas Suspensas'!$T$2:$U$13,2,0)),"r",""),"")</f>
        <v/>
      </c>
      <c r="FL72" s="33" t="str">
        <f>IFERROR(IF(AND(FL$69&gt;=VLOOKUP($DR$41,'Listas Suspensas'!$T$2:$U$13,2,0),FL$69&lt;=VLOOKUP($DU$41,'Listas Suspensas'!$T$2:$U$13,2,0)),"r",""),"")</f>
        <v/>
      </c>
      <c r="FM72" s="33" t="str">
        <f>IFERROR(IF(AND(FM$69&gt;=VLOOKUP($DR$41,'Listas Suspensas'!$T$2:$U$13,2,0),FM$69&lt;=VLOOKUP($DU$41,'Listas Suspensas'!$T$2:$U$13,2,0)),"r",""),"")</f>
        <v/>
      </c>
      <c r="FN72" s="33" t="str">
        <f>IFERROR(IF(AND(FN$69&gt;=VLOOKUP($DR$41,'Listas Suspensas'!$T$2:$U$13,2,0),FN$69&lt;=VLOOKUP($DU$41,'Listas Suspensas'!$T$2:$U$13,2,0)),"r",""),"")</f>
        <v/>
      </c>
      <c r="FO72" s="113"/>
      <c r="FR72" s="251"/>
      <c r="FS72" s="251"/>
      <c r="FT72" s="264"/>
      <c r="FU72" s="264"/>
      <c r="FV72" s="264"/>
      <c r="FW72" s="264"/>
      <c r="FX72" s="264"/>
      <c r="FY72" s="264"/>
      <c r="FZ72" s="264"/>
      <c r="GA72" s="264"/>
      <c r="GB72" s="264"/>
      <c r="GC72" s="265" t="s">
        <v>765</v>
      </c>
      <c r="GD72" s="266"/>
      <c r="GE72" s="266"/>
      <c r="GF72" s="266"/>
      <c r="GG72" s="266"/>
      <c r="GH72" s="266"/>
      <c r="GI72" s="266"/>
      <c r="GJ72" s="266"/>
      <c r="GK72" s="33" t="str">
        <f>IFERROR(IF(AND(GK$69&gt;=VLOOKUP($FW$41,'Listas Suspensas'!$T$2:$U$13,2,0),GK$69&lt;=VLOOKUP($FZ$41,'Listas Suspensas'!$T$2:$U$13,2,0)),"r",""),"")</f>
        <v/>
      </c>
      <c r="GL72" s="33" t="str">
        <f>IFERROR(IF(AND(GL$69&gt;=VLOOKUP($FW$41,'Listas Suspensas'!$T$2:$U$13,2,0),GL$69&lt;=VLOOKUP($FZ$41,'Listas Suspensas'!$T$2:$U$13,2,0)),"r",""),"")</f>
        <v/>
      </c>
      <c r="GM72" s="33" t="str">
        <f>IFERROR(IF(AND(GM$69&gt;=VLOOKUP($FW$41,'Listas Suspensas'!$T$2:$U$13,2,0),GM$69&lt;=VLOOKUP($FZ$41,'Listas Suspensas'!$T$2:$U$13,2,0)),"r",""),"")</f>
        <v/>
      </c>
      <c r="GN72" s="33" t="str">
        <f>IFERROR(IF(AND(GN$69&gt;=VLOOKUP($FW$41,'Listas Suspensas'!$T$2:$U$13,2,0),GN$69&lt;=VLOOKUP($FZ$41,'Listas Suspensas'!$T$2:$U$13,2,0)),"r",""),"")</f>
        <v/>
      </c>
      <c r="GO72" s="33" t="str">
        <f>IFERROR(IF(AND(GO$69&gt;=VLOOKUP($FW$41,'Listas Suspensas'!$T$2:$U$13,2,0),GO$69&lt;=VLOOKUP($FZ$41,'Listas Suspensas'!$T$2:$U$13,2,0)),"r",""),"")</f>
        <v/>
      </c>
      <c r="GP72" s="33" t="str">
        <f>IFERROR(IF(AND(GP$69&gt;=VLOOKUP($FW$41,'Listas Suspensas'!$T$2:$U$13,2,0),GP$69&lt;=VLOOKUP($FZ$41,'Listas Suspensas'!$T$2:$U$13,2,0)),"r",""),"")</f>
        <v/>
      </c>
      <c r="GQ72" s="33" t="str">
        <f>IFERROR(IF(AND(GQ$69&gt;=VLOOKUP($FW$41,'Listas Suspensas'!$T$2:$U$13,2,0),GQ$69&lt;=VLOOKUP($FZ$41,'Listas Suspensas'!$T$2:$U$13,2,0)),"r",""),"")</f>
        <v/>
      </c>
      <c r="GR72" s="33" t="str">
        <f>IFERROR(IF(AND(GR$69&gt;=VLOOKUP($FW$41,'Listas Suspensas'!$T$2:$U$13,2,0),GR$69&lt;=VLOOKUP($FZ$41,'Listas Suspensas'!$T$2:$U$13,2,0)),"r",""),"")</f>
        <v/>
      </c>
      <c r="GS72" s="33" t="str">
        <f>IFERROR(IF(AND(GS$69&gt;=VLOOKUP($FW$41,'Listas Suspensas'!$T$2:$U$13,2,0),GS$69&lt;=VLOOKUP($FZ$41,'Listas Suspensas'!$T$2:$U$13,2,0)),"r",""),"")</f>
        <v/>
      </c>
      <c r="GT72" s="33" t="str">
        <f>IFERROR(IF(AND(GT$69&gt;=VLOOKUP($FW$41,'Listas Suspensas'!$T$2:$U$13,2,0),GT$69&lt;=VLOOKUP($FZ$41,'Listas Suspensas'!$T$2:$U$13,2,0)),"r",""),"")</f>
        <v/>
      </c>
      <c r="GU72" s="33" t="str">
        <f>IFERROR(IF(AND(GU$69&gt;=VLOOKUP($FW$41,'Listas Suspensas'!$T$2:$U$13,2,0),GU$69&lt;=VLOOKUP($FZ$41,'Listas Suspensas'!$T$2:$U$13,2,0)),"r",""),"")</f>
        <v/>
      </c>
      <c r="GV72" s="33" t="str">
        <f>IFERROR(IF(AND(GV$69&gt;=VLOOKUP($FW$41,'Listas Suspensas'!$T$2:$U$13,2,0),GV$69&lt;=VLOOKUP($FZ$41,'Listas Suspensas'!$T$2:$U$13,2,0)),"r",""),"")</f>
        <v/>
      </c>
      <c r="GW72" s="33" t="str">
        <f>IFERROR(IF(AND(GW$69&gt;=VLOOKUP($FW$41,'Listas Suspensas'!$T$2:$U$13,2,0),GW$69&lt;=VLOOKUP($FZ$41,'Listas Suspensas'!$T$2:$U$13,2,0)),"r",""),"")</f>
        <v/>
      </c>
      <c r="GX72" s="33" t="str">
        <f>IFERROR(IF(AND(GX$69&gt;=VLOOKUP($FW$41,'Listas Suspensas'!$T$2:$U$13,2,0),GX$69&lt;=VLOOKUP($FZ$41,'Listas Suspensas'!$T$2:$U$13,2,0)),"r",""),"")</f>
        <v/>
      </c>
      <c r="GY72" s="33" t="str">
        <f>IFERROR(IF(AND(GY$69&gt;=VLOOKUP($FW$41,'Listas Suspensas'!$T$2:$U$13,2,0),GY$69&lt;=VLOOKUP($FZ$41,'Listas Suspensas'!$T$2:$U$13,2,0)),"r",""),"")</f>
        <v/>
      </c>
      <c r="GZ72" s="33" t="str">
        <f>IFERROR(IF(AND(GZ$69&gt;=VLOOKUP($FW$41,'Listas Suspensas'!$T$2:$U$13,2,0),GZ$69&lt;=VLOOKUP($FZ$41,'Listas Suspensas'!$T$2:$U$13,2,0)),"r",""),"")</f>
        <v/>
      </c>
      <c r="HA72" s="33" t="str">
        <f>IFERROR(IF(AND(HA$69&gt;=VLOOKUP($FW$41,'Listas Suspensas'!$T$2:$U$13,2,0),HA$69&lt;=VLOOKUP($FZ$41,'Listas Suspensas'!$T$2:$U$13,2,0)),"r",""),"")</f>
        <v/>
      </c>
      <c r="HB72" s="33" t="str">
        <f>IFERROR(IF(AND(HB$69&gt;=VLOOKUP($FW$41,'Listas Suspensas'!$T$2:$U$13,2,0),HB$69&lt;=VLOOKUP($FZ$41,'Listas Suspensas'!$T$2:$U$13,2,0)),"r",""),"")</f>
        <v/>
      </c>
      <c r="HC72" s="33" t="str">
        <f>IFERROR(IF(AND(HC$69&gt;=VLOOKUP($FW$41,'Listas Suspensas'!$T$2:$U$13,2,0),HC$69&lt;=VLOOKUP($FZ$41,'Listas Suspensas'!$T$2:$U$13,2,0)),"r",""),"")</f>
        <v/>
      </c>
      <c r="HD72" s="33" t="str">
        <f>IFERROR(IF(AND(HD$69&gt;=VLOOKUP($FW$41,'Listas Suspensas'!$T$2:$U$13,2,0),HD$69&lt;=VLOOKUP($FZ$41,'Listas Suspensas'!$T$2:$U$13,2,0)),"r",""),"")</f>
        <v/>
      </c>
      <c r="HE72" s="33" t="str">
        <f>IFERROR(IF(AND(HE$69&gt;=VLOOKUP($FW$41,'Listas Suspensas'!$T$2:$U$13,2,0),HE$69&lt;=VLOOKUP($FZ$41,'Listas Suspensas'!$T$2:$U$13,2,0)),"r",""),"")</f>
        <v/>
      </c>
      <c r="HF72" s="33" t="str">
        <f>IFERROR(IF(AND(HF$69&gt;=VLOOKUP($FW$41,'Listas Suspensas'!$T$2:$U$13,2,0),HF$69&lt;=VLOOKUP($FZ$41,'Listas Suspensas'!$T$2:$U$13,2,0)),"r",""),"")</f>
        <v/>
      </c>
      <c r="HG72" s="33" t="str">
        <f>IFERROR(IF(AND(HG$69&gt;=VLOOKUP($FW$41,'Listas Suspensas'!$T$2:$U$13,2,0),HG$69&lt;=VLOOKUP($FZ$41,'Listas Suspensas'!$T$2:$U$13,2,0)),"r",""),"")</f>
        <v/>
      </c>
      <c r="HH72" s="33" t="str">
        <f>IFERROR(IF(AND(HH$69&gt;=VLOOKUP($FW$41,'Listas Suspensas'!$T$2:$U$13,2,0),HH$69&lt;=VLOOKUP($FZ$41,'Listas Suspensas'!$T$2:$U$13,2,0)),"r",""),"")</f>
        <v/>
      </c>
      <c r="HI72" s="33" t="str">
        <f>IFERROR(IF(AND(HI$69&gt;=VLOOKUP($FW$41,'Listas Suspensas'!$T$2:$U$13,2,0),HI$69&lt;=VLOOKUP($FZ$41,'Listas Suspensas'!$T$2:$U$13,2,0)),"r",""),"")</f>
        <v/>
      </c>
      <c r="HJ72" s="33" t="str">
        <f>IFERROR(IF(AND(HJ$69&gt;=VLOOKUP($FW$41,'Listas Suspensas'!$T$2:$U$13,2,0),HJ$69&lt;=VLOOKUP($FZ$41,'Listas Suspensas'!$T$2:$U$13,2,0)),"r",""),"")</f>
        <v/>
      </c>
      <c r="HK72" s="33" t="str">
        <f>IFERROR(IF(AND(HK$69&gt;=VLOOKUP($FW$41,'Listas Suspensas'!$T$2:$U$13,2,0),HK$69&lt;=VLOOKUP($FZ$41,'Listas Suspensas'!$T$2:$U$13,2,0)),"r",""),"")</f>
        <v/>
      </c>
      <c r="HL72" s="33" t="str">
        <f>IFERROR(IF(AND(HL$69&gt;=VLOOKUP($FW$41,'Listas Suspensas'!$T$2:$U$13,2,0),HL$69&lt;=VLOOKUP($FZ$41,'Listas Suspensas'!$T$2:$U$13,2,0)),"r",""),"")</f>
        <v/>
      </c>
      <c r="HM72" s="33" t="str">
        <f>IFERROR(IF(AND(HM$69&gt;=VLOOKUP($FW$41,'Listas Suspensas'!$T$2:$U$13,2,0),HM$69&lt;=VLOOKUP($FZ$41,'Listas Suspensas'!$T$2:$U$13,2,0)),"r",""),"")</f>
        <v/>
      </c>
      <c r="HN72" s="33" t="str">
        <f>IFERROR(IF(AND(HN$69&gt;=VLOOKUP($FW$41,'Listas Suspensas'!$T$2:$U$13,2,0),HN$69&lt;=VLOOKUP($FZ$41,'Listas Suspensas'!$T$2:$U$13,2,0)),"r",""),"")</f>
        <v/>
      </c>
      <c r="HO72" s="33" t="str">
        <f>IFERROR(IF(AND(HO$69&gt;=VLOOKUP($FW$41,'Listas Suspensas'!$T$2:$U$13,2,0),HO$69&lt;=VLOOKUP($FZ$41,'Listas Suspensas'!$T$2:$U$13,2,0)),"r",""),"")</f>
        <v/>
      </c>
      <c r="HP72" s="33" t="str">
        <f>IFERROR(IF(AND(HP$69&gt;=VLOOKUP($FW$41,'Listas Suspensas'!$T$2:$U$13,2,0),HP$69&lt;=VLOOKUP($FZ$41,'Listas Suspensas'!$T$2:$U$13,2,0)),"r",""),"")</f>
        <v/>
      </c>
      <c r="HQ72" s="33" t="str">
        <f>IFERROR(IF(AND(HQ$69&gt;=VLOOKUP($FW$41,'Listas Suspensas'!$T$2:$U$13,2,0),HQ$69&lt;=VLOOKUP($FZ$41,'Listas Suspensas'!$T$2:$U$13,2,0)),"r",""),"")</f>
        <v/>
      </c>
      <c r="HR72" s="33" t="str">
        <f>IFERROR(IF(AND(HR$69&gt;=VLOOKUP($FW$41,'Listas Suspensas'!$T$2:$U$13,2,0),HR$69&lt;=VLOOKUP($FZ$41,'Listas Suspensas'!$T$2:$U$13,2,0)),"r",""),"")</f>
        <v/>
      </c>
      <c r="HS72" s="33" t="str">
        <f>IFERROR(IF(AND(HS$69&gt;=VLOOKUP($FW$41,'Listas Suspensas'!$T$2:$U$13,2,0),HS$69&lt;=VLOOKUP($FZ$41,'Listas Suspensas'!$T$2:$U$13,2,0)),"r",""),"")</f>
        <v/>
      </c>
      <c r="HT72" s="113"/>
      <c r="HW72" s="251"/>
      <c r="HX72" s="251"/>
      <c r="HY72" s="264"/>
      <c r="HZ72" s="264"/>
      <c r="IA72" s="264"/>
      <c r="IB72" s="264"/>
      <c r="IC72" s="264"/>
      <c r="ID72" s="264"/>
      <c r="IE72" s="264"/>
      <c r="IF72" s="264"/>
      <c r="IG72" s="264"/>
      <c r="IH72" s="265" t="s">
        <v>765</v>
      </c>
      <c r="II72" s="266"/>
      <c r="IJ72" s="266"/>
      <c r="IK72" s="266"/>
      <c r="IL72" s="266"/>
      <c r="IM72" s="266"/>
      <c r="IN72" s="266"/>
      <c r="IO72" s="266"/>
      <c r="IP72" s="33" t="str">
        <f>IFERROR(IF(AND(IP$69&gt;=VLOOKUP($IB$41,'Listas Suspensas'!$T$2:$U$13,2,0),IP$69&lt;=VLOOKUP($IE$41,'Listas Suspensas'!$T$2:$U$13,2,0)),"r",""),"")</f>
        <v/>
      </c>
      <c r="IQ72" s="33" t="str">
        <f>IFERROR(IF(AND(IQ$69&gt;=VLOOKUP($IB$41,'Listas Suspensas'!$T$2:$U$13,2,0),IQ$69&lt;=VLOOKUP($IE$41,'Listas Suspensas'!$T$2:$U$13,2,0)),"r",""),"")</f>
        <v/>
      </c>
      <c r="IR72" s="33" t="str">
        <f>IFERROR(IF(AND(IR$69&gt;=VLOOKUP($IB$41,'Listas Suspensas'!$T$2:$U$13,2,0),IR$69&lt;=VLOOKUP($IE$41,'Listas Suspensas'!$T$2:$U$13,2,0)),"r",""),"")</f>
        <v/>
      </c>
      <c r="IS72" s="33" t="str">
        <f>IFERROR(IF(AND(IS$69&gt;=VLOOKUP($IB$41,'Listas Suspensas'!$T$2:$U$13,2,0),IS$69&lt;=VLOOKUP($IE$41,'Listas Suspensas'!$T$2:$U$13,2,0)),"r",""),"")</f>
        <v/>
      </c>
      <c r="IT72" s="33" t="str">
        <f>IFERROR(IF(AND(IT$69&gt;=VLOOKUP($IB$41,'Listas Suspensas'!$T$2:$U$13,2,0),IT$69&lt;=VLOOKUP($IE$41,'Listas Suspensas'!$T$2:$U$13,2,0)),"r",""),"")</f>
        <v/>
      </c>
      <c r="IU72" s="33" t="str">
        <f>IFERROR(IF(AND(IU$69&gt;=VLOOKUP($IB$41,'Listas Suspensas'!$T$2:$U$13,2,0),IU$69&lt;=VLOOKUP($IE$41,'Listas Suspensas'!$T$2:$U$13,2,0)),"r",""),"")</f>
        <v/>
      </c>
      <c r="IV72" s="33" t="str">
        <f>IFERROR(IF(AND(IV$69&gt;=VLOOKUP($IB$41,'Listas Suspensas'!$T$2:$U$13,2,0),IV$69&lt;=VLOOKUP($IE$41,'Listas Suspensas'!$T$2:$U$13,2,0)),"r",""),"")</f>
        <v/>
      </c>
      <c r="IW72" s="33" t="str">
        <f>IFERROR(IF(AND(IW$69&gt;=VLOOKUP($IB$41,'Listas Suspensas'!$T$2:$U$13,2,0),IW$69&lt;=VLOOKUP($IE$41,'Listas Suspensas'!$T$2:$U$13,2,0)),"r",""),"")</f>
        <v/>
      </c>
      <c r="IX72" s="33" t="str">
        <f>IFERROR(IF(AND(IX$69&gt;=VLOOKUP($IB$41,'Listas Suspensas'!$T$2:$U$13,2,0),IX$69&lt;=VLOOKUP($IE$41,'Listas Suspensas'!$T$2:$U$13,2,0)),"r",""),"")</f>
        <v/>
      </c>
      <c r="IY72" s="33" t="str">
        <f>IFERROR(IF(AND(IY$69&gt;=VLOOKUP($IB$41,'Listas Suspensas'!$T$2:$U$13,2,0),IY$69&lt;=VLOOKUP($IE$41,'Listas Suspensas'!$T$2:$U$13,2,0)),"r",""),"")</f>
        <v/>
      </c>
      <c r="IZ72" s="33" t="str">
        <f>IFERROR(IF(AND(IZ$69&gt;=VLOOKUP($IB$41,'Listas Suspensas'!$T$2:$U$13,2,0),IZ$69&lt;=VLOOKUP($IE$41,'Listas Suspensas'!$T$2:$U$13,2,0)),"r",""),"")</f>
        <v/>
      </c>
      <c r="JA72" s="33" t="str">
        <f>IFERROR(IF(AND(JA$69&gt;=VLOOKUP($IB$41,'Listas Suspensas'!$T$2:$U$13,2,0),JA$69&lt;=VLOOKUP($IE$41,'Listas Suspensas'!$T$2:$U$13,2,0)),"r",""),"")</f>
        <v/>
      </c>
      <c r="JB72" s="33" t="str">
        <f>IFERROR(IF(AND(JB$69&gt;=VLOOKUP($IB$41,'Listas Suspensas'!$T$2:$U$13,2,0),JB$69&lt;=VLOOKUP($IE$41,'Listas Suspensas'!$T$2:$U$13,2,0)),"r",""),"")</f>
        <v/>
      </c>
      <c r="JC72" s="33" t="str">
        <f>IFERROR(IF(AND(JC$69&gt;=VLOOKUP($IB$41,'Listas Suspensas'!$T$2:$U$13,2,0),JC$69&lt;=VLOOKUP($IE$41,'Listas Suspensas'!$T$2:$U$13,2,0)),"r",""),"")</f>
        <v/>
      </c>
      <c r="JD72" s="33" t="str">
        <f>IFERROR(IF(AND(JD$69&gt;=VLOOKUP($IB$41,'Listas Suspensas'!$T$2:$U$13,2,0),JD$69&lt;=VLOOKUP($IE$41,'Listas Suspensas'!$T$2:$U$13,2,0)),"r",""),"")</f>
        <v/>
      </c>
      <c r="JE72" s="33" t="str">
        <f>IFERROR(IF(AND(JE$69&gt;=VLOOKUP($IB$41,'Listas Suspensas'!$T$2:$U$13,2,0),JE$69&lt;=VLOOKUP($IE$41,'Listas Suspensas'!$T$2:$U$13,2,0)),"r",""),"")</f>
        <v/>
      </c>
      <c r="JF72" s="33" t="str">
        <f>IFERROR(IF(AND(JF$69&gt;=VLOOKUP($IB$41,'Listas Suspensas'!$T$2:$U$13,2,0),JF$69&lt;=VLOOKUP($IE$41,'Listas Suspensas'!$T$2:$U$13,2,0)),"r",""),"")</f>
        <v/>
      </c>
      <c r="JG72" s="33" t="str">
        <f>IFERROR(IF(AND(JG$69&gt;=VLOOKUP($IB$41,'Listas Suspensas'!$T$2:$U$13,2,0),JG$69&lt;=VLOOKUP($IE$41,'Listas Suspensas'!$T$2:$U$13,2,0)),"r",""),"")</f>
        <v/>
      </c>
      <c r="JH72" s="33" t="str">
        <f>IFERROR(IF(AND(JH$69&gt;=VLOOKUP($IB$41,'Listas Suspensas'!$T$2:$U$13,2,0),JH$69&lt;=VLOOKUP($IE$41,'Listas Suspensas'!$T$2:$U$13,2,0)),"r",""),"")</f>
        <v/>
      </c>
      <c r="JI72" s="33" t="str">
        <f>IFERROR(IF(AND(JI$69&gt;=VLOOKUP($IB$41,'Listas Suspensas'!$T$2:$U$13,2,0),JI$69&lt;=VLOOKUP($IE$41,'Listas Suspensas'!$T$2:$U$13,2,0)),"r",""),"")</f>
        <v/>
      </c>
      <c r="JJ72" s="33" t="str">
        <f>IFERROR(IF(AND(JJ$69&gt;=VLOOKUP($IB$41,'Listas Suspensas'!$T$2:$U$13,2,0),JJ$69&lt;=VLOOKUP($IE$41,'Listas Suspensas'!$T$2:$U$13,2,0)),"r",""),"")</f>
        <v/>
      </c>
      <c r="JK72" s="33" t="str">
        <f>IFERROR(IF(AND(JK$69&gt;=VLOOKUP($IB$41,'Listas Suspensas'!$T$2:$U$13,2,0),JK$69&lt;=VLOOKUP($IE$41,'Listas Suspensas'!$T$2:$U$13,2,0)),"r",""),"")</f>
        <v/>
      </c>
      <c r="JL72" s="33" t="str">
        <f>IFERROR(IF(AND(JL$69&gt;=VLOOKUP($IB$41,'Listas Suspensas'!$T$2:$U$13,2,0),JL$69&lt;=VLOOKUP($IE$41,'Listas Suspensas'!$T$2:$U$13,2,0)),"r",""),"")</f>
        <v/>
      </c>
      <c r="JM72" s="33" t="str">
        <f>IFERROR(IF(AND(JM$69&gt;=VLOOKUP($IB$41,'Listas Suspensas'!$T$2:$U$13,2,0),JM$69&lt;=VLOOKUP($IE$41,'Listas Suspensas'!$T$2:$U$13,2,0)),"r",""),"")</f>
        <v/>
      </c>
      <c r="JN72" s="33" t="str">
        <f>IFERROR(IF(AND(JN$69&gt;=VLOOKUP($IB$41,'Listas Suspensas'!$T$2:$U$13,2,0),JN$69&lt;=VLOOKUP($IE$41,'Listas Suspensas'!$T$2:$U$13,2,0)),"r",""),"")</f>
        <v/>
      </c>
      <c r="JO72" s="33" t="str">
        <f>IFERROR(IF(AND(JO$69&gt;=VLOOKUP($IB$41,'Listas Suspensas'!$T$2:$U$13,2,0),JO$69&lt;=VLOOKUP($IE$41,'Listas Suspensas'!$T$2:$U$13,2,0)),"r",""),"")</f>
        <v/>
      </c>
      <c r="JP72" s="33" t="str">
        <f>IFERROR(IF(AND(JP$69&gt;=VLOOKUP($IB$41,'Listas Suspensas'!$T$2:$U$13,2,0),JP$69&lt;=VLOOKUP($IE$41,'Listas Suspensas'!$T$2:$U$13,2,0)),"r",""),"")</f>
        <v/>
      </c>
      <c r="JQ72" s="33" t="str">
        <f>IFERROR(IF(AND(JQ$69&gt;=VLOOKUP($IB$41,'Listas Suspensas'!$T$2:$U$13,2,0),JQ$69&lt;=VLOOKUP($IE$41,'Listas Suspensas'!$T$2:$U$13,2,0)),"r",""),"")</f>
        <v/>
      </c>
      <c r="JR72" s="33" t="str">
        <f>IFERROR(IF(AND(JR$69&gt;=VLOOKUP($IB$41,'Listas Suspensas'!$T$2:$U$13,2,0),JR$69&lt;=VLOOKUP($IE$41,'Listas Suspensas'!$T$2:$U$13,2,0)),"r",""),"")</f>
        <v/>
      </c>
      <c r="JS72" s="33" t="str">
        <f>IFERROR(IF(AND(JS$69&gt;=VLOOKUP($IB$41,'Listas Suspensas'!$T$2:$U$13,2,0),JS$69&lt;=VLOOKUP($IE$41,'Listas Suspensas'!$T$2:$U$13,2,0)),"r",""),"")</f>
        <v/>
      </c>
      <c r="JT72" s="33" t="str">
        <f>IFERROR(IF(AND(JT$69&gt;=VLOOKUP($IB$41,'Listas Suspensas'!$T$2:$U$13,2,0),JT$69&lt;=VLOOKUP($IE$41,'Listas Suspensas'!$T$2:$U$13,2,0)),"r",""),"")</f>
        <v/>
      </c>
      <c r="JU72" s="33" t="str">
        <f>IFERROR(IF(AND(JU$69&gt;=VLOOKUP($IB$41,'Listas Suspensas'!$T$2:$U$13,2,0),JU$69&lt;=VLOOKUP($IE$41,'Listas Suspensas'!$T$2:$U$13,2,0)),"r",""),"")</f>
        <v/>
      </c>
      <c r="JV72" s="33" t="str">
        <f>IFERROR(IF(AND(JV$69&gt;=VLOOKUP($IB$41,'Listas Suspensas'!$T$2:$U$13,2,0),JV$69&lt;=VLOOKUP($IE$41,'Listas Suspensas'!$T$2:$U$13,2,0)),"r",""),"")</f>
        <v/>
      </c>
      <c r="JW72" s="33" t="str">
        <f>IFERROR(IF(AND(JW$69&gt;=VLOOKUP($IB$41,'Listas Suspensas'!$T$2:$U$13,2,0),JW$69&lt;=VLOOKUP($IE$41,'Listas Suspensas'!$T$2:$U$13,2,0)),"r",""),"")</f>
        <v/>
      </c>
      <c r="JX72" s="33" t="str">
        <f>IFERROR(IF(AND(JX$69&gt;=VLOOKUP($IB$41,'Listas Suspensas'!$T$2:$U$13,2,0),JX$69&lt;=VLOOKUP($IE$41,'Listas Suspensas'!$T$2:$U$13,2,0)),"r",""),"")</f>
        <v/>
      </c>
      <c r="JY72" s="113"/>
      <c r="KB72" s="251"/>
      <c r="KC72" s="251"/>
      <c r="KD72" s="264"/>
      <c r="KE72" s="264"/>
      <c r="KF72" s="264"/>
      <c r="KG72" s="264"/>
      <c r="KH72" s="264"/>
      <c r="KI72" s="264"/>
      <c r="KJ72" s="264"/>
      <c r="KK72" s="264"/>
      <c r="KL72" s="264"/>
      <c r="KM72" s="265" t="s">
        <v>765</v>
      </c>
      <c r="KN72" s="266"/>
      <c r="KO72" s="266"/>
      <c r="KP72" s="266"/>
      <c r="KQ72" s="266"/>
      <c r="KR72" s="266"/>
      <c r="KS72" s="266"/>
      <c r="KT72" s="266"/>
      <c r="KU72" s="33" t="str">
        <f>IFERROR(IF(AND(KU$69&gt;=VLOOKUP($KG$41,'Listas Suspensas'!$T$2:$U$13,2,0),KU$69&lt;=VLOOKUP($KJ$41,'Listas Suspensas'!$T$2:$U$13,2,0)),"r",""),"")</f>
        <v/>
      </c>
      <c r="KV72" s="33" t="str">
        <f>IFERROR(IF(AND(KV$69&gt;=VLOOKUP($KG$41,'Listas Suspensas'!$T$2:$U$13,2,0),KV$69&lt;=VLOOKUP($KJ$41,'Listas Suspensas'!$T$2:$U$13,2,0)),"r",""),"")</f>
        <v/>
      </c>
      <c r="KW72" s="33" t="str">
        <f>IFERROR(IF(AND(KW$69&gt;=VLOOKUP($KG$41,'Listas Suspensas'!$T$2:$U$13,2,0),KW$69&lt;=VLOOKUP($KJ$41,'Listas Suspensas'!$T$2:$U$13,2,0)),"r",""),"")</f>
        <v/>
      </c>
      <c r="KX72" s="33" t="str">
        <f>IFERROR(IF(AND(KX$69&gt;=VLOOKUP($KG$41,'Listas Suspensas'!$T$2:$U$13,2,0),KX$69&lt;=VLOOKUP($KJ$41,'Listas Suspensas'!$T$2:$U$13,2,0)),"r",""),"")</f>
        <v/>
      </c>
      <c r="KY72" s="33" t="str">
        <f>IFERROR(IF(AND(KY$69&gt;=VLOOKUP($KG$41,'Listas Suspensas'!$T$2:$U$13,2,0),KY$69&lt;=VLOOKUP($KJ$41,'Listas Suspensas'!$T$2:$U$13,2,0)),"r",""),"")</f>
        <v/>
      </c>
      <c r="KZ72" s="33" t="str">
        <f>IFERROR(IF(AND(KZ$69&gt;=VLOOKUP($KG$41,'Listas Suspensas'!$T$2:$U$13,2,0),KZ$69&lt;=VLOOKUP($KJ$41,'Listas Suspensas'!$T$2:$U$13,2,0)),"r",""),"")</f>
        <v/>
      </c>
      <c r="LA72" s="33" t="str">
        <f>IFERROR(IF(AND(LA$69&gt;=VLOOKUP($KG$41,'Listas Suspensas'!$T$2:$U$13,2,0),LA$69&lt;=VLOOKUP($KJ$41,'Listas Suspensas'!$T$2:$U$13,2,0)),"r",""),"")</f>
        <v/>
      </c>
      <c r="LB72" s="33" t="str">
        <f>IFERROR(IF(AND(LB$69&gt;=VLOOKUP($KG$41,'Listas Suspensas'!$T$2:$U$13,2,0),LB$69&lt;=VLOOKUP($KJ$41,'Listas Suspensas'!$T$2:$U$13,2,0)),"r",""),"")</f>
        <v/>
      </c>
      <c r="LC72" s="33" t="str">
        <f>IFERROR(IF(AND(LC$69&gt;=VLOOKUP($KG$41,'Listas Suspensas'!$T$2:$U$13,2,0),LC$69&lt;=VLOOKUP($KJ$41,'Listas Suspensas'!$T$2:$U$13,2,0)),"r",""),"")</f>
        <v/>
      </c>
      <c r="LD72" s="33" t="str">
        <f>IFERROR(IF(AND(LD$69&gt;=VLOOKUP($KG$41,'Listas Suspensas'!$T$2:$U$13,2,0),LD$69&lt;=VLOOKUP($KJ$41,'Listas Suspensas'!$T$2:$U$13,2,0)),"r",""),"")</f>
        <v/>
      </c>
      <c r="LE72" s="33" t="str">
        <f>IFERROR(IF(AND(LE$69&gt;=VLOOKUP($KG$41,'Listas Suspensas'!$T$2:$U$13,2,0),LE$69&lt;=VLOOKUP($KJ$41,'Listas Suspensas'!$T$2:$U$13,2,0)),"r",""),"")</f>
        <v/>
      </c>
      <c r="LF72" s="33" t="str">
        <f>IFERROR(IF(AND(LF$69&gt;=VLOOKUP($KG$41,'Listas Suspensas'!$T$2:$U$13,2,0),LF$69&lt;=VLOOKUP($KJ$41,'Listas Suspensas'!$T$2:$U$13,2,0)),"r",""),"")</f>
        <v/>
      </c>
      <c r="LG72" s="33" t="str">
        <f>IFERROR(IF(AND(LG$69&gt;=VLOOKUP($KG$41,'Listas Suspensas'!$T$2:$U$13,2,0),LG$69&lt;=VLOOKUP($KJ$41,'Listas Suspensas'!$T$2:$U$13,2,0)),"r",""),"")</f>
        <v/>
      </c>
      <c r="LH72" s="33" t="str">
        <f>IFERROR(IF(AND(LH$69&gt;=VLOOKUP($KG$41,'Listas Suspensas'!$T$2:$U$13,2,0),LH$69&lt;=VLOOKUP($KJ$41,'Listas Suspensas'!$T$2:$U$13,2,0)),"r",""),"")</f>
        <v/>
      </c>
      <c r="LI72" s="33" t="str">
        <f>IFERROR(IF(AND(LI$69&gt;=VLOOKUP($KG$41,'Listas Suspensas'!$T$2:$U$13,2,0),LI$69&lt;=VLOOKUP($KJ$41,'Listas Suspensas'!$T$2:$U$13,2,0)),"r",""),"")</f>
        <v/>
      </c>
      <c r="LJ72" s="33" t="str">
        <f>IFERROR(IF(AND(LJ$69&gt;=VLOOKUP($KG$41,'Listas Suspensas'!$T$2:$U$13,2,0),LJ$69&lt;=VLOOKUP($KJ$41,'Listas Suspensas'!$T$2:$U$13,2,0)),"r",""),"")</f>
        <v/>
      </c>
      <c r="LK72" s="33" t="str">
        <f>IFERROR(IF(AND(LK$69&gt;=VLOOKUP($KG$41,'Listas Suspensas'!$T$2:$U$13,2,0),LK$69&lt;=VLOOKUP($KJ$41,'Listas Suspensas'!$T$2:$U$13,2,0)),"r",""),"")</f>
        <v/>
      </c>
      <c r="LL72" s="33" t="str">
        <f>IFERROR(IF(AND(LL$69&gt;=VLOOKUP($KG$41,'Listas Suspensas'!$T$2:$U$13,2,0),LL$69&lt;=VLOOKUP($KJ$41,'Listas Suspensas'!$T$2:$U$13,2,0)),"r",""),"")</f>
        <v/>
      </c>
      <c r="LM72" s="33" t="str">
        <f>IFERROR(IF(AND(LM$69&gt;=VLOOKUP($KG$41,'Listas Suspensas'!$T$2:$U$13,2,0),LM$69&lt;=VLOOKUP($KJ$41,'Listas Suspensas'!$T$2:$U$13,2,0)),"r",""),"")</f>
        <v/>
      </c>
      <c r="LN72" s="33" t="str">
        <f>IFERROR(IF(AND(LN$69&gt;=VLOOKUP($KG$41,'Listas Suspensas'!$T$2:$U$13,2,0),LN$69&lt;=VLOOKUP($KJ$41,'Listas Suspensas'!$T$2:$U$13,2,0)),"r",""),"")</f>
        <v/>
      </c>
      <c r="LO72" s="33" t="str">
        <f>IFERROR(IF(AND(LO$69&gt;=VLOOKUP($KG$41,'Listas Suspensas'!$T$2:$U$13,2,0),LO$69&lt;=VLOOKUP($KJ$41,'Listas Suspensas'!$T$2:$U$13,2,0)),"r",""),"")</f>
        <v/>
      </c>
      <c r="LP72" s="33" t="str">
        <f>IFERROR(IF(AND(LP$69&gt;=VLOOKUP($KG$41,'Listas Suspensas'!$T$2:$U$13,2,0),LP$69&lt;=VLOOKUP($KJ$41,'Listas Suspensas'!$T$2:$U$13,2,0)),"r",""),"")</f>
        <v/>
      </c>
      <c r="LQ72" s="33" t="str">
        <f>IFERROR(IF(AND(LQ$69&gt;=VLOOKUP($KG$41,'Listas Suspensas'!$T$2:$U$13,2,0),LQ$69&lt;=VLOOKUP($KJ$41,'Listas Suspensas'!$T$2:$U$13,2,0)),"r",""),"")</f>
        <v/>
      </c>
      <c r="LR72" s="33" t="str">
        <f>IFERROR(IF(AND(LR$69&gt;=VLOOKUP($KG$41,'Listas Suspensas'!$T$2:$U$13,2,0),LR$69&lt;=VLOOKUP($KJ$41,'Listas Suspensas'!$T$2:$U$13,2,0)),"r",""),"")</f>
        <v/>
      </c>
      <c r="LS72" s="33" t="str">
        <f>IFERROR(IF(AND(LS$69&gt;=VLOOKUP($KG$41,'Listas Suspensas'!$T$2:$U$13,2,0),LS$69&lt;=VLOOKUP($KJ$41,'Listas Suspensas'!$T$2:$U$13,2,0)),"r",""),"")</f>
        <v/>
      </c>
      <c r="LT72" s="33" t="str">
        <f>IFERROR(IF(AND(LT$69&gt;=VLOOKUP($KG$41,'Listas Suspensas'!$T$2:$U$13,2,0),LT$69&lt;=VLOOKUP($KJ$41,'Listas Suspensas'!$T$2:$U$13,2,0)),"r",""),"")</f>
        <v/>
      </c>
      <c r="LU72" s="33" t="str">
        <f>IFERROR(IF(AND(LU$69&gt;=VLOOKUP($KG$41,'Listas Suspensas'!$T$2:$U$13,2,0),LU$69&lt;=VLOOKUP($KJ$41,'Listas Suspensas'!$T$2:$U$13,2,0)),"r",""),"")</f>
        <v/>
      </c>
      <c r="LV72" s="33" t="str">
        <f>IFERROR(IF(AND(LV$69&gt;=VLOOKUP($KG$41,'Listas Suspensas'!$T$2:$U$13,2,0),LV$69&lt;=VLOOKUP($KJ$41,'Listas Suspensas'!$T$2:$U$13,2,0)),"r",""),"")</f>
        <v/>
      </c>
      <c r="LW72" s="33" t="str">
        <f>IFERROR(IF(AND(LW$69&gt;=VLOOKUP($KG$41,'Listas Suspensas'!$T$2:$U$13,2,0),LW$69&lt;=VLOOKUP($KJ$41,'Listas Suspensas'!$T$2:$U$13,2,0)),"r",""),"")</f>
        <v/>
      </c>
      <c r="LX72" s="33" t="str">
        <f>IFERROR(IF(AND(LX$69&gt;=VLOOKUP($KG$41,'Listas Suspensas'!$T$2:$U$13,2,0),LX$69&lt;=VLOOKUP($KJ$41,'Listas Suspensas'!$T$2:$U$13,2,0)),"r",""),"")</f>
        <v/>
      </c>
      <c r="LY72" s="33" t="str">
        <f>IFERROR(IF(AND(LY$69&gt;=VLOOKUP($KG$41,'Listas Suspensas'!$T$2:$U$13,2,0),LY$69&lt;=VLOOKUP($KJ$41,'Listas Suspensas'!$T$2:$U$13,2,0)),"r",""),"")</f>
        <v/>
      </c>
      <c r="LZ72" s="33" t="str">
        <f>IFERROR(IF(AND(LZ$69&gt;=VLOOKUP($KG$41,'Listas Suspensas'!$T$2:$U$13,2,0),LZ$69&lt;=VLOOKUP($KJ$41,'Listas Suspensas'!$T$2:$U$13,2,0)),"r",""),"")</f>
        <v/>
      </c>
      <c r="MA72" s="33" t="str">
        <f>IFERROR(IF(AND(MA$69&gt;=VLOOKUP($KG$41,'Listas Suspensas'!$T$2:$U$13,2,0),MA$69&lt;=VLOOKUP($KJ$41,'Listas Suspensas'!$T$2:$U$13,2,0)),"r",""),"")</f>
        <v/>
      </c>
      <c r="MB72" s="33" t="str">
        <f>IFERROR(IF(AND(MB$69&gt;=VLOOKUP($KG$41,'Listas Suspensas'!$T$2:$U$13,2,0),MB$69&lt;=VLOOKUP($KJ$41,'Listas Suspensas'!$T$2:$U$13,2,0)),"r",""),"")</f>
        <v/>
      </c>
      <c r="MC72" s="33" t="str">
        <f>IFERROR(IF(AND(MC$69&gt;=VLOOKUP($KG$41,'Listas Suspensas'!$T$2:$U$13,2,0),MC$69&lt;=VLOOKUP($KJ$41,'Listas Suspensas'!$T$2:$U$13,2,0)),"r",""),"")</f>
        <v/>
      </c>
      <c r="MD72" s="113"/>
      <c r="MG72" s="251"/>
      <c r="MH72" s="251"/>
      <c r="MI72" s="264"/>
      <c r="MJ72" s="264"/>
      <c r="MK72" s="264"/>
      <c r="ML72" s="264"/>
      <c r="MM72" s="264"/>
      <c r="MN72" s="264"/>
      <c r="MO72" s="264"/>
      <c r="MP72" s="264"/>
      <c r="MQ72" s="264"/>
      <c r="MR72" s="265" t="s">
        <v>765</v>
      </c>
      <c r="MS72" s="266"/>
      <c r="MT72" s="266"/>
      <c r="MU72" s="266"/>
      <c r="MV72" s="266"/>
      <c r="MW72" s="266"/>
      <c r="MX72" s="266"/>
      <c r="MY72" s="266"/>
      <c r="MZ72" s="33" t="str">
        <f>IFERROR(IF(AND(MZ$69&gt;=VLOOKUP($ML$41,'Listas Suspensas'!$T$2:$U$13,2,0),MZ$69&lt;=VLOOKUP($MO$41,'Listas Suspensas'!$T$2:$U$13,2,0)),"r",""),"")</f>
        <v/>
      </c>
      <c r="NA72" s="33" t="str">
        <f>IFERROR(IF(AND(NA$69&gt;=VLOOKUP($ML$41,'Listas Suspensas'!$T$2:$U$13,2,0),NA$69&lt;=VLOOKUP($MO$41,'Listas Suspensas'!$T$2:$U$13,2,0)),"r",""),"")</f>
        <v/>
      </c>
      <c r="NB72" s="33" t="str">
        <f>IFERROR(IF(AND(NB$69&gt;=VLOOKUP($ML$41,'Listas Suspensas'!$T$2:$U$13,2,0),NB$69&lt;=VLOOKUP($MO$41,'Listas Suspensas'!$T$2:$U$13,2,0)),"r",""),"")</f>
        <v/>
      </c>
      <c r="NC72" s="33" t="str">
        <f>IFERROR(IF(AND(NC$69&gt;=VLOOKUP($ML$41,'Listas Suspensas'!$T$2:$U$13,2,0),NC$69&lt;=VLOOKUP($MO$41,'Listas Suspensas'!$T$2:$U$13,2,0)),"r",""),"")</f>
        <v/>
      </c>
      <c r="ND72" s="33" t="str">
        <f>IFERROR(IF(AND(ND$69&gt;=VLOOKUP($ML$41,'Listas Suspensas'!$T$2:$U$13,2,0),ND$69&lt;=VLOOKUP($MO$41,'Listas Suspensas'!$T$2:$U$13,2,0)),"r",""),"")</f>
        <v/>
      </c>
      <c r="NE72" s="33" t="str">
        <f>IFERROR(IF(AND(NE$69&gt;=VLOOKUP($ML$41,'Listas Suspensas'!$T$2:$U$13,2,0),NE$69&lt;=VLOOKUP($MO$41,'Listas Suspensas'!$T$2:$U$13,2,0)),"r",""),"")</f>
        <v/>
      </c>
      <c r="NF72" s="33" t="str">
        <f>IFERROR(IF(AND(NF$69&gt;=VLOOKUP($ML$41,'Listas Suspensas'!$T$2:$U$13,2,0),NF$69&lt;=VLOOKUP($MO$41,'Listas Suspensas'!$T$2:$U$13,2,0)),"r",""),"")</f>
        <v/>
      </c>
      <c r="NG72" s="33" t="str">
        <f>IFERROR(IF(AND(NG$69&gt;=VLOOKUP($ML$41,'Listas Suspensas'!$T$2:$U$13,2,0),NG$69&lt;=VLOOKUP($MO$41,'Listas Suspensas'!$T$2:$U$13,2,0)),"r",""),"")</f>
        <v/>
      </c>
      <c r="NH72" s="33" t="str">
        <f>IFERROR(IF(AND(NH$69&gt;=VLOOKUP($ML$41,'Listas Suspensas'!$T$2:$U$13,2,0),NH$69&lt;=VLOOKUP($MO$41,'Listas Suspensas'!$T$2:$U$13,2,0)),"r",""),"")</f>
        <v/>
      </c>
      <c r="NI72" s="33" t="str">
        <f>IFERROR(IF(AND(NI$69&gt;=VLOOKUP($ML$41,'Listas Suspensas'!$T$2:$U$13,2,0),NI$69&lt;=VLOOKUP($MO$41,'Listas Suspensas'!$T$2:$U$13,2,0)),"r",""),"")</f>
        <v/>
      </c>
      <c r="NJ72" s="33" t="str">
        <f>IFERROR(IF(AND(NJ$69&gt;=VLOOKUP($ML$41,'Listas Suspensas'!$T$2:$U$13,2,0),NJ$69&lt;=VLOOKUP($MO$41,'Listas Suspensas'!$T$2:$U$13,2,0)),"r",""),"")</f>
        <v/>
      </c>
      <c r="NK72" s="33" t="str">
        <f>IFERROR(IF(AND(NK$69&gt;=VLOOKUP($ML$41,'Listas Suspensas'!$T$2:$U$13,2,0),NK$69&lt;=VLOOKUP($MO$41,'Listas Suspensas'!$T$2:$U$13,2,0)),"r",""),"")</f>
        <v/>
      </c>
      <c r="NL72" s="33" t="str">
        <f>IFERROR(IF(AND(NL$69&gt;=VLOOKUP($ML$41,'Listas Suspensas'!$T$2:$U$13,2,0),NL$69&lt;=VLOOKUP($MO$41,'Listas Suspensas'!$T$2:$U$13,2,0)),"r",""),"")</f>
        <v/>
      </c>
      <c r="NM72" s="33" t="str">
        <f>IFERROR(IF(AND(NM$69&gt;=VLOOKUP($ML$41,'Listas Suspensas'!$T$2:$U$13,2,0),NM$69&lt;=VLOOKUP($MO$41,'Listas Suspensas'!$T$2:$U$13,2,0)),"r",""),"")</f>
        <v/>
      </c>
      <c r="NN72" s="33" t="str">
        <f>IFERROR(IF(AND(NN$69&gt;=VLOOKUP($ML$41,'Listas Suspensas'!$T$2:$U$13,2,0),NN$69&lt;=VLOOKUP($MO$41,'Listas Suspensas'!$T$2:$U$13,2,0)),"r",""),"")</f>
        <v/>
      </c>
      <c r="NO72" s="33" t="str">
        <f>IFERROR(IF(AND(NO$69&gt;=VLOOKUP($ML$41,'Listas Suspensas'!$T$2:$U$13,2,0),NO$69&lt;=VLOOKUP($MO$41,'Listas Suspensas'!$T$2:$U$13,2,0)),"r",""),"")</f>
        <v/>
      </c>
      <c r="NP72" s="33" t="str">
        <f>IFERROR(IF(AND(NP$69&gt;=VLOOKUP($ML$41,'Listas Suspensas'!$T$2:$U$13,2,0),NP$69&lt;=VLOOKUP($MO$41,'Listas Suspensas'!$T$2:$U$13,2,0)),"r",""),"")</f>
        <v/>
      </c>
      <c r="NQ72" s="33" t="str">
        <f>IFERROR(IF(AND(NQ$69&gt;=VLOOKUP($ML$41,'Listas Suspensas'!$T$2:$U$13,2,0),NQ$69&lt;=VLOOKUP($MO$41,'Listas Suspensas'!$T$2:$U$13,2,0)),"r",""),"")</f>
        <v/>
      </c>
      <c r="NR72" s="33" t="str">
        <f>IFERROR(IF(AND(NR$69&gt;=VLOOKUP($ML$41,'Listas Suspensas'!$T$2:$U$13,2,0),NR$69&lt;=VLOOKUP($MO$41,'Listas Suspensas'!$T$2:$U$13,2,0)),"r",""),"")</f>
        <v/>
      </c>
      <c r="NS72" s="33" t="str">
        <f>IFERROR(IF(AND(NS$69&gt;=VLOOKUP($ML$41,'Listas Suspensas'!$T$2:$U$13,2,0),NS$69&lt;=VLOOKUP($MO$41,'Listas Suspensas'!$T$2:$U$13,2,0)),"r",""),"")</f>
        <v/>
      </c>
      <c r="NT72" s="33" t="str">
        <f>IFERROR(IF(AND(NT$69&gt;=VLOOKUP($ML$41,'Listas Suspensas'!$T$2:$U$13,2,0),NT$69&lt;=VLOOKUP($MO$41,'Listas Suspensas'!$T$2:$U$13,2,0)),"r",""),"")</f>
        <v/>
      </c>
      <c r="NU72" s="33" t="str">
        <f>IFERROR(IF(AND(NU$69&gt;=VLOOKUP($ML$41,'Listas Suspensas'!$T$2:$U$13,2,0),NU$69&lt;=VLOOKUP($MO$41,'Listas Suspensas'!$T$2:$U$13,2,0)),"r",""),"")</f>
        <v/>
      </c>
      <c r="NV72" s="33" t="str">
        <f>IFERROR(IF(AND(NV$69&gt;=VLOOKUP($ML$41,'Listas Suspensas'!$T$2:$U$13,2,0),NV$69&lt;=VLOOKUP($MO$41,'Listas Suspensas'!$T$2:$U$13,2,0)),"r",""),"")</f>
        <v/>
      </c>
      <c r="NW72" s="33" t="str">
        <f>IFERROR(IF(AND(NW$69&gt;=VLOOKUP($ML$41,'Listas Suspensas'!$T$2:$U$13,2,0),NW$69&lt;=VLOOKUP($MO$41,'Listas Suspensas'!$T$2:$U$13,2,0)),"r",""),"")</f>
        <v/>
      </c>
      <c r="NX72" s="33" t="str">
        <f>IFERROR(IF(AND(NX$69&gt;=VLOOKUP($ML$41,'Listas Suspensas'!$T$2:$U$13,2,0),NX$69&lt;=VLOOKUP($MO$41,'Listas Suspensas'!$T$2:$U$13,2,0)),"r",""),"")</f>
        <v/>
      </c>
      <c r="NY72" s="33" t="str">
        <f>IFERROR(IF(AND(NY$69&gt;=VLOOKUP($ML$41,'Listas Suspensas'!$T$2:$U$13,2,0),NY$69&lt;=VLOOKUP($MO$41,'Listas Suspensas'!$T$2:$U$13,2,0)),"r",""),"")</f>
        <v/>
      </c>
      <c r="NZ72" s="33" t="str">
        <f>IFERROR(IF(AND(NZ$69&gt;=VLOOKUP($ML$41,'Listas Suspensas'!$T$2:$U$13,2,0),NZ$69&lt;=VLOOKUP($MO$41,'Listas Suspensas'!$T$2:$U$13,2,0)),"r",""),"")</f>
        <v/>
      </c>
      <c r="OA72" s="33" t="str">
        <f>IFERROR(IF(AND(OA$69&gt;=VLOOKUP($ML$41,'Listas Suspensas'!$T$2:$U$13,2,0),OA$69&lt;=VLOOKUP($MO$41,'Listas Suspensas'!$T$2:$U$13,2,0)),"r",""),"")</f>
        <v/>
      </c>
      <c r="OB72" s="33" t="str">
        <f>IFERROR(IF(AND(OB$69&gt;=VLOOKUP($ML$41,'Listas Suspensas'!$T$2:$U$13,2,0),OB$69&lt;=VLOOKUP($MO$41,'Listas Suspensas'!$T$2:$U$13,2,0)),"r",""),"")</f>
        <v/>
      </c>
      <c r="OC72" s="33" t="str">
        <f>IFERROR(IF(AND(OC$69&gt;=VLOOKUP($ML$41,'Listas Suspensas'!$T$2:$U$13,2,0),OC$69&lt;=VLOOKUP($MO$41,'Listas Suspensas'!$T$2:$U$13,2,0)),"r",""),"")</f>
        <v/>
      </c>
      <c r="OD72" s="33" t="str">
        <f>IFERROR(IF(AND(OD$69&gt;=VLOOKUP($ML$41,'Listas Suspensas'!$T$2:$U$13,2,0),OD$69&lt;=VLOOKUP($MO$41,'Listas Suspensas'!$T$2:$U$13,2,0)),"r",""),"")</f>
        <v/>
      </c>
      <c r="OE72" s="33" t="str">
        <f>IFERROR(IF(AND(OE$69&gt;=VLOOKUP($ML$41,'Listas Suspensas'!$T$2:$U$13,2,0),OE$69&lt;=VLOOKUP($MO$41,'Listas Suspensas'!$T$2:$U$13,2,0)),"r",""),"")</f>
        <v/>
      </c>
      <c r="OF72" s="33" t="str">
        <f>IFERROR(IF(AND(OF$69&gt;=VLOOKUP($ML$41,'Listas Suspensas'!$T$2:$U$13,2,0),OF$69&lt;=VLOOKUP($MO$41,'Listas Suspensas'!$T$2:$U$13,2,0)),"r",""),"")</f>
        <v/>
      </c>
      <c r="OG72" s="33" t="str">
        <f>IFERROR(IF(AND(OG$69&gt;=VLOOKUP($ML$41,'Listas Suspensas'!$T$2:$U$13,2,0),OG$69&lt;=VLOOKUP($MO$41,'Listas Suspensas'!$T$2:$U$13,2,0)),"r",""),"")</f>
        <v/>
      </c>
      <c r="OH72" s="33" t="str">
        <f>IFERROR(IF(AND(OH$69&gt;=VLOOKUP($ML$41,'Listas Suspensas'!$T$2:$U$13,2,0),OH$69&lt;=VLOOKUP($MO$41,'Listas Suspensas'!$T$2:$U$13,2,0)),"r",""),"")</f>
        <v/>
      </c>
      <c r="OI72" s="113"/>
      <c r="OL72" s="251"/>
      <c r="OM72" s="251"/>
      <c r="ON72" s="264"/>
      <c r="OO72" s="264"/>
      <c r="OP72" s="264"/>
      <c r="OQ72" s="264"/>
      <c r="OR72" s="264"/>
      <c r="OS72" s="264"/>
      <c r="OT72" s="264"/>
      <c r="OU72" s="264"/>
      <c r="OV72" s="264"/>
      <c r="OW72" s="265" t="s">
        <v>765</v>
      </c>
      <c r="OX72" s="266"/>
      <c r="OY72" s="266"/>
      <c r="OZ72" s="266"/>
      <c r="PA72" s="266"/>
      <c r="PB72" s="266"/>
      <c r="PC72" s="266"/>
      <c r="PD72" s="266"/>
      <c r="PE72" s="33" t="str">
        <f>IFERROR(IF(AND(PE$69&gt;=VLOOKUP($OQ$41,'Listas Suspensas'!$T$2:$U$13,2,0),PE$69&lt;=VLOOKUP($OT$41,'Listas Suspensas'!$T$2:$U$13,2,0)),"r",""),"")</f>
        <v/>
      </c>
      <c r="PF72" s="33" t="str">
        <f>IFERROR(IF(AND(PF$69&gt;=VLOOKUP($OQ$41,'Listas Suspensas'!$T$2:$U$13,2,0),PF$69&lt;=VLOOKUP($OT$41,'Listas Suspensas'!$T$2:$U$13,2,0)),"r",""),"")</f>
        <v/>
      </c>
      <c r="PG72" s="33" t="str">
        <f>IFERROR(IF(AND(PG$69&gt;=VLOOKUP($OQ$41,'Listas Suspensas'!$T$2:$U$13,2,0),PG$69&lt;=VLOOKUP($OT$41,'Listas Suspensas'!$T$2:$U$13,2,0)),"r",""),"")</f>
        <v/>
      </c>
      <c r="PH72" s="33" t="str">
        <f>IFERROR(IF(AND(PH$69&gt;=VLOOKUP($OQ$41,'Listas Suspensas'!$T$2:$U$13,2,0),PH$69&lt;=VLOOKUP($OT$41,'Listas Suspensas'!$T$2:$U$13,2,0)),"r",""),"")</f>
        <v/>
      </c>
      <c r="PI72" s="33" t="str">
        <f>IFERROR(IF(AND(PI$69&gt;=VLOOKUP($OQ$41,'Listas Suspensas'!$T$2:$U$13,2,0),PI$69&lt;=VLOOKUP($OT$41,'Listas Suspensas'!$T$2:$U$13,2,0)),"r",""),"")</f>
        <v/>
      </c>
      <c r="PJ72" s="33" t="str">
        <f>IFERROR(IF(AND(PJ$69&gt;=VLOOKUP($OQ$41,'Listas Suspensas'!$T$2:$U$13,2,0),PJ$69&lt;=VLOOKUP($OT$41,'Listas Suspensas'!$T$2:$U$13,2,0)),"r",""),"")</f>
        <v/>
      </c>
      <c r="PK72" s="33" t="str">
        <f>IFERROR(IF(AND(PK$69&gt;=VLOOKUP($OQ$41,'Listas Suspensas'!$T$2:$U$13,2,0),PK$69&lt;=VLOOKUP($OT$41,'Listas Suspensas'!$T$2:$U$13,2,0)),"r",""),"")</f>
        <v/>
      </c>
      <c r="PL72" s="33" t="str">
        <f>IFERROR(IF(AND(PL$69&gt;=VLOOKUP($OQ$41,'Listas Suspensas'!$T$2:$U$13,2,0),PL$69&lt;=VLOOKUP($OT$41,'Listas Suspensas'!$T$2:$U$13,2,0)),"r",""),"")</f>
        <v/>
      </c>
      <c r="PM72" s="33" t="str">
        <f>IFERROR(IF(AND(PM$69&gt;=VLOOKUP($OQ$41,'Listas Suspensas'!$T$2:$U$13,2,0),PM$69&lt;=VLOOKUP($OT$41,'Listas Suspensas'!$T$2:$U$13,2,0)),"r",""),"")</f>
        <v/>
      </c>
      <c r="PN72" s="33" t="str">
        <f>IFERROR(IF(AND(PN$69&gt;=VLOOKUP($OQ$41,'Listas Suspensas'!$T$2:$U$13,2,0),PN$69&lt;=VLOOKUP($OT$41,'Listas Suspensas'!$T$2:$U$13,2,0)),"r",""),"")</f>
        <v/>
      </c>
      <c r="PO72" s="33" t="str">
        <f>IFERROR(IF(AND(PO$69&gt;=VLOOKUP($OQ$41,'Listas Suspensas'!$T$2:$U$13,2,0),PO$69&lt;=VLOOKUP($OT$41,'Listas Suspensas'!$T$2:$U$13,2,0)),"r",""),"")</f>
        <v/>
      </c>
      <c r="PP72" s="33" t="str">
        <f>IFERROR(IF(AND(PP$69&gt;=VLOOKUP($OQ$41,'Listas Suspensas'!$T$2:$U$13,2,0),PP$69&lt;=VLOOKUP($OT$41,'Listas Suspensas'!$T$2:$U$13,2,0)),"r",""),"")</f>
        <v/>
      </c>
      <c r="PQ72" s="33" t="str">
        <f>IFERROR(IF(AND(PQ$69&gt;=VLOOKUP($OQ$41,'Listas Suspensas'!$T$2:$U$13,2,0),PQ$69&lt;=VLOOKUP($OT$41,'Listas Suspensas'!$T$2:$U$13,2,0)),"r",""),"")</f>
        <v/>
      </c>
      <c r="PR72" s="33" t="str">
        <f>IFERROR(IF(AND(PR$69&gt;=VLOOKUP($OQ$41,'Listas Suspensas'!$T$2:$U$13,2,0),PR$69&lt;=VLOOKUP($OT$41,'Listas Suspensas'!$T$2:$U$13,2,0)),"r",""),"")</f>
        <v/>
      </c>
      <c r="PS72" s="33" t="str">
        <f>IFERROR(IF(AND(PS$69&gt;=VLOOKUP($OQ$41,'Listas Suspensas'!$T$2:$U$13,2,0),PS$69&lt;=VLOOKUP($OT$41,'Listas Suspensas'!$T$2:$U$13,2,0)),"r",""),"")</f>
        <v/>
      </c>
      <c r="PT72" s="33" t="str">
        <f>IFERROR(IF(AND(PT$69&gt;=VLOOKUP($OQ$41,'Listas Suspensas'!$T$2:$U$13,2,0),PT$69&lt;=VLOOKUP($OT$41,'Listas Suspensas'!$T$2:$U$13,2,0)),"r",""),"")</f>
        <v/>
      </c>
      <c r="PU72" s="33" t="str">
        <f>IFERROR(IF(AND(PU$69&gt;=VLOOKUP($OQ$41,'Listas Suspensas'!$T$2:$U$13,2,0),PU$69&lt;=VLOOKUP($OT$41,'Listas Suspensas'!$T$2:$U$13,2,0)),"r",""),"")</f>
        <v/>
      </c>
      <c r="PV72" s="33" t="str">
        <f>IFERROR(IF(AND(PV$69&gt;=VLOOKUP($OQ$41,'Listas Suspensas'!$T$2:$U$13,2,0),PV$69&lt;=VLOOKUP($OT$41,'Listas Suspensas'!$T$2:$U$13,2,0)),"r",""),"")</f>
        <v/>
      </c>
      <c r="PW72" s="33" t="str">
        <f>IFERROR(IF(AND(PW$69&gt;=VLOOKUP($OQ$41,'Listas Suspensas'!$T$2:$U$13,2,0),PW$69&lt;=VLOOKUP($OT$41,'Listas Suspensas'!$T$2:$U$13,2,0)),"r",""),"")</f>
        <v/>
      </c>
      <c r="PX72" s="33" t="str">
        <f>IFERROR(IF(AND(PX$69&gt;=VLOOKUP($OQ$41,'Listas Suspensas'!$T$2:$U$13,2,0),PX$69&lt;=VLOOKUP($OT$41,'Listas Suspensas'!$T$2:$U$13,2,0)),"r",""),"")</f>
        <v/>
      </c>
      <c r="PY72" s="33" t="str">
        <f>IFERROR(IF(AND(PY$69&gt;=VLOOKUP($OQ$41,'Listas Suspensas'!$T$2:$U$13,2,0),PY$69&lt;=VLOOKUP($OT$41,'Listas Suspensas'!$T$2:$U$13,2,0)),"r",""),"")</f>
        <v/>
      </c>
      <c r="PZ72" s="33" t="str">
        <f>IFERROR(IF(AND(PZ$69&gt;=VLOOKUP($OQ$41,'Listas Suspensas'!$T$2:$U$13,2,0),PZ$69&lt;=VLOOKUP($OT$41,'Listas Suspensas'!$T$2:$U$13,2,0)),"r",""),"")</f>
        <v/>
      </c>
      <c r="QA72" s="33" t="str">
        <f>IFERROR(IF(AND(QA$69&gt;=VLOOKUP($OQ$41,'Listas Suspensas'!$T$2:$U$13,2,0),QA$69&lt;=VLOOKUP($OT$41,'Listas Suspensas'!$T$2:$U$13,2,0)),"r",""),"")</f>
        <v/>
      </c>
      <c r="QB72" s="33" t="str">
        <f>IFERROR(IF(AND(QB$69&gt;=VLOOKUP($OQ$41,'Listas Suspensas'!$T$2:$U$13,2,0),QB$69&lt;=VLOOKUP($OT$41,'Listas Suspensas'!$T$2:$U$13,2,0)),"r",""),"")</f>
        <v/>
      </c>
      <c r="QC72" s="33" t="str">
        <f>IFERROR(IF(AND(QC$69&gt;=VLOOKUP($OQ$41,'Listas Suspensas'!$T$2:$U$13,2,0),QC$69&lt;=VLOOKUP($OT$41,'Listas Suspensas'!$T$2:$U$13,2,0)),"r",""),"")</f>
        <v/>
      </c>
      <c r="QD72" s="33" t="str">
        <f>IFERROR(IF(AND(QD$69&gt;=VLOOKUP($OQ$41,'Listas Suspensas'!$T$2:$U$13,2,0),QD$69&lt;=VLOOKUP($OT$41,'Listas Suspensas'!$T$2:$U$13,2,0)),"r",""),"")</f>
        <v/>
      </c>
      <c r="QE72" s="33" t="str">
        <f>IFERROR(IF(AND(QE$69&gt;=VLOOKUP($OQ$41,'Listas Suspensas'!$T$2:$U$13,2,0),QE$69&lt;=VLOOKUP($OT$41,'Listas Suspensas'!$T$2:$U$13,2,0)),"r",""),"")</f>
        <v/>
      </c>
      <c r="QF72" s="33" t="str">
        <f>IFERROR(IF(AND(QF$69&gt;=VLOOKUP($OQ$41,'Listas Suspensas'!$T$2:$U$13,2,0),QF$69&lt;=VLOOKUP($OT$41,'Listas Suspensas'!$T$2:$U$13,2,0)),"r",""),"")</f>
        <v/>
      </c>
      <c r="QG72" s="33" t="str">
        <f>IFERROR(IF(AND(QG$69&gt;=VLOOKUP($OQ$41,'Listas Suspensas'!$T$2:$U$13,2,0),QG$69&lt;=VLOOKUP($OT$41,'Listas Suspensas'!$T$2:$U$13,2,0)),"r",""),"")</f>
        <v/>
      </c>
      <c r="QH72" s="33" t="str">
        <f>IFERROR(IF(AND(QH$69&gt;=VLOOKUP($OQ$41,'Listas Suspensas'!$T$2:$U$13,2,0),QH$69&lt;=VLOOKUP($OT$41,'Listas Suspensas'!$T$2:$U$13,2,0)),"r",""),"")</f>
        <v/>
      </c>
      <c r="QI72" s="33" t="str">
        <f>IFERROR(IF(AND(QI$69&gt;=VLOOKUP($OQ$41,'Listas Suspensas'!$T$2:$U$13,2,0),QI$69&lt;=VLOOKUP($OT$41,'Listas Suspensas'!$T$2:$U$13,2,0)),"r",""),"")</f>
        <v/>
      </c>
      <c r="QJ72" s="33" t="str">
        <f>IFERROR(IF(AND(QJ$69&gt;=VLOOKUP($OQ$41,'Listas Suspensas'!$T$2:$U$13,2,0),QJ$69&lt;=VLOOKUP($OT$41,'Listas Suspensas'!$T$2:$U$13,2,0)),"r",""),"")</f>
        <v/>
      </c>
      <c r="QK72" s="33" t="str">
        <f>IFERROR(IF(AND(QK$69&gt;=VLOOKUP($OQ$41,'Listas Suspensas'!$T$2:$U$13,2,0),QK$69&lt;=VLOOKUP($OT$41,'Listas Suspensas'!$T$2:$U$13,2,0)),"r",""),"")</f>
        <v/>
      </c>
      <c r="QL72" s="33" t="str">
        <f>IFERROR(IF(AND(QL$69&gt;=VLOOKUP($OQ$41,'Listas Suspensas'!$T$2:$U$13,2,0),QL$69&lt;=VLOOKUP($OT$41,'Listas Suspensas'!$T$2:$U$13,2,0)),"r",""),"")</f>
        <v/>
      </c>
      <c r="QM72" s="33" t="str">
        <f>IFERROR(IF(AND(QM$69&gt;=VLOOKUP($OQ$41,'Listas Suspensas'!$T$2:$U$13,2,0),QM$69&lt;=VLOOKUP($OT$41,'Listas Suspensas'!$T$2:$U$13,2,0)),"r",""),"")</f>
        <v/>
      </c>
      <c r="QN72" s="113"/>
      <c r="QQ72" s="251"/>
      <c r="QR72" s="251"/>
      <c r="QS72" s="264"/>
      <c r="QT72" s="264"/>
      <c r="QU72" s="264"/>
      <c r="QV72" s="264"/>
      <c r="QW72" s="264"/>
      <c r="QX72" s="264"/>
      <c r="QY72" s="264"/>
      <c r="QZ72" s="264"/>
      <c r="RA72" s="264"/>
      <c r="RB72" s="265" t="s">
        <v>765</v>
      </c>
      <c r="RC72" s="266"/>
      <c r="RD72" s="266"/>
      <c r="RE72" s="266"/>
      <c r="RF72" s="266"/>
      <c r="RG72" s="266"/>
      <c r="RH72" s="266"/>
      <c r="RI72" s="266"/>
      <c r="RJ72" s="33" t="str">
        <f>IFERROR(IF(AND(RJ$69&gt;=VLOOKUP($QV$41,'Listas Suspensas'!$T$2:$U$13,2,0),RJ$69&lt;=VLOOKUP($QY$41,'Listas Suspensas'!$T$2:$U$13,2,0)),"r",""),"")</f>
        <v/>
      </c>
      <c r="RK72" s="33" t="str">
        <f>IFERROR(IF(AND(RK$69&gt;=VLOOKUP($QV$41,'Listas Suspensas'!$T$2:$U$13,2,0),RK$69&lt;=VLOOKUP($QY$41,'Listas Suspensas'!$T$2:$U$13,2,0)),"r",""),"")</f>
        <v/>
      </c>
      <c r="RL72" s="33" t="str">
        <f>IFERROR(IF(AND(RL$69&gt;=VLOOKUP($QV$41,'Listas Suspensas'!$T$2:$U$13,2,0),RL$69&lt;=VLOOKUP($QY$41,'Listas Suspensas'!$T$2:$U$13,2,0)),"r",""),"")</f>
        <v/>
      </c>
      <c r="RM72" s="33" t="str">
        <f>IFERROR(IF(AND(RM$69&gt;=VLOOKUP($QV$41,'Listas Suspensas'!$T$2:$U$13,2,0),RM$69&lt;=VLOOKUP($QY$41,'Listas Suspensas'!$T$2:$U$13,2,0)),"r",""),"")</f>
        <v/>
      </c>
      <c r="RN72" s="33" t="str">
        <f>IFERROR(IF(AND(RN$69&gt;=VLOOKUP($QV$41,'Listas Suspensas'!$T$2:$U$13,2,0),RN$69&lt;=VLOOKUP($QY$41,'Listas Suspensas'!$T$2:$U$13,2,0)),"r",""),"")</f>
        <v/>
      </c>
      <c r="RO72" s="33" t="str">
        <f>IFERROR(IF(AND(RO$69&gt;=VLOOKUP($QV$41,'Listas Suspensas'!$T$2:$U$13,2,0),RO$69&lt;=VLOOKUP($QY$41,'Listas Suspensas'!$T$2:$U$13,2,0)),"r",""),"")</f>
        <v/>
      </c>
      <c r="RP72" s="33" t="str">
        <f>IFERROR(IF(AND(RP$69&gt;=VLOOKUP($QV$41,'Listas Suspensas'!$T$2:$U$13,2,0),RP$69&lt;=VLOOKUP($QY$41,'Listas Suspensas'!$T$2:$U$13,2,0)),"r",""),"")</f>
        <v/>
      </c>
      <c r="RQ72" s="33" t="str">
        <f>IFERROR(IF(AND(RQ$69&gt;=VLOOKUP($QV$41,'Listas Suspensas'!$T$2:$U$13,2,0),RQ$69&lt;=VLOOKUP($QY$41,'Listas Suspensas'!$T$2:$U$13,2,0)),"r",""),"")</f>
        <v/>
      </c>
      <c r="RR72" s="33" t="str">
        <f>IFERROR(IF(AND(RR$69&gt;=VLOOKUP($QV$41,'Listas Suspensas'!$T$2:$U$13,2,0),RR$69&lt;=VLOOKUP($QY$41,'Listas Suspensas'!$T$2:$U$13,2,0)),"r",""),"")</f>
        <v/>
      </c>
      <c r="RS72" s="33" t="str">
        <f>IFERROR(IF(AND(RS$69&gt;=VLOOKUP($QV$41,'Listas Suspensas'!$T$2:$U$13,2,0),RS$69&lt;=VLOOKUP($QY$41,'Listas Suspensas'!$T$2:$U$13,2,0)),"r",""),"")</f>
        <v/>
      </c>
      <c r="RT72" s="33" t="str">
        <f>IFERROR(IF(AND(RT$69&gt;=VLOOKUP($QV$41,'Listas Suspensas'!$T$2:$U$13,2,0),RT$69&lt;=VLOOKUP($QY$41,'Listas Suspensas'!$T$2:$U$13,2,0)),"r",""),"")</f>
        <v/>
      </c>
      <c r="RU72" s="33" t="str">
        <f>IFERROR(IF(AND(RU$69&gt;=VLOOKUP($QV$41,'Listas Suspensas'!$T$2:$U$13,2,0),RU$69&lt;=VLOOKUP($QY$41,'Listas Suspensas'!$T$2:$U$13,2,0)),"r",""),"")</f>
        <v/>
      </c>
      <c r="RV72" s="33" t="str">
        <f>IFERROR(IF(AND(RV$69&gt;=VLOOKUP($QV$41,'Listas Suspensas'!$T$2:$U$13,2,0),RV$69&lt;=VLOOKUP($QY$41,'Listas Suspensas'!$T$2:$U$13,2,0)),"r",""),"")</f>
        <v/>
      </c>
      <c r="RW72" s="33" t="str">
        <f>IFERROR(IF(AND(RW$69&gt;=VLOOKUP($QV$41,'Listas Suspensas'!$T$2:$U$13,2,0),RW$69&lt;=VLOOKUP($QY$41,'Listas Suspensas'!$T$2:$U$13,2,0)),"r",""),"")</f>
        <v/>
      </c>
      <c r="RX72" s="33" t="str">
        <f>IFERROR(IF(AND(RX$69&gt;=VLOOKUP($QV$41,'Listas Suspensas'!$T$2:$U$13,2,0),RX$69&lt;=VLOOKUP($QY$41,'Listas Suspensas'!$T$2:$U$13,2,0)),"r",""),"")</f>
        <v/>
      </c>
      <c r="RY72" s="33" t="str">
        <f>IFERROR(IF(AND(RY$69&gt;=VLOOKUP($QV$41,'Listas Suspensas'!$T$2:$U$13,2,0),RY$69&lt;=VLOOKUP($QY$41,'Listas Suspensas'!$T$2:$U$13,2,0)),"r",""),"")</f>
        <v/>
      </c>
      <c r="RZ72" s="33" t="str">
        <f>IFERROR(IF(AND(RZ$69&gt;=VLOOKUP($QV$41,'Listas Suspensas'!$T$2:$U$13,2,0),RZ$69&lt;=VLOOKUP($QY$41,'Listas Suspensas'!$T$2:$U$13,2,0)),"r",""),"")</f>
        <v/>
      </c>
      <c r="SA72" s="33" t="str">
        <f>IFERROR(IF(AND(SA$69&gt;=VLOOKUP($QV$41,'Listas Suspensas'!$T$2:$U$13,2,0),SA$69&lt;=VLOOKUP($QY$41,'Listas Suspensas'!$T$2:$U$13,2,0)),"r",""),"")</f>
        <v/>
      </c>
      <c r="SB72" s="33" t="str">
        <f>IFERROR(IF(AND(SB$69&gt;=VLOOKUP($QV$41,'Listas Suspensas'!$T$2:$U$13,2,0),SB$69&lt;=VLOOKUP($QY$41,'Listas Suspensas'!$T$2:$U$13,2,0)),"r",""),"")</f>
        <v/>
      </c>
      <c r="SC72" s="33" t="str">
        <f>IFERROR(IF(AND(SC$69&gt;=VLOOKUP($QV$41,'Listas Suspensas'!$T$2:$U$13,2,0),SC$69&lt;=VLOOKUP($QY$41,'Listas Suspensas'!$T$2:$U$13,2,0)),"r",""),"")</f>
        <v/>
      </c>
      <c r="SD72" s="33" t="str">
        <f>IFERROR(IF(AND(SD$69&gt;=VLOOKUP($QV$41,'Listas Suspensas'!$T$2:$U$13,2,0),SD$69&lt;=VLOOKUP($QY$41,'Listas Suspensas'!$T$2:$U$13,2,0)),"r",""),"")</f>
        <v/>
      </c>
      <c r="SE72" s="33" t="str">
        <f>IFERROR(IF(AND(SE$69&gt;=VLOOKUP($QV$41,'Listas Suspensas'!$T$2:$U$13,2,0),SE$69&lt;=VLOOKUP($QY$41,'Listas Suspensas'!$T$2:$U$13,2,0)),"r",""),"")</f>
        <v/>
      </c>
      <c r="SF72" s="33" t="str">
        <f>IFERROR(IF(AND(SF$69&gt;=VLOOKUP($QV$41,'Listas Suspensas'!$T$2:$U$13,2,0),SF$69&lt;=VLOOKUP($QY$41,'Listas Suspensas'!$T$2:$U$13,2,0)),"r",""),"")</f>
        <v/>
      </c>
      <c r="SG72" s="33" t="str">
        <f>IFERROR(IF(AND(SG$69&gt;=VLOOKUP($QV$41,'Listas Suspensas'!$T$2:$U$13,2,0),SG$69&lt;=VLOOKUP($QY$41,'Listas Suspensas'!$T$2:$U$13,2,0)),"r",""),"")</f>
        <v/>
      </c>
      <c r="SH72" s="33" t="str">
        <f>IFERROR(IF(AND(SH$69&gt;=VLOOKUP($QV$41,'Listas Suspensas'!$T$2:$U$13,2,0),SH$69&lt;=VLOOKUP($QY$41,'Listas Suspensas'!$T$2:$U$13,2,0)),"r",""),"")</f>
        <v/>
      </c>
      <c r="SI72" s="33" t="str">
        <f>IFERROR(IF(AND(SI$69&gt;=VLOOKUP($QV$41,'Listas Suspensas'!$T$2:$U$13,2,0),SI$69&lt;=VLOOKUP($QY$41,'Listas Suspensas'!$T$2:$U$13,2,0)),"r",""),"")</f>
        <v/>
      </c>
      <c r="SJ72" s="33" t="str">
        <f>IFERROR(IF(AND(SJ$69&gt;=VLOOKUP($QV$41,'Listas Suspensas'!$T$2:$U$13,2,0),SJ$69&lt;=VLOOKUP($QY$41,'Listas Suspensas'!$T$2:$U$13,2,0)),"r",""),"")</f>
        <v/>
      </c>
      <c r="SK72" s="33" t="str">
        <f>IFERROR(IF(AND(SK$69&gt;=VLOOKUP($QV$41,'Listas Suspensas'!$T$2:$U$13,2,0),SK$69&lt;=VLOOKUP($QY$41,'Listas Suspensas'!$T$2:$U$13,2,0)),"r",""),"")</f>
        <v/>
      </c>
      <c r="SL72" s="33" t="str">
        <f>IFERROR(IF(AND(SL$69&gt;=VLOOKUP($QV$41,'Listas Suspensas'!$T$2:$U$13,2,0),SL$69&lt;=VLOOKUP($QY$41,'Listas Suspensas'!$T$2:$U$13,2,0)),"r",""),"")</f>
        <v/>
      </c>
      <c r="SM72" s="33" t="str">
        <f>IFERROR(IF(AND(SM$69&gt;=VLOOKUP($QV$41,'Listas Suspensas'!$T$2:$U$13,2,0),SM$69&lt;=VLOOKUP($QY$41,'Listas Suspensas'!$T$2:$U$13,2,0)),"r",""),"")</f>
        <v/>
      </c>
      <c r="SN72" s="33" t="str">
        <f>IFERROR(IF(AND(SN$69&gt;=VLOOKUP($QV$41,'Listas Suspensas'!$T$2:$U$13,2,0),SN$69&lt;=VLOOKUP($QY$41,'Listas Suspensas'!$T$2:$U$13,2,0)),"r",""),"")</f>
        <v/>
      </c>
      <c r="SO72" s="33" t="str">
        <f>IFERROR(IF(AND(SO$69&gt;=VLOOKUP($QV$41,'Listas Suspensas'!$T$2:$U$13,2,0),SO$69&lt;=VLOOKUP($QY$41,'Listas Suspensas'!$T$2:$U$13,2,0)),"r",""),"")</f>
        <v/>
      </c>
      <c r="SP72" s="33" t="str">
        <f>IFERROR(IF(AND(SP$69&gt;=VLOOKUP($QV$41,'Listas Suspensas'!$T$2:$U$13,2,0),SP$69&lt;=VLOOKUP($QY$41,'Listas Suspensas'!$T$2:$U$13,2,0)),"r",""),"")</f>
        <v/>
      </c>
      <c r="SQ72" s="33" t="str">
        <f>IFERROR(IF(AND(SQ$69&gt;=VLOOKUP($QV$41,'Listas Suspensas'!$T$2:$U$13,2,0),SQ$69&lt;=VLOOKUP($QY$41,'Listas Suspensas'!$T$2:$U$13,2,0)),"r",""),"")</f>
        <v/>
      </c>
      <c r="SR72" s="33" t="str">
        <f>IFERROR(IF(AND(SR$69&gt;=VLOOKUP($QV$41,'Listas Suspensas'!$T$2:$U$13,2,0),SR$69&lt;=VLOOKUP($QY$41,'Listas Suspensas'!$T$2:$U$13,2,0)),"r",""),"")</f>
        <v/>
      </c>
      <c r="SS72" s="113"/>
      <c r="SV72" s="251"/>
      <c r="SW72" s="251"/>
      <c r="SX72" s="264"/>
      <c r="SY72" s="264"/>
      <c r="SZ72" s="264"/>
      <c r="TA72" s="264"/>
      <c r="TB72" s="264"/>
      <c r="TC72" s="264"/>
      <c r="TD72" s="264"/>
      <c r="TE72" s="264"/>
      <c r="TF72" s="264"/>
      <c r="TG72" s="265" t="s">
        <v>765</v>
      </c>
      <c r="TH72" s="266"/>
      <c r="TI72" s="266"/>
      <c r="TJ72" s="266"/>
      <c r="TK72" s="266"/>
      <c r="TL72" s="266"/>
      <c r="TM72" s="266"/>
      <c r="TN72" s="266"/>
      <c r="TO72" s="33" t="str">
        <f>IFERROR(IF(AND(TO$69&gt;=VLOOKUP($TA$41,'Listas Suspensas'!$T$2:$U$13,2,0),TO$69&lt;=VLOOKUP($TD$41,'Listas Suspensas'!$T$2:$U$13,2,0)),"r",""),"")</f>
        <v/>
      </c>
      <c r="TP72" s="33" t="str">
        <f>IFERROR(IF(AND(TP$69&gt;=VLOOKUP($TA$41,'Listas Suspensas'!$T$2:$U$13,2,0),TP$69&lt;=VLOOKUP($TD$41,'Listas Suspensas'!$T$2:$U$13,2,0)),"r",""),"")</f>
        <v/>
      </c>
      <c r="TQ72" s="33" t="str">
        <f>IFERROR(IF(AND(TQ$69&gt;=VLOOKUP($TA$41,'Listas Suspensas'!$T$2:$U$13,2,0),TQ$69&lt;=VLOOKUP($TD$41,'Listas Suspensas'!$T$2:$U$13,2,0)),"r",""),"")</f>
        <v/>
      </c>
      <c r="TR72" s="33" t="str">
        <f>IFERROR(IF(AND(TR$69&gt;=VLOOKUP($TA$41,'Listas Suspensas'!$T$2:$U$13,2,0),TR$69&lt;=VLOOKUP($TD$41,'Listas Suspensas'!$T$2:$U$13,2,0)),"r",""),"")</f>
        <v/>
      </c>
      <c r="TS72" s="33" t="str">
        <f>IFERROR(IF(AND(TS$69&gt;=VLOOKUP($TA$41,'Listas Suspensas'!$T$2:$U$13,2,0),TS$69&lt;=VLOOKUP($TD$41,'Listas Suspensas'!$T$2:$U$13,2,0)),"r",""),"")</f>
        <v/>
      </c>
      <c r="TT72" s="33" t="str">
        <f>IFERROR(IF(AND(TT$69&gt;=VLOOKUP($TA$41,'Listas Suspensas'!$T$2:$U$13,2,0),TT$69&lt;=VLOOKUP($TD$41,'Listas Suspensas'!$T$2:$U$13,2,0)),"r",""),"")</f>
        <v/>
      </c>
      <c r="TU72" s="33" t="str">
        <f>IFERROR(IF(AND(TU$69&gt;=VLOOKUP($TA$41,'Listas Suspensas'!$T$2:$U$13,2,0),TU$69&lt;=VLOOKUP($TD$41,'Listas Suspensas'!$T$2:$U$13,2,0)),"r",""),"")</f>
        <v/>
      </c>
      <c r="TV72" s="33" t="str">
        <f>IFERROR(IF(AND(TV$69&gt;=VLOOKUP($TA$41,'Listas Suspensas'!$T$2:$U$13,2,0),TV$69&lt;=VLOOKUP($TD$41,'Listas Suspensas'!$T$2:$U$13,2,0)),"r",""),"")</f>
        <v/>
      </c>
      <c r="TW72" s="33" t="str">
        <f>IFERROR(IF(AND(TW$69&gt;=VLOOKUP($TA$41,'Listas Suspensas'!$T$2:$U$13,2,0),TW$69&lt;=VLOOKUP($TD$41,'Listas Suspensas'!$T$2:$U$13,2,0)),"r",""),"")</f>
        <v/>
      </c>
      <c r="TX72" s="33" t="str">
        <f>IFERROR(IF(AND(TX$69&gt;=VLOOKUP($TA$41,'Listas Suspensas'!$T$2:$U$13,2,0),TX$69&lt;=VLOOKUP($TD$41,'Listas Suspensas'!$T$2:$U$13,2,0)),"r",""),"")</f>
        <v/>
      </c>
      <c r="TY72" s="33" t="str">
        <f>IFERROR(IF(AND(TY$69&gt;=VLOOKUP($TA$41,'Listas Suspensas'!$T$2:$U$13,2,0),TY$69&lt;=VLOOKUP($TD$41,'Listas Suspensas'!$T$2:$U$13,2,0)),"r",""),"")</f>
        <v/>
      </c>
      <c r="TZ72" s="33" t="str">
        <f>IFERROR(IF(AND(TZ$69&gt;=VLOOKUP($TA$41,'Listas Suspensas'!$T$2:$U$13,2,0),TZ$69&lt;=VLOOKUP($TD$41,'Listas Suspensas'!$T$2:$U$13,2,0)),"r",""),"")</f>
        <v/>
      </c>
      <c r="UA72" s="33" t="str">
        <f>IFERROR(IF(AND(UA$69&gt;=VLOOKUP($TA$41,'Listas Suspensas'!$T$2:$U$13,2,0),UA$69&lt;=VLOOKUP($TD$41,'Listas Suspensas'!$T$2:$U$13,2,0)),"r",""),"")</f>
        <v/>
      </c>
      <c r="UB72" s="33" t="str">
        <f>IFERROR(IF(AND(UB$69&gt;=VLOOKUP($TA$41,'Listas Suspensas'!$T$2:$U$13,2,0),UB$69&lt;=VLOOKUP($TD$41,'Listas Suspensas'!$T$2:$U$13,2,0)),"r",""),"")</f>
        <v/>
      </c>
      <c r="UC72" s="33" t="str">
        <f>IFERROR(IF(AND(UC$69&gt;=VLOOKUP($TA$41,'Listas Suspensas'!$T$2:$U$13,2,0),UC$69&lt;=VLOOKUP($TD$41,'Listas Suspensas'!$T$2:$U$13,2,0)),"r",""),"")</f>
        <v/>
      </c>
      <c r="UD72" s="33" t="str">
        <f>IFERROR(IF(AND(UD$69&gt;=VLOOKUP($TA$41,'Listas Suspensas'!$T$2:$U$13,2,0),UD$69&lt;=VLOOKUP($TD$41,'Listas Suspensas'!$T$2:$U$13,2,0)),"r",""),"")</f>
        <v/>
      </c>
      <c r="UE72" s="33" t="str">
        <f>IFERROR(IF(AND(UE$69&gt;=VLOOKUP($TA$41,'Listas Suspensas'!$T$2:$U$13,2,0),UE$69&lt;=VLOOKUP($TD$41,'Listas Suspensas'!$T$2:$U$13,2,0)),"r",""),"")</f>
        <v/>
      </c>
      <c r="UF72" s="33" t="str">
        <f>IFERROR(IF(AND(UF$69&gt;=VLOOKUP($TA$41,'Listas Suspensas'!$T$2:$U$13,2,0),UF$69&lt;=VLOOKUP($TD$41,'Listas Suspensas'!$T$2:$U$13,2,0)),"r",""),"")</f>
        <v/>
      </c>
      <c r="UG72" s="33" t="str">
        <f>IFERROR(IF(AND(UG$69&gt;=VLOOKUP($TA$41,'Listas Suspensas'!$T$2:$U$13,2,0),UG$69&lt;=VLOOKUP($TD$41,'Listas Suspensas'!$T$2:$U$13,2,0)),"r",""),"")</f>
        <v/>
      </c>
      <c r="UH72" s="33" t="str">
        <f>IFERROR(IF(AND(UH$69&gt;=VLOOKUP($TA$41,'Listas Suspensas'!$T$2:$U$13,2,0),UH$69&lt;=VLOOKUP($TD$41,'Listas Suspensas'!$T$2:$U$13,2,0)),"r",""),"")</f>
        <v/>
      </c>
      <c r="UI72" s="33" t="str">
        <f>IFERROR(IF(AND(UI$69&gt;=VLOOKUP($TA$41,'Listas Suspensas'!$T$2:$U$13,2,0),UI$69&lt;=VLOOKUP($TD$41,'Listas Suspensas'!$T$2:$U$13,2,0)),"r",""),"")</f>
        <v/>
      </c>
      <c r="UJ72" s="33" t="str">
        <f>IFERROR(IF(AND(UJ$69&gt;=VLOOKUP($TA$41,'Listas Suspensas'!$T$2:$U$13,2,0),UJ$69&lt;=VLOOKUP($TD$41,'Listas Suspensas'!$T$2:$U$13,2,0)),"r",""),"")</f>
        <v/>
      </c>
      <c r="UK72" s="33" t="str">
        <f>IFERROR(IF(AND(UK$69&gt;=VLOOKUP($TA$41,'Listas Suspensas'!$T$2:$U$13,2,0),UK$69&lt;=VLOOKUP($TD$41,'Listas Suspensas'!$T$2:$U$13,2,0)),"r",""),"")</f>
        <v/>
      </c>
      <c r="UL72" s="33" t="str">
        <f>IFERROR(IF(AND(UL$69&gt;=VLOOKUP($TA$41,'Listas Suspensas'!$T$2:$U$13,2,0),UL$69&lt;=VLOOKUP($TD$41,'Listas Suspensas'!$T$2:$U$13,2,0)),"r",""),"")</f>
        <v/>
      </c>
      <c r="UM72" s="33" t="str">
        <f>IFERROR(IF(AND(UM$69&gt;=VLOOKUP($TA$41,'Listas Suspensas'!$T$2:$U$13,2,0),UM$69&lt;=VLOOKUP($TD$41,'Listas Suspensas'!$T$2:$U$13,2,0)),"r",""),"")</f>
        <v/>
      </c>
      <c r="UN72" s="33" t="str">
        <f>IFERROR(IF(AND(UN$69&gt;=VLOOKUP($TA$41,'Listas Suspensas'!$T$2:$U$13,2,0),UN$69&lt;=VLOOKUP($TD$41,'Listas Suspensas'!$T$2:$U$13,2,0)),"r",""),"")</f>
        <v/>
      </c>
      <c r="UO72" s="33" t="str">
        <f>IFERROR(IF(AND(UO$69&gt;=VLOOKUP($TA$41,'Listas Suspensas'!$T$2:$U$13,2,0),UO$69&lt;=VLOOKUP($TD$41,'Listas Suspensas'!$T$2:$U$13,2,0)),"r",""),"")</f>
        <v/>
      </c>
      <c r="UP72" s="33" t="str">
        <f>IFERROR(IF(AND(UP$69&gt;=VLOOKUP($TA$41,'Listas Suspensas'!$T$2:$U$13,2,0),UP$69&lt;=VLOOKUP($TD$41,'Listas Suspensas'!$T$2:$U$13,2,0)),"r",""),"")</f>
        <v/>
      </c>
      <c r="UQ72" s="33" t="str">
        <f>IFERROR(IF(AND(UQ$69&gt;=VLOOKUP($TA$41,'Listas Suspensas'!$T$2:$U$13,2,0),UQ$69&lt;=VLOOKUP($TD$41,'Listas Suspensas'!$T$2:$U$13,2,0)),"r",""),"")</f>
        <v/>
      </c>
      <c r="UR72" s="33" t="str">
        <f>IFERROR(IF(AND(UR$69&gt;=VLOOKUP($TA$41,'Listas Suspensas'!$T$2:$U$13,2,0),UR$69&lt;=VLOOKUP($TD$41,'Listas Suspensas'!$T$2:$U$13,2,0)),"r",""),"")</f>
        <v/>
      </c>
      <c r="US72" s="33" t="str">
        <f>IFERROR(IF(AND(US$69&gt;=VLOOKUP($TA$41,'Listas Suspensas'!$T$2:$U$13,2,0),US$69&lt;=VLOOKUP($TD$41,'Listas Suspensas'!$T$2:$U$13,2,0)),"r",""),"")</f>
        <v/>
      </c>
      <c r="UT72" s="33" t="str">
        <f>IFERROR(IF(AND(UT$69&gt;=VLOOKUP($TA$41,'Listas Suspensas'!$T$2:$U$13,2,0),UT$69&lt;=VLOOKUP($TD$41,'Listas Suspensas'!$T$2:$U$13,2,0)),"r",""),"")</f>
        <v/>
      </c>
      <c r="UU72" s="33" t="str">
        <f>IFERROR(IF(AND(UU$69&gt;=VLOOKUP($TA$41,'Listas Suspensas'!$T$2:$U$13,2,0),UU$69&lt;=VLOOKUP($TD$41,'Listas Suspensas'!$T$2:$U$13,2,0)),"r",""),"")</f>
        <v/>
      </c>
      <c r="UV72" s="33" t="str">
        <f>IFERROR(IF(AND(UV$69&gt;=VLOOKUP($TA$41,'Listas Suspensas'!$T$2:$U$13,2,0),UV$69&lt;=VLOOKUP($TD$41,'Listas Suspensas'!$T$2:$U$13,2,0)),"r",""),"")</f>
        <v/>
      </c>
      <c r="UW72" s="33" t="str">
        <f>IFERROR(IF(AND(UW$69&gt;=VLOOKUP($TA$41,'Listas Suspensas'!$T$2:$U$13,2,0),UW$69&lt;=VLOOKUP($TD$41,'Listas Suspensas'!$T$2:$U$13,2,0)),"r",""),"")</f>
        <v/>
      </c>
      <c r="UX72" s="113"/>
      <c r="VA72" s="251"/>
      <c r="VB72" s="251"/>
      <c r="VC72" s="264"/>
      <c r="VD72" s="264"/>
      <c r="VE72" s="264"/>
      <c r="VF72" s="264"/>
      <c r="VG72" s="264"/>
      <c r="VH72" s="264"/>
      <c r="VI72" s="264"/>
      <c r="VJ72" s="264"/>
      <c r="VK72" s="264"/>
      <c r="VL72" s="265" t="s">
        <v>765</v>
      </c>
      <c r="VM72" s="266"/>
      <c r="VN72" s="266"/>
      <c r="VO72" s="266"/>
      <c r="VP72" s="266"/>
      <c r="VQ72" s="266"/>
      <c r="VR72" s="266"/>
      <c r="VS72" s="266"/>
      <c r="VT72" s="33" t="str">
        <f>IFERROR(IF(AND(VT$69&gt;=VLOOKUP($VF$41,'Listas Suspensas'!$T$2:$U$13,2,0),VT$69&lt;=VLOOKUP($VI$41,'Listas Suspensas'!$T$2:$U$13,2,0)),"r",""),"")</f>
        <v/>
      </c>
      <c r="VU72" s="33" t="str">
        <f>IFERROR(IF(AND(VU$69&gt;=VLOOKUP($VF$41,'Listas Suspensas'!$T$2:$U$13,2,0),VU$69&lt;=VLOOKUP($VI$41,'Listas Suspensas'!$T$2:$U$13,2,0)),"r",""),"")</f>
        <v/>
      </c>
      <c r="VV72" s="33" t="str">
        <f>IFERROR(IF(AND(VV$69&gt;=VLOOKUP($VF$41,'Listas Suspensas'!$T$2:$U$13,2,0),VV$69&lt;=VLOOKUP($VI$41,'Listas Suspensas'!$T$2:$U$13,2,0)),"r",""),"")</f>
        <v/>
      </c>
      <c r="VW72" s="33" t="str">
        <f>IFERROR(IF(AND(VW$69&gt;=VLOOKUP($VF$41,'Listas Suspensas'!$T$2:$U$13,2,0),VW$69&lt;=VLOOKUP($VI$41,'Listas Suspensas'!$T$2:$U$13,2,0)),"r",""),"")</f>
        <v/>
      </c>
      <c r="VX72" s="33" t="str">
        <f>IFERROR(IF(AND(VX$69&gt;=VLOOKUP($VF$41,'Listas Suspensas'!$T$2:$U$13,2,0),VX$69&lt;=VLOOKUP($VI$41,'Listas Suspensas'!$T$2:$U$13,2,0)),"r",""),"")</f>
        <v/>
      </c>
      <c r="VY72" s="33" t="str">
        <f>IFERROR(IF(AND(VY$69&gt;=VLOOKUP($VF$41,'Listas Suspensas'!$T$2:$U$13,2,0),VY$69&lt;=VLOOKUP($VI$41,'Listas Suspensas'!$T$2:$U$13,2,0)),"r",""),"")</f>
        <v/>
      </c>
      <c r="VZ72" s="33" t="str">
        <f>IFERROR(IF(AND(VZ$69&gt;=VLOOKUP($VF$41,'Listas Suspensas'!$T$2:$U$13,2,0),VZ$69&lt;=VLOOKUP($VI$41,'Listas Suspensas'!$T$2:$U$13,2,0)),"r",""),"")</f>
        <v/>
      </c>
      <c r="WA72" s="33" t="str">
        <f>IFERROR(IF(AND(WA$69&gt;=VLOOKUP($VF$41,'Listas Suspensas'!$T$2:$U$13,2,0),WA$69&lt;=VLOOKUP($VI$41,'Listas Suspensas'!$T$2:$U$13,2,0)),"r",""),"")</f>
        <v/>
      </c>
      <c r="WB72" s="33" t="str">
        <f>IFERROR(IF(AND(WB$69&gt;=VLOOKUP($VF$41,'Listas Suspensas'!$T$2:$U$13,2,0),WB$69&lt;=VLOOKUP($VI$41,'Listas Suspensas'!$T$2:$U$13,2,0)),"r",""),"")</f>
        <v/>
      </c>
      <c r="WC72" s="33" t="str">
        <f>IFERROR(IF(AND(WC$69&gt;=VLOOKUP($VF$41,'Listas Suspensas'!$T$2:$U$13,2,0),WC$69&lt;=VLOOKUP($VI$41,'Listas Suspensas'!$T$2:$U$13,2,0)),"r",""),"")</f>
        <v/>
      </c>
      <c r="WD72" s="33" t="str">
        <f>IFERROR(IF(AND(WD$69&gt;=VLOOKUP($VF$41,'Listas Suspensas'!$T$2:$U$13,2,0),WD$69&lt;=VLOOKUP($VI$41,'Listas Suspensas'!$T$2:$U$13,2,0)),"r",""),"")</f>
        <v/>
      </c>
      <c r="WE72" s="33" t="str">
        <f>IFERROR(IF(AND(WE$69&gt;=VLOOKUP($VF$41,'Listas Suspensas'!$T$2:$U$13,2,0),WE$69&lt;=VLOOKUP($VI$41,'Listas Suspensas'!$T$2:$U$13,2,0)),"r",""),"")</f>
        <v/>
      </c>
      <c r="WF72" s="33" t="str">
        <f>IFERROR(IF(AND(WF$69&gt;=VLOOKUP($VF$41,'Listas Suspensas'!$T$2:$U$13,2,0),WF$69&lt;=VLOOKUP($VI$41,'Listas Suspensas'!$T$2:$U$13,2,0)),"r",""),"")</f>
        <v/>
      </c>
      <c r="WG72" s="33" t="str">
        <f>IFERROR(IF(AND(WG$69&gt;=VLOOKUP($VF$41,'Listas Suspensas'!$T$2:$U$13,2,0),WG$69&lt;=VLOOKUP($VI$41,'Listas Suspensas'!$T$2:$U$13,2,0)),"r",""),"")</f>
        <v/>
      </c>
      <c r="WH72" s="33" t="str">
        <f>IFERROR(IF(AND(WH$69&gt;=VLOOKUP($VF$41,'Listas Suspensas'!$T$2:$U$13,2,0),WH$69&lt;=VLOOKUP($VI$41,'Listas Suspensas'!$T$2:$U$13,2,0)),"r",""),"")</f>
        <v/>
      </c>
      <c r="WI72" s="33" t="str">
        <f>IFERROR(IF(AND(WI$69&gt;=VLOOKUP($VF$41,'Listas Suspensas'!$T$2:$U$13,2,0),WI$69&lt;=VLOOKUP($VI$41,'Listas Suspensas'!$T$2:$U$13,2,0)),"r",""),"")</f>
        <v/>
      </c>
      <c r="WJ72" s="33" t="str">
        <f>IFERROR(IF(AND(WJ$69&gt;=VLOOKUP($VF$41,'Listas Suspensas'!$T$2:$U$13,2,0),WJ$69&lt;=VLOOKUP($VI$41,'Listas Suspensas'!$T$2:$U$13,2,0)),"r",""),"")</f>
        <v/>
      </c>
      <c r="WK72" s="33" t="str">
        <f>IFERROR(IF(AND(WK$69&gt;=VLOOKUP($VF$41,'Listas Suspensas'!$T$2:$U$13,2,0),WK$69&lt;=VLOOKUP($VI$41,'Listas Suspensas'!$T$2:$U$13,2,0)),"r",""),"")</f>
        <v/>
      </c>
      <c r="WL72" s="33" t="str">
        <f>IFERROR(IF(AND(WL$69&gt;=VLOOKUP($VF$41,'Listas Suspensas'!$T$2:$U$13,2,0),WL$69&lt;=VLOOKUP($VI$41,'Listas Suspensas'!$T$2:$U$13,2,0)),"r",""),"")</f>
        <v/>
      </c>
      <c r="WM72" s="33" t="str">
        <f>IFERROR(IF(AND(WM$69&gt;=VLOOKUP($VF$41,'Listas Suspensas'!$T$2:$U$13,2,0),WM$69&lt;=VLOOKUP($VI$41,'Listas Suspensas'!$T$2:$U$13,2,0)),"r",""),"")</f>
        <v/>
      </c>
      <c r="WN72" s="33" t="str">
        <f>IFERROR(IF(AND(WN$69&gt;=VLOOKUP($VF$41,'Listas Suspensas'!$T$2:$U$13,2,0),WN$69&lt;=VLOOKUP($VI$41,'Listas Suspensas'!$T$2:$U$13,2,0)),"r",""),"")</f>
        <v/>
      </c>
      <c r="WO72" s="33" t="str">
        <f>IFERROR(IF(AND(WO$69&gt;=VLOOKUP($VF$41,'Listas Suspensas'!$T$2:$U$13,2,0),WO$69&lt;=VLOOKUP($VI$41,'Listas Suspensas'!$T$2:$U$13,2,0)),"r",""),"")</f>
        <v/>
      </c>
      <c r="WP72" s="33" t="str">
        <f>IFERROR(IF(AND(WP$69&gt;=VLOOKUP($VF$41,'Listas Suspensas'!$T$2:$U$13,2,0),WP$69&lt;=VLOOKUP($VI$41,'Listas Suspensas'!$T$2:$U$13,2,0)),"r",""),"")</f>
        <v/>
      </c>
      <c r="WQ72" s="33" t="str">
        <f>IFERROR(IF(AND(WQ$69&gt;=VLOOKUP($VF$41,'Listas Suspensas'!$T$2:$U$13,2,0),WQ$69&lt;=VLOOKUP($VI$41,'Listas Suspensas'!$T$2:$U$13,2,0)),"r",""),"")</f>
        <v/>
      </c>
      <c r="WR72" s="33" t="str">
        <f>IFERROR(IF(AND(WR$69&gt;=VLOOKUP($VF$41,'Listas Suspensas'!$T$2:$U$13,2,0),WR$69&lt;=VLOOKUP($VI$41,'Listas Suspensas'!$T$2:$U$13,2,0)),"r",""),"")</f>
        <v/>
      </c>
      <c r="WS72" s="33" t="str">
        <f>IFERROR(IF(AND(WS$69&gt;=VLOOKUP($VF$41,'Listas Suspensas'!$T$2:$U$13,2,0),WS$69&lt;=VLOOKUP($VI$41,'Listas Suspensas'!$T$2:$U$13,2,0)),"r",""),"")</f>
        <v/>
      </c>
      <c r="WT72" s="33" t="str">
        <f>IFERROR(IF(AND(WT$69&gt;=VLOOKUP($VF$41,'Listas Suspensas'!$T$2:$U$13,2,0),WT$69&lt;=VLOOKUP($VI$41,'Listas Suspensas'!$T$2:$U$13,2,0)),"r",""),"")</f>
        <v/>
      </c>
      <c r="WU72" s="33" t="str">
        <f>IFERROR(IF(AND(WU$69&gt;=VLOOKUP($VF$41,'Listas Suspensas'!$T$2:$U$13,2,0),WU$69&lt;=VLOOKUP($VI$41,'Listas Suspensas'!$T$2:$U$13,2,0)),"r",""),"")</f>
        <v/>
      </c>
      <c r="WV72" s="33" t="str">
        <f>IFERROR(IF(AND(WV$69&gt;=VLOOKUP($VF$41,'Listas Suspensas'!$T$2:$U$13,2,0),WV$69&lt;=VLOOKUP($VI$41,'Listas Suspensas'!$T$2:$U$13,2,0)),"r",""),"")</f>
        <v/>
      </c>
      <c r="WW72" s="33" t="str">
        <f>IFERROR(IF(AND(WW$69&gt;=VLOOKUP($VF$41,'Listas Suspensas'!$T$2:$U$13,2,0),WW$69&lt;=VLOOKUP($VI$41,'Listas Suspensas'!$T$2:$U$13,2,0)),"r",""),"")</f>
        <v/>
      </c>
      <c r="WX72" s="33" t="str">
        <f>IFERROR(IF(AND(WX$69&gt;=VLOOKUP($VF$41,'Listas Suspensas'!$T$2:$U$13,2,0),WX$69&lt;=VLOOKUP($VI$41,'Listas Suspensas'!$T$2:$U$13,2,0)),"r",""),"")</f>
        <v/>
      </c>
      <c r="WY72" s="33" t="str">
        <f>IFERROR(IF(AND(WY$69&gt;=VLOOKUP($VF$41,'Listas Suspensas'!$T$2:$U$13,2,0),WY$69&lt;=VLOOKUP($VI$41,'Listas Suspensas'!$T$2:$U$13,2,0)),"r",""),"")</f>
        <v/>
      </c>
      <c r="WZ72" s="33" t="str">
        <f>IFERROR(IF(AND(WZ$69&gt;=VLOOKUP($VF$41,'Listas Suspensas'!$T$2:$U$13,2,0),WZ$69&lt;=VLOOKUP($VI$41,'Listas Suspensas'!$T$2:$U$13,2,0)),"r",""),"")</f>
        <v/>
      </c>
      <c r="XA72" s="33" t="str">
        <f>IFERROR(IF(AND(XA$69&gt;=VLOOKUP($VF$41,'Listas Suspensas'!$T$2:$U$13,2,0),XA$69&lt;=VLOOKUP($VI$41,'Listas Suspensas'!$T$2:$U$13,2,0)),"r",""),"")</f>
        <v/>
      </c>
      <c r="XB72" s="33" t="str">
        <f>IFERROR(IF(AND(XB$69&gt;=VLOOKUP($VF$41,'Listas Suspensas'!$T$2:$U$13,2,0),XB$69&lt;=VLOOKUP($VI$41,'Listas Suspensas'!$T$2:$U$13,2,0)),"r",""),"")</f>
        <v/>
      </c>
      <c r="XC72" s="113"/>
      <c r="XF72" s="251"/>
      <c r="XG72" s="251"/>
      <c r="XH72" s="264"/>
      <c r="XI72" s="264"/>
      <c r="XJ72" s="264"/>
      <c r="XK72" s="264"/>
      <c r="XL72" s="264"/>
      <c r="XM72" s="264"/>
      <c r="XN72" s="264"/>
      <c r="XO72" s="264"/>
      <c r="XP72" s="264"/>
      <c r="XQ72" s="265" t="s">
        <v>765</v>
      </c>
      <c r="XR72" s="266"/>
      <c r="XS72" s="266"/>
      <c r="XT72" s="266"/>
      <c r="XU72" s="266"/>
      <c r="XV72" s="266"/>
      <c r="XW72" s="266"/>
      <c r="XX72" s="266"/>
      <c r="XY72" s="33" t="str">
        <f>IFERROR(IF(AND(XY$69&gt;=VLOOKUP($XK$41,'Listas Suspensas'!$T$2:$U$13,2,0),XY$69&lt;=VLOOKUP($XN$41,'Listas Suspensas'!$T$2:$U$13,2,0)),"r",""),"")</f>
        <v/>
      </c>
      <c r="XZ72" s="33" t="str">
        <f>IFERROR(IF(AND(XZ$69&gt;=VLOOKUP($XK$41,'Listas Suspensas'!$T$2:$U$13,2,0),XZ$69&lt;=VLOOKUP($XN$41,'Listas Suspensas'!$T$2:$U$13,2,0)),"r",""),"")</f>
        <v/>
      </c>
      <c r="YA72" s="33" t="str">
        <f>IFERROR(IF(AND(YA$69&gt;=VLOOKUP($XK$41,'Listas Suspensas'!$T$2:$U$13,2,0),YA$69&lt;=VLOOKUP($XN$41,'Listas Suspensas'!$T$2:$U$13,2,0)),"r",""),"")</f>
        <v/>
      </c>
      <c r="YB72" s="33" t="str">
        <f>IFERROR(IF(AND(YB$69&gt;=VLOOKUP($XK$41,'Listas Suspensas'!$T$2:$U$13,2,0),YB$69&lt;=VLOOKUP($XN$41,'Listas Suspensas'!$T$2:$U$13,2,0)),"r",""),"")</f>
        <v/>
      </c>
      <c r="YC72" s="33" t="str">
        <f>IFERROR(IF(AND(YC$69&gt;=VLOOKUP($XK$41,'Listas Suspensas'!$T$2:$U$13,2,0),YC$69&lt;=VLOOKUP($XN$41,'Listas Suspensas'!$T$2:$U$13,2,0)),"r",""),"")</f>
        <v/>
      </c>
      <c r="YD72" s="33" t="str">
        <f>IFERROR(IF(AND(YD$69&gt;=VLOOKUP($XK$41,'Listas Suspensas'!$T$2:$U$13,2,0),YD$69&lt;=VLOOKUP($XN$41,'Listas Suspensas'!$T$2:$U$13,2,0)),"r",""),"")</f>
        <v/>
      </c>
      <c r="YE72" s="33" t="str">
        <f>IFERROR(IF(AND(YE$69&gt;=VLOOKUP($XK$41,'Listas Suspensas'!$T$2:$U$13,2,0),YE$69&lt;=VLOOKUP($XN$41,'Listas Suspensas'!$T$2:$U$13,2,0)),"r",""),"")</f>
        <v/>
      </c>
      <c r="YF72" s="33" t="str">
        <f>IFERROR(IF(AND(YF$69&gt;=VLOOKUP($XK$41,'Listas Suspensas'!$T$2:$U$13,2,0),YF$69&lt;=VLOOKUP($XN$41,'Listas Suspensas'!$T$2:$U$13,2,0)),"r",""),"")</f>
        <v/>
      </c>
      <c r="YG72" s="33" t="str">
        <f>IFERROR(IF(AND(YG$69&gt;=VLOOKUP($XK$41,'Listas Suspensas'!$T$2:$U$13,2,0),YG$69&lt;=VLOOKUP($XN$41,'Listas Suspensas'!$T$2:$U$13,2,0)),"r",""),"")</f>
        <v/>
      </c>
      <c r="YH72" s="33" t="str">
        <f>IFERROR(IF(AND(YH$69&gt;=VLOOKUP($XK$41,'Listas Suspensas'!$T$2:$U$13,2,0),YH$69&lt;=VLOOKUP($XN$41,'Listas Suspensas'!$T$2:$U$13,2,0)),"r",""),"")</f>
        <v/>
      </c>
      <c r="YI72" s="33" t="str">
        <f>IFERROR(IF(AND(YI$69&gt;=VLOOKUP($XK$41,'Listas Suspensas'!$T$2:$U$13,2,0),YI$69&lt;=VLOOKUP($XN$41,'Listas Suspensas'!$T$2:$U$13,2,0)),"r",""),"")</f>
        <v/>
      </c>
      <c r="YJ72" s="33" t="str">
        <f>IFERROR(IF(AND(YJ$69&gt;=VLOOKUP($XK$41,'Listas Suspensas'!$T$2:$U$13,2,0),YJ$69&lt;=VLOOKUP($XN$41,'Listas Suspensas'!$T$2:$U$13,2,0)),"r",""),"")</f>
        <v/>
      </c>
      <c r="YK72" s="33" t="str">
        <f>IFERROR(IF(AND(YK$69&gt;=VLOOKUP($XK$41,'Listas Suspensas'!$T$2:$U$13,2,0),YK$69&lt;=VLOOKUP($XN$41,'Listas Suspensas'!$T$2:$U$13,2,0)),"r",""),"")</f>
        <v/>
      </c>
      <c r="YL72" s="33" t="str">
        <f>IFERROR(IF(AND(YL$69&gt;=VLOOKUP($XK$41,'Listas Suspensas'!$T$2:$U$13,2,0),YL$69&lt;=VLOOKUP($XN$41,'Listas Suspensas'!$T$2:$U$13,2,0)),"r",""),"")</f>
        <v/>
      </c>
      <c r="YM72" s="33" t="str">
        <f>IFERROR(IF(AND(YM$69&gt;=VLOOKUP($XK$41,'Listas Suspensas'!$T$2:$U$13,2,0),YM$69&lt;=VLOOKUP($XN$41,'Listas Suspensas'!$T$2:$U$13,2,0)),"r",""),"")</f>
        <v/>
      </c>
      <c r="YN72" s="33" t="str">
        <f>IFERROR(IF(AND(YN$69&gt;=VLOOKUP($XK$41,'Listas Suspensas'!$T$2:$U$13,2,0),YN$69&lt;=VLOOKUP($XN$41,'Listas Suspensas'!$T$2:$U$13,2,0)),"r",""),"")</f>
        <v/>
      </c>
      <c r="YO72" s="33" t="str">
        <f>IFERROR(IF(AND(YO$69&gt;=VLOOKUP($XK$41,'Listas Suspensas'!$T$2:$U$13,2,0),YO$69&lt;=VLOOKUP($XN$41,'Listas Suspensas'!$T$2:$U$13,2,0)),"r",""),"")</f>
        <v/>
      </c>
      <c r="YP72" s="33" t="str">
        <f>IFERROR(IF(AND(YP$69&gt;=VLOOKUP($XK$41,'Listas Suspensas'!$T$2:$U$13,2,0),YP$69&lt;=VLOOKUP($XN$41,'Listas Suspensas'!$T$2:$U$13,2,0)),"r",""),"")</f>
        <v/>
      </c>
      <c r="YQ72" s="33" t="str">
        <f>IFERROR(IF(AND(YQ$69&gt;=VLOOKUP($XK$41,'Listas Suspensas'!$T$2:$U$13,2,0),YQ$69&lt;=VLOOKUP($XN$41,'Listas Suspensas'!$T$2:$U$13,2,0)),"r",""),"")</f>
        <v/>
      </c>
      <c r="YR72" s="33" t="str">
        <f>IFERROR(IF(AND(YR$69&gt;=VLOOKUP($XK$41,'Listas Suspensas'!$T$2:$U$13,2,0),YR$69&lt;=VLOOKUP($XN$41,'Listas Suspensas'!$T$2:$U$13,2,0)),"r",""),"")</f>
        <v/>
      </c>
      <c r="YS72" s="33" t="str">
        <f>IFERROR(IF(AND(YS$69&gt;=VLOOKUP($XK$41,'Listas Suspensas'!$T$2:$U$13,2,0),YS$69&lt;=VLOOKUP($XN$41,'Listas Suspensas'!$T$2:$U$13,2,0)),"r",""),"")</f>
        <v/>
      </c>
      <c r="YT72" s="33" t="str">
        <f>IFERROR(IF(AND(YT$69&gt;=VLOOKUP($XK$41,'Listas Suspensas'!$T$2:$U$13,2,0),YT$69&lt;=VLOOKUP($XN$41,'Listas Suspensas'!$T$2:$U$13,2,0)),"r",""),"")</f>
        <v/>
      </c>
      <c r="YU72" s="33" t="str">
        <f>IFERROR(IF(AND(YU$69&gt;=VLOOKUP($XK$41,'Listas Suspensas'!$T$2:$U$13,2,0),YU$69&lt;=VLOOKUP($XN$41,'Listas Suspensas'!$T$2:$U$13,2,0)),"r",""),"")</f>
        <v/>
      </c>
      <c r="YV72" s="33" t="str">
        <f>IFERROR(IF(AND(YV$69&gt;=VLOOKUP($XK$41,'Listas Suspensas'!$T$2:$U$13,2,0),YV$69&lt;=VLOOKUP($XN$41,'Listas Suspensas'!$T$2:$U$13,2,0)),"r",""),"")</f>
        <v/>
      </c>
      <c r="YW72" s="33" t="str">
        <f>IFERROR(IF(AND(YW$69&gt;=VLOOKUP($XK$41,'Listas Suspensas'!$T$2:$U$13,2,0),YW$69&lt;=VLOOKUP($XN$41,'Listas Suspensas'!$T$2:$U$13,2,0)),"r",""),"")</f>
        <v/>
      </c>
      <c r="YX72" s="33" t="str">
        <f>IFERROR(IF(AND(YX$69&gt;=VLOOKUP($XK$41,'Listas Suspensas'!$T$2:$U$13,2,0),YX$69&lt;=VLOOKUP($XN$41,'Listas Suspensas'!$T$2:$U$13,2,0)),"r",""),"")</f>
        <v/>
      </c>
      <c r="YY72" s="33" t="str">
        <f>IFERROR(IF(AND(YY$69&gt;=VLOOKUP($XK$41,'Listas Suspensas'!$T$2:$U$13,2,0),YY$69&lt;=VLOOKUP($XN$41,'Listas Suspensas'!$T$2:$U$13,2,0)),"r",""),"")</f>
        <v/>
      </c>
      <c r="YZ72" s="33" t="str">
        <f>IFERROR(IF(AND(YZ$69&gt;=VLOOKUP($XK$41,'Listas Suspensas'!$T$2:$U$13,2,0),YZ$69&lt;=VLOOKUP($XN$41,'Listas Suspensas'!$T$2:$U$13,2,0)),"r",""),"")</f>
        <v/>
      </c>
      <c r="ZA72" s="33" t="str">
        <f>IFERROR(IF(AND(ZA$69&gt;=VLOOKUP($XK$41,'Listas Suspensas'!$T$2:$U$13,2,0),ZA$69&lt;=VLOOKUP($XN$41,'Listas Suspensas'!$T$2:$U$13,2,0)),"r",""),"")</f>
        <v/>
      </c>
      <c r="ZB72" s="33" t="str">
        <f>IFERROR(IF(AND(ZB$69&gt;=VLOOKUP($XK$41,'Listas Suspensas'!$T$2:$U$13,2,0),ZB$69&lt;=VLOOKUP($XN$41,'Listas Suspensas'!$T$2:$U$13,2,0)),"r",""),"")</f>
        <v/>
      </c>
      <c r="ZC72" s="33" t="str">
        <f>IFERROR(IF(AND(ZC$69&gt;=VLOOKUP($XK$41,'Listas Suspensas'!$T$2:$U$13,2,0),ZC$69&lt;=VLOOKUP($XN$41,'Listas Suspensas'!$T$2:$U$13,2,0)),"r",""),"")</f>
        <v/>
      </c>
      <c r="ZD72" s="33" t="str">
        <f>IFERROR(IF(AND(ZD$69&gt;=VLOOKUP($XK$41,'Listas Suspensas'!$T$2:$U$13,2,0),ZD$69&lt;=VLOOKUP($XN$41,'Listas Suspensas'!$T$2:$U$13,2,0)),"r",""),"")</f>
        <v/>
      </c>
      <c r="ZE72" s="33" t="str">
        <f>IFERROR(IF(AND(ZE$69&gt;=VLOOKUP($XK$41,'Listas Suspensas'!$T$2:$U$13,2,0),ZE$69&lt;=VLOOKUP($XN$41,'Listas Suspensas'!$T$2:$U$13,2,0)),"r",""),"")</f>
        <v/>
      </c>
      <c r="ZF72" s="33" t="str">
        <f>IFERROR(IF(AND(ZF$69&gt;=VLOOKUP($XK$41,'Listas Suspensas'!$T$2:$U$13,2,0),ZF$69&lt;=VLOOKUP($XN$41,'Listas Suspensas'!$T$2:$U$13,2,0)),"r",""),"")</f>
        <v/>
      </c>
      <c r="ZG72" s="33" t="str">
        <f>IFERROR(IF(AND(ZG$69&gt;=VLOOKUP($XK$41,'Listas Suspensas'!$T$2:$U$13,2,0),ZG$69&lt;=VLOOKUP($XN$41,'Listas Suspensas'!$T$2:$U$13,2,0)),"r",""),"")</f>
        <v/>
      </c>
      <c r="ZH72" s="113"/>
    </row>
    <row r="73" spans="3:684" ht="10.15" customHeight="1" x14ac:dyDescent="0.25">
      <c r="C73" s="251"/>
      <c r="D73" s="251"/>
      <c r="E73" s="264"/>
      <c r="F73" s="264"/>
      <c r="G73" s="264"/>
      <c r="H73" s="264"/>
      <c r="I73" s="264"/>
      <c r="J73" s="264"/>
      <c r="K73" s="264"/>
      <c r="L73" s="264"/>
      <c r="M73" s="264"/>
      <c r="N73" s="114" t="s">
        <v>766</v>
      </c>
      <c r="O73" s="33"/>
      <c r="P73" s="33"/>
      <c r="Q73" s="33"/>
      <c r="R73" s="266" t="s">
        <v>766</v>
      </c>
      <c r="S73" s="266"/>
      <c r="T73" s="266"/>
      <c r="U73" s="266"/>
      <c r="V73" s="33" t="str">
        <f>IFERROR(IF(AND(V$74&gt;=VLOOKUP($H$40,'Listas Suspensas'!$T$2:$U$13,2,0),V$74&lt;=VLOOKUP($K$40,'Listas Suspensas'!$T$2:$U$13,2,0)),"p",""),"")</f>
        <v/>
      </c>
      <c r="W73" s="33" t="str">
        <f>IFERROR(IF(AND(W$74&gt;=VLOOKUP($H$40,'Listas Suspensas'!$T$2:$U$13,2,0),W$74&lt;=VLOOKUP($K$40,'Listas Suspensas'!$T$2:$U$13,2,0)),"p",""),"")</f>
        <v/>
      </c>
      <c r="X73" s="33" t="str">
        <f>IFERROR(IF(AND(X$74&gt;=VLOOKUP($H$40,'Listas Suspensas'!$T$2:$U$13,2,0),X$74&lt;=VLOOKUP($K$40,'Listas Suspensas'!$T$2:$U$13,2,0)),"p",""),"")</f>
        <v/>
      </c>
      <c r="Y73" s="33" t="str">
        <f>IFERROR(IF(AND(Y$74&gt;=VLOOKUP($H$40,'Listas Suspensas'!$T$2:$U$13,2,0),Y$74&lt;=VLOOKUP($K$40,'Listas Suspensas'!$T$2:$U$13,2,0)),"p",""),"")</f>
        <v/>
      </c>
      <c r="Z73" s="33" t="str">
        <f>IFERROR(IF(AND(Z$74&gt;=VLOOKUP($H$40,'Listas Suspensas'!$T$2:$U$13,2,0),Z$74&lt;=VLOOKUP($K$40,'Listas Suspensas'!$T$2:$U$13,2,0)),"p",""),"")</f>
        <v/>
      </c>
      <c r="AA73" s="33" t="str">
        <f>IFERROR(IF(AND(AA$74&gt;=VLOOKUP($H$40,'Listas Suspensas'!$T$2:$U$13,2,0),AA$74&lt;=VLOOKUP($K$40,'Listas Suspensas'!$T$2:$U$13,2,0)),"p",""),"")</f>
        <v/>
      </c>
      <c r="AB73" s="33" t="str">
        <f>IFERROR(IF(AND(AB$74&gt;=VLOOKUP($H$40,'Listas Suspensas'!$T$2:$U$13,2,0),AB$74&lt;=VLOOKUP($K$40,'Listas Suspensas'!$T$2:$U$13,2,0)),"p",""),"")</f>
        <v/>
      </c>
      <c r="AC73" s="33" t="str">
        <f>IFERROR(IF(AND(AC$74&gt;=VLOOKUP($H$40,'Listas Suspensas'!$T$2:$U$13,2,0),AC$74&lt;=VLOOKUP($K$40,'Listas Suspensas'!$T$2:$U$13,2,0)),"p",""),"")</f>
        <v/>
      </c>
      <c r="AD73" s="45" t="str">
        <f>IFERROR(IF(AND(AD$74&gt;=VLOOKUP($H$40,'Listas Suspensas'!$T$2:$U$13,2,0),AD$74&lt;=VLOOKUP($K$40,'Listas Suspensas'!$T$2:$U$13,2,0)),"p",""),"")</f>
        <v/>
      </c>
      <c r="AE73" s="45" t="str">
        <f>IFERROR(IF(AND(AE$74&gt;=VLOOKUP($H$40,'Listas Suspensas'!$T$2:$U$13,2,0),AE$74&lt;=VLOOKUP($K$40,'Listas Suspensas'!$T$2:$U$13,2,0)),"p",""),"")</f>
        <v/>
      </c>
      <c r="AF73" s="45" t="str">
        <f>IFERROR(IF(AND(AF$74&gt;=VLOOKUP($H$40,'Listas Suspensas'!$T$2:$U$13,2,0),AF$74&lt;=VLOOKUP($K$40,'Listas Suspensas'!$T$2:$U$13,2,0)),"p",""),"")</f>
        <v/>
      </c>
      <c r="AG73" s="45" t="str">
        <f>IFERROR(IF(AND(AG$74&gt;=VLOOKUP($H$40,'Listas Suspensas'!$T$2:$U$13,2,0),AG$74&lt;=VLOOKUP($K$40,'Listas Suspensas'!$T$2:$U$13,2,0)),"p",""),"")</f>
        <v/>
      </c>
      <c r="AH73" s="45" t="str">
        <f>IFERROR(IF(AND(AH$74&gt;=VLOOKUP($H$40,'Listas Suspensas'!$T$2:$U$13,2,0),AH$74&lt;=VLOOKUP($K$40,'Listas Suspensas'!$T$2:$U$13,2,0)),"p",""),"")</f>
        <v/>
      </c>
      <c r="AI73" s="45" t="str">
        <f>IFERROR(IF(AND(AI$74&gt;=VLOOKUP($H$40,'Listas Suspensas'!$T$2:$U$13,2,0),AI$74&lt;=VLOOKUP($K$40,'Listas Suspensas'!$T$2:$U$13,2,0)),"p",""),"")</f>
        <v/>
      </c>
      <c r="AJ73" s="45" t="str">
        <f>IFERROR(IF(AND(AJ$74&gt;=VLOOKUP($H$40,'Listas Suspensas'!$T$2:$U$13,2,0),AJ$74&lt;=VLOOKUP($K$40,'Listas Suspensas'!$T$2:$U$13,2,0)),"p",""),"")</f>
        <v/>
      </c>
      <c r="AK73" s="45" t="str">
        <f>IFERROR(IF(AND(AK$74&gt;=VLOOKUP($H$40,'Listas Suspensas'!$T$2:$U$13,2,0),AK$74&lt;=VLOOKUP($K$40,'Listas Suspensas'!$T$2:$U$13,2,0)),"p",""),"")</f>
        <v/>
      </c>
      <c r="AL73" s="45" t="str">
        <f>IFERROR(IF(AND(AL$74&gt;=VLOOKUP($H$40,'Listas Suspensas'!$T$2:$U$13,2,0),AL$74&lt;=VLOOKUP($K$40,'Listas Suspensas'!$T$2:$U$13,2,0)),"p",""),"")</f>
        <v/>
      </c>
      <c r="AM73" s="45" t="str">
        <f>IFERROR(IF(AND(AM$74&gt;=VLOOKUP($H$40,'Listas Suspensas'!$T$2:$U$13,2,0),AM$74&lt;=VLOOKUP($K$40,'Listas Suspensas'!$T$2:$U$13,2,0)),"p",""),"")</f>
        <v/>
      </c>
      <c r="AN73" s="45" t="str">
        <f>IFERROR(IF(AND(AN$74&gt;=VLOOKUP($H$40,'Listas Suspensas'!$T$2:$U$13,2,0),AN$74&lt;=VLOOKUP($K$40,'Listas Suspensas'!$T$2:$U$13,2,0)),"p",""),"")</f>
        <v/>
      </c>
      <c r="AO73" s="45" t="str">
        <f>IFERROR(IF(AND(AO$74&gt;=VLOOKUP($H$40,'Listas Suspensas'!$T$2:$U$13,2,0),AO$74&lt;=VLOOKUP($K$40,'Listas Suspensas'!$T$2:$U$13,2,0)),"p",""),"")</f>
        <v/>
      </c>
      <c r="AP73" s="45" t="str">
        <f>IFERROR(IF(AND(AP$74&gt;=VLOOKUP($H$40,'Listas Suspensas'!$T$2:$U$13,2,0),AP$74&lt;=VLOOKUP($K$40,'Listas Suspensas'!$T$2:$U$13,2,0)),"p",""),"")</f>
        <v/>
      </c>
      <c r="AQ73" s="33" t="str">
        <f>IFERROR(IF(AND(AQ$74&gt;=VLOOKUP($H$40,'Listas Suspensas'!$T$2:$U$13,2,0),AQ$74&lt;=VLOOKUP($K$40,'Listas Suspensas'!$T$2:$U$13,2,0)),"p",""),"")</f>
        <v/>
      </c>
      <c r="AR73" s="33" t="str">
        <f>IFERROR(IF(AND(AR$74&gt;=VLOOKUP($H$40,'Listas Suspensas'!$T$2:$U$13,2,0),AR$74&lt;=VLOOKUP($K$40,'Listas Suspensas'!$T$2:$U$13,2,0)),"p",""),"")</f>
        <v/>
      </c>
      <c r="AS73" s="33" t="str">
        <f>IFERROR(IF(AND(AS$74&gt;=VLOOKUP($H$40,'Listas Suspensas'!$T$2:$U$13,2,0),AS$74&lt;=VLOOKUP($K$40,'Listas Suspensas'!$T$2:$U$13,2,0)),"p",""),"")</f>
        <v/>
      </c>
      <c r="AT73" s="33" t="str">
        <f>IFERROR(IF(AND(AT$74&gt;=VLOOKUP($H$40,'Listas Suspensas'!$T$2:$U$13,2,0),AT$74&lt;=VLOOKUP($K$40,'Listas Suspensas'!$T$2:$U$13,2,0)),"p",""),"")</f>
        <v/>
      </c>
      <c r="AU73" s="33" t="str">
        <f>IFERROR(IF(AND(AU$74&gt;=VLOOKUP($H$40,'Listas Suspensas'!$T$2:$U$13,2,0),AU$74&lt;=VLOOKUP($K$40,'Listas Suspensas'!$T$2:$U$13,2,0)),"p",""),"")</f>
        <v/>
      </c>
      <c r="AV73" s="33" t="str">
        <f>IFERROR(IF(AND(AV$74&gt;=VLOOKUP($H$40,'Listas Suspensas'!$T$2:$U$13,2,0),AV$74&lt;=VLOOKUP($K$40,'Listas Suspensas'!$T$2:$U$13,2,0)),"p",""),"")</f>
        <v/>
      </c>
      <c r="AW73" s="33" t="str">
        <f>IFERROR(IF(AND(AW$74&gt;=VLOOKUP($H$40,'Listas Suspensas'!$T$2:$U$13,2,0),AW$74&lt;=VLOOKUP($K$40,'Listas Suspensas'!$T$2:$U$13,2,0)),"p",""),"")</f>
        <v/>
      </c>
      <c r="AX73" s="33" t="str">
        <f>IFERROR(IF(AND(AX$74&gt;=VLOOKUP($H$40,'Listas Suspensas'!$T$2:$U$13,2,0),AX$74&lt;=VLOOKUP($K$40,'Listas Suspensas'!$T$2:$U$13,2,0)),"p",""),"")</f>
        <v/>
      </c>
      <c r="AY73" s="33" t="str">
        <f>IFERROR(IF(AND(AY$74&gt;=VLOOKUP($H$40,'Listas Suspensas'!$T$2:$U$13,2,0),AY$74&lt;=VLOOKUP($K$40,'Listas Suspensas'!$T$2:$U$13,2,0)),"p",""),"")</f>
        <v/>
      </c>
      <c r="AZ73" s="33" t="str">
        <f>IFERROR(IF(AND(AZ$74&gt;=VLOOKUP($H$40,'Listas Suspensas'!$T$2:$U$13,2,0),AZ$74&lt;=VLOOKUP($K$40,'Listas Suspensas'!$T$2:$U$13,2,0)),"p",""),"")</f>
        <v/>
      </c>
      <c r="BA73" s="33" t="str">
        <f>IFERROR(IF(AND(BA$74&gt;=VLOOKUP($H$40,'Listas Suspensas'!$T$2:$U$13,2,0),BA$74&lt;=VLOOKUP($K$40,'Listas Suspensas'!$T$2:$U$13,2,0)),"p",""),"")</f>
        <v/>
      </c>
      <c r="BB73" s="33" t="str">
        <f>IFERROR(IF(AND(BB$74&gt;=VLOOKUP($H$40,'Listas Suspensas'!$T$2:$U$13,2,0),BB$74&lt;=VLOOKUP($K$40,'Listas Suspensas'!$T$2:$U$13,2,0)),"p",""),"")</f>
        <v/>
      </c>
      <c r="BC73" s="33" t="str">
        <f>IFERROR(IF(AND(BC$74&gt;=VLOOKUP($H$40,'Listas Suspensas'!$T$2:$U$13,2,0),BC$74&lt;=VLOOKUP($K$40,'Listas Suspensas'!$T$2:$U$13,2,0)),"p",""),"")</f>
        <v/>
      </c>
      <c r="BD73" s="33" t="str">
        <f>IFERROR(IF(AND(BD$74&gt;=VLOOKUP($H$40,'Listas Suspensas'!$T$2:$U$13,2,0),BD$74&lt;=VLOOKUP($K$40,'Listas Suspensas'!$T$2:$U$13,2,0)),"p",""),"")</f>
        <v/>
      </c>
      <c r="BE73" s="113"/>
      <c r="BH73" s="251"/>
      <c r="BI73" s="251"/>
      <c r="BJ73" s="264"/>
      <c r="BK73" s="264"/>
      <c r="BL73" s="264"/>
      <c r="BM73" s="264"/>
      <c r="BN73" s="264"/>
      <c r="BO73" s="264"/>
      <c r="BP73" s="264"/>
      <c r="BQ73" s="264"/>
      <c r="BR73" s="264"/>
      <c r="BS73" s="114" t="s">
        <v>766</v>
      </c>
      <c r="BT73" s="33"/>
      <c r="BU73" s="33"/>
      <c r="BV73" s="33"/>
      <c r="BW73" s="266" t="s">
        <v>766</v>
      </c>
      <c r="BX73" s="266"/>
      <c r="BY73" s="266"/>
      <c r="BZ73" s="266"/>
      <c r="CA73" s="33" t="str">
        <f>IFERROR(IF(AND(CA$74&gt;=VLOOKUP($H$40,'Listas Suspensas'!$T$2:$U$13,2,0),CA$74&lt;=VLOOKUP($K$40,'Listas Suspensas'!$T$2:$U$13,2,0)),"p",""),"")</f>
        <v/>
      </c>
      <c r="CB73" s="33" t="str">
        <f>IFERROR(IF(AND(CB$74&gt;=VLOOKUP($H$40,'Listas Suspensas'!$T$2:$U$13,2,0),CB$74&lt;=VLOOKUP($K$40,'Listas Suspensas'!$T$2:$U$13,2,0)),"p",""),"")</f>
        <v/>
      </c>
      <c r="CC73" s="33" t="str">
        <f>IFERROR(IF(AND(CC$74&gt;=VLOOKUP($H$40,'Listas Suspensas'!$T$2:$U$13,2,0),CC$74&lt;=VLOOKUP($K$40,'Listas Suspensas'!$T$2:$U$13,2,0)),"p",""),"")</f>
        <v/>
      </c>
      <c r="CD73" s="33" t="str">
        <f>IFERROR(IF(AND(CD$74&gt;=VLOOKUP($H$40,'Listas Suspensas'!$T$2:$U$13,2,0),CD$74&lt;=VLOOKUP($K$40,'Listas Suspensas'!$T$2:$U$13,2,0)),"p",""),"")</f>
        <v/>
      </c>
      <c r="CE73" s="33" t="str">
        <f>IFERROR(IF(AND(CE$74&gt;=VLOOKUP($H$40,'Listas Suspensas'!$T$2:$U$13,2,0),CE$74&lt;=VLOOKUP($K$40,'Listas Suspensas'!$T$2:$U$13,2,0)),"p",""),"")</f>
        <v/>
      </c>
      <c r="CF73" s="33" t="str">
        <f>IFERROR(IF(AND(CF$74&gt;=VLOOKUP($H$40,'Listas Suspensas'!$T$2:$U$13,2,0),CF$74&lt;=VLOOKUP($K$40,'Listas Suspensas'!$T$2:$U$13,2,0)),"p",""),"")</f>
        <v/>
      </c>
      <c r="CG73" s="33" t="str">
        <f>IFERROR(IF(AND(CG$74&gt;=VLOOKUP($H$40,'Listas Suspensas'!$T$2:$U$13,2,0),CG$74&lt;=VLOOKUP($K$40,'Listas Suspensas'!$T$2:$U$13,2,0)),"p",""),"")</f>
        <v/>
      </c>
      <c r="CH73" s="33" t="str">
        <f>IFERROR(IF(AND(CH$74&gt;=VLOOKUP($H$40,'Listas Suspensas'!$T$2:$U$13,2,0),CH$74&lt;=VLOOKUP($K$40,'Listas Suspensas'!$T$2:$U$13,2,0)),"p",""),"")</f>
        <v/>
      </c>
      <c r="CI73" s="45" t="str">
        <f>IFERROR(IF(AND(CI$74&gt;=VLOOKUP($H$40,'Listas Suspensas'!$T$2:$U$13,2,0),CI$74&lt;=VLOOKUP($K$40,'Listas Suspensas'!$T$2:$U$13,2,0)),"p",""),"")</f>
        <v/>
      </c>
      <c r="CJ73" s="45" t="str">
        <f>IFERROR(IF(AND(CJ$74&gt;=VLOOKUP($H$40,'Listas Suspensas'!$T$2:$U$13,2,0),CJ$74&lt;=VLOOKUP($K$40,'Listas Suspensas'!$T$2:$U$13,2,0)),"p",""),"")</f>
        <v/>
      </c>
      <c r="CK73" s="45" t="str">
        <f>IFERROR(IF(AND(CK$74&gt;=VLOOKUP($H$40,'Listas Suspensas'!$T$2:$U$13,2,0),CK$74&lt;=VLOOKUP($K$40,'Listas Suspensas'!$T$2:$U$13,2,0)),"p",""),"")</f>
        <v/>
      </c>
      <c r="CL73" s="45" t="str">
        <f>IFERROR(IF(AND(CL$74&gt;=VLOOKUP($H$40,'Listas Suspensas'!$T$2:$U$13,2,0),CL$74&lt;=VLOOKUP($K$40,'Listas Suspensas'!$T$2:$U$13,2,0)),"p",""),"")</f>
        <v/>
      </c>
      <c r="CM73" s="45" t="str">
        <f>IFERROR(IF(AND(CM$74&gt;=VLOOKUP($H$40,'Listas Suspensas'!$T$2:$U$13,2,0),CM$74&lt;=VLOOKUP($K$40,'Listas Suspensas'!$T$2:$U$13,2,0)),"p",""),"")</f>
        <v/>
      </c>
      <c r="CN73" s="45" t="str">
        <f>IFERROR(IF(AND(CN$74&gt;=VLOOKUP($H$40,'Listas Suspensas'!$T$2:$U$13,2,0),CN$74&lt;=VLOOKUP($K$40,'Listas Suspensas'!$T$2:$U$13,2,0)),"p",""),"")</f>
        <v/>
      </c>
      <c r="CO73" s="45" t="str">
        <f>IFERROR(IF(AND(CO$74&gt;=VLOOKUP($H$40,'Listas Suspensas'!$T$2:$U$13,2,0),CO$74&lt;=VLOOKUP($K$40,'Listas Suspensas'!$T$2:$U$13,2,0)),"p",""),"")</f>
        <v/>
      </c>
      <c r="CP73" s="45" t="str">
        <f>IFERROR(IF(AND(CP$74&gt;=VLOOKUP($H$40,'Listas Suspensas'!$T$2:$U$13,2,0),CP$74&lt;=VLOOKUP($K$40,'Listas Suspensas'!$T$2:$U$13,2,0)),"p",""),"")</f>
        <v/>
      </c>
      <c r="CQ73" s="45" t="str">
        <f>IFERROR(IF(AND(CQ$74&gt;=VLOOKUP($H$40,'Listas Suspensas'!$T$2:$U$13,2,0),CQ$74&lt;=VLOOKUP($K$40,'Listas Suspensas'!$T$2:$U$13,2,0)),"p",""),"")</f>
        <v/>
      </c>
      <c r="CR73" s="45" t="str">
        <f>IFERROR(IF(AND(CR$74&gt;=VLOOKUP($H$40,'Listas Suspensas'!$T$2:$U$13,2,0),CR$74&lt;=VLOOKUP($K$40,'Listas Suspensas'!$T$2:$U$13,2,0)),"p",""),"")</f>
        <v/>
      </c>
      <c r="CS73" s="45" t="str">
        <f>IFERROR(IF(AND(CS$74&gt;=VLOOKUP($H$40,'Listas Suspensas'!$T$2:$U$13,2,0),CS$74&lt;=VLOOKUP($K$40,'Listas Suspensas'!$T$2:$U$13,2,0)),"p",""),"")</f>
        <v/>
      </c>
      <c r="CT73" s="45" t="str">
        <f>IFERROR(IF(AND(CT$74&gt;=VLOOKUP($H$40,'Listas Suspensas'!$T$2:$U$13,2,0),CT$74&lt;=VLOOKUP($K$40,'Listas Suspensas'!$T$2:$U$13,2,0)),"p",""),"")</f>
        <v/>
      </c>
      <c r="CU73" s="45" t="str">
        <f>IFERROR(IF(AND(CU$74&gt;=VLOOKUP($H$40,'Listas Suspensas'!$T$2:$U$13,2,0),CU$74&lt;=VLOOKUP($K$40,'Listas Suspensas'!$T$2:$U$13,2,0)),"p",""),"")</f>
        <v/>
      </c>
      <c r="CV73" s="33" t="str">
        <f>IFERROR(IF(AND(CV$74&gt;=VLOOKUP($H$40,'Listas Suspensas'!$T$2:$U$13,2,0),CV$74&lt;=VLOOKUP($K$40,'Listas Suspensas'!$T$2:$U$13,2,0)),"p",""),"")</f>
        <v/>
      </c>
      <c r="CW73" s="33" t="str">
        <f>IFERROR(IF(AND(CW$74&gt;=VLOOKUP($H$40,'Listas Suspensas'!$T$2:$U$13,2,0),CW$74&lt;=VLOOKUP($K$40,'Listas Suspensas'!$T$2:$U$13,2,0)),"p",""),"")</f>
        <v/>
      </c>
      <c r="CX73" s="33" t="str">
        <f>IFERROR(IF(AND(CX$74&gt;=VLOOKUP($H$40,'Listas Suspensas'!$T$2:$U$13,2,0),CX$74&lt;=VLOOKUP($K$40,'Listas Suspensas'!$T$2:$U$13,2,0)),"p",""),"")</f>
        <v/>
      </c>
      <c r="CY73" s="33" t="str">
        <f>IFERROR(IF(AND(CY$74&gt;=VLOOKUP($H$40,'Listas Suspensas'!$T$2:$U$13,2,0),CY$74&lt;=VLOOKUP($K$40,'Listas Suspensas'!$T$2:$U$13,2,0)),"p",""),"")</f>
        <v/>
      </c>
      <c r="CZ73" s="33" t="str">
        <f>IFERROR(IF(AND(CZ$74&gt;=VLOOKUP($H$40,'Listas Suspensas'!$T$2:$U$13,2,0),CZ$74&lt;=VLOOKUP($K$40,'Listas Suspensas'!$T$2:$U$13,2,0)),"p",""),"")</f>
        <v/>
      </c>
      <c r="DA73" s="33" t="str">
        <f>IFERROR(IF(AND(DA$74&gt;=VLOOKUP($H$40,'Listas Suspensas'!$T$2:$U$13,2,0),DA$74&lt;=VLOOKUP($K$40,'Listas Suspensas'!$T$2:$U$13,2,0)),"p",""),"")</f>
        <v/>
      </c>
      <c r="DB73" s="33" t="str">
        <f>IFERROR(IF(AND(DB$74&gt;=VLOOKUP($H$40,'Listas Suspensas'!$T$2:$U$13,2,0),DB$74&lt;=VLOOKUP($K$40,'Listas Suspensas'!$T$2:$U$13,2,0)),"p",""),"")</f>
        <v/>
      </c>
      <c r="DC73" s="33" t="str">
        <f>IFERROR(IF(AND(DC$74&gt;=VLOOKUP($H$40,'Listas Suspensas'!$T$2:$U$13,2,0),DC$74&lt;=VLOOKUP($K$40,'Listas Suspensas'!$T$2:$U$13,2,0)),"p",""),"")</f>
        <v/>
      </c>
      <c r="DD73" s="33" t="str">
        <f>IFERROR(IF(AND(DD$74&gt;=VLOOKUP($H$40,'Listas Suspensas'!$T$2:$U$13,2,0),DD$74&lt;=VLOOKUP($K$40,'Listas Suspensas'!$T$2:$U$13,2,0)),"p",""),"")</f>
        <v/>
      </c>
      <c r="DE73" s="33" t="str">
        <f>IFERROR(IF(AND(DE$74&gt;=VLOOKUP($H$40,'Listas Suspensas'!$T$2:$U$13,2,0),DE$74&lt;=VLOOKUP($K$40,'Listas Suspensas'!$T$2:$U$13,2,0)),"p",""),"")</f>
        <v/>
      </c>
      <c r="DF73" s="33" t="str">
        <f>IFERROR(IF(AND(DF$74&gt;=VLOOKUP($H$40,'Listas Suspensas'!$T$2:$U$13,2,0),DF$74&lt;=VLOOKUP($K$40,'Listas Suspensas'!$T$2:$U$13,2,0)),"p",""),"")</f>
        <v/>
      </c>
      <c r="DG73" s="33" t="str">
        <f>IFERROR(IF(AND(DG$74&gt;=VLOOKUP($H$40,'Listas Suspensas'!$T$2:$U$13,2,0),DG$74&lt;=VLOOKUP($K$40,'Listas Suspensas'!$T$2:$U$13,2,0)),"p",""),"")</f>
        <v/>
      </c>
      <c r="DH73" s="33" t="str">
        <f>IFERROR(IF(AND(DH$74&gt;=VLOOKUP($H$40,'Listas Suspensas'!$T$2:$U$13,2,0),DH$74&lt;=VLOOKUP($K$40,'Listas Suspensas'!$T$2:$U$13,2,0)),"p",""),"")</f>
        <v/>
      </c>
      <c r="DI73" s="33" t="str">
        <f>IFERROR(IF(AND(DI$74&gt;=VLOOKUP($H$40,'Listas Suspensas'!$T$2:$U$13,2,0),DI$74&lt;=VLOOKUP($K$40,'Listas Suspensas'!$T$2:$U$13,2,0)),"p",""),"")</f>
        <v/>
      </c>
      <c r="DJ73" s="113"/>
      <c r="DM73" s="251"/>
      <c r="DN73" s="251"/>
      <c r="DO73" s="264"/>
      <c r="DP73" s="264"/>
      <c r="DQ73" s="264"/>
      <c r="DR73" s="264"/>
      <c r="DS73" s="264"/>
      <c r="DT73" s="264"/>
      <c r="DU73" s="264"/>
      <c r="DV73" s="264"/>
      <c r="DW73" s="264"/>
      <c r="DX73" s="114" t="s">
        <v>766</v>
      </c>
      <c r="DY73" s="33"/>
      <c r="DZ73" s="33"/>
      <c r="EA73" s="33"/>
      <c r="EB73" s="266" t="s">
        <v>766</v>
      </c>
      <c r="EC73" s="266"/>
      <c r="ED73" s="266"/>
      <c r="EE73" s="266"/>
      <c r="EF73" s="33" t="str">
        <f>IFERROR(IF(AND(EF$69&gt;=VLOOKUP($DR$40,'Listas Suspensas'!$T$2:$U$13,2,0),EF$69&lt;=VLOOKUP($DU$40,'Listas Suspensas'!$T$2:$U$13,2,0)),"p",""),"")</f>
        <v/>
      </c>
      <c r="EG73" s="33" t="str">
        <f>IFERROR(IF(AND(EG$69&gt;=VLOOKUP($DR$40,'Listas Suspensas'!$T$2:$U$13,2,0),EG$69&lt;=VLOOKUP($DU$40,'Listas Suspensas'!$T$2:$U$13,2,0)),"p",""),"")</f>
        <v/>
      </c>
      <c r="EH73" s="33" t="str">
        <f>IFERROR(IF(AND(EH$69&gt;=VLOOKUP($DR$40,'Listas Suspensas'!$T$2:$U$13,2,0),EH$69&lt;=VLOOKUP($DU$40,'Listas Suspensas'!$T$2:$U$13,2,0)),"p",""),"")</f>
        <v/>
      </c>
      <c r="EI73" s="33" t="str">
        <f>IFERROR(IF(AND(EI$69&gt;=VLOOKUP($DR$40,'Listas Suspensas'!$T$2:$U$13,2,0),EI$69&lt;=VLOOKUP($DU$40,'Listas Suspensas'!$T$2:$U$13,2,0)),"p",""),"")</f>
        <v/>
      </c>
      <c r="EJ73" s="33" t="str">
        <f>IFERROR(IF(AND(EJ$69&gt;=VLOOKUP($DR$40,'Listas Suspensas'!$T$2:$U$13,2,0),EJ$69&lt;=VLOOKUP($DU$40,'Listas Suspensas'!$T$2:$U$13,2,0)),"p",""),"")</f>
        <v/>
      </c>
      <c r="EK73" s="33" t="str">
        <f>IFERROR(IF(AND(EK$69&gt;=VLOOKUP($DR$40,'Listas Suspensas'!$T$2:$U$13,2,0),EK$69&lt;=VLOOKUP($DU$40,'Listas Suspensas'!$T$2:$U$13,2,0)),"p",""),"")</f>
        <v/>
      </c>
      <c r="EL73" s="33" t="str">
        <f>IFERROR(IF(AND(EL$69&gt;=VLOOKUP($DR$40,'Listas Suspensas'!$T$2:$U$13,2,0),EL$69&lt;=VLOOKUP($DU$40,'Listas Suspensas'!$T$2:$U$13,2,0)),"p",""),"")</f>
        <v/>
      </c>
      <c r="EM73" s="33" t="str">
        <f>IFERROR(IF(AND(EM$69&gt;=VLOOKUP($DR$40,'Listas Suspensas'!$T$2:$U$13,2,0),EM$69&lt;=VLOOKUP($DU$40,'Listas Suspensas'!$T$2:$U$13,2,0)),"p",""),"")</f>
        <v/>
      </c>
      <c r="EN73" s="33" t="str">
        <f>IFERROR(IF(AND(EN$69&gt;=VLOOKUP($DR$40,'Listas Suspensas'!$T$2:$U$13,2,0),EN$69&lt;=VLOOKUP($DU$40,'Listas Suspensas'!$T$2:$U$13,2,0)),"p",""),"")</f>
        <v/>
      </c>
      <c r="EO73" s="33" t="str">
        <f>IFERROR(IF(AND(EO$69&gt;=VLOOKUP($DR$40,'Listas Suspensas'!$T$2:$U$13,2,0),EO$69&lt;=VLOOKUP($DU$40,'Listas Suspensas'!$T$2:$U$13,2,0)),"p",""),"")</f>
        <v/>
      </c>
      <c r="EP73" s="33" t="str">
        <f>IFERROR(IF(AND(EP$69&gt;=VLOOKUP($DR$40,'Listas Suspensas'!$T$2:$U$13,2,0),EP$69&lt;=VLOOKUP($DU$40,'Listas Suspensas'!$T$2:$U$13,2,0)),"p",""),"")</f>
        <v/>
      </c>
      <c r="EQ73" s="33" t="str">
        <f>IFERROR(IF(AND(EQ$69&gt;=VLOOKUP($DR$40,'Listas Suspensas'!$T$2:$U$13,2,0),EQ$69&lt;=VLOOKUP($DU$40,'Listas Suspensas'!$T$2:$U$13,2,0)),"p",""),"")</f>
        <v/>
      </c>
      <c r="ER73" s="33" t="str">
        <f>IFERROR(IF(AND(ER$69&gt;=VLOOKUP($DR$40,'Listas Suspensas'!$T$2:$U$13,2,0),ER$69&lt;=VLOOKUP($DU$40,'Listas Suspensas'!$T$2:$U$13,2,0)),"p",""),"")</f>
        <v/>
      </c>
      <c r="ES73" s="33" t="str">
        <f>IFERROR(IF(AND(ES$69&gt;=VLOOKUP($DR$40,'Listas Suspensas'!$T$2:$U$13,2,0),ES$69&lt;=VLOOKUP($DU$40,'Listas Suspensas'!$T$2:$U$13,2,0)),"p",""),"")</f>
        <v/>
      </c>
      <c r="ET73" s="33" t="str">
        <f>IFERROR(IF(AND(ET$69&gt;=VLOOKUP($DR$40,'Listas Suspensas'!$T$2:$U$13,2,0),ET$69&lt;=VLOOKUP($DU$40,'Listas Suspensas'!$T$2:$U$13,2,0)),"p",""),"")</f>
        <v/>
      </c>
      <c r="EU73" s="33" t="str">
        <f>IFERROR(IF(AND(EU$69&gt;=VLOOKUP($DR$40,'Listas Suspensas'!$T$2:$U$13,2,0),EU$69&lt;=VLOOKUP($DU$40,'Listas Suspensas'!$T$2:$U$13,2,0)),"p",""),"")</f>
        <v/>
      </c>
      <c r="EV73" s="33" t="str">
        <f>IFERROR(IF(AND(EV$69&gt;=VLOOKUP($DR$40,'Listas Suspensas'!$T$2:$U$13,2,0),EV$69&lt;=VLOOKUP($DU$40,'Listas Suspensas'!$T$2:$U$13,2,0)),"p",""),"")</f>
        <v/>
      </c>
      <c r="EW73" s="33" t="str">
        <f>IFERROR(IF(AND(EW$69&gt;=VLOOKUP($DR$40,'Listas Suspensas'!$T$2:$U$13,2,0),EW$69&lt;=VLOOKUP($DU$40,'Listas Suspensas'!$T$2:$U$13,2,0)),"p",""),"")</f>
        <v/>
      </c>
      <c r="EX73" s="33" t="str">
        <f>IFERROR(IF(AND(EX$69&gt;=VLOOKUP($DR$40,'Listas Suspensas'!$T$2:$U$13,2,0),EX$69&lt;=VLOOKUP($DU$40,'Listas Suspensas'!$T$2:$U$13,2,0)),"p",""),"")</f>
        <v/>
      </c>
      <c r="EY73" s="33" t="str">
        <f>IFERROR(IF(AND(EY$69&gt;=VLOOKUP($DR$40,'Listas Suspensas'!$T$2:$U$13,2,0),EY$69&lt;=VLOOKUP($DU$40,'Listas Suspensas'!$T$2:$U$13,2,0)),"p",""),"")</f>
        <v/>
      </c>
      <c r="EZ73" s="33" t="str">
        <f>IFERROR(IF(AND(EZ$69&gt;=VLOOKUP($DR$40,'Listas Suspensas'!$T$2:$U$13,2,0),EZ$69&lt;=VLOOKUP($DU$40,'Listas Suspensas'!$T$2:$U$13,2,0)),"p",""),"")</f>
        <v/>
      </c>
      <c r="FA73" s="33" t="str">
        <f>IFERROR(IF(AND(FA$69&gt;=VLOOKUP($DR$40,'Listas Suspensas'!$T$2:$U$13,2,0),FA$69&lt;=VLOOKUP($DU$40,'Listas Suspensas'!$T$2:$U$13,2,0)),"p",""),"")</f>
        <v/>
      </c>
      <c r="FB73" s="33" t="str">
        <f>IFERROR(IF(AND(FB$69&gt;=VLOOKUP($DR$40,'Listas Suspensas'!$T$2:$U$13,2,0),FB$69&lt;=VLOOKUP($DU$40,'Listas Suspensas'!$T$2:$U$13,2,0)),"p",""),"")</f>
        <v/>
      </c>
      <c r="FC73" s="33" t="str">
        <f>IFERROR(IF(AND(FC$69&gt;=VLOOKUP($DR$40,'Listas Suspensas'!$T$2:$U$13,2,0),FC$69&lt;=VLOOKUP($DU$40,'Listas Suspensas'!$T$2:$U$13,2,0)),"p",""),"")</f>
        <v/>
      </c>
      <c r="FD73" s="33" t="str">
        <f>IFERROR(IF(AND(FD$69&gt;=VLOOKUP($DR$40,'Listas Suspensas'!$T$2:$U$13,2,0),FD$69&lt;=VLOOKUP($DU$40,'Listas Suspensas'!$T$2:$U$13,2,0)),"p",""),"")</f>
        <v/>
      </c>
      <c r="FE73" s="33" t="str">
        <f>IFERROR(IF(AND(FE$69&gt;=VLOOKUP($DR$40,'Listas Suspensas'!$T$2:$U$13,2,0),FE$69&lt;=VLOOKUP($DU$40,'Listas Suspensas'!$T$2:$U$13,2,0)),"p",""),"")</f>
        <v/>
      </c>
      <c r="FF73" s="33" t="str">
        <f>IFERROR(IF(AND(FF$69&gt;=VLOOKUP($DR$40,'Listas Suspensas'!$T$2:$U$13,2,0),FF$69&lt;=VLOOKUP($DU$40,'Listas Suspensas'!$T$2:$U$13,2,0)),"p",""),"")</f>
        <v/>
      </c>
      <c r="FG73" s="33" t="str">
        <f>IFERROR(IF(AND(FG$69&gt;=VLOOKUP($DR$40,'Listas Suspensas'!$T$2:$U$13,2,0),FG$69&lt;=VLOOKUP($DU$40,'Listas Suspensas'!$T$2:$U$13,2,0)),"p",""),"")</f>
        <v/>
      </c>
      <c r="FH73" s="33" t="str">
        <f>IFERROR(IF(AND(FH$69&gt;=VLOOKUP($DR$40,'Listas Suspensas'!$T$2:$U$13,2,0),FH$69&lt;=VLOOKUP($DU$40,'Listas Suspensas'!$T$2:$U$13,2,0)),"p",""),"")</f>
        <v/>
      </c>
      <c r="FI73" s="33" t="str">
        <f>IFERROR(IF(AND(FI$69&gt;=VLOOKUP($DR$40,'Listas Suspensas'!$T$2:$U$13,2,0),FI$69&lt;=VLOOKUP($DU$40,'Listas Suspensas'!$T$2:$U$13,2,0)),"p",""),"")</f>
        <v/>
      </c>
      <c r="FJ73" s="33" t="str">
        <f>IFERROR(IF(AND(FJ$69&gt;=VLOOKUP($DR$40,'Listas Suspensas'!$T$2:$U$13,2,0),FJ$69&lt;=VLOOKUP($DU$40,'Listas Suspensas'!$T$2:$U$13,2,0)),"p",""),"")</f>
        <v/>
      </c>
      <c r="FK73" s="33" t="str">
        <f>IFERROR(IF(AND(FK$69&gt;=VLOOKUP($DR$40,'Listas Suspensas'!$T$2:$U$13,2,0),FK$69&lt;=VLOOKUP($DU$40,'Listas Suspensas'!$T$2:$U$13,2,0)),"p",""),"")</f>
        <v/>
      </c>
      <c r="FL73" s="33" t="str">
        <f>IFERROR(IF(AND(FL$69&gt;=VLOOKUP($DR$40,'Listas Suspensas'!$T$2:$U$13,2,0),FL$69&lt;=VLOOKUP($DU$40,'Listas Suspensas'!$T$2:$U$13,2,0)),"p",""),"")</f>
        <v/>
      </c>
      <c r="FM73" s="33" t="str">
        <f>IFERROR(IF(AND(FM$69&gt;=VLOOKUP($DR$40,'Listas Suspensas'!$T$2:$U$13,2,0),FM$69&lt;=VLOOKUP($DU$40,'Listas Suspensas'!$T$2:$U$13,2,0)),"p",""),"")</f>
        <v/>
      </c>
      <c r="FN73" s="33" t="str">
        <f>IFERROR(IF(AND(FN$69&gt;=VLOOKUP($DR$40,'Listas Suspensas'!$T$2:$U$13,2,0),FN$69&lt;=VLOOKUP($DU$40,'Listas Suspensas'!$T$2:$U$13,2,0)),"p",""),"")</f>
        <v/>
      </c>
      <c r="FO73" s="113"/>
      <c r="FR73" s="251"/>
      <c r="FS73" s="251"/>
      <c r="FT73" s="264"/>
      <c r="FU73" s="264"/>
      <c r="FV73" s="264"/>
      <c r="FW73" s="264"/>
      <c r="FX73" s="264"/>
      <c r="FY73" s="264"/>
      <c r="FZ73" s="264"/>
      <c r="GA73" s="264"/>
      <c r="GB73" s="264"/>
      <c r="GC73" s="114" t="s">
        <v>766</v>
      </c>
      <c r="GD73" s="33"/>
      <c r="GE73" s="33"/>
      <c r="GF73" s="33"/>
      <c r="GG73" s="266" t="s">
        <v>766</v>
      </c>
      <c r="GH73" s="266"/>
      <c r="GI73" s="266"/>
      <c r="GJ73" s="266"/>
      <c r="GK73" s="33" t="str">
        <f>IFERROR(IF(AND(GK$69&gt;=VLOOKUP($FW$40,'Listas Suspensas'!$T$2:$U$13,2,0),GK$69&lt;=VLOOKUP($FZ$40,'Listas Suspensas'!$T$2:$U$13,2,0)),"p",""),"")</f>
        <v/>
      </c>
      <c r="GL73" s="33" t="str">
        <f>IFERROR(IF(AND(GL$69&gt;=VLOOKUP($FW$40,'Listas Suspensas'!$T$2:$U$13,2,0),GL$69&lt;=VLOOKUP($FZ$40,'Listas Suspensas'!$T$2:$U$13,2,0)),"p",""),"")</f>
        <v/>
      </c>
      <c r="GM73" s="33" t="str">
        <f>IFERROR(IF(AND(GM$69&gt;=VLOOKUP($FW$40,'Listas Suspensas'!$T$2:$U$13,2,0),GM$69&lt;=VLOOKUP($FZ$40,'Listas Suspensas'!$T$2:$U$13,2,0)),"p",""),"")</f>
        <v/>
      </c>
      <c r="GN73" s="33" t="str">
        <f>IFERROR(IF(AND(GN$69&gt;=VLOOKUP($FW$40,'Listas Suspensas'!$T$2:$U$13,2,0),GN$69&lt;=VLOOKUP($FZ$40,'Listas Suspensas'!$T$2:$U$13,2,0)),"p",""),"")</f>
        <v/>
      </c>
      <c r="GO73" s="33" t="str">
        <f>IFERROR(IF(AND(GO$69&gt;=VLOOKUP($FW$40,'Listas Suspensas'!$T$2:$U$13,2,0),GO$69&lt;=VLOOKUP($FZ$40,'Listas Suspensas'!$T$2:$U$13,2,0)),"p",""),"")</f>
        <v/>
      </c>
      <c r="GP73" s="33" t="str">
        <f>IFERROR(IF(AND(GP$69&gt;=VLOOKUP($FW$40,'Listas Suspensas'!$T$2:$U$13,2,0),GP$69&lt;=VLOOKUP($FZ$40,'Listas Suspensas'!$T$2:$U$13,2,0)),"p",""),"")</f>
        <v/>
      </c>
      <c r="GQ73" s="33" t="str">
        <f>IFERROR(IF(AND(GQ$69&gt;=VLOOKUP($FW$40,'Listas Suspensas'!$T$2:$U$13,2,0),GQ$69&lt;=VLOOKUP($FZ$40,'Listas Suspensas'!$T$2:$U$13,2,0)),"p",""),"")</f>
        <v/>
      </c>
      <c r="GR73" s="33" t="str">
        <f>IFERROR(IF(AND(GR$69&gt;=VLOOKUP($FW$40,'Listas Suspensas'!$T$2:$U$13,2,0),GR$69&lt;=VLOOKUP($FZ$40,'Listas Suspensas'!$T$2:$U$13,2,0)),"p",""),"")</f>
        <v/>
      </c>
      <c r="GS73" s="33" t="str">
        <f>IFERROR(IF(AND(GS$69&gt;=VLOOKUP($FW$40,'Listas Suspensas'!$T$2:$U$13,2,0),GS$69&lt;=VLOOKUP($FZ$40,'Listas Suspensas'!$T$2:$U$13,2,0)),"p",""),"")</f>
        <v/>
      </c>
      <c r="GT73" s="33" t="str">
        <f>IFERROR(IF(AND(GT$69&gt;=VLOOKUP($FW$40,'Listas Suspensas'!$T$2:$U$13,2,0),GT$69&lt;=VLOOKUP($FZ$40,'Listas Suspensas'!$T$2:$U$13,2,0)),"p",""),"")</f>
        <v/>
      </c>
      <c r="GU73" s="33" t="str">
        <f>IFERROR(IF(AND(GU$69&gt;=VLOOKUP($FW$40,'Listas Suspensas'!$T$2:$U$13,2,0),GU$69&lt;=VLOOKUP($FZ$40,'Listas Suspensas'!$T$2:$U$13,2,0)),"p",""),"")</f>
        <v/>
      </c>
      <c r="GV73" s="33" t="str">
        <f>IFERROR(IF(AND(GV$69&gt;=VLOOKUP($FW$40,'Listas Suspensas'!$T$2:$U$13,2,0),GV$69&lt;=VLOOKUP($FZ$40,'Listas Suspensas'!$T$2:$U$13,2,0)),"p",""),"")</f>
        <v/>
      </c>
      <c r="GW73" s="33" t="str">
        <f>IFERROR(IF(AND(GW$69&gt;=VLOOKUP($FW$40,'Listas Suspensas'!$T$2:$U$13,2,0),GW$69&lt;=VLOOKUP($FZ$40,'Listas Suspensas'!$T$2:$U$13,2,0)),"p",""),"")</f>
        <v/>
      </c>
      <c r="GX73" s="33" t="str">
        <f>IFERROR(IF(AND(GX$69&gt;=VLOOKUP($FW$40,'Listas Suspensas'!$T$2:$U$13,2,0),GX$69&lt;=VLOOKUP($FZ$40,'Listas Suspensas'!$T$2:$U$13,2,0)),"p",""),"")</f>
        <v/>
      </c>
      <c r="GY73" s="33" t="str">
        <f>IFERROR(IF(AND(GY$69&gt;=VLOOKUP($FW$40,'Listas Suspensas'!$T$2:$U$13,2,0),GY$69&lt;=VLOOKUP($FZ$40,'Listas Suspensas'!$T$2:$U$13,2,0)),"p",""),"")</f>
        <v/>
      </c>
      <c r="GZ73" s="33" t="str">
        <f>IFERROR(IF(AND(GZ$69&gt;=VLOOKUP($FW$40,'Listas Suspensas'!$T$2:$U$13,2,0),GZ$69&lt;=VLOOKUP($FZ$40,'Listas Suspensas'!$T$2:$U$13,2,0)),"p",""),"")</f>
        <v/>
      </c>
      <c r="HA73" s="33" t="str">
        <f>IFERROR(IF(AND(HA$69&gt;=VLOOKUP($FW$40,'Listas Suspensas'!$T$2:$U$13,2,0),HA$69&lt;=VLOOKUP($FZ$40,'Listas Suspensas'!$T$2:$U$13,2,0)),"p",""),"")</f>
        <v/>
      </c>
      <c r="HB73" s="33" t="str">
        <f>IFERROR(IF(AND(HB$69&gt;=VLOOKUP($FW$40,'Listas Suspensas'!$T$2:$U$13,2,0),HB$69&lt;=VLOOKUP($FZ$40,'Listas Suspensas'!$T$2:$U$13,2,0)),"p",""),"")</f>
        <v/>
      </c>
      <c r="HC73" s="33" t="str">
        <f>IFERROR(IF(AND(HC$69&gt;=VLOOKUP($FW$40,'Listas Suspensas'!$T$2:$U$13,2,0),HC$69&lt;=VLOOKUP($FZ$40,'Listas Suspensas'!$T$2:$U$13,2,0)),"p",""),"")</f>
        <v/>
      </c>
      <c r="HD73" s="33" t="str">
        <f>IFERROR(IF(AND(HD$69&gt;=VLOOKUP($FW$40,'Listas Suspensas'!$T$2:$U$13,2,0),HD$69&lt;=VLOOKUP($FZ$40,'Listas Suspensas'!$T$2:$U$13,2,0)),"p",""),"")</f>
        <v/>
      </c>
      <c r="HE73" s="33" t="str">
        <f>IFERROR(IF(AND(HE$69&gt;=VLOOKUP($FW$40,'Listas Suspensas'!$T$2:$U$13,2,0),HE$69&lt;=VLOOKUP($FZ$40,'Listas Suspensas'!$T$2:$U$13,2,0)),"p",""),"")</f>
        <v/>
      </c>
      <c r="HF73" s="33" t="str">
        <f>IFERROR(IF(AND(HF$69&gt;=VLOOKUP($FW$40,'Listas Suspensas'!$T$2:$U$13,2,0),HF$69&lt;=VLOOKUP($FZ$40,'Listas Suspensas'!$T$2:$U$13,2,0)),"p",""),"")</f>
        <v/>
      </c>
      <c r="HG73" s="33" t="str">
        <f>IFERROR(IF(AND(HG$69&gt;=VLOOKUP($FW$40,'Listas Suspensas'!$T$2:$U$13,2,0),HG$69&lt;=VLOOKUP($FZ$40,'Listas Suspensas'!$T$2:$U$13,2,0)),"p",""),"")</f>
        <v/>
      </c>
      <c r="HH73" s="33" t="str">
        <f>IFERROR(IF(AND(HH$69&gt;=VLOOKUP($FW$40,'Listas Suspensas'!$T$2:$U$13,2,0),HH$69&lt;=VLOOKUP($FZ$40,'Listas Suspensas'!$T$2:$U$13,2,0)),"p",""),"")</f>
        <v/>
      </c>
      <c r="HI73" s="33" t="str">
        <f>IFERROR(IF(AND(HI$69&gt;=VLOOKUP($FW$40,'Listas Suspensas'!$T$2:$U$13,2,0),HI$69&lt;=VLOOKUP($FZ$40,'Listas Suspensas'!$T$2:$U$13,2,0)),"p",""),"")</f>
        <v/>
      </c>
      <c r="HJ73" s="33" t="str">
        <f>IFERROR(IF(AND(HJ$69&gt;=VLOOKUP($FW$40,'Listas Suspensas'!$T$2:$U$13,2,0),HJ$69&lt;=VLOOKUP($FZ$40,'Listas Suspensas'!$T$2:$U$13,2,0)),"p",""),"")</f>
        <v/>
      </c>
      <c r="HK73" s="33" t="str">
        <f>IFERROR(IF(AND(HK$69&gt;=VLOOKUP($FW$40,'Listas Suspensas'!$T$2:$U$13,2,0),HK$69&lt;=VLOOKUP($FZ$40,'Listas Suspensas'!$T$2:$U$13,2,0)),"p",""),"")</f>
        <v/>
      </c>
      <c r="HL73" s="33" t="str">
        <f>IFERROR(IF(AND(HL$69&gt;=VLOOKUP($FW$40,'Listas Suspensas'!$T$2:$U$13,2,0),HL$69&lt;=VLOOKUP($FZ$40,'Listas Suspensas'!$T$2:$U$13,2,0)),"p",""),"")</f>
        <v/>
      </c>
      <c r="HM73" s="33" t="str">
        <f>IFERROR(IF(AND(HM$69&gt;=VLOOKUP($FW$40,'Listas Suspensas'!$T$2:$U$13,2,0),HM$69&lt;=VLOOKUP($FZ$40,'Listas Suspensas'!$T$2:$U$13,2,0)),"p",""),"")</f>
        <v/>
      </c>
      <c r="HN73" s="33" t="str">
        <f>IFERROR(IF(AND(HN$69&gt;=VLOOKUP($FW$40,'Listas Suspensas'!$T$2:$U$13,2,0),HN$69&lt;=VLOOKUP($FZ$40,'Listas Suspensas'!$T$2:$U$13,2,0)),"p",""),"")</f>
        <v/>
      </c>
      <c r="HO73" s="33" t="str">
        <f>IFERROR(IF(AND(HO$69&gt;=VLOOKUP($FW$40,'Listas Suspensas'!$T$2:$U$13,2,0),HO$69&lt;=VLOOKUP($FZ$40,'Listas Suspensas'!$T$2:$U$13,2,0)),"p",""),"")</f>
        <v/>
      </c>
      <c r="HP73" s="33" t="str">
        <f>IFERROR(IF(AND(HP$69&gt;=VLOOKUP($FW$40,'Listas Suspensas'!$T$2:$U$13,2,0),HP$69&lt;=VLOOKUP($FZ$40,'Listas Suspensas'!$T$2:$U$13,2,0)),"p",""),"")</f>
        <v/>
      </c>
      <c r="HQ73" s="33" t="str">
        <f>IFERROR(IF(AND(HQ$69&gt;=VLOOKUP($FW$40,'Listas Suspensas'!$T$2:$U$13,2,0),HQ$69&lt;=VLOOKUP($FZ$40,'Listas Suspensas'!$T$2:$U$13,2,0)),"p",""),"")</f>
        <v/>
      </c>
      <c r="HR73" s="33" t="str">
        <f>IFERROR(IF(AND(HR$69&gt;=VLOOKUP($FW$40,'Listas Suspensas'!$T$2:$U$13,2,0),HR$69&lt;=VLOOKUP($FZ$40,'Listas Suspensas'!$T$2:$U$13,2,0)),"p",""),"")</f>
        <v/>
      </c>
      <c r="HS73" s="33" t="str">
        <f>IFERROR(IF(AND(HS$69&gt;=VLOOKUP($FW$40,'Listas Suspensas'!$T$2:$U$13,2,0),HS$69&lt;=VLOOKUP($FZ$40,'Listas Suspensas'!$T$2:$U$13,2,0)),"p",""),"")</f>
        <v/>
      </c>
      <c r="HT73" s="113"/>
      <c r="HW73" s="251"/>
      <c r="HX73" s="251"/>
      <c r="HY73" s="264"/>
      <c r="HZ73" s="264"/>
      <c r="IA73" s="264"/>
      <c r="IB73" s="264"/>
      <c r="IC73" s="264"/>
      <c r="ID73" s="264"/>
      <c r="IE73" s="264"/>
      <c r="IF73" s="264"/>
      <c r="IG73" s="264"/>
      <c r="IH73" s="114" t="s">
        <v>766</v>
      </c>
      <c r="II73" s="33"/>
      <c r="IJ73" s="33"/>
      <c r="IK73" s="33"/>
      <c r="IL73" s="266" t="s">
        <v>766</v>
      </c>
      <c r="IM73" s="266"/>
      <c r="IN73" s="266"/>
      <c r="IO73" s="266"/>
      <c r="IP73" s="33" t="str">
        <f>IFERROR(IF(AND(IP$69&gt;=VLOOKUP($IB$40,'Listas Suspensas'!$T$2:$U$13,2,0),IP$69&lt;=VLOOKUP($IE$40,'Listas Suspensas'!$T$2:$U$13,2,0)),"p",""),"")</f>
        <v/>
      </c>
      <c r="IQ73" s="33" t="str">
        <f>IFERROR(IF(AND(IQ$69&gt;=VLOOKUP($IB$40,'Listas Suspensas'!$T$2:$U$13,2,0),IQ$69&lt;=VLOOKUP($IE$40,'Listas Suspensas'!$T$2:$U$13,2,0)),"p",""),"")</f>
        <v/>
      </c>
      <c r="IR73" s="33" t="str">
        <f>IFERROR(IF(AND(IR$69&gt;=VLOOKUP($IB$40,'Listas Suspensas'!$T$2:$U$13,2,0),IR$69&lt;=VLOOKUP($IE$40,'Listas Suspensas'!$T$2:$U$13,2,0)),"p",""),"")</f>
        <v/>
      </c>
      <c r="IS73" s="33" t="str">
        <f>IFERROR(IF(AND(IS$69&gt;=VLOOKUP($IB$40,'Listas Suspensas'!$T$2:$U$13,2,0),IS$69&lt;=VLOOKUP($IE$40,'Listas Suspensas'!$T$2:$U$13,2,0)),"p",""),"")</f>
        <v/>
      </c>
      <c r="IT73" s="33" t="str">
        <f>IFERROR(IF(AND(IT$69&gt;=VLOOKUP($IB$40,'Listas Suspensas'!$T$2:$U$13,2,0),IT$69&lt;=VLOOKUP($IE$40,'Listas Suspensas'!$T$2:$U$13,2,0)),"p",""),"")</f>
        <v/>
      </c>
      <c r="IU73" s="33" t="str">
        <f>IFERROR(IF(AND(IU$69&gt;=VLOOKUP($IB$40,'Listas Suspensas'!$T$2:$U$13,2,0),IU$69&lt;=VLOOKUP($IE$40,'Listas Suspensas'!$T$2:$U$13,2,0)),"p",""),"")</f>
        <v/>
      </c>
      <c r="IV73" s="33" t="str">
        <f>IFERROR(IF(AND(IV$69&gt;=VLOOKUP($IB$40,'Listas Suspensas'!$T$2:$U$13,2,0),IV$69&lt;=VLOOKUP($IE$40,'Listas Suspensas'!$T$2:$U$13,2,0)),"p",""),"")</f>
        <v/>
      </c>
      <c r="IW73" s="33" t="str">
        <f>IFERROR(IF(AND(IW$69&gt;=VLOOKUP($IB$40,'Listas Suspensas'!$T$2:$U$13,2,0),IW$69&lt;=VLOOKUP($IE$40,'Listas Suspensas'!$T$2:$U$13,2,0)),"p",""),"")</f>
        <v/>
      </c>
      <c r="IX73" s="33" t="str">
        <f>IFERROR(IF(AND(IX$69&gt;=VLOOKUP($IB$40,'Listas Suspensas'!$T$2:$U$13,2,0),IX$69&lt;=VLOOKUP($IE$40,'Listas Suspensas'!$T$2:$U$13,2,0)),"p",""),"")</f>
        <v/>
      </c>
      <c r="IY73" s="33" t="str">
        <f>IFERROR(IF(AND(IY$69&gt;=VLOOKUP($IB$40,'Listas Suspensas'!$T$2:$U$13,2,0),IY$69&lt;=VLOOKUP($IE$40,'Listas Suspensas'!$T$2:$U$13,2,0)),"p",""),"")</f>
        <v/>
      </c>
      <c r="IZ73" s="33" t="str">
        <f>IFERROR(IF(AND(IZ$69&gt;=VLOOKUP($IB$40,'Listas Suspensas'!$T$2:$U$13,2,0),IZ$69&lt;=VLOOKUP($IE$40,'Listas Suspensas'!$T$2:$U$13,2,0)),"p",""),"")</f>
        <v/>
      </c>
      <c r="JA73" s="33" t="str">
        <f>IFERROR(IF(AND(JA$69&gt;=VLOOKUP($IB$40,'Listas Suspensas'!$T$2:$U$13,2,0),JA$69&lt;=VLOOKUP($IE$40,'Listas Suspensas'!$T$2:$U$13,2,0)),"p",""),"")</f>
        <v/>
      </c>
      <c r="JB73" s="33" t="str">
        <f>IFERROR(IF(AND(JB$69&gt;=VLOOKUP($IB$40,'Listas Suspensas'!$T$2:$U$13,2,0),JB$69&lt;=VLOOKUP($IE$40,'Listas Suspensas'!$T$2:$U$13,2,0)),"p",""),"")</f>
        <v/>
      </c>
      <c r="JC73" s="33" t="str">
        <f>IFERROR(IF(AND(JC$69&gt;=VLOOKUP($IB$40,'Listas Suspensas'!$T$2:$U$13,2,0),JC$69&lt;=VLOOKUP($IE$40,'Listas Suspensas'!$T$2:$U$13,2,0)),"p",""),"")</f>
        <v/>
      </c>
      <c r="JD73" s="33" t="str">
        <f>IFERROR(IF(AND(JD$69&gt;=VLOOKUP($IB$40,'Listas Suspensas'!$T$2:$U$13,2,0),JD$69&lt;=VLOOKUP($IE$40,'Listas Suspensas'!$T$2:$U$13,2,0)),"p",""),"")</f>
        <v/>
      </c>
      <c r="JE73" s="33" t="str">
        <f>IFERROR(IF(AND(JE$69&gt;=VLOOKUP($IB$40,'Listas Suspensas'!$T$2:$U$13,2,0),JE$69&lt;=VLOOKUP($IE$40,'Listas Suspensas'!$T$2:$U$13,2,0)),"p",""),"")</f>
        <v/>
      </c>
      <c r="JF73" s="33" t="str">
        <f>IFERROR(IF(AND(JF$69&gt;=VLOOKUP($IB$40,'Listas Suspensas'!$T$2:$U$13,2,0),JF$69&lt;=VLOOKUP($IE$40,'Listas Suspensas'!$T$2:$U$13,2,0)),"p",""),"")</f>
        <v/>
      </c>
      <c r="JG73" s="33" t="str">
        <f>IFERROR(IF(AND(JG$69&gt;=VLOOKUP($IB$40,'Listas Suspensas'!$T$2:$U$13,2,0),JG$69&lt;=VLOOKUP($IE$40,'Listas Suspensas'!$T$2:$U$13,2,0)),"p",""),"")</f>
        <v/>
      </c>
      <c r="JH73" s="33" t="str">
        <f>IFERROR(IF(AND(JH$69&gt;=VLOOKUP($IB$40,'Listas Suspensas'!$T$2:$U$13,2,0),JH$69&lt;=VLOOKUP($IE$40,'Listas Suspensas'!$T$2:$U$13,2,0)),"p",""),"")</f>
        <v/>
      </c>
      <c r="JI73" s="33" t="str">
        <f>IFERROR(IF(AND(JI$69&gt;=VLOOKUP($IB$40,'Listas Suspensas'!$T$2:$U$13,2,0),JI$69&lt;=VLOOKUP($IE$40,'Listas Suspensas'!$T$2:$U$13,2,0)),"p",""),"")</f>
        <v/>
      </c>
      <c r="JJ73" s="33" t="str">
        <f>IFERROR(IF(AND(JJ$69&gt;=VLOOKUP($IB$40,'Listas Suspensas'!$T$2:$U$13,2,0),JJ$69&lt;=VLOOKUP($IE$40,'Listas Suspensas'!$T$2:$U$13,2,0)),"p",""),"")</f>
        <v/>
      </c>
      <c r="JK73" s="33" t="str">
        <f>IFERROR(IF(AND(JK$69&gt;=VLOOKUP($IB$40,'Listas Suspensas'!$T$2:$U$13,2,0),JK$69&lt;=VLOOKUP($IE$40,'Listas Suspensas'!$T$2:$U$13,2,0)),"p",""),"")</f>
        <v/>
      </c>
      <c r="JL73" s="33" t="str">
        <f>IFERROR(IF(AND(JL$69&gt;=VLOOKUP($IB$40,'Listas Suspensas'!$T$2:$U$13,2,0),JL$69&lt;=VLOOKUP($IE$40,'Listas Suspensas'!$T$2:$U$13,2,0)),"p",""),"")</f>
        <v/>
      </c>
      <c r="JM73" s="33" t="str">
        <f>IFERROR(IF(AND(JM$69&gt;=VLOOKUP($IB$40,'Listas Suspensas'!$T$2:$U$13,2,0),JM$69&lt;=VLOOKUP($IE$40,'Listas Suspensas'!$T$2:$U$13,2,0)),"p",""),"")</f>
        <v/>
      </c>
      <c r="JN73" s="33" t="str">
        <f>IFERROR(IF(AND(JN$69&gt;=VLOOKUP($IB$40,'Listas Suspensas'!$T$2:$U$13,2,0),JN$69&lt;=VLOOKUP($IE$40,'Listas Suspensas'!$T$2:$U$13,2,0)),"p",""),"")</f>
        <v/>
      </c>
      <c r="JO73" s="33" t="str">
        <f>IFERROR(IF(AND(JO$69&gt;=VLOOKUP($IB$40,'Listas Suspensas'!$T$2:$U$13,2,0),JO$69&lt;=VLOOKUP($IE$40,'Listas Suspensas'!$T$2:$U$13,2,0)),"p",""),"")</f>
        <v/>
      </c>
      <c r="JP73" s="33" t="str">
        <f>IFERROR(IF(AND(JP$69&gt;=VLOOKUP($IB$40,'Listas Suspensas'!$T$2:$U$13,2,0),JP$69&lt;=VLOOKUP($IE$40,'Listas Suspensas'!$T$2:$U$13,2,0)),"p",""),"")</f>
        <v/>
      </c>
      <c r="JQ73" s="33" t="str">
        <f>IFERROR(IF(AND(JQ$69&gt;=VLOOKUP($IB$40,'Listas Suspensas'!$T$2:$U$13,2,0),JQ$69&lt;=VLOOKUP($IE$40,'Listas Suspensas'!$T$2:$U$13,2,0)),"p",""),"")</f>
        <v/>
      </c>
      <c r="JR73" s="33" t="str">
        <f>IFERROR(IF(AND(JR$69&gt;=VLOOKUP($IB$40,'Listas Suspensas'!$T$2:$U$13,2,0),JR$69&lt;=VLOOKUP($IE$40,'Listas Suspensas'!$T$2:$U$13,2,0)),"p",""),"")</f>
        <v/>
      </c>
      <c r="JS73" s="33" t="str">
        <f>IFERROR(IF(AND(JS$69&gt;=VLOOKUP($IB$40,'Listas Suspensas'!$T$2:$U$13,2,0),JS$69&lt;=VLOOKUP($IE$40,'Listas Suspensas'!$T$2:$U$13,2,0)),"p",""),"")</f>
        <v/>
      </c>
      <c r="JT73" s="33" t="str">
        <f>IFERROR(IF(AND(JT$69&gt;=VLOOKUP($IB$40,'Listas Suspensas'!$T$2:$U$13,2,0),JT$69&lt;=VLOOKUP($IE$40,'Listas Suspensas'!$T$2:$U$13,2,0)),"p",""),"")</f>
        <v/>
      </c>
      <c r="JU73" s="33" t="str">
        <f>IFERROR(IF(AND(JU$69&gt;=VLOOKUP($IB$40,'Listas Suspensas'!$T$2:$U$13,2,0),JU$69&lt;=VLOOKUP($IE$40,'Listas Suspensas'!$T$2:$U$13,2,0)),"p",""),"")</f>
        <v/>
      </c>
      <c r="JV73" s="33" t="str">
        <f>IFERROR(IF(AND(JV$69&gt;=VLOOKUP($IB$40,'Listas Suspensas'!$T$2:$U$13,2,0),JV$69&lt;=VLOOKUP($IE$40,'Listas Suspensas'!$T$2:$U$13,2,0)),"p",""),"")</f>
        <v/>
      </c>
      <c r="JW73" s="33" t="str">
        <f>IFERROR(IF(AND(JW$69&gt;=VLOOKUP($IB$40,'Listas Suspensas'!$T$2:$U$13,2,0),JW$69&lt;=VLOOKUP($IE$40,'Listas Suspensas'!$T$2:$U$13,2,0)),"p",""),"")</f>
        <v/>
      </c>
      <c r="JX73" s="33" t="str">
        <f>IFERROR(IF(AND(JX$69&gt;=VLOOKUP($IB$40,'Listas Suspensas'!$T$2:$U$13,2,0),JX$69&lt;=VLOOKUP($IE$40,'Listas Suspensas'!$T$2:$U$13,2,0)),"p",""),"")</f>
        <v/>
      </c>
      <c r="JY73" s="113"/>
      <c r="KB73" s="251"/>
      <c r="KC73" s="251"/>
      <c r="KD73" s="264"/>
      <c r="KE73" s="264"/>
      <c r="KF73" s="264"/>
      <c r="KG73" s="264"/>
      <c r="KH73" s="264"/>
      <c r="KI73" s="264"/>
      <c r="KJ73" s="264"/>
      <c r="KK73" s="264"/>
      <c r="KL73" s="264"/>
      <c r="KM73" s="114" t="s">
        <v>766</v>
      </c>
      <c r="KN73" s="33"/>
      <c r="KO73" s="33"/>
      <c r="KP73" s="33"/>
      <c r="KQ73" s="266" t="s">
        <v>766</v>
      </c>
      <c r="KR73" s="266"/>
      <c r="KS73" s="266"/>
      <c r="KT73" s="266"/>
      <c r="KU73" s="33" t="str">
        <f>IFERROR(IF(AND(KU$69&gt;=VLOOKUP($KG$40,'Listas Suspensas'!$T$2:$U$13,2,0),KU$69&lt;=VLOOKUP($KJ$40,'Listas Suspensas'!$T$2:$U$13,2,0)),"p",""),"")</f>
        <v/>
      </c>
      <c r="KV73" s="33" t="str">
        <f>IFERROR(IF(AND(KV$69&gt;=VLOOKUP($KG$40,'Listas Suspensas'!$T$2:$U$13,2,0),KV$69&lt;=VLOOKUP($KJ$40,'Listas Suspensas'!$T$2:$U$13,2,0)),"p",""),"")</f>
        <v/>
      </c>
      <c r="KW73" s="33" t="str">
        <f>IFERROR(IF(AND(KW$69&gt;=VLOOKUP($KG$40,'Listas Suspensas'!$T$2:$U$13,2,0),KW$69&lt;=VLOOKUP($KJ$40,'Listas Suspensas'!$T$2:$U$13,2,0)),"p",""),"")</f>
        <v/>
      </c>
      <c r="KX73" s="33" t="str">
        <f>IFERROR(IF(AND(KX$69&gt;=VLOOKUP($KG$40,'Listas Suspensas'!$T$2:$U$13,2,0),KX$69&lt;=VLOOKUP($KJ$40,'Listas Suspensas'!$T$2:$U$13,2,0)),"p",""),"")</f>
        <v/>
      </c>
      <c r="KY73" s="33" t="str">
        <f>IFERROR(IF(AND(KY$69&gt;=VLOOKUP($KG$40,'Listas Suspensas'!$T$2:$U$13,2,0),KY$69&lt;=VLOOKUP($KJ$40,'Listas Suspensas'!$T$2:$U$13,2,0)),"p",""),"")</f>
        <v/>
      </c>
      <c r="KZ73" s="33" t="str">
        <f>IFERROR(IF(AND(KZ$69&gt;=VLOOKUP($KG$40,'Listas Suspensas'!$T$2:$U$13,2,0),KZ$69&lt;=VLOOKUP($KJ$40,'Listas Suspensas'!$T$2:$U$13,2,0)),"p",""),"")</f>
        <v/>
      </c>
      <c r="LA73" s="33" t="str">
        <f>IFERROR(IF(AND(LA$69&gt;=VLOOKUP($KG$40,'Listas Suspensas'!$T$2:$U$13,2,0),LA$69&lt;=VLOOKUP($KJ$40,'Listas Suspensas'!$T$2:$U$13,2,0)),"p",""),"")</f>
        <v/>
      </c>
      <c r="LB73" s="33" t="str">
        <f>IFERROR(IF(AND(LB$69&gt;=VLOOKUP($KG$40,'Listas Suspensas'!$T$2:$U$13,2,0),LB$69&lt;=VLOOKUP($KJ$40,'Listas Suspensas'!$T$2:$U$13,2,0)),"p",""),"")</f>
        <v/>
      </c>
      <c r="LC73" s="33" t="str">
        <f>IFERROR(IF(AND(LC$69&gt;=VLOOKUP($KG$40,'Listas Suspensas'!$T$2:$U$13,2,0),LC$69&lt;=VLOOKUP($KJ$40,'Listas Suspensas'!$T$2:$U$13,2,0)),"p",""),"")</f>
        <v/>
      </c>
      <c r="LD73" s="33" t="str">
        <f>IFERROR(IF(AND(LD$69&gt;=VLOOKUP($KG$40,'Listas Suspensas'!$T$2:$U$13,2,0),LD$69&lt;=VLOOKUP($KJ$40,'Listas Suspensas'!$T$2:$U$13,2,0)),"p",""),"")</f>
        <v/>
      </c>
      <c r="LE73" s="33" t="str">
        <f>IFERROR(IF(AND(LE$69&gt;=VLOOKUP($KG$40,'Listas Suspensas'!$T$2:$U$13,2,0),LE$69&lt;=VLOOKUP($KJ$40,'Listas Suspensas'!$T$2:$U$13,2,0)),"p",""),"")</f>
        <v/>
      </c>
      <c r="LF73" s="33" t="str">
        <f>IFERROR(IF(AND(LF$69&gt;=VLOOKUP($KG$40,'Listas Suspensas'!$T$2:$U$13,2,0),LF$69&lt;=VLOOKUP($KJ$40,'Listas Suspensas'!$T$2:$U$13,2,0)),"p",""),"")</f>
        <v/>
      </c>
      <c r="LG73" s="33" t="str">
        <f>IFERROR(IF(AND(LG$69&gt;=VLOOKUP($KG$40,'Listas Suspensas'!$T$2:$U$13,2,0),LG$69&lt;=VLOOKUP($KJ$40,'Listas Suspensas'!$T$2:$U$13,2,0)),"p",""),"")</f>
        <v/>
      </c>
      <c r="LH73" s="33" t="str">
        <f>IFERROR(IF(AND(LH$69&gt;=VLOOKUP($KG$40,'Listas Suspensas'!$T$2:$U$13,2,0),LH$69&lt;=VLOOKUP($KJ$40,'Listas Suspensas'!$T$2:$U$13,2,0)),"p",""),"")</f>
        <v/>
      </c>
      <c r="LI73" s="33" t="str">
        <f>IFERROR(IF(AND(LI$69&gt;=VLOOKUP($KG$40,'Listas Suspensas'!$T$2:$U$13,2,0),LI$69&lt;=VLOOKUP($KJ$40,'Listas Suspensas'!$T$2:$U$13,2,0)),"p",""),"")</f>
        <v/>
      </c>
      <c r="LJ73" s="33" t="str">
        <f>IFERROR(IF(AND(LJ$69&gt;=VLOOKUP($KG$40,'Listas Suspensas'!$T$2:$U$13,2,0),LJ$69&lt;=VLOOKUP($KJ$40,'Listas Suspensas'!$T$2:$U$13,2,0)),"p",""),"")</f>
        <v/>
      </c>
      <c r="LK73" s="33" t="str">
        <f>IFERROR(IF(AND(LK$69&gt;=VLOOKUP($KG$40,'Listas Suspensas'!$T$2:$U$13,2,0),LK$69&lt;=VLOOKUP($KJ$40,'Listas Suspensas'!$T$2:$U$13,2,0)),"p",""),"")</f>
        <v/>
      </c>
      <c r="LL73" s="33" t="str">
        <f>IFERROR(IF(AND(LL$69&gt;=VLOOKUP($KG$40,'Listas Suspensas'!$T$2:$U$13,2,0),LL$69&lt;=VLOOKUP($KJ$40,'Listas Suspensas'!$T$2:$U$13,2,0)),"p",""),"")</f>
        <v/>
      </c>
      <c r="LM73" s="33" t="str">
        <f>IFERROR(IF(AND(LM$69&gt;=VLOOKUP($KG$40,'Listas Suspensas'!$T$2:$U$13,2,0),LM$69&lt;=VLOOKUP($KJ$40,'Listas Suspensas'!$T$2:$U$13,2,0)),"p",""),"")</f>
        <v/>
      </c>
      <c r="LN73" s="33" t="str">
        <f>IFERROR(IF(AND(LN$69&gt;=VLOOKUP($KG$40,'Listas Suspensas'!$T$2:$U$13,2,0),LN$69&lt;=VLOOKUP($KJ$40,'Listas Suspensas'!$T$2:$U$13,2,0)),"p",""),"")</f>
        <v/>
      </c>
      <c r="LO73" s="33" t="str">
        <f>IFERROR(IF(AND(LO$69&gt;=VLOOKUP($KG$40,'Listas Suspensas'!$T$2:$U$13,2,0),LO$69&lt;=VLOOKUP($KJ$40,'Listas Suspensas'!$T$2:$U$13,2,0)),"p",""),"")</f>
        <v/>
      </c>
      <c r="LP73" s="33" t="str">
        <f>IFERROR(IF(AND(LP$69&gt;=VLOOKUP($KG$40,'Listas Suspensas'!$T$2:$U$13,2,0),LP$69&lt;=VLOOKUP($KJ$40,'Listas Suspensas'!$T$2:$U$13,2,0)),"p",""),"")</f>
        <v/>
      </c>
      <c r="LQ73" s="33" t="str">
        <f>IFERROR(IF(AND(LQ$69&gt;=VLOOKUP($KG$40,'Listas Suspensas'!$T$2:$U$13,2,0),LQ$69&lt;=VLOOKUP($KJ$40,'Listas Suspensas'!$T$2:$U$13,2,0)),"p",""),"")</f>
        <v/>
      </c>
      <c r="LR73" s="33" t="str">
        <f>IFERROR(IF(AND(LR$69&gt;=VLOOKUP($KG$40,'Listas Suspensas'!$T$2:$U$13,2,0),LR$69&lt;=VLOOKUP($KJ$40,'Listas Suspensas'!$T$2:$U$13,2,0)),"p",""),"")</f>
        <v/>
      </c>
      <c r="LS73" s="33" t="str">
        <f>IFERROR(IF(AND(LS$69&gt;=VLOOKUP($KG$40,'Listas Suspensas'!$T$2:$U$13,2,0),LS$69&lt;=VLOOKUP($KJ$40,'Listas Suspensas'!$T$2:$U$13,2,0)),"p",""),"")</f>
        <v/>
      </c>
      <c r="LT73" s="33" t="str">
        <f>IFERROR(IF(AND(LT$69&gt;=VLOOKUP($KG$40,'Listas Suspensas'!$T$2:$U$13,2,0),LT$69&lt;=VLOOKUP($KJ$40,'Listas Suspensas'!$T$2:$U$13,2,0)),"p",""),"")</f>
        <v/>
      </c>
      <c r="LU73" s="33" t="str">
        <f>IFERROR(IF(AND(LU$69&gt;=VLOOKUP($KG$40,'Listas Suspensas'!$T$2:$U$13,2,0),LU$69&lt;=VLOOKUP($KJ$40,'Listas Suspensas'!$T$2:$U$13,2,0)),"p",""),"")</f>
        <v/>
      </c>
      <c r="LV73" s="33" t="str">
        <f>IFERROR(IF(AND(LV$69&gt;=VLOOKUP($KG$40,'Listas Suspensas'!$T$2:$U$13,2,0),LV$69&lt;=VLOOKUP($KJ$40,'Listas Suspensas'!$T$2:$U$13,2,0)),"p",""),"")</f>
        <v/>
      </c>
      <c r="LW73" s="33" t="str">
        <f>IFERROR(IF(AND(LW$69&gt;=VLOOKUP($KG$40,'Listas Suspensas'!$T$2:$U$13,2,0),LW$69&lt;=VLOOKUP($KJ$40,'Listas Suspensas'!$T$2:$U$13,2,0)),"p",""),"")</f>
        <v/>
      </c>
      <c r="LX73" s="33" t="str">
        <f>IFERROR(IF(AND(LX$69&gt;=VLOOKUP($KG$40,'Listas Suspensas'!$T$2:$U$13,2,0),LX$69&lt;=VLOOKUP($KJ$40,'Listas Suspensas'!$T$2:$U$13,2,0)),"p",""),"")</f>
        <v/>
      </c>
      <c r="LY73" s="33" t="str">
        <f>IFERROR(IF(AND(LY$69&gt;=VLOOKUP($KG$40,'Listas Suspensas'!$T$2:$U$13,2,0),LY$69&lt;=VLOOKUP($KJ$40,'Listas Suspensas'!$T$2:$U$13,2,0)),"p",""),"")</f>
        <v/>
      </c>
      <c r="LZ73" s="33" t="str">
        <f>IFERROR(IF(AND(LZ$69&gt;=VLOOKUP($KG$40,'Listas Suspensas'!$T$2:$U$13,2,0),LZ$69&lt;=VLOOKUP($KJ$40,'Listas Suspensas'!$T$2:$U$13,2,0)),"p",""),"")</f>
        <v/>
      </c>
      <c r="MA73" s="33" t="str">
        <f>IFERROR(IF(AND(MA$69&gt;=VLOOKUP($KG$40,'Listas Suspensas'!$T$2:$U$13,2,0),MA$69&lt;=VLOOKUP($KJ$40,'Listas Suspensas'!$T$2:$U$13,2,0)),"p",""),"")</f>
        <v/>
      </c>
      <c r="MB73" s="33" t="str">
        <f>IFERROR(IF(AND(MB$69&gt;=VLOOKUP($KG$40,'Listas Suspensas'!$T$2:$U$13,2,0),MB$69&lt;=VLOOKUP($KJ$40,'Listas Suspensas'!$T$2:$U$13,2,0)),"p",""),"")</f>
        <v/>
      </c>
      <c r="MC73" s="33" t="str">
        <f>IFERROR(IF(AND(MC$69&gt;=VLOOKUP($KG$40,'Listas Suspensas'!$T$2:$U$13,2,0),MC$69&lt;=VLOOKUP($KJ$40,'Listas Suspensas'!$T$2:$U$13,2,0)),"p",""),"")</f>
        <v/>
      </c>
      <c r="MD73" s="113"/>
      <c r="MG73" s="251"/>
      <c r="MH73" s="251"/>
      <c r="MI73" s="264"/>
      <c r="MJ73" s="264"/>
      <c r="MK73" s="264"/>
      <c r="ML73" s="264"/>
      <c r="MM73" s="264"/>
      <c r="MN73" s="264"/>
      <c r="MO73" s="264"/>
      <c r="MP73" s="264"/>
      <c r="MQ73" s="264"/>
      <c r="MR73" s="114" t="s">
        <v>766</v>
      </c>
      <c r="MS73" s="33"/>
      <c r="MT73" s="33"/>
      <c r="MU73" s="33"/>
      <c r="MV73" s="266" t="s">
        <v>766</v>
      </c>
      <c r="MW73" s="266"/>
      <c r="MX73" s="266"/>
      <c r="MY73" s="266"/>
      <c r="MZ73" s="33" t="str">
        <f>IFERROR(IF(AND(MZ$69&gt;=VLOOKUP($ML$40,'Listas Suspensas'!$T$2:$U$13,2,0),MZ$69&lt;=VLOOKUP($MO$40,'Listas Suspensas'!$T$2:$U$13,2,0)),"p",""),"")</f>
        <v/>
      </c>
      <c r="NA73" s="33" t="str">
        <f>IFERROR(IF(AND(NA$69&gt;=VLOOKUP($ML$40,'Listas Suspensas'!$T$2:$U$13,2,0),NA$69&lt;=VLOOKUP($MO$40,'Listas Suspensas'!$T$2:$U$13,2,0)),"p",""),"")</f>
        <v/>
      </c>
      <c r="NB73" s="33" t="str">
        <f>IFERROR(IF(AND(NB$69&gt;=VLOOKUP($ML$40,'Listas Suspensas'!$T$2:$U$13,2,0),NB$69&lt;=VLOOKUP($MO$40,'Listas Suspensas'!$T$2:$U$13,2,0)),"p",""),"")</f>
        <v/>
      </c>
      <c r="NC73" s="33" t="str">
        <f>IFERROR(IF(AND(NC$69&gt;=VLOOKUP($ML$40,'Listas Suspensas'!$T$2:$U$13,2,0),NC$69&lt;=VLOOKUP($MO$40,'Listas Suspensas'!$T$2:$U$13,2,0)),"p",""),"")</f>
        <v/>
      </c>
      <c r="ND73" s="33" t="str">
        <f>IFERROR(IF(AND(ND$69&gt;=VLOOKUP($ML$40,'Listas Suspensas'!$T$2:$U$13,2,0),ND$69&lt;=VLOOKUP($MO$40,'Listas Suspensas'!$T$2:$U$13,2,0)),"p",""),"")</f>
        <v/>
      </c>
      <c r="NE73" s="33" t="str">
        <f>IFERROR(IF(AND(NE$69&gt;=VLOOKUP($ML$40,'Listas Suspensas'!$T$2:$U$13,2,0),NE$69&lt;=VLOOKUP($MO$40,'Listas Suspensas'!$T$2:$U$13,2,0)),"p",""),"")</f>
        <v/>
      </c>
      <c r="NF73" s="33" t="str">
        <f>IFERROR(IF(AND(NF$69&gt;=VLOOKUP($ML$40,'Listas Suspensas'!$T$2:$U$13,2,0),NF$69&lt;=VLOOKUP($MO$40,'Listas Suspensas'!$T$2:$U$13,2,0)),"p",""),"")</f>
        <v/>
      </c>
      <c r="NG73" s="33" t="str">
        <f>IFERROR(IF(AND(NG$69&gt;=VLOOKUP($ML$40,'Listas Suspensas'!$T$2:$U$13,2,0),NG$69&lt;=VLOOKUP($MO$40,'Listas Suspensas'!$T$2:$U$13,2,0)),"p",""),"")</f>
        <v/>
      </c>
      <c r="NH73" s="33" t="str">
        <f>IFERROR(IF(AND(NH$69&gt;=VLOOKUP($ML$40,'Listas Suspensas'!$T$2:$U$13,2,0),NH$69&lt;=VLOOKUP($MO$40,'Listas Suspensas'!$T$2:$U$13,2,0)),"p",""),"")</f>
        <v/>
      </c>
      <c r="NI73" s="33" t="str">
        <f>IFERROR(IF(AND(NI$69&gt;=VLOOKUP($ML$40,'Listas Suspensas'!$T$2:$U$13,2,0),NI$69&lt;=VLOOKUP($MO$40,'Listas Suspensas'!$T$2:$U$13,2,0)),"p",""),"")</f>
        <v/>
      </c>
      <c r="NJ73" s="33" t="str">
        <f>IFERROR(IF(AND(NJ$69&gt;=VLOOKUP($ML$40,'Listas Suspensas'!$T$2:$U$13,2,0),NJ$69&lt;=VLOOKUP($MO$40,'Listas Suspensas'!$T$2:$U$13,2,0)),"p",""),"")</f>
        <v/>
      </c>
      <c r="NK73" s="33" t="str">
        <f>IFERROR(IF(AND(NK$69&gt;=VLOOKUP($ML$40,'Listas Suspensas'!$T$2:$U$13,2,0),NK$69&lt;=VLOOKUP($MO$40,'Listas Suspensas'!$T$2:$U$13,2,0)),"p",""),"")</f>
        <v/>
      </c>
      <c r="NL73" s="33" t="str">
        <f>IFERROR(IF(AND(NL$69&gt;=VLOOKUP($ML$40,'Listas Suspensas'!$T$2:$U$13,2,0),NL$69&lt;=VLOOKUP($MO$40,'Listas Suspensas'!$T$2:$U$13,2,0)),"p",""),"")</f>
        <v/>
      </c>
      <c r="NM73" s="33" t="str">
        <f>IFERROR(IF(AND(NM$69&gt;=VLOOKUP($ML$40,'Listas Suspensas'!$T$2:$U$13,2,0),NM$69&lt;=VLOOKUP($MO$40,'Listas Suspensas'!$T$2:$U$13,2,0)),"p",""),"")</f>
        <v/>
      </c>
      <c r="NN73" s="33" t="str">
        <f>IFERROR(IF(AND(NN$69&gt;=VLOOKUP($ML$40,'Listas Suspensas'!$T$2:$U$13,2,0),NN$69&lt;=VLOOKUP($MO$40,'Listas Suspensas'!$T$2:$U$13,2,0)),"p",""),"")</f>
        <v/>
      </c>
      <c r="NO73" s="33" t="str">
        <f>IFERROR(IF(AND(NO$69&gt;=VLOOKUP($ML$40,'Listas Suspensas'!$T$2:$U$13,2,0),NO$69&lt;=VLOOKUP($MO$40,'Listas Suspensas'!$T$2:$U$13,2,0)),"p",""),"")</f>
        <v/>
      </c>
      <c r="NP73" s="33" t="str">
        <f>IFERROR(IF(AND(NP$69&gt;=VLOOKUP($ML$40,'Listas Suspensas'!$T$2:$U$13,2,0),NP$69&lt;=VLOOKUP($MO$40,'Listas Suspensas'!$T$2:$U$13,2,0)),"p",""),"")</f>
        <v/>
      </c>
      <c r="NQ73" s="33" t="str">
        <f>IFERROR(IF(AND(NQ$69&gt;=VLOOKUP($ML$40,'Listas Suspensas'!$T$2:$U$13,2,0),NQ$69&lt;=VLOOKUP($MO$40,'Listas Suspensas'!$T$2:$U$13,2,0)),"p",""),"")</f>
        <v/>
      </c>
      <c r="NR73" s="33" t="str">
        <f>IFERROR(IF(AND(NR$69&gt;=VLOOKUP($ML$40,'Listas Suspensas'!$T$2:$U$13,2,0),NR$69&lt;=VLOOKUP($MO$40,'Listas Suspensas'!$T$2:$U$13,2,0)),"p",""),"")</f>
        <v/>
      </c>
      <c r="NS73" s="33" t="str">
        <f>IFERROR(IF(AND(NS$69&gt;=VLOOKUP($ML$40,'Listas Suspensas'!$T$2:$U$13,2,0),NS$69&lt;=VLOOKUP($MO$40,'Listas Suspensas'!$T$2:$U$13,2,0)),"p",""),"")</f>
        <v/>
      </c>
      <c r="NT73" s="33" t="str">
        <f>IFERROR(IF(AND(NT$69&gt;=VLOOKUP($ML$40,'Listas Suspensas'!$T$2:$U$13,2,0),NT$69&lt;=VLOOKUP($MO$40,'Listas Suspensas'!$T$2:$U$13,2,0)),"p",""),"")</f>
        <v/>
      </c>
      <c r="NU73" s="33" t="str">
        <f>IFERROR(IF(AND(NU$69&gt;=VLOOKUP($ML$40,'Listas Suspensas'!$T$2:$U$13,2,0),NU$69&lt;=VLOOKUP($MO$40,'Listas Suspensas'!$T$2:$U$13,2,0)),"p",""),"")</f>
        <v/>
      </c>
      <c r="NV73" s="33" t="str">
        <f>IFERROR(IF(AND(NV$69&gt;=VLOOKUP($ML$40,'Listas Suspensas'!$T$2:$U$13,2,0),NV$69&lt;=VLOOKUP($MO$40,'Listas Suspensas'!$T$2:$U$13,2,0)),"p",""),"")</f>
        <v/>
      </c>
      <c r="NW73" s="33" t="str">
        <f>IFERROR(IF(AND(NW$69&gt;=VLOOKUP($ML$40,'Listas Suspensas'!$T$2:$U$13,2,0),NW$69&lt;=VLOOKUP($MO$40,'Listas Suspensas'!$T$2:$U$13,2,0)),"p",""),"")</f>
        <v/>
      </c>
      <c r="NX73" s="33" t="str">
        <f>IFERROR(IF(AND(NX$69&gt;=VLOOKUP($ML$40,'Listas Suspensas'!$T$2:$U$13,2,0),NX$69&lt;=VLOOKUP($MO$40,'Listas Suspensas'!$T$2:$U$13,2,0)),"p",""),"")</f>
        <v/>
      </c>
      <c r="NY73" s="33" t="str">
        <f>IFERROR(IF(AND(NY$69&gt;=VLOOKUP($ML$40,'Listas Suspensas'!$T$2:$U$13,2,0),NY$69&lt;=VLOOKUP($MO$40,'Listas Suspensas'!$T$2:$U$13,2,0)),"p",""),"")</f>
        <v/>
      </c>
      <c r="NZ73" s="33" t="str">
        <f>IFERROR(IF(AND(NZ$69&gt;=VLOOKUP($ML$40,'Listas Suspensas'!$T$2:$U$13,2,0),NZ$69&lt;=VLOOKUP($MO$40,'Listas Suspensas'!$T$2:$U$13,2,0)),"p",""),"")</f>
        <v/>
      </c>
      <c r="OA73" s="33" t="str">
        <f>IFERROR(IF(AND(OA$69&gt;=VLOOKUP($ML$40,'Listas Suspensas'!$T$2:$U$13,2,0),OA$69&lt;=VLOOKUP($MO$40,'Listas Suspensas'!$T$2:$U$13,2,0)),"p",""),"")</f>
        <v/>
      </c>
      <c r="OB73" s="33" t="str">
        <f>IFERROR(IF(AND(OB$69&gt;=VLOOKUP($ML$40,'Listas Suspensas'!$T$2:$U$13,2,0),OB$69&lt;=VLOOKUP($MO$40,'Listas Suspensas'!$T$2:$U$13,2,0)),"p",""),"")</f>
        <v/>
      </c>
      <c r="OC73" s="33" t="str">
        <f>IFERROR(IF(AND(OC$69&gt;=VLOOKUP($ML$40,'Listas Suspensas'!$T$2:$U$13,2,0),OC$69&lt;=VLOOKUP($MO$40,'Listas Suspensas'!$T$2:$U$13,2,0)),"p",""),"")</f>
        <v/>
      </c>
      <c r="OD73" s="33" t="str">
        <f>IFERROR(IF(AND(OD$69&gt;=VLOOKUP($ML$40,'Listas Suspensas'!$T$2:$U$13,2,0),OD$69&lt;=VLOOKUP($MO$40,'Listas Suspensas'!$T$2:$U$13,2,0)),"p",""),"")</f>
        <v/>
      </c>
      <c r="OE73" s="33" t="str">
        <f>IFERROR(IF(AND(OE$69&gt;=VLOOKUP($ML$40,'Listas Suspensas'!$T$2:$U$13,2,0),OE$69&lt;=VLOOKUP($MO$40,'Listas Suspensas'!$T$2:$U$13,2,0)),"p",""),"")</f>
        <v/>
      </c>
      <c r="OF73" s="33" t="str">
        <f>IFERROR(IF(AND(OF$69&gt;=VLOOKUP($ML$40,'Listas Suspensas'!$T$2:$U$13,2,0),OF$69&lt;=VLOOKUP($MO$40,'Listas Suspensas'!$T$2:$U$13,2,0)),"p",""),"")</f>
        <v/>
      </c>
      <c r="OG73" s="33" t="str">
        <f>IFERROR(IF(AND(OG$69&gt;=VLOOKUP($ML$40,'Listas Suspensas'!$T$2:$U$13,2,0),OG$69&lt;=VLOOKUP($MO$40,'Listas Suspensas'!$T$2:$U$13,2,0)),"p",""),"")</f>
        <v/>
      </c>
      <c r="OH73" s="33" t="str">
        <f>IFERROR(IF(AND(OH$69&gt;=VLOOKUP($ML$40,'Listas Suspensas'!$T$2:$U$13,2,0),OH$69&lt;=VLOOKUP($MO$40,'Listas Suspensas'!$T$2:$U$13,2,0)),"p",""),"")</f>
        <v/>
      </c>
      <c r="OI73" s="113"/>
      <c r="OL73" s="251"/>
      <c r="OM73" s="251"/>
      <c r="ON73" s="264"/>
      <c r="OO73" s="264"/>
      <c r="OP73" s="264"/>
      <c r="OQ73" s="264"/>
      <c r="OR73" s="264"/>
      <c r="OS73" s="264"/>
      <c r="OT73" s="264"/>
      <c r="OU73" s="264"/>
      <c r="OV73" s="264"/>
      <c r="OW73" s="114" t="s">
        <v>766</v>
      </c>
      <c r="OX73" s="33"/>
      <c r="OY73" s="33"/>
      <c r="OZ73" s="33"/>
      <c r="PA73" s="266" t="s">
        <v>766</v>
      </c>
      <c r="PB73" s="266"/>
      <c r="PC73" s="266"/>
      <c r="PD73" s="266"/>
      <c r="PE73" s="33" t="str">
        <f>IFERROR(IF(AND(PE$69&gt;=VLOOKUP($OQ$40,'Listas Suspensas'!$T$2:$U$13,2,0),PE$69&lt;=VLOOKUP($OT$40,'Listas Suspensas'!$T$2:$U$13,2,0)),"p",""),"")</f>
        <v/>
      </c>
      <c r="PF73" s="33" t="str">
        <f>IFERROR(IF(AND(PF$69&gt;=VLOOKUP($OQ$40,'Listas Suspensas'!$T$2:$U$13,2,0),PF$69&lt;=VLOOKUP($OT$40,'Listas Suspensas'!$T$2:$U$13,2,0)),"p",""),"")</f>
        <v/>
      </c>
      <c r="PG73" s="33" t="str">
        <f>IFERROR(IF(AND(PG$69&gt;=VLOOKUP($OQ$40,'Listas Suspensas'!$T$2:$U$13,2,0),PG$69&lt;=VLOOKUP($OT$40,'Listas Suspensas'!$T$2:$U$13,2,0)),"p",""),"")</f>
        <v/>
      </c>
      <c r="PH73" s="33" t="str">
        <f>IFERROR(IF(AND(PH$69&gt;=VLOOKUP($OQ$40,'Listas Suspensas'!$T$2:$U$13,2,0),PH$69&lt;=VLOOKUP($OT$40,'Listas Suspensas'!$T$2:$U$13,2,0)),"p",""),"")</f>
        <v/>
      </c>
      <c r="PI73" s="33" t="str">
        <f>IFERROR(IF(AND(PI$69&gt;=VLOOKUP($OQ$40,'Listas Suspensas'!$T$2:$U$13,2,0),PI$69&lt;=VLOOKUP($OT$40,'Listas Suspensas'!$T$2:$U$13,2,0)),"p",""),"")</f>
        <v/>
      </c>
      <c r="PJ73" s="33" t="str">
        <f>IFERROR(IF(AND(PJ$69&gt;=VLOOKUP($OQ$40,'Listas Suspensas'!$T$2:$U$13,2,0),PJ$69&lt;=VLOOKUP($OT$40,'Listas Suspensas'!$T$2:$U$13,2,0)),"p",""),"")</f>
        <v/>
      </c>
      <c r="PK73" s="33" t="str">
        <f>IFERROR(IF(AND(PK$69&gt;=VLOOKUP($OQ$40,'Listas Suspensas'!$T$2:$U$13,2,0),PK$69&lt;=VLOOKUP($OT$40,'Listas Suspensas'!$T$2:$U$13,2,0)),"p",""),"")</f>
        <v/>
      </c>
      <c r="PL73" s="33" t="str">
        <f>IFERROR(IF(AND(PL$69&gt;=VLOOKUP($OQ$40,'Listas Suspensas'!$T$2:$U$13,2,0),PL$69&lt;=VLOOKUP($OT$40,'Listas Suspensas'!$T$2:$U$13,2,0)),"p",""),"")</f>
        <v/>
      </c>
      <c r="PM73" s="33" t="str">
        <f>IFERROR(IF(AND(PM$69&gt;=VLOOKUP($OQ$40,'Listas Suspensas'!$T$2:$U$13,2,0),PM$69&lt;=VLOOKUP($OT$40,'Listas Suspensas'!$T$2:$U$13,2,0)),"p",""),"")</f>
        <v/>
      </c>
      <c r="PN73" s="33" t="str">
        <f>IFERROR(IF(AND(PN$69&gt;=VLOOKUP($OQ$40,'Listas Suspensas'!$T$2:$U$13,2,0),PN$69&lt;=VLOOKUP($OT$40,'Listas Suspensas'!$T$2:$U$13,2,0)),"p",""),"")</f>
        <v/>
      </c>
      <c r="PO73" s="33" t="str">
        <f>IFERROR(IF(AND(PO$69&gt;=VLOOKUP($OQ$40,'Listas Suspensas'!$T$2:$U$13,2,0),PO$69&lt;=VLOOKUP($OT$40,'Listas Suspensas'!$T$2:$U$13,2,0)),"p",""),"")</f>
        <v/>
      </c>
      <c r="PP73" s="33" t="str">
        <f>IFERROR(IF(AND(PP$69&gt;=VLOOKUP($OQ$40,'Listas Suspensas'!$T$2:$U$13,2,0),PP$69&lt;=VLOOKUP($OT$40,'Listas Suspensas'!$T$2:$U$13,2,0)),"p",""),"")</f>
        <v/>
      </c>
      <c r="PQ73" s="33" t="str">
        <f>IFERROR(IF(AND(PQ$69&gt;=VLOOKUP($OQ$40,'Listas Suspensas'!$T$2:$U$13,2,0),PQ$69&lt;=VLOOKUP($OT$40,'Listas Suspensas'!$T$2:$U$13,2,0)),"p",""),"")</f>
        <v/>
      </c>
      <c r="PR73" s="33" t="str">
        <f>IFERROR(IF(AND(PR$69&gt;=VLOOKUP($OQ$40,'Listas Suspensas'!$T$2:$U$13,2,0),PR$69&lt;=VLOOKUP($OT$40,'Listas Suspensas'!$T$2:$U$13,2,0)),"p",""),"")</f>
        <v/>
      </c>
      <c r="PS73" s="33" t="str">
        <f>IFERROR(IF(AND(PS$69&gt;=VLOOKUP($OQ$40,'Listas Suspensas'!$T$2:$U$13,2,0),PS$69&lt;=VLOOKUP($OT$40,'Listas Suspensas'!$T$2:$U$13,2,0)),"p",""),"")</f>
        <v/>
      </c>
      <c r="PT73" s="33" t="str">
        <f>IFERROR(IF(AND(PT$69&gt;=VLOOKUP($OQ$40,'Listas Suspensas'!$T$2:$U$13,2,0),PT$69&lt;=VLOOKUP($OT$40,'Listas Suspensas'!$T$2:$U$13,2,0)),"p",""),"")</f>
        <v/>
      </c>
      <c r="PU73" s="33" t="str">
        <f>IFERROR(IF(AND(PU$69&gt;=VLOOKUP($OQ$40,'Listas Suspensas'!$T$2:$U$13,2,0),PU$69&lt;=VLOOKUP($OT$40,'Listas Suspensas'!$T$2:$U$13,2,0)),"p",""),"")</f>
        <v/>
      </c>
      <c r="PV73" s="33" t="str">
        <f>IFERROR(IF(AND(PV$69&gt;=VLOOKUP($OQ$40,'Listas Suspensas'!$T$2:$U$13,2,0),PV$69&lt;=VLOOKUP($OT$40,'Listas Suspensas'!$T$2:$U$13,2,0)),"p",""),"")</f>
        <v/>
      </c>
      <c r="PW73" s="33" t="str">
        <f>IFERROR(IF(AND(PW$69&gt;=VLOOKUP($OQ$40,'Listas Suspensas'!$T$2:$U$13,2,0),PW$69&lt;=VLOOKUP($OT$40,'Listas Suspensas'!$T$2:$U$13,2,0)),"p",""),"")</f>
        <v/>
      </c>
      <c r="PX73" s="33" t="str">
        <f>IFERROR(IF(AND(PX$69&gt;=VLOOKUP($OQ$40,'Listas Suspensas'!$T$2:$U$13,2,0),PX$69&lt;=VLOOKUP($OT$40,'Listas Suspensas'!$T$2:$U$13,2,0)),"p",""),"")</f>
        <v/>
      </c>
      <c r="PY73" s="33" t="str">
        <f>IFERROR(IF(AND(PY$69&gt;=VLOOKUP($OQ$40,'Listas Suspensas'!$T$2:$U$13,2,0),PY$69&lt;=VLOOKUP($OT$40,'Listas Suspensas'!$T$2:$U$13,2,0)),"p",""),"")</f>
        <v/>
      </c>
      <c r="PZ73" s="33" t="str">
        <f>IFERROR(IF(AND(PZ$69&gt;=VLOOKUP($OQ$40,'Listas Suspensas'!$T$2:$U$13,2,0),PZ$69&lt;=VLOOKUP($OT$40,'Listas Suspensas'!$T$2:$U$13,2,0)),"p",""),"")</f>
        <v/>
      </c>
      <c r="QA73" s="33" t="str">
        <f>IFERROR(IF(AND(QA$69&gt;=VLOOKUP($OQ$40,'Listas Suspensas'!$T$2:$U$13,2,0),QA$69&lt;=VLOOKUP($OT$40,'Listas Suspensas'!$T$2:$U$13,2,0)),"p",""),"")</f>
        <v/>
      </c>
      <c r="QB73" s="33" t="str">
        <f>IFERROR(IF(AND(QB$69&gt;=VLOOKUP($OQ$40,'Listas Suspensas'!$T$2:$U$13,2,0),QB$69&lt;=VLOOKUP($OT$40,'Listas Suspensas'!$T$2:$U$13,2,0)),"p",""),"")</f>
        <v/>
      </c>
      <c r="QC73" s="33" t="str">
        <f>IFERROR(IF(AND(QC$69&gt;=VLOOKUP($OQ$40,'Listas Suspensas'!$T$2:$U$13,2,0),QC$69&lt;=VLOOKUP($OT$40,'Listas Suspensas'!$T$2:$U$13,2,0)),"p",""),"")</f>
        <v/>
      </c>
      <c r="QD73" s="33" t="str">
        <f>IFERROR(IF(AND(QD$69&gt;=VLOOKUP($OQ$40,'Listas Suspensas'!$T$2:$U$13,2,0),QD$69&lt;=VLOOKUP($OT$40,'Listas Suspensas'!$T$2:$U$13,2,0)),"p",""),"")</f>
        <v/>
      </c>
      <c r="QE73" s="33" t="str">
        <f>IFERROR(IF(AND(QE$69&gt;=VLOOKUP($OQ$40,'Listas Suspensas'!$T$2:$U$13,2,0),QE$69&lt;=VLOOKUP($OT$40,'Listas Suspensas'!$T$2:$U$13,2,0)),"p",""),"")</f>
        <v/>
      </c>
      <c r="QF73" s="33" t="str">
        <f>IFERROR(IF(AND(QF$69&gt;=VLOOKUP($OQ$40,'Listas Suspensas'!$T$2:$U$13,2,0),QF$69&lt;=VLOOKUP($OT$40,'Listas Suspensas'!$T$2:$U$13,2,0)),"p",""),"")</f>
        <v/>
      </c>
      <c r="QG73" s="33" t="str">
        <f>IFERROR(IF(AND(QG$69&gt;=VLOOKUP($OQ$40,'Listas Suspensas'!$T$2:$U$13,2,0),QG$69&lt;=VLOOKUP($OT$40,'Listas Suspensas'!$T$2:$U$13,2,0)),"p",""),"")</f>
        <v/>
      </c>
      <c r="QH73" s="33" t="str">
        <f>IFERROR(IF(AND(QH$69&gt;=VLOOKUP($OQ$40,'Listas Suspensas'!$T$2:$U$13,2,0),QH$69&lt;=VLOOKUP($OT$40,'Listas Suspensas'!$T$2:$U$13,2,0)),"p",""),"")</f>
        <v/>
      </c>
      <c r="QI73" s="33" t="str">
        <f>IFERROR(IF(AND(QI$69&gt;=VLOOKUP($OQ$40,'Listas Suspensas'!$T$2:$U$13,2,0),QI$69&lt;=VLOOKUP($OT$40,'Listas Suspensas'!$T$2:$U$13,2,0)),"p",""),"")</f>
        <v/>
      </c>
      <c r="QJ73" s="33" t="str">
        <f>IFERROR(IF(AND(QJ$69&gt;=VLOOKUP($OQ$40,'Listas Suspensas'!$T$2:$U$13,2,0),QJ$69&lt;=VLOOKUP($OT$40,'Listas Suspensas'!$T$2:$U$13,2,0)),"p",""),"")</f>
        <v/>
      </c>
      <c r="QK73" s="33" t="str">
        <f>IFERROR(IF(AND(QK$69&gt;=VLOOKUP($OQ$40,'Listas Suspensas'!$T$2:$U$13,2,0),QK$69&lt;=VLOOKUP($OT$40,'Listas Suspensas'!$T$2:$U$13,2,0)),"p",""),"")</f>
        <v/>
      </c>
      <c r="QL73" s="33" t="str">
        <f>IFERROR(IF(AND(QL$69&gt;=VLOOKUP($OQ$40,'Listas Suspensas'!$T$2:$U$13,2,0),QL$69&lt;=VLOOKUP($OT$40,'Listas Suspensas'!$T$2:$U$13,2,0)),"p",""),"")</f>
        <v/>
      </c>
      <c r="QM73" s="33" t="str">
        <f>IFERROR(IF(AND(QM$69&gt;=VLOOKUP($OQ$40,'Listas Suspensas'!$T$2:$U$13,2,0),QM$69&lt;=VLOOKUP($OT$40,'Listas Suspensas'!$T$2:$U$13,2,0)),"p",""),"")</f>
        <v/>
      </c>
      <c r="QN73" s="113"/>
      <c r="QQ73" s="251"/>
      <c r="QR73" s="251"/>
      <c r="QS73" s="264"/>
      <c r="QT73" s="264"/>
      <c r="QU73" s="264"/>
      <c r="QV73" s="264"/>
      <c r="QW73" s="264"/>
      <c r="QX73" s="264"/>
      <c r="QY73" s="264"/>
      <c r="QZ73" s="264"/>
      <c r="RA73" s="264"/>
      <c r="RB73" s="114" t="s">
        <v>766</v>
      </c>
      <c r="RC73" s="33"/>
      <c r="RD73" s="33"/>
      <c r="RE73" s="33"/>
      <c r="RF73" s="266" t="s">
        <v>766</v>
      </c>
      <c r="RG73" s="266"/>
      <c r="RH73" s="266"/>
      <c r="RI73" s="266"/>
      <c r="RJ73" s="33" t="str">
        <f>IFERROR(IF(AND(RJ$69&gt;=VLOOKUP($QV$40,'Listas Suspensas'!$T$2:$U$13,2,0),RJ$69&lt;=VLOOKUP($QY$40,'Listas Suspensas'!$T$2:$U$13,2,0)),"p",""),"")</f>
        <v/>
      </c>
      <c r="RK73" s="33" t="str">
        <f>IFERROR(IF(AND(RK$69&gt;=VLOOKUP($QV$40,'Listas Suspensas'!$T$2:$U$13,2,0),RK$69&lt;=VLOOKUP($QY$40,'Listas Suspensas'!$T$2:$U$13,2,0)),"p",""),"")</f>
        <v/>
      </c>
      <c r="RL73" s="33" t="str">
        <f>IFERROR(IF(AND(RL$69&gt;=VLOOKUP($QV$40,'Listas Suspensas'!$T$2:$U$13,2,0),RL$69&lt;=VLOOKUP($QY$40,'Listas Suspensas'!$T$2:$U$13,2,0)),"p",""),"")</f>
        <v/>
      </c>
      <c r="RM73" s="33" t="str">
        <f>IFERROR(IF(AND(RM$69&gt;=VLOOKUP($QV$40,'Listas Suspensas'!$T$2:$U$13,2,0),RM$69&lt;=VLOOKUP($QY$40,'Listas Suspensas'!$T$2:$U$13,2,0)),"p",""),"")</f>
        <v/>
      </c>
      <c r="RN73" s="33" t="str">
        <f>IFERROR(IF(AND(RN$69&gt;=VLOOKUP($QV$40,'Listas Suspensas'!$T$2:$U$13,2,0),RN$69&lt;=VLOOKUP($QY$40,'Listas Suspensas'!$T$2:$U$13,2,0)),"p",""),"")</f>
        <v/>
      </c>
      <c r="RO73" s="33" t="str">
        <f>IFERROR(IF(AND(RO$69&gt;=VLOOKUP($QV$40,'Listas Suspensas'!$T$2:$U$13,2,0),RO$69&lt;=VLOOKUP($QY$40,'Listas Suspensas'!$T$2:$U$13,2,0)),"p",""),"")</f>
        <v/>
      </c>
      <c r="RP73" s="33" t="str">
        <f>IFERROR(IF(AND(RP$69&gt;=VLOOKUP($QV$40,'Listas Suspensas'!$T$2:$U$13,2,0),RP$69&lt;=VLOOKUP($QY$40,'Listas Suspensas'!$T$2:$U$13,2,0)),"p",""),"")</f>
        <v/>
      </c>
      <c r="RQ73" s="33" t="str">
        <f>IFERROR(IF(AND(RQ$69&gt;=VLOOKUP($QV$40,'Listas Suspensas'!$T$2:$U$13,2,0),RQ$69&lt;=VLOOKUP($QY$40,'Listas Suspensas'!$T$2:$U$13,2,0)),"p",""),"")</f>
        <v/>
      </c>
      <c r="RR73" s="33" t="str">
        <f>IFERROR(IF(AND(RR$69&gt;=VLOOKUP($QV$40,'Listas Suspensas'!$T$2:$U$13,2,0),RR$69&lt;=VLOOKUP($QY$40,'Listas Suspensas'!$T$2:$U$13,2,0)),"p",""),"")</f>
        <v/>
      </c>
      <c r="RS73" s="33" t="str">
        <f>IFERROR(IF(AND(RS$69&gt;=VLOOKUP($QV$40,'Listas Suspensas'!$T$2:$U$13,2,0),RS$69&lt;=VLOOKUP($QY$40,'Listas Suspensas'!$T$2:$U$13,2,0)),"p",""),"")</f>
        <v/>
      </c>
      <c r="RT73" s="33" t="str">
        <f>IFERROR(IF(AND(RT$69&gt;=VLOOKUP($QV$40,'Listas Suspensas'!$T$2:$U$13,2,0),RT$69&lt;=VLOOKUP($QY$40,'Listas Suspensas'!$T$2:$U$13,2,0)),"p",""),"")</f>
        <v/>
      </c>
      <c r="RU73" s="33" t="str">
        <f>IFERROR(IF(AND(RU$69&gt;=VLOOKUP($QV$40,'Listas Suspensas'!$T$2:$U$13,2,0),RU$69&lt;=VLOOKUP($QY$40,'Listas Suspensas'!$T$2:$U$13,2,0)),"p",""),"")</f>
        <v/>
      </c>
      <c r="RV73" s="33" t="str">
        <f>IFERROR(IF(AND(RV$69&gt;=VLOOKUP($QV$40,'Listas Suspensas'!$T$2:$U$13,2,0),RV$69&lt;=VLOOKUP($QY$40,'Listas Suspensas'!$T$2:$U$13,2,0)),"p",""),"")</f>
        <v/>
      </c>
      <c r="RW73" s="33" t="str">
        <f>IFERROR(IF(AND(RW$69&gt;=VLOOKUP($QV$40,'Listas Suspensas'!$T$2:$U$13,2,0),RW$69&lt;=VLOOKUP($QY$40,'Listas Suspensas'!$T$2:$U$13,2,0)),"p",""),"")</f>
        <v/>
      </c>
      <c r="RX73" s="33" t="str">
        <f>IFERROR(IF(AND(RX$69&gt;=VLOOKUP($QV$40,'Listas Suspensas'!$T$2:$U$13,2,0),RX$69&lt;=VLOOKUP($QY$40,'Listas Suspensas'!$T$2:$U$13,2,0)),"p",""),"")</f>
        <v/>
      </c>
      <c r="RY73" s="33" t="str">
        <f>IFERROR(IF(AND(RY$69&gt;=VLOOKUP($QV$40,'Listas Suspensas'!$T$2:$U$13,2,0),RY$69&lt;=VLOOKUP($QY$40,'Listas Suspensas'!$T$2:$U$13,2,0)),"p",""),"")</f>
        <v/>
      </c>
      <c r="RZ73" s="33" t="str">
        <f>IFERROR(IF(AND(RZ$69&gt;=VLOOKUP($QV$40,'Listas Suspensas'!$T$2:$U$13,2,0),RZ$69&lt;=VLOOKUP($QY$40,'Listas Suspensas'!$T$2:$U$13,2,0)),"p",""),"")</f>
        <v/>
      </c>
      <c r="SA73" s="33" t="str">
        <f>IFERROR(IF(AND(SA$69&gt;=VLOOKUP($QV$40,'Listas Suspensas'!$T$2:$U$13,2,0),SA$69&lt;=VLOOKUP($QY$40,'Listas Suspensas'!$T$2:$U$13,2,0)),"p",""),"")</f>
        <v/>
      </c>
      <c r="SB73" s="33" t="str">
        <f>IFERROR(IF(AND(SB$69&gt;=VLOOKUP($QV$40,'Listas Suspensas'!$T$2:$U$13,2,0),SB$69&lt;=VLOOKUP($QY$40,'Listas Suspensas'!$T$2:$U$13,2,0)),"p",""),"")</f>
        <v/>
      </c>
      <c r="SC73" s="33" t="str">
        <f>IFERROR(IF(AND(SC$69&gt;=VLOOKUP($QV$40,'Listas Suspensas'!$T$2:$U$13,2,0),SC$69&lt;=VLOOKUP($QY$40,'Listas Suspensas'!$T$2:$U$13,2,0)),"p",""),"")</f>
        <v/>
      </c>
      <c r="SD73" s="33" t="str">
        <f>IFERROR(IF(AND(SD$69&gt;=VLOOKUP($QV$40,'Listas Suspensas'!$T$2:$U$13,2,0),SD$69&lt;=VLOOKUP($QY$40,'Listas Suspensas'!$T$2:$U$13,2,0)),"p",""),"")</f>
        <v/>
      </c>
      <c r="SE73" s="33" t="str">
        <f>IFERROR(IF(AND(SE$69&gt;=VLOOKUP($QV$40,'Listas Suspensas'!$T$2:$U$13,2,0),SE$69&lt;=VLOOKUP($QY$40,'Listas Suspensas'!$T$2:$U$13,2,0)),"p",""),"")</f>
        <v/>
      </c>
      <c r="SF73" s="33" t="str">
        <f>IFERROR(IF(AND(SF$69&gt;=VLOOKUP($QV$40,'Listas Suspensas'!$T$2:$U$13,2,0),SF$69&lt;=VLOOKUP($QY$40,'Listas Suspensas'!$T$2:$U$13,2,0)),"p",""),"")</f>
        <v/>
      </c>
      <c r="SG73" s="33" t="str">
        <f>IFERROR(IF(AND(SG$69&gt;=VLOOKUP($QV$40,'Listas Suspensas'!$T$2:$U$13,2,0),SG$69&lt;=VLOOKUP($QY$40,'Listas Suspensas'!$T$2:$U$13,2,0)),"p",""),"")</f>
        <v/>
      </c>
      <c r="SH73" s="33" t="str">
        <f>IFERROR(IF(AND(SH$69&gt;=VLOOKUP($QV$40,'Listas Suspensas'!$T$2:$U$13,2,0),SH$69&lt;=VLOOKUP($QY$40,'Listas Suspensas'!$T$2:$U$13,2,0)),"p",""),"")</f>
        <v/>
      </c>
      <c r="SI73" s="33" t="str">
        <f>IFERROR(IF(AND(SI$69&gt;=VLOOKUP($QV$40,'Listas Suspensas'!$T$2:$U$13,2,0),SI$69&lt;=VLOOKUP($QY$40,'Listas Suspensas'!$T$2:$U$13,2,0)),"p",""),"")</f>
        <v/>
      </c>
      <c r="SJ73" s="33" t="str">
        <f>IFERROR(IF(AND(SJ$69&gt;=VLOOKUP($QV$40,'Listas Suspensas'!$T$2:$U$13,2,0),SJ$69&lt;=VLOOKUP($QY$40,'Listas Suspensas'!$T$2:$U$13,2,0)),"p",""),"")</f>
        <v/>
      </c>
      <c r="SK73" s="33" t="str">
        <f>IFERROR(IF(AND(SK$69&gt;=VLOOKUP($QV$40,'Listas Suspensas'!$T$2:$U$13,2,0),SK$69&lt;=VLOOKUP($QY$40,'Listas Suspensas'!$T$2:$U$13,2,0)),"p",""),"")</f>
        <v/>
      </c>
      <c r="SL73" s="33" t="str">
        <f>IFERROR(IF(AND(SL$69&gt;=VLOOKUP($QV$40,'Listas Suspensas'!$T$2:$U$13,2,0),SL$69&lt;=VLOOKUP($QY$40,'Listas Suspensas'!$T$2:$U$13,2,0)),"p",""),"")</f>
        <v/>
      </c>
      <c r="SM73" s="33" t="str">
        <f>IFERROR(IF(AND(SM$69&gt;=VLOOKUP($QV$40,'Listas Suspensas'!$T$2:$U$13,2,0),SM$69&lt;=VLOOKUP($QY$40,'Listas Suspensas'!$T$2:$U$13,2,0)),"p",""),"")</f>
        <v/>
      </c>
      <c r="SN73" s="33" t="str">
        <f>IFERROR(IF(AND(SN$69&gt;=VLOOKUP($QV$40,'Listas Suspensas'!$T$2:$U$13,2,0),SN$69&lt;=VLOOKUP($QY$40,'Listas Suspensas'!$T$2:$U$13,2,0)),"p",""),"")</f>
        <v/>
      </c>
      <c r="SO73" s="33" t="str">
        <f>IFERROR(IF(AND(SO$69&gt;=VLOOKUP($QV$40,'Listas Suspensas'!$T$2:$U$13,2,0),SO$69&lt;=VLOOKUP($QY$40,'Listas Suspensas'!$T$2:$U$13,2,0)),"p",""),"")</f>
        <v/>
      </c>
      <c r="SP73" s="33" t="str">
        <f>IFERROR(IF(AND(SP$69&gt;=VLOOKUP($QV$40,'Listas Suspensas'!$T$2:$U$13,2,0),SP$69&lt;=VLOOKUP($QY$40,'Listas Suspensas'!$T$2:$U$13,2,0)),"p",""),"")</f>
        <v/>
      </c>
      <c r="SQ73" s="33" t="str">
        <f>IFERROR(IF(AND(SQ$69&gt;=VLOOKUP($QV$40,'Listas Suspensas'!$T$2:$U$13,2,0),SQ$69&lt;=VLOOKUP($QY$40,'Listas Suspensas'!$T$2:$U$13,2,0)),"p",""),"")</f>
        <v/>
      </c>
      <c r="SR73" s="33" t="str">
        <f>IFERROR(IF(AND(SR$69&gt;=VLOOKUP($QV$40,'Listas Suspensas'!$T$2:$U$13,2,0),SR$69&lt;=VLOOKUP($QY$40,'Listas Suspensas'!$T$2:$U$13,2,0)),"p",""),"")</f>
        <v/>
      </c>
      <c r="SS73" s="113"/>
      <c r="SV73" s="251"/>
      <c r="SW73" s="251"/>
      <c r="SX73" s="264"/>
      <c r="SY73" s="264"/>
      <c r="SZ73" s="264"/>
      <c r="TA73" s="264"/>
      <c r="TB73" s="264"/>
      <c r="TC73" s="264"/>
      <c r="TD73" s="264"/>
      <c r="TE73" s="264"/>
      <c r="TF73" s="264"/>
      <c r="TG73" s="114" t="s">
        <v>766</v>
      </c>
      <c r="TH73" s="33"/>
      <c r="TI73" s="33"/>
      <c r="TJ73" s="33"/>
      <c r="TK73" s="266" t="s">
        <v>766</v>
      </c>
      <c r="TL73" s="266"/>
      <c r="TM73" s="266"/>
      <c r="TN73" s="266"/>
      <c r="TO73" s="33" t="str">
        <f>IFERROR(IF(AND(TO$69&gt;=VLOOKUP($TA$40,'Listas Suspensas'!$T$2:$U$13,2,0),TO$69&lt;=VLOOKUP($TD$40,'Listas Suspensas'!$T$2:$U$13,2,0)),"p",""),"")</f>
        <v/>
      </c>
      <c r="TP73" s="33" t="str">
        <f>IFERROR(IF(AND(TP$69&gt;=VLOOKUP($TA$40,'Listas Suspensas'!$T$2:$U$13,2,0),TP$69&lt;=VLOOKUP($TD$40,'Listas Suspensas'!$T$2:$U$13,2,0)),"p",""),"")</f>
        <v/>
      </c>
      <c r="TQ73" s="33" t="str">
        <f>IFERROR(IF(AND(TQ$69&gt;=VLOOKUP($TA$40,'Listas Suspensas'!$T$2:$U$13,2,0),TQ$69&lt;=VLOOKUP($TD$40,'Listas Suspensas'!$T$2:$U$13,2,0)),"p",""),"")</f>
        <v/>
      </c>
      <c r="TR73" s="33" t="str">
        <f>IFERROR(IF(AND(TR$69&gt;=VLOOKUP($TA$40,'Listas Suspensas'!$T$2:$U$13,2,0),TR$69&lt;=VLOOKUP($TD$40,'Listas Suspensas'!$T$2:$U$13,2,0)),"p",""),"")</f>
        <v/>
      </c>
      <c r="TS73" s="33" t="str">
        <f>IFERROR(IF(AND(TS$69&gt;=VLOOKUP($TA$40,'Listas Suspensas'!$T$2:$U$13,2,0),TS$69&lt;=VLOOKUP($TD$40,'Listas Suspensas'!$T$2:$U$13,2,0)),"p",""),"")</f>
        <v/>
      </c>
      <c r="TT73" s="33" t="str">
        <f>IFERROR(IF(AND(TT$69&gt;=VLOOKUP($TA$40,'Listas Suspensas'!$T$2:$U$13,2,0),TT$69&lt;=VLOOKUP($TD$40,'Listas Suspensas'!$T$2:$U$13,2,0)),"p",""),"")</f>
        <v/>
      </c>
      <c r="TU73" s="33" t="str">
        <f>IFERROR(IF(AND(TU$69&gt;=VLOOKUP($TA$40,'Listas Suspensas'!$T$2:$U$13,2,0),TU$69&lt;=VLOOKUP($TD$40,'Listas Suspensas'!$T$2:$U$13,2,0)),"p",""),"")</f>
        <v/>
      </c>
      <c r="TV73" s="33" t="str">
        <f>IFERROR(IF(AND(TV$69&gt;=VLOOKUP($TA$40,'Listas Suspensas'!$T$2:$U$13,2,0),TV$69&lt;=VLOOKUP($TD$40,'Listas Suspensas'!$T$2:$U$13,2,0)),"p",""),"")</f>
        <v/>
      </c>
      <c r="TW73" s="33" t="str">
        <f>IFERROR(IF(AND(TW$69&gt;=VLOOKUP($TA$40,'Listas Suspensas'!$T$2:$U$13,2,0),TW$69&lt;=VLOOKUP($TD$40,'Listas Suspensas'!$T$2:$U$13,2,0)),"p",""),"")</f>
        <v/>
      </c>
      <c r="TX73" s="33" t="str">
        <f>IFERROR(IF(AND(TX$69&gt;=VLOOKUP($TA$40,'Listas Suspensas'!$T$2:$U$13,2,0),TX$69&lt;=VLOOKUP($TD$40,'Listas Suspensas'!$T$2:$U$13,2,0)),"p",""),"")</f>
        <v/>
      </c>
      <c r="TY73" s="33" t="str">
        <f>IFERROR(IF(AND(TY$69&gt;=VLOOKUP($TA$40,'Listas Suspensas'!$T$2:$U$13,2,0),TY$69&lt;=VLOOKUP($TD$40,'Listas Suspensas'!$T$2:$U$13,2,0)),"p",""),"")</f>
        <v/>
      </c>
      <c r="TZ73" s="33" t="str">
        <f>IFERROR(IF(AND(TZ$69&gt;=VLOOKUP($TA$40,'Listas Suspensas'!$T$2:$U$13,2,0),TZ$69&lt;=VLOOKUP($TD$40,'Listas Suspensas'!$T$2:$U$13,2,0)),"p",""),"")</f>
        <v/>
      </c>
      <c r="UA73" s="33" t="str">
        <f>IFERROR(IF(AND(UA$69&gt;=VLOOKUP($TA$40,'Listas Suspensas'!$T$2:$U$13,2,0),UA$69&lt;=VLOOKUP($TD$40,'Listas Suspensas'!$T$2:$U$13,2,0)),"p",""),"")</f>
        <v/>
      </c>
      <c r="UB73" s="33" t="str">
        <f>IFERROR(IF(AND(UB$69&gt;=VLOOKUP($TA$40,'Listas Suspensas'!$T$2:$U$13,2,0),UB$69&lt;=VLOOKUP($TD$40,'Listas Suspensas'!$T$2:$U$13,2,0)),"p",""),"")</f>
        <v/>
      </c>
      <c r="UC73" s="33" t="str">
        <f>IFERROR(IF(AND(UC$69&gt;=VLOOKUP($TA$40,'Listas Suspensas'!$T$2:$U$13,2,0),UC$69&lt;=VLOOKUP($TD$40,'Listas Suspensas'!$T$2:$U$13,2,0)),"p",""),"")</f>
        <v/>
      </c>
      <c r="UD73" s="33" t="str">
        <f>IFERROR(IF(AND(UD$69&gt;=VLOOKUP($TA$40,'Listas Suspensas'!$T$2:$U$13,2,0),UD$69&lt;=VLOOKUP($TD$40,'Listas Suspensas'!$T$2:$U$13,2,0)),"p",""),"")</f>
        <v/>
      </c>
      <c r="UE73" s="33" t="str">
        <f>IFERROR(IF(AND(UE$69&gt;=VLOOKUP($TA$40,'Listas Suspensas'!$T$2:$U$13,2,0),UE$69&lt;=VLOOKUP($TD$40,'Listas Suspensas'!$T$2:$U$13,2,0)),"p",""),"")</f>
        <v/>
      </c>
      <c r="UF73" s="33" t="str">
        <f>IFERROR(IF(AND(UF$69&gt;=VLOOKUP($TA$40,'Listas Suspensas'!$T$2:$U$13,2,0),UF$69&lt;=VLOOKUP($TD$40,'Listas Suspensas'!$T$2:$U$13,2,0)),"p",""),"")</f>
        <v/>
      </c>
      <c r="UG73" s="33" t="str">
        <f>IFERROR(IF(AND(UG$69&gt;=VLOOKUP($TA$40,'Listas Suspensas'!$T$2:$U$13,2,0),UG$69&lt;=VLOOKUP($TD$40,'Listas Suspensas'!$T$2:$U$13,2,0)),"p",""),"")</f>
        <v/>
      </c>
      <c r="UH73" s="33" t="str">
        <f>IFERROR(IF(AND(UH$69&gt;=VLOOKUP($TA$40,'Listas Suspensas'!$T$2:$U$13,2,0),UH$69&lt;=VLOOKUP($TD$40,'Listas Suspensas'!$T$2:$U$13,2,0)),"p",""),"")</f>
        <v/>
      </c>
      <c r="UI73" s="33" t="str">
        <f>IFERROR(IF(AND(UI$69&gt;=VLOOKUP($TA$40,'Listas Suspensas'!$T$2:$U$13,2,0),UI$69&lt;=VLOOKUP($TD$40,'Listas Suspensas'!$T$2:$U$13,2,0)),"p",""),"")</f>
        <v/>
      </c>
      <c r="UJ73" s="33" t="str">
        <f>IFERROR(IF(AND(UJ$69&gt;=VLOOKUP($TA$40,'Listas Suspensas'!$T$2:$U$13,2,0),UJ$69&lt;=VLOOKUP($TD$40,'Listas Suspensas'!$T$2:$U$13,2,0)),"p",""),"")</f>
        <v/>
      </c>
      <c r="UK73" s="33" t="str">
        <f>IFERROR(IF(AND(UK$69&gt;=VLOOKUP($TA$40,'Listas Suspensas'!$T$2:$U$13,2,0),UK$69&lt;=VLOOKUP($TD$40,'Listas Suspensas'!$T$2:$U$13,2,0)),"p",""),"")</f>
        <v/>
      </c>
      <c r="UL73" s="33" t="str">
        <f>IFERROR(IF(AND(UL$69&gt;=VLOOKUP($TA$40,'Listas Suspensas'!$T$2:$U$13,2,0),UL$69&lt;=VLOOKUP($TD$40,'Listas Suspensas'!$T$2:$U$13,2,0)),"p",""),"")</f>
        <v/>
      </c>
      <c r="UM73" s="33" t="str">
        <f>IFERROR(IF(AND(UM$69&gt;=VLOOKUP($TA$40,'Listas Suspensas'!$T$2:$U$13,2,0),UM$69&lt;=VLOOKUP($TD$40,'Listas Suspensas'!$T$2:$U$13,2,0)),"p",""),"")</f>
        <v/>
      </c>
      <c r="UN73" s="33" t="str">
        <f>IFERROR(IF(AND(UN$69&gt;=VLOOKUP($TA$40,'Listas Suspensas'!$T$2:$U$13,2,0),UN$69&lt;=VLOOKUP($TD$40,'Listas Suspensas'!$T$2:$U$13,2,0)),"p",""),"")</f>
        <v/>
      </c>
      <c r="UO73" s="33" t="str">
        <f>IFERROR(IF(AND(UO$69&gt;=VLOOKUP($TA$40,'Listas Suspensas'!$T$2:$U$13,2,0),UO$69&lt;=VLOOKUP($TD$40,'Listas Suspensas'!$T$2:$U$13,2,0)),"p",""),"")</f>
        <v/>
      </c>
      <c r="UP73" s="33" t="str">
        <f>IFERROR(IF(AND(UP$69&gt;=VLOOKUP($TA$40,'Listas Suspensas'!$T$2:$U$13,2,0),UP$69&lt;=VLOOKUP($TD$40,'Listas Suspensas'!$T$2:$U$13,2,0)),"p",""),"")</f>
        <v/>
      </c>
      <c r="UQ73" s="33" t="str">
        <f>IFERROR(IF(AND(UQ$69&gt;=VLOOKUP($TA$40,'Listas Suspensas'!$T$2:$U$13,2,0),UQ$69&lt;=VLOOKUP($TD$40,'Listas Suspensas'!$T$2:$U$13,2,0)),"p",""),"")</f>
        <v/>
      </c>
      <c r="UR73" s="33" t="str">
        <f>IFERROR(IF(AND(UR$69&gt;=VLOOKUP($TA$40,'Listas Suspensas'!$T$2:$U$13,2,0),UR$69&lt;=VLOOKUP($TD$40,'Listas Suspensas'!$T$2:$U$13,2,0)),"p",""),"")</f>
        <v/>
      </c>
      <c r="US73" s="33" t="str">
        <f>IFERROR(IF(AND(US$69&gt;=VLOOKUP($TA$40,'Listas Suspensas'!$T$2:$U$13,2,0),US$69&lt;=VLOOKUP($TD$40,'Listas Suspensas'!$T$2:$U$13,2,0)),"p",""),"")</f>
        <v/>
      </c>
      <c r="UT73" s="33" t="str">
        <f>IFERROR(IF(AND(UT$69&gt;=VLOOKUP($TA$40,'Listas Suspensas'!$T$2:$U$13,2,0),UT$69&lt;=VLOOKUP($TD$40,'Listas Suspensas'!$T$2:$U$13,2,0)),"p",""),"")</f>
        <v/>
      </c>
      <c r="UU73" s="33" t="str">
        <f>IFERROR(IF(AND(UU$69&gt;=VLOOKUP($TA$40,'Listas Suspensas'!$T$2:$U$13,2,0),UU$69&lt;=VLOOKUP($TD$40,'Listas Suspensas'!$T$2:$U$13,2,0)),"p",""),"")</f>
        <v/>
      </c>
      <c r="UV73" s="33" t="str">
        <f>IFERROR(IF(AND(UV$69&gt;=VLOOKUP($TA$40,'Listas Suspensas'!$T$2:$U$13,2,0),UV$69&lt;=VLOOKUP($TD$40,'Listas Suspensas'!$T$2:$U$13,2,0)),"p",""),"")</f>
        <v/>
      </c>
      <c r="UW73" s="33" t="str">
        <f>IFERROR(IF(AND(UW$69&gt;=VLOOKUP($TA$40,'Listas Suspensas'!$T$2:$U$13,2,0),UW$69&lt;=VLOOKUP($TD$40,'Listas Suspensas'!$T$2:$U$13,2,0)),"p",""),"")</f>
        <v/>
      </c>
      <c r="UX73" s="113"/>
      <c r="VA73" s="251"/>
      <c r="VB73" s="251"/>
      <c r="VC73" s="264"/>
      <c r="VD73" s="264"/>
      <c r="VE73" s="264"/>
      <c r="VF73" s="264"/>
      <c r="VG73" s="264"/>
      <c r="VH73" s="264"/>
      <c r="VI73" s="264"/>
      <c r="VJ73" s="264"/>
      <c r="VK73" s="264"/>
      <c r="VL73" s="114" t="s">
        <v>766</v>
      </c>
      <c r="VM73" s="33"/>
      <c r="VN73" s="33"/>
      <c r="VO73" s="33"/>
      <c r="VP73" s="266" t="s">
        <v>766</v>
      </c>
      <c r="VQ73" s="266"/>
      <c r="VR73" s="266"/>
      <c r="VS73" s="266"/>
      <c r="VT73" s="33" t="str">
        <f>IFERROR(IF(AND(VT$69&gt;=VLOOKUP($VF$40,'Listas Suspensas'!$T$2:$U$13,2,0),VT$69&lt;=VLOOKUP($VI$40,'Listas Suspensas'!$T$2:$U$13,2,0)),"p",""),"")</f>
        <v/>
      </c>
      <c r="VU73" s="33" t="str">
        <f>IFERROR(IF(AND(VU$69&gt;=VLOOKUP($VF$40,'Listas Suspensas'!$T$2:$U$13,2,0),VU$69&lt;=VLOOKUP($VI$40,'Listas Suspensas'!$T$2:$U$13,2,0)),"p",""),"")</f>
        <v/>
      </c>
      <c r="VV73" s="33" t="str">
        <f>IFERROR(IF(AND(VV$69&gt;=VLOOKUP($VF$40,'Listas Suspensas'!$T$2:$U$13,2,0),VV$69&lt;=VLOOKUP($VI$40,'Listas Suspensas'!$T$2:$U$13,2,0)),"p",""),"")</f>
        <v/>
      </c>
      <c r="VW73" s="33" t="str">
        <f>IFERROR(IF(AND(VW$69&gt;=VLOOKUP($VF$40,'Listas Suspensas'!$T$2:$U$13,2,0),VW$69&lt;=VLOOKUP($VI$40,'Listas Suspensas'!$T$2:$U$13,2,0)),"p",""),"")</f>
        <v/>
      </c>
      <c r="VX73" s="33" t="str">
        <f>IFERROR(IF(AND(VX$69&gt;=VLOOKUP($VF$40,'Listas Suspensas'!$T$2:$U$13,2,0),VX$69&lt;=VLOOKUP($VI$40,'Listas Suspensas'!$T$2:$U$13,2,0)),"p",""),"")</f>
        <v/>
      </c>
      <c r="VY73" s="33" t="str">
        <f>IFERROR(IF(AND(VY$69&gt;=VLOOKUP($VF$40,'Listas Suspensas'!$T$2:$U$13,2,0),VY$69&lt;=VLOOKUP($VI$40,'Listas Suspensas'!$T$2:$U$13,2,0)),"p",""),"")</f>
        <v/>
      </c>
      <c r="VZ73" s="33" t="str">
        <f>IFERROR(IF(AND(VZ$69&gt;=VLOOKUP($VF$40,'Listas Suspensas'!$T$2:$U$13,2,0),VZ$69&lt;=VLOOKUP($VI$40,'Listas Suspensas'!$T$2:$U$13,2,0)),"p",""),"")</f>
        <v/>
      </c>
      <c r="WA73" s="33" t="str">
        <f>IFERROR(IF(AND(WA$69&gt;=VLOOKUP($VF$40,'Listas Suspensas'!$T$2:$U$13,2,0),WA$69&lt;=VLOOKUP($VI$40,'Listas Suspensas'!$T$2:$U$13,2,0)),"p",""),"")</f>
        <v/>
      </c>
      <c r="WB73" s="33" t="str">
        <f>IFERROR(IF(AND(WB$69&gt;=VLOOKUP($VF$40,'Listas Suspensas'!$T$2:$U$13,2,0),WB$69&lt;=VLOOKUP($VI$40,'Listas Suspensas'!$T$2:$U$13,2,0)),"p",""),"")</f>
        <v/>
      </c>
      <c r="WC73" s="33" t="str">
        <f>IFERROR(IF(AND(WC$69&gt;=VLOOKUP($VF$40,'Listas Suspensas'!$T$2:$U$13,2,0),WC$69&lt;=VLOOKUP($VI$40,'Listas Suspensas'!$T$2:$U$13,2,0)),"p",""),"")</f>
        <v/>
      </c>
      <c r="WD73" s="33" t="str">
        <f>IFERROR(IF(AND(WD$69&gt;=VLOOKUP($VF$40,'Listas Suspensas'!$T$2:$U$13,2,0),WD$69&lt;=VLOOKUP($VI$40,'Listas Suspensas'!$T$2:$U$13,2,0)),"p",""),"")</f>
        <v/>
      </c>
      <c r="WE73" s="33" t="str">
        <f>IFERROR(IF(AND(WE$69&gt;=VLOOKUP($VF$40,'Listas Suspensas'!$T$2:$U$13,2,0),WE$69&lt;=VLOOKUP($VI$40,'Listas Suspensas'!$T$2:$U$13,2,0)),"p",""),"")</f>
        <v/>
      </c>
      <c r="WF73" s="33" t="str">
        <f>IFERROR(IF(AND(WF$69&gt;=VLOOKUP($VF$40,'Listas Suspensas'!$T$2:$U$13,2,0),WF$69&lt;=VLOOKUP($VI$40,'Listas Suspensas'!$T$2:$U$13,2,0)),"p",""),"")</f>
        <v/>
      </c>
      <c r="WG73" s="33" t="str">
        <f>IFERROR(IF(AND(WG$69&gt;=VLOOKUP($VF$40,'Listas Suspensas'!$T$2:$U$13,2,0),WG$69&lt;=VLOOKUP($VI$40,'Listas Suspensas'!$T$2:$U$13,2,0)),"p",""),"")</f>
        <v/>
      </c>
      <c r="WH73" s="33" t="str">
        <f>IFERROR(IF(AND(WH$69&gt;=VLOOKUP($VF$40,'Listas Suspensas'!$T$2:$U$13,2,0),WH$69&lt;=VLOOKUP($VI$40,'Listas Suspensas'!$T$2:$U$13,2,0)),"p",""),"")</f>
        <v/>
      </c>
      <c r="WI73" s="33" t="str">
        <f>IFERROR(IF(AND(WI$69&gt;=VLOOKUP($VF$40,'Listas Suspensas'!$T$2:$U$13,2,0),WI$69&lt;=VLOOKUP($VI$40,'Listas Suspensas'!$T$2:$U$13,2,0)),"p",""),"")</f>
        <v/>
      </c>
      <c r="WJ73" s="33" t="str">
        <f>IFERROR(IF(AND(WJ$69&gt;=VLOOKUP($VF$40,'Listas Suspensas'!$T$2:$U$13,2,0),WJ$69&lt;=VLOOKUP($VI$40,'Listas Suspensas'!$T$2:$U$13,2,0)),"p",""),"")</f>
        <v/>
      </c>
      <c r="WK73" s="33" t="str">
        <f>IFERROR(IF(AND(WK$69&gt;=VLOOKUP($VF$40,'Listas Suspensas'!$T$2:$U$13,2,0),WK$69&lt;=VLOOKUP($VI$40,'Listas Suspensas'!$T$2:$U$13,2,0)),"p",""),"")</f>
        <v/>
      </c>
      <c r="WL73" s="33" t="str">
        <f>IFERROR(IF(AND(WL$69&gt;=VLOOKUP($VF$40,'Listas Suspensas'!$T$2:$U$13,2,0),WL$69&lt;=VLOOKUP($VI$40,'Listas Suspensas'!$T$2:$U$13,2,0)),"p",""),"")</f>
        <v/>
      </c>
      <c r="WM73" s="33" t="str">
        <f>IFERROR(IF(AND(WM$69&gt;=VLOOKUP($VF$40,'Listas Suspensas'!$T$2:$U$13,2,0),WM$69&lt;=VLOOKUP($VI$40,'Listas Suspensas'!$T$2:$U$13,2,0)),"p",""),"")</f>
        <v/>
      </c>
      <c r="WN73" s="33" t="str">
        <f>IFERROR(IF(AND(WN$69&gt;=VLOOKUP($VF$40,'Listas Suspensas'!$T$2:$U$13,2,0),WN$69&lt;=VLOOKUP($VI$40,'Listas Suspensas'!$T$2:$U$13,2,0)),"p",""),"")</f>
        <v/>
      </c>
      <c r="WO73" s="33" t="str">
        <f>IFERROR(IF(AND(WO$69&gt;=VLOOKUP($VF$40,'Listas Suspensas'!$T$2:$U$13,2,0),WO$69&lt;=VLOOKUP($VI$40,'Listas Suspensas'!$T$2:$U$13,2,0)),"p",""),"")</f>
        <v/>
      </c>
      <c r="WP73" s="33" t="str">
        <f>IFERROR(IF(AND(WP$69&gt;=VLOOKUP($VF$40,'Listas Suspensas'!$T$2:$U$13,2,0),WP$69&lt;=VLOOKUP($VI$40,'Listas Suspensas'!$T$2:$U$13,2,0)),"p",""),"")</f>
        <v/>
      </c>
      <c r="WQ73" s="33" t="str">
        <f>IFERROR(IF(AND(WQ$69&gt;=VLOOKUP($VF$40,'Listas Suspensas'!$T$2:$U$13,2,0),WQ$69&lt;=VLOOKUP($VI$40,'Listas Suspensas'!$T$2:$U$13,2,0)),"p",""),"")</f>
        <v/>
      </c>
      <c r="WR73" s="33" t="str">
        <f>IFERROR(IF(AND(WR$69&gt;=VLOOKUP($VF$40,'Listas Suspensas'!$T$2:$U$13,2,0),WR$69&lt;=VLOOKUP($VI$40,'Listas Suspensas'!$T$2:$U$13,2,0)),"p",""),"")</f>
        <v/>
      </c>
      <c r="WS73" s="33" t="str">
        <f>IFERROR(IF(AND(WS$69&gt;=VLOOKUP($VF$40,'Listas Suspensas'!$T$2:$U$13,2,0),WS$69&lt;=VLOOKUP($VI$40,'Listas Suspensas'!$T$2:$U$13,2,0)),"p",""),"")</f>
        <v/>
      </c>
      <c r="WT73" s="33" t="str">
        <f>IFERROR(IF(AND(WT$69&gt;=VLOOKUP($VF$40,'Listas Suspensas'!$T$2:$U$13,2,0),WT$69&lt;=VLOOKUP($VI$40,'Listas Suspensas'!$T$2:$U$13,2,0)),"p",""),"")</f>
        <v/>
      </c>
      <c r="WU73" s="33" t="str">
        <f>IFERROR(IF(AND(WU$69&gt;=VLOOKUP($VF$40,'Listas Suspensas'!$T$2:$U$13,2,0),WU$69&lt;=VLOOKUP($VI$40,'Listas Suspensas'!$T$2:$U$13,2,0)),"p",""),"")</f>
        <v/>
      </c>
      <c r="WV73" s="33" t="str">
        <f>IFERROR(IF(AND(WV$69&gt;=VLOOKUP($VF$40,'Listas Suspensas'!$T$2:$U$13,2,0),WV$69&lt;=VLOOKUP($VI$40,'Listas Suspensas'!$T$2:$U$13,2,0)),"p",""),"")</f>
        <v/>
      </c>
      <c r="WW73" s="33" t="str">
        <f>IFERROR(IF(AND(WW$69&gt;=VLOOKUP($VF$40,'Listas Suspensas'!$T$2:$U$13,2,0),WW$69&lt;=VLOOKUP($VI$40,'Listas Suspensas'!$T$2:$U$13,2,0)),"p",""),"")</f>
        <v/>
      </c>
      <c r="WX73" s="33" t="str">
        <f>IFERROR(IF(AND(WX$69&gt;=VLOOKUP($VF$40,'Listas Suspensas'!$T$2:$U$13,2,0),WX$69&lt;=VLOOKUP($VI$40,'Listas Suspensas'!$T$2:$U$13,2,0)),"p",""),"")</f>
        <v/>
      </c>
      <c r="WY73" s="33" t="str">
        <f>IFERROR(IF(AND(WY$69&gt;=VLOOKUP($VF$40,'Listas Suspensas'!$T$2:$U$13,2,0),WY$69&lt;=VLOOKUP($VI$40,'Listas Suspensas'!$T$2:$U$13,2,0)),"p",""),"")</f>
        <v/>
      </c>
      <c r="WZ73" s="33" t="str">
        <f>IFERROR(IF(AND(WZ$69&gt;=VLOOKUP($VF$40,'Listas Suspensas'!$T$2:$U$13,2,0),WZ$69&lt;=VLOOKUP($VI$40,'Listas Suspensas'!$T$2:$U$13,2,0)),"p",""),"")</f>
        <v/>
      </c>
      <c r="XA73" s="33" t="str">
        <f>IFERROR(IF(AND(XA$69&gt;=VLOOKUP($VF$40,'Listas Suspensas'!$T$2:$U$13,2,0),XA$69&lt;=VLOOKUP($VI$40,'Listas Suspensas'!$T$2:$U$13,2,0)),"p",""),"")</f>
        <v/>
      </c>
      <c r="XB73" s="33" t="str">
        <f>IFERROR(IF(AND(XB$69&gt;=VLOOKUP($VF$40,'Listas Suspensas'!$T$2:$U$13,2,0),XB$69&lt;=VLOOKUP($VI$40,'Listas Suspensas'!$T$2:$U$13,2,0)),"p",""),"")</f>
        <v/>
      </c>
      <c r="XC73" s="113"/>
      <c r="XF73" s="251"/>
      <c r="XG73" s="251"/>
      <c r="XH73" s="264"/>
      <c r="XI73" s="264"/>
      <c r="XJ73" s="264"/>
      <c r="XK73" s="264"/>
      <c r="XL73" s="264"/>
      <c r="XM73" s="264"/>
      <c r="XN73" s="264"/>
      <c r="XO73" s="264"/>
      <c r="XP73" s="264"/>
      <c r="XQ73" s="114" t="s">
        <v>766</v>
      </c>
      <c r="XR73" s="33"/>
      <c r="XS73" s="33"/>
      <c r="XT73" s="33"/>
      <c r="XU73" s="266" t="s">
        <v>766</v>
      </c>
      <c r="XV73" s="266"/>
      <c r="XW73" s="266"/>
      <c r="XX73" s="266"/>
      <c r="XY73" s="33" t="str">
        <f>IFERROR(IF(AND(XY$69&gt;=VLOOKUP($XK$40,'Listas Suspensas'!$T$2:$U$13,2,0),XY$69&lt;=VLOOKUP($XN$40,'Listas Suspensas'!$T$2:$U$13,2,0)),"p",""),"")</f>
        <v/>
      </c>
      <c r="XZ73" s="33" t="str">
        <f>IFERROR(IF(AND(XZ$69&gt;=VLOOKUP($XK$40,'Listas Suspensas'!$T$2:$U$13,2,0),XZ$69&lt;=VLOOKUP($XN$40,'Listas Suspensas'!$T$2:$U$13,2,0)),"p",""),"")</f>
        <v/>
      </c>
      <c r="YA73" s="33" t="str">
        <f>IFERROR(IF(AND(YA$69&gt;=VLOOKUP($XK$40,'Listas Suspensas'!$T$2:$U$13,2,0),YA$69&lt;=VLOOKUP($XN$40,'Listas Suspensas'!$T$2:$U$13,2,0)),"p",""),"")</f>
        <v/>
      </c>
      <c r="YB73" s="33" t="str">
        <f>IFERROR(IF(AND(YB$69&gt;=VLOOKUP($XK$40,'Listas Suspensas'!$T$2:$U$13,2,0),YB$69&lt;=VLOOKUP($XN$40,'Listas Suspensas'!$T$2:$U$13,2,0)),"p",""),"")</f>
        <v/>
      </c>
      <c r="YC73" s="33" t="str">
        <f>IFERROR(IF(AND(YC$69&gt;=VLOOKUP($XK$40,'Listas Suspensas'!$T$2:$U$13,2,0),YC$69&lt;=VLOOKUP($XN$40,'Listas Suspensas'!$T$2:$U$13,2,0)),"p",""),"")</f>
        <v/>
      </c>
      <c r="YD73" s="33" t="str">
        <f>IFERROR(IF(AND(YD$69&gt;=VLOOKUP($XK$40,'Listas Suspensas'!$T$2:$U$13,2,0),YD$69&lt;=VLOOKUP($XN$40,'Listas Suspensas'!$T$2:$U$13,2,0)),"p",""),"")</f>
        <v/>
      </c>
      <c r="YE73" s="33" t="str">
        <f>IFERROR(IF(AND(YE$69&gt;=VLOOKUP($XK$40,'Listas Suspensas'!$T$2:$U$13,2,0),YE$69&lt;=VLOOKUP($XN$40,'Listas Suspensas'!$T$2:$U$13,2,0)),"p",""),"")</f>
        <v/>
      </c>
      <c r="YF73" s="33" t="str">
        <f>IFERROR(IF(AND(YF$69&gt;=VLOOKUP($XK$40,'Listas Suspensas'!$T$2:$U$13,2,0),YF$69&lt;=VLOOKUP($XN$40,'Listas Suspensas'!$T$2:$U$13,2,0)),"p",""),"")</f>
        <v/>
      </c>
      <c r="YG73" s="33" t="str">
        <f>IFERROR(IF(AND(YG$69&gt;=VLOOKUP($XK$40,'Listas Suspensas'!$T$2:$U$13,2,0),YG$69&lt;=VLOOKUP($XN$40,'Listas Suspensas'!$T$2:$U$13,2,0)),"p",""),"")</f>
        <v/>
      </c>
      <c r="YH73" s="33" t="str">
        <f>IFERROR(IF(AND(YH$69&gt;=VLOOKUP($XK$40,'Listas Suspensas'!$T$2:$U$13,2,0),YH$69&lt;=VLOOKUP($XN$40,'Listas Suspensas'!$T$2:$U$13,2,0)),"p",""),"")</f>
        <v/>
      </c>
      <c r="YI73" s="33" t="str">
        <f>IFERROR(IF(AND(YI$69&gt;=VLOOKUP($XK$40,'Listas Suspensas'!$T$2:$U$13,2,0),YI$69&lt;=VLOOKUP($XN$40,'Listas Suspensas'!$T$2:$U$13,2,0)),"p",""),"")</f>
        <v/>
      </c>
      <c r="YJ73" s="33" t="str">
        <f>IFERROR(IF(AND(YJ$69&gt;=VLOOKUP($XK$40,'Listas Suspensas'!$T$2:$U$13,2,0),YJ$69&lt;=VLOOKUP($XN$40,'Listas Suspensas'!$T$2:$U$13,2,0)),"p",""),"")</f>
        <v/>
      </c>
      <c r="YK73" s="33" t="str">
        <f>IFERROR(IF(AND(YK$69&gt;=VLOOKUP($XK$40,'Listas Suspensas'!$T$2:$U$13,2,0),YK$69&lt;=VLOOKUP($XN$40,'Listas Suspensas'!$T$2:$U$13,2,0)),"p",""),"")</f>
        <v/>
      </c>
      <c r="YL73" s="33" t="str">
        <f>IFERROR(IF(AND(YL$69&gt;=VLOOKUP($XK$40,'Listas Suspensas'!$T$2:$U$13,2,0),YL$69&lt;=VLOOKUP($XN$40,'Listas Suspensas'!$T$2:$U$13,2,0)),"p",""),"")</f>
        <v/>
      </c>
      <c r="YM73" s="33" t="str">
        <f>IFERROR(IF(AND(YM$69&gt;=VLOOKUP($XK$40,'Listas Suspensas'!$T$2:$U$13,2,0),YM$69&lt;=VLOOKUP($XN$40,'Listas Suspensas'!$T$2:$U$13,2,0)),"p",""),"")</f>
        <v/>
      </c>
      <c r="YN73" s="33" t="str">
        <f>IFERROR(IF(AND(YN$69&gt;=VLOOKUP($XK$40,'Listas Suspensas'!$T$2:$U$13,2,0),YN$69&lt;=VLOOKUP($XN$40,'Listas Suspensas'!$T$2:$U$13,2,0)),"p",""),"")</f>
        <v/>
      </c>
      <c r="YO73" s="33" t="str">
        <f>IFERROR(IF(AND(YO$69&gt;=VLOOKUP($XK$40,'Listas Suspensas'!$T$2:$U$13,2,0),YO$69&lt;=VLOOKUP($XN$40,'Listas Suspensas'!$T$2:$U$13,2,0)),"p",""),"")</f>
        <v/>
      </c>
      <c r="YP73" s="33" t="str">
        <f>IFERROR(IF(AND(YP$69&gt;=VLOOKUP($XK$40,'Listas Suspensas'!$T$2:$U$13,2,0),YP$69&lt;=VLOOKUP($XN$40,'Listas Suspensas'!$T$2:$U$13,2,0)),"p",""),"")</f>
        <v/>
      </c>
      <c r="YQ73" s="33" t="str">
        <f>IFERROR(IF(AND(YQ$69&gt;=VLOOKUP($XK$40,'Listas Suspensas'!$T$2:$U$13,2,0),YQ$69&lt;=VLOOKUP($XN$40,'Listas Suspensas'!$T$2:$U$13,2,0)),"p",""),"")</f>
        <v/>
      </c>
      <c r="YR73" s="33" t="str">
        <f>IFERROR(IF(AND(YR$69&gt;=VLOOKUP($XK$40,'Listas Suspensas'!$T$2:$U$13,2,0),YR$69&lt;=VLOOKUP($XN$40,'Listas Suspensas'!$T$2:$U$13,2,0)),"p",""),"")</f>
        <v/>
      </c>
      <c r="YS73" s="33" t="str">
        <f>IFERROR(IF(AND(YS$69&gt;=VLOOKUP($XK$40,'Listas Suspensas'!$T$2:$U$13,2,0),YS$69&lt;=VLOOKUP($XN$40,'Listas Suspensas'!$T$2:$U$13,2,0)),"p",""),"")</f>
        <v/>
      </c>
      <c r="YT73" s="33" t="str">
        <f>IFERROR(IF(AND(YT$69&gt;=VLOOKUP($XK$40,'Listas Suspensas'!$T$2:$U$13,2,0),YT$69&lt;=VLOOKUP($XN$40,'Listas Suspensas'!$T$2:$U$13,2,0)),"p",""),"")</f>
        <v/>
      </c>
      <c r="YU73" s="33" t="str">
        <f>IFERROR(IF(AND(YU$69&gt;=VLOOKUP($XK$40,'Listas Suspensas'!$T$2:$U$13,2,0),YU$69&lt;=VLOOKUP($XN$40,'Listas Suspensas'!$T$2:$U$13,2,0)),"p",""),"")</f>
        <v/>
      </c>
      <c r="YV73" s="33" t="str">
        <f>IFERROR(IF(AND(YV$69&gt;=VLOOKUP($XK$40,'Listas Suspensas'!$T$2:$U$13,2,0),YV$69&lt;=VLOOKUP($XN$40,'Listas Suspensas'!$T$2:$U$13,2,0)),"p",""),"")</f>
        <v/>
      </c>
      <c r="YW73" s="33" t="str">
        <f>IFERROR(IF(AND(YW$69&gt;=VLOOKUP($XK$40,'Listas Suspensas'!$T$2:$U$13,2,0),YW$69&lt;=VLOOKUP($XN$40,'Listas Suspensas'!$T$2:$U$13,2,0)),"p",""),"")</f>
        <v/>
      </c>
      <c r="YX73" s="33" t="str">
        <f>IFERROR(IF(AND(YX$69&gt;=VLOOKUP($XK$40,'Listas Suspensas'!$T$2:$U$13,2,0),YX$69&lt;=VLOOKUP($XN$40,'Listas Suspensas'!$T$2:$U$13,2,0)),"p",""),"")</f>
        <v/>
      </c>
      <c r="YY73" s="33" t="str">
        <f>IFERROR(IF(AND(YY$69&gt;=VLOOKUP($XK$40,'Listas Suspensas'!$T$2:$U$13,2,0),YY$69&lt;=VLOOKUP($XN$40,'Listas Suspensas'!$T$2:$U$13,2,0)),"p",""),"")</f>
        <v/>
      </c>
      <c r="YZ73" s="33" t="str">
        <f>IFERROR(IF(AND(YZ$69&gt;=VLOOKUP($XK$40,'Listas Suspensas'!$T$2:$U$13,2,0),YZ$69&lt;=VLOOKUP($XN$40,'Listas Suspensas'!$T$2:$U$13,2,0)),"p",""),"")</f>
        <v/>
      </c>
      <c r="ZA73" s="33" t="str">
        <f>IFERROR(IF(AND(ZA$69&gt;=VLOOKUP($XK$40,'Listas Suspensas'!$T$2:$U$13,2,0),ZA$69&lt;=VLOOKUP($XN$40,'Listas Suspensas'!$T$2:$U$13,2,0)),"p",""),"")</f>
        <v/>
      </c>
      <c r="ZB73" s="33" t="str">
        <f>IFERROR(IF(AND(ZB$69&gt;=VLOOKUP($XK$40,'Listas Suspensas'!$T$2:$U$13,2,0),ZB$69&lt;=VLOOKUP($XN$40,'Listas Suspensas'!$T$2:$U$13,2,0)),"p",""),"")</f>
        <v/>
      </c>
      <c r="ZC73" s="33" t="str">
        <f>IFERROR(IF(AND(ZC$69&gt;=VLOOKUP($XK$40,'Listas Suspensas'!$T$2:$U$13,2,0),ZC$69&lt;=VLOOKUP($XN$40,'Listas Suspensas'!$T$2:$U$13,2,0)),"p",""),"")</f>
        <v/>
      </c>
      <c r="ZD73" s="33" t="str">
        <f>IFERROR(IF(AND(ZD$69&gt;=VLOOKUP($XK$40,'Listas Suspensas'!$T$2:$U$13,2,0),ZD$69&lt;=VLOOKUP($XN$40,'Listas Suspensas'!$T$2:$U$13,2,0)),"p",""),"")</f>
        <v/>
      </c>
      <c r="ZE73" s="33" t="str">
        <f>IFERROR(IF(AND(ZE$69&gt;=VLOOKUP($XK$40,'Listas Suspensas'!$T$2:$U$13,2,0),ZE$69&lt;=VLOOKUP($XN$40,'Listas Suspensas'!$T$2:$U$13,2,0)),"p",""),"")</f>
        <v/>
      </c>
      <c r="ZF73" s="33" t="str">
        <f>IFERROR(IF(AND(ZF$69&gt;=VLOOKUP($XK$40,'Listas Suspensas'!$T$2:$U$13,2,0),ZF$69&lt;=VLOOKUP($XN$40,'Listas Suspensas'!$T$2:$U$13,2,0)),"p",""),"")</f>
        <v/>
      </c>
      <c r="ZG73" s="33" t="str">
        <f>IFERROR(IF(AND(ZG$69&gt;=VLOOKUP($XK$40,'Listas Suspensas'!$T$2:$U$13,2,0),ZG$69&lt;=VLOOKUP($XN$40,'Listas Suspensas'!$T$2:$U$13,2,0)),"p",""),"")</f>
        <v/>
      </c>
      <c r="ZH73" s="113"/>
    </row>
    <row r="74" spans="3:684" ht="10.15" customHeight="1" x14ac:dyDescent="0.25">
      <c r="C74" s="251"/>
      <c r="D74" s="251"/>
      <c r="E74" s="264"/>
      <c r="F74" s="264"/>
      <c r="G74" s="264"/>
      <c r="H74" s="264"/>
      <c r="I74" s="264"/>
      <c r="J74" s="264"/>
      <c r="K74" s="264"/>
      <c r="L74" s="264"/>
      <c r="M74" s="264"/>
      <c r="N74" s="114"/>
      <c r="O74" s="33"/>
      <c r="U74" s="187"/>
      <c r="V74" s="39">
        <v>1</v>
      </c>
      <c r="W74" s="136">
        <v>1</v>
      </c>
      <c r="X74" s="39">
        <v>2</v>
      </c>
      <c r="Y74" s="136">
        <v>2</v>
      </c>
      <c r="Z74" s="136">
        <v>2</v>
      </c>
      <c r="AA74" s="39">
        <v>3</v>
      </c>
      <c r="AB74" s="136">
        <v>3</v>
      </c>
      <c r="AC74" s="136">
        <v>3</v>
      </c>
      <c r="AD74" s="39">
        <v>4</v>
      </c>
      <c r="AE74" s="137">
        <v>4</v>
      </c>
      <c r="AF74" s="137">
        <v>4</v>
      </c>
      <c r="AG74" s="40">
        <v>5</v>
      </c>
      <c r="AH74" s="137">
        <v>5</v>
      </c>
      <c r="AI74" s="137">
        <v>5</v>
      </c>
      <c r="AJ74" s="40">
        <v>6</v>
      </c>
      <c r="AK74" s="137">
        <v>6</v>
      </c>
      <c r="AL74" s="137">
        <v>6</v>
      </c>
      <c r="AM74" s="40">
        <v>7</v>
      </c>
      <c r="AN74" s="138">
        <v>7</v>
      </c>
      <c r="AO74" s="137">
        <v>7</v>
      </c>
      <c r="AP74" s="40">
        <v>8</v>
      </c>
      <c r="AQ74" s="137">
        <v>8</v>
      </c>
      <c r="AR74" s="136">
        <v>8</v>
      </c>
      <c r="AS74" s="39">
        <v>9</v>
      </c>
      <c r="AT74" s="136">
        <v>9</v>
      </c>
      <c r="AU74" s="136">
        <v>9</v>
      </c>
      <c r="AV74" s="39">
        <v>10</v>
      </c>
      <c r="AW74" s="136">
        <v>10</v>
      </c>
      <c r="AX74" s="136">
        <v>10</v>
      </c>
      <c r="AY74" s="39">
        <v>11</v>
      </c>
      <c r="AZ74" s="136">
        <v>11</v>
      </c>
      <c r="BA74" s="136">
        <v>11</v>
      </c>
      <c r="BB74" s="39">
        <v>12</v>
      </c>
      <c r="BC74" s="136">
        <v>12</v>
      </c>
      <c r="BD74" s="39"/>
      <c r="BE74" s="113"/>
      <c r="BH74" s="251"/>
      <c r="BI74" s="251"/>
      <c r="BJ74" s="264"/>
      <c r="BK74" s="264"/>
      <c r="BL74" s="264"/>
      <c r="BM74" s="264"/>
      <c r="BN74" s="264"/>
      <c r="BO74" s="264"/>
      <c r="BP74" s="264"/>
      <c r="BQ74" s="264"/>
      <c r="BR74" s="264"/>
      <c r="BS74" s="114"/>
      <c r="BT74" s="33"/>
      <c r="BZ74" s="187"/>
      <c r="CA74" s="39">
        <v>1</v>
      </c>
      <c r="CB74" s="136">
        <v>1</v>
      </c>
      <c r="CC74" s="39">
        <v>2</v>
      </c>
      <c r="CD74" s="136">
        <v>2</v>
      </c>
      <c r="CE74" s="136">
        <v>2</v>
      </c>
      <c r="CF74" s="39">
        <v>3</v>
      </c>
      <c r="CG74" s="136">
        <v>3</v>
      </c>
      <c r="CH74" s="136">
        <v>3</v>
      </c>
      <c r="CI74" s="39">
        <v>4</v>
      </c>
      <c r="CJ74" s="137">
        <v>4</v>
      </c>
      <c r="CK74" s="137">
        <v>4</v>
      </c>
      <c r="CL74" s="40">
        <v>5</v>
      </c>
      <c r="CM74" s="137">
        <v>5</v>
      </c>
      <c r="CN74" s="137">
        <v>5</v>
      </c>
      <c r="CO74" s="40">
        <v>6</v>
      </c>
      <c r="CP74" s="137">
        <v>6</v>
      </c>
      <c r="CQ74" s="137">
        <v>6</v>
      </c>
      <c r="CR74" s="40">
        <v>7</v>
      </c>
      <c r="CS74" s="138">
        <v>7</v>
      </c>
      <c r="CT74" s="137">
        <v>7</v>
      </c>
      <c r="CU74" s="40">
        <v>8</v>
      </c>
      <c r="CV74" s="137">
        <v>8</v>
      </c>
      <c r="CW74" s="136">
        <v>8</v>
      </c>
      <c r="CX74" s="39">
        <v>9</v>
      </c>
      <c r="CY74" s="136">
        <v>9</v>
      </c>
      <c r="CZ74" s="136">
        <v>9</v>
      </c>
      <c r="DA74" s="39">
        <v>10</v>
      </c>
      <c r="DB74" s="136">
        <v>10</v>
      </c>
      <c r="DC74" s="136">
        <v>10</v>
      </c>
      <c r="DD74" s="39">
        <v>11</v>
      </c>
      <c r="DE74" s="136">
        <v>11</v>
      </c>
      <c r="DF74" s="136">
        <v>11</v>
      </c>
      <c r="DG74" s="39">
        <v>12</v>
      </c>
      <c r="DH74" s="136">
        <v>12</v>
      </c>
      <c r="DI74" s="39"/>
      <c r="DJ74" s="113"/>
      <c r="DM74" s="251"/>
      <c r="DN74" s="251"/>
      <c r="DO74" s="264"/>
      <c r="DP74" s="264"/>
      <c r="DQ74" s="264"/>
      <c r="DR74" s="264"/>
      <c r="DS74" s="264"/>
      <c r="DT74" s="264"/>
      <c r="DU74" s="264"/>
      <c r="DV74" s="264"/>
      <c r="DW74" s="264"/>
      <c r="DX74" s="114"/>
      <c r="DY74" s="33"/>
      <c r="EE74" s="187"/>
      <c r="EF74" s="39">
        <v>1</v>
      </c>
      <c r="EG74" s="136">
        <v>1</v>
      </c>
      <c r="EH74" s="39">
        <v>2</v>
      </c>
      <c r="EI74" s="136">
        <v>2</v>
      </c>
      <c r="EJ74" s="136">
        <v>2</v>
      </c>
      <c r="EK74" s="39">
        <v>3</v>
      </c>
      <c r="EL74" s="136">
        <v>3</v>
      </c>
      <c r="EM74" s="136">
        <v>3</v>
      </c>
      <c r="EN74" s="39">
        <v>4</v>
      </c>
      <c r="EO74" s="137">
        <v>4</v>
      </c>
      <c r="EP74" s="137">
        <v>4</v>
      </c>
      <c r="EQ74" s="40">
        <v>5</v>
      </c>
      <c r="ER74" s="137">
        <v>5</v>
      </c>
      <c r="ES74" s="137">
        <v>5</v>
      </c>
      <c r="ET74" s="40">
        <v>6</v>
      </c>
      <c r="EU74" s="137">
        <v>6</v>
      </c>
      <c r="EV74" s="137">
        <v>6</v>
      </c>
      <c r="EW74" s="40">
        <v>7</v>
      </c>
      <c r="EX74" s="138">
        <v>7</v>
      </c>
      <c r="EY74" s="137">
        <v>7</v>
      </c>
      <c r="EZ74" s="40">
        <v>8</v>
      </c>
      <c r="FA74" s="137">
        <v>8</v>
      </c>
      <c r="FB74" s="136">
        <v>8</v>
      </c>
      <c r="FC74" s="39">
        <v>9</v>
      </c>
      <c r="FD74" s="136">
        <v>9</v>
      </c>
      <c r="FE74" s="136">
        <v>9</v>
      </c>
      <c r="FF74" s="39">
        <v>10</v>
      </c>
      <c r="FG74" s="136">
        <v>10</v>
      </c>
      <c r="FH74" s="136">
        <v>10</v>
      </c>
      <c r="FI74" s="39">
        <v>11</v>
      </c>
      <c r="FJ74" s="136">
        <v>11</v>
      </c>
      <c r="FK74" s="136">
        <v>11</v>
      </c>
      <c r="FL74" s="39">
        <v>12</v>
      </c>
      <c r="FM74" s="136">
        <v>12</v>
      </c>
      <c r="FN74" s="39"/>
      <c r="FO74" s="113"/>
      <c r="FR74" s="251"/>
      <c r="FS74" s="251"/>
      <c r="FT74" s="264"/>
      <c r="FU74" s="264"/>
      <c r="FV74" s="264"/>
      <c r="FW74" s="264"/>
      <c r="FX74" s="264"/>
      <c r="FY74" s="264"/>
      <c r="FZ74" s="264"/>
      <c r="GA74" s="264"/>
      <c r="GB74" s="264"/>
      <c r="GC74" s="114"/>
      <c r="GD74" s="33"/>
      <c r="GJ74" s="187"/>
      <c r="GK74" s="39">
        <v>1</v>
      </c>
      <c r="GL74" s="136">
        <v>1</v>
      </c>
      <c r="GM74" s="39">
        <v>2</v>
      </c>
      <c r="GN74" s="136">
        <v>2</v>
      </c>
      <c r="GO74" s="136">
        <v>2</v>
      </c>
      <c r="GP74" s="39">
        <v>3</v>
      </c>
      <c r="GQ74" s="136">
        <v>3</v>
      </c>
      <c r="GR74" s="136">
        <v>3</v>
      </c>
      <c r="GS74" s="39">
        <v>4</v>
      </c>
      <c r="GT74" s="137">
        <v>4</v>
      </c>
      <c r="GU74" s="137">
        <v>4</v>
      </c>
      <c r="GV74" s="40">
        <v>5</v>
      </c>
      <c r="GW74" s="137">
        <v>5</v>
      </c>
      <c r="GX74" s="137">
        <v>5</v>
      </c>
      <c r="GY74" s="40">
        <v>6</v>
      </c>
      <c r="GZ74" s="137">
        <v>6</v>
      </c>
      <c r="HA74" s="137">
        <v>6</v>
      </c>
      <c r="HB74" s="40">
        <v>7</v>
      </c>
      <c r="HC74" s="138">
        <v>7</v>
      </c>
      <c r="HD74" s="137">
        <v>7</v>
      </c>
      <c r="HE74" s="40">
        <v>8</v>
      </c>
      <c r="HF74" s="137">
        <v>8</v>
      </c>
      <c r="HG74" s="136">
        <v>8</v>
      </c>
      <c r="HH74" s="39">
        <v>9</v>
      </c>
      <c r="HI74" s="136">
        <v>9</v>
      </c>
      <c r="HJ74" s="136">
        <v>9</v>
      </c>
      <c r="HK74" s="39">
        <v>10</v>
      </c>
      <c r="HL74" s="136">
        <v>10</v>
      </c>
      <c r="HM74" s="136">
        <v>10</v>
      </c>
      <c r="HN74" s="39">
        <v>11</v>
      </c>
      <c r="HO74" s="136">
        <v>11</v>
      </c>
      <c r="HP74" s="136">
        <v>11</v>
      </c>
      <c r="HQ74" s="39">
        <v>12</v>
      </c>
      <c r="HR74" s="136">
        <v>12</v>
      </c>
      <c r="HS74" s="39"/>
      <c r="HT74" s="113"/>
      <c r="HW74" s="251"/>
      <c r="HX74" s="251"/>
      <c r="HY74" s="264"/>
      <c r="HZ74" s="264"/>
      <c r="IA74" s="264"/>
      <c r="IB74" s="264"/>
      <c r="IC74" s="264"/>
      <c r="ID74" s="264"/>
      <c r="IE74" s="264"/>
      <c r="IF74" s="264"/>
      <c r="IG74" s="264"/>
      <c r="IH74" s="114"/>
      <c r="II74" s="33"/>
      <c r="IO74" s="187"/>
      <c r="IP74" s="39">
        <v>1</v>
      </c>
      <c r="IQ74" s="136">
        <v>1</v>
      </c>
      <c r="IR74" s="39">
        <v>2</v>
      </c>
      <c r="IS74" s="136">
        <v>2</v>
      </c>
      <c r="IT74" s="136">
        <v>2</v>
      </c>
      <c r="IU74" s="39">
        <v>3</v>
      </c>
      <c r="IV74" s="136">
        <v>3</v>
      </c>
      <c r="IW74" s="136">
        <v>3</v>
      </c>
      <c r="IX74" s="39">
        <v>4</v>
      </c>
      <c r="IY74" s="137">
        <v>4</v>
      </c>
      <c r="IZ74" s="137">
        <v>4</v>
      </c>
      <c r="JA74" s="40">
        <v>5</v>
      </c>
      <c r="JB74" s="137">
        <v>5</v>
      </c>
      <c r="JC74" s="137">
        <v>5</v>
      </c>
      <c r="JD74" s="40">
        <v>6</v>
      </c>
      <c r="JE74" s="137">
        <v>6</v>
      </c>
      <c r="JF74" s="137">
        <v>6</v>
      </c>
      <c r="JG74" s="40">
        <v>7</v>
      </c>
      <c r="JH74" s="138">
        <v>7</v>
      </c>
      <c r="JI74" s="137">
        <v>7</v>
      </c>
      <c r="JJ74" s="40">
        <v>8</v>
      </c>
      <c r="JK74" s="137">
        <v>8</v>
      </c>
      <c r="JL74" s="136">
        <v>8</v>
      </c>
      <c r="JM74" s="39">
        <v>9</v>
      </c>
      <c r="JN74" s="136">
        <v>9</v>
      </c>
      <c r="JO74" s="136">
        <v>9</v>
      </c>
      <c r="JP74" s="39">
        <v>10</v>
      </c>
      <c r="JQ74" s="136">
        <v>10</v>
      </c>
      <c r="JR74" s="136">
        <v>10</v>
      </c>
      <c r="JS74" s="39">
        <v>11</v>
      </c>
      <c r="JT74" s="136">
        <v>11</v>
      </c>
      <c r="JU74" s="136">
        <v>11</v>
      </c>
      <c r="JV74" s="39">
        <v>12</v>
      </c>
      <c r="JW74" s="136">
        <v>12</v>
      </c>
      <c r="JX74" s="39"/>
      <c r="JY74" s="113"/>
      <c r="KB74" s="251"/>
      <c r="KC74" s="251"/>
      <c r="KD74" s="264"/>
      <c r="KE74" s="264"/>
      <c r="KF74" s="264"/>
      <c r="KG74" s="264"/>
      <c r="KH74" s="264"/>
      <c r="KI74" s="264"/>
      <c r="KJ74" s="264"/>
      <c r="KK74" s="264"/>
      <c r="KL74" s="264"/>
      <c r="KM74" s="114"/>
      <c r="KN74" s="33"/>
      <c r="KT74" s="187"/>
      <c r="KU74" s="39">
        <v>1</v>
      </c>
      <c r="KV74" s="136">
        <v>1</v>
      </c>
      <c r="KW74" s="39">
        <v>2</v>
      </c>
      <c r="KX74" s="136">
        <v>2</v>
      </c>
      <c r="KY74" s="136">
        <v>2</v>
      </c>
      <c r="KZ74" s="39">
        <v>3</v>
      </c>
      <c r="LA74" s="136">
        <v>3</v>
      </c>
      <c r="LB74" s="136">
        <v>3</v>
      </c>
      <c r="LC74" s="39">
        <v>4</v>
      </c>
      <c r="LD74" s="137">
        <v>4</v>
      </c>
      <c r="LE74" s="137">
        <v>4</v>
      </c>
      <c r="LF74" s="40">
        <v>5</v>
      </c>
      <c r="LG74" s="137">
        <v>5</v>
      </c>
      <c r="LH74" s="137">
        <v>5</v>
      </c>
      <c r="LI74" s="40">
        <v>6</v>
      </c>
      <c r="LJ74" s="137">
        <v>6</v>
      </c>
      <c r="LK74" s="137">
        <v>6</v>
      </c>
      <c r="LL74" s="40">
        <v>7</v>
      </c>
      <c r="LM74" s="138">
        <v>7</v>
      </c>
      <c r="LN74" s="137">
        <v>7</v>
      </c>
      <c r="LO74" s="40">
        <v>8</v>
      </c>
      <c r="LP74" s="137">
        <v>8</v>
      </c>
      <c r="LQ74" s="136">
        <v>8</v>
      </c>
      <c r="LR74" s="39">
        <v>9</v>
      </c>
      <c r="LS74" s="136">
        <v>9</v>
      </c>
      <c r="LT74" s="136">
        <v>9</v>
      </c>
      <c r="LU74" s="39">
        <v>10</v>
      </c>
      <c r="LV74" s="136">
        <v>10</v>
      </c>
      <c r="LW74" s="136">
        <v>10</v>
      </c>
      <c r="LX74" s="39">
        <v>11</v>
      </c>
      <c r="LY74" s="136">
        <v>11</v>
      </c>
      <c r="LZ74" s="136">
        <v>11</v>
      </c>
      <c r="MA74" s="39">
        <v>12</v>
      </c>
      <c r="MB74" s="136">
        <v>12</v>
      </c>
      <c r="MC74" s="39"/>
      <c r="MD74" s="113"/>
      <c r="MG74" s="251"/>
      <c r="MH74" s="251"/>
      <c r="MI74" s="264"/>
      <c r="MJ74" s="264"/>
      <c r="MK74" s="264"/>
      <c r="ML74" s="264"/>
      <c r="MM74" s="264"/>
      <c r="MN74" s="264"/>
      <c r="MO74" s="264"/>
      <c r="MP74" s="264"/>
      <c r="MQ74" s="264"/>
      <c r="MR74" s="114"/>
      <c r="MS74" s="33"/>
      <c r="MY74" s="187"/>
      <c r="MZ74" s="39">
        <v>1</v>
      </c>
      <c r="NA74" s="136">
        <v>1</v>
      </c>
      <c r="NB74" s="39">
        <v>2</v>
      </c>
      <c r="NC74" s="136">
        <v>2</v>
      </c>
      <c r="ND74" s="136">
        <v>2</v>
      </c>
      <c r="NE74" s="39">
        <v>3</v>
      </c>
      <c r="NF74" s="136">
        <v>3</v>
      </c>
      <c r="NG74" s="136">
        <v>3</v>
      </c>
      <c r="NH74" s="39">
        <v>4</v>
      </c>
      <c r="NI74" s="137">
        <v>4</v>
      </c>
      <c r="NJ74" s="137">
        <v>4</v>
      </c>
      <c r="NK74" s="40">
        <v>5</v>
      </c>
      <c r="NL74" s="137">
        <v>5</v>
      </c>
      <c r="NM74" s="137">
        <v>5</v>
      </c>
      <c r="NN74" s="40">
        <v>6</v>
      </c>
      <c r="NO74" s="137">
        <v>6</v>
      </c>
      <c r="NP74" s="137">
        <v>6</v>
      </c>
      <c r="NQ74" s="40">
        <v>7</v>
      </c>
      <c r="NR74" s="138">
        <v>7</v>
      </c>
      <c r="NS74" s="137">
        <v>7</v>
      </c>
      <c r="NT74" s="40">
        <v>8</v>
      </c>
      <c r="NU74" s="137">
        <v>8</v>
      </c>
      <c r="NV74" s="136">
        <v>8</v>
      </c>
      <c r="NW74" s="39">
        <v>9</v>
      </c>
      <c r="NX74" s="136">
        <v>9</v>
      </c>
      <c r="NY74" s="136">
        <v>9</v>
      </c>
      <c r="NZ74" s="39">
        <v>10</v>
      </c>
      <c r="OA74" s="136">
        <v>10</v>
      </c>
      <c r="OB74" s="136">
        <v>10</v>
      </c>
      <c r="OC74" s="39">
        <v>11</v>
      </c>
      <c r="OD74" s="136">
        <v>11</v>
      </c>
      <c r="OE74" s="136">
        <v>11</v>
      </c>
      <c r="OF74" s="39">
        <v>12</v>
      </c>
      <c r="OG74" s="136">
        <v>12</v>
      </c>
      <c r="OH74" s="39"/>
      <c r="OI74" s="113"/>
      <c r="OL74" s="251"/>
      <c r="OM74" s="251"/>
      <c r="ON74" s="264"/>
      <c r="OO74" s="264"/>
      <c r="OP74" s="264"/>
      <c r="OQ74" s="264"/>
      <c r="OR74" s="264"/>
      <c r="OS74" s="264"/>
      <c r="OT74" s="264"/>
      <c r="OU74" s="264"/>
      <c r="OV74" s="264"/>
      <c r="OW74" s="114"/>
      <c r="OX74" s="33"/>
      <c r="PD74" s="187"/>
      <c r="PE74" s="39">
        <v>1</v>
      </c>
      <c r="PF74" s="136">
        <v>1</v>
      </c>
      <c r="PG74" s="39">
        <v>2</v>
      </c>
      <c r="PH74" s="136">
        <v>2</v>
      </c>
      <c r="PI74" s="136">
        <v>2</v>
      </c>
      <c r="PJ74" s="39">
        <v>3</v>
      </c>
      <c r="PK74" s="136">
        <v>3</v>
      </c>
      <c r="PL74" s="136">
        <v>3</v>
      </c>
      <c r="PM74" s="39">
        <v>4</v>
      </c>
      <c r="PN74" s="137">
        <v>4</v>
      </c>
      <c r="PO74" s="137">
        <v>4</v>
      </c>
      <c r="PP74" s="40">
        <v>5</v>
      </c>
      <c r="PQ74" s="137">
        <v>5</v>
      </c>
      <c r="PR74" s="137">
        <v>5</v>
      </c>
      <c r="PS74" s="40">
        <v>6</v>
      </c>
      <c r="PT74" s="137">
        <v>6</v>
      </c>
      <c r="PU74" s="137">
        <v>6</v>
      </c>
      <c r="PV74" s="40">
        <v>7</v>
      </c>
      <c r="PW74" s="138">
        <v>7</v>
      </c>
      <c r="PX74" s="137">
        <v>7</v>
      </c>
      <c r="PY74" s="40">
        <v>8</v>
      </c>
      <c r="PZ74" s="137">
        <v>8</v>
      </c>
      <c r="QA74" s="136">
        <v>8</v>
      </c>
      <c r="QB74" s="39">
        <v>9</v>
      </c>
      <c r="QC74" s="136">
        <v>9</v>
      </c>
      <c r="QD74" s="136">
        <v>9</v>
      </c>
      <c r="QE74" s="39">
        <v>10</v>
      </c>
      <c r="QF74" s="136">
        <v>10</v>
      </c>
      <c r="QG74" s="136">
        <v>10</v>
      </c>
      <c r="QH74" s="39">
        <v>11</v>
      </c>
      <c r="QI74" s="136">
        <v>11</v>
      </c>
      <c r="QJ74" s="136">
        <v>11</v>
      </c>
      <c r="QK74" s="39">
        <v>12</v>
      </c>
      <c r="QL74" s="136">
        <v>12</v>
      </c>
      <c r="QM74" s="39"/>
      <c r="QN74" s="113"/>
      <c r="QQ74" s="251"/>
      <c r="QR74" s="251"/>
      <c r="QS74" s="264"/>
      <c r="QT74" s="264"/>
      <c r="QU74" s="264"/>
      <c r="QV74" s="264"/>
      <c r="QW74" s="264"/>
      <c r="QX74" s="264"/>
      <c r="QY74" s="264"/>
      <c r="QZ74" s="264"/>
      <c r="RA74" s="264"/>
      <c r="RB74" s="114"/>
      <c r="RC74" s="33"/>
      <c r="RI74" s="187"/>
      <c r="RJ74" s="39">
        <v>1</v>
      </c>
      <c r="RK74" s="136">
        <v>1</v>
      </c>
      <c r="RL74" s="39">
        <v>2</v>
      </c>
      <c r="RM74" s="136">
        <v>2</v>
      </c>
      <c r="RN74" s="136">
        <v>2</v>
      </c>
      <c r="RO74" s="39">
        <v>3</v>
      </c>
      <c r="RP74" s="136">
        <v>3</v>
      </c>
      <c r="RQ74" s="136">
        <v>3</v>
      </c>
      <c r="RR74" s="39">
        <v>4</v>
      </c>
      <c r="RS74" s="137">
        <v>4</v>
      </c>
      <c r="RT74" s="137">
        <v>4</v>
      </c>
      <c r="RU74" s="40">
        <v>5</v>
      </c>
      <c r="RV74" s="137">
        <v>5</v>
      </c>
      <c r="RW74" s="137">
        <v>5</v>
      </c>
      <c r="RX74" s="40">
        <v>6</v>
      </c>
      <c r="RY74" s="137">
        <v>6</v>
      </c>
      <c r="RZ74" s="137">
        <v>6</v>
      </c>
      <c r="SA74" s="40">
        <v>7</v>
      </c>
      <c r="SB74" s="138">
        <v>7</v>
      </c>
      <c r="SC74" s="137">
        <v>7</v>
      </c>
      <c r="SD74" s="40">
        <v>8</v>
      </c>
      <c r="SE74" s="137">
        <v>8</v>
      </c>
      <c r="SF74" s="136">
        <v>8</v>
      </c>
      <c r="SG74" s="39">
        <v>9</v>
      </c>
      <c r="SH74" s="136">
        <v>9</v>
      </c>
      <c r="SI74" s="136">
        <v>9</v>
      </c>
      <c r="SJ74" s="39">
        <v>10</v>
      </c>
      <c r="SK74" s="136">
        <v>10</v>
      </c>
      <c r="SL74" s="136">
        <v>10</v>
      </c>
      <c r="SM74" s="39">
        <v>11</v>
      </c>
      <c r="SN74" s="136">
        <v>11</v>
      </c>
      <c r="SO74" s="136">
        <v>11</v>
      </c>
      <c r="SP74" s="39">
        <v>12</v>
      </c>
      <c r="SQ74" s="136">
        <v>12</v>
      </c>
      <c r="SR74" s="39"/>
      <c r="SS74" s="113"/>
      <c r="SV74" s="251"/>
      <c r="SW74" s="251"/>
      <c r="SX74" s="264"/>
      <c r="SY74" s="264"/>
      <c r="SZ74" s="264"/>
      <c r="TA74" s="264"/>
      <c r="TB74" s="264"/>
      <c r="TC74" s="264"/>
      <c r="TD74" s="264"/>
      <c r="TE74" s="264"/>
      <c r="TF74" s="264"/>
      <c r="TG74" s="114"/>
      <c r="TH74" s="33"/>
      <c r="TN74" s="187"/>
      <c r="TO74" s="39">
        <v>1</v>
      </c>
      <c r="TP74" s="136">
        <v>1</v>
      </c>
      <c r="TQ74" s="39">
        <v>2</v>
      </c>
      <c r="TR74" s="136">
        <v>2</v>
      </c>
      <c r="TS74" s="136">
        <v>2</v>
      </c>
      <c r="TT74" s="39">
        <v>3</v>
      </c>
      <c r="TU74" s="136">
        <v>3</v>
      </c>
      <c r="TV74" s="136">
        <v>3</v>
      </c>
      <c r="TW74" s="39">
        <v>4</v>
      </c>
      <c r="TX74" s="137">
        <v>4</v>
      </c>
      <c r="TY74" s="137">
        <v>4</v>
      </c>
      <c r="TZ74" s="40">
        <v>5</v>
      </c>
      <c r="UA74" s="137">
        <v>5</v>
      </c>
      <c r="UB74" s="137">
        <v>5</v>
      </c>
      <c r="UC74" s="40">
        <v>6</v>
      </c>
      <c r="UD74" s="137">
        <v>6</v>
      </c>
      <c r="UE74" s="137">
        <v>6</v>
      </c>
      <c r="UF74" s="40">
        <v>7</v>
      </c>
      <c r="UG74" s="138">
        <v>7</v>
      </c>
      <c r="UH74" s="137">
        <v>7</v>
      </c>
      <c r="UI74" s="40">
        <v>8</v>
      </c>
      <c r="UJ74" s="137">
        <v>8</v>
      </c>
      <c r="UK74" s="136">
        <v>8</v>
      </c>
      <c r="UL74" s="39">
        <v>9</v>
      </c>
      <c r="UM74" s="136">
        <v>9</v>
      </c>
      <c r="UN74" s="136">
        <v>9</v>
      </c>
      <c r="UO74" s="39">
        <v>10</v>
      </c>
      <c r="UP74" s="136">
        <v>10</v>
      </c>
      <c r="UQ74" s="136">
        <v>10</v>
      </c>
      <c r="UR74" s="39">
        <v>11</v>
      </c>
      <c r="US74" s="136">
        <v>11</v>
      </c>
      <c r="UT74" s="136">
        <v>11</v>
      </c>
      <c r="UU74" s="39">
        <v>12</v>
      </c>
      <c r="UV74" s="136">
        <v>12</v>
      </c>
      <c r="UW74" s="39"/>
      <c r="UX74" s="113"/>
      <c r="VA74" s="251"/>
      <c r="VB74" s="251"/>
      <c r="VC74" s="264"/>
      <c r="VD74" s="264"/>
      <c r="VE74" s="264"/>
      <c r="VF74" s="264"/>
      <c r="VG74" s="264"/>
      <c r="VH74" s="264"/>
      <c r="VI74" s="264"/>
      <c r="VJ74" s="264"/>
      <c r="VK74" s="264"/>
      <c r="VL74" s="114"/>
      <c r="VM74" s="33"/>
      <c r="VS74" s="187"/>
      <c r="VT74" s="39">
        <v>1</v>
      </c>
      <c r="VU74" s="136">
        <v>1</v>
      </c>
      <c r="VV74" s="39">
        <v>2</v>
      </c>
      <c r="VW74" s="136">
        <v>2</v>
      </c>
      <c r="VX74" s="136">
        <v>2</v>
      </c>
      <c r="VY74" s="39">
        <v>3</v>
      </c>
      <c r="VZ74" s="136">
        <v>3</v>
      </c>
      <c r="WA74" s="136">
        <v>3</v>
      </c>
      <c r="WB74" s="39">
        <v>4</v>
      </c>
      <c r="WC74" s="137">
        <v>4</v>
      </c>
      <c r="WD74" s="137">
        <v>4</v>
      </c>
      <c r="WE74" s="40">
        <v>5</v>
      </c>
      <c r="WF74" s="137">
        <v>5</v>
      </c>
      <c r="WG74" s="137">
        <v>5</v>
      </c>
      <c r="WH74" s="40">
        <v>6</v>
      </c>
      <c r="WI74" s="137">
        <v>6</v>
      </c>
      <c r="WJ74" s="137">
        <v>6</v>
      </c>
      <c r="WK74" s="40">
        <v>7</v>
      </c>
      <c r="WL74" s="138">
        <v>7</v>
      </c>
      <c r="WM74" s="137">
        <v>7</v>
      </c>
      <c r="WN74" s="40">
        <v>8</v>
      </c>
      <c r="WO74" s="137">
        <v>8</v>
      </c>
      <c r="WP74" s="136">
        <v>8</v>
      </c>
      <c r="WQ74" s="39">
        <v>9</v>
      </c>
      <c r="WR74" s="136">
        <v>9</v>
      </c>
      <c r="WS74" s="136">
        <v>9</v>
      </c>
      <c r="WT74" s="39">
        <v>10</v>
      </c>
      <c r="WU74" s="136">
        <v>10</v>
      </c>
      <c r="WV74" s="136">
        <v>10</v>
      </c>
      <c r="WW74" s="39">
        <v>11</v>
      </c>
      <c r="WX74" s="136">
        <v>11</v>
      </c>
      <c r="WY74" s="136">
        <v>11</v>
      </c>
      <c r="WZ74" s="39">
        <v>12</v>
      </c>
      <c r="XA74" s="136">
        <v>12</v>
      </c>
      <c r="XB74" s="39"/>
      <c r="XC74" s="113"/>
      <c r="XF74" s="251"/>
      <c r="XG74" s="251"/>
      <c r="XH74" s="264"/>
      <c r="XI74" s="264"/>
      <c r="XJ74" s="264"/>
      <c r="XK74" s="264"/>
      <c r="XL74" s="264"/>
      <c r="XM74" s="264"/>
      <c r="XN74" s="264"/>
      <c r="XO74" s="264"/>
      <c r="XP74" s="264"/>
      <c r="XQ74" s="114"/>
      <c r="XR74" s="33"/>
      <c r="XX74" s="187"/>
      <c r="XY74" s="39">
        <v>1</v>
      </c>
      <c r="XZ74" s="136">
        <v>1</v>
      </c>
      <c r="YA74" s="39">
        <v>2</v>
      </c>
      <c r="YB74" s="136">
        <v>2</v>
      </c>
      <c r="YC74" s="136">
        <v>2</v>
      </c>
      <c r="YD74" s="39">
        <v>3</v>
      </c>
      <c r="YE74" s="136">
        <v>3</v>
      </c>
      <c r="YF74" s="136">
        <v>3</v>
      </c>
      <c r="YG74" s="39">
        <v>4</v>
      </c>
      <c r="YH74" s="137">
        <v>4</v>
      </c>
      <c r="YI74" s="137">
        <v>4</v>
      </c>
      <c r="YJ74" s="40">
        <v>5</v>
      </c>
      <c r="YK74" s="137">
        <v>5</v>
      </c>
      <c r="YL74" s="137">
        <v>5</v>
      </c>
      <c r="YM74" s="40">
        <v>6</v>
      </c>
      <c r="YN74" s="137">
        <v>6</v>
      </c>
      <c r="YO74" s="137">
        <v>6</v>
      </c>
      <c r="YP74" s="40">
        <v>7</v>
      </c>
      <c r="YQ74" s="138">
        <v>7</v>
      </c>
      <c r="YR74" s="137">
        <v>7</v>
      </c>
      <c r="YS74" s="40">
        <v>8</v>
      </c>
      <c r="YT74" s="137">
        <v>8</v>
      </c>
      <c r="YU74" s="136">
        <v>8</v>
      </c>
      <c r="YV74" s="39">
        <v>9</v>
      </c>
      <c r="YW74" s="136">
        <v>9</v>
      </c>
      <c r="YX74" s="136">
        <v>9</v>
      </c>
      <c r="YY74" s="39">
        <v>10</v>
      </c>
      <c r="YZ74" s="136">
        <v>10</v>
      </c>
      <c r="ZA74" s="136">
        <v>10</v>
      </c>
      <c r="ZB74" s="39">
        <v>11</v>
      </c>
      <c r="ZC74" s="136">
        <v>11</v>
      </c>
      <c r="ZD74" s="136">
        <v>11</v>
      </c>
      <c r="ZE74" s="39">
        <v>12</v>
      </c>
      <c r="ZF74" s="136">
        <v>12</v>
      </c>
      <c r="ZG74" s="39"/>
      <c r="ZH74" s="113"/>
    </row>
    <row r="75" spans="3:684" ht="10.15" customHeight="1" x14ac:dyDescent="0.25">
      <c r="C75" s="251"/>
      <c r="D75" s="251"/>
      <c r="E75" s="264"/>
      <c r="F75" s="264"/>
      <c r="G75" s="264"/>
      <c r="H75" s="264"/>
      <c r="I75" s="264"/>
      <c r="J75" s="264"/>
      <c r="K75" s="264"/>
      <c r="L75" s="264"/>
      <c r="M75" s="264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45"/>
      <c r="AE75" s="45"/>
      <c r="AF75" s="45"/>
      <c r="AG75" s="45"/>
      <c r="AH75" s="45"/>
      <c r="AI75" s="45"/>
      <c r="AJ75" s="45"/>
      <c r="AK75" s="45"/>
      <c r="AM75" s="45"/>
      <c r="AN75" s="45"/>
      <c r="AO75" s="45"/>
      <c r="AP75" s="45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B75" s="33"/>
      <c r="BC75" s="33"/>
      <c r="BD75" s="33"/>
      <c r="BE75" s="120"/>
      <c r="BH75" s="251"/>
      <c r="BI75" s="251"/>
      <c r="BJ75" s="264"/>
      <c r="BK75" s="264"/>
      <c r="BL75" s="264"/>
      <c r="BM75" s="264"/>
      <c r="BN75" s="264"/>
      <c r="BO75" s="264"/>
      <c r="BP75" s="264"/>
      <c r="BQ75" s="264"/>
      <c r="BR75" s="264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45"/>
      <c r="CJ75" s="45"/>
      <c r="CK75" s="45"/>
      <c r="CL75" s="45"/>
      <c r="CM75" s="45"/>
      <c r="CN75" s="45"/>
      <c r="CO75" s="45"/>
      <c r="CP75" s="45"/>
      <c r="CR75" s="45"/>
      <c r="CS75" s="45"/>
      <c r="CT75" s="45"/>
      <c r="CU75" s="45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G75" s="33"/>
      <c r="DH75" s="33"/>
      <c r="DI75" s="33"/>
      <c r="DJ75" s="120"/>
      <c r="DM75" s="251"/>
      <c r="DN75" s="251"/>
      <c r="DO75" s="264"/>
      <c r="DP75" s="264"/>
      <c r="DQ75" s="264"/>
      <c r="DR75" s="264"/>
      <c r="DS75" s="264"/>
      <c r="DT75" s="264"/>
      <c r="DU75" s="264"/>
      <c r="DV75" s="264"/>
      <c r="DW75" s="264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45"/>
      <c r="EO75" s="45"/>
      <c r="EP75" s="45"/>
      <c r="EQ75" s="45"/>
      <c r="ER75" s="45"/>
      <c r="ES75" s="45"/>
      <c r="ET75" s="45"/>
      <c r="EU75" s="45"/>
      <c r="EW75" s="45"/>
      <c r="EX75" s="45"/>
      <c r="EY75" s="45"/>
      <c r="EZ75" s="45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L75" s="33"/>
      <c r="FM75" s="33"/>
      <c r="FN75" s="33"/>
      <c r="FO75" s="120"/>
      <c r="FR75" s="251"/>
      <c r="FS75" s="251"/>
      <c r="FT75" s="264"/>
      <c r="FU75" s="264"/>
      <c r="FV75" s="264"/>
      <c r="FW75" s="264"/>
      <c r="FX75" s="264"/>
      <c r="FY75" s="264"/>
      <c r="FZ75" s="264"/>
      <c r="GA75" s="264"/>
      <c r="GB75" s="264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45"/>
      <c r="GT75" s="45"/>
      <c r="GU75" s="45"/>
      <c r="GV75" s="45"/>
      <c r="GW75" s="45"/>
      <c r="GX75" s="45"/>
      <c r="GY75" s="45"/>
      <c r="GZ75" s="45"/>
      <c r="HB75" s="45"/>
      <c r="HC75" s="45"/>
      <c r="HD75" s="45"/>
      <c r="HE75" s="45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Q75" s="33"/>
      <c r="HR75" s="33"/>
      <c r="HS75" s="33"/>
      <c r="HT75" s="120"/>
      <c r="HW75" s="251"/>
      <c r="HX75" s="251"/>
      <c r="HY75" s="264"/>
      <c r="HZ75" s="264"/>
      <c r="IA75" s="264"/>
      <c r="IB75" s="264"/>
      <c r="IC75" s="264"/>
      <c r="ID75" s="264"/>
      <c r="IE75" s="264"/>
      <c r="IF75" s="264"/>
      <c r="IG75" s="264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45"/>
      <c r="IY75" s="45"/>
      <c r="IZ75" s="45"/>
      <c r="JA75" s="45"/>
      <c r="JB75" s="45"/>
      <c r="JC75" s="45"/>
      <c r="JD75" s="45"/>
      <c r="JE75" s="45"/>
      <c r="JG75" s="45"/>
      <c r="JH75" s="45"/>
      <c r="JI75" s="45"/>
      <c r="JJ75" s="45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V75" s="33"/>
      <c r="JW75" s="33"/>
      <c r="JX75" s="33"/>
      <c r="JY75" s="120"/>
      <c r="KB75" s="251"/>
      <c r="KC75" s="251"/>
      <c r="KD75" s="264"/>
      <c r="KE75" s="264"/>
      <c r="KF75" s="264"/>
      <c r="KG75" s="264"/>
      <c r="KH75" s="264"/>
      <c r="KI75" s="264"/>
      <c r="KJ75" s="264"/>
      <c r="KK75" s="264"/>
      <c r="KL75" s="264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45"/>
      <c r="LD75" s="45"/>
      <c r="LE75" s="45"/>
      <c r="LF75" s="45"/>
      <c r="LG75" s="45"/>
      <c r="LH75" s="45"/>
      <c r="LI75" s="45"/>
      <c r="LJ75" s="45"/>
      <c r="LL75" s="45"/>
      <c r="LM75" s="45"/>
      <c r="LN75" s="45"/>
      <c r="LO75" s="45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MA75" s="33"/>
      <c r="MB75" s="33"/>
      <c r="MC75" s="33"/>
      <c r="MD75" s="120"/>
      <c r="MG75" s="251"/>
      <c r="MH75" s="251"/>
      <c r="MI75" s="264"/>
      <c r="MJ75" s="264"/>
      <c r="MK75" s="264"/>
      <c r="ML75" s="264"/>
      <c r="MM75" s="264"/>
      <c r="MN75" s="264"/>
      <c r="MO75" s="264"/>
      <c r="MP75" s="264"/>
      <c r="MQ75" s="264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45"/>
      <c r="NI75" s="45"/>
      <c r="NJ75" s="45"/>
      <c r="NK75" s="45"/>
      <c r="NL75" s="45"/>
      <c r="NM75" s="45"/>
      <c r="NN75" s="45"/>
      <c r="NO75" s="45"/>
      <c r="NQ75" s="45"/>
      <c r="NR75" s="45"/>
      <c r="NS75" s="45"/>
      <c r="NT75" s="45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F75" s="33"/>
      <c r="OG75" s="33"/>
      <c r="OH75" s="33"/>
      <c r="OI75" s="120"/>
      <c r="OL75" s="251"/>
      <c r="OM75" s="251"/>
      <c r="ON75" s="264"/>
      <c r="OO75" s="264"/>
      <c r="OP75" s="264"/>
      <c r="OQ75" s="264"/>
      <c r="OR75" s="264"/>
      <c r="OS75" s="264"/>
      <c r="OT75" s="264"/>
      <c r="OU75" s="264"/>
      <c r="OV75" s="264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45"/>
      <c r="PN75" s="45"/>
      <c r="PO75" s="45"/>
      <c r="PP75" s="45"/>
      <c r="PQ75" s="45"/>
      <c r="PR75" s="45"/>
      <c r="PS75" s="45"/>
      <c r="PT75" s="45"/>
      <c r="PV75" s="45"/>
      <c r="PW75" s="45"/>
      <c r="PX75" s="45"/>
      <c r="PY75" s="45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K75" s="33"/>
      <c r="QL75" s="33"/>
      <c r="QM75" s="33"/>
      <c r="QN75" s="120"/>
      <c r="QQ75" s="251"/>
      <c r="QR75" s="251"/>
      <c r="QS75" s="264"/>
      <c r="QT75" s="264"/>
      <c r="QU75" s="264"/>
      <c r="QV75" s="264"/>
      <c r="QW75" s="264"/>
      <c r="QX75" s="264"/>
      <c r="QY75" s="264"/>
      <c r="QZ75" s="264"/>
      <c r="RA75" s="264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45"/>
      <c r="RS75" s="45"/>
      <c r="RT75" s="45"/>
      <c r="RU75" s="45"/>
      <c r="RV75" s="45"/>
      <c r="RW75" s="45"/>
      <c r="RX75" s="45"/>
      <c r="RY75" s="45"/>
      <c r="SA75" s="45"/>
      <c r="SB75" s="45"/>
      <c r="SC75" s="45"/>
      <c r="SD75" s="45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P75" s="33"/>
      <c r="SQ75" s="33"/>
      <c r="SR75" s="33"/>
      <c r="SS75" s="120"/>
      <c r="SV75" s="251"/>
      <c r="SW75" s="251"/>
      <c r="SX75" s="264"/>
      <c r="SY75" s="264"/>
      <c r="SZ75" s="264"/>
      <c r="TA75" s="264"/>
      <c r="TB75" s="264"/>
      <c r="TC75" s="264"/>
      <c r="TD75" s="264"/>
      <c r="TE75" s="264"/>
      <c r="TF75" s="264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45"/>
      <c r="TX75" s="45"/>
      <c r="TY75" s="45"/>
      <c r="TZ75" s="45"/>
      <c r="UA75" s="45"/>
      <c r="UB75" s="45"/>
      <c r="UC75" s="45"/>
      <c r="UD75" s="45"/>
      <c r="UF75" s="45"/>
      <c r="UG75" s="45"/>
      <c r="UH75" s="45"/>
      <c r="UI75" s="45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U75" s="33"/>
      <c r="UV75" s="33"/>
      <c r="UW75" s="33"/>
      <c r="UX75" s="120"/>
      <c r="VA75" s="251"/>
      <c r="VB75" s="251"/>
      <c r="VC75" s="264"/>
      <c r="VD75" s="264"/>
      <c r="VE75" s="264"/>
      <c r="VF75" s="264"/>
      <c r="VG75" s="264"/>
      <c r="VH75" s="264"/>
      <c r="VI75" s="264"/>
      <c r="VJ75" s="264"/>
      <c r="VK75" s="264"/>
      <c r="VP75" s="33"/>
      <c r="VQ75" s="33"/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45"/>
      <c r="WC75" s="45"/>
      <c r="WD75" s="45"/>
      <c r="WE75" s="45"/>
      <c r="WF75" s="45"/>
      <c r="WG75" s="45"/>
      <c r="WH75" s="45"/>
      <c r="WI75" s="45"/>
      <c r="WK75" s="45"/>
      <c r="WL75" s="45"/>
      <c r="WM75" s="45"/>
      <c r="WN75" s="45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Z75" s="33"/>
      <c r="XA75" s="33"/>
      <c r="XB75" s="33"/>
      <c r="XC75" s="120"/>
      <c r="XF75" s="251"/>
      <c r="XG75" s="251"/>
      <c r="XH75" s="264"/>
      <c r="XI75" s="264"/>
      <c r="XJ75" s="264"/>
      <c r="XK75" s="264"/>
      <c r="XL75" s="264"/>
      <c r="XM75" s="264"/>
      <c r="XN75" s="264"/>
      <c r="XO75" s="264"/>
      <c r="XP75" s="264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45"/>
      <c r="YH75" s="45"/>
      <c r="YI75" s="45"/>
      <c r="YJ75" s="45"/>
      <c r="YK75" s="45"/>
      <c r="YL75" s="45"/>
      <c r="YM75" s="45"/>
      <c r="YN75" s="45"/>
      <c r="YP75" s="45"/>
      <c r="YQ75" s="45"/>
      <c r="YR75" s="45"/>
      <c r="YS75" s="45"/>
      <c r="YT75" s="33"/>
      <c r="YU75" s="33"/>
      <c r="YV75" s="33"/>
      <c r="YW75" s="33"/>
      <c r="YX75" s="33"/>
      <c r="YY75" s="33"/>
      <c r="YZ75" s="33"/>
      <c r="ZA75" s="33"/>
      <c r="ZB75" s="33"/>
      <c r="ZC75" s="33"/>
      <c r="ZE75" s="33"/>
      <c r="ZF75" s="33"/>
      <c r="ZG75" s="33"/>
      <c r="ZH75" s="120"/>
    </row>
    <row r="76" spans="3:684" ht="10.15" customHeight="1" x14ac:dyDescent="0.25">
      <c r="C76" s="251" t="str">
        <f>C46</f>
        <v>1.3</v>
      </c>
      <c r="D76" s="251"/>
      <c r="E76" s="252" t="str">
        <f>E46</f>
        <v/>
      </c>
      <c r="F76" s="252"/>
      <c r="G76" s="252"/>
      <c r="H76" s="252"/>
      <c r="I76" s="252"/>
      <c r="J76" s="252"/>
      <c r="K76" s="252"/>
      <c r="L76" s="252"/>
      <c r="M76" s="252"/>
      <c r="N76" s="107"/>
      <c r="O76" s="108"/>
      <c r="P76" s="108"/>
      <c r="Q76" s="108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10"/>
      <c r="AE76" s="110"/>
      <c r="AF76" s="110"/>
      <c r="AG76" s="110"/>
      <c r="AH76" s="110"/>
      <c r="AI76" s="110"/>
      <c r="AJ76" s="110"/>
      <c r="AK76" s="110"/>
      <c r="AL76" s="111"/>
      <c r="AM76" s="110"/>
      <c r="AN76" s="110"/>
      <c r="AO76" s="110"/>
      <c r="AP76" s="110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12"/>
      <c r="BH76" s="251" t="str">
        <f>BH46</f>
        <v>2.3</v>
      </c>
      <c r="BI76" s="251"/>
      <c r="BJ76" s="252" t="str">
        <f>BJ46</f>
        <v/>
      </c>
      <c r="BK76" s="252"/>
      <c r="BL76" s="252"/>
      <c r="BM76" s="252"/>
      <c r="BN76" s="252"/>
      <c r="BO76" s="252"/>
      <c r="BP76" s="252"/>
      <c r="BQ76" s="252"/>
      <c r="BR76" s="252"/>
      <c r="BS76" s="107"/>
      <c r="BT76" s="108"/>
      <c r="BU76" s="108"/>
      <c r="BV76" s="108"/>
      <c r="BW76" s="109"/>
      <c r="BX76" s="109"/>
      <c r="BY76" s="109"/>
      <c r="BZ76" s="109"/>
      <c r="CA76" s="109"/>
      <c r="CB76" s="109"/>
      <c r="CC76" s="109"/>
      <c r="CD76" s="109"/>
      <c r="CE76" s="109"/>
      <c r="CF76" s="109"/>
      <c r="CG76" s="109"/>
      <c r="CH76" s="109"/>
      <c r="CI76" s="110"/>
      <c r="CJ76" s="110"/>
      <c r="CK76" s="110"/>
      <c r="CL76" s="110"/>
      <c r="CM76" s="110"/>
      <c r="CN76" s="110"/>
      <c r="CO76" s="110"/>
      <c r="CP76" s="110"/>
      <c r="CQ76" s="111"/>
      <c r="CR76" s="110"/>
      <c r="CS76" s="110"/>
      <c r="CT76" s="110"/>
      <c r="CU76" s="110"/>
      <c r="CV76" s="109"/>
      <c r="CW76" s="109"/>
      <c r="CX76" s="109"/>
      <c r="CY76" s="109"/>
      <c r="CZ76" s="109"/>
      <c r="DA76" s="109"/>
      <c r="DB76" s="109"/>
      <c r="DC76" s="109"/>
      <c r="DD76" s="109"/>
      <c r="DE76" s="109"/>
      <c r="DF76" s="109"/>
      <c r="DG76" s="109"/>
      <c r="DH76" s="109"/>
      <c r="DI76" s="109"/>
      <c r="DJ76" s="112"/>
      <c r="DM76" s="251" t="str">
        <f>DM46</f>
        <v>3.3</v>
      </c>
      <c r="DN76" s="251"/>
      <c r="DO76" s="252" t="str">
        <f>DO46</f>
        <v/>
      </c>
      <c r="DP76" s="252"/>
      <c r="DQ76" s="252"/>
      <c r="DR76" s="252"/>
      <c r="DS76" s="252"/>
      <c r="DT76" s="252"/>
      <c r="DU76" s="252"/>
      <c r="DV76" s="252"/>
      <c r="DW76" s="252"/>
      <c r="DX76" s="107"/>
      <c r="DY76" s="108"/>
      <c r="DZ76" s="108"/>
      <c r="EA76" s="108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10"/>
      <c r="EO76" s="110"/>
      <c r="EP76" s="110"/>
      <c r="EQ76" s="110"/>
      <c r="ER76" s="110"/>
      <c r="ES76" s="110"/>
      <c r="ET76" s="110"/>
      <c r="EU76" s="110"/>
      <c r="EV76" s="111"/>
      <c r="EW76" s="110"/>
      <c r="EX76" s="110"/>
      <c r="EY76" s="110"/>
      <c r="EZ76" s="110"/>
      <c r="FA76" s="109"/>
      <c r="FB76" s="109"/>
      <c r="FC76" s="109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12"/>
      <c r="FR76" s="251" t="str">
        <f>FR46</f>
        <v>4.3</v>
      </c>
      <c r="FS76" s="251"/>
      <c r="FT76" s="252" t="str">
        <f>FT46</f>
        <v/>
      </c>
      <c r="FU76" s="252"/>
      <c r="FV76" s="252"/>
      <c r="FW76" s="252"/>
      <c r="FX76" s="252"/>
      <c r="FY76" s="252"/>
      <c r="FZ76" s="252"/>
      <c r="GA76" s="252"/>
      <c r="GB76" s="252"/>
      <c r="GC76" s="107"/>
      <c r="GD76" s="108"/>
      <c r="GE76" s="108"/>
      <c r="GF76" s="108"/>
      <c r="GG76" s="109"/>
      <c r="GH76" s="109"/>
      <c r="GI76" s="109"/>
      <c r="GJ76" s="109"/>
      <c r="GK76" s="109"/>
      <c r="GL76" s="109"/>
      <c r="GM76" s="109"/>
      <c r="GN76" s="109"/>
      <c r="GO76" s="109"/>
      <c r="GP76" s="109"/>
      <c r="GQ76" s="109"/>
      <c r="GR76" s="109"/>
      <c r="GS76" s="110"/>
      <c r="GT76" s="110"/>
      <c r="GU76" s="110"/>
      <c r="GV76" s="110"/>
      <c r="GW76" s="110"/>
      <c r="GX76" s="110"/>
      <c r="GY76" s="110"/>
      <c r="GZ76" s="110"/>
      <c r="HA76" s="111"/>
      <c r="HB76" s="110"/>
      <c r="HC76" s="110"/>
      <c r="HD76" s="110"/>
      <c r="HE76" s="110"/>
      <c r="HF76" s="109"/>
      <c r="HG76" s="109"/>
      <c r="HH76" s="109"/>
      <c r="HI76" s="109"/>
      <c r="HJ76" s="109"/>
      <c r="HK76" s="109"/>
      <c r="HL76" s="109"/>
      <c r="HM76" s="109"/>
      <c r="HN76" s="109"/>
      <c r="HO76" s="109"/>
      <c r="HP76" s="109"/>
      <c r="HQ76" s="109"/>
      <c r="HR76" s="109"/>
      <c r="HS76" s="109"/>
      <c r="HT76" s="112"/>
      <c r="HW76" s="251" t="str">
        <f>HW46</f>
        <v>5.3</v>
      </c>
      <c r="HX76" s="251"/>
      <c r="HY76" s="252" t="str">
        <f>HY46</f>
        <v/>
      </c>
      <c r="HZ76" s="252"/>
      <c r="IA76" s="252"/>
      <c r="IB76" s="252"/>
      <c r="IC76" s="252"/>
      <c r="ID76" s="252"/>
      <c r="IE76" s="252"/>
      <c r="IF76" s="252"/>
      <c r="IG76" s="252"/>
      <c r="IH76" s="107"/>
      <c r="II76" s="108"/>
      <c r="IJ76" s="108"/>
      <c r="IK76" s="108"/>
      <c r="IL76" s="109"/>
      <c r="IM76" s="109"/>
      <c r="IN76" s="109"/>
      <c r="IO76" s="109"/>
      <c r="IP76" s="109"/>
      <c r="IQ76" s="109"/>
      <c r="IR76" s="109"/>
      <c r="IS76" s="109"/>
      <c r="IT76" s="109"/>
      <c r="IU76" s="109"/>
      <c r="IV76" s="109"/>
      <c r="IW76" s="109"/>
      <c r="IX76" s="110"/>
      <c r="IY76" s="110"/>
      <c r="IZ76" s="110"/>
      <c r="JA76" s="110"/>
      <c r="JB76" s="110"/>
      <c r="JC76" s="110"/>
      <c r="JD76" s="110"/>
      <c r="JE76" s="110"/>
      <c r="JF76" s="111"/>
      <c r="JG76" s="110"/>
      <c r="JH76" s="110"/>
      <c r="JI76" s="110"/>
      <c r="JJ76" s="110"/>
      <c r="JK76" s="109"/>
      <c r="JL76" s="109"/>
      <c r="JM76" s="109"/>
      <c r="JN76" s="109"/>
      <c r="JO76" s="109"/>
      <c r="JP76" s="109"/>
      <c r="JQ76" s="109"/>
      <c r="JR76" s="109"/>
      <c r="JS76" s="109"/>
      <c r="JT76" s="109"/>
      <c r="JU76" s="109"/>
      <c r="JV76" s="109"/>
      <c r="JW76" s="109"/>
      <c r="JX76" s="109"/>
      <c r="JY76" s="112"/>
      <c r="KB76" s="251" t="str">
        <f>KB46</f>
        <v>6.3</v>
      </c>
      <c r="KC76" s="251"/>
      <c r="KD76" s="252" t="str">
        <f>KD46</f>
        <v/>
      </c>
      <c r="KE76" s="252"/>
      <c r="KF76" s="252"/>
      <c r="KG76" s="252"/>
      <c r="KH76" s="252"/>
      <c r="KI76" s="252"/>
      <c r="KJ76" s="252"/>
      <c r="KK76" s="252"/>
      <c r="KL76" s="252"/>
      <c r="KM76" s="107"/>
      <c r="KN76" s="108"/>
      <c r="KO76" s="108"/>
      <c r="KP76" s="108"/>
      <c r="KQ76" s="109"/>
      <c r="KR76" s="109"/>
      <c r="KS76" s="109"/>
      <c r="KT76" s="109"/>
      <c r="KU76" s="109"/>
      <c r="KV76" s="109"/>
      <c r="KW76" s="109"/>
      <c r="KX76" s="109"/>
      <c r="KY76" s="109"/>
      <c r="KZ76" s="109"/>
      <c r="LA76" s="109"/>
      <c r="LB76" s="109"/>
      <c r="LC76" s="110"/>
      <c r="LD76" s="110"/>
      <c r="LE76" s="110"/>
      <c r="LF76" s="110"/>
      <c r="LG76" s="110"/>
      <c r="LH76" s="110"/>
      <c r="LI76" s="110"/>
      <c r="LJ76" s="110"/>
      <c r="LK76" s="111"/>
      <c r="LL76" s="110"/>
      <c r="LM76" s="110"/>
      <c r="LN76" s="110"/>
      <c r="LO76" s="110"/>
      <c r="LP76" s="109"/>
      <c r="LQ76" s="109"/>
      <c r="LR76" s="109"/>
      <c r="LS76" s="109"/>
      <c r="LT76" s="109"/>
      <c r="LU76" s="109"/>
      <c r="LV76" s="109"/>
      <c r="LW76" s="109"/>
      <c r="LX76" s="109"/>
      <c r="LY76" s="109"/>
      <c r="LZ76" s="109"/>
      <c r="MA76" s="109"/>
      <c r="MB76" s="109"/>
      <c r="MC76" s="109"/>
      <c r="MD76" s="112"/>
      <c r="MG76" s="251" t="str">
        <f>MG46</f>
        <v>7.3</v>
      </c>
      <c r="MH76" s="251"/>
      <c r="MI76" s="252" t="str">
        <f>MI46</f>
        <v/>
      </c>
      <c r="MJ76" s="252"/>
      <c r="MK76" s="252"/>
      <c r="ML76" s="252"/>
      <c r="MM76" s="252"/>
      <c r="MN76" s="252"/>
      <c r="MO76" s="252"/>
      <c r="MP76" s="252"/>
      <c r="MQ76" s="252"/>
      <c r="MR76" s="107"/>
      <c r="MS76" s="108"/>
      <c r="MT76" s="108"/>
      <c r="MU76" s="108"/>
      <c r="MV76" s="109"/>
      <c r="MW76" s="109"/>
      <c r="MX76" s="109"/>
      <c r="MY76" s="109"/>
      <c r="MZ76" s="109"/>
      <c r="NA76" s="109"/>
      <c r="NB76" s="109"/>
      <c r="NC76" s="109"/>
      <c r="ND76" s="109"/>
      <c r="NE76" s="109"/>
      <c r="NF76" s="109"/>
      <c r="NG76" s="109"/>
      <c r="NH76" s="110"/>
      <c r="NI76" s="110"/>
      <c r="NJ76" s="110"/>
      <c r="NK76" s="110"/>
      <c r="NL76" s="110"/>
      <c r="NM76" s="110"/>
      <c r="NN76" s="110"/>
      <c r="NO76" s="110"/>
      <c r="NP76" s="111"/>
      <c r="NQ76" s="110"/>
      <c r="NR76" s="110"/>
      <c r="NS76" s="110"/>
      <c r="NT76" s="110"/>
      <c r="NU76" s="109"/>
      <c r="NV76" s="109"/>
      <c r="NW76" s="109"/>
      <c r="NX76" s="109"/>
      <c r="NY76" s="109"/>
      <c r="NZ76" s="109"/>
      <c r="OA76" s="109"/>
      <c r="OB76" s="109"/>
      <c r="OC76" s="109"/>
      <c r="OD76" s="109"/>
      <c r="OE76" s="109"/>
      <c r="OF76" s="109"/>
      <c r="OG76" s="109"/>
      <c r="OH76" s="109"/>
      <c r="OI76" s="112"/>
      <c r="OL76" s="251" t="str">
        <f>OL46</f>
        <v>8.3</v>
      </c>
      <c r="OM76" s="251"/>
      <c r="ON76" s="252" t="str">
        <f>ON46</f>
        <v/>
      </c>
      <c r="OO76" s="252"/>
      <c r="OP76" s="252"/>
      <c r="OQ76" s="252"/>
      <c r="OR76" s="252"/>
      <c r="OS76" s="252"/>
      <c r="OT76" s="252"/>
      <c r="OU76" s="252"/>
      <c r="OV76" s="252"/>
      <c r="OW76" s="107"/>
      <c r="OX76" s="108"/>
      <c r="OY76" s="108"/>
      <c r="OZ76" s="108"/>
      <c r="PA76" s="109"/>
      <c r="PB76" s="109"/>
      <c r="PC76" s="109"/>
      <c r="PD76" s="109"/>
      <c r="PE76" s="109"/>
      <c r="PF76" s="109"/>
      <c r="PG76" s="109"/>
      <c r="PH76" s="109"/>
      <c r="PI76" s="109"/>
      <c r="PJ76" s="109"/>
      <c r="PK76" s="109"/>
      <c r="PL76" s="109"/>
      <c r="PM76" s="110"/>
      <c r="PN76" s="110"/>
      <c r="PO76" s="110"/>
      <c r="PP76" s="110"/>
      <c r="PQ76" s="110"/>
      <c r="PR76" s="110"/>
      <c r="PS76" s="110"/>
      <c r="PT76" s="110"/>
      <c r="PU76" s="111"/>
      <c r="PV76" s="110"/>
      <c r="PW76" s="110"/>
      <c r="PX76" s="110"/>
      <c r="PY76" s="110"/>
      <c r="PZ76" s="109"/>
      <c r="QA76" s="109"/>
      <c r="QB76" s="109"/>
      <c r="QC76" s="109"/>
      <c r="QD76" s="109"/>
      <c r="QE76" s="109"/>
      <c r="QF76" s="109"/>
      <c r="QG76" s="109"/>
      <c r="QH76" s="109"/>
      <c r="QI76" s="109"/>
      <c r="QJ76" s="109"/>
      <c r="QK76" s="109"/>
      <c r="QL76" s="109"/>
      <c r="QM76" s="109"/>
      <c r="QN76" s="112"/>
      <c r="QQ76" s="251" t="str">
        <f>QQ46</f>
        <v>9.3</v>
      </c>
      <c r="QR76" s="251"/>
      <c r="QS76" s="252" t="str">
        <f>QS46</f>
        <v/>
      </c>
      <c r="QT76" s="252"/>
      <c r="QU76" s="252"/>
      <c r="QV76" s="252"/>
      <c r="QW76" s="252"/>
      <c r="QX76" s="252"/>
      <c r="QY76" s="252"/>
      <c r="QZ76" s="252"/>
      <c r="RA76" s="252"/>
      <c r="RB76" s="107"/>
      <c r="RC76" s="108"/>
      <c r="RD76" s="108"/>
      <c r="RE76" s="108"/>
      <c r="RF76" s="109"/>
      <c r="RG76" s="109"/>
      <c r="RH76" s="109"/>
      <c r="RI76" s="109"/>
      <c r="RJ76" s="109"/>
      <c r="RK76" s="109"/>
      <c r="RL76" s="109"/>
      <c r="RM76" s="109"/>
      <c r="RN76" s="109"/>
      <c r="RO76" s="109"/>
      <c r="RP76" s="109"/>
      <c r="RQ76" s="109"/>
      <c r="RR76" s="110"/>
      <c r="RS76" s="110"/>
      <c r="RT76" s="110"/>
      <c r="RU76" s="110"/>
      <c r="RV76" s="110"/>
      <c r="RW76" s="110"/>
      <c r="RX76" s="110"/>
      <c r="RY76" s="110"/>
      <c r="RZ76" s="111"/>
      <c r="SA76" s="110"/>
      <c r="SB76" s="110"/>
      <c r="SC76" s="110"/>
      <c r="SD76" s="110"/>
      <c r="SE76" s="109"/>
      <c r="SF76" s="109"/>
      <c r="SG76" s="109"/>
      <c r="SH76" s="109"/>
      <c r="SI76" s="109"/>
      <c r="SJ76" s="109"/>
      <c r="SK76" s="109"/>
      <c r="SL76" s="109"/>
      <c r="SM76" s="109"/>
      <c r="SN76" s="109"/>
      <c r="SO76" s="109"/>
      <c r="SP76" s="109"/>
      <c r="SQ76" s="109"/>
      <c r="SR76" s="109"/>
      <c r="SS76" s="112"/>
      <c r="SV76" s="251" t="str">
        <f>SV46</f>
        <v>10.3</v>
      </c>
      <c r="SW76" s="251"/>
      <c r="SX76" s="252" t="str">
        <f>SX46</f>
        <v/>
      </c>
      <c r="SY76" s="252"/>
      <c r="SZ76" s="252"/>
      <c r="TA76" s="252"/>
      <c r="TB76" s="252"/>
      <c r="TC76" s="252"/>
      <c r="TD76" s="252"/>
      <c r="TE76" s="252"/>
      <c r="TF76" s="252"/>
      <c r="TG76" s="107"/>
      <c r="TH76" s="108"/>
      <c r="TI76" s="108"/>
      <c r="TJ76" s="108"/>
      <c r="TK76" s="109"/>
      <c r="TL76" s="109"/>
      <c r="TM76" s="109"/>
      <c r="TN76" s="109"/>
      <c r="TO76" s="109"/>
      <c r="TP76" s="109"/>
      <c r="TQ76" s="109"/>
      <c r="TR76" s="109"/>
      <c r="TS76" s="109"/>
      <c r="TT76" s="109"/>
      <c r="TU76" s="109"/>
      <c r="TV76" s="109"/>
      <c r="TW76" s="110"/>
      <c r="TX76" s="110"/>
      <c r="TY76" s="110"/>
      <c r="TZ76" s="110"/>
      <c r="UA76" s="110"/>
      <c r="UB76" s="110"/>
      <c r="UC76" s="110"/>
      <c r="UD76" s="110"/>
      <c r="UE76" s="111"/>
      <c r="UF76" s="110"/>
      <c r="UG76" s="110"/>
      <c r="UH76" s="110"/>
      <c r="UI76" s="110"/>
      <c r="UJ76" s="109"/>
      <c r="UK76" s="109"/>
      <c r="UL76" s="109"/>
      <c r="UM76" s="109"/>
      <c r="UN76" s="109"/>
      <c r="UO76" s="109"/>
      <c r="UP76" s="109"/>
      <c r="UQ76" s="109"/>
      <c r="UR76" s="109"/>
      <c r="US76" s="109"/>
      <c r="UT76" s="109"/>
      <c r="UU76" s="109"/>
      <c r="UV76" s="109"/>
      <c r="UW76" s="109"/>
      <c r="UX76" s="112"/>
      <c r="VA76" s="251" t="str">
        <f>VA46</f>
        <v>11.3</v>
      </c>
      <c r="VB76" s="251"/>
      <c r="VC76" s="252" t="str">
        <f>VC46</f>
        <v/>
      </c>
      <c r="VD76" s="252"/>
      <c r="VE76" s="252"/>
      <c r="VF76" s="252"/>
      <c r="VG76" s="252"/>
      <c r="VH76" s="252"/>
      <c r="VI76" s="252"/>
      <c r="VJ76" s="252"/>
      <c r="VK76" s="252"/>
      <c r="VL76" s="107"/>
      <c r="VM76" s="108"/>
      <c r="VN76" s="108"/>
      <c r="VO76" s="108"/>
      <c r="VP76" s="109"/>
      <c r="VQ76" s="109"/>
      <c r="VR76" s="109"/>
      <c r="VS76" s="109"/>
      <c r="VT76" s="109"/>
      <c r="VU76" s="109"/>
      <c r="VV76" s="109"/>
      <c r="VW76" s="109"/>
      <c r="VX76" s="109"/>
      <c r="VY76" s="109"/>
      <c r="VZ76" s="109"/>
      <c r="WA76" s="109"/>
      <c r="WB76" s="110"/>
      <c r="WC76" s="110"/>
      <c r="WD76" s="110"/>
      <c r="WE76" s="110"/>
      <c r="WF76" s="110"/>
      <c r="WG76" s="110"/>
      <c r="WH76" s="110"/>
      <c r="WI76" s="110"/>
      <c r="WJ76" s="111"/>
      <c r="WK76" s="110"/>
      <c r="WL76" s="110"/>
      <c r="WM76" s="110"/>
      <c r="WN76" s="110"/>
      <c r="WO76" s="109"/>
      <c r="WP76" s="109"/>
      <c r="WQ76" s="109"/>
      <c r="WR76" s="109"/>
      <c r="WS76" s="109"/>
      <c r="WT76" s="109"/>
      <c r="WU76" s="109"/>
      <c r="WV76" s="109"/>
      <c r="WW76" s="109"/>
      <c r="WX76" s="109"/>
      <c r="WY76" s="109"/>
      <c r="WZ76" s="109"/>
      <c r="XA76" s="109"/>
      <c r="XB76" s="109"/>
      <c r="XC76" s="112"/>
      <c r="XF76" s="251" t="str">
        <f>XF46</f>
        <v/>
      </c>
      <c r="XG76" s="251"/>
      <c r="XH76" s="252" t="str">
        <f>XH46</f>
        <v/>
      </c>
      <c r="XI76" s="252"/>
      <c r="XJ76" s="252"/>
      <c r="XK76" s="252"/>
      <c r="XL76" s="252"/>
      <c r="XM76" s="252"/>
      <c r="XN76" s="252"/>
      <c r="XO76" s="252"/>
      <c r="XP76" s="252"/>
      <c r="XQ76" s="107"/>
      <c r="XR76" s="108"/>
      <c r="XS76" s="108"/>
      <c r="XT76" s="108"/>
      <c r="XU76" s="109"/>
      <c r="XV76" s="109"/>
      <c r="XW76" s="109"/>
      <c r="XX76" s="109"/>
      <c r="XY76" s="109"/>
      <c r="XZ76" s="109"/>
      <c r="YA76" s="109"/>
      <c r="YB76" s="109"/>
      <c r="YC76" s="109"/>
      <c r="YD76" s="109"/>
      <c r="YE76" s="109"/>
      <c r="YF76" s="109"/>
      <c r="YG76" s="110"/>
      <c r="YH76" s="110"/>
      <c r="YI76" s="110"/>
      <c r="YJ76" s="110"/>
      <c r="YK76" s="110"/>
      <c r="YL76" s="110"/>
      <c r="YM76" s="110"/>
      <c r="YN76" s="110"/>
      <c r="YO76" s="111"/>
      <c r="YP76" s="110"/>
      <c r="YQ76" s="110"/>
      <c r="YR76" s="110"/>
      <c r="YS76" s="110"/>
      <c r="YT76" s="109"/>
      <c r="YU76" s="109"/>
      <c r="YV76" s="109"/>
      <c r="YW76" s="109"/>
      <c r="YX76" s="109"/>
      <c r="YY76" s="109"/>
      <c r="YZ76" s="109"/>
      <c r="ZA76" s="109"/>
      <c r="ZB76" s="109"/>
      <c r="ZC76" s="109"/>
      <c r="ZD76" s="109"/>
      <c r="ZE76" s="109"/>
      <c r="ZF76" s="109"/>
      <c r="ZG76" s="109"/>
      <c r="ZH76" s="112"/>
    </row>
    <row r="77" spans="3:684" ht="10.15" customHeight="1" x14ac:dyDescent="0.25">
      <c r="C77" s="251"/>
      <c r="D77" s="251"/>
      <c r="E77" s="252"/>
      <c r="F77" s="252"/>
      <c r="G77" s="252"/>
      <c r="H77" s="252"/>
      <c r="I77" s="252"/>
      <c r="J77" s="252"/>
      <c r="K77" s="252"/>
      <c r="L77" s="252"/>
      <c r="M77" s="252"/>
      <c r="N77" s="114" t="s">
        <v>765</v>
      </c>
      <c r="O77" s="33"/>
      <c r="P77" s="33"/>
      <c r="Q77" s="33"/>
      <c r="R77" s="266" t="s">
        <v>765</v>
      </c>
      <c r="S77" s="266"/>
      <c r="T77" s="266"/>
      <c r="U77" s="266"/>
      <c r="V77" s="33" t="str">
        <f>IFERROR(IF(AND(V$79&gt;=VLOOKUP($H$59,'Listas Suspensas'!$T$2:$U$13,2,0),V$79&lt;=VLOOKUP($K$59,'Listas Suspensas'!$T$2:$U$13,2,0)),"r",""),"")</f>
        <v/>
      </c>
      <c r="W77" s="33" t="str">
        <f>IFERROR(IF(AND(W$79&gt;=VLOOKUP($H$59,'Listas Suspensas'!$T$2:$U$13,2,0),W$79&lt;=VLOOKUP($K$59,'Listas Suspensas'!$T$2:$U$13,2,0)),"r",""),"")</f>
        <v/>
      </c>
      <c r="X77" s="33" t="str">
        <f>IFERROR(IF(AND(X$79&gt;=VLOOKUP($H$59,'Listas Suspensas'!$T$2:$U$13,2,0),X$79&lt;=VLOOKUP($K$59,'Listas Suspensas'!$T$2:$U$13,2,0)),"r",""),"")</f>
        <v/>
      </c>
      <c r="Y77" s="33" t="str">
        <f>IFERROR(IF(AND(Y$79&gt;=VLOOKUP($H$59,'Listas Suspensas'!$T$2:$U$13,2,0),Y$79&lt;=VLOOKUP($K$59,'Listas Suspensas'!$T$2:$U$13,2,0)),"r",""),"")</f>
        <v/>
      </c>
      <c r="Z77" s="33" t="str">
        <f>IFERROR(IF(AND(Z$79&gt;=VLOOKUP($H$59,'Listas Suspensas'!$T$2:$U$13,2,0),Z$79&lt;=VLOOKUP($K$59,'Listas Suspensas'!$T$2:$U$13,2,0)),"r",""),"")</f>
        <v/>
      </c>
      <c r="AA77" s="33" t="str">
        <f>IFERROR(IF(AND(AA$79&gt;=VLOOKUP($H$59,'Listas Suspensas'!$T$2:$U$13,2,0),AA$79&lt;=VLOOKUP($K$59,'Listas Suspensas'!$T$2:$U$13,2,0)),"r",""),"")</f>
        <v/>
      </c>
      <c r="AB77" s="33" t="str">
        <f>IFERROR(IF(AND(AB$79&gt;=VLOOKUP($H$59,'Listas Suspensas'!$T$2:$U$13,2,0),AB$79&lt;=VLOOKUP($K$59,'Listas Suspensas'!$T$2:$U$13,2,0)),"r",""),"")</f>
        <v/>
      </c>
      <c r="AC77" s="33" t="str">
        <f>IFERROR(IF(AND(AC$79&gt;=VLOOKUP($H$59,'Listas Suspensas'!$T$2:$U$13,2,0),AC$79&lt;=VLOOKUP($K$59,'Listas Suspensas'!$T$2:$U$13,2,0)),"r",""),"")</f>
        <v/>
      </c>
      <c r="AD77" s="45" t="str">
        <f>IFERROR(IF(AND(AD$79&gt;=VLOOKUP($H$59,'Listas Suspensas'!$T$2:$U$13,2,0),AD$79&lt;=VLOOKUP($K$59,'Listas Suspensas'!$T$2:$U$13,2,0)),"r",""),"")</f>
        <v/>
      </c>
      <c r="AE77" s="45" t="str">
        <f>IFERROR(IF(AND(AE$79&gt;=VLOOKUP($H$59,'Listas Suspensas'!$T$2:$U$13,2,0),AE$79&lt;=VLOOKUP($K$59,'Listas Suspensas'!$T$2:$U$13,2,0)),"r",""),"")</f>
        <v/>
      </c>
      <c r="AF77" s="45" t="str">
        <f>IFERROR(IF(AND(AF$79&gt;=VLOOKUP($H$59,'Listas Suspensas'!$T$2:$U$13,2,0),AF$79&lt;=VLOOKUP($K$59,'Listas Suspensas'!$T$2:$U$13,2,0)),"r",""),"")</f>
        <v/>
      </c>
      <c r="AG77" s="45" t="str">
        <f>IFERROR(IF(AND(AG$79&gt;=VLOOKUP($H$59,'Listas Suspensas'!$T$2:$U$13,2,0),AG$79&lt;=VLOOKUP($K$59,'Listas Suspensas'!$T$2:$U$13,2,0)),"r",""),"")</f>
        <v/>
      </c>
      <c r="AH77" s="45" t="str">
        <f>IFERROR(IF(AND(AH$79&gt;=VLOOKUP($H$59,'Listas Suspensas'!$T$2:$U$13,2,0),AH$79&lt;=VLOOKUP($K$59,'Listas Suspensas'!$T$2:$U$13,2,0)),"r",""),"")</f>
        <v/>
      </c>
      <c r="AI77" s="45" t="str">
        <f>IFERROR(IF(AND(AI$79&gt;=VLOOKUP($H$59,'Listas Suspensas'!$T$2:$U$13,2,0),AI$79&lt;=VLOOKUP($K$59,'Listas Suspensas'!$T$2:$U$13,2,0)),"r",""),"")</f>
        <v/>
      </c>
      <c r="AJ77" s="45" t="str">
        <f>IFERROR(IF(AND(AJ$79&gt;=VLOOKUP($H$59,'Listas Suspensas'!$T$2:$U$13,2,0),AJ$79&lt;=VLOOKUP($K$59,'Listas Suspensas'!$T$2:$U$13,2,0)),"r",""),"")</f>
        <v/>
      </c>
      <c r="AK77" s="45" t="str">
        <f>IFERROR(IF(AND(AK$79&gt;=VLOOKUP($H$59,'Listas Suspensas'!$T$2:$U$13,2,0),AK$79&lt;=VLOOKUP($K$59,'Listas Suspensas'!$T$2:$U$13,2,0)),"r",""),"")</f>
        <v/>
      </c>
      <c r="AL77" s="45" t="str">
        <f>IFERROR(IF(AND(AL$79&gt;=VLOOKUP($H$59,'Listas Suspensas'!$T$2:$U$13,2,0),AL$79&lt;=VLOOKUP($K$59,'Listas Suspensas'!$T$2:$U$13,2,0)),"r",""),"")</f>
        <v/>
      </c>
      <c r="AM77" s="45" t="str">
        <f>IFERROR(IF(AND(AM$79&gt;=VLOOKUP($H$59,'Listas Suspensas'!$T$2:$U$13,2,0),AM$79&lt;=VLOOKUP($K$59,'Listas Suspensas'!$T$2:$U$13,2,0)),"r",""),"")</f>
        <v/>
      </c>
      <c r="AN77" s="45" t="str">
        <f>IFERROR(IF(AND(AN$79&gt;=VLOOKUP($H$59,'Listas Suspensas'!$T$2:$U$13,2,0),AN$79&lt;=VLOOKUP($K$59,'Listas Suspensas'!$T$2:$U$13,2,0)),"r",""),"")</f>
        <v/>
      </c>
      <c r="AO77" s="45" t="str">
        <f>IFERROR(IF(AND(AO$79&gt;=VLOOKUP($H$59,'Listas Suspensas'!$T$2:$U$13,2,0),AO$79&lt;=VLOOKUP($K$59,'Listas Suspensas'!$T$2:$U$13,2,0)),"r",""),"")</f>
        <v/>
      </c>
      <c r="AP77" s="45" t="str">
        <f>IFERROR(IF(AND(AP$79&gt;=VLOOKUP($H$59,'Listas Suspensas'!$T$2:$U$13,2,0),AP$79&lt;=VLOOKUP($K$59,'Listas Suspensas'!$T$2:$U$13,2,0)),"r",""),"")</f>
        <v/>
      </c>
      <c r="AQ77" s="33" t="str">
        <f>IFERROR(IF(AND(AQ$79&gt;=VLOOKUP($H$59,'Listas Suspensas'!$T$2:$U$13,2,0),AQ$79&lt;=VLOOKUP($K$59,'Listas Suspensas'!$T$2:$U$13,2,0)),"r",""),"")</f>
        <v/>
      </c>
      <c r="AR77" s="33" t="str">
        <f>IFERROR(IF(AND(AR$79&gt;=VLOOKUP($H$59,'Listas Suspensas'!$T$2:$U$13,2,0),AR$79&lt;=VLOOKUP($K$59,'Listas Suspensas'!$T$2:$U$13,2,0)),"r",""),"")</f>
        <v/>
      </c>
      <c r="AS77" s="33" t="str">
        <f>IFERROR(IF(AND(AS$79&gt;=VLOOKUP($H$59,'Listas Suspensas'!$T$2:$U$13,2,0),AS$79&lt;=VLOOKUP($K$59,'Listas Suspensas'!$T$2:$U$13,2,0)),"r",""),"")</f>
        <v/>
      </c>
      <c r="AT77" s="33" t="str">
        <f>IFERROR(IF(AND(AT$79&gt;=VLOOKUP($H$59,'Listas Suspensas'!$T$2:$U$13,2,0),AT$79&lt;=VLOOKUP($K$59,'Listas Suspensas'!$T$2:$U$13,2,0)),"r",""),"")</f>
        <v/>
      </c>
      <c r="AU77" s="33" t="str">
        <f>IFERROR(IF(AND(AU$79&gt;=VLOOKUP($H$59,'Listas Suspensas'!$T$2:$U$13,2,0),AU$79&lt;=VLOOKUP($K$59,'Listas Suspensas'!$T$2:$U$13,2,0)),"r",""),"")</f>
        <v/>
      </c>
      <c r="AV77" s="33" t="str">
        <f>IFERROR(IF(AND(AV$79&gt;=VLOOKUP($H$59,'Listas Suspensas'!$T$2:$U$13,2,0),AV$79&lt;=VLOOKUP($K$59,'Listas Suspensas'!$T$2:$U$13,2,0)),"r",""),"")</f>
        <v/>
      </c>
      <c r="AW77" s="33" t="str">
        <f>IFERROR(IF(AND(AW$79&gt;=VLOOKUP($H$59,'Listas Suspensas'!$T$2:$U$13,2,0),AW$79&lt;=VLOOKUP($K$59,'Listas Suspensas'!$T$2:$U$13,2,0)),"r",""),"")</f>
        <v/>
      </c>
      <c r="AX77" s="33" t="str">
        <f>IFERROR(IF(AND(AX$79&gt;=VLOOKUP($H$59,'Listas Suspensas'!$T$2:$U$13,2,0),AX$79&lt;=VLOOKUP($K$59,'Listas Suspensas'!$T$2:$U$13,2,0)),"r",""),"")</f>
        <v/>
      </c>
      <c r="AY77" s="33" t="str">
        <f>IFERROR(IF(AND(AY$79&gt;=VLOOKUP($H$59,'Listas Suspensas'!$T$2:$U$13,2,0),AY$79&lt;=VLOOKUP($K$59,'Listas Suspensas'!$T$2:$U$13,2,0)),"r",""),"")</f>
        <v/>
      </c>
      <c r="AZ77" s="33" t="str">
        <f>IFERROR(IF(AND(AZ$79&gt;=VLOOKUP($H$59,'Listas Suspensas'!$T$2:$U$13,2,0),AZ$79&lt;=VLOOKUP($K$59,'Listas Suspensas'!$T$2:$U$13,2,0)),"r",""),"")</f>
        <v/>
      </c>
      <c r="BA77" s="33" t="str">
        <f>IFERROR(IF(AND(BA$79&gt;=VLOOKUP($H$59,'Listas Suspensas'!$T$2:$U$13,2,0),BA$79&lt;=VLOOKUP($K$59,'Listas Suspensas'!$T$2:$U$13,2,0)),"r",""),"")</f>
        <v/>
      </c>
      <c r="BB77" s="33" t="str">
        <f>IFERROR(IF(AND(BB$79&gt;=VLOOKUP($H$59,'Listas Suspensas'!$T$2:$U$13,2,0),BB$79&lt;=VLOOKUP($K$59,'Listas Suspensas'!$T$2:$U$13,2,0)),"r",""),"")</f>
        <v/>
      </c>
      <c r="BC77" s="33" t="str">
        <f>IFERROR(IF(AND(BC$79&gt;=VLOOKUP($H$59,'Listas Suspensas'!$T$2:$U$13,2,0),BC$79&lt;=VLOOKUP($K$59,'Listas Suspensas'!$T$2:$U$13,2,0)),"r",""),"")</f>
        <v/>
      </c>
      <c r="BD77" s="33"/>
      <c r="BE77" s="113"/>
      <c r="BH77" s="251"/>
      <c r="BI77" s="251"/>
      <c r="BJ77" s="252"/>
      <c r="BK77" s="252"/>
      <c r="BL77" s="252"/>
      <c r="BM77" s="252"/>
      <c r="BN77" s="252"/>
      <c r="BO77" s="252"/>
      <c r="BP77" s="252"/>
      <c r="BQ77" s="252"/>
      <c r="BR77" s="252"/>
      <c r="BS77" s="114" t="s">
        <v>765</v>
      </c>
      <c r="BT77" s="33"/>
      <c r="BU77" s="33"/>
      <c r="BV77" s="33"/>
      <c r="BW77" s="266" t="s">
        <v>765</v>
      </c>
      <c r="BX77" s="266"/>
      <c r="BY77" s="266"/>
      <c r="BZ77" s="266"/>
      <c r="CA77" s="33" t="str">
        <f>IFERROR(IF(AND(CA$79&gt;=VLOOKUP($H$59,'Listas Suspensas'!$T$2:$U$13,2,0),CA$79&lt;=VLOOKUP($K$59,'Listas Suspensas'!$T$2:$U$13,2,0)),"r",""),"")</f>
        <v/>
      </c>
      <c r="CB77" s="33" t="str">
        <f>IFERROR(IF(AND(CB$79&gt;=VLOOKUP($H$59,'Listas Suspensas'!$T$2:$U$13,2,0),CB$79&lt;=VLOOKUP($K$59,'Listas Suspensas'!$T$2:$U$13,2,0)),"r",""),"")</f>
        <v/>
      </c>
      <c r="CC77" s="33" t="str">
        <f>IFERROR(IF(AND(CC$79&gt;=VLOOKUP($H$59,'Listas Suspensas'!$T$2:$U$13,2,0),CC$79&lt;=VLOOKUP($K$59,'Listas Suspensas'!$T$2:$U$13,2,0)),"r",""),"")</f>
        <v/>
      </c>
      <c r="CD77" s="33" t="str">
        <f>IFERROR(IF(AND(CD$79&gt;=VLOOKUP($H$59,'Listas Suspensas'!$T$2:$U$13,2,0),CD$79&lt;=VLOOKUP($K$59,'Listas Suspensas'!$T$2:$U$13,2,0)),"r",""),"")</f>
        <v/>
      </c>
      <c r="CE77" s="33" t="str">
        <f>IFERROR(IF(AND(CE$79&gt;=VLOOKUP($H$59,'Listas Suspensas'!$T$2:$U$13,2,0),CE$79&lt;=VLOOKUP($K$59,'Listas Suspensas'!$T$2:$U$13,2,0)),"r",""),"")</f>
        <v/>
      </c>
      <c r="CF77" s="33" t="str">
        <f>IFERROR(IF(AND(CF$79&gt;=VLOOKUP($H$59,'Listas Suspensas'!$T$2:$U$13,2,0),CF$79&lt;=VLOOKUP($K$59,'Listas Suspensas'!$T$2:$U$13,2,0)),"r",""),"")</f>
        <v/>
      </c>
      <c r="CG77" s="33" t="str">
        <f>IFERROR(IF(AND(CG$79&gt;=VLOOKUP($H$59,'Listas Suspensas'!$T$2:$U$13,2,0),CG$79&lt;=VLOOKUP($K$59,'Listas Suspensas'!$T$2:$U$13,2,0)),"r",""),"")</f>
        <v/>
      </c>
      <c r="CH77" s="33" t="str">
        <f>IFERROR(IF(AND(CH$79&gt;=VLOOKUP($H$59,'Listas Suspensas'!$T$2:$U$13,2,0),CH$79&lt;=VLOOKUP($K$59,'Listas Suspensas'!$T$2:$U$13,2,0)),"r",""),"")</f>
        <v/>
      </c>
      <c r="CI77" s="45" t="str">
        <f>IFERROR(IF(AND(CI$79&gt;=VLOOKUP($H$59,'Listas Suspensas'!$T$2:$U$13,2,0),CI$79&lt;=VLOOKUP($K$59,'Listas Suspensas'!$T$2:$U$13,2,0)),"r",""),"")</f>
        <v/>
      </c>
      <c r="CJ77" s="45" t="str">
        <f>IFERROR(IF(AND(CJ$79&gt;=VLOOKUP($H$59,'Listas Suspensas'!$T$2:$U$13,2,0),CJ$79&lt;=VLOOKUP($K$59,'Listas Suspensas'!$T$2:$U$13,2,0)),"r",""),"")</f>
        <v/>
      </c>
      <c r="CK77" s="45" t="str">
        <f>IFERROR(IF(AND(CK$79&gt;=VLOOKUP($H$59,'Listas Suspensas'!$T$2:$U$13,2,0),CK$79&lt;=VLOOKUP($K$59,'Listas Suspensas'!$T$2:$U$13,2,0)),"r",""),"")</f>
        <v/>
      </c>
      <c r="CL77" s="45" t="str">
        <f>IFERROR(IF(AND(CL$79&gt;=VLOOKUP($H$59,'Listas Suspensas'!$T$2:$U$13,2,0),CL$79&lt;=VLOOKUP($K$59,'Listas Suspensas'!$T$2:$U$13,2,0)),"r",""),"")</f>
        <v/>
      </c>
      <c r="CM77" s="45" t="str">
        <f>IFERROR(IF(AND(CM$79&gt;=VLOOKUP($H$59,'Listas Suspensas'!$T$2:$U$13,2,0),CM$79&lt;=VLOOKUP($K$59,'Listas Suspensas'!$T$2:$U$13,2,0)),"r",""),"")</f>
        <v/>
      </c>
      <c r="CN77" s="45" t="str">
        <f>IFERROR(IF(AND(CN$79&gt;=VLOOKUP($H$59,'Listas Suspensas'!$T$2:$U$13,2,0),CN$79&lt;=VLOOKUP($K$59,'Listas Suspensas'!$T$2:$U$13,2,0)),"r",""),"")</f>
        <v/>
      </c>
      <c r="CO77" s="45" t="str">
        <f>IFERROR(IF(AND(CO$79&gt;=VLOOKUP($H$59,'Listas Suspensas'!$T$2:$U$13,2,0),CO$79&lt;=VLOOKUP($K$59,'Listas Suspensas'!$T$2:$U$13,2,0)),"r",""),"")</f>
        <v/>
      </c>
      <c r="CP77" s="45" t="str">
        <f>IFERROR(IF(AND(CP$79&gt;=VLOOKUP($H$59,'Listas Suspensas'!$T$2:$U$13,2,0),CP$79&lt;=VLOOKUP($K$59,'Listas Suspensas'!$T$2:$U$13,2,0)),"r",""),"")</f>
        <v/>
      </c>
      <c r="CQ77" s="45" t="str">
        <f>IFERROR(IF(AND(CQ$79&gt;=VLOOKUP($H$59,'Listas Suspensas'!$T$2:$U$13,2,0),CQ$79&lt;=VLOOKUP($K$59,'Listas Suspensas'!$T$2:$U$13,2,0)),"r",""),"")</f>
        <v/>
      </c>
      <c r="CR77" s="45" t="str">
        <f>IFERROR(IF(AND(CR$79&gt;=VLOOKUP($H$59,'Listas Suspensas'!$T$2:$U$13,2,0),CR$79&lt;=VLOOKUP($K$59,'Listas Suspensas'!$T$2:$U$13,2,0)),"r",""),"")</f>
        <v/>
      </c>
      <c r="CS77" s="45" t="str">
        <f>IFERROR(IF(AND(CS$79&gt;=VLOOKUP($H$59,'Listas Suspensas'!$T$2:$U$13,2,0),CS$79&lt;=VLOOKUP($K$59,'Listas Suspensas'!$T$2:$U$13,2,0)),"r",""),"")</f>
        <v/>
      </c>
      <c r="CT77" s="45" t="str">
        <f>IFERROR(IF(AND(CT$79&gt;=VLOOKUP($H$59,'Listas Suspensas'!$T$2:$U$13,2,0),CT$79&lt;=VLOOKUP($K$59,'Listas Suspensas'!$T$2:$U$13,2,0)),"r",""),"")</f>
        <v/>
      </c>
      <c r="CU77" s="45" t="str">
        <f>IFERROR(IF(AND(CU$79&gt;=VLOOKUP($H$59,'Listas Suspensas'!$T$2:$U$13,2,0),CU$79&lt;=VLOOKUP($K$59,'Listas Suspensas'!$T$2:$U$13,2,0)),"r",""),"")</f>
        <v/>
      </c>
      <c r="CV77" s="33" t="str">
        <f>IFERROR(IF(AND(CV$79&gt;=VLOOKUP($H$59,'Listas Suspensas'!$T$2:$U$13,2,0),CV$79&lt;=VLOOKUP($K$59,'Listas Suspensas'!$T$2:$U$13,2,0)),"r",""),"")</f>
        <v/>
      </c>
      <c r="CW77" s="33" t="str">
        <f>IFERROR(IF(AND(CW$79&gt;=VLOOKUP($H$59,'Listas Suspensas'!$T$2:$U$13,2,0),CW$79&lt;=VLOOKUP($K$59,'Listas Suspensas'!$T$2:$U$13,2,0)),"r",""),"")</f>
        <v/>
      </c>
      <c r="CX77" s="33" t="str">
        <f>IFERROR(IF(AND(CX$79&gt;=VLOOKUP($H$59,'Listas Suspensas'!$T$2:$U$13,2,0),CX$79&lt;=VLOOKUP($K$59,'Listas Suspensas'!$T$2:$U$13,2,0)),"r",""),"")</f>
        <v/>
      </c>
      <c r="CY77" s="33" t="str">
        <f>IFERROR(IF(AND(CY$79&gt;=VLOOKUP($H$59,'Listas Suspensas'!$T$2:$U$13,2,0),CY$79&lt;=VLOOKUP($K$59,'Listas Suspensas'!$T$2:$U$13,2,0)),"r",""),"")</f>
        <v/>
      </c>
      <c r="CZ77" s="33" t="str">
        <f>IFERROR(IF(AND(CZ$79&gt;=VLOOKUP($H$59,'Listas Suspensas'!$T$2:$U$13,2,0),CZ$79&lt;=VLOOKUP($K$59,'Listas Suspensas'!$T$2:$U$13,2,0)),"r",""),"")</f>
        <v/>
      </c>
      <c r="DA77" s="33" t="str">
        <f>IFERROR(IF(AND(DA$79&gt;=VLOOKUP($H$59,'Listas Suspensas'!$T$2:$U$13,2,0),DA$79&lt;=VLOOKUP($K$59,'Listas Suspensas'!$T$2:$U$13,2,0)),"r",""),"")</f>
        <v/>
      </c>
      <c r="DB77" s="33" t="str">
        <f>IFERROR(IF(AND(DB$79&gt;=VLOOKUP($H$59,'Listas Suspensas'!$T$2:$U$13,2,0),DB$79&lt;=VLOOKUP($K$59,'Listas Suspensas'!$T$2:$U$13,2,0)),"r",""),"")</f>
        <v/>
      </c>
      <c r="DC77" s="33" t="str">
        <f>IFERROR(IF(AND(DC$79&gt;=VLOOKUP($H$59,'Listas Suspensas'!$T$2:$U$13,2,0),DC$79&lt;=VLOOKUP($K$59,'Listas Suspensas'!$T$2:$U$13,2,0)),"r",""),"")</f>
        <v/>
      </c>
      <c r="DD77" s="33" t="str">
        <f>IFERROR(IF(AND(DD$79&gt;=VLOOKUP($H$59,'Listas Suspensas'!$T$2:$U$13,2,0),DD$79&lt;=VLOOKUP($K$59,'Listas Suspensas'!$T$2:$U$13,2,0)),"r",""),"")</f>
        <v/>
      </c>
      <c r="DE77" s="33" t="str">
        <f>IFERROR(IF(AND(DE$79&gt;=VLOOKUP($H$59,'Listas Suspensas'!$T$2:$U$13,2,0),DE$79&lt;=VLOOKUP($K$59,'Listas Suspensas'!$T$2:$U$13,2,0)),"r",""),"")</f>
        <v/>
      </c>
      <c r="DF77" s="33" t="str">
        <f>IFERROR(IF(AND(DF$79&gt;=VLOOKUP($H$59,'Listas Suspensas'!$T$2:$U$13,2,0),DF$79&lt;=VLOOKUP($K$59,'Listas Suspensas'!$T$2:$U$13,2,0)),"r",""),"")</f>
        <v/>
      </c>
      <c r="DG77" s="33" t="str">
        <f>IFERROR(IF(AND(DG$79&gt;=VLOOKUP($H$59,'Listas Suspensas'!$T$2:$U$13,2,0),DG$79&lt;=VLOOKUP($K$59,'Listas Suspensas'!$T$2:$U$13,2,0)),"r",""),"")</f>
        <v/>
      </c>
      <c r="DH77" s="33" t="str">
        <f>IFERROR(IF(AND(DH$79&gt;=VLOOKUP($H$59,'Listas Suspensas'!$T$2:$U$13,2,0),DH$79&lt;=VLOOKUP($K$59,'Listas Suspensas'!$T$2:$U$13,2,0)),"r",""),"")</f>
        <v/>
      </c>
      <c r="DI77" s="33"/>
      <c r="DJ77" s="113"/>
      <c r="DM77" s="251"/>
      <c r="DN77" s="251"/>
      <c r="DO77" s="252"/>
      <c r="DP77" s="252"/>
      <c r="DQ77" s="252"/>
      <c r="DR77" s="252"/>
      <c r="DS77" s="252"/>
      <c r="DT77" s="252"/>
      <c r="DU77" s="252"/>
      <c r="DV77" s="252"/>
      <c r="DW77" s="252"/>
      <c r="DX77" s="114" t="s">
        <v>765</v>
      </c>
      <c r="DY77" s="33"/>
      <c r="DZ77" s="33"/>
      <c r="EA77" s="33"/>
      <c r="EB77" s="266" t="s">
        <v>765</v>
      </c>
      <c r="EC77" s="266"/>
      <c r="ED77" s="266"/>
      <c r="EE77" s="266"/>
      <c r="EF77" s="33" t="str">
        <f>IFERROR(IF(AND(EF$69&gt;=VLOOKUP($DR$59,'Listas Suspensas'!$T$2:$U$13,2,0),EF$69&lt;=VLOOKUP($DU$59,'Listas Suspensas'!$T$2:$U$13,2,0)),"r",""),"")</f>
        <v/>
      </c>
      <c r="EG77" s="33" t="str">
        <f>IFERROR(IF(AND(EG$69&gt;=VLOOKUP($DR$59,'Listas Suspensas'!$T$2:$U$13,2,0),EG$69&lt;=VLOOKUP($DU$59,'Listas Suspensas'!$T$2:$U$13,2,0)),"r",""),"")</f>
        <v/>
      </c>
      <c r="EH77" s="33" t="str">
        <f>IFERROR(IF(AND(EH$69&gt;=VLOOKUP($DR$59,'Listas Suspensas'!$T$2:$U$13,2,0),EH$69&lt;=VLOOKUP($DU$59,'Listas Suspensas'!$T$2:$U$13,2,0)),"r",""),"")</f>
        <v/>
      </c>
      <c r="EI77" s="33" t="str">
        <f>IFERROR(IF(AND(EI$69&gt;=VLOOKUP($DR$59,'Listas Suspensas'!$T$2:$U$13,2,0),EI$69&lt;=VLOOKUP($DU$59,'Listas Suspensas'!$T$2:$U$13,2,0)),"r",""),"")</f>
        <v/>
      </c>
      <c r="EJ77" s="33" t="str">
        <f>IFERROR(IF(AND(EJ$69&gt;=VLOOKUP($DR$59,'Listas Suspensas'!$T$2:$U$13,2,0),EJ$69&lt;=VLOOKUP($DU$59,'Listas Suspensas'!$T$2:$U$13,2,0)),"r",""),"")</f>
        <v/>
      </c>
      <c r="EK77" s="33" t="str">
        <f>IFERROR(IF(AND(EK$69&gt;=VLOOKUP($DR$59,'Listas Suspensas'!$T$2:$U$13,2,0),EK$69&lt;=VLOOKUP($DU$59,'Listas Suspensas'!$T$2:$U$13,2,0)),"r",""),"")</f>
        <v/>
      </c>
      <c r="EL77" s="33" t="str">
        <f>IFERROR(IF(AND(EL$69&gt;=VLOOKUP($DR$59,'Listas Suspensas'!$T$2:$U$13,2,0),EL$69&lt;=VLOOKUP($DU$59,'Listas Suspensas'!$T$2:$U$13,2,0)),"r",""),"")</f>
        <v/>
      </c>
      <c r="EM77" s="33" t="str">
        <f>IFERROR(IF(AND(EM$69&gt;=VLOOKUP($DR$59,'Listas Suspensas'!$T$2:$U$13,2,0),EM$69&lt;=VLOOKUP($DU$59,'Listas Suspensas'!$T$2:$U$13,2,0)),"r",""),"")</f>
        <v/>
      </c>
      <c r="EN77" s="33" t="str">
        <f>IFERROR(IF(AND(EN$69&gt;=VLOOKUP($DR$59,'Listas Suspensas'!$T$2:$U$13,2,0),EN$69&lt;=VLOOKUP($DU$59,'Listas Suspensas'!$T$2:$U$13,2,0)),"r",""),"")</f>
        <v/>
      </c>
      <c r="EO77" s="33" t="str">
        <f>IFERROR(IF(AND(EO$69&gt;=VLOOKUP($DR$59,'Listas Suspensas'!$T$2:$U$13,2,0),EO$69&lt;=VLOOKUP($DU$59,'Listas Suspensas'!$T$2:$U$13,2,0)),"r",""),"")</f>
        <v/>
      </c>
      <c r="EP77" s="33" t="str">
        <f>IFERROR(IF(AND(EP$69&gt;=VLOOKUP($DR$59,'Listas Suspensas'!$T$2:$U$13,2,0),EP$69&lt;=VLOOKUP($DU$59,'Listas Suspensas'!$T$2:$U$13,2,0)),"r",""),"")</f>
        <v/>
      </c>
      <c r="EQ77" s="33" t="str">
        <f>IFERROR(IF(AND(EQ$69&gt;=VLOOKUP($DR$59,'Listas Suspensas'!$T$2:$U$13,2,0),EQ$69&lt;=VLOOKUP($DU$59,'Listas Suspensas'!$T$2:$U$13,2,0)),"r",""),"")</f>
        <v/>
      </c>
      <c r="ER77" s="33" t="str">
        <f>IFERROR(IF(AND(ER$69&gt;=VLOOKUP($DR$59,'Listas Suspensas'!$T$2:$U$13,2,0),ER$69&lt;=VLOOKUP($DU$59,'Listas Suspensas'!$T$2:$U$13,2,0)),"r",""),"")</f>
        <v/>
      </c>
      <c r="ES77" s="33" t="str">
        <f>IFERROR(IF(AND(ES$69&gt;=VLOOKUP($DR$59,'Listas Suspensas'!$T$2:$U$13,2,0),ES$69&lt;=VLOOKUP($DU$59,'Listas Suspensas'!$T$2:$U$13,2,0)),"r",""),"")</f>
        <v/>
      </c>
      <c r="ET77" s="33" t="str">
        <f>IFERROR(IF(AND(ET$69&gt;=VLOOKUP($DR$59,'Listas Suspensas'!$T$2:$U$13,2,0),ET$69&lt;=VLOOKUP($DU$59,'Listas Suspensas'!$T$2:$U$13,2,0)),"r",""),"")</f>
        <v/>
      </c>
      <c r="EU77" s="33" t="str">
        <f>IFERROR(IF(AND(EU$69&gt;=VLOOKUP($DR$59,'Listas Suspensas'!$T$2:$U$13,2,0),EU$69&lt;=VLOOKUP($DU$59,'Listas Suspensas'!$T$2:$U$13,2,0)),"r",""),"")</f>
        <v/>
      </c>
      <c r="EV77" s="33" t="str">
        <f>IFERROR(IF(AND(EV$69&gt;=VLOOKUP($DR$59,'Listas Suspensas'!$T$2:$U$13,2,0),EV$69&lt;=VLOOKUP($DU$59,'Listas Suspensas'!$T$2:$U$13,2,0)),"r",""),"")</f>
        <v/>
      </c>
      <c r="EW77" s="33" t="str">
        <f>IFERROR(IF(AND(EW$69&gt;=VLOOKUP($DR$59,'Listas Suspensas'!$T$2:$U$13,2,0),EW$69&lt;=VLOOKUP($DU$59,'Listas Suspensas'!$T$2:$U$13,2,0)),"r",""),"")</f>
        <v/>
      </c>
      <c r="EX77" s="33" t="str">
        <f>IFERROR(IF(AND(EX$69&gt;=VLOOKUP($DR$59,'Listas Suspensas'!$T$2:$U$13,2,0),EX$69&lt;=VLOOKUP($DU$59,'Listas Suspensas'!$T$2:$U$13,2,0)),"r",""),"")</f>
        <v/>
      </c>
      <c r="EY77" s="33" t="str">
        <f>IFERROR(IF(AND(EY$69&gt;=VLOOKUP($DR$59,'Listas Suspensas'!$T$2:$U$13,2,0),EY$69&lt;=VLOOKUP($DU$59,'Listas Suspensas'!$T$2:$U$13,2,0)),"r",""),"")</f>
        <v/>
      </c>
      <c r="EZ77" s="33" t="str">
        <f>IFERROR(IF(AND(EZ$69&gt;=VLOOKUP($DR$59,'Listas Suspensas'!$T$2:$U$13,2,0),EZ$69&lt;=VLOOKUP($DU$59,'Listas Suspensas'!$T$2:$U$13,2,0)),"r",""),"")</f>
        <v/>
      </c>
      <c r="FA77" s="33" t="str">
        <f>IFERROR(IF(AND(FA$69&gt;=VLOOKUP($DR$59,'Listas Suspensas'!$T$2:$U$13,2,0),FA$69&lt;=VLOOKUP($DU$59,'Listas Suspensas'!$T$2:$U$13,2,0)),"r",""),"")</f>
        <v/>
      </c>
      <c r="FB77" s="33" t="str">
        <f>IFERROR(IF(AND(FB$69&gt;=VLOOKUP($DR$59,'Listas Suspensas'!$T$2:$U$13,2,0),FB$69&lt;=VLOOKUP($DU$59,'Listas Suspensas'!$T$2:$U$13,2,0)),"r",""),"")</f>
        <v/>
      </c>
      <c r="FC77" s="33" t="str">
        <f>IFERROR(IF(AND(FC$69&gt;=VLOOKUP($DR$59,'Listas Suspensas'!$T$2:$U$13,2,0),FC$69&lt;=VLOOKUP($DU$59,'Listas Suspensas'!$T$2:$U$13,2,0)),"r",""),"")</f>
        <v/>
      </c>
      <c r="FD77" s="33" t="str">
        <f>IFERROR(IF(AND(FD$69&gt;=VLOOKUP($DR$59,'Listas Suspensas'!$T$2:$U$13,2,0),FD$69&lt;=VLOOKUP($DU$59,'Listas Suspensas'!$T$2:$U$13,2,0)),"r",""),"")</f>
        <v/>
      </c>
      <c r="FE77" s="33" t="str">
        <f>IFERROR(IF(AND(FE$69&gt;=VLOOKUP($DR$59,'Listas Suspensas'!$T$2:$U$13,2,0),FE$69&lt;=VLOOKUP($DU$59,'Listas Suspensas'!$T$2:$U$13,2,0)),"r",""),"")</f>
        <v/>
      </c>
      <c r="FF77" s="33" t="str">
        <f>IFERROR(IF(AND(FF$69&gt;=VLOOKUP($DR$59,'Listas Suspensas'!$T$2:$U$13,2,0),FF$69&lt;=VLOOKUP($DU$59,'Listas Suspensas'!$T$2:$U$13,2,0)),"r",""),"")</f>
        <v/>
      </c>
      <c r="FG77" s="33" t="str">
        <f>IFERROR(IF(AND(FG$69&gt;=VLOOKUP($DR$59,'Listas Suspensas'!$T$2:$U$13,2,0),FG$69&lt;=VLOOKUP($DU$59,'Listas Suspensas'!$T$2:$U$13,2,0)),"r",""),"")</f>
        <v/>
      </c>
      <c r="FH77" s="33" t="str">
        <f>IFERROR(IF(AND(FH$69&gt;=VLOOKUP($DR$59,'Listas Suspensas'!$T$2:$U$13,2,0),FH$69&lt;=VLOOKUP($DU$59,'Listas Suspensas'!$T$2:$U$13,2,0)),"r",""),"")</f>
        <v/>
      </c>
      <c r="FI77" s="33" t="str">
        <f>IFERROR(IF(AND(FI$69&gt;=VLOOKUP($DR$59,'Listas Suspensas'!$T$2:$U$13,2,0),FI$69&lt;=VLOOKUP($DU$59,'Listas Suspensas'!$T$2:$U$13,2,0)),"r",""),"")</f>
        <v/>
      </c>
      <c r="FJ77" s="33" t="str">
        <f>IFERROR(IF(AND(FJ$69&gt;=VLOOKUP($DR$59,'Listas Suspensas'!$T$2:$U$13,2,0),FJ$69&lt;=VLOOKUP($DU$59,'Listas Suspensas'!$T$2:$U$13,2,0)),"r",""),"")</f>
        <v/>
      </c>
      <c r="FK77" s="33" t="str">
        <f>IFERROR(IF(AND(FK$69&gt;=VLOOKUP($DR$59,'Listas Suspensas'!$T$2:$U$13,2,0),FK$69&lt;=VLOOKUP($DU$59,'Listas Suspensas'!$T$2:$U$13,2,0)),"r",""),"")</f>
        <v/>
      </c>
      <c r="FL77" s="33" t="str">
        <f>IFERROR(IF(AND(FL$69&gt;=VLOOKUP($DR$59,'Listas Suspensas'!$T$2:$U$13,2,0),FL$69&lt;=VLOOKUP($DU$59,'Listas Suspensas'!$T$2:$U$13,2,0)),"r",""),"")</f>
        <v/>
      </c>
      <c r="FM77" s="33" t="str">
        <f>IFERROR(IF(AND(FM$69&gt;=VLOOKUP($DR$59,'Listas Suspensas'!$T$2:$U$13,2,0),FM$69&lt;=VLOOKUP($DU$59,'Listas Suspensas'!$T$2:$U$13,2,0)),"r",""),"")</f>
        <v/>
      </c>
      <c r="FN77" s="33" t="str">
        <f>IFERROR(IF(AND(FN$69&gt;=VLOOKUP($DR$59,'Listas Suspensas'!$T$2:$U$13,2,0),FN$69&lt;=VLOOKUP($DU$59,'Listas Suspensas'!$T$2:$U$13,2,0)),"r",""),"")</f>
        <v/>
      </c>
      <c r="FO77" s="113"/>
      <c r="FR77" s="251"/>
      <c r="FS77" s="251"/>
      <c r="FT77" s="252"/>
      <c r="FU77" s="252"/>
      <c r="FV77" s="252"/>
      <c r="FW77" s="252"/>
      <c r="FX77" s="252"/>
      <c r="FY77" s="252"/>
      <c r="FZ77" s="252"/>
      <c r="GA77" s="252"/>
      <c r="GB77" s="252"/>
      <c r="GC77" s="114" t="s">
        <v>765</v>
      </c>
      <c r="GD77" s="33"/>
      <c r="GE77" s="33"/>
      <c r="GF77" s="33"/>
      <c r="GG77" s="266" t="s">
        <v>765</v>
      </c>
      <c r="GH77" s="266"/>
      <c r="GI77" s="266"/>
      <c r="GJ77" s="266"/>
      <c r="GK77" s="33" t="str">
        <f>IFERROR(IF(AND(GK$69&gt;=VLOOKUP($FW$59,'Listas Suspensas'!$T$2:$U$13,2,0),GK$69&lt;=VLOOKUP($FZ$59,'Listas Suspensas'!$T$2:$U$13,2,0)),"r",""),"")</f>
        <v/>
      </c>
      <c r="GL77" s="33" t="str">
        <f>IFERROR(IF(AND(GL$69&gt;=VLOOKUP($FW$59,'Listas Suspensas'!$T$2:$U$13,2,0),GL$69&lt;=VLOOKUP($FZ$59,'Listas Suspensas'!$T$2:$U$13,2,0)),"r",""),"")</f>
        <v/>
      </c>
      <c r="GM77" s="33" t="str">
        <f>IFERROR(IF(AND(GM$69&gt;=VLOOKUP($FW$59,'Listas Suspensas'!$T$2:$U$13,2,0),GM$69&lt;=VLOOKUP($FZ$59,'Listas Suspensas'!$T$2:$U$13,2,0)),"r",""),"")</f>
        <v/>
      </c>
      <c r="GN77" s="33" t="str">
        <f>IFERROR(IF(AND(GN$69&gt;=VLOOKUP($FW$59,'Listas Suspensas'!$T$2:$U$13,2,0),GN$69&lt;=VLOOKUP($FZ$59,'Listas Suspensas'!$T$2:$U$13,2,0)),"r",""),"")</f>
        <v/>
      </c>
      <c r="GO77" s="33" t="str">
        <f>IFERROR(IF(AND(GO$69&gt;=VLOOKUP($FW$59,'Listas Suspensas'!$T$2:$U$13,2,0),GO$69&lt;=VLOOKUP($FZ$59,'Listas Suspensas'!$T$2:$U$13,2,0)),"r",""),"")</f>
        <v/>
      </c>
      <c r="GP77" s="33" t="str">
        <f>IFERROR(IF(AND(GP$69&gt;=VLOOKUP($FW$59,'Listas Suspensas'!$T$2:$U$13,2,0),GP$69&lt;=VLOOKUP($FZ$59,'Listas Suspensas'!$T$2:$U$13,2,0)),"r",""),"")</f>
        <v/>
      </c>
      <c r="GQ77" s="33" t="str">
        <f>IFERROR(IF(AND(GQ$69&gt;=VLOOKUP($FW$59,'Listas Suspensas'!$T$2:$U$13,2,0),GQ$69&lt;=VLOOKUP($FZ$59,'Listas Suspensas'!$T$2:$U$13,2,0)),"r",""),"")</f>
        <v/>
      </c>
      <c r="GR77" s="33" t="str">
        <f>IFERROR(IF(AND(GR$69&gt;=VLOOKUP($FW$59,'Listas Suspensas'!$T$2:$U$13,2,0),GR$69&lt;=VLOOKUP($FZ$59,'Listas Suspensas'!$T$2:$U$13,2,0)),"r",""),"")</f>
        <v/>
      </c>
      <c r="GS77" s="33" t="str">
        <f>IFERROR(IF(AND(GS$69&gt;=VLOOKUP($FW$59,'Listas Suspensas'!$T$2:$U$13,2,0),GS$69&lt;=VLOOKUP($FZ$59,'Listas Suspensas'!$T$2:$U$13,2,0)),"r",""),"")</f>
        <v/>
      </c>
      <c r="GT77" s="33" t="str">
        <f>IFERROR(IF(AND(GT$69&gt;=VLOOKUP($FW$59,'Listas Suspensas'!$T$2:$U$13,2,0),GT$69&lt;=VLOOKUP($FZ$59,'Listas Suspensas'!$T$2:$U$13,2,0)),"r",""),"")</f>
        <v/>
      </c>
      <c r="GU77" s="33" t="str">
        <f>IFERROR(IF(AND(GU$69&gt;=VLOOKUP($FW$59,'Listas Suspensas'!$T$2:$U$13,2,0),GU$69&lt;=VLOOKUP($FZ$59,'Listas Suspensas'!$T$2:$U$13,2,0)),"r",""),"")</f>
        <v/>
      </c>
      <c r="GV77" s="33" t="str">
        <f>IFERROR(IF(AND(GV$69&gt;=VLOOKUP($FW$59,'Listas Suspensas'!$T$2:$U$13,2,0),GV$69&lt;=VLOOKUP($FZ$59,'Listas Suspensas'!$T$2:$U$13,2,0)),"r",""),"")</f>
        <v/>
      </c>
      <c r="GW77" s="33" t="str">
        <f>IFERROR(IF(AND(GW$69&gt;=VLOOKUP($FW$59,'Listas Suspensas'!$T$2:$U$13,2,0),GW$69&lt;=VLOOKUP($FZ$59,'Listas Suspensas'!$T$2:$U$13,2,0)),"r",""),"")</f>
        <v/>
      </c>
      <c r="GX77" s="33" t="str">
        <f>IFERROR(IF(AND(GX$69&gt;=VLOOKUP($FW$59,'Listas Suspensas'!$T$2:$U$13,2,0),GX$69&lt;=VLOOKUP($FZ$59,'Listas Suspensas'!$T$2:$U$13,2,0)),"r",""),"")</f>
        <v/>
      </c>
      <c r="GY77" s="33" t="str">
        <f>IFERROR(IF(AND(GY$69&gt;=VLOOKUP($FW$59,'Listas Suspensas'!$T$2:$U$13,2,0),GY$69&lt;=VLOOKUP($FZ$59,'Listas Suspensas'!$T$2:$U$13,2,0)),"r",""),"")</f>
        <v/>
      </c>
      <c r="GZ77" s="33" t="str">
        <f>IFERROR(IF(AND(GZ$69&gt;=VLOOKUP($FW$59,'Listas Suspensas'!$T$2:$U$13,2,0),GZ$69&lt;=VLOOKUP($FZ$59,'Listas Suspensas'!$T$2:$U$13,2,0)),"r",""),"")</f>
        <v/>
      </c>
      <c r="HA77" s="33" t="str">
        <f>IFERROR(IF(AND(HA$69&gt;=VLOOKUP($FW$59,'Listas Suspensas'!$T$2:$U$13,2,0),HA$69&lt;=VLOOKUP($FZ$59,'Listas Suspensas'!$T$2:$U$13,2,0)),"r",""),"")</f>
        <v/>
      </c>
      <c r="HB77" s="33" t="str">
        <f>IFERROR(IF(AND(HB$69&gt;=VLOOKUP($FW$59,'Listas Suspensas'!$T$2:$U$13,2,0),HB$69&lt;=VLOOKUP($FZ$59,'Listas Suspensas'!$T$2:$U$13,2,0)),"r",""),"")</f>
        <v/>
      </c>
      <c r="HC77" s="33" t="str">
        <f>IFERROR(IF(AND(HC$69&gt;=VLOOKUP($FW$59,'Listas Suspensas'!$T$2:$U$13,2,0),HC$69&lt;=VLOOKUP($FZ$59,'Listas Suspensas'!$T$2:$U$13,2,0)),"r",""),"")</f>
        <v/>
      </c>
      <c r="HD77" s="33" t="str">
        <f>IFERROR(IF(AND(HD$69&gt;=VLOOKUP($FW$59,'Listas Suspensas'!$T$2:$U$13,2,0),HD$69&lt;=VLOOKUP($FZ$59,'Listas Suspensas'!$T$2:$U$13,2,0)),"r",""),"")</f>
        <v/>
      </c>
      <c r="HE77" s="33" t="str">
        <f>IFERROR(IF(AND(HE$69&gt;=VLOOKUP($FW$59,'Listas Suspensas'!$T$2:$U$13,2,0),HE$69&lt;=VLOOKUP($FZ$59,'Listas Suspensas'!$T$2:$U$13,2,0)),"r",""),"")</f>
        <v/>
      </c>
      <c r="HF77" s="33" t="str">
        <f>IFERROR(IF(AND(HF$69&gt;=VLOOKUP($FW$59,'Listas Suspensas'!$T$2:$U$13,2,0),HF$69&lt;=VLOOKUP($FZ$59,'Listas Suspensas'!$T$2:$U$13,2,0)),"r",""),"")</f>
        <v/>
      </c>
      <c r="HG77" s="33" t="str">
        <f>IFERROR(IF(AND(HG$69&gt;=VLOOKUP($FW$59,'Listas Suspensas'!$T$2:$U$13,2,0),HG$69&lt;=VLOOKUP($FZ$59,'Listas Suspensas'!$T$2:$U$13,2,0)),"r",""),"")</f>
        <v/>
      </c>
      <c r="HH77" s="33" t="str">
        <f>IFERROR(IF(AND(HH$69&gt;=VLOOKUP($FW$59,'Listas Suspensas'!$T$2:$U$13,2,0),HH$69&lt;=VLOOKUP($FZ$59,'Listas Suspensas'!$T$2:$U$13,2,0)),"r",""),"")</f>
        <v/>
      </c>
      <c r="HI77" s="33" t="str">
        <f>IFERROR(IF(AND(HI$69&gt;=VLOOKUP($FW$59,'Listas Suspensas'!$T$2:$U$13,2,0),HI$69&lt;=VLOOKUP($FZ$59,'Listas Suspensas'!$T$2:$U$13,2,0)),"r",""),"")</f>
        <v/>
      </c>
      <c r="HJ77" s="33" t="str">
        <f>IFERROR(IF(AND(HJ$69&gt;=VLOOKUP($FW$59,'Listas Suspensas'!$T$2:$U$13,2,0),HJ$69&lt;=VLOOKUP($FZ$59,'Listas Suspensas'!$T$2:$U$13,2,0)),"r",""),"")</f>
        <v/>
      </c>
      <c r="HK77" s="33" t="str">
        <f>IFERROR(IF(AND(HK$69&gt;=VLOOKUP($FW$59,'Listas Suspensas'!$T$2:$U$13,2,0),HK$69&lt;=VLOOKUP($FZ$59,'Listas Suspensas'!$T$2:$U$13,2,0)),"r",""),"")</f>
        <v/>
      </c>
      <c r="HL77" s="33" t="str">
        <f>IFERROR(IF(AND(HL$69&gt;=VLOOKUP($FW$59,'Listas Suspensas'!$T$2:$U$13,2,0),HL$69&lt;=VLOOKUP($FZ$59,'Listas Suspensas'!$T$2:$U$13,2,0)),"r",""),"")</f>
        <v/>
      </c>
      <c r="HM77" s="33" t="str">
        <f>IFERROR(IF(AND(HM$69&gt;=VLOOKUP($FW$59,'Listas Suspensas'!$T$2:$U$13,2,0),HM$69&lt;=VLOOKUP($FZ$59,'Listas Suspensas'!$T$2:$U$13,2,0)),"r",""),"")</f>
        <v/>
      </c>
      <c r="HN77" s="33" t="str">
        <f>IFERROR(IF(AND(HN$69&gt;=VLOOKUP($FW$59,'Listas Suspensas'!$T$2:$U$13,2,0),HN$69&lt;=VLOOKUP($FZ$59,'Listas Suspensas'!$T$2:$U$13,2,0)),"r",""),"")</f>
        <v/>
      </c>
      <c r="HO77" s="33" t="str">
        <f>IFERROR(IF(AND(HO$69&gt;=VLOOKUP($FW$59,'Listas Suspensas'!$T$2:$U$13,2,0),HO$69&lt;=VLOOKUP($FZ$59,'Listas Suspensas'!$T$2:$U$13,2,0)),"r",""),"")</f>
        <v/>
      </c>
      <c r="HP77" s="33" t="str">
        <f>IFERROR(IF(AND(HP$69&gt;=VLOOKUP($FW$59,'Listas Suspensas'!$T$2:$U$13,2,0),HP$69&lt;=VLOOKUP($FZ$59,'Listas Suspensas'!$T$2:$U$13,2,0)),"r",""),"")</f>
        <v/>
      </c>
      <c r="HQ77" s="33" t="str">
        <f>IFERROR(IF(AND(HQ$69&gt;=VLOOKUP($FW$59,'Listas Suspensas'!$T$2:$U$13,2,0),HQ$69&lt;=VLOOKUP($FZ$59,'Listas Suspensas'!$T$2:$U$13,2,0)),"r",""),"")</f>
        <v/>
      </c>
      <c r="HR77" s="33" t="str">
        <f>IFERROR(IF(AND(HR$69&gt;=VLOOKUP($FW$59,'Listas Suspensas'!$T$2:$U$13,2,0),HR$69&lt;=VLOOKUP($FZ$59,'Listas Suspensas'!$T$2:$U$13,2,0)),"r",""),"")</f>
        <v/>
      </c>
      <c r="HS77" s="33" t="str">
        <f>IFERROR(IF(AND(HS$69&gt;=VLOOKUP($FW$59,'Listas Suspensas'!$T$2:$U$13,2,0),HS$69&lt;=VLOOKUP($FZ$59,'Listas Suspensas'!$T$2:$U$13,2,0)),"r",""),"")</f>
        <v/>
      </c>
      <c r="HT77" s="113"/>
      <c r="HW77" s="251"/>
      <c r="HX77" s="251"/>
      <c r="HY77" s="252"/>
      <c r="HZ77" s="252"/>
      <c r="IA77" s="252"/>
      <c r="IB77" s="252"/>
      <c r="IC77" s="252"/>
      <c r="ID77" s="252"/>
      <c r="IE77" s="252"/>
      <c r="IF77" s="252"/>
      <c r="IG77" s="252"/>
      <c r="IH77" s="114" t="s">
        <v>765</v>
      </c>
      <c r="II77" s="33"/>
      <c r="IJ77" s="33"/>
      <c r="IK77" s="33"/>
      <c r="IL77" s="266" t="s">
        <v>765</v>
      </c>
      <c r="IM77" s="266"/>
      <c r="IN77" s="266"/>
      <c r="IO77" s="266"/>
      <c r="IP77" s="33" t="str">
        <f>IFERROR(IF(AND(IP$69&gt;=VLOOKUP($IB$59,'Listas Suspensas'!$T$2:$U$13,2,0),IP$69&lt;=VLOOKUP($IE$59,'Listas Suspensas'!$T$2:$U$13,2,0)),"r",""),"")</f>
        <v/>
      </c>
      <c r="IQ77" s="33" t="str">
        <f>IFERROR(IF(AND(IQ$69&gt;=VLOOKUP($IB$59,'Listas Suspensas'!$T$2:$U$13,2,0),IQ$69&lt;=VLOOKUP($IE$59,'Listas Suspensas'!$T$2:$U$13,2,0)),"r",""),"")</f>
        <v/>
      </c>
      <c r="IR77" s="33" t="str">
        <f>IFERROR(IF(AND(IR$69&gt;=VLOOKUP($IB$59,'Listas Suspensas'!$T$2:$U$13,2,0),IR$69&lt;=VLOOKUP($IE$59,'Listas Suspensas'!$T$2:$U$13,2,0)),"r",""),"")</f>
        <v/>
      </c>
      <c r="IS77" s="33" t="str">
        <f>IFERROR(IF(AND(IS$69&gt;=VLOOKUP($IB$59,'Listas Suspensas'!$T$2:$U$13,2,0),IS$69&lt;=VLOOKUP($IE$59,'Listas Suspensas'!$T$2:$U$13,2,0)),"r",""),"")</f>
        <v/>
      </c>
      <c r="IT77" s="33" t="str">
        <f>IFERROR(IF(AND(IT$69&gt;=VLOOKUP($IB$59,'Listas Suspensas'!$T$2:$U$13,2,0),IT$69&lt;=VLOOKUP($IE$59,'Listas Suspensas'!$T$2:$U$13,2,0)),"r",""),"")</f>
        <v/>
      </c>
      <c r="IU77" s="33" t="str">
        <f>IFERROR(IF(AND(IU$69&gt;=VLOOKUP($IB$59,'Listas Suspensas'!$T$2:$U$13,2,0),IU$69&lt;=VLOOKUP($IE$59,'Listas Suspensas'!$T$2:$U$13,2,0)),"r",""),"")</f>
        <v/>
      </c>
      <c r="IV77" s="33" t="str">
        <f>IFERROR(IF(AND(IV$69&gt;=VLOOKUP($IB$59,'Listas Suspensas'!$T$2:$U$13,2,0),IV$69&lt;=VLOOKUP($IE$59,'Listas Suspensas'!$T$2:$U$13,2,0)),"r",""),"")</f>
        <v/>
      </c>
      <c r="IW77" s="33" t="str">
        <f>IFERROR(IF(AND(IW$69&gt;=VLOOKUP($IB$59,'Listas Suspensas'!$T$2:$U$13,2,0),IW$69&lt;=VLOOKUP($IE$59,'Listas Suspensas'!$T$2:$U$13,2,0)),"r",""),"")</f>
        <v/>
      </c>
      <c r="IX77" s="33" t="str">
        <f>IFERROR(IF(AND(IX$69&gt;=VLOOKUP($IB$59,'Listas Suspensas'!$T$2:$U$13,2,0),IX$69&lt;=VLOOKUP($IE$59,'Listas Suspensas'!$T$2:$U$13,2,0)),"r",""),"")</f>
        <v/>
      </c>
      <c r="IY77" s="33" t="str">
        <f>IFERROR(IF(AND(IY$69&gt;=VLOOKUP($IB$59,'Listas Suspensas'!$T$2:$U$13,2,0),IY$69&lt;=VLOOKUP($IE$59,'Listas Suspensas'!$T$2:$U$13,2,0)),"r",""),"")</f>
        <v/>
      </c>
      <c r="IZ77" s="33" t="str">
        <f>IFERROR(IF(AND(IZ$69&gt;=VLOOKUP($IB$59,'Listas Suspensas'!$T$2:$U$13,2,0),IZ$69&lt;=VLOOKUP($IE$59,'Listas Suspensas'!$T$2:$U$13,2,0)),"r",""),"")</f>
        <v/>
      </c>
      <c r="JA77" s="33" t="str">
        <f>IFERROR(IF(AND(JA$69&gt;=VLOOKUP($IB$59,'Listas Suspensas'!$T$2:$U$13,2,0),JA$69&lt;=VLOOKUP($IE$59,'Listas Suspensas'!$T$2:$U$13,2,0)),"r",""),"")</f>
        <v/>
      </c>
      <c r="JB77" s="33" t="str">
        <f>IFERROR(IF(AND(JB$69&gt;=VLOOKUP($IB$59,'Listas Suspensas'!$T$2:$U$13,2,0),JB$69&lt;=VLOOKUP($IE$59,'Listas Suspensas'!$T$2:$U$13,2,0)),"r",""),"")</f>
        <v/>
      </c>
      <c r="JC77" s="33" t="str">
        <f>IFERROR(IF(AND(JC$69&gt;=VLOOKUP($IB$59,'Listas Suspensas'!$T$2:$U$13,2,0),JC$69&lt;=VLOOKUP($IE$59,'Listas Suspensas'!$T$2:$U$13,2,0)),"r",""),"")</f>
        <v/>
      </c>
      <c r="JD77" s="33" t="str">
        <f>IFERROR(IF(AND(JD$69&gt;=VLOOKUP($IB$59,'Listas Suspensas'!$T$2:$U$13,2,0),JD$69&lt;=VLOOKUP($IE$59,'Listas Suspensas'!$T$2:$U$13,2,0)),"r",""),"")</f>
        <v/>
      </c>
      <c r="JE77" s="33" t="str">
        <f>IFERROR(IF(AND(JE$69&gt;=VLOOKUP($IB$59,'Listas Suspensas'!$T$2:$U$13,2,0),JE$69&lt;=VLOOKUP($IE$59,'Listas Suspensas'!$T$2:$U$13,2,0)),"r",""),"")</f>
        <v/>
      </c>
      <c r="JF77" s="33" t="str">
        <f>IFERROR(IF(AND(JF$69&gt;=VLOOKUP($IB$59,'Listas Suspensas'!$T$2:$U$13,2,0),JF$69&lt;=VLOOKUP($IE$59,'Listas Suspensas'!$T$2:$U$13,2,0)),"r",""),"")</f>
        <v/>
      </c>
      <c r="JG77" s="33" t="str">
        <f>IFERROR(IF(AND(JG$69&gt;=VLOOKUP($IB$59,'Listas Suspensas'!$T$2:$U$13,2,0),JG$69&lt;=VLOOKUP($IE$59,'Listas Suspensas'!$T$2:$U$13,2,0)),"r",""),"")</f>
        <v/>
      </c>
      <c r="JH77" s="33" t="str">
        <f>IFERROR(IF(AND(JH$69&gt;=VLOOKUP($IB$59,'Listas Suspensas'!$T$2:$U$13,2,0),JH$69&lt;=VLOOKUP($IE$59,'Listas Suspensas'!$T$2:$U$13,2,0)),"r",""),"")</f>
        <v/>
      </c>
      <c r="JI77" s="33" t="str">
        <f>IFERROR(IF(AND(JI$69&gt;=VLOOKUP($IB$59,'Listas Suspensas'!$T$2:$U$13,2,0),JI$69&lt;=VLOOKUP($IE$59,'Listas Suspensas'!$T$2:$U$13,2,0)),"r",""),"")</f>
        <v/>
      </c>
      <c r="JJ77" s="33" t="str">
        <f>IFERROR(IF(AND(JJ$69&gt;=VLOOKUP($IB$59,'Listas Suspensas'!$T$2:$U$13,2,0),JJ$69&lt;=VLOOKUP($IE$59,'Listas Suspensas'!$T$2:$U$13,2,0)),"r",""),"")</f>
        <v/>
      </c>
      <c r="JK77" s="33" t="str">
        <f>IFERROR(IF(AND(JK$69&gt;=VLOOKUP($IB$59,'Listas Suspensas'!$T$2:$U$13,2,0),JK$69&lt;=VLOOKUP($IE$59,'Listas Suspensas'!$T$2:$U$13,2,0)),"r",""),"")</f>
        <v/>
      </c>
      <c r="JL77" s="33" t="str">
        <f>IFERROR(IF(AND(JL$69&gt;=VLOOKUP($IB$59,'Listas Suspensas'!$T$2:$U$13,2,0),JL$69&lt;=VLOOKUP($IE$59,'Listas Suspensas'!$T$2:$U$13,2,0)),"r",""),"")</f>
        <v/>
      </c>
      <c r="JM77" s="33" t="str">
        <f>IFERROR(IF(AND(JM$69&gt;=VLOOKUP($IB$59,'Listas Suspensas'!$T$2:$U$13,2,0),JM$69&lt;=VLOOKUP($IE$59,'Listas Suspensas'!$T$2:$U$13,2,0)),"r",""),"")</f>
        <v/>
      </c>
      <c r="JN77" s="33" t="str">
        <f>IFERROR(IF(AND(JN$69&gt;=VLOOKUP($IB$59,'Listas Suspensas'!$T$2:$U$13,2,0),JN$69&lt;=VLOOKUP($IE$59,'Listas Suspensas'!$T$2:$U$13,2,0)),"r",""),"")</f>
        <v/>
      </c>
      <c r="JO77" s="33" t="str">
        <f>IFERROR(IF(AND(JO$69&gt;=VLOOKUP($IB$59,'Listas Suspensas'!$T$2:$U$13,2,0),JO$69&lt;=VLOOKUP($IE$59,'Listas Suspensas'!$T$2:$U$13,2,0)),"r",""),"")</f>
        <v/>
      </c>
      <c r="JP77" s="33" t="str">
        <f>IFERROR(IF(AND(JP$69&gt;=VLOOKUP($IB$59,'Listas Suspensas'!$T$2:$U$13,2,0),JP$69&lt;=VLOOKUP($IE$59,'Listas Suspensas'!$T$2:$U$13,2,0)),"r",""),"")</f>
        <v/>
      </c>
      <c r="JQ77" s="33" t="str">
        <f>IFERROR(IF(AND(JQ$69&gt;=VLOOKUP($IB$59,'Listas Suspensas'!$T$2:$U$13,2,0),JQ$69&lt;=VLOOKUP($IE$59,'Listas Suspensas'!$T$2:$U$13,2,0)),"r",""),"")</f>
        <v/>
      </c>
      <c r="JR77" s="33" t="str">
        <f>IFERROR(IF(AND(JR$69&gt;=VLOOKUP($IB$59,'Listas Suspensas'!$T$2:$U$13,2,0),JR$69&lt;=VLOOKUP($IE$59,'Listas Suspensas'!$T$2:$U$13,2,0)),"r",""),"")</f>
        <v/>
      </c>
      <c r="JS77" s="33" t="str">
        <f>IFERROR(IF(AND(JS$69&gt;=VLOOKUP($IB$59,'Listas Suspensas'!$T$2:$U$13,2,0),JS$69&lt;=VLOOKUP($IE$59,'Listas Suspensas'!$T$2:$U$13,2,0)),"r",""),"")</f>
        <v/>
      </c>
      <c r="JT77" s="33" t="str">
        <f>IFERROR(IF(AND(JT$69&gt;=VLOOKUP($IB$59,'Listas Suspensas'!$T$2:$U$13,2,0),JT$69&lt;=VLOOKUP($IE$59,'Listas Suspensas'!$T$2:$U$13,2,0)),"r",""),"")</f>
        <v/>
      </c>
      <c r="JU77" s="33" t="str">
        <f>IFERROR(IF(AND(JU$69&gt;=VLOOKUP($IB$59,'Listas Suspensas'!$T$2:$U$13,2,0),JU$69&lt;=VLOOKUP($IE$59,'Listas Suspensas'!$T$2:$U$13,2,0)),"r",""),"")</f>
        <v/>
      </c>
      <c r="JV77" s="33" t="str">
        <f>IFERROR(IF(AND(JV$69&gt;=VLOOKUP($IB$59,'Listas Suspensas'!$T$2:$U$13,2,0),JV$69&lt;=VLOOKUP($IE$59,'Listas Suspensas'!$T$2:$U$13,2,0)),"r",""),"")</f>
        <v/>
      </c>
      <c r="JW77" s="33" t="str">
        <f>IFERROR(IF(AND(JW$69&gt;=VLOOKUP($IB$59,'Listas Suspensas'!$T$2:$U$13,2,0),JW$69&lt;=VLOOKUP($IE$59,'Listas Suspensas'!$T$2:$U$13,2,0)),"r",""),"")</f>
        <v/>
      </c>
      <c r="JX77" s="33" t="str">
        <f>IFERROR(IF(AND(JX$69&gt;=VLOOKUP($IB$59,'Listas Suspensas'!$T$2:$U$13,2,0),JX$69&lt;=VLOOKUP($IE$59,'Listas Suspensas'!$T$2:$U$13,2,0)),"r",""),"")</f>
        <v/>
      </c>
      <c r="JY77" s="113"/>
      <c r="KB77" s="251"/>
      <c r="KC77" s="251"/>
      <c r="KD77" s="252"/>
      <c r="KE77" s="252"/>
      <c r="KF77" s="252"/>
      <c r="KG77" s="252"/>
      <c r="KH77" s="252"/>
      <c r="KI77" s="252"/>
      <c r="KJ77" s="252"/>
      <c r="KK77" s="252"/>
      <c r="KL77" s="252"/>
      <c r="KM77" s="114" t="s">
        <v>765</v>
      </c>
      <c r="KN77" s="33"/>
      <c r="KO77" s="33"/>
      <c r="KP77" s="33"/>
      <c r="KQ77" s="266" t="s">
        <v>765</v>
      </c>
      <c r="KR77" s="266"/>
      <c r="KS77" s="266"/>
      <c r="KT77" s="266"/>
      <c r="KU77" s="33" t="str">
        <f>IFERROR(IF(AND(KU$69&gt;=VLOOKUP($KG$59,'Listas Suspensas'!$T$2:$U$13,2,0),KU$69&lt;=VLOOKUP($KJ$59,'Listas Suspensas'!$T$2:$U$13,2,0)),"r",""),"")</f>
        <v/>
      </c>
      <c r="KV77" s="33" t="str">
        <f>IFERROR(IF(AND(KV$69&gt;=VLOOKUP($KG$59,'Listas Suspensas'!$T$2:$U$13,2,0),KV$69&lt;=VLOOKUP($KJ$59,'Listas Suspensas'!$T$2:$U$13,2,0)),"r",""),"")</f>
        <v/>
      </c>
      <c r="KW77" s="33" t="str">
        <f>IFERROR(IF(AND(KW$69&gt;=VLOOKUP($KG$59,'Listas Suspensas'!$T$2:$U$13,2,0),KW$69&lt;=VLOOKUP($KJ$59,'Listas Suspensas'!$T$2:$U$13,2,0)),"r",""),"")</f>
        <v/>
      </c>
      <c r="KX77" s="33" t="str">
        <f>IFERROR(IF(AND(KX$69&gt;=VLOOKUP($KG$59,'Listas Suspensas'!$T$2:$U$13,2,0),KX$69&lt;=VLOOKUP($KJ$59,'Listas Suspensas'!$T$2:$U$13,2,0)),"r",""),"")</f>
        <v/>
      </c>
      <c r="KY77" s="33" t="str">
        <f>IFERROR(IF(AND(KY$69&gt;=VLOOKUP($KG$59,'Listas Suspensas'!$T$2:$U$13,2,0),KY$69&lt;=VLOOKUP($KJ$59,'Listas Suspensas'!$T$2:$U$13,2,0)),"r",""),"")</f>
        <v/>
      </c>
      <c r="KZ77" s="33" t="str">
        <f>IFERROR(IF(AND(KZ$69&gt;=VLOOKUP($KG$59,'Listas Suspensas'!$T$2:$U$13,2,0),KZ$69&lt;=VLOOKUP($KJ$59,'Listas Suspensas'!$T$2:$U$13,2,0)),"r",""),"")</f>
        <v/>
      </c>
      <c r="LA77" s="33" t="str">
        <f>IFERROR(IF(AND(LA$69&gt;=VLOOKUP($KG$59,'Listas Suspensas'!$T$2:$U$13,2,0),LA$69&lt;=VLOOKUP($KJ$59,'Listas Suspensas'!$T$2:$U$13,2,0)),"r",""),"")</f>
        <v/>
      </c>
      <c r="LB77" s="33" t="str">
        <f>IFERROR(IF(AND(LB$69&gt;=VLOOKUP($KG$59,'Listas Suspensas'!$T$2:$U$13,2,0),LB$69&lt;=VLOOKUP($KJ$59,'Listas Suspensas'!$T$2:$U$13,2,0)),"r",""),"")</f>
        <v/>
      </c>
      <c r="LC77" s="33" t="str">
        <f>IFERROR(IF(AND(LC$69&gt;=VLOOKUP($KG$59,'Listas Suspensas'!$T$2:$U$13,2,0),LC$69&lt;=VLOOKUP($KJ$59,'Listas Suspensas'!$T$2:$U$13,2,0)),"r",""),"")</f>
        <v/>
      </c>
      <c r="LD77" s="33" t="str">
        <f>IFERROR(IF(AND(LD$69&gt;=VLOOKUP($KG$59,'Listas Suspensas'!$T$2:$U$13,2,0),LD$69&lt;=VLOOKUP($KJ$59,'Listas Suspensas'!$T$2:$U$13,2,0)),"r",""),"")</f>
        <v/>
      </c>
      <c r="LE77" s="33" t="str">
        <f>IFERROR(IF(AND(LE$69&gt;=VLOOKUP($KG$59,'Listas Suspensas'!$T$2:$U$13,2,0),LE$69&lt;=VLOOKUP($KJ$59,'Listas Suspensas'!$T$2:$U$13,2,0)),"r",""),"")</f>
        <v/>
      </c>
      <c r="LF77" s="33" t="str">
        <f>IFERROR(IF(AND(LF$69&gt;=VLOOKUP($KG$59,'Listas Suspensas'!$T$2:$U$13,2,0),LF$69&lt;=VLOOKUP($KJ$59,'Listas Suspensas'!$T$2:$U$13,2,0)),"r",""),"")</f>
        <v/>
      </c>
      <c r="LG77" s="33" t="str">
        <f>IFERROR(IF(AND(LG$69&gt;=VLOOKUP($KG$59,'Listas Suspensas'!$T$2:$U$13,2,0),LG$69&lt;=VLOOKUP($KJ$59,'Listas Suspensas'!$T$2:$U$13,2,0)),"r",""),"")</f>
        <v/>
      </c>
      <c r="LH77" s="33" t="str">
        <f>IFERROR(IF(AND(LH$69&gt;=VLOOKUP($KG$59,'Listas Suspensas'!$T$2:$U$13,2,0),LH$69&lt;=VLOOKUP($KJ$59,'Listas Suspensas'!$T$2:$U$13,2,0)),"r",""),"")</f>
        <v/>
      </c>
      <c r="LI77" s="33" t="str">
        <f>IFERROR(IF(AND(LI$69&gt;=VLOOKUP($KG$59,'Listas Suspensas'!$T$2:$U$13,2,0),LI$69&lt;=VLOOKUP($KJ$59,'Listas Suspensas'!$T$2:$U$13,2,0)),"r",""),"")</f>
        <v/>
      </c>
      <c r="LJ77" s="33" t="str">
        <f>IFERROR(IF(AND(LJ$69&gt;=VLOOKUP($KG$59,'Listas Suspensas'!$T$2:$U$13,2,0),LJ$69&lt;=VLOOKUP($KJ$59,'Listas Suspensas'!$T$2:$U$13,2,0)),"r",""),"")</f>
        <v/>
      </c>
      <c r="LK77" s="33" t="str">
        <f>IFERROR(IF(AND(LK$69&gt;=VLOOKUP($KG$59,'Listas Suspensas'!$T$2:$U$13,2,0),LK$69&lt;=VLOOKUP($KJ$59,'Listas Suspensas'!$T$2:$U$13,2,0)),"r",""),"")</f>
        <v/>
      </c>
      <c r="LL77" s="33" t="str">
        <f>IFERROR(IF(AND(LL$69&gt;=VLOOKUP($KG$59,'Listas Suspensas'!$T$2:$U$13,2,0),LL$69&lt;=VLOOKUP($KJ$59,'Listas Suspensas'!$T$2:$U$13,2,0)),"r",""),"")</f>
        <v/>
      </c>
      <c r="LM77" s="33" t="str">
        <f>IFERROR(IF(AND(LM$69&gt;=VLOOKUP($KG$59,'Listas Suspensas'!$T$2:$U$13,2,0),LM$69&lt;=VLOOKUP($KJ$59,'Listas Suspensas'!$T$2:$U$13,2,0)),"r",""),"")</f>
        <v/>
      </c>
      <c r="LN77" s="33" t="str">
        <f>IFERROR(IF(AND(LN$69&gt;=VLOOKUP($KG$59,'Listas Suspensas'!$T$2:$U$13,2,0),LN$69&lt;=VLOOKUP($KJ$59,'Listas Suspensas'!$T$2:$U$13,2,0)),"r",""),"")</f>
        <v/>
      </c>
      <c r="LO77" s="33" t="str">
        <f>IFERROR(IF(AND(LO$69&gt;=VLOOKUP($KG$59,'Listas Suspensas'!$T$2:$U$13,2,0),LO$69&lt;=VLOOKUP($KJ$59,'Listas Suspensas'!$T$2:$U$13,2,0)),"r",""),"")</f>
        <v/>
      </c>
      <c r="LP77" s="33" t="str">
        <f>IFERROR(IF(AND(LP$69&gt;=VLOOKUP($KG$59,'Listas Suspensas'!$T$2:$U$13,2,0),LP$69&lt;=VLOOKUP($KJ$59,'Listas Suspensas'!$T$2:$U$13,2,0)),"r",""),"")</f>
        <v/>
      </c>
      <c r="LQ77" s="33" t="str">
        <f>IFERROR(IF(AND(LQ$69&gt;=VLOOKUP($KG$59,'Listas Suspensas'!$T$2:$U$13,2,0),LQ$69&lt;=VLOOKUP($KJ$59,'Listas Suspensas'!$T$2:$U$13,2,0)),"r",""),"")</f>
        <v/>
      </c>
      <c r="LR77" s="33" t="str">
        <f>IFERROR(IF(AND(LR$69&gt;=VLOOKUP($KG$59,'Listas Suspensas'!$T$2:$U$13,2,0),LR$69&lt;=VLOOKUP($KJ$59,'Listas Suspensas'!$T$2:$U$13,2,0)),"r",""),"")</f>
        <v/>
      </c>
      <c r="LS77" s="33" t="str">
        <f>IFERROR(IF(AND(LS$69&gt;=VLOOKUP($KG$59,'Listas Suspensas'!$T$2:$U$13,2,0),LS$69&lt;=VLOOKUP($KJ$59,'Listas Suspensas'!$T$2:$U$13,2,0)),"r",""),"")</f>
        <v/>
      </c>
      <c r="LT77" s="33" t="str">
        <f>IFERROR(IF(AND(LT$69&gt;=VLOOKUP($KG$59,'Listas Suspensas'!$T$2:$U$13,2,0),LT$69&lt;=VLOOKUP($KJ$59,'Listas Suspensas'!$T$2:$U$13,2,0)),"r",""),"")</f>
        <v/>
      </c>
      <c r="LU77" s="33" t="str">
        <f>IFERROR(IF(AND(LU$69&gt;=VLOOKUP($KG$59,'Listas Suspensas'!$T$2:$U$13,2,0),LU$69&lt;=VLOOKUP($KJ$59,'Listas Suspensas'!$T$2:$U$13,2,0)),"r",""),"")</f>
        <v/>
      </c>
      <c r="LV77" s="33" t="str">
        <f>IFERROR(IF(AND(LV$69&gt;=VLOOKUP($KG$59,'Listas Suspensas'!$T$2:$U$13,2,0),LV$69&lt;=VLOOKUP($KJ$59,'Listas Suspensas'!$T$2:$U$13,2,0)),"r",""),"")</f>
        <v/>
      </c>
      <c r="LW77" s="33" t="str">
        <f>IFERROR(IF(AND(LW$69&gt;=VLOOKUP($KG$59,'Listas Suspensas'!$T$2:$U$13,2,0),LW$69&lt;=VLOOKUP($KJ$59,'Listas Suspensas'!$T$2:$U$13,2,0)),"r",""),"")</f>
        <v/>
      </c>
      <c r="LX77" s="33" t="str">
        <f>IFERROR(IF(AND(LX$69&gt;=VLOOKUP($KG$59,'Listas Suspensas'!$T$2:$U$13,2,0),LX$69&lt;=VLOOKUP($KJ$59,'Listas Suspensas'!$T$2:$U$13,2,0)),"r",""),"")</f>
        <v/>
      </c>
      <c r="LY77" s="33" t="str">
        <f>IFERROR(IF(AND(LY$69&gt;=VLOOKUP($KG$59,'Listas Suspensas'!$T$2:$U$13,2,0),LY$69&lt;=VLOOKUP($KJ$59,'Listas Suspensas'!$T$2:$U$13,2,0)),"r",""),"")</f>
        <v/>
      </c>
      <c r="LZ77" s="33" t="str">
        <f>IFERROR(IF(AND(LZ$69&gt;=VLOOKUP($KG$59,'Listas Suspensas'!$T$2:$U$13,2,0),LZ$69&lt;=VLOOKUP($KJ$59,'Listas Suspensas'!$T$2:$U$13,2,0)),"r",""),"")</f>
        <v/>
      </c>
      <c r="MA77" s="33" t="str">
        <f>IFERROR(IF(AND(MA$69&gt;=VLOOKUP($KG$59,'Listas Suspensas'!$T$2:$U$13,2,0),MA$69&lt;=VLOOKUP($KJ$59,'Listas Suspensas'!$T$2:$U$13,2,0)),"r",""),"")</f>
        <v/>
      </c>
      <c r="MB77" s="33" t="str">
        <f>IFERROR(IF(AND(MB$69&gt;=VLOOKUP($KG$59,'Listas Suspensas'!$T$2:$U$13,2,0),MB$69&lt;=VLOOKUP($KJ$59,'Listas Suspensas'!$T$2:$U$13,2,0)),"r",""),"")</f>
        <v/>
      </c>
      <c r="MC77" s="33" t="str">
        <f>IFERROR(IF(AND(MC$69&gt;=VLOOKUP($KG$59,'Listas Suspensas'!$T$2:$U$13,2,0),MC$69&lt;=VLOOKUP($KJ$59,'Listas Suspensas'!$T$2:$U$13,2,0)),"r",""),"")</f>
        <v/>
      </c>
      <c r="MD77" s="113"/>
      <c r="MG77" s="251"/>
      <c r="MH77" s="251"/>
      <c r="MI77" s="252"/>
      <c r="MJ77" s="252"/>
      <c r="MK77" s="252"/>
      <c r="ML77" s="252"/>
      <c r="MM77" s="252"/>
      <c r="MN77" s="252"/>
      <c r="MO77" s="252"/>
      <c r="MP77" s="252"/>
      <c r="MQ77" s="252"/>
      <c r="MR77" s="114" t="s">
        <v>765</v>
      </c>
      <c r="MS77" s="33"/>
      <c r="MT77" s="33"/>
      <c r="MU77" s="33"/>
      <c r="MV77" s="266" t="s">
        <v>765</v>
      </c>
      <c r="MW77" s="266"/>
      <c r="MX77" s="266"/>
      <c r="MY77" s="266"/>
      <c r="MZ77" s="33" t="str">
        <f>IFERROR(IF(AND(MZ$69&gt;=VLOOKUP($ML$59,'Listas Suspensas'!$T$2:$U$13,2,0),MZ$69&lt;=VLOOKUP($MO$59,'Listas Suspensas'!$T$2:$U$13,2,0)),"r",""),"")</f>
        <v/>
      </c>
      <c r="NA77" s="33" t="str">
        <f>IFERROR(IF(AND(NA$69&gt;=VLOOKUP($ML$59,'Listas Suspensas'!$T$2:$U$13,2,0),NA$69&lt;=VLOOKUP($MO$59,'Listas Suspensas'!$T$2:$U$13,2,0)),"r",""),"")</f>
        <v/>
      </c>
      <c r="NB77" s="33" t="str">
        <f>IFERROR(IF(AND(NB$69&gt;=VLOOKUP($ML$59,'Listas Suspensas'!$T$2:$U$13,2,0),NB$69&lt;=VLOOKUP($MO$59,'Listas Suspensas'!$T$2:$U$13,2,0)),"r",""),"")</f>
        <v/>
      </c>
      <c r="NC77" s="33" t="str">
        <f>IFERROR(IF(AND(NC$69&gt;=VLOOKUP($ML$59,'Listas Suspensas'!$T$2:$U$13,2,0),NC$69&lt;=VLOOKUP($MO$59,'Listas Suspensas'!$T$2:$U$13,2,0)),"r",""),"")</f>
        <v/>
      </c>
      <c r="ND77" s="33" t="str">
        <f>IFERROR(IF(AND(ND$69&gt;=VLOOKUP($ML$59,'Listas Suspensas'!$T$2:$U$13,2,0),ND$69&lt;=VLOOKUP($MO$59,'Listas Suspensas'!$T$2:$U$13,2,0)),"r",""),"")</f>
        <v/>
      </c>
      <c r="NE77" s="33" t="str">
        <f>IFERROR(IF(AND(NE$69&gt;=VLOOKUP($ML$59,'Listas Suspensas'!$T$2:$U$13,2,0),NE$69&lt;=VLOOKUP($MO$59,'Listas Suspensas'!$T$2:$U$13,2,0)),"r",""),"")</f>
        <v/>
      </c>
      <c r="NF77" s="33" t="str">
        <f>IFERROR(IF(AND(NF$69&gt;=VLOOKUP($ML$59,'Listas Suspensas'!$T$2:$U$13,2,0),NF$69&lt;=VLOOKUP($MO$59,'Listas Suspensas'!$T$2:$U$13,2,0)),"r",""),"")</f>
        <v/>
      </c>
      <c r="NG77" s="33" t="str">
        <f>IFERROR(IF(AND(NG$69&gt;=VLOOKUP($ML$59,'Listas Suspensas'!$T$2:$U$13,2,0),NG$69&lt;=VLOOKUP($MO$59,'Listas Suspensas'!$T$2:$U$13,2,0)),"r",""),"")</f>
        <v/>
      </c>
      <c r="NH77" s="33" t="str">
        <f>IFERROR(IF(AND(NH$69&gt;=VLOOKUP($ML$59,'Listas Suspensas'!$T$2:$U$13,2,0),NH$69&lt;=VLOOKUP($MO$59,'Listas Suspensas'!$T$2:$U$13,2,0)),"r",""),"")</f>
        <v/>
      </c>
      <c r="NI77" s="33" t="str">
        <f>IFERROR(IF(AND(NI$69&gt;=VLOOKUP($ML$59,'Listas Suspensas'!$T$2:$U$13,2,0),NI$69&lt;=VLOOKUP($MO$59,'Listas Suspensas'!$T$2:$U$13,2,0)),"r",""),"")</f>
        <v/>
      </c>
      <c r="NJ77" s="33" t="str">
        <f>IFERROR(IF(AND(NJ$69&gt;=VLOOKUP($ML$59,'Listas Suspensas'!$T$2:$U$13,2,0),NJ$69&lt;=VLOOKUP($MO$59,'Listas Suspensas'!$T$2:$U$13,2,0)),"r",""),"")</f>
        <v/>
      </c>
      <c r="NK77" s="33" t="str">
        <f>IFERROR(IF(AND(NK$69&gt;=VLOOKUP($ML$59,'Listas Suspensas'!$T$2:$U$13,2,0),NK$69&lt;=VLOOKUP($MO$59,'Listas Suspensas'!$T$2:$U$13,2,0)),"r",""),"")</f>
        <v/>
      </c>
      <c r="NL77" s="33" t="str">
        <f>IFERROR(IF(AND(NL$69&gt;=VLOOKUP($ML$59,'Listas Suspensas'!$T$2:$U$13,2,0),NL$69&lt;=VLOOKUP($MO$59,'Listas Suspensas'!$T$2:$U$13,2,0)),"r",""),"")</f>
        <v/>
      </c>
      <c r="NM77" s="33" t="str">
        <f>IFERROR(IF(AND(NM$69&gt;=VLOOKUP($ML$59,'Listas Suspensas'!$T$2:$U$13,2,0),NM$69&lt;=VLOOKUP($MO$59,'Listas Suspensas'!$T$2:$U$13,2,0)),"r",""),"")</f>
        <v/>
      </c>
      <c r="NN77" s="33" t="str">
        <f>IFERROR(IF(AND(NN$69&gt;=VLOOKUP($ML$59,'Listas Suspensas'!$T$2:$U$13,2,0),NN$69&lt;=VLOOKUP($MO$59,'Listas Suspensas'!$T$2:$U$13,2,0)),"r",""),"")</f>
        <v/>
      </c>
      <c r="NO77" s="33" t="str">
        <f>IFERROR(IF(AND(NO$69&gt;=VLOOKUP($ML$59,'Listas Suspensas'!$T$2:$U$13,2,0),NO$69&lt;=VLOOKUP($MO$59,'Listas Suspensas'!$T$2:$U$13,2,0)),"r",""),"")</f>
        <v/>
      </c>
      <c r="NP77" s="33" t="str">
        <f>IFERROR(IF(AND(NP$69&gt;=VLOOKUP($ML$59,'Listas Suspensas'!$T$2:$U$13,2,0),NP$69&lt;=VLOOKUP($MO$59,'Listas Suspensas'!$T$2:$U$13,2,0)),"r",""),"")</f>
        <v/>
      </c>
      <c r="NQ77" s="33" t="str">
        <f>IFERROR(IF(AND(NQ$69&gt;=VLOOKUP($ML$59,'Listas Suspensas'!$T$2:$U$13,2,0),NQ$69&lt;=VLOOKUP($MO$59,'Listas Suspensas'!$T$2:$U$13,2,0)),"r",""),"")</f>
        <v/>
      </c>
      <c r="NR77" s="33" t="str">
        <f>IFERROR(IF(AND(NR$69&gt;=VLOOKUP($ML$59,'Listas Suspensas'!$T$2:$U$13,2,0),NR$69&lt;=VLOOKUP($MO$59,'Listas Suspensas'!$T$2:$U$13,2,0)),"r",""),"")</f>
        <v/>
      </c>
      <c r="NS77" s="33" t="str">
        <f>IFERROR(IF(AND(NS$69&gt;=VLOOKUP($ML$59,'Listas Suspensas'!$T$2:$U$13,2,0),NS$69&lt;=VLOOKUP($MO$59,'Listas Suspensas'!$T$2:$U$13,2,0)),"r",""),"")</f>
        <v/>
      </c>
      <c r="NT77" s="33" t="str">
        <f>IFERROR(IF(AND(NT$69&gt;=VLOOKUP($ML$59,'Listas Suspensas'!$T$2:$U$13,2,0),NT$69&lt;=VLOOKUP($MO$59,'Listas Suspensas'!$T$2:$U$13,2,0)),"r",""),"")</f>
        <v/>
      </c>
      <c r="NU77" s="33" t="str">
        <f>IFERROR(IF(AND(NU$69&gt;=VLOOKUP($ML$59,'Listas Suspensas'!$T$2:$U$13,2,0),NU$69&lt;=VLOOKUP($MO$59,'Listas Suspensas'!$T$2:$U$13,2,0)),"r",""),"")</f>
        <v/>
      </c>
      <c r="NV77" s="33" t="str">
        <f>IFERROR(IF(AND(NV$69&gt;=VLOOKUP($ML$59,'Listas Suspensas'!$T$2:$U$13,2,0),NV$69&lt;=VLOOKUP($MO$59,'Listas Suspensas'!$T$2:$U$13,2,0)),"r",""),"")</f>
        <v/>
      </c>
      <c r="NW77" s="33" t="str">
        <f>IFERROR(IF(AND(NW$69&gt;=VLOOKUP($ML$59,'Listas Suspensas'!$T$2:$U$13,2,0),NW$69&lt;=VLOOKUP($MO$59,'Listas Suspensas'!$T$2:$U$13,2,0)),"r",""),"")</f>
        <v/>
      </c>
      <c r="NX77" s="33" t="str">
        <f>IFERROR(IF(AND(NX$69&gt;=VLOOKUP($ML$59,'Listas Suspensas'!$T$2:$U$13,2,0),NX$69&lt;=VLOOKUP($MO$59,'Listas Suspensas'!$T$2:$U$13,2,0)),"r",""),"")</f>
        <v/>
      </c>
      <c r="NY77" s="33" t="str">
        <f>IFERROR(IF(AND(NY$69&gt;=VLOOKUP($ML$59,'Listas Suspensas'!$T$2:$U$13,2,0),NY$69&lt;=VLOOKUP($MO$59,'Listas Suspensas'!$T$2:$U$13,2,0)),"r",""),"")</f>
        <v/>
      </c>
      <c r="NZ77" s="33" t="str">
        <f>IFERROR(IF(AND(NZ$69&gt;=VLOOKUP($ML$59,'Listas Suspensas'!$T$2:$U$13,2,0),NZ$69&lt;=VLOOKUP($MO$59,'Listas Suspensas'!$T$2:$U$13,2,0)),"r",""),"")</f>
        <v/>
      </c>
      <c r="OA77" s="33" t="str">
        <f>IFERROR(IF(AND(OA$69&gt;=VLOOKUP($ML$59,'Listas Suspensas'!$T$2:$U$13,2,0),OA$69&lt;=VLOOKUP($MO$59,'Listas Suspensas'!$T$2:$U$13,2,0)),"r",""),"")</f>
        <v/>
      </c>
      <c r="OB77" s="33" t="str">
        <f>IFERROR(IF(AND(OB$69&gt;=VLOOKUP($ML$59,'Listas Suspensas'!$T$2:$U$13,2,0),OB$69&lt;=VLOOKUP($MO$59,'Listas Suspensas'!$T$2:$U$13,2,0)),"r",""),"")</f>
        <v/>
      </c>
      <c r="OC77" s="33" t="str">
        <f>IFERROR(IF(AND(OC$69&gt;=VLOOKUP($ML$59,'Listas Suspensas'!$T$2:$U$13,2,0),OC$69&lt;=VLOOKUP($MO$59,'Listas Suspensas'!$T$2:$U$13,2,0)),"r",""),"")</f>
        <v/>
      </c>
      <c r="OD77" s="33" t="str">
        <f>IFERROR(IF(AND(OD$69&gt;=VLOOKUP($ML$59,'Listas Suspensas'!$T$2:$U$13,2,0),OD$69&lt;=VLOOKUP($MO$59,'Listas Suspensas'!$T$2:$U$13,2,0)),"r",""),"")</f>
        <v/>
      </c>
      <c r="OE77" s="33" t="str">
        <f>IFERROR(IF(AND(OE$69&gt;=VLOOKUP($ML$59,'Listas Suspensas'!$T$2:$U$13,2,0),OE$69&lt;=VLOOKUP($MO$59,'Listas Suspensas'!$T$2:$U$13,2,0)),"r",""),"")</f>
        <v/>
      </c>
      <c r="OF77" s="33" t="str">
        <f>IFERROR(IF(AND(OF$69&gt;=VLOOKUP($ML$59,'Listas Suspensas'!$T$2:$U$13,2,0),OF$69&lt;=VLOOKUP($MO$59,'Listas Suspensas'!$T$2:$U$13,2,0)),"r",""),"")</f>
        <v/>
      </c>
      <c r="OG77" s="33" t="str">
        <f>IFERROR(IF(AND(OG$69&gt;=VLOOKUP($ML$59,'Listas Suspensas'!$T$2:$U$13,2,0),OG$69&lt;=VLOOKUP($MO$59,'Listas Suspensas'!$T$2:$U$13,2,0)),"r",""),"")</f>
        <v/>
      </c>
      <c r="OH77" s="33" t="str">
        <f>IFERROR(IF(AND(OH$69&gt;=VLOOKUP($ML$59,'Listas Suspensas'!$T$2:$U$13,2,0),OH$69&lt;=VLOOKUP($MO$59,'Listas Suspensas'!$T$2:$U$13,2,0)),"r",""),"")</f>
        <v/>
      </c>
      <c r="OI77" s="113"/>
      <c r="OL77" s="251"/>
      <c r="OM77" s="251"/>
      <c r="ON77" s="252"/>
      <c r="OO77" s="252"/>
      <c r="OP77" s="252"/>
      <c r="OQ77" s="252"/>
      <c r="OR77" s="252"/>
      <c r="OS77" s="252"/>
      <c r="OT77" s="252"/>
      <c r="OU77" s="252"/>
      <c r="OV77" s="252"/>
      <c r="OW77" s="114" t="s">
        <v>765</v>
      </c>
      <c r="OX77" s="33"/>
      <c r="OY77" s="33"/>
      <c r="OZ77" s="33"/>
      <c r="PA77" s="266" t="s">
        <v>765</v>
      </c>
      <c r="PB77" s="266"/>
      <c r="PC77" s="266"/>
      <c r="PD77" s="266"/>
      <c r="PE77" s="33" t="str">
        <f>IFERROR(IF(AND(PE$69&gt;=VLOOKUP($OQ$59,'Listas Suspensas'!$T$2:$U$13,2,0),PE$69&lt;=VLOOKUP($OT$59,'Listas Suspensas'!$T$2:$U$13,2,0)),"r",""),"")</f>
        <v/>
      </c>
      <c r="PF77" s="33" t="str">
        <f>IFERROR(IF(AND(PF$69&gt;=VLOOKUP($OQ$59,'Listas Suspensas'!$T$2:$U$13,2,0),PF$69&lt;=VLOOKUP($OT$59,'Listas Suspensas'!$T$2:$U$13,2,0)),"r",""),"")</f>
        <v/>
      </c>
      <c r="PG77" s="33" t="str">
        <f>IFERROR(IF(AND(PG$69&gt;=VLOOKUP($OQ$59,'Listas Suspensas'!$T$2:$U$13,2,0),PG$69&lt;=VLOOKUP($OT$59,'Listas Suspensas'!$T$2:$U$13,2,0)),"r",""),"")</f>
        <v/>
      </c>
      <c r="PH77" s="33" t="str">
        <f>IFERROR(IF(AND(PH$69&gt;=VLOOKUP($OQ$59,'Listas Suspensas'!$T$2:$U$13,2,0),PH$69&lt;=VLOOKUP($OT$59,'Listas Suspensas'!$T$2:$U$13,2,0)),"r",""),"")</f>
        <v/>
      </c>
      <c r="PI77" s="33" t="str">
        <f>IFERROR(IF(AND(PI$69&gt;=VLOOKUP($OQ$59,'Listas Suspensas'!$T$2:$U$13,2,0),PI$69&lt;=VLOOKUP($OT$59,'Listas Suspensas'!$T$2:$U$13,2,0)),"r",""),"")</f>
        <v/>
      </c>
      <c r="PJ77" s="33" t="str">
        <f>IFERROR(IF(AND(PJ$69&gt;=VLOOKUP($OQ$59,'Listas Suspensas'!$T$2:$U$13,2,0),PJ$69&lt;=VLOOKUP($OT$59,'Listas Suspensas'!$T$2:$U$13,2,0)),"r",""),"")</f>
        <v/>
      </c>
      <c r="PK77" s="33" t="str">
        <f>IFERROR(IF(AND(PK$69&gt;=VLOOKUP($OQ$59,'Listas Suspensas'!$T$2:$U$13,2,0),PK$69&lt;=VLOOKUP($OT$59,'Listas Suspensas'!$T$2:$U$13,2,0)),"r",""),"")</f>
        <v/>
      </c>
      <c r="PL77" s="33" t="str">
        <f>IFERROR(IF(AND(PL$69&gt;=VLOOKUP($OQ$59,'Listas Suspensas'!$T$2:$U$13,2,0),PL$69&lt;=VLOOKUP($OT$59,'Listas Suspensas'!$T$2:$U$13,2,0)),"r",""),"")</f>
        <v/>
      </c>
      <c r="PM77" s="33" t="str">
        <f>IFERROR(IF(AND(PM$69&gt;=VLOOKUP($OQ$59,'Listas Suspensas'!$T$2:$U$13,2,0),PM$69&lt;=VLOOKUP($OT$59,'Listas Suspensas'!$T$2:$U$13,2,0)),"r",""),"")</f>
        <v/>
      </c>
      <c r="PN77" s="33" t="str">
        <f>IFERROR(IF(AND(PN$69&gt;=VLOOKUP($OQ$59,'Listas Suspensas'!$T$2:$U$13,2,0),PN$69&lt;=VLOOKUP($OT$59,'Listas Suspensas'!$T$2:$U$13,2,0)),"r",""),"")</f>
        <v/>
      </c>
      <c r="PO77" s="33" t="str">
        <f>IFERROR(IF(AND(PO$69&gt;=VLOOKUP($OQ$59,'Listas Suspensas'!$T$2:$U$13,2,0),PO$69&lt;=VLOOKUP($OT$59,'Listas Suspensas'!$T$2:$U$13,2,0)),"r",""),"")</f>
        <v/>
      </c>
      <c r="PP77" s="33" t="str">
        <f>IFERROR(IF(AND(PP$69&gt;=VLOOKUP($OQ$59,'Listas Suspensas'!$T$2:$U$13,2,0),PP$69&lt;=VLOOKUP($OT$59,'Listas Suspensas'!$T$2:$U$13,2,0)),"r",""),"")</f>
        <v/>
      </c>
      <c r="PQ77" s="33" t="str">
        <f>IFERROR(IF(AND(PQ$69&gt;=VLOOKUP($OQ$59,'Listas Suspensas'!$T$2:$U$13,2,0),PQ$69&lt;=VLOOKUP($OT$59,'Listas Suspensas'!$T$2:$U$13,2,0)),"r",""),"")</f>
        <v/>
      </c>
      <c r="PR77" s="33" t="str">
        <f>IFERROR(IF(AND(PR$69&gt;=VLOOKUP($OQ$59,'Listas Suspensas'!$T$2:$U$13,2,0),PR$69&lt;=VLOOKUP($OT$59,'Listas Suspensas'!$T$2:$U$13,2,0)),"r",""),"")</f>
        <v/>
      </c>
      <c r="PS77" s="33" t="str">
        <f>IFERROR(IF(AND(PS$69&gt;=VLOOKUP($OQ$59,'Listas Suspensas'!$T$2:$U$13,2,0),PS$69&lt;=VLOOKUP($OT$59,'Listas Suspensas'!$T$2:$U$13,2,0)),"r",""),"")</f>
        <v/>
      </c>
      <c r="PT77" s="33" t="str">
        <f>IFERROR(IF(AND(PT$69&gt;=VLOOKUP($OQ$59,'Listas Suspensas'!$T$2:$U$13,2,0),PT$69&lt;=VLOOKUP($OT$59,'Listas Suspensas'!$T$2:$U$13,2,0)),"r",""),"")</f>
        <v/>
      </c>
      <c r="PU77" s="33" t="str">
        <f>IFERROR(IF(AND(PU$69&gt;=VLOOKUP($OQ$59,'Listas Suspensas'!$T$2:$U$13,2,0),PU$69&lt;=VLOOKUP($OT$59,'Listas Suspensas'!$T$2:$U$13,2,0)),"r",""),"")</f>
        <v/>
      </c>
      <c r="PV77" s="33" t="str">
        <f>IFERROR(IF(AND(PV$69&gt;=VLOOKUP($OQ$59,'Listas Suspensas'!$T$2:$U$13,2,0),PV$69&lt;=VLOOKUP($OT$59,'Listas Suspensas'!$T$2:$U$13,2,0)),"r",""),"")</f>
        <v/>
      </c>
      <c r="PW77" s="33" t="str">
        <f>IFERROR(IF(AND(PW$69&gt;=VLOOKUP($OQ$59,'Listas Suspensas'!$T$2:$U$13,2,0),PW$69&lt;=VLOOKUP($OT$59,'Listas Suspensas'!$T$2:$U$13,2,0)),"r",""),"")</f>
        <v/>
      </c>
      <c r="PX77" s="33" t="str">
        <f>IFERROR(IF(AND(PX$69&gt;=VLOOKUP($OQ$59,'Listas Suspensas'!$T$2:$U$13,2,0),PX$69&lt;=VLOOKUP($OT$59,'Listas Suspensas'!$T$2:$U$13,2,0)),"r",""),"")</f>
        <v/>
      </c>
      <c r="PY77" s="33" t="str">
        <f>IFERROR(IF(AND(PY$69&gt;=VLOOKUP($OQ$59,'Listas Suspensas'!$T$2:$U$13,2,0),PY$69&lt;=VLOOKUP($OT$59,'Listas Suspensas'!$T$2:$U$13,2,0)),"r",""),"")</f>
        <v/>
      </c>
      <c r="PZ77" s="33" t="str">
        <f>IFERROR(IF(AND(PZ$69&gt;=VLOOKUP($OQ$59,'Listas Suspensas'!$T$2:$U$13,2,0),PZ$69&lt;=VLOOKUP($OT$59,'Listas Suspensas'!$T$2:$U$13,2,0)),"r",""),"")</f>
        <v/>
      </c>
      <c r="QA77" s="33" t="str">
        <f>IFERROR(IF(AND(QA$69&gt;=VLOOKUP($OQ$59,'Listas Suspensas'!$T$2:$U$13,2,0),QA$69&lt;=VLOOKUP($OT$59,'Listas Suspensas'!$T$2:$U$13,2,0)),"r",""),"")</f>
        <v/>
      </c>
      <c r="QB77" s="33" t="str">
        <f>IFERROR(IF(AND(QB$69&gt;=VLOOKUP($OQ$59,'Listas Suspensas'!$T$2:$U$13,2,0),QB$69&lt;=VLOOKUP($OT$59,'Listas Suspensas'!$T$2:$U$13,2,0)),"r",""),"")</f>
        <v/>
      </c>
      <c r="QC77" s="33" t="str">
        <f>IFERROR(IF(AND(QC$69&gt;=VLOOKUP($OQ$59,'Listas Suspensas'!$T$2:$U$13,2,0),QC$69&lt;=VLOOKUP($OT$59,'Listas Suspensas'!$T$2:$U$13,2,0)),"r",""),"")</f>
        <v/>
      </c>
      <c r="QD77" s="33" t="str">
        <f>IFERROR(IF(AND(QD$69&gt;=VLOOKUP($OQ$59,'Listas Suspensas'!$T$2:$U$13,2,0),QD$69&lt;=VLOOKUP($OT$59,'Listas Suspensas'!$T$2:$U$13,2,0)),"r",""),"")</f>
        <v/>
      </c>
      <c r="QE77" s="33" t="str">
        <f>IFERROR(IF(AND(QE$69&gt;=VLOOKUP($OQ$59,'Listas Suspensas'!$T$2:$U$13,2,0),QE$69&lt;=VLOOKUP($OT$59,'Listas Suspensas'!$T$2:$U$13,2,0)),"r",""),"")</f>
        <v/>
      </c>
      <c r="QF77" s="33" t="str">
        <f>IFERROR(IF(AND(QF$69&gt;=VLOOKUP($OQ$59,'Listas Suspensas'!$T$2:$U$13,2,0),QF$69&lt;=VLOOKUP($OT$59,'Listas Suspensas'!$T$2:$U$13,2,0)),"r",""),"")</f>
        <v/>
      </c>
      <c r="QG77" s="33" t="str">
        <f>IFERROR(IF(AND(QG$69&gt;=VLOOKUP($OQ$59,'Listas Suspensas'!$T$2:$U$13,2,0),QG$69&lt;=VLOOKUP($OT$59,'Listas Suspensas'!$T$2:$U$13,2,0)),"r",""),"")</f>
        <v/>
      </c>
      <c r="QH77" s="33" t="str">
        <f>IFERROR(IF(AND(QH$69&gt;=VLOOKUP($OQ$59,'Listas Suspensas'!$T$2:$U$13,2,0),QH$69&lt;=VLOOKUP($OT$59,'Listas Suspensas'!$T$2:$U$13,2,0)),"r",""),"")</f>
        <v/>
      </c>
      <c r="QI77" s="33" t="str">
        <f>IFERROR(IF(AND(QI$69&gt;=VLOOKUP($OQ$59,'Listas Suspensas'!$T$2:$U$13,2,0),QI$69&lt;=VLOOKUP($OT$59,'Listas Suspensas'!$T$2:$U$13,2,0)),"r",""),"")</f>
        <v/>
      </c>
      <c r="QJ77" s="33" t="str">
        <f>IFERROR(IF(AND(QJ$69&gt;=VLOOKUP($OQ$59,'Listas Suspensas'!$T$2:$U$13,2,0),QJ$69&lt;=VLOOKUP($OT$59,'Listas Suspensas'!$T$2:$U$13,2,0)),"r",""),"")</f>
        <v/>
      </c>
      <c r="QK77" s="33" t="str">
        <f>IFERROR(IF(AND(QK$69&gt;=VLOOKUP($OQ$59,'Listas Suspensas'!$T$2:$U$13,2,0),QK$69&lt;=VLOOKUP($OT$59,'Listas Suspensas'!$T$2:$U$13,2,0)),"r",""),"")</f>
        <v/>
      </c>
      <c r="QL77" s="33" t="str">
        <f>IFERROR(IF(AND(QL$69&gt;=VLOOKUP($OQ$59,'Listas Suspensas'!$T$2:$U$13,2,0),QL$69&lt;=VLOOKUP($OT$59,'Listas Suspensas'!$T$2:$U$13,2,0)),"r",""),"")</f>
        <v/>
      </c>
      <c r="QM77" s="33" t="str">
        <f>IFERROR(IF(AND(QM$69&gt;=VLOOKUP($OQ$59,'Listas Suspensas'!$T$2:$U$13,2,0),QM$69&lt;=VLOOKUP($OT$59,'Listas Suspensas'!$T$2:$U$13,2,0)),"r",""),"")</f>
        <v/>
      </c>
      <c r="QN77" s="113"/>
      <c r="QQ77" s="251"/>
      <c r="QR77" s="251"/>
      <c r="QS77" s="252"/>
      <c r="QT77" s="252"/>
      <c r="QU77" s="252"/>
      <c r="QV77" s="252"/>
      <c r="QW77" s="252"/>
      <c r="QX77" s="252"/>
      <c r="QY77" s="252"/>
      <c r="QZ77" s="252"/>
      <c r="RA77" s="252"/>
      <c r="RB77" s="114" t="s">
        <v>765</v>
      </c>
      <c r="RC77" s="33"/>
      <c r="RD77" s="33"/>
      <c r="RE77" s="33"/>
      <c r="RF77" s="266" t="s">
        <v>765</v>
      </c>
      <c r="RG77" s="266"/>
      <c r="RH77" s="266"/>
      <c r="RI77" s="266"/>
      <c r="RJ77" s="33" t="str">
        <f>IFERROR(IF(AND(RJ$69&gt;=VLOOKUP($QV$59,'Listas Suspensas'!$T$2:$U$13,2,0),RJ$69&lt;=VLOOKUP($QY$59,'Listas Suspensas'!$T$2:$U$13,2,0)),"r",""),"")</f>
        <v/>
      </c>
      <c r="RK77" s="33" t="str">
        <f>IFERROR(IF(AND(RK$69&gt;=VLOOKUP($QV$59,'Listas Suspensas'!$T$2:$U$13,2,0),RK$69&lt;=VLOOKUP($QY$59,'Listas Suspensas'!$T$2:$U$13,2,0)),"r",""),"")</f>
        <v/>
      </c>
      <c r="RL77" s="33" t="str">
        <f>IFERROR(IF(AND(RL$69&gt;=VLOOKUP($QV$59,'Listas Suspensas'!$T$2:$U$13,2,0),RL$69&lt;=VLOOKUP($QY$59,'Listas Suspensas'!$T$2:$U$13,2,0)),"r",""),"")</f>
        <v/>
      </c>
      <c r="RM77" s="33" t="str">
        <f>IFERROR(IF(AND(RM$69&gt;=VLOOKUP($QV$59,'Listas Suspensas'!$T$2:$U$13,2,0),RM$69&lt;=VLOOKUP($QY$59,'Listas Suspensas'!$T$2:$U$13,2,0)),"r",""),"")</f>
        <v/>
      </c>
      <c r="RN77" s="33" t="str">
        <f>IFERROR(IF(AND(RN$69&gt;=VLOOKUP($QV$59,'Listas Suspensas'!$T$2:$U$13,2,0),RN$69&lt;=VLOOKUP($QY$59,'Listas Suspensas'!$T$2:$U$13,2,0)),"r",""),"")</f>
        <v/>
      </c>
      <c r="RO77" s="33" t="str">
        <f>IFERROR(IF(AND(RO$69&gt;=VLOOKUP($QV$59,'Listas Suspensas'!$T$2:$U$13,2,0),RO$69&lt;=VLOOKUP($QY$59,'Listas Suspensas'!$T$2:$U$13,2,0)),"r",""),"")</f>
        <v/>
      </c>
      <c r="RP77" s="33" t="str">
        <f>IFERROR(IF(AND(RP$69&gt;=VLOOKUP($QV$59,'Listas Suspensas'!$T$2:$U$13,2,0),RP$69&lt;=VLOOKUP($QY$59,'Listas Suspensas'!$T$2:$U$13,2,0)),"r",""),"")</f>
        <v/>
      </c>
      <c r="RQ77" s="33" t="str">
        <f>IFERROR(IF(AND(RQ$69&gt;=VLOOKUP($QV$59,'Listas Suspensas'!$T$2:$U$13,2,0),RQ$69&lt;=VLOOKUP($QY$59,'Listas Suspensas'!$T$2:$U$13,2,0)),"r",""),"")</f>
        <v/>
      </c>
      <c r="RR77" s="33" t="str">
        <f>IFERROR(IF(AND(RR$69&gt;=VLOOKUP($QV$59,'Listas Suspensas'!$T$2:$U$13,2,0),RR$69&lt;=VLOOKUP($QY$59,'Listas Suspensas'!$T$2:$U$13,2,0)),"r",""),"")</f>
        <v/>
      </c>
      <c r="RS77" s="33" t="str">
        <f>IFERROR(IF(AND(RS$69&gt;=VLOOKUP($QV$59,'Listas Suspensas'!$T$2:$U$13,2,0),RS$69&lt;=VLOOKUP($QY$59,'Listas Suspensas'!$T$2:$U$13,2,0)),"r",""),"")</f>
        <v/>
      </c>
      <c r="RT77" s="33" t="str">
        <f>IFERROR(IF(AND(RT$69&gt;=VLOOKUP($QV$59,'Listas Suspensas'!$T$2:$U$13,2,0),RT$69&lt;=VLOOKUP($QY$59,'Listas Suspensas'!$T$2:$U$13,2,0)),"r",""),"")</f>
        <v/>
      </c>
      <c r="RU77" s="33" t="str">
        <f>IFERROR(IF(AND(RU$69&gt;=VLOOKUP($QV$59,'Listas Suspensas'!$T$2:$U$13,2,0),RU$69&lt;=VLOOKUP($QY$59,'Listas Suspensas'!$T$2:$U$13,2,0)),"r",""),"")</f>
        <v/>
      </c>
      <c r="RV77" s="33" t="str">
        <f>IFERROR(IF(AND(RV$69&gt;=VLOOKUP($QV$59,'Listas Suspensas'!$T$2:$U$13,2,0),RV$69&lt;=VLOOKUP($QY$59,'Listas Suspensas'!$T$2:$U$13,2,0)),"r",""),"")</f>
        <v/>
      </c>
      <c r="RW77" s="33" t="str">
        <f>IFERROR(IF(AND(RW$69&gt;=VLOOKUP($QV$59,'Listas Suspensas'!$T$2:$U$13,2,0),RW$69&lt;=VLOOKUP($QY$59,'Listas Suspensas'!$T$2:$U$13,2,0)),"r",""),"")</f>
        <v/>
      </c>
      <c r="RX77" s="33" t="str">
        <f>IFERROR(IF(AND(RX$69&gt;=VLOOKUP($QV$59,'Listas Suspensas'!$T$2:$U$13,2,0),RX$69&lt;=VLOOKUP($QY$59,'Listas Suspensas'!$T$2:$U$13,2,0)),"r",""),"")</f>
        <v/>
      </c>
      <c r="RY77" s="33" t="str">
        <f>IFERROR(IF(AND(RY$69&gt;=VLOOKUP($QV$59,'Listas Suspensas'!$T$2:$U$13,2,0),RY$69&lt;=VLOOKUP($QY$59,'Listas Suspensas'!$T$2:$U$13,2,0)),"r",""),"")</f>
        <v/>
      </c>
      <c r="RZ77" s="33" t="str">
        <f>IFERROR(IF(AND(RZ$69&gt;=VLOOKUP($QV$59,'Listas Suspensas'!$T$2:$U$13,2,0),RZ$69&lt;=VLOOKUP($QY$59,'Listas Suspensas'!$T$2:$U$13,2,0)),"r",""),"")</f>
        <v/>
      </c>
      <c r="SA77" s="33" t="str">
        <f>IFERROR(IF(AND(SA$69&gt;=VLOOKUP($QV$59,'Listas Suspensas'!$T$2:$U$13,2,0),SA$69&lt;=VLOOKUP($QY$59,'Listas Suspensas'!$T$2:$U$13,2,0)),"r",""),"")</f>
        <v/>
      </c>
      <c r="SB77" s="33" t="str">
        <f>IFERROR(IF(AND(SB$69&gt;=VLOOKUP($QV$59,'Listas Suspensas'!$T$2:$U$13,2,0),SB$69&lt;=VLOOKUP($QY$59,'Listas Suspensas'!$T$2:$U$13,2,0)),"r",""),"")</f>
        <v/>
      </c>
      <c r="SC77" s="33" t="str">
        <f>IFERROR(IF(AND(SC$69&gt;=VLOOKUP($QV$59,'Listas Suspensas'!$T$2:$U$13,2,0),SC$69&lt;=VLOOKUP($QY$59,'Listas Suspensas'!$T$2:$U$13,2,0)),"r",""),"")</f>
        <v/>
      </c>
      <c r="SD77" s="33" t="str">
        <f>IFERROR(IF(AND(SD$69&gt;=VLOOKUP($QV$59,'Listas Suspensas'!$T$2:$U$13,2,0),SD$69&lt;=VLOOKUP($QY$59,'Listas Suspensas'!$T$2:$U$13,2,0)),"r",""),"")</f>
        <v/>
      </c>
      <c r="SE77" s="33" t="str">
        <f>IFERROR(IF(AND(SE$69&gt;=VLOOKUP($QV$59,'Listas Suspensas'!$T$2:$U$13,2,0),SE$69&lt;=VLOOKUP($QY$59,'Listas Suspensas'!$T$2:$U$13,2,0)),"r",""),"")</f>
        <v/>
      </c>
      <c r="SF77" s="33" t="str">
        <f>IFERROR(IF(AND(SF$69&gt;=VLOOKUP($QV$59,'Listas Suspensas'!$T$2:$U$13,2,0),SF$69&lt;=VLOOKUP($QY$59,'Listas Suspensas'!$T$2:$U$13,2,0)),"r",""),"")</f>
        <v/>
      </c>
      <c r="SG77" s="33" t="str">
        <f>IFERROR(IF(AND(SG$69&gt;=VLOOKUP($QV$59,'Listas Suspensas'!$T$2:$U$13,2,0),SG$69&lt;=VLOOKUP($QY$59,'Listas Suspensas'!$T$2:$U$13,2,0)),"r",""),"")</f>
        <v/>
      </c>
      <c r="SH77" s="33" t="str">
        <f>IFERROR(IF(AND(SH$69&gt;=VLOOKUP($QV$59,'Listas Suspensas'!$T$2:$U$13,2,0),SH$69&lt;=VLOOKUP($QY$59,'Listas Suspensas'!$T$2:$U$13,2,0)),"r",""),"")</f>
        <v/>
      </c>
      <c r="SI77" s="33" t="str">
        <f>IFERROR(IF(AND(SI$69&gt;=VLOOKUP($QV$59,'Listas Suspensas'!$T$2:$U$13,2,0),SI$69&lt;=VLOOKUP($QY$59,'Listas Suspensas'!$T$2:$U$13,2,0)),"r",""),"")</f>
        <v/>
      </c>
      <c r="SJ77" s="33" t="str">
        <f>IFERROR(IF(AND(SJ$69&gt;=VLOOKUP($QV$59,'Listas Suspensas'!$T$2:$U$13,2,0),SJ$69&lt;=VLOOKUP($QY$59,'Listas Suspensas'!$T$2:$U$13,2,0)),"r",""),"")</f>
        <v/>
      </c>
      <c r="SK77" s="33" t="str">
        <f>IFERROR(IF(AND(SK$69&gt;=VLOOKUP($QV$59,'Listas Suspensas'!$T$2:$U$13,2,0),SK$69&lt;=VLOOKUP($QY$59,'Listas Suspensas'!$T$2:$U$13,2,0)),"r",""),"")</f>
        <v/>
      </c>
      <c r="SL77" s="33" t="str">
        <f>IFERROR(IF(AND(SL$69&gt;=VLOOKUP($QV$59,'Listas Suspensas'!$T$2:$U$13,2,0),SL$69&lt;=VLOOKUP($QY$59,'Listas Suspensas'!$T$2:$U$13,2,0)),"r",""),"")</f>
        <v/>
      </c>
      <c r="SM77" s="33" t="str">
        <f>IFERROR(IF(AND(SM$69&gt;=VLOOKUP($QV$59,'Listas Suspensas'!$T$2:$U$13,2,0),SM$69&lt;=VLOOKUP($QY$59,'Listas Suspensas'!$T$2:$U$13,2,0)),"r",""),"")</f>
        <v/>
      </c>
      <c r="SN77" s="33" t="str">
        <f>IFERROR(IF(AND(SN$69&gt;=VLOOKUP($QV$59,'Listas Suspensas'!$T$2:$U$13,2,0),SN$69&lt;=VLOOKUP($QY$59,'Listas Suspensas'!$T$2:$U$13,2,0)),"r",""),"")</f>
        <v/>
      </c>
      <c r="SO77" s="33" t="str">
        <f>IFERROR(IF(AND(SO$69&gt;=VLOOKUP($QV$59,'Listas Suspensas'!$T$2:$U$13,2,0),SO$69&lt;=VLOOKUP($QY$59,'Listas Suspensas'!$T$2:$U$13,2,0)),"r",""),"")</f>
        <v/>
      </c>
      <c r="SP77" s="33" t="str">
        <f>IFERROR(IF(AND(SP$69&gt;=VLOOKUP($QV$59,'Listas Suspensas'!$T$2:$U$13,2,0),SP$69&lt;=VLOOKUP($QY$59,'Listas Suspensas'!$T$2:$U$13,2,0)),"r",""),"")</f>
        <v/>
      </c>
      <c r="SQ77" s="33" t="str">
        <f>IFERROR(IF(AND(SQ$69&gt;=VLOOKUP($QV$59,'Listas Suspensas'!$T$2:$U$13,2,0),SQ$69&lt;=VLOOKUP($QY$59,'Listas Suspensas'!$T$2:$U$13,2,0)),"r",""),"")</f>
        <v/>
      </c>
      <c r="SR77" s="33" t="str">
        <f>IFERROR(IF(AND(SR$69&gt;=VLOOKUP($QV$59,'Listas Suspensas'!$T$2:$U$13,2,0),SR$69&lt;=VLOOKUP($QY$59,'Listas Suspensas'!$T$2:$U$13,2,0)),"r",""),"")</f>
        <v/>
      </c>
      <c r="SS77" s="113"/>
      <c r="SV77" s="251"/>
      <c r="SW77" s="251"/>
      <c r="SX77" s="252"/>
      <c r="SY77" s="252"/>
      <c r="SZ77" s="252"/>
      <c r="TA77" s="252"/>
      <c r="TB77" s="252"/>
      <c r="TC77" s="252"/>
      <c r="TD77" s="252"/>
      <c r="TE77" s="252"/>
      <c r="TF77" s="252"/>
      <c r="TG77" s="114" t="s">
        <v>765</v>
      </c>
      <c r="TH77" s="33"/>
      <c r="TI77" s="33"/>
      <c r="TJ77" s="33"/>
      <c r="TK77" s="266" t="s">
        <v>765</v>
      </c>
      <c r="TL77" s="266"/>
      <c r="TM77" s="266"/>
      <c r="TN77" s="266"/>
      <c r="TO77" s="33" t="str">
        <f>IFERROR(IF(AND(TO$69&gt;=VLOOKUP($TA$59,'Listas Suspensas'!$T$2:$U$13,2,0),TO$69&lt;=VLOOKUP($TD$59,'Listas Suspensas'!$T$2:$U$13,2,0)),"r",""),"")</f>
        <v/>
      </c>
      <c r="TP77" s="33" t="str">
        <f>IFERROR(IF(AND(TP$69&gt;=VLOOKUP($TA$59,'Listas Suspensas'!$T$2:$U$13,2,0),TP$69&lt;=VLOOKUP($TD$59,'Listas Suspensas'!$T$2:$U$13,2,0)),"r",""),"")</f>
        <v/>
      </c>
      <c r="TQ77" s="33" t="str">
        <f>IFERROR(IF(AND(TQ$69&gt;=VLOOKUP($TA$59,'Listas Suspensas'!$T$2:$U$13,2,0),TQ$69&lt;=VLOOKUP($TD$59,'Listas Suspensas'!$T$2:$U$13,2,0)),"r",""),"")</f>
        <v/>
      </c>
      <c r="TR77" s="33" t="str">
        <f>IFERROR(IF(AND(TR$69&gt;=VLOOKUP($TA$59,'Listas Suspensas'!$T$2:$U$13,2,0),TR$69&lt;=VLOOKUP($TD$59,'Listas Suspensas'!$T$2:$U$13,2,0)),"r",""),"")</f>
        <v/>
      </c>
      <c r="TS77" s="33" t="str">
        <f>IFERROR(IF(AND(TS$69&gt;=VLOOKUP($TA$59,'Listas Suspensas'!$T$2:$U$13,2,0),TS$69&lt;=VLOOKUP($TD$59,'Listas Suspensas'!$T$2:$U$13,2,0)),"r",""),"")</f>
        <v/>
      </c>
      <c r="TT77" s="33" t="str">
        <f>IFERROR(IF(AND(TT$69&gt;=VLOOKUP($TA$59,'Listas Suspensas'!$T$2:$U$13,2,0),TT$69&lt;=VLOOKUP($TD$59,'Listas Suspensas'!$T$2:$U$13,2,0)),"r",""),"")</f>
        <v/>
      </c>
      <c r="TU77" s="33" t="str">
        <f>IFERROR(IF(AND(TU$69&gt;=VLOOKUP($TA$59,'Listas Suspensas'!$T$2:$U$13,2,0),TU$69&lt;=VLOOKUP($TD$59,'Listas Suspensas'!$T$2:$U$13,2,0)),"r",""),"")</f>
        <v/>
      </c>
      <c r="TV77" s="33" t="str">
        <f>IFERROR(IF(AND(TV$69&gt;=VLOOKUP($TA$59,'Listas Suspensas'!$T$2:$U$13,2,0),TV$69&lt;=VLOOKUP($TD$59,'Listas Suspensas'!$T$2:$U$13,2,0)),"r",""),"")</f>
        <v/>
      </c>
      <c r="TW77" s="33" t="str">
        <f>IFERROR(IF(AND(TW$69&gt;=VLOOKUP($TA$59,'Listas Suspensas'!$T$2:$U$13,2,0),TW$69&lt;=VLOOKUP($TD$59,'Listas Suspensas'!$T$2:$U$13,2,0)),"r",""),"")</f>
        <v/>
      </c>
      <c r="TX77" s="33" t="str">
        <f>IFERROR(IF(AND(TX$69&gt;=VLOOKUP($TA$59,'Listas Suspensas'!$T$2:$U$13,2,0),TX$69&lt;=VLOOKUP($TD$59,'Listas Suspensas'!$T$2:$U$13,2,0)),"r",""),"")</f>
        <v/>
      </c>
      <c r="TY77" s="33" t="str">
        <f>IFERROR(IF(AND(TY$69&gt;=VLOOKUP($TA$59,'Listas Suspensas'!$T$2:$U$13,2,0),TY$69&lt;=VLOOKUP($TD$59,'Listas Suspensas'!$T$2:$U$13,2,0)),"r",""),"")</f>
        <v/>
      </c>
      <c r="TZ77" s="33" t="str">
        <f>IFERROR(IF(AND(TZ$69&gt;=VLOOKUP($TA$59,'Listas Suspensas'!$T$2:$U$13,2,0),TZ$69&lt;=VLOOKUP($TD$59,'Listas Suspensas'!$T$2:$U$13,2,0)),"r",""),"")</f>
        <v/>
      </c>
      <c r="UA77" s="33" t="str">
        <f>IFERROR(IF(AND(UA$69&gt;=VLOOKUP($TA$59,'Listas Suspensas'!$T$2:$U$13,2,0),UA$69&lt;=VLOOKUP($TD$59,'Listas Suspensas'!$T$2:$U$13,2,0)),"r",""),"")</f>
        <v/>
      </c>
      <c r="UB77" s="33" t="str">
        <f>IFERROR(IF(AND(UB$69&gt;=VLOOKUP($TA$59,'Listas Suspensas'!$T$2:$U$13,2,0),UB$69&lt;=VLOOKUP($TD$59,'Listas Suspensas'!$T$2:$U$13,2,0)),"r",""),"")</f>
        <v/>
      </c>
      <c r="UC77" s="33" t="str">
        <f>IFERROR(IF(AND(UC$69&gt;=VLOOKUP($TA$59,'Listas Suspensas'!$T$2:$U$13,2,0),UC$69&lt;=VLOOKUP($TD$59,'Listas Suspensas'!$T$2:$U$13,2,0)),"r",""),"")</f>
        <v/>
      </c>
      <c r="UD77" s="33" t="str">
        <f>IFERROR(IF(AND(UD$69&gt;=VLOOKUP($TA$59,'Listas Suspensas'!$T$2:$U$13,2,0),UD$69&lt;=VLOOKUP($TD$59,'Listas Suspensas'!$T$2:$U$13,2,0)),"r",""),"")</f>
        <v/>
      </c>
      <c r="UE77" s="33" t="str">
        <f>IFERROR(IF(AND(UE$69&gt;=VLOOKUP($TA$59,'Listas Suspensas'!$T$2:$U$13,2,0),UE$69&lt;=VLOOKUP($TD$59,'Listas Suspensas'!$T$2:$U$13,2,0)),"r",""),"")</f>
        <v/>
      </c>
      <c r="UF77" s="33" t="str">
        <f>IFERROR(IF(AND(UF$69&gt;=VLOOKUP($TA$59,'Listas Suspensas'!$T$2:$U$13,2,0),UF$69&lt;=VLOOKUP($TD$59,'Listas Suspensas'!$T$2:$U$13,2,0)),"r",""),"")</f>
        <v/>
      </c>
      <c r="UG77" s="33" t="str">
        <f>IFERROR(IF(AND(UG$69&gt;=VLOOKUP($TA$59,'Listas Suspensas'!$T$2:$U$13,2,0),UG$69&lt;=VLOOKUP($TD$59,'Listas Suspensas'!$T$2:$U$13,2,0)),"r",""),"")</f>
        <v/>
      </c>
      <c r="UH77" s="33" t="str">
        <f>IFERROR(IF(AND(UH$69&gt;=VLOOKUP($TA$59,'Listas Suspensas'!$T$2:$U$13,2,0),UH$69&lt;=VLOOKUP($TD$59,'Listas Suspensas'!$T$2:$U$13,2,0)),"r",""),"")</f>
        <v/>
      </c>
      <c r="UI77" s="33" t="str">
        <f>IFERROR(IF(AND(UI$69&gt;=VLOOKUP($TA$59,'Listas Suspensas'!$T$2:$U$13,2,0),UI$69&lt;=VLOOKUP($TD$59,'Listas Suspensas'!$T$2:$U$13,2,0)),"r",""),"")</f>
        <v/>
      </c>
      <c r="UJ77" s="33" t="str">
        <f>IFERROR(IF(AND(UJ$69&gt;=VLOOKUP($TA$59,'Listas Suspensas'!$T$2:$U$13,2,0),UJ$69&lt;=VLOOKUP($TD$59,'Listas Suspensas'!$T$2:$U$13,2,0)),"r",""),"")</f>
        <v/>
      </c>
      <c r="UK77" s="33" t="str">
        <f>IFERROR(IF(AND(UK$69&gt;=VLOOKUP($TA$59,'Listas Suspensas'!$T$2:$U$13,2,0),UK$69&lt;=VLOOKUP($TD$59,'Listas Suspensas'!$T$2:$U$13,2,0)),"r",""),"")</f>
        <v/>
      </c>
      <c r="UL77" s="33" t="str">
        <f>IFERROR(IF(AND(UL$69&gt;=VLOOKUP($TA$59,'Listas Suspensas'!$T$2:$U$13,2,0),UL$69&lt;=VLOOKUP($TD$59,'Listas Suspensas'!$T$2:$U$13,2,0)),"r",""),"")</f>
        <v/>
      </c>
      <c r="UM77" s="33" t="str">
        <f>IFERROR(IF(AND(UM$69&gt;=VLOOKUP($TA$59,'Listas Suspensas'!$T$2:$U$13,2,0),UM$69&lt;=VLOOKUP($TD$59,'Listas Suspensas'!$T$2:$U$13,2,0)),"r",""),"")</f>
        <v/>
      </c>
      <c r="UN77" s="33" t="str">
        <f>IFERROR(IF(AND(UN$69&gt;=VLOOKUP($TA$59,'Listas Suspensas'!$T$2:$U$13,2,0),UN$69&lt;=VLOOKUP($TD$59,'Listas Suspensas'!$T$2:$U$13,2,0)),"r",""),"")</f>
        <v/>
      </c>
      <c r="UO77" s="33" t="str">
        <f>IFERROR(IF(AND(UO$69&gt;=VLOOKUP($TA$59,'Listas Suspensas'!$T$2:$U$13,2,0),UO$69&lt;=VLOOKUP($TD$59,'Listas Suspensas'!$T$2:$U$13,2,0)),"r",""),"")</f>
        <v/>
      </c>
      <c r="UP77" s="33" t="str">
        <f>IFERROR(IF(AND(UP$69&gt;=VLOOKUP($TA$59,'Listas Suspensas'!$T$2:$U$13,2,0),UP$69&lt;=VLOOKUP($TD$59,'Listas Suspensas'!$T$2:$U$13,2,0)),"r",""),"")</f>
        <v/>
      </c>
      <c r="UQ77" s="33" t="str">
        <f>IFERROR(IF(AND(UQ$69&gt;=VLOOKUP($TA$59,'Listas Suspensas'!$T$2:$U$13,2,0),UQ$69&lt;=VLOOKUP($TD$59,'Listas Suspensas'!$T$2:$U$13,2,0)),"r",""),"")</f>
        <v/>
      </c>
      <c r="UR77" s="33" t="str">
        <f>IFERROR(IF(AND(UR$69&gt;=VLOOKUP($TA$59,'Listas Suspensas'!$T$2:$U$13,2,0),UR$69&lt;=VLOOKUP($TD$59,'Listas Suspensas'!$T$2:$U$13,2,0)),"r",""),"")</f>
        <v/>
      </c>
      <c r="US77" s="33" t="str">
        <f>IFERROR(IF(AND(US$69&gt;=VLOOKUP($TA$59,'Listas Suspensas'!$T$2:$U$13,2,0),US$69&lt;=VLOOKUP($TD$59,'Listas Suspensas'!$T$2:$U$13,2,0)),"r",""),"")</f>
        <v/>
      </c>
      <c r="UT77" s="33" t="str">
        <f>IFERROR(IF(AND(UT$69&gt;=VLOOKUP($TA$59,'Listas Suspensas'!$T$2:$U$13,2,0),UT$69&lt;=VLOOKUP($TD$59,'Listas Suspensas'!$T$2:$U$13,2,0)),"r",""),"")</f>
        <v/>
      </c>
      <c r="UU77" s="33" t="str">
        <f>IFERROR(IF(AND(UU$69&gt;=VLOOKUP($TA$59,'Listas Suspensas'!$T$2:$U$13,2,0),UU$69&lt;=VLOOKUP($TD$59,'Listas Suspensas'!$T$2:$U$13,2,0)),"r",""),"")</f>
        <v/>
      </c>
      <c r="UV77" s="33" t="str">
        <f>IFERROR(IF(AND(UV$69&gt;=VLOOKUP($TA$59,'Listas Suspensas'!$T$2:$U$13,2,0),UV$69&lt;=VLOOKUP($TD$59,'Listas Suspensas'!$T$2:$U$13,2,0)),"r",""),"")</f>
        <v/>
      </c>
      <c r="UW77" s="33" t="str">
        <f>IFERROR(IF(AND(UW$69&gt;=VLOOKUP($TA$59,'Listas Suspensas'!$T$2:$U$13,2,0),UW$69&lt;=VLOOKUP($TD$59,'Listas Suspensas'!$T$2:$U$13,2,0)),"r",""),"")</f>
        <v/>
      </c>
      <c r="UX77" s="113"/>
      <c r="VA77" s="251"/>
      <c r="VB77" s="251"/>
      <c r="VC77" s="252"/>
      <c r="VD77" s="252"/>
      <c r="VE77" s="252"/>
      <c r="VF77" s="252"/>
      <c r="VG77" s="252"/>
      <c r="VH77" s="252"/>
      <c r="VI77" s="252"/>
      <c r="VJ77" s="252"/>
      <c r="VK77" s="252"/>
      <c r="VL77" s="114" t="s">
        <v>765</v>
      </c>
      <c r="VM77" s="33"/>
      <c r="VN77" s="33"/>
      <c r="VO77" s="33"/>
      <c r="VP77" s="266" t="s">
        <v>765</v>
      </c>
      <c r="VQ77" s="266"/>
      <c r="VR77" s="266"/>
      <c r="VS77" s="266"/>
      <c r="VT77" s="33" t="str">
        <f>IFERROR(IF(AND(VT$69&gt;=VLOOKUP($VF$59,'Listas Suspensas'!$T$2:$U$13,2,0),VT$69&lt;=VLOOKUP($VI$59,'Listas Suspensas'!$T$2:$U$13,2,0)),"r",""),"")</f>
        <v/>
      </c>
      <c r="VU77" s="33" t="str">
        <f>IFERROR(IF(AND(VU$69&gt;=VLOOKUP($VF$59,'Listas Suspensas'!$T$2:$U$13,2,0),VU$69&lt;=VLOOKUP($VI$59,'Listas Suspensas'!$T$2:$U$13,2,0)),"r",""),"")</f>
        <v/>
      </c>
      <c r="VV77" s="33" t="str">
        <f>IFERROR(IF(AND(VV$69&gt;=VLOOKUP($VF$59,'Listas Suspensas'!$T$2:$U$13,2,0),VV$69&lt;=VLOOKUP($VI$59,'Listas Suspensas'!$T$2:$U$13,2,0)),"r",""),"")</f>
        <v/>
      </c>
      <c r="VW77" s="33" t="str">
        <f>IFERROR(IF(AND(VW$69&gt;=VLOOKUP($VF$59,'Listas Suspensas'!$T$2:$U$13,2,0),VW$69&lt;=VLOOKUP($VI$59,'Listas Suspensas'!$T$2:$U$13,2,0)),"r",""),"")</f>
        <v/>
      </c>
      <c r="VX77" s="33" t="str">
        <f>IFERROR(IF(AND(VX$69&gt;=VLOOKUP($VF$59,'Listas Suspensas'!$T$2:$U$13,2,0),VX$69&lt;=VLOOKUP($VI$59,'Listas Suspensas'!$T$2:$U$13,2,0)),"r",""),"")</f>
        <v/>
      </c>
      <c r="VY77" s="33" t="str">
        <f>IFERROR(IF(AND(VY$69&gt;=VLOOKUP($VF$59,'Listas Suspensas'!$T$2:$U$13,2,0),VY$69&lt;=VLOOKUP($VI$59,'Listas Suspensas'!$T$2:$U$13,2,0)),"r",""),"")</f>
        <v/>
      </c>
      <c r="VZ77" s="33" t="str">
        <f>IFERROR(IF(AND(VZ$69&gt;=VLOOKUP($VF$59,'Listas Suspensas'!$T$2:$U$13,2,0),VZ$69&lt;=VLOOKUP($VI$59,'Listas Suspensas'!$T$2:$U$13,2,0)),"r",""),"")</f>
        <v/>
      </c>
      <c r="WA77" s="33" t="str">
        <f>IFERROR(IF(AND(WA$69&gt;=VLOOKUP($VF$59,'Listas Suspensas'!$T$2:$U$13,2,0),WA$69&lt;=VLOOKUP($VI$59,'Listas Suspensas'!$T$2:$U$13,2,0)),"r",""),"")</f>
        <v/>
      </c>
      <c r="WB77" s="33" t="str">
        <f>IFERROR(IF(AND(WB$69&gt;=VLOOKUP($VF$59,'Listas Suspensas'!$T$2:$U$13,2,0),WB$69&lt;=VLOOKUP($VI$59,'Listas Suspensas'!$T$2:$U$13,2,0)),"r",""),"")</f>
        <v/>
      </c>
      <c r="WC77" s="33" t="str">
        <f>IFERROR(IF(AND(WC$69&gt;=VLOOKUP($VF$59,'Listas Suspensas'!$T$2:$U$13,2,0),WC$69&lt;=VLOOKUP($VI$59,'Listas Suspensas'!$T$2:$U$13,2,0)),"r",""),"")</f>
        <v/>
      </c>
      <c r="WD77" s="33" t="str">
        <f>IFERROR(IF(AND(WD$69&gt;=VLOOKUP($VF$59,'Listas Suspensas'!$T$2:$U$13,2,0),WD$69&lt;=VLOOKUP($VI$59,'Listas Suspensas'!$T$2:$U$13,2,0)),"r",""),"")</f>
        <v/>
      </c>
      <c r="WE77" s="33" t="str">
        <f>IFERROR(IF(AND(WE$69&gt;=VLOOKUP($VF$59,'Listas Suspensas'!$T$2:$U$13,2,0),WE$69&lt;=VLOOKUP($VI$59,'Listas Suspensas'!$T$2:$U$13,2,0)),"r",""),"")</f>
        <v/>
      </c>
      <c r="WF77" s="33" t="str">
        <f>IFERROR(IF(AND(WF$69&gt;=VLOOKUP($VF$59,'Listas Suspensas'!$T$2:$U$13,2,0),WF$69&lt;=VLOOKUP($VI$59,'Listas Suspensas'!$T$2:$U$13,2,0)),"r",""),"")</f>
        <v/>
      </c>
      <c r="WG77" s="33" t="str">
        <f>IFERROR(IF(AND(WG$69&gt;=VLOOKUP($VF$59,'Listas Suspensas'!$T$2:$U$13,2,0),WG$69&lt;=VLOOKUP($VI$59,'Listas Suspensas'!$T$2:$U$13,2,0)),"r",""),"")</f>
        <v/>
      </c>
      <c r="WH77" s="33" t="str">
        <f>IFERROR(IF(AND(WH$69&gt;=VLOOKUP($VF$59,'Listas Suspensas'!$T$2:$U$13,2,0),WH$69&lt;=VLOOKUP($VI$59,'Listas Suspensas'!$T$2:$U$13,2,0)),"r",""),"")</f>
        <v/>
      </c>
      <c r="WI77" s="33" t="str">
        <f>IFERROR(IF(AND(WI$69&gt;=VLOOKUP($VF$59,'Listas Suspensas'!$T$2:$U$13,2,0),WI$69&lt;=VLOOKUP($VI$59,'Listas Suspensas'!$T$2:$U$13,2,0)),"r",""),"")</f>
        <v/>
      </c>
      <c r="WJ77" s="33" t="str">
        <f>IFERROR(IF(AND(WJ$69&gt;=VLOOKUP($VF$59,'Listas Suspensas'!$T$2:$U$13,2,0),WJ$69&lt;=VLOOKUP($VI$59,'Listas Suspensas'!$T$2:$U$13,2,0)),"r",""),"")</f>
        <v/>
      </c>
      <c r="WK77" s="33" t="str">
        <f>IFERROR(IF(AND(WK$69&gt;=VLOOKUP($VF$59,'Listas Suspensas'!$T$2:$U$13,2,0),WK$69&lt;=VLOOKUP($VI$59,'Listas Suspensas'!$T$2:$U$13,2,0)),"r",""),"")</f>
        <v/>
      </c>
      <c r="WL77" s="33" t="str">
        <f>IFERROR(IF(AND(WL$69&gt;=VLOOKUP($VF$59,'Listas Suspensas'!$T$2:$U$13,2,0),WL$69&lt;=VLOOKUP($VI$59,'Listas Suspensas'!$T$2:$U$13,2,0)),"r",""),"")</f>
        <v/>
      </c>
      <c r="WM77" s="33" t="str">
        <f>IFERROR(IF(AND(WM$69&gt;=VLOOKUP($VF$59,'Listas Suspensas'!$T$2:$U$13,2,0),WM$69&lt;=VLOOKUP($VI$59,'Listas Suspensas'!$T$2:$U$13,2,0)),"r",""),"")</f>
        <v/>
      </c>
      <c r="WN77" s="33" t="str">
        <f>IFERROR(IF(AND(WN$69&gt;=VLOOKUP($VF$59,'Listas Suspensas'!$T$2:$U$13,2,0),WN$69&lt;=VLOOKUP($VI$59,'Listas Suspensas'!$T$2:$U$13,2,0)),"r",""),"")</f>
        <v/>
      </c>
      <c r="WO77" s="33" t="str">
        <f>IFERROR(IF(AND(WO$69&gt;=VLOOKUP($VF$59,'Listas Suspensas'!$T$2:$U$13,2,0),WO$69&lt;=VLOOKUP($VI$59,'Listas Suspensas'!$T$2:$U$13,2,0)),"r",""),"")</f>
        <v/>
      </c>
      <c r="WP77" s="33" t="str">
        <f>IFERROR(IF(AND(WP$69&gt;=VLOOKUP($VF$59,'Listas Suspensas'!$T$2:$U$13,2,0),WP$69&lt;=VLOOKUP($VI$59,'Listas Suspensas'!$T$2:$U$13,2,0)),"r",""),"")</f>
        <v/>
      </c>
      <c r="WQ77" s="33" t="str">
        <f>IFERROR(IF(AND(WQ$69&gt;=VLOOKUP($VF$59,'Listas Suspensas'!$T$2:$U$13,2,0),WQ$69&lt;=VLOOKUP($VI$59,'Listas Suspensas'!$T$2:$U$13,2,0)),"r",""),"")</f>
        <v/>
      </c>
      <c r="WR77" s="33" t="str">
        <f>IFERROR(IF(AND(WR$69&gt;=VLOOKUP($VF$59,'Listas Suspensas'!$T$2:$U$13,2,0),WR$69&lt;=VLOOKUP($VI$59,'Listas Suspensas'!$T$2:$U$13,2,0)),"r",""),"")</f>
        <v/>
      </c>
      <c r="WS77" s="33" t="str">
        <f>IFERROR(IF(AND(WS$69&gt;=VLOOKUP($VF$59,'Listas Suspensas'!$T$2:$U$13,2,0),WS$69&lt;=VLOOKUP($VI$59,'Listas Suspensas'!$T$2:$U$13,2,0)),"r",""),"")</f>
        <v/>
      </c>
      <c r="WT77" s="33" t="str">
        <f>IFERROR(IF(AND(WT$69&gt;=VLOOKUP($VF$59,'Listas Suspensas'!$T$2:$U$13,2,0),WT$69&lt;=VLOOKUP($VI$59,'Listas Suspensas'!$T$2:$U$13,2,0)),"r",""),"")</f>
        <v/>
      </c>
      <c r="WU77" s="33" t="str">
        <f>IFERROR(IF(AND(WU$69&gt;=VLOOKUP($VF$59,'Listas Suspensas'!$T$2:$U$13,2,0),WU$69&lt;=VLOOKUP($VI$59,'Listas Suspensas'!$T$2:$U$13,2,0)),"r",""),"")</f>
        <v/>
      </c>
      <c r="WV77" s="33" t="str">
        <f>IFERROR(IF(AND(WV$69&gt;=VLOOKUP($VF$59,'Listas Suspensas'!$T$2:$U$13,2,0),WV$69&lt;=VLOOKUP($VI$59,'Listas Suspensas'!$T$2:$U$13,2,0)),"r",""),"")</f>
        <v/>
      </c>
      <c r="WW77" s="33" t="str">
        <f>IFERROR(IF(AND(WW$69&gt;=VLOOKUP($VF$59,'Listas Suspensas'!$T$2:$U$13,2,0),WW$69&lt;=VLOOKUP($VI$59,'Listas Suspensas'!$T$2:$U$13,2,0)),"r",""),"")</f>
        <v/>
      </c>
      <c r="WX77" s="33" t="str">
        <f>IFERROR(IF(AND(WX$69&gt;=VLOOKUP($VF$59,'Listas Suspensas'!$T$2:$U$13,2,0),WX$69&lt;=VLOOKUP($VI$59,'Listas Suspensas'!$T$2:$U$13,2,0)),"r",""),"")</f>
        <v/>
      </c>
      <c r="WY77" s="33" t="str">
        <f>IFERROR(IF(AND(WY$69&gt;=VLOOKUP($VF$59,'Listas Suspensas'!$T$2:$U$13,2,0),WY$69&lt;=VLOOKUP($VI$59,'Listas Suspensas'!$T$2:$U$13,2,0)),"r",""),"")</f>
        <v/>
      </c>
      <c r="WZ77" s="33" t="str">
        <f>IFERROR(IF(AND(WZ$69&gt;=VLOOKUP($VF$59,'Listas Suspensas'!$T$2:$U$13,2,0),WZ$69&lt;=VLOOKUP($VI$59,'Listas Suspensas'!$T$2:$U$13,2,0)),"r",""),"")</f>
        <v/>
      </c>
      <c r="XA77" s="33" t="str">
        <f>IFERROR(IF(AND(XA$69&gt;=VLOOKUP($VF$59,'Listas Suspensas'!$T$2:$U$13,2,0),XA$69&lt;=VLOOKUP($VI$59,'Listas Suspensas'!$T$2:$U$13,2,0)),"r",""),"")</f>
        <v/>
      </c>
      <c r="XB77" s="33" t="str">
        <f>IFERROR(IF(AND(XB$69&gt;=VLOOKUP($VF$59,'Listas Suspensas'!$T$2:$U$13,2,0),XB$69&lt;=VLOOKUP($VI$59,'Listas Suspensas'!$T$2:$U$13,2,0)),"r",""),"")</f>
        <v/>
      </c>
      <c r="XC77" s="113"/>
      <c r="XF77" s="251"/>
      <c r="XG77" s="251"/>
      <c r="XH77" s="252"/>
      <c r="XI77" s="252"/>
      <c r="XJ77" s="252"/>
      <c r="XK77" s="252"/>
      <c r="XL77" s="252"/>
      <c r="XM77" s="252"/>
      <c r="XN77" s="252"/>
      <c r="XO77" s="252"/>
      <c r="XP77" s="252"/>
      <c r="XQ77" s="114" t="s">
        <v>765</v>
      </c>
      <c r="XR77" s="33"/>
      <c r="XS77" s="33"/>
      <c r="XT77" s="33"/>
      <c r="XU77" s="266" t="s">
        <v>765</v>
      </c>
      <c r="XV77" s="266"/>
      <c r="XW77" s="266"/>
      <c r="XX77" s="266"/>
      <c r="XY77" s="33" t="str">
        <f>IFERROR(IF(AND(XY$69&gt;=VLOOKUP($XK$59,'Listas Suspensas'!$T$2:$U$13,2,0),XY$69&lt;=VLOOKUP($XN$59,'Listas Suspensas'!$T$2:$U$13,2,0)),"r",""),"")</f>
        <v/>
      </c>
      <c r="XZ77" s="33" t="str">
        <f>IFERROR(IF(AND(XZ$69&gt;=VLOOKUP($XK$59,'Listas Suspensas'!$T$2:$U$13,2,0),XZ$69&lt;=VLOOKUP($XN$59,'Listas Suspensas'!$T$2:$U$13,2,0)),"r",""),"")</f>
        <v/>
      </c>
      <c r="YA77" s="33" t="str">
        <f>IFERROR(IF(AND(YA$69&gt;=VLOOKUP($XK$59,'Listas Suspensas'!$T$2:$U$13,2,0),YA$69&lt;=VLOOKUP($XN$59,'Listas Suspensas'!$T$2:$U$13,2,0)),"r",""),"")</f>
        <v/>
      </c>
      <c r="YB77" s="33" t="str">
        <f>IFERROR(IF(AND(YB$69&gt;=VLOOKUP($XK$59,'Listas Suspensas'!$T$2:$U$13,2,0),YB$69&lt;=VLOOKUP($XN$59,'Listas Suspensas'!$T$2:$U$13,2,0)),"r",""),"")</f>
        <v/>
      </c>
      <c r="YC77" s="33" t="str">
        <f>IFERROR(IF(AND(YC$69&gt;=VLOOKUP($XK$59,'Listas Suspensas'!$T$2:$U$13,2,0),YC$69&lt;=VLOOKUP($XN$59,'Listas Suspensas'!$T$2:$U$13,2,0)),"r",""),"")</f>
        <v/>
      </c>
      <c r="YD77" s="33" t="str">
        <f>IFERROR(IF(AND(YD$69&gt;=VLOOKUP($XK$59,'Listas Suspensas'!$T$2:$U$13,2,0),YD$69&lt;=VLOOKUP($XN$59,'Listas Suspensas'!$T$2:$U$13,2,0)),"r",""),"")</f>
        <v/>
      </c>
      <c r="YE77" s="33" t="str">
        <f>IFERROR(IF(AND(YE$69&gt;=VLOOKUP($XK$59,'Listas Suspensas'!$T$2:$U$13,2,0),YE$69&lt;=VLOOKUP($XN$59,'Listas Suspensas'!$T$2:$U$13,2,0)),"r",""),"")</f>
        <v/>
      </c>
      <c r="YF77" s="33" t="str">
        <f>IFERROR(IF(AND(YF$69&gt;=VLOOKUP($XK$59,'Listas Suspensas'!$T$2:$U$13,2,0),YF$69&lt;=VLOOKUP($XN$59,'Listas Suspensas'!$T$2:$U$13,2,0)),"r",""),"")</f>
        <v/>
      </c>
      <c r="YG77" s="33" t="str">
        <f>IFERROR(IF(AND(YG$69&gt;=VLOOKUP($XK$59,'Listas Suspensas'!$T$2:$U$13,2,0),YG$69&lt;=VLOOKUP($XN$59,'Listas Suspensas'!$T$2:$U$13,2,0)),"r",""),"")</f>
        <v/>
      </c>
      <c r="YH77" s="33" t="str">
        <f>IFERROR(IF(AND(YH$69&gt;=VLOOKUP($XK$59,'Listas Suspensas'!$T$2:$U$13,2,0),YH$69&lt;=VLOOKUP($XN$59,'Listas Suspensas'!$T$2:$U$13,2,0)),"r",""),"")</f>
        <v/>
      </c>
      <c r="YI77" s="33" t="str">
        <f>IFERROR(IF(AND(YI$69&gt;=VLOOKUP($XK$59,'Listas Suspensas'!$T$2:$U$13,2,0),YI$69&lt;=VLOOKUP($XN$59,'Listas Suspensas'!$T$2:$U$13,2,0)),"r",""),"")</f>
        <v/>
      </c>
      <c r="YJ77" s="33" t="str">
        <f>IFERROR(IF(AND(YJ$69&gt;=VLOOKUP($XK$59,'Listas Suspensas'!$T$2:$U$13,2,0),YJ$69&lt;=VLOOKUP($XN$59,'Listas Suspensas'!$T$2:$U$13,2,0)),"r",""),"")</f>
        <v/>
      </c>
      <c r="YK77" s="33" t="str">
        <f>IFERROR(IF(AND(YK$69&gt;=VLOOKUP($XK$59,'Listas Suspensas'!$T$2:$U$13,2,0),YK$69&lt;=VLOOKUP($XN$59,'Listas Suspensas'!$T$2:$U$13,2,0)),"r",""),"")</f>
        <v/>
      </c>
      <c r="YL77" s="33" t="str">
        <f>IFERROR(IF(AND(YL$69&gt;=VLOOKUP($XK$59,'Listas Suspensas'!$T$2:$U$13,2,0),YL$69&lt;=VLOOKUP($XN$59,'Listas Suspensas'!$T$2:$U$13,2,0)),"r",""),"")</f>
        <v/>
      </c>
      <c r="YM77" s="33" t="str">
        <f>IFERROR(IF(AND(YM$69&gt;=VLOOKUP($XK$59,'Listas Suspensas'!$T$2:$U$13,2,0),YM$69&lt;=VLOOKUP($XN$59,'Listas Suspensas'!$T$2:$U$13,2,0)),"r",""),"")</f>
        <v/>
      </c>
      <c r="YN77" s="33" t="str">
        <f>IFERROR(IF(AND(YN$69&gt;=VLOOKUP($XK$59,'Listas Suspensas'!$T$2:$U$13,2,0),YN$69&lt;=VLOOKUP($XN$59,'Listas Suspensas'!$T$2:$U$13,2,0)),"r",""),"")</f>
        <v/>
      </c>
      <c r="YO77" s="33" t="str">
        <f>IFERROR(IF(AND(YO$69&gt;=VLOOKUP($XK$59,'Listas Suspensas'!$T$2:$U$13,2,0),YO$69&lt;=VLOOKUP($XN$59,'Listas Suspensas'!$T$2:$U$13,2,0)),"r",""),"")</f>
        <v/>
      </c>
      <c r="YP77" s="33" t="str">
        <f>IFERROR(IF(AND(YP$69&gt;=VLOOKUP($XK$59,'Listas Suspensas'!$T$2:$U$13,2,0),YP$69&lt;=VLOOKUP($XN$59,'Listas Suspensas'!$T$2:$U$13,2,0)),"r",""),"")</f>
        <v/>
      </c>
      <c r="YQ77" s="33" t="str">
        <f>IFERROR(IF(AND(YQ$69&gt;=VLOOKUP($XK$59,'Listas Suspensas'!$T$2:$U$13,2,0),YQ$69&lt;=VLOOKUP($XN$59,'Listas Suspensas'!$T$2:$U$13,2,0)),"r",""),"")</f>
        <v/>
      </c>
      <c r="YR77" s="33" t="str">
        <f>IFERROR(IF(AND(YR$69&gt;=VLOOKUP($XK$59,'Listas Suspensas'!$T$2:$U$13,2,0),YR$69&lt;=VLOOKUP($XN$59,'Listas Suspensas'!$T$2:$U$13,2,0)),"r",""),"")</f>
        <v/>
      </c>
      <c r="YS77" s="33" t="str">
        <f>IFERROR(IF(AND(YS$69&gt;=VLOOKUP($XK$59,'Listas Suspensas'!$T$2:$U$13,2,0),YS$69&lt;=VLOOKUP($XN$59,'Listas Suspensas'!$T$2:$U$13,2,0)),"r",""),"")</f>
        <v/>
      </c>
      <c r="YT77" s="33" t="str">
        <f>IFERROR(IF(AND(YT$69&gt;=VLOOKUP($XK$59,'Listas Suspensas'!$T$2:$U$13,2,0),YT$69&lt;=VLOOKUP($XN$59,'Listas Suspensas'!$T$2:$U$13,2,0)),"r",""),"")</f>
        <v/>
      </c>
      <c r="YU77" s="33" t="str">
        <f>IFERROR(IF(AND(YU$69&gt;=VLOOKUP($XK$59,'Listas Suspensas'!$T$2:$U$13,2,0),YU$69&lt;=VLOOKUP($XN$59,'Listas Suspensas'!$T$2:$U$13,2,0)),"r",""),"")</f>
        <v/>
      </c>
      <c r="YV77" s="33" t="str">
        <f>IFERROR(IF(AND(YV$69&gt;=VLOOKUP($XK$59,'Listas Suspensas'!$T$2:$U$13,2,0),YV$69&lt;=VLOOKUP($XN$59,'Listas Suspensas'!$T$2:$U$13,2,0)),"r",""),"")</f>
        <v/>
      </c>
      <c r="YW77" s="33" t="str">
        <f>IFERROR(IF(AND(YW$69&gt;=VLOOKUP($XK$59,'Listas Suspensas'!$T$2:$U$13,2,0),YW$69&lt;=VLOOKUP($XN$59,'Listas Suspensas'!$T$2:$U$13,2,0)),"r",""),"")</f>
        <v/>
      </c>
      <c r="YX77" s="33" t="str">
        <f>IFERROR(IF(AND(YX$69&gt;=VLOOKUP($XK$59,'Listas Suspensas'!$T$2:$U$13,2,0),YX$69&lt;=VLOOKUP($XN$59,'Listas Suspensas'!$T$2:$U$13,2,0)),"r",""),"")</f>
        <v/>
      </c>
      <c r="YY77" s="33" t="str">
        <f>IFERROR(IF(AND(YY$69&gt;=VLOOKUP($XK$59,'Listas Suspensas'!$T$2:$U$13,2,0),YY$69&lt;=VLOOKUP($XN$59,'Listas Suspensas'!$T$2:$U$13,2,0)),"r",""),"")</f>
        <v/>
      </c>
      <c r="YZ77" s="33" t="str">
        <f>IFERROR(IF(AND(YZ$69&gt;=VLOOKUP($XK$59,'Listas Suspensas'!$T$2:$U$13,2,0),YZ$69&lt;=VLOOKUP($XN$59,'Listas Suspensas'!$T$2:$U$13,2,0)),"r",""),"")</f>
        <v/>
      </c>
      <c r="ZA77" s="33" t="str">
        <f>IFERROR(IF(AND(ZA$69&gt;=VLOOKUP($XK$59,'Listas Suspensas'!$T$2:$U$13,2,0),ZA$69&lt;=VLOOKUP($XN$59,'Listas Suspensas'!$T$2:$U$13,2,0)),"r",""),"")</f>
        <v/>
      </c>
      <c r="ZB77" s="33" t="str">
        <f>IFERROR(IF(AND(ZB$69&gt;=VLOOKUP($XK$59,'Listas Suspensas'!$T$2:$U$13,2,0),ZB$69&lt;=VLOOKUP($XN$59,'Listas Suspensas'!$T$2:$U$13,2,0)),"r",""),"")</f>
        <v/>
      </c>
      <c r="ZC77" s="33" t="str">
        <f>IFERROR(IF(AND(ZC$69&gt;=VLOOKUP($XK$59,'Listas Suspensas'!$T$2:$U$13,2,0),ZC$69&lt;=VLOOKUP($XN$59,'Listas Suspensas'!$T$2:$U$13,2,0)),"r",""),"")</f>
        <v/>
      </c>
      <c r="ZD77" s="33" t="str">
        <f>IFERROR(IF(AND(ZD$69&gt;=VLOOKUP($XK$59,'Listas Suspensas'!$T$2:$U$13,2,0),ZD$69&lt;=VLOOKUP($XN$59,'Listas Suspensas'!$T$2:$U$13,2,0)),"r",""),"")</f>
        <v/>
      </c>
      <c r="ZE77" s="33" t="str">
        <f>IFERROR(IF(AND(ZE$69&gt;=VLOOKUP($XK$59,'Listas Suspensas'!$T$2:$U$13,2,0),ZE$69&lt;=VLOOKUP($XN$59,'Listas Suspensas'!$T$2:$U$13,2,0)),"r",""),"")</f>
        <v/>
      </c>
      <c r="ZF77" s="33" t="str">
        <f>IFERROR(IF(AND(ZF$69&gt;=VLOOKUP($XK$59,'Listas Suspensas'!$T$2:$U$13,2,0),ZF$69&lt;=VLOOKUP($XN$59,'Listas Suspensas'!$T$2:$U$13,2,0)),"r",""),"")</f>
        <v/>
      </c>
      <c r="ZG77" s="33" t="str">
        <f>IFERROR(IF(AND(ZG$69&gt;=VLOOKUP($XK$59,'Listas Suspensas'!$T$2:$U$13,2,0),ZG$69&lt;=VLOOKUP($XN$59,'Listas Suspensas'!$T$2:$U$13,2,0)),"r",""),"")</f>
        <v/>
      </c>
      <c r="ZH77" s="113"/>
    </row>
    <row r="78" spans="3:684" ht="10.15" customHeight="1" x14ac:dyDescent="0.25">
      <c r="C78" s="251"/>
      <c r="D78" s="251"/>
      <c r="E78" s="252"/>
      <c r="F78" s="252"/>
      <c r="G78" s="252"/>
      <c r="H78" s="252"/>
      <c r="I78" s="252"/>
      <c r="J78" s="252"/>
      <c r="K78" s="252"/>
      <c r="L78" s="252"/>
      <c r="M78" s="252"/>
      <c r="N78" s="114" t="s">
        <v>766</v>
      </c>
      <c r="O78" s="33"/>
      <c r="P78" s="33"/>
      <c r="Q78" s="33"/>
      <c r="R78" s="266" t="s">
        <v>766</v>
      </c>
      <c r="S78" s="266"/>
      <c r="T78" s="266"/>
      <c r="U78" s="266"/>
      <c r="V78" s="33" t="str">
        <f>IFERROR(IF(AND(V$79&gt;=VLOOKUP($H$58,'Listas Suspensas'!$T$2:$U$13,2,0),V$79&lt;=VLOOKUP($K$58,'Listas Suspensas'!$T$2:$U$13,2,0)),"p",""),"")</f>
        <v/>
      </c>
      <c r="W78" s="33" t="str">
        <f>IFERROR(IF(AND(W$79&gt;=VLOOKUP($H$58,'Listas Suspensas'!$T$2:$U$13,2,0),W$79&lt;=VLOOKUP($K$58,'Listas Suspensas'!$T$2:$U$13,2,0)),"p",""),"")</f>
        <v/>
      </c>
      <c r="X78" s="33" t="str">
        <f>IFERROR(IF(AND(X$79&gt;=VLOOKUP($H$58,'Listas Suspensas'!$T$2:$U$13,2,0),X$79&lt;=VLOOKUP($K$58,'Listas Suspensas'!$T$2:$U$13,2,0)),"p",""),"")</f>
        <v/>
      </c>
      <c r="Y78" s="33" t="str">
        <f>IFERROR(IF(AND(Y$79&gt;=VLOOKUP($H$58,'Listas Suspensas'!$T$2:$U$13,2,0),Y$79&lt;=VLOOKUP($K$58,'Listas Suspensas'!$T$2:$U$13,2,0)),"p",""),"")</f>
        <v/>
      </c>
      <c r="Z78" s="33" t="str">
        <f>IFERROR(IF(AND(Z$79&gt;=VLOOKUP($H$58,'Listas Suspensas'!$T$2:$U$13,2,0),Z$79&lt;=VLOOKUP($K$58,'Listas Suspensas'!$T$2:$U$13,2,0)),"p",""),"")</f>
        <v/>
      </c>
      <c r="AA78" s="33" t="str">
        <f>IFERROR(IF(AND(AA$79&gt;=VLOOKUP($H$58,'Listas Suspensas'!$T$2:$U$13,2,0),AA$79&lt;=VLOOKUP($K$58,'Listas Suspensas'!$T$2:$U$13,2,0)),"p",""),"")</f>
        <v/>
      </c>
      <c r="AB78" s="33" t="str">
        <f>IFERROR(IF(AND(AB$79&gt;=VLOOKUP($H$58,'Listas Suspensas'!$T$2:$U$13,2,0),AB$79&lt;=VLOOKUP($K$58,'Listas Suspensas'!$T$2:$U$13,2,0)),"p",""),"")</f>
        <v/>
      </c>
      <c r="AC78" s="33" t="str">
        <f>IFERROR(IF(AND(AC$79&gt;=VLOOKUP($H$58,'Listas Suspensas'!$T$2:$U$13,2,0),AC$79&lt;=VLOOKUP($K$58,'Listas Suspensas'!$T$2:$U$13,2,0)),"p",""),"")</f>
        <v/>
      </c>
      <c r="AD78" s="45" t="str">
        <f>IFERROR(IF(AND(AD$79&gt;=VLOOKUP($H$58,'Listas Suspensas'!$T$2:$U$13,2,0),AD$79&lt;=VLOOKUP($K$58,'Listas Suspensas'!$T$2:$U$13,2,0)),"p",""),"")</f>
        <v/>
      </c>
      <c r="AE78" s="45" t="str">
        <f>IFERROR(IF(AND(AE$79&gt;=VLOOKUP($H$58,'Listas Suspensas'!$T$2:$U$13,2,0),AE$79&lt;=VLOOKUP($K$58,'Listas Suspensas'!$T$2:$U$13,2,0)),"p",""),"")</f>
        <v/>
      </c>
      <c r="AF78" s="45" t="str">
        <f>IFERROR(IF(AND(AF$79&gt;=VLOOKUP($H$58,'Listas Suspensas'!$T$2:$U$13,2,0),AF$79&lt;=VLOOKUP($K$58,'Listas Suspensas'!$T$2:$U$13,2,0)),"p",""),"")</f>
        <v/>
      </c>
      <c r="AG78" s="45" t="str">
        <f>IFERROR(IF(AND(AG$79&gt;=VLOOKUP($H$58,'Listas Suspensas'!$T$2:$U$13,2,0),AG$79&lt;=VLOOKUP($K$58,'Listas Suspensas'!$T$2:$U$13,2,0)),"p",""),"")</f>
        <v/>
      </c>
      <c r="AH78" s="45" t="str">
        <f>IFERROR(IF(AND(AH$79&gt;=VLOOKUP($H$58,'Listas Suspensas'!$T$2:$U$13,2,0),AH$79&lt;=VLOOKUP($K$58,'Listas Suspensas'!$T$2:$U$13,2,0)),"p",""),"")</f>
        <v/>
      </c>
      <c r="AI78" s="45" t="str">
        <f>IFERROR(IF(AND(AI$79&gt;=VLOOKUP($H$58,'Listas Suspensas'!$T$2:$U$13,2,0),AI$79&lt;=VLOOKUP($K$58,'Listas Suspensas'!$T$2:$U$13,2,0)),"p",""),"")</f>
        <v/>
      </c>
      <c r="AJ78" s="45" t="str">
        <f>IFERROR(IF(AND(AJ$79&gt;=VLOOKUP($H$58,'Listas Suspensas'!$T$2:$U$13,2,0),AJ$79&lt;=VLOOKUP($K$58,'Listas Suspensas'!$T$2:$U$13,2,0)),"p",""),"")</f>
        <v/>
      </c>
      <c r="AK78" s="45" t="str">
        <f>IFERROR(IF(AND(AK$79&gt;=VLOOKUP($H$58,'Listas Suspensas'!$T$2:$U$13,2,0),AK$79&lt;=VLOOKUP($K$58,'Listas Suspensas'!$T$2:$U$13,2,0)),"p",""),"")</f>
        <v/>
      </c>
      <c r="AL78" s="45" t="str">
        <f>IFERROR(IF(AND(AL$79&gt;=VLOOKUP($H$58,'Listas Suspensas'!$T$2:$U$13,2,0),AL$79&lt;=VLOOKUP($K$58,'Listas Suspensas'!$T$2:$U$13,2,0)),"p",""),"")</f>
        <v/>
      </c>
      <c r="AM78" s="45" t="str">
        <f>IFERROR(IF(AND(AM$79&gt;=VLOOKUP($H$58,'Listas Suspensas'!$T$2:$U$13,2,0),AM$79&lt;=VLOOKUP($K$58,'Listas Suspensas'!$T$2:$U$13,2,0)),"p",""),"")</f>
        <v/>
      </c>
      <c r="AN78" s="45" t="str">
        <f>IFERROR(IF(AND(AN$79&gt;=VLOOKUP($H$58,'Listas Suspensas'!$T$2:$U$13,2,0),AN$79&lt;=VLOOKUP($K$58,'Listas Suspensas'!$T$2:$U$13,2,0)),"p",""),"")</f>
        <v/>
      </c>
      <c r="AO78" s="45" t="str">
        <f>IFERROR(IF(AND(AO$79&gt;=VLOOKUP($H$58,'Listas Suspensas'!$T$2:$U$13,2,0),AO$79&lt;=VLOOKUP($K$58,'Listas Suspensas'!$T$2:$U$13,2,0)),"p",""),"")</f>
        <v/>
      </c>
      <c r="AP78" s="45" t="str">
        <f>IFERROR(IF(AND(AP$79&gt;=VLOOKUP($H$58,'Listas Suspensas'!$T$2:$U$13,2,0),AP$79&lt;=VLOOKUP($K$58,'Listas Suspensas'!$T$2:$U$13,2,0)),"p",""),"")</f>
        <v/>
      </c>
      <c r="AQ78" s="33" t="str">
        <f>IFERROR(IF(AND(AQ$79&gt;=VLOOKUP($H$58,'Listas Suspensas'!$T$2:$U$13,2,0),AQ$79&lt;=VLOOKUP($K$58,'Listas Suspensas'!$T$2:$U$13,2,0)),"p",""),"")</f>
        <v/>
      </c>
      <c r="AR78" s="33" t="str">
        <f>IFERROR(IF(AND(AR$79&gt;=VLOOKUP($H$58,'Listas Suspensas'!$T$2:$U$13,2,0),AR$79&lt;=VLOOKUP($K$58,'Listas Suspensas'!$T$2:$U$13,2,0)),"p",""),"")</f>
        <v/>
      </c>
      <c r="AS78" s="33" t="str">
        <f>IFERROR(IF(AND(AS$79&gt;=VLOOKUP($H$58,'Listas Suspensas'!$T$2:$U$13,2,0),AS$79&lt;=VLOOKUP($K$58,'Listas Suspensas'!$T$2:$U$13,2,0)),"p",""),"")</f>
        <v/>
      </c>
      <c r="AT78" s="33" t="str">
        <f>IFERROR(IF(AND(AT$79&gt;=VLOOKUP($H$58,'Listas Suspensas'!$T$2:$U$13,2,0),AT$79&lt;=VLOOKUP($K$58,'Listas Suspensas'!$T$2:$U$13,2,0)),"p",""),"")</f>
        <v/>
      </c>
      <c r="AU78" s="33" t="str">
        <f>IFERROR(IF(AND(AU$79&gt;=VLOOKUP($H$58,'Listas Suspensas'!$T$2:$U$13,2,0),AU$79&lt;=VLOOKUP($K$58,'Listas Suspensas'!$T$2:$U$13,2,0)),"p",""),"")</f>
        <v/>
      </c>
      <c r="AV78" s="33" t="str">
        <f>IFERROR(IF(AND(AV$79&gt;=VLOOKUP($H$58,'Listas Suspensas'!$T$2:$U$13,2,0),AV$79&lt;=VLOOKUP($K$58,'Listas Suspensas'!$T$2:$U$13,2,0)),"p",""),"")</f>
        <v/>
      </c>
      <c r="AW78" s="33" t="str">
        <f>IFERROR(IF(AND(AW$79&gt;=VLOOKUP($H$58,'Listas Suspensas'!$T$2:$U$13,2,0),AW$79&lt;=VLOOKUP($K$58,'Listas Suspensas'!$T$2:$U$13,2,0)),"p",""),"")</f>
        <v/>
      </c>
      <c r="AX78" s="33" t="str">
        <f>IFERROR(IF(AND(AX$79&gt;=VLOOKUP($H$58,'Listas Suspensas'!$T$2:$U$13,2,0),AX$79&lt;=VLOOKUP($K$58,'Listas Suspensas'!$T$2:$U$13,2,0)),"p",""),"")</f>
        <v/>
      </c>
      <c r="AY78" s="33" t="str">
        <f>IFERROR(IF(AND(AY$79&gt;=VLOOKUP($H$58,'Listas Suspensas'!$T$2:$U$13,2,0),AY$79&lt;=VLOOKUP($K$58,'Listas Suspensas'!$T$2:$U$13,2,0)),"p",""),"")</f>
        <v/>
      </c>
      <c r="AZ78" s="33" t="str">
        <f>IFERROR(IF(AND(AZ$79&gt;=VLOOKUP($H$58,'Listas Suspensas'!$T$2:$U$13,2,0),AZ$79&lt;=VLOOKUP($K$58,'Listas Suspensas'!$T$2:$U$13,2,0)),"p",""),"")</f>
        <v/>
      </c>
      <c r="BA78" s="33" t="str">
        <f>IFERROR(IF(AND(BA$79&gt;=VLOOKUP($H$58,'Listas Suspensas'!$T$2:$U$13,2,0),BA$79&lt;=VLOOKUP($K$58,'Listas Suspensas'!$T$2:$U$13,2,0)),"p",""),"")</f>
        <v/>
      </c>
      <c r="BB78" s="47" t="str">
        <f>IFERROR(IF(AND(BB$79&gt;=VLOOKUP($H$58,'Listas Suspensas'!$T$2:$U$13,2,0),BB$79&lt;=VLOOKUP($K$58,'Listas Suspensas'!$T$2:$U$13,2,0)),"p",""),"")</f>
        <v/>
      </c>
      <c r="BC78" s="47" t="str">
        <f>IFERROR(IF(AND(BC$79&gt;=VLOOKUP($H$58,'Listas Suspensas'!$T$2:$U$13,2,0),BC$79&lt;=VLOOKUP($K$58,'Listas Suspensas'!$T$2:$U$13,2,0)),"p",""),"")</f>
        <v/>
      </c>
      <c r="BD78" s="33"/>
      <c r="BE78" s="113"/>
      <c r="BH78" s="251"/>
      <c r="BI78" s="251"/>
      <c r="BJ78" s="252"/>
      <c r="BK78" s="252"/>
      <c r="BL78" s="252"/>
      <c r="BM78" s="252"/>
      <c r="BN78" s="252"/>
      <c r="BO78" s="252"/>
      <c r="BP78" s="252"/>
      <c r="BQ78" s="252"/>
      <c r="BR78" s="252"/>
      <c r="BS78" s="114" t="s">
        <v>766</v>
      </c>
      <c r="BT78" s="33"/>
      <c r="BU78" s="33"/>
      <c r="BV78" s="33"/>
      <c r="BW78" s="266" t="s">
        <v>766</v>
      </c>
      <c r="BX78" s="266"/>
      <c r="BY78" s="266"/>
      <c r="BZ78" s="266"/>
      <c r="CA78" s="33" t="str">
        <f>IFERROR(IF(AND(CA$79&gt;=VLOOKUP($H$58,'Listas Suspensas'!$T$2:$U$13,2,0),CA$79&lt;=VLOOKUP($K$58,'Listas Suspensas'!$T$2:$U$13,2,0)),"p",""),"")</f>
        <v/>
      </c>
      <c r="CB78" s="33" t="str">
        <f>IFERROR(IF(AND(CB$79&gt;=VLOOKUP($H$58,'Listas Suspensas'!$T$2:$U$13,2,0),CB$79&lt;=VLOOKUP($K$58,'Listas Suspensas'!$T$2:$U$13,2,0)),"p",""),"")</f>
        <v/>
      </c>
      <c r="CC78" s="33" t="str">
        <f>IFERROR(IF(AND(CC$79&gt;=VLOOKUP($H$58,'Listas Suspensas'!$T$2:$U$13,2,0),CC$79&lt;=VLOOKUP($K$58,'Listas Suspensas'!$T$2:$U$13,2,0)),"p",""),"")</f>
        <v/>
      </c>
      <c r="CD78" s="33" t="str">
        <f>IFERROR(IF(AND(CD$79&gt;=VLOOKUP($H$58,'Listas Suspensas'!$T$2:$U$13,2,0),CD$79&lt;=VLOOKUP($K$58,'Listas Suspensas'!$T$2:$U$13,2,0)),"p",""),"")</f>
        <v/>
      </c>
      <c r="CE78" s="33" t="str">
        <f>IFERROR(IF(AND(CE$79&gt;=VLOOKUP($H$58,'Listas Suspensas'!$T$2:$U$13,2,0),CE$79&lt;=VLOOKUP($K$58,'Listas Suspensas'!$T$2:$U$13,2,0)),"p",""),"")</f>
        <v/>
      </c>
      <c r="CF78" s="33" t="str">
        <f>IFERROR(IF(AND(CF$79&gt;=VLOOKUP($H$58,'Listas Suspensas'!$T$2:$U$13,2,0),CF$79&lt;=VLOOKUP($K$58,'Listas Suspensas'!$T$2:$U$13,2,0)),"p",""),"")</f>
        <v/>
      </c>
      <c r="CG78" s="33" t="str">
        <f>IFERROR(IF(AND(CG$79&gt;=VLOOKUP($H$58,'Listas Suspensas'!$T$2:$U$13,2,0),CG$79&lt;=VLOOKUP($K$58,'Listas Suspensas'!$T$2:$U$13,2,0)),"p",""),"")</f>
        <v/>
      </c>
      <c r="CH78" s="33" t="str">
        <f>IFERROR(IF(AND(CH$79&gt;=VLOOKUP($H$58,'Listas Suspensas'!$T$2:$U$13,2,0),CH$79&lt;=VLOOKUP($K$58,'Listas Suspensas'!$T$2:$U$13,2,0)),"p",""),"")</f>
        <v/>
      </c>
      <c r="CI78" s="45" t="str">
        <f>IFERROR(IF(AND(CI$79&gt;=VLOOKUP($H$58,'Listas Suspensas'!$T$2:$U$13,2,0),CI$79&lt;=VLOOKUP($K$58,'Listas Suspensas'!$T$2:$U$13,2,0)),"p",""),"")</f>
        <v/>
      </c>
      <c r="CJ78" s="45" t="str">
        <f>IFERROR(IF(AND(CJ$79&gt;=VLOOKUP($H$58,'Listas Suspensas'!$T$2:$U$13,2,0),CJ$79&lt;=VLOOKUP($K$58,'Listas Suspensas'!$T$2:$U$13,2,0)),"p",""),"")</f>
        <v/>
      </c>
      <c r="CK78" s="45" t="str">
        <f>IFERROR(IF(AND(CK$79&gt;=VLOOKUP($H$58,'Listas Suspensas'!$T$2:$U$13,2,0),CK$79&lt;=VLOOKUP($K$58,'Listas Suspensas'!$T$2:$U$13,2,0)),"p",""),"")</f>
        <v/>
      </c>
      <c r="CL78" s="45" t="str">
        <f>IFERROR(IF(AND(CL$79&gt;=VLOOKUP($H$58,'Listas Suspensas'!$T$2:$U$13,2,0),CL$79&lt;=VLOOKUP($K$58,'Listas Suspensas'!$T$2:$U$13,2,0)),"p",""),"")</f>
        <v/>
      </c>
      <c r="CM78" s="45" t="str">
        <f>IFERROR(IF(AND(CM$79&gt;=VLOOKUP($H$58,'Listas Suspensas'!$T$2:$U$13,2,0),CM$79&lt;=VLOOKUP($K$58,'Listas Suspensas'!$T$2:$U$13,2,0)),"p",""),"")</f>
        <v/>
      </c>
      <c r="CN78" s="45" t="str">
        <f>IFERROR(IF(AND(CN$79&gt;=VLOOKUP($H$58,'Listas Suspensas'!$T$2:$U$13,2,0),CN$79&lt;=VLOOKUP($K$58,'Listas Suspensas'!$T$2:$U$13,2,0)),"p",""),"")</f>
        <v/>
      </c>
      <c r="CO78" s="45" t="str">
        <f>IFERROR(IF(AND(CO$79&gt;=VLOOKUP($H$58,'Listas Suspensas'!$T$2:$U$13,2,0),CO$79&lt;=VLOOKUP($K$58,'Listas Suspensas'!$T$2:$U$13,2,0)),"p",""),"")</f>
        <v/>
      </c>
      <c r="CP78" s="45" t="str">
        <f>IFERROR(IF(AND(CP$79&gt;=VLOOKUP($H$58,'Listas Suspensas'!$T$2:$U$13,2,0),CP$79&lt;=VLOOKUP($K$58,'Listas Suspensas'!$T$2:$U$13,2,0)),"p",""),"")</f>
        <v/>
      </c>
      <c r="CQ78" s="45" t="str">
        <f>IFERROR(IF(AND(CQ$79&gt;=VLOOKUP($H$58,'Listas Suspensas'!$T$2:$U$13,2,0),CQ$79&lt;=VLOOKUP($K$58,'Listas Suspensas'!$T$2:$U$13,2,0)),"p",""),"")</f>
        <v/>
      </c>
      <c r="CR78" s="45" t="str">
        <f>IFERROR(IF(AND(CR$79&gt;=VLOOKUP($H$58,'Listas Suspensas'!$T$2:$U$13,2,0),CR$79&lt;=VLOOKUP($K$58,'Listas Suspensas'!$T$2:$U$13,2,0)),"p",""),"")</f>
        <v/>
      </c>
      <c r="CS78" s="45" t="str">
        <f>IFERROR(IF(AND(CS$79&gt;=VLOOKUP($H$58,'Listas Suspensas'!$T$2:$U$13,2,0),CS$79&lt;=VLOOKUP($K$58,'Listas Suspensas'!$T$2:$U$13,2,0)),"p",""),"")</f>
        <v/>
      </c>
      <c r="CT78" s="45" t="str">
        <f>IFERROR(IF(AND(CT$79&gt;=VLOOKUP($H$58,'Listas Suspensas'!$T$2:$U$13,2,0),CT$79&lt;=VLOOKUP($K$58,'Listas Suspensas'!$T$2:$U$13,2,0)),"p",""),"")</f>
        <v/>
      </c>
      <c r="CU78" s="45" t="str">
        <f>IFERROR(IF(AND(CU$79&gt;=VLOOKUP($H$58,'Listas Suspensas'!$T$2:$U$13,2,0),CU$79&lt;=VLOOKUP($K$58,'Listas Suspensas'!$T$2:$U$13,2,0)),"p",""),"")</f>
        <v/>
      </c>
      <c r="CV78" s="33" t="str">
        <f>IFERROR(IF(AND(CV$79&gt;=VLOOKUP($H$58,'Listas Suspensas'!$T$2:$U$13,2,0),CV$79&lt;=VLOOKUP($K$58,'Listas Suspensas'!$T$2:$U$13,2,0)),"p",""),"")</f>
        <v/>
      </c>
      <c r="CW78" s="33" t="str">
        <f>IFERROR(IF(AND(CW$79&gt;=VLOOKUP($H$58,'Listas Suspensas'!$T$2:$U$13,2,0),CW$79&lt;=VLOOKUP($K$58,'Listas Suspensas'!$T$2:$U$13,2,0)),"p",""),"")</f>
        <v/>
      </c>
      <c r="CX78" s="33" t="str">
        <f>IFERROR(IF(AND(CX$79&gt;=VLOOKUP($H$58,'Listas Suspensas'!$T$2:$U$13,2,0),CX$79&lt;=VLOOKUP($K$58,'Listas Suspensas'!$T$2:$U$13,2,0)),"p",""),"")</f>
        <v/>
      </c>
      <c r="CY78" s="33" t="str">
        <f>IFERROR(IF(AND(CY$79&gt;=VLOOKUP($H$58,'Listas Suspensas'!$T$2:$U$13,2,0),CY$79&lt;=VLOOKUP($K$58,'Listas Suspensas'!$T$2:$U$13,2,0)),"p",""),"")</f>
        <v/>
      </c>
      <c r="CZ78" s="33" t="str">
        <f>IFERROR(IF(AND(CZ$79&gt;=VLOOKUP($H$58,'Listas Suspensas'!$T$2:$U$13,2,0),CZ$79&lt;=VLOOKUP($K$58,'Listas Suspensas'!$T$2:$U$13,2,0)),"p",""),"")</f>
        <v/>
      </c>
      <c r="DA78" s="33" t="str">
        <f>IFERROR(IF(AND(DA$79&gt;=VLOOKUP($H$58,'Listas Suspensas'!$T$2:$U$13,2,0),DA$79&lt;=VLOOKUP($K$58,'Listas Suspensas'!$T$2:$U$13,2,0)),"p",""),"")</f>
        <v/>
      </c>
      <c r="DB78" s="33" t="str">
        <f>IFERROR(IF(AND(DB$79&gt;=VLOOKUP($H$58,'Listas Suspensas'!$T$2:$U$13,2,0),DB$79&lt;=VLOOKUP($K$58,'Listas Suspensas'!$T$2:$U$13,2,0)),"p",""),"")</f>
        <v/>
      </c>
      <c r="DC78" s="33" t="str">
        <f>IFERROR(IF(AND(DC$79&gt;=VLOOKUP($H$58,'Listas Suspensas'!$T$2:$U$13,2,0),DC$79&lt;=VLOOKUP($K$58,'Listas Suspensas'!$T$2:$U$13,2,0)),"p",""),"")</f>
        <v/>
      </c>
      <c r="DD78" s="33" t="str">
        <f>IFERROR(IF(AND(DD$79&gt;=VLOOKUP($H$58,'Listas Suspensas'!$T$2:$U$13,2,0),DD$79&lt;=VLOOKUP($K$58,'Listas Suspensas'!$T$2:$U$13,2,0)),"p",""),"")</f>
        <v/>
      </c>
      <c r="DE78" s="33" t="str">
        <f>IFERROR(IF(AND(DE$79&gt;=VLOOKUP($H$58,'Listas Suspensas'!$T$2:$U$13,2,0),DE$79&lt;=VLOOKUP($K$58,'Listas Suspensas'!$T$2:$U$13,2,0)),"p",""),"")</f>
        <v/>
      </c>
      <c r="DF78" s="33" t="str">
        <f>IFERROR(IF(AND(DF$79&gt;=VLOOKUP($H$58,'Listas Suspensas'!$T$2:$U$13,2,0),DF$79&lt;=VLOOKUP($K$58,'Listas Suspensas'!$T$2:$U$13,2,0)),"p",""),"")</f>
        <v/>
      </c>
      <c r="DG78" s="47" t="str">
        <f>IFERROR(IF(AND(DG$79&gt;=VLOOKUP($H$58,'Listas Suspensas'!$T$2:$U$13,2,0),DG$79&lt;=VLOOKUP($K$58,'Listas Suspensas'!$T$2:$U$13,2,0)),"p",""),"")</f>
        <v/>
      </c>
      <c r="DH78" s="47" t="str">
        <f>IFERROR(IF(AND(DH$79&gt;=VLOOKUP($H$58,'Listas Suspensas'!$T$2:$U$13,2,0),DH$79&lt;=VLOOKUP($K$58,'Listas Suspensas'!$T$2:$U$13,2,0)),"p",""),"")</f>
        <v/>
      </c>
      <c r="DI78" s="33"/>
      <c r="DJ78" s="113"/>
      <c r="DM78" s="251"/>
      <c r="DN78" s="251"/>
      <c r="DO78" s="252"/>
      <c r="DP78" s="252"/>
      <c r="DQ78" s="252"/>
      <c r="DR78" s="252"/>
      <c r="DS78" s="252"/>
      <c r="DT78" s="252"/>
      <c r="DU78" s="252"/>
      <c r="DV78" s="252"/>
      <c r="DW78" s="252"/>
      <c r="DX78" s="114" t="s">
        <v>766</v>
      </c>
      <c r="DY78" s="33"/>
      <c r="DZ78" s="33"/>
      <c r="EA78" s="33"/>
      <c r="EB78" s="266" t="s">
        <v>766</v>
      </c>
      <c r="EC78" s="266"/>
      <c r="ED78" s="266"/>
      <c r="EE78" s="266"/>
      <c r="EF78" s="33" t="str">
        <f>IFERROR(IF(AND(EF$69&gt;=VLOOKUP($DR$58,'Listas Suspensas'!$T$2:$U$13,2,0),EF$69&lt;=VLOOKUP($DU$58,'Listas Suspensas'!$T$2:$U$13,2,0)),"p",""),"")</f>
        <v/>
      </c>
      <c r="EG78" s="33" t="str">
        <f>IFERROR(IF(AND(EG$69&gt;=VLOOKUP($DR$58,'Listas Suspensas'!$T$2:$U$13,2,0),EG$69&lt;=VLOOKUP($DU$58,'Listas Suspensas'!$T$2:$U$13,2,0)),"p",""),"")</f>
        <v/>
      </c>
      <c r="EH78" s="33" t="str">
        <f>IFERROR(IF(AND(EH$69&gt;=VLOOKUP($DR$58,'Listas Suspensas'!$T$2:$U$13,2,0),EH$69&lt;=VLOOKUP($DU$58,'Listas Suspensas'!$T$2:$U$13,2,0)),"p",""),"")</f>
        <v/>
      </c>
      <c r="EI78" s="33" t="str">
        <f>IFERROR(IF(AND(EI$69&gt;=VLOOKUP($DR$58,'Listas Suspensas'!$T$2:$U$13,2,0),EI$69&lt;=VLOOKUP($DU$58,'Listas Suspensas'!$T$2:$U$13,2,0)),"p",""),"")</f>
        <v/>
      </c>
      <c r="EJ78" s="33" t="str">
        <f>IFERROR(IF(AND(EJ$69&gt;=VLOOKUP($DR$58,'Listas Suspensas'!$T$2:$U$13,2,0),EJ$69&lt;=VLOOKUP($DU$58,'Listas Suspensas'!$T$2:$U$13,2,0)),"p",""),"")</f>
        <v/>
      </c>
      <c r="EK78" s="33" t="str">
        <f>IFERROR(IF(AND(EK$69&gt;=VLOOKUP($DR$58,'Listas Suspensas'!$T$2:$U$13,2,0),EK$69&lt;=VLOOKUP($DU$58,'Listas Suspensas'!$T$2:$U$13,2,0)),"p",""),"")</f>
        <v/>
      </c>
      <c r="EL78" s="33" t="str">
        <f>IFERROR(IF(AND(EL$69&gt;=VLOOKUP($DR$58,'Listas Suspensas'!$T$2:$U$13,2,0),EL$69&lt;=VLOOKUP($DU$58,'Listas Suspensas'!$T$2:$U$13,2,0)),"p",""),"")</f>
        <v/>
      </c>
      <c r="EM78" s="33" t="str">
        <f>IFERROR(IF(AND(EM$69&gt;=VLOOKUP($DR$58,'Listas Suspensas'!$T$2:$U$13,2,0),EM$69&lt;=VLOOKUP($DU$58,'Listas Suspensas'!$T$2:$U$13,2,0)),"p",""),"")</f>
        <v/>
      </c>
      <c r="EN78" s="33" t="str">
        <f>IFERROR(IF(AND(EN$69&gt;=VLOOKUP($DR$58,'Listas Suspensas'!$T$2:$U$13,2,0),EN$69&lt;=VLOOKUP($DU$58,'Listas Suspensas'!$T$2:$U$13,2,0)),"p",""),"")</f>
        <v/>
      </c>
      <c r="EO78" s="33" t="str">
        <f>IFERROR(IF(AND(EO$69&gt;=VLOOKUP($DR$58,'Listas Suspensas'!$T$2:$U$13,2,0),EO$69&lt;=VLOOKUP($DU$58,'Listas Suspensas'!$T$2:$U$13,2,0)),"p",""),"")</f>
        <v/>
      </c>
      <c r="EP78" s="33" t="str">
        <f>IFERROR(IF(AND(EP$69&gt;=VLOOKUP($DR$58,'Listas Suspensas'!$T$2:$U$13,2,0),EP$69&lt;=VLOOKUP($DU$58,'Listas Suspensas'!$T$2:$U$13,2,0)),"p",""),"")</f>
        <v/>
      </c>
      <c r="EQ78" s="33" t="str">
        <f>IFERROR(IF(AND(EQ$69&gt;=VLOOKUP($DR$58,'Listas Suspensas'!$T$2:$U$13,2,0),EQ$69&lt;=VLOOKUP($DU$58,'Listas Suspensas'!$T$2:$U$13,2,0)),"p",""),"")</f>
        <v/>
      </c>
      <c r="ER78" s="33" t="str">
        <f>IFERROR(IF(AND(ER$69&gt;=VLOOKUP($DR$58,'Listas Suspensas'!$T$2:$U$13,2,0),ER$69&lt;=VLOOKUP($DU$58,'Listas Suspensas'!$T$2:$U$13,2,0)),"p",""),"")</f>
        <v/>
      </c>
      <c r="ES78" s="33" t="str">
        <f>IFERROR(IF(AND(ES$69&gt;=VLOOKUP($DR$58,'Listas Suspensas'!$T$2:$U$13,2,0),ES$69&lt;=VLOOKUP($DU$58,'Listas Suspensas'!$T$2:$U$13,2,0)),"p",""),"")</f>
        <v/>
      </c>
      <c r="ET78" s="33" t="str">
        <f>IFERROR(IF(AND(ET$69&gt;=VLOOKUP($DR$58,'Listas Suspensas'!$T$2:$U$13,2,0),ET$69&lt;=VLOOKUP($DU$58,'Listas Suspensas'!$T$2:$U$13,2,0)),"p",""),"")</f>
        <v/>
      </c>
      <c r="EU78" s="33" t="str">
        <f>IFERROR(IF(AND(EU$69&gt;=VLOOKUP($DR$58,'Listas Suspensas'!$T$2:$U$13,2,0),EU$69&lt;=VLOOKUP($DU$58,'Listas Suspensas'!$T$2:$U$13,2,0)),"p",""),"")</f>
        <v/>
      </c>
      <c r="EV78" s="33" t="str">
        <f>IFERROR(IF(AND(EV$69&gt;=VLOOKUP($DR$58,'Listas Suspensas'!$T$2:$U$13,2,0),EV$69&lt;=VLOOKUP($DU$58,'Listas Suspensas'!$T$2:$U$13,2,0)),"p",""),"")</f>
        <v/>
      </c>
      <c r="EW78" s="33" t="str">
        <f>IFERROR(IF(AND(EW$69&gt;=VLOOKUP($DR$58,'Listas Suspensas'!$T$2:$U$13,2,0),EW$69&lt;=VLOOKUP($DU$58,'Listas Suspensas'!$T$2:$U$13,2,0)),"p",""),"")</f>
        <v/>
      </c>
      <c r="EX78" s="33" t="str">
        <f>IFERROR(IF(AND(EX$69&gt;=VLOOKUP($DR$58,'Listas Suspensas'!$T$2:$U$13,2,0),EX$69&lt;=VLOOKUP($DU$58,'Listas Suspensas'!$T$2:$U$13,2,0)),"p",""),"")</f>
        <v/>
      </c>
      <c r="EY78" s="33" t="str">
        <f>IFERROR(IF(AND(EY$69&gt;=VLOOKUP($DR$58,'Listas Suspensas'!$T$2:$U$13,2,0),EY$69&lt;=VLOOKUP($DU$58,'Listas Suspensas'!$T$2:$U$13,2,0)),"p",""),"")</f>
        <v/>
      </c>
      <c r="EZ78" s="33" t="str">
        <f>IFERROR(IF(AND(EZ$69&gt;=VLOOKUP($DR$58,'Listas Suspensas'!$T$2:$U$13,2,0),EZ$69&lt;=VLOOKUP($DU$58,'Listas Suspensas'!$T$2:$U$13,2,0)),"p",""),"")</f>
        <v/>
      </c>
      <c r="FA78" s="33" t="str">
        <f>IFERROR(IF(AND(FA$69&gt;=VLOOKUP($DR$58,'Listas Suspensas'!$T$2:$U$13,2,0),FA$69&lt;=VLOOKUP($DU$58,'Listas Suspensas'!$T$2:$U$13,2,0)),"p",""),"")</f>
        <v/>
      </c>
      <c r="FB78" s="33" t="str">
        <f>IFERROR(IF(AND(FB$69&gt;=VLOOKUP($DR$58,'Listas Suspensas'!$T$2:$U$13,2,0),FB$69&lt;=VLOOKUP($DU$58,'Listas Suspensas'!$T$2:$U$13,2,0)),"p",""),"")</f>
        <v/>
      </c>
      <c r="FC78" s="33" t="str">
        <f>IFERROR(IF(AND(FC$69&gt;=VLOOKUP($DR$58,'Listas Suspensas'!$T$2:$U$13,2,0),FC$69&lt;=VLOOKUP($DU$58,'Listas Suspensas'!$T$2:$U$13,2,0)),"p",""),"")</f>
        <v/>
      </c>
      <c r="FD78" s="33" t="str">
        <f>IFERROR(IF(AND(FD$69&gt;=VLOOKUP($DR$58,'Listas Suspensas'!$T$2:$U$13,2,0),FD$69&lt;=VLOOKUP($DU$58,'Listas Suspensas'!$T$2:$U$13,2,0)),"p",""),"")</f>
        <v/>
      </c>
      <c r="FE78" s="33" t="str">
        <f>IFERROR(IF(AND(FE$69&gt;=VLOOKUP($DR$58,'Listas Suspensas'!$T$2:$U$13,2,0),FE$69&lt;=VLOOKUP($DU$58,'Listas Suspensas'!$T$2:$U$13,2,0)),"p",""),"")</f>
        <v/>
      </c>
      <c r="FF78" s="33" t="str">
        <f>IFERROR(IF(AND(FF$69&gt;=VLOOKUP($DR$58,'Listas Suspensas'!$T$2:$U$13,2,0),FF$69&lt;=VLOOKUP($DU$58,'Listas Suspensas'!$T$2:$U$13,2,0)),"p",""),"")</f>
        <v/>
      </c>
      <c r="FG78" s="33" t="str">
        <f>IFERROR(IF(AND(FG$69&gt;=VLOOKUP($DR$58,'Listas Suspensas'!$T$2:$U$13,2,0),FG$69&lt;=VLOOKUP($DU$58,'Listas Suspensas'!$T$2:$U$13,2,0)),"p",""),"")</f>
        <v/>
      </c>
      <c r="FH78" s="33" t="str">
        <f>IFERROR(IF(AND(FH$69&gt;=VLOOKUP($DR$58,'Listas Suspensas'!$T$2:$U$13,2,0),FH$69&lt;=VLOOKUP($DU$58,'Listas Suspensas'!$T$2:$U$13,2,0)),"p",""),"")</f>
        <v/>
      </c>
      <c r="FI78" s="33" t="str">
        <f>IFERROR(IF(AND(FI$69&gt;=VLOOKUP($DR$58,'Listas Suspensas'!$T$2:$U$13,2,0),FI$69&lt;=VLOOKUP($DU$58,'Listas Suspensas'!$T$2:$U$13,2,0)),"p",""),"")</f>
        <v/>
      </c>
      <c r="FJ78" s="33" t="str">
        <f>IFERROR(IF(AND(FJ$69&gt;=VLOOKUP($DR$58,'Listas Suspensas'!$T$2:$U$13,2,0),FJ$69&lt;=VLOOKUP($DU$58,'Listas Suspensas'!$T$2:$U$13,2,0)),"p",""),"")</f>
        <v/>
      </c>
      <c r="FK78" s="47" t="str">
        <f>IFERROR(IF(AND(FK$69&gt;=VLOOKUP($DR$58,'Listas Suspensas'!$T$2:$U$13,2,0),FK$69&lt;=VLOOKUP($DU$58,'Listas Suspensas'!$T$2:$U$13,2,0)),"p",""),"")</f>
        <v/>
      </c>
      <c r="FL78" s="47" t="str">
        <f>IFERROR(IF(AND(FL$69&gt;=VLOOKUP($DR$58,'Listas Suspensas'!$T$2:$U$13,2,0),FL$69&lt;=VLOOKUP($DU$58,'Listas Suspensas'!$T$2:$U$13,2,0)),"p",""),"")</f>
        <v/>
      </c>
      <c r="FM78" s="47" t="str">
        <f>IFERROR(IF(AND(FM$69&gt;=VLOOKUP($DR$58,'Listas Suspensas'!$T$2:$U$13,2,0),FM$69&lt;=VLOOKUP($DU$58,'Listas Suspensas'!$T$2:$U$13,2,0)),"p",""),"")</f>
        <v/>
      </c>
      <c r="FN78" s="47" t="str">
        <f>IFERROR(IF(AND(FN$69&gt;=VLOOKUP($DR$58,'Listas Suspensas'!$T$2:$U$13,2,0),FN$69&lt;=VLOOKUP($DU$58,'Listas Suspensas'!$T$2:$U$13,2,0)),"p",""),"")</f>
        <v/>
      </c>
      <c r="FO78" s="113"/>
      <c r="FR78" s="251"/>
      <c r="FS78" s="251"/>
      <c r="FT78" s="252"/>
      <c r="FU78" s="252"/>
      <c r="FV78" s="252"/>
      <c r="FW78" s="252"/>
      <c r="FX78" s="252"/>
      <c r="FY78" s="252"/>
      <c r="FZ78" s="252"/>
      <c r="GA78" s="252"/>
      <c r="GB78" s="252"/>
      <c r="GC78" s="114" t="s">
        <v>766</v>
      </c>
      <c r="GD78" s="33"/>
      <c r="GE78" s="33"/>
      <c r="GF78" s="33"/>
      <c r="GG78" s="266" t="s">
        <v>766</v>
      </c>
      <c r="GH78" s="266"/>
      <c r="GI78" s="266"/>
      <c r="GJ78" s="266"/>
      <c r="GK78" s="33" t="str">
        <f>IFERROR(IF(AND(GK$69&gt;=VLOOKUP($FW$58,'Listas Suspensas'!$T$2:$U$13,2,0),GK$69&lt;=VLOOKUP($FZ$58,'Listas Suspensas'!$T$2:$U$13,2,0)),"p",""),"")</f>
        <v/>
      </c>
      <c r="GL78" s="33" t="str">
        <f>IFERROR(IF(AND(GL$69&gt;=VLOOKUP($FW$58,'Listas Suspensas'!$T$2:$U$13,2,0),GL$69&lt;=VLOOKUP($FZ$58,'Listas Suspensas'!$T$2:$U$13,2,0)),"p",""),"")</f>
        <v/>
      </c>
      <c r="GM78" s="33" t="str">
        <f>IFERROR(IF(AND(GM$69&gt;=VLOOKUP($FW$58,'Listas Suspensas'!$T$2:$U$13,2,0),GM$69&lt;=VLOOKUP($FZ$58,'Listas Suspensas'!$T$2:$U$13,2,0)),"p",""),"")</f>
        <v/>
      </c>
      <c r="GN78" s="33" t="str">
        <f>IFERROR(IF(AND(GN$69&gt;=VLOOKUP($FW$58,'Listas Suspensas'!$T$2:$U$13,2,0),GN$69&lt;=VLOOKUP($FZ$58,'Listas Suspensas'!$T$2:$U$13,2,0)),"p",""),"")</f>
        <v/>
      </c>
      <c r="GO78" s="33" t="str">
        <f>IFERROR(IF(AND(GO$69&gt;=VLOOKUP($FW$58,'Listas Suspensas'!$T$2:$U$13,2,0),GO$69&lt;=VLOOKUP($FZ$58,'Listas Suspensas'!$T$2:$U$13,2,0)),"p",""),"")</f>
        <v/>
      </c>
      <c r="GP78" s="33" t="str">
        <f>IFERROR(IF(AND(GP$69&gt;=VLOOKUP($FW$58,'Listas Suspensas'!$T$2:$U$13,2,0),GP$69&lt;=VLOOKUP($FZ$58,'Listas Suspensas'!$T$2:$U$13,2,0)),"p",""),"")</f>
        <v/>
      </c>
      <c r="GQ78" s="33" t="str">
        <f>IFERROR(IF(AND(GQ$69&gt;=VLOOKUP($FW$58,'Listas Suspensas'!$T$2:$U$13,2,0),GQ$69&lt;=VLOOKUP($FZ$58,'Listas Suspensas'!$T$2:$U$13,2,0)),"p",""),"")</f>
        <v/>
      </c>
      <c r="GR78" s="33" t="str">
        <f>IFERROR(IF(AND(GR$69&gt;=VLOOKUP($FW$58,'Listas Suspensas'!$T$2:$U$13,2,0),GR$69&lt;=VLOOKUP($FZ$58,'Listas Suspensas'!$T$2:$U$13,2,0)),"p",""),"")</f>
        <v/>
      </c>
      <c r="GS78" s="33" t="str">
        <f>IFERROR(IF(AND(GS$69&gt;=VLOOKUP($FW$58,'Listas Suspensas'!$T$2:$U$13,2,0),GS$69&lt;=VLOOKUP($FZ$58,'Listas Suspensas'!$T$2:$U$13,2,0)),"p",""),"")</f>
        <v/>
      </c>
      <c r="GT78" s="33" t="str">
        <f>IFERROR(IF(AND(GT$69&gt;=VLOOKUP($FW$58,'Listas Suspensas'!$T$2:$U$13,2,0),GT$69&lt;=VLOOKUP($FZ$58,'Listas Suspensas'!$T$2:$U$13,2,0)),"p",""),"")</f>
        <v/>
      </c>
      <c r="GU78" s="33" t="str">
        <f>IFERROR(IF(AND(GU$69&gt;=VLOOKUP($FW$58,'Listas Suspensas'!$T$2:$U$13,2,0),GU$69&lt;=VLOOKUP($FZ$58,'Listas Suspensas'!$T$2:$U$13,2,0)),"p",""),"")</f>
        <v/>
      </c>
      <c r="GV78" s="33" t="str">
        <f>IFERROR(IF(AND(GV$69&gt;=VLOOKUP($FW$58,'Listas Suspensas'!$T$2:$U$13,2,0),GV$69&lt;=VLOOKUP($FZ$58,'Listas Suspensas'!$T$2:$U$13,2,0)),"p",""),"")</f>
        <v/>
      </c>
      <c r="GW78" s="33" t="str">
        <f>IFERROR(IF(AND(GW$69&gt;=VLOOKUP($FW$58,'Listas Suspensas'!$T$2:$U$13,2,0),GW$69&lt;=VLOOKUP($FZ$58,'Listas Suspensas'!$T$2:$U$13,2,0)),"p",""),"")</f>
        <v/>
      </c>
      <c r="GX78" s="33" t="str">
        <f>IFERROR(IF(AND(GX$69&gt;=VLOOKUP($FW$58,'Listas Suspensas'!$T$2:$U$13,2,0),GX$69&lt;=VLOOKUP($FZ$58,'Listas Suspensas'!$T$2:$U$13,2,0)),"p",""),"")</f>
        <v/>
      </c>
      <c r="GY78" s="33" t="str">
        <f>IFERROR(IF(AND(GY$69&gt;=VLOOKUP($FW$58,'Listas Suspensas'!$T$2:$U$13,2,0),GY$69&lt;=VLOOKUP($FZ$58,'Listas Suspensas'!$T$2:$U$13,2,0)),"p",""),"")</f>
        <v/>
      </c>
      <c r="GZ78" s="33" t="str">
        <f>IFERROR(IF(AND(GZ$69&gt;=VLOOKUP($FW$58,'Listas Suspensas'!$T$2:$U$13,2,0),GZ$69&lt;=VLOOKUP($FZ$58,'Listas Suspensas'!$T$2:$U$13,2,0)),"p",""),"")</f>
        <v/>
      </c>
      <c r="HA78" s="33" t="str">
        <f>IFERROR(IF(AND(HA$69&gt;=VLOOKUP($FW$58,'Listas Suspensas'!$T$2:$U$13,2,0),HA$69&lt;=VLOOKUP($FZ$58,'Listas Suspensas'!$T$2:$U$13,2,0)),"p",""),"")</f>
        <v/>
      </c>
      <c r="HB78" s="33" t="str">
        <f>IFERROR(IF(AND(HB$69&gt;=VLOOKUP($FW$58,'Listas Suspensas'!$T$2:$U$13,2,0),HB$69&lt;=VLOOKUP($FZ$58,'Listas Suspensas'!$T$2:$U$13,2,0)),"p",""),"")</f>
        <v/>
      </c>
      <c r="HC78" s="33" t="str">
        <f>IFERROR(IF(AND(HC$69&gt;=VLOOKUP($FW$58,'Listas Suspensas'!$T$2:$U$13,2,0),HC$69&lt;=VLOOKUP($FZ$58,'Listas Suspensas'!$T$2:$U$13,2,0)),"p",""),"")</f>
        <v/>
      </c>
      <c r="HD78" s="33" t="str">
        <f>IFERROR(IF(AND(HD$69&gt;=VLOOKUP($FW$58,'Listas Suspensas'!$T$2:$U$13,2,0),HD$69&lt;=VLOOKUP($FZ$58,'Listas Suspensas'!$T$2:$U$13,2,0)),"p",""),"")</f>
        <v/>
      </c>
      <c r="HE78" s="33" t="str">
        <f>IFERROR(IF(AND(HE$69&gt;=VLOOKUP($FW$58,'Listas Suspensas'!$T$2:$U$13,2,0),HE$69&lt;=VLOOKUP($FZ$58,'Listas Suspensas'!$T$2:$U$13,2,0)),"p",""),"")</f>
        <v/>
      </c>
      <c r="HF78" s="33" t="str">
        <f>IFERROR(IF(AND(HF$69&gt;=VLOOKUP($FW$58,'Listas Suspensas'!$T$2:$U$13,2,0),HF$69&lt;=VLOOKUP($FZ$58,'Listas Suspensas'!$T$2:$U$13,2,0)),"p",""),"")</f>
        <v/>
      </c>
      <c r="HG78" s="33" t="str">
        <f>IFERROR(IF(AND(HG$69&gt;=VLOOKUP($FW$58,'Listas Suspensas'!$T$2:$U$13,2,0),HG$69&lt;=VLOOKUP($FZ$58,'Listas Suspensas'!$T$2:$U$13,2,0)),"p",""),"")</f>
        <v/>
      </c>
      <c r="HH78" s="33" t="str">
        <f>IFERROR(IF(AND(HH$69&gt;=VLOOKUP($FW$58,'Listas Suspensas'!$T$2:$U$13,2,0),HH$69&lt;=VLOOKUP($FZ$58,'Listas Suspensas'!$T$2:$U$13,2,0)),"p",""),"")</f>
        <v/>
      </c>
      <c r="HI78" s="33" t="str">
        <f>IFERROR(IF(AND(HI$69&gt;=VLOOKUP($FW$58,'Listas Suspensas'!$T$2:$U$13,2,0),HI$69&lt;=VLOOKUP($FZ$58,'Listas Suspensas'!$T$2:$U$13,2,0)),"p",""),"")</f>
        <v/>
      </c>
      <c r="HJ78" s="33" t="str">
        <f>IFERROR(IF(AND(HJ$69&gt;=VLOOKUP($FW$58,'Listas Suspensas'!$T$2:$U$13,2,0),HJ$69&lt;=VLOOKUP($FZ$58,'Listas Suspensas'!$T$2:$U$13,2,0)),"p",""),"")</f>
        <v/>
      </c>
      <c r="HK78" s="33" t="str">
        <f>IFERROR(IF(AND(HK$69&gt;=VLOOKUP($FW$58,'Listas Suspensas'!$T$2:$U$13,2,0),HK$69&lt;=VLOOKUP($FZ$58,'Listas Suspensas'!$T$2:$U$13,2,0)),"p",""),"")</f>
        <v/>
      </c>
      <c r="HL78" s="33" t="str">
        <f>IFERROR(IF(AND(HL$69&gt;=VLOOKUP($FW$58,'Listas Suspensas'!$T$2:$U$13,2,0),HL$69&lt;=VLOOKUP($FZ$58,'Listas Suspensas'!$T$2:$U$13,2,0)),"p",""),"")</f>
        <v/>
      </c>
      <c r="HM78" s="33" t="str">
        <f>IFERROR(IF(AND(HM$69&gt;=VLOOKUP($FW$58,'Listas Suspensas'!$T$2:$U$13,2,0),HM$69&lt;=VLOOKUP($FZ$58,'Listas Suspensas'!$T$2:$U$13,2,0)),"p",""),"")</f>
        <v/>
      </c>
      <c r="HN78" s="33" t="str">
        <f>IFERROR(IF(AND(HN$69&gt;=VLOOKUP($FW$58,'Listas Suspensas'!$T$2:$U$13,2,0),HN$69&lt;=VLOOKUP($FZ$58,'Listas Suspensas'!$T$2:$U$13,2,0)),"p",""),"")</f>
        <v/>
      </c>
      <c r="HO78" s="33" t="str">
        <f>IFERROR(IF(AND(HO$69&gt;=VLOOKUP($FW$58,'Listas Suspensas'!$T$2:$U$13,2,0),HO$69&lt;=VLOOKUP($FZ$58,'Listas Suspensas'!$T$2:$U$13,2,0)),"p",""),"")</f>
        <v/>
      </c>
      <c r="HP78" s="47" t="str">
        <f>IFERROR(IF(AND(HP$69&gt;=VLOOKUP($FW$58,'Listas Suspensas'!$T$2:$U$13,2,0),HP$69&lt;=VLOOKUP($FZ$58,'Listas Suspensas'!$T$2:$U$13,2,0)),"p",""),"")</f>
        <v/>
      </c>
      <c r="HQ78" s="47" t="str">
        <f>IFERROR(IF(AND(HQ$69&gt;=VLOOKUP($FW$58,'Listas Suspensas'!$T$2:$U$13,2,0),HQ$69&lt;=VLOOKUP($FZ$58,'Listas Suspensas'!$T$2:$U$13,2,0)),"p",""),"")</f>
        <v/>
      </c>
      <c r="HR78" s="47" t="str">
        <f>IFERROR(IF(AND(HR$69&gt;=VLOOKUP($FW$58,'Listas Suspensas'!$T$2:$U$13,2,0),HR$69&lt;=VLOOKUP($FZ$58,'Listas Suspensas'!$T$2:$U$13,2,0)),"p",""),"")</f>
        <v/>
      </c>
      <c r="HS78" s="47" t="str">
        <f>IFERROR(IF(AND(HS$69&gt;=VLOOKUP($FW$58,'Listas Suspensas'!$T$2:$U$13,2,0),HS$69&lt;=VLOOKUP($FZ$58,'Listas Suspensas'!$T$2:$U$13,2,0)),"p",""),"")</f>
        <v/>
      </c>
      <c r="HT78" s="113"/>
      <c r="HW78" s="251"/>
      <c r="HX78" s="251"/>
      <c r="HY78" s="252"/>
      <c r="HZ78" s="252"/>
      <c r="IA78" s="252"/>
      <c r="IB78" s="252"/>
      <c r="IC78" s="252"/>
      <c r="ID78" s="252"/>
      <c r="IE78" s="252"/>
      <c r="IF78" s="252"/>
      <c r="IG78" s="252"/>
      <c r="IH78" s="114" t="s">
        <v>766</v>
      </c>
      <c r="II78" s="33"/>
      <c r="IJ78" s="33"/>
      <c r="IK78" s="33"/>
      <c r="IL78" s="266" t="s">
        <v>766</v>
      </c>
      <c r="IM78" s="266"/>
      <c r="IN78" s="266"/>
      <c r="IO78" s="266"/>
      <c r="IP78" s="33" t="str">
        <f>IFERROR(IF(AND(IP$69&gt;=VLOOKUP($IB$58,'Listas Suspensas'!$T$2:$U$13,2,0),IP$69&lt;=VLOOKUP($IE$58,'Listas Suspensas'!$T$2:$U$13,2,0)),"p",""),"")</f>
        <v/>
      </c>
      <c r="IQ78" s="33" t="str">
        <f>IFERROR(IF(AND(IQ$69&gt;=VLOOKUP($IB$58,'Listas Suspensas'!$T$2:$U$13,2,0),IQ$69&lt;=VLOOKUP($IE$58,'Listas Suspensas'!$T$2:$U$13,2,0)),"p",""),"")</f>
        <v/>
      </c>
      <c r="IR78" s="33" t="str">
        <f>IFERROR(IF(AND(IR$69&gt;=VLOOKUP($IB$58,'Listas Suspensas'!$T$2:$U$13,2,0),IR$69&lt;=VLOOKUP($IE$58,'Listas Suspensas'!$T$2:$U$13,2,0)),"p",""),"")</f>
        <v/>
      </c>
      <c r="IS78" s="33" t="str">
        <f>IFERROR(IF(AND(IS$69&gt;=VLOOKUP($IB$58,'Listas Suspensas'!$T$2:$U$13,2,0),IS$69&lt;=VLOOKUP($IE$58,'Listas Suspensas'!$T$2:$U$13,2,0)),"p",""),"")</f>
        <v/>
      </c>
      <c r="IT78" s="33" t="str">
        <f>IFERROR(IF(AND(IT$69&gt;=VLOOKUP($IB$58,'Listas Suspensas'!$T$2:$U$13,2,0),IT$69&lt;=VLOOKUP($IE$58,'Listas Suspensas'!$T$2:$U$13,2,0)),"p",""),"")</f>
        <v/>
      </c>
      <c r="IU78" s="33" t="str">
        <f>IFERROR(IF(AND(IU$69&gt;=VLOOKUP($IB$58,'Listas Suspensas'!$T$2:$U$13,2,0),IU$69&lt;=VLOOKUP($IE$58,'Listas Suspensas'!$T$2:$U$13,2,0)),"p",""),"")</f>
        <v/>
      </c>
      <c r="IV78" s="33" t="str">
        <f>IFERROR(IF(AND(IV$69&gt;=VLOOKUP($IB$58,'Listas Suspensas'!$T$2:$U$13,2,0),IV$69&lt;=VLOOKUP($IE$58,'Listas Suspensas'!$T$2:$U$13,2,0)),"p",""),"")</f>
        <v/>
      </c>
      <c r="IW78" s="33" t="str">
        <f>IFERROR(IF(AND(IW$69&gt;=VLOOKUP($IB$58,'Listas Suspensas'!$T$2:$U$13,2,0),IW$69&lt;=VLOOKUP($IE$58,'Listas Suspensas'!$T$2:$U$13,2,0)),"p",""),"")</f>
        <v/>
      </c>
      <c r="IX78" s="33" t="str">
        <f>IFERROR(IF(AND(IX$69&gt;=VLOOKUP($IB$58,'Listas Suspensas'!$T$2:$U$13,2,0),IX$69&lt;=VLOOKUP($IE$58,'Listas Suspensas'!$T$2:$U$13,2,0)),"p",""),"")</f>
        <v/>
      </c>
      <c r="IY78" s="33" t="str">
        <f>IFERROR(IF(AND(IY$69&gt;=VLOOKUP($IB$58,'Listas Suspensas'!$T$2:$U$13,2,0),IY$69&lt;=VLOOKUP($IE$58,'Listas Suspensas'!$T$2:$U$13,2,0)),"p",""),"")</f>
        <v/>
      </c>
      <c r="IZ78" s="33" t="str">
        <f>IFERROR(IF(AND(IZ$69&gt;=VLOOKUP($IB$58,'Listas Suspensas'!$T$2:$U$13,2,0),IZ$69&lt;=VLOOKUP($IE$58,'Listas Suspensas'!$T$2:$U$13,2,0)),"p",""),"")</f>
        <v/>
      </c>
      <c r="JA78" s="33" t="str">
        <f>IFERROR(IF(AND(JA$69&gt;=VLOOKUP($IB$58,'Listas Suspensas'!$T$2:$U$13,2,0),JA$69&lt;=VLOOKUP($IE$58,'Listas Suspensas'!$T$2:$U$13,2,0)),"p",""),"")</f>
        <v/>
      </c>
      <c r="JB78" s="33" t="str">
        <f>IFERROR(IF(AND(JB$69&gt;=VLOOKUP($IB$58,'Listas Suspensas'!$T$2:$U$13,2,0),JB$69&lt;=VLOOKUP($IE$58,'Listas Suspensas'!$T$2:$U$13,2,0)),"p",""),"")</f>
        <v/>
      </c>
      <c r="JC78" s="33" t="str">
        <f>IFERROR(IF(AND(JC$69&gt;=VLOOKUP($IB$58,'Listas Suspensas'!$T$2:$U$13,2,0),JC$69&lt;=VLOOKUP($IE$58,'Listas Suspensas'!$T$2:$U$13,2,0)),"p",""),"")</f>
        <v/>
      </c>
      <c r="JD78" s="33" t="str">
        <f>IFERROR(IF(AND(JD$69&gt;=VLOOKUP($IB$58,'Listas Suspensas'!$T$2:$U$13,2,0),JD$69&lt;=VLOOKUP($IE$58,'Listas Suspensas'!$T$2:$U$13,2,0)),"p",""),"")</f>
        <v/>
      </c>
      <c r="JE78" s="33" t="str">
        <f>IFERROR(IF(AND(JE$69&gt;=VLOOKUP($IB$58,'Listas Suspensas'!$T$2:$U$13,2,0),JE$69&lt;=VLOOKUP($IE$58,'Listas Suspensas'!$T$2:$U$13,2,0)),"p",""),"")</f>
        <v/>
      </c>
      <c r="JF78" s="33" t="str">
        <f>IFERROR(IF(AND(JF$69&gt;=VLOOKUP($IB$58,'Listas Suspensas'!$T$2:$U$13,2,0),JF$69&lt;=VLOOKUP($IE$58,'Listas Suspensas'!$T$2:$U$13,2,0)),"p",""),"")</f>
        <v/>
      </c>
      <c r="JG78" s="33" t="str">
        <f>IFERROR(IF(AND(JG$69&gt;=VLOOKUP($IB$58,'Listas Suspensas'!$T$2:$U$13,2,0),JG$69&lt;=VLOOKUP($IE$58,'Listas Suspensas'!$T$2:$U$13,2,0)),"p",""),"")</f>
        <v/>
      </c>
      <c r="JH78" s="33" t="str">
        <f>IFERROR(IF(AND(JH$69&gt;=VLOOKUP($IB$58,'Listas Suspensas'!$T$2:$U$13,2,0),JH$69&lt;=VLOOKUP($IE$58,'Listas Suspensas'!$T$2:$U$13,2,0)),"p",""),"")</f>
        <v/>
      </c>
      <c r="JI78" s="33" t="str">
        <f>IFERROR(IF(AND(JI$69&gt;=VLOOKUP($IB$58,'Listas Suspensas'!$T$2:$U$13,2,0),JI$69&lt;=VLOOKUP($IE$58,'Listas Suspensas'!$T$2:$U$13,2,0)),"p",""),"")</f>
        <v/>
      </c>
      <c r="JJ78" s="33" t="str">
        <f>IFERROR(IF(AND(JJ$69&gt;=VLOOKUP($IB$58,'Listas Suspensas'!$T$2:$U$13,2,0),JJ$69&lt;=VLOOKUP($IE$58,'Listas Suspensas'!$T$2:$U$13,2,0)),"p",""),"")</f>
        <v/>
      </c>
      <c r="JK78" s="33" t="str">
        <f>IFERROR(IF(AND(JK$69&gt;=VLOOKUP($IB$58,'Listas Suspensas'!$T$2:$U$13,2,0),JK$69&lt;=VLOOKUP($IE$58,'Listas Suspensas'!$T$2:$U$13,2,0)),"p",""),"")</f>
        <v/>
      </c>
      <c r="JL78" s="33" t="str">
        <f>IFERROR(IF(AND(JL$69&gt;=VLOOKUP($IB$58,'Listas Suspensas'!$T$2:$U$13,2,0),JL$69&lt;=VLOOKUP($IE$58,'Listas Suspensas'!$T$2:$U$13,2,0)),"p",""),"")</f>
        <v/>
      </c>
      <c r="JM78" s="33" t="str">
        <f>IFERROR(IF(AND(JM$69&gt;=VLOOKUP($IB$58,'Listas Suspensas'!$T$2:$U$13,2,0),JM$69&lt;=VLOOKUP($IE$58,'Listas Suspensas'!$T$2:$U$13,2,0)),"p",""),"")</f>
        <v/>
      </c>
      <c r="JN78" s="33" t="str">
        <f>IFERROR(IF(AND(JN$69&gt;=VLOOKUP($IB$58,'Listas Suspensas'!$T$2:$U$13,2,0),JN$69&lt;=VLOOKUP($IE$58,'Listas Suspensas'!$T$2:$U$13,2,0)),"p",""),"")</f>
        <v/>
      </c>
      <c r="JO78" s="33" t="str">
        <f>IFERROR(IF(AND(JO$69&gt;=VLOOKUP($IB$58,'Listas Suspensas'!$T$2:$U$13,2,0),JO$69&lt;=VLOOKUP($IE$58,'Listas Suspensas'!$T$2:$U$13,2,0)),"p",""),"")</f>
        <v/>
      </c>
      <c r="JP78" s="33" t="str">
        <f>IFERROR(IF(AND(JP$69&gt;=VLOOKUP($IB$58,'Listas Suspensas'!$T$2:$U$13,2,0),JP$69&lt;=VLOOKUP($IE$58,'Listas Suspensas'!$T$2:$U$13,2,0)),"p",""),"")</f>
        <v/>
      </c>
      <c r="JQ78" s="33" t="str">
        <f>IFERROR(IF(AND(JQ$69&gt;=VLOOKUP($IB$58,'Listas Suspensas'!$T$2:$U$13,2,0),JQ$69&lt;=VLOOKUP($IE$58,'Listas Suspensas'!$T$2:$U$13,2,0)),"p",""),"")</f>
        <v/>
      </c>
      <c r="JR78" s="33" t="str">
        <f>IFERROR(IF(AND(JR$69&gt;=VLOOKUP($IB$58,'Listas Suspensas'!$T$2:$U$13,2,0),JR$69&lt;=VLOOKUP($IE$58,'Listas Suspensas'!$T$2:$U$13,2,0)),"p",""),"")</f>
        <v/>
      </c>
      <c r="JS78" s="33" t="str">
        <f>IFERROR(IF(AND(JS$69&gt;=VLOOKUP($IB$58,'Listas Suspensas'!$T$2:$U$13,2,0),JS$69&lt;=VLOOKUP($IE$58,'Listas Suspensas'!$T$2:$U$13,2,0)),"p",""),"")</f>
        <v/>
      </c>
      <c r="JT78" s="33" t="str">
        <f>IFERROR(IF(AND(JT$69&gt;=VLOOKUP($IB$58,'Listas Suspensas'!$T$2:$U$13,2,0),JT$69&lt;=VLOOKUP($IE$58,'Listas Suspensas'!$T$2:$U$13,2,0)),"p",""),"")</f>
        <v/>
      </c>
      <c r="JU78" s="47" t="str">
        <f>IFERROR(IF(AND(JU$69&gt;=VLOOKUP($IB$58,'Listas Suspensas'!$T$2:$U$13,2,0),JU$69&lt;=VLOOKUP($IE$58,'Listas Suspensas'!$T$2:$U$13,2,0)),"p",""),"")</f>
        <v/>
      </c>
      <c r="JV78" s="47" t="str">
        <f>IFERROR(IF(AND(JV$69&gt;=VLOOKUP($IB$58,'Listas Suspensas'!$T$2:$U$13,2,0),JV$69&lt;=VLOOKUP($IE$58,'Listas Suspensas'!$T$2:$U$13,2,0)),"p",""),"")</f>
        <v/>
      </c>
      <c r="JW78" s="47" t="str">
        <f>IFERROR(IF(AND(JW$69&gt;=VLOOKUP($IB$58,'Listas Suspensas'!$T$2:$U$13,2,0),JW$69&lt;=VLOOKUP($IE$58,'Listas Suspensas'!$T$2:$U$13,2,0)),"p",""),"")</f>
        <v/>
      </c>
      <c r="JX78" s="47" t="str">
        <f>IFERROR(IF(AND(JX$69&gt;=VLOOKUP($IB$58,'Listas Suspensas'!$T$2:$U$13,2,0),JX$69&lt;=VLOOKUP($IE$58,'Listas Suspensas'!$T$2:$U$13,2,0)),"p",""),"")</f>
        <v/>
      </c>
      <c r="JY78" s="113"/>
      <c r="KB78" s="251"/>
      <c r="KC78" s="251"/>
      <c r="KD78" s="252"/>
      <c r="KE78" s="252"/>
      <c r="KF78" s="252"/>
      <c r="KG78" s="252"/>
      <c r="KH78" s="252"/>
      <c r="KI78" s="252"/>
      <c r="KJ78" s="252"/>
      <c r="KK78" s="252"/>
      <c r="KL78" s="252"/>
      <c r="KM78" s="114" t="s">
        <v>766</v>
      </c>
      <c r="KN78" s="33"/>
      <c r="KO78" s="33"/>
      <c r="KP78" s="33"/>
      <c r="KQ78" s="266" t="s">
        <v>766</v>
      </c>
      <c r="KR78" s="266"/>
      <c r="KS78" s="266"/>
      <c r="KT78" s="266"/>
      <c r="KU78" s="33" t="str">
        <f>IFERROR(IF(AND(KU$69&gt;=VLOOKUP($KG$58,'Listas Suspensas'!$T$2:$U$13,2,0),KU$69&lt;=VLOOKUP($KJ$58,'Listas Suspensas'!$T$2:$U$13,2,0)),"p",""),"")</f>
        <v/>
      </c>
      <c r="KV78" s="33" t="str">
        <f>IFERROR(IF(AND(KV$69&gt;=VLOOKUP($KG$58,'Listas Suspensas'!$T$2:$U$13,2,0),KV$69&lt;=VLOOKUP($KJ$58,'Listas Suspensas'!$T$2:$U$13,2,0)),"p",""),"")</f>
        <v/>
      </c>
      <c r="KW78" s="33" t="str">
        <f>IFERROR(IF(AND(KW$69&gt;=VLOOKUP($KG$58,'Listas Suspensas'!$T$2:$U$13,2,0),KW$69&lt;=VLOOKUP($KJ$58,'Listas Suspensas'!$T$2:$U$13,2,0)),"p",""),"")</f>
        <v/>
      </c>
      <c r="KX78" s="33" t="str">
        <f>IFERROR(IF(AND(KX$69&gt;=VLOOKUP($KG$58,'Listas Suspensas'!$T$2:$U$13,2,0),KX$69&lt;=VLOOKUP($KJ$58,'Listas Suspensas'!$T$2:$U$13,2,0)),"p",""),"")</f>
        <v/>
      </c>
      <c r="KY78" s="33" t="str">
        <f>IFERROR(IF(AND(KY$69&gt;=VLOOKUP($KG$58,'Listas Suspensas'!$T$2:$U$13,2,0),KY$69&lt;=VLOOKUP($KJ$58,'Listas Suspensas'!$T$2:$U$13,2,0)),"p",""),"")</f>
        <v/>
      </c>
      <c r="KZ78" s="33" t="str">
        <f>IFERROR(IF(AND(KZ$69&gt;=VLOOKUP($KG$58,'Listas Suspensas'!$T$2:$U$13,2,0),KZ$69&lt;=VLOOKUP($KJ$58,'Listas Suspensas'!$T$2:$U$13,2,0)),"p",""),"")</f>
        <v/>
      </c>
      <c r="LA78" s="33" t="str">
        <f>IFERROR(IF(AND(LA$69&gt;=VLOOKUP($KG$58,'Listas Suspensas'!$T$2:$U$13,2,0),LA$69&lt;=VLOOKUP($KJ$58,'Listas Suspensas'!$T$2:$U$13,2,0)),"p",""),"")</f>
        <v/>
      </c>
      <c r="LB78" s="33" t="str">
        <f>IFERROR(IF(AND(LB$69&gt;=VLOOKUP($KG$58,'Listas Suspensas'!$T$2:$U$13,2,0),LB$69&lt;=VLOOKUP($KJ$58,'Listas Suspensas'!$T$2:$U$13,2,0)),"p",""),"")</f>
        <v/>
      </c>
      <c r="LC78" s="33" t="str">
        <f>IFERROR(IF(AND(LC$69&gt;=VLOOKUP($KG$58,'Listas Suspensas'!$T$2:$U$13,2,0),LC$69&lt;=VLOOKUP($KJ$58,'Listas Suspensas'!$T$2:$U$13,2,0)),"p",""),"")</f>
        <v/>
      </c>
      <c r="LD78" s="33" t="str">
        <f>IFERROR(IF(AND(LD$69&gt;=VLOOKUP($KG$58,'Listas Suspensas'!$T$2:$U$13,2,0),LD$69&lt;=VLOOKUP($KJ$58,'Listas Suspensas'!$T$2:$U$13,2,0)),"p",""),"")</f>
        <v/>
      </c>
      <c r="LE78" s="33" t="str">
        <f>IFERROR(IF(AND(LE$69&gt;=VLOOKUP($KG$58,'Listas Suspensas'!$T$2:$U$13,2,0),LE$69&lt;=VLOOKUP($KJ$58,'Listas Suspensas'!$T$2:$U$13,2,0)),"p",""),"")</f>
        <v/>
      </c>
      <c r="LF78" s="33" t="str">
        <f>IFERROR(IF(AND(LF$69&gt;=VLOOKUP($KG$58,'Listas Suspensas'!$T$2:$U$13,2,0),LF$69&lt;=VLOOKUP($KJ$58,'Listas Suspensas'!$T$2:$U$13,2,0)),"p",""),"")</f>
        <v/>
      </c>
      <c r="LG78" s="33" t="str">
        <f>IFERROR(IF(AND(LG$69&gt;=VLOOKUP($KG$58,'Listas Suspensas'!$T$2:$U$13,2,0),LG$69&lt;=VLOOKUP($KJ$58,'Listas Suspensas'!$T$2:$U$13,2,0)),"p",""),"")</f>
        <v/>
      </c>
      <c r="LH78" s="33" t="str">
        <f>IFERROR(IF(AND(LH$69&gt;=VLOOKUP($KG$58,'Listas Suspensas'!$T$2:$U$13,2,0),LH$69&lt;=VLOOKUP($KJ$58,'Listas Suspensas'!$T$2:$U$13,2,0)),"p",""),"")</f>
        <v/>
      </c>
      <c r="LI78" s="33" t="str">
        <f>IFERROR(IF(AND(LI$69&gt;=VLOOKUP($KG$58,'Listas Suspensas'!$T$2:$U$13,2,0),LI$69&lt;=VLOOKUP($KJ$58,'Listas Suspensas'!$T$2:$U$13,2,0)),"p",""),"")</f>
        <v/>
      </c>
      <c r="LJ78" s="33" t="str">
        <f>IFERROR(IF(AND(LJ$69&gt;=VLOOKUP($KG$58,'Listas Suspensas'!$T$2:$U$13,2,0),LJ$69&lt;=VLOOKUP($KJ$58,'Listas Suspensas'!$T$2:$U$13,2,0)),"p",""),"")</f>
        <v/>
      </c>
      <c r="LK78" s="33" t="str">
        <f>IFERROR(IF(AND(LK$69&gt;=VLOOKUP($KG$58,'Listas Suspensas'!$T$2:$U$13,2,0),LK$69&lt;=VLOOKUP($KJ$58,'Listas Suspensas'!$T$2:$U$13,2,0)),"p",""),"")</f>
        <v/>
      </c>
      <c r="LL78" s="33" t="str">
        <f>IFERROR(IF(AND(LL$69&gt;=VLOOKUP($KG$58,'Listas Suspensas'!$T$2:$U$13,2,0),LL$69&lt;=VLOOKUP($KJ$58,'Listas Suspensas'!$T$2:$U$13,2,0)),"p",""),"")</f>
        <v/>
      </c>
      <c r="LM78" s="33" t="str">
        <f>IFERROR(IF(AND(LM$69&gt;=VLOOKUP($KG$58,'Listas Suspensas'!$T$2:$U$13,2,0),LM$69&lt;=VLOOKUP($KJ$58,'Listas Suspensas'!$T$2:$U$13,2,0)),"p",""),"")</f>
        <v/>
      </c>
      <c r="LN78" s="33" t="str">
        <f>IFERROR(IF(AND(LN$69&gt;=VLOOKUP($KG$58,'Listas Suspensas'!$T$2:$U$13,2,0),LN$69&lt;=VLOOKUP($KJ$58,'Listas Suspensas'!$T$2:$U$13,2,0)),"p",""),"")</f>
        <v/>
      </c>
      <c r="LO78" s="33" t="str">
        <f>IFERROR(IF(AND(LO$69&gt;=VLOOKUP($KG$58,'Listas Suspensas'!$T$2:$U$13,2,0),LO$69&lt;=VLOOKUP($KJ$58,'Listas Suspensas'!$T$2:$U$13,2,0)),"p",""),"")</f>
        <v/>
      </c>
      <c r="LP78" s="33" t="str">
        <f>IFERROR(IF(AND(LP$69&gt;=VLOOKUP($KG$58,'Listas Suspensas'!$T$2:$U$13,2,0),LP$69&lt;=VLOOKUP($KJ$58,'Listas Suspensas'!$T$2:$U$13,2,0)),"p",""),"")</f>
        <v/>
      </c>
      <c r="LQ78" s="33" t="str">
        <f>IFERROR(IF(AND(LQ$69&gt;=VLOOKUP($KG$58,'Listas Suspensas'!$T$2:$U$13,2,0),LQ$69&lt;=VLOOKUP($KJ$58,'Listas Suspensas'!$T$2:$U$13,2,0)),"p",""),"")</f>
        <v/>
      </c>
      <c r="LR78" s="33" t="str">
        <f>IFERROR(IF(AND(LR$69&gt;=VLOOKUP($KG$58,'Listas Suspensas'!$T$2:$U$13,2,0),LR$69&lt;=VLOOKUP($KJ$58,'Listas Suspensas'!$T$2:$U$13,2,0)),"p",""),"")</f>
        <v/>
      </c>
      <c r="LS78" s="33" t="str">
        <f>IFERROR(IF(AND(LS$69&gt;=VLOOKUP($KG$58,'Listas Suspensas'!$T$2:$U$13,2,0),LS$69&lt;=VLOOKUP($KJ$58,'Listas Suspensas'!$T$2:$U$13,2,0)),"p",""),"")</f>
        <v/>
      </c>
      <c r="LT78" s="33" t="str">
        <f>IFERROR(IF(AND(LT$69&gt;=VLOOKUP($KG$58,'Listas Suspensas'!$T$2:$U$13,2,0),LT$69&lt;=VLOOKUP($KJ$58,'Listas Suspensas'!$T$2:$U$13,2,0)),"p",""),"")</f>
        <v/>
      </c>
      <c r="LU78" s="33" t="str">
        <f>IFERROR(IF(AND(LU$69&gt;=VLOOKUP($KG$58,'Listas Suspensas'!$T$2:$U$13,2,0),LU$69&lt;=VLOOKUP($KJ$58,'Listas Suspensas'!$T$2:$U$13,2,0)),"p",""),"")</f>
        <v/>
      </c>
      <c r="LV78" s="33" t="str">
        <f>IFERROR(IF(AND(LV$69&gt;=VLOOKUP($KG$58,'Listas Suspensas'!$T$2:$U$13,2,0),LV$69&lt;=VLOOKUP($KJ$58,'Listas Suspensas'!$T$2:$U$13,2,0)),"p",""),"")</f>
        <v/>
      </c>
      <c r="LW78" s="47" t="str">
        <f>IFERROR(IF(AND(LW$69&gt;=VLOOKUP($KG$58,'Listas Suspensas'!$T$2:$U$13,2,0),LW$69&lt;=VLOOKUP($KJ$58,'Listas Suspensas'!$T$2:$U$13,2,0)),"p",""),"")</f>
        <v/>
      </c>
      <c r="LX78" s="47" t="str">
        <f>IFERROR(IF(AND(LX$69&gt;=VLOOKUP($KG$58,'Listas Suspensas'!$T$2:$U$13,2,0),LX$69&lt;=VLOOKUP($KJ$58,'Listas Suspensas'!$T$2:$U$13,2,0)),"p",""),"")</f>
        <v/>
      </c>
      <c r="LY78" s="47" t="str">
        <f>IFERROR(IF(AND(LY$69&gt;=VLOOKUP($KG$58,'Listas Suspensas'!$T$2:$U$13,2,0),LY$69&lt;=VLOOKUP($KJ$58,'Listas Suspensas'!$T$2:$U$13,2,0)),"p",""),"")</f>
        <v/>
      </c>
      <c r="LZ78" s="47" t="str">
        <f>IFERROR(IF(AND(LZ$69&gt;=VLOOKUP($KG$58,'Listas Suspensas'!$T$2:$U$13,2,0),LZ$69&lt;=VLOOKUP($KJ$58,'Listas Suspensas'!$T$2:$U$13,2,0)),"p",""),"")</f>
        <v/>
      </c>
      <c r="MA78" s="47" t="str">
        <f>IFERROR(IF(AND(MA$69&gt;=VLOOKUP($KG$58,'Listas Suspensas'!$T$2:$U$13,2,0),MA$69&lt;=VLOOKUP($KJ$58,'Listas Suspensas'!$T$2:$U$13,2,0)),"p",""),"")</f>
        <v/>
      </c>
      <c r="MB78" s="47" t="str">
        <f>IFERROR(IF(AND(MB$69&gt;=VLOOKUP($KG$58,'Listas Suspensas'!$T$2:$U$13,2,0),MB$69&lt;=VLOOKUP($KJ$58,'Listas Suspensas'!$T$2:$U$13,2,0)),"p",""),"")</f>
        <v/>
      </c>
      <c r="MC78" s="47" t="str">
        <f>IFERROR(IF(AND(MC$69&gt;=VLOOKUP($KG$58,'Listas Suspensas'!$T$2:$U$13,2,0),MC$69&lt;=VLOOKUP($KJ$58,'Listas Suspensas'!$T$2:$U$13,2,0)),"p",""),"")</f>
        <v/>
      </c>
      <c r="MD78" s="113"/>
      <c r="MG78" s="251"/>
      <c r="MH78" s="251"/>
      <c r="MI78" s="252"/>
      <c r="MJ78" s="252"/>
      <c r="MK78" s="252"/>
      <c r="ML78" s="252"/>
      <c r="MM78" s="252"/>
      <c r="MN78" s="252"/>
      <c r="MO78" s="252"/>
      <c r="MP78" s="252"/>
      <c r="MQ78" s="252"/>
      <c r="MR78" s="114" t="s">
        <v>766</v>
      </c>
      <c r="MS78" s="33"/>
      <c r="MT78" s="33"/>
      <c r="MU78" s="33"/>
      <c r="MV78" s="266" t="s">
        <v>766</v>
      </c>
      <c r="MW78" s="266"/>
      <c r="MX78" s="266"/>
      <c r="MY78" s="266"/>
      <c r="MZ78" s="33" t="str">
        <f>IFERROR(IF(AND(MZ$69&gt;=VLOOKUP($ML$58,'Listas Suspensas'!$T$2:$U$13,2,0),MZ$69&lt;=VLOOKUP($MO$58,'Listas Suspensas'!$T$2:$U$13,2,0)),"p",""),"")</f>
        <v/>
      </c>
      <c r="NA78" s="33" t="str">
        <f>IFERROR(IF(AND(NA$69&gt;=VLOOKUP($ML$58,'Listas Suspensas'!$T$2:$U$13,2,0),NA$69&lt;=VLOOKUP($MO$58,'Listas Suspensas'!$T$2:$U$13,2,0)),"p",""),"")</f>
        <v/>
      </c>
      <c r="NB78" s="33" t="str">
        <f>IFERROR(IF(AND(NB$69&gt;=VLOOKUP($ML$58,'Listas Suspensas'!$T$2:$U$13,2,0),NB$69&lt;=VLOOKUP($MO$58,'Listas Suspensas'!$T$2:$U$13,2,0)),"p",""),"")</f>
        <v/>
      </c>
      <c r="NC78" s="33" t="str">
        <f>IFERROR(IF(AND(NC$69&gt;=VLOOKUP($ML$58,'Listas Suspensas'!$T$2:$U$13,2,0),NC$69&lt;=VLOOKUP($MO$58,'Listas Suspensas'!$T$2:$U$13,2,0)),"p",""),"")</f>
        <v/>
      </c>
      <c r="ND78" s="33" t="str">
        <f>IFERROR(IF(AND(ND$69&gt;=VLOOKUP($ML$58,'Listas Suspensas'!$T$2:$U$13,2,0),ND$69&lt;=VLOOKUP($MO$58,'Listas Suspensas'!$T$2:$U$13,2,0)),"p",""),"")</f>
        <v/>
      </c>
      <c r="NE78" s="33" t="str">
        <f>IFERROR(IF(AND(NE$69&gt;=VLOOKUP($ML$58,'Listas Suspensas'!$T$2:$U$13,2,0),NE$69&lt;=VLOOKUP($MO$58,'Listas Suspensas'!$T$2:$U$13,2,0)),"p",""),"")</f>
        <v/>
      </c>
      <c r="NF78" s="33" t="str">
        <f>IFERROR(IF(AND(NF$69&gt;=VLOOKUP($ML$58,'Listas Suspensas'!$T$2:$U$13,2,0),NF$69&lt;=VLOOKUP($MO$58,'Listas Suspensas'!$T$2:$U$13,2,0)),"p",""),"")</f>
        <v/>
      </c>
      <c r="NG78" s="33" t="str">
        <f>IFERROR(IF(AND(NG$69&gt;=VLOOKUP($ML$58,'Listas Suspensas'!$T$2:$U$13,2,0),NG$69&lt;=VLOOKUP($MO$58,'Listas Suspensas'!$T$2:$U$13,2,0)),"p",""),"")</f>
        <v/>
      </c>
      <c r="NH78" s="33" t="str">
        <f>IFERROR(IF(AND(NH$69&gt;=VLOOKUP($ML$58,'Listas Suspensas'!$T$2:$U$13,2,0),NH$69&lt;=VLOOKUP($MO$58,'Listas Suspensas'!$T$2:$U$13,2,0)),"p",""),"")</f>
        <v/>
      </c>
      <c r="NI78" s="33" t="str">
        <f>IFERROR(IF(AND(NI$69&gt;=VLOOKUP($ML$58,'Listas Suspensas'!$T$2:$U$13,2,0),NI$69&lt;=VLOOKUP($MO$58,'Listas Suspensas'!$T$2:$U$13,2,0)),"p",""),"")</f>
        <v/>
      </c>
      <c r="NJ78" s="33" t="str">
        <f>IFERROR(IF(AND(NJ$69&gt;=VLOOKUP($ML$58,'Listas Suspensas'!$T$2:$U$13,2,0),NJ$69&lt;=VLOOKUP($MO$58,'Listas Suspensas'!$T$2:$U$13,2,0)),"p",""),"")</f>
        <v/>
      </c>
      <c r="NK78" s="33" t="str">
        <f>IFERROR(IF(AND(NK$69&gt;=VLOOKUP($ML$58,'Listas Suspensas'!$T$2:$U$13,2,0),NK$69&lt;=VLOOKUP($MO$58,'Listas Suspensas'!$T$2:$U$13,2,0)),"p",""),"")</f>
        <v/>
      </c>
      <c r="NL78" s="33" t="str">
        <f>IFERROR(IF(AND(NL$69&gt;=VLOOKUP($ML$58,'Listas Suspensas'!$T$2:$U$13,2,0),NL$69&lt;=VLOOKUP($MO$58,'Listas Suspensas'!$T$2:$U$13,2,0)),"p",""),"")</f>
        <v/>
      </c>
      <c r="NM78" s="33" t="str">
        <f>IFERROR(IF(AND(NM$69&gt;=VLOOKUP($ML$58,'Listas Suspensas'!$T$2:$U$13,2,0),NM$69&lt;=VLOOKUP($MO$58,'Listas Suspensas'!$T$2:$U$13,2,0)),"p",""),"")</f>
        <v/>
      </c>
      <c r="NN78" s="33" t="str">
        <f>IFERROR(IF(AND(NN$69&gt;=VLOOKUP($ML$58,'Listas Suspensas'!$T$2:$U$13,2,0),NN$69&lt;=VLOOKUP($MO$58,'Listas Suspensas'!$T$2:$U$13,2,0)),"p",""),"")</f>
        <v/>
      </c>
      <c r="NO78" s="33" t="str">
        <f>IFERROR(IF(AND(NO$69&gt;=VLOOKUP($ML$58,'Listas Suspensas'!$T$2:$U$13,2,0),NO$69&lt;=VLOOKUP($MO$58,'Listas Suspensas'!$T$2:$U$13,2,0)),"p",""),"")</f>
        <v/>
      </c>
      <c r="NP78" s="33" t="str">
        <f>IFERROR(IF(AND(NP$69&gt;=VLOOKUP($ML$58,'Listas Suspensas'!$T$2:$U$13,2,0),NP$69&lt;=VLOOKUP($MO$58,'Listas Suspensas'!$T$2:$U$13,2,0)),"p",""),"")</f>
        <v/>
      </c>
      <c r="NQ78" s="33" t="str">
        <f>IFERROR(IF(AND(NQ$69&gt;=VLOOKUP($ML$58,'Listas Suspensas'!$T$2:$U$13,2,0),NQ$69&lt;=VLOOKUP($MO$58,'Listas Suspensas'!$T$2:$U$13,2,0)),"p",""),"")</f>
        <v/>
      </c>
      <c r="NR78" s="33" t="str">
        <f>IFERROR(IF(AND(NR$69&gt;=VLOOKUP($ML$58,'Listas Suspensas'!$T$2:$U$13,2,0),NR$69&lt;=VLOOKUP($MO$58,'Listas Suspensas'!$T$2:$U$13,2,0)),"p",""),"")</f>
        <v/>
      </c>
      <c r="NS78" s="33" t="str">
        <f>IFERROR(IF(AND(NS$69&gt;=VLOOKUP($ML$58,'Listas Suspensas'!$T$2:$U$13,2,0),NS$69&lt;=VLOOKUP($MO$58,'Listas Suspensas'!$T$2:$U$13,2,0)),"p",""),"")</f>
        <v/>
      </c>
      <c r="NT78" s="33" t="str">
        <f>IFERROR(IF(AND(NT$69&gt;=VLOOKUP($ML$58,'Listas Suspensas'!$T$2:$U$13,2,0),NT$69&lt;=VLOOKUP($MO$58,'Listas Suspensas'!$T$2:$U$13,2,0)),"p",""),"")</f>
        <v/>
      </c>
      <c r="NU78" s="33" t="str">
        <f>IFERROR(IF(AND(NU$69&gt;=VLOOKUP($ML$58,'Listas Suspensas'!$T$2:$U$13,2,0),NU$69&lt;=VLOOKUP($MO$58,'Listas Suspensas'!$T$2:$U$13,2,0)),"p",""),"")</f>
        <v/>
      </c>
      <c r="NV78" s="33" t="str">
        <f>IFERROR(IF(AND(NV$69&gt;=VLOOKUP($ML$58,'Listas Suspensas'!$T$2:$U$13,2,0),NV$69&lt;=VLOOKUP($MO$58,'Listas Suspensas'!$T$2:$U$13,2,0)),"p",""),"")</f>
        <v/>
      </c>
      <c r="NW78" s="33" t="str">
        <f>IFERROR(IF(AND(NW$69&gt;=VLOOKUP($ML$58,'Listas Suspensas'!$T$2:$U$13,2,0),NW$69&lt;=VLOOKUP($MO$58,'Listas Suspensas'!$T$2:$U$13,2,0)),"p",""),"")</f>
        <v/>
      </c>
      <c r="NX78" s="33" t="str">
        <f>IFERROR(IF(AND(NX$69&gt;=VLOOKUP($ML$58,'Listas Suspensas'!$T$2:$U$13,2,0),NX$69&lt;=VLOOKUP($MO$58,'Listas Suspensas'!$T$2:$U$13,2,0)),"p",""),"")</f>
        <v/>
      </c>
      <c r="NY78" s="33" t="str">
        <f>IFERROR(IF(AND(NY$69&gt;=VLOOKUP($ML$58,'Listas Suspensas'!$T$2:$U$13,2,0),NY$69&lt;=VLOOKUP($MO$58,'Listas Suspensas'!$T$2:$U$13,2,0)),"p",""),"")</f>
        <v/>
      </c>
      <c r="NZ78" s="33" t="str">
        <f>IFERROR(IF(AND(NZ$69&gt;=VLOOKUP($ML$58,'Listas Suspensas'!$T$2:$U$13,2,0),NZ$69&lt;=VLOOKUP($MO$58,'Listas Suspensas'!$T$2:$U$13,2,0)),"p",""),"")</f>
        <v/>
      </c>
      <c r="OA78" s="33" t="str">
        <f>IFERROR(IF(AND(OA$69&gt;=VLOOKUP($ML$58,'Listas Suspensas'!$T$2:$U$13,2,0),OA$69&lt;=VLOOKUP($MO$58,'Listas Suspensas'!$T$2:$U$13,2,0)),"p",""),"")</f>
        <v/>
      </c>
      <c r="OB78" s="33" t="str">
        <f>IFERROR(IF(AND(OB$69&gt;=VLOOKUP($ML$58,'Listas Suspensas'!$T$2:$U$13,2,0),OB$69&lt;=VLOOKUP($MO$58,'Listas Suspensas'!$T$2:$U$13,2,0)),"p",""),"")</f>
        <v/>
      </c>
      <c r="OC78" s="47" t="str">
        <f>IFERROR(IF(AND(OC$69&gt;=VLOOKUP($ML$58,'Listas Suspensas'!$T$2:$U$13,2,0),OC$69&lt;=VLOOKUP($MO$58,'Listas Suspensas'!$T$2:$U$13,2,0)),"p",""),"")</f>
        <v/>
      </c>
      <c r="OD78" s="47" t="str">
        <f>IFERROR(IF(AND(OD$69&gt;=VLOOKUP($ML$58,'Listas Suspensas'!$T$2:$U$13,2,0),OD$69&lt;=VLOOKUP($MO$58,'Listas Suspensas'!$T$2:$U$13,2,0)),"p",""),"")</f>
        <v/>
      </c>
      <c r="OE78" s="47" t="str">
        <f>IFERROR(IF(AND(OE$69&gt;=VLOOKUP($ML$58,'Listas Suspensas'!$T$2:$U$13,2,0),OE$69&lt;=VLOOKUP($MO$58,'Listas Suspensas'!$T$2:$U$13,2,0)),"p",""),"")</f>
        <v/>
      </c>
      <c r="OF78" s="47" t="str">
        <f>IFERROR(IF(AND(OF$69&gt;=VLOOKUP($ML$58,'Listas Suspensas'!$T$2:$U$13,2,0),OF$69&lt;=VLOOKUP($MO$58,'Listas Suspensas'!$T$2:$U$13,2,0)),"p",""),"")</f>
        <v/>
      </c>
      <c r="OG78" s="47" t="str">
        <f>IFERROR(IF(AND(OG$69&gt;=VLOOKUP($ML$58,'Listas Suspensas'!$T$2:$U$13,2,0),OG$69&lt;=VLOOKUP($MO$58,'Listas Suspensas'!$T$2:$U$13,2,0)),"p",""),"")</f>
        <v/>
      </c>
      <c r="OH78" s="47" t="str">
        <f>IFERROR(IF(AND(OH$69&gt;=VLOOKUP($ML$58,'Listas Suspensas'!$T$2:$U$13,2,0),OH$69&lt;=VLOOKUP($MO$58,'Listas Suspensas'!$T$2:$U$13,2,0)),"p",""),"")</f>
        <v/>
      </c>
      <c r="OI78" s="113"/>
      <c r="OL78" s="251"/>
      <c r="OM78" s="251"/>
      <c r="ON78" s="252"/>
      <c r="OO78" s="252"/>
      <c r="OP78" s="252"/>
      <c r="OQ78" s="252"/>
      <c r="OR78" s="252"/>
      <c r="OS78" s="252"/>
      <c r="OT78" s="252"/>
      <c r="OU78" s="252"/>
      <c r="OV78" s="252"/>
      <c r="OW78" s="114" t="s">
        <v>766</v>
      </c>
      <c r="OX78" s="33"/>
      <c r="OY78" s="33"/>
      <c r="OZ78" s="33"/>
      <c r="PA78" s="266" t="s">
        <v>766</v>
      </c>
      <c r="PB78" s="266"/>
      <c r="PC78" s="266"/>
      <c r="PD78" s="266"/>
      <c r="PE78" s="33" t="str">
        <f>IFERROR(IF(AND(PE$69&gt;=VLOOKUP($OQ$58,'Listas Suspensas'!$T$2:$U$13,2,0),PE$69&lt;=VLOOKUP($OT$58,'Listas Suspensas'!$T$2:$U$13,2,0)),"p",""),"")</f>
        <v/>
      </c>
      <c r="PF78" s="33" t="str">
        <f>IFERROR(IF(AND(PF$69&gt;=VLOOKUP($OQ$58,'Listas Suspensas'!$T$2:$U$13,2,0),PF$69&lt;=VLOOKUP($OT$58,'Listas Suspensas'!$T$2:$U$13,2,0)),"p",""),"")</f>
        <v/>
      </c>
      <c r="PG78" s="33" t="str">
        <f>IFERROR(IF(AND(PG$69&gt;=VLOOKUP($OQ$58,'Listas Suspensas'!$T$2:$U$13,2,0),PG$69&lt;=VLOOKUP($OT$58,'Listas Suspensas'!$T$2:$U$13,2,0)),"p",""),"")</f>
        <v/>
      </c>
      <c r="PH78" s="33" t="str">
        <f>IFERROR(IF(AND(PH$69&gt;=VLOOKUP($OQ$58,'Listas Suspensas'!$T$2:$U$13,2,0),PH$69&lt;=VLOOKUP($OT$58,'Listas Suspensas'!$T$2:$U$13,2,0)),"p",""),"")</f>
        <v/>
      </c>
      <c r="PI78" s="33" t="str">
        <f>IFERROR(IF(AND(PI$69&gt;=VLOOKUP($OQ$58,'Listas Suspensas'!$T$2:$U$13,2,0),PI$69&lt;=VLOOKUP($OT$58,'Listas Suspensas'!$T$2:$U$13,2,0)),"p",""),"")</f>
        <v/>
      </c>
      <c r="PJ78" s="33" t="str">
        <f>IFERROR(IF(AND(PJ$69&gt;=VLOOKUP($OQ$58,'Listas Suspensas'!$T$2:$U$13,2,0),PJ$69&lt;=VLOOKUP($OT$58,'Listas Suspensas'!$T$2:$U$13,2,0)),"p",""),"")</f>
        <v/>
      </c>
      <c r="PK78" s="33" t="str">
        <f>IFERROR(IF(AND(PK$69&gt;=VLOOKUP($OQ$58,'Listas Suspensas'!$T$2:$U$13,2,0),PK$69&lt;=VLOOKUP($OT$58,'Listas Suspensas'!$T$2:$U$13,2,0)),"p",""),"")</f>
        <v/>
      </c>
      <c r="PL78" s="33" t="str">
        <f>IFERROR(IF(AND(PL$69&gt;=VLOOKUP($OQ$58,'Listas Suspensas'!$T$2:$U$13,2,0),PL$69&lt;=VLOOKUP($OT$58,'Listas Suspensas'!$T$2:$U$13,2,0)),"p",""),"")</f>
        <v/>
      </c>
      <c r="PM78" s="33" t="str">
        <f>IFERROR(IF(AND(PM$69&gt;=VLOOKUP($OQ$58,'Listas Suspensas'!$T$2:$U$13,2,0),PM$69&lt;=VLOOKUP($OT$58,'Listas Suspensas'!$T$2:$U$13,2,0)),"p",""),"")</f>
        <v/>
      </c>
      <c r="PN78" s="33" t="str">
        <f>IFERROR(IF(AND(PN$69&gt;=VLOOKUP($OQ$58,'Listas Suspensas'!$T$2:$U$13,2,0),PN$69&lt;=VLOOKUP($OT$58,'Listas Suspensas'!$T$2:$U$13,2,0)),"p",""),"")</f>
        <v/>
      </c>
      <c r="PO78" s="33" t="str">
        <f>IFERROR(IF(AND(PO$69&gt;=VLOOKUP($OQ$58,'Listas Suspensas'!$T$2:$U$13,2,0),PO$69&lt;=VLOOKUP($OT$58,'Listas Suspensas'!$T$2:$U$13,2,0)),"p",""),"")</f>
        <v/>
      </c>
      <c r="PP78" s="33" t="str">
        <f>IFERROR(IF(AND(PP$69&gt;=VLOOKUP($OQ$58,'Listas Suspensas'!$T$2:$U$13,2,0),PP$69&lt;=VLOOKUP($OT$58,'Listas Suspensas'!$T$2:$U$13,2,0)),"p",""),"")</f>
        <v/>
      </c>
      <c r="PQ78" s="33" t="str">
        <f>IFERROR(IF(AND(PQ$69&gt;=VLOOKUP($OQ$58,'Listas Suspensas'!$T$2:$U$13,2,0),PQ$69&lt;=VLOOKUP($OT$58,'Listas Suspensas'!$T$2:$U$13,2,0)),"p",""),"")</f>
        <v/>
      </c>
      <c r="PR78" s="33" t="str">
        <f>IFERROR(IF(AND(PR$69&gt;=VLOOKUP($OQ$58,'Listas Suspensas'!$T$2:$U$13,2,0),PR$69&lt;=VLOOKUP($OT$58,'Listas Suspensas'!$T$2:$U$13,2,0)),"p",""),"")</f>
        <v/>
      </c>
      <c r="PS78" s="33" t="str">
        <f>IFERROR(IF(AND(PS$69&gt;=VLOOKUP($OQ$58,'Listas Suspensas'!$T$2:$U$13,2,0),PS$69&lt;=VLOOKUP($OT$58,'Listas Suspensas'!$T$2:$U$13,2,0)),"p",""),"")</f>
        <v/>
      </c>
      <c r="PT78" s="33" t="str">
        <f>IFERROR(IF(AND(PT$69&gt;=VLOOKUP($OQ$58,'Listas Suspensas'!$T$2:$U$13,2,0),PT$69&lt;=VLOOKUP($OT$58,'Listas Suspensas'!$T$2:$U$13,2,0)),"p",""),"")</f>
        <v/>
      </c>
      <c r="PU78" s="33" t="str">
        <f>IFERROR(IF(AND(PU$69&gt;=VLOOKUP($OQ$58,'Listas Suspensas'!$T$2:$U$13,2,0),PU$69&lt;=VLOOKUP($OT$58,'Listas Suspensas'!$T$2:$U$13,2,0)),"p",""),"")</f>
        <v/>
      </c>
      <c r="PV78" s="33" t="str">
        <f>IFERROR(IF(AND(PV$69&gt;=VLOOKUP($OQ$58,'Listas Suspensas'!$T$2:$U$13,2,0),PV$69&lt;=VLOOKUP($OT$58,'Listas Suspensas'!$T$2:$U$13,2,0)),"p",""),"")</f>
        <v/>
      </c>
      <c r="PW78" s="33" t="str">
        <f>IFERROR(IF(AND(PW$69&gt;=VLOOKUP($OQ$58,'Listas Suspensas'!$T$2:$U$13,2,0),PW$69&lt;=VLOOKUP($OT$58,'Listas Suspensas'!$T$2:$U$13,2,0)),"p",""),"")</f>
        <v/>
      </c>
      <c r="PX78" s="33" t="str">
        <f>IFERROR(IF(AND(PX$69&gt;=VLOOKUP($OQ$58,'Listas Suspensas'!$T$2:$U$13,2,0),PX$69&lt;=VLOOKUP($OT$58,'Listas Suspensas'!$T$2:$U$13,2,0)),"p",""),"")</f>
        <v/>
      </c>
      <c r="PY78" s="33" t="str">
        <f>IFERROR(IF(AND(PY$69&gt;=VLOOKUP($OQ$58,'Listas Suspensas'!$T$2:$U$13,2,0),PY$69&lt;=VLOOKUP($OT$58,'Listas Suspensas'!$T$2:$U$13,2,0)),"p",""),"")</f>
        <v/>
      </c>
      <c r="PZ78" s="33" t="str">
        <f>IFERROR(IF(AND(PZ$69&gt;=VLOOKUP($OQ$58,'Listas Suspensas'!$T$2:$U$13,2,0),PZ$69&lt;=VLOOKUP($OT$58,'Listas Suspensas'!$T$2:$U$13,2,0)),"p",""),"")</f>
        <v/>
      </c>
      <c r="QA78" s="33" t="str">
        <f>IFERROR(IF(AND(QA$69&gt;=VLOOKUP($OQ$58,'Listas Suspensas'!$T$2:$U$13,2,0),QA$69&lt;=VLOOKUP($OT$58,'Listas Suspensas'!$T$2:$U$13,2,0)),"p",""),"")</f>
        <v/>
      </c>
      <c r="QB78" s="33" t="str">
        <f>IFERROR(IF(AND(QB$69&gt;=VLOOKUP($OQ$58,'Listas Suspensas'!$T$2:$U$13,2,0),QB$69&lt;=VLOOKUP($OT$58,'Listas Suspensas'!$T$2:$U$13,2,0)),"p",""),"")</f>
        <v/>
      </c>
      <c r="QC78" s="33" t="str">
        <f>IFERROR(IF(AND(QC$69&gt;=VLOOKUP($OQ$58,'Listas Suspensas'!$T$2:$U$13,2,0),QC$69&lt;=VLOOKUP($OT$58,'Listas Suspensas'!$T$2:$U$13,2,0)),"p",""),"")</f>
        <v/>
      </c>
      <c r="QD78" s="33" t="str">
        <f>IFERROR(IF(AND(QD$69&gt;=VLOOKUP($OQ$58,'Listas Suspensas'!$T$2:$U$13,2,0),QD$69&lt;=VLOOKUP($OT$58,'Listas Suspensas'!$T$2:$U$13,2,0)),"p",""),"")</f>
        <v/>
      </c>
      <c r="QE78" s="33" t="str">
        <f>IFERROR(IF(AND(QE$69&gt;=VLOOKUP($OQ$58,'Listas Suspensas'!$T$2:$U$13,2,0),QE$69&lt;=VLOOKUP($OT$58,'Listas Suspensas'!$T$2:$U$13,2,0)),"p",""),"")</f>
        <v/>
      </c>
      <c r="QF78" s="33" t="str">
        <f>IFERROR(IF(AND(QF$69&gt;=VLOOKUP($OQ$58,'Listas Suspensas'!$T$2:$U$13,2,0),QF$69&lt;=VLOOKUP($OT$58,'Listas Suspensas'!$T$2:$U$13,2,0)),"p",""),"")</f>
        <v/>
      </c>
      <c r="QG78" s="33" t="str">
        <f>IFERROR(IF(AND(QG$69&gt;=VLOOKUP($OQ$58,'Listas Suspensas'!$T$2:$U$13,2,0),QG$69&lt;=VLOOKUP($OT$58,'Listas Suspensas'!$T$2:$U$13,2,0)),"p",""),"")</f>
        <v/>
      </c>
      <c r="QH78" s="47" t="str">
        <f>IFERROR(IF(AND(QH$69&gt;=VLOOKUP($OQ$58,'Listas Suspensas'!$T$2:$U$13,2,0),QH$69&lt;=VLOOKUP($OT$58,'Listas Suspensas'!$T$2:$U$13,2,0)),"p",""),"")</f>
        <v/>
      </c>
      <c r="QI78" s="47" t="str">
        <f>IFERROR(IF(AND(QI$69&gt;=VLOOKUP($OQ$58,'Listas Suspensas'!$T$2:$U$13,2,0),QI$69&lt;=VLOOKUP($OT$58,'Listas Suspensas'!$T$2:$U$13,2,0)),"p",""),"")</f>
        <v/>
      </c>
      <c r="QJ78" s="47" t="str">
        <f>IFERROR(IF(AND(QJ$69&gt;=VLOOKUP($OQ$58,'Listas Suspensas'!$T$2:$U$13,2,0),QJ$69&lt;=VLOOKUP($OT$58,'Listas Suspensas'!$T$2:$U$13,2,0)),"p",""),"")</f>
        <v/>
      </c>
      <c r="QK78" s="47" t="str">
        <f>IFERROR(IF(AND(QK$69&gt;=VLOOKUP($OQ$58,'Listas Suspensas'!$T$2:$U$13,2,0),QK$69&lt;=VLOOKUP($OT$58,'Listas Suspensas'!$T$2:$U$13,2,0)),"p",""),"")</f>
        <v/>
      </c>
      <c r="QL78" s="47" t="str">
        <f>IFERROR(IF(AND(QL$69&gt;=VLOOKUP($OQ$58,'Listas Suspensas'!$T$2:$U$13,2,0),QL$69&lt;=VLOOKUP($OT$58,'Listas Suspensas'!$T$2:$U$13,2,0)),"p",""),"")</f>
        <v/>
      </c>
      <c r="QM78" s="47" t="str">
        <f>IFERROR(IF(AND(QM$69&gt;=VLOOKUP($OQ$58,'Listas Suspensas'!$T$2:$U$13,2,0),QM$69&lt;=VLOOKUP($OT$58,'Listas Suspensas'!$T$2:$U$13,2,0)),"p",""),"")</f>
        <v/>
      </c>
      <c r="QN78" s="113"/>
      <c r="QQ78" s="251"/>
      <c r="QR78" s="251"/>
      <c r="QS78" s="252"/>
      <c r="QT78" s="252"/>
      <c r="QU78" s="252"/>
      <c r="QV78" s="252"/>
      <c r="QW78" s="252"/>
      <c r="QX78" s="252"/>
      <c r="QY78" s="252"/>
      <c r="QZ78" s="252"/>
      <c r="RA78" s="252"/>
      <c r="RB78" s="114" t="s">
        <v>766</v>
      </c>
      <c r="RC78" s="33"/>
      <c r="RD78" s="33"/>
      <c r="RE78" s="33"/>
      <c r="RF78" s="266" t="s">
        <v>766</v>
      </c>
      <c r="RG78" s="266"/>
      <c r="RH78" s="266"/>
      <c r="RI78" s="266"/>
      <c r="RJ78" s="33" t="str">
        <f>IFERROR(IF(AND(RJ$69&gt;=VLOOKUP($QV$58,'Listas Suspensas'!$T$2:$U$13,2,0),RJ$69&lt;=VLOOKUP($QY$58,'Listas Suspensas'!$T$2:$U$13,2,0)),"p",""),"")</f>
        <v/>
      </c>
      <c r="RK78" s="33" t="str">
        <f>IFERROR(IF(AND(RK$69&gt;=VLOOKUP($QV$58,'Listas Suspensas'!$T$2:$U$13,2,0),RK$69&lt;=VLOOKUP($QY$58,'Listas Suspensas'!$T$2:$U$13,2,0)),"p",""),"")</f>
        <v/>
      </c>
      <c r="RL78" s="33" t="str">
        <f>IFERROR(IF(AND(RL$69&gt;=VLOOKUP($QV$58,'Listas Suspensas'!$T$2:$U$13,2,0),RL$69&lt;=VLOOKUP($QY$58,'Listas Suspensas'!$T$2:$U$13,2,0)),"p",""),"")</f>
        <v/>
      </c>
      <c r="RM78" s="33" t="str">
        <f>IFERROR(IF(AND(RM$69&gt;=VLOOKUP($QV$58,'Listas Suspensas'!$T$2:$U$13,2,0),RM$69&lt;=VLOOKUP($QY$58,'Listas Suspensas'!$T$2:$U$13,2,0)),"p",""),"")</f>
        <v/>
      </c>
      <c r="RN78" s="33" t="str">
        <f>IFERROR(IF(AND(RN$69&gt;=VLOOKUP($QV$58,'Listas Suspensas'!$T$2:$U$13,2,0),RN$69&lt;=VLOOKUP($QY$58,'Listas Suspensas'!$T$2:$U$13,2,0)),"p",""),"")</f>
        <v/>
      </c>
      <c r="RO78" s="33" t="str">
        <f>IFERROR(IF(AND(RO$69&gt;=VLOOKUP($QV$58,'Listas Suspensas'!$T$2:$U$13,2,0),RO$69&lt;=VLOOKUP($QY$58,'Listas Suspensas'!$T$2:$U$13,2,0)),"p",""),"")</f>
        <v/>
      </c>
      <c r="RP78" s="33" t="str">
        <f>IFERROR(IF(AND(RP$69&gt;=VLOOKUP($QV$58,'Listas Suspensas'!$T$2:$U$13,2,0),RP$69&lt;=VLOOKUP($QY$58,'Listas Suspensas'!$T$2:$U$13,2,0)),"p",""),"")</f>
        <v/>
      </c>
      <c r="RQ78" s="33" t="str">
        <f>IFERROR(IF(AND(RQ$69&gt;=VLOOKUP($QV$58,'Listas Suspensas'!$T$2:$U$13,2,0),RQ$69&lt;=VLOOKUP($QY$58,'Listas Suspensas'!$T$2:$U$13,2,0)),"p",""),"")</f>
        <v/>
      </c>
      <c r="RR78" s="33" t="str">
        <f>IFERROR(IF(AND(RR$69&gt;=VLOOKUP($QV$58,'Listas Suspensas'!$T$2:$U$13,2,0),RR$69&lt;=VLOOKUP($QY$58,'Listas Suspensas'!$T$2:$U$13,2,0)),"p",""),"")</f>
        <v/>
      </c>
      <c r="RS78" s="33" t="str">
        <f>IFERROR(IF(AND(RS$69&gt;=VLOOKUP($QV$58,'Listas Suspensas'!$T$2:$U$13,2,0),RS$69&lt;=VLOOKUP($QY$58,'Listas Suspensas'!$T$2:$U$13,2,0)),"p",""),"")</f>
        <v/>
      </c>
      <c r="RT78" s="33" t="str">
        <f>IFERROR(IF(AND(RT$69&gt;=VLOOKUP($QV$58,'Listas Suspensas'!$T$2:$U$13,2,0),RT$69&lt;=VLOOKUP($QY$58,'Listas Suspensas'!$T$2:$U$13,2,0)),"p",""),"")</f>
        <v/>
      </c>
      <c r="RU78" s="33" t="str">
        <f>IFERROR(IF(AND(RU$69&gt;=VLOOKUP($QV$58,'Listas Suspensas'!$T$2:$U$13,2,0),RU$69&lt;=VLOOKUP($QY$58,'Listas Suspensas'!$T$2:$U$13,2,0)),"p",""),"")</f>
        <v/>
      </c>
      <c r="RV78" s="33" t="str">
        <f>IFERROR(IF(AND(RV$69&gt;=VLOOKUP($QV$58,'Listas Suspensas'!$T$2:$U$13,2,0),RV$69&lt;=VLOOKUP($QY$58,'Listas Suspensas'!$T$2:$U$13,2,0)),"p",""),"")</f>
        <v/>
      </c>
      <c r="RW78" s="33" t="str">
        <f>IFERROR(IF(AND(RW$69&gt;=VLOOKUP($QV$58,'Listas Suspensas'!$T$2:$U$13,2,0),RW$69&lt;=VLOOKUP($QY$58,'Listas Suspensas'!$T$2:$U$13,2,0)),"p",""),"")</f>
        <v/>
      </c>
      <c r="RX78" s="33" t="str">
        <f>IFERROR(IF(AND(RX$69&gt;=VLOOKUP($QV$58,'Listas Suspensas'!$T$2:$U$13,2,0),RX$69&lt;=VLOOKUP($QY$58,'Listas Suspensas'!$T$2:$U$13,2,0)),"p",""),"")</f>
        <v/>
      </c>
      <c r="RY78" s="33" t="str">
        <f>IFERROR(IF(AND(RY$69&gt;=VLOOKUP($QV$58,'Listas Suspensas'!$T$2:$U$13,2,0),RY$69&lt;=VLOOKUP($QY$58,'Listas Suspensas'!$T$2:$U$13,2,0)),"p",""),"")</f>
        <v/>
      </c>
      <c r="RZ78" s="33" t="str">
        <f>IFERROR(IF(AND(RZ$69&gt;=VLOOKUP($QV$58,'Listas Suspensas'!$T$2:$U$13,2,0),RZ$69&lt;=VLOOKUP($QY$58,'Listas Suspensas'!$T$2:$U$13,2,0)),"p",""),"")</f>
        <v/>
      </c>
      <c r="SA78" s="33" t="str">
        <f>IFERROR(IF(AND(SA$69&gt;=VLOOKUP($QV$58,'Listas Suspensas'!$T$2:$U$13,2,0),SA$69&lt;=VLOOKUP($QY$58,'Listas Suspensas'!$T$2:$U$13,2,0)),"p",""),"")</f>
        <v/>
      </c>
      <c r="SB78" s="33" t="str">
        <f>IFERROR(IF(AND(SB$69&gt;=VLOOKUP($QV$58,'Listas Suspensas'!$T$2:$U$13,2,0),SB$69&lt;=VLOOKUP($QY$58,'Listas Suspensas'!$T$2:$U$13,2,0)),"p",""),"")</f>
        <v/>
      </c>
      <c r="SC78" s="33" t="str">
        <f>IFERROR(IF(AND(SC$69&gt;=VLOOKUP($QV$58,'Listas Suspensas'!$T$2:$U$13,2,0),SC$69&lt;=VLOOKUP($QY$58,'Listas Suspensas'!$T$2:$U$13,2,0)),"p",""),"")</f>
        <v/>
      </c>
      <c r="SD78" s="33" t="str">
        <f>IFERROR(IF(AND(SD$69&gt;=VLOOKUP($QV$58,'Listas Suspensas'!$T$2:$U$13,2,0),SD$69&lt;=VLOOKUP($QY$58,'Listas Suspensas'!$T$2:$U$13,2,0)),"p",""),"")</f>
        <v/>
      </c>
      <c r="SE78" s="33" t="str">
        <f>IFERROR(IF(AND(SE$69&gt;=VLOOKUP($QV$58,'Listas Suspensas'!$T$2:$U$13,2,0),SE$69&lt;=VLOOKUP($QY$58,'Listas Suspensas'!$T$2:$U$13,2,0)),"p",""),"")</f>
        <v/>
      </c>
      <c r="SF78" s="33" t="str">
        <f>IFERROR(IF(AND(SF$69&gt;=VLOOKUP($QV$58,'Listas Suspensas'!$T$2:$U$13,2,0),SF$69&lt;=VLOOKUP($QY$58,'Listas Suspensas'!$T$2:$U$13,2,0)),"p",""),"")</f>
        <v/>
      </c>
      <c r="SG78" s="33" t="str">
        <f>IFERROR(IF(AND(SG$69&gt;=VLOOKUP($QV$58,'Listas Suspensas'!$T$2:$U$13,2,0),SG$69&lt;=VLOOKUP($QY$58,'Listas Suspensas'!$T$2:$U$13,2,0)),"p",""),"")</f>
        <v/>
      </c>
      <c r="SH78" s="33" t="str">
        <f>IFERROR(IF(AND(SH$69&gt;=VLOOKUP($QV$58,'Listas Suspensas'!$T$2:$U$13,2,0),SH$69&lt;=VLOOKUP($QY$58,'Listas Suspensas'!$T$2:$U$13,2,0)),"p",""),"")</f>
        <v/>
      </c>
      <c r="SI78" s="33" t="str">
        <f>IFERROR(IF(AND(SI$69&gt;=VLOOKUP($QV$58,'Listas Suspensas'!$T$2:$U$13,2,0),SI$69&lt;=VLOOKUP($QY$58,'Listas Suspensas'!$T$2:$U$13,2,0)),"p",""),"")</f>
        <v/>
      </c>
      <c r="SJ78" s="33" t="str">
        <f>IFERROR(IF(AND(SJ$69&gt;=VLOOKUP($QV$58,'Listas Suspensas'!$T$2:$U$13,2,0),SJ$69&lt;=VLOOKUP($QY$58,'Listas Suspensas'!$T$2:$U$13,2,0)),"p",""),"")</f>
        <v/>
      </c>
      <c r="SK78" s="33" t="str">
        <f>IFERROR(IF(AND(SK$69&gt;=VLOOKUP($QV$58,'Listas Suspensas'!$T$2:$U$13,2,0),SK$69&lt;=VLOOKUP($QY$58,'Listas Suspensas'!$T$2:$U$13,2,0)),"p",""),"")</f>
        <v/>
      </c>
      <c r="SL78" s="33" t="str">
        <f>IFERROR(IF(AND(SL$69&gt;=VLOOKUP($QV$58,'Listas Suspensas'!$T$2:$U$13,2,0),SL$69&lt;=VLOOKUP($QY$58,'Listas Suspensas'!$T$2:$U$13,2,0)),"p",""),"")</f>
        <v/>
      </c>
      <c r="SM78" s="47" t="str">
        <f>IFERROR(IF(AND(SM$69&gt;=VLOOKUP($QV$58,'Listas Suspensas'!$T$2:$U$13,2,0),SM$69&lt;=VLOOKUP($QY$58,'Listas Suspensas'!$T$2:$U$13,2,0)),"p",""),"")</f>
        <v/>
      </c>
      <c r="SN78" s="47" t="str">
        <f>IFERROR(IF(AND(SN$69&gt;=VLOOKUP($QV$58,'Listas Suspensas'!$T$2:$U$13,2,0),SN$69&lt;=VLOOKUP($QY$58,'Listas Suspensas'!$T$2:$U$13,2,0)),"p",""),"")</f>
        <v/>
      </c>
      <c r="SO78" s="47" t="str">
        <f>IFERROR(IF(AND(SO$69&gt;=VLOOKUP($QV$58,'Listas Suspensas'!$T$2:$U$13,2,0),SO$69&lt;=VLOOKUP($QY$58,'Listas Suspensas'!$T$2:$U$13,2,0)),"p",""),"")</f>
        <v/>
      </c>
      <c r="SP78" s="47" t="str">
        <f>IFERROR(IF(AND(SP$69&gt;=VLOOKUP($QV$58,'Listas Suspensas'!$T$2:$U$13,2,0),SP$69&lt;=VLOOKUP($QY$58,'Listas Suspensas'!$T$2:$U$13,2,0)),"p",""),"")</f>
        <v/>
      </c>
      <c r="SQ78" s="47" t="str">
        <f>IFERROR(IF(AND(SQ$69&gt;=VLOOKUP($QV$58,'Listas Suspensas'!$T$2:$U$13,2,0),SQ$69&lt;=VLOOKUP($QY$58,'Listas Suspensas'!$T$2:$U$13,2,0)),"p",""),"")</f>
        <v/>
      </c>
      <c r="SR78" s="47" t="str">
        <f>IFERROR(IF(AND(SR$69&gt;=VLOOKUP($QV$58,'Listas Suspensas'!$T$2:$U$13,2,0),SR$69&lt;=VLOOKUP($QY$58,'Listas Suspensas'!$T$2:$U$13,2,0)),"p",""),"")</f>
        <v/>
      </c>
      <c r="SS78" s="113"/>
      <c r="SV78" s="251"/>
      <c r="SW78" s="251"/>
      <c r="SX78" s="252"/>
      <c r="SY78" s="252"/>
      <c r="SZ78" s="252"/>
      <c r="TA78" s="252"/>
      <c r="TB78" s="252"/>
      <c r="TC78" s="252"/>
      <c r="TD78" s="252"/>
      <c r="TE78" s="252"/>
      <c r="TF78" s="252"/>
      <c r="TG78" s="114" t="s">
        <v>766</v>
      </c>
      <c r="TH78" s="33"/>
      <c r="TI78" s="33"/>
      <c r="TJ78" s="33"/>
      <c r="TK78" s="266" t="s">
        <v>766</v>
      </c>
      <c r="TL78" s="266"/>
      <c r="TM78" s="266"/>
      <c r="TN78" s="266"/>
      <c r="TO78" s="47" t="str">
        <f>IFERROR(IF(AND(TO$69&gt;=VLOOKUP($TA$58,'Listas Suspensas'!$T$2:$U$13,2,0),TO$69&lt;=VLOOKUP($TD$58,'Listas Suspensas'!$T$2:$U$13,2,0)),"p",""),"")</f>
        <v/>
      </c>
      <c r="TP78" s="47" t="str">
        <f>IFERROR(IF(AND(TP$69&gt;=VLOOKUP($TA$58,'Listas Suspensas'!$T$2:$U$13,2,0),TP$69&lt;=VLOOKUP($TD$58,'Listas Suspensas'!$T$2:$U$13,2,0)),"p",""),"")</f>
        <v/>
      </c>
      <c r="TQ78" s="47" t="str">
        <f>IFERROR(IF(AND(TQ$69&gt;=VLOOKUP($TA$58,'Listas Suspensas'!$T$2:$U$13,2,0),TQ$69&lt;=VLOOKUP($TD$58,'Listas Suspensas'!$T$2:$U$13,2,0)),"p",""),"")</f>
        <v/>
      </c>
      <c r="TR78" s="47" t="str">
        <f>IFERROR(IF(AND(TR$69&gt;=VLOOKUP($TA$58,'Listas Suspensas'!$T$2:$U$13,2,0),TR$69&lt;=VLOOKUP($TD$58,'Listas Suspensas'!$T$2:$U$13,2,0)),"p",""),"")</f>
        <v/>
      </c>
      <c r="TS78" s="47" t="str">
        <f>IFERROR(IF(AND(TS$69&gt;=VLOOKUP($TA$58,'Listas Suspensas'!$T$2:$U$13,2,0),TS$69&lt;=VLOOKUP($TD$58,'Listas Suspensas'!$T$2:$U$13,2,0)),"p",""),"")</f>
        <v/>
      </c>
      <c r="TT78" s="47" t="str">
        <f>IFERROR(IF(AND(TT$69&gt;=VLOOKUP($TA$58,'Listas Suspensas'!$T$2:$U$13,2,0),TT$69&lt;=VLOOKUP($TD$58,'Listas Suspensas'!$T$2:$U$13,2,0)),"p",""),"")</f>
        <v/>
      </c>
      <c r="TU78" s="47" t="str">
        <f>IFERROR(IF(AND(TU$69&gt;=VLOOKUP($TA$58,'Listas Suspensas'!$T$2:$U$13,2,0),TU$69&lt;=VLOOKUP($TD$58,'Listas Suspensas'!$T$2:$U$13,2,0)),"p",""),"")</f>
        <v/>
      </c>
      <c r="TV78" s="47" t="str">
        <f>IFERROR(IF(AND(TV$69&gt;=VLOOKUP($TA$58,'Listas Suspensas'!$T$2:$U$13,2,0),TV$69&lt;=VLOOKUP($TD$58,'Listas Suspensas'!$T$2:$U$13,2,0)),"p",""),"")</f>
        <v/>
      </c>
      <c r="TW78" s="47" t="str">
        <f>IFERROR(IF(AND(TW$69&gt;=VLOOKUP($TA$58,'Listas Suspensas'!$T$2:$U$13,2,0),TW$69&lt;=VLOOKUP($TD$58,'Listas Suspensas'!$T$2:$U$13,2,0)),"p",""),"")</f>
        <v/>
      </c>
      <c r="TX78" s="47" t="str">
        <f>IFERROR(IF(AND(TX$69&gt;=VLOOKUP($TA$58,'Listas Suspensas'!$T$2:$U$13,2,0),TX$69&lt;=VLOOKUP($TD$58,'Listas Suspensas'!$T$2:$U$13,2,0)),"p",""),"")</f>
        <v/>
      </c>
      <c r="TY78" s="47" t="str">
        <f>IFERROR(IF(AND(TY$69&gt;=VLOOKUP($TA$58,'Listas Suspensas'!$T$2:$U$13,2,0),TY$69&lt;=VLOOKUP($TD$58,'Listas Suspensas'!$T$2:$U$13,2,0)),"p",""),"")</f>
        <v/>
      </c>
      <c r="TZ78" s="47" t="str">
        <f>IFERROR(IF(AND(TZ$69&gt;=VLOOKUP($TA$58,'Listas Suspensas'!$T$2:$U$13,2,0),TZ$69&lt;=VLOOKUP($TD$58,'Listas Suspensas'!$T$2:$U$13,2,0)),"p",""),"")</f>
        <v/>
      </c>
      <c r="UA78" s="47" t="str">
        <f>IFERROR(IF(AND(UA$69&gt;=VLOOKUP($TA$58,'Listas Suspensas'!$T$2:$U$13,2,0),UA$69&lt;=VLOOKUP($TD$58,'Listas Suspensas'!$T$2:$U$13,2,0)),"p",""),"")</f>
        <v/>
      </c>
      <c r="UB78" s="47" t="str">
        <f>IFERROR(IF(AND(UB$69&gt;=VLOOKUP($TA$58,'Listas Suspensas'!$T$2:$U$13,2,0),UB$69&lt;=VLOOKUP($TD$58,'Listas Suspensas'!$T$2:$U$13,2,0)),"p",""),"")</f>
        <v/>
      </c>
      <c r="UC78" s="47" t="str">
        <f>IFERROR(IF(AND(UC$69&gt;=VLOOKUP($TA$58,'Listas Suspensas'!$T$2:$U$13,2,0),UC$69&lt;=VLOOKUP($TD$58,'Listas Suspensas'!$T$2:$U$13,2,0)),"p",""),"")</f>
        <v/>
      </c>
      <c r="UD78" s="47" t="str">
        <f>IFERROR(IF(AND(UD$69&gt;=VLOOKUP($TA$58,'Listas Suspensas'!$T$2:$U$13,2,0),UD$69&lt;=VLOOKUP($TD$58,'Listas Suspensas'!$T$2:$U$13,2,0)),"p",""),"")</f>
        <v/>
      </c>
      <c r="UE78" s="47" t="str">
        <f>IFERROR(IF(AND(UE$69&gt;=VLOOKUP($TA$58,'Listas Suspensas'!$T$2:$U$13,2,0),UE$69&lt;=VLOOKUP($TD$58,'Listas Suspensas'!$T$2:$U$13,2,0)),"p",""),"")</f>
        <v/>
      </c>
      <c r="UF78" s="47" t="str">
        <f>IFERROR(IF(AND(UF$69&gt;=VLOOKUP($TA$58,'Listas Suspensas'!$T$2:$U$13,2,0),UF$69&lt;=VLOOKUP($TD$58,'Listas Suspensas'!$T$2:$U$13,2,0)),"p",""),"")</f>
        <v/>
      </c>
      <c r="UG78" s="47" t="str">
        <f>IFERROR(IF(AND(UG$69&gt;=VLOOKUP($TA$58,'Listas Suspensas'!$T$2:$U$13,2,0),UG$69&lt;=VLOOKUP($TD$58,'Listas Suspensas'!$T$2:$U$13,2,0)),"p",""),"")</f>
        <v/>
      </c>
      <c r="UH78" s="47" t="str">
        <f>IFERROR(IF(AND(UH$69&gt;=VLOOKUP($TA$58,'Listas Suspensas'!$T$2:$U$13,2,0),UH$69&lt;=VLOOKUP($TD$58,'Listas Suspensas'!$T$2:$U$13,2,0)),"p",""),"")</f>
        <v/>
      </c>
      <c r="UI78" s="47" t="str">
        <f>IFERROR(IF(AND(UI$69&gt;=VLOOKUP($TA$58,'Listas Suspensas'!$T$2:$U$13,2,0),UI$69&lt;=VLOOKUP($TD$58,'Listas Suspensas'!$T$2:$U$13,2,0)),"p",""),"")</f>
        <v/>
      </c>
      <c r="UJ78" s="47" t="str">
        <f>IFERROR(IF(AND(UJ$69&gt;=VLOOKUP($TA$58,'Listas Suspensas'!$T$2:$U$13,2,0),UJ$69&lt;=VLOOKUP($TD$58,'Listas Suspensas'!$T$2:$U$13,2,0)),"p",""),"")</f>
        <v/>
      </c>
      <c r="UK78" s="47" t="str">
        <f>IFERROR(IF(AND(UK$69&gt;=VLOOKUP($TA$58,'Listas Suspensas'!$T$2:$U$13,2,0),UK$69&lt;=VLOOKUP($TD$58,'Listas Suspensas'!$T$2:$U$13,2,0)),"p",""),"")</f>
        <v/>
      </c>
      <c r="UL78" s="47" t="str">
        <f>IFERROR(IF(AND(UL$69&gt;=VLOOKUP($TA$58,'Listas Suspensas'!$T$2:$U$13,2,0),UL$69&lt;=VLOOKUP($TD$58,'Listas Suspensas'!$T$2:$U$13,2,0)),"p",""),"")</f>
        <v/>
      </c>
      <c r="UM78" s="47" t="str">
        <f>IFERROR(IF(AND(UM$69&gt;=VLOOKUP($TA$58,'Listas Suspensas'!$T$2:$U$13,2,0),UM$69&lt;=VLOOKUP($TD$58,'Listas Suspensas'!$T$2:$U$13,2,0)),"p",""),"")</f>
        <v/>
      </c>
      <c r="UN78" s="47" t="str">
        <f>IFERROR(IF(AND(UN$69&gt;=VLOOKUP($TA$58,'Listas Suspensas'!$T$2:$U$13,2,0),UN$69&lt;=VLOOKUP($TD$58,'Listas Suspensas'!$T$2:$U$13,2,0)),"p",""),"")</f>
        <v/>
      </c>
      <c r="UO78" s="47" t="str">
        <f>IFERROR(IF(AND(UO$69&gt;=VLOOKUP($TA$58,'Listas Suspensas'!$T$2:$U$13,2,0),UO$69&lt;=VLOOKUP($TD$58,'Listas Suspensas'!$T$2:$U$13,2,0)),"p",""),"")</f>
        <v/>
      </c>
      <c r="UP78" s="47" t="str">
        <f>IFERROR(IF(AND(UP$69&gt;=VLOOKUP($TA$58,'Listas Suspensas'!$T$2:$U$13,2,0),UP$69&lt;=VLOOKUP($TD$58,'Listas Suspensas'!$T$2:$U$13,2,0)),"p",""),"")</f>
        <v/>
      </c>
      <c r="UQ78" s="47" t="str">
        <f>IFERROR(IF(AND(UQ$69&gt;=VLOOKUP($TA$58,'Listas Suspensas'!$T$2:$U$13,2,0),UQ$69&lt;=VLOOKUP($TD$58,'Listas Suspensas'!$T$2:$U$13,2,0)),"p",""),"")</f>
        <v/>
      </c>
      <c r="UR78" s="47" t="str">
        <f>IFERROR(IF(AND(UR$69&gt;=VLOOKUP($TA$58,'Listas Suspensas'!$T$2:$U$13,2,0),UR$69&lt;=VLOOKUP($TD$58,'Listas Suspensas'!$T$2:$U$13,2,0)),"p",""),"")</f>
        <v/>
      </c>
      <c r="US78" s="47" t="str">
        <f>IFERROR(IF(AND(US$69&gt;=VLOOKUP($TA$58,'Listas Suspensas'!$T$2:$U$13,2,0),US$69&lt;=VLOOKUP($TD$58,'Listas Suspensas'!$T$2:$U$13,2,0)),"p",""),"")</f>
        <v/>
      </c>
      <c r="UT78" s="47" t="str">
        <f>IFERROR(IF(AND(UT$69&gt;=VLOOKUP($TA$58,'Listas Suspensas'!$T$2:$U$13,2,0),UT$69&lt;=VLOOKUP($TD$58,'Listas Suspensas'!$T$2:$U$13,2,0)),"p",""),"")</f>
        <v/>
      </c>
      <c r="UU78" s="47" t="str">
        <f>IFERROR(IF(AND(UU$69&gt;=VLOOKUP($TA$58,'Listas Suspensas'!$T$2:$U$13,2,0),UU$69&lt;=VLOOKUP($TD$58,'Listas Suspensas'!$T$2:$U$13,2,0)),"p",""),"")</f>
        <v/>
      </c>
      <c r="UV78" s="47" t="str">
        <f>IFERROR(IF(AND(UV$69&gt;=VLOOKUP($TA$58,'Listas Suspensas'!$T$2:$U$13,2,0),UV$69&lt;=VLOOKUP($TD$58,'Listas Suspensas'!$T$2:$U$13,2,0)),"p",""),"")</f>
        <v/>
      </c>
      <c r="UW78" s="47" t="str">
        <f>IFERROR(IF(AND(UW$69&gt;=VLOOKUP($TA$58,'Listas Suspensas'!$T$2:$U$13,2,0),UW$69&lt;=VLOOKUP($TD$58,'Listas Suspensas'!$T$2:$U$13,2,0)),"p",""),"")</f>
        <v/>
      </c>
      <c r="UX78" s="113"/>
      <c r="VA78" s="251"/>
      <c r="VB78" s="251"/>
      <c r="VC78" s="252"/>
      <c r="VD78" s="252"/>
      <c r="VE78" s="252"/>
      <c r="VF78" s="252"/>
      <c r="VG78" s="252"/>
      <c r="VH78" s="252"/>
      <c r="VI78" s="252"/>
      <c r="VJ78" s="252"/>
      <c r="VK78" s="252"/>
      <c r="VL78" s="114" t="s">
        <v>766</v>
      </c>
      <c r="VM78" s="33"/>
      <c r="VN78" s="33"/>
      <c r="VO78" s="33"/>
      <c r="VP78" s="266" t="s">
        <v>766</v>
      </c>
      <c r="VQ78" s="266"/>
      <c r="VR78" s="266"/>
      <c r="VS78" s="266"/>
      <c r="VT78" s="47" t="str">
        <f>IFERROR(IF(AND(VT$69&gt;=VLOOKUP($VF$58,'Listas Suspensas'!$T$2:$U$13,2,0),VT$69&lt;=VLOOKUP($VI$58,'Listas Suspensas'!$T$2:$U$13,2,0)),"p",""),"")</f>
        <v/>
      </c>
      <c r="VU78" s="47" t="str">
        <f>IFERROR(IF(AND(VU$69&gt;=VLOOKUP($VF$58,'Listas Suspensas'!$T$2:$U$13,2,0),VU$69&lt;=VLOOKUP($VI$58,'Listas Suspensas'!$T$2:$U$13,2,0)),"p",""),"")</f>
        <v/>
      </c>
      <c r="VV78" s="47" t="str">
        <f>IFERROR(IF(AND(VV$69&gt;=VLOOKUP($VF$58,'Listas Suspensas'!$T$2:$U$13,2,0),VV$69&lt;=VLOOKUP($VI$58,'Listas Suspensas'!$T$2:$U$13,2,0)),"p",""),"")</f>
        <v/>
      </c>
      <c r="VW78" s="47" t="str">
        <f>IFERROR(IF(AND(VW$69&gt;=VLOOKUP($VF$58,'Listas Suspensas'!$T$2:$U$13,2,0),VW$69&lt;=VLOOKUP($VI$58,'Listas Suspensas'!$T$2:$U$13,2,0)),"p",""),"")</f>
        <v/>
      </c>
      <c r="VX78" s="47" t="str">
        <f>IFERROR(IF(AND(VX$69&gt;=VLOOKUP($VF$58,'Listas Suspensas'!$T$2:$U$13,2,0),VX$69&lt;=VLOOKUP($VI$58,'Listas Suspensas'!$T$2:$U$13,2,0)),"p",""),"")</f>
        <v/>
      </c>
      <c r="VY78" s="47" t="str">
        <f>IFERROR(IF(AND(VY$69&gt;=VLOOKUP($VF$58,'Listas Suspensas'!$T$2:$U$13,2,0),VY$69&lt;=VLOOKUP($VI$58,'Listas Suspensas'!$T$2:$U$13,2,0)),"p",""),"")</f>
        <v/>
      </c>
      <c r="VZ78" s="47" t="str">
        <f>IFERROR(IF(AND(VZ$69&gt;=VLOOKUP($VF$58,'Listas Suspensas'!$T$2:$U$13,2,0),VZ$69&lt;=VLOOKUP($VI$58,'Listas Suspensas'!$T$2:$U$13,2,0)),"p",""),"")</f>
        <v/>
      </c>
      <c r="WA78" s="47" t="str">
        <f>IFERROR(IF(AND(WA$69&gt;=VLOOKUP($VF$58,'Listas Suspensas'!$T$2:$U$13,2,0),WA$69&lt;=VLOOKUP($VI$58,'Listas Suspensas'!$T$2:$U$13,2,0)),"p",""),"")</f>
        <v/>
      </c>
      <c r="WB78" s="47" t="str">
        <f>IFERROR(IF(AND(WB$69&gt;=VLOOKUP($VF$58,'Listas Suspensas'!$T$2:$U$13,2,0),WB$69&lt;=VLOOKUP($VI$58,'Listas Suspensas'!$T$2:$U$13,2,0)),"p",""),"")</f>
        <v/>
      </c>
      <c r="WC78" s="47" t="str">
        <f>IFERROR(IF(AND(WC$69&gt;=VLOOKUP($VF$58,'Listas Suspensas'!$T$2:$U$13,2,0),WC$69&lt;=VLOOKUP($VI$58,'Listas Suspensas'!$T$2:$U$13,2,0)),"p",""),"")</f>
        <v/>
      </c>
      <c r="WD78" s="47" t="str">
        <f>IFERROR(IF(AND(WD$69&gt;=VLOOKUP($VF$58,'Listas Suspensas'!$T$2:$U$13,2,0),WD$69&lt;=VLOOKUP($VI$58,'Listas Suspensas'!$T$2:$U$13,2,0)),"p",""),"")</f>
        <v/>
      </c>
      <c r="WE78" s="47" t="str">
        <f>IFERROR(IF(AND(WE$69&gt;=VLOOKUP($VF$58,'Listas Suspensas'!$T$2:$U$13,2,0),WE$69&lt;=VLOOKUP($VI$58,'Listas Suspensas'!$T$2:$U$13,2,0)),"p",""),"")</f>
        <v/>
      </c>
      <c r="WF78" s="47" t="str">
        <f>IFERROR(IF(AND(WF$69&gt;=VLOOKUP($VF$58,'Listas Suspensas'!$T$2:$U$13,2,0),WF$69&lt;=VLOOKUP($VI$58,'Listas Suspensas'!$T$2:$U$13,2,0)),"p",""),"")</f>
        <v/>
      </c>
      <c r="WG78" s="47" t="str">
        <f>IFERROR(IF(AND(WG$69&gt;=VLOOKUP($VF$58,'Listas Suspensas'!$T$2:$U$13,2,0),WG$69&lt;=VLOOKUP($VI$58,'Listas Suspensas'!$T$2:$U$13,2,0)),"p",""),"")</f>
        <v/>
      </c>
      <c r="WH78" s="47" t="str">
        <f>IFERROR(IF(AND(WH$69&gt;=VLOOKUP($VF$58,'Listas Suspensas'!$T$2:$U$13,2,0),WH$69&lt;=VLOOKUP($VI$58,'Listas Suspensas'!$T$2:$U$13,2,0)),"p",""),"")</f>
        <v/>
      </c>
      <c r="WI78" s="47" t="str">
        <f>IFERROR(IF(AND(WI$69&gt;=VLOOKUP($VF$58,'Listas Suspensas'!$T$2:$U$13,2,0),WI$69&lt;=VLOOKUP($VI$58,'Listas Suspensas'!$T$2:$U$13,2,0)),"p",""),"")</f>
        <v/>
      </c>
      <c r="WJ78" s="47" t="str">
        <f>IFERROR(IF(AND(WJ$69&gt;=VLOOKUP($VF$58,'Listas Suspensas'!$T$2:$U$13,2,0),WJ$69&lt;=VLOOKUP($VI$58,'Listas Suspensas'!$T$2:$U$13,2,0)),"p",""),"")</f>
        <v/>
      </c>
      <c r="WK78" s="47" t="str">
        <f>IFERROR(IF(AND(WK$69&gt;=VLOOKUP($VF$58,'Listas Suspensas'!$T$2:$U$13,2,0),WK$69&lt;=VLOOKUP($VI$58,'Listas Suspensas'!$T$2:$U$13,2,0)),"p",""),"")</f>
        <v/>
      </c>
      <c r="WL78" s="47" t="str">
        <f>IFERROR(IF(AND(WL$69&gt;=VLOOKUP($VF$58,'Listas Suspensas'!$T$2:$U$13,2,0),WL$69&lt;=VLOOKUP($VI$58,'Listas Suspensas'!$T$2:$U$13,2,0)),"p",""),"")</f>
        <v/>
      </c>
      <c r="WM78" s="47" t="str">
        <f>IFERROR(IF(AND(WM$69&gt;=VLOOKUP($VF$58,'Listas Suspensas'!$T$2:$U$13,2,0),WM$69&lt;=VLOOKUP($VI$58,'Listas Suspensas'!$T$2:$U$13,2,0)),"p",""),"")</f>
        <v/>
      </c>
      <c r="WN78" s="47" t="str">
        <f>IFERROR(IF(AND(WN$69&gt;=VLOOKUP($VF$58,'Listas Suspensas'!$T$2:$U$13,2,0),WN$69&lt;=VLOOKUP($VI$58,'Listas Suspensas'!$T$2:$U$13,2,0)),"p",""),"")</f>
        <v/>
      </c>
      <c r="WO78" s="47" t="str">
        <f>IFERROR(IF(AND(WO$69&gt;=VLOOKUP($VF$58,'Listas Suspensas'!$T$2:$U$13,2,0),WO$69&lt;=VLOOKUP($VI$58,'Listas Suspensas'!$T$2:$U$13,2,0)),"p",""),"")</f>
        <v/>
      </c>
      <c r="WP78" s="47" t="str">
        <f>IFERROR(IF(AND(WP$69&gt;=VLOOKUP($VF$58,'Listas Suspensas'!$T$2:$U$13,2,0),WP$69&lt;=VLOOKUP($VI$58,'Listas Suspensas'!$T$2:$U$13,2,0)),"p",""),"")</f>
        <v/>
      </c>
      <c r="WQ78" s="47" t="str">
        <f>IFERROR(IF(AND(WQ$69&gt;=VLOOKUP($VF$58,'Listas Suspensas'!$T$2:$U$13,2,0),WQ$69&lt;=VLOOKUP($VI$58,'Listas Suspensas'!$T$2:$U$13,2,0)),"p",""),"")</f>
        <v/>
      </c>
      <c r="WR78" s="47" t="str">
        <f>IFERROR(IF(AND(WR$69&gt;=VLOOKUP($VF$58,'Listas Suspensas'!$T$2:$U$13,2,0),WR$69&lt;=VLOOKUP($VI$58,'Listas Suspensas'!$T$2:$U$13,2,0)),"p",""),"")</f>
        <v/>
      </c>
      <c r="WS78" s="47" t="str">
        <f>IFERROR(IF(AND(WS$69&gt;=VLOOKUP($VF$58,'Listas Suspensas'!$T$2:$U$13,2,0),WS$69&lt;=VLOOKUP($VI$58,'Listas Suspensas'!$T$2:$U$13,2,0)),"p",""),"")</f>
        <v/>
      </c>
      <c r="WT78" s="47" t="str">
        <f>IFERROR(IF(AND(WT$69&gt;=VLOOKUP($VF$58,'Listas Suspensas'!$T$2:$U$13,2,0),WT$69&lt;=VLOOKUP($VI$58,'Listas Suspensas'!$T$2:$U$13,2,0)),"p",""),"")</f>
        <v/>
      </c>
      <c r="WU78" s="47" t="str">
        <f>IFERROR(IF(AND(WU$69&gt;=VLOOKUP($VF$58,'Listas Suspensas'!$T$2:$U$13,2,0),WU$69&lt;=VLOOKUP($VI$58,'Listas Suspensas'!$T$2:$U$13,2,0)),"p",""),"")</f>
        <v/>
      </c>
      <c r="WV78" s="47" t="str">
        <f>IFERROR(IF(AND(WV$69&gt;=VLOOKUP($VF$58,'Listas Suspensas'!$T$2:$U$13,2,0),WV$69&lt;=VLOOKUP($VI$58,'Listas Suspensas'!$T$2:$U$13,2,0)),"p",""),"")</f>
        <v/>
      </c>
      <c r="WW78" s="47" t="str">
        <f>IFERROR(IF(AND(WW$69&gt;=VLOOKUP($VF$58,'Listas Suspensas'!$T$2:$U$13,2,0),WW$69&lt;=VLOOKUP($VI$58,'Listas Suspensas'!$T$2:$U$13,2,0)),"p",""),"")</f>
        <v/>
      </c>
      <c r="WX78" s="47" t="str">
        <f>IFERROR(IF(AND(WX$69&gt;=VLOOKUP($VF$58,'Listas Suspensas'!$T$2:$U$13,2,0),WX$69&lt;=VLOOKUP($VI$58,'Listas Suspensas'!$T$2:$U$13,2,0)),"p",""),"")</f>
        <v/>
      </c>
      <c r="WY78" s="47" t="str">
        <f>IFERROR(IF(AND(WY$69&gt;=VLOOKUP($VF$58,'Listas Suspensas'!$T$2:$U$13,2,0),WY$69&lt;=VLOOKUP($VI$58,'Listas Suspensas'!$T$2:$U$13,2,0)),"p",""),"")</f>
        <v/>
      </c>
      <c r="WZ78" s="47" t="str">
        <f>IFERROR(IF(AND(WZ$69&gt;=VLOOKUP($VF$58,'Listas Suspensas'!$T$2:$U$13,2,0),WZ$69&lt;=VLOOKUP($VI$58,'Listas Suspensas'!$T$2:$U$13,2,0)),"p",""),"")</f>
        <v/>
      </c>
      <c r="XA78" s="47" t="str">
        <f>IFERROR(IF(AND(XA$69&gt;=VLOOKUP($VF$58,'Listas Suspensas'!$T$2:$U$13,2,0),XA$69&lt;=VLOOKUP($VI$58,'Listas Suspensas'!$T$2:$U$13,2,0)),"p",""),"")</f>
        <v/>
      </c>
      <c r="XB78" s="47" t="str">
        <f>IFERROR(IF(AND(XB$69&gt;=VLOOKUP($VF$58,'Listas Suspensas'!$T$2:$U$13,2,0),XB$69&lt;=VLOOKUP($VI$58,'Listas Suspensas'!$T$2:$U$13,2,0)),"p",""),"")</f>
        <v/>
      </c>
      <c r="XC78" s="113"/>
      <c r="XF78" s="251"/>
      <c r="XG78" s="251"/>
      <c r="XH78" s="252"/>
      <c r="XI78" s="252"/>
      <c r="XJ78" s="252"/>
      <c r="XK78" s="252"/>
      <c r="XL78" s="252"/>
      <c r="XM78" s="252"/>
      <c r="XN78" s="252"/>
      <c r="XO78" s="252"/>
      <c r="XP78" s="252"/>
      <c r="XQ78" s="114" t="s">
        <v>766</v>
      </c>
      <c r="XR78" s="33"/>
      <c r="XS78" s="33"/>
      <c r="XT78" s="33"/>
      <c r="XU78" s="266" t="s">
        <v>766</v>
      </c>
      <c r="XV78" s="266"/>
      <c r="XW78" s="266"/>
      <c r="XX78" s="266"/>
      <c r="XY78" s="47" t="str">
        <f>IFERROR(IF(AND(XY$69&gt;=VLOOKUP($XK$58,'Listas Suspensas'!$T$2:$U$13,2,0),XY$69&lt;=VLOOKUP($XN$58,'Listas Suspensas'!$T$2:$U$13,2,0)),"p",""),"")</f>
        <v/>
      </c>
      <c r="XZ78" s="47" t="str">
        <f>IFERROR(IF(AND(XZ$69&gt;=VLOOKUP($XK$58,'Listas Suspensas'!$T$2:$U$13,2,0),XZ$69&lt;=VLOOKUP($XN$58,'Listas Suspensas'!$T$2:$U$13,2,0)),"p",""),"")</f>
        <v/>
      </c>
      <c r="YA78" s="47" t="str">
        <f>IFERROR(IF(AND(YA$69&gt;=VLOOKUP($XK$58,'Listas Suspensas'!$T$2:$U$13,2,0),YA$69&lt;=VLOOKUP($XN$58,'Listas Suspensas'!$T$2:$U$13,2,0)),"p",""),"")</f>
        <v/>
      </c>
      <c r="YB78" s="47" t="str">
        <f>IFERROR(IF(AND(YB$69&gt;=VLOOKUP($XK$58,'Listas Suspensas'!$T$2:$U$13,2,0),YB$69&lt;=VLOOKUP($XN$58,'Listas Suspensas'!$T$2:$U$13,2,0)),"p",""),"")</f>
        <v/>
      </c>
      <c r="YC78" s="47" t="str">
        <f>IFERROR(IF(AND(YC$69&gt;=VLOOKUP($XK$58,'Listas Suspensas'!$T$2:$U$13,2,0),YC$69&lt;=VLOOKUP($XN$58,'Listas Suspensas'!$T$2:$U$13,2,0)),"p",""),"")</f>
        <v/>
      </c>
      <c r="YD78" s="47" t="str">
        <f>IFERROR(IF(AND(YD$69&gt;=VLOOKUP($XK$58,'Listas Suspensas'!$T$2:$U$13,2,0),YD$69&lt;=VLOOKUP($XN$58,'Listas Suspensas'!$T$2:$U$13,2,0)),"p",""),"")</f>
        <v/>
      </c>
      <c r="YE78" s="47" t="str">
        <f>IFERROR(IF(AND(YE$69&gt;=VLOOKUP($XK$58,'Listas Suspensas'!$T$2:$U$13,2,0),YE$69&lt;=VLOOKUP($XN$58,'Listas Suspensas'!$T$2:$U$13,2,0)),"p",""),"")</f>
        <v/>
      </c>
      <c r="YF78" s="47" t="str">
        <f>IFERROR(IF(AND(YF$69&gt;=VLOOKUP($XK$58,'Listas Suspensas'!$T$2:$U$13,2,0),YF$69&lt;=VLOOKUP($XN$58,'Listas Suspensas'!$T$2:$U$13,2,0)),"p",""),"")</f>
        <v/>
      </c>
      <c r="YG78" s="47" t="str">
        <f>IFERROR(IF(AND(YG$69&gt;=VLOOKUP($XK$58,'Listas Suspensas'!$T$2:$U$13,2,0),YG$69&lt;=VLOOKUP($XN$58,'Listas Suspensas'!$T$2:$U$13,2,0)),"p",""),"")</f>
        <v/>
      </c>
      <c r="YH78" s="47" t="str">
        <f>IFERROR(IF(AND(YH$69&gt;=VLOOKUP($XK$58,'Listas Suspensas'!$T$2:$U$13,2,0),YH$69&lt;=VLOOKUP($XN$58,'Listas Suspensas'!$T$2:$U$13,2,0)),"p",""),"")</f>
        <v/>
      </c>
      <c r="YI78" s="47" t="str">
        <f>IFERROR(IF(AND(YI$69&gt;=VLOOKUP($XK$58,'Listas Suspensas'!$T$2:$U$13,2,0),YI$69&lt;=VLOOKUP($XN$58,'Listas Suspensas'!$T$2:$U$13,2,0)),"p",""),"")</f>
        <v/>
      </c>
      <c r="YJ78" s="47" t="str">
        <f>IFERROR(IF(AND(YJ$69&gt;=VLOOKUP($XK$58,'Listas Suspensas'!$T$2:$U$13,2,0),YJ$69&lt;=VLOOKUP($XN$58,'Listas Suspensas'!$T$2:$U$13,2,0)),"p",""),"")</f>
        <v/>
      </c>
      <c r="YK78" s="47" t="str">
        <f>IFERROR(IF(AND(YK$69&gt;=VLOOKUP($XK$58,'Listas Suspensas'!$T$2:$U$13,2,0),YK$69&lt;=VLOOKUP($XN$58,'Listas Suspensas'!$T$2:$U$13,2,0)),"p",""),"")</f>
        <v/>
      </c>
      <c r="YL78" s="47" t="str">
        <f>IFERROR(IF(AND(YL$69&gt;=VLOOKUP($XK$58,'Listas Suspensas'!$T$2:$U$13,2,0),YL$69&lt;=VLOOKUP($XN$58,'Listas Suspensas'!$T$2:$U$13,2,0)),"p",""),"")</f>
        <v/>
      </c>
      <c r="YM78" s="47" t="str">
        <f>IFERROR(IF(AND(YM$69&gt;=VLOOKUP($XK$58,'Listas Suspensas'!$T$2:$U$13,2,0),YM$69&lt;=VLOOKUP($XN$58,'Listas Suspensas'!$T$2:$U$13,2,0)),"p",""),"")</f>
        <v/>
      </c>
      <c r="YN78" s="47" t="str">
        <f>IFERROR(IF(AND(YN$69&gt;=VLOOKUP($XK$58,'Listas Suspensas'!$T$2:$U$13,2,0),YN$69&lt;=VLOOKUP($XN$58,'Listas Suspensas'!$T$2:$U$13,2,0)),"p",""),"")</f>
        <v/>
      </c>
      <c r="YO78" s="47" t="str">
        <f>IFERROR(IF(AND(YO$69&gt;=VLOOKUP($XK$58,'Listas Suspensas'!$T$2:$U$13,2,0),YO$69&lt;=VLOOKUP($XN$58,'Listas Suspensas'!$T$2:$U$13,2,0)),"p",""),"")</f>
        <v/>
      </c>
      <c r="YP78" s="47" t="str">
        <f>IFERROR(IF(AND(YP$69&gt;=VLOOKUP($XK$58,'Listas Suspensas'!$T$2:$U$13,2,0),YP$69&lt;=VLOOKUP($XN$58,'Listas Suspensas'!$T$2:$U$13,2,0)),"p",""),"")</f>
        <v/>
      </c>
      <c r="YQ78" s="47" t="str">
        <f>IFERROR(IF(AND(YQ$69&gt;=VLOOKUP($XK$58,'Listas Suspensas'!$T$2:$U$13,2,0),YQ$69&lt;=VLOOKUP($XN$58,'Listas Suspensas'!$T$2:$U$13,2,0)),"p",""),"")</f>
        <v/>
      </c>
      <c r="YR78" s="47" t="str">
        <f>IFERROR(IF(AND(YR$69&gt;=VLOOKUP($XK$58,'Listas Suspensas'!$T$2:$U$13,2,0),YR$69&lt;=VLOOKUP($XN$58,'Listas Suspensas'!$T$2:$U$13,2,0)),"p",""),"")</f>
        <v/>
      </c>
      <c r="YS78" s="47" t="str">
        <f>IFERROR(IF(AND(YS$69&gt;=VLOOKUP($XK$58,'Listas Suspensas'!$T$2:$U$13,2,0),YS$69&lt;=VLOOKUP($XN$58,'Listas Suspensas'!$T$2:$U$13,2,0)),"p",""),"")</f>
        <v/>
      </c>
      <c r="YT78" s="47" t="str">
        <f>IFERROR(IF(AND(YT$69&gt;=VLOOKUP($XK$58,'Listas Suspensas'!$T$2:$U$13,2,0),YT$69&lt;=VLOOKUP($XN$58,'Listas Suspensas'!$T$2:$U$13,2,0)),"p",""),"")</f>
        <v/>
      </c>
      <c r="YU78" s="47" t="str">
        <f>IFERROR(IF(AND(YU$69&gt;=VLOOKUP($XK$58,'Listas Suspensas'!$T$2:$U$13,2,0),YU$69&lt;=VLOOKUP($XN$58,'Listas Suspensas'!$T$2:$U$13,2,0)),"p",""),"")</f>
        <v/>
      </c>
      <c r="YV78" s="47" t="str">
        <f>IFERROR(IF(AND(YV$69&gt;=VLOOKUP($XK$58,'Listas Suspensas'!$T$2:$U$13,2,0),YV$69&lt;=VLOOKUP($XN$58,'Listas Suspensas'!$T$2:$U$13,2,0)),"p",""),"")</f>
        <v/>
      </c>
      <c r="YW78" s="47" t="str">
        <f>IFERROR(IF(AND(YW$69&gt;=VLOOKUP($XK$58,'Listas Suspensas'!$T$2:$U$13,2,0),YW$69&lt;=VLOOKUP($XN$58,'Listas Suspensas'!$T$2:$U$13,2,0)),"p",""),"")</f>
        <v/>
      </c>
      <c r="YX78" s="47" t="str">
        <f>IFERROR(IF(AND(YX$69&gt;=VLOOKUP($XK$58,'Listas Suspensas'!$T$2:$U$13,2,0),YX$69&lt;=VLOOKUP($XN$58,'Listas Suspensas'!$T$2:$U$13,2,0)),"p",""),"")</f>
        <v/>
      </c>
      <c r="YY78" s="47" t="str">
        <f>IFERROR(IF(AND(YY$69&gt;=VLOOKUP($XK$58,'Listas Suspensas'!$T$2:$U$13,2,0),YY$69&lt;=VLOOKUP($XN$58,'Listas Suspensas'!$T$2:$U$13,2,0)),"p",""),"")</f>
        <v/>
      </c>
      <c r="YZ78" s="47" t="str">
        <f>IFERROR(IF(AND(YZ$69&gt;=VLOOKUP($XK$58,'Listas Suspensas'!$T$2:$U$13,2,0),YZ$69&lt;=VLOOKUP($XN$58,'Listas Suspensas'!$T$2:$U$13,2,0)),"p",""),"")</f>
        <v/>
      </c>
      <c r="ZA78" s="47" t="str">
        <f>IFERROR(IF(AND(ZA$69&gt;=VLOOKUP($XK$58,'Listas Suspensas'!$T$2:$U$13,2,0),ZA$69&lt;=VLOOKUP($XN$58,'Listas Suspensas'!$T$2:$U$13,2,0)),"p",""),"")</f>
        <v/>
      </c>
      <c r="ZB78" s="47" t="str">
        <f>IFERROR(IF(AND(ZB$69&gt;=VLOOKUP($XK$58,'Listas Suspensas'!$T$2:$U$13,2,0),ZB$69&lt;=VLOOKUP($XN$58,'Listas Suspensas'!$T$2:$U$13,2,0)),"p",""),"")</f>
        <v/>
      </c>
      <c r="ZC78" s="47" t="str">
        <f>IFERROR(IF(AND(ZC$69&gt;=VLOOKUP($XK$58,'Listas Suspensas'!$T$2:$U$13,2,0),ZC$69&lt;=VLOOKUP($XN$58,'Listas Suspensas'!$T$2:$U$13,2,0)),"p",""),"")</f>
        <v/>
      </c>
      <c r="ZD78" s="47" t="str">
        <f>IFERROR(IF(AND(ZD$69&gt;=VLOOKUP($XK$58,'Listas Suspensas'!$T$2:$U$13,2,0),ZD$69&lt;=VLOOKUP($XN$58,'Listas Suspensas'!$T$2:$U$13,2,0)),"p",""),"")</f>
        <v/>
      </c>
      <c r="ZE78" s="47" t="str">
        <f>IFERROR(IF(AND(ZE$69&gt;=VLOOKUP($XK$58,'Listas Suspensas'!$T$2:$U$13,2,0),ZE$69&lt;=VLOOKUP($XN$58,'Listas Suspensas'!$T$2:$U$13,2,0)),"p",""),"")</f>
        <v/>
      </c>
      <c r="ZF78" s="47" t="str">
        <f>IFERROR(IF(AND(ZF$69&gt;=VLOOKUP($XK$58,'Listas Suspensas'!$T$2:$U$13,2,0),ZF$69&lt;=VLOOKUP($XN$58,'Listas Suspensas'!$T$2:$U$13,2,0)),"p",""),"")</f>
        <v/>
      </c>
      <c r="ZG78" s="47" t="str">
        <f>IFERROR(IF(AND(ZG$69&gt;=VLOOKUP($XK$58,'Listas Suspensas'!$T$2:$U$13,2,0),ZG$69&lt;=VLOOKUP($XN$58,'Listas Suspensas'!$T$2:$U$13,2,0)),"p",""),"")</f>
        <v/>
      </c>
      <c r="ZH78" s="113"/>
    </row>
    <row r="79" spans="3:684" ht="10.15" customHeight="1" x14ac:dyDescent="0.25">
      <c r="C79" s="251"/>
      <c r="D79" s="251"/>
      <c r="E79" s="252"/>
      <c r="F79" s="252"/>
      <c r="G79" s="252"/>
      <c r="H79" s="252"/>
      <c r="I79" s="252"/>
      <c r="J79" s="252"/>
      <c r="K79" s="252"/>
      <c r="L79" s="252"/>
      <c r="M79" s="252"/>
      <c r="N79" s="114"/>
      <c r="O79" s="33"/>
      <c r="U79" s="187"/>
      <c r="V79" s="39">
        <v>1</v>
      </c>
      <c r="W79" s="136">
        <v>1</v>
      </c>
      <c r="X79" s="39">
        <v>2</v>
      </c>
      <c r="Y79" s="136">
        <v>2</v>
      </c>
      <c r="Z79" s="136">
        <v>2</v>
      </c>
      <c r="AA79" s="39">
        <v>3</v>
      </c>
      <c r="AB79" s="136">
        <v>3</v>
      </c>
      <c r="AC79" s="136">
        <v>3</v>
      </c>
      <c r="AD79" s="39">
        <v>4</v>
      </c>
      <c r="AE79" s="137">
        <v>4</v>
      </c>
      <c r="AF79" s="137">
        <v>4</v>
      </c>
      <c r="AG79" s="40">
        <v>5</v>
      </c>
      <c r="AH79" s="137">
        <v>5</v>
      </c>
      <c r="AI79" s="137">
        <v>5</v>
      </c>
      <c r="AJ79" s="40">
        <v>6</v>
      </c>
      <c r="AK79" s="137">
        <v>6</v>
      </c>
      <c r="AL79" s="137">
        <v>6</v>
      </c>
      <c r="AM79" s="40">
        <v>7</v>
      </c>
      <c r="AN79" s="138">
        <v>7</v>
      </c>
      <c r="AO79" s="137">
        <v>7</v>
      </c>
      <c r="AP79" s="40">
        <v>8</v>
      </c>
      <c r="AQ79" s="137">
        <v>8</v>
      </c>
      <c r="AR79" s="136">
        <v>8</v>
      </c>
      <c r="AS79" s="39">
        <v>9</v>
      </c>
      <c r="AT79" s="136">
        <v>9</v>
      </c>
      <c r="AU79" s="136">
        <v>9</v>
      </c>
      <c r="AV79" s="39">
        <v>10</v>
      </c>
      <c r="AW79" s="136">
        <v>10</v>
      </c>
      <c r="AX79" s="136">
        <v>10</v>
      </c>
      <c r="AY79" s="39">
        <v>11</v>
      </c>
      <c r="AZ79" s="136">
        <v>11</v>
      </c>
      <c r="BA79" s="136">
        <v>11</v>
      </c>
      <c r="BB79" s="39">
        <v>12</v>
      </c>
      <c r="BC79" s="136">
        <v>12</v>
      </c>
      <c r="BD79" s="39"/>
      <c r="BE79" s="113"/>
      <c r="BH79" s="251"/>
      <c r="BI79" s="251"/>
      <c r="BJ79" s="252"/>
      <c r="BK79" s="252"/>
      <c r="BL79" s="252"/>
      <c r="BM79" s="252"/>
      <c r="BN79" s="252"/>
      <c r="BO79" s="252"/>
      <c r="BP79" s="252"/>
      <c r="BQ79" s="252"/>
      <c r="BR79" s="252"/>
      <c r="BS79" s="114"/>
      <c r="BT79" s="33"/>
      <c r="BZ79" s="187"/>
      <c r="CA79" s="39">
        <v>1</v>
      </c>
      <c r="CB79" s="136">
        <v>1</v>
      </c>
      <c r="CC79" s="39">
        <v>2</v>
      </c>
      <c r="CD79" s="136">
        <v>2</v>
      </c>
      <c r="CE79" s="136">
        <v>2</v>
      </c>
      <c r="CF79" s="39">
        <v>3</v>
      </c>
      <c r="CG79" s="136">
        <v>3</v>
      </c>
      <c r="CH79" s="136">
        <v>3</v>
      </c>
      <c r="CI79" s="39">
        <v>4</v>
      </c>
      <c r="CJ79" s="137">
        <v>4</v>
      </c>
      <c r="CK79" s="137">
        <v>4</v>
      </c>
      <c r="CL79" s="40">
        <v>5</v>
      </c>
      <c r="CM79" s="137">
        <v>5</v>
      </c>
      <c r="CN79" s="137">
        <v>5</v>
      </c>
      <c r="CO79" s="40">
        <v>6</v>
      </c>
      <c r="CP79" s="137">
        <v>6</v>
      </c>
      <c r="CQ79" s="137">
        <v>6</v>
      </c>
      <c r="CR79" s="40">
        <v>7</v>
      </c>
      <c r="CS79" s="138">
        <v>7</v>
      </c>
      <c r="CT79" s="137">
        <v>7</v>
      </c>
      <c r="CU79" s="40">
        <v>8</v>
      </c>
      <c r="CV79" s="137">
        <v>8</v>
      </c>
      <c r="CW79" s="136">
        <v>8</v>
      </c>
      <c r="CX79" s="39">
        <v>9</v>
      </c>
      <c r="CY79" s="136">
        <v>9</v>
      </c>
      <c r="CZ79" s="136">
        <v>9</v>
      </c>
      <c r="DA79" s="39">
        <v>10</v>
      </c>
      <c r="DB79" s="136">
        <v>10</v>
      </c>
      <c r="DC79" s="136">
        <v>10</v>
      </c>
      <c r="DD79" s="39">
        <v>11</v>
      </c>
      <c r="DE79" s="136">
        <v>11</v>
      </c>
      <c r="DF79" s="136">
        <v>11</v>
      </c>
      <c r="DG79" s="39">
        <v>12</v>
      </c>
      <c r="DH79" s="136">
        <v>12</v>
      </c>
      <c r="DI79" s="39"/>
      <c r="DJ79" s="113"/>
      <c r="DM79" s="251"/>
      <c r="DN79" s="251"/>
      <c r="DO79" s="252"/>
      <c r="DP79" s="252"/>
      <c r="DQ79" s="252"/>
      <c r="DR79" s="252"/>
      <c r="DS79" s="252"/>
      <c r="DT79" s="252"/>
      <c r="DU79" s="252"/>
      <c r="DV79" s="252"/>
      <c r="DW79" s="252"/>
      <c r="DX79" s="114"/>
      <c r="DY79" s="33"/>
      <c r="EE79" s="187"/>
      <c r="EF79" s="39">
        <v>1</v>
      </c>
      <c r="EG79" s="136">
        <v>1</v>
      </c>
      <c r="EH79" s="39">
        <v>2</v>
      </c>
      <c r="EI79" s="136">
        <v>2</v>
      </c>
      <c r="EJ79" s="136">
        <v>2</v>
      </c>
      <c r="EK79" s="39">
        <v>3</v>
      </c>
      <c r="EL79" s="136">
        <v>3</v>
      </c>
      <c r="EM79" s="136">
        <v>3</v>
      </c>
      <c r="EN79" s="39">
        <v>4</v>
      </c>
      <c r="EO79" s="137">
        <v>4</v>
      </c>
      <c r="EP79" s="137">
        <v>4</v>
      </c>
      <c r="EQ79" s="40">
        <v>5</v>
      </c>
      <c r="ER79" s="137">
        <v>5</v>
      </c>
      <c r="ES79" s="137">
        <v>5</v>
      </c>
      <c r="ET79" s="40">
        <v>6</v>
      </c>
      <c r="EU79" s="137">
        <v>6</v>
      </c>
      <c r="EV79" s="137">
        <v>6</v>
      </c>
      <c r="EW79" s="40">
        <v>7</v>
      </c>
      <c r="EX79" s="138">
        <v>7</v>
      </c>
      <c r="EY79" s="137">
        <v>7</v>
      </c>
      <c r="EZ79" s="40">
        <v>8</v>
      </c>
      <c r="FA79" s="137">
        <v>8</v>
      </c>
      <c r="FB79" s="136">
        <v>8</v>
      </c>
      <c r="FC79" s="39">
        <v>9</v>
      </c>
      <c r="FD79" s="136">
        <v>9</v>
      </c>
      <c r="FE79" s="136">
        <v>9</v>
      </c>
      <c r="FF79" s="39">
        <v>10</v>
      </c>
      <c r="FG79" s="136">
        <v>10</v>
      </c>
      <c r="FH79" s="136">
        <v>10</v>
      </c>
      <c r="FI79" s="39">
        <v>11</v>
      </c>
      <c r="FJ79" s="136">
        <v>11</v>
      </c>
      <c r="FK79" s="136">
        <v>11</v>
      </c>
      <c r="FL79" s="39">
        <v>12</v>
      </c>
      <c r="FM79" s="136">
        <v>12</v>
      </c>
      <c r="FO79" s="113"/>
      <c r="FR79" s="251"/>
      <c r="FS79" s="251"/>
      <c r="FT79" s="252"/>
      <c r="FU79" s="252"/>
      <c r="FV79" s="252"/>
      <c r="FW79" s="252"/>
      <c r="FX79" s="252"/>
      <c r="FY79" s="252"/>
      <c r="FZ79" s="252"/>
      <c r="GA79" s="252"/>
      <c r="GB79" s="252"/>
      <c r="GC79" s="114"/>
      <c r="GD79" s="33"/>
      <c r="GJ79" s="187"/>
      <c r="GK79" s="39">
        <v>1</v>
      </c>
      <c r="GL79" s="136">
        <v>1</v>
      </c>
      <c r="GM79" s="39">
        <v>2</v>
      </c>
      <c r="GN79" s="136">
        <v>2</v>
      </c>
      <c r="GO79" s="136">
        <v>2</v>
      </c>
      <c r="GP79" s="39">
        <v>3</v>
      </c>
      <c r="GQ79" s="136">
        <v>3</v>
      </c>
      <c r="GR79" s="136">
        <v>3</v>
      </c>
      <c r="GS79" s="39">
        <v>4</v>
      </c>
      <c r="GT79" s="137">
        <v>4</v>
      </c>
      <c r="GU79" s="137">
        <v>4</v>
      </c>
      <c r="GV79" s="40">
        <v>5</v>
      </c>
      <c r="GW79" s="137">
        <v>5</v>
      </c>
      <c r="GX79" s="137">
        <v>5</v>
      </c>
      <c r="GY79" s="40">
        <v>6</v>
      </c>
      <c r="GZ79" s="137">
        <v>6</v>
      </c>
      <c r="HA79" s="137">
        <v>6</v>
      </c>
      <c r="HB79" s="40">
        <v>7</v>
      </c>
      <c r="HC79" s="138">
        <v>7</v>
      </c>
      <c r="HD79" s="137">
        <v>7</v>
      </c>
      <c r="HE79" s="40">
        <v>8</v>
      </c>
      <c r="HF79" s="137">
        <v>8</v>
      </c>
      <c r="HG79" s="136">
        <v>8</v>
      </c>
      <c r="HH79" s="39">
        <v>9</v>
      </c>
      <c r="HI79" s="136">
        <v>9</v>
      </c>
      <c r="HJ79" s="136">
        <v>9</v>
      </c>
      <c r="HK79" s="39">
        <v>10</v>
      </c>
      <c r="HL79" s="136">
        <v>10</v>
      </c>
      <c r="HM79" s="136">
        <v>10</v>
      </c>
      <c r="HN79" s="39">
        <v>11</v>
      </c>
      <c r="HO79" s="136">
        <v>11</v>
      </c>
      <c r="HP79" s="136">
        <v>11</v>
      </c>
      <c r="HQ79" s="39">
        <v>12</v>
      </c>
      <c r="HR79" s="136">
        <v>12</v>
      </c>
      <c r="HT79" s="113"/>
      <c r="HW79" s="251"/>
      <c r="HX79" s="251"/>
      <c r="HY79" s="252"/>
      <c r="HZ79" s="252"/>
      <c r="IA79" s="252"/>
      <c r="IB79" s="252"/>
      <c r="IC79" s="252"/>
      <c r="ID79" s="252"/>
      <c r="IE79" s="252"/>
      <c r="IF79" s="252"/>
      <c r="IG79" s="252"/>
      <c r="IH79" s="114"/>
      <c r="II79" s="33"/>
      <c r="IO79" s="187"/>
      <c r="IP79" s="39">
        <v>1</v>
      </c>
      <c r="IQ79" s="136">
        <v>1</v>
      </c>
      <c r="IR79" s="39">
        <v>2</v>
      </c>
      <c r="IS79" s="136">
        <v>2</v>
      </c>
      <c r="IT79" s="136">
        <v>2</v>
      </c>
      <c r="IU79" s="39">
        <v>3</v>
      </c>
      <c r="IV79" s="136">
        <v>3</v>
      </c>
      <c r="IW79" s="136">
        <v>3</v>
      </c>
      <c r="IX79" s="39">
        <v>4</v>
      </c>
      <c r="IY79" s="137">
        <v>4</v>
      </c>
      <c r="IZ79" s="137">
        <v>4</v>
      </c>
      <c r="JA79" s="40">
        <v>5</v>
      </c>
      <c r="JB79" s="137">
        <v>5</v>
      </c>
      <c r="JC79" s="137">
        <v>5</v>
      </c>
      <c r="JD79" s="40">
        <v>6</v>
      </c>
      <c r="JE79" s="137">
        <v>6</v>
      </c>
      <c r="JF79" s="137">
        <v>6</v>
      </c>
      <c r="JG79" s="40">
        <v>7</v>
      </c>
      <c r="JH79" s="138">
        <v>7</v>
      </c>
      <c r="JI79" s="137">
        <v>7</v>
      </c>
      <c r="JJ79" s="40">
        <v>8</v>
      </c>
      <c r="JK79" s="137">
        <v>8</v>
      </c>
      <c r="JL79" s="136">
        <v>8</v>
      </c>
      <c r="JM79" s="39">
        <v>9</v>
      </c>
      <c r="JN79" s="136">
        <v>9</v>
      </c>
      <c r="JO79" s="136">
        <v>9</v>
      </c>
      <c r="JP79" s="39">
        <v>10</v>
      </c>
      <c r="JQ79" s="136">
        <v>10</v>
      </c>
      <c r="JR79" s="136">
        <v>10</v>
      </c>
      <c r="JS79" s="39">
        <v>11</v>
      </c>
      <c r="JT79" s="136">
        <v>11</v>
      </c>
      <c r="JU79" s="136">
        <v>11</v>
      </c>
      <c r="JV79" s="39">
        <v>12</v>
      </c>
      <c r="JW79" s="136">
        <v>12</v>
      </c>
      <c r="JY79" s="113"/>
      <c r="KB79" s="251"/>
      <c r="KC79" s="251"/>
      <c r="KD79" s="252"/>
      <c r="KE79" s="252"/>
      <c r="KF79" s="252"/>
      <c r="KG79" s="252"/>
      <c r="KH79" s="252"/>
      <c r="KI79" s="252"/>
      <c r="KJ79" s="252"/>
      <c r="KK79" s="252"/>
      <c r="KL79" s="252"/>
      <c r="KM79" s="114"/>
      <c r="KN79" s="33"/>
      <c r="KT79" s="187"/>
      <c r="KU79" s="39">
        <v>1</v>
      </c>
      <c r="KV79" s="136">
        <v>1</v>
      </c>
      <c r="KW79" s="39">
        <v>2</v>
      </c>
      <c r="KX79" s="136">
        <v>2</v>
      </c>
      <c r="KY79" s="136">
        <v>2</v>
      </c>
      <c r="KZ79" s="39">
        <v>3</v>
      </c>
      <c r="LA79" s="136">
        <v>3</v>
      </c>
      <c r="LB79" s="136">
        <v>3</v>
      </c>
      <c r="LC79" s="39">
        <v>4</v>
      </c>
      <c r="LD79" s="137">
        <v>4</v>
      </c>
      <c r="LE79" s="137">
        <v>4</v>
      </c>
      <c r="LF79" s="40">
        <v>5</v>
      </c>
      <c r="LG79" s="137">
        <v>5</v>
      </c>
      <c r="LH79" s="137">
        <v>5</v>
      </c>
      <c r="LI79" s="40">
        <v>6</v>
      </c>
      <c r="LJ79" s="137">
        <v>6</v>
      </c>
      <c r="LK79" s="137">
        <v>6</v>
      </c>
      <c r="LL79" s="40">
        <v>7</v>
      </c>
      <c r="LM79" s="138">
        <v>7</v>
      </c>
      <c r="LN79" s="137">
        <v>7</v>
      </c>
      <c r="LO79" s="40">
        <v>8</v>
      </c>
      <c r="LP79" s="137">
        <v>8</v>
      </c>
      <c r="LQ79" s="136">
        <v>8</v>
      </c>
      <c r="LR79" s="39">
        <v>9</v>
      </c>
      <c r="LS79" s="136">
        <v>9</v>
      </c>
      <c r="LT79" s="136">
        <v>9</v>
      </c>
      <c r="LU79" s="39">
        <v>10</v>
      </c>
      <c r="LV79" s="136">
        <v>10</v>
      </c>
      <c r="LW79" s="136">
        <v>10</v>
      </c>
      <c r="LX79" s="39">
        <v>11</v>
      </c>
      <c r="LY79" s="136">
        <v>11</v>
      </c>
      <c r="LZ79" s="136">
        <v>11</v>
      </c>
      <c r="MA79" s="39">
        <v>12</v>
      </c>
      <c r="MB79" s="136">
        <v>12</v>
      </c>
      <c r="MD79" s="113"/>
      <c r="MG79" s="251"/>
      <c r="MH79" s="251"/>
      <c r="MI79" s="252"/>
      <c r="MJ79" s="252"/>
      <c r="MK79" s="252"/>
      <c r="ML79" s="252"/>
      <c r="MM79" s="252"/>
      <c r="MN79" s="252"/>
      <c r="MO79" s="252"/>
      <c r="MP79" s="252"/>
      <c r="MQ79" s="252"/>
      <c r="MR79" s="114"/>
      <c r="MS79" s="33"/>
      <c r="MY79" s="187"/>
      <c r="MZ79" s="39">
        <v>1</v>
      </c>
      <c r="NA79" s="136">
        <v>1</v>
      </c>
      <c r="NB79" s="39">
        <v>2</v>
      </c>
      <c r="NC79" s="136">
        <v>2</v>
      </c>
      <c r="ND79" s="136">
        <v>2</v>
      </c>
      <c r="NE79" s="39">
        <v>3</v>
      </c>
      <c r="NF79" s="136">
        <v>3</v>
      </c>
      <c r="NG79" s="136">
        <v>3</v>
      </c>
      <c r="NH79" s="39">
        <v>4</v>
      </c>
      <c r="NI79" s="137">
        <v>4</v>
      </c>
      <c r="NJ79" s="137">
        <v>4</v>
      </c>
      <c r="NK79" s="40">
        <v>5</v>
      </c>
      <c r="NL79" s="137">
        <v>5</v>
      </c>
      <c r="NM79" s="137">
        <v>5</v>
      </c>
      <c r="NN79" s="40">
        <v>6</v>
      </c>
      <c r="NO79" s="137">
        <v>6</v>
      </c>
      <c r="NP79" s="137">
        <v>6</v>
      </c>
      <c r="NQ79" s="40">
        <v>7</v>
      </c>
      <c r="NR79" s="138">
        <v>7</v>
      </c>
      <c r="NS79" s="137">
        <v>7</v>
      </c>
      <c r="NT79" s="40">
        <v>8</v>
      </c>
      <c r="NU79" s="137">
        <v>8</v>
      </c>
      <c r="NV79" s="136">
        <v>8</v>
      </c>
      <c r="NW79" s="39">
        <v>9</v>
      </c>
      <c r="NX79" s="136">
        <v>9</v>
      </c>
      <c r="NY79" s="136">
        <v>9</v>
      </c>
      <c r="NZ79" s="39">
        <v>10</v>
      </c>
      <c r="OA79" s="136">
        <v>10</v>
      </c>
      <c r="OB79" s="136">
        <v>10</v>
      </c>
      <c r="OC79" s="39">
        <v>11</v>
      </c>
      <c r="OD79" s="136">
        <v>11</v>
      </c>
      <c r="OE79" s="136">
        <v>11</v>
      </c>
      <c r="OF79" s="39">
        <v>12</v>
      </c>
      <c r="OG79" s="136">
        <v>12</v>
      </c>
      <c r="OI79" s="113"/>
      <c r="OL79" s="251"/>
      <c r="OM79" s="251"/>
      <c r="ON79" s="252"/>
      <c r="OO79" s="252"/>
      <c r="OP79" s="252"/>
      <c r="OQ79" s="252"/>
      <c r="OR79" s="252"/>
      <c r="OS79" s="252"/>
      <c r="OT79" s="252"/>
      <c r="OU79" s="252"/>
      <c r="OV79" s="252"/>
      <c r="OW79" s="114"/>
      <c r="OX79" s="33"/>
      <c r="PD79" s="187"/>
      <c r="PE79" s="39">
        <v>1</v>
      </c>
      <c r="PF79" s="136">
        <v>1</v>
      </c>
      <c r="PG79" s="39">
        <v>2</v>
      </c>
      <c r="PH79" s="136">
        <v>2</v>
      </c>
      <c r="PI79" s="136">
        <v>2</v>
      </c>
      <c r="PJ79" s="39">
        <v>3</v>
      </c>
      <c r="PK79" s="136">
        <v>3</v>
      </c>
      <c r="PL79" s="136">
        <v>3</v>
      </c>
      <c r="PM79" s="39">
        <v>4</v>
      </c>
      <c r="PN79" s="137">
        <v>4</v>
      </c>
      <c r="PO79" s="137">
        <v>4</v>
      </c>
      <c r="PP79" s="40">
        <v>5</v>
      </c>
      <c r="PQ79" s="137">
        <v>5</v>
      </c>
      <c r="PR79" s="137">
        <v>5</v>
      </c>
      <c r="PS79" s="40">
        <v>6</v>
      </c>
      <c r="PT79" s="137">
        <v>6</v>
      </c>
      <c r="PU79" s="137">
        <v>6</v>
      </c>
      <c r="PV79" s="40">
        <v>7</v>
      </c>
      <c r="PW79" s="138">
        <v>7</v>
      </c>
      <c r="PX79" s="137">
        <v>7</v>
      </c>
      <c r="PY79" s="40">
        <v>8</v>
      </c>
      <c r="PZ79" s="137">
        <v>8</v>
      </c>
      <c r="QA79" s="136">
        <v>8</v>
      </c>
      <c r="QB79" s="39">
        <v>9</v>
      </c>
      <c r="QC79" s="136">
        <v>9</v>
      </c>
      <c r="QD79" s="136">
        <v>9</v>
      </c>
      <c r="QE79" s="39">
        <v>10</v>
      </c>
      <c r="QF79" s="136">
        <v>10</v>
      </c>
      <c r="QG79" s="136">
        <v>10</v>
      </c>
      <c r="QH79" s="39">
        <v>11</v>
      </c>
      <c r="QI79" s="136">
        <v>11</v>
      </c>
      <c r="QJ79" s="136">
        <v>11</v>
      </c>
      <c r="QK79" s="39">
        <v>12</v>
      </c>
      <c r="QL79" s="136">
        <v>12</v>
      </c>
      <c r="QN79" s="113"/>
      <c r="QQ79" s="251"/>
      <c r="QR79" s="251"/>
      <c r="QS79" s="252"/>
      <c r="QT79" s="252"/>
      <c r="QU79" s="252"/>
      <c r="QV79" s="252"/>
      <c r="QW79" s="252"/>
      <c r="QX79" s="252"/>
      <c r="QY79" s="252"/>
      <c r="QZ79" s="252"/>
      <c r="RA79" s="252"/>
      <c r="RB79" s="114"/>
      <c r="RC79" s="33"/>
      <c r="RI79" s="187"/>
      <c r="RJ79" s="39">
        <v>1</v>
      </c>
      <c r="RK79" s="136">
        <v>1</v>
      </c>
      <c r="RL79" s="39">
        <v>2</v>
      </c>
      <c r="RM79" s="136">
        <v>2</v>
      </c>
      <c r="RN79" s="136">
        <v>2</v>
      </c>
      <c r="RO79" s="39">
        <v>3</v>
      </c>
      <c r="RP79" s="136">
        <v>3</v>
      </c>
      <c r="RQ79" s="136">
        <v>3</v>
      </c>
      <c r="RR79" s="39">
        <v>4</v>
      </c>
      <c r="RS79" s="137">
        <v>4</v>
      </c>
      <c r="RT79" s="137">
        <v>4</v>
      </c>
      <c r="RU79" s="40">
        <v>5</v>
      </c>
      <c r="RV79" s="137">
        <v>5</v>
      </c>
      <c r="RW79" s="137">
        <v>5</v>
      </c>
      <c r="RX79" s="40">
        <v>6</v>
      </c>
      <c r="RY79" s="137">
        <v>6</v>
      </c>
      <c r="RZ79" s="137">
        <v>6</v>
      </c>
      <c r="SA79" s="40">
        <v>7</v>
      </c>
      <c r="SB79" s="138">
        <v>7</v>
      </c>
      <c r="SC79" s="137">
        <v>7</v>
      </c>
      <c r="SD79" s="40">
        <v>8</v>
      </c>
      <c r="SE79" s="137">
        <v>8</v>
      </c>
      <c r="SF79" s="136">
        <v>8</v>
      </c>
      <c r="SG79" s="39">
        <v>9</v>
      </c>
      <c r="SH79" s="136">
        <v>9</v>
      </c>
      <c r="SI79" s="136">
        <v>9</v>
      </c>
      <c r="SJ79" s="39">
        <v>10</v>
      </c>
      <c r="SK79" s="136">
        <v>10</v>
      </c>
      <c r="SL79" s="136">
        <v>10</v>
      </c>
      <c r="SM79" s="39">
        <v>11</v>
      </c>
      <c r="SN79" s="136">
        <v>11</v>
      </c>
      <c r="SO79" s="136">
        <v>11</v>
      </c>
      <c r="SP79" s="39">
        <v>12</v>
      </c>
      <c r="SQ79" s="136">
        <v>12</v>
      </c>
      <c r="SS79" s="113"/>
      <c r="SV79" s="251"/>
      <c r="SW79" s="251"/>
      <c r="SX79" s="252"/>
      <c r="SY79" s="252"/>
      <c r="SZ79" s="252"/>
      <c r="TA79" s="252"/>
      <c r="TB79" s="252"/>
      <c r="TC79" s="252"/>
      <c r="TD79" s="252"/>
      <c r="TE79" s="252"/>
      <c r="TF79" s="252"/>
      <c r="TG79" s="114"/>
      <c r="TH79" s="33"/>
      <c r="TN79" s="187"/>
      <c r="TO79" s="39">
        <v>1</v>
      </c>
      <c r="TP79" s="136">
        <v>1</v>
      </c>
      <c r="TQ79" s="39">
        <v>2</v>
      </c>
      <c r="TR79" s="136">
        <v>2</v>
      </c>
      <c r="TS79" s="136">
        <v>2</v>
      </c>
      <c r="TT79" s="39">
        <v>3</v>
      </c>
      <c r="TU79" s="136">
        <v>3</v>
      </c>
      <c r="TV79" s="136">
        <v>3</v>
      </c>
      <c r="TW79" s="39">
        <v>4</v>
      </c>
      <c r="TX79" s="137">
        <v>4</v>
      </c>
      <c r="TY79" s="137">
        <v>4</v>
      </c>
      <c r="TZ79" s="40">
        <v>5</v>
      </c>
      <c r="UA79" s="137">
        <v>5</v>
      </c>
      <c r="UB79" s="137">
        <v>5</v>
      </c>
      <c r="UC79" s="40">
        <v>6</v>
      </c>
      <c r="UD79" s="137">
        <v>6</v>
      </c>
      <c r="UE79" s="137">
        <v>6</v>
      </c>
      <c r="UF79" s="40">
        <v>7</v>
      </c>
      <c r="UG79" s="138">
        <v>7</v>
      </c>
      <c r="UH79" s="137">
        <v>7</v>
      </c>
      <c r="UI79" s="40">
        <v>8</v>
      </c>
      <c r="UJ79" s="137">
        <v>8</v>
      </c>
      <c r="UK79" s="136">
        <v>8</v>
      </c>
      <c r="UL79" s="39">
        <v>9</v>
      </c>
      <c r="UM79" s="136">
        <v>9</v>
      </c>
      <c r="UN79" s="136">
        <v>9</v>
      </c>
      <c r="UO79" s="39">
        <v>10</v>
      </c>
      <c r="UP79" s="136">
        <v>10</v>
      </c>
      <c r="UQ79" s="136">
        <v>10</v>
      </c>
      <c r="UR79" s="39">
        <v>11</v>
      </c>
      <c r="US79" s="136">
        <v>11</v>
      </c>
      <c r="UT79" s="136">
        <v>11</v>
      </c>
      <c r="UU79" s="39">
        <v>12</v>
      </c>
      <c r="UV79" s="136">
        <v>12</v>
      </c>
      <c r="UX79" s="113"/>
      <c r="VA79" s="251"/>
      <c r="VB79" s="251"/>
      <c r="VC79" s="252"/>
      <c r="VD79" s="252"/>
      <c r="VE79" s="252"/>
      <c r="VF79" s="252"/>
      <c r="VG79" s="252"/>
      <c r="VH79" s="252"/>
      <c r="VI79" s="252"/>
      <c r="VJ79" s="252"/>
      <c r="VK79" s="252"/>
      <c r="VL79" s="114"/>
      <c r="VM79" s="33"/>
      <c r="VS79" s="187"/>
      <c r="VT79" s="39">
        <v>1</v>
      </c>
      <c r="VU79" s="136">
        <v>1</v>
      </c>
      <c r="VV79" s="39">
        <v>2</v>
      </c>
      <c r="VW79" s="136">
        <v>2</v>
      </c>
      <c r="VX79" s="136">
        <v>2</v>
      </c>
      <c r="VY79" s="39">
        <v>3</v>
      </c>
      <c r="VZ79" s="136">
        <v>3</v>
      </c>
      <c r="WA79" s="136">
        <v>3</v>
      </c>
      <c r="WB79" s="39">
        <v>4</v>
      </c>
      <c r="WC79" s="137">
        <v>4</v>
      </c>
      <c r="WD79" s="137">
        <v>4</v>
      </c>
      <c r="WE79" s="40">
        <v>5</v>
      </c>
      <c r="WF79" s="137">
        <v>5</v>
      </c>
      <c r="WG79" s="137">
        <v>5</v>
      </c>
      <c r="WH79" s="40">
        <v>6</v>
      </c>
      <c r="WI79" s="137">
        <v>6</v>
      </c>
      <c r="WJ79" s="137">
        <v>6</v>
      </c>
      <c r="WK79" s="40">
        <v>7</v>
      </c>
      <c r="WL79" s="138">
        <v>7</v>
      </c>
      <c r="WM79" s="137">
        <v>7</v>
      </c>
      <c r="WN79" s="40">
        <v>8</v>
      </c>
      <c r="WO79" s="137">
        <v>8</v>
      </c>
      <c r="WP79" s="136">
        <v>8</v>
      </c>
      <c r="WQ79" s="39">
        <v>9</v>
      </c>
      <c r="WR79" s="136">
        <v>9</v>
      </c>
      <c r="WS79" s="136">
        <v>9</v>
      </c>
      <c r="WT79" s="39">
        <v>10</v>
      </c>
      <c r="WU79" s="136">
        <v>10</v>
      </c>
      <c r="WV79" s="136">
        <v>10</v>
      </c>
      <c r="WW79" s="39">
        <v>11</v>
      </c>
      <c r="WX79" s="136">
        <v>11</v>
      </c>
      <c r="WY79" s="136">
        <v>11</v>
      </c>
      <c r="WZ79" s="39">
        <v>12</v>
      </c>
      <c r="XA79" s="136">
        <v>12</v>
      </c>
      <c r="XC79" s="113"/>
      <c r="XF79" s="251"/>
      <c r="XG79" s="251"/>
      <c r="XH79" s="252"/>
      <c r="XI79" s="252"/>
      <c r="XJ79" s="252"/>
      <c r="XK79" s="252"/>
      <c r="XL79" s="252"/>
      <c r="XM79" s="252"/>
      <c r="XN79" s="252"/>
      <c r="XO79" s="252"/>
      <c r="XP79" s="252"/>
      <c r="XQ79" s="114"/>
      <c r="XR79" s="33"/>
      <c r="XX79" s="187"/>
      <c r="XY79" s="39">
        <v>1</v>
      </c>
      <c r="XZ79" s="136">
        <v>1</v>
      </c>
      <c r="YA79" s="39">
        <v>2</v>
      </c>
      <c r="YB79" s="136">
        <v>2</v>
      </c>
      <c r="YC79" s="136">
        <v>2</v>
      </c>
      <c r="YD79" s="39">
        <v>3</v>
      </c>
      <c r="YE79" s="136">
        <v>3</v>
      </c>
      <c r="YF79" s="136">
        <v>3</v>
      </c>
      <c r="YG79" s="39">
        <v>4</v>
      </c>
      <c r="YH79" s="137">
        <v>4</v>
      </c>
      <c r="YI79" s="137">
        <v>4</v>
      </c>
      <c r="YJ79" s="40">
        <v>5</v>
      </c>
      <c r="YK79" s="137">
        <v>5</v>
      </c>
      <c r="YL79" s="137">
        <v>5</v>
      </c>
      <c r="YM79" s="40">
        <v>6</v>
      </c>
      <c r="YN79" s="137">
        <v>6</v>
      </c>
      <c r="YO79" s="137">
        <v>6</v>
      </c>
      <c r="YP79" s="40">
        <v>7</v>
      </c>
      <c r="YQ79" s="138">
        <v>7</v>
      </c>
      <c r="YR79" s="137">
        <v>7</v>
      </c>
      <c r="YS79" s="40">
        <v>8</v>
      </c>
      <c r="YT79" s="137">
        <v>8</v>
      </c>
      <c r="YU79" s="136">
        <v>8</v>
      </c>
      <c r="YV79" s="39">
        <v>9</v>
      </c>
      <c r="YW79" s="136">
        <v>9</v>
      </c>
      <c r="YX79" s="136">
        <v>9</v>
      </c>
      <c r="YY79" s="39">
        <v>10</v>
      </c>
      <c r="YZ79" s="136">
        <v>10</v>
      </c>
      <c r="ZA79" s="136">
        <v>10</v>
      </c>
      <c r="ZB79" s="39">
        <v>11</v>
      </c>
      <c r="ZC79" s="136">
        <v>11</v>
      </c>
      <c r="ZD79" s="136">
        <v>11</v>
      </c>
      <c r="ZE79" s="39">
        <v>12</v>
      </c>
      <c r="ZF79" s="136">
        <v>12</v>
      </c>
      <c r="ZH79" s="113"/>
    </row>
    <row r="80" spans="3:684" ht="10.15" customHeight="1" x14ac:dyDescent="0.25">
      <c r="C80" s="251"/>
      <c r="D80" s="251"/>
      <c r="E80" s="252"/>
      <c r="F80" s="252"/>
      <c r="G80" s="252"/>
      <c r="H80" s="252"/>
      <c r="I80" s="252"/>
      <c r="J80" s="252"/>
      <c r="K80" s="252"/>
      <c r="L80" s="252"/>
      <c r="M80" s="252"/>
      <c r="N80" s="115"/>
      <c r="O80" s="116"/>
      <c r="P80" s="116"/>
      <c r="Q80" s="116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8"/>
      <c r="AE80" s="118"/>
      <c r="AF80" s="118"/>
      <c r="AG80" s="118"/>
      <c r="AH80" s="118"/>
      <c r="AI80" s="118"/>
      <c r="AJ80" s="118"/>
      <c r="AK80" s="118"/>
      <c r="AL80" s="119"/>
      <c r="AM80" s="118"/>
      <c r="AN80" s="118"/>
      <c r="AO80" s="118"/>
      <c r="AP80" s="118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20"/>
      <c r="BH80" s="251"/>
      <c r="BI80" s="251"/>
      <c r="BJ80" s="252"/>
      <c r="BK80" s="252"/>
      <c r="BL80" s="252"/>
      <c r="BM80" s="252"/>
      <c r="BN80" s="252"/>
      <c r="BO80" s="252"/>
      <c r="BP80" s="252"/>
      <c r="BQ80" s="252"/>
      <c r="BR80" s="252"/>
      <c r="BS80" s="115"/>
      <c r="BT80" s="116"/>
      <c r="BU80" s="116"/>
      <c r="BV80" s="116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8"/>
      <c r="CJ80" s="118"/>
      <c r="CK80" s="118"/>
      <c r="CL80" s="118"/>
      <c r="CM80" s="118"/>
      <c r="CN80" s="118"/>
      <c r="CO80" s="118"/>
      <c r="CP80" s="118"/>
      <c r="CQ80" s="119"/>
      <c r="CR80" s="118"/>
      <c r="CS80" s="118"/>
      <c r="CT80" s="118"/>
      <c r="CU80" s="118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20"/>
      <c r="DM80" s="251"/>
      <c r="DN80" s="251"/>
      <c r="DO80" s="252"/>
      <c r="DP80" s="252"/>
      <c r="DQ80" s="252"/>
      <c r="DR80" s="252"/>
      <c r="DS80" s="252"/>
      <c r="DT80" s="252"/>
      <c r="DU80" s="252"/>
      <c r="DV80" s="252"/>
      <c r="DW80" s="252"/>
      <c r="DX80" s="115"/>
      <c r="DY80" s="116"/>
      <c r="DZ80" s="116"/>
      <c r="EA80" s="116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8"/>
      <c r="EO80" s="118"/>
      <c r="EP80" s="118"/>
      <c r="EQ80" s="118"/>
      <c r="ER80" s="118"/>
      <c r="ES80" s="118"/>
      <c r="ET80" s="118"/>
      <c r="EU80" s="118"/>
      <c r="EV80" s="119"/>
      <c r="EW80" s="118"/>
      <c r="EX80" s="118"/>
      <c r="EY80" s="118"/>
      <c r="EZ80" s="118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20"/>
      <c r="FR80" s="251"/>
      <c r="FS80" s="251"/>
      <c r="FT80" s="252"/>
      <c r="FU80" s="252"/>
      <c r="FV80" s="252"/>
      <c r="FW80" s="252"/>
      <c r="FX80" s="252"/>
      <c r="FY80" s="252"/>
      <c r="FZ80" s="252"/>
      <c r="GA80" s="252"/>
      <c r="GB80" s="252"/>
      <c r="GC80" s="115"/>
      <c r="GD80" s="116"/>
      <c r="GE80" s="116"/>
      <c r="GF80" s="116"/>
      <c r="GG80" s="117"/>
      <c r="GH80" s="117"/>
      <c r="GI80" s="117"/>
      <c r="GJ80" s="117"/>
      <c r="GK80" s="117"/>
      <c r="GL80" s="117"/>
      <c r="GM80" s="117"/>
      <c r="GN80" s="117"/>
      <c r="GO80" s="117"/>
      <c r="GP80" s="117"/>
      <c r="GQ80" s="117"/>
      <c r="GR80" s="117"/>
      <c r="GS80" s="118"/>
      <c r="GT80" s="118"/>
      <c r="GU80" s="118"/>
      <c r="GV80" s="118"/>
      <c r="GW80" s="118"/>
      <c r="GX80" s="118"/>
      <c r="GY80" s="118"/>
      <c r="GZ80" s="118"/>
      <c r="HA80" s="119"/>
      <c r="HB80" s="118"/>
      <c r="HC80" s="118"/>
      <c r="HD80" s="118"/>
      <c r="HE80" s="118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20"/>
      <c r="HW80" s="251"/>
      <c r="HX80" s="251"/>
      <c r="HY80" s="252"/>
      <c r="HZ80" s="252"/>
      <c r="IA80" s="252"/>
      <c r="IB80" s="252"/>
      <c r="IC80" s="252"/>
      <c r="ID80" s="252"/>
      <c r="IE80" s="252"/>
      <c r="IF80" s="252"/>
      <c r="IG80" s="252"/>
      <c r="IH80" s="115"/>
      <c r="II80" s="116"/>
      <c r="IJ80" s="116"/>
      <c r="IK80" s="116"/>
      <c r="IL80" s="117"/>
      <c r="IM80" s="117"/>
      <c r="IN80" s="117"/>
      <c r="IO80" s="117"/>
      <c r="IP80" s="117"/>
      <c r="IQ80" s="117"/>
      <c r="IR80" s="117"/>
      <c r="IS80" s="117"/>
      <c r="IT80" s="117"/>
      <c r="IU80" s="117"/>
      <c r="IV80" s="117"/>
      <c r="IW80" s="117"/>
      <c r="IX80" s="118"/>
      <c r="IY80" s="118"/>
      <c r="IZ80" s="118"/>
      <c r="JA80" s="118"/>
      <c r="JB80" s="118"/>
      <c r="JC80" s="118"/>
      <c r="JD80" s="118"/>
      <c r="JE80" s="118"/>
      <c r="JF80" s="119"/>
      <c r="JG80" s="118"/>
      <c r="JH80" s="118"/>
      <c r="JI80" s="118"/>
      <c r="JJ80" s="118"/>
      <c r="JK80" s="117"/>
      <c r="JL80" s="117"/>
      <c r="JM80" s="117"/>
      <c r="JN80" s="117"/>
      <c r="JO80" s="117"/>
      <c r="JP80" s="117"/>
      <c r="JQ80" s="117"/>
      <c r="JR80" s="117"/>
      <c r="JS80" s="117"/>
      <c r="JT80" s="117"/>
      <c r="JU80" s="117"/>
      <c r="JV80" s="117"/>
      <c r="JW80" s="117"/>
      <c r="JX80" s="117"/>
      <c r="JY80" s="120"/>
      <c r="KB80" s="251"/>
      <c r="KC80" s="251"/>
      <c r="KD80" s="252"/>
      <c r="KE80" s="252"/>
      <c r="KF80" s="252"/>
      <c r="KG80" s="252"/>
      <c r="KH80" s="252"/>
      <c r="KI80" s="252"/>
      <c r="KJ80" s="252"/>
      <c r="KK80" s="252"/>
      <c r="KL80" s="252"/>
      <c r="KM80" s="115"/>
      <c r="KN80" s="116"/>
      <c r="KO80" s="116"/>
      <c r="KP80" s="116"/>
      <c r="KQ80" s="117"/>
      <c r="KR80" s="117"/>
      <c r="KS80" s="117"/>
      <c r="KT80" s="117"/>
      <c r="KU80" s="117"/>
      <c r="KV80" s="117"/>
      <c r="KW80" s="117"/>
      <c r="KX80" s="117"/>
      <c r="KY80" s="117"/>
      <c r="KZ80" s="117"/>
      <c r="LA80" s="117"/>
      <c r="LB80" s="117"/>
      <c r="LC80" s="118"/>
      <c r="LD80" s="118"/>
      <c r="LE80" s="118"/>
      <c r="LF80" s="118"/>
      <c r="LG80" s="118"/>
      <c r="LH80" s="118"/>
      <c r="LI80" s="118"/>
      <c r="LJ80" s="118"/>
      <c r="LK80" s="119"/>
      <c r="LL80" s="118"/>
      <c r="LM80" s="118"/>
      <c r="LN80" s="118"/>
      <c r="LO80" s="118"/>
      <c r="LP80" s="117"/>
      <c r="LQ80" s="117"/>
      <c r="LR80" s="117"/>
      <c r="LS80" s="117"/>
      <c r="LT80" s="117"/>
      <c r="LU80" s="117"/>
      <c r="LV80" s="117"/>
      <c r="LW80" s="117"/>
      <c r="LX80" s="117"/>
      <c r="LY80" s="117"/>
      <c r="LZ80" s="117"/>
      <c r="MA80" s="117"/>
      <c r="MB80" s="117"/>
      <c r="MC80" s="117"/>
      <c r="MD80" s="120"/>
      <c r="MG80" s="251"/>
      <c r="MH80" s="251"/>
      <c r="MI80" s="252"/>
      <c r="MJ80" s="252"/>
      <c r="MK80" s="252"/>
      <c r="ML80" s="252"/>
      <c r="MM80" s="252"/>
      <c r="MN80" s="252"/>
      <c r="MO80" s="252"/>
      <c r="MP80" s="252"/>
      <c r="MQ80" s="252"/>
      <c r="MR80" s="115"/>
      <c r="MS80" s="116"/>
      <c r="MT80" s="116"/>
      <c r="MU80" s="116"/>
      <c r="MV80" s="117"/>
      <c r="MW80" s="117"/>
      <c r="MX80" s="117"/>
      <c r="MY80" s="117"/>
      <c r="MZ80" s="117"/>
      <c r="NA80" s="117"/>
      <c r="NB80" s="117"/>
      <c r="NC80" s="117"/>
      <c r="ND80" s="117"/>
      <c r="NE80" s="117"/>
      <c r="NF80" s="117"/>
      <c r="NG80" s="117"/>
      <c r="NH80" s="118"/>
      <c r="NI80" s="118"/>
      <c r="NJ80" s="118"/>
      <c r="NK80" s="118"/>
      <c r="NL80" s="118"/>
      <c r="NM80" s="118"/>
      <c r="NN80" s="118"/>
      <c r="NO80" s="118"/>
      <c r="NP80" s="119"/>
      <c r="NQ80" s="118"/>
      <c r="NR80" s="118"/>
      <c r="NS80" s="118"/>
      <c r="NT80" s="118"/>
      <c r="NU80" s="117"/>
      <c r="NV80" s="117"/>
      <c r="NW80" s="117"/>
      <c r="NX80" s="117"/>
      <c r="NY80" s="117"/>
      <c r="NZ80" s="117"/>
      <c r="OA80" s="117"/>
      <c r="OB80" s="117"/>
      <c r="OC80" s="117"/>
      <c r="OD80" s="117"/>
      <c r="OE80" s="117"/>
      <c r="OF80" s="117"/>
      <c r="OG80" s="117"/>
      <c r="OH80" s="117"/>
      <c r="OI80" s="120"/>
      <c r="OL80" s="251"/>
      <c r="OM80" s="251"/>
      <c r="ON80" s="252"/>
      <c r="OO80" s="252"/>
      <c r="OP80" s="252"/>
      <c r="OQ80" s="252"/>
      <c r="OR80" s="252"/>
      <c r="OS80" s="252"/>
      <c r="OT80" s="252"/>
      <c r="OU80" s="252"/>
      <c r="OV80" s="252"/>
      <c r="OW80" s="115"/>
      <c r="OX80" s="116"/>
      <c r="OY80" s="116"/>
      <c r="OZ80" s="116"/>
      <c r="PA80" s="117"/>
      <c r="PB80" s="117"/>
      <c r="PC80" s="117"/>
      <c r="PD80" s="117"/>
      <c r="PE80" s="117"/>
      <c r="PF80" s="117"/>
      <c r="PG80" s="117"/>
      <c r="PH80" s="117"/>
      <c r="PI80" s="117"/>
      <c r="PJ80" s="117"/>
      <c r="PK80" s="117"/>
      <c r="PL80" s="117"/>
      <c r="PM80" s="118"/>
      <c r="PN80" s="118"/>
      <c r="PO80" s="118"/>
      <c r="PP80" s="118"/>
      <c r="PQ80" s="118"/>
      <c r="PR80" s="118"/>
      <c r="PS80" s="118"/>
      <c r="PT80" s="118"/>
      <c r="PU80" s="119"/>
      <c r="PV80" s="118"/>
      <c r="PW80" s="118"/>
      <c r="PX80" s="118"/>
      <c r="PY80" s="118"/>
      <c r="PZ80" s="117"/>
      <c r="QA80" s="117"/>
      <c r="QB80" s="117"/>
      <c r="QC80" s="117"/>
      <c r="QD80" s="117"/>
      <c r="QE80" s="117"/>
      <c r="QF80" s="117"/>
      <c r="QG80" s="117"/>
      <c r="QH80" s="117"/>
      <c r="QI80" s="117"/>
      <c r="QJ80" s="117"/>
      <c r="QK80" s="117"/>
      <c r="QL80" s="117"/>
      <c r="QM80" s="117"/>
      <c r="QN80" s="120"/>
      <c r="QQ80" s="251"/>
      <c r="QR80" s="251"/>
      <c r="QS80" s="252"/>
      <c r="QT80" s="252"/>
      <c r="QU80" s="252"/>
      <c r="QV80" s="252"/>
      <c r="QW80" s="252"/>
      <c r="QX80" s="252"/>
      <c r="QY80" s="252"/>
      <c r="QZ80" s="252"/>
      <c r="RA80" s="252"/>
      <c r="RB80" s="115"/>
      <c r="RC80" s="116"/>
      <c r="RD80" s="116"/>
      <c r="RE80" s="116"/>
      <c r="RF80" s="117"/>
      <c r="RG80" s="117"/>
      <c r="RH80" s="117"/>
      <c r="RI80" s="117"/>
      <c r="RJ80" s="117"/>
      <c r="RK80" s="117"/>
      <c r="RL80" s="117"/>
      <c r="RM80" s="117"/>
      <c r="RN80" s="117"/>
      <c r="RO80" s="117"/>
      <c r="RP80" s="117"/>
      <c r="RQ80" s="117"/>
      <c r="RR80" s="118"/>
      <c r="RS80" s="118"/>
      <c r="RT80" s="118"/>
      <c r="RU80" s="118"/>
      <c r="RV80" s="118"/>
      <c r="RW80" s="118"/>
      <c r="RX80" s="118"/>
      <c r="RY80" s="118"/>
      <c r="RZ80" s="119"/>
      <c r="SA80" s="118"/>
      <c r="SB80" s="118"/>
      <c r="SC80" s="118"/>
      <c r="SD80" s="118"/>
      <c r="SE80" s="117"/>
      <c r="SF80" s="117"/>
      <c r="SG80" s="117"/>
      <c r="SH80" s="117"/>
      <c r="SI80" s="117"/>
      <c r="SJ80" s="117"/>
      <c r="SK80" s="117"/>
      <c r="SL80" s="117"/>
      <c r="SM80" s="117"/>
      <c r="SN80" s="117"/>
      <c r="SO80" s="117"/>
      <c r="SP80" s="117"/>
      <c r="SQ80" s="117"/>
      <c r="SR80" s="117"/>
      <c r="SS80" s="120"/>
      <c r="SV80" s="251"/>
      <c r="SW80" s="251"/>
      <c r="SX80" s="252"/>
      <c r="SY80" s="252"/>
      <c r="SZ80" s="252"/>
      <c r="TA80" s="252"/>
      <c r="TB80" s="252"/>
      <c r="TC80" s="252"/>
      <c r="TD80" s="252"/>
      <c r="TE80" s="252"/>
      <c r="TF80" s="252"/>
      <c r="TG80" s="115"/>
      <c r="TH80" s="116"/>
      <c r="TI80" s="116"/>
      <c r="TJ80" s="116"/>
      <c r="TK80" s="117"/>
      <c r="TL80" s="117"/>
      <c r="TM80" s="117"/>
      <c r="TN80" s="117"/>
      <c r="TO80" s="117"/>
      <c r="TP80" s="117"/>
      <c r="TQ80" s="117"/>
      <c r="TR80" s="117"/>
      <c r="TS80" s="117"/>
      <c r="TT80" s="117"/>
      <c r="TU80" s="117"/>
      <c r="TV80" s="117"/>
      <c r="TW80" s="118"/>
      <c r="TX80" s="118"/>
      <c r="TY80" s="118"/>
      <c r="TZ80" s="118"/>
      <c r="UA80" s="118"/>
      <c r="UB80" s="118"/>
      <c r="UC80" s="118"/>
      <c r="UD80" s="118"/>
      <c r="UE80" s="119"/>
      <c r="UF80" s="118"/>
      <c r="UG80" s="118"/>
      <c r="UH80" s="118"/>
      <c r="UI80" s="118"/>
      <c r="UJ80" s="117"/>
      <c r="UK80" s="117"/>
      <c r="UL80" s="117"/>
      <c r="UM80" s="117"/>
      <c r="UN80" s="117"/>
      <c r="UO80" s="117"/>
      <c r="UP80" s="117"/>
      <c r="UQ80" s="117"/>
      <c r="UR80" s="117"/>
      <c r="US80" s="117"/>
      <c r="UT80" s="117"/>
      <c r="UU80" s="117"/>
      <c r="UV80" s="117"/>
      <c r="UW80" s="117"/>
      <c r="UX80" s="120"/>
      <c r="VA80" s="251"/>
      <c r="VB80" s="251"/>
      <c r="VC80" s="252"/>
      <c r="VD80" s="252"/>
      <c r="VE80" s="252"/>
      <c r="VF80" s="252"/>
      <c r="VG80" s="252"/>
      <c r="VH80" s="252"/>
      <c r="VI80" s="252"/>
      <c r="VJ80" s="252"/>
      <c r="VK80" s="252"/>
      <c r="VL80" s="115"/>
      <c r="VM80" s="116"/>
      <c r="VN80" s="116"/>
      <c r="VO80" s="116"/>
      <c r="VP80" s="117"/>
      <c r="VQ80" s="117"/>
      <c r="VR80" s="117"/>
      <c r="VS80" s="117"/>
      <c r="VT80" s="117"/>
      <c r="VU80" s="117"/>
      <c r="VV80" s="117"/>
      <c r="VW80" s="117"/>
      <c r="VX80" s="117"/>
      <c r="VY80" s="117"/>
      <c r="VZ80" s="117"/>
      <c r="WA80" s="117"/>
      <c r="WB80" s="118"/>
      <c r="WC80" s="118"/>
      <c r="WD80" s="118"/>
      <c r="WE80" s="118"/>
      <c r="WF80" s="118"/>
      <c r="WG80" s="118"/>
      <c r="WH80" s="118"/>
      <c r="WI80" s="118"/>
      <c r="WJ80" s="119"/>
      <c r="WK80" s="118"/>
      <c r="WL80" s="118"/>
      <c r="WM80" s="118"/>
      <c r="WN80" s="118"/>
      <c r="WO80" s="117"/>
      <c r="WP80" s="117"/>
      <c r="WQ80" s="117"/>
      <c r="WR80" s="117"/>
      <c r="WS80" s="117"/>
      <c r="WT80" s="117"/>
      <c r="WU80" s="117"/>
      <c r="WV80" s="117"/>
      <c r="WW80" s="117"/>
      <c r="WX80" s="117"/>
      <c r="WY80" s="117"/>
      <c r="WZ80" s="117"/>
      <c r="XA80" s="117"/>
      <c r="XB80" s="117"/>
      <c r="XC80" s="120"/>
      <c r="XF80" s="251"/>
      <c r="XG80" s="251"/>
      <c r="XH80" s="252"/>
      <c r="XI80" s="252"/>
      <c r="XJ80" s="252"/>
      <c r="XK80" s="252"/>
      <c r="XL80" s="252"/>
      <c r="XM80" s="252"/>
      <c r="XN80" s="252"/>
      <c r="XO80" s="252"/>
      <c r="XP80" s="252"/>
      <c r="XQ80" s="115"/>
      <c r="XR80" s="116"/>
      <c r="XS80" s="116"/>
      <c r="XT80" s="116"/>
      <c r="XU80" s="117"/>
      <c r="XV80" s="117"/>
      <c r="XW80" s="117"/>
      <c r="XX80" s="117"/>
      <c r="XY80" s="117"/>
      <c r="XZ80" s="117"/>
      <c r="YA80" s="117"/>
      <c r="YB80" s="117"/>
      <c r="YC80" s="117"/>
      <c r="YD80" s="117"/>
      <c r="YE80" s="117"/>
      <c r="YF80" s="117"/>
      <c r="YG80" s="118"/>
      <c r="YH80" s="118"/>
      <c r="YI80" s="118"/>
      <c r="YJ80" s="118"/>
      <c r="YK80" s="118"/>
      <c r="YL80" s="118"/>
      <c r="YM80" s="118"/>
      <c r="YN80" s="118"/>
      <c r="YO80" s="119"/>
      <c r="YP80" s="118"/>
      <c r="YQ80" s="118"/>
      <c r="YR80" s="118"/>
      <c r="YS80" s="118"/>
      <c r="YT80" s="117"/>
      <c r="YU80" s="117"/>
      <c r="YV80" s="117"/>
      <c r="YW80" s="117"/>
      <c r="YX80" s="117"/>
      <c r="YY80" s="117"/>
      <c r="YZ80" s="117"/>
      <c r="ZA80" s="117"/>
      <c r="ZB80" s="117"/>
      <c r="ZC80" s="117"/>
      <c r="ZD80" s="117"/>
      <c r="ZE80" s="117"/>
      <c r="ZF80" s="117"/>
      <c r="ZG80" s="117"/>
      <c r="ZH80" s="120"/>
    </row>
    <row r="82" spans="3:684" ht="12" hidden="1" customHeight="1" x14ac:dyDescent="0.25">
      <c r="C82" s="243" t="s">
        <v>679</v>
      </c>
      <c r="D82" s="243"/>
      <c r="E82" s="243" t="s">
        <v>16</v>
      </c>
      <c r="F82" s="243"/>
      <c r="G82" s="243"/>
      <c r="H82" s="243"/>
      <c r="I82" s="243"/>
      <c r="J82" s="243"/>
      <c r="K82" s="243"/>
      <c r="L82" s="243"/>
      <c r="M82" s="243"/>
      <c r="N82" s="243" t="s">
        <v>679</v>
      </c>
      <c r="O82" s="243"/>
      <c r="P82" s="243"/>
      <c r="Q82" s="243" t="s">
        <v>680</v>
      </c>
      <c r="R82" s="243"/>
      <c r="S82" s="243"/>
      <c r="T82" s="243"/>
      <c r="U82" s="243"/>
      <c r="V82" s="243"/>
      <c r="W82" s="244" t="s">
        <v>17</v>
      </c>
      <c r="X82" s="244"/>
      <c r="Y82" s="244"/>
      <c r="Z82" s="244"/>
      <c r="AA82" s="244"/>
      <c r="AB82" s="244"/>
      <c r="AC82" s="244"/>
      <c r="AD82" s="245" t="s">
        <v>701</v>
      </c>
      <c r="AE82" s="246"/>
      <c r="AF82" s="246"/>
      <c r="AG82" s="246"/>
      <c r="AH82" s="246"/>
      <c r="AI82" s="246"/>
      <c r="AJ82" s="246"/>
      <c r="AK82" s="247"/>
      <c r="AL82" s="245" t="s">
        <v>702</v>
      </c>
      <c r="AM82" s="246"/>
      <c r="AN82" s="246"/>
      <c r="AO82" s="246"/>
      <c r="AP82" s="247"/>
      <c r="AQ82" s="248" t="s">
        <v>774</v>
      </c>
      <c r="AR82" s="249"/>
      <c r="AS82" s="249"/>
      <c r="AT82" s="250"/>
      <c r="AU82" s="248" t="s">
        <v>18</v>
      </c>
      <c r="AV82" s="250"/>
      <c r="AW82" s="245" t="s">
        <v>763</v>
      </c>
      <c r="AX82" s="246"/>
      <c r="AY82" s="247"/>
      <c r="AZ82" s="248" t="s">
        <v>19</v>
      </c>
      <c r="BA82" s="250"/>
      <c r="BB82" s="243" t="s">
        <v>20</v>
      </c>
      <c r="BC82" s="243"/>
      <c r="BD82" s="243"/>
      <c r="BE82" s="243"/>
      <c r="BH82" s="243" t="s">
        <v>679</v>
      </c>
      <c r="BI82" s="243"/>
      <c r="BJ82" s="243" t="s">
        <v>16</v>
      </c>
      <c r="BK82" s="243"/>
      <c r="BL82" s="243"/>
      <c r="BM82" s="243"/>
      <c r="BN82" s="243"/>
      <c r="BO82" s="243"/>
      <c r="BP82" s="243"/>
      <c r="BQ82" s="243"/>
      <c r="BR82" s="243"/>
      <c r="BS82" s="243" t="s">
        <v>679</v>
      </c>
      <c r="BT82" s="243"/>
      <c r="BU82" s="243"/>
      <c r="BV82" s="243" t="s">
        <v>680</v>
      </c>
      <c r="BW82" s="243"/>
      <c r="BX82" s="243"/>
      <c r="BY82" s="243"/>
      <c r="BZ82" s="243"/>
      <c r="CA82" s="243"/>
      <c r="CB82" s="244" t="s">
        <v>17</v>
      </c>
      <c r="CC82" s="244"/>
      <c r="CD82" s="244"/>
      <c r="CE82" s="244"/>
      <c r="CF82" s="244"/>
      <c r="CG82" s="244"/>
      <c r="CH82" s="244"/>
      <c r="CI82" s="245" t="s">
        <v>701</v>
      </c>
      <c r="CJ82" s="246"/>
      <c r="CK82" s="246"/>
      <c r="CL82" s="246"/>
      <c r="CM82" s="246"/>
      <c r="CN82" s="246"/>
      <c r="CO82" s="246"/>
      <c r="CP82" s="247"/>
      <c r="CQ82" s="245" t="s">
        <v>702</v>
      </c>
      <c r="CR82" s="246"/>
      <c r="CS82" s="246"/>
      <c r="CT82" s="246"/>
      <c r="CU82" s="247"/>
      <c r="CV82" s="248" t="s">
        <v>774</v>
      </c>
      <c r="CW82" s="249"/>
      <c r="CX82" s="249"/>
      <c r="CY82" s="250"/>
      <c r="CZ82" s="248" t="s">
        <v>18</v>
      </c>
      <c r="DA82" s="250"/>
      <c r="DB82" s="245" t="s">
        <v>763</v>
      </c>
      <c r="DC82" s="246"/>
      <c r="DD82" s="247"/>
      <c r="DE82" s="248" t="s">
        <v>19</v>
      </c>
      <c r="DF82" s="250"/>
      <c r="DG82" s="243" t="s">
        <v>20</v>
      </c>
      <c r="DH82" s="243"/>
      <c r="DI82" s="243"/>
      <c r="DJ82" s="243"/>
      <c r="DM82" s="243" t="s">
        <v>679</v>
      </c>
      <c r="DN82" s="243"/>
      <c r="DO82" s="243" t="s">
        <v>16</v>
      </c>
      <c r="DP82" s="243"/>
      <c r="DQ82" s="243"/>
      <c r="DR82" s="243"/>
      <c r="DS82" s="243"/>
      <c r="DT82" s="243"/>
      <c r="DU82" s="243"/>
      <c r="DV82" s="243"/>
      <c r="DW82" s="243"/>
      <c r="DX82" s="243" t="s">
        <v>679</v>
      </c>
      <c r="DY82" s="243"/>
      <c r="DZ82" s="243"/>
      <c r="EA82" s="243" t="s">
        <v>680</v>
      </c>
      <c r="EB82" s="243"/>
      <c r="EC82" s="243"/>
      <c r="ED82" s="243"/>
      <c r="EE82" s="243"/>
      <c r="EF82" s="243"/>
      <c r="EG82" s="244" t="s">
        <v>17</v>
      </c>
      <c r="EH82" s="244"/>
      <c r="EI82" s="244"/>
      <c r="EJ82" s="244"/>
      <c r="EK82" s="244"/>
      <c r="EL82" s="244"/>
      <c r="EM82" s="244"/>
      <c r="EN82" s="245" t="s">
        <v>701</v>
      </c>
      <c r="EO82" s="246"/>
      <c r="EP82" s="246"/>
      <c r="EQ82" s="246"/>
      <c r="ER82" s="246"/>
      <c r="ES82" s="246"/>
      <c r="ET82" s="246"/>
      <c r="EU82" s="247"/>
      <c r="EV82" s="245" t="s">
        <v>702</v>
      </c>
      <c r="EW82" s="246"/>
      <c r="EX82" s="246"/>
      <c r="EY82" s="246"/>
      <c r="EZ82" s="247"/>
      <c r="FA82" s="248" t="s">
        <v>774</v>
      </c>
      <c r="FB82" s="249"/>
      <c r="FC82" s="249"/>
      <c r="FD82" s="250"/>
      <c r="FE82" s="248" t="s">
        <v>18</v>
      </c>
      <c r="FF82" s="250"/>
      <c r="FG82" s="245" t="s">
        <v>763</v>
      </c>
      <c r="FH82" s="246"/>
      <c r="FI82" s="247"/>
      <c r="FJ82" s="248" t="s">
        <v>19</v>
      </c>
      <c r="FK82" s="250"/>
      <c r="FL82" s="243" t="s">
        <v>20</v>
      </c>
      <c r="FM82" s="243"/>
      <c r="FN82" s="243"/>
      <c r="FO82" s="243"/>
      <c r="FR82" s="243" t="s">
        <v>679</v>
      </c>
      <c r="FS82" s="243"/>
      <c r="FT82" s="243" t="s">
        <v>16</v>
      </c>
      <c r="FU82" s="243"/>
      <c r="FV82" s="243"/>
      <c r="FW82" s="243"/>
      <c r="FX82" s="243"/>
      <c r="FY82" s="243"/>
      <c r="FZ82" s="243"/>
      <c r="GA82" s="243"/>
      <c r="GB82" s="243"/>
      <c r="GC82" s="243" t="s">
        <v>679</v>
      </c>
      <c r="GD82" s="243"/>
      <c r="GE82" s="243"/>
      <c r="GF82" s="243" t="s">
        <v>680</v>
      </c>
      <c r="GG82" s="243"/>
      <c r="GH82" s="243"/>
      <c r="GI82" s="243"/>
      <c r="GJ82" s="243"/>
      <c r="GK82" s="243"/>
      <c r="GL82" s="244" t="s">
        <v>17</v>
      </c>
      <c r="GM82" s="244"/>
      <c r="GN82" s="244"/>
      <c r="GO82" s="244"/>
      <c r="GP82" s="244"/>
      <c r="GQ82" s="244"/>
      <c r="GR82" s="244"/>
      <c r="GS82" s="245" t="s">
        <v>701</v>
      </c>
      <c r="GT82" s="246"/>
      <c r="GU82" s="246"/>
      <c r="GV82" s="246"/>
      <c r="GW82" s="246"/>
      <c r="GX82" s="246"/>
      <c r="GY82" s="246"/>
      <c r="GZ82" s="247"/>
      <c r="HA82" s="245" t="s">
        <v>702</v>
      </c>
      <c r="HB82" s="246"/>
      <c r="HC82" s="246"/>
      <c r="HD82" s="246"/>
      <c r="HE82" s="247"/>
      <c r="HF82" s="248" t="s">
        <v>774</v>
      </c>
      <c r="HG82" s="249"/>
      <c r="HH82" s="249"/>
      <c r="HI82" s="250"/>
      <c r="HJ82" s="248" t="s">
        <v>18</v>
      </c>
      <c r="HK82" s="250"/>
      <c r="HL82" s="245" t="s">
        <v>763</v>
      </c>
      <c r="HM82" s="246"/>
      <c r="HN82" s="247"/>
      <c r="HO82" s="248" t="s">
        <v>19</v>
      </c>
      <c r="HP82" s="250"/>
      <c r="HQ82" s="243" t="s">
        <v>20</v>
      </c>
      <c r="HR82" s="243"/>
      <c r="HS82" s="243"/>
      <c r="HT82" s="243"/>
      <c r="HW82" s="243" t="s">
        <v>679</v>
      </c>
      <c r="HX82" s="243"/>
      <c r="HY82" s="243" t="s">
        <v>16</v>
      </c>
      <c r="HZ82" s="243"/>
      <c r="IA82" s="243"/>
      <c r="IB82" s="243"/>
      <c r="IC82" s="243"/>
      <c r="ID82" s="243"/>
      <c r="IE82" s="243"/>
      <c r="IF82" s="243"/>
      <c r="IG82" s="243"/>
      <c r="IH82" s="243" t="s">
        <v>679</v>
      </c>
      <c r="II82" s="243"/>
      <c r="IJ82" s="243"/>
      <c r="IK82" s="243" t="s">
        <v>680</v>
      </c>
      <c r="IL82" s="243"/>
      <c r="IM82" s="243"/>
      <c r="IN82" s="243"/>
      <c r="IO82" s="243"/>
      <c r="IP82" s="243"/>
      <c r="IQ82" s="244" t="s">
        <v>17</v>
      </c>
      <c r="IR82" s="244"/>
      <c r="IS82" s="244"/>
      <c r="IT82" s="244"/>
      <c r="IU82" s="244"/>
      <c r="IV82" s="244"/>
      <c r="IW82" s="244"/>
      <c r="IX82" s="245" t="s">
        <v>701</v>
      </c>
      <c r="IY82" s="246"/>
      <c r="IZ82" s="246"/>
      <c r="JA82" s="246"/>
      <c r="JB82" s="246"/>
      <c r="JC82" s="246"/>
      <c r="JD82" s="246"/>
      <c r="JE82" s="247"/>
      <c r="JF82" s="245" t="s">
        <v>702</v>
      </c>
      <c r="JG82" s="246"/>
      <c r="JH82" s="246"/>
      <c r="JI82" s="246"/>
      <c r="JJ82" s="247"/>
      <c r="JK82" s="248" t="s">
        <v>774</v>
      </c>
      <c r="JL82" s="249"/>
      <c r="JM82" s="249"/>
      <c r="JN82" s="250"/>
      <c r="JO82" s="248" t="s">
        <v>18</v>
      </c>
      <c r="JP82" s="250"/>
      <c r="JQ82" s="245" t="s">
        <v>763</v>
      </c>
      <c r="JR82" s="246"/>
      <c r="JS82" s="247"/>
      <c r="JT82" s="248" t="s">
        <v>19</v>
      </c>
      <c r="JU82" s="250"/>
      <c r="JV82" s="243" t="s">
        <v>20</v>
      </c>
      <c r="JW82" s="243"/>
      <c r="JX82" s="243"/>
      <c r="JY82" s="243"/>
      <c r="KB82" s="243" t="s">
        <v>679</v>
      </c>
      <c r="KC82" s="243"/>
      <c r="KD82" s="243" t="s">
        <v>16</v>
      </c>
      <c r="KE82" s="243"/>
      <c r="KF82" s="243"/>
      <c r="KG82" s="243"/>
      <c r="KH82" s="243"/>
      <c r="KI82" s="243"/>
      <c r="KJ82" s="243"/>
      <c r="KK82" s="243"/>
      <c r="KL82" s="243"/>
      <c r="KM82" s="243" t="s">
        <v>679</v>
      </c>
      <c r="KN82" s="243"/>
      <c r="KO82" s="243"/>
      <c r="KP82" s="243" t="s">
        <v>680</v>
      </c>
      <c r="KQ82" s="243"/>
      <c r="KR82" s="243"/>
      <c r="KS82" s="243"/>
      <c r="KT82" s="243"/>
      <c r="KU82" s="243"/>
      <c r="KV82" s="244" t="s">
        <v>17</v>
      </c>
      <c r="KW82" s="244"/>
      <c r="KX82" s="244"/>
      <c r="KY82" s="244"/>
      <c r="KZ82" s="244"/>
      <c r="LA82" s="244"/>
      <c r="LB82" s="244"/>
      <c r="LC82" s="245" t="s">
        <v>701</v>
      </c>
      <c r="LD82" s="246"/>
      <c r="LE82" s="246"/>
      <c r="LF82" s="246"/>
      <c r="LG82" s="246"/>
      <c r="LH82" s="246"/>
      <c r="LI82" s="246"/>
      <c r="LJ82" s="247"/>
      <c r="LK82" s="245" t="s">
        <v>702</v>
      </c>
      <c r="LL82" s="246"/>
      <c r="LM82" s="246"/>
      <c r="LN82" s="246"/>
      <c r="LO82" s="247"/>
      <c r="LP82" s="248" t="s">
        <v>774</v>
      </c>
      <c r="LQ82" s="249"/>
      <c r="LR82" s="249"/>
      <c r="LS82" s="250"/>
      <c r="LT82" s="248" t="s">
        <v>18</v>
      </c>
      <c r="LU82" s="250"/>
      <c r="LV82" s="245" t="s">
        <v>763</v>
      </c>
      <c r="LW82" s="246"/>
      <c r="LX82" s="247"/>
      <c r="LY82" s="248" t="s">
        <v>19</v>
      </c>
      <c r="LZ82" s="250"/>
      <c r="MA82" s="243" t="s">
        <v>20</v>
      </c>
      <c r="MB82" s="243"/>
      <c r="MC82" s="243"/>
      <c r="MD82" s="243"/>
      <c r="MG82" s="243" t="s">
        <v>679</v>
      </c>
      <c r="MH82" s="243"/>
      <c r="MI82" s="243" t="s">
        <v>16</v>
      </c>
      <c r="MJ82" s="243"/>
      <c r="MK82" s="243"/>
      <c r="ML82" s="243"/>
      <c r="MM82" s="243"/>
      <c r="MN82" s="243"/>
      <c r="MO82" s="243"/>
      <c r="MP82" s="243"/>
      <c r="MQ82" s="243"/>
      <c r="MR82" s="243" t="s">
        <v>679</v>
      </c>
      <c r="MS82" s="243"/>
      <c r="MT82" s="243"/>
      <c r="MU82" s="243" t="s">
        <v>680</v>
      </c>
      <c r="MV82" s="243"/>
      <c r="MW82" s="243"/>
      <c r="MX82" s="243"/>
      <c r="MY82" s="243"/>
      <c r="MZ82" s="243"/>
      <c r="NA82" s="244" t="s">
        <v>17</v>
      </c>
      <c r="NB82" s="244"/>
      <c r="NC82" s="244"/>
      <c r="ND82" s="244"/>
      <c r="NE82" s="244"/>
      <c r="NF82" s="244"/>
      <c r="NG82" s="244"/>
      <c r="NH82" s="245" t="s">
        <v>701</v>
      </c>
      <c r="NI82" s="246"/>
      <c r="NJ82" s="246"/>
      <c r="NK82" s="246"/>
      <c r="NL82" s="246"/>
      <c r="NM82" s="246"/>
      <c r="NN82" s="246"/>
      <c r="NO82" s="247"/>
      <c r="NP82" s="245" t="s">
        <v>702</v>
      </c>
      <c r="NQ82" s="246"/>
      <c r="NR82" s="246"/>
      <c r="NS82" s="246"/>
      <c r="NT82" s="247"/>
      <c r="NU82" s="248" t="s">
        <v>774</v>
      </c>
      <c r="NV82" s="249"/>
      <c r="NW82" s="249"/>
      <c r="NX82" s="250"/>
      <c r="NY82" s="248" t="s">
        <v>18</v>
      </c>
      <c r="NZ82" s="250"/>
      <c r="OA82" s="245" t="s">
        <v>763</v>
      </c>
      <c r="OB82" s="246"/>
      <c r="OC82" s="247"/>
      <c r="OD82" s="248" t="s">
        <v>19</v>
      </c>
      <c r="OE82" s="250"/>
      <c r="OF82" s="243" t="s">
        <v>20</v>
      </c>
      <c r="OG82" s="243"/>
      <c r="OH82" s="243"/>
      <c r="OI82" s="243"/>
      <c r="OL82" s="243" t="s">
        <v>679</v>
      </c>
      <c r="OM82" s="243"/>
      <c r="ON82" s="243" t="s">
        <v>16</v>
      </c>
      <c r="OO82" s="243"/>
      <c r="OP82" s="243"/>
      <c r="OQ82" s="243"/>
      <c r="OR82" s="243"/>
      <c r="OS82" s="243"/>
      <c r="OT82" s="243"/>
      <c r="OU82" s="243"/>
      <c r="OV82" s="243"/>
      <c r="OW82" s="243" t="s">
        <v>679</v>
      </c>
      <c r="OX82" s="243"/>
      <c r="OY82" s="243"/>
      <c r="OZ82" s="243" t="s">
        <v>680</v>
      </c>
      <c r="PA82" s="243"/>
      <c r="PB82" s="243"/>
      <c r="PC82" s="243"/>
      <c r="PD82" s="243"/>
      <c r="PE82" s="243"/>
      <c r="PF82" s="244" t="s">
        <v>17</v>
      </c>
      <c r="PG82" s="244"/>
      <c r="PH82" s="244"/>
      <c r="PI82" s="244"/>
      <c r="PJ82" s="244"/>
      <c r="PK82" s="244"/>
      <c r="PL82" s="244"/>
      <c r="PM82" s="245" t="s">
        <v>701</v>
      </c>
      <c r="PN82" s="246"/>
      <c r="PO82" s="246"/>
      <c r="PP82" s="246"/>
      <c r="PQ82" s="246"/>
      <c r="PR82" s="246"/>
      <c r="PS82" s="246"/>
      <c r="PT82" s="247"/>
      <c r="PU82" s="245" t="s">
        <v>702</v>
      </c>
      <c r="PV82" s="246"/>
      <c r="PW82" s="246"/>
      <c r="PX82" s="246"/>
      <c r="PY82" s="247"/>
      <c r="PZ82" s="248" t="s">
        <v>774</v>
      </c>
      <c r="QA82" s="249"/>
      <c r="QB82" s="249"/>
      <c r="QC82" s="250"/>
      <c r="QD82" s="248" t="s">
        <v>18</v>
      </c>
      <c r="QE82" s="250"/>
      <c r="QF82" s="245" t="s">
        <v>763</v>
      </c>
      <c r="QG82" s="246"/>
      <c r="QH82" s="247"/>
      <c r="QI82" s="248" t="s">
        <v>19</v>
      </c>
      <c r="QJ82" s="250"/>
      <c r="QK82" s="243" t="s">
        <v>20</v>
      </c>
      <c r="QL82" s="243"/>
      <c r="QM82" s="243"/>
      <c r="QN82" s="243"/>
      <c r="QQ82" s="243" t="s">
        <v>679</v>
      </c>
      <c r="QR82" s="243"/>
      <c r="QS82" s="243" t="s">
        <v>16</v>
      </c>
      <c r="QT82" s="243"/>
      <c r="QU82" s="243"/>
      <c r="QV82" s="243"/>
      <c r="QW82" s="243"/>
      <c r="QX82" s="243"/>
      <c r="QY82" s="243"/>
      <c r="QZ82" s="243"/>
      <c r="RA82" s="243"/>
      <c r="RB82" s="243" t="s">
        <v>679</v>
      </c>
      <c r="RC82" s="243"/>
      <c r="RD82" s="243"/>
      <c r="RE82" s="243" t="s">
        <v>680</v>
      </c>
      <c r="RF82" s="243"/>
      <c r="RG82" s="243"/>
      <c r="RH82" s="243"/>
      <c r="RI82" s="243"/>
      <c r="RJ82" s="243"/>
      <c r="RK82" s="244" t="s">
        <v>17</v>
      </c>
      <c r="RL82" s="244"/>
      <c r="RM82" s="244"/>
      <c r="RN82" s="244"/>
      <c r="RO82" s="244"/>
      <c r="RP82" s="244"/>
      <c r="RQ82" s="244"/>
      <c r="RR82" s="245" t="s">
        <v>701</v>
      </c>
      <c r="RS82" s="246"/>
      <c r="RT82" s="246"/>
      <c r="RU82" s="246"/>
      <c r="RV82" s="246"/>
      <c r="RW82" s="246"/>
      <c r="RX82" s="246"/>
      <c r="RY82" s="247"/>
      <c r="RZ82" s="245" t="s">
        <v>702</v>
      </c>
      <c r="SA82" s="246"/>
      <c r="SB82" s="246"/>
      <c r="SC82" s="246"/>
      <c r="SD82" s="247"/>
      <c r="SE82" s="248" t="s">
        <v>774</v>
      </c>
      <c r="SF82" s="249"/>
      <c r="SG82" s="249"/>
      <c r="SH82" s="250"/>
      <c r="SI82" s="248" t="s">
        <v>18</v>
      </c>
      <c r="SJ82" s="250"/>
      <c r="SK82" s="245" t="s">
        <v>763</v>
      </c>
      <c r="SL82" s="246"/>
      <c r="SM82" s="247"/>
      <c r="SN82" s="248" t="s">
        <v>19</v>
      </c>
      <c r="SO82" s="250"/>
      <c r="SP82" s="243" t="s">
        <v>20</v>
      </c>
      <c r="SQ82" s="243"/>
      <c r="SR82" s="243"/>
      <c r="SS82" s="243"/>
      <c r="SV82" s="243" t="s">
        <v>679</v>
      </c>
      <c r="SW82" s="243"/>
      <c r="SX82" s="243" t="s">
        <v>16</v>
      </c>
      <c r="SY82" s="243"/>
      <c r="SZ82" s="243"/>
      <c r="TA82" s="243"/>
      <c r="TB82" s="243"/>
      <c r="TC82" s="243"/>
      <c r="TD82" s="243"/>
      <c r="TE82" s="243"/>
      <c r="TF82" s="243"/>
      <c r="TG82" s="243" t="s">
        <v>679</v>
      </c>
      <c r="TH82" s="243"/>
      <c r="TI82" s="243"/>
      <c r="TJ82" s="243" t="s">
        <v>680</v>
      </c>
      <c r="TK82" s="243"/>
      <c r="TL82" s="243"/>
      <c r="TM82" s="243"/>
      <c r="TN82" s="243"/>
      <c r="TO82" s="243"/>
      <c r="TP82" s="244" t="s">
        <v>17</v>
      </c>
      <c r="TQ82" s="244"/>
      <c r="TR82" s="244"/>
      <c r="TS82" s="244"/>
      <c r="TT82" s="244"/>
      <c r="TU82" s="244"/>
      <c r="TV82" s="244"/>
      <c r="TW82" s="245" t="s">
        <v>701</v>
      </c>
      <c r="TX82" s="246"/>
      <c r="TY82" s="246"/>
      <c r="TZ82" s="246"/>
      <c r="UA82" s="246"/>
      <c r="UB82" s="246"/>
      <c r="UC82" s="246"/>
      <c r="UD82" s="247"/>
      <c r="UE82" s="245" t="s">
        <v>702</v>
      </c>
      <c r="UF82" s="246"/>
      <c r="UG82" s="246"/>
      <c r="UH82" s="246"/>
      <c r="UI82" s="247"/>
      <c r="UJ82" s="248" t="s">
        <v>774</v>
      </c>
      <c r="UK82" s="249"/>
      <c r="UL82" s="249"/>
      <c r="UM82" s="250"/>
      <c r="UN82" s="248" t="s">
        <v>18</v>
      </c>
      <c r="UO82" s="250"/>
      <c r="UP82" s="245" t="s">
        <v>763</v>
      </c>
      <c r="UQ82" s="246"/>
      <c r="UR82" s="247"/>
      <c r="US82" s="248" t="s">
        <v>19</v>
      </c>
      <c r="UT82" s="250"/>
      <c r="UU82" s="243" t="s">
        <v>20</v>
      </c>
      <c r="UV82" s="243"/>
      <c r="UW82" s="243"/>
      <c r="UX82" s="243"/>
      <c r="VA82" s="243" t="s">
        <v>679</v>
      </c>
      <c r="VB82" s="243"/>
      <c r="VC82" s="243" t="s">
        <v>16</v>
      </c>
      <c r="VD82" s="243"/>
      <c r="VE82" s="243"/>
      <c r="VF82" s="243"/>
      <c r="VG82" s="243"/>
      <c r="VH82" s="243"/>
      <c r="VI82" s="243"/>
      <c r="VJ82" s="243"/>
      <c r="VK82" s="243"/>
      <c r="VL82" s="243" t="s">
        <v>679</v>
      </c>
      <c r="VM82" s="243"/>
      <c r="VN82" s="243"/>
      <c r="VO82" s="243" t="s">
        <v>680</v>
      </c>
      <c r="VP82" s="243"/>
      <c r="VQ82" s="243"/>
      <c r="VR82" s="243"/>
      <c r="VS82" s="243"/>
      <c r="VT82" s="243"/>
      <c r="VU82" s="244" t="s">
        <v>17</v>
      </c>
      <c r="VV82" s="244"/>
      <c r="VW82" s="244"/>
      <c r="VX82" s="244"/>
      <c r="VY82" s="244"/>
      <c r="VZ82" s="244"/>
      <c r="WA82" s="244"/>
      <c r="WB82" s="245" t="s">
        <v>701</v>
      </c>
      <c r="WC82" s="246"/>
      <c r="WD82" s="246"/>
      <c r="WE82" s="246"/>
      <c r="WF82" s="246"/>
      <c r="WG82" s="246"/>
      <c r="WH82" s="246"/>
      <c r="WI82" s="247"/>
      <c r="WJ82" s="245" t="s">
        <v>702</v>
      </c>
      <c r="WK82" s="246"/>
      <c r="WL82" s="246"/>
      <c r="WM82" s="246"/>
      <c r="WN82" s="247"/>
      <c r="WO82" s="248" t="s">
        <v>774</v>
      </c>
      <c r="WP82" s="249"/>
      <c r="WQ82" s="249"/>
      <c r="WR82" s="250"/>
      <c r="WS82" s="248" t="s">
        <v>18</v>
      </c>
      <c r="WT82" s="250"/>
      <c r="WU82" s="245" t="s">
        <v>763</v>
      </c>
      <c r="WV82" s="246"/>
      <c r="WW82" s="247"/>
      <c r="WX82" s="248" t="s">
        <v>19</v>
      </c>
      <c r="WY82" s="250"/>
      <c r="WZ82" s="243" t="s">
        <v>20</v>
      </c>
      <c r="XA82" s="243"/>
      <c r="XB82" s="243"/>
      <c r="XC82" s="243"/>
      <c r="XF82" s="243" t="s">
        <v>679</v>
      </c>
      <c r="XG82" s="243"/>
      <c r="XH82" s="243" t="s">
        <v>16</v>
      </c>
      <c r="XI82" s="243"/>
      <c r="XJ82" s="243"/>
      <c r="XK82" s="243"/>
      <c r="XL82" s="243"/>
      <c r="XM82" s="243"/>
      <c r="XN82" s="243"/>
      <c r="XO82" s="243"/>
      <c r="XP82" s="243"/>
      <c r="XQ82" s="243" t="s">
        <v>679</v>
      </c>
      <c r="XR82" s="243"/>
      <c r="XS82" s="243"/>
      <c r="XT82" s="243" t="s">
        <v>680</v>
      </c>
      <c r="XU82" s="243"/>
      <c r="XV82" s="243"/>
      <c r="XW82" s="243"/>
      <c r="XX82" s="243"/>
      <c r="XY82" s="243"/>
      <c r="XZ82" s="244" t="s">
        <v>17</v>
      </c>
      <c r="YA82" s="244"/>
      <c r="YB82" s="244"/>
      <c r="YC82" s="244"/>
      <c r="YD82" s="244"/>
      <c r="YE82" s="244"/>
      <c r="YF82" s="244"/>
      <c r="YG82" s="245" t="s">
        <v>701</v>
      </c>
      <c r="YH82" s="246"/>
      <c r="YI82" s="246"/>
      <c r="YJ82" s="246"/>
      <c r="YK82" s="246"/>
      <c r="YL82" s="246"/>
      <c r="YM82" s="246"/>
      <c r="YN82" s="247"/>
      <c r="YO82" s="245" t="s">
        <v>702</v>
      </c>
      <c r="YP82" s="246"/>
      <c r="YQ82" s="246"/>
      <c r="YR82" s="246"/>
      <c r="YS82" s="247"/>
      <c r="YT82" s="248" t="s">
        <v>774</v>
      </c>
      <c r="YU82" s="249"/>
      <c r="YV82" s="249"/>
      <c r="YW82" s="250"/>
      <c r="YX82" s="248" t="s">
        <v>18</v>
      </c>
      <c r="YY82" s="250"/>
      <c r="YZ82" s="245" t="s">
        <v>763</v>
      </c>
      <c r="ZA82" s="246"/>
      <c r="ZB82" s="247"/>
      <c r="ZC82" s="248" t="s">
        <v>19</v>
      </c>
      <c r="ZD82" s="250"/>
      <c r="ZE82" s="243" t="s">
        <v>20</v>
      </c>
      <c r="ZF82" s="243"/>
      <c r="ZG82" s="243"/>
      <c r="ZH82" s="243"/>
    </row>
    <row r="83" spans="3:684" ht="10.15" hidden="1" customHeight="1" x14ac:dyDescent="0.25">
      <c r="C83" s="241" t="str">
        <f>C10</f>
        <v>1.1</v>
      </c>
      <c r="D83" s="241"/>
      <c r="E83" s="241" t="str">
        <f>E10</f>
        <v/>
      </c>
      <c r="F83" s="241"/>
      <c r="G83" s="241"/>
      <c r="H83" s="241"/>
      <c r="I83" s="241"/>
      <c r="J83" s="241"/>
      <c r="K83" s="241"/>
      <c r="L83" s="241"/>
      <c r="M83" s="241"/>
      <c r="N83" s="241" t="str">
        <f>N10</f>
        <v>1.1.1</v>
      </c>
      <c r="O83" s="241"/>
      <c r="P83" s="241"/>
      <c r="Q83" s="241" t="str">
        <f>Q10</f>
        <v>Exemplo</v>
      </c>
      <c r="R83" s="241"/>
      <c r="S83" s="241"/>
      <c r="T83" s="241"/>
      <c r="U83" s="241"/>
      <c r="V83" s="241"/>
      <c r="W83" s="241" t="str">
        <f>W10</f>
        <v>Exemplo</v>
      </c>
      <c r="X83" s="241"/>
      <c r="Y83" s="241"/>
      <c r="Z83" s="241"/>
      <c r="AA83" s="241"/>
      <c r="AB83" s="241"/>
      <c r="AC83" s="241"/>
      <c r="AD83" s="242" t="str">
        <f>AD10</f>
        <v>Capital</v>
      </c>
      <c r="AE83" s="242"/>
      <c r="AF83" s="242"/>
      <c r="AG83" s="242"/>
      <c r="AH83" s="242"/>
      <c r="AI83" s="242"/>
      <c r="AJ83" s="242"/>
      <c r="AK83" s="242"/>
      <c r="AL83" s="242" t="str">
        <f>AL10</f>
        <v>Amplificador</v>
      </c>
      <c r="AM83" s="242"/>
      <c r="AN83" s="242"/>
      <c r="AO83" s="242"/>
      <c r="AP83" s="242"/>
      <c r="AQ83" s="241" t="str">
        <f>AQ10</f>
        <v>PTRF Grêmios</v>
      </c>
      <c r="AR83" s="241"/>
      <c r="AS83" s="241"/>
      <c r="AT83" s="241"/>
      <c r="AU83" s="241" t="str">
        <f>AU10</f>
        <v>Unid</v>
      </c>
      <c r="AV83" s="241"/>
      <c r="AW83" s="241">
        <f>AW10</f>
        <v>1000</v>
      </c>
      <c r="AX83" s="241"/>
      <c r="AY83" s="241"/>
      <c r="AZ83" s="241">
        <f>AZ10</f>
        <v>1</v>
      </c>
      <c r="BA83" s="241"/>
      <c r="BB83" s="253">
        <f>BB10</f>
        <v>1000</v>
      </c>
      <c r="BC83" s="241"/>
      <c r="BD83" s="241"/>
      <c r="BE83" s="241"/>
      <c r="BH83" s="241" t="str">
        <f>BH10</f>
        <v>2.1</v>
      </c>
      <c r="BI83" s="241"/>
      <c r="BJ83" s="241" t="str">
        <f>BJ10</f>
        <v/>
      </c>
      <c r="BK83" s="241"/>
      <c r="BL83" s="241"/>
      <c r="BM83" s="241"/>
      <c r="BN83" s="241"/>
      <c r="BO83" s="241"/>
      <c r="BP83" s="241"/>
      <c r="BQ83" s="241"/>
      <c r="BR83" s="241"/>
      <c r="BS83" s="241" t="str">
        <f>BS10</f>
        <v>2.1.1</v>
      </c>
      <c r="BT83" s="241"/>
      <c r="BU83" s="241"/>
      <c r="BV83" s="241">
        <f>BV10</f>
        <v>0</v>
      </c>
      <c r="BW83" s="241"/>
      <c r="BX83" s="241"/>
      <c r="BY83" s="241"/>
      <c r="BZ83" s="241"/>
      <c r="CA83" s="241"/>
      <c r="CB83" s="241">
        <f>CB10</f>
        <v>0</v>
      </c>
      <c r="CC83" s="241"/>
      <c r="CD83" s="241"/>
      <c r="CE83" s="241"/>
      <c r="CF83" s="241"/>
      <c r="CG83" s="241"/>
      <c r="CH83" s="241"/>
      <c r="CI83" s="242">
        <f>CI10</f>
        <v>0</v>
      </c>
      <c r="CJ83" s="242"/>
      <c r="CK83" s="242"/>
      <c r="CL83" s="242"/>
      <c r="CM83" s="242"/>
      <c r="CN83" s="242"/>
      <c r="CO83" s="242"/>
      <c r="CP83" s="242"/>
      <c r="CQ83" s="242">
        <f>CQ10</f>
        <v>0</v>
      </c>
      <c r="CR83" s="242"/>
      <c r="CS83" s="242"/>
      <c r="CT83" s="242"/>
      <c r="CU83" s="242"/>
      <c r="CV83" s="241">
        <f>CV10</f>
        <v>0</v>
      </c>
      <c r="CW83" s="241"/>
      <c r="CX83" s="241"/>
      <c r="CY83" s="241"/>
      <c r="CZ83" s="241">
        <f>CZ10</f>
        <v>0</v>
      </c>
      <c r="DA83" s="241"/>
      <c r="DB83" s="241">
        <f>DB10</f>
        <v>0</v>
      </c>
      <c r="DC83" s="241"/>
      <c r="DD83" s="241"/>
      <c r="DE83" s="241">
        <f>DE10</f>
        <v>0</v>
      </c>
      <c r="DF83" s="241"/>
      <c r="DG83" s="253">
        <f>DG10</f>
        <v>0</v>
      </c>
      <c r="DH83" s="241"/>
      <c r="DI83" s="241"/>
      <c r="DJ83" s="241"/>
      <c r="DM83" s="241" t="str">
        <f>DM10</f>
        <v>3.1</v>
      </c>
      <c r="DN83" s="241"/>
      <c r="DO83" s="241" t="str">
        <f>DO10</f>
        <v/>
      </c>
      <c r="DP83" s="241"/>
      <c r="DQ83" s="241"/>
      <c r="DR83" s="241"/>
      <c r="DS83" s="241"/>
      <c r="DT83" s="241"/>
      <c r="DU83" s="241"/>
      <c r="DV83" s="241"/>
      <c r="DW83" s="241"/>
      <c r="DX83" s="241" t="str">
        <f>DX10</f>
        <v>3.1.1</v>
      </c>
      <c r="DY83" s="241"/>
      <c r="DZ83" s="241"/>
      <c r="EA83" s="241">
        <f>EA10</f>
        <v>0</v>
      </c>
      <c r="EB83" s="241"/>
      <c r="EC83" s="241"/>
      <c r="ED83" s="241"/>
      <c r="EE83" s="241"/>
      <c r="EF83" s="241"/>
      <c r="EG83" s="241">
        <f>EG10</f>
        <v>0</v>
      </c>
      <c r="EH83" s="241"/>
      <c r="EI83" s="241"/>
      <c r="EJ83" s="241"/>
      <c r="EK83" s="241"/>
      <c r="EL83" s="241"/>
      <c r="EM83" s="241"/>
      <c r="EN83" s="242">
        <f>EN10</f>
        <v>0</v>
      </c>
      <c r="EO83" s="242"/>
      <c r="EP83" s="242"/>
      <c r="EQ83" s="242"/>
      <c r="ER83" s="242"/>
      <c r="ES83" s="242"/>
      <c r="ET83" s="242"/>
      <c r="EU83" s="242"/>
      <c r="EV83" s="242">
        <f>EV10</f>
        <v>0</v>
      </c>
      <c r="EW83" s="242"/>
      <c r="EX83" s="242"/>
      <c r="EY83" s="242"/>
      <c r="EZ83" s="242"/>
      <c r="FA83" s="241">
        <f>FA10</f>
        <v>0</v>
      </c>
      <c r="FB83" s="241"/>
      <c r="FC83" s="241"/>
      <c r="FD83" s="241"/>
      <c r="FE83" s="241">
        <f>FE10</f>
        <v>0</v>
      </c>
      <c r="FF83" s="241"/>
      <c r="FG83" s="241">
        <f>FG10</f>
        <v>0</v>
      </c>
      <c r="FH83" s="241"/>
      <c r="FI83" s="241"/>
      <c r="FJ83" s="241">
        <f>FJ10</f>
        <v>0</v>
      </c>
      <c r="FK83" s="241"/>
      <c r="FL83" s="253">
        <f>FL10</f>
        <v>0</v>
      </c>
      <c r="FM83" s="241"/>
      <c r="FN83" s="241"/>
      <c r="FO83" s="241"/>
      <c r="FR83" s="241" t="str">
        <f>FR10</f>
        <v>4.1</v>
      </c>
      <c r="FS83" s="241"/>
      <c r="FT83" s="241" t="str">
        <f>FT10</f>
        <v/>
      </c>
      <c r="FU83" s="241"/>
      <c r="FV83" s="241"/>
      <c r="FW83" s="241"/>
      <c r="FX83" s="241"/>
      <c r="FY83" s="241"/>
      <c r="FZ83" s="241"/>
      <c r="GA83" s="241"/>
      <c r="GB83" s="241"/>
      <c r="GC83" s="241" t="str">
        <f>GC10</f>
        <v>4.1.1</v>
      </c>
      <c r="GD83" s="241"/>
      <c r="GE83" s="241"/>
      <c r="GF83" s="241">
        <f>GF10</f>
        <v>0</v>
      </c>
      <c r="GG83" s="241"/>
      <c r="GH83" s="241"/>
      <c r="GI83" s="241"/>
      <c r="GJ83" s="241"/>
      <c r="GK83" s="241"/>
      <c r="GL83" s="241">
        <f>GL10</f>
        <v>0</v>
      </c>
      <c r="GM83" s="241"/>
      <c r="GN83" s="241"/>
      <c r="GO83" s="241"/>
      <c r="GP83" s="241"/>
      <c r="GQ83" s="241"/>
      <c r="GR83" s="241"/>
      <c r="GS83" s="242">
        <f>GS10</f>
        <v>0</v>
      </c>
      <c r="GT83" s="242"/>
      <c r="GU83" s="242"/>
      <c r="GV83" s="242"/>
      <c r="GW83" s="242"/>
      <c r="GX83" s="242"/>
      <c r="GY83" s="242"/>
      <c r="GZ83" s="242"/>
      <c r="HA83" s="242">
        <f>HA10</f>
        <v>0</v>
      </c>
      <c r="HB83" s="242"/>
      <c r="HC83" s="242"/>
      <c r="HD83" s="242"/>
      <c r="HE83" s="242"/>
      <c r="HF83" s="241">
        <f>HF10</f>
        <v>0</v>
      </c>
      <c r="HG83" s="241"/>
      <c r="HH83" s="241"/>
      <c r="HI83" s="241"/>
      <c r="HJ83" s="241">
        <f>HJ10</f>
        <v>0</v>
      </c>
      <c r="HK83" s="241"/>
      <c r="HL83" s="241">
        <f>HL10</f>
        <v>0</v>
      </c>
      <c r="HM83" s="241"/>
      <c r="HN83" s="241"/>
      <c r="HO83" s="241">
        <f>HO10</f>
        <v>0</v>
      </c>
      <c r="HP83" s="241"/>
      <c r="HQ83" s="253">
        <f>HQ10</f>
        <v>0</v>
      </c>
      <c r="HR83" s="241"/>
      <c r="HS83" s="241"/>
      <c r="HT83" s="241"/>
      <c r="HW83" s="241" t="str">
        <f>HW10</f>
        <v>5.1</v>
      </c>
      <c r="HX83" s="241"/>
      <c r="HY83" s="241" t="str">
        <f>HY10</f>
        <v/>
      </c>
      <c r="HZ83" s="241"/>
      <c r="IA83" s="241"/>
      <c r="IB83" s="241"/>
      <c r="IC83" s="241"/>
      <c r="ID83" s="241"/>
      <c r="IE83" s="241"/>
      <c r="IF83" s="241"/>
      <c r="IG83" s="241"/>
      <c r="IH83" s="241" t="str">
        <f>IH10</f>
        <v>5.1.1</v>
      </c>
      <c r="II83" s="241"/>
      <c r="IJ83" s="241"/>
      <c r="IK83" s="241">
        <f>IK10</f>
        <v>0</v>
      </c>
      <c r="IL83" s="241"/>
      <c r="IM83" s="241"/>
      <c r="IN83" s="241"/>
      <c r="IO83" s="241"/>
      <c r="IP83" s="241"/>
      <c r="IQ83" s="241">
        <f>IQ10</f>
        <v>0</v>
      </c>
      <c r="IR83" s="241"/>
      <c r="IS83" s="241"/>
      <c r="IT83" s="241"/>
      <c r="IU83" s="241"/>
      <c r="IV83" s="241"/>
      <c r="IW83" s="241"/>
      <c r="IX83" s="242">
        <f>IX10</f>
        <v>0</v>
      </c>
      <c r="IY83" s="242"/>
      <c r="IZ83" s="242"/>
      <c r="JA83" s="242"/>
      <c r="JB83" s="242"/>
      <c r="JC83" s="242"/>
      <c r="JD83" s="242"/>
      <c r="JE83" s="242"/>
      <c r="JF83" s="242">
        <f>JF10</f>
        <v>0</v>
      </c>
      <c r="JG83" s="242"/>
      <c r="JH83" s="242"/>
      <c r="JI83" s="242"/>
      <c r="JJ83" s="242"/>
      <c r="JK83" s="241">
        <f>JK10</f>
        <v>0</v>
      </c>
      <c r="JL83" s="241"/>
      <c r="JM83" s="241"/>
      <c r="JN83" s="241"/>
      <c r="JO83" s="241">
        <f>JO10</f>
        <v>0</v>
      </c>
      <c r="JP83" s="241"/>
      <c r="JQ83" s="241">
        <f>JQ10</f>
        <v>0</v>
      </c>
      <c r="JR83" s="241"/>
      <c r="JS83" s="241"/>
      <c r="JT83" s="241">
        <f>JT10</f>
        <v>0</v>
      </c>
      <c r="JU83" s="241"/>
      <c r="JV83" s="253">
        <f>JV10</f>
        <v>0</v>
      </c>
      <c r="JW83" s="241"/>
      <c r="JX83" s="241"/>
      <c r="JY83" s="241"/>
      <c r="KB83" s="241" t="str">
        <f>KB10</f>
        <v>6.1</v>
      </c>
      <c r="KC83" s="241"/>
      <c r="KD83" s="241" t="str">
        <f>KD10</f>
        <v/>
      </c>
      <c r="KE83" s="241"/>
      <c r="KF83" s="241"/>
      <c r="KG83" s="241"/>
      <c r="KH83" s="241"/>
      <c r="KI83" s="241"/>
      <c r="KJ83" s="241"/>
      <c r="KK83" s="241"/>
      <c r="KL83" s="241"/>
      <c r="KM83" s="241" t="str">
        <f>KM10</f>
        <v>6.1.1</v>
      </c>
      <c r="KN83" s="241"/>
      <c r="KO83" s="241"/>
      <c r="KP83" s="241">
        <f>KP10</f>
        <v>0</v>
      </c>
      <c r="KQ83" s="241"/>
      <c r="KR83" s="241"/>
      <c r="KS83" s="241"/>
      <c r="KT83" s="241"/>
      <c r="KU83" s="241"/>
      <c r="KV83" s="241">
        <f>KV10</f>
        <v>0</v>
      </c>
      <c r="KW83" s="241"/>
      <c r="KX83" s="241"/>
      <c r="KY83" s="241"/>
      <c r="KZ83" s="241"/>
      <c r="LA83" s="241"/>
      <c r="LB83" s="241"/>
      <c r="LC83" s="242">
        <f>LC10</f>
        <v>0</v>
      </c>
      <c r="LD83" s="242"/>
      <c r="LE83" s="242"/>
      <c r="LF83" s="242"/>
      <c r="LG83" s="242"/>
      <c r="LH83" s="242"/>
      <c r="LI83" s="242"/>
      <c r="LJ83" s="242"/>
      <c r="LK83" s="242">
        <f>LK10</f>
        <v>0</v>
      </c>
      <c r="LL83" s="242"/>
      <c r="LM83" s="242"/>
      <c r="LN83" s="242"/>
      <c r="LO83" s="242"/>
      <c r="LP83" s="241">
        <f>LP10</f>
        <v>0</v>
      </c>
      <c r="LQ83" s="241"/>
      <c r="LR83" s="241"/>
      <c r="LS83" s="241"/>
      <c r="LT83" s="241">
        <f>LT10</f>
        <v>0</v>
      </c>
      <c r="LU83" s="241"/>
      <c r="LV83" s="241">
        <f>LV10</f>
        <v>0</v>
      </c>
      <c r="LW83" s="241"/>
      <c r="LX83" s="241"/>
      <c r="LY83" s="241">
        <f>LY10</f>
        <v>0</v>
      </c>
      <c r="LZ83" s="241"/>
      <c r="MA83" s="253">
        <f>MA10</f>
        <v>0</v>
      </c>
      <c r="MB83" s="241"/>
      <c r="MC83" s="241"/>
      <c r="MD83" s="241"/>
      <c r="MG83" s="241" t="str">
        <f>MG10</f>
        <v>7.1</v>
      </c>
      <c r="MH83" s="241"/>
      <c r="MI83" s="241" t="str">
        <f>MI10</f>
        <v/>
      </c>
      <c r="MJ83" s="241"/>
      <c r="MK83" s="241"/>
      <c r="ML83" s="241"/>
      <c r="MM83" s="241"/>
      <c r="MN83" s="241"/>
      <c r="MO83" s="241"/>
      <c r="MP83" s="241"/>
      <c r="MQ83" s="241"/>
      <c r="MR83" s="241" t="str">
        <f>MR10</f>
        <v>7.1.1</v>
      </c>
      <c r="MS83" s="241"/>
      <c r="MT83" s="241"/>
      <c r="MU83" s="241">
        <f>MU10</f>
        <v>0</v>
      </c>
      <c r="MV83" s="241"/>
      <c r="MW83" s="241"/>
      <c r="MX83" s="241"/>
      <c r="MY83" s="241"/>
      <c r="MZ83" s="241"/>
      <c r="NA83" s="241">
        <f>NA10</f>
        <v>0</v>
      </c>
      <c r="NB83" s="241"/>
      <c r="NC83" s="241"/>
      <c r="ND83" s="241"/>
      <c r="NE83" s="241"/>
      <c r="NF83" s="241"/>
      <c r="NG83" s="241"/>
      <c r="NH83" s="242">
        <f>NH10</f>
        <v>0</v>
      </c>
      <c r="NI83" s="242"/>
      <c r="NJ83" s="242"/>
      <c r="NK83" s="242"/>
      <c r="NL83" s="242"/>
      <c r="NM83" s="242"/>
      <c r="NN83" s="242"/>
      <c r="NO83" s="242"/>
      <c r="NP83" s="242">
        <f>NP10</f>
        <v>0</v>
      </c>
      <c r="NQ83" s="242"/>
      <c r="NR83" s="242"/>
      <c r="NS83" s="242"/>
      <c r="NT83" s="242"/>
      <c r="NU83" s="241">
        <f>NU10</f>
        <v>0</v>
      </c>
      <c r="NV83" s="241"/>
      <c r="NW83" s="241"/>
      <c r="NX83" s="241"/>
      <c r="NY83" s="241">
        <f>NY10</f>
        <v>0</v>
      </c>
      <c r="NZ83" s="241"/>
      <c r="OA83" s="241">
        <f>OA10</f>
        <v>0</v>
      </c>
      <c r="OB83" s="241"/>
      <c r="OC83" s="241"/>
      <c r="OD83" s="241">
        <f>OD10</f>
        <v>0</v>
      </c>
      <c r="OE83" s="241"/>
      <c r="OF83" s="253">
        <f>OF10</f>
        <v>0</v>
      </c>
      <c r="OG83" s="241"/>
      <c r="OH83" s="241"/>
      <c r="OI83" s="241"/>
      <c r="OL83" s="241" t="str">
        <f>OL10</f>
        <v>8.1</v>
      </c>
      <c r="OM83" s="241"/>
      <c r="ON83" s="241" t="str">
        <f>ON10</f>
        <v/>
      </c>
      <c r="OO83" s="241"/>
      <c r="OP83" s="241"/>
      <c r="OQ83" s="241"/>
      <c r="OR83" s="241"/>
      <c r="OS83" s="241"/>
      <c r="OT83" s="241"/>
      <c r="OU83" s="241"/>
      <c r="OV83" s="241"/>
      <c r="OW83" s="241" t="str">
        <f>OW10</f>
        <v>8.1.1</v>
      </c>
      <c r="OX83" s="241"/>
      <c r="OY83" s="241"/>
      <c r="OZ83" s="241">
        <f>OZ10</f>
        <v>0</v>
      </c>
      <c r="PA83" s="241"/>
      <c r="PB83" s="241"/>
      <c r="PC83" s="241"/>
      <c r="PD83" s="241"/>
      <c r="PE83" s="241"/>
      <c r="PF83" s="241">
        <f>PF10</f>
        <v>0</v>
      </c>
      <c r="PG83" s="241"/>
      <c r="PH83" s="241"/>
      <c r="PI83" s="241"/>
      <c r="PJ83" s="241"/>
      <c r="PK83" s="241"/>
      <c r="PL83" s="241"/>
      <c r="PM83" s="242">
        <f>PM10</f>
        <v>0</v>
      </c>
      <c r="PN83" s="242"/>
      <c r="PO83" s="242"/>
      <c r="PP83" s="242"/>
      <c r="PQ83" s="242"/>
      <c r="PR83" s="242"/>
      <c r="PS83" s="242"/>
      <c r="PT83" s="242"/>
      <c r="PU83" s="242">
        <f>PU10</f>
        <v>0</v>
      </c>
      <c r="PV83" s="242"/>
      <c r="PW83" s="242"/>
      <c r="PX83" s="242"/>
      <c r="PY83" s="242"/>
      <c r="PZ83" s="241">
        <f>PZ10</f>
        <v>0</v>
      </c>
      <c r="QA83" s="241"/>
      <c r="QB83" s="241"/>
      <c r="QC83" s="241"/>
      <c r="QD83" s="241">
        <f>QD10</f>
        <v>0</v>
      </c>
      <c r="QE83" s="241"/>
      <c r="QF83" s="241">
        <f>QF10</f>
        <v>0</v>
      </c>
      <c r="QG83" s="241"/>
      <c r="QH83" s="241"/>
      <c r="QI83" s="241">
        <f>QI10</f>
        <v>0</v>
      </c>
      <c r="QJ83" s="241"/>
      <c r="QK83" s="253">
        <f>QK10</f>
        <v>0</v>
      </c>
      <c r="QL83" s="241"/>
      <c r="QM83" s="241"/>
      <c r="QN83" s="241"/>
      <c r="QQ83" s="241" t="str">
        <f>QQ10</f>
        <v>9.1</v>
      </c>
      <c r="QR83" s="241"/>
      <c r="QS83" s="241" t="str">
        <f>QS10</f>
        <v/>
      </c>
      <c r="QT83" s="241"/>
      <c r="QU83" s="241"/>
      <c r="QV83" s="241"/>
      <c r="QW83" s="241"/>
      <c r="QX83" s="241"/>
      <c r="QY83" s="241"/>
      <c r="QZ83" s="241"/>
      <c r="RA83" s="241"/>
      <c r="RB83" s="241" t="str">
        <f>RB10</f>
        <v>9.1.1</v>
      </c>
      <c r="RC83" s="241"/>
      <c r="RD83" s="241"/>
      <c r="RE83" s="241">
        <f>RE10</f>
        <v>0</v>
      </c>
      <c r="RF83" s="241"/>
      <c r="RG83" s="241"/>
      <c r="RH83" s="241"/>
      <c r="RI83" s="241"/>
      <c r="RJ83" s="241"/>
      <c r="RK83" s="241">
        <f>RK10</f>
        <v>0</v>
      </c>
      <c r="RL83" s="241"/>
      <c r="RM83" s="241"/>
      <c r="RN83" s="241"/>
      <c r="RO83" s="241"/>
      <c r="RP83" s="241"/>
      <c r="RQ83" s="241"/>
      <c r="RR83" s="242">
        <f>RR10</f>
        <v>0</v>
      </c>
      <c r="RS83" s="242"/>
      <c r="RT83" s="242"/>
      <c r="RU83" s="242"/>
      <c r="RV83" s="242"/>
      <c r="RW83" s="242"/>
      <c r="RX83" s="242"/>
      <c r="RY83" s="242"/>
      <c r="RZ83" s="242">
        <f>RZ10</f>
        <v>0</v>
      </c>
      <c r="SA83" s="242"/>
      <c r="SB83" s="242"/>
      <c r="SC83" s="242"/>
      <c r="SD83" s="242"/>
      <c r="SE83" s="241">
        <f>SE10</f>
        <v>0</v>
      </c>
      <c r="SF83" s="241"/>
      <c r="SG83" s="241"/>
      <c r="SH83" s="241"/>
      <c r="SI83" s="241">
        <f>SI10</f>
        <v>0</v>
      </c>
      <c r="SJ83" s="241"/>
      <c r="SK83" s="241">
        <f>SK10</f>
        <v>0</v>
      </c>
      <c r="SL83" s="241"/>
      <c r="SM83" s="241"/>
      <c r="SN83" s="241">
        <f>SN10</f>
        <v>0</v>
      </c>
      <c r="SO83" s="241"/>
      <c r="SP83" s="253">
        <f>SP10</f>
        <v>0</v>
      </c>
      <c r="SQ83" s="241"/>
      <c r="SR83" s="241"/>
      <c r="SS83" s="241"/>
      <c r="SV83" s="241" t="str">
        <f>SV10</f>
        <v>10.1</v>
      </c>
      <c r="SW83" s="241"/>
      <c r="SX83" s="241" t="str">
        <f>SX10</f>
        <v/>
      </c>
      <c r="SY83" s="241"/>
      <c r="SZ83" s="241"/>
      <c r="TA83" s="241"/>
      <c r="TB83" s="241"/>
      <c r="TC83" s="241"/>
      <c r="TD83" s="241"/>
      <c r="TE83" s="241"/>
      <c r="TF83" s="241"/>
      <c r="TG83" s="241" t="str">
        <f>TG10</f>
        <v>10.1.1</v>
      </c>
      <c r="TH83" s="241"/>
      <c r="TI83" s="241"/>
      <c r="TJ83" s="241">
        <f>TJ10</f>
        <v>0</v>
      </c>
      <c r="TK83" s="241"/>
      <c r="TL83" s="241"/>
      <c r="TM83" s="241"/>
      <c r="TN83" s="241"/>
      <c r="TO83" s="241"/>
      <c r="TP83" s="241">
        <f>TP10</f>
        <v>0</v>
      </c>
      <c r="TQ83" s="241"/>
      <c r="TR83" s="241"/>
      <c r="TS83" s="241"/>
      <c r="TT83" s="241"/>
      <c r="TU83" s="241"/>
      <c r="TV83" s="241"/>
      <c r="TW83" s="242">
        <f>TW10</f>
        <v>0</v>
      </c>
      <c r="TX83" s="242"/>
      <c r="TY83" s="242"/>
      <c r="TZ83" s="242"/>
      <c r="UA83" s="242"/>
      <c r="UB83" s="242"/>
      <c r="UC83" s="242"/>
      <c r="UD83" s="242"/>
      <c r="UE83" s="242">
        <f>UE10</f>
        <v>0</v>
      </c>
      <c r="UF83" s="242"/>
      <c r="UG83" s="242"/>
      <c r="UH83" s="242"/>
      <c r="UI83" s="242"/>
      <c r="UJ83" s="241">
        <f>UJ10</f>
        <v>0</v>
      </c>
      <c r="UK83" s="241"/>
      <c r="UL83" s="241"/>
      <c r="UM83" s="241"/>
      <c r="UN83" s="241">
        <f>UN10</f>
        <v>0</v>
      </c>
      <c r="UO83" s="241"/>
      <c r="UP83" s="241">
        <f>UP10</f>
        <v>0</v>
      </c>
      <c r="UQ83" s="241"/>
      <c r="UR83" s="241"/>
      <c r="US83" s="241">
        <f>US10</f>
        <v>0</v>
      </c>
      <c r="UT83" s="241"/>
      <c r="UU83" s="253">
        <f>UU10</f>
        <v>0</v>
      </c>
      <c r="UV83" s="241"/>
      <c r="UW83" s="241"/>
      <c r="UX83" s="241"/>
      <c r="VA83" s="241" t="str">
        <f>VA10</f>
        <v>11.1</v>
      </c>
      <c r="VB83" s="241"/>
      <c r="VC83" s="241" t="str">
        <f>VC10</f>
        <v/>
      </c>
      <c r="VD83" s="241"/>
      <c r="VE83" s="241"/>
      <c r="VF83" s="241"/>
      <c r="VG83" s="241"/>
      <c r="VH83" s="241"/>
      <c r="VI83" s="241"/>
      <c r="VJ83" s="241"/>
      <c r="VK83" s="241"/>
      <c r="VL83" s="241" t="str">
        <f>VL10</f>
        <v>11.1.1</v>
      </c>
      <c r="VM83" s="241"/>
      <c r="VN83" s="241"/>
      <c r="VO83" s="241">
        <f>VO10</f>
        <v>0</v>
      </c>
      <c r="VP83" s="241"/>
      <c r="VQ83" s="241"/>
      <c r="VR83" s="241"/>
      <c r="VS83" s="241"/>
      <c r="VT83" s="241"/>
      <c r="VU83" s="241">
        <f>VU10</f>
        <v>0</v>
      </c>
      <c r="VV83" s="241"/>
      <c r="VW83" s="241"/>
      <c r="VX83" s="241"/>
      <c r="VY83" s="241"/>
      <c r="VZ83" s="241"/>
      <c r="WA83" s="241"/>
      <c r="WB83" s="242">
        <f>WB10</f>
        <v>0</v>
      </c>
      <c r="WC83" s="242"/>
      <c r="WD83" s="242"/>
      <c r="WE83" s="242"/>
      <c r="WF83" s="242"/>
      <c r="WG83" s="242"/>
      <c r="WH83" s="242"/>
      <c r="WI83" s="242"/>
      <c r="WJ83" s="242">
        <f>WJ10</f>
        <v>0</v>
      </c>
      <c r="WK83" s="242"/>
      <c r="WL83" s="242"/>
      <c r="WM83" s="242"/>
      <c r="WN83" s="242"/>
      <c r="WO83" s="241">
        <f>WO10</f>
        <v>0</v>
      </c>
      <c r="WP83" s="241"/>
      <c r="WQ83" s="241"/>
      <c r="WR83" s="241"/>
      <c r="WS83" s="241">
        <f>WS10</f>
        <v>0</v>
      </c>
      <c r="WT83" s="241"/>
      <c r="WU83" s="241">
        <f>WU10</f>
        <v>0</v>
      </c>
      <c r="WV83" s="241"/>
      <c r="WW83" s="241"/>
      <c r="WX83" s="241">
        <f>WX10</f>
        <v>0</v>
      </c>
      <c r="WY83" s="241"/>
      <c r="WZ83" s="253">
        <f>WZ10</f>
        <v>0</v>
      </c>
      <c r="XA83" s="241"/>
      <c r="XB83" s="241"/>
      <c r="XC83" s="241"/>
      <c r="XF83" s="241" t="str">
        <f>XF10</f>
        <v/>
      </c>
      <c r="XG83" s="241"/>
      <c r="XH83" s="241" t="str">
        <f>XH10</f>
        <v/>
      </c>
      <c r="XI83" s="241"/>
      <c r="XJ83" s="241"/>
      <c r="XK83" s="241"/>
      <c r="XL83" s="241"/>
      <c r="XM83" s="241"/>
      <c r="XN83" s="241"/>
      <c r="XO83" s="241"/>
      <c r="XP83" s="241"/>
      <c r="XQ83" s="241" t="str">
        <f>XQ10</f>
        <v/>
      </c>
      <c r="XR83" s="241"/>
      <c r="XS83" s="241"/>
      <c r="XT83" s="241">
        <f>XT10</f>
        <v>0</v>
      </c>
      <c r="XU83" s="241"/>
      <c r="XV83" s="241"/>
      <c r="XW83" s="241"/>
      <c r="XX83" s="241"/>
      <c r="XY83" s="241"/>
      <c r="XZ83" s="241">
        <f>XZ10</f>
        <v>0</v>
      </c>
      <c r="YA83" s="241"/>
      <c r="YB83" s="241"/>
      <c r="YC83" s="241"/>
      <c r="YD83" s="241"/>
      <c r="YE83" s="241"/>
      <c r="YF83" s="241"/>
      <c r="YG83" s="242">
        <f>YG10</f>
        <v>0</v>
      </c>
      <c r="YH83" s="242"/>
      <c r="YI83" s="242"/>
      <c r="YJ83" s="242"/>
      <c r="YK83" s="242"/>
      <c r="YL83" s="242"/>
      <c r="YM83" s="242"/>
      <c r="YN83" s="242"/>
      <c r="YO83" s="242">
        <f>YO10</f>
        <v>0</v>
      </c>
      <c r="YP83" s="242"/>
      <c r="YQ83" s="242"/>
      <c r="YR83" s="242"/>
      <c r="YS83" s="242"/>
      <c r="YT83" s="241">
        <f>YT10</f>
        <v>0</v>
      </c>
      <c r="YU83" s="241"/>
      <c r="YV83" s="241"/>
      <c r="YW83" s="241"/>
      <c r="YX83" s="241">
        <f>YX10</f>
        <v>0</v>
      </c>
      <c r="YY83" s="241"/>
      <c r="YZ83" s="241">
        <f>YZ10</f>
        <v>0</v>
      </c>
      <c r="ZA83" s="241"/>
      <c r="ZB83" s="241"/>
      <c r="ZC83" s="241">
        <f>ZC10</f>
        <v>0</v>
      </c>
      <c r="ZD83" s="241"/>
      <c r="ZE83" s="253">
        <f>ZE10</f>
        <v>0</v>
      </c>
      <c r="ZF83" s="241"/>
      <c r="ZG83" s="241"/>
      <c r="ZH83" s="241"/>
    </row>
    <row r="84" spans="3:684" ht="10.15" hidden="1" customHeight="1" x14ac:dyDescent="0.25">
      <c r="C84" s="241" t="str">
        <f>IF(C11=0,C83,C11)</f>
        <v>1.1</v>
      </c>
      <c r="D84" s="241"/>
      <c r="E84" s="241" t="str">
        <f>IF(OR(E11=0,E11="Planejado",E11="Realizado"),IF(E83="Atividade",VLOOKUP(C84,'04.02_PLANEJAMENTO ATIVIDADES'!$D$9:$E$44,2,0),E83),E11)</f>
        <v/>
      </c>
      <c r="F84" s="241"/>
      <c r="G84" s="241"/>
      <c r="H84" s="241"/>
      <c r="I84" s="241"/>
      <c r="J84" s="241"/>
      <c r="K84" s="241"/>
      <c r="L84" s="241"/>
      <c r="M84" s="241"/>
      <c r="N84" s="241" t="str">
        <f>IF(N11=0,N83,N11)</f>
        <v>1.1.1</v>
      </c>
      <c r="O84" s="241"/>
      <c r="P84" s="241"/>
      <c r="Q84" s="241" t="str">
        <f>IF(Q11=0,Q83,Q11)</f>
        <v>Exemplo</v>
      </c>
      <c r="R84" s="241"/>
      <c r="S84" s="241"/>
      <c r="T84" s="241"/>
      <c r="U84" s="241"/>
      <c r="V84" s="241"/>
      <c r="W84" s="241">
        <f>W11</f>
        <v>0</v>
      </c>
      <c r="X84" s="241"/>
      <c r="Y84" s="241"/>
      <c r="Z84" s="241"/>
      <c r="AA84" s="241"/>
      <c r="AB84" s="241"/>
      <c r="AC84" s="241"/>
      <c r="AD84" s="242">
        <f>AD11</f>
        <v>0</v>
      </c>
      <c r="AE84" s="242"/>
      <c r="AF84" s="242"/>
      <c r="AG84" s="242"/>
      <c r="AH84" s="242"/>
      <c r="AI84" s="242"/>
      <c r="AJ84" s="242"/>
      <c r="AK84" s="242"/>
      <c r="AL84" s="242">
        <f>AL11</f>
        <v>0</v>
      </c>
      <c r="AM84" s="242"/>
      <c r="AN84" s="242"/>
      <c r="AO84" s="242"/>
      <c r="AP84" s="242"/>
      <c r="AQ84" s="241">
        <f>AQ11</f>
        <v>0</v>
      </c>
      <c r="AR84" s="241"/>
      <c r="AS84" s="241"/>
      <c r="AT84" s="241"/>
      <c r="AU84" s="241">
        <f>AU11</f>
        <v>0</v>
      </c>
      <c r="AV84" s="241"/>
      <c r="AW84" s="241">
        <f>AW11</f>
        <v>0</v>
      </c>
      <c r="AX84" s="241"/>
      <c r="AY84" s="241"/>
      <c r="AZ84" s="241">
        <f>AZ11</f>
        <v>0</v>
      </c>
      <c r="BA84" s="241"/>
      <c r="BB84" s="241">
        <f>BB11</f>
        <v>0</v>
      </c>
      <c r="BC84" s="241"/>
      <c r="BD84" s="241"/>
      <c r="BE84" s="241"/>
      <c r="BH84" s="241" t="str">
        <f>IF(BH11=0,BH83,BH11)</f>
        <v>2.1</v>
      </c>
      <c r="BI84" s="241"/>
      <c r="BJ84" s="241" t="str">
        <f>IF(OR(BJ11=0,BJ11="Planejado",BJ11="Realizado"),IF(BJ83="Atividade",VLOOKUP(BH84,'04.02_PLANEJAMENTO ATIVIDADES'!$D$9:$E$44,2,0),BJ83),BJ11)</f>
        <v/>
      </c>
      <c r="BK84" s="241"/>
      <c r="BL84" s="241"/>
      <c r="BM84" s="241"/>
      <c r="BN84" s="241"/>
      <c r="BO84" s="241"/>
      <c r="BP84" s="241"/>
      <c r="BQ84" s="241"/>
      <c r="BR84" s="241"/>
      <c r="BS84" s="241" t="str">
        <f>IF(BS11=0,BS83,BS11)</f>
        <v>2.1.1</v>
      </c>
      <c r="BT84" s="241"/>
      <c r="BU84" s="241"/>
      <c r="BV84" s="241">
        <f>IF(BV11=0,BV83,BV11)</f>
        <v>0</v>
      </c>
      <c r="BW84" s="241"/>
      <c r="BX84" s="241"/>
      <c r="BY84" s="241"/>
      <c r="BZ84" s="241"/>
      <c r="CA84" s="241"/>
      <c r="CB84" s="241">
        <f>CB11</f>
        <v>0</v>
      </c>
      <c r="CC84" s="241"/>
      <c r="CD84" s="241"/>
      <c r="CE84" s="241"/>
      <c r="CF84" s="241"/>
      <c r="CG84" s="241"/>
      <c r="CH84" s="241"/>
      <c r="CI84" s="242">
        <f>CI11</f>
        <v>0</v>
      </c>
      <c r="CJ84" s="242"/>
      <c r="CK84" s="242"/>
      <c r="CL84" s="242"/>
      <c r="CM84" s="242"/>
      <c r="CN84" s="242"/>
      <c r="CO84" s="242"/>
      <c r="CP84" s="242"/>
      <c r="CQ84" s="242">
        <f>CQ11</f>
        <v>0</v>
      </c>
      <c r="CR84" s="242"/>
      <c r="CS84" s="242"/>
      <c r="CT84" s="242"/>
      <c r="CU84" s="242"/>
      <c r="CV84" s="241">
        <f>CV11</f>
        <v>0</v>
      </c>
      <c r="CW84" s="241"/>
      <c r="CX84" s="241"/>
      <c r="CY84" s="241"/>
      <c r="CZ84" s="241">
        <f>CZ11</f>
        <v>0</v>
      </c>
      <c r="DA84" s="241"/>
      <c r="DB84" s="241">
        <f>DB11</f>
        <v>0</v>
      </c>
      <c r="DC84" s="241"/>
      <c r="DD84" s="241"/>
      <c r="DE84" s="241">
        <f>DE11</f>
        <v>0</v>
      </c>
      <c r="DF84" s="241"/>
      <c r="DG84" s="241">
        <f>DG11</f>
        <v>0</v>
      </c>
      <c r="DH84" s="241"/>
      <c r="DI84" s="241"/>
      <c r="DJ84" s="241"/>
      <c r="DM84" s="241" t="str">
        <f>IF(DM11=0,DM83,DM11)</f>
        <v>3.1</v>
      </c>
      <c r="DN84" s="241"/>
      <c r="DO84" s="241" t="str">
        <f>IF(OR(DO11=0,DO11="Planejado",DO11="Realizado"),IF(DO83="Atividade",VLOOKUP(DM84,'04.02_PLANEJAMENTO ATIVIDADES'!$D$9:$E$44,2,0),DO83),DO11)</f>
        <v/>
      </c>
      <c r="DP84" s="241"/>
      <c r="DQ84" s="241"/>
      <c r="DR84" s="241"/>
      <c r="DS84" s="241"/>
      <c r="DT84" s="241"/>
      <c r="DU84" s="241"/>
      <c r="DV84" s="241"/>
      <c r="DW84" s="241"/>
      <c r="DX84" s="241" t="str">
        <f>IF(DX11=0,DX83,DX11)</f>
        <v>3.1.1</v>
      </c>
      <c r="DY84" s="241"/>
      <c r="DZ84" s="241"/>
      <c r="EA84" s="241">
        <f>IF(EA11=0,EA83,EA11)</f>
        <v>0</v>
      </c>
      <c r="EB84" s="241"/>
      <c r="EC84" s="241"/>
      <c r="ED84" s="241"/>
      <c r="EE84" s="241"/>
      <c r="EF84" s="241"/>
      <c r="EG84" s="241">
        <f>EG11</f>
        <v>0</v>
      </c>
      <c r="EH84" s="241"/>
      <c r="EI84" s="241"/>
      <c r="EJ84" s="241"/>
      <c r="EK84" s="241"/>
      <c r="EL84" s="241"/>
      <c r="EM84" s="241"/>
      <c r="EN84" s="242">
        <f>EN11</f>
        <v>0</v>
      </c>
      <c r="EO84" s="242"/>
      <c r="EP84" s="242"/>
      <c r="EQ84" s="242"/>
      <c r="ER84" s="242"/>
      <c r="ES84" s="242"/>
      <c r="ET84" s="242"/>
      <c r="EU84" s="242"/>
      <c r="EV84" s="242">
        <f>EV11</f>
        <v>0</v>
      </c>
      <c r="EW84" s="242"/>
      <c r="EX84" s="242"/>
      <c r="EY84" s="242"/>
      <c r="EZ84" s="242"/>
      <c r="FA84" s="241">
        <f>FA11</f>
        <v>0</v>
      </c>
      <c r="FB84" s="241"/>
      <c r="FC84" s="241"/>
      <c r="FD84" s="241"/>
      <c r="FE84" s="241">
        <f>FE11</f>
        <v>0</v>
      </c>
      <c r="FF84" s="241"/>
      <c r="FG84" s="241">
        <f>FG11</f>
        <v>0</v>
      </c>
      <c r="FH84" s="241"/>
      <c r="FI84" s="241"/>
      <c r="FJ84" s="241">
        <f>FJ11</f>
        <v>0</v>
      </c>
      <c r="FK84" s="241"/>
      <c r="FL84" s="241">
        <f>FL11</f>
        <v>0</v>
      </c>
      <c r="FM84" s="241"/>
      <c r="FN84" s="241"/>
      <c r="FO84" s="241"/>
      <c r="FR84" s="241" t="str">
        <f>IF(FR11=0,FR83,FR11)</f>
        <v>4.1</v>
      </c>
      <c r="FS84" s="241"/>
      <c r="FT84" s="241" t="str">
        <f>IF(OR(FT11=0,FT11="Planejado",FT11="Realizado"),IF(FT83="Atividade",VLOOKUP(FR84,'04.02_PLANEJAMENTO ATIVIDADES'!$D$9:$E$44,2,0),FT83),FT11)</f>
        <v/>
      </c>
      <c r="FU84" s="241"/>
      <c r="FV84" s="241"/>
      <c r="FW84" s="241"/>
      <c r="FX84" s="241"/>
      <c r="FY84" s="241"/>
      <c r="FZ84" s="241"/>
      <c r="GA84" s="241"/>
      <c r="GB84" s="241"/>
      <c r="GC84" s="241" t="str">
        <f>IF(GC11=0,GC83,GC11)</f>
        <v>4.1.1</v>
      </c>
      <c r="GD84" s="241"/>
      <c r="GE84" s="241"/>
      <c r="GF84" s="241">
        <f>IF(GF11=0,GF83,GF11)</f>
        <v>0</v>
      </c>
      <c r="GG84" s="241"/>
      <c r="GH84" s="241"/>
      <c r="GI84" s="241"/>
      <c r="GJ84" s="241"/>
      <c r="GK84" s="241"/>
      <c r="GL84" s="241">
        <f>GL11</f>
        <v>0</v>
      </c>
      <c r="GM84" s="241"/>
      <c r="GN84" s="241"/>
      <c r="GO84" s="241"/>
      <c r="GP84" s="241"/>
      <c r="GQ84" s="241"/>
      <c r="GR84" s="241"/>
      <c r="GS84" s="242">
        <f>GS11</f>
        <v>0</v>
      </c>
      <c r="GT84" s="242"/>
      <c r="GU84" s="242"/>
      <c r="GV84" s="242"/>
      <c r="GW84" s="242"/>
      <c r="GX84" s="242"/>
      <c r="GY84" s="242"/>
      <c r="GZ84" s="242"/>
      <c r="HA84" s="242">
        <f>HA11</f>
        <v>0</v>
      </c>
      <c r="HB84" s="242"/>
      <c r="HC84" s="242"/>
      <c r="HD84" s="242"/>
      <c r="HE84" s="242"/>
      <c r="HF84" s="241">
        <f>HF11</f>
        <v>0</v>
      </c>
      <c r="HG84" s="241"/>
      <c r="HH84" s="241"/>
      <c r="HI84" s="241"/>
      <c r="HJ84" s="241">
        <f>HJ11</f>
        <v>0</v>
      </c>
      <c r="HK84" s="241"/>
      <c r="HL84" s="241">
        <f>HL11</f>
        <v>0</v>
      </c>
      <c r="HM84" s="241"/>
      <c r="HN84" s="241"/>
      <c r="HO84" s="241">
        <f>HO11</f>
        <v>0</v>
      </c>
      <c r="HP84" s="241"/>
      <c r="HQ84" s="241">
        <f>HQ11</f>
        <v>0</v>
      </c>
      <c r="HR84" s="241"/>
      <c r="HS84" s="241"/>
      <c r="HT84" s="241"/>
      <c r="HW84" s="241" t="str">
        <f>IF(HW11=0,HW83,HW11)</f>
        <v>5.1</v>
      </c>
      <c r="HX84" s="241"/>
      <c r="HY84" s="241" t="str">
        <f>IF(OR(HY11=0,HY11="Planejado",HY11="Realizado"),IF(HY83="Atividade",VLOOKUP(HW84,'04.02_PLANEJAMENTO ATIVIDADES'!$D$9:$E$44,2,0),HY83),HY11)</f>
        <v/>
      </c>
      <c r="HZ84" s="241"/>
      <c r="IA84" s="241"/>
      <c r="IB84" s="241"/>
      <c r="IC84" s="241"/>
      <c r="ID84" s="241"/>
      <c r="IE84" s="241"/>
      <c r="IF84" s="241"/>
      <c r="IG84" s="241"/>
      <c r="IH84" s="241" t="str">
        <f>IF(IH11=0,IH83,IH11)</f>
        <v>5.1.1</v>
      </c>
      <c r="II84" s="241"/>
      <c r="IJ84" s="241"/>
      <c r="IK84" s="241">
        <f>IF(IK11=0,IK83,IK11)</f>
        <v>0</v>
      </c>
      <c r="IL84" s="241"/>
      <c r="IM84" s="241"/>
      <c r="IN84" s="241"/>
      <c r="IO84" s="241"/>
      <c r="IP84" s="241"/>
      <c r="IQ84" s="241">
        <f>IQ11</f>
        <v>0</v>
      </c>
      <c r="IR84" s="241"/>
      <c r="IS84" s="241"/>
      <c r="IT84" s="241"/>
      <c r="IU84" s="241"/>
      <c r="IV84" s="241"/>
      <c r="IW84" s="241"/>
      <c r="IX84" s="242">
        <f>IX11</f>
        <v>0</v>
      </c>
      <c r="IY84" s="242"/>
      <c r="IZ84" s="242"/>
      <c r="JA84" s="242"/>
      <c r="JB84" s="242"/>
      <c r="JC84" s="242"/>
      <c r="JD84" s="242"/>
      <c r="JE84" s="242"/>
      <c r="JF84" s="242">
        <f>JF11</f>
        <v>0</v>
      </c>
      <c r="JG84" s="242"/>
      <c r="JH84" s="242"/>
      <c r="JI84" s="242"/>
      <c r="JJ84" s="242"/>
      <c r="JK84" s="241">
        <f>JK11</f>
        <v>0</v>
      </c>
      <c r="JL84" s="241"/>
      <c r="JM84" s="241"/>
      <c r="JN84" s="241"/>
      <c r="JO84" s="241">
        <f>JO11</f>
        <v>0</v>
      </c>
      <c r="JP84" s="241"/>
      <c r="JQ84" s="241">
        <f>JQ11</f>
        <v>0</v>
      </c>
      <c r="JR84" s="241"/>
      <c r="JS84" s="241"/>
      <c r="JT84" s="241">
        <f>JT11</f>
        <v>0</v>
      </c>
      <c r="JU84" s="241"/>
      <c r="JV84" s="241">
        <f>JV11</f>
        <v>0</v>
      </c>
      <c r="JW84" s="241"/>
      <c r="JX84" s="241"/>
      <c r="JY84" s="241"/>
      <c r="KB84" s="241" t="str">
        <f>IF(KB11=0,KB83,KB11)</f>
        <v>6.1</v>
      </c>
      <c r="KC84" s="241"/>
      <c r="KD84" s="241" t="str">
        <f>IF(OR(KD11=0,KD11="Planejado",KD11="Realizado"),IF(KD83="Atividade",VLOOKUP(KB84,'04.02_PLANEJAMENTO ATIVIDADES'!$D$9:$E$44,2,0),KD83),KD11)</f>
        <v/>
      </c>
      <c r="KE84" s="241"/>
      <c r="KF84" s="241"/>
      <c r="KG84" s="241"/>
      <c r="KH84" s="241"/>
      <c r="KI84" s="241"/>
      <c r="KJ84" s="241"/>
      <c r="KK84" s="241"/>
      <c r="KL84" s="241"/>
      <c r="KM84" s="241" t="str">
        <f>IF(KM11=0,KM83,KM11)</f>
        <v>6.1.1</v>
      </c>
      <c r="KN84" s="241"/>
      <c r="KO84" s="241"/>
      <c r="KP84" s="241">
        <f>IF(KP11=0,KP83,KP11)</f>
        <v>0</v>
      </c>
      <c r="KQ84" s="241"/>
      <c r="KR84" s="241"/>
      <c r="KS84" s="241"/>
      <c r="KT84" s="241"/>
      <c r="KU84" s="241"/>
      <c r="KV84" s="241">
        <f>KV11</f>
        <v>0</v>
      </c>
      <c r="KW84" s="241"/>
      <c r="KX84" s="241"/>
      <c r="KY84" s="241"/>
      <c r="KZ84" s="241"/>
      <c r="LA84" s="241"/>
      <c r="LB84" s="241"/>
      <c r="LC84" s="242">
        <f>LC11</f>
        <v>0</v>
      </c>
      <c r="LD84" s="242"/>
      <c r="LE84" s="242"/>
      <c r="LF84" s="242"/>
      <c r="LG84" s="242"/>
      <c r="LH84" s="242"/>
      <c r="LI84" s="242"/>
      <c r="LJ84" s="242"/>
      <c r="LK84" s="242">
        <f>LK11</f>
        <v>0</v>
      </c>
      <c r="LL84" s="242"/>
      <c r="LM84" s="242"/>
      <c r="LN84" s="242"/>
      <c r="LO84" s="242"/>
      <c r="LP84" s="241">
        <f>LP11</f>
        <v>0</v>
      </c>
      <c r="LQ84" s="241"/>
      <c r="LR84" s="241"/>
      <c r="LS84" s="241"/>
      <c r="LT84" s="241">
        <f>LT11</f>
        <v>0</v>
      </c>
      <c r="LU84" s="241"/>
      <c r="LV84" s="241">
        <f>LV11</f>
        <v>0</v>
      </c>
      <c r="LW84" s="241"/>
      <c r="LX84" s="241"/>
      <c r="LY84" s="241">
        <f>LY11</f>
        <v>0</v>
      </c>
      <c r="LZ84" s="241"/>
      <c r="MA84" s="241">
        <f>MA11</f>
        <v>0</v>
      </c>
      <c r="MB84" s="241"/>
      <c r="MC84" s="241"/>
      <c r="MD84" s="241"/>
      <c r="MG84" s="241" t="str">
        <f>IF(MG11=0,MG83,MG11)</f>
        <v>7.1</v>
      </c>
      <c r="MH84" s="241"/>
      <c r="MI84" s="241" t="str">
        <f>IF(OR(MI11=0,MI11="Planejado",MI11="Realizado"),IF(MI83="Atividade",VLOOKUP(MG84,'04.02_PLANEJAMENTO ATIVIDADES'!$D$9:$E$44,2,0),MI83),MI11)</f>
        <v/>
      </c>
      <c r="MJ84" s="241"/>
      <c r="MK84" s="241"/>
      <c r="ML84" s="241"/>
      <c r="MM84" s="241"/>
      <c r="MN84" s="241"/>
      <c r="MO84" s="241"/>
      <c r="MP84" s="241"/>
      <c r="MQ84" s="241"/>
      <c r="MR84" s="241" t="str">
        <f>IF(MR11=0,MR83,MR11)</f>
        <v>7.1.1</v>
      </c>
      <c r="MS84" s="241"/>
      <c r="MT84" s="241"/>
      <c r="MU84" s="241">
        <f>IF(MU11=0,MU83,MU11)</f>
        <v>0</v>
      </c>
      <c r="MV84" s="241"/>
      <c r="MW84" s="241"/>
      <c r="MX84" s="241"/>
      <c r="MY84" s="241"/>
      <c r="MZ84" s="241"/>
      <c r="NA84" s="241">
        <f>NA11</f>
        <v>0</v>
      </c>
      <c r="NB84" s="241"/>
      <c r="NC84" s="241"/>
      <c r="ND84" s="241"/>
      <c r="NE84" s="241"/>
      <c r="NF84" s="241"/>
      <c r="NG84" s="241"/>
      <c r="NH84" s="242">
        <f>NH11</f>
        <v>0</v>
      </c>
      <c r="NI84" s="242"/>
      <c r="NJ84" s="242"/>
      <c r="NK84" s="242"/>
      <c r="NL84" s="242"/>
      <c r="NM84" s="242"/>
      <c r="NN84" s="242"/>
      <c r="NO84" s="242"/>
      <c r="NP84" s="242">
        <f>NP11</f>
        <v>0</v>
      </c>
      <c r="NQ84" s="242"/>
      <c r="NR84" s="242"/>
      <c r="NS84" s="242"/>
      <c r="NT84" s="242"/>
      <c r="NU84" s="241">
        <f>NU11</f>
        <v>0</v>
      </c>
      <c r="NV84" s="241"/>
      <c r="NW84" s="241"/>
      <c r="NX84" s="241"/>
      <c r="NY84" s="241">
        <f>NY11</f>
        <v>0</v>
      </c>
      <c r="NZ84" s="241"/>
      <c r="OA84" s="241">
        <f>OA11</f>
        <v>0</v>
      </c>
      <c r="OB84" s="241"/>
      <c r="OC84" s="241"/>
      <c r="OD84" s="241">
        <f>OD11</f>
        <v>0</v>
      </c>
      <c r="OE84" s="241"/>
      <c r="OF84" s="241">
        <f>OF11</f>
        <v>0</v>
      </c>
      <c r="OG84" s="241"/>
      <c r="OH84" s="241"/>
      <c r="OI84" s="241"/>
      <c r="OL84" s="241" t="str">
        <f>IF(OL11=0,OL83,OL11)</f>
        <v>8.1</v>
      </c>
      <c r="OM84" s="241"/>
      <c r="ON84" s="241" t="str">
        <f>IF(OR(ON11=0,ON11="Planejado",ON11="Realizado"),IF(ON83="Atividade",VLOOKUP(OL84,'04.02_PLANEJAMENTO ATIVIDADES'!$D$9:$E$44,2,0),ON83),ON11)</f>
        <v/>
      </c>
      <c r="OO84" s="241"/>
      <c r="OP84" s="241"/>
      <c r="OQ84" s="241"/>
      <c r="OR84" s="241"/>
      <c r="OS84" s="241"/>
      <c r="OT84" s="241"/>
      <c r="OU84" s="241"/>
      <c r="OV84" s="241"/>
      <c r="OW84" s="241" t="str">
        <f>IF(OW11=0,OW83,OW11)</f>
        <v>8.1.1</v>
      </c>
      <c r="OX84" s="241"/>
      <c r="OY84" s="241"/>
      <c r="OZ84" s="241">
        <f>IF(OZ11=0,OZ83,OZ11)</f>
        <v>0</v>
      </c>
      <c r="PA84" s="241"/>
      <c r="PB84" s="241"/>
      <c r="PC84" s="241"/>
      <c r="PD84" s="241"/>
      <c r="PE84" s="241"/>
      <c r="PF84" s="241">
        <f>PF11</f>
        <v>0</v>
      </c>
      <c r="PG84" s="241"/>
      <c r="PH84" s="241"/>
      <c r="PI84" s="241"/>
      <c r="PJ84" s="241"/>
      <c r="PK84" s="241"/>
      <c r="PL84" s="241"/>
      <c r="PM84" s="242">
        <f>PM11</f>
        <v>0</v>
      </c>
      <c r="PN84" s="242"/>
      <c r="PO84" s="242"/>
      <c r="PP84" s="242"/>
      <c r="PQ84" s="242"/>
      <c r="PR84" s="242"/>
      <c r="PS84" s="242"/>
      <c r="PT84" s="242"/>
      <c r="PU84" s="242">
        <f>PU11</f>
        <v>0</v>
      </c>
      <c r="PV84" s="242"/>
      <c r="PW84" s="242"/>
      <c r="PX84" s="242"/>
      <c r="PY84" s="242"/>
      <c r="PZ84" s="241">
        <f>PZ11</f>
        <v>0</v>
      </c>
      <c r="QA84" s="241"/>
      <c r="QB84" s="241"/>
      <c r="QC84" s="241"/>
      <c r="QD84" s="241">
        <f>QD11</f>
        <v>0</v>
      </c>
      <c r="QE84" s="241"/>
      <c r="QF84" s="241">
        <f>QF11</f>
        <v>0</v>
      </c>
      <c r="QG84" s="241"/>
      <c r="QH84" s="241"/>
      <c r="QI84" s="241">
        <f>QI11</f>
        <v>0</v>
      </c>
      <c r="QJ84" s="241"/>
      <c r="QK84" s="241">
        <f>QK11</f>
        <v>0</v>
      </c>
      <c r="QL84" s="241"/>
      <c r="QM84" s="241"/>
      <c r="QN84" s="241"/>
      <c r="QQ84" s="241" t="str">
        <f>IF(QQ11=0,QQ83,QQ11)</f>
        <v>9.1</v>
      </c>
      <c r="QR84" s="241"/>
      <c r="QS84" s="241" t="str">
        <f>IF(OR(QS11=0,QS11="Planejado",QS11="Realizado"),IF(QS83="Atividade",VLOOKUP(QQ84,'04.02_PLANEJAMENTO ATIVIDADES'!$D$9:$E$44,2,0),QS83),QS11)</f>
        <v/>
      </c>
      <c r="QT84" s="241"/>
      <c r="QU84" s="241"/>
      <c r="QV84" s="241"/>
      <c r="QW84" s="241"/>
      <c r="QX84" s="241"/>
      <c r="QY84" s="241"/>
      <c r="QZ84" s="241"/>
      <c r="RA84" s="241"/>
      <c r="RB84" s="241" t="str">
        <f>IF(RB11=0,RB83,RB11)</f>
        <v>9.1.1</v>
      </c>
      <c r="RC84" s="241"/>
      <c r="RD84" s="241"/>
      <c r="RE84" s="241">
        <f>IF(RE11=0,RE83,RE11)</f>
        <v>0</v>
      </c>
      <c r="RF84" s="241"/>
      <c r="RG84" s="241"/>
      <c r="RH84" s="241"/>
      <c r="RI84" s="241"/>
      <c r="RJ84" s="241"/>
      <c r="RK84" s="241">
        <f>RK11</f>
        <v>0</v>
      </c>
      <c r="RL84" s="241"/>
      <c r="RM84" s="241"/>
      <c r="RN84" s="241"/>
      <c r="RO84" s="241"/>
      <c r="RP84" s="241"/>
      <c r="RQ84" s="241"/>
      <c r="RR84" s="242">
        <f>RR11</f>
        <v>0</v>
      </c>
      <c r="RS84" s="242"/>
      <c r="RT84" s="242"/>
      <c r="RU84" s="242"/>
      <c r="RV84" s="242"/>
      <c r="RW84" s="242"/>
      <c r="RX84" s="242"/>
      <c r="RY84" s="242"/>
      <c r="RZ84" s="242">
        <f>RZ11</f>
        <v>0</v>
      </c>
      <c r="SA84" s="242"/>
      <c r="SB84" s="242"/>
      <c r="SC84" s="242"/>
      <c r="SD84" s="242"/>
      <c r="SE84" s="241">
        <f>SE11</f>
        <v>0</v>
      </c>
      <c r="SF84" s="241"/>
      <c r="SG84" s="241"/>
      <c r="SH84" s="241"/>
      <c r="SI84" s="241">
        <f>SI11</f>
        <v>0</v>
      </c>
      <c r="SJ84" s="241"/>
      <c r="SK84" s="241">
        <f>SK11</f>
        <v>0</v>
      </c>
      <c r="SL84" s="241"/>
      <c r="SM84" s="241"/>
      <c r="SN84" s="241">
        <f>SN11</f>
        <v>0</v>
      </c>
      <c r="SO84" s="241"/>
      <c r="SP84" s="241">
        <f>SP11</f>
        <v>0</v>
      </c>
      <c r="SQ84" s="241"/>
      <c r="SR84" s="241"/>
      <c r="SS84" s="241"/>
      <c r="SV84" s="241" t="str">
        <f>IF(SV11=0,SV83,SV11)</f>
        <v>10.1</v>
      </c>
      <c r="SW84" s="241"/>
      <c r="SX84" s="241" t="str">
        <f>IF(OR(SX11=0,SX11="Planejado",SX11="Realizado"),IF(SX83="Atividade",VLOOKUP(SV84,'04.02_PLANEJAMENTO ATIVIDADES'!$D$9:$E$44,2,0),SX83),SX11)</f>
        <v/>
      </c>
      <c r="SY84" s="241"/>
      <c r="SZ84" s="241"/>
      <c r="TA84" s="241"/>
      <c r="TB84" s="241"/>
      <c r="TC84" s="241"/>
      <c r="TD84" s="241"/>
      <c r="TE84" s="241"/>
      <c r="TF84" s="241"/>
      <c r="TG84" s="241" t="str">
        <f>IF(TG11=0,TG83,TG11)</f>
        <v>10.1.1</v>
      </c>
      <c r="TH84" s="241"/>
      <c r="TI84" s="241"/>
      <c r="TJ84" s="241">
        <f>IF(TJ11=0,TJ83,TJ11)</f>
        <v>0</v>
      </c>
      <c r="TK84" s="241"/>
      <c r="TL84" s="241"/>
      <c r="TM84" s="241"/>
      <c r="TN84" s="241"/>
      <c r="TO84" s="241"/>
      <c r="TP84" s="241">
        <f>TP11</f>
        <v>0</v>
      </c>
      <c r="TQ84" s="241"/>
      <c r="TR84" s="241"/>
      <c r="TS84" s="241"/>
      <c r="TT84" s="241"/>
      <c r="TU84" s="241"/>
      <c r="TV84" s="241"/>
      <c r="TW84" s="242">
        <f>TW11</f>
        <v>0</v>
      </c>
      <c r="TX84" s="242"/>
      <c r="TY84" s="242"/>
      <c r="TZ84" s="242"/>
      <c r="UA84" s="242"/>
      <c r="UB84" s="242"/>
      <c r="UC84" s="242"/>
      <c r="UD84" s="242"/>
      <c r="UE84" s="242">
        <f>UE11</f>
        <v>0</v>
      </c>
      <c r="UF84" s="242"/>
      <c r="UG84" s="242"/>
      <c r="UH84" s="242"/>
      <c r="UI84" s="242"/>
      <c r="UJ84" s="241">
        <f>UJ11</f>
        <v>0</v>
      </c>
      <c r="UK84" s="241"/>
      <c r="UL84" s="241"/>
      <c r="UM84" s="241"/>
      <c r="UN84" s="241">
        <f>UN11</f>
        <v>0</v>
      </c>
      <c r="UO84" s="241"/>
      <c r="UP84" s="241">
        <f>UP11</f>
        <v>0</v>
      </c>
      <c r="UQ84" s="241"/>
      <c r="UR84" s="241"/>
      <c r="US84" s="241">
        <f>US11</f>
        <v>0</v>
      </c>
      <c r="UT84" s="241"/>
      <c r="UU84" s="241">
        <f>UU11</f>
        <v>0</v>
      </c>
      <c r="UV84" s="241"/>
      <c r="UW84" s="241"/>
      <c r="UX84" s="241"/>
      <c r="VA84" s="241" t="str">
        <f>IF(VA11=0,VA83,VA11)</f>
        <v>11.1</v>
      </c>
      <c r="VB84" s="241"/>
      <c r="VC84" s="241" t="str">
        <f>IF(OR(VC11=0,VC11="Planejado",VC11="Realizado"),IF(VC83="Atividade",VLOOKUP(VA84,'04.02_PLANEJAMENTO ATIVIDADES'!$D$9:$E$44,2,0),VC83),VC11)</f>
        <v/>
      </c>
      <c r="VD84" s="241"/>
      <c r="VE84" s="241"/>
      <c r="VF84" s="241"/>
      <c r="VG84" s="241"/>
      <c r="VH84" s="241"/>
      <c r="VI84" s="241"/>
      <c r="VJ84" s="241"/>
      <c r="VK84" s="241"/>
      <c r="VL84" s="241" t="str">
        <f>IF(VL11=0,VL83,VL11)</f>
        <v>11.1.1</v>
      </c>
      <c r="VM84" s="241"/>
      <c r="VN84" s="241"/>
      <c r="VO84" s="241">
        <f>IF(VO11=0,VO83,VO11)</f>
        <v>0</v>
      </c>
      <c r="VP84" s="241"/>
      <c r="VQ84" s="241"/>
      <c r="VR84" s="241"/>
      <c r="VS84" s="241"/>
      <c r="VT84" s="241"/>
      <c r="VU84" s="241">
        <f>VU11</f>
        <v>0</v>
      </c>
      <c r="VV84" s="241"/>
      <c r="VW84" s="241"/>
      <c r="VX84" s="241"/>
      <c r="VY84" s="241"/>
      <c r="VZ84" s="241"/>
      <c r="WA84" s="241"/>
      <c r="WB84" s="242">
        <f>WB11</f>
        <v>0</v>
      </c>
      <c r="WC84" s="242"/>
      <c r="WD84" s="242"/>
      <c r="WE84" s="242"/>
      <c r="WF84" s="242"/>
      <c r="WG84" s="242"/>
      <c r="WH84" s="242"/>
      <c r="WI84" s="242"/>
      <c r="WJ84" s="242">
        <f>WJ11</f>
        <v>0</v>
      </c>
      <c r="WK84" s="242"/>
      <c r="WL84" s="242"/>
      <c r="WM84" s="242"/>
      <c r="WN84" s="242"/>
      <c r="WO84" s="241">
        <f>WO11</f>
        <v>0</v>
      </c>
      <c r="WP84" s="241"/>
      <c r="WQ84" s="241"/>
      <c r="WR84" s="241"/>
      <c r="WS84" s="241">
        <f>WS11</f>
        <v>0</v>
      </c>
      <c r="WT84" s="241"/>
      <c r="WU84" s="241">
        <f>WU11</f>
        <v>0</v>
      </c>
      <c r="WV84" s="241"/>
      <c r="WW84" s="241"/>
      <c r="WX84" s="241">
        <f>WX11</f>
        <v>0</v>
      </c>
      <c r="WY84" s="241"/>
      <c r="WZ84" s="241">
        <f>WZ11</f>
        <v>0</v>
      </c>
      <c r="XA84" s="241"/>
      <c r="XB84" s="241"/>
      <c r="XC84" s="241"/>
      <c r="XF84" s="241" t="str">
        <f>IF(XF11=0,XF83,XF11)</f>
        <v/>
      </c>
      <c r="XG84" s="241"/>
      <c r="XH84" s="241" t="str">
        <f>IF(OR(XH11=0,XH11="Planejado",XH11="Realizado"),IF(XH83="Atividade",VLOOKUP(XF84,'04.02_PLANEJAMENTO ATIVIDADES'!$D$9:$E$44,2,0),XH83),XH11)</f>
        <v/>
      </c>
      <c r="XI84" s="241"/>
      <c r="XJ84" s="241"/>
      <c r="XK84" s="241"/>
      <c r="XL84" s="241"/>
      <c r="XM84" s="241"/>
      <c r="XN84" s="241"/>
      <c r="XO84" s="241"/>
      <c r="XP84" s="241"/>
      <c r="XQ84" s="241" t="str">
        <f>IF(XQ11=0,XQ83,XQ11)</f>
        <v/>
      </c>
      <c r="XR84" s="241"/>
      <c r="XS84" s="241"/>
      <c r="XT84" s="241">
        <f>IF(XT11=0,XT83,XT11)</f>
        <v>0</v>
      </c>
      <c r="XU84" s="241"/>
      <c r="XV84" s="241"/>
      <c r="XW84" s="241"/>
      <c r="XX84" s="241"/>
      <c r="XY84" s="241"/>
      <c r="XZ84" s="241">
        <f>XZ11</f>
        <v>0</v>
      </c>
      <c r="YA84" s="241"/>
      <c r="YB84" s="241"/>
      <c r="YC84" s="241"/>
      <c r="YD84" s="241"/>
      <c r="YE84" s="241"/>
      <c r="YF84" s="241"/>
      <c r="YG84" s="242">
        <f>YG11</f>
        <v>0</v>
      </c>
      <c r="YH84" s="242"/>
      <c r="YI84" s="242"/>
      <c r="YJ84" s="242"/>
      <c r="YK84" s="242"/>
      <c r="YL84" s="242"/>
      <c r="YM84" s="242"/>
      <c r="YN84" s="242"/>
      <c r="YO84" s="242">
        <f>YO11</f>
        <v>0</v>
      </c>
      <c r="YP84" s="242"/>
      <c r="YQ84" s="242"/>
      <c r="YR84" s="242"/>
      <c r="YS84" s="242"/>
      <c r="YT84" s="241">
        <f>YT11</f>
        <v>0</v>
      </c>
      <c r="YU84" s="241"/>
      <c r="YV84" s="241"/>
      <c r="YW84" s="241"/>
      <c r="YX84" s="241">
        <f>YX11</f>
        <v>0</v>
      </c>
      <c r="YY84" s="241"/>
      <c r="YZ84" s="241">
        <f>YZ11</f>
        <v>0</v>
      </c>
      <c r="ZA84" s="241"/>
      <c r="ZB84" s="241"/>
      <c r="ZC84" s="241">
        <f>ZC11</f>
        <v>0</v>
      </c>
      <c r="ZD84" s="241"/>
      <c r="ZE84" s="241">
        <f>ZE11</f>
        <v>0</v>
      </c>
      <c r="ZF84" s="241"/>
      <c r="ZG84" s="241"/>
      <c r="ZH84" s="241"/>
    </row>
    <row r="85" spans="3:684" ht="10.15" hidden="1" customHeight="1" x14ac:dyDescent="0.25">
      <c r="C85" s="241" t="str">
        <f>IF(C12=0,C84,C12)</f>
        <v>1.1</v>
      </c>
      <c r="D85" s="241"/>
      <c r="E85" s="241" t="str">
        <f>IF(OR(E12=0,E12="Planejado",E12="Realizado"),IF(E84="Atividade",VLOOKUP(C85,'04.02_PLANEJAMENTO ATIVIDADES'!$D$9:$E$44,2,0),E84),E12)</f>
        <v/>
      </c>
      <c r="F85" s="241"/>
      <c r="G85" s="241"/>
      <c r="H85" s="241"/>
      <c r="I85" s="241"/>
      <c r="J85" s="241"/>
      <c r="K85" s="241"/>
      <c r="L85" s="241"/>
      <c r="M85" s="241"/>
      <c r="N85" s="241" t="str">
        <f>IF(N12=0,N84,N12)</f>
        <v>1.1.1</v>
      </c>
      <c r="O85" s="241"/>
      <c r="P85" s="241"/>
      <c r="Q85" s="241" t="str">
        <f>IF(Q12=0,Q84,Q12)</f>
        <v>Exemplo</v>
      </c>
      <c r="R85" s="241"/>
      <c r="S85" s="241"/>
      <c r="T85" s="241"/>
      <c r="U85" s="241"/>
      <c r="V85" s="241"/>
      <c r="W85" s="241">
        <f>W12</f>
        <v>0</v>
      </c>
      <c r="X85" s="241"/>
      <c r="Y85" s="241"/>
      <c r="Z85" s="241"/>
      <c r="AA85" s="241"/>
      <c r="AB85" s="241"/>
      <c r="AC85" s="241"/>
      <c r="AD85" s="242">
        <f>AD12</f>
        <v>0</v>
      </c>
      <c r="AE85" s="242"/>
      <c r="AF85" s="242"/>
      <c r="AG85" s="242"/>
      <c r="AH85" s="242"/>
      <c r="AI85" s="242"/>
      <c r="AJ85" s="242"/>
      <c r="AK85" s="242"/>
      <c r="AL85" s="242">
        <f>AL12</f>
        <v>0</v>
      </c>
      <c r="AM85" s="242"/>
      <c r="AN85" s="242"/>
      <c r="AO85" s="242"/>
      <c r="AP85" s="242"/>
      <c r="AQ85" s="241">
        <f>AQ12</f>
        <v>0</v>
      </c>
      <c r="AR85" s="241"/>
      <c r="AS85" s="241"/>
      <c r="AT85" s="241"/>
      <c r="AU85" s="241">
        <f>AU12</f>
        <v>0</v>
      </c>
      <c r="AV85" s="241"/>
      <c r="AW85" s="241">
        <f>AW12</f>
        <v>0</v>
      </c>
      <c r="AX85" s="241"/>
      <c r="AY85" s="241"/>
      <c r="AZ85" s="241">
        <f>AZ12</f>
        <v>0</v>
      </c>
      <c r="BA85" s="241"/>
      <c r="BB85" s="241">
        <f>BB12</f>
        <v>0</v>
      </c>
      <c r="BC85" s="241"/>
      <c r="BD85" s="241"/>
      <c r="BE85" s="241"/>
      <c r="BH85" s="241" t="str">
        <f>IF(BH12=0,BH84,BH12)</f>
        <v>2.1</v>
      </c>
      <c r="BI85" s="241"/>
      <c r="BJ85" s="241" t="str">
        <f>IF(OR(BJ12=0,BJ12="Planejado",BJ12="Realizado"),IF(BJ84="Atividade",VLOOKUP(BH85,'04.02_PLANEJAMENTO ATIVIDADES'!$D$9:$E$44,2,0),BJ84),BJ12)</f>
        <v/>
      </c>
      <c r="BK85" s="241"/>
      <c r="BL85" s="241"/>
      <c r="BM85" s="241"/>
      <c r="BN85" s="241"/>
      <c r="BO85" s="241"/>
      <c r="BP85" s="241"/>
      <c r="BQ85" s="241"/>
      <c r="BR85" s="241"/>
      <c r="BS85" s="241" t="str">
        <f>IF(BS12=0,BS84,BS12)</f>
        <v>2.1.1</v>
      </c>
      <c r="BT85" s="241"/>
      <c r="BU85" s="241"/>
      <c r="BV85" s="241">
        <f>IF(BV12=0,BV84,BV12)</f>
        <v>0</v>
      </c>
      <c r="BW85" s="241"/>
      <c r="BX85" s="241"/>
      <c r="BY85" s="241"/>
      <c r="BZ85" s="241"/>
      <c r="CA85" s="241"/>
      <c r="CB85" s="241">
        <f>CB12</f>
        <v>0</v>
      </c>
      <c r="CC85" s="241"/>
      <c r="CD85" s="241"/>
      <c r="CE85" s="241"/>
      <c r="CF85" s="241"/>
      <c r="CG85" s="241"/>
      <c r="CH85" s="241"/>
      <c r="CI85" s="242">
        <f>CI12</f>
        <v>0</v>
      </c>
      <c r="CJ85" s="242"/>
      <c r="CK85" s="242"/>
      <c r="CL85" s="242"/>
      <c r="CM85" s="242"/>
      <c r="CN85" s="242"/>
      <c r="CO85" s="242"/>
      <c r="CP85" s="242"/>
      <c r="CQ85" s="242">
        <f>CQ12</f>
        <v>0</v>
      </c>
      <c r="CR85" s="242"/>
      <c r="CS85" s="242"/>
      <c r="CT85" s="242"/>
      <c r="CU85" s="242"/>
      <c r="CV85" s="241">
        <f>CV12</f>
        <v>0</v>
      </c>
      <c r="CW85" s="241"/>
      <c r="CX85" s="241"/>
      <c r="CY85" s="241"/>
      <c r="CZ85" s="241">
        <f>CZ12</f>
        <v>0</v>
      </c>
      <c r="DA85" s="241"/>
      <c r="DB85" s="241">
        <f>DB12</f>
        <v>0</v>
      </c>
      <c r="DC85" s="241"/>
      <c r="DD85" s="241"/>
      <c r="DE85" s="241">
        <f>DE12</f>
        <v>0</v>
      </c>
      <c r="DF85" s="241"/>
      <c r="DG85" s="241">
        <f>DG12</f>
        <v>0</v>
      </c>
      <c r="DH85" s="241"/>
      <c r="DI85" s="241"/>
      <c r="DJ85" s="241"/>
      <c r="DM85" s="241" t="str">
        <f>IF(DM12=0,DM84,DM12)</f>
        <v>3.1</v>
      </c>
      <c r="DN85" s="241"/>
      <c r="DO85" s="241" t="str">
        <f>IF(OR(DO12=0,DO12="Planejado",DO12="Realizado"),IF(DO84="Atividade",VLOOKUP(DM85,'04.02_PLANEJAMENTO ATIVIDADES'!$D$9:$E$44,2,0),DO84),DO12)</f>
        <v/>
      </c>
      <c r="DP85" s="241"/>
      <c r="DQ85" s="241"/>
      <c r="DR85" s="241"/>
      <c r="DS85" s="241"/>
      <c r="DT85" s="241"/>
      <c r="DU85" s="241"/>
      <c r="DV85" s="241"/>
      <c r="DW85" s="241"/>
      <c r="DX85" s="241" t="str">
        <f>IF(DX12=0,DX84,DX12)</f>
        <v>3.1.1</v>
      </c>
      <c r="DY85" s="241"/>
      <c r="DZ85" s="241"/>
      <c r="EA85" s="241">
        <f>IF(EA12=0,EA84,EA12)</f>
        <v>0</v>
      </c>
      <c r="EB85" s="241"/>
      <c r="EC85" s="241"/>
      <c r="ED85" s="241"/>
      <c r="EE85" s="241"/>
      <c r="EF85" s="241"/>
      <c r="EG85" s="241">
        <f>EG12</f>
        <v>0</v>
      </c>
      <c r="EH85" s="241"/>
      <c r="EI85" s="241"/>
      <c r="EJ85" s="241"/>
      <c r="EK85" s="241"/>
      <c r="EL85" s="241"/>
      <c r="EM85" s="241"/>
      <c r="EN85" s="242">
        <f>EN12</f>
        <v>0</v>
      </c>
      <c r="EO85" s="242"/>
      <c r="EP85" s="242"/>
      <c r="EQ85" s="242"/>
      <c r="ER85" s="242"/>
      <c r="ES85" s="242"/>
      <c r="ET85" s="242"/>
      <c r="EU85" s="242"/>
      <c r="EV85" s="242">
        <f>EV12</f>
        <v>0</v>
      </c>
      <c r="EW85" s="242"/>
      <c r="EX85" s="242"/>
      <c r="EY85" s="242"/>
      <c r="EZ85" s="242"/>
      <c r="FA85" s="241">
        <f>FA12</f>
        <v>0</v>
      </c>
      <c r="FB85" s="241"/>
      <c r="FC85" s="241"/>
      <c r="FD85" s="241"/>
      <c r="FE85" s="241">
        <f>FE12</f>
        <v>0</v>
      </c>
      <c r="FF85" s="241"/>
      <c r="FG85" s="241">
        <f>FG12</f>
        <v>0</v>
      </c>
      <c r="FH85" s="241"/>
      <c r="FI85" s="241"/>
      <c r="FJ85" s="241">
        <f>FJ12</f>
        <v>0</v>
      </c>
      <c r="FK85" s="241"/>
      <c r="FL85" s="241">
        <f>FL12</f>
        <v>0</v>
      </c>
      <c r="FM85" s="241"/>
      <c r="FN85" s="241"/>
      <c r="FO85" s="241"/>
      <c r="FR85" s="241" t="str">
        <f>IF(FR12=0,FR84,FR12)</f>
        <v>4.1</v>
      </c>
      <c r="FS85" s="241"/>
      <c r="FT85" s="241" t="str">
        <f>IF(OR(FT12=0,FT12="Planejado",FT12="Realizado"),IF(FT84="Atividade",VLOOKUP(FR85,'04.02_PLANEJAMENTO ATIVIDADES'!$D$9:$E$44,2,0),FT84),FT12)</f>
        <v/>
      </c>
      <c r="FU85" s="241"/>
      <c r="FV85" s="241"/>
      <c r="FW85" s="241"/>
      <c r="FX85" s="241"/>
      <c r="FY85" s="241"/>
      <c r="FZ85" s="241"/>
      <c r="GA85" s="241"/>
      <c r="GB85" s="241"/>
      <c r="GC85" s="241" t="str">
        <f>IF(GC12=0,GC84,GC12)</f>
        <v>4.1.1</v>
      </c>
      <c r="GD85" s="241"/>
      <c r="GE85" s="241"/>
      <c r="GF85" s="241">
        <f>IF(GF12=0,GF84,GF12)</f>
        <v>0</v>
      </c>
      <c r="GG85" s="241"/>
      <c r="GH85" s="241"/>
      <c r="GI85" s="241"/>
      <c r="GJ85" s="241"/>
      <c r="GK85" s="241"/>
      <c r="GL85" s="241">
        <f>GL12</f>
        <v>0</v>
      </c>
      <c r="GM85" s="241"/>
      <c r="GN85" s="241"/>
      <c r="GO85" s="241"/>
      <c r="GP85" s="241"/>
      <c r="GQ85" s="241"/>
      <c r="GR85" s="241"/>
      <c r="GS85" s="242">
        <f>GS12</f>
        <v>0</v>
      </c>
      <c r="GT85" s="242"/>
      <c r="GU85" s="242"/>
      <c r="GV85" s="242"/>
      <c r="GW85" s="242"/>
      <c r="GX85" s="242"/>
      <c r="GY85" s="242"/>
      <c r="GZ85" s="242"/>
      <c r="HA85" s="242">
        <f>HA12</f>
        <v>0</v>
      </c>
      <c r="HB85" s="242"/>
      <c r="HC85" s="242"/>
      <c r="HD85" s="242"/>
      <c r="HE85" s="242"/>
      <c r="HF85" s="241">
        <f>HF12</f>
        <v>0</v>
      </c>
      <c r="HG85" s="241"/>
      <c r="HH85" s="241"/>
      <c r="HI85" s="241"/>
      <c r="HJ85" s="241">
        <f>HJ12</f>
        <v>0</v>
      </c>
      <c r="HK85" s="241"/>
      <c r="HL85" s="241">
        <f>HL12</f>
        <v>0</v>
      </c>
      <c r="HM85" s="241"/>
      <c r="HN85" s="241"/>
      <c r="HO85" s="241">
        <f>HO12</f>
        <v>0</v>
      </c>
      <c r="HP85" s="241"/>
      <c r="HQ85" s="241">
        <f>HQ12</f>
        <v>0</v>
      </c>
      <c r="HR85" s="241"/>
      <c r="HS85" s="241"/>
      <c r="HT85" s="241"/>
      <c r="HW85" s="241" t="str">
        <f>IF(HW12=0,HW84,HW12)</f>
        <v>5.1</v>
      </c>
      <c r="HX85" s="241"/>
      <c r="HY85" s="241" t="str">
        <f>IF(OR(HY12=0,HY12="Planejado",HY12="Realizado"),IF(HY84="Atividade",VLOOKUP(HW85,'04.02_PLANEJAMENTO ATIVIDADES'!$D$9:$E$44,2,0),HY84),HY12)</f>
        <v/>
      </c>
      <c r="HZ85" s="241"/>
      <c r="IA85" s="241"/>
      <c r="IB85" s="241"/>
      <c r="IC85" s="241"/>
      <c r="ID85" s="241"/>
      <c r="IE85" s="241"/>
      <c r="IF85" s="241"/>
      <c r="IG85" s="241"/>
      <c r="IH85" s="241" t="str">
        <f>IF(IH12=0,IH84,IH12)</f>
        <v>5.1.1</v>
      </c>
      <c r="II85" s="241"/>
      <c r="IJ85" s="241"/>
      <c r="IK85" s="241">
        <f>IF(IK12=0,IK84,IK12)</f>
        <v>0</v>
      </c>
      <c r="IL85" s="241"/>
      <c r="IM85" s="241"/>
      <c r="IN85" s="241"/>
      <c r="IO85" s="241"/>
      <c r="IP85" s="241"/>
      <c r="IQ85" s="241">
        <f>IQ12</f>
        <v>0</v>
      </c>
      <c r="IR85" s="241"/>
      <c r="IS85" s="241"/>
      <c r="IT85" s="241"/>
      <c r="IU85" s="241"/>
      <c r="IV85" s="241"/>
      <c r="IW85" s="241"/>
      <c r="IX85" s="242">
        <f>IX12</f>
        <v>0</v>
      </c>
      <c r="IY85" s="242"/>
      <c r="IZ85" s="242"/>
      <c r="JA85" s="242"/>
      <c r="JB85" s="242"/>
      <c r="JC85" s="242"/>
      <c r="JD85" s="242"/>
      <c r="JE85" s="242"/>
      <c r="JF85" s="242">
        <f>JF12</f>
        <v>0</v>
      </c>
      <c r="JG85" s="242"/>
      <c r="JH85" s="242"/>
      <c r="JI85" s="242"/>
      <c r="JJ85" s="242"/>
      <c r="JK85" s="241">
        <f>JK12</f>
        <v>0</v>
      </c>
      <c r="JL85" s="241"/>
      <c r="JM85" s="241"/>
      <c r="JN85" s="241"/>
      <c r="JO85" s="241">
        <f>JO12</f>
        <v>0</v>
      </c>
      <c r="JP85" s="241"/>
      <c r="JQ85" s="241">
        <f>JQ12</f>
        <v>0</v>
      </c>
      <c r="JR85" s="241"/>
      <c r="JS85" s="241"/>
      <c r="JT85" s="241">
        <f>JT12</f>
        <v>0</v>
      </c>
      <c r="JU85" s="241"/>
      <c r="JV85" s="241">
        <f>JV12</f>
        <v>0</v>
      </c>
      <c r="JW85" s="241"/>
      <c r="JX85" s="241"/>
      <c r="JY85" s="241"/>
      <c r="KB85" s="241" t="str">
        <f>IF(KB12=0,KB84,KB12)</f>
        <v>6.1</v>
      </c>
      <c r="KC85" s="241"/>
      <c r="KD85" s="241" t="str">
        <f>IF(OR(KD12=0,KD12="Planejado",KD12="Realizado"),IF(KD84="Atividade",VLOOKUP(KB85,'04.02_PLANEJAMENTO ATIVIDADES'!$D$9:$E$44,2,0),KD84),KD12)</f>
        <v/>
      </c>
      <c r="KE85" s="241"/>
      <c r="KF85" s="241"/>
      <c r="KG85" s="241"/>
      <c r="KH85" s="241"/>
      <c r="KI85" s="241"/>
      <c r="KJ85" s="241"/>
      <c r="KK85" s="241"/>
      <c r="KL85" s="241"/>
      <c r="KM85" s="241" t="str">
        <f>IF(KM12=0,KM84,KM12)</f>
        <v>6.1.1</v>
      </c>
      <c r="KN85" s="241"/>
      <c r="KO85" s="241"/>
      <c r="KP85" s="241">
        <f>IF(KP12=0,KP84,KP12)</f>
        <v>0</v>
      </c>
      <c r="KQ85" s="241"/>
      <c r="KR85" s="241"/>
      <c r="KS85" s="241"/>
      <c r="KT85" s="241"/>
      <c r="KU85" s="241"/>
      <c r="KV85" s="241">
        <f>KV12</f>
        <v>0</v>
      </c>
      <c r="KW85" s="241"/>
      <c r="KX85" s="241"/>
      <c r="KY85" s="241"/>
      <c r="KZ85" s="241"/>
      <c r="LA85" s="241"/>
      <c r="LB85" s="241"/>
      <c r="LC85" s="242">
        <f>LC12</f>
        <v>0</v>
      </c>
      <c r="LD85" s="242"/>
      <c r="LE85" s="242"/>
      <c r="LF85" s="242"/>
      <c r="LG85" s="242"/>
      <c r="LH85" s="242"/>
      <c r="LI85" s="242"/>
      <c r="LJ85" s="242"/>
      <c r="LK85" s="242">
        <f>LK12</f>
        <v>0</v>
      </c>
      <c r="LL85" s="242"/>
      <c r="LM85" s="242"/>
      <c r="LN85" s="242"/>
      <c r="LO85" s="242"/>
      <c r="LP85" s="241">
        <f>LP12</f>
        <v>0</v>
      </c>
      <c r="LQ85" s="241"/>
      <c r="LR85" s="241"/>
      <c r="LS85" s="241"/>
      <c r="LT85" s="241">
        <f>LT12</f>
        <v>0</v>
      </c>
      <c r="LU85" s="241"/>
      <c r="LV85" s="241">
        <f>LV12</f>
        <v>0</v>
      </c>
      <c r="LW85" s="241"/>
      <c r="LX85" s="241"/>
      <c r="LY85" s="241">
        <f>LY12</f>
        <v>0</v>
      </c>
      <c r="LZ85" s="241"/>
      <c r="MA85" s="241">
        <f>MA12</f>
        <v>0</v>
      </c>
      <c r="MB85" s="241"/>
      <c r="MC85" s="241"/>
      <c r="MD85" s="241"/>
      <c r="MG85" s="241" t="str">
        <f>IF(MG12=0,MG84,MG12)</f>
        <v>7.1</v>
      </c>
      <c r="MH85" s="241"/>
      <c r="MI85" s="241" t="str">
        <f>IF(OR(MI12=0,MI12="Planejado",MI12="Realizado"),IF(MI84="Atividade",VLOOKUP(MG85,'04.02_PLANEJAMENTO ATIVIDADES'!$D$9:$E$44,2,0),MI84),MI12)</f>
        <v/>
      </c>
      <c r="MJ85" s="241"/>
      <c r="MK85" s="241"/>
      <c r="ML85" s="241"/>
      <c r="MM85" s="241"/>
      <c r="MN85" s="241"/>
      <c r="MO85" s="241"/>
      <c r="MP85" s="241"/>
      <c r="MQ85" s="241"/>
      <c r="MR85" s="241" t="str">
        <f>IF(MR12=0,MR84,MR12)</f>
        <v>7.1.1</v>
      </c>
      <c r="MS85" s="241"/>
      <c r="MT85" s="241"/>
      <c r="MU85" s="241">
        <f>IF(MU12=0,MU84,MU12)</f>
        <v>0</v>
      </c>
      <c r="MV85" s="241"/>
      <c r="MW85" s="241"/>
      <c r="MX85" s="241"/>
      <c r="MY85" s="241"/>
      <c r="MZ85" s="241"/>
      <c r="NA85" s="241">
        <f>NA12</f>
        <v>0</v>
      </c>
      <c r="NB85" s="241"/>
      <c r="NC85" s="241"/>
      <c r="ND85" s="241"/>
      <c r="NE85" s="241"/>
      <c r="NF85" s="241"/>
      <c r="NG85" s="241"/>
      <c r="NH85" s="242">
        <f>NH12</f>
        <v>0</v>
      </c>
      <c r="NI85" s="242"/>
      <c r="NJ85" s="242"/>
      <c r="NK85" s="242"/>
      <c r="NL85" s="242"/>
      <c r="NM85" s="242"/>
      <c r="NN85" s="242"/>
      <c r="NO85" s="242"/>
      <c r="NP85" s="242">
        <f>NP12</f>
        <v>0</v>
      </c>
      <c r="NQ85" s="242"/>
      <c r="NR85" s="242"/>
      <c r="NS85" s="242"/>
      <c r="NT85" s="242"/>
      <c r="NU85" s="241">
        <f>NU12</f>
        <v>0</v>
      </c>
      <c r="NV85" s="241"/>
      <c r="NW85" s="241"/>
      <c r="NX85" s="241"/>
      <c r="NY85" s="241">
        <f>NY12</f>
        <v>0</v>
      </c>
      <c r="NZ85" s="241"/>
      <c r="OA85" s="241">
        <f>OA12</f>
        <v>0</v>
      </c>
      <c r="OB85" s="241"/>
      <c r="OC85" s="241"/>
      <c r="OD85" s="241">
        <f>OD12</f>
        <v>0</v>
      </c>
      <c r="OE85" s="241"/>
      <c r="OF85" s="241">
        <f>OF12</f>
        <v>0</v>
      </c>
      <c r="OG85" s="241"/>
      <c r="OH85" s="241"/>
      <c r="OI85" s="241"/>
      <c r="OL85" s="241" t="str">
        <f>IF(OL12=0,OL84,OL12)</f>
        <v>8.1</v>
      </c>
      <c r="OM85" s="241"/>
      <c r="ON85" s="241" t="str">
        <f>IF(OR(ON12=0,ON12="Planejado",ON12="Realizado"),IF(ON84="Atividade",VLOOKUP(OL85,'04.02_PLANEJAMENTO ATIVIDADES'!$D$9:$E$44,2,0),ON84),ON12)</f>
        <v/>
      </c>
      <c r="OO85" s="241"/>
      <c r="OP85" s="241"/>
      <c r="OQ85" s="241"/>
      <c r="OR85" s="241"/>
      <c r="OS85" s="241"/>
      <c r="OT85" s="241"/>
      <c r="OU85" s="241"/>
      <c r="OV85" s="241"/>
      <c r="OW85" s="241" t="str">
        <f>IF(OW12=0,OW84,OW12)</f>
        <v>8.1.1</v>
      </c>
      <c r="OX85" s="241"/>
      <c r="OY85" s="241"/>
      <c r="OZ85" s="241">
        <f>IF(OZ12=0,OZ84,OZ12)</f>
        <v>0</v>
      </c>
      <c r="PA85" s="241"/>
      <c r="PB85" s="241"/>
      <c r="PC85" s="241"/>
      <c r="PD85" s="241"/>
      <c r="PE85" s="241"/>
      <c r="PF85" s="241">
        <f>PF12</f>
        <v>0</v>
      </c>
      <c r="PG85" s="241"/>
      <c r="PH85" s="241"/>
      <c r="PI85" s="241"/>
      <c r="PJ85" s="241"/>
      <c r="PK85" s="241"/>
      <c r="PL85" s="241"/>
      <c r="PM85" s="242">
        <f>PM12</f>
        <v>0</v>
      </c>
      <c r="PN85" s="242"/>
      <c r="PO85" s="242"/>
      <c r="PP85" s="242"/>
      <c r="PQ85" s="242"/>
      <c r="PR85" s="242"/>
      <c r="PS85" s="242"/>
      <c r="PT85" s="242"/>
      <c r="PU85" s="242">
        <f>PU12</f>
        <v>0</v>
      </c>
      <c r="PV85" s="242"/>
      <c r="PW85" s="242"/>
      <c r="PX85" s="242"/>
      <c r="PY85" s="242"/>
      <c r="PZ85" s="241">
        <f>PZ12</f>
        <v>0</v>
      </c>
      <c r="QA85" s="241"/>
      <c r="QB85" s="241"/>
      <c r="QC85" s="241"/>
      <c r="QD85" s="241">
        <f>QD12</f>
        <v>0</v>
      </c>
      <c r="QE85" s="241"/>
      <c r="QF85" s="241">
        <f>QF12</f>
        <v>0</v>
      </c>
      <c r="QG85" s="241"/>
      <c r="QH85" s="241"/>
      <c r="QI85" s="241">
        <f>QI12</f>
        <v>0</v>
      </c>
      <c r="QJ85" s="241"/>
      <c r="QK85" s="241">
        <f>QK12</f>
        <v>0</v>
      </c>
      <c r="QL85" s="241"/>
      <c r="QM85" s="241"/>
      <c r="QN85" s="241"/>
      <c r="QQ85" s="241" t="str">
        <f>IF(QQ12=0,QQ84,QQ12)</f>
        <v>9.1</v>
      </c>
      <c r="QR85" s="241"/>
      <c r="QS85" s="241" t="str">
        <f>IF(OR(QS12=0,QS12="Planejado",QS12="Realizado"),IF(QS84="Atividade",VLOOKUP(QQ85,'04.02_PLANEJAMENTO ATIVIDADES'!$D$9:$E$44,2,0),QS84),QS12)</f>
        <v/>
      </c>
      <c r="QT85" s="241"/>
      <c r="QU85" s="241"/>
      <c r="QV85" s="241"/>
      <c r="QW85" s="241"/>
      <c r="QX85" s="241"/>
      <c r="QY85" s="241"/>
      <c r="QZ85" s="241"/>
      <c r="RA85" s="241"/>
      <c r="RB85" s="241" t="str">
        <f>IF(RB12=0,RB84,RB12)</f>
        <v>9.1.1</v>
      </c>
      <c r="RC85" s="241"/>
      <c r="RD85" s="241"/>
      <c r="RE85" s="241">
        <f>IF(RE12=0,RE84,RE12)</f>
        <v>0</v>
      </c>
      <c r="RF85" s="241"/>
      <c r="RG85" s="241"/>
      <c r="RH85" s="241"/>
      <c r="RI85" s="241"/>
      <c r="RJ85" s="241"/>
      <c r="RK85" s="241">
        <f>RK12</f>
        <v>0</v>
      </c>
      <c r="RL85" s="241"/>
      <c r="RM85" s="241"/>
      <c r="RN85" s="241"/>
      <c r="RO85" s="241"/>
      <c r="RP85" s="241"/>
      <c r="RQ85" s="241"/>
      <c r="RR85" s="242">
        <f>RR12</f>
        <v>0</v>
      </c>
      <c r="RS85" s="242"/>
      <c r="RT85" s="242"/>
      <c r="RU85" s="242"/>
      <c r="RV85" s="242"/>
      <c r="RW85" s="242"/>
      <c r="RX85" s="242"/>
      <c r="RY85" s="242"/>
      <c r="RZ85" s="242">
        <f>RZ12</f>
        <v>0</v>
      </c>
      <c r="SA85" s="242"/>
      <c r="SB85" s="242"/>
      <c r="SC85" s="242"/>
      <c r="SD85" s="242"/>
      <c r="SE85" s="241">
        <f>SE12</f>
        <v>0</v>
      </c>
      <c r="SF85" s="241"/>
      <c r="SG85" s="241"/>
      <c r="SH85" s="241"/>
      <c r="SI85" s="241">
        <f>SI12</f>
        <v>0</v>
      </c>
      <c r="SJ85" s="241"/>
      <c r="SK85" s="241">
        <f>SK12</f>
        <v>0</v>
      </c>
      <c r="SL85" s="241"/>
      <c r="SM85" s="241"/>
      <c r="SN85" s="241">
        <f>SN12</f>
        <v>0</v>
      </c>
      <c r="SO85" s="241"/>
      <c r="SP85" s="241">
        <f>SP12</f>
        <v>0</v>
      </c>
      <c r="SQ85" s="241"/>
      <c r="SR85" s="241"/>
      <c r="SS85" s="241"/>
      <c r="SV85" s="241" t="str">
        <f>IF(SV12=0,SV84,SV12)</f>
        <v>10.1</v>
      </c>
      <c r="SW85" s="241"/>
      <c r="SX85" s="241" t="str">
        <f>IF(OR(SX12=0,SX12="Planejado",SX12="Realizado"),IF(SX84="Atividade",VLOOKUP(SV85,'04.02_PLANEJAMENTO ATIVIDADES'!$D$9:$E$44,2,0),SX84),SX12)</f>
        <v/>
      </c>
      <c r="SY85" s="241"/>
      <c r="SZ85" s="241"/>
      <c r="TA85" s="241"/>
      <c r="TB85" s="241"/>
      <c r="TC85" s="241"/>
      <c r="TD85" s="241"/>
      <c r="TE85" s="241"/>
      <c r="TF85" s="241"/>
      <c r="TG85" s="241" t="str">
        <f>IF(TG12=0,TG84,TG12)</f>
        <v>10.1.1</v>
      </c>
      <c r="TH85" s="241"/>
      <c r="TI85" s="241"/>
      <c r="TJ85" s="241">
        <f>IF(TJ12=0,TJ84,TJ12)</f>
        <v>0</v>
      </c>
      <c r="TK85" s="241"/>
      <c r="TL85" s="241"/>
      <c r="TM85" s="241"/>
      <c r="TN85" s="241"/>
      <c r="TO85" s="241"/>
      <c r="TP85" s="241">
        <f>TP12</f>
        <v>0</v>
      </c>
      <c r="TQ85" s="241"/>
      <c r="TR85" s="241"/>
      <c r="TS85" s="241"/>
      <c r="TT85" s="241"/>
      <c r="TU85" s="241"/>
      <c r="TV85" s="241"/>
      <c r="TW85" s="242">
        <f>TW12</f>
        <v>0</v>
      </c>
      <c r="TX85" s="242"/>
      <c r="TY85" s="242"/>
      <c r="TZ85" s="242"/>
      <c r="UA85" s="242"/>
      <c r="UB85" s="242"/>
      <c r="UC85" s="242"/>
      <c r="UD85" s="242"/>
      <c r="UE85" s="242">
        <f>UE12</f>
        <v>0</v>
      </c>
      <c r="UF85" s="242"/>
      <c r="UG85" s="242"/>
      <c r="UH85" s="242"/>
      <c r="UI85" s="242"/>
      <c r="UJ85" s="241">
        <f>UJ12</f>
        <v>0</v>
      </c>
      <c r="UK85" s="241"/>
      <c r="UL85" s="241"/>
      <c r="UM85" s="241"/>
      <c r="UN85" s="241">
        <f>UN12</f>
        <v>0</v>
      </c>
      <c r="UO85" s="241"/>
      <c r="UP85" s="241">
        <f>UP12</f>
        <v>0</v>
      </c>
      <c r="UQ85" s="241"/>
      <c r="UR85" s="241"/>
      <c r="US85" s="241">
        <f>US12</f>
        <v>0</v>
      </c>
      <c r="UT85" s="241"/>
      <c r="UU85" s="241">
        <f>UU12</f>
        <v>0</v>
      </c>
      <c r="UV85" s="241"/>
      <c r="UW85" s="241"/>
      <c r="UX85" s="241"/>
      <c r="VA85" s="241" t="str">
        <f>IF(VA12=0,VA84,VA12)</f>
        <v>11.1</v>
      </c>
      <c r="VB85" s="241"/>
      <c r="VC85" s="241" t="str">
        <f>IF(OR(VC12=0,VC12="Planejado",VC12="Realizado"),IF(VC84="Atividade",VLOOKUP(VA85,'04.02_PLANEJAMENTO ATIVIDADES'!$D$9:$E$44,2,0),VC84),VC12)</f>
        <v/>
      </c>
      <c r="VD85" s="241"/>
      <c r="VE85" s="241"/>
      <c r="VF85" s="241"/>
      <c r="VG85" s="241"/>
      <c r="VH85" s="241"/>
      <c r="VI85" s="241"/>
      <c r="VJ85" s="241"/>
      <c r="VK85" s="241"/>
      <c r="VL85" s="241" t="str">
        <f>IF(VL12=0,VL84,VL12)</f>
        <v>11.1.1</v>
      </c>
      <c r="VM85" s="241"/>
      <c r="VN85" s="241"/>
      <c r="VO85" s="241">
        <f>IF(VO12=0,VO84,VO12)</f>
        <v>0</v>
      </c>
      <c r="VP85" s="241"/>
      <c r="VQ85" s="241"/>
      <c r="VR85" s="241"/>
      <c r="VS85" s="241"/>
      <c r="VT85" s="241"/>
      <c r="VU85" s="241">
        <f>VU12</f>
        <v>0</v>
      </c>
      <c r="VV85" s="241"/>
      <c r="VW85" s="241"/>
      <c r="VX85" s="241"/>
      <c r="VY85" s="241"/>
      <c r="VZ85" s="241"/>
      <c r="WA85" s="241"/>
      <c r="WB85" s="242">
        <f>WB12</f>
        <v>0</v>
      </c>
      <c r="WC85" s="242"/>
      <c r="WD85" s="242"/>
      <c r="WE85" s="242"/>
      <c r="WF85" s="242"/>
      <c r="WG85" s="242"/>
      <c r="WH85" s="242"/>
      <c r="WI85" s="242"/>
      <c r="WJ85" s="242">
        <f>WJ12</f>
        <v>0</v>
      </c>
      <c r="WK85" s="242"/>
      <c r="WL85" s="242"/>
      <c r="WM85" s="242"/>
      <c r="WN85" s="242"/>
      <c r="WO85" s="241">
        <f>WO12</f>
        <v>0</v>
      </c>
      <c r="WP85" s="241"/>
      <c r="WQ85" s="241"/>
      <c r="WR85" s="241"/>
      <c r="WS85" s="241">
        <f>WS12</f>
        <v>0</v>
      </c>
      <c r="WT85" s="241"/>
      <c r="WU85" s="241">
        <f>WU12</f>
        <v>0</v>
      </c>
      <c r="WV85" s="241"/>
      <c r="WW85" s="241"/>
      <c r="WX85" s="241">
        <f>WX12</f>
        <v>0</v>
      </c>
      <c r="WY85" s="241"/>
      <c r="WZ85" s="241">
        <f>WZ12</f>
        <v>0</v>
      </c>
      <c r="XA85" s="241"/>
      <c r="XB85" s="241"/>
      <c r="XC85" s="241"/>
      <c r="XF85" s="241" t="str">
        <f>IF(XF12=0,XF84,XF12)</f>
        <v/>
      </c>
      <c r="XG85" s="241"/>
      <c r="XH85" s="241" t="str">
        <f>IF(OR(XH12=0,XH12="Planejado",XH12="Realizado"),IF(XH84="Atividade",VLOOKUP(XF85,'04.02_PLANEJAMENTO ATIVIDADES'!$D$9:$E$44,2,0),XH84),XH12)</f>
        <v/>
      </c>
      <c r="XI85" s="241"/>
      <c r="XJ85" s="241"/>
      <c r="XK85" s="241"/>
      <c r="XL85" s="241"/>
      <c r="XM85" s="241"/>
      <c r="XN85" s="241"/>
      <c r="XO85" s="241"/>
      <c r="XP85" s="241"/>
      <c r="XQ85" s="241" t="str">
        <f>IF(XQ12=0,XQ84,XQ12)</f>
        <v/>
      </c>
      <c r="XR85" s="241"/>
      <c r="XS85" s="241"/>
      <c r="XT85" s="241">
        <f>IF(XT12=0,XT84,XT12)</f>
        <v>0</v>
      </c>
      <c r="XU85" s="241"/>
      <c r="XV85" s="241"/>
      <c r="XW85" s="241"/>
      <c r="XX85" s="241"/>
      <c r="XY85" s="241"/>
      <c r="XZ85" s="241">
        <f>XZ12</f>
        <v>0</v>
      </c>
      <c r="YA85" s="241"/>
      <c r="YB85" s="241"/>
      <c r="YC85" s="241"/>
      <c r="YD85" s="241"/>
      <c r="YE85" s="241"/>
      <c r="YF85" s="241"/>
      <c r="YG85" s="242">
        <f>YG12</f>
        <v>0</v>
      </c>
      <c r="YH85" s="242"/>
      <c r="YI85" s="242"/>
      <c r="YJ85" s="242"/>
      <c r="YK85" s="242"/>
      <c r="YL85" s="242"/>
      <c r="YM85" s="242"/>
      <c r="YN85" s="242"/>
      <c r="YO85" s="242">
        <f>YO12</f>
        <v>0</v>
      </c>
      <c r="YP85" s="242"/>
      <c r="YQ85" s="242"/>
      <c r="YR85" s="242"/>
      <c r="YS85" s="242"/>
      <c r="YT85" s="241">
        <f>YT12</f>
        <v>0</v>
      </c>
      <c r="YU85" s="241"/>
      <c r="YV85" s="241"/>
      <c r="YW85" s="241"/>
      <c r="YX85" s="241">
        <f>YX12</f>
        <v>0</v>
      </c>
      <c r="YY85" s="241"/>
      <c r="YZ85" s="241">
        <f>YZ12</f>
        <v>0</v>
      </c>
      <c r="ZA85" s="241"/>
      <c r="ZB85" s="241"/>
      <c r="ZC85" s="241">
        <f>ZC12</f>
        <v>0</v>
      </c>
      <c r="ZD85" s="241"/>
      <c r="ZE85" s="241">
        <f>ZE12</f>
        <v>0</v>
      </c>
      <c r="ZF85" s="241"/>
      <c r="ZG85" s="241"/>
      <c r="ZH85" s="241"/>
    </row>
    <row r="86" spans="3:684" ht="10.15" hidden="1" customHeight="1" x14ac:dyDescent="0.25">
      <c r="C86" s="241" t="str">
        <f>IF(C13=0,C85,C13)</f>
        <v>1.1</v>
      </c>
      <c r="D86" s="241"/>
      <c r="E86" s="241" t="str">
        <f>IF(OR(E13=0,E13="Planejado",E13="Realizado"),IF(E85="Atividade",VLOOKUP(C86,'04.02_PLANEJAMENTO ATIVIDADES'!$D$9:$E$44,2,0),E85),E13)</f>
        <v/>
      </c>
      <c r="F86" s="241"/>
      <c r="G86" s="241"/>
      <c r="H86" s="241"/>
      <c r="I86" s="241"/>
      <c r="J86" s="241"/>
      <c r="K86" s="241"/>
      <c r="L86" s="241"/>
      <c r="M86" s="241"/>
      <c r="N86" s="241" t="str">
        <f>IF(N13=0,N85,N13)</f>
        <v>1.1.1</v>
      </c>
      <c r="O86" s="241"/>
      <c r="P86" s="241"/>
      <c r="Q86" s="241" t="str">
        <f>IF(Q13=0,Q85,Q13)</f>
        <v>Exemplo</v>
      </c>
      <c r="R86" s="241"/>
      <c r="S86" s="241"/>
      <c r="T86" s="241"/>
      <c r="U86" s="241"/>
      <c r="V86" s="241"/>
      <c r="W86" s="241">
        <f>W13</f>
        <v>0</v>
      </c>
      <c r="X86" s="241"/>
      <c r="Y86" s="241"/>
      <c r="Z86" s="241"/>
      <c r="AA86" s="241"/>
      <c r="AB86" s="241"/>
      <c r="AC86" s="241"/>
      <c r="AD86" s="242">
        <f>AD13</f>
        <v>0</v>
      </c>
      <c r="AE86" s="242"/>
      <c r="AF86" s="242"/>
      <c r="AG86" s="242"/>
      <c r="AH86" s="242"/>
      <c r="AI86" s="242"/>
      <c r="AJ86" s="242"/>
      <c r="AK86" s="242"/>
      <c r="AL86" s="242">
        <f>AL13</f>
        <v>0</v>
      </c>
      <c r="AM86" s="242"/>
      <c r="AN86" s="242"/>
      <c r="AO86" s="242"/>
      <c r="AP86" s="242"/>
      <c r="AQ86" s="241">
        <f>AQ13</f>
        <v>0</v>
      </c>
      <c r="AR86" s="241"/>
      <c r="AS86" s="241"/>
      <c r="AT86" s="241"/>
      <c r="AU86" s="241">
        <f>AU13</f>
        <v>0</v>
      </c>
      <c r="AV86" s="241"/>
      <c r="AW86" s="241">
        <f>AW13</f>
        <v>0</v>
      </c>
      <c r="AX86" s="241"/>
      <c r="AY86" s="241"/>
      <c r="AZ86" s="241">
        <f>AZ13</f>
        <v>0</v>
      </c>
      <c r="BA86" s="241"/>
      <c r="BB86" s="241">
        <f>BB13</f>
        <v>0</v>
      </c>
      <c r="BC86" s="241"/>
      <c r="BD86" s="241"/>
      <c r="BE86" s="241"/>
      <c r="BH86" s="241" t="str">
        <f>IF(BH13=0,BH85,BH13)</f>
        <v>2.1</v>
      </c>
      <c r="BI86" s="241"/>
      <c r="BJ86" s="241" t="str">
        <f>IF(OR(BJ13=0,BJ13="Planejado",BJ13="Realizado"),IF(BJ85="Atividade",VLOOKUP(BH86,'04.02_PLANEJAMENTO ATIVIDADES'!$D$9:$E$44,2,0),BJ85),BJ13)</f>
        <v/>
      </c>
      <c r="BK86" s="241"/>
      <c r="BL86" s="241"/>
      <c r="BM86" s="241"/>
      <c r="BN86" s="241"/>
      <c r="BO86" s="241"/>
      <c r="BP86" s="241"/>
      <c r="BQ86" s="241"/>
      <c r="BR86" s="241"/>
      <c r="BS86" s="241" t="str">
        <f>IF(BS13=0,BS85,BS13)</f>
        <v>2.1.1</v>
      </c>
      <c r="BT86" s="241"/>
      <c r="BU86" s="241"/>
      <c r="BV86" s="241">
        <f>IF(BV13=0,BV85,BV13)</f>
        <v>0</v>
      </c>
      <c r="BW86" s="241"/>
      <c r="BX86" s="241"/>
      <c r="BY86" s="241"/>
      <c r="BZ86" s="241"/>
      <c r="CA86" s="241"/>
      <c r="CB86" s="241">
        <f>CB13</f>
        <v>0</v>
      </c>
      <c r="CC86" s="241"/>
      <c r="CD86" s="241"/>
      <c r="CE86" s="241"/>
      <c r="CF86" s="241"/>
      <c r="CG86" s="241"/>
      <c r="CH86" s="241"/>
      <c r="CI86" s="242">
        <f>CI13</f>
        <v>0</v>
      </c>
      <c r="CJ86" s="242"/>
      <c r="CK86" s="242"/>
      <c r="CL86" s="242"/>
      <c r="CM86" s="242"/>
      <c r="CN86" s="242"/>
      <c r="CO86" s="242"/>
      <c r="CP86" s="242"/>
      <c r="CQ86" s="242">
        <f>CQ13</f>
        <v>0</v>
      </c>
      <c r="CR86" s="242"/>
      <c r="CS86" s="242"/>
      <c r="CT86" s="242"/>
      <c r="CU86" s="242"/>
      <c r="CV86" s="241">
        <f>CV13</f>
        <v>0</v>
      </c>
      <c r="CW86" s="241"/>
      <c r="CX86" s="241"/>
      <c r="CY86" s="241"/>
      <c r="CZ86" s="241">
        <f>CZ13</f>
        <v>0</v>
      </c>
      <c r="DA86" s="241"/>
      <c r="DB86" s="241">
        <f>DB13</f>
        <v>0</v>
      </c>
      <c r="DC86" s="241"/>
      <c r="DD86" s="241"/>
      <c r="DE86" s="241">
        <f>DE13</f>
        <v>0</v>
      </c>
      <c r="DF86" s="241"/>
      <c r="DG86" s="241">
        <f>DG13</f>
        <v>0</v>
      </c>
      <c r="DH86" s="241"/>
      <c r="DI86" s="241"/>
      <c r="DJ86" s="241"/>
      <c r="DM86" s="241" t="str">
        <f>IF(DM13=0,DM85,DM13)</f>
        <v>3.1</v>
      </c>
      <c r="DN86" s="241"/>
      <c r="DO86" s="241" t="str">
        <f>IF(OR(DO13=0,DO13="Planejado",DO13="Realizado"),IF(DO85="Atividade",VLOOKUP(DM86,'04.02_PLANEJAMENTO ATIVIDADES'!$D$9:$E$44,2,0),DO85),DO13)</f>
        <v/>
      </c>
      <c r="DP86" s="241"/>
      <c r="DQ86" s="241"/>
      <c r="DR86" s="241"/>
      <c r="DS86" s="241"/>
      <c r="DT86" s="241"/>
      <c r="DU86" s="241"/>
      <c r="DV86" s="241"/>
      <c r="DW86" s="241"/>
      <c r="DX86" s="241" t="str">
        <f>IF(DX13=0,DX85,DX13)</f>
        <v>3.1.1</v>
      </c>
      <c r="DY86" s="241"/>
      <c r="DZ86" s="241"/>
      <c r="EA86" s="241">
        <f>IF(EA13=0,EA85,EA13)</f>
        <v>0</v>
      </c>
      <c r="EB86" s="241"/>
      <c r="EC86" s="241"/>
      <c r="ED86" s="241"/>
      <c r="EE86" s="241"/>
      <c r="EF86" s="241"/>
      <c r="EG86" s="241">
        <f>EG13</f>
        <v>0</v>
      </c>
      <c r="EH86" s="241"/>
      <c r="EI86" s="241"/>
      <c r="EJ86" s="241"/>
      <c r="EK86" s="241"/>
      <c r="EL86" s="241"/>
      <c r="EM86" s="241"/>
      <c r="EN86" s="242">
        <f>EN13</f>
        <v>0</v>
      </c>
      <c r="EO86" s="242"/>
      <c r="EP86" s="242"/>
      <c r="EQ86" s="242"/>
      <c r="ER86" s="242"/>
      <c r="ES86" s="242"/>
      <c r="ET86" s="242"/>
      <c r="EU86" s="242"/>
      <c r="EV86" s="242">
        <f>EV13</f>
        <v>0</v>
      </c>
      <c r="EW86" s="242"/>
      <c r="EX86" s="242"/>
      <c r="EY86" s="242"/>
      <c r="EZ86" s="242"/>
      <c r="FA86" s="241">
        <f>FA13</f>
        <v>0</v>
      </c>
      <c r="FB86" s="241"/>
      <c r="FC86" s="241"/>
      <c r="FD86" s="241"/>
      <c r="FE86" s="241">
        <f>FE13</f>
        <v>0</v>
      </c>
      <c r="FF86" s="241"/>
      <c r="FG86" s="241">
        <f>FG13</f>
        <v>0</v>
      </c>
      <c r="FH86" s="241"/>
      <c r="FI86" s="241"/>
      <c r="FJ86" s="241">
        <f>FJ13</f>
        <v>0</v>
      </c>
      <c r="FK86" s="241"/>
      <c r="FL86" s="241">
        <f>FL13</f>
        <v>0</v>
      </c>
      <c r="FM86" s="241"/>
      <c r="FN86" s="241"/>
      <c r="FO86" s="241"/>
      <c r="FR86" s="241" t="str">
        <f>IF(FR13=0,FR85,FR13)</f>
        <v>4.1</v>
      </c>
      <c r="FS86" s="241"/>
      <c r="FT86" s="241" t="str">
        <f>IF(OR(FT13=0,FT13="Planejado",FT13="Realizado"),IF(FT85="Atividade",VLOOKUP(FR86,'04.02_PLANEJAMENTO ATIVIDADES'!$D$9:$E$44,2,0),FT85),FT13)</f>
        <v/>
      </c>
      <c r="FU86" s="241"/>
      <c r="FV86" s="241"/>
      <c r="FW86" s="241"/>
      <c r="FX86" s="241"/>
      <c r="FY86" s="241"/>
      <c r="FZ86" s="241"/>
      <c r="GA86" s="241"/>
      <c r="GB86" s="241"/>
      <c r="GC86" s="241" t="str">
        <f>IF(GC13=0,GC85,GC13)</f>
        <v>4.1.1</v>
      </c>
      <c r="GD86" s="241"/>
      <c r="GE86" s="241"/>
      <c r="GF86" s="241">
        <f>IF(GF13=0,GF85,GF13)</f>
        <v>0</v>
      </c>
      <c r="GG86" s="241"/>
      <c r="GH86" s="241"/>
      <c r="GI86" s="241"/>
      <c r="GJ86" s="241"/>
      <c r="GK86" s="241"/>
      <c r="GL86" s="241">
        <f>GL13</f>
        <v>0</v>
      </c>
      <c r="GM86" s="241"/>
      <c r="GN86" s="241"/>
      <c r="GO86" s="241"/>
      <c r="GP86" s="241"/>
      <c r="GQ86" s="241"/>
      <c r="GR86" s="241"/>
      <c r="GS86" s="242">
        <f>GS13</f>
        <v>0</v>
      </c>
      <c r="GT86" s="242"/>
      <c r="GU86" s="242"/>
      <c r="GV86" s="242"/>
      <c r="GW86" s="242"/>
      <c r="GX86" s="242"/>
      <c r="GY86" s="242"/>
      <c r="GZ86" s="242"/>
      <c r="HA86" s="242">
        <f>HA13</f>
        <v>0</v>
      </c>
      <c r="HB86" s="242"/>
      <c r="HC86" s="242"/>
      <c r="HD86" s="242"/>
      <c r="HE86" s="242"/>
      <c r="HF86" s="241">
        <f>HF13</f>
        <v>0</v>
      </c>
      <c r="HG86" s="241"/>
      <c r="HH86" s="241"/>
      <c r="HI86" s="241"/>
      <c r="HJ86" s="241">
        <f>HJ13</f>
        <v>0</v>
      </c>
      <c r="HK86" s="241"/>
      <c r="HL86" s="241">
        <f>HL13</f>
        <v>0</v>
      </c>
      <c r="HM86" s="241"/>
      <c r="HN86" s="241"/>
      <c r="HO86" s="241">
        <f>HO13</f>
        <v>0</v>
      </c>
      <c r="HP86" s="241"/>
      <c r="HQ86" s="241">
        <f>HQ13</f>
        <v>0</v>
      </c>
      <c r="HR86" s="241"/>
      <c r="HS86" s="241"/>
      <c r="HT86" s="241"/>
      <c r="HW86" s="241" t="str">
        <f>IF(HW13=0,HW85,HW13)</f>
        <v>5.1</v>
      </c>
      <c r="HX86" s="241"/>
      <c r="HY86" s="241" t="str">
        <f>IF(OR(HY13=0,HY13="Planejado",HY13="Realizado"),IF(HY85="Atividade",VLOOKUP(HW86,'04.02_PLANEJAMENTO ATIVIDADES'!$D$9:$E$44,2,0),HY85),HY13)</f>
        <v/>
      </c>
      <c r="HZ86" s="241"/>
      <c r="IA86" s="241"/>
      <c r="IB86" s="241"/>
      <c r="IC86" s="241"/>
      <c r="ID86" s="241"/>
      <c r="IE86" s="241"/>
      <c r="IF86" s="241"/>
      <c r="IG86" s="241"/>
      <c r="IH86" s="241" t="str">
        <f>IF(IH13=0,IH85,IH13)</f>
        <v>5.1.1</v>
      </c>
      <c r="II86" s="241"/>
      <c r="IJ86" s="241"/>
      <c r="IK86" s="241">
        <f>IF(IK13=0,IK85,IK13)</f>
        <v>0</v>
      </c>
      <c r="IL86" s="241"/>
      <c r="IM86" s="241"/>
      <c r="IN86" s="241"/>
      <c r="IO86" s="241"/>
      <c r="IP86" s="241"/>
      <c r="IQ86" s="241">
        <f>IQ13</f>
        <v>0</v>
      </c>
      <c r="IR86" s="241"/>
      <c r="IS86" s="241"/>
      <c r="IT86" s="241"/>
      <c r="IU86" s="241"/>
      <c r="IV86" s="241"/>
      <c r="IW86" s="241"/>
      <c r="IX86" s="242">
        <f>IX13</f>
        <v>0</v>
      </c>
      <c r="IY86" s="242"/>
      <c r="IZ86" s="242"/>
      <c r="JA86" s="242"/>
      <c r="JB86" s="242"/>
      <c r="JC86" s="242"/>
      <c r="JD86" s="242"/>
      <c r="JE86" s="242"/>
      <c r="JF86" s="242">
        <f>JF13</f>
        <v>0</v>
      </c>
      <c r="JG86" s="242"/>
      <c r="JH86" s="242"/>
      <c r="JI86" s="242"/>
      <c r="JJ86" s="242"/>
      <c r="JK86" s="241">
        <f>JK13</f>
        <v>0</v>
      </c>
      <c r="JL86" s="241"/>
      <c r="JM86" s="241"/>
      <c r="JN86" s="241"/>
      <c r="JO86" s="241">
        <f>JO13</f>
        <v>0</v>
      </c>
      <c r="JP86" s="241"/>
      <c r="JQ86" s="241">
        <f>JQ13</f>
        <v>0</v>
      </c>
      <c r="JR86" s="241"/>
      <c r="JS86" s="241"/>
      <c r="JT86" s="241">
        <f>JT13</f>
        <v>0</v>
      </c>
      <c r="JU86" s="241"/>
      <c r="JV86" s="241">
        <f>JV13</f>
        <v>0</v>
      </c>
      <c r="JW86" s="241"/>
      <c r="JX86" s="241"/>
      <c r="JY86" s="241"/>
      <c r="KB86" s="241" t="str">
        <f>IF(KB13=0,KB85,KB13)</f>
        <v>6.1</v>
      </c>
      <c r="KC86" s="241"/>
      <c r="KD86" s="241" t="str">
        <f>IF(OR(KD13=0,KD13="Planejado",KD13="Realizado"),IF(KD85="Atividade",VLOOKUP(KB86,'04.02_PLANEJAMENTO ATIVIDADES'!$D$9:$E$44,2,0),KD85),KD13)</f>
        <v/>
      </c>
      <c r="KE86" s="241"/>
      <c r="KF86" s="241"/>
      <c r="KG86" s="241"/>
      <c r="KH86" s="241"/>
      <c r="KI86" s="241"/>
      <c r="KJ86" s="241"/>
      <c r="KK86" s="241"/>
      <c r="KL86" s="241"/>
      <c r="KM86" s="241" t="str">
        <f>IF(KM13=0,KM85,KM13)</f>
        <v>6.1.1</v>
      </c>
      <c r="KN86" s="241"/>
      <c r="KO86" s="241"/>
      <c r="KP86" s="241">
        <f>IF(KP13=0,KP85,KP13)</f>
        <v>0</v>
      </c>
      <c r="KQ86" s="241"/>
      <c r="KR86" s="241"/>
      <c r="KS86" s="241"/>
      <c r="KT86" s="241"/>
      <c r="KU86" s="241"/>
      <c r="KV86" s="241">
        <f>KV13</f>
        <v>0</v>
      </c>
      <c r="KW86" s="241"/>
      <c r="KX86" s="241"/>
      <c r="KY86" s="241"/>
      <c r="KZ86" s="241"/>
      <c r="LA86" s="241"/>
      <c r="LB86" s="241"/>
      <c r="LC86" s="242">
        <f>LC13</f>
        <v>0</v>
      </c>
      <c r="LD86" s="242"/>
      <c r="LE86" s="242"/>
      <c r="LF86" s="242"/>
      <c r="LG86" s="242"/>
      <c r="LH86" s="242"/>
      <c r="LI86" s="242"/>
      <c r="LJ86" s="242"/>
      <c r="LK86" s="242">
        <f>LK13</f>
        <v>0</v>
      </c>
      <c r="LL86" s="242"/>
      <c r="LM86" s="242"/>
      <c r="LN86" s="242"/>
      <c r="LO86" s="242"/>
      <c r="LP86" s="241">
        <f>LP13</f>
        <v>0</v>
      </c>
      <c r="LQ86" s="241"/>
      <c r="LR86" s="241"/>
      <c r="LS86" s="241"/>
      <c r="LT86" s="241">
        <f>LT13</f>
        <v>0</v>
      </c>
      <c r="LU86" s="241"/>
      <c r="LV86" s="241">
        <f>LV13</f>
        <v>0</v>
      </c>
      <c r="LW86" s="241"/>
      <c r="LX86" s="241"/>
      <c r="LY86" s="241">
        <f>LY13</f>
        <v>0</v>
      </c>
      <c r="LZ86" s="241"/>
      <c r="MA86" s="241">
        <f>MA13</f>
        <v>0</v>
      </c>
      <c r="MB86" s="241"/>
      <c r="MC86" s="241"/>
      <c r="MD86" s="241"/>
      <c r="MG86" s="241" t="str">
        <f>IF(MG13=0,MG85,MG13)</f>
        <v>7.1</v>
      </c>
      <c r="MH86" s="241"/>
      <c r="MI86" s="241" t="str">
        <f>IF(OR(MI13=0,MI13="Planejado",MI13="Realizado"),IF(MI85="Atividade",VLOOKUP(MG86,'04.02_PLANEJAMENTO ATIVIDADES'!$D$9:$E$44,2,0),MI85),MI13)</f>
        <v/>
      </c>
      <c r="MJ86" s="241"/>
      <c r="MK86" s="241"/>
      <c r="ML86" s="241"/>
      <c r="MM86" s="241"/>
      <c r="MN86" s="241"/>
      <c r="MO86" s="241"/>
      <c r="MP86" s="241"/>
      <c r="MQ86" s="241"/>
      <c r="MR86" s="241" t="str">
        <f>IF(MR13=0,MR85,MR13)</f>
        <v>7.1.1</v>
      </c>
      <c r="MS86" s="241"/>
      <c r="MT86" s="241"/>
      <c r="MU86" s="241">
        <f>IF(MU13=0,MU85,MU13)</f>
        <v>0</v>
      </c>
      <c r="MV86" s="241"/>
      <c r="MW86" s="241"/>
      <c r="MX86" s="241"/>
      <c r="MY86" s="241"/>
      <c r="MZ86" s="241"/>
      <c r="NA86" s="241">
        <f>NA13</f>
        <v>0</v>
      </c>
      <c r="NB86" s="241"/>
      <c r="NC86" s="241"/>
      <c r="ND86" s="241"/>
      <c r="NE86" s="241"/>
      <c r="NF86" s="241"/>
      <c r="NG86" s="241"/>
      <c r="NH86" s="242">
        <f>NH13</f>
        <v>0</v>
      </c>
      <c r="NI86" s="242"/>
      <c r="NJ86" s="242"/>
      <c r="NK86" s="242"/>
      <c r="NL86" s="242"/>
      <c r="NM86" s="242"/>
      <c r="NN86" s="242"/>
      <c r="NO86" s="242"/>
      <c r="NP86" s="242">
        <f>NP13</f>
        <v>0</v>
      </c>
      <c r="NQ86" s="242"/>
      <c r="NR86" s="242"/>
      <c r="NS86" s="242"/>
      <c r="NT86" s="242"/>
      <c r="NU86" s="241">
        <f>NU13</f>
        <v>0</v>
      </c>
      <c r="NV86" s="241"/>
      <c r="NW86" s="241"/>
      <c r="NX86" s="241"/>
      <c r="NY86" s="241">
        <f>NY13</f>
        <v>0</v>
      </c>
      <c r="NZ86" s="241"/>
      <c r="OA86" s="241">
        <f>OA13</f>
        <v>0</v>
      </c>
      <c r="OB86" s="241"/>
      <c r="OC86" s="241"/>
      <c r="OD86" s="241">
        <f>OD13</f>
        <v>0</v>
      </c>
      <c r="OE86" s="241"/>
      <c r="OF86" s="241">
        <f>OF13</f>
        <v>0</v>
      </c>
      <c r="OG86" s="241"/>
      <c r="OH86" s="241"/>
      <c r="OI86" s="241"/>
      <c r="OL86" s="241" t="str">
        <f>IF(OL13=0,OL85,OL13)</f>
        <v>8.1</v>
      </c>
      <c r="OM86" s="241"/>
      <c r="ON86" s="241" t="str">
        <f>IF(OR(ON13=0,ON13="Planejado",ON13="Realizado"),IF(ON85="Atividade",VLOOKUP(OL86,'04.02_PLANEJAMENTO ATIVIDADES'!$D$9:$E$44,2,0),ON85),ON13)</f>
        <v/>
      </c>
      <c r="OO86" s="241"/>
      <c r="OP86" s="241"/>
      <c r="OQ86" s="241"/>
      <c r="OR86" s="241"/>
      <c r="OS86" s="241"/>
      <c r="OT86" s="241"/>
      <c r="OU86" s="241"/>
      <c r="OV86" s="241"/>
      <c r="OW86" s="241" t="str">
        <f>IF(OW13=0,OW85,OW13)</f>
        <v>8.1.1</v>
      </c>
      <c r="OX86" s="241"/>
      <c r="OY86" s="241"/>
      <c r="OZ86" s="241">
        <f>IF(OZ13=0,OZ85,OZ13)</f>
        <v>0</v>
      </c>
      <c r="PA86" s="241"/>
      <c r="PB86" s="241"/>
      <c r="PC86" s="241"/>
      <c r="PD86" s="241"/>
      <c r="PE86" s="241"/>
      <c r="PF86" s="241">
        <f>PF13</f>
        <v>0</v>
      </c>
      <c r="PG86" s="241"/>
      <c r="PH86" s="241"/>
      <c r="PI86" s="241"/>
      <c r="PJ86" s="241"/>
      <c r="PK86" s="241"/>
      <c r="PL86" s="241"/>
      <c r="PM86" s="242">
        <f>PM13</f>
        <v>0</v>
      </c>
      <c r="PN86" s="242"/>
      <c r="PO86" s="242"/>
      <c r="PP86" s="242"/>
      <c r="PQ86" s="242"/>
      <c r="PR86" s="242"/>
      <c r="PS86" s="242"/>
      <c r="PT86" s="242"/>
      <c r="PU86" s="242">
        <f>PU13</f>
        <v>0</v>
      </c>
      <c r="PV86" s="242"/>
      <c r="PW86" s="242"/>
      <c r="PX86" s="242"/>
      <c r="PY86" s="242"/>
      <c r="PZ86" s="241">
        <f>PZ13</f>
        <v>0</v>
      </c>
      <c r="QA86" s="241"/>
      <c r="QB86" s="241"/>
      <c r="QC86" s="241"/>
      <c r="QD86" s="241">
        <f>QD13</f>
        <v>0</v>
      </c>
      <c r="QE86" s="241"/>
      <c r="QF86" s="241">
        <f>QF13</f>
        <v>0</v>
      </c>
      <c r="QG86" s="241"/>
      <c r="QH86" s="241"/>
      <c r="QI86" s="241">
        <f>QI13</f>
        <v>0</v>
      </c>
      <c r="QJ86" s="241"/>
      <c r="QK86" s="241">
        <f>QK13</f>
        <v>0</v>
      </c>
      <c r="QL86" s="241"/>
      <c r="QM86" s="241"/>
      <c r="QN86" s="241"/>
      <c r="QQ86" s="241" t="str">
        <f>IF(QQ13=0,QQ85,QQ13)</f>
        <v>9.1</v>
      </c>
      <c r="QR86" s="241"/>
      <c r="QS86" s="241" t="str">
        <f>IF(OR(QS13=0,QS13="Planejado",QS13="Realizado"),IF(QS85="Atividade",VLOOKUP(QQ86,'04.02_PLANEJAMENTO ATIVIDADES'!$D$9:$E$44,2,0),QS85),QS13)</f>
        <v/>
      </c>
      <c r="QT86" s="241"/>
      <c r="QU86" s="241"/>
      <c r="QV86" s="241"/>
      <c r="QW86" s="241"/>
      <c r="QX86" s="241"/>
      <c r="QY86" s="241"/>
      <c r="QZ86" s="241"/>
      <c r="RA86" s="241"/>
      <c r="RB86" s="241" t="str">
        <f>IF(RB13=0,RB85,RB13)</f>
        <v>9.1.1</v>
      </c>
      <c r="RC86" s="241"/>
      <c r="RD86" s="241"/>
      <c r="RE86" s="241">
        <f>IF(RE13=0,RE85,RE13)</f>
        <v>0</v>
      </c>
      <c r="RF86" s="241"/>
      <c r="RG86" s="241"/>
      <c r="RH86" s="241"/>
      <c r="RI86" s="241"/>
      <c r="RJ86" s="241"/>
      <c r="RK86" s="241">
        <f>RK13</f>
        <v>0</v>
      </c>
      <c r="RL86" s="241"/>
      <c r="RM86" s="241"/>
      <c r="RN86" s="241"/>
      <c r="RO86" s="241"/>
      <c r="RP86" s="241"/>
      <c r="RQ86" s="241"/>
      <c r="RR86" s="242">
        <f>RR13</f>
        <v>0</v>
      </c>
      <c r="RS86" s="242"/>
      <c r="RT86" s="242"/>
      <c r="RU86" s="242"/>
      <c r="RV86" s="242"/>
      <c r="RW86" s="242"/>
      <c r="RX86" s="242"/>
      <c r="RY86" s="242"/>
      <c r="RZ86" s="242">
        <f>RZ13</f>
        <v>0</v>
      </c>
      <c r="SA86" s="242"/>
      <c r="SB86" s="242"/>
      <c r="SC86" s="242"/>
      <c r="SD86" s="242"/>
      <c r="SE86" s="241">
        <f>SE13</f>
        <v>0</v>
      </c>
      <c r="SF86" s="241"/>
      <c r="SG86" s="241"/>
      <c r="SH86" s="241"/>
      <c r="SI86" s="241">
        <f>SI13</f>
        <v>0</v>
      </c>
      <c r="SJ86" s="241"/>
      <c r="SK86" s="241">
        <f>SK13</f>
        <v>0</v>
      </c>
      <c r="SL86" s="241"/>
      <c r="SM86" s="241"/>
      <c r="SN86" s="241">
        <f>SN13</f>
        <v>0</v>
      </c>
      <c r="SO86" s="241"/>
      <c r="SP86" s="241">
        <f>SP13</f>
        <v>0</v>
      </c>
      <c r="SQ86" s="241"/>
      <c r="SR86" s="241"/>
      <c r="SS86" s="241"/>
      <c r="SV86" s="241" t="str">
        <f>IF(SV13=0,SV85,SV13)</f>
        <v>10.1</v>
      </c>
      <c r="SW86" s="241"/>
      <c r="SX86" s="241" t="str">
        <f>IF(OR(SX13=0,SX13="Planejado",SX13="Realizado"),IF(SX85="Atividade",VLOOKUP(SV86,'04.02_PLANEJAMENTO ATIVIDADES'!$D$9:$E$44,2,0),SX85),SX13)</f>
        <v/>
      </c>
      <c r="SY86" s="241"/>
      <c r="SZ86" s="241"/>
      <c r="TA86" s="241"/>
      <c r="TB86" s="241"/>
      <c r="TC86" s="241"/>
      <c r="TD86" s="241"/>
      <c r="TE86" s="241"/>
      <c r="TF86" s="241"/>
      <c r="TG86" s="241" t="str">
        <f>IF(TG13=0,TG85,TG13)</f>
        <v>10.1.1</v>
      </c>
      <c r="TH86" s="241"/>
      <c r="TI86" s="241"/>
      <c r="TJ86" s="241">
        <f>IF(TJ13=0,TJ85,TJ13)</f>
        <v>0</v>
      </c>
      <c r="TK86" s="241"/>
      <c r="TL86" s="241"/>
      <c r="TM86" s="241"/>
      <c r="TN86" s="241"/>
      <c r="TO86" s="241"/>
      <c r="TP86" s="241">
        <f>TP13</f>
        <v>0</v>
      </c>
      <c r="TQ86" s="241"/>
      <c r="TR86" s="241"/>
      <c r="TS86" s="241"/>
      <c r="TT86" s="241"/>
      <c r="TU86" s="241"/>
      <c r="TV86" s="241"/>
      <c r="TW86" s="242">
        <f>TW13</f>
        <v>0</v>
      </c>
      <c r="TX86" s="242"/>
      <c r="TY86" s="242"/>
      <c r="TZ86" s="242"/>
      <c r="UA86" s="242"/>
      <c r="UB86" s="242"/>
      <c r="UC86" s="242"/>
      <c r="UD86" s="242"/>
      <c r="UE86" s="242">
        <f>UE13</f>
        <v>0</v>
      </c>
      <c r="UF86" s="242"/>
      <c r="UG86" s="242"/>
      <c r="UH86" s="242"/>
      <c r="UI86" s="242"/>
      <c r="UJ86" s="241">
        <f>UJ13</f>
        <v>0</v>
      </c>
      <c r="UK86" s="241"/>
      <c r="UL86" s="241"/>
      <c r="UM86" s="241"/>
      <c r="UN86" s="241">
        <f>UN13</f>
        <v>0</v>
      </c>
      <c r="UO86" s="241"/>
      <c r="UP86" s="241">
        <f>UP13</f>
        <v>0</v>
      </c>
      <c r="UQ86" s="241"/>
      <c r="UR86" s="241"/>
      <c r="US86" s="241">
        <f>US13</f>
        <v>0</v>
      </c>
      <c r="UT86" s="241"/>
      <c r="UU86" s="241">
        <f>UU13</f>
        <v>0</v>
      </c>
      <c r="UV86" s="241"/>
      <c r="UW86" s="241"/>
      <c r="UX86" s="241"/>
      <c r="VA86" s="241" t="str">
        <f>IF(VA13=0,VA85,VA13)</f>
        <v>11.1</v>
      </c>
      <c r="VB86" s="241"/>
      <c r="VC86" s="241" t="str">
        <f>IF(OR(VC13=0,VC13="Planejado",VC13="Realizado"),IF(VC85="Atividade",VLOOKUP(VA86,'04.02_PLANEJAMENTO ATIVIDADES'!$D$9:$E$44,2,0),VC85),VC13)</f>
        <v/>
      </c>
      <c r="VD86" s="241"/>
      <c r="VE86" s="241"/>
      <c r="VF86" s="241"/>
      <c r="VG86" s="241"/>
      <c r="VH86" s="241"/>
      <c r="VI86" s="241"/>
      <c r="VJ86" s="241"/>
      <c r="VK86" s="241"/>
      <c r="VL86" s="241" t="str">
        <f>IF(VL13=0,VL85,VL13)</f>
        <v>11.1.1</v>
      </c>
      <c r="VM86" s="241"/>
      <c r="VN86" s="241"/>
      <c r="VO86" s="241">
        <f>IF(VO13=0,VO85,VO13)</f>
        <v>0</v>
      </c>
      <c r="VP86" s="241"/>
      <c r="VQ86" s="241"/>
      <c r="VR86" s="241"/>
      <c r="VS86" s="241"/>
      <c r="VT86" s="241"/>
      <c r="VU86" s="241">
        <f>VU13</f>
        <v>0</v>
      </c>
      <c r="VV86" s="241"/>
      <c r="VW86" s="241"/>
      <c r="VX86" s="241"/>
      <c r="VY86" s="241"/>
      <c r="VZ86" s="241"/>
      <c r="WA86" s="241"/>
      <c r="WB86" s="242">
        <f>WB13</f>
        <v>0</v>
      </c>
      <c r="WC86" s="242"/>
      <c r="WD86" s="242"/>
      <c r="WE86" s="242"/>
      <c r="WF86" s="242"/>
      <c r="WG86" s="242"/>
      <c r="WH86" s="242"/>
      <c r="WI86" s="242"/>
      <c r="WJ86" s="242">
        <f>WJ13</f>
        <v>0</v>
      </c>
      <c r="WK86" s="242"/>
      <c r="WL86" s="242"/>
      <c r="WM86" s="242"/>
      <c r="WN86" s="242"/>
      <c r="WO86" s="241">
        <f>WO13</f>
        <v>0</v>
      </c>
      <c r="WP86" s="241"/>
      <c r="WQ86" s="241"/>
      <c r="WR86" s="241"/>
      <c r="WS86" s="241">
        <f>WS13</f>
        <v>0</v>
      </c>
      <c r="WT86" s="241"/>
      <c r="WU86" s="241">
        <f>WU13</f>
        <v>0</v>
      </c>
      <c r="WV86" s="241"/>
      <c r="WW86" s="241"/>
      <c r="WX86" s="241">
        <f>WX13</f>
        <v>0</v>
      </c>
      <c r="WY86" s="241"/>
      <c r="WZ86" s="241">
        <f>WZ13</f>
        <v>0</v>
      </c>
      <c r="XA86" s="241"/>
      <c r="XB86" s="241"/>
      <c r="XC86" s="241"/>
      <c r="XF86" s="241" t="str">
        <f>IF(XF13=0,XF85,XF13)</f>
        <v/>
      </c>
      <c r="XG86" s="241"/>
      <c r="XH86" s="241" t="str">
        <f>IF(OR(XH13=0,XH13="Planejado",XH13="Realizado"),IF(XH85="Atividade",VLOOKUP(XF86,'04.02_PLANEJAMENTO ATIVIDADES'!$D$9:$E$44,2,0),XH85),XH13)</f>
        <v/>
      </c>
      <c r="XI86" s="241"/>
      <c r="XJ86" s="241"/>
      <c r="XK86" s="241"/>
      <c r="XL86" s="241"/>
      <c r="XM86" s="241"/>
      <c r="XN86" s="241"/>
      <c r="XO86" s="241"/>
      <c r="XP86" s="241"/>
      <c r="XQ86" s="241" t="str">
        <f>IF(XQ13=0,XQ85,XQ13)</f>
        <v/>
      </c>
      <c r="XR86" s="241"/>
      <c r="XS86" s="241"/>
      <c r="XT86" s="241">
        <f>IF(XT13=0,XT85,XT13)</f>
        <v>0</v>
      </c>
      <c r="XU86" s="241"/>
      <c r="XV86" s="241"/>
      <c r="XW86" s="241"/>
      <c r="XX86" s="241"/>
      <c r="XY86" s="241"/>
      <c r="XZ86" s="241">
        <f>XZ13</f>
        <v>0</v>
      </c>
      <c r="YA86" s="241"/>
      <c r="YB86" s="241"/>
      <c r="YC86" s="241"/>
      <c r="YD86" s="241"/>
      <c r="YE86" s="241"/>
      <c r="YF86" s="241"/>
      <c r="YG86" s="242">
        <f>YG13</f>
        <v>0</v>
      </c>
      <c r="YH86" s="242"/>
      <c r="YI86" s="242"/>
      <c r="YJ86" s="242"/>
      <c r="YK86" s="242"/>
      <c r="YL86" s="242"/>
      <c r="YM86" s="242"/>
      <c r="YN86" s="242"/>
      <c r="YO86" s="242">
        <f>YO13</f>
        <v>0</v>
      </c>
      <c r="YP86" s="242"/>
      <c r="YQ86" s="242"/>
      <c r="YR86" s="242"/>
      <c r="YS86" s="242"/>
      <c r="YT86" s="241">
        <f>YT13</f>
        <v>0</v>
      </c>
      <c r="YU86" s="241"/>
      <c r="YV86" s="241"/>
      <c r="YW86" s="241"/>
      <c r="YX86" s="241">
        <f>YX13</f>
        <v>0</v>
      </c>
      <c r="YY86" s="241"/>
      <c r="YZ86" s="241">
        <f>YZ13</f>
        <v>0</v>
      </c>
      <c r="ZA86" s="241"/>
      <c r="ZB86" s="241"/>
      <c r="ZC86" s="241">
        <f>ZC13</f>
        <v>0</v>
      </c>
      <c r="ZD86" s="241"/>
      <c r="ZE86" s="241">
        <f>ZE13</f>
        <v>0</v>
      </c>
      <c r="ZF86" s="241"/>
      <c r="ZG86" s="241"/>
      <c r="ZH86" s="241"/>
    </row>
    <row r="87" spans="3:684" ht="10.15" hidden="1" customHeight="1" x14ac:dyDescent="0.25">
      <c r="C87" s="241" t="e">
        <f>IF(#REF!=0,C86,#REF!)</f>
        <v>#REF!</v>
      </c>
      <c r="D87" s="241"/>
      <c r="E87" s="241" t="e">
        <f>IF(OR(#REF!=0,#REF!="Planejado",#REF!="Realizado"),IF(E86="Atividade",VLOOKUP(C87,'04.02_PLANEJAMENTO ATIVIDADES'!$D$9:$E$44,2,0),E86),#REF!)</f>
        <v>#REF!</v>
      </c>
      <c r="F87" s="241"/>
      <c r="G87" s="241"/>
      <c r="H87" s="241"/>
      <c r="I87" s="241"/>
      <c r="J87" s="241"/>
      <c r="K87" s="241"/>
      <c r="L87" s="241"/>
      <c r="M87" s="241"/>
      <c r="N87" s="241" t="e">
        <f>IF(#REF!=0,N86,#REF!)</f>
        <v>#REF!</v>
      </c>
      <c r="O87" s="241"/>
      <c r="P87" s="241"/>
      <c r="Q87" s="241" t="e">
        <f>IF(#REF!=0,Q86,#REF!)</f>
        <v>#REF!</v>
      </c>
      <c r="R87" s="241"/>
      <c r="S87" s="241"/>
      <c r="T87" s="241"/>
      <c r="U87" s="241"/>
      <c r="V87" s="241"/>
      <c r="W87" s="241" t="e">
        <f>#REF!</f>
        <v>#REF!</v>
      </c>
      <c r="X87" s="241"/>
      <c r="Y87" s="241"/>
      <c r="Z87" s="241"/>
      <c r="AA87" s="241"/>
      <c r="AB87" s="241"/>
      <c r="AC87" s="241"/>
      <c r="AD87" s="242" t="e">
        <f>#REF!</f>
        <v>#REF!</v>
      </c>
      <c r="AE87" s="242"/>
      <c r="AF87" s="242"/>
      <c r="AG87" s="242"/>
      <c r="AH87" s="242"/>
      <c r="AI87" s="242"/>
      <c r="AJ87" s="242"/>
      <c r="AK87" s="242"/>
      <c r="AL87" s="242" t="e">
        <f>#REF!</f>
        <v>#REF!</v>
      </c>
      <c r="AM87" s="242"/>
      <c r="AN87" s="242"/>
      <c r="AO87" s="242"/>
      <c r="AP87" s="242"/>
      <c r="AQ87" s="241" t="e">
        <f>#REF!</f>
        <v>#REF!</v>
      </c>
      <c r="AR87" s="241"/>
      <c r="AS87" s="241"/>
      <c r="AT87" s="241"/>
      <c r="AU87" s="241" t="e">
        <f>#REF!</f>
        <v>#REF!</v>
      </c>
      <c r="AV87" s="241"/>
      <c r="AW87" s="241" t="e">
        <f>#REF!</f>
        <v>#REF!</v>
      </c>
      <c r="AX87" s="241"/>
      <c r="AY87" s="241"/>
      <c r="AZ87" s="241" t="e">
        <f>#REF!</f>
        <v>#REF!</v>
      </c>
      <c r="BA87" s="241"/>
      <c r="BB87" s="241" t="e">
        <f>#REF!</f>
        <v>#REF!</v>
      </c>
      <c r="BC87" s="241"/>
      <c r="BD87" s="241"/>
      <c r="BE87" s="241"/>
      <c r="BH87" s="241" t="e">
        <f>IF(#REF!=0,BH86,#REF!)</f>
        <v>#REF!</v>
      </c>
      <c r="BI87" s="241"/>
      <c r="BJ87" s="241" t="e">
        <f>IF(OR(#REF!=0,#REF!="Planejado",#REF!="Realizado"),IF(BJ86="Atividade",VLOOKUP(BH87,'04.02_PLANEJAMENTO ATIVIDADES'!$D$9:$E$44,2,0),BJ86),#REF!)</f>
        <v>#REF!</v>
      </c>
      <c r="BK87" s="241"/>
      <c r="BL87" s="241"/>
      <c r="BM87" s="241"/>
      <c r="BN87" s="241"/>
      <c r="BO87" s="241"/>
      <c r="BP87" s="241"/>
      <c r="BQ87" s="241"/>
      <c r="BR87" s="241"/>
      <c r="BS87" s="241" t="e">
        <f>IF(#REF!=0,BS86,#REF!)</f>
        <v>#REF!</v>
      </c>
      <c r="BT87" s="241"/>
      <c r="BU87" s="241"/>
      <c r="BV87" s="241" t="e">
        <f>IF(#REF!=0,BV86,#REF!)</f>
        <v>#REF!</v>
      </c>
      <c r="BW87" s="241"/>
      <c r="BX87" s="241"/>
      <c r="BY87" s="241"/>
      <c r="BZ87" s="241"/>
      <c r="CA87" s="241"/>
      <c r="CB87" s="241" t="e">
        <f>#REF!</f>
        <v>#REF!</v>
      </c>
      <c r="CC87" s="241"/>
      <c r="CD87" s="241"/>
      <c r="CE87" s="241"/>
      <c r="CF87" s="241"/>
      <c r="CG87" s="241"/>
      <c r="CH87" s="241"/>
      <c r="CI87" s="242" t="e">
        <f>#REF!</f>
        <v>#REF!</v>
      </c>
      <c r="CJ87" s="242"/>
      <c r="CK87" s="242"/>
      <c r="CL87" s="242"/>
      <c r="CM87" s="242"/>
      <c r="CN87" s="242"/>
      <c r="CO87" s="242"/>
      <c r="CP87" s="242"/>
      <c r="CQ87" s="242" t="e">
        <f>#REF!</f>
        <v>#REF!</v>
      </c>
      <c r="CR87" s="242"/>
      <c r="CS87" s="242"/>
      <c r="CT87" s="242"/>
      <c r="CU87" s="242"/>
      <c r="CV87" s="241" t="e">
        <f>#REF!</f>
        <v>#REF!</v>
      </c>
      <c r="CW87" s="241"/>
      <c r="CX87" s="241"/>
      <c r="CY87" s="241"/>
      <c r="CZ87" s="241" t="e">
        <f>#REF!</f>
        <v>#REF!</v>
      </c>
      <c r="DA87" s="241"/>
      <c r="DB87" s="241" t="e">
        <f>#REF!</f>
        <v>#REF!</v>
      </c>
      <c r="DC87" s="241"/>
      <c r="DD87" s="241"/>
      <c r="DE87" s="241" t="e">
        <f>#REF!</f>
        <v>#REF!</v>
      </c>
      <c r="DF87" s="241"/>
      <c r="DG87" s="241" t="e">
        <f>#REF!</f>
        <v>#REF!</v>
      </c>
      <c r="DH87" s="241"/>
      <c r="DI87" s="241"/>
      <c r="DJ87" s="241"/>
      <c r="DM87" s="241" t="e">
        <f>IF(#REF!=0,DM86,#REF!)</f>
        <v>#REF!</v>
      </c>
      <c r="DN87" s="241"/>
      <c r="DO87" s="241" t="e">
        <f>IF(OR(#REF!=0,#REF!="Planejado",#REF!="Realizado"),IF(DO86="Atividade",VLOOKUP(DM87,'04.02_PLANEJAMENTO ATIVIDADES'!$D$9:$E$44,2,0),DO86),#REF!)</f>
        <v>#REF!</v>
      </c>
      <c r="DP87" s="241"/>
      <c r="DQ87" s="241"/>
      <c r="DR87" s="241"/>
      <c r="DS87" s="241"/>
      <c r="DT87" s="241"/>
      <c r="DU87" s="241"/>
      <c r="DV87" s="241"/>
      <c r="DW87" s="241"/>
      <c r="DX87" s="241" t="e">
        <f>IF(#REF!=0,DX86,#REF!)</f>
        <v>#REF!</v>
      </c>
      <c r="DY87" s="241"/>
      <c r="DZ87" s="241"/>
      <c r="EA87" s="241" t="e">
        <f>IF(#REF!=0,EA86,#REF!)</f>
        <v>#REF!</v>
      </c>
      <c r="EB87" s="241"/>
      <c r="EC87" s="241"/>
      <c r="ED87" s="241"/>
      <c r="EE87" s="241"/>
      <c r="EF87" s="241"/>
      <c r="EG87" s="241" t="e">
        <f>#REF!</f>
        <v>#REF!</v>
      </c>
      <c r="EH87" s="241"/>
      <c r="EI87" s="241"/>
      <c r="EJ87" s="241"/>
      <c r="EK87" s="241"/>
      <c r="EL87" s="241"/>
      <c r="EM87" s="241"/>
      <c r="EN87" s="242" t="e">
        <f>#REF!</f>
        <v>#REF!</v>
      </c>
      <c r="EO87" s="242"/>
      <c r="EP87" s="242"/>
      <c r="EQ87" s="242"/>
      <c r="ER87" s="242"/>
      <c r="ES87" s="242"/>
      <c r="ET87" s="242"/>
      <c r="EU87" s="242"/>
      <c r="EV87" s="242" t="e">
        <f>#REF!</f>
        <v>#REF!</v>
      </c>
      <c r="EW87" s="242"/>
      <c r="EX87" s="242"/>
      <c r="EY87" s="242"/>
      <c r="EZ87" s="242"/>
      <c r="FA87" s="241" t="e">
        <f>#REF!</f>
        <v>#REF!</v>
      </c>
      <c r="FB87" s="241"/>
      <c r="FC87" s="241"/>
      <c r="FD87" s="241"/>
      <c r="FE87" s="241" t="e">
        <f>#REF!</f>
        <v>#REF!</v>
      </c>
      <c r="FF87" s="241"/>
      <c r="FG87" s="241" t="e">
        <f>#REF!</f>
        <v>#REF!</v>
      </c>
      <c r="FH87" s="241"/>
      <c r="FI87" s="241"/>
      <c r="FJ87" s="241" t="e">
        <f>#REF!</f>
        <v>#REF!</v>
      </c>
      <c r="FK87" s="241"/>
      <c r="FL87" s="241" t="e">
        <f>#REF!</f>
        <v>#REF!</v>
      </c>
      <c r="FM87" s="241"/>
      <c r="FN87" s="241"/>
      <c r="FO87" s="241"/>
      <c r="FR87" s="241" t="e">
        <f>IF(#REF!=0,FR86,#REF!)</f>
        <v>#REF!</v>
      </c>
      <c r="FS87" s="241"/>
      <c r="FT87" s="241" t="e">
        <f>IF(OR(#REF!=0,#REF!="Planejado",#REF!="Realizado"),IF(FT86="Atividade",VLOOKUP(FR87,'04.02_PLANEJAMENTO ATIVIDADES'!$D$9:$E$44,2,0),FT86),#REF!)</f>
        <v>#REF!</v>
      </c>
      <c r="FU87" s="241"/>
      <c r="FV87" s="241"/>
      <c r="FW87" s="241"/>
      <c r="FX87" s="241"/>
      <c r="FY87" s="241"/>
      <c r="FZ87" s="241"/>
      <c r="GA87" s="241"/>
      <c r="GB87" s="241"/>
      <c r="GC87" s="241" t="e">
        <f>IF(#REF!=0,GC86,#REF!)</f>
        <v>#REF!</v>
      </c>
      <c r="GD87" s="241"/>
      <c r="GE87" s="241"/>
      <c r="GF87" s="241" t="e">
        <f>IF(#REF!=0,GF86,#REF!)</f>
        <v>#REF!</v>
      </c>
      <c r="GG87" s="241"/>
      <c r="GH87" s="241"/>
      <c r="GI87" s="241"/>
      <c r="GJ87" s="241"/>
      <c r="GK87" s="241"/>
      <c r="GL87" s="241" t="e">
        <f>#REF!</f>
        <v>#REF!</v>
      </c>
      <c r="GM87" s="241"/>
      <c r="GN87" s="241"/>
      <c r="GO87" s="241"/>
      <c r="GP87" s="241"/>
      <c r="GQ87" s="241"/>
      <c r="GR87" s="241"/>
      <c r="GS87" s="242" t="e">
        <f>#REF!</f>
        <v>#REF!</v>
      </c>
      <c r="GT87" s="242"/>
      <c r="GU87" s="242"/>
      <c r="GV87" s="242"/>
      <c r="GW87" s="242"/>
      <c r="GX87" s="242"/>
      <c r="GY87" s="242"/>
      <c r="GZ87" s="242"/>
      <c r="HA87" s="242" t="e">
        <f>#REF!</f>
        <v>#REF!</v>
      </c>
      <c r="HB87" s="242"/>
      <c r="HC87" s="242"/>
      <c r="HD87" s="242"/>
      <c r="HE87" s="242"/>
      <c r="HF87" s="241" t="e">
        <f>#REF!</f>
        <v>#REF!</v>
      </c>
      <c r="HG87" s="241"/>
      <c r="HH87" s="241"/>
      <c r="HI87" s="241"/>
      <c r="HJ87" s="241" t="e">
        <f>#REF!</f>
        <v>#REF!</v>
      </c>
      <c r="HK87" s="241"/>
      <c r="HL87" s="241" t="e">
        <f>#REF!</f>
        <v>#REF!</v>
      </c>
      <c r="HM87" s="241"/>
      <c r="HN87" s="241"/>
      <c r="HO87" s="241" t="e">
        <f>#REF!</f>
        <v>#REF!</v>
      </c>
      <c r="HP87" s="241"/>
      <c r="HQ87" s="241" t="e">
        <f>#REF!</f>
        <v>#REF!</v>
      </c>
      <c r="HR87" s="241"/>
      <c r="HS87" s="241"/>
      <c r="HT87" s="241"/>
      <c r="HW87" s="241" t="e">
        <f>IF(#REF!=0,HW86,#REF!)</f>
        <v>#REF!</v>
      </c>
      <c r="HX87" s="241"/>
      <c r="HY87" s="241" t="e">
        <f>IF(OR(#REF!=0,#REF!="Planejado",#REF!="Realizado"),IF(HY86="Atividade",VLOOKUP(HW87,'04.02_PLANEJAMENTO ATIVIDADES'!$D$9:$E$44,2,0),HY86),#REF!)</f>
        <v>#REF!</v>
      </c>
      <c r="HZ87" s="241"/>
      <c r="IA87" s="241"/>
      <c r="IB87" s="241"/>
      <c r="IC87" s="241"/>
      <c r="ID87" s="241"/>
      <c r="IE87" s="241"/>
      <c r="IF87" s="241"/>
      <c r="IG87" s="241"/>
      <c r="IH87" s="241" t="e">
        <f>IF(#REF!=0,IH86,#REF!)</f>
        <v>#REF!</v>
      </c>
      <c r="II87" s="241"/>
      <c r="IJ87" s="241"/>
      <c r="IK87" s="241" t="e">
        <f>IF(#REF!=0,IK86,#REF!)</f>
        <v>#REF!</v>
      </c>
      <c r="IL87" s="241"/>
      <c r="IM87" s="241"/>
      <c r="IN87" s="241"/>
      <c r="IO87" s="241"/>
      <c r="IP87" s="241"/>
      <c r="IQ87" s="241" t="e">
        <f>#REF!</f>
        <v>#REF!</v>
      </c>
      <c r="IR87" s="241"/>
      <c r="IS87" s="241"/>
      <c r="IT87" s="241"/>
      <c r="IU87" s="241"/>
      <c r="IV87" s="241"/>
      <c r="IW87" s="241"/>
      <c r="IX87" s="242" t="e">
        <f>#REF!</f>
        <v>#REF!</v>
      </c>
      <c r="IY87" s="242"/>
      <c r="IZ87" s="242"/>
      <c r="JA87" s="242"/>
      <c r="JB87" s="242"/>
      <c r="JC87" s="242"/>
      <c r="JD87" s="242"/>
      <c r="JE87" s="242"/>
      <c r="JF87" s="242" t="e">
        <f>#REF!</f>
        <v>#REF!</v>
      </c>
      <c r="JG87" s="242"/>
      <c r="JH87" s="242"/>
      <c r="JI87" s="242"/>
      <c r="JJ87" s="242"/>
      <c r="JK87" s="241" t="e">
        <f>#REF!</f>
        <v>#REF!</v>
      </c>
      <c r="JL87" s="241"/>
      <c r="JM87" s="241"/>
      <c r="JN87" s="241"/>
      <c r="JO87" s="241" t="e">
        <f>#REF!</f>
        <v>#REF!</v>
      </c>
      <c r="JP87" s="241"/>
      <c r="JQ87" s="241" t="e">
        <f>#REF!</f>
        <v>#REF!</v>
      </c>
      <c r="JR87" s="241"/>
      <c r="JS87" s="241"/>
      <c r="JT87" s="241" t="e">
        <f>#REF!</f>
        <v>#REF!</v>
      </c>
      <c r="JU87" s="241"/>
      <c r="JV87" s="241" t="e">
        <f>#REF!</f>
        <v>#REF!</v>
      </c>
      <c r="JW87" s="241"/>
      <c r="JX87" s="241"/>
      <c r="JY87" s="241"/>
      <c r="KB87" s="241" t="e">
        <f>IF(#REF!=0,KB86,#REF!)</f>
        <v>#REF!</v>
      </c>
      <c r="KC87" s="241"/>
      <c r="KD87" s="241" t="e">
        <f>IF(OR(#REF!=0,#REF!="Planejado",#REF!="Realizado"),IF(KD86="Atividade",VLOOKUP(KB87,'04.02_PLANEJAMENTO ATIVIDADES'!$D$9:$E$44,2,0),KD86),#REF!)</f>
        <v>#REF!</v>
      </c>
      <c r="KE87" s="241"/>
      <c r="KF87" s="241"/>
      <c r="KG87" s="241"/>
      <c r="KH87" s="241"/>
      <c r="KI87" s="241"/>
      <c r="KJ87" s="241"/>
      <c r="KK87" s="241"/>
      <c r="KL87" s="241"/>
      <c r="KM87" s="241" t="e">
        <f>IF(#REF!=0,KM86,#REF!)</f>
        <v>#REF!</v>
      </c>
      <c r="KN87" s="241"/>
      <c r="KO87" s="241"/>
      <c r="KP87" s="241" t="e">
        <f>IF(#REF!=0,KP86,#REF!)</f>
        <v>#REF!</v>
      </c>
      <c r="KQ87" s="241"/>
      <c r="KR87" s="241"/>
      <c r="KS87" s="241"/>
      <c r="KT87" s="241"/>
      <c r="KU87" s="241"/>
      <c r="KV87" s="241" t="e">
        <f>#REF!</f>
        <v>#REF!</v>
      </c>
      <c r="KW87" s="241"/>
      <c r="KX87" s="241"/>
      <c r="KY87" s="241"/>
      <c r="KZ87" s="241"/>
      <c r="LA87" s="241"/>
      <c r="LB87" s="241"/>
      <c r="LC87" s="242" t="e">
        <f>#REF!</f>
        <v>#REF!</v>
      </c>
      <c r="LD87" s="242"/>
      <c r="LE87" s="242"/>
      <c r="LF87" s="242"/>
      <c r="LG87" s="242"/>
      <c r="LH87" s="242"/>
      <c r="LI87" s="242"/>
      <c r="LJ87" s="242"/>
      <c r="LK87" s="242" t="e">
        <f>#REF!</f>
        <v>#REF!</v>
      </c>
      <c r="LL87" s="242"/>
      <c r="LM87" s="242"/>
      <c r="LN87" s="242"/>
      <c r="LO87" s="242"/>
      <c r="LP87" s="241" t="e">
        <f>#REF!</f>
        <v>#REF!</v>
      </c>
      <c r="LQ87" s="241"/>
      <c r="LR87" s="241"/>
      <c r="LS87" s="241"/>
      <c r="LT87" s="241" t="e">
        <f>#REF!</f>
        <v>#REF!</v>
      </c>
      <c r="LU87" s="241"/>
      <c r="LV87" s="241" t="e">
        <f>#REF!</f>
        <v>#REF!</v>
      </c>
      <c r="LW87" s="241"/>
      <c r="LX87" s="241"/>
      <c r="LY87" s="241" t="e">
        <f>#REF!</f>
        <v>#REF!</v>
      </c>
      <c r="LZ87" s="241"/>
      <c r="MA87" s="241" t="e">
        <f>#REF!</f>
        <v>#REF!</v>
      </c>
      <c r="MB87" s="241"/>
      <c r="MC87" s="241"/>
      <c r="MD87" s="241"/>
      <c r="MG87" s="241" t="e">
        <f>IF(#REF!=0,MG86,#REF!)</f>
        <v>#REF!</v>
      </c>
      <c r="MH87" s="241"/>
      <c r="MI87" s="241" t="e">
        <f>IF(OR(#REF!=0,#REF!="Planejado",#REF!="Realizado"),IF(MI86="Atividade",VLOOKUP(MG87,'04.02_PLANEJAMENTO ATIVIDADES'!$D$9:$E$44,2,0),MI86),#REF!)</f>
        <v>#REF!</v>
      </c>
      <c r="MJ87" s="241"/>
      <c r="MK87" s="241"/>
      <c r="ML87" s="241"/>
      <c r="MM87" s="241"/>
      <c r="MN87" s="241"/>
      <c r="MO87" s="241"/>
      <c r="MP87" s="241"/>
      <c r="MQ87" s="241"/>
      <c r="MR87" s="241" t="e">
        <f>IF(#REF!=0,MR86,#REF!)</f>
        <v>#REF!</v>
      </c>
      <c r="MS87" s="241"/>
      <c r="MT87" s="241"/>
      <c r="MU87" s="241" t="e">
        <f>IF(#REF!=0,MU86,#REF!)</f>
        <v>#REF!</v>
      </c>
      <c r="MV87" s="241"/>
      <c r="MW87" s="241"/>
      <c r="MX87" s="241"/>
      <c r="MY87" s="241"/>
      <c r="MZ87" s="241"/>
      <c r="NA87" s="241" t="e">
        <f>#REF!</f>
        <v>#REF!</v>
      </c>
      <c r="NB87" s="241"/>
      <c r="NC87" s="241"/>
      <c r="ND87" s="241"/>
      <c r="NE87" s="241"/>
      <c r="NF87" s="241"/>
      <c r="NG87" s="241"/>
      <c r="NH87" s="242" t="e">
        <f>#REF!</f>
        <v>#REF!</v>
      </c>
      <c r="NI87" s="242"/>
      <c r="NJ87" s="242"/>
      <c r="NK87" s="242"/>
      <c r="NL87" s="242"/>
      <c r="NM87" s="242"/>
      <c r="NN87" s="242"/>
      <c r="NO87" s="242"/>
      <c r="NP87" s="242" t="e">
        <f>#REF!</f>
        <v>#REF!</v>
      </c>
      <c r="NQ87" s="242"/>
      <c r="NR87" s="242"/>
      <c r="NS87" s="242"/>
      <c r="NT87" s="242"/>
      <c r="NU87" s="241" t="e">
        <f>#REF!</f>
        <v>#REF!</v>
      </c>
      <c r="NV87" s="241"/>
      <c r="NW87" s="241"/>
      <c r="NX87" s="241"/>
      <c r="NY87" s="241" t="e">
        <f>#REF!</f>
        <v>#REF!</v>
      </c>
      <c r="NZ87" s="241"/>
      <c r="OA87" s="241" t="e">
        <f>#REF!</f>
        <v>#REF!</v>
      </c>
      <c r="OB87" s="241"/>
      <c r="OC87" s="241"/>
      <c r="OD87" s="241" t="e">
        <f>#REF!</f>
        <v>#REF!</v>
      </c>
      <c r="OE87" s="241"/>
      <c r="OF87" s="241" t="e">
        <f>#REF!</f>
        <v>#REF!</v>
      </c>
      <c r="OG87" s="241"/>
      <c r="OH87" s="241"/>
      <c r="OI87" s="241"/>
      <c r="OL87" s="241" t="e">
        <f>IF(#REF!=0,OL86,#REF!)</f>
        <v>#REF!</v>
      </c>
      <c r="OM87" s="241"/>
      <c r="ON87" s="241" t="e">
        <f>IF(OR(#REF!=0,#REF!="Planejado",#REF!="Realizado"),IF(ON86="Atividade",VLOOKUP(OL87,'04.02_PLANEJAMENTO ATIVIDADES'!$D$9:$E$44,2,0),ON86),#REF!)</f>
        <v>#REF!</v>
      </c>
      <c r="OO87" s="241"/>
      <c r="OP87" s="241"/>
      <c r="OQ87" s="241"/>
      <c r="OR87" s="241"/>
      <c r="OS87" s="241"/>
      <c r="OT87" s="241"/>
      <c r="OU87" s="241"/>
      <c r="OV87" s="241"/>
      <c r="OW87" s="241" t="e">
        <f>IF(#REF!=0,OW86,#REF!)</f>
        <v>#REF!</v>
      </c>
      <c r="OX87" s="241"/>
      <c r="OY87" s="241"/>
      <c r="OZ87" s="241" t="e">
        <f>IF(#REF!=0,OZ86,#REF!)</f>
        <v>#REF!</v>
      </c>
      <c r="PA87" s="241"/>
      <c r="PB87" s="241"/>
      <c r="PC87" s="241"/>
      <c r="PD87" s="241"/>
      <c r="PE87" s="241"/>
      <c r="PF87" s="241" t="e">
        <f>#REF!</f>
        <v>#REF!</v>
      </c>
      <c r="PG87" s="241"/>
      <c r="PH87" s="241"/>
      <c r="PI87" s="241"/>
      <c r="PJ87" s="241"/>
      <c r="PK87" s="241"/>
      <c r="PL87" s="241"/>
      <c r="PM87" s="242" t="e">
        <f>#REF!</f>
        <v>#REF!</v>
      </c>
      <c r="PN87" s="242"/>
      <c r="PO87" s="242"/>
      <c r="PP87" s="242"/>
      <c r="PQ87" s="242"/>
      <c r="PR87" s="242"/>
      <c r="PS87" s="242"/>
      <c r="PT87" s="242"/>
      <c r="PU87" s="242" t="e">
        <f>#REF!</f>
        <v>#REF!</v>
      </c>
      <c r="PV87" s="242"/>
      <c r="PW87" s="242"/>
      <c r="PX87" s="242"/>
      <c r="PY87" s="242"/>
      <c r="PZ87" s="241" t="e">
        <f>#REF!</f>
        <v>#REF!</v>
      </c>
      <c r="QA87" s="241"/>
      <c r="QB87" s="241"/>
      <c r="QC87" s="241"/>
      <c r="QD87" s="241" t="e">
        <f>#REF!</f>
        <v>#REF!</v>
      </c>
      <c r="QE87" s="241"/>
      <c r="QF87" s="241" t="e">
        <f>#REF!</f>
        <v>#REF!</v>
      </c>
      <c r="QG87" s="241"/>
      <c r="QH87" s="241"/>
      <c r="QI87" s="241" t="e">
        <f>#REF!</f>
        <v>#REF!</v>
      </c>
      <c r="QJ87" s="241"/>
      <c r="QK87" s="241" t="e">
        <f>#REF!</f>
        <v>#REF!</v>
      </c>
      <c r="QL87" s="241"/>
      <c r="QM87" s="241"/>
      <c r="QN87" s="241"/>
      <c r="QQ87" s="241" t="e">
        <f>IF(#REF!=0,QQ86,#REF!)</f>
        <v>#REF!</v>
      </c>
      <c r="QR87" s="241"/>
      <c r="QS87" s="241" t="e">
        <f>IF(OR(#REF!=0,#REF!="Planejado",#REF!="Realizado"),IF(QS86="Atividade",VLOOKUP(QQ87,'04.02_PLANEJAMENTO ATIVIDADES'!$D$9:$E$44,2,0),QS86),#REF!)</f>
        <v>#REF!</v>
      </c>
      <c r="QT87" s="241"/>
      <c r="QU87" s="241"/>
      <c r="QV87" s="241"/>
      <c r="QW87" s="241"/>
      <c r="QX87" s="241"/>
      <c r="QY87" s="241"/>
      <c r="QZ87" s="241"/>
      <c r="RA87" s="241"/>
      <c r="RB87" s="241" t="e">
        <f>IF(#REF!=0,RB86,#REF!)</f>
        <v>#REF!</v>
      </c>
      <c r="RC87" s="241"/>
      <c r="RD87" s="241"/>
      <c r="RE87" s="241" t="e">
        <f>IF(#REF!=0,RE86,#REF!)</f>
        <v>#REF!</v>
      </c>
      <c r="RF87" s="241"/>
      <c r="RG87" s="241"/>
      <c r="RH87" s="241"/>
      <c r="RI87" s="241"/>
      <c r="RJ87" s="241"/>
      <c r="RK87" s="241" t="e">
        <f>#REF!</f>
        <v>#REF!</v>
      </c>
      <c r="RL87" s="241"/>
      <c r="RM87" s="241"/>
      <c r="RN87" s="241"/>
      <c r="RO87" s="241"/>
      <c r="RP87" s="241"/>
      <c r="RQ87" s="241"/>
      <c r="RR87" s="242" t="e">
        <f>#REF!</f>
        <v>#REF!</v>
      </c>
      <c r="RS87" s="242"/>
      <c r="RT87" s="242"/>
      <c r="RU87" s="242"/>
      <c r="RV87" s="242"/>
      <c r="RW87" s="242"/>
      <c r="RX87" s="242"/>
      <c r="RY87" s="242"/>
      <c r="RZ87" s="242" t="e">
        <f>#REF!</f>
        <v>#REF!</v>
      </c>
      <c r="SA87" s="242"/>
      <c r="SB87" s="242"/>
      <c r="SC87" s="242"/>
      <c r="SD87" s="242"/>
      <c r="SE87" s="241" t="e">
        <f>#REF!</f>
        <v>#REF!</v>
      </c>
      <c r="SF87" s="241"/>
      <c r="SG87" s="241"/>
      <c r="SH87" s="241"/>
      <c r="SI87" s="241" t="e">
        <f>#REF!</f>
        <v>#REF!</v>
      </c>
      <c r="SJ87" s="241"/>
      <c r="SK87" s="241" t="e">
        <f>#REF!</f>
        <v>#REF!</v>
      </c>
      <c r="SL87" s="241"/>
      <c r="SM87" s="241"/>
      <c r="SN87" s="241" t="e">
        <f>#REF!</f>
        <v>#REF!</v>
      </c>
      <c r="SO87" s="241"/>
      <c r="SP87" s="241" t="e">
        <f>#REF!</f>
        <v>#REF!</v>
      </c>
      <c r="SQ87" s="241"/>
      <c r="SR87" s="241"/>
      <c r="SS87" s="241"/>
      <c r="SV87" s="241" t="e">
        <f>IF(#REF!=0,SV86,#REF!)</f>
        <v>#REF!</v>
      </c>
      <c r="SW87" s="241"/>
      <c r="SX87" s="241" t="e">
        <f>IF(OR(#REF!=0,#REF!="Planejado",#REF!="Realizado"),IF(SX86="Atividade",VLOOKUP(SV87,'04.02_PLANEJAMENTO ATIVIDADES'!$D$9:$E$44,2,0),SX86),#REF!)</f>
        <v>#REF!</v>
      </c>
      <c r="SY87" s="241"/>
      <c r="SZ87" s="241"/>
      <c r="TA87" s="241"/>
      <c r="TB87" s="241"/>
      <c r="TC87" s="241"/>
      <c r="TD87" s="241"/>
      <c r="TE87" s="241"/>
      <c r="TF87" s="241"/>
      <c r="TG87" s="241" t="e">
        <f>IF(#REF!=0,TG86,#REF!)</f>
        <v>#REF!</v>
      </c>
      <c r="TH87" s="241"/>
      <c r="TI87" s="241"/>
      <c r="TJ87" s="241" t="e">
        <f>IF(#REF!=0,TJ86,#REF!)</f>
        <v>#REF!</v>
      </c>
      <c r="TK87" s="241"/>
      <c r="TL87" s="241"/>
      <c r="TM87" s="241"/>
      <c r="TN87" s="241"/>
      <c r="TO87" s="241"/>
      <c r="TP87" s="241" t="e">
        <f>#REF!</f>
        <v>#REF!</v>
      </c>
      <c r="TQ87" s="241"/>
      <c r="TR87" s="241"/>
      <c r="TS87" s="241"/>
      <c r="TT87" s="241"/>
      <c r="TU87" s="241"/>
      <c r="TV87" s="241"/>
      <c r="TW87" s="242" t="e">
        <f>#REF!</f>
        <v>#REF!</v>
      </c>
      <c r="TX87" s="242"/>
      <c r="TY87" s="242"/>
      <c r="TZ87" s="242"/>
      <c r="UA87" s="242"/>
      <c r="UB87" s="242"/>
      <c r="UC87" s="242"/>
      <c r="UD87" s="242"/>
      <c r="UE87" s="242" t="e">
        <f>#REF!</f>
        <v>#REF!</v>
      </c>
      <c r="UF87" s="242"/>
      <c r="UG87" s="242"/>
      <c r="UH87" s="242"/>
      <c r="UI87" s="242"/>
      <c r="UJ87" s="241" t="e">
        <f>#REF!</f>
        <v>#REF!</v>
      </c>
      <c r="UK87" s="241"/>
      <c r="UL87" s="241"/>
      <c r="UM87" s="241"/>
      <c r="UN87" s="241" t="e">
        <f>#REF!</f>
        <v>#REF!</v>
      </c>
      <c r="UO87" s="241"/>
      <c r="UP87" s="241" t="e">
        <f>#REF!</f>
        <v>#REF!</v>
      </c>
      <c r="UQ87" s="241"/>
      <c r="UR87" s="241"/>
      <c r="US87" s="241" t="e">
        <f>#REF!</f>
        <v>#REF!</v>
      </c>
      <c r="UT87" s="241"/>
      <c r="UU87" s="241" t="e">
        <f>#REF!</f>
        <v>#REF!</v>
      </c>
      <c r="UV87" s="241"/>
      <c r="UW87" s="241"/>
      <c r="UX87" s="241"/>
      <c r="VA87" s="241" t="e">
        <f>IF(#REF!=0,VA86,#REF!)</f>
        <v>#REF!</v>
      </c>
      <c r="VB87" s="241"/>
      <c r="VC87" s="241" t="e">
        <f>IF(OR(#REF!=0,#REF!="Planejado",#REF!="Realizado"),IF(VC86="Atividade",VLOOKUP(VA87,'04.02_PLANEJAMENTO ATIVIDADES'!$D$9:$E$44,2,0),VC86),#REF!)</f>
        <v>#REF!</v>
      </c>
      <c r="VD87" s="241"/>
      <c r="VE87" s="241"/>
      <c r="VF87" s="241"/>
      <c r="VG87" s="241"/>
      <c r="VH87" s="241"/>
      <c r="VI87" s="241"/>
      <c r="VJ87" s="241"/>
      <c r="VK87" s="241"/>
      <c r="VL87" s="241" t="e">
        <f>IF(#REF!=0,VL86,#REF!)</f>
        <v>#REF!</v>
      </c>
      <c r="VM87" s="241"/>
      <c r="VN87" s="241"/>
      <c r="VO87" s="241" t="e">
        <f>IF(#REF!=0,VO86,#REF!)</f>
        <v>#REF!</v>
      </c>
      <c r="VP87" s="241"/>
      <c r="VQ87" s="241"/>
      <c r="VR87" s="241"/>
      <c r="VS87" s="241"/>
      <c r="VT87" s="241"/>
      <c r="VU87" s="241" t="e">
        <f>#REF!</f>
        <v>#REF!</v>
      </c>
      <c r="VV87" s="241"/>
      <c r="VW87" s="241"/>
      <c r="VX87" s="241"/>
      <c r="VY87" s="241"/>
      <c r="VZ87" s="241"/>
      <c r="WA87" s="241"/>
      <c r="WB87" s="242" t="e">
        <f>#REF!</f>
        <v>#REF!</v>
      </c>
      <c r="WC87" s="242"/>
      <c r="WD87" s="242"/>
      <c r="WE87" s="242"/>
      <c r="WF87" s="242"/>
      <c r="WG87" s="242"/>
      <c r="WH87" s="242"/>
      <c r="WI87" s="242"/>
      <c r="WJ87" s="242" t="e">
        <f>#REF!</f>
        <v>#REF!</v>
      </c>
      <c r="WK87" s="242"/>
      <c r="WL87" s="242"/>
      <c r="WM87" s="242"/>
      <c r="WN87" s="242"/>
      <c r="WO87" s="241" t="e">
        <f>#REF!</f>
        <v>#REF!</v>
      </c>
      <c r="WP87" s="241"/>
      <c r="WQ87" s="241"/>
      <c r="WR87" s="241"/>
      <c r="WS87" s="241" t="e">
        <f>#REF!</f>
        <v>#REF!</v>
      </c>
      <c r="WT87" s="241"/>
      <c r="WU87" s="241" t="e">
        <f>#REF!</f>
        <v>#REF!</v>
      </c>
      <c r="WV87" s="241"/>
      <c r="WW87" s="241"/>
      <c r="WX87" s="241" t="e">
        <f>#REF!</f>
        <v>#REF!</v>
      </c>
      <c r="WY87" s="241"/>
      <c r="WZ87" s="241" t="e">
        <f>#REF!</f>
        <v>#REF!</v>
      </c>
      <c r="XA87" s="241"/>
      <c r="XB87" s="241"/>
      <c r="XC87" s="241"/>
      <c r="XF87" s="241" t="e">
        <f>IF(#REF!=0,XF86,#REF!)</f>
        <v>#REF!</v>
      </c>
      <c r="XG87" s="241"/>
      <c r="XH87" s="241" t="e">
        <f>IF(OR(#REF!=0,#REF!="Planejado",#REF!="Realizado"),IF(XH86="Atividade",VLOOKUP(XF87,'04.02_PLANEJAMENTO ATIVIDADES'!$D$9:$E$44,2,0),XH86),#REF!)</f>
        <v>#REF!</v>
      </c>
      <c r="XI87" s="241"/>
      <c r="XJ87" s="241"/>
      <c r="XK87" s="241"/>
      <c r="XL87" s="241"/>
      <c r="XM87" s="241"/>
      <c r="XN87" s="241"/>
      <c r="XO87" s="241"/>
      <c r="XP87" s="241"/>
      <c r="XQ87" s="241" t="e">
        <f>IF(#REF!=0,XQ86,#REF!)</f>
        <v>#REF!</v>
      </c>
      <c r="XR87" s="241"/>
      <c r="XS87" s="241"/>
      <c r="XT87" s="241" t="e">
        <f>IF(#REF!=0,XT86,#REF!)</f>
        <v>#REF!</v>
      </c>
      <c r="XU87" s="241"/>
      <c r="XV87" s="241"/>
      <c r="XW87" s="241"/>
      <c r="XX87" s="241"/>
      <c r="XY87" s="241"/>
      <c r="XZ87" s="241" t="e">
        <f>#REF!</f>
        <v>#REF!</v>
      </c>
      <c r="YA87" s="241"/>
      <c r="YB87" s="241"/>
      <c r="YC87" s="241"/>
      <c r="YD87" s="241"/>
      <c r="YE87" s="241"/>
      <c r="YF87" s="241"/>
      <c r="YG87" s="242" t="e">
        <f>#REF!</f>
        <v>#REF!</v>
      </c>
      <c r="YH87" s="242"/>
      <c r="YI87" s="242"/>
      <c r="YJ87" s="242"/>
      <c r="YK87" s="242"/>
      <c r="YL87" s="242"/>
      <c r="YM87" s="242"/>
      <c r="YN87" s="242"/>
      <c r="YO87" s="242" t="e">
        <f>#REF!</f>
        <v>#REF!</v>
      </c>
      <c r="YP87" s="242"/>
      <c r="YQ87" s="242"/>
      <c r="YR87" s="242"/>
      <c r="YS87" s="242"/>
      <c r="YT87" s="241" t="e">
        <f>#REF!</f>
        <v>#REF!</v>
      </c>
      <c r="YU87" s="241"/>
      <c r="YV87" s="241"/>
      <c r="YW87" s="241"/>
      <c r="YX87" s="241" t="e">
        <f>#REF!</f>
        <v>#REF!</v>
      </c>
      <c r="YY87" s="241"/>
      <c r="YZ87" s="241" t="e">
        <f>#REF!</f>
        <v>#REF!</v>
      </c>
      <c r="ZA87" s="241"/>
      <c r="ZB87" s="241"/>
      <c r="ZC87" s="241" t="e">
        <f>#REF!</f>
        <v>#REF!</v>
      </c>
      <c r="ZD87" s="241"/>
      <c r="ZE87" s="241" t="e">
        <f>#REF!</f>
        <v>#REF!</v>
      </c>
      <c r="ZF87" s="241"/>
      <c r="ZG87" s="241"/>
      <c r="ZH87" s="241"/>
    </row>
    <row r="88" spans="3:684" ht="10.15" hidden="1" customHeight="1" x14ac:dyDescent="0.25">
      <c r="C88" s="241" t="e">
        <f>IF(#REF!=0,C87,#REF!)</f>
        <v>#REF!</v>
      </c>
      <c r="D88" s="241"/>
      <c r="E88" s="241" t="e">
        <f>IF(OR(#REF!=0,#REF!="Planejado",#REF!="Realizado"),IF(E87="Atividade",VLOOKUP(C88,'04.02_PLANEJAMENTO ATIVIDADES'!$D$9:$E$44,2,0),E87),#REF!)</f>
        <v>#REF!</v>
      </c>
      <c r="F88" s="241"/>
      <c r="G88" s="241"/>
      <c r="H88" s="241"/>
      <c r="I88" s="241"/>
      <c r="J88" s="241"/>
      <c r="K88" s="241"/>
      <c r="L88" s="241"/>
      <c r="M88" s="241"/>
      <c r="N88" s="241" t="e">
        <f>IF(#REF!=0,N87,#REF!)</f>
        <v>#REF!</v>
      </c>
      <c r="O88" s="241"/>
      <c r="P88" s="241"/>
      <c r="Q88" s="241" t="e">
        <f>IF(#REF!=0,Q87,#REF!)</f>
        <v>#REF!</v>
      </c>
      <c r="R88" s="241"/>
      <c r="S88" s="241"/>
      <c r="T88" s="241"/>
      <c r="U88" s="241"/>
      <c r="V88" s="241"/>
      <c r="W88" s="241" t="e">
        <f>#REF!</f>
        <v>#REF!</v>
      </c>
      <c r="X88" s="241"/>
      <c r="Y88" s="241"/>
      <c r="Z88" s="241"/>
      <c r="AA88" s="241"/>
      <c r="AB88" s="241"/>
      <c r="AC88" s="241"/>
      <c r="AD88" s="242" t="e">
        <f>#REF!</f>
        <v>#REF!</v>
      </c>
      <c r="AE88" s="242"/>
      <c r="AF88" s="242"/>
      <c r="AG88" s="242"/>
      <c r="AH88" s="242"/>
      <c r="AI88" s="242"/>
      <c r="AJ88" s="242"/>
      <c r="AK88" s="242"/>
      <c r="AL88" s="242" t="e">
        <f>#REF!</f>
        <v>#REF!</v>
      </c>
      <c r="AM88" s="242"/>
      <c r="AN88" s="242"/>
      <c r="AO88" s="242"/>
      <c r="AP88" s="242"/>
      <c r="AQ88" s="241" t="e">
        <f>#REF!</f>
        <v>#REF!</v>
      </c>
      <c r="AR88" s="241"/>
      <c r="AS88" s="241"/>
      <c r="AT88" s="241"/>
      <c r="AU88" s="241" t="e">
        <f>#REF!</f>
        <v>#REF!</v>
      </c>
      <c r="AV88" s="241"/>
      <c r="AW88" s="241" t="e">
        <f>#REF!</f>
        <v>#REF!</v>
      </c>
      <c r="AX88" s="241"/>
      <c r="AY88" s="241"/>
      <c r="AZ88" s="241" t="e">
        <f>#REF!</f>
        <v>#REF!</v>
      </c>
      <c r="BA88" s="241"/>
      <c r="BB88" s="241" t="e">
        <f>#REF!</f>
        <v>#REF!</v>
      </c>
      <c r="BC88" s="241"/>
      <c r="BD88" s="241"/>
      <c r="BE88" s="241"/>
      <c r="BH88" s="241" t="e">
        <f>IF(#REF!=0,BH87,#REF!)</f>
        <v>#REF!</v>
      </c>
      <c r="BI88" s="241"/>
      <c r="BJ88" s="241" t="e">
        <f>IF(OR(#REF!=0,#REF!="Planejado",#REF!="Realizado"),IF(BJ87="Atividade",VLOOKUP(BH88,'04.02_PLANEJAMENTO ATIVIDADES'!$D$9:$E$44,2,0),BJ87),#REF!)</f>
        <v>#REF!</v>
      </c>
      <c r="BK88" s="241"/>
      <c r="BL88" s="241"/>
      <c r="BM88" s="241"/>
      <c r="BN88" s="241"/>
      <c r="BO88" s="241"/>
      <c r="BP88" s="241"/>
      <c r="BQ88" s="241"/>
      <c r="BR88" s="241"/>
      <c r="BS88" s="241" t="e">
        <f>IF(#REF!=0,BS87,#REF!)</f>
        <v>#REF!</v>
      </c>
      <c r="BT88" s="241"/>
      <c r="BU88" s="241"/>
      <c r="BV88" s="241" t="e">
        <f>IF(#REF!=0,BV87,#REF!)</f>
        <v>#REF!</v>
      </c>
      <c r="BW88" s="241"/>
      <c r="BX88" s="241"/>
      <c r="BY88" s="241"/>
      <c r="BZ88" s="241"/>
      <c r="CA88" s="241"/>
      <c r="CB88" s="241" t="e">
        <f>#REF!</f>
        <v>#REF!</v>
      </c>
      <c r="CC88" s="241"/>
      <c r="CD88" s="241"/>
      <c r="CE88" s="241"/>
      <c r="CF88" s="241"/>
      <c r="CG88" s="241"/>
      <c r="CH88" s="241"/>
      <c r="CI88" s="242" t="e">
        <f>#REF!</f>
        <v>#REF!</v>
      </c>
      <c r="CJ88" s="242"/>
      <c r="CK88" s="242"/>
      <c r="CL88" s="242"/>
      <c r="CM88" s="242"/>
      <c r="CN88" s="242"/>
      <c r="CO88" s="242"/>
      <c r="CP88" s="242"/>
      <c r="CQ88" s="242" t="e">
        <f>#REF!</f>
        <v>#REF!</v>
      </c>
      <c r="CR88" s="242"/>
      <c r="CS88" s="242"/>
      <c r="CT88" s="242"/>
      <c r="CU88" s="242"/>
      <c r="CV88" s="241" t="e">
        <f>#REF!</f>
        <v>#REF!</v>
      </c>
      <c r="CW88" s="241"/>
      <c r="CX88" s="241"/>
      <c r="CY88" s="241"/>
      <c r="CZ88" s="241" t="e">
        <f>#REF!</f>
        <v>#REF!</v>
      </c>
      <c r="DA88" s="241"/>
      <c r="DB88" s="241" t="e">
        <f>#REF!</f>
        <v>#REF!</v>
      </c>
      <c r="DC88" s="241"/>
      <c r="DD88" s="241"/>
      <c r="DE88" s="241" t="e">
        <f>#REF!</f>
        <v>#REF!</v>
      </c>
      <c r="DF88" s="241"/>
      <c r="DG88" s="241" t="e">
        <f>#REF!</f>
        <v>#REF!</v>
      </c>
      <c r="DH88" s="241"/>
      <c r="DI88" s="241"/>
      <c r="DJ88" s="241"/>
      <c r="DM88" s="241" t="e">
        <f>IF(#REF!=0,DM87,#REF!)</f>
        <v>#REF!</v>
      </c>
      <c r="DN88" s="241"/>
      <c r="DO88" s="241" t="e">
        <f>IF(OR(#REF!=0,#REF!="Planejado",#REF!="Realizado"),IF(DO87="Atividade",VLOOKUP(DM88,'04.02_PLANEJAMENTO ATIVIDADES'!$D$9:$E$44,2,0),DO87),#REF!)</f>
        <v>#REF!</v>
      </c>
      <c r="DP88" s="241"/>
      <c r="DQ88" s="241"/>
      <c r="DR88" s="241"/>
      <c r="DS88" s="241"/>
      <c r="DT88" s="241"/>
      <c r="DU88" s="241"/>
      <c r="DV88" s="241"/>
      <c r="DW88" s="241"/>
      <c r="DX88" s="241" t="e">
        <f>IF(#REF!=0,DX87,#REF!)</f>
        <v>#REF!</v>
      </c>
      <c r="DY88" s="241"/>
      <c r="DZ88" s="241"/>
      <c r="EA88" s="241" t="e">
        <f>IF(#REF!=0,EA87,#REF!)</f>
        <v>#REF!</v>
      </c>
      <c r="EB88" s="241"/>
      <c r="EC88" s="241"/>
      <c r="ED88" s="241"/>
      <c r="EE88" s="241"/>
      <c r="EF88" s="241"/>
      <c r="EG88" s="241" t="e">
        <f>#REF!</f>
        <v>#REF!</v>
      </c>
      <c r="EH88" s="241"/>
      <c r="EI88" s="241"/>
      <c r="EJ88" s="241"/>
      <c r="EK88" s="241"/>
      <c r="EL88" s="241"/>
      <c r="EM88" s="241"/>
      <c r="EN88" s="242" t="e">
        <f>#REF!</f>
        <v>#REF!</v>
      </c>
      <c r="EO88" s="242"/>
      <c r="EP88" s="242"/>
      <c r="EQ88" s="242"/>
      <c r="ER88" s="242"/>
      <c r="ES88" s="242"/>
      <c r="ET88" s="242"/>
      <c r="EU88" s="242"/>
      <c r="EV88" s="242" t="e">
        <f>#REF!</f>
        <v>#REF!</v>
      </c>
      <c r="EW88" s="242"/>
      <c r="EX88" s="242"/>
      <c r="EY88" s="242"/>
      <c r="EZ88" s="242"/>
      <c r="FA88" s="241" t="e">
        <f>#REF!</f>
        <v>#REF!</v>
      </c>
      <c r="FB88" s="241"/>
      <c r="FC88" s="241"/>
      <c r="FD88" s="241"/>
      <c r="FE88" s="241" t="e">
        <f>#REF!</f>
        <v>#REF!</v>
      </c>
      <c r="FF88" s="241"/>
      <c r="FG88" s="241" t="e">
        <f>#REF!</f>
        <v>#REF!</v>
      </c>
      <c r="FH88" s="241"/>
      <c r="FI88" s="241"/>
      <c r="FJ88" s="241" t="e">
        <f>#REF!</f>
        <v>#REF!</v>
      </c>
      <c r="FK88" s="241"/>
      <c r="FL88" s="241" t="e">
        <f>#REF!</f>
        <v>#REF!</v>
      </c>
      <c r="FM88" s="241"/>
      <c r="FN88" s="241"/>
      <c r="FO88" s="241"/>
      <c r="FR88" s="241" t="e">
        <f>IF(#REF!=0,FR87,#REF!)</f>
        <v>#REF!</v>
      </c>
      <c r="FS88" s="241"/>
      <c r="FT88" s="241" t="e">
        <f>IF(OR(#REF!=0,#REF!="Planejado",#REF!="Realizado"),IF(FT87="Atividade",VLOOKUP(FR88,'04.02_PLANEJAMENTO ATIVIDADES'!$D$9:$E$44,2,0),FT87),#REF!)</f>
        <v>#REF!</v>
      </c>
      <c r="FU88" s="241"/>
      <c r="FV88" s="241"/>
      <c r="FW88" s="241"/>
      <c r="FX88" s="241"/>
      <c r="FY88" s="241"/>
      <c r="FZ88" s="241"/>
      <c r="GA88" s="241"/>
      <c r="GB88" s="241"/>
      <c r="GC88" s="241" t="e">
        <f>IF(#REF!=0,GC87,#REF!)</f>
        <v>#REF!</v>
      </c>
      <c r="GD88" s="241"/>
      <c r="GE88" s="241"/>
      <c r="GF88" s="241" t="e">
        <f>IF(#REF!=0,GF87,#REF!)</f>
        <v>#REF!</v>
      </c>
      <c r="GG88" s="241"/>
      <c r="GH88" s="241"/>
      <c r="GI88" s="241"/>
      <c r="GJ88" s="241"/>
      <c r="GK88" s="241"/>
      <c r="GL88" s="241" t="e">
        <f>#REF!</f>
        <v>#REF!</v>
      </c>
      <c r="GM88" s="241"/>
      <c r="GN88" s="241"/>
      <c r="GO88" s="241"/>
      <c r="GP88" s="241"/>
      <c r="GQ88" s="241"/>
      <c r="GR88" s="241"/>
      <c r="GS88" s="242" t="e">
        <f>#REF!</f>
        <v>#REF!</v>
      </c>
      <c r="GT88" s="242"/>
      <c r="GU88" s="242"/>
      <c r="GV88" s="242"/>
      <c r="GW88" s="242"/>
      <c r="GX88" s="242"/>
      <c r="GY88" s="242"/>
      <c r="GZ88" s="242"/>
      <c r="HA88" s="242" t="e">
        <f>#REF!</f>
        <v>#REF!</v>
      </c>
      <c r="HB88" s="242"/>
      <c r="HC88" s="242"/>
      <c r="HD88" s="242"/>
      <c r="HE88" s="242"/>
      <c r="HF88" s="241" t="e">
        <f>#REF!</f>
        <v>#REF!</v>
      </c>
      <c r="HG88" s="241"/>
      <c r="HH88" s="241"/>
      <c r="HI88" s="241"/>
      <c r="HJ88" s="241" t="e">
        <f>#REF!</f>
        <v>#REF!</v>
      </c>
      <c r="HK88" s="241"/>
      <c r="HL88" s="241" t="e">
        <f>#REF!</f>
        <v>#REF!</v>
      </c>
      <c r="HM88" s="241"/>
      <c r="HN88" s="241"/>
      <c r="HO88" s="241" t="e">
        <f>#REF!</f>
        <v>#REF!</v>
      </c>
      <c r="HP88" s="241"/>
      <c r="HQ88" s="241" t="e">
        <f>#REF!</f>
        <v>#REF!</v>
      </c>
      <c r="HR88" s="241"/>
      <c r="HS88" s="241"/>
      <c r="HT88" s="241"/>
      <c r="HW88" s="241" t="e">
        <f>IF(#REF!=0,HW87,#REF!)</f>
        <v>#REF!</v>
      </c>
      <c r="HX88" s="241"/>
      <c r="HY88" s="241" t="e">
        <f>IF(OR(#REF!=0,#REF!="Planejado",#REF!="Realizado"),IF(HY87="Atividade",VLOOKUP(HW88,'04.02_PLANEJAMENTO ATIVIDADES'!$D$9:$E$44,2,0),HY87),#REF!)</f>
        <v>#REF!</v>
      </c>
      <c r="HZ88" s="241"/>
      <c r="IA88" s="241"/>
      <c r="IB88" s="241"/>
      <c r="IC88" s="241"/>
      <c r="ID88" s="241"/>
      <c r="IE88" s="241"/>
      <c r="IF88" s="241"/>
      <c r="IG88" s="241"/>
      <c r="IH88" s="241" t="e">
        <f>IF(#REF!=0,IH87,#REF!)</f>
        <v>#REF!</v>
      </c>
      <c r="II88" s="241"/>
      <c r="IJ88" s="241"/>
      <c r="IK88" s="241" t="e">
        <f>IF(#REF!=0,IK87,#REF!)</f>
        <v>#REF!</v>
      </c>
      <c r="IL88" s="241"/>
      <c r="IM88" s="241"/>
      <c r="IN88" s="241"/>
      <c r="IO88" s="241"/>
      <c r="IP88" s="241"/>
      <c r="IQ88" s="241" t="e">
        <f>#REF!</f>
        <v>#REF!</v>
      </c>
      <c r="IR88" s="241"/>
      <c r="IS88" s="241"/>
      <c r="IT88" s="241"/>
      <c r="IU88" s="241"/>
      <c r="IV88" s="241"/>
      <c r="IW88" s="241"/>
      <c r="IX88" s="242" t="e">
        <f>#REF!</f>
        <v>#REF!</v>
      </c>
      <c r="IY88" s="242"/>
      <c r="IZ88" s="242"/>
      <c r="JA88" s="242"/>
      <c r="JB88" s="242"/>
      <c r="JC88" s="242"/>
      <c r="JD88" s="242"/>
      <c r="JE88" s="242"/>
      <c r="JF88" s="242" t="e">
        <f>#REF!</f>
        <v>#REF!</v>
      </c>
      <c r="JG88" s="242"/>
      <c r="JH88" s="242"/>
      <c r="JI88" s="242"/>
      <c r="JJ88" s="242"/>
      <c r="JK88" s="241" t="e">
        <f>#REF!</f>
        <v>#REF!</v>
      </c>
      <c r="JL88" s="241"/>
      <c r="JM88" s="241"/>
      <c r="JN88" s="241"/>
      <c r="JO88" s="241" t="e">
        <f>#REF!</f>
        <v>#REF!</v>
      </c>
      <c r="JP88" s="241"/>
      <c r="JQ88" s="241" t="e">
        <f>#REF!</f>
        <v>#REF!</v>
      </c>
      <c r="JR88" s="241"/>
      <c r="JS88" s="241"/>
      <c r="JT88" s="241" t="e">
        <f>#REF!</f>
        <v>#REF!</v>
      </c>
      <c r="JU88" s="241"/>
      <c r="JV88" s="241" t="e">
        <f>#REF!</f>
        <v>#REF!</v>
      </c>
      <c r="JW88" s="241"/>
      <c r="JX88" s="241"/>
      <c r="JY88" s="241"/>
      <c r="KB88" s="241" t="e">
        <f>IF(#REF!=0,KB87,#REF!)</f>
        <v>#REF!</v>
      </c>
      <c r="KC88" s="241"/>
      <c r="KD88" s="241" t="e">
        <f>IF(OR(#REF!=0,#REF!="Planejado",#REF!="Realizado"),IF(KD87="Atividade",VLOOKUP(KB88,'04.02_PLANEJAMENTO ATIVIDADES'!$D$9:$E$44,2,0),KD87),#REF!)</f>
        <v>#REF!</v>
      </c>
      <c r="KE88" s="241"/>
      <c r="KF88" s="241"/>
      <c r="KG88" s="241"/>
      <c r="KH88" s="241"/>
      <c r="KI88" s="241"/>
      <c r="KJ88" s="241"/>
      <c r="KK88" s="241"/>
      <c r="KL88" s="241"/>
      <c r="KM88" s="241" t="e">
        <f>IF(#REF!=0,KM87,#REF!)</f>
        <v>#REF!</v>
      </c>
      <c r="KN88" s="241"/>
      <c r="KO88" s="241"/>
      <c r="KP88" s="241" t="e">
        <f>IF(#REF!=0,KP87,#REF!)</f>
        <v>#REF!</v>
      </c>
      <c r="KQ88" s="241"/>
      <c r="KR88" s="241"/>
      <c r="KS88" s="241"/>
      <c r="KT88" s="241"/>
      <c r="KU88" s="241"/>
      <c r="KV88" s="241" t="e">
        <f>#REF!</f>
        <v>#REF!</v>
      </c>
      <c r="KW88" s="241"/>
      <c r="KX88" s="241"/>
      <c r="KY88" s="241"/>
      <c r="KZ88" s="241"/>
      <c r="LA88" s="241"/>
      <c r="LB88" s="241"/>
      <c r="LC88" s="242" t="e">
        <f>#REF!</f>
        <v>#REF!</v>
      </c>
      <c r="LD88" s="242"/>
      <c r="LE88" s="242"/>
      <c r="LF88" s="242"/>
      <c r="LG88" s="242"/>
      <c r="LH88" s="242"/>
      <c r="LI88" s="242"/>
      <c r="LJ88" s="242"/>
      <c r="LK88" s="242" t="e">
        <f>#REF!</f>
        <v>#REF!</v>
      </c>
      <c r="LL88" s="242"/>
      <c r="LM88" s="242"/>
      <c r="LN88" s="242"/>
      <c r="LO88" s="242"/>
      <c r="LP88" s="241" t="e">
        <f>#REF!</f>
        <v>#REF!</v>
      </c>
      <c r="LQ88" s="241"/>
      <c r="LR88" s="241"/>
      <c r="LS88" s="241"/>
      <c r="LT88" s="241" t="e">
        <f>#REF!</f>
        <v>#REF!</v>
      </c>
      <c r="LU88" s="241"/>
      <c r="LV88" s="241" t="e">
        <f>#REF!</f>
        <v>#REF!</v>
      </c>
      <c r="LW88" s="241"/>
      <c r="LX88" s="241"/>
      <c r="LY88" s="241" t="e">
        <f>#REF!</f>
        <v>#REF!</v>
      </c>
      <c r="LZ88" s="241"/>
      <c r="MA88" s="241" t="e">
        <f>#REF!</f>
        <v>#REF!</v>
      </c>
      <c r="MB88" s="241"/>
      <c r="MC88" s="241"/>
      <c r="MD88" s="241"/>
      <c r="MG88" s="241" t="e">
        <f>IF(#REF!=0,MG87,#REF!)</f>
        <v>#REF!</v>
      </c>
      <c r="MH88" s="241"/>
      <c r="MI88" s="241" t="e">
        <f>IF(OR(#REF!=0,#REF!="Planejado",#REF!="Realizado"),IF(MI87="Atividade",VLOOKUP(MG88,'04.02_PLANEJAMENTO ATIVIDADES'!$D$9:$E$44,2,0),MI87),#REF!)</f>
        <v>#REF!</v>
      </c>
      <c r="MJ88" s="241"/>
      <c r="MK88" s="241"/>
      <c r="ML88" s="241"/>
      <c r="MM88" s="241"/>
      <c r="MN88" s="241"/>
      <c r="MO88" s="241"/>
      <c r="MP88" s="241"/>
      <c r="MQ88" s="241"/>
      <c r="MR88" s="241" t="e">
        <f>IF(#REF!=0,MR87,#REF!)</f>
        <v>#REF!</v>
      </c>
      <c r="MS88" s="241"/>
      <c r="MT88" s="241"/>
      <c r="MU88" s="241" t="e">
        <f>IF(#REF!=0,MU87,#REF!)</f>
        <v>#REF!</v>
      </c>
      <c r="MV88" s="241"/>
      <c r="MW88" s="241"/>
      <c r="MX88" s="241"/>
      <c r="MY88" s="241"/>
      <c r="MZ88" s="241"/>
      <c r="NA88" s="241" t="e">
        <f>#REF!</f>
        <v>#REF!</v>
      </c>
      <c r="NB88" s="241"/>
      <c r="NC88" s="241"/>
      <c r="ND88" s="241"/>
      <c r="NE88" s="241"/>
      <c r="NF88" s="241"/>
      <c r="NG88" s="241"/>
      <c r="NH88" s="242" t="e">
        <f>#REF!</f>
        <v>#REF!</v>
      </c>
      <c r="NI88" s="242"/>
      <c r="NJ88" s="242"/>
      <c r="NK88" s="242"/>
      <c r="NL88" s="242"/>
      <c r="NM88" s="242"/>
      <c r="NN88" s="242"/>
      <c r="NO88" s="242"/>
      <c r="NP88" s="242" t="e">
        <f>#REF!</f>
        <v>#REF!</v>
      </c>
      <c r="NQ88" s="242"/>
      <c r="NR88" s="242"/>
      <c r="NS88" s="242"/>
      <c r="NT88" s="242"/>
      <c r="NU88" s="241" t="e">
        <f>#REF!</f>
        <v>#REF!</v>
      </c>
      <c r="NV88" s="241"/>
      <c r="NW88" s="241"/>
      <c r="NX88" s="241"/>
      <c r="NY88" s="241" t="e">
        <f>#REF!</f>
        <v>#REF!</v>
      </c>
      <c r="NZ88" s="241"/>
      <c r="OA88" s="241" t="e">
        <f>#REF!</f>
        <v>#REF!</v>
      </c>
      <c r="OB88" s="241"/>
      <c r="OC88" s="241"/>
      <c r="OD88" s="241" t="e">
        <f>#REF!</f>
        <v>#REF!</v>
      </c>
      <c r="OE88" s="241"/>
      <c r="OF88" s="241" t="e">
        <f>#REF!</f>
        <v>#REF!</v>
      </c>
      <c r="OG88" s="241"/>
      <c r="OH88" s="241"/>
      <c r="OI88" s="241"/>
      <c r="OL88" s="241" t="e">
        <f>IF(#REF!=0,OL87,#REF!)</f>
        <v>#REF!</v>
      </c>
      <c r="OM88" s="241"/>
      <c r="ON88" s="241" t="e">
        <f>IF(OR(#REF!=0,#REF!="Planejado",#REF!="Realizado"),IF(ON87="Atividade",VLOOKUP(OL88,'04.02_PLANEJAMENTO ATIVIDADES'!$D$9:$E$44,2,0),ON87),#REF!)</f>
        <v>#REF!</v>
      </c>
      <c r="OO88" s="241"/>
      <c r="OP88" s="241"/>
      <c r="OQ88" s="241"/>
      <c r="OR88" s="241"/>
      <c r="OS88" s="241"/>
      <c r="OT88" s="241"/>
      <c r="OU88" s="241"/>
      <c r="OV88" s="241"/>
      <c r="OW88" s="241" t="e">
        <f>IF(#REF!=0,OW87,#REF!)</f>
        <v>#REF!</v>
      </c>
      <c r="OX88" s="241"/>
      <c r="OY88" s="241"/>
      <c r="OZ88" s="241" t="e">
        <f>IF(#REF!=0,OZ87,#REF!)</f>
        <v>#REF!</v>
      </c>
      <c r="PA88" s="241"/>
      <c r="PB88" s="241"/>
      <c r="PC88" s="241"/>
      <c r="PD88" s="241"/>
      <c r="PE88" s="241"/>
      <c r="PF88" s="241" t="e">
        <f>#REF!</f>
        <v>#REF!</v>
      </c>
      <c r="PG88" s="241"/>
      <c r="PH88" s="241"/>
      <c r="PI88" s="241"/>
      <c r="PJ88" s="241"/>
      <c r="PK88" s="241"/>
      <c r="PL88" s="241"/>
      <c r="PM88" s="242" t="e">
        <f>#REF!</f>
        <v>#REF!</v>
      </c>
      <c r="PN88" s="242"/>
      <c r="PO88" s="242"/>
      <c r="PP88" s="242"/>
      <c r="PQ88" s="242"/>
      <c r="PR88" s="242"/>
      <c r="PS88" s="242"/>
      <c r="PT88" s="242"/>
      <c r="PU88" s="242" t="e">
        <f>#REF!</f>
        <v>#REF!</v>
      </c>
      <c r="PV88" s="242"/>
      <c r="PW88" s="242"/>
      <c r="PX88" s="242"/>
      <c r="PY88" s="242"/>
      <c r="PZ88" s="241" t="e">
        <f>#REF!</f>
        <v>#REF!</v>
      </c>
      <c r="QA88" s="241"/>
      <c r="QB88" s="241"/>
      <c r="QC88" s="241"/>
      <c r="QD88" s="241" t="e">
        <f>#REF!</f>
        <v>#REF!</v>
      </c>
      <c r="QE88" s="241"/>
      <c r="QF88" s="241" t="e">
        <f>#REF!</f>
        <v>#REF!</v>
      </c>
      <c r="QG88" s="241"/>
      <c r="QH88" s="241"/>
      <c r="QI88" s="241" t="e">
        <f>#REF!</f>
        <v>#REF!</v>
      </c>
      <c r="QJ88" s="241"/>
      <c r="QK88" s="241" t="e">
        <f>#REF!</f>
        <v>#REF!</v>
      </c>
      <c r="QL88" s="241"/>
      <c r="QM88" s="241"/>
      <c r="QN88" s="241"/>
      <c r="QQ88" s="241" t="e">
        <f>IF(#REF!=0,QQ87,#REF!)</f>
        <v>#REF!</v>
      </c>
      <c r="QR88" s="241"/>
      <c r="QS88" s="241" t="e">
        <f>IF(OR(#REF!=0,#REF!="Planejado",#REF!="Realizado"),IF(QS87="Atividade",VLOOKUP(QQ88,'04.02_PLANEJAMENTO ATIVIDADES'!$D$9:$E$44,2,0),QS87),#REF!)</f>
        <v>#REF!</v>
      </c>
      <c r="QT88" s="241"/>
      <c r="QU88" s="241"/>
      <c r="QV88" s="241"/>
      <c r="QW88" s="241"/>
      <c r="QX88" s="241"/>
      <c r="QY88" s="241"/>
      <c r="QZ88" s="241"/>
      <c r="RA88" s="241"/>
      <c r="RB88" s="241" t="e">
        <f>IF(#REF!=0,RB87,#REF!)</f>
        <v>#REF!</v>
      </c>
      <c r="RC88" s="241"/>
      <c r="RD88" s="241"/>
      <c r="RE88" s="241" t="e">
        <f>IF(#REF!=0,RE87,#REF!)</f>
        <v>#REF!</v>
      </c>
      <c r="RF88" s="241"/>
      <c r="RG88" s="241"/>
      <c r="RH88" s="241"/>
      <c r="RI88" s="241"/>
      <c r="RJ88" s="241"/>
      <c r="RK88" s="241" t="e">
        <f>#REF!</f>
        <v>#REF!</v>
      </c>
      <c r="RL88" s="241"/>
      <c r="RM88" s="241"/>
      <c r="RN88" s="241"/>
      <c r="RO88" s="241"/>
      <c r="RP88" s="241"/>
      <c r="RQ88" s="241"/>
      <c r="RR88" s="242" t="e">
        <f>#REF!</f>
        <v>#REF!</v>
      </c>
      <c r="RS88" s="242"/>
      <c r="RT88" s="242"/>
      <c r="RU88" s="242"/>
      <c r="RV88" s="242"/>
      <c r="RW88" s="242"/>
      <c r="RX88" s="242"/>
      <c r="RY88" s="242"/>
      <c r="RZ88" s="242" t="e">
        <f>#REF!</f>
        <v>#REF!</v>
      </c>
      <c r="SA88" s="242"/>
      <c r="SB88" s="242"/>
      <c r="SC88" s="242"/>
      <c r="SD88" s="242"/>
      <c r="SE88" s="241" t="e">
        <f>#REF!</f>
        <v>#REF!</v>
      </c>
      <c r="SF88" s="241"/>
      <c r="SG88" s="241"/>
      <c r="SH88" s="241"/>
      <c r="SI88" s="241" t="e">
        <f>#REF!</f>
        <v>#REF!</v>
      </c>
      <c r="SJ88" s="241"/>
      <c r="SK88" s="241" t="e">
        <f>#REF!</f>
        <v>#REF!</v>
      </c>
      <c r="SL88" s="241"/>
      <c r="SM88" s="241"/>
      <c r="SN88" s="241" t="e">
        <f>#REF!</f>
        <v>#REF!</v>
      </c>
      <c r="SO88" s="241"/>
      <c r="SP88" s="241" t="e">
        <f>#REF!</f>
        <v>#REF!</v>
      </c>
      <c r="SQ88" s="241"/>
      <c r="SR88" s="241"/>
      <c r="SS88" s="241"/>
      <c r="SV88" s="241" t="e">
        <f>IF(#REF!=0,SV87,#REF!)</f>
        <v>#REF!</v>
      </c>
      <c r="SW88" s="241"/>
      <c r="SX88" s="241" t="e">
        <f>IF(OR(#REF!=0,#REF!="Planejado",#REF!="Realizado"),IF(SX87="Atividade",VLOOKUP(SV88,'04.02_PLANEJAMENTO ATIVIDADES'!$D$9:$E$44,2,0),SX87),#REF!)</f>
        <v>#REF!</v>
      </c>
      <c r="SY88" s="241"/>
      <c r="SZ88" s="241"/>
      <c r="TA88" s="241"/>
      <c r="TB88" s="241"/>
      <c r="TC88" s="241"/>
      <c r="TD88" s="241"/>
      <c r="TE88" s="241"/>
      <c r="TF88" s="241"/>
      <c r="TG88" s="241" t="e">
        <f>IF(#REF!=0,TG87,#REF!)</f>
        <v>#REF!</v>
      </c>
      <c r="TH88" s="241"/>
      <c r="TI88" s="241"/>
      <c r="TJ88" s="241" t="e">
        <f>IF(#REF!=0,TJ87,#REF!)</f>
        <v>#REF!</v>
      </c>
      <c r="TK88" s="241"/>
      <c r="TL88" s="241"/>
      <c r="TM88" s="241"/>
      <c r="TN88" s="241"/>
      <c r="TO88" s="241"/>
      <c r="TP88" s="241" t="e">
        <f>#REF!</f>
        <v>#REF!</v>
      </c>
      <c r="TQ88" s="241"/>
      <c r="TR88" s="241"/>
      <c r="TS88" s="241"/>
      <c r="TT88" s="241"/>
      <c r="TU88" s="241"/>
      <c r="TV88" s="241"/>
      <c r="TW88" s="242" t="e">
        <f>#REF!</f>
        <v>#REF!</v>
      </c>
      <c r="TX88" s="242"/>
      <c r="TY88" s="242"/>
      <c r="TZ88" s="242"/>
      <c r="UA88" s="242"/>
      <c r="UB88" s="242"/>
      <c r="UC88" s="242"/>
      <c r="UD88" s="242"/>
      <c r="UE88" s="242" t="e">
        <f>#REF!</f>
        <v>#REF!</v>
      </c>
      <c r="UF88" s="242"/>
      <c r="UG88" s="242"/>
      <c r="UH88" s="242"/>
      <c r="UI88" s="242"/>
      <c r="UJ88" s="241" t="e">
        <f>#REF!</f>
        <v>#REF!</v>
      </c>
      <c r="UK88" s="241"/>
      <c r="UL88" s="241"/>
      <c r="UM88" s="241"/>
      <c r="UN88" s="241" t="e">
        <f>#REF!</f>
        <v>#REF!</v>
      </c>
      <c r="UO88" s="241"/>
      <c r="UP88" s="241" t="e">
        <f>#REF!</f>
        <v>#REF!</v>
      </c>
      <c r="UQ88" s="241"/>
      <c r="UR88" s="241"/>
      <c r="US88" s="241" t="e">
        <f>#REF!</f>
        <v>#REF!</v>
      </c>
      <c r="UT88" s="241"/>
      <c r="UU88" s="241" t="e">
        <f>#REF!</f>
        <v>#REF!</v>
      </c>
      <c r="UV88" s="241"/>
      <c r="UW88" s="241"/>
      <c r="UX88" s="241"/>
      <c r="VA88" s="241" t="e">
        <f>IF(#REF!=0,VA87,#REF!)</f>
        <v>#REF!</v>
      </c>
      <c r="VB88" s="241"/>
      <c r="VC88" s="241" t="e">
        <f>IF(OR(#REF!=0,#REF!="Planejado",#REF!="Realizado"),IF(VC87="Atividade",VLOOKUP(VA88,'04.02_PLANEJAMENTO ATIVIDADES'!$D$9:$E$44,2,0),VC87),#REF!)</f>
        <v>#REF!</v>
      </c>
      <c r="VD88" s="241"/>
      <c r="VE88" s="241"/>
      <c r="VF88" s="241"/>
      <c r="VG88" s="241"/>
      <c r="VH88" s="241"/>
      <c r="VI88" s="241"/>
      <c r="VJ88" s="241"/>
      <c r="VK88" s="241"/>
      <c r="VL88" s="241" t="e">
        <f>IF(#REF!=0,VL87,#REF!)</f>
        <v>#REF!</v>
      </c>
      <c r="VM88" s="241"/>
      <c r="VN88" s="241"/>
      <c r="VO88" s="241" t="e">
        <f>IF(#REF!=0,VO87,#REF!)</f>
        <v>#REF!</v>
      </c>
      <c r="VP88" s="241"/>
      <c r="VQ88" s="241"/>
      <c r="VR88" s="241"/>
      <c r="VS88" s="241"/>
      <c r="VT88" s="241"/>
      <c r="VU88" s="241" t="e">
        <f>#REF!</f>
        <v>#REF!</v>
      </c>
      <c r="VV88" s="241"/>
      <c r="VW88" s="241"/>
      <c r="VX88" s="241"/>
      <c r="VY88" s="241"/>
      <c r="VZ88" s="241"/>
      <c r="WA88" s="241"/>
      <c r="WB88" s="242" t="e">
        <f>#REF!</f>
        <v>#REF!</v>
      </c>
      <c r="WC88" s="242"/>
      <c r="WD88" s="242"/>
      <c r="WE88" s="242"/>
      <c r="WF88" s="242"/>
      <c r="WG88" s="242"/>
      <c r="WH88" s="242"/>
      <c r="WI88" s="242"/>
      <c r="WJ88" s="242" t="e">
        <f>#REF!</f>
        <v>#REF!</v>
      </c>
      <c r="WK88" s="242"/>
      <c r="WL88" s="242"/>
      <c r="WM88" s="242"/>
      <c r="WN88" s="242"/>
      <c r="WO88" s="241" t="e">
        <f>#REF!</f>
        <v>#REF!</v>
      </c>
      <c r="WP88" s="241"/>
      <c r="WQ88" s="241"/>
      <c r="WR88" s="241"/>
      <c r="WS88" s="241" t="e">
        <f>#REF!</f>
        <v>#REF!</v>
      </c>
      <c r="WT88" s="241"/>
      <c r="WU88" s="241" t="e">
        <f>#REF!</f>
        <v>#REF!</v>
      </c>
      <c r="WV88" s="241"/>
      <c r="WW88" s="241"/>
      <c r="WX88" s="241" t="e">
        <f>#REF!</f>
        <v>#REF!</v>
      </c>
      <c r="WY88" s="241"/>
      <c r="WZ88" s="241" t="e">
        <f>#REF!</f>
        <v>#REF!</v>
      </c>
      <c r="XA88" s="241"/>
      <c r="XB88" s="241"/>
      <c r="XC88" s="241"/>
      <c r="XF88" s="241" t="e">
        <f>IF(#REF!=0,XF87,#REF!)</f>
        <v>#REF!</v>
      </c>
      <c r="XG88" s="241"/>
      <c r="XH88" s="241" t="e">
        <f>IF(OR(#REF!=0,#REF!="Planejado",#REF!="Realizado"),IF(XH87="Atividade",VLOOKUP(XF88,'04.02_PLANEJAMENTO ATIVIDADES'!$D$9:$E$44,2,0),XH87),#REF!)</f>
        <v>#REF!</v>
      </c>
      <c r="XI88" s="241"/>
      <c r="XJ88" s="241"/>
      <c r="XK88" s="241"/>
      <c r="XL88" s="241"/>
      <c r="XM88" s="241"/>
      <c r="XN88" s="241"/>
      <c r="XO88" s="241"/>
      <c r="XP88" s="241"/>
      <c r="XQ88" s="241" t="e">
        <f>IF(#REF!=0,XQ87,#REF!)</f>
        <v>#REF!</v>
      </c>
      <c r="XR88" s="241"/>
      <c r="XS88" s="241"/>
      <c r="XT88" s="241" t="e">
        <f>IF(#REF!=0,XT87,#REF!)</f>
        <v>#REF!</v>
      </c>
      <c r="XU88" s="241"/>
      <c r="XV88" s="241"/>
      <c r="XW88" s="241"/>
      <c r="XX88" s="241"/>
      <c r="XY88" s="241"/>
      <c r="XZ88" s="241" t="e">
        <f>#REF!</f>
        <v>#REF!</v>
      </c>
      <c r="YA88" s="241"/>
      <c r="YB88" s="241"/>
      <c r="YC88" s="241"/>
      <c r="YD88" s="241"/>
      <c r="YE88" s="241"/>
      <c r="YF88" s="241"/>
      <c r="YG88" s="242" t="e">
        <f>#REF!</f>
        <v>#REF!</v>
      </c>
      <c r="YH88" s="242"/>
      <c r="YI88" s="242"/>
      <c r="YJ88" s="242"/>
      <c r="YK88" s="242"/>
      <c r="YL88" s="242"/>
      <c r="YM88" s="242"/>
      <c r="YN88" s="242"/>
      <c r="YO88" s="242" t="e">
        <f>#REF!</f>
        <v>#REF!</v>
      </c>
      <c r="YP88" s="242"/>
      <c r="YQ88" s="242"/>
      <c r="YR88" s="242"/>
      <c r="YS88" s="242"/>
      <c r="YT88" s="241" t="e">
        <f>#REF!</f>
        <v>#REF!</v>
      </c>
      <c r="YU88" s="241"/>
      <c r="YV88" s="241"/>
      <c r="YW88" s="241"/>
      <c r="YX88" s="241" t="e">
        <f>#REF!</f>
        <v>#REF!</v>
      </c>
      <c r="YY88" s="241"/>
      <c r="YZ88" s="241" t="e">
        <f>#REF!</f>
        <v>#REF!</v>
      </c>
      <c r="ZA88" s="241"/>
      <c r="ZB88" s="241"/>
      <c r="ZC88" s="241" t="e">
        <f>#REF!</f>
        <v>#REF!</v>
      </c>
      <c r="ZD88" s="241"/>
      <c r="ZE88" s="241" t="e">
        <f>#REF!</f>
        <v>#REF!</v>
      </c>
      <c r="ZF88" s="241"/>
      <c r="ZG88" s="241"/>
      <c r="ZH88" s="241"/>
    </row>
    <row r="89" spans="3:684" ht="10.15" hidden="1" customHeight="1" x14ac:dyDescent="0.25">
      <c r="C89" s="241" t="e">
        <f>IF(#REF!=0,C88,#REF!)</f>
        <v>#REF!</v>
      </c>
      <c r="D89" s="241"/>
      <c r="E89" s="241" t="e">
        <f>IF(OR(#REF!=0,#REF!="Planejado",#REF!="Realizado"),IF(E88="Atividade",VLOOKUP(C89,'04.02_PLANEJAMENTO ATIVIDADES'!$D$9:$E$44,2,0),E88),#REF!)</f>
        <v>#REF!</v>
      </c>
      <c r="F89" s="241"/>
      <c r="G89" s="241"/>
      <c r="H89" s="241"/>
      <c r="I89" s="241"/>
      <c r="J89" s="241"/>
      <c r="K89" s="241"/>
      <c r="L89" s="241"/>
      <c r="M89" s="241"/>
      <c r="N89" s="241" t="e">
        <f>IF(#REF!=0,N88,#REF!)</f>
        <v>#REF!</v>
      </c>
      <c r="O89" s="241"/>
      <c r="P89" s="241"/>
      <c r="Q89" s="241" t="e">
        <f>IF(#REF!=0,Q88,#REF!)</f>
        <v>#REF!</v>
      </c>
      <c r="R89" s="241"/>
      <c r="S89" s="241"/>
      <c r="T89" s="241"/>
      <c r="U89" s="241"/>
      <c r="V89" s="241"/>
      <c r="W89" s="241" t="e">
        <f>#REF!</f>
        <v>#REF!</v>
      </c>
      <c r="X89" s="241"/>
      <c r="Y89" s="241"/>
      <c r="Z89" s="241"/>
      <c r="AA89" s="241"/>
      <c r="AB89" s="241"/>
      <c r="AC89" s="241"/>
      <c r="AD89" s="242" t="e">
        <f>#REF!</f>
        <v>#REF!</v>
      </c>
      <c r="AE89" s="242"/>
      <c r="AF89" s="242"/>
      <c r="AG89" s="242"/>
      <c r="AH89" s="242"/>
      <c r="AI89" s="242"/>
      <c r="AJ89" s="242"/>
      <c r="AK89" s="242"/>
      <c r="AL89" s="242" t="e">
        <f>#REF!</f>
        <v>#REF!</v>
      </c>
      <c r="AM89" s="242"/>
      <c r="AN89" s="242"/>
      <c r="AO89" s="242"/>
      <c r="AP89" s="242"/>
      <c r="AQ89" s="241" t="e">
        <f>#REF!</f>
        <v>#REF!</v>
      </c>
      <c r="AR89" s="241"/>
      <c r="AS89" s="241"/>
      <c r="AT89" s="241"/>
      <c r="AU89" s="241" t="e">
        <f>#REF!</f>
        <v>#REF!</v>
      </c>
      <c r="AV89" s="241"/>
      <c r="AW89" s="241" t="e">
        <f>#REF!</f>
        <v>#REF!</v>
      </c>
      <c r="AX89" s="241"/>
      <c r="AY89" s="241"/>
      <c r="AZ89" s="241" t="e">
        <f>#REF!</f>
        <v>#REF!</v>
      </c>
      <c r="BA89" s="241"/>
      <c r="BB89" s="241" t="e">
        <f>#REF!</f>
        <v>#REF!</v>
      </c>
      <c r="BC89" s="241"/>
      <c r="BD89" s="241"/>
      <c r="BE89" s="241"/>
      <c r="BH89" s="241" t="e">
        <f>IF(#REF!=0,BH88,#REF!)</f>
        <v>#REF!</v>
      </c>
      <c r="BI89" s="241"/>
      <c r="BJ89" s="241" t="e">
        <f>IF(OR(#REF!=0,#REF!="Planejado",#REF!="Realizado"),IF(BJ88="Atividade",VLOOKUP(BH89,'04.02_PLANEJAMENTO ATIVIDADES'!$D$9:$E$44,2,0),BJ88),#REF!)</f>
        <v>#REF!</v>
      </c>
      <c r="BK89" s="241"/>
      <c r="BL89" s="241"/>
      <c r="BM89" s="241"/>
      <c r="BN89" s="241"/>
      <c r="BO89" s="241"/>
      <c r="BP89" s="241"/>
      <c r="BQ89" s="241"/>
      <c r="BR89" s="241"/>
      <c r="BS89" s="241" t="e">
        <f>IF(#REF!=0,BS88,#REF!)</f>
        <v>#REF!</v>
      </c>
      <c r="BT89" s="241"/>
      <c r="BU89" s="241"/>
      <c r="BV89" s="241" t="e">
        <f>IF(#REF!=0,BV88,#REF!)</f>
        <v>#REF!</v>
      </c>
      <c r="BW89" s="241"/>
      <c r="BX89" s="241"/>
      <c r="BY89" s="241"/>
      <c r="BZ89" s="241"/>
      <c r="CA89" s="241"/>
      <c r="CB89" s="241" t="e">
        <f>#REF!</f>
        <v>#REF!</v>
      </c>
      <c r="CC89" s="241"/>
      <c r="CD89" s="241"/>
      <c r="CE89" s="241"/>
      <c r="CF89" s="241"/>
      <c r="CG89" s="241"/>
      <c r="CH89" s="241"/>
      <c r="CI89" s="242" t="e">
        <f>#REF!</f>
        <v>#REF!</v>
      </c>
      <c r="CJ89" s="242"/>
      <c r="CK89" s="242"/>
      <c r="CL89" s="242"/>
      <c r="CM89" s="242"/>
      <c r="CN89" s="242"/>
      <c r="CO89" s="242"/>
      <c r="CP89" s="242"/>
      <c r="CQ89" s="242" t="e">
        <f>#REF!</f>
        <v>#REF!</v>
      </c>
      <c r="CR89" s="242"/>
      <c r="CS89" s="242"/>
      <c r="CT89" s="242"/>
      <c r="CU89" s="242"/>
      <c r="CV89" s="241" t="e">
        <f>#REF!</f>
        <v>#REF!</v>
      </c>
      <c r="CW89" s="241"/>
      <c r="CX89" s="241"/>
      <c r="CY89" s="241"/>
      <c r="CZ89" s="241" t="e">
        <f>#REF!</f>
        <v>#REF!</v>
      </c>
      <c r="DA89" s="241"/>
      <c r="DB89" s="241" t="e">
        <f>#REF!</f>
        <v>#REF!</v>
      </c>
      <c r="DC89" s="241"/>
      <c r="DD89" s="241"/>
      <c r="DE89" s="241" t="e">
        <f>#REF!</f>
        <v>#REF!</v>
      </c>
      <c r="DF89" s="241"/>
      <c r="DG89" s="241" t="e">
        <f>#REF!</f>
        <v>#REF!</v>
      </c>
      <c r="DH89" s="241"/>
      <c r="DI89" s="241"/>
      <c r="DJ89" s="241"/>
      <c r="DM89" s="241" t="e">
        <f>IF(#REF!=0,DM88,#REF!)</f>
        <v>#REF!</v>
      </c>
      <c r="DN89" s="241"/>
      <c r="DO89" s="241" t="e">
        <f>IF(OR(#REF!=0,#REF!="Planejado",#REF!="Realizado"),IF(DO88="Atividade",VLOOKUP(DM89,'04.02_PLANEJAMENTO ATIVIDADES'!$D$9:$E$44,2,0),DO88),#REF!)</f>
        <v>#REF!</v>
      </c>
      <c r="DP89" s="241"/>
      <c r="DQ89" s="241"/>
      <c r="DR89" s="241"/>
      <c r="DS89" s="241"/>
      <c r="DT89" s="241"/>
      <c r="DU89" s="241"/>
      <c r="DV89" s="241"/>
      <c r="DW89" s="241"/>
      <c r="DX89" s="241" t="e">
        <f>IF(#REF!=0,DX88,#REF!)</f>
        <v>#REF!</v>
      </c>
      <c r="DY89" s="241"/>
      <c r="DZ89" s="241"/>
      <c r="EA89" s="241" t="e">
        <f>IF(#REF!=0,EA88,#REF!)</f>
        <v>#REF!</v>
      </c>
      <c r="EB89" s="241"/>
      <c r="EC89" s="241"/>
      <c r="ED89" s="241"/>
      <c r="EE89" s="241"/>
      <c r="EF89" s="241"/>
      <c r="EG89" s="241" t="e">
        <f>#REF!</f>
        <v>#REF!</v>
      </c>
      <c r="EH89" s="241"/>
      <c r="EI89" s="241"/>
      <c r="EJ89" s="241"/>
      <c r="EK89" s="241"/>
      <c r="EL89" s="241"/>
      <c r="EM89" s="241"/>
      <c r="EN89" s="242" t="e">
        <f>#REF!</f>
        <v>#REF!</v>
      </c>
      <c r="EO89" s="242"/>
      <c r="EP89" s="242"/>
      <c r="EQ89" s="242"/>
      <c r="ER89" s="242"/>
      <c r="ES89" s="242"/>
      <c r="ET89" s="242"/>
      <c r="EU89" s="242"/>
      <c r="EV89" s="242" t="e">
        <f>#REF!</f>
        <v>#REF!</v>
      </c>
      <c r="EW89" s="242"/>
      <c r="EX89" s="242"/>
      <c r="EY89" s="242"/>
      <c r="EZ89" s="242"/>
      <c r="FA89" s="241" t="e">
        <f>#REF!</f>
        <v>#REF!</v>
      </c>
      <c r="FB89" s="241"/>
      <c r="FC89" s="241"/>
      <c r="FD89" s="241"/>
      <c r="FE89" s="241" t="e">
        <f>#REF!</f>
        <v>#REF!</v>
      </c>
      <c r="FF89" s="241"/>
      <c r="FG89" s="241" t="e">
        <f>#REF!</f>
        <v>#REF!</v>
      </c>
      <c r="FH89" s="241"/>
      <c r="FI89" s="241"/>
      <c r="FJ89" s="241" t="e">
        <f>#REF!</f>
        <v>#REF!</v>
      </c>
      <c r="FK89" s="241"/>
      <c r="FL89" s="241" t="e">
        <f>#REF!</f>
        <v>#REF!</v>
      </c>
      <c r="FM89" s="241"/>
      <c r="FN89" s="241"/>
      <c r="FO89" s="241"/>
      <c r="FR89" s="241" t="e">
        <f>IF(#REF!=0,FR88,#REF!)</f>
        <v>#REF!</v>
      </c>
      <c r="FS89" s="241"/>
      <c r="FT89" s="241" t="e">
        <f>IF(OR(#REF!=0,#REF!="Planejado",#REF!="Realizado"),IF(FT88="Atividade",VLOOKUP(FR89,'04.02_PLANEJAMENTO ATIVIDADES'!$D$9:$E$44,2,0),FT88),#REF!)</f>
        <v>#REF!</v>
      </c>
      <c r="FU89" s="241"/>
      <c r="FV89" s="241"/>
      <c r="FW89" s="241"/>
      <c r="FX89" s="241"/>
      <c r="FY89" s="241"/>
      <c r="FZ89" s="241"/>
      <c r="GA89" s="241"/>
      <c r="GB89" s="241"/>
      <c r="GC89" s="241" t="e">
        <f>IF(#REF!=0,GC88,#REF!)</f>
        <v>#REF!</v>
      </c>
      <c r="GD89" s="241"/>
      <c r="GE89" s="241"/>
      <c r="GF89" s="241" t="e">
        <f>IF(#REF!=0,GF88,#REF!)</f>
        <v>#REF!</v>
      </c>
      <c r="GG89" s="241"/>
      <c r="GH89" s="241"/>
      <c r="GI89" s="241"/>
      <c r="GJ89" s="241"/>
      <c r="GK89" s="241"/>
      <c r="GL89" s="241" t="e">
        <f>#REF!</f>
        <v>#REF!</v>
      </c>
      <c r="GM89" s="241"/>
      <c r="GN89" s="241"/>
      <c r="GO89" s="241"/>
      <c r="GP89" s="241"/>
      <c r="GQ89" s="241"/>
      <c r="GR89" s="241"/>
      <c r="GS89" s="242" t="e">
        <f>#REF!</f>
        <v>#REF!</v>
      </c>
      <c r="GT89" s="242"/>
      <c r="GU89" s="242"/>
      <c r="GV89" s="242"/>
      <c r="GW89" s="242"/>
      <c r="GX89" s="242"/>
      <c r="GY89" s="242"/>
      <c r="GZ89" s="242"/>
      <c r="HA89" s="242" t="e">
        <f>#REF!</f>
        <v>#REF!</v>
      </c>
      <c r="HB89" s="242"/>
      <c r="HC89" s="242"/>
      <c r="HD89" s="242"/>
      <c r="HE89" s="242"/>
      <c r="HF89" s="241" t="e">
        <f>#REF!</f>
        <v>#REF!</v>
      </c>
      <c r="HG89" s="241"/>
      <c r="HH89" s="241"/>
      <c r="HI89" s="241"/>
      <c r="HJ89" s="241" t="e">
        <f>#REF!</f>
        <v>#REF!</v>
      </c>
      <c r="HK89" s="241"/>
      <c r="HL89" s="241" t="e">
        <f>#REF!</f>
        <v>#REF!</v>
      </c>
      <c r="HM89" s="241"/>
      <c r="HN89" s="241"/>
      <c r="HO89" s="241" t="e">
        <f>#REF!</f>
        <v>#REF!</v>
      </c>
      <c r="HP89" s="241"/>
      <c r="HQ89" s="241" t="e">
        <f>#REF!</f>
        <v>#REF!</v>
      </c>
      <c r="HR89" s="241"/>
      <c r="HS89" s="241"/>
      <c r="HT89" s="241"/>
      <c r="HW89" s="241" t="e">
        <f>IF(#REF!=0,HW88,#REF!)</f>
        <v>#REF!</v>
      </c>
      <c r="HX89" s="241"/>
      <c r="HY89" s="241" t="e">
        <f>IF(OR(#REF!=0,#REF!="Planejado",#REF!="Realizado"),IF(HY88="Atividade",VLOOKUP(HW89,'04.02_PLANEJAMENTO ATIVIDADES'!$D$9:$E$44,2,0),HY88),#REF!)</f>
        <v>#REF!</v>
      </c>
      <c r="HZ89" s="241"/>
      <c r="IA89" s="241"/>
      <c r="IB89" s="241"/>
      <c r="IC89" s="241"/>
      <c r="ID89" s="241"/>
      <c r="IE89" s="241"/>
      <c r="IF89" s="241"/>
      <c r="IG89" s="241"/>
      <c r="IH89" s="241" t="e">
        <f>IF(#REF!=0,IH88,#REF!)</f>
        <v>#REF!</v>
      </c>
      <c r="II89" s="241"/>
      <c r="IJ89" s="241"/>
      <c r="IK89" s="241" t="e">
        <f>IF(#REF!=0,IK88,#REF!)</f>
        <v>#REF!</v>
      </c>
      <c r="IL89" s="241"/>
      <c r="IM89" s="241"/>
      <c r="IN89" s="241"/>
      <c r="IO89" s="241"/>
      <c r="IP89" s="241"/>
      <c r="IQ89" s="241" t="e">
        <f>#REF!</f>
        <v>#REF!</v>
      </c>
      <c r="IR89" s="241"/>
      <c r="IS89" s="241"/>
      <c r="IT89" s="241"/>
      <c r="IU89" s="241"/>
      <c r="IV89" s="241"/>
      <c r="IW89" s="241"/>
      <c r="IX89" s="242" t="e">
        <f>#REF!</f>
        <v>#REF!</v>
      </c>
      <c r="IY89" s="242"/>
      <c r="IZ89" s="242"/>
      <c r="JA89" s="242"/>
      <c r="JB89" s="242"/>
      <c r="JC89" s="242"/>
      <c r="JD89" s="242"/>
      <c r="JE89" s="242"/>
      <c r="JF89" s="242" t="e">
        <f>#REF!</f>
        <v>#REF!</v>
      </c>
      <c r="JG89" s="242"/>
      <c r="JH89" s="242"/>
      <c r="JI89" s="242"/>
      <c r="JJ89" s="242"/>
      <c r="JK89" s="241" t="e">
        <f>#REF!</f>
        <v>#REF!</v>
      </c>
      <c r="JL89" s="241"/>
      <c r="JM89" s="241"/>
      <c r="JN89" s="241"/>
      <c r="JO89" s="241" t="e">
        <f>#REF!</f>
        <v>#REF!</v>
      </c>
      <c r="JP89" s="241"/>
      <c r="JQ89" s="241" t="e">
        <f>#REF!</f>
        <v>#REF!</v>
      </c>
      <c r="JR89" s="241"/>
      <c r="JS89" s="241"/>
      <c r="JT89" s="241" t="e">
        <f>#REF!</f>
        <v>#REF!</v>
      </c>
      <c r="JU89" s="241"/>
      <c r="JV89" s="241" t="e">
        <f>#REF!</f>
        <v>#REF!</v>
      </c>
      <c r="JW89" s="241"/>
      <c r="JX89" s="241"/>
      <c r="JY89" s="241"/>
      <c r="KB89" s="241" t="e">
        <f>IF(#REF!=0,KB88,#REF!)</f>
        <v>#REF!</v>
      </c>
      <c r="KC89" s="241"/>
      <c r="KD89" s="241" t="e">
        <f>IF(OR(#REF!=0,#REF!="Planejado",#REF!="Realizado"),IF(KD88="Atividade",VLOOKUP(KB89,'04.02_PLANEJAMENTO ATIVIDADES'!$D$9:$E$44,2,0),KD88),#REF!)</f>
        <v>#REF!</v>
      </c>
      <c r="KE89" s="241"/>
      <c r="KF89" s="241"/>
      <c r="KG89" s="241"/>
      <c r="KH89" s="241"/>
      <c r="KI89" s="241"/>
      <c r="KJ89" s="241"/>
      <c r="KK89" s="241"/>
      <c r="KL89" s="241"/>
      <c r="KM89" s="241" t="e">
        <f>IF(#REF!=0,KM88,#REF!)</f>
        <v>#REF!</v>
      </c>
      <c r="KN89" s="241"/>
      <c r="KO89" s="241"/>
      <c r="KP89" s="241" t="e">
        <f>IF(#REF!=0,KP88,#REF!)</f>
        <v>#REF!</v>
      </c>
      <c r="KQ89" s="241"/>
      <c r="KR89" s="241"/>
      <c r="KS89" s="241"/>
      <c r="KT89" s="241"/>
      <c r="KU89" s="241"/>
      <c r="KV89" s="241" t="e">
        <f>#REF!</f>
        <v>#REF!</v>
      </c>
      <c r="KW89" s="241"/>
      <c r="KX89" s="241"/>
      <c r="KY89" s="241"/>
      <c r="KZ89" s="241"/>
      <c r="LA89" s="241"/>
      <c r="LB89" s="241"/>
      <c r="LC89" s="242" t="e">
        <f>#REF!</f>
        <v>#REF!</v>
      </c>
      <c r="LD89" s="242"/>
      <c r="LE89" s="242"/>
      <c r="LF89" s="242"/>
      <c r="LG89" s="242"/>
      <c r="LH89" s="242"/>
      <c r="LI89" s="242"/>
      <c r="LJ89" s="242"/>
      <c r="LK89" s="242" t="e">
        <f>#REF!</f>
        <v>#REF!</v>
      </c>
      <c r="LL89" s="242"/>
      <c r="LM89" s="242"/>
      <c r="LN89" s="242"/>
      <c r="LO89" s="242"/>
      <c r="LP89" s="241" t="e">
        <f>#REF!</f>
        <v>#REF!</v>
      </c>
      <c r="LQ89" s="241"/>
      <c r="LR89" s="241"/>
      <c r="LS89" s="241"/>
      <c r="LT89" s="241" t="e">
        <f>#REF!</f>
        <v>#REF!</v>
      </c>
      <c r="LU89" s="241"/>
      <c r="LV89" s="241" t="e">
        <f>#REF!</f>
        <v>#REF!</v>
      </c>
      <c r="LW89" s="241"/>
      <c r="LX89" s="241"/>
      <c r="LY89" s="241" t="e">
        <f>#REF!</f>
        <v>#REF!</v>
      </c>
      <c r="LZ89" s="241"/>
      <c r="MA89" s="241" t="e">
        <f>#REF!</f>
        <v>#REF!</v>
      </c>
      <c r="MB89" s="241"/>
      <c r="MC89" s="241"/>
      <c r="MD89" s="241"/>
      <c r="MG89" s="241" t="e">
        <f>IF(#REF!=0,MG88,#REF!)</f>
        <v>#REF!</v>
      </c>
      <c r="MH89" s="241"/>
      <c r="MI89" s="241" t="e">
        <f>IF(OR(#REF!=0,#REF!="Planejado",#REF!="Realizado"),IF(MI88="Atividade",VLOOKUP(MG89,'04.02_PLANEJAMENTO ATIVIDADES'!$D$9:$E$44,2,0),MI88),#REF!)</f>
        <v>#REF!</v>
      </c>
      <c r="MJ89" s="241"/>
      <c r="MK89" s="241"/>
      <c r="ML89" s="241"/>
      <c r="MM89" s="241"/>
      <c r="MN89" s="241"/>
      <c r="MO89" s="241"/>
      <c r="MP89" s="241"/>
      <c r="MQ89" s="241"/>
      <c r="MR89" s="241" t="e">
        <f>IF(#REF!=0,MR88,#REF!)</f>
        <v>#REF!</v>
      </c>
      <c r="MS89" s="241"/>
      <c r="MT89" s="241"/>
      <c r="MU89" s="241" t="e">
        <f>IF(#REF!=0,MU88,#REF!)</f>
        <v>#REF!</v>
      </c>
      <c r="MV89" s="241"/>
      <c r="MW89" s="241"/>
      <c r="MX89" s="241"/>
      <c r="MY89" s="241"/>
      <c r="MZ89" s="241"/>
      <c r="NA89" s="241" t="e">
        <f>#REF!</f>
        <v>#REF!</v>
      </c>
      <c r="NB89" s="241"/>
      <c r="NC89" s="241"/>
      <c r="ND89" s="241"/>
      <c r="NE89" s="241"/>
      <c r="NF89" s="241"/>
      <c r="NG89" s="241"/>
      <c r="NH89" s="242" t="e">
        <f>#REF!</f>
        <v>#REF!</v>
      </c>
      <c r="NI89" s="242"/>
      <c r="NJ89" s="242"/>
      <c r="NK89" s="242"/>
      <c r="NL89" s="242"/>
      <c r="NM89" s="242"/>
      <c r="NN89" s="242"/>
      <c r="NO89" s="242"/>
      <c r="NP89" s="242" t="e">
        <f>#REF!</f>
        <v>#REF!</v>
      </c>
      <c r="NQ89" s="242"/>
      <c r="NR89" s="242"/>
      <c r="NS89" s="242"/>
      <c r="NT89" s="242"/>
      <c r="NU89" s="241" t="e">
        <f>#REF!</f>
        <v>#REF!</v>
      </c>
      <c r="NV89" s="241"/>
      <c r="NW89" s="241"/>
      <c r="NX89" s="241"/>
      <c r="NY89" s="241" t="e">
        <f>#REF!</f>
        <v>#REF!</v>
      </c>
      <c r="NZ89" s="241"/>
      <c r="OA89" s="241" t="e">
        <f>#REF!</f>
        <v>#REF!</v>
      </c>
      <c r="OB89" s="241"/>
      <c r="OC89" s="241"/>
      <c r="OD89" s="241" t="e">
        <f>#REF!</f>
        <v>#REF!</v>
      </c>
      <c r="OE89" s="241"/>
      <c r="OF89" s="241" t="e">
        <f>#REF!</f>
        <v>#REF!</v>
      </c>
      <c r="OG89" s="241"/>
      <c r="OH89" s="241"/>
      <c r="OI89" s="241"/>
      <c r="OL89" s="241" t="e">
        <f>IF(#REF!=0,OL88,#REF!)</f>
        <v>#REF!</v>
      </c>
      <c r="OM89" s="241"/>
      <c r="ON89" s="241" t="e">
        <f>IF(OR(#REF!=0,#REF!="Planejado",#REF!="Realizado"),IF(ON88="Atividade",VLOOKUP(OL89,'04.02_PLANEJAMENTO ATIVIDADES'!$D$9:$E$44,2,0),ON88),#REF!)</f>
        <v>#REF!</v>
      </c>
      <c r="OO89" s="241"/>
      <c r="OP89" s="241"/>
      <c r="OQ89" s="241"/>
      <c r="OR89" s="241"/>
      <c r="OS89" s="241"/>
      <c r="OT89" s="241"/>
      <c r="OU89" s="241"/>
      <c r="OV89" s="241"/>
      <c r="OW89" s="241" t="e">
        <f>IF(#REF!=0,OW88,#REF!)</f>
        <v>#REF!</v>
      </c>
      <c r="OX89" s="241"/>
      <c r="OY89" s="241"/>
      <c r="OZ89" s="241" t="e">
        <f>IF(#REF!=0,OZ88,#REF!)</f>
        <v>#REF!</v>
      </c>
      <c r="PA89" s="241"/>
      <c r="PB89" s="241"/>
      <c r="PC89" s="241"/>
      <c r="PD89" s="241"/>
      <c r="PE89" s="241"/>
      <c r="PF89" s="241" t="e">
        <f>#REF!</f>
        <v>#REF!</v>
      </c>
      <c r="PG89" s="241"/>
      <c r="PH89" s="241"/>
      <c r="PI89" s="241"/>
      <c r="PJ89" s="241"/>
      <c r="PK89" s="241"/>
      <c r="PL89" s="241"/>
      <c r="PM89" s="242" t="e">
        <f>#REF!</f>
        <v>#REF!</v>
      </c>
      <c r="PN89" s="242"/>
      <c r="PO89" s="242"/>
      <c r="PP89" s="242"/>
      <c r="PQ89" s="242"/>
      <c r="PR89" s="242"/>
      <c r="PS89" s="242"/>
      <c r="PT89" s="242"/>
      <c r="PU89" s="242" t="e">
        <f>#REF!</f>
        <v>#REF!</v>
      </c>
      <c r="PV89" s="242"/>
      <c r="PW89" s="242"/>
      <c r="PX89" s="242"/>
      <c r="PY89" s="242"/>
      <c r="PZ89" s="241" t="e">
        <f>#REF!</f>
        <v>#REF!</v>
      </c>
      <c r="QA89" s="241"/>
      <c r="QB89" s="241"/>
      <c r="QC89" s="241"/>
      <c r="QD89" s="241" t="e">
        <f>#REF!</f>
        <v>#REF!</v>
      </c>
      <c r="QE89" s="241"/>
      <c r="QF89" s="241" t="e">
        <f>#REF!</f>
        <v>#REF!</v>
      </c>
      <c r="QG89" s="241"/>
      <c r="QH89" s="241"/>
      <c r="QI89" s="241" t="e">
        <f>#REF!</f>
        <v>#REF!</v>
      </c>
      <c r="QJ89" s="241"/>
      <c r="QK89" s="241" t="e">
        <f>#REF!</f>
        <v>#REF!</v>
      </c>
      <c r="QL89" s="241"/>
      <c r="QM89" s="241"/>
      <c r="QN89" s="241"/>
      <c r="QQ89" s="241" t="e">
        <f>IF(#REF!=0,QQ88,#REF!)</f>
        <v>#REF!</v>
      </c>
      <c r="QR89" s="241"/>
      <c r="QS89" s="241" t="e">
        <f>IF(OR(#REF!=0,#REF!="Planejado",#REF!="Realizado"),IF(QS88="Atividade",VLOOKUP(QQ89,'04.02_PLANEJAMENTO ATIVIDADES'!$D$9:$E$44,2,0),QS88),#REF!)</f>
        <v>#REF!</v>
      </c>
      <c r="QT89" s="241"/>
      <c r="QU89" s="241"/>
      <c r="QV89" s="241"/>
      <c r="QW89" s="241"/>
      <c r="QX89" s="241"/>
      <c r="QY89" s="241"/>
      <c r="QZ89" s="241"/>
      <c r="RA89" s="241"/>
      <c r="RB89" s="241" t="e">
        <f>IF(#REF!=0,RB88,#REF!)</f>
        <v>#REF!</v>
      </c>
      <c r="RC89" s="241"/>
      <c r="RD89" s="241"/>
      <c r="RE89" s="241" t="e">
        <f>IF(#REF!=0,RE88,#REF!)</f>
        <v>#REF!</v>
      </c>
      <c r="RF89" s="241"/>
      <c r="RG89" s="241"/>
      <c r="RH89" s="241"/>
      <c r="RI89" s="241"/>
      <c r="RJ89" s="241"/>
      <c r="RK89" s="241" t="e">
        <f>#REF!</f>
        <v>#REF!</v>
      </c>
      <c r="RL89" s="241"/>
      <c r="RM89" s="241"/>
      <c r="RN89" s="241"/>
      <c r="RO89" s="241"/>
      <c r="RP89" s="241"/>
      <c r="RQ89" s="241"/>
      <c r="RR89" s="242" t="e">
        <f>#REF!</f>
        <v>#REF!</v>
      </c>
      <c r="RS89" s="242"/>
      <c r="RT89" s="242"/>
      <c r="RU89" s="242"/>
      <c r="RV89" s="242"/>
      <c r="RW89" s="242"/>
      <c r="RX89" s="242"/>
      <c r="RY89" s="242"/>
      <c r="RZ89" s="242" t="e">
        <f>#REF!</f>
        <v>#REF!</v>
      </c>
      <c r="SA89" s="242"/>
      <c r="SB89" s="242"/>
      <c r="SC89" s="242"/>
      <c r="SD89" s="242"/>
      <c r="SE89" s="241" t="e">
        <f>#REF!</f>
        <v>#REF!</v>
      </c>
      <c r="SF89" s="241"/>
      <c r="SG89" s="241"/>
      <c r="SH89" s="241"/>
      <c r="SI89" s="241" t="e">
        <f>#REF!</f>
        <v>#REF!</v>
      </c>
      <c r="SJ89" s="241"/>
      <c r="SK89" s="241" t="e">
        <f>#REF!</f>
        <v>#REF!</v>
      </c>
      <c r="SL89" s="241"/>
      <c r="SM89" s="241"/>
      <c r="SN89" s="241" t="e">
        <f>#REF!</f>
        <v>#REF!</v>
      </c>
      <c r="SO89" s="241"/>
      <c r="SP89" s="241" t="e">
        <f>#REF!</f>
        <v>#REF!</v>
      </c>
      <c r="SQ89" s="241"/>
      <c r="SR89" s="241"/>
      <c r="SS89" s="241"/>
      <c r="SV89" s="241" t="e">
        <f>IF(#REF!=0,SV88,#REF!)</f>
        <v>#REF!</v>
      </c>
      <c r="SW89" s="241"/>
      <c r="SX89" s="241" t="e">
        <f>IF(OR(#REF!=0,#REF!="Planejado",#REF!="Realizado"),IF(SX88="Atividade",VLOOKUP(SV89,'04.02_PLANEJAMENTO ATIVIDADES'!$D$9:$E$44,2,0),SX88),#REF!)</f>
        <v>#REF!</v>
      </c>
      <c r="SY89" s="241"/>
      <c r="SZ89" s="241"/>
      <c r="TA89" s="241"/>
      <c r="TB89" s="241"/>
      <c r="TC89" s="241"/>
      <c r="TD89" s="241"/>
      <c r="TE89" s="241"/>
      <c r="TF89" s="241"/>
      <c r="TG89" s="241" t="e">
        <f>IF(#REF!=0,TG88,#REF!)</f>
        <v>#REF!</v>
      </c>
      <c r="TH89" s="241"/>
      <c r="TI89" s="241"/>
      <c r="TJ89" s="241" t="e">
        <f>IF(#REF!=0,TJ88,#REF!)</f>
        <v>#REF!</v>
      </c>
      <c r="TK89" s="241"/>
      <c r="TL89" s="241"/>
      <c r="TM89" s="241"/>
      <c r="TN89" s="241"/>
      <c r="TO89" s="241"/>
      <c r="TP89" s="241" t="e">
        <f>#REF!</f>
        <v>#REF!</v>
      </c>
      <c r="TQ89" s="241"/>
      <c r="TR89" s="241"/>
      <c r="TS89" s="241"/>
      <c r="TT89" s="241"/>
      <c r="TU89" s="241"/>
      <c r="TV89" s="241"/>
      <c r="TW89" s="242" t="e">
        <f>#REF!</f>
        <v>#REF!</v>
      </c>
      <c r="TX89" s="242"/>
      <c r="TY89" s="242"/>
      <c r="TZ89" s="242"/>
      <c r="UA89" s="242"/>
      <c r="UB89" s="242"/>
      <c r="UC89" s="242"/>
      <c r="UD89" s="242"/>
      <c r="UE89" s="242" t="e">
        <f>#REF!</f>
        <v>#REF!</v>
      </c>
      <c r="UF89" s="242"/>
      <c r="UG89" s="242"/>
      <c r="UH89" s="242"/>
      <c r="UI89" s="242"/>
      <c r="UJ89" s="241" t="e">
        <f>#REF!</f>
        <v>#REF!</v>
      </c>
      <c r="UK89" s="241"/>
      <c r="UL89" s="241"/>
      <c r="UM89" s="241"/>
      <c r="UN89" s="241" t="e">
        <f>#REF!</f>
        <v>#REF!</v>
      </c>
      <c r="UO89" s="241"/>
      <c r="UP89" s="241" t="e">
        <f>#REF!</f>
        <v>#REF!</v>
      </c>
      <c r="UQ89" s="241"/>
      <c r="UR89" s="241"/>
      <c r="US89" s="241" t="e">
        <f>#REF!</f>
        <v>#REF!</v>
      </c>
      <c r="UT89" s="241"/>
      <c r="UU89" s="241" t="e">
        <f>#REF!</f>
        <v>#REF!</v>
      </c>
      <c r="UV89" s="241"/>
      <c r="UW89" s="241"/>
      <c r="UX89" s="241"/>
      <c r="VA89" s="241" t="e">
        <f>IF(#REF!=0,VA88,#REF!)</f>
        <v>#REF!</v>
      </c>
      <c r="VB89" s="241"/>
      <c r="VC89" s="241" t="e">
        <f>IF(OR(#REF!=0,#REF!="Planejado",#REF!="Realizado"),IF(VC88="Atividade",VLOOKUP(VA89,'04.02_PLANEJAMENTO ATIVIDADES'!$D$9:$E$44,2,0),VC88),#REF!)</f>
        <v>#REF!</v>
      </c>
      <c r="VD89" s="241"/>
      <c r="VE89" s="241"/>
      <c r="VF89" s="241"/>
      <c r="VG89" s="241"/>
      <c r="VH89" s="241"/>
      <c r="VI89" s="241"/>
      <c r="VJ89" s="241"/>
      <c r="VK89" s="241"/>
      <c r="VL89" s="241" t="e">
        <f>IF(#REF!=0,VL88,#REF!)</f>
        <v>#REF!</v>
      </c>
      <c r="VM89" s="241"/>
      <c r="VN89" s="241"/>
      <c r="VO89" s="241" t="e">
        <f>IF(#REF!=0,VO88,#REF!)</f>
        <v>#REF!</v>
      </c>
      <c r="VP89" s="241"/>
      <c r="VQ89" s="241"/>
      <c r="VR89" s="241"/>
      <c r="VS89" s="241"/>
      <c r="VT89" s="241"/>
      <c r="VU89" s="241" t="e">
        <f>#REF!</f>
        <v>#REF!</v>
      </c>
      <c r="VV89" s="241"/>
      <c r="VW89" s="241"/>
      <c r="VX89" s="241"/>
      <c r="VY89" s="241"/>
      <c r="VZ89" s="241"/>
      <c r="WA89" s="241"/>
      <c r="WB89" s="242" t="e">
        <f>#REF!</f>
        <v>#REF!</v>
      </c>
      <c r="WC89" s="242"/>
      <c r="WD89" s="242"/>
      <c r="WE89" s="242"/>
      <c r="WF89" s="242"/>
      <c r="WG89" s="242"/>
      <c r="WH89" s="242"/>
      <c r="WI89" s="242"/>
      <c r="WJ89" s="242" t="e">
        <f>#REF!</f>
        <v>#REF!</v>
      </c>
      <c r="WK89" s="242"/>
      <c r="WL89" s="242"/>
      <c r="WM89" s="242"/>
      <c r="WN89" s="242"/>
      <c r="WO89" s="241" t="e">
        <f>#REF!</f>
        <v>#REF!</v>
      </c>
      <c r="WP89" s="241"/>
      <c r="WQ89" s="241"/>
      <c r="WR89" s="241"/>
      <c r="WS89" s="241" t="e">
        <f>#REF!</f>
        <v>#REF!</v>
      </c>
      <c r="WT89" s="241"/>
      <c r="WU89" s="241" t="e">
        <f>#REF!</f>
        <v>#REF!</v>
      </c>
      <c r="WV89" s="241"/>
      <c r="WW89" s="241"/>
      <c r="WX89" s="241" t="e">
        <f>#REF!</f>
        <v>#REF!</v>
      </c>
      <c r="WY89" s="241"/>
      <c r="WZ89" s="241" t="e">
        <f>#REF!</f>
        <v>#REF!</v>
      </c>
      <c r="XA89" s="241"/>
      <c r="XB89" s="241"/>
      <c r="XC89" s="241"/>
      <c r="XF89" s="241" t="e">
        <f>IF(#REF!=0,XF88,#REF!)</f>
        <v>#REF!</v>
      </c>
      <c r="XG89" s="241"/>
      <c r="XH89" s="241" t="e">
        <f>IF(OR(#REF!=0,#REF!="Planejado",#REF!="Realizado"),IF(XH88="Atividade",VLOOKUP(XF89,'04.02_PLANEJAMENTO ATIVIDADES'!$D$9:$E$44,2,0),XH88),#REF!)</f>
        <v>#REF!</v>
      </c>
      <c r="XI89" s="241"/>
      <c r="XJ89" s="241"/>
      <c r="XK89" s="241"/>
      <c r="XL89" s="241"/>
      <c r="XM89" s="241"/>
      <c r="XN89" s="241"/>
      <c r="XO89" s="241"/>
      <c r="XP89" s="241"/>
      <c r="XQ89" s="241" t="e">
        <f>IF(#REF!=0,XQ88,#REF!)</f>
        <v>#REF!</v>
      </c>
      <c r="XR89" s="241"/>
      <c r="XS89" s="241"/>
      <c r="XT89" s="241" t="e">
        <f>IF(#REF!=0,XT88,#REF!)</f>
        <v>#REF!</v>
      </c>
      <c r="XU89" s="241"/>
      <c r="XV89" s="241"/>
      <c r="XW89" s="241"/>
      <c r="XX89" s="241"/>
      <c r="XY89" s="241"/>
      <c r="XZ89" s="241" t="e">
        <f>#REF!</f>
        <v>#REF!</v>
      </c>
      <c r="YA89" s="241"/>
      <c r="YB89" s="241"/>
      <c r="YC89" s="241"/>
      <c r="YD89" s="241"/>
      <c r="YE89" s="241"/>
      <c r="YF89" s="241"/>
      <c r="YG89" s="242" t="e">
        <f>#REF!</f>
        <v>#REF!</v>
      </c>
      <c r="YH89" s="242"/>
      <c r="YI89" s="242"/>
      <c r="YJ89" s="242"/>
      <c r="YK89" s="242"/>
      <c r="YL89" s="242"/>
      <c r="YM89" s="242"/>
      <c r="YN89" s="242"/>
      <c r="YO89" s="242" t="e">
        <f>#REF!</f>
        <v>#REF!</v>
      </c>
      <c r="YP89" s="242"/>
      <c r="YQ89" s="242"/>
      <c r="YR89" s="242"/>
      <c r="YS89" s="242"/>
      <c r="YT89" s="241" t="e">
        <f>#REF!</f>
        <v>#REF!</v>
      </c>
      <c r="YU89" s="241"/>
      <c r="YV89" s="241"/>
      <c r="YW89" s="241"/>
      <c r="YX89" s="241" t="e">
        <f>#REF!</f>
        <v>#REF!</v>
      </c>
      <c r="YY89" s="241"/>
      <c r="YZ89" s="241" t="e">
        <f>#REF!</f>
        <v>#REF!</v>
      </c>
      <c r="ZA89" s="241"/>
      <c r="ZB89" s="241"/>
      <c r="ZC89" s="241" t="e">
        <f>#REF!</f>
        <v>#REF!</v>
      </c>
      <c r="ZD89" s="241"/>
      <c r="ZE89" s="241" t="e">
        <f>#REF!</f>
        <v>#REF!</v>
      </c>
      <c r="ZF89" s="241"/>
      <c r="ZG89" s="241"/>
      <c r="ZH89" s="241"/>
    </row>
    <row r="90" spans="3:684" ht="10.15" hidden="1" customHeight="1" x14ac:dyDescent="0.25">
      <c r="C90" s="241" t="e">
        <f>IF(C14=0,C89,C14)</f>
        <v>#REF!</v>
      </c>
      <c r="D90" s="241"/>
      <c r="E90" s="241" t="e">
        <f>IF(OR(E14=0,E14="Planejado",E14="Realizado"),IF(E89="Atividade",VLOOKUP(C90,'04.02_PLANEJAMENTO ATIVIDADES'!$D$9:$E$44,2,0),E89),E14)</f>
        <v>#REF!</v>
      </c>
      <c r="F90" s="241"/>
      <c r="G90" s="241"/>
      <c r="H90" s="241"/>
      <c r="I90" s="241"/>
      <c r="J90" s="241"/>
      <c r="K90" s="241"/>
      <c r="L90" s="241"/>
      <c r="M90" s="241"/>
      <c r="N90" s="241" t="str">
        <f>IF(N14=0,N89,N14)</f>
        <v>Total da SubAtividade:</v>
      </c>
      <c r="O90" s="241"/>
      <c r="P90" s="241"/>
      <c r="Q90" s="241" t="e">
        <f>IF(Q14=0,Q89,Q14)</f>
        <v>#REF!</v>
      </c>
      <c r="R90" s="241"/>
      <c r="S90" s="241"/>
      <c r="T90" s="241"/>
      <c r="U90" s="241"/>
      <c r="V90" s="241"/>
      <c r="W90" s="241">
        <f>W14</f>
        <v>0</v>
      </c>
      <c r="X90" s="241"/>
      <c r="Y90" s="241"/>
      <c r="Z90" s="241"/>
      <c r="AA90" s="241"/>
      <c r="AB90" s="241"/>
      <c r="AC90" s="241"/>
      <c r="AD90" s="242">
        <f>AD14</f>
        <v>0</v>
      </c>
      <c r="AE90" s="242"/>
      <c r="AF90" s="242"/>
      <c r="AG90" s="242"/>
      <c r="AH90" s="242"/>
      <c r="AI90" s="242"/>
      <c r="AJ90" s="242"/>
      <c r="AK90" s="242"/>
      <c r="AL90" s="242">
        <f>AL14</f>
        <v>0</v>
      </c>
      <c r="AM90" s="242"/>
      <c r="AN90" s="242"/>
      <c r="AO90" s="242"/>
      <c r="AP90" s="242"/>
      <c r="AQ90" s="241">
        <f>AQ14</f>
        <v>0</v>
      </c>
      <c r="AR90" s="241"/>
      <c r="AS90" s="241"/>
      <c r="AT90" s="241"/>
      <c r="AU90" s="241">
        <f>AU14</f>
        <v>0</v>
      </c>
      <c r="AV90" s="241"/>
      <c r="AW90" s="241">
        <f>AW14</f>
        <v>0</v>
      </c>
      <c r="AX90" s="241"/>
      <c r="AY90" s="241"/>
      <c r="AZ90" s="241">
        <f>AZ14</f>
        <v>0</v>
      </c>
      <c r="BA90" s="241"/>
      <c r="BB90" s="241">
        <f>BB14</f>
        <v>1000</v>
      </c>
      <c r="BC90" s="241"/>
      <c r="BD90" s="241"/>
      <c r="BE90" s="241"/>
      <c r="BH90" s="241" t="e">
        <f>IF(BH14=0,BH89,BH14)</f>
        <v>#REF!</v>
      </c>
      <c r="BI90" s="241"/>
      <c r="BJ90" s="241" t="e">
        <f>IF(OR(BJ14=0,BJ14="Planejado",BJ14="Realizado"),IF(BJ89="Atividade",VLOOKUP(BH90,'04.02_PLANEJAMENTO ATIVIDADES'!$D$9:$E$44,2,0),BJ89),BJ14)</f>
        <v>#REF!</v>
      </c>
      <c r="BK90" s="241"/>
      <c r="BL90" s="241"/>
      <c r="BM90" s="241"/>
      <c r="BN90" s="241"/>
      <c r="BO90" s="241"/>
      <c r="BP90" s="241"/>
      <c r="BQ90" s="241"/>
      <c r="BR90" s="241"/>
      <c r="BS90" s="241" t="str">
        <f>IF(BS14=0,BS89,BS14)</f>
        <v>Total da SubAtividade:</v>
      </c>
      <c r="BT90" s="241"/>
      <c r="BU90" s="241"/>
      <c r="BV90" s="241" t="e">
        <f>IF(BV14=0,BV89,BV14)</f>
        <v>#REF!</v>
      </c>
      <c r="BW90" s="241"/>
      <c r="BX90" s="241"/>
      <c r="BY90" s="241"/>
      <c r="BZ90" s="241"/>
      <c r="CA90" s="241"/>
      <c r="CB90" s="241">
        <f>CB14</f>
        <v>0</v>
      </c>
      <c r="CC90" s="241"/>
      <c r="CD90" s="241"/>
      <c r="CE90" s="241"/>
      <c r="CF90" s="241"/>
      <c r="CG90" s="241"/>
      <c r="CH90" s="241"/>
      <c r="CI90" s="242">
        <f>CI14</f>
        <v>0</v>
      </c>
      <c r="CJ90" s="242"/>
      <c r="CK90" s="242"/>
      <c r="CL90" s="242"/>
      <c r="CM90" s="242"/>
      <c r="CN90" s="242"/>
      <c r="CO90" s="242"/>
      <c r="CP90" s="242"/>
      <c r="CQ90" s="242">
        <f>CQ14</f>
        <v>0</v>
      </c>
      <c r="CR90" s="242"/>
      <c r="CS90" s="242"/>
      <c r="CT90" s="242"/>
      <c r="CU90" s="242"/>
      <c r="CV90" s="241">
        <f>CV14</f>
        <v>0</v>
      </c>
      <c r="CW90" s="241"/>
      <c r="CX90" s="241"/>
      <c r="CY90" s="241"/>
      <c r="CZ90" s="241">
        <f>CZ14</f>
        <v>0</v>
      </c>
      <c r="DA90" s="241"/>
      <c r="DB90" s="241">
        <f>DB14</f>
        <v>0</v>
      </c>
      <c r="DC90" s="241"/>
      <c r="DD90" s="241"/>
      <c r="DE90" s="241">
        <f>DE14</f>
        <v>0</v>
      </c>
      <c r="DF90" s="241"/>
      <c r="DG90" s="241">
        <f>DG14</f>
        <v>0</v>
      </c>
      <c r="DH90" s="241"/>
      <c r="DI90" s="241"/>
      <c r="DJ90" s="241"/>
      <c r="DM90" s="241" t="e">
        <f>IF(DM14=0,DM89,DM14)</f>
        <v>#REF!</v>
      </c>
      <c r="DN90" s="241"/>
      <c r="DO90" s="241" t="e">
        <f>IF(OR(DO14=0,DO14="Planejado",DO14="Realizado"),IF(DO89="Atividade",VLOOKUP(DM90,'04.02_PLANEJAMENTO ATIVIDADES'!$D$9:$E$44,2,0),DO89),DO14)</f>
        <v>#REF!</v>
      </c>
      <c r="DP90" s="241"/>
      <c r="DQ90" s="241"/>
      <c r="DR90" s="241"/>
      <c r="DS90" s="241"/>
      <c r="DT90" s="241"/>
      <c r="DU90" s="241"/>
      <c r="DV90" s="241"/>
      <c r="DW90" s="241"/>
      <c r="DX90" s="241" t="str">
        <f>IF(DX14=0,DX89,DX14)</f>
        <v>Total da SubAtividade:</v>
      </c>
      <c r="DY90" s="241"/>
      <c r="DZ90" s="241"/>
      <c r="EA90" s="241" t="e">
        <f>IF(EA14=0,EA89,EA14)</f>
        <v>#REF!</v>
      </c>
      <c r="EB90" s="241"/>
      <c r="EC90" s="241"/>
      <c r="ED90" s="241"/>
      <c r="EE90" s="241"/>
      <c r="EF90" s="241"/>
      <c r="EG90" s="241">
        <f>EG14</f>
        <v>0</v>
      </c>
      <c r="EH90" s="241"/>
      <c r="EI90" s="241"/>
      <c r="EJ90" s="241"/>
      <c r="EK90" s="241"/>
      <c r="EL90" s="241"/>
      <c r="EM90" s="241"/>
      <c r="EN90" s="242">
        <f>EN14</f>
        <v>0</v>
      </c>
      <c r="EO90" s="242"/>
      <c r="EP90" s="242"/>
      <c r="EQ90" s="242"/>
      <c r="ER90" s="242"/>
      <c r="ES90" s="242"/>
      <c r="ET90" s="242"/>
      <c r="EU90" s="242"/>
      <c r="EV90" s="242">
        <f>EV14</f>
        <v>0</v>
      </c>
      <c r="EW90" s="242"/>
      <c r="EX90" s="242"/>
      <c r="EY90" s="242"/>
      <c r="EZ90" s="242"/>
      <c r="FA90" s="241">
        <f>FA14</f>
        <v>0</v>
      </c>
      <c r="FB90" s="241"/>
      <c r="FC90" s="241"/>
      <c r="FD90" s="241"/>
      <c r="FE90" s="241">
        <f>FE14</f>
        <v>0</v>
      </c>
      <c r="FF90" s="241"/>
      <c r="FG90" s="241">
        <f>FG14</f>
        <v>0</v>
      </c>
      <c r="FH90" s="241"/>
      <c r="FI90" s="241"/>
      <c r="FJ90" s="241">
        <f>FJ14</f>
        <v>0</v>
      </c>
      <c r="FK90" s="241"/>
      <c r="FL90" s="241">
        <f>FL14</f>
        <v>0</v>
      </c>
      <c r="FM90" s="241"/>
      <c r="FN90" s="241"/>
      <c r="FO90" s="241"/>
      <c r="FR90" s="241" t="e">
        <f>IF(FR14=0,FR89,FR14)</f>
        <v>#REF!</v>
      </c>
      <c r="FS90" s="241"/>
      <c r="FT90" s="241" t="e">
        <f>IF(OR(FT14=0,FT14="Planejado",FT14="Realizado"),IF(FT89="Atividade",VLOOKUP(FR90,'04.02_PLANEJAMENTO ATIVIDADES'!$D$9:$E$44,2,0),FT89),FT14)</f>
        <v>#REF!</v>
      </c>
      <c r="FU90" s="241"/>
      <c r="FV90" s="241"/>
      <c r="FW90" s="241"/>
      <c r="FX90" s="241"/>
      <c r="FY90" s="241"/>
      <c r="FZ90" s="241"/>
      <c r="GA90" s="241"/>
      <c r="GB90" s="241"/>
      <c r="GC90" s="241" t="str">
        <f>IF(GC14=0,GC89,GC14)</f>
        <v>Total da SubAtividade:</v>
      </c>
      <c r="GD90" s="241"/>
      <c r="GE90" s="241"/>
      <c r="GF90" s="241" t="e">
        <f>IF(GF14=0,GF89,GF14)</f>
        <v>#REF!</v>
      </c>
      <c r="GG90" s="241"/>
      <c r="GH90" s="241"/>
      <c r="GI90" s="241"/>
      <c r="GJ90" s="241"/>
      <c r="GK90" s="241"/>
      <c r="GL90" s="241">
        <f>GL14</f>
        <v>0</v>
      </c>
      <c r="GM90" s="241"/>
      <c r="GN90" s="241"/>
      <c r="GO90" s="241"/>
      <c r="GP90" s="241"/>
      <c r="GQ90" s="241"/>
      <c r="GR90" s="241"/>
      <c r="GS90" s="242">
        <f>GS14</f>
        <v>0</v>
      </c>
      <c r="GT90" s="242"/>
      <c r="GU90" s="242"/>
      <c r="GV90" s="242"/>
      <c r="GW90" s="242"/>
      <c r="GX90" s="242"/>
      <c r="GY90" s="242"/>
      <c r="GZ90" s="242"/>
      <c r="HA90" s="242">
        <f>HA14</f>
        <v>0</v>
      </c>
      <c r="HB90" s="242"/>
      <c r="HC90" s="242"/>
      <c r="HD90" s="242"/>
      <c r="HE90" s="242"/>
      <c r="HF90" s="241">
        <f>HF14</f>
        <v>0</v>
      </c>
      <c r="HG90" s="241"/>
      <c r="HH90" s="241"/>
      <c r="HI90" s="241"/>
      <c r="HJ90" s="241">
        <f>HJ14</f>
        <v>0</v>
      </c>
      <c r="HK90" s="241"/>
      <c r="HL90" s="241">
        <f>HL14</f>
        <v>0</v>
      </c>
      <c r="HM90" s="241"/>
      <c r="HN90" s="241"/>
      <c r="HO90" s="241">
        <f>HO14</f>
        <v>0</v>
      </c>
      <c r="HP90" s="241"/>
      <c r="HQ90" s="241">
        <f>HQ14</f>
        <v>0</v>
      </c>
      <c r="HR90" s="241"/>
      <c r="HS90" s="241"/>
      <c r="HT90" s="241"/>
      <c r="HW90" s="241" t="e">
        <f>IF(HW14=0,HW89,HW14)</f>
        <v>#REF!</v>
      </c>
      <c r="HX90" s="241"/>
      <c r="HY90" s="241" t="e">
        <f>IF(OR(HY14=0,HY14="Planejado",HY14="Realizado"),IF(HY89="Atividade",VLOOKUP(HW90,'04.02_PLANEJAMENTO ATIVIDADES'!$D$9:$E$44,2,0),HY89),HY14)</f>
        <v>#REF!</v>
      </c>
      <c r="HZ90" s="241"/>
      <c r="IA90" s="241"/>
      <c r="IB90" s="241"/>
      <c r="IC90" s="241"/>
      <c r="ID90" s="241"/>
      <c r="IE90" s="241"/>
      <c r="IF90" s="241"/>
      <c r="IG90" s="241"/>
      <c r="IH90" s="241" t="str">
        <f>IF(IH14=0,IH89,IH14)</f>
        <v>Total da SubAtividade:</v>
      </c>
      <c r="II90" s="241"/>
      <c r="IJ90" s="241"/>
      <c r="IK90" s="241" t="e">
        <f>IF(IK14=0,IK89,IK14)</f>
        <v>#REF!</v>
      </c>
      <c r="IL90" s="241"/>
      <c r="IM90" s="241"/>
      <c r="IN90" s="241"/>
      <c r="IO90" s="241"/>
      <c r="IP90" s="241"/>
      <c r="IQ90" s="241">
        <f>IQ14</f>
        <v>0</v>
      </c>
      <c r="IR90" s="241"/>
      <c r="IS90" s="241"/>
      <c r="IT90" s="241"/>
      <c r="IU90" s="241"/>
      <c r="IV90" s="241"/>
      <c r="IW90" s="241"/>
      <c r="IX90" s="242">
        <f>IX14</f>
        <v>0</v>
      </c>
      <c r="IY90" s="242"/>
      <c r="IZ90" s="242"/>
      <c r="JA90" s="242"/>
      <c r="JB90" s="242"/>
      <c r="JC90" s="242"/>
      <c r="JD90" s="242"/>
      <c r="JE90" s="242"/>
      <c r="JF90" s="242">
        <f>JF14</f>
        <v>0</v>
      </c>
      <c r="JG90" s="242"/>
      <c r="JH90" s="242"/>
      <c r="JI90" s="242"/>
      <c r="JJ90" s="242"/>
      <c r="JK90" s="241">
        <f>JK14</f>
        <v>0</v>
      </c>
      <c r="JL90" s="241"/>
      <c r="JM90" s="241"/>
      <c r="JN90" s="241"/>
      <c r="JO90" s="241">
        <f>JO14</f>
        <v>0</v>
      </c>
      <c r="JP90" s="241"/>
      <c r="JQ90" s="241">
        <f>JQ14</f>
        <v>0</v>
      </c>
      <c r="JR90" s="241"/>
      <c r="JS90" s="241"/>
      <c r="JT90" s="241">
        <f>JT14</f>
        <v>0</v>
      </c>
      <c r="JU90" s="241"/>
      <c r="JV90" s="241">
        <f>JV14</f>
        <v>0</v>
      </c>
      <c r="JW90" s="241"/>
      <c r="JX90" s="241"/>
      <c r="JY90" s="241"/>
      <c r="KB90" s="241" t="e">
        <f>IF(KB14=0,KB89,KB14)</f>
        <v>#REF!</v>
      </c>
      <c r="KC90" s="241"/>
      <c r="KD90" s="241" t="e">
        <f>IF(OR(KD14=0,KD14="Planejado",KD14="Realizado"),IF(KD89="Atividade",VLOOKUP(KB90,'04.02_PLANEJAMENTO ATIVIDADES'!$D$9:$E$44,2,0),KD89),KD14)</f>
        <v>#REF!</v>
      </c>
      <c r="KE90" s="241"/>
      <c r="KF90" s="241"/>
      <c r="KG90" s="241"/>
      <c r="KH90" s="241"/>
      <c r="KI90" s="241"/>
      <c r="KJ90" s="241"/>
      <c r="KK90" s="241"/>
      <c r="KL90" s="241"/>
      <c r="KM90" s="241" t="str">
        <f>IF(KM14=0,KM89,KM14)</f>
        <v>Total da SubAtividade:</v>
      </c>
      <c r="KN90" s="241"/>
      <c r="KO90" s="241"/>
      <c r="KP90" s="241" t="e">
        <f>IF(KP14=0,KP89,KP14)</f>
        <v>#REF!</v>
      </c>
      <c r="KQ90" s="241"/>
      <c r="KR90" s="241"/>
      <c r="KS90" s="241"/>
      <c r="KT90" s="241"/>
      <c r="KU90" s="241"/>
      <c r="KV90" s="241">
        <f>KV14</f>
        <v>0</v>
      </c>
      <c r="KW90" s="241"/>
      <c r="KX90" s="241"/>
      <c r="KY90" s="241"/>
      <c r="KZ90" s="241"/>
      <c r="LA90" s="241"/>
      <c r="LB90" s="241"/>
      <c r="LC90" s="242">
        <f>LC14</f>
        <v>0</v>
      </c>
      <c r="LD90" s="242"/>
      <c r="LE90" s="242"/>
      <c r="LF90" s="242"/>
      <c r="LG90" s="242"/>
      <c r="LH90" s="242"/>
      <c r="LI90" s="242"/>
      <c r="LJ90" s="242"/>
      <c r="LK90" s="242">
        <f>LK14</f>
        <v>0</v>
      </c>
      <c r="LL90" s="242"/>
      <c r="LM90" s="242"/>
      <c r="LN90" s="242"/>
      <c r="LO90" s="242"/>
      <c r="LP90" s="241">
        <f>LP14</f>
        <v>0</v>
      </c>
      <c r="LQ90" s="241"/>
      <c r="LR90" s="241"/>
      <c r="LS90" s="241"/>
      <c r="LT90" s="241">
        <f>LT14</f>
        <v>0</v>
      </c>
      <c r="LU90" s="241"/>
      <c r="LV90" s="241">
        <f>LV14</f>
        <v>0</v>
      </c>
      <c r="LW90" s="241"/>
      <c r="LX90" s="241"/>
      <c r="LY90" s="241">
        <f>LY14</f>
        <v>0</v>
      </c>
      <c r="LZ90" s="241"/>
      <c r="MA90" s="241">
        <f>MA14</f>
        <v>0</v>
      </c>
      <c r="MB90" s="241"/>
      <c r="MC90" s="241"/>
      <c r="MD90" s="241"/>
      <c r="MG90" s="241" t="e">
        <f>IF(MG14=0,MG89,MG14)</f>
        <v>#REF!</v>
      </c>
      <c r="MH90" s="241"/>
      <c r="MI90" s="241" t="e">
        <f>IF(OR(MI14=0,MI14="Planejado",MI14="Realizado"),IF(MI89="Atividade",VLOOKUP(MG90,'04.02_PLANEJAMENTO ATIVIDADES'!$D$9:$E$44,2,0),MI89),MI14)</f>
        <v>#REF!</v>
      </c>
      <c r="MJ90" s="241"/>
      <c r="MK90" s="241"/>
      <c r="ML90" s="241"/>
      <c r="MM90" s="241"/>
      <c r="MN90" s="241"/>
      <c r="MO90" s="241"/>
      <c r="MP90" s="241"/>
      <c r="MQ90" s="241"/>
      <c r="MR90" s="241" t="str">
        <f>IF(MR14=0,MR89,MR14)</f>
        <v>Total da SubAtividade:</v>
      </c>
      <c r="MS90" s="241"/>
      <c r="MT90" s="241"/>
      <c r="MU90" s="241" t="e">
        <f>IF(MU14=0,MU89,MU14)</f>
        <v>#REF!</v>
      </c>
      <c r="MV90" s="241"/>
      <c r="MW90" s="241"/>
      <c r="MX90" s="241"/>
      <c r="MY90" s="241"/>
      <c r="MZ90" s="241"/>
      <c r="NA90" s="241">
        <f>NA14</f>
        <v>0</v>
      </c>
      <c r="NB90" s="241"/>
      <c r="NC90" s="241"/>
      <c r="ND90" s="241"/>
      <c r="NE90" s="241"/>
      <c r="NF90" s="241"/>
      <c r="NG90" s="241"/>
      <c r="NH90" s="242">
        <f>NH14</f>
        <v>0</v>
      </c>
      <c r="NI90" s="242"/>
      <c r="NJ90" s="242"/>
      <c r="NK90" s="242"/>
      <c r="NL90" s="242"/>
      <c r="NM90" s="242"/>
      <c r="NN90" s="242"/>
      <c r="NO90" s="242"/>
      <c r="NP90" s="242">
        <f>NP14</f>
        <v>0</v>
      </c>
      <c r="NQ90" s="242"/>
      <c r="NR90" s="242"/>
      <c r="NS90" s="242"/>
      <c r="NT90" s="242"/>
      <c r="NU90" s="241">
        <f>NU14</f>
        <v>0</v>
      </c>
      <c r="NV90" s="241"/>
      <c r="NW90" s="241"/>
      <c r="NX90" s="241"/>
      <c r="NY90" s="241">
        <f>NY14</f>
        <v>0</v>
      </c>
      <c r="NZ90" s="241"/>
      <c r="OA90" s="241">
        <f>OA14</f>
        <v>0</v>
      </c>
      <c r="OB90" s="241"/>
      <c r="OC90" s="241"/>
      <c r="OD90" s="241">
        <f>OD14</f>
        <v>0</v>
      </c>
      <c r="OE90" s="241"/>
      <c r="OF90" s="241">
        <f>OF14</f>
        <v>0</v>
      </c>
      <c r="OG90" s="241"/>
      <c r="OH90" s="241"/>
      <c r="OI90" s="241"/>
      <c r="OL90" s="241" t="e">
        <f>IF(OL14=0,OL89,OL14)</f>
        <v>#REF!</v>
      </c>
      <c r="OM90" s="241"/>
      <c r="ON90" s="241" t="e">
        <f>IF(OR(ON14=0,ON14="Planejado",ON14="Realizado"),IF(ON89="Atividade",VLOOKUP(OL90,'04.02_PLANEJAMENTO ATIVIDADES'!$D$9:$E$44,2,0),ON89),ON14)</f>
        <v>#REF!</v>
      </c>
      <c r="OO90" s="241"/>
      <c r="OP90" s="241"/>
      <c r="OQ90" s="241"/>
      <c r="OR90" s="241"/>
      <c r="OS90" s="241"/>
      <c r="OT90" s="241"/>
      <c r="OU90" s="241"/>
      <c r="OV90" s="241"/>
      <c r="OW90" s="241" t="str">
        <f>IF(OW14=0,OW89,OW14)</f>
        <v>Total da SubAtividade:</v>
      </c>
      <c r="OX90" s="241"/>
      <c r="OY90" s="241"/>
      <c r="OZ90" s="241" t="e">
        <f>IF(OZ14=0,OZ89,OZ14)</f>
        <v>#REF!</v>
      </c>
      <c r="PA90" s="241"/>
      <c r="PB90" s="241"/>
      <c r="PC90" s="241"/>
      <c r="PD90" s="241"/>
      <c r="PE90" s="241"/>
      <c r="PF90" s="241">
        <f>PF14</f>
        <v>0</v>
      </c>
      <c r="PG90" s="241"/>
      <c r="PH90" s="241"/>
      <c r="PI90" s="241"/>
      <c r="PJ90" s="241"/>
      <c r="PK90" s="241"/>
      <c r="PL90" s="241"/>
      <c r="PM90" s="242">
        <f>PM14</f>
        <v>0</v>
      </c>
      <c r="PN90" s="242"/>
      <c r="PO90" s="242"/>
      <c r="PP90" s="242"/>
      <c r="PQ90" s="242"/>
      <c r="PR90" s="242"/>
      <c r="PS90" s="242"/>
      <c r="PT90" s="242"/>
      <c r="PU90" s="242">
        <f>PU14</f>
        <v>0</v>
      </c>
      <c r="PV90" s="242"/>
      <c r="PW90" s="242"/>
      <c r="PX90" s="242"/>
      <c r="PY90" s="242"/>
      <c r="PZ90" s="241">
        <f>PZ14</f>
        <v>0</v>
      </c>
      <c r="QA90" s="241"/>
      <c r="QB90" s="241"/>
      <c r="QC90" s="241"/>
      <c r="QD90" s="241">
        <f>QD14</f>
        <v>0</v>
      </c>
      <c r="QE90" s="241"/>
      <c r="QF90" s="241">
        <f>QF14</f>
        <v>0</v>
      </c>
      <c r="QG90" s="241"/>
      <c r="QH90" s="241"/>
      <c r="QI90" s="241">
        <f>QI14</f>
        <v>0</v>
      </c>
      <c r="QJ90" s="241"/>
      <c r="QK90" s="241">
        <f>QK14</f>
        <v>0</v>
      </c>
      <c r="QL90" s="241"/>
      <c r="QM90" s="241"/>
      <c r="QN90" s="241"/>
      <c r="QQ90" s="241" t="e">
        <f>IF(QQ14=0,QQ89,QQ14)</f>
        <v>#REF!</v>
      </c>
      <c r="QR90" s="241"/>
      <c r="QS90" s="241" t="e">
        <f>IF(OR(QS14=0,QS14="Planejado",QS14="Realizado"),IF(QS89="Atividade",VLOOKUP(QQ90,'04.02_PLANEJAMENTO ATIVIDADES'!$D$9:$E$44,2,0),QS89),QS14)</f>
        <v>#REF!</v>
      </c>
      <c r="QT90" s="241"/>
      <c r="QU90" s="241"/>
      <c r="QV90" s="241"/>
      <c r="QW90" s="241"/>
      <c r="QX90" s="241"/>
      <c r="QY90" s="241"/>
      <c r="QZ90" s="241"/>
      <c r="RA90" s="241"/>
      <c r="RB90" s="241" t="str">
        <f>IF(RB14=0,RB89,RB14)</f>
        <v>Total da SubAtividade:</v>
      </c>
      <c r="RC90" s="241"/>
      <c r="RD90" s="241"/>
      <c r="RE90" s="241" t="e">
        <f>IF(RE14=0,RE89,RE14)</f>
        <v>#REF!</v>
      </c>
      <c r="RF90" s="241"/>
      <c r="RG90" s="241"/>
      <c r="RH90" s="241"/>
      <c r="RI90" s="241"/>
      <c r="RJ90" s="241"/>
      <c r="RK90" s="241">
        <f>RK14</f>
        <v>0</v>
      </c>
      <c r="RL90" s="241"/>
      <c r="RM90" s="241"/>
      <c r="RN90" s="241"/>
      <c r="RO90" s="241"/>
      <c r="RP90" s="241"/>
      <c r="RQ90" s="241"/>
      <c r="RR90" s="242">
        <f>RR14</f>
        <v>0</v>
      </c>
      <c r="RS90" s="242"/>
      <c r="RT90" s="242"/>
      <c r="RU90" s="242"/>
      <c r="RV90" s="242"/>
      <c r="RW90" s="242"/>
      <c r="RX90" s="242"/>
      <c r="RY90" s="242"/>
      <c r="RZ90" s="242">
        <f>RZ14</f>
        <v>0</v>
      </c>
      <c r="SA90" s="242"/>
      <c r="SB90" s="242"/>
      <c r="SC90" s="242"/>
      <c r="SD90" s="242"/>
      <c r="SE90" s="241">
        <f>SE14</f>
        <v>0</v>
      </c>
      <c r="SF90" s="241"/>
      <c r="SG90" s="241"/>
      <c r="SH90" s="241"/>
      <c r="SI90" s="241">
        <f>SI14</f>
        <v>0</v>
      </c>
      <c r="SJ90" s="241"/>
      <c r="SK90" s="241">
        <f>SK14</f>
        <v>0</v>
      </c>
      <c r="SL90" s="241"/>
      <c r="SM90" s="241"/>
      <c r="SN90" s="241">
        <f>SN14</f>
        <v>0</v>
      </c>
      <c r="SO90" s="241"/>
      <c r="SP90" s="241">
        <f>SP14</f>
        <v>0</v>
      </c>
      <c r="SQ90" s="241"/>
      <c r="SR90" s="241"/>
      <c r="SS90" s="241"/>
      <c r="SV90" s="241" t="e">
        <f>IF(SV14=0,SV89,SV14)</f>
        <v>#REF!</v>
      </c>
      <c r="SW90" s="241"/>
      <c r="SX90" s="241" t="e">
        <f>IF(OR(SX14=0,SX14="Planejado",SX14="Realizado"),IF(SX89="Atividade",VLOOKUP(SV90,'04.02_PLANEJAMENTO ATIVIDADES'!$D$9:$E$44,2,0),SX89),SX14)</f>
        <v>#REF!</v>
      </c>
      <c r="SY90" s="241"/>
      <c r="SZ90" s="241"/>
      <c r="TA90" s="241"/>
      <c r="TB90" s="241"/>
      <c r="TC90" s="241"/>
      <c r="TD90" s="241"/>
      <c r="TE90" s="241"/>
      <c r="TF90" s="241"/>
      <c r="TG90" s="241" t="str">
        <f>IF(TG14=0,TG89,TG14)</f>
        <v>Total da SubAtividade:</v>
      </c>
      <c r="TH90" s="241"/>
      <c r="TI90" s="241"/>
      <c r="TJ90" s="241" t="e">
        <f>IF(TJ14=0,TJ89,TJ14)</f>
        <v>#REF!</v>
      </c>
      <c r="TK90" s="241"/>
      <c r="TL90" s="241"/>
      <c r="TM90" s="241"/>
      <c r="TN90" s="241"/>
      <c r="TO90" s="241"/>
      <c r="TP90" s="241">
        <f>TP14</f>
        <v>0</v>
      </c>
      <c r="TQ90" s="241"/>
      <c r="TR90" s="241"/>
      <c r="TS90" s="241"/>
      <c r="TT90" s="241"/>
      <c r="TU90" s="241"/>
      <c r="TV90" s="241"/>
      <c r="TW90" s="242">
        <f>TW14</f>
        <v>0</v>
      </c>
      <c r="TX90" s="242"/>
      <c r="TY90" s="242"/>
      <c r="TZ90" s="242"/>
      <c r="UA90" s="242"/>
      <c r="UB90" s="242"/>
      <c r="UC90" s="242"/>
      <c r="UD90" s="242"/>
      <c r="UE90" s="242">
        <f>UE14</f>
        <v>0</v>
      </c>
      <c r="UF90" s="242"/>
      <c r="UG90" s="242"/>
      <c r="UH90" s="242"/>
      <c r="UI90" s="242"/>
      <c r="UJ90" s="241">
        <f>UJ14</f>
        <v>0</v>
      </c>
      <c r="UK90" s="241"/>
      <c r="UL90" s="241"/>
      <c r="UM90" s="241"/>
      <c r="UN90" s="241">
        <f>UN14</f>
        <v>0</v>
      </c>
      <c r="UO90" s="241"/>
      <c r="UP90" s="241">
        <f>UP14</f>
        <v>0</v>
      </c>
      <c r="UQ90" s="241"/>
      <c r="UR90" s="241"/>
      <c r="US90" s="241">
        <f>US14</f>
        <v>0</v>
      </c>
      <c r="UT90" s="241"/>
      <c r="UU90" s="241">
        <f>UU14</f>
        <v>0</v>
      </c>
      <c r="UV90" s="241"/>
      <c r="UW90" s="241"/>
      <c r="UX90" s="241"/>
      <c r="VA90" s="241" t="e">
        <f>IF(VA14=0,VA89,VA14)</f>
        <v>#REF!</v>
      </c>
      <c r="VB90" s="241"/>
      <c r="VC90" s="241" t="e">
        <f>IF(OR(VC14=0,VC14="Planejado",VC14="Realizado"),IF(VC89="Atividade",VLOOKUP(VA90,'04.02_PLANEJAMENTO ATIVIDADES'!$D$9:$E$44,2,0),VC89),VC14)</f>
        <v>#REF!</v>
      </c>
      <c r="VD90" s="241"/>
      <c r="VE90" s="241"/>
      <c r="VF90" s="241"/>
      <c r="VG90" s="241"/>
      <c r="VH90" s="241"/>
      <c r="VI90" s="241"/>
      <c r="VJ90" s="241"/>
      <c r="VK90" s="241"/>
      <c r="VL90" s="241" t="str">
        <f>IF(VL14=0,VL89,VL14)</f>
        <v>Total da SubAtividade:</v>
      </c>
      <c r="VM90" s="241"/>
      <c r="VN90" s="241"/>
      <c r="VO90" s="241" t="e">
        <f>IF(VO14=0,VO89,VO14)</f>
        <v>#REF!</v>
      </c>
      <c r="VP90" s="241"/>
      <c r="VQ90" s="241"/>
      <c r="VR90" s="241"/>
      <c r="VS90" s="241"/>
      <c r="VT90" s="241"/>
      <c r="VU90" s="241">
        <f>VU14</f>
        <v>0</v>
      </c>
      <c r="VV90" s="241"/>
      <c r="VW90" s="241"/>
      <c r="VX90" s="241"/>
      <c r="VY90" s="241"/>
      <c r="VZ90" s="241"/>
      <c r="WA90" s="241"/>
      <c r="WB90" s="242">
        <f>WB14</f>
        <v>0</v>
      </c>
      <c r="WC90" s="242"/>
      <c r="WD90" s="242"/>
      <c r="WE90" s="242"/>
      <c r="WF90" s="242"/>
      <c r="WG90" s="242"/>
      <c r="WH90" s="242"/>
      <c r="WI90" s="242"/>
      <c r="WJ90" s="242">
        <f>WJ14</f>
        <v>0</v>
      </c>
      <c r="WK90" s="242"/>
      <c r="WL90" s="242"/>
      <c r="WM90" s="242"/>
      <c r="WN90" s="242"/>
      <c r="WO90" s="241">
        <f>WO14</f>
        <v>0</v>
      </c>
      <c r="WP90" s="241"/>
      <c r="WQ90" s="241"/>
      <c r="WR90" s="241"/>
      <c r="WS90" s="241">
        <f>WS14</f>
        <v>0</v>
      </c>
      <c r="WT90" s="241"/>
      <c r="WU90" s="241">
        <f>WU14</f>
        <v>0</v>
      </c>
      <c r="WV90" s="241"/>
      <c r="WW90" s="241"/>
      <c r="WX90" s="241">
        <f>WX14</f>
        <v>0</v>
      </c>
      <c r="WY90" s="241"/>
      <c r="WZ90" s="241">
        <f>WZ14</f>
        <v>0</v>
      </c>
      <c r="XA90" s="241"/>
      <c r="XB90" s="241"/>
      <c r="XC90" s="241"/>
      <c r="XF90" s="241" t="e">
        <f>IF(XF14=0,XF89,XF14)</f>
        <v>#REF!</v>
      </c>
      <c r="XG90" s="241"/>
      <c r="XH90" s="241" t="e">
        <f>IF(OR(XH14=0,XH14="Planejado",XH14="Realizado"),IF(XH89="Atividade",VLOOKUP(XF90,'04.02_PLANEJAMENTO ATIVIDADES'!$D$9:$E$44,2,0),XH89),XH14)</f>
        <v>#REF!</v>
      </c>
      <c r="XI90" s="241"/>
      <c r="XJ90" s="241"/>
      <c r="XK90" s="241"/>
      <c r="XL90" s="241"/>
      <c r="XM90" s="241"/>
      <c r="XN90" s="241"/>
      <c r="XO90" s="241"/>
      <c r="XP90" s="241"/>
      <c r="XQ90" s="241" t="str">
        <f>IF(XQ14=0,XQ89,XQ14)</f>
        <v>Total da SubAtividade:</v>
      </c>
      <c r="XR90" s="241"/>
      <c r="XS90" s="241"/>
      <c r="XT90" s="241" t="e">
        <f>IF(XT14=0,XT89,XT14)</f>
        <v>#REF!</v>
      </c>
      <c r="XU90" s="241"/>
      <c r="XV90" s="241"/>
      <c r="XW90" s="241"/>
      <c r="XX90" s="241"/>
      <c r="XY90" s="241"/>
      <c r="XZ90" s="241">
        <f>XZ14</f>
        <v>0</v>
      </c>
      <c r="YA90" s="241"/>
      <c r="YB90" s="241"/>
      <c r="YC90" s="241"/>
      <c r="YD90" s="241"/>
      <c r="YE90" s="241"/>
      <c r="YF90" s="241"/>
      <c r="YG90" s="242">
        <f>YG14</f>
        <v>0</v>
      </c>
      <c r="YH90" s="242"/>
      <c r="YI90" s="242"/>
      <c r="YJ90" s="242"/>
      <c r="YK90" s="242"/>
      <c r="YL90" s="242"/>
      <c r="YM90" s="242"/>
      <c r="YN90" s="242"/>
      <c r="YO90" s="242">
        <f>YO14</f>
        <v>0</v>
      </c>
      <c r="YP90" s="242"/>
      <c r="YQ90" s="242"/>
      <c r="YR90" s="242"/>
      <c r="YS90" s="242"/>
      <c r="YT90" s="241">
        <f>YT14</f>
        <v>0</v>
      </c>
      <c r="YU90" s="241"/>
      <c r="YV90" s="241"/>
      <c r="YW90" s="241"/>
      <c r="YX90" s="241">
        <f>YX14</f>
        <v>0</v>
      </c>
      <c r="YY90" s="241"/>
      <c r="YZ90" s="241">
        <f>YZ14</f>
        <v>0</v>
      </c>
      <c r="ZA90" s="241"/>
      <c r="ZB90" s="241"/>
      <c r="ZC90" s="241">
        <f>ZC14</f>
        <v>0</v>
      </c>
      <c r="ZD90" s="241"/>
      <c r="ZE90" s="241">
        <f>ZE14</f>
        <v>0</v>
      </c>
      <c r="ZF90" s="241"/>
      <c r="ZG90" s="241"/>
      <c r="ZH90" s="241"/>
    </row>
    <row r="91" spans="3:684" ht="10.15" hidden="1" customHeight="1" x14ac:dyDescent="0.25">
      <c r="C91" s="241" t="e">
        <f>IF(C15=0,C90,C15)</f>
        <v>#REF!</v>
      </c>
      <c r="D91" s="241"/>
      <c r="E91" s="241" t="e">
        <f>IF(OR(E15=0,E15="Planejado",E15="Realizado"),IF(E90="Atividade",VLOOKUP(C91,'04.02_PLANEJAMENTO ATIVIDADES'!$D$9:$E$44,2,0),E90),E15)</f>
        <v>#REF!</v>
      </c>
      <c r="F91" s="241"/>
      <c r="G91" s="241"/>
      <c r="H91" s="241"/>
      <c r="I91" s="241"/>
      <c r="J91" s="241"/>
      <c r="K91" s="241"/>
      <c r="L91" s="241"/>
      <c r="M91" s="241"/>
      <c r="N91" s="241" t="str">
        <f>IF(N15=0,N90,N15)</f>
        <v>1.1.2</v>
      </c>
      <c r="O91" s="241"/>
      <c r="P91" s="241"/>
      <c r="Q91" s="241" t="e">
        <f>IF(Q15=0,Q90,Q15)</f>
        <v>#REF!</v>
      </c>
      <c r="R91" s="241"/>
      <c r="S91" s="241"/>
      <c r="T91" s="241"/>
      <c r="U91" s="241"/>
      <c r="V91" s="241"/>
      <c r="W91" s="241">
        <f>W15</f>
        <v>0</v>
      </c>
      <c r="X91" s="241"/>
      <c r="Y91" s="241"/>
      <c r="Z91" s="241"/>
      <c r="AA91" s="241"/>
      <c r="AB91" s="241"/>
      <c r="AC91" s="241"/>
      <c r="AD91" s="242">
        <f>AD15</f>
        <v>0</v>
      </c>
      <c r="AE91" s="242"/>
      <c r="AF91" s="242"/>
      <c r="AG91" s="242"/>
      <c r="AH91" s="242"/>
      <c r="AI91" s="242"/>
      <c r="AJ91" s="242"/>
      <c r="AK91" s="242"/>
      <c r="AL91" s="242">
        <f>AL15</f>
        <v>0</v>
      </c>
      <c r="AM91" s="242"/>
      <c r="AN91" s="242"/>
      <c r="AO91" s="242"/>
      <c r="AP91" s="242"/>
      <c r="AQ91" s="241">
        <f>AQ15</f>
        <v>0</v>
      </c>
      <c r="AR91" s="241"/>
      <c r="AS91" s="241"/>
      <c r="AT91" s="241"/>
      <c r="AU91" s="241">
        <f>AU15</f>
        <v>0</v>
      </c>
      <c r="AV91" s="241"/>
      <c r="AW91" s="241">
        <f>AW15</f>
        <v>0</v>
      </c>
      <c r="AX91" s="241"/>
      <c r="AY91" s="241"/>
      <c r="AZ91" s="241">
        <f>AZ15</f>
        <v>0</v>
      </c>
      <c r="BA91" s="241"/>
      <c r="BB91" s="241">
        <f>BB15</f>
        <v>0</v>
      </c>
      <c r="BC91" s="241"/>
      <c r="BD91" s="241"/>
      <c r="BE91" s="241"/>
      <c r="BH91" s="241" t="e">
        <f>IF(BH15=0,BH90,BH15)</f>
        <v>#REF!</v>
      </c>
      <c r="BI91" s="241"/>
      <c r="BJ91" s="241" t="e">
        <f>IF(OR(BJ15=0,BJ15="Planejado",BJ15="Realizado"),IF(BJ90="Atividade",VLOOKUP(BH91,'04.02_PLANEJAMENTO ATIVIDADES'!$D$9:$E$44,2,0),BJ90),BJ15)</f>
        <v>#REF!</v>
      </c>
      <c r="BK91" s="241"/>
      <c r="BL91" s="241"/>
      <c r="BM91" s="241"/>
      <c r="BN91" s="241"/>
      <c r="BO91" s="241"/>
      <c r="BP91" s="241"/>
      <c r="BQ91" s="241"/>
      <c r="BR91" s="241"/>
      <c r="BS91" s="241" t="str">
        <f>IF(BS15=0,BS90,BS15)</f>
        <v>2.1.2</v>
      </c>
      <c r="BT91" s="241"/>
      <c r="BU91" s="241"/>
      <c r="BV91" s="241" t="e">
        <f>IF(BV15=0,BV90,BV15)</f>
        <v>#REF!</v>
      </c>
      <c r="BW91" s="241"/>
      <c r="BX91" s="241"/>
      <c r="BY91" s="241"/>
      <c r="BZ91" s="241"/>
      <c r="CA91" s="241"/>
      <c r="CB91" s="241">
        <f>CB15</f>
        <v>0</v>
      </c>
      <c r="CC91" s="241"/>
      <c r="CD91" s="241"/>
      <c r="CE91" s="241"/>
      <c r="CF91" s="241"/>
      <c r="CG91" s="241"/>
      <c r="CH91" s="241"/>
      <c r="CI91" s="242">
        <f>CI15</f>
        <v>0</v>
      </c>
      <c r="CJ91" s="242"/>
      <c r="CK91" s="242"/>
      <c r="CL91" s="242"/>
      <c r="CM91" s="242"/>
      <c r="CN91" s="242"/>
      <c r="CO91" s="242"/>
      <c r="CP91" s="242"/>
      <c r="CQ91" s="242">
        <f>CQ15</f>
        <v>0</v>
      </c>
      <c r="CR91" s="242"/>
      <c r="CS91" s="242"/>
      <c r="CT91" s="242"/>
      <c r="CU91" s="242"/>
      <c r="CV91" s="241">
        <f>CV15</f>
        <v>0</v>
      </c>
      <c r="CW91" s="241"/>
      <c r="CX91" s="241"/>
      <c r="CY91" s="241"/>
      <c r="CZ91" s="241">
        <f>CZ15</f>
        <v>0</v>
      </c>
      <c r="DA91" s="241"/>
      <c r="DB91" s="241">
        <f>DB15</f>
        <v>0</v>
      </c>
      <c r="DC91" s="241"/>
      <c r="DD91" s="241"/>
      <c r="DE91" s="241">
        <f>DE15</f>
        <v>0</v>
      </c>
      <c r="DF91" s="241"/>
      <c r="DG91" s="241">
        <f>DG15</f>
        <v>0</v>
      </c>
      <c r="DH91" s="241"/>
      <c r="DI91" s="241"/>
      <c r="DJ91" s="241"/>
      <c r="DM91" s="241" t="e">
        <f>IF(DM15=0,DM90,DM15)</f>
        <v>#REF!</v>
      </c>
      <c r="DN91" s="241"/>
      <c r="DO91" s="241" t="e">
        <f>IF(OR(DO15=0,DO15="Planejado",DO15="Realizado"),IF(DO90="Atividade",VLOOKUP(DM91,'04.02_PLANEJAMENTO ATIVIDADES'!$D$9:$E$44,2,0),DO90),DO15)</f>
        <v>#REF!</v>
      </c>
      <c r="DP91" s="241"/>
      <c r="DQ91" s="241"/>
      <c r="DR91" s="241"/>
      <c r="DS91" s="241"/>
      <c r="DT91" s="241"/>
      <c r="DU91" s="241"/>
      <c r="DV91" s="241"/>
      <c r="DW91" s="241"/>
      <c r="DX91" s="241" t="str">
        <f>IF(DX15=0,DX90,DX15)</f>
        <v>3.1.2</v>
      </c>
      <c r="DY91" s="241"/>
      <c r="DZ91" s="241"/>
      <c r="EA91" s="241" t="e">
        <f>IF(EA15=0,EA90,EA15)</f>
        <v>#REF!</v>
      </c>
      <c r="EB91" s="241"/>
      <c r="EC91" s="241"/>
      <c r="ED91" s="241"/>
      <c r="EE91" s="241"/>
      <c r="EF91" s="241"/>
      <c r="EG91" s="241">
        <f>EG15</f>
        <v>0</v>
      </c>
      <c r="EH91" s="241"/>
      <c r="EI91" s="241"/>
      <c r="EJ91" s="241"/>
      <c r="EK91" s="241"/>
      <c r="EL91" s="241"/>
      <c r="EM91" s="241"/>
      <c r="EN91" s="242">
        <f>EN15</f>
        <v>0</v>
      </c>
      <c r="EO91" s="242"/>
      <c r="EP91" s="242"/>
      <c r="EQ91" s="242"/>
      <c r="ER91" s="242"/>
      <c r="ES91" s="242"/>
      <c r="ET91" s="242"/>
      <c r="EU91" s="242"/>
      <c r="EV91" s="242">
        <f>EV15</f>
        <v>0</v>
      </c>
      <c r="EW91" s="242"/>
      <c r="EX91" s="242"/>
      <c r="EY91" s="242"/>
      <c r="EZ91" s="242"/>
      <c r="FA91" s="241">
        <f>FA15</f>
        <v>0</v>
      </c>
      <c r="FB91" s="241"/>
      <c r="FC91" s="241"/>
      <c r="FD91" s="241"/>
      <c r="FE91" s="241">
        <f>FE15</f>
        <v>0</v>
      </c>
      <c r="FF91" s="241"/>
      <c r="FG91" s="241">
        <f>FG15</f>
        <v>0</v>
      </c>
      <c r="FH91" s="241"/>
      <c r="FI91" s="241"/>
      <c r="FJ91" s="241">
        <f>FJ15</f>
        <v>0</v>
      </c>
      <c r="FK91" s="241"/>
      <c r="FL91" s="241">
        <f>FL15</f>
        <v>0</v>
      </c>
      <c r="FM91" s="241"/>
      <c r="FN91" s="241"/>
      <c r="FO91" s="241"/>
      <c r="FR91" s="241" t="e">
        <f>IF(FR15=0,FR90,FR15)</f>
        <v>#REF!</v>
      </c>
      <c r="FS91" s="241"/>
      <c r="FT91" s="241" t="e">
        <f>IF(OR(FT15=0,FT15="Planejado",FT15="Realizado"),IF(FT90="Atividade",VLOOKUP(FR91,'04.02_PLANEJAMENTO ATIVIDADES'!$D$9:$E$44,2,0),FT90),FT15)</f>
        <v>#REF!</v>
      </c>
      <c r="FU91" s="241"/>
      <c r="FV91" s="241"/>
      <c r="FW91" s="241"/>
      <c r="FX91" s="241"/>
      <c r="FY91" s="241"/>
      <c r="FZ91" s="241"/>
      <c r="GA91" s="241"/>
      <c r="GB91" s="241"/>
      <c r="GC91" s="241" t="str">
        <f>IF(GC15=0,GC90,GC15)</f>
        <v>4.1.2</v>
      </c>
      <c r="GD91" s="241"/>
      <c r="GE91" s="241"/>
      <c r="GF91" s="241" t="e">
        <f>IF(GF15=0,GF90,GF15)</f>
        <v>#REF!</v>
      </c>
      <c r="GG91" s="241"/>
      <c r="GH91" s="241"/>
      <c r="GI91" s="241"/>
      <c r="GJ91" s="241"/>
      <c r="GK91" s="241"/>
      <c r="GL91" s="241">
        <f>GL15</f>
        <v>0</v>
      </c>
      <c r="GM91" s="241"/>
      <c r="GN91" s="241"/>
      <c r="GO91" s="241"/>
      <c r="GP91" s="241"/>
      <c r="GQ91" s="241"/>
      <c r="GR91" s="241"/>
      <c r="GS91" s="242">
        <f>GS15</f>
        <v>0</v>
      </c>
      <c r="GT91" s="242"/>
      <c r="GU91" s="242"/>
      <c r="GV91" s="242"/>
      <c r="GW91" s="242"/>
      <c r="GX91" s="242"/>
      <c r="GY91" s="242"/>
      <c r="GZ91" s="242"/>
      <c r="HA91" s="242">
        <f>HA15</f>
        <v>0</v>
      </c>
      <c r="HB91" s="242"/>
      <c r="HC91" s="242"/>
      <c r="HD91" s="242"/>
      <c r="HE91" s="242"/>
      <c r="HF91" s="241">
        <f>HF15</f>
        <v>0</v>
      </c>
      <c r="HG91" s="241"/>
      <c r="HH91" s="241"/>
      <c r="HI91" s="241"/>
      <c r="HJ91" s="241">
        <f>HJ15</f>
        <v>0</v>
      </c>
      <c r="HK91" s="241"/>
      <c r="HL91" s="241">
        <f>HL15</f>
        <v>0</v>
      </c>
      <c r="HM91" s="241"/>
      <c r="HN91" s="241"/>
      <c r="HO91" s="241">
        <f>HO15</f>
        <v>0</v>
      </c>
      <c r="HP91" s="241"/>
      <c r="HQ91" s="241">
        <f>HQ15</f>
        <v>0</v>
      </c>
      <c r="HR91" s="241"/>
      <c r="HS91" s="241"/>
      <c r="HT91" s="241"/>
      <c r="HW91" s="241" t="e">
        <f>IF(HW15=0,HW90,HW15)</f>
        <v>#REF!</v>
      </c>
      <c r="HX91" s="241"/>
      <c r="HY91" s="241" t="e">
        <f>IF(OR(HY15=0,HY15="Planejado",HY15="Realizado"),IF(HY90="Atividade",VLOOKUP(HW91,'04.02_PLANEJAMENTO ATIVIDADES'!$D$9:$E$44,2,0),HY90),HY15)</f>
        <v>#REF!</v>
      </c>
      <c r="HZ91" s="241"/>
      <c r="IA91" s="241"/>
      <c r="IB91" s="241"/>
      <c r="IC91" s="241"/>
      <c r="ID91" s="241"/>
      <c r="IE91" s="241"/>
      <c r="IF91" s="241"/>
      <c r="IG91" s="241"/>
      <c r="IH91" s="241" t="str">
        <f>IF(IH15=0,IH90,IH15)</f>
        <v>5.1.2</v>
      </c>
      <c r="II91" s="241"/>
      <c r="IJ91" s="241"/>
      <c r="IK91" s="241" t="e">
        <f>IF(IK15=0,IK90,IK15)</f>
        <v>#REF!</v>
      </c>
      <c r="IL91" s="241"/>
      <c r="IM91" s="241"/>
      <c r="IN91" s="241"/>
      <c r="IO91" s="241"/>
      <c r="IP91" s="241"/>
      <c r="IQ91" s="241">
        <f>IQ15</f>
        <v>0</v>
      </c>
      <c r="IR91" s="241"/>
      <c r="IS91" s="241"/>
      <c r="IT91" s="241"/>
      <c r="IU91" s="241"/>
      <c r="IV91" s="241"/>
      <c r="IW91" s="241"/>
      <c r="IX91" s="242">
        <f>IX15</f>
        <v>0</v>
      </c>
      <c r="IY91" s="242"/>
      <c r="IZ91" s="242"/>
      <c r="JA91" s="242"/>
      <c r="JB91" s="242"/>
      <c r="JC91" s="242"/>
      <c r="JD91" s="242"/>
      <c r="JE91" s="242"/>
      <c r="JF91" s="242">
        <f>JF15</f>
        <v>0</v>
      </c>
      <c r="JG91" s="242"/>
      <c r="JH91" s="242"/>
      <c r="JI91" s="242"/>
      <c r="JJ91" s="242"/>
      <c r="JK91" s="241">
        <f>JK15</f>
        <v>0</v>
      </c>
      <c r="JL91" s="241"/>
      <c r="JM91" s="241"/>
      <c r="JN91" s="241"/>
      <c r="JO91" s="241">
        <f>JO15</f>
        <v>0</v>
      </c>
      <c r="JP91" s="241"/>
      <c r="JQ91" s="241">
        <f>JQ15</f>
        <v>0</v>
      </c>
      <c r="JR91" s="241"/>
      <c r="JS91" s="241"/>
      <c r="JT91" s="241">
        <f>JT15</f>
        <v>0</v>
      </c>
      <c r="JU91" s="241"/>
      <c r="JV91" s="241">
        <f>JV15</f>
        <v>0</v>
      </c>
      <c r="JW91" s="241"/>
      <c r="JX91" s="241"/>
      <c r="JY91" s="241"/>
      <c r="KB91" s="241" t="e">
        <f>IF(KB15=0,KB90,KB15)</f>
        <v>#REF!</v>
      </c>
      <c r="KC91" s="241"/>
      <c r="KD91" s="241" t="e">
        <f>IF(OR(KD15=0,KD15="Planejado",KD15="Realizado"),IF(KD90="Atividade",VLOOKUP(KB91,'04.02_PLANEJAMENTO ATIVIDADES'!$D$9:$E$44,2,0),KD90),KD15)</f>
        <v>#REF!</v>
      </c>
      <c r="KE91" s="241"/>
      <c r="KF91" s="241"/>
      <c r="KG91" s="241"/>
      <c r="KH91" s="241"/>
      <c r="KI91" s="241"/>
      <c r="KJ91" s="241"/>
      <c r="KK91" s="241"/>
      <c r="KL91" s="241"/>
      <c r="KM91" s="241" t="str">
        <f>IF(KM15=0,KM90,KM15)</f>
        <v>6.1.2</v>
      </c>
      <c r="KN91" s="241"/>
      <c r="KO91" s="241"/>
      <c r="KP91" s="241" t="e">
        <f>IF(KP15=0,KP90,KP15)</f>
        <v>#REF!</v>
      </c>
      <c r="KQ91" s="241"/>
      <c r="KR91" s="241"/>
      <c r="KS91" s="241"/>
      <c r="KT91" s="241"/>
      <c r="KU91" s="241"/>
      <c r="KV91" s="241">
        <f>KV15</f>
        <v>0</v>
      </c>
      <c r="KW91" s="241"/>
      <c r="KX91" s="241"/>
      <c r="KY91" s="241"/>
      <c r="KZ91" s="241"/>
      <c r="LA91" s="241"/>
      <c r="LB91" s="241"/>
      <c r="LC91" s="242">
        <f>LC15</f>
        <v>0</v>
      </c>
      <c r="LD91" s="242"/>
      <c r="LE91" s="242"/>
      <c r="LF91" s="242"/>
      <c r="LG91" s="242"/>
      <c r="LH91" s="242"/>
      <c r="LI91" s="242"/>
      <c r="LJ91" s="242"/>
      <c r="LK91" s="242">
        <f>LK15</f>
        <v>0</v>
      </c>
      <c r="LL91" s="242"/>
      <c r="LM91" s="242"/>
      <c r="LN91" s="242"/>
      <c r="LO91" s="242"/>
      <c r="LP91" s="241">
        <f>LP15</f>
        <v>0</v>
      </c>
      <c r="LQ91" s="241"/>
      <c r="LR91" s="241"/>
      <c r="LS91" s="241"/>
      <c r="LT91" s="241">
        <f>LT15</f>
        <v>0</v>
      </c>
      <c r="LU91" s="241"/>
      <c r="LV91" s="241">
        <f>LV15</f>
        <v>0</v>
      </c>
      <c r="LW91" s="241"/>
      <c r="LX91" s="241"/>
      <c r="LY91" s="241">
        <f>LY15</f>
        <v>0</v>
      </c>
      <c r="LZ91" s="241"/>
      <c r="MA91" s="241">
        <f>MA15</f>
        <v>0</v>
      </c>
      <c r="MB91" s="241"/>
      <c r="MC91" s="241"/>
      <c r="MD91" s="241"/>
      <c r="MG91" s="241" t="e">
        <f>IF(MG15=0,MG90,MG15)</f>
        <v>#REF!</v>
      </c>
      <c r="MH91" s="241"/>
      <c r="MI91" s="241" t="e">
        <f>IF(OR(MI15=0,MI15="Planejado",MI15="Realizado"),IF(MI90="Atividade",VLOOKUP(MG91,'04.02_PLANEJAMENTO ATIVIDADES'!$D$9:$E$44,2,0),MI90),MI15)</f>
        <v>#REF!</v>
      </c>
      <c r="MJ91" s="241"/>
      <c r="MK91" s="241"/>
      <c r="ML91" s="241"/>
      <c r="MM91" s="241"/>
      <c r="MN91" s="241"/>
      <c r="MO91" s="241"/>
      <c r="MP91" s="241"/>
      <c r="MQ91" s="241"/>
      <c r="MR91" s="241" t="str">
        <f>IF(MR15=0,MR90,MR15)</f>
        <v>7.1.2</v>
      </c>
      <c r="MS91" s="241"/>
      <c r="MT91" s="241"/>
      <c r="MU91" s="241" t="e">
        <f>IF(MU15=0,MU90,MU15)</f>
        <v>#REF!</v>
      </c>
      <c r="MV91" s="241"/>
      <c r="MW91" s="241"/>
      <c r="MX91" s="241"/>
      <c r="MY91" s="241"/>
      <c r="MZ91" s="241"/>
      <c r="NA91" s="241">
        <f>NA15</f>
        <v>0</v>
      </c>
      <c r="NB91" s="241"/>
      <c r="NC91" s="241"/>
      <c r="ND91" s="241"/>
      <c r="NE91" s="241"/>
      <c r="NF91" s="241"/>
      <c r="NG91" s="241"/>
      <c r="NH91" s="242">
        <f>NH15</f>
        <v>0</v>
      </c>
      <c r="NI91" s="242"/>
      <c r="NJ91" s="242"/>
      <c r="NK91" s="242"/>
      <c r="NL91" s="242"/>
      <c r="NM91" s="242"/>
      <c r="NN91" s="242"/>
      <c r="NO91" s="242"/>
      <c r="NP91" s="242">
        <f>NP15</f>
        <v>0</v>
      </c>
      <c r="NQ91" s="242"/>
      <c r="NR91" s="242"/>
      <c r="NS91" s="242"/>
      <c r="NT91" s="242"/>
      <c r="NU91" s="241">
        <f>NU15</f>
        <v>0</v>
      </c>
      <c r="NV91" s="241"/>
      <c r="NW91" s="241"/>
      <c r="NX91" s="241"/>
      <c r="NY91" s="241">
        <f>NY15</f>
        <v>0</v>
      </c>
      <c r="NZ91" s="241"/>
      <c r="OA91" s="241">
        <f>OA15</f>
        <v>0</v>
      </c>
      <c r="OB91" s="241"/>
      <c r="OC91" s="241"/>
      <c r="OD91" s="241">
        <f>OD15</f>
        <v>0</v>
      </c>
      <c r="OE91" s="241"/>
      <c r="OF91" s="241">
        <f>OF15</f>
        <v>0</v>
      </c>
      <c r="OG91" s="241"/>
      <c r="OH91" s="241"/>
      <c r="OI91" s="241"/>
      <c r="OL91" s="241" t="e">
        <f>IF(OL15=0,OL90,OL15)</f>
        <v>#REF!</v>
      </c>
      <c r="OM91" s="241"/>
      <c r="ON91" s="241" t="e">
        <f>IF(OR(ON15=0,ON15="Planejado",ON15="Realizado"),IF(ON90="Atividade",VLOOKUP(OL91,'04.02_PLANEJAMENTO ATIVIDADES'!$D$9:$E$44,2,0),ON90),ON15)</f>
        <v>#REF!</v>
      </c>
      <c r="OO91" s="241"/>
      <c r="OP91" s="241"/>
      <c r="OQ91" s="241"/>
      <c r="OR91" s="241"/>
      <c r="OS91" s="241"/>
      <c r="OT91" s="241"/>
      <c r="OU91" s="241"/>
      <c r="OV91" s="241"/>
      <c r="OW91" s="241" t="str">
        <f>IF(OW15=0,OW90,OW15)</f>
        <v>8.1.2</v>
      </c>
      <c r="OX91" s="241"/>
      <c r="OY91" s="241"/>
      <c r="OZ91" s="241" t="e">
        <f>IF(OZ15=0,OZ90,OZ15)</f>
        <v>#REF!</v>
      </c>
      <c r="PA91" s="241"/>
      <c r="PB91" s="241"/>
      <c r="PC91" s="241"/>
      <c r="PD91" s="241"/>
      <c r="PE91" s="241"/>
      <c r="PF91" s="241">
        <f>PF15</f>
        <v>0</v>
      </c>
      <c r="PG91" s="241"/>
      <c r="PH91" s="241"/>
      <c r="PI91" s="241"/>
      <c r="PJ91" s="241"/>
      <c r="PK91" s="241"/>
      <c r="PL91" s="241"/>
      <c r="PM91" s="242">
        <f>PM15</f>
        <v>0</v>
      </c>
      <c r="PN91" s="242"/>
      <c r="PO91" s="242"/>
      <c r="PP91" s="242"/>
      <c r="PQ91" s="242"/>
      <c r="PR91" s="242"/>
      <c r="PS91" s="242"/>
      <c r="PT91" s="242"/>
      <c r="PU91" s="242">
        <f>PU15</f>
        <v>0</v>
      </c>
      <c r="PV91" s="242"/>
      <c r="PW91" s="242"/>
      <c r="PX91" s="242"/>
      <c r="PY91" s="242"/>
      <c r="PZ91" s="241">
        <f>PZ15</f>
        <v>0</v>
      </c>
      <c r="QA91" s="241"/>
      <c r="QB91" s="241"/>
      <c r="QC91" s="241"/>
      <c r="QD91" s="241">
        <f>QD15</f>
        <v>0</v>
      </c>
      <c r="QE91" s="241"/>
      <c r="QF91" s="241">
        <f>QF15</f>
        <v>0</v>
      </c>
      <c r="QG91" s="241"/>
      <c r="QH91" s="241"/>
      <c r="QI91" s="241">
        <f>QI15</f>
        <v>0</v>
      </c>
      <c r="QJ91" s="241"/>
      <c r="QK91" s="241">
        <f>QK15</f>
        <v>0</v>
      </c>
      <c r="QL91" s="241"/>
      <c r="QM91" s="241"/>
      <c r="QN91" s="241"/>
      <c r="QQ91" s="241" t="e">
        <f>IF(QQ15=0,QQ90,QQ15)</f>
        <v>#REF!</v>
      </c>
      <c r="QR91" s="241"/>
      <c r="QS91" s="241" t="e">
        <f>IF(OR(QS15=0,QS15="Planejado",QS15="Realizado"),IF(QS90="Atividade",VLOOKUP(QQ91,'04.02_PLANEJAMENTO ATIVIDADES'!$D$9:$E$44,2,0),QS90),QS15)</f>
        <v>#REF!</v>
      </c>
      <c r="QT91" s="241"/>
      <c r="QU91" s="241"/>
      <c r="QV91" s="241"/>
      <c r="QW91" s="241"/>
      <c r="QX91" s="241"/>
      <c r="QY91" s="241"/>
      <c r="QZ91" s="241"/>
      <c r="RA91" s="241"/>
      <c r="RB91" s="241" t="str">
        <f>IF(RB15=0,RB90,RB15)</f>
        <v>9.1.2</v>
      </c>
      <c r="RC91" s="241"/>
      <c r="RD91" s="241"/>
      <c r="RE91" s="241" t="e">
        <f>IF(RE15=0,RE90,RE15)</f>
        <v>#REF!</v>
      </c>
      <c r="RF91" s="241"/>
      <c r="RG91" s="241"/>
      <c r="RH91" s="241"/>
      <c r="RI91" s="241"/>
      <c r="RJ91" s="241"/>
      <c r="RK91" s="241">
        <f>RK15</f>
        <v>0</v>
      </c>
      <c r="RL91" s="241"/>
      <c r="RM91" s="241"/>
      <c r="RN91" s="241"/>
      <c r="RO91" s="241"/>
      <c r="RP91" s="241"/>
      <c r="RQ91" s="241"/>
      <c r="RR91" s="242">
        <f>RR15</f>
        <v>0</v>
      </c>
      <c r="RS91" s="242"/>
      <c r="RT91" s="242"/>
      <c r="RU91" s="242"/>
      <c r="RV91" s="242"/>
      <c r="RW91" s="242"/>
      <c r="RX91" s="242"/>
      <c r="RY91" s="242"/>
      <c r="RZ91" s="242">
        <f>RZ15</f>
        <v>0</v>
      </c>
      <c r="SA91" s="242"/>
      <c r="SB91" s="242"/>
      <c r="SC91" s="242"/>
      <c r="SD91" s="242"/>
      <c r="SE91" s="241">
        <f>SE15</f>
        <v>0</v>
      </c>
      <c r="SF91" s="241"/>
      <c r="SG91" s="241"/>
      <c r="SH91" s="241"/>
      <c r="SI91" s="241">
        <f>SI15</f>
        <v>0</v>
      </c>
      <c r="SJ91" s="241"/>
      <c r="SK91" s="241">
        <f>SK15</f>
        <v>0</v>
      </c>
      <c r="SL91" s="241"/>
      <c r="SM91" s="241"/>
      <c r="SN91" s="241">
        <f>SN15</f>
        <v>0</v>
      </c>
      <c r="SO91" s="241"/>
      <c r="SP91" s="241">
        <f>SP15</f>
        <v>0</v>
      </c>
      <c r="SQ91" s="241"/>
      <c r="SR91" s="241"/>
      <c r="SS91" s="241"/>
      <c r="SV91" s="241" t="e">
        <f>IF(SV15=0,SV90,SV15)</f>
        <v>#REF!</v>
      </c>
      <c r="SW91" s="241"/>
      <c r="SX91" s="241" t="e">
        <f>IF(OR(SX15=0,SX15="Planejado",SX15="Realizado"),IF(SX90="Atividade",VLOOKUP(SV91,'04.02_PLANEJAMENTO ATIVIDADES'!$D$9:$E$44,2,0),SX90),SX15)</f>
        <v>#REF!</v>
      </c>
      <c r="SY91" s="241"/>
      <c r="SZ91" s="241"/>
      <c r="TA91" s="241"/>
      <c r="TB91" s="241"/>
      <c r="TC91" s="241"/>
      <c r="TD91" s="241"/>
      <c r="TE91" s="241"/>
      <c r="TF91" s="241"/>
      <c r="TG91" s="241" t="str">
        <f>IF(TG15=0,TG90,TG15)</f>
        <v>10.1.2</v>
      </c>
      <c r="TH91" s="241"/>
      <c r="TI91" s="241"/>
      <c r="TJ91" s="241" t="e">
        <f>IF(TJ15=0,TJ90,TJ15)</f>
        <v>#REF!</v>
      </c>
      <c r="TK91" s="241"/>
      <c r="TL91" s="241"/>
      <c r="TM91" s="241"/>
      <c r="TN91" s="241"/>
      <c r="TO91" s="241"/>
      <c r="TP91" s="241">
        <f>TP15</f>
        <v>0</v>
      </c>
      <c r="TQ91" s="241"/>
      <c r="TR91" s="241"/>
      <c r="TS91" s="241"/>
      <c r="TT91" s="241"/>
      <c r="TU91" s="241"/>
      <c r="TV91" s="241"/>
      <c r="TW91" s="242">
        <f>TW15</f>
        <v>0</v>
      </c>
      <c r="TX91" s="242"/>
      <c r="TY91" s="242"/>
      <c r="TZ91" s="242"/>
      <c r="UA91" s="242"/>
      <c r="UB91" s="242"/>
      <c r="UC91" s="242"/>
      <c r="UD91" s="242"/>
      <c r="UE91" s="242">
        <f>UE15</f>
        <v>0</v>
      </c>
      <c r="UF91" s="242"/>
      <c r="UG91" s="242"/>
      <c r="UH91" s="242"/>
      <c r="UI91" s="242"/>
      <c r="UJ91" s="241">
        <f>UJ15</f>
        <v>0</v>
      </c>
      <c r="UK91" s="241"/>
      <c r="UL91" s="241"/>
      <c r="UM91" s="241"/>
      <c r="UN91" s="241">
        <f>UN15</f>
        <v>0</v>
      </c>
      <c r="UO91" s="241"/>
      <c r="UP91" s="241">
        <f>UP15</f>
        <v>0</v>
      </c>
      <c r="UQ91" s="241"/>
      <c r="UR91" s="241"/>
      <c r="US91" s="241">
        <f>US15</f>
        <v>0</v>
      </c>
      <c r="UT91" s="241"/>
      <c r="UU91" s="241">
        <f>UU15</f>
        <v>0</v>
      </c>
      <c r="UV91" s="241"/>
      <c r="UW91" s="241"/>
      <c r="UX91" s="241"/>
      <c r="VA91" s="241" t="e">
        <f>IF(VA15=0,VA90,VA15)</f>
        <v>#REF!</v>
      </c>
      <c r="VB91" s="241"/>
      <c r="VC91" s="241" t="e">
        <f>IF(OR(VC15=0,VC15="Planejado",VC15="Realizado"),IF(VC90="Atividade",VLOOKUP(VA91,'04.02_PLANEJAMENTO ATIVIDADES'!$D$9:$E$44,2,0),VC90),VC15)</f>
        <v>#REF!</v>
      </c>
      <c r="VD91" s="241"/>
      <c r="VE91" s="241"/>
      <c r="VF91" s="241"/>
      <c r="VG91" s="241"/>
      <c r="VH91" s="241"/>
      <c r="VI91" s="241"/>
      <c r="VJ91" s="241"/>
      <c r="VK91" s="241"/>
      <c r="VL91" s="241" t="str">
        <f>IF(VL15=0,VL90,VL15)</f>
        <v>11.1.2</v>
      </c>
      <c r="VM91" s="241"/>
      <c r="VN91" s="241"/>
      <c r="VO91" s="241" t="e">
        <f>IF(VO15=0,VO90,VO15)</f>
        <v>#REF!</v>
      </c>
      <c r="VP91" s="241"/>
      <c r="VQ91" s="241"/>
      <c r="VR91" s="241"/>
      <c r="VS91" s="241"/>
      <c r="VT91" s="241"/>
      <c r="VU91" s="241">
        <f>VU15</f>
        <v>0</v>
      </c>
      <c r="VV91" s="241"/>
      <c r="VW91" s="241"/>
      <c r="VX91" s="241"/>
      <c r="VY91" s="241"/>
      <c r="VZ91" s="241"/>
      <c r="WA91" s="241"/>
      <c r="WB91" s="242">
        <f>WB15</f>
        <v>0</v>
      </c>
      <c r="WC91" s="242"/>
      <c r="WD91" s="242"/>
      <c r="WE91" s="242"/>
      <c r="WF91" s="242"/>
      <c r="WG91" s="242"/>
      <c r="WH91" s="242"/>
      <c r="WI91" s="242"/>
      <c r="WJ91" s="242">
        <f>WJ15</f>
        <v>0</v>
      </c>
      <c r="WK91" s="242"/>
      <c r="WL91" s="242"/>
      <c r="WM91" s="242"/>
      <c r="WN91" s="242"/>
      <c r="WO91" s="241">
        <f>WO15</f>
        <v>0</v>
      </c>
      <c r="WP91" s="241"/>
      <c r="WQ91" s="241"/>
      <c r="WR91" s="241"/>
      <c r="WS91" s="241">
        <f>WS15</f>
        <v>0</v>
      </c>
      <c r="WT91" s="241"/>
      <c r="WU91" s="241">
        <f>WU15</f>
        <v>0</v>
      </c>
      <c r="WV91" s="241"/>
      <c r="WW91" s="241"/>
      <c r="WX91" s="241">
        <f>WX15</f>
        <v>0</v>
      </c>
      <c r="WY91" s="241"/>
      <c r="WZ91" s="241">
        <f>WZ15</f>
        <v>0</v>
      </c>
      <c r="XA91" s="241"/>
      <c r="XB91" s="241"/>
      <c r="XC91" s="241"/>
      <c r="XF91" s="241" t="e">
        <f>IF(XF15=0,XF90,XF15)</f>
        <v>#REF!</v>
      </c>
      <c r="XG91" s="241"/>
      <c r="XH91" s="241" t="e">
        <f>IF(OR(XH15=0,XH15="Planejado",XH15="Realizado"),IF(XH90="Atividade",VLOOKUP(XF91,'04.02_PLANEJAMENTO ATIVIDADES'!$D$9:$E$44,2,0),XH90),XH15)</f>
        <v>#REF!</v>
      </c>
      <c r="XI91" s="241"/>
      <c r="XJ91" s="241"/>
      <c r="XK91" s="241"/>
      <c r="XL91" s="241"/>
      <c r="XM91" s="241"/>
      <c r="XN91" s="241"/>
      <c r="XO91" s="241"/>
      <c r="XP91" s="241"/>
      <c r="XQ91" s="241" t="str">
        <f>IF(XQ15=0,XQ90,XQ15)</f>
        <v/>
      </c>
      <c r="XR91" s="241"/>
      <c r="XS91" s="241"/>
      <c r="XT91" s="241" t="e">
        <f>IF(XT15=0,XT90,XT15)</f>
        <v>#REF!</v>
      </c>
      <c r="XU91" s="241"/>
      <c r="XV91" s="241"/>
      <c r="XW91" s="241"/>
      <c r="XX91" s="241"/>
      <c r="XY91" s="241"/>
      <c r="XZ91" s="241">
        <f>XZ15</f>
        <v>0</v>
      </c>
      <c r="YA91" s="241"/>
      <c r="YB91" s="241"/>
      <c r="YC91" s="241"/>
      <c r="YD91" s="241"/>
      <c r="YE91" s="241"/>
      <c r="YF91" s="241"/>
      <c r="YG91" s="242">
        <f>YG15</f>
        <v>0</v>
      </c>
      <c r="YH91" s="242"/>
      <c r="YI91" s="242"/>
      <c r="YJ91" s="242"/>
      <c r="YK91" s="242"/>
      <c r="YL91" s="242"/>
      <c r="YM91" s="242"/>
      <c r="YN91" s="242"/>
      <c r="YO91" s="242">
        <f>YO15</f>
        <v>0</v>
      </c>
      <c r="YP91" s="242"/>
      <c r="YQ91" s="242"/>
      <c r="YR91" s="242"/>
      <c r="YS91" s="242"/>
      <c r="YT91" s="241">
        <f>YT15</f>
        <v>0</v>
      </c>
      <c r="YU91" s="241"/>
      <c r="YV91" s="241"/>
      <c r="YW91" s="241"/>
      <c r="YX91" s="241">
        <f>YX15</f>
        <v>0</v>
      </c>
      <c r="YY91" s="241"/>
      <c r="YZ91" s="241">
        <f>YZ15</f>
        <v>0</v>
      </c>
      <c r="ZA91" s="241"/>
      <c r="ZB91" s="241"/>
      <c r="ZC91" s="241">
        <f>ZC15</f>
        <v>0</v>
      </c>
      <c r="ZD91" s="241"/>
      <c r="ZE91" s="241">
        <f>ZE15</f>
        <v>0</v>
      </c>
      <c r="ZF91" s="241"/>
      <c r="ZG91" s="241"/>
      <c r="ZH91" s="241"/>
    </row>
    <row r="92" spans="3:684" ht="10.15" hidden="1" customHeight="1" x14ac:dyDescent="0.25">
      <c r="C92" s="241" t="e">
        <f>IF(#REF!=0,C91,#REF!)</f>
        <v>#REF!</v>
      </c>
      <c r="D92" s="241"/>
      <c r="E92" s="241" t="e">
        <f>IF(OR(#REF!=0,#REF!="Planejado",#REF!="Realizado"),IF(E91="Atividade",VLOOKUP(C92,'04.02_PLANEJAMENTO ATIVIDADES'!$D$9:$E$44,2,0),E91),#REF!)</f>
        <v>#REF!</v>
      </c>
      <c r="F92" s="241"/>
      <c r="G92" s="241"/>
      <c r="H92" s="241"/>
      <c r="I92" s="241"/>
      <c r="J92" s="241"/>
      <c r="K92" s="241"/>
      <c r="L92" s="241"/>
      <c r="M92" s="241"/>
      <c r="N92" s="241" t="e">
        <f>IF(#REF!=0,N91,#REF!)</f>
        <v>#REF!</v>
      </c>
      <c r="O92" s="241"/>
      <c r="P92" s="241"/>
      <c r="Q92" s="241" t="e">
        <f>IF(#REF!=0,Q91,#REF!)</f>
        <v>#REF!</v>
      </c>
      <c r="R92" s="241"/>
      <c r="S92" s="241"/>
      <c r="T92" s="241"/>
      <c r="U92" s="241"/>
      <c r="V92" s="241"/>
      <c r="W92" s="241" t="e">
        <f>#REF!</f>
        <v>#REF!</v>
      </c>
      <c r="X92" s="241"/>
      <c r="Y92" s="241"/>
      <c r="Z92" s="241"/>
      <c r="AA92" s="241"/>
      <c r="AB92" s="241"/>
      <c r="AC92" s="241"/>
      <c r="AD92" s="242" t="e">
        <f>#REF!</f>
        <v>#REF!</v>
      </c>
      <c r="AE92" s="242"/>
      <c r="AF92" s="242"/>
      <c r="AG92" s="242"/>
      <c r="AH92" s="242"/>
      <c r="AI92" s="242"/>
      <c r="AJ92" s="242"/>
      <c r="AK92" s="242"/>
      <c r="AL92" s="242" t="e">
        <f>#REF!</f>
        <v>#REF!</v>
      </c>
      <c r="AM92" s="242"/>
      <c r="AN92" s="242"/>
      <c r="AO92" s="242"/>
      <c r="AP92" s="242"/>
      <c r="AQ92" s="241" t="e">
        <f>#REF!</f>
        <v>#REF!</v>
      </c>
      <c r="AR92" s="241"/>
      <c r="AS92" s="241"/>
      <c r="AT92" s="241"/>
      <c r="AU92" s="241" t="e">
        <f>#REF!</f>
        <v>#REF!</v>
      </c>
      <c r="AV92" s="241"/>
      <c r="AW92" s="241" t="e">
        <f>#REF!</f>
        <v>#REF!</v>
      </c>
      <c r="AX92" s="241"/>
      <c r="AY92" s="241"/>
      <c r="AZ92" s="241" t="e">
        <f>#REF!</f>
        <v>#REF!</v>
      </c>
      <c r="BA92" s="241"/>
      <c r="BB92" s="241" t="e">
        <f>#REF!</f>
        <v>#REF!</v>
      </c>
      <c r="BC92" s="241"/>
      <c r="BD92" s="241"/>
      <c r="BE92" s="241"/>
      <c r="BH92" s="241" t="e">
        <f>IF(#REF!=0,BH91,#REF!)</f>
        <v>#REF!</v>
      </c>
      <c r="BI92" s="241"/>
      <c r="BJ92" s="241" t="e">
        <f>IF(OR(#REF!=0,#REF!="Planejado",#REF!="Realizado"),IF(BJ91="Atividade",VLOOKUP(BH92,'04.02_PLANEJAMENTO ATIVIDADES'!$D$9:$E$44,2,0),BJ91),#REF!)</f>
        <v>#REF!</v>
      </c>
      <c r="BK92" s="241"/>
      <c r="BL92" s="241"/>
      <c r="BM92" s="241"/>
      <c r="BN92" s="241"/>
      <c r="BO92" s="241"/>
      <c r="BP92" s="241"/>
      <c r="BQ92" s="241"/>
      <c r="BR92" s="241"/>
      <c r="BS92" s="241" t="e">
        <f>IF(#REF!=0,BS91,#REF!)</f>
        <v>#REF!</v>
      </c>
      <c r="BT92" s="241"/>
      <c r="BU92" s="241"/>
      <c r="BV92" s="241" t="e">
        <f>IF(#REF!=0,BV91,#REF!)</f>
        <v>#REF!</v>
      </c>
      <c r="BW92" s="241"/>
      <c r="BX92" s="241"/>
      <c r="BY92" s="241"/>
      <c r="BZ92" s="241"/>
      <c r="CA92" s="241"/>
      <c r="CB92" s="241" t="e">
        <f>#REF!</f>
        <v>#REF!</v>
      </c>
      <c r="CC92" s="241"/>
      <c r="CD92" s="241"/>
      <c r="CE92" s="241"/>
      <c r="CF92" s="241"/>
      <c r="CG92" s="241"/>
      <c r="CH92" s="241"/>
      <c r="CI92" s="242" t="e">
        <f>#REF!</f>
        <v>#REF!</v>
      </c>
      <c r="CJ92" s="242"/>
      <c r="CK92" s="242"/>
      <c r="CL92" s="242"/>
      <c r="CM92" s="242"/>
      <c r="CN92" s="242"/>
      <c r="CO92" s="242"/>
      <c r="CP92" s="242"/>
      <c r="CQ92" s="242" t="e">
        <f>#REF!</f>
        <v>#REF!</v>
      </c>
      <c r="CR92" s="242"/>
      <c r="CS92" s="242"/>
      <c r="CT92" s="242"/>
      <c r="CU92" s="242"/>
      <c r="CV92" s="241" t="e">
        <f>#REF!</f>
        <v>#REF!</v>
      </c>
      <c r="CW92" s="241"/>
      <c r="CX92" s="241"/>
      <c r="CY92" s="241"/>
      <c r="CZ92" s="241" t="e">
        <f>#REF!</f>
        <v>#REF!</v>
      </c>
      <c r="DA92" s="241"/>
      <c r="DB92" s="241" t="e">
        <f>#REF!</f>
        <v>#REF!</v>
      </c>
      <c r="DC92" s="241"/>
      <c r="DD92" s="241"/>
      <c r="DE92" s="241" t="e">
        <f>#REF!</f>
        <v>#REF!</v>
      </c>
      <c r="DF92" s="241"/>
      <c r="DG92" s="241" t="e">
        <f>#REF!</f>
        <v>#REF!</v>
      </c>
      <c r="DH92" s="241"/>
      <c r="DI92" s="241"/>
      <c r="DJ92" s="241"/>
      <c r="DM92" s="241" t="e">
        <f>IF(#REF!=0,DM91,#REF!)</f>
        <v>#REF!</v>
      </c>
      <c r="DN92" s="241"/>
      <c r="DO92" s="241" t="e">
        <f>IF(OR(#REF!=0,#REF!="Planejado",#REF!="Realizado"),IF(DO91="Atividade",VLOOKUP(DM92,'04.02_PLANEJAMENTO ATIVIDADES'!$D$9:$E$44,2,0),DO91),#REF!)</f>
        <v>#REF!</v>
      </c>
      <c r="DP92" s="241"/>
      <c r="DQ92" s="241"/>
      <c r="DR92" s="241"/>
      <c r="DS92" s="241"/>
      <c r="DT92" s="241"/>
      <c r="DU92" s="241"/>
      <c r="DV92" s="241"/>
      <c r="DW92" s="241"/>
      <c r="DX92" s="241" t="e">
        <f>IF(#REF!=0,DX91,#REF!)</f>
        <v>#REF!</v>
      </c>
      <c r="DY92" s="241"/>
      <c r="DZ92" s="241"/>
      <c r="EA92" s="241" t="e">
        <f>IF(#REF!=0,EA91,#REF!)</f>
        <v>#REF!</v>
      </c>
      <c r="EB92" s="241"/>
      <c r="EC92" s="241"/>
      <c r="ED92" s="241"/>
      <c r="EE92" s="241"/>
      <c r="EF92" s="241"/>
      <c r="EG92" s="241" t="e">
        <f>#REF!</f>
        <v>#REF!</v>
      </c>
      <c r="EH92" s="241"/>
      <c r="EI92" s="241"/>
      <c r="EJ92" s="241"/>
      <c r="EK92" s="241"/>
      <c r="EL92" s="241"/>
      <c r="EM92" s="241"/>
      <c r="EN92" s="242" t="e">
        <f>#REF!</f>
        <v>#REF!</v>
      </c>
      <c r="EO92" s="242"/>
      <c r="EP92" s="242"/>
      <c r="EQ92" s="242"/>
      <c r="ER92" s="242"/>
      <c r="ES92" s="242"/>
      <c r="ET92" s="242"/>
      <c r="EU92" s="242"/>
      <c r="EV92" s="242" t="e">
        <f>#REF!</f>
        <v>#REF!</v>
      </c>
      <c r="EW92" s="242"/>
      <c r="EX92" s="242"/>
      <c r="EY92" s="242"/>
      <c r="EZ92" s="242"/>
      <c r="FA92" s="241" t="e">
        <f>#REF!</f>
        <v>#REF!</v>
      </c>
      <c r="FB92" s="241"/>
      <c r="FC92" s="241"/>
      <c r="FD92" s="241"/>
      <c r="FE92" s="241" t="e">
        <f>#REF!</f>
        <v>#REF!</v>
      </c>
      <c r="FF92" s="241"/>
      <c r="FG92" s="241" t="e">
        <f>#REF!</f>
        <v>#REF!</v>
      </c>
      <c r="FH92" s="241"/>
      <c r="FI92" s="241"/>
      <c r="FJ92" s="241" t="e">
        <f>#REF!</f>
        <v>#REF!</v>
      </c>
      <c r="FK92" s="241"/>
      <c r="FL92" s="241" t="e">
        <f>#REF!</f>
        <v>#REF!</v>
      </c>
      <c r="FM92" s="241"/>
      <c r="FN92" s="241"/>
      <c r="FO92" s="241"/>
      <c r="FR92" s="241" t="e">
        <f>IF(#REF!=0,FR91,#REF!)</f>
        <v>#REF!</v>
      </c>
      <c r="FS92" s="241"/>
      <c r="FT92" s="241" t="e">
        <f>IF(OR(#REF!=0,#REF!="Planejado",#REF!="Realizado"),IF(FT91="Atividade",VLOOKUP(FR92,'04.02_PLANEJAMENTO ATIVIDADES'!$D$9:$E$44,2,0),FT91),#REF!)</f>
        <v>#REF!</v>
      </c>
      <c r="FU92" s="241"/>
      <c r="FV92" s="241"/>
      <c r="FW92" s="241"/>
      <c r="FX92" s="241"/>
      <c r="FY92" s="241"/>
      <c r="FZ92" s="241"/>
      <c r="GA92" s="241"/>
      <c r="GB92" s="241"/>
      <c r="GC92" s="241" t="e">
        <f>IF(#REF!=0,GC91,#REF!)</f>
        <v>#REF!</v>
      </c>
      <c r="GD92" s="241"/>
      <c r="GE92" s="241"/>
      <c r="GF92" s="241" t="e">
        <f>IF(#REF!=0,GF91,#REF!)</f>
        <v>#REF!</v>
      </c>
      <c r="GG92" s="241"/>
      <c r="GH92" s="241"/>
      <c r="GI92" s="241"/>
      <c r="GJ92" s="241"/>
      <c r="GK92" s="241"/>
      <c r="GL92" s="241" t="e">
        <f>#REF!</f>
        <v>#REF!</v>
      </c>
      <c r="GM92" s="241"/>
      <c r="GN92" s="241"/>
      <c r="GO92" s="241"/>
      <c r="GP92" s="241"/>
      <c r="GQ92" s="241"/>
      <c r="GR92" s="241"/>
      <c r="GS92" s="242" t="e">
        <f>#REF!</f>
        <v>#REF!</v>
      </c>
      <c r="GT92" s="242"/>
      <c r="GU92" s="242"/>
      <c r="GV92" s="242"/>
      <c r="GW92" s="242"/>
      <c r="GX92" s="242"/>
      <c r="GY92" s="242"/>
      <c r="GZ92" s="242"/>
      <c r="HA92" s="242" t="e">
        <f>#REF!</f>
        <v>#REF!</v>
      </c>
      <c r="HB92" s="242"/>
      <c r="HC92" s="242"/>
      <c r="HD92" s="242"/>
      <c r="HE92" s="242"/>
      <c r="HF92" s="241" t="e">
        <f>#REF!</f>
        <v>#REF!</v>
      </c>
      <c r="HG92" s="241"/>
      <c r="HH92" s="241"/>
      <c r="HI92" s="241"/>
      <c r="HJ92" s="241" t="e">
        <f>#REF!</f>
        <v>#REF!</v>
      </c>
      <c r="HK92" s="241"/>
      <c r="HL92" s="241" t="e">
        <f>#REF!</f>
        <v>#REF!</v>
      </c>
      <c r="HM92" s="241"/>
      <c r="HN92" s="241"/>
      <c r="HO92" s="241" t="e">
        <f>#REF!</f>
        <v>#REF!</v>
      </c>
      <c r="HP92" s="241"/>
      <c r="HQ92" s="241" t="e">
        <f>#REF!</f>
        <v>#REF!</v>
      </c>
      <c r="HR92" s="241"/>
      <c r="HS92" s="241"/>
      <c r="HT92" s="241"/>
      <c r="HW92" s="241" t="e">
        <f>IF(#REF!=0,HW91,#REF!)</f>
        <v>#REF!</v>
      </c>
      <c r="HX92" s="241"/>
      <c r="HY92" s="241" t="e">
        <f>IF(OR(#REF!=0,#REF!="Planejado",#REF!="Realizado"),IF(HY91="Atividade",VLOOKUP(HW92,'04.02_PLANEJAMENTO ATIVIDADES'!$D$9:$E$44,2,0),HY91),#REF!)</f>
        <v>#REF!</v>
      </c>
      <c r="HZ92" s="241"/>
      <c r="IA92" s="241"/>
      <c r="IB92" s="241"/>
      <c r="IC92" s="241"/>
      <c r="ID92" s="241"/>
      <c r="IE92" s="241"/>
      <c r="IF92" s="241"/>
      <c r="IG92" s="241"/>
      <c r="IH92" s="241" t="e">
        <f>IF(#REF!=0,IH91,#REF!)</f>
        <v>#REF!</v>
      </c>
      <c r="II92" s="241"/>
      <c r="IJ92" s="241"/>
      <c r="IK92" s="241" t="e">
        <f>IF(#REF!=0,IK91,#REF!)</f>
        <v>#REF!</v>
      </c>
      <c r="IL92" s="241"/>
      <c r="IM92" s="241"/>
      <c r="IN92" s="241"/>
      <c r="IO92" s="241"/>
      <c r="IP92" s="241"/>
      <c r="IQ92" s="241" t="e">
        <f>#REF!</f>
        <v>#REF!</v>
      </c>
      <c r="IR92" s="241"/>
      <c r="IS92" s="241"/>
      <c r="IT92" s="241"/>
      <c r="IU92" s="241"/>
      <c r="IV92" s="241"/>
      <c r="IW92" s="241"/>
      <c r="IX92" s="242" t="e">
        <f>#REF!</f>
        <v>#REF!</v>
      </c>
      <c r="IY92" s="242"/>
      <c r="IZ92" s="242"/>
      <c r="JA92" s="242"/>
      <c r="JB92" s="242"/>
      <c r="JC92" s="242"/>
      <c r="JD92" s="242"/>
      <c r="JE92" s="242"/>
      <c r="JF92" s="242" t="e">
        <f>#REF!</f>
        <v>#REF!</v>
      </c>
      <c r="JG92" s="242"/>
      <c r="JH92" s="242"/>
      <c r="JI92" s="242"/>
      <c r="JJ92" s="242"/>
      <c r="JK92" s="241" t="e">
        <f>#REF!</f>
        <v>#REF!</v>
      </c>
      <c r="JL92" s="241"/>
      <c r="JM92" s="241"/>
      <c r="JN92" s="241"/>
      <c r="JO92" s="241" t="e">
        <f>#REF!</f>
        <v>#REF!</v>
      </c>
      <c r="JP92" s="241"/>
      <c r="JQ92" s="241" t="e">
        <f>#REF!</f>
        <v>#REF!</v>
      </c>
      <c r="JR92" s="241"/>
      <c r="JS92" s="241"/>
      <c r="JT92" s="241" t="e">
        <f>#REF!</f>
        <v>#REF!</v>
      </c>
      <c r="JU92" s="241"/>
      <c r="JV92" s="241" t="e">
        <f>#REF!</f>
        <v>#REF!</v>
      </c>
      <c r="JW92" s="241"/>
      <c r="JX92" s="241"/>
      <c r="JY92" s="241"/>
      <c r="KB92" s="241" t="e">
        <f>IF(#REF!=0,KB91,#REF!)</f>
        <v>#REF!</v>
      </c>
      <c r="KC92" s="241"/>
      <c r="KD92" s="241" t="e">
        <f>IF(OR(#REF!=0,#REF!="Planejado",#REF!="Realizado"),IF(KD91="Atividade",VLOOKUP(KB92,'04.02_PLANEJAMENTO ATIVIDADES'!$D$9:$E$44,2,0),KD91),#REF!)</f>
        <v>#REF!</v>
      </c>
      <c r="KE92" s="241"/>
      <c r="KF92" s="241"/>
      <c r="KG92" s="241"/>
      <c r="KH92" s="241"/>
      <c r="KI92" s="241"/>
      <c r="KJ92" s="241"/>
      <c r="KK92" s="241"/>
      <c r="KL92" s="241"/>
      <c r="KM92" s="241" t="e">
        <f>IF(#REF!=0,KM91,#REF!)</f>
        <v>#REF!</v>
      </c>
      <c r="KN92" s="241"/>
      <c r="KO92" s="241"/>
      <c r="KP92" s="241" t="e">
        <f>IF(#REF!=0,KP91,#REF!)</f>
        <v>#REF!</v>
      </c>
      <c r="KQ92" s="241"/>
      <c r="KR92" s="241"/>
      <c r="KS92" s="241"/>
      <c r="KT92" s="241"/>
      <c r="KU92" s="241"/>
      <c r="KV92" s="241" t="e">
        <f>#REF!</f>
        <v>#REF!</v>
      </c>
      <c r="KW92" s="241"/>
      <c r="KX92" s="241"/>
      <c r="KY92" s="241"/>
      <c r="KZ92" s="241"/>
      <c r="LA92" s="241"/>
      <c r="LB92" s="241"/>
      <c r="LC92" s="242" t="e">
        <f>#REF!</f>
        <v>#REF!</v>
      </c>
      <c r="LD92" s="242"/>
      <c r="LE92" s="242"/>
      <c r="LF92" s="242"/>
      <c r="LG92" s="242"/>
      <c r="LH92" s="242"/>
      <c r="LI92" s="242"/>
      <c r="LJ92" s="242"/>
      <c r="LK92" s="242" t="e">
        <f>#REF!</f>
        <v>#REF!</v>
      </c>
      <c r="LL92" s="242"/>
      <c r="LM92" s="242"/>
      <c r="LN92" s="242"/>
      <c r="LO92" s="242"/>
      <c r="LP92" s="241" t="e">
        <f>#REF!</f>
        <v>#REF!</v>
      </c>
      <c r="LQ92" s="241"/>
      <c r="LR92" s="241"/>
      <c r="LS92" s="241"/>
      <c r="LT92" s="241" t="e">
        <f>#REF!</f>
        <v>#REF!</v>
      </c>
      <c r="LU92" s="241"/>
      <c r="LV92" s="241" t="e">
        <f>#REF!</f>
        <v>#REF!</v>
      </c>
      <c r="LW92" s="241"/>
      <c r="LX92" s="241"/>
      <c r="LY92" s="241" t="e">
        <f>#REF!</f>
        <v>#REF!</v>
      </c>
      <c r="LZ92" s="241"/>
      <c r="MA92" s="241" t="e">
        <f>#REF!</f>
        <v>#REF!</v>
      </c>
      <c r="MB92" s="241"/>
      <c r="MC92" s="241"/>
      <c r="MD92" s="241"/>
      <c r="MG92" s="241" t="e">
        <f>IF(#REF!=0,MG91,#REF!)</f>
        <v>#REF!</v>
      </c>
      <c r="MH92" s="241"/>
      <c r="MI92" s="241" t="e">
        <f>IF(OR(#REF!=0,#REF!="Planejado",#REF!="Realizado"),IF(MI91="Atividade",VLOOKUP(MG92,'04.02_PLANEJAMENTO ATIVIDADES'!$D$9:$E$44,2,0),MI91),#REF!)</f>
        <v>#REF!</v>
      </c>
      <c r="MJ92" s="241"/>
      <c r="MK92" s="241"/>
      <c r="ML92" s="241"/>
      <c r="MM92" s="241"/>
      <c r="MN92" s="241"/>
      <c r="MO92" s="241"/>
      <c r="MP92" s="241"/>
      <c r="MQ92" s="241"/>
      <c r="MR92" s="241" t="e">
        <f>IF(#REF!=0,MR91,#REF!)</f>
        <v>#REF!</v>
      </c>
      <c r="MS92" s="241"/>
      <c r="MT92" s="241"/>
      <c r="MU92" s="241" t="e">
        <f>IF(#REF!=0,MU91,#REF!)</f>
        <v>#REF!</v>
      </c>
      <c r="MV92" s="241"/>
      <c r="MW92" s="241"/>
      <c r="MX92" s="241"/>
      <c r="MY92" s="241"/>
      <c r="MZ92" s="241"/>
      <c r="NA92" s="241" t="e">
        <f>#REF!</f>
        <v>#REF!</v>
      </c>
      <c r="NB92" s="241"/>
      <c r="NC92" s="241"/>
      <c r="ND92" s="241"/>
      <c r="NE92" s="241"/>
      <c r="NF92" s="241"/>
      <c r="NG92" s="241"/>
      <c r="NH92" s="242" t="e">
        <f>#REF!</f>
        <v>#REF!</v>
      </c>
      <c r="NI92" s="242"/>
      <c r="NJ92" s="242"/>
      <c r="NK92" s="242"/>
      <c r="NL92" s="242"/>
      <c r="NM92" s="242"/>
      <c r="NN92" s="242"/>
      <c r="NO92" s="242"/>
      <c r="NP92" s="242" t="e">
        <f>#REF!</f>
        <v>#REF!</v>
      </c>
      <c r="NQ92" s="242"/>
      <c r="NR92" s="242"/>
      <c r="NS92" s="242"/>
      <c r="NT92" s="242"/>
      <c r="NU92" s="241" t="e">
        <f>#REF!</f>
        <v>#REF!</v>
      </c>
      <c r="NV92" s="241"/>
      <c r="NW92" s="241"/>
      <c r="NX92" s="241"/>
      <c r="NY92" s="241" t="e">
        <f>#REF!</f>
        <v>#REF!</v>
      </c>
      <c r="NZ92" s="241"/>
      <c r="OA92" s="241" t="e">
        <f>#REF!</f>
        <v>#REF!</v>
      </c>
      <c r="OB92" s="241"/>
      <c r="OC92" s="241"/>
      <c r="OD92" s="241" t="e">
        <f>#REF!</f>
        <v>#REF!</v>
      </c>
      <c r="OE92" s="241"/>
      <c r="OF92" s="241" t="e">
        <f>#REF!</f>
        <v>#REF!</v>
      </c>
      <c r="OG92" s="241"/>
      <c r="OH92" s="241"/>
      <c r="OI92" s="241"/>
      <c r="OL92" s="241" t="e">
        <f>IF(#REF!=0,OL91,#REF!)</f>
        <v>#REF!</v>
      </c>
      <c r="OM92" s="241"/>
      <c r="ON92" s="241" t="e">
        <f>IF(OR(#REF!=0,#REF!="Planejado",#REF!="Realizado"),IF(ON91="Atividade",VLOOKUP(OL92,'04.02_PLANEJAMENTO ATIVIDADES'!$D$9:$E$44,2,0),ON91),#REF!)</f>
        <v>#REF!</v>
      </c>
      <c r="OO92" s="241"/>
      <c r="OP92" s="241"/>
      <c r="OQ92" s="241"/>
      <c r="OR92" s="241"/>
      <c r="OS92" s="241"/>
      <c r="OT92" s="241"/>
      <c r="OU92" s="241"/>
      <c r="OV92" s="241"/>
      <c r="OW92" s="241" t="e">
        <f>IF(#REF!=0,OW91,#REF!)</f>
        <v>#REF!</v>
      </c>
      <c r="OX92" s="241"/>
      <c r="OY92" s="241"/>
      <c r="OZ92" s="241" t="e">
        <f>IF(#REF!=0,OZ91,#REF!)</f>
        <v>#REF!</v>
      </c>
      <c r="PA92" s="241"/>
      <c r="PB92" s="241"/>
      <c r="PC92" s="241"/>
      <c r="PD92" s="241"/>
      <c r="PE92" s="241"/>
      <c r="PF92" s="241" t="e">
        <f>#REF!</f>
        <v>#REF!</v>
      </c>
      <c r="PG92" s="241"/>
      <c r="PH92" s="241"/>
      <c r="PI92" s="241"/>
      <c r="PJ92" s="241"/>
      <c r="PK92" s="241"/>
      <c r="PL92" s="241"/>
      <c r="PM92" s="242" t="e">
        <f>#REF!</f>
        <v>#REF!</v>
      </c>
      <c r="PN92" s="242"/>
      <c r="PO92" s="242"/>
      <c r="PP92" s="242"/>
      <c r="PQ92" s="242"/>
      <c r="PR92" s="242"/>
      <c r="PS92" s="242"/>
      <c r="PT92" s="242"/>
      <c r="PU92" s="242" t="e">
        <f>#REF!</f>
        <v>#REF!</v>
      </c>
      <c r="PV92" s="242"/>
      <c r="PW92" s="242"/>
      <c r="PX92" s="242"/>
      <c r="PY92" s="242"/>
      <c r="PZ92" s="241" t="e">
        <f>#REF!</f>
        <v>#REF!</v>
      </c>
      <c r="QA92" s="241"/>
      <c r="QB92" s="241"/>
      <c r="QC92" s="241"/>
      <c r="QD92" s="241" t="e">
        <f>#REF!</f>
        <v>#REF!</v>
      </c>
      <c r="QE92" s="241"/>
      <c r="QF92" s="241" t="e">
        <f>#REF!</f>
        <v>#REF!</v>
      </c>
      <c r="QG92" s="241"/>
      <c r="QH92" s="241"/>
      <c r="QI92" s="241" t="e">
        <f>#REF!</f>
        <v>#REF!</v>
      </c>
      <c r="QJ92" s="241"/>
      <c r="QK92" s="241" t="e">
        <f>#REF!</f>
        <v>#REF!</v>
      </c>
      <c r="QL92" s="241"/>
      <c r="QM92" s="241"/>
      <c r="QN92" s="241"/>
      <c r="QQ92" s="241" t="e">
        <f>IF(#REF!=0,QQ91,#REF!)</f>
        <v>#REF!</v>
      </c>
      <c r="QR92" s="241"/>
      <c r="QS92" s="241" t="e">
        <f>IF(OR(#REF!=0,#REF!="Planejado",#REF!="Realizado"),IF(QS91="Atividade",VLOOKUP(QQ92,'04.02_PLANEJAMENTO ATIVIDADES'!$D$9:$E$44,2,0),QS91),#REF!)</f>
        <v>#REF!</v>
      </c>
      <c r="QT92" s="241"/>
      <c r="QU92" s="241"/>
      <c r="QV92" s="241"/>
      <c r="QW92" s="241"/>
      <c r="QX92" s="241"/>
      <c r="QY92" s="241"/>
      <c r="QZ92" s="241"/>
      <c r="RA92" s="241"/>
      <c r="RB92" s="241" t="e">
        <f>IF(#REF!=0,RB91,#REF!)</f>
        <v>#REF!</v>
      </c>
      <c r="RC92" s="241"/>
      <c r="RD92" s="241"/>
      <c r="RE92" s="241" t="e">
        <f>IF(#REF!=0,RE91,#REF!)</f>
        <v>#REF!</v>
      </c>
      <c r="RF92" s="241"/>
      <c r="RG92" s="241"/>
      <c r="RH92" s="241"/>
      <c r="RI92" s="241"/>
      <c r="RJ92" s="241"/>
      <c r="RK92" s="241" t="e">
        <f>#REF!</f>
        <v>#REF!</v>
      </c>
      <c r="RL92" s="241"/>
      <c r="RM92" s="241"/>
      <c r="RN92" s="241"/>
      <c r="RO92" s="241"/>
      <c r="RP92" s="241"/>
      <c r="RQ92" s="241"/>
      <c r="RR92" s="242" t="e">
        <f>#REF!</f>
        <v>#REF!</v>
      </c>
      <c r="RS92" s="242"/>
      <c r="RT92" s="242"/>
      <c r="RU92" s="242"/>
      <c r="RV92" s="242"/>
      <c r="RW92" s="242"/>
      <c r="RX92" s="242"/>
      <c r="RY92" s="242"/>
      <c r="RZ92" s="242" t="e">
        <f>#REF!</f>
        <v>#REF!</v>
      </c>
      <c r="SA92" s="242"/>
      <c r="SB92" s="242"/>
      <c r="SC92" s="242"/>
      <c r="SD92" s="242"/>
      <c r="SE92" s="241" t="e">
        <f>#REF!</f>
        <v>#REF!</v>
      </c>
      <c r="SF92" s="241"/>
      <c r="SG92" s="241"/>
      <c r="SH92" s="241"/>
      <c r="SI92" s="241" t="e">
        <f>#REF!</f>
        <v>#REF!</v>
      </c>
      <c r="SJ92" s="241"/>
      <c r="SK92" s="241" t="e">
        <f>#REF!</f>
        <v>#REF!</v>
      </c>
      <c r="SL92" s="241"/>
      <c r="SM92" s="241"/>
      <c r="SN92" s="241" t="e">
        <f>#REF!</f>
        <v>#REF!</v>
      </c>
      <c r="SO92" s="241"/>
      <c r="SP92" s="241" t="e">
        <f>#REF!</f>
        <v>#REF!</v>
      </c>
      <c r="SQ92" s="241"/>
      <c r="SR92" s="241"/>
      <c r="SS92" s="241"/>
      <c r="SV92" s="241" t="e">
        <f>IF(#REF!=0,SV91,#REF!)</f>
        <v>#REF!</v>
      </c>
      <c r="SW92" s="241"/>
      <c r="SX92" s="241" t="e">
        <f>IF(OR(#REF!=0,#REF!="Planejado",#REF!="Realizado"),IF(SX91="Atividade",VLOOKUP(SV92,'04.02_PLANEJAMENTO ATIVIDADES'!$D$9:$E$44,2,0),SX91),#REF!)</f>
        <v>#REF!</v>
      </c>
      <c r="SY92" s="241"/>
      <c r="SZ92" s="241"/>
      <c r="TA92" s="241"/>
      <c r="TB92" s="241"/>
      <c r="TC92" s="241"/>
      <c r="TD92" s="241"/>
      <c r="TE92" s="241"/>
      <c r="TF92" s="241"/>
      <c r="TG92" s="241" t="e">
        <f>IF(#REF!=0,TG91,#REF!)</f>
        <v>#REF!</v>
      </c>
      <c r="TH92" s="241"/>
      <c r="TI92" s="241"/>
      <c r="TJ92" s="241" t="e">
        <f>IF(#REF!=0,TJ91,#REF!)</f>
        <v>#REF!</v>
      </c>
      <c r="TK92" s="241"/>
      <c r="TL92" s="241"/>
      <c r="TM92" s="241"/>
      <c r="TN92" s="241"/>
      <c r="TO92" s="241"/>
      <c r="TP92" s="241" t="e">
        <f>#REF!</f>
        <v>#REF!</v>
      </c>
      <c r="TQ92" s="241"/>
      <c r="TR92" s="241"/>
      <c r="TS92" s="241"/>
      <c r="TT92" s="241"/>
      <c r="TU92" s="241"/>
      <c r="TV92" s="241"/>
      <c r="TW92" s="242" t="e">
        <f>#REF!</f>
        <v>#REF!</v>
      </c>
      <c r="TX92" s="242"/>
      <c r="TY92" s="242"/>
      <c r="TZ92" s="242"/>
      <c r="UA92" s="242"/>
      <c r="UB92" s="242"/>
      <c r="UC92" s="242"/>
      <c r="UD92" s="242"/>
      <c r="UE92" s="242" t="e">
        <f>#REF!</f>
        <v>#REF!</v>
      </c>
      <c r="UF92" s="242"/>
      <c r="UG92" s="242"/>
      <c r="UH92" s="242"/>
      <c r="UI92" s="242"/>
      <c r="UJ92" s="241" t="e">
        <f>#REF!</f>
        <v>#REF!</v>
      </c>
      <c r="UK92" s="241"/>
      <c r="UL92" s="241"/>
      <c r="UM92" s="241"/>
      <c r="UN92" s="241" t="e">
        <f>#REF!</f>
        <v>#REF!</v>
      </c>
      <c r="UO92" s="241"/>
      <c r="UP92" s="241" t="e">
        <f>#REF!</f>
        <v>#REF!</v>
      </c>
      <c r="UQ92" s="241"/>
      <c r="UR92" s="241"/>
      <c r="US92" s="241" t="e">
        <f>#REF!</f>
        <v>#REF!</v>
      </c>
      <c r="UT92" s="241"/>
      <c r="UU92" s="241" t="e">
        <f>#REF!</f>
        <v>#REF!</v>
      </c>
      <c r="UV92" s="241"/>
      <c r="UW92" s="241"/>
      <c r="UX92" s="241"/>
      <c r="VA92" s="241" t="e">
        <f>IF(#REF!=0,VA91,#REF!)</f>
        <v>#REF!</v>
      </c>
      <c r="VB92" s="241"/>
      <c r="VC92" s="241" t="e">
        <f>IF(OR(#REF!=0,#REF!="Planejado",#REF!="Realizado"),IF(VC91="Atividade",VLOOKUP(VA92,'04.02_PLANEJAMENTO ATIVIDADES'!$D$9:$E$44,2,0),VC91),#REF!)</f>
        <v>#REF!</v>
      </c>
      <c r="VD92" s="241"/>
      <c r="VE92" s="241"/>
      <c r="VF92" s="241"/>
      <c r="VG92" s="241"/>
      <c r="VH92" s="241"/>
      <c r="VI92" s="241"/>
      <c r="VJ92" s="241"/>
      <c r="VK92" s="241"/>
      <c r="VL92" s="241" t="e">
        <f>IF(#REF!=0,VL91,#REF!)</f>
        <v>#REF!</v>
      </c>
      <c r="VM92" s="241"/>
      <c r="VN92" s="241"/>
      <c r="VO92" s="241" t="e">
        <f>IF(#REF!=0,VO91,#REF!)</f>
        <v>#REF!</v>
      </c>
      <c r="VP92" s="241"/>
      <c r="VQ92" s="241"/>
      <c r="VR92" s="241"/>
      <c r="VS92" s="241"/>
      <c r="VT92" s="241"/>
      <c r="VU92" s="241" t="e">
        <f>#REF!</f>
        <v>#REF!</v>
      </c>
      <c r="VV92" s="241"/>
      <c r="VW92" s="241"/>
      <c r="VX92" s="241"/>
      <c r="VY92" s="241"/>
      <c r="VZ92" s="241"/>
      <c r="WA92" s="241"/>
      <c r="WB92" s="242" t="e">
        <f>#REF!</f>
        <v>#REF!</v>
      </c>
      <c r="WC92" s="242"/>
      <c r="WD92" s="242"/>
      <c r="WE92" s="242"/>
      <c r="WF92" s="242"/>
      <c r="WG92" s="242"/>
      <c r="WH92" s="242"/>
      <c r="WI92" s="242"/>
      <c r="WJ92" s="242" t="e">
        <f>#REF!</f>
        <v>#REF!</v>
      </c>
      <c r="WK92" s="242"/>
      <c r="WL92" s="242"/>
      <c r="WM92" s="242"/>
      <c r="WN92" s="242"/>
      <c r="WO92" s="241" t="e">
        <f>#REF!</f>
        <v>#REF!</v>
      </c>
      <c r="WP92" s="241"/>
      <c r="WQ92" s="241"/>
      <c r="WR92" s="241"/>
      <c r="WS92" s="241" t="e">
        <f>#REF!</f>
        <v>#REF!</v>
      </c>
      <c r="WT92" s="241"/>
      <c r="WU92" s="241" t="e">
        <f>#REF!</f>
        <v>#REF!</v>
      </c>
      <c r="WV92" s="241"/>
      <c r="WW92" s="241"/>
      <c r="WX92" s="241" t="e">
        <f>#REF!</f>
        <v>#REF!</v>
      </c>
      <c r="WY92" s="241"/>
      <c r="WZ92" s="241" t="e">
        <f>#REF!</f>
        <v>#REF!</v>
      </c>
      <c r="XA92" s="241"/>
      <c r="XB92" s="241"/>
      <c r="XC92" s="241"/>
      <c r="XF92" s="241" t="e">
        <f>IF(#REF!=0,XF91,#REF!)</f>
        <v>#REF!</v>
      </c>
      <c r="XG92" s="241"/>
      <c r="XH92" s="241" t="e">
        <f>IF(OR(#REF!=0,#REF!="Planejado",#REF!="Realizado"),IF(XH91="Atividade",VLOOKUP(XF92,'04.02_PLANEJAMENTO ATIVIDADES'!$D$9:$E$44,2,0),XH91),#REF!)</f>
        <v>#REF!</v>
      </c>
      <c r="XI92" s="241"/>
      <c r="XJ92" s="241"/>
      <c r="XK92" s="241"/>
      <c r="XL92" s="241"/>
      <c r="XM92" s="241"/>
      <c r="XN92" s="241"/>
      <c r="XO92" s="241"/>
      <c r="XP92" s="241"/>
      <c r="XQ92" s="241" t="e">
        <f>IF(#REF!=0,XQ91,#REF!)</f>
        <v>#REF!</v>
      </c>
      <c r="XR92" s="241"/>
      <c r="XS92" s="241"/>
      <c r="XT92" s="241" t="e">
        <f>IF(#REF!=0,XT91,#REF!)</f>
        <v>#REF!</v>
      </c>
      <c r="XU92" s="241"/>
      <c r="XV92" s="241"/>
      <c r="XW92" s="241"/>
      <c r="XX92" s="241"/>
      <c r="XY92" s="241"/>
      <c r="XZ92" s="241" t="e">
        <f>#REF!</f>
        <v>#REF!</v>
      </c>
      <c r="YA92" s="241"/>
      <c r="YB92" s="241"/>
      <c r="YC92" s="241"/>
      <c r="YD92" s="241"/>
      <c r="YE92" s="241"/>
      <c r="YF92" s="241"/>
      <c r="YG92" s="242" t="e">
        <f>#REF!</f>
        <v>#REF!</v>
      </c>
      <c r="YH92" s="242"/>
      <c r="YI92" s="242"/>
      <c r="YJ92" s="242"/>
      <c r="YK92" s="242"/>
      <c r="YL92" s="242"/>
      <c r="YM92" s="242"/>
      <c r="YN92" s="242"/>
      <c r="YO92" s="242" t="e">
        <f>#REF!</f>
        <v>#REF!</v>
      </c>
      <c r="YP92" s="242"/>
      <c r="YQ92" s="242"/>
      <c r="YR92" s="242"/>
      <c r="YS92" s="242"/>
      <c r="YT92" s="241" t="e">
        <f>#REF!</f>
        <v>#REF!</v>
      </c>
      <c r="YU92" s="241"/>
      <c r="YV92" s="241"/>
      <c r="YW92" s="241"/>
      <c r="YX92" s="241" t="e">
        <f>#REF!</f>
        <v>#REF!</v>
      </c>
      <c r="YY92" s="241"/>
      <c r="YZ92" s="241" t="e">
        <f>#REF!</f>
        <v>#REF!</v>
      </c>
      <c r="ZA92" s="241"/>
      <c r="ZB92" s="241"/>
      <c r="ZC92" s="241" t="e">
        <f>#REF!</f>
        <v>#REF!</v>
      </c>
      <c r="ZD92" s="241"/>
      <c r="ZE92" s="241" t="e">
        <f>#REF!</f>
        <v>#REF!</v>
      </c>
      <c r="ZF92" s="241"/>
      <c r="ZG92" s="241"/>
      <c r="ZH92" s="241"/>
    </row>
    <row r="93" spans="3:684" ht="10.15" hidden="1" customHeight="1" x14ac:dyDescent="0.25">
      <c r="C93" s="241" t="e">
        <f>IF(#REF!=0,C92,#REF!)</f>
        <v>#REF!</v>
      </c>
      <c r="D93" s="241"/>
      <c r="E93" s="241" t="e">
        <f>IF(OR(#REF!=0,#REF!="Planejado",#REF!="Realizado"),IF(E92="Atividade",VLOOKUP(C93,'04.02_PLANEJAMENTO ATIVIDADES'!$D$9:$E$44,2,0),E92),#REF!)</f>
        <v>#REF!</v>
      </c>
      <c r="F93" s="241"/>
      <c r="G93" s="241"/>
      <c r="H93" s="241"/>
      <c r="I93" s="241"/>
      <c r="J93" s="241"/>
      <c r="K93" s="241"/>
      <c r="L93" s="241"/>
      <c r="M93" s="241"/>
      <c r="N93" s="241" t="e">
        <f>IF(#REF!=0,N92,#REF!)</f>
        <v>#REF!</v>
      </c>
      <c r="O93" s="241"/>
      <c r="P93" s="241"/>
      <c r="Q93" s="241" t="e">
        <f>IF(#REF!=0,Q92,#REF!)</f>
        <v>#REF!</v>
      </c>
      <c r="R93" s="241"/>
      <c r="S93" s="241"/>
      <c r="T93" s="241"/>
      <c r="U93" s="241"/>
      <c r="V93" s="241"/>
      <c r="W93" s="241" t="e">
        <f>#REF!</f>
        <v>#REF!</v>
      </c>
      <c r="X93" s="241"/>
      <c r="Y93" s="241"/>
      <c r="Z93" s="241"/>
      <c r="AA93" s="241"/>
      <c r="AB93" s="241"/>
      <c r="AC93" s="241"/>
      <c r="AD93" s="242" t="e">
        <f>#REF!</f>
        <v>#REF!</v>
      </c>
      <c r="AE93" s="242"/>
      <c r="AF93" s="242"/>
      <c r="AG93" s="242"/>
      <c r="AH93" s="242"/>
      <c r="AI93" s="242"/>
      <c r="AJ93" s="242"/>
      <c r="AK93" s="242"/>
      <c r="AL93" s="242" t="e">
        <f>#REF!</f>
        <v>#REF!</v>
      </c>
      <c r="AM93" s="242"/>
      <c r="AN93" s="242"/>
      <c r="AO93" s="242"/>
      <c r="AP93" s="242"/>
      <c r="AQ93" s="241" t="e">
        <f>#REF!</f>
        <v>#REF!</v>
      </c>
      <c r="AR93" s="241"/>
      <c r="AS93" s="241"/>
      <c r="AT93" s="241"/>
      <c r="AU93" s="241" t="e">
        <f>#REF!</f>
        <v>#REF!</v>
      </c>
      <c r="AV93" s="241"/>
      <c r="AW93" s="241" t="e">
        <f>#REF!</f>
        <v>#REF!</v>
      </c>
      <c r="AX93" s="241"/>
      <c r="AY93" s="241"/>
      <c r="AZ93" s="241" t="e">
        <f>#REF!</f>
        <v>#REF!</v>
      </c>
      <c r="BA93" s="241"/>
      <c r="BB93" s="241" t="e">
        <f>#REF!</f>
        <v>#REF!</v>
      </c>
      <c r="BC93" s="241"/>
      <c r="BD93" s="241"/>
      <c r="BE93" s="241"/>
      <c r="BH93" s="241" t="e">
        <f>IF(#REF!=0,BH92,#REF!)</f>
        <v>#REF!</v>
      </c>
      <c r="BI93" s="241"/>
      <c r="BJ93" s="241" t="e">
        <f>IF(OR(#REF!=0,#REF!="Planejado",#REF!="Realizado"),IF(BJ92="Atividade",VLOOKUP(BH93,'04.02_PLANEJAMENTO ATIVIDADES'!$D$9:$E$44,2,0),BJ92),#REF!)</f>
        <v>#REF!</v>
      </c>
      <c r="BK93" s="241"/>
      <c r="BL93" s="241"/>
      <c r="BM93" s="241"/>
      <c r="BN93" s="241"/>
      <c r="BO93" s="241"/>
      <c r="BP93" s="241"/>
      <c r="BQ93" s="241"/>
      <c r="BR93" s="241"/>
      <c r="BS93" s="241" t="e">
        <f>IF(#REF!=0,BS92,#REF!)</f>
        <v>#REF!</v>
      </c>
      <c r="BT93" s="241"/>
      <c r="BU93" s="241"/>
      <c r="BV93" s="241" t="e">
        <f>IF(#REF!=0,BV92,#REF!)</f>
        <v>#REF!</v>
      </c>
      <c r="BW93" s="241"/>
      <c r="BX93" s="241"/>
      <c r="BY93" s="241"/>
      <c r="BZ93" s="241"/>
      <c r="CA93" s="241"/>
      <c r="CB93" s="241" t="e">
        <f>#REF!</f>
        <v>#REF!</v>
      </c>
      <c r="CC93" s="241"/>
      <c r="CD93" s="241"/>
      <c r="CE93" s="241"/>
      <c r="CF93" s="241"/>
      <c r="CG93" s="241"/>
      <c r="CH93" s="241"/>
      <c r="CI93" s="242" t="e">
        <f>#REF!</f>
        <v>#REF!</v>
      </c>
      <c r="CJ93" s="242"/>
      <c r="CK93" s="242"/>
      <c r="CL93" s="242"/>
      <c r="CM93" s="242"/>
      <c r="CN93" s="242"/>
      <c r="CO93" s="242"/>
      <c r="CP93" s="242"/>
      <c r="CQ93" s="242" t="e">
        <f>#REF!</f>
        <v>#REF!</v>
      </c>
      <c r="CR93" s="242"/>
      <c r="CS93" s="242"/>
      <c r="CT93" s="242"/>
      <c r="CU93" s="242"/>
      <c r="CV93" s="241" t="e">
        <f>#REF!</f>
        <v>#REF!</v>
      </c>
      <c r="CW93" s="241"/>
      <c r="CX93" s="241"/>
      <c r="CY93" s="241"/>
      <c r="CZ93" s="241" t="e">
        <f>#REF!</f>
        <v>#REF!</v>
      </c>
      <c r="DA93" s="241"/>
      <c r="DB93" s="241" t="e">
        <f>#REF!</f>
        <v>#REF!</v>
      </c>
      <c r="DC93" s="241"/>
      <c r="DD93" s="241"/>
      <c r="DE93" s="241" t="e">
        <f>#REF!</f>
        <v>#REF!</v>
      </c>
      <c r="DF93" s="241"/>
      <c r="DG93" s="241" t="e">
        <f>#REF!</f>
        <v>#REF!</v>
      </c>
      <c r="DH93" s="241"/>
      <c r="DI93" s="241"/>
      <c r="DJ93" s="241"/>
      <c r="DM93" s="241" t="e">
        <f>IF(#REF!=0,DM92,#REF!)</f>
        <v>#REF!</v>
      </c>
      <c r="DN93" s="241"/>
      <c r="DO93" s="241" t="e">
        <f>IF(OR(#REF!=0,#REF!="Planejado",#REF!="Realizado"),IF(DO92="Atividade",VLOOKUP(DM93,'04.02_PLANEJAMENTO ATIVIDADES'!$D$9:$E$44,2,0),DO92),#REF!)</f>
        <v>#REF!</v>
      </c>
      <c r="DP93" s="241"/>
      <c r="DQ93" s="241"/>
      <c r="DR93" s="241"/>
      <c r="DS93" s="241"/>
      <c r="DT93" s="241"/>
      <c r="DU93" s="241"/>
      <c r="DV93" s="241"/>
      <c r="DW93" s="241"/>
      <c r="DX93" s="241" t="e">
        <f>IF(#REF!=0,DX92,#REF!)</f>
        <v>#REF!</v>
      </c>
      <c r="DY93" s="241"/>
      <c r="DZ93" s="241"/>
      <c r="EA93" s="241" t="e">
        <f>IF(#REF!=0,EA92,#REF!)</f>
        <v>#REF!</v>
      </c>
      <c r="EB93" s="241"/>
      <c r="EC93" s="241"/>
      <c r="ED93" s="241"/>
      <c r="EE93" s="241"/>
      <c r="EF93" s="241"/>
      <c r="EG93" s="241" t="e">
        <f>#REF!</f>
        <v>#REF!</v>
      </c>
      <c r="EH93" s="241"/>
      <c r="EI93" s="241"/>
      <c r="EJ93" s="241"/>
      <c r="EK93" s="241"/>
      <c r="EL93" s="241"/>
      <c r="EM93" s="241"/>
      <c r="EN93" s="242" t="e">
        <f>#REF!</f>
        <v>#REF!</v>
      </c>
      <c r="EO93" s="242"/>
      <c r="EP93" s="242"/>
      <c r="EQ93" s="242"/>
      <c r="ER93" s="242"/>
      <c r="ES93" s="242"/>
      <c r="ET93" s="242"/>
      <c r="EU93" s="242"/>
      <c r="EV93" s="242" t="e">
        <f>#REF!</f>
        <v>#REF!</v>
      </c>
      <c r="EW93" s="242"/>
      <c r="EX93" s="242"/>
      <c r="EY93" s="242"/>
      <c r="EZ93" s="242"/>
      <c r="FA93" s="241" t="e">
        <f>#REF!</f>
        <v>#REF!</v>
      </c>
      <c r="FB93" s="241"/>
      <c r="FC93" s="241"/>
      <c r="FD93" s="241"/>
      <c r="FE93" s="241" t="e">
        <f>#REF!</f>
        <v>#REF!</v>
      </c>
      <c r="FF93" s="241"/>
      <c r="FG93" s="241" t="e">
        <f>#REF!</f>
        <v>#REF!</v>
      </c>
      <c r="FH93" s="241"/>
      <c r="FI93" s="241"/>
      <c r="FJ93" s="241" t="e">
        <f>#REF!</f>
        <v>#REF!</v>
      </c>
      <c r="FK93" s="241"/>
      <c r="FL93" s="241" t="e">
        <f>#REF!</f>
        <v>#REF!</v>
      </c>
      <c r="FM93" s="241"/>
      <c r="FN93" s="241"/>
      <c r="FO93" s="241"/>
      <c r="FR93" s="241" t="e">
        <f>IF(#REF!=0,FR92,#REF!)</f>
        <v>#REF!</v>
      </c>
      <c r="FS93" s="241"/>
      <c r="FT93" s="241" t="e">
        <f>IF(OR(#REF!=0,#REF!="Planejado",#REF!="Realizado"),IF(FT92="Atividade",VLOOKUP(FR93,'04.02_PLANEJAMENTO ATIVIDADES'!$D$9:$E$44,2,0),FT92),#REF!)</f>
        <v>#REF!</v>
      </c>
      <c r="FU93" s="241"/>
      <c r="FV93" s="241"/>
      <c r="FW93" s="241"/>
      <c r="FX93" s="241"/>
      <c r="FY93" s="241"/>
      <c r="FZ93" s="241"/>
      <c r="GA93" s="241"/>
      <c r="GB93" s="241"/>
      <c r="GC93" s="241" t="e">
        <f>IF(#REF!=0,GC92,#REF!)</f>
        <v>#REF!</v>
      </c>
      <c r="GD93" s="241"/>
      <c r="GE93" s="241"/>
      <c r="GF93" s="241" t="e">
        <f>IF(#REF!=0,GF92,#REF!)</f>
        <v>#REF!</v>
      </c>
      <c r="GG93" s="241"/>
      <c r="GH93" s="241"/>
      <c r="GI93" s="241"/>
      <c r="GJ93" s="241"/>
      <c r="GK93" s="241"/>
      <c r="GL93" s="241" t="e">
        <f>#REF!</f>
        <v>#REF!</v>
      </c>
      <c r="GM93" s="241"/>
      <c r="GN93" s="241"/>
      <c r="GO93" s="241"/>
      <c r="GP93" s="241"/>
      <c r="GQ93" s="241"/>
      <c r="GR93" s="241"/>
      <c r="GS93" s="242" t="e">
        <f>#REF!</f>
        <v>#REF!</v>
      </c>
      <c r="GT93" s="242"/>
      <c r="GU93" s="242"/>
      <c r="GV93" s="242"/>
      <c r="GW93" s="242"/>
      <c r="GX93" s="242"/>
      <c r="GY93" s="242"/>
      <c r="GZ93" s="242"/>
      <c r="HA93" s="242" t="e">
        <f>#REF!</f>
        <v>#REF!</v>
      </c>
      <c r="HB93" s="242"/>
      <c r="HC93" s="242"/>
      <c r="HD93" s="242"/>
      <c r="HE93" s="242"/>
      <c r="HF93" s="241" t="e">
        <f>#REF!</f>
        <v>#REF!</v>
      </c>
      <c r="HG93" s="241"/>
      <c r="HH93" s="241"/>
      <c r="HI93" s="241"/>
      <c r="HJ93" s="241" t="e">
        <f>#REF!</f>
        <v>#REF!</v>
      </c>
      <c r="HK93" s="241"/>
      <c r="HL93" s="241" t="e">
        <f>#REF!</f>
        <v>#REF!</v>
      </c>
      <c r="HM93" s="241"/>
      <c r="HN93" s="241"/>
      <c r="HO93" s="241" t="e">
        <f>#REF!</f>
        <v>#REF!</v>
      </c>
      <c r="HP93" s="241"/>
      <c r="HQ93" s="241" t="e">
        <f>#REF!</f>
        <v>#REF!</v>
      </c>
      <c r="HR93" s="241"/>
      <c r="HS93" s="241"/>
      <c r="HT93" s="241"/>
      <c r="HW93" s="241" t="e">
        <f>IF(#REF!=0,HW92,#REF!)</f>
        <v>#REF!</v>
      </c>
      <c r="HX93" s="241"/>
      <c r="HY93" s="241" t="e">
        <f>IF(OR(#REF!=0,#REF!="Planejado",#REF!="Realizado"),IF(HY92="Atividade",VLOOKUP(HW93,'04.02_PLANEJAMENTO ATIVIDADES'!$D$9:$E$44,2,0),HY92),#REF!)</f>
        <v>#REF!</v>
      </c>
      <c r="HZ93" s="241"/>
      <c r="IA93" s="241"/>
      <c r="IB93" s="241"/>
      <c r="IC93" s="241"/>
      <c r="ID93" s="241"/>
      <c r="IE93" s="241"/>
      <c r="IF93" s="241"/>
      <c r="IG93" s="241"/>
      <c r="IH93" s="241" t="e">
        <f>IF(#REF!=0,IH92,#REF!)</f>
        <v>#REF!</v>
      </c>
      <c r="II93" s="241"/>
      <c r="IJ93" s="241"/>
      <c r="IK93" s="241" t="e">
        <f>IF(#REF!=0,IK92,#REF!)</f>
        <v>#REF!</v>
      </c>
      <c r="IL93" s="241"/>
      <c r="IM93" s="241"/>
      <c r="IN93" s="241"/>
      <c r="IO93" s="241"/>
      <c r="IP93" s="241"/>
      <c r="IQ93" s="241" t="e">
        <f>#REF!</f>
        <v>#REF!</v>
      </c>
      <c r="IR93" s="241"/>
      <c r="IS93" s="241"/>
      <c r="IT93" s="241"/>
      <c r="IU93" s="241"/>
      <c r="IV93" s="241"/>
      <c r="IW93" s="241"/>
      <c r="IX93" s="242" t="e">
        <f>#REF!</f>
        <v>#REF!</v>
      </c>
      <c r="IY93" s="242"/>
      <c r="IZ93" s="242"/>
      <c r="JA93" s="242"/>
      <c r="JB93" s="242"/>
      <c r="JC93" s="242"/>
      <c r="JD93" s="242"/>
      <c r="JE93" s="242"/>
      <c r="JF93" s="242" t="e">
        <f>#REF!</f>
        <v>#REF!</v>
      </c>
      <c r="JG93" s="242"/>
      <c r="JH93" s="242"/>
      <c r="JI93" s="242"/>
      <c r="JJ93" s="242"/>
      <c r="JK93" s="241" t="e">
        <f>#REF!</f>
        <v>#REF!</v>
      </c>
      <c r="JL93" s="241"/>
      <c r="JM93" s="241"/>
      <c r="JN93" s="241"/>
      <c r="JO93" s="241" t="e">
        <f>#REF!</f>
        <v>#REF!</v>
      </c>
      <c r="JP93" s="241"/>
      <c r="JQ93" s="241" t="e">
        <f>#REF!</f>
        <v>#REF!</v>
      </c>
      <c r="JR93" s="241"/>
      <c r="JS93" s="241"/>
      <c r="JT93" s="241" t="e">
        <f>#REF!</f>
        <v>#REF!</v>
      </c>
      <c r="JU93" s="241"/>
      <c r="JV93" s="241" t="e">
        <f>#REF!</f>
        <v>#REF!</v>
      </c>
      <c r="JW93" s="241"/>
      <c r="JX93" s="241"/>
      <c r="JY93" s="241"/>
      <c r="KB93" s="241" t="e">
        <f>IF(#REF!=0,KB92,#REF!)</f>
        <v>#REF!</v>
      </c>
      <c r="KC93" s="241"/>
      <c r="KD93" s="241" t="e">
        <f>IF(OR(#REF!=0,#REF!="Planejado",#REF!="Realizado"),IF(KD92="Atividade",VLOOKUP(KB93,'04.02_PLANEJAMENTO ATIVIDADES'!$D$9:$E$44,2,0),KD92),#REF!)</f>
        <v>#REF!</v>
      </c>
      <c r="KE93" s="241"/>
      <c r="KF93" s="241"/>
      <c r="KG93" s="241"/>
      <c r="KH93" s="241"/>
      <c r="KI93" s="241"/>
      <c r="KJ93" s="241"/>
      <c r="KK93" s="241"/>
      <c r="KL93" s="241"/>
      <c r="KM93" s="241" t="e">
        <f>IF(#REF!=0,KM92,#REF!)</f>
        <v>#REF!</v>
      </c>
      <c r="KN93" s="241"/>
      <c r="KO93" s="241"/>
      <c r="KP93" s="241" t="e">
        <f>IF(#REF!=0,KP92,#REF!)</f>
        <v>#REF!</v>
      </c>
      <c r="KQ93" s="241"/>
      <c r="KR93" s="241"/>
      <c r="KS93" s="241"/>
      <c r="KT93" s="241"/>
      <c r="KU93" s="241"/>
      <c r="KV93" s="241" t="e">
        <f>#REF!</f>
        <v>#REF!</v>
      </c>
      <c r="KW93" s="241"/>
      <c r="KX93" s="241"/>
      <c r="KY93" s="241"/>
      <c r="KZ93" s="241"/>
      <c r="LA93" s="241"/>
      <c r="LB93" s="241"/>
      <c r="LC93" s="242" t="e">
        <f>#REF!</f>
        <v>#REF!</v>
      </c>
      <c r="LD93" s="242"/>
      <c r="LE93" s="242"/>
      <c r="LF93" s="242"/>
      <c r="LG93" s="242"/>
      <c r="LH93" s="242"/>
      <c r="LI93" s="242"/>
      <c r="LJ93" s="242"/>
      <c r="LK93" s="242" t="e">
        <f>#REF!</f>
        <v>#REF!</v>
      </c>
      <c r="LL93" s="242"/>
      <c r="LM93" s="242"/>
      <c r="LN93" s="242"/>
      <c r="LO93" s="242"/>
      <c r="LP93" s="241" t="e">
        <f>#REF!</f>
        <v>#REF!</v>
      </c>
      <c r="LQ93" s="241"/>
      <c r="LR93" s="241"/>
      <c r="LS93" s="241"/>
      <c r="LT93" s="241" t="e">
        <f>#REF!</f>
        <v>#REF!</v>
      </c>
      <c r="LU93" s="241"/>
      <c r="LV93" s="241" t="e">
        <f>#REF!</f>
        <v>#REF!</v>
      </c>
      <c r="LW93" s="241"/>
      <c r="LX93" s="241"/>
      <c r="LY93" s="241" t="e">
        <f>#REF!</f>
        <v>#REF!</v>
      </c>
      <c r="LZ93" s="241"/>
      <c r="MA93" s="241" t="e">
        <f>#REF!</f>
        <v>#REF!</v>
      </c>
      <c r="MB93" s="241"/>
      <c r="MC93" s="241"/>
      <c r="MD93" s="241"/>
      <c r="MG93" s="241" t="e">
        <f>IF(#REF!=0,MG92,#REF!)</f>
        <v>#REF!</v>
      </c>
      <c r="MH93" s="241"/>
      <c r="MI93" s="241" t="e">
        <f>IF(OR(#REF!=0,#REF!="Planejado",#REF!="Realizado"),IF(MI92="Atividade",VLOOKUP(MG93,'04.02_PLANEJAMENTO ATIVIDADES'!$D$9:$E$44,2,0),MI92),#REF!)</f>
        <v>#REF!</v>
      </c>
      <c r="MJ93" s="241"/>
      <c r="MK93" s="241"/>
      <c r="ML93" s="241"/>
      <c r="MM93" s="241"/>
      <c r="MN93" s="241"/>
      <c r="MO93" s="241"/>
      <c r="MP93" s="241"/>
      <c r="MQ93" s="241"/>
      <c r="MR93" s="241" t="e">
        <f>IF(#REF!=0,MR92,#REF!)</f>
        <v>#REF!</v>
      </c>
      <c r="MS93" s="241"/>
      <c r="MT93" s="241"/>
      <c r="MU93" s="241" t="e">
        <f>IF(#REF!=0,MU92,#REF!)</f>
        <v>#REF!</v>
      </c>
      <c r="MV93" s="241"/>
      <c r="MW93" s="241"/>
      <c r="MX93" s="241"/>
      <c r="MY93" s="241"/>
      <c r="MZ93" s="241"/>
      <c r="NA93" s="241" t="e">
        <f>#REF!</f>
        <v>#REF!</v>
      </c>
      <c r="NB93" s="241"/>
      <c r="NC93" s="241"/>
      <c r="ND93" s="241"/>
      <c r="NE93" s="241"/>
      <c r="NF93" s="241"/>
      <c r="NG93" s="241"/>
      <c r="NH93" s="242" t="e">
        <f>#REF!</f>
        <v>#REF!</v>
      </c>
      <c r="NI93" s="242"/>
      <c r="NJ93" s="242"/>
      <c r="NK93" s="242"/>
      <c r="NL93" s="242"/>
      <c r="NM93" s="242"/>
      <c r="NN93" s="242"/>
      <c r="NO93" s="242"/>
      <c r="NP93" s="242" t="e">
        <f>#REF!</f>
        <v>#REF!</v>
      </c>
      <c r="NQ93" s="242"/>
      <c r="NR93" s="242"/>
      <c r="NS93" s="242"/>
      <c r="NT93" s="242"/>
      <c r="NU93" s="241" t="e">
        <f>#REF!</f>
        <v>#REF!</v>
      </c>
      <c r="NV93" s="241"/>
      <c r="NW93" s="241"/>
      <c r="NX93" s="241"/>
      <c r="NY93" s="241" t="e">
        <f>#REF!</f>
        <v>#REF!</v>
      </c>
      <c r="NZ93" s="241"/>
      <c r="OA93" s="241" t="e">
        <f>#REF!</f>
        <v>#REF!</v>
      </c>
      <c r="OB93" s="241"/>
      <c r="OC93" s="241"/>
      <c r="OD93" s="241" t="e">
        <f>#REF!</f>
        <v>#REF!</v>
      </c>
      <c r="OE93" s="241"/>
      <c r="OF93" s="241" t="e">
        <f>#REF!</f>
        <v>#REF!</v>
      </c>
      <c r="OG93" s="241"/>
      <c r="OH93" s="241"/>
      <c r="OI93" s="241"/>
      <c r="OL93" s="241" t="e">
        <f>IF(#REF!=0,OL92,#REF!)</f>
        <v>#REF!</v>
      </c>
      <c r="OM93" s="241"/>
      <c r="ON93" s="241" t="e">
        <f>IF(OR(#REF!=0,#REF!="Planejado",#REF!="Realizado"),IF(ON92="Atividade",VLOOKUP(OL93,'04.02_PLANEJAMENTO ATIVIDADES'!$D$9:$E$44,2,0),ON92),#REF!)</f>
        <v>#REF!</v>
      </c>
      <c r="OO93" s="241"/>
      <c r="OP93" s="241"/>
      <c r="OQ93" s="241"/>
      <c r="OR93" s="241"/>
      <c r="OS93" s="241"/>
      <c r="OT93" s="241"/>
      <c r="OU93" s="241"/>
      <c r="OV93" s="241"/>
      <c r="OW93" s="241" t="e">
        <f>IF(#REF!=0,OW92,#REF!)</f>
        <v>#REF!</v>
      </c>
      <c r="OX93" s="241"/>
      <c r="OY93" s="241"/>
      <c r="OZ93" s="241" t="e">
        <f>IF(#REF!=0,OZ92,#REF!)</f>
        <v>#REF!</v>
      </c>
      <c r="PA93" s="241"/>
      <c r="PB93" s="241"/>
      <c r="PC93" s="241"/>
      <c r="PD93" s="241"/>
      <c r="PE93" s="241"/>
      <c r="PF93" s="241" t="e">
        <f>#REF!</f>
        <v>#REF!</v>
      </c>
      <c r="PG93" s="241"/>
      <c r="PH93" s="241"/>
      <c r="PI93" s="241"/>
      <c r="PJ93" s="241"/>
      <c r="PK93" s="241"/>
      <c r="PL93" s="241"/>
      <c r="PM93" s="242" t="e">
        <f>#REF!</f>
        <v>#REF!</v>
      </c>
      <c r="PN93" s="242"/>
      <c r="PO93" s="242"/>
      <c r="PP93" s="242"/>
      <c r="PQ93" s="242"/>
      <c r="PR93" s="242"/>
      <c r="PS93" s="242"/>
      <c r="PT93" s="242"/>
      <c r="PU93" s="242" t="e">
        <f>#REF!</f>
        <v>#REF!</v>
      </c>
      <c r="PV93" s="242"/>
      <c r="PW93" s="242"/>
      <c r="PX93" s="242"/>
      <c r="PY93" s="242"/>
      <c r="PZ93" s="241" t="e">
        <f>#REF!</f>
        <v>#REF!</v>
      </c>
      <c r="QA93" s="241"/>
      <c r="QB93" s="241"/>
      <c r="QC93" s="241"/>
      <c r="QD93" s="241" t="e">
        <f>#REF!</f>
        <v>#REF!</v>
      </c>
      <c r="QE93" s="241"/>
      <c r="QF93" s="241" t="e">
        <f>#REF!</f>
        <v>#REF!</v>
      </c>
      <c r="QG93" s="241"/>
      <c r="QH93" s="241"/>
      <c r="QI93" s="241" t="e">
        <f>#REF!</f>
        <v>#REF!</v>
      </c>
      <c r="QJ93" s="241"/>
      <c r="QK93" s="241" t="e">
        <f>#REF!</f>
        <v>#REF!</v>
      </c>
      <c r="QL93" s="241"/>
      <c r="QM93" s="241"/>
      <c r="QN93" s="241"/>
      <c r="QQ93" s="241" t="e">
        <f>IF(#REF!=0,QQ92,#REF!)</f>
        <v>#REF!</v>
      </c>
      <c r="QR93" s="241"/>
      <c r="QS93" s="241" t="e">
        <f>IF(OR(#REF!=0,#REF!="Planejado",#REF!="Realizado"),IF(QS92="Atividade",VLOOKUP(QQ93,'04.02_PLANEJAMENTO ATIVIDADES'!$D$9:$E$44,2,0),QS92),#REF!)</f>
        <v>#REF!</v>
      </c>
      <c r="QT93" s="241"/>
      <c r="QU93" s="241"/>
      <c r="QV93" s="241"/>
      <c r="QW93" s="241"/>
      <c r="QX93" s="241"/>
      <c r="QY93" s="241"/>
      <c r="QZ93" s="241"/>
      <c r="RA93" s="241"/>
      <c r="RB93" s="241" t="e">
        <f>IF(#REF!=0,RB92,#REF!)</f>
        <v>#REF!</v>
      </c>
      <c r="RC93" s="241"/>
      <c r="RD93" s="241"/>
      <c r="RE93" s="241" t="e">
        <f>IF(#REF!=0,RE92,#REF!)</f>
        <v>#REF!</v>
      </c>
      <c r="RF93" s="241"/>
      <c r="RG93" s="241"/>
      <c r="RH93" s="241"/>
      <c r="RI93" s="241"/>
      <c r="RJ93" s="241"/>
      <c r="RK93" s="241" t="e">
        <f>#REF!</f>
        <v>#REF!</v>
      </c>
      <c r="RL93" s="241"/>
      <c r="RM93" s="241"/>
      <c r="RN93" s="241"/>
      <c r="RO93" s="241"/>
      <c r="RP93" s="241"/>
      <c r="RQ93" s="241"/>
      <c r="RR93" s="242" t="e">
        <f>#REF!</f>
        <v>#REF!</v>
      </c>
      <c r="RS93" s="242"/>
      <c r="RT93" s="242"/>
      <c r="RU93" s="242"/>
      <c r="RV93" s="242"/>
      <c r="RW93" s="242"/>
      <c r="RX93" s="242"/>
      <c r="RY93" s="242"/>
      <c r="RZ93" s="242" t="e">
        <f>#REF!</f>
        <v>#REF!</v>
      </c>
      <c r="SA93" s="242"/>
      <c r="SB93" s="242"/>
      <c r="SC93" s="242"/>
      <c r="SD93" s="242"/>
      <c r="SE93" s="241" t="e">
        <f>#REF!</f>
        <v>#REF!</v>
      </c>
      <c r="SF93" s="241"/>
      <c r="SG93" s="241"/>
      <c r="SH93" s="241"/>
      <c r="SI93" s="241" t="e">
        <f>#REF!</f>
        <v>#REF!</v>
      </c>
      <c r="SJ93" s="241"/>
      <c r="SK93" s="241" t="e">
        <f>#REF!</f>
        <v>#REF!</v>
      </c>
      <c r="SL93" s="241"/>
      <c r="SM93" s="241"/>
      <c r="SN93" s="241" t="e">
        <f>#REF!</f>
        <v>#REF!</v>
      </c>
      <c r="SO93" s="241"/>
      <c r="SP93" s="241" t="e">
        <f>#REF!</f>
        <v>#REF!</v>
      </c>
      <c r="SQ93" s="241"/>
      <c r="SR93" s="241"/>
      <c r="SS93" s="241"/>
      <c r="SV93" s="241" t="e">
        <f>IF(#REF!=0,SV92,#REF!)</f>
        <v>#REF!</v>
      </c>
      <c r="SW93" s="241"/>
      <c r="SX93" s="241" t="e">
        <f>IF(OR(#REF!=0,#REF!="Planejado",#REF!="Realizado"),IF(SX92="Atividade",VLOOKUP(SV93,'04.02_PLANEJAMENTO ATIVIDADES'!$D$9:$E$44,2,0),SX92),#REF!)</f>
        <v>#REF!</v>
      </c>
      <c r="SY93" s="241"/>
      <c r="SZ93" s="241"/>
      <c r="TA93" s="241"/>
      <c r="TB93" s="241"/>
      <c r="TC93" s="241"/>
      <c r="TD93" s="241"/>
      <c r="TE93" s="241"/>
      <c r="TF93" s="241"/>
      <c r="TG93" s="241" t="e">
        <f>IF(#REF!=0,TG92,#REF!)</f>
        <v>#REF!</v>
      </c>
      <c r="TH93" s="241"/>
      <c r="TI93" s="241"/>
      <c r="TJ93" s="241" t="e">
        <f>IF(#REF!=0,TJ92,#REF!)</f>
        <v>#REF!</v>
      </c>
      <c r="TK93" s="241"/>
      <c r="TL93" s="241"/>
      <c r="TM93" s="241"/>
      <c r="TN93" s="241"/>
      <c r="TO93" s="241"/>
      <c r="TP93" s="241" t="e">
        <f>#REF!</f>
        <v>#REF!</v>
      </c>
      <c r="TQ93" s="241"/>
      <c r="TR93" s="241"/>
      <c r="TS93" s="241"/>
      <c r="TT93" s="241"/>
      <c r="TU93" s="241"/>
      <c r="TV93" s="241"/>
      <c r="TW93" s="242" t="e">
        <f>#REF!</f>
        <v>#REF!</v>
      </c>
      <c r="TX93" s="242"/>
      <c r="TY93" s="242"/>
      <c r="TZ93" s="242"/>
      <c r="UA93" s="242"/>
      <c r="UB93" s="242"/>
      <c r="UC93" s="242"/>
      <c r="UD93" s="242"/>
      <c r="UE93" s="242" t="e">
        <f>#REF!</f>
        <v>#REF!</v>
      </c>
      <c r="UF93" s="242"/>
      <c r="UG93" s="242"/>
      <c r="UH93" s="242"/>
      <c r="UI93" s="242"/>
      <c r="UJ93" s="241" t="e">
        <f>#REF!</f>
        <v>#REF!</v>
      </c>
      <c r="UK93" s="241"/>
      <c r="UL93" s="241"/>
      <c r="UM93" s="241"/>
      <c r="UN93" s="241" t="e">
        <f>#REF!</f>
        <v>#REF!</v>
      </c>
      <c r="UO93" s="241"/>
      <c r="UP93" s="241" t="e">
        <f>#REF!</f>
        <v>#REF!</v>
      </c>
      <c r="UQ93" s="241"/>
      <c r="UR93" s="241"/>
      <c r="US93" s="241" t="e">
        <f>#REF!</f>
        <v>#REF!</v>
      </c>
      <c r="UT93" s="241"/>
      <c r="UU93" s="241" t="e">
        <f>#REF!</f>
        <v>#REF!</v>
      </c>
      <c r="UV93" s="241"/>
      <c r="UW93" s="241"/>
      <c r="UX93" s="241"/>
      <c r="VA93" s="241" t="e">
        <f>IF(#REF!=0,VA92,#REF!)</f>
        <v>#REF!</v>
      </c>
      <c r="VB93" s="241"/>
      <c r="VC93" s="241" t="e">
        <f>IF(OR(#REF!=0,#REF!="Planejado",#REF!="Realizado"),IF(VC92="Atividade",VLOOKUP(VA93,'04.02_PLANEJAMENTO ATIVIDADES'!$D$9:$E$44,2,0),VC92),#REF!)</f>
        <v>#REF!</v>
      </c>
      <c r="VD93" s="241"/>
      <c r="VE93" s="241"/>
      <c r="VF93" s="241"/>
      <c r="VG93" s="241"/>
      <c r="VH93" s="241"/>
      <c r="VI93" s="241"/>
      <c r="VJ93" s="241"/>
      <c r="VK93" s="241"/>
      <c r="VL93" s="241" t="e">
        <f>IF(#REF!=0,VL92,#REF!)</f>
        <v>#REF!</v>
      </c>
      <c r="VM93" s="241"/>
      <c r="VN93" s="241"/>
      <c r="VO93" s="241" t="e">
        <f>IF(#REF!=0,VO92,#REF!)</f>
        <v>#REF!</v>
      </c>
      <c r="VP93" s="241"/>
      <c r="VQ93" s="241"/>
      <c r="VR93" s="241"/>
      <c r="VS93" s="241"/>
      <c r="VT93" s="241"/>
      <c r="VU93" s="241" t="e">
        <f>#REF!</f>
        <v>#REF!</v>
      </c>
      <c r="VV93" s="241"/>
      <c r="VW93" s="241"/>
      <c r="VX93" s="241"/>
      <c r="VY93" s="241"/>
      <c r="VZ93" s="241"/>
      <c r="WA93" s="241"/>
      <c r="WB93" s="242" t="e">
        <f>#REF!</f>
        <v>#REF!</v>
      </c>
      <c r="WC93" s="242"/>
      <c r="WD93" s="242"/>
      <c r="WE93" s="242"/>
      <c r="WF93" s="242"/>
      <c r="WG93" s="242"/>
      <c r="WH93" s="242"/>
      <c r="WI93" s="242"/>
      <c r="WJ93" s="242" t="e">
        <f>#REF!</f>
        <v>#REF!</v>
      </c>
      <c r="WK93" s="242"/>
      <c r="WL93" s="242"/>
      <c r="WM93" s="242"/>
      <c r="WN93" s="242"/>
      <c r="WO93" s="241" t="e">
        <f>#REF!</f>
        <v>#REF!</v>
      </c>
      <c r="WP93" s="241"/>
      <c r="WQ93" s="241"/>
      <c r="WR93" s="241"/>
      <c r="WS93" s="241" t="e">
        <f>#REF!</f>
        <v>#REF!</v>
      </c>
      <c r="WT93" s="241"/>
      <c r="WU93" s="241" t="e">
        <f>#REF!</f>
        <v>#REF!</v>
      </c>
      <c r="WV93" s="241"/>
      <c r="WW93" s="241"/>
      <c r="WX93" s="241" t="e">
        <f>#REF!</f>
        <v>#REF!</v>
      </c>
      <c r="WY93" s="241"/>
      <c r="WZ93" s="241" t="e">
        <f>#REF!</f>
        <v>#REF!</v>
      </c>
      <c r="XA93" s="241"/>
      <c r="XB93" s="241"/>
      <c r="XC93" s="241"/>
      <c r="XF93" s="241" t="e">
        <f>IF(#REF!=0,XF92,#REF!)</f>
        <v>#REF!</v>
      </c>
      <c r="XG93" s="241"/>
      <c r="XH93" s="241" t="e">
        <f>IF(OR(#REF!=0,#REF!="Planejado",#REF!="Realizado"),IF(XH92="Atividade",VLOOKUP(XF93,'04.02_PLANEJAMENTO ATIVIDADES'!$D$9:$E$44,2,0),XH92),#REF!)</f>
        <v>#REF!</v>
      </c>
      <c r="XI93" s="241"/>
      <c r="XJ93" s="241"/>
      <c r="XK93" s="241"/>
      <c r="XL93" s="241"/>
      <c r="XM93" s="241"/>
      <c r="XN93" s="241"/>
      <c r="XO93" s="241"/>
      <c r="XP93" s="241"/>
      <c r="XQ93" s="241" t="e">
        <f>IF(#REF!=0,XQ92,#REF!)</f>
        <v>#REF!</v>
      </c>
      <c r="XR93" s="241"/>
      <c r="XS93" s="241"/>
      <c r="XT93" s="241" t="e">
        <f>IF(#REF!=0,XT92,#REF!)</f>
        <v>#REF!</v>
      </c>
      <c r="XU93" s="241"/>
      <c r="XV93" s="241"/>
      <c r="XW93" s="241"/>
      <c r="XX93" s="241"/>
      <c r="XY93" s="241"/>
      <c r="XZ93" s="241" t="e">
        <f>#REF!</f>
        <v>#REF!</v>
      </c>
      <c r="YA93" s="241"/>
      <c r="YB93" s="241"/>
      <c r="YC93" s="241"/>
      <c r="YD93" s="241"/>
      <c r="YE93" s="241"/>
      <c r="YF93" s="241"/>
      <c r="YG93" s="242" t="e">
        <f>#REF!</f>
        <v>#REF!</v>
      </c>
      <c r="YH93" s="242"/>
      <c r="YI93" s="242"/>
      <c r="YJ93" s="242"/>
      <c r="YK93" s="242"/>
      <c r="YL93" s="242"/>
      <c r="YM93" s="242"/>
      <c r="YN93" s="242"/>
      <c r="YO93" s="242" t="e">
        <f>#REF!</f>
        <v>#REF!</v>
      </c>
      <c r="YP93" s="242"/>
      <c r="YQ93" s="242"/>
      <c r="YR93" s="242"/>
      <c r="YS93" s="242"/>
      <c r="YT93" s="241" t="e">
        <f>#REF!</f>
        <v>#REF!</v>
      </c>
      <c r="YU93" s="241"/>
      <c r="YV93" s="241"/>
      <c r="YW93" s="241"/>
      <c r="YX93" s="241" t="e">
        <f>#REF!</f>
        <v>#REF!</v>
      </c>
      <c r="YY93" s="241"/>
      <c r="YZ93" s="241" t="e">
        <f>#REF!</f>
        <v>#REF!</v>
      </c>
      <c r="ZA93" s="241"/>
      <c r="ZB93" s="241"/>
      <c r="ZC93" s="241" t="e">
        <f>#REF!</f>
        <v>#REF!</v>
      </c>
      <c r="ZD93" s="241"/>
      <c r="ZE93" s="241" t="e">
        <f>#REF!</f>
        <v>#REF!</v>
      </c>
      <c r="ZF93" s="241"/>
      <c r="ZG93" s="241"/>
      <c r="ZH93" s="241"/>
    </row>
    <row r="94" spans="3:684" ht="10.15" hidden="1" customHeight="1" x14ac:dyDescent="0.25">
      <c r="C94" s="241" t="e">
        <f>IF(C16=0,C93,C16)</f>
        <v>#REF!</v>
      </c>
      <c r="D94" s="241"/>
      <c r="E94" s="241" t="e">
        <f>IF(OR(E16=0,E16="Planejado",E16="Realizado"),IF(E93="Atividade",VLOOKUP(C94,'04.02_PLANEJAMENTO ATIVIDADES'!$D$9:$E$44,2,0),E93),E16)</f>
        <v>#REF!</v>
      </c>
      <c r="F94" s="241"/>
      <c r="G94" s="241"/>
      <c r="H94" s="241"/>
      <c r="I94" s="241"/>
      <c r="J94" s="241"/>
      <c r="K94" s="241"/>
      <c r="L94" s="241"/>
      <c r="M94" s="241"/>
      <c r="N94" s="241" t="e">
        <f>IF(N16=0,N93,N16)</f>
        <v>#REF!</v>
      </c>
      <c r="O94" s="241"/>
      <c r="P94" s="241"/>
      <c r="Q94" s="241" t="e">
        <f>IF(Q16=0,Q93,Q16)</f>
        <v>#REF!</v>
      </c>
      <c r="R94" s="241"/>
      <c r="S94" s="241"/>
      <c r="T94" s="241"/>
      <c r="U94" s="241"/>
      <c r="V94" s="241"/>
      <c r="W94" s="241">
        <f>W16</f>
        <v>0</v>
      </c>
      <c r="X94" s="241"/>
      <c r="Y94" s="241"/>
      <c r="Z94" s="241"/>
      <c r="AA94" s="241"/>
      <c r="AB94" s="241"/>
      <c r="AC94" s="241"/>
      <c r="AD94" s="242">
        <f>AD16</f>
        <v>0</v>
      </c>
      <c r="AE94" s="242"/>
      <c r="AF94" s="242"/>
      <c r="AG94" s="242"/>
      <c r="AH94" s="242"/>
      <c r="AI94" s="242"/>
      <c r="AJ94" s="242"/>
      <c r="AK94" s="242"/>
      <c r="AL94" s="242">
        <f>AL16</f>
        <v>0</v>
      </c>
      <c r="AM94" s="242"/>
      <c r="AN94" s="242"/>
      <c r="AO94" s="242"/>
      <c r="AP94" s="242"/>
      <c r="AQ94" s="241">
        <f>AQ16</f>
        <v>0</v>
      </c>
      <c r="AR94" s="241"/>
      <c r="AS94" s="241"/>
      <c r="AT94" s="241"/>
      <c r="AU94" s="241">
        <f>AU16</f>
        <v>0</v>
      </c>
      <c r="AV94" s="241"/>
      <c r="AW94" s="241">
        <f>AW16</f>
        <v>0</v>
      </c>
      <c r="AX94" s="241"/>
      <c r="AY94" s="241"/>
      <c r="AZ94" s="241">
        <f>AZ16</f>
        <v>0</v>
      </c>
      <c r="BA94" s="241"/>
      <c r="BB94" s="241">
        <f>BB16</f>
        <v>0</v>
      </c>
      <c r="BC94" s="241"/>
      <c r="BD94" s="241"/>
      <c r="BE94" s="241"/>
      <c r="BH94" s="241" t="e">
        <f>IF(BH16=0,BH93,BH16)</f>
        <v>#REF!</v>
      </c>
      <c r="BI94" s="241"/>
      <c r="BJ94" s="241" t="e">
        <f>IF(OR(BJ16=0,BJ16="Planejado",BJ16="Realizado"),IF(BJ93="Atividade",VLOOKUP(BH94,'04.02_PLANEJAMENTO ATIVIDADES'!$D$9:$E$44,2,0),BJ93),BJ16)</f>
        <v>#REF!</v>
      </c>
      <c r="BK94" s="241"/>
      <c r="BL94" s="241"/>
      <c r="BM94" s="241"/>
      <c r="BN94" s="241"/>
      <c r="BO94" s="241"/>
      <c r="BP94" s="241"/>
      <c r="BQ94" s="241"/>
      <c r="BR94" s="241"/>
      <c r="BS94" s="241" t="e">
        <f>IF(BS16=0,BS93,BS16)</f>
        <v>#REF!</v>
      </c>
      <c r="BT94" s="241"/>
      <c r="BU94" s="241"/>
      <c r="BV94" s="241" t="e">
        <f>IF(BV16=0,BV93,BV16)</f>
        <v>#REF!</v>
      </c>
      <c r="BW94" s="241"/>
      <c r="BX94" s="241"/>
      <c r="BY94" s="241"/>
      <c r="BZ94" s="241"/>
      <c r="CA94" s="241"/>
      <c r="CB94" s="241">
        <f>CB16</f>
        <v>0</v>
      </c>
      <c r="CC94" s="241"/>
      <c r="CD94" s="241"/>
      <c r="CE94" s="241"/>
      <c r="CF94" s="241"/>
      <c r="CG94" s="241"/>
      <c r="CH94" s="241"/>
      <c r="CI94" s="242">
        <f>CI16</f>
        <v>0</v>
      </c>
      <c r="CJ94" s="242"/>
      <c r="CK94" s="242"/>
      <c r="CL94" s="242"/>
      <c r="CM94" s="242"/>
      <c r="CN94" s="242"/>
      <c r="CO94" s="242"/>
      <c r="CP94" s="242"/>
      <c r="CQ94" s="242">
        <f>CQ16</f>
        <v>0</v>
      </c>
      <c r="CR94" s="242"/>
      <c r="CS94" s="242"/>
      <c r="CT94" s="242"/>
      <c r="CU94" s="242"/>
      <c r="CV94" s="241">
        <f>CV16</f>
        <v>0</v>
      </c>
      <c r="CW94" s="241"/>
      <c r="CX94" s="241"/>
      <c r="CY94" s="241"/>
      <c r="CZ94" s="241">
        <f>CZ16</f>
        <v>0</v>
      </c>
      <c r="DA94" s="241"/>
      <c r="DB94" s="241">
        <f>DB16</f>
        <v>0</v>
      </c>
      <c r="DC94" s="241"/>
      <c r="DD94" s="241"/>
      <c r="DE94" s="241">
        <f>DE16</f>
        <v>0</v>
      </c>
      <c r="DF94" s="241"/>
      <c r="DG94" s="241">
        <f>DG16</f>
        <v>0</v>
      </c>
      <c r="DH94" s="241"/>
      <c r="DI94" s="241"/>
      <c r="DJ94" s="241"/>
      <c r="DM94" s="241" t="e">
        <f>IF(DM16=0,DM93,DM16)</f>
        <v>#REF!</v>
      </c>
      <c r="DN94" s="241"/>
      <c r="DO94" s="241" t="e">
        <f>IF(OR(DO16=0,DO16="Planejado",DO16="Realizado"),IF(DO93="Atividade",VLOOKUP(DM94,'04.02_PLANEJAMENTO ATIVIDADES'!$D$9:$E$44,2,0),DO93),DO16)</f>
        <v>#REF!</v>
      </c>
      <c r="DP94" s="241"/>
      <c r="DQ94" s="241"/>
      <c r="DR94" s="241"/>
      <c r="DS94" s="241"/>
      <c r="DT94" s="241"/>
      <c r="DU94" s="241"/>
      <c r="DV94" s="241"/>
      <c r="DW94" s="241"/>
      <c r="DX94" s="241" t="e">
        <f>IF(DX16=0,DX93,DX16)</f>
        <v>#REF!</v>
      </c>
      <c r="DY94" s="241"/>
      <c r="DZ94" s="241"/>
      <c r="EA94" s="241" t="e">
        <f>IF(EA16=0,EA93,EA16)</f>
        <v>#REF!</v>
      </c>
      <c r="EB94" s="241"/>
      <c r="EC94" s="241"/>
      <c r="ED94" s="241"/>
      <c r="EE94" s="241"/>
      <c r="EF94" s="241"/>
      <c r="EG94" s="241">
        <f>EG16</f>
        <v>0</v>
      </c>
      <c r="EH94" s="241"/>
      <c r="EI94" s="241"/>
      <c r="EJ94" s="241"/>
      <c r="EK94" s="241"/>
      <c r="EL94" s="241"/>
      <c r="EM94" s="241"/>
      <c r="EN94" s="242">
        <f>EN16</f>
        <v>0</v>
      </c>
      <c r="EO94" s="242"/>
      <c r="EP94" s="242"/>
      <c r="EQ94" s="242"/>
      <c r="ER94" s="242"/>
      <c r="ES94" s="242"/>
      <c r="ET94" s="242"/>
      <c r="EU94" s="242"/>
      <c r="EV94" s="242">
        <f>EV16</f>
        <v>0</v>
      </c>
      <c r="EW94" s="242"/>
      <c r="EX94" s="242"/>
      <c r="EY94" s="242"/>
      <c r="EZ94" s="242"/>
      <c r="FA94" s="241">
        <f>FA16</f>
        <v>0</v>
      </c>
      <c r="FB94" s="241"/>
      <c r="FC94" s="241"/>
      <c r="FD94" s="241"/>
      <c r="FE94" s="241">
        <f>FE16</f>
        <v>0</v>
      </c>
      <c r="FF94" s="241"/>
      <c r="FG94" s="241">
        <f>FG16</f>
        <v>0</v>
      </c>
      <c r="FH94" s="241"/>
      <c r="FI94" s="241"/>
      <c r="FJ94" s="241">
        <f>FJ16</f>
        <v>0</v>
      </c>
      <c r="FK94" s="241"/>
      <c r="FL94" s="241">
        <f>FL16</f>
        <v>0</v>
      </c>
      <c r="FM94" s="241"/>
      <c r="FN94" s="241"/>
      <c r="FO94" s="241"/>
      <c r="FR94" s="241" t="e">
        <f>IF(FR16=0,FR93,FR16)</f>
        <v>#REF!</v>
      </c>
      <c r="FS94" s="241"/>
      <c r="FT94" s="241" t="e">
        <f>IF(OR(FT16=0,FT16="Planejado",FT16="Realizado"),IF(FT93="Atividade",VLOOKUP(FR94,'04.02_PLANEJAMENTO ATIVIDADES'!$D$9:$E$44,2,0),FT93),FT16)</f>
        <v>#REF!</v>
      </c>
      <c r="FU94" s="241"/>
      <c r="FV94" s="241"/>
      <c r="FW94" s="241"/>
      <c r="FX94" s="241"/>
      <c r="FY94" s="241"/>
      <c r="FZ94" s="241"/>
      <c r="GA94" s="241"/>
      <c r="GB94" s="241"/>
      <c r="GC94" s="241" t="e">
        <f>IF(GC16=0,GC93,GC16)</f>
        <v>#REF!</v>
      </c>
      <c r="GD94" s="241"/>
      <c r="GE94" s="241"/>
      <c r="GF94" s="241" t="e">
        <f>IF(GF16=0,GF93,GF16)</f>
        <v>#REF!</v>
      </c>
      <c r="GG94" s="241"/>
      <c r="GH94" s="241"/>
      <c r="GI94" s="241"/>
      <c r="GJ94" s="241"/>
      <c r="GK94" s="241"/>
      <c r="GL94" s="241">
        <f>GL16</f>
        <v>0</v>
      </c>
      <c r="GM94" s="241"/>
      <c r="GN94" s="241"/>
      <c r="GO94" s="241"/>
      <c r="GP94" s="241"/>
      <c r="GQ94" s="241"/>
      <c r="GR94" s="241"/>
      <c r="GS94" s="242">
        <f>GS16</f>
        <v>0</v>
      </c>
      <c r="GT94" s="242"/>
      <c r="GU94" s="242"/>
      <c r="GV94" s="242"/>
      <c r="GW94" s="242"/>
      <c r="GX94" s="242"/>
      <c r="GY94" s="242"/>
      <c r="GZ94" s="242"/>
      <c r="HA94" s="242">
        <f>HA16</f>
        <v>0</v>
      </c>
      <c r="HB94" s="242"/>
      <c r="HC94" s="242"/>
      <c r="HD94" s="242"/>
      <c r="HE94" s="242"/>
      <c r="HF94" s="241">
        <f>HF16</f>
        <v>0</v>
      </c>
      <c r="HG94" s="241"/>
      <c r="HH94" s="241"/>
      <c r="HI94" s="241"/>
      <c r="HJ94" s="241">
        <f>HJ16</f>
        <v>0</v>
      </c>
      <c r="HK94" s="241"/>
      <c r="HL94" s="241">
        <f>HL16</f>
        <v>0</v>
      </c>
      <c r="HM94" s="241"/>
      <c r="HN94" s="241"/>
      <c r="HO94" s="241">
        <f>HO16</f>
        <v>0</v>
      </c>
      <c r="HP94" s="241"/>
      <c r="HQ94" s="241">
        <f>HQ16</f>
        <v>0</v>
      </c>
      <c r="HR94" s="241"/>
      <c r="HS94" s="241"/>
      <c r="HT94" s="241"/>
      <c r="HW94" s="241" t="e">
        <f>IF(HW16=0,HW93,HW16)</f>
        <v>#REF!</v>
      </c>
      <c r="HX94" s="241"/>
      <c r="HY94" s="241" t="e">
        <f>IF(OR(HY16=0,HY16="Planejado",HY16="Realizado"),IF(HY93="Atividade",VLOOKUP(HW94,'04.02_PLANEJAMENTO ATIVIDADES'!$D$9:$E$44,2,0),HY93),HY16)</f>
        <v>#REF!</v>
      </c>
      <c r="HZ94" s="241"/>
      <c r="IA94" s="241"/>
      <c r="IB94" s="241"/>
      <c r="IC94" s="241"/>
      <c r="ID94" s="241"/>
      <c r="IE94" s="241"/>
      <c r="IF94" s="241"/>
      <c r="IG94" s="241"/>
      <c r="IH94" s="241" t="e">
        <f>IF(IH16=0,IH93,IH16)</f>
        <v>#REF!</v>
      </c>
      <c r="II94" s="241"/>
      <c r="IJ94" s="241"/>
      <c r="IK94" s="241" t="e">
        <f>IF(IK16=0,IK93,IK16)</f>
        <v>#REF!</v>
      </c>
      <c r="IL94" s="241"/>
      <c r="IM94" s="241"/>
      <c r="IN94" s="241"/>
      <c r="IO94" s="241"/>
      <c r="IP94" s="241"/>
      <c r="IQ94" s="241">
        <f>IQ16</f>
        <v>0</v>
      </c>
      <c r="IR94" s="241"/>
      <c r="IS94" s="241"/>
      <c r="IT94" s="241"/>
      <c r="IU94" s="241"/>
      <c r="IV94" s="241"/>
      <c r="IW94" s="241"/>
      <c r="IX94" s="242">
        <f>IX16</f>
        <v>0</v>
      </c>
      <c r="IY94" s="242"/>
      <c r="IZ94" s="242"/>
      <c r="JA94" s="242"/>
      <c r="JB94" s="242"/>
      <c r="JC94" s="242"/>
      <c r="JD94" s="242"/>
      <c r="JE94" s="242"/>
      <c r="JF94" s="242">
        <f>JF16</f>
        <v>0</v>
      </c>
      <c r="JG94" s="242"/>
      <c r="JH94" s="242"/>
      <c r="JI94" s="242"/>
      <c r="JJ94" s="242"/>
      <c r="JK94" s="241">
        <f>JK16</f>
        <v>0</v>
      </c>
      <c r="JL94" s="241"/>
      <c r="JM94" s="241"/>
      <c r="JN94" s="241"/>
      <c r="JO94" s="241">
        <f>JO16</f>
        <v>0</v>
      </c>
      <c r="JP94" s="241"/>
      <c r="JQ94" s="241">
        <f>JQ16</f>
        <v>0</v>
      </c>
      <c r="JR94" s="241"/>
      <c r="JS94" s="241"/>
      <c r="JT94" s="241">
        <f>JT16</f>
        <v>0</v>
      </c>
      <c r="JU94" s="241"/>
      <c r="JV94" s="241">
        <f>JV16</f>
        <v>0</v>
      </c>
      <c r="JW94" s="241"/>
      <c r="JX94" s="241"/>
      <c r="JY94" s="241"/>
      <c r="KB94" s="241" t="e">
        <f>IF(KB16=0,KB93,KB16)</f>
        <v>#REF!</v>
      </c>
      <c r="KC94" s="241"/>
      <c r="KD94" s="241" t="e">
        <f>IF(OR(KD16=0,KD16="Planejado",KD16="Realizado"),IF(KD93="Atividade",VLOOKUP(KB94,'04.02_PLANEJAMENTO ATIVIDADES'!$D$9:$E$44,2,0),KD93),KD16)</f>
        <v>#REF!</v>
      </c>
      <c r="KE94" s="241"/>
      <c r="KF94" s="241"/>
      <c r="KG94" s="241"/>
      <c r="KH94" s="241"/>
      <c r="KI94" s="241"/>
      <c r="KJ94" s="241"/>
      <c r="KK94" s="241"/>
      <c r="KL94" s="241"/>
      <c r="KM94" s="241" t="e">
        <f>IF(KM16=0,KM93,KM16)</f>
        <v>#REF!</v>
      </c>
      <c r="KN94" s="241"/>
      <c r="KO94" s="241"/>
      <c r="KP94" s="241" t="e">
        <f>IF(KP16=0,KP93,KP16)</f>
        <v>#REF!</v>
      </c>
      <c r="KQ94" s="241"/>
      <c r="KR94" s="241"/>
      <c r="KS94" s="241"/>
      <c r="KT94" s="241"/>
      <c r="KU94" s="241"/>
      <c r="KV94" s="241">
        <f>KV16</f>
        <v>0</v>
      </c>
      <c r="KW94" s="241"/>
      <c r="KX94" s="241"/>
      <c r="KY94" s="241"/>
      <c r="KZ94" s="241"/>
      <c r="LA94" s="241"/>
      <c r="LB94" s="241"/>
      <c r="LC94" s="242">
        <f>LC16</f>
        <v>0</v>
      </c>
      <c r="LD94" s="242"/>
      <c r="LE94" s="242"/>
      <c r="LF94" s="242"/>
      <c r="LG94" s="242"/>
      <c r="LH94" s="242"/>
      <c r="LI94" s="242"/>
      <c r="LJ94" s="242"/>
      <c r="LK94" s="242">
        <f>LK16</f>
        <v>0</v>
      </c>
      <c r="LL94" s="242"/>
      <c r="LM94" s="242"/>
      <c r="LN94" s="242"/>
      <c r="LO94" s="242"/>
      <c r="LP94" s="241">
        <f>LP16</f>
        <v>0</v>
      </c>
      <c r="LQ94" s="241"/>
      <c r="LR94" s="241"/>
      <c r="LS94" s="241"/>
      <c r="LT94" s="241">
        <f>LT16</f>
        <v>0</v>
      </c>
      <c r="LU94" s="241"/>
      <c r="LV94" s="241">
        <f>LV16</f>
        <v>0</v>
      </c>
      <c r="LW94" s="241"/>
      <c r="LX94" s="241"/>
      <c r="LY94" s="241">
        <f>LY16</f>
        <v>0</v>
      </c>
      <c r="LZ94" s="241"/>
      <c r="MA94" s="241">
        <f>MA16</f>
        <v>0</v>
      </c>
      <c r="MB94" s="241"/>
      <c r="MC94" s="241"/>
      <c r="MD94" s="241"/>
      <c r="MG94" s="241" t="e">
        <f>IF(MG16=0,MG93,MG16)</f>
        <v>#REF!</v>
      </c>
      <c r="MH94" s="241"/>
      <c r="MI94" s="241" t="e">
        <f>IF(OR(MI16=0,MI16="Planejado",MI16="Realizado"),IF(MI93="Atividade",VLOOKUP(MG94,'04.02_PLANEJAMENTO ATIVIDADES'!$D$9:$E$44,2,0),MI93),MI16)</f>
        <v>#REF!</v>
      </c>
      <c r="MJ94" s="241"/>
      <c r="MK94" s="241"/>
      <c r="ML94" s="241"/>
      <c r="MM94" s="241"/>
      <c r="MN94" s="241"/>
      <c r="MO94" s="241"/>
      <c r="MP94" s="241"/>
      <c r="MQ94" s="241"/>
      <c r="MR94" s="241" t="e">
        <f>IF(MR16=0,MR93,MR16)</f>
        <v>#REF!</v>
      </c>
      <c r="MS94" s="241"/>
      <c r="MT94" s="241"/>
      <c r="MU94" s="241" t="e">
        <f>IF(MU16=0,MU93,MU16)</f>
        <v>#REF!</v>
      </c>
      <c r="MV94" s="241"/>
      <c r="MW94" s="241"/>
      <c r="MX94" s="241"/>
      <c r="MY94" s="241"/>
      <c r="MZ94" s="241"/>
      <c r="NA94" s="241">
        <f>NA16</f>
        <v>0</v>
      </c>
      <c r="NB94" s="241"/>
      <c r="NC94" s="241"/>
      <c r="ND94" s="241"/>
      <c r="NE94" s="241"/>
      <c r="NF94" s="241"/>
      <c r="NG94" s="241"/>
      <c r="NH94" s="242">
        <f>NH16</f>
        <v>0</v>
      </c>
      <c r="NI94" s="242"/>
      <c r="NJ94" s="242"/>
      <c r="NK94" s="242"/>
      <c r="NL94" s="242"/>
      <c r="NM94" s="242"/>
      <c r="NN94" s="242"/>
      <c r="NO94" s="242"/>
      <c r="NP94" s="242">
        <f>NP16</f>
        <v>0</v>
      </c>
      <c r="NQ94" s="242"/>
      <c r="NR94" s="242"/>
      <c r="NS94" s="242"/>
      <c r="NT94" s="242"/>
      <c r="NU94" s="241">
        <f>NU16</f>
        <v>0</v>
      </c>
      <c r="NV94" s="241"/>
      <c r="NW94" s="241"/>
      <c r="NX94" s="241"/>
      <c r="NY94" s="241">
        <f>NY16</f>
        <v>0</v>
      </c>
      <c r="NZ94" s="241"/>
      <c r="OA94" s="241">
        <f>OA16</f>
        <v>0</v>
      </c>
      <c r="OB94" s="241"/>
      <c r="OC94" s="241"/>
      <c r="OD94" s="241">
        <f>OD16</f>
        <v>0</v>
      </c>
      <c r="OE94" s="241"/>
      <c r="OF94" s="241">
        <f>OF16</f>
        <v>0</v>
      </c>
      <c r="OG94" s="241"/>
      <c r="OH94" s="241"/>
      <c r="OI94" s="241"/>
      <c r="OL94" s="241" t="e">
        <f>IF(OL16=0,OL93,OL16)</f>
        <v>#REF!</v>
      </c>
      <c r="OM94" s="241"/>
      <c r="ON94" s="241" t="e">
        <f>IF(OR(ON16=0,ON16="Planejado",ON16="Realizado"),IF(ON93="Atividade",VLOOKUP(OL94,'04.02_PLANEJAMENTO ATIVIDADES'!$D$9:$E$44,2,0),ON93),ON16)</f>
        <v>#REF!</v>
      </c>
      <c r="OO94" s="241"/>
      <c r="OP94" s="241"/>
      <c r="OQ94" s="241"/>
      <c r="OR94" s="241"/>
      <c r="OS94" s="241"/>
      <c r="OT94" s="241"/>
      <c r="OU94" s="241"/>
      <c r="OV94" s="241"/>
      <c r="OW94" s="241" t="e">
        <f>IF(OW16=0,OW93,OW16)</f>
        <v>#REF!</v>
      </c>
      <c r="OX94" s="241"/>
      <c r="OY94" s="241"/>
      <c r="OZ94" s="241" t="e">
        <f>IF(OZ16=0,OZ93,OZ16)</f>
        <v>#REF!</v>
      </c>
      <c r="PA94" s="241"/>
      <c r="PB94" s="241"/>
      <c r="PC94" s="241"/>
      <c r="PD94" s="241"/>
      <c r="PE94" s="241"/>
      <c r="PF94" s="241">
        <f>PF16</f>
        <v>0</v>
      </c>
      <c r="PG94" s="241"/>
      <c r="PH94" s="241"/>
      <c r="PI94" s="241"/>
      <c r="PJ94" s="241"/>
      <c r="PK94" s="241"/>
      <c r="PL94" s="241"/>
      <c r="PM94" s="242">
        <f>PM16</f>
        <v>0</v>
      </c>
      <c r="PN94" s="242"/>
      <c r="PO94" s="242"/>
      <c r="PP94" s="242"/>
      <c r="PQ94" s="242"/>
      <c r="PR94" s="242"/>
      <c r="PS94" s="242"/>
      <c r="PT94" s="242"/>
      <c r="PU94" s="242">
        <f>PU16</f>
        <v>0</v>
      </c>
      <c r="PV94" s="242"/>
      <c r="PW94" s="242"/>
      <c r="PX94" s="242"/>
      <c r="PY94" s="242"/>
      <c r="PZ94" s="241">
        <f>PZ16</f>
        <v>0</v>
      </c>
      <c r="QA94" s="241"/>
      <c r="QB94" s="241"/>
      <c r="QC94" s="241"/>
      <c r="QD94" s="241">
        <f>QD16</f>
        <v>0</v>
      </c>
      <c r="QE94" s="241"/>
      <c r="QF94" s="241">
        <f>QF16</f>
        <v>0</v>
      </c>
      <c r="QG94" s="241"/>
      <c r="QH94" s="241"/>
      <c r="QI94" s="241">
        <f>QI16</f>
        <v>0</v>
      </c>
      <c r="QJ94" s="241"/>
      <c r="QK94" s="241">
        <f>QK16</f>
        <v>0</v>
      </c>
      <c r="QL94" s="241"/>
      <c r="QM94" s="241"/>
      <c r="QN94" s="241"/>
      <c r="QQ94" s="241" t="e">
        <f>IF(QQ16=0,QQ93,QQ16)</f>
        <v>#REF!</v>
      </c>
      <c r="QR94" s="241"/>
      <c r="QS94" s="241" t="e">
        <f>IF(OR(QS16=0,QS16="Planejado",QS16="Realizado"),IF(QS93="Atividade",VLOOKUP(QQ94,'04.02_PLANEJAMENTO ATIVIDADES'!$D$9:$E$44,2,0),QS93),QS16)</f>
        <v>#REF!</v>
      </c>
      <c r="QT94" s="241"/>
      <c r="QU94" s="241"/>
      <c r="QV94" s="241"/>
      <c r="QW94" s="241"/>
      <c r="QX94" s="241"/>
      <c r="QY94" s="241"/>
      <c r="QZ94" s="241"/>
      <c r="RA94" s="241"/>
      <c r="RB94" s="241" t="e">
        <f>IF(RB16=0,RB93,RB16)</f>
        <v>#REF!</v>
      </c>
      <c r="RC94" s="241"/>
      <c r="RD94" s="241"/>
      <c r="RE94" s="241" t="e">
        <f>IF(RE16=0,RE93,RE16)</f>
        <v>#REF!</v>
      </c>
      <c r="RF94" s="241"/>
      <c r="RG94" s="241"/>
      <c r="RH94" s="241"/>
      <c r="RI94" s="241"/>
      <c r="RJ94" s="241"/>
      <c r="RK94" s="241">
        <f>RK16</f>
        <v>0</v>
      </c>
      <c r="RL94" s="241"/>
      <c r="RM94" s="241"/>
      <c r="RN94" s="241"/>
      <c r="RO94" s="241"/>
      <c r="RP94" s="241"/>
      <c r="RQ94" s="241"/>
      <c r="RR94" s="242">
        <f>RR16</f>
        <v>0</v>
      </c>
      <c r="RS94" s="242"/>
      <c r="RT94" s="242"/>
      <c r="RU94" s="242"/>
      <c r="RV94" s="242"/>
      <c r="RW94" s="242"/>
      <c r="RX94" s="242"/>
      <c r="RY94" s="242"/>
      <c r="RZ94" s="242">
        <f>RZ16</f>
        <v>0</v>
      </c>
      <c r="SA94" s="242"/>
      <c r="SB94" s="242"/>
      <c r="SC94" s="242"/>
      <c r="SD94" s="242"/>
      <c r="SE94" s="241">
        <f>SE16</f>
        <v>0</v>
      </c>
      <c r="SF94" s="241"/>
      <c r="SG94" s="241"/>
      <c r="SH94" s="241"/>
      <c r="SI94" s="241">
        <f>SI16</f>
        <v>0</v>
      </c>
      <c r="SJ94" s="241"/>
      <c r="SK94" s="241">
        <f>SK16</f>
        <v>0</v>
      </c>
      <c r="SL94" s="241"/>
      <c r="SM94" s="241"/>
      <c r="SN94" s="241">
        <f>SN16</f>
        <v>0</v>
      </c>
      <c r="SO94" s="241"/>
      <c r="SP94" s="241">
        <f>SP16</f>
        <v>0</v>
      </c>
      <c r="SQ94" s="241"/>
      <c r="SR94" s="241"/>
      <c r="SS94" s="241"/>
      <c r="SV94" s="241" t="e">
        <f>IF(SV16=0,SV93,SV16)</f>
        <v>#REF!</v>
      </c>
      <c r="SW94" s="241"/>
      <c r="SX94" s="241" t="e">
        <f>IF(OR(SX16=0,SX16="Planejado",SX16="Realizado"),IF(SX93="Atividade",VLOOKUP(SV94,'04.02_PLANEJAMENTO ATIVIDADES'!$D$9:$E$44,2,0),SX93),SX16)</f>
        <v>#REF!</v>
      </c>
      <c r="SY94" s="241"/>
      <c r="SZ94" s="241"/>
      <c r="TA94" s="241"/>
      <c r="TB94" s="241"/>
      <c r="TC94" s="241"/>
      <c r="TD94" s="241"/>
      <c r="TE94" s="241"/>
      <c r="TF94" s="241"/>
      <c r="TG94" s="241" t="e">
        <f>IF(TG16=0,TG93,TG16)</f>
        <v>#REF!</v>
      </c>
      <c r="TH94" s="241"/>
      <c r="TI94" s="241"/>
      <c r="TJ94" s="241" t="e">
        <f>IF(TJ16=0,TJ93,TJ16)</f>
        <v>#REF!</v>
      </c>
      <c r="TK94" s="241"/>
      <c r="TL94" s="241"/>
      <c r="TM94" s="241"/>
      <c r="TN94" s="241"/>
      <c r="TO94" s="241"/>
      <c r="TP94" s="241">
        <f>TP16</f>
        <v>0</v>
      </c>
      <c r="TQ94" s="241"/>
      <c r="TR94" s="241"/>
      <c r="TS94" s="241"/>
      <c r="TT94" s="241"/>
      <c r="TU94" s="241"/>
      <c r="TV94" s="241"/>
      <c r="TW94" s="242">
        <f>TW16</f>
        <v>0</v>
      </c>
      <c r="TX94" s="242"/>
      <c r="TY94" s="242"/>
      <c r="TZ94" s="242"/>
      <c r="UA94" s="242"/>
      <c r="UB94" s="242"/>
      <c r="UC94" s="242"/>
      <c r="UD94" s="242"/>
      <c r="UE94" s="242">
        <f>UE16</f>
        <v>0</v>
      </c>
      <c r="UF94" s="242"/>
      <c r="UG94" s="242"/>
      <c r="UH94" s="242"/>
      <c r="UI94" s="242"/>
      <c r="UJ94" s="241">
        <f>UJ16</f>
        <v>0</v>
      </c>
      <c r="UK94" s="241"/>
      <c r="UL94" s="241"/>
      <c r="UM94" s="241"/>
      <c r="UN94" s="241">
        <f>UN16</f>
        <v>0</v>
      </c>
      <c r="UO94" s="241"/>
      <c r="UP94" s="241">
        <f>UP16</f>
        <v>0</v>
      </c>
      <c r="UQ94" s="241"/>
      <c r="UR94" s="241"/>
      <c r="US94" s="241">
        <f>US16</f>
        <v>0</v>
      </c>
      <c r="UT94" s="241"/>
      <c r="UU94" s="241">
        <f>UU16</f>
        <v>0</v>
      </c>
      <c r="UV94" s="241"/>
      <c r="UW94" s="241"/>
      <c r="UX94" s="241"/>
      <c r="VA94" s="241" t="e">
        <f>IF(VA16=0,VA93,VA16)</f>
        <v>#REF!</v>
      </c>
      <c r="VB94" s="241"/>
      <c r="VC94" s="241" t="e">
        <f>IF(OR(VC16=0,VC16="Planejado",VC16="Realizado"),IF(VC93="Atividade",VLOOKUP(VA94,'04.02_PLANEJAMENTO ATIVIDADES'!$D$9:$E$44,2,0),VC93),VC16)</f>
        <v>#REF!</v>
      </c>
      <c r="VD94" s="241"/>
      <c r="VE94" s="241"/>
      <c r="VF94" s="241"/>
      <c r="VG94" s="241"/>
      <c r="VH94" s="241"/>
      <c r="VI94" s="241"/>
      <c r="VJ94" s="241"/>
      <c r="VK94" s="241"/>
      <c r="VL94" s="241" t="e">
        <f>IF(VL16=0,VL93,VL16)</f>
        <v>#REF!</v>
      </c>
      <c r="VM94" s="241"/>
      <c r="VN94" s="241"/>
      <c r="VO94" s="241" t="e">
        <f>IF(VO16=0,VO93,VO16)</f>
        <v>#REF!</v>
      </c>
      <c r="VP94" s="241"/>
      <c r="VQ94" s="241"/>
      <c r="VR94" s="241"/>
      <c r="VS94" s="241"/>
      <c r="VT94" s="241"/>
      <c r="VU94" s="241">
        <f>VU16</f>
        <v>0</v>
      </c>
      <c r="VV94" s="241"/>
      <c r="VW94" s="241"/>
      <c r="VX94" s="241"/>
      <c r="VY94" s="241"/>
      <c r="VZ94" s="241"/>
      <c r="WA94" s="241"/>
      <c r="WB94" s="242">
        <f>WB16</f>
        <v>0</v>
      </c>
      <c r="WC94" s="242"/>
      <c r="WD94" s="242"/>
      <c r="WE94" s="242"/>
      <c r="WF94" s="242"/>
      <c r="WG94" s="242"/>
      <c r="WH94" s="242"/>
      <c r="WI94" s="242"/>
      <c r="WJ94" s="242">
        <f>WJ16</f>
        <v>0</v>
      </c>
      <c r="WK94" s="242"/>
      <c r="WL94" s="242"/>
      <c r="WM94" s="242"/>
      <c r="WN94" s="242"/>
      <c r="WO94" s="241">
        <f>WO16</f>
        <v>0</v>
      </c>
      <c r="WP94" s="241"/>
      <c r="WQ94" s="241"/>
      <c r="WR94" s="241"/>
      <c r="WS94" s="241">
        <f>WS16</f>
        <v>0</v>
      </c>
      <c r="WT94" s="241"/>
      <c r="WU94" s="241">
        <f>WU16</f>
        <v>0</v>
      </c>
      <c r="WV94" s="241"/>
      <c r="WW94" s="241"/>
      <c r="WX94" s="241">
        <f>WX16</f>
        <v>0</v>
      </c>
      <c r="WY94" s="241"/>
      <c r="WZ94" s="241">
        <f>WZ16</f>
        <v>0</v>
      </c>
      <c r="XA94" s="241"/>
      <c r="XB94" s="241"/>
      <c r="XC94" s="241"/>
      <c r="XF94" s="241" t="e">
        <f>IF(XF16=0,XF93,XF16)</f>
        <v>#REF!</v>
      </c>
      <c r="XG94" s="241"/>
      <c r="XH94" s="241" t="e">
        <f>IF(OR(XH16=0,XH16="Planejado",XH16="Realizado"),IF(XH93="Atividade",VLOOKUP(XF94,'04.02_PLANEJAMENTO ATIVIDADES'!$D$9:$E$44,2,0),XH93),XH16)</f>
        <v>#REF!</v>
      </c>
      <c r="XI94" s="241"/>
      <c r="XJ94" s="241"/>
      <c r="XK94" s="241"/>
      <c r="XL94" s="241"/>
      <c r="XM94" s="241"/>
      <c r="XN94" s="241"/>
      <c r="XO94" s="241"/>
      <c r="XP94" s="241"/>
      <c r="XQ94" s="241" t="e">
        <f>IF(XQ16=0,XQ93,XQ16)</f>
        <v>#REF!</v>
      </c>
      <c r="XR94" s="241"/>
      <c r="XS94" s="241"/>
      <c r="XT94" s="241" t="e">
        <f>IF(XT16=0,XT93,XT16)</f>
        <v>#REF!</v>
      </c>
      <c r="XU94" s="241"/>
      <c r="XV94" s="241"/>
      <c r="XW94" s="241"/>
      <c r="XX94" s="241"/>
      <c r="XY94" s="241"/>
      <c r="XZ94" s="241">
        <f>XZ16</f>
        <v>0</v>
      </c>
      <c r="YA94" s="241"/>
      <c r="YB94" s="241"/>
      <c r="YC94" s="241"/>
      <c r="YD94" s="241"/>
      <c r="YE94" s="241"/>
      <c r="YF94" s="241"/>
      <c r="YG94" s="242">
        <f>YG16</f>
        <v>0</v>
      </c>
      <c r="YH94" s="242"/>
      <c r="YI94" s="242"/>
      <c r="YJ94" s="242"/>
      <c r="YK94" s="242"/>
      <c r="YL94" s="242"/>
      <c r="YM94" s="242"/>
      <c r="YN94" s="242"/>
      <c r="YO94" s="242">
        <f>YO16</f>
        <v>0</v>
      </c>
      <c r="YP94" s="242"/>
      <c r="YQ94" s="242"/>
      <c r="YR94" s="242"/>
      <c r="YS94" s="242"/>
      <c r="YT94" s="241">
        <f>YT16</f>
        <v>0</v>
      </c>
      <c r="YU94" s="241"/>
      <c r="YV94" s="241"/>
      <c r="YW94" s="241"/>
      <c r="YX94" s="241">
        <f>YX16</f>
        <v>0</v>
      </c>
      <c r="YY94" s="241"/>
      <c r="YZ94" s="241">
        <f>YZ16</f>
        <v>0</v>
      </c>
      <c r="ZA94" s="241"/>
      <c r="ZB94" s="241"/>
      <c r="ZC94" s="241">
        <f>ZC16</f>
        <v>0</v>
      </c>
      <c r="ZD94" s="241"/>
      <c r="ZE94" s="241">
        <f>ZE16</f>
        <v>0</v>
      </c>
      <c r="ZF94" s="241"/>
      <c r="ZG94" s="241"/>
      <c r="ZH94" s="241"/>
    </row>
    <row r="95" spans="3:684" ht="10.15" hidden="1" customHeight="1" x14ac:dyDescent="0.25">
      <c r="C95" s="241" t="e">
        <f>IF(C17=0,C94,C17)</f>
        <v>#REF!</v>
      </c>
      <c r="D95" s="241"/>
      <c r="E95" s="241" t="e">
        <f>IF(OR(E17=0,E17="Planejado",E17="Realizado"),IF(E94="Atividade",VLOOKUP(C95,'04.02_PLANEJAMENTO ATIVIDADES'!$D$9:$E$44,2,0),E94),E17)</f>
        <v>#REF!</v>
      </c>
      <c r="F95" s="241"/>
      <c r="G95" s="241"/>
      <c r="H95" s="241"/>
      <c r="I95" s="241"/>
      <c r="J95" s="241"/>
      <c r="K95" s="241"/>
      <c r="L95" s="241"/>
      <c r="M95" s="241"/>
      <c r="N95" s="241" t="e">
        <f>IF(N17=0,N94,N17)</f>
        <v>#REF!</v>
      </c>
      <c r="O95" s="241"/>
      <c r="P95" s="241"/>
      <c r="Q95" s="241" t="e">
        <f>IF(Q17=0,Q94,Q17)</f>
        <v>#REF!</v>
      </c>
      <c r="R95" s="241"/>
      <c r="S95" s="241"/>
      <c r="T95" s="241"/>
      <c r="U95" s="241"/>
      <c r="V95" s="241"/>
      <c r="W95" s="241">
        <f>W17</f>
        <v>0</v>
      </c>
      <c r="X95" s="241"/>
      <c r="Y95" s="241"/>
      <c r="Z95" s="241"/>
      <c r="AA95" s="241"/>
      <c r="AB95" s="241"/>
      <c r="AC95" s="241"/>
      <c r="AD95" s="242">
        <f>AD17</f>
        <v>0</v>
      </c>
      <c r="AE95" s="242"/>
      <c r="AF95" s="242"/>
      <c r="AG95" s="242"/>
      <c r="AH95" s="242"/>
      <c r="AI95" s="242"/>
      <c r="AJ95" s="242"/>
      <c r="AK95" s="242"/>
      <c r="AL95" s="242">
        <f>AL17</f>
        <v>0</v>
      </c>
      <c r="AM95" s="242"/>
      <c r="AN95" s="242"/>
      <c r="AO95" s="242"/>
      <c r="AP95" s="242"/>
      <c r="AQ95" s="241">
        <f>AQ17</f>
        <v>0</v>
      </c>
      <c r="AR95" s="241"/>
      <c r="AS95" s="241"/>
      <c r="AT95" s="241"/>
      <c r="AU95" s="241">
        <f>AU17</f>
        <v>0</v>
      </c>
      <c r="AV95" s="241"/>
      <c r="AW95" s="241">
        <f>AW17</f>
        <v>0</v>
      </c>
      <c r="AX95" s="241"/>
      <c r="AY95" s="241"/>
      <c r="AZ95" s="241">
        <f>AZ17</f>
        <v>0</v>
      </c>
      <c r="BA95" s="241"/>
      <c r="BB95" s="241">
        <f>BB17</f>
        <v>0</v>
      </c>
      <c r="BC95" s="241"/>
      <c r="BD95" s="241"/>
      <c r="BE95" s="241"/>
      <c r="BH95" s="241" t="e">
        <f>IF(BH17=0,BH94,BH17)</f>
        <v>#REF!</v>
      </c>
      <c r="BI95" s="241"/>
      <c r="BJ95" s="241" t="e">
        <f>IF(OR(#REF!=0,#REF!="Planejado",#REF!="Realizado"),IF(BJ94="Atividade",VLOOKUP(BH95,'04.02_PLANEJAMENTO ATIVIDADES'!$D$9:$E$44,2,0),BJ94),#REF!)</f>
        <v>#REF!</v>
      </c>
      <c r="BK95" s="241"/>
      <c r="BL95" s="241"/>
      <c r="BM95" s="241"/>
      <c r="BN95" s="241"/>
      <c r="BO95" s="241"/>
      <c r="BP95" s="241"/>
      <c r="BQ95" s="241"/>
      <c r="BR95" s="241"/>
      <c r="BS95" s="241" t="e">
        <f>IF(BS17=0,BS94,BS17)</f>
        <v>#REF!</v>
      </c>
      <c r="BT95" s="241"/>
      <c r="BU95" s="241"/>
      <c r="BV95" s="241" t="e">
        <f>IF(BV17=0,BV94,BV17)</f>
        <v>#REF!</v>
      </c>
      <c r="BW95" s="241"/>
      <c r="BX95" s="241"/>
      <c r="BY95" s="241"/>
      <c r="BZ95" s="241"/>
      <c r="CA95" s="241"/>
      <c r="CB95" s="241">
        <f>CB17</f>
        <v>0</v>
      </c>
      <c r="CC95" s="241"/>
      <c r="CD95" s="241"/>
      <c r="CE95" s="241"/>
      <c r="CF95" s="241"/>
      <c r="CG95" s="241"/>
      <c r="CH95" s="241"/>
      <c r="CI95" s="242">
        <f>CI17</f>
        <v>0</v>
      </c>
      <c r="CJ95" s="242"/>
      <c r="CK95" s="242"/>
      <c r="CL95" s="242"/>
      <c r="CM95" s="242"/>
      <c r="CN95" s="242"/>
      <c r="CO95" s="242"/>
      <c r="CP95" s="242"/>
      <c r="CQ95" s="242">
        <f>CQ17</f>
        <v>0</v>
      </c>
      <c r="CR95" s="242"/>
      <c r="CS95" s="242"/>
      <c r="CT95" s="242"/>
      <c r="CU95" s="242"/>
      <c r="CV95" s="241">
        <f>CV17</f>
        <v>0</v>
      </c>
      <c r="CW95" s="241"/>
      <c r="CX95" s="241"/>
      <c r="CY95" s="241"/>
      <c r="CZ95" s="241">
        <f>CZ17</f>
        <v>0</v>
      </c>
      <c r="DA95" s="241"/>
      <c r="DB95" s="241">
        <f>DB17</f>
        <v>0</v>
      </c>
      <c r="DC95" s="241"/>
      <c r="DD95" s="241"/>
      <c r="DE95" s="241">
        <f>DE17</f>
        <v>0</v>
      </c>
      <c r="DF95" s="241"/>
      <c r="DG95" s="241">
        <f>DG17</f>
        <v>0</v>
      </c>
      <c r="DH95" s="241"/>
      <c r="DI95" s="241"/>
      <c r="DJ95" s="241"/>
      <c r="DM95" s="241" t="e">
        <f>IF(DM17=0,DM94,DM17)</f>
        <v>#REF!</v>
      </c>
      <c r="DN95" s="241"/>
      <c r="DO95" s="241" t="e">
        <f>IF(OR(DO17=0,DO17="Planejado",DO17="Realizado"),IF(DO94="Atividade",VLOOKUP(DM95,'04.02_PLANEJAMENTO ATIVIDADES'!$D$9:$E$44,2,0),DO94),DO17)</f>
        <v>#REF!</v>
      </c>
      <c r="DP95" s="241"/>
      <c r="DQ95" s="241"/>
      <c r="DR95" s="241"/>
      <c r="DS95" s="241"/>
      <c r="DT95" s="241"/>
      <c r="DU95" s="241"/>
      <c r="DV95" s="241"/>
      <c r="DW95" s="241"/>
      <c r="DX95" s="241" t="e">
        <f>IF(DX17=0,DX94,DX17)</f>
        <v>#REF!</v>
      </c>
      <c r="DY95" s="241"/>
      <c r="DZ95" s="241"/>
      <c r="EA95" s="241" t="e">
        <f>IF(EA17=0,EA94,EA17)</f>
        <v>#REF!</v>
      </c>
      <c r="EB95" s="241"/>
      <c r="EC95" s="241"/>
      <c r="ED95" s="241"/>
      <c r="EE95" s="241"/>
      <c r="EF95" s="241"/>
      <c r="EG95" s="241">
        <f>EG17</f>
        <v>0</v>
      </c>
      <c r="EH95" s="241"/>
      <c r="EI95" s="241"/>
      <c r="EJ95" s="241"/>
      <c r="EK95" s="241"/>
      <c r="EL95" s="241"/>
      <c r="EM95" s="241"/>
      <c r="EN95" s="242">
        <f>EN17</f>
        <v>0</v>
      </c>
      <c r="EO95" s="242"/>
      <c r="EP95" s="242"/>
      <c r="EQ95" s="242"/>
      <c r="ER95" s="242"/>
      <c r="ES95" s="242"/>
      <c r="ET95" s="242"/>
      <c r="EU95" s="242"/>
      <c r="EV95" s="242">
        <f>EV17</f>
        <v>0</v>
      </c>
      <c r="EW95" s="242"/>
      <c r="EX95" s="242"/>
      <c r="EY95" s="242"/>
      <c r="EZ95" s="242"/>
      <c r="FA95" s="241">
        <f>FA17</f>
        <v>0</v>
      </c>
      <c r="FB95" s="241"/>
      <c r="FC95" s="241"/>
      <c r="FD95" s="241"/>
      <c r="FE95" s="241">
        <f>FE17</f>
        <v>0</v>
      </c>
      <c r="FF95" s="241"/>
      <c r="FG95" s="241">
        <f>FG17</f>
        <v>0</v>
      </c>
      <c r="FH95" s="241"/>
      <c r="FI95" s="241"/>
      <c r="FJ95" s="241">
        <f>FJ17</f>
        <v>0</v>
      </c>
      <c r="FK95" s="241"/>
      <c r="FL95" s="241">
        <f>FL17</f>
        <v>0</v>
      </c>
      <c r="FM95" s="241"/>
      <c r="FN95" s="241"/>
      <c r="FO95" s="241"/>
      <c r="FR95" s="241" t="e">
        <f>IF(FR17=0,FR94,FR17)</f>
        <v>#REF!</v>
      </c>
      <c r="FS95" s="241"/>
      <c r="FT95" s="241" t="e">
        <f>IF(OR(FT17=0,FT17="Planejado",FT17="Realizado"),IF(FT94="Atividade",VLOOKUP(FR95,'04.02_PLANEJAMENTO ATIVIDADES'!$D$9:$E$44,2,0),FT94),FT17)</f>
        <v>#REF!</v>
      </c>
      <c r="FU95" s="241"/>
      <c r="FV95" s="241"/>
      <c r="FW95" s="241"/>
      <c r="FX95" s="241"/>
      <c r="FY95" s="241"/>
      <c r="FZ95" s="241"/>
      <c r="GA95" s="241"/>
      <c r="GB95" s="241"/>
      <c r="GC95" s="241" t="e">
        <f>IF(GC17=0,GC94,GC17)</f>
        <v>#REF!</v>
      </c>
      <c r="GD95" s="241"/>
      <c r="GE95" s="241"/>
      <c r="GF95" s="241" t="e">
        <f>IF(GF17=0,GF94,GF17)</f>
        <v>#REF!</v>
      </c>
      <c r="GG95" s="241"/>
      <c r="GH95" s="241"/>
      <c r="GI95" s="241"/>
      <c r="GJ95" s="241"/>
      <c r="GK95" s="241"/>
      <c r="GL95" s="241">
        <f>GL17</f>
        <v>0</v>
      </c>
      <c r="GM95" s="241"/>
      <c r="GN95" s="241"/>
      <c r="GO95" s="241"/>
      <c r="GP95" s="241"/>
      <c r="GQ95" s="241"/>
      <c r="GR95" s="241"/>
      <c r="GS95" s="242">
        <f>GS17</f>
        <v>0</v>
      </c>
      <c r="GT95" s="242"/>
      <c r="GU95" s="242"/>
      <c r="GV95" s="242"/>
      <c r="GW95" s="242"/>
      <c r="GX95" s="242"/>
      <c r="GY95" s="242"/>
      <c r="GZ95" s="242"/>
      <c r="HA95" s="242">
        <f>HA17</f>
        <v>0</v>
      </c>
      <c r="HB95" s="242"/>
      <c r="HC95" s="242"/>
      <c r="HD95" s="242"/>
      <c r="HE95" s="242"/>
      <c r="HF95" s="241">
        <f>HF17</f>
        <v>0</v>
      </c>
      <c r="HG95" s="241"/>
      <c r="HH95" s="241"/>
      <c r="HI95" s="241"/>
      <c r="HJ95" s="241">
        <f>HJ17</f>
        <v>0</v>
      </c>
      <c r="HK95" s="241"/>
      <c r="HL95" s="241">
        <f>HL17</f>
        <v>0</v>
      </c>
      <c r="HM95" s="241"/>
      <c r="HN95" s="241"/>
      <c r="HO95" s="241">
        <f>HO17</f>
        <v>0</v>
      </c>
      <c r="HP95" s="241"/>
      <c r="HQ95" s="241">
        <f>HQ17</f>
        <v>0</v>
      </c>
      <c r="HR95" s="241"/>
      <c r="HS95" s="241"/>
      <c r="HT95" s="241"/>
      <c r="HW95" s="241" t="e">
        <f>IF(HW17=0,HW94,HW17)</f>
        <v>#REF!</v>
      </c>
      <c r="HX95" s="241"/>
      <c r="HY95" s="241" t="e">
        <f>IF(OR(HY17=0,HY17="Planejado",HY17="Realizado"),IF(HY94="Atividade",VLOOKUP(HW95,'04.02_PLANEJAMENTO ATIVIDADES'!$D$9:$E$44,2,0),HY94),HY17)</f>
        <v>#REF!</v>
      </c>
      <c r="HZ95" s="241"/>
      <c r="IA95" s="241"/>
      <c r="IB95" s="241"/>
      <c r="IC95" s="241"/>
      <c r="ID95" s="241"/>
      <c r="IE95" s="241"/>
      <c r="IF95" s="241"/>
      <c r="IG95" s="241"/>
      <c r="IH95" s="241" t="e">
        <f>IF(IH17=0,IH94,IH17)</f>
        <v>#REF!</v>
      </c>
      <c r="II95" s="241"/>
      <c r="IJ95" s="241"/>
      <c r="IK95" s="241" t="e">
        <f>IF(IK17=0,IK94,IK17)</f>
        <v>#REF!</v>
      </c>
      <c r="IL95" s="241"/>
      <c r="IM95" s="241"/>
      <c r="IN95" s="241"/>
      <c r="IO95" s="241"/>
      <c r="IP95" s="241"/>
      <c r="IQ95" s="241">
        <f>IQ17</f>
        <v>0</v>
      </c>
      <c r="IR95" s="241"/>
      <c r="IS95" s="241"/>
      <c r="IT95" s="241"/>
      <c r="IU95" s="241"/>
      <c r="IV95" s="241"/>
      <c r="IW95" s="241"/>
      <c r="IX95" s="242">
        <f>IX17</f>
        <v>0</v>
      </c>
      <c r="IY95" s="242"/>
      <c r="IZ95" s="242"/>
      <c r="JA95" s="242"/>
      <c r="JB95" s="242"/>
      <c r="JC95" s="242"/>
      <c r="JD95" s="242"/>
      <c r="JE95" s="242"/>
      <c r="JF95" s="242">
        <f>JF17</f>
        <v>0</v>
      </c>
      <c r="JG95" s="242"/>
      <c r="JH95" s="242"/>
      <c r="JI95" s="242"/>
      <c r="JJ95" s="242"/>
      <c r="JK95" s="241">
        <f>JK17</f>
        <v>0</v>
      </c>
      <c r="JL95" s="241"/>
      <c r="JM95" s="241"/>
      <c r="JN95" s="241"/>
      <c r="JO95" s="241">
        <f>JO17</f>
        <v>0</v>
      </c>
      <c r="JP95" s="241"/>
      <c r="JQ95" s="241">
        <f>JQ17</f>
        <v>0</v>
      </c>
      <c r="JR95" s="241"/>
      <c r="JS95" s="241"/>
      <c r="JT95" s="241">
        <f>JT17</f>
        <v>0</v>
      </c>
      <c r="JU95" s="241"/>
      <c r="JV95" s="241">
        <f>JV17</f>
        <v>0</v>
      </c>
      <c r="JW95" s="241"/>
      <c r="JX95" s="241"/>
      <c r="JY95" s="241"/>
      <c r="KB95" s="241" t="e">
        <f>IF(KB17=0,KB94,KB17)</f>
        <v>#REF!</v>
      </c>
      <c r="KC95" s="241"/>
      <c r="KD95" s="241" t="e">
        <f>IF(OR(KD17=0,KD17="Planejado",KD17="Realizado"),IF(KD94="Atividade",VLOOKUP(KB95,'04.02_PLANEJAMENTO ATIVIDADES'!$D$9:$E$44,2,0),KD94),KD17)</f>
        <v>#REF!</v>
      </c>
      <c r="KE95" s="241"/>
      <c r="KF95" s="241"/>
      <c r="KG95" s="241"/>
      <c r="KH95" s="241"/>
      <c r="KI95" s="241"/>
      <c r="KJ95" s="241"/>
      <c r="KK95" s="241"/>
      <c r="KL95" s="241"/>
      <c r="KM95" s="241" t="e">
        <f>IF(KM17=0,KM94,KM17)</f>
        <v>#REF!</v>
      </c>
      <c r="KN95" s="241"/>
      <c r="KO95" s="241"/>
      <c r="KP95" s="241" t="e">
        <f>IF(KP17=0,KP94,KP17)</f>
        <v>#REF!</v>
      </c>
      <c r="KQ95" s="241"/>
      <c r="KR95" s="241"/>
      <c r="KS95" s="241"/>
      <c r="KT95" s="241"/>
      <c r="KU95" s="241"/>
      <c r="KV95" s="241">
        <f>KV17</f>
        <v>0</v>
      </c>
      <c r="KW95" s="241"/>
      <c r="KX95" s="241"/>
      <c r="KY95" s="241"/>
      <c r="KZ95" s="241"/>
      <c r="LA95" s="241"/>
      <c r="LB95" s="241"/>
      <c r="LC95" s="242">
        <f>LC17</f>
        <v>0</v>
      </c>
      <c r="LD95" s="242"/>
      <c r="LE95" s="242"/>
      <c r="LF95" s="242"/>
      <c r="LG95" s="242"/>
      <c r="LH95" s="242"/>
      <c r="LI95" s="242"/>
      <c r="LJ95" s="242"/>
      <c r="LK95" s="242">
        <f>LK17</f>
        <v>0</v>
      </c>
      <c r="LL95" s="242"/>
      <c r="LM95" s="242"/>
      <c r="LN95" s="242"/>
      <c r="LO95" s="242"/>
      <c r="LP95" s="241">
        <f>LP17</f>
        <v>0</v>
      </c>
      <c r="LQ95" s="241"/>
      <c r="LR95" s="241"/>
      <c r="LS95" s="241"/>
      <c r="LT95" s="241">
        <f>LT17</f>
        <v>0</v>
      </c>
      <c r="LU95" s="241"/>
      <c r="LV95" s="241">
        <f>LV17</f>
        <v>0</v>
      </c>
      <c r="LW95" s="241"/>
      <c r="LX95" s="241"/>
      <c r="LY95" s="241">
        <f>LY17</f>
        <v>0</v>
      </c>
      <c r="LZ95" s="241"/>
      <c r="MA95" s="241">
        <f>MA17</f>
        <v>0</v>
      </c>
      <c r="MB95" s="241"/>
      <c r="MC95" s="241"/>
      <c r="MD95" s="241"/>
      <c r="MG95" s="241" t="e">
        <f>IF(MG17=0,MG94,MG17)</f>
        <v>#REF!</v>
      </c>
      <c r="MH95" s="241"/>
      <c r="MI95" s="241" t="e">
        <f>IF(OR(MI17=0,MI17="Planejado",MI17="Realizado"),IF(MI94="Atividade",VLOOKUP(MG95,'04.02_PLANEJAMENTO ATIVIDADES'!$D$9:$E$44,2,0),MI94),MI17)</f>
        <v>#REF!</v>
      </c>
      <c r="MJ95" s="241"/>
      <c r="MK95" s="241"/>
      <c r="ML95" s="241"/>
      <c r="MM95" s="241"/>
      <c r="MN95" s="241"/>
      <c r="MO95" s="241"/>
      <c r="MP95" s="241"/>
      <c r="MQ95" s="241"/>
      <c r="MR95" s="241" t="e">
        <f>IF(MR17=0,MR94,MR17)</f>
        <v>#REF!</v>
      </c>
      <c r="MS95" s="241"/>
      <c r="MT95" s="241"/>
      <c r="MU95" s="241" t="e">
        <f>IF(MU17=0,MU94,MU17)</f>
        <v>#REF!</v>
      </c>
      <c r="MV95" s="241"/>
      <c r="MW95" s="241"/>
      <c r="MX95" s="241"/>
      <c r="MY95" s="241"/>
      <c r="MZ95" s="241"/>
      <c r="NA95" s="241">
        <f>NA17</f>
        <v>0</v>
      </c>
      <c r="NB95" s="241"/>
      <c r="NC95" s="241"/>
      <c r="ND95" s="241"/>
      <c r="NE95" s="241"/>
      <c r="NF95" s="241"/>
      <c r="NG95" s="241"/>
      <c r="NH95" s="242">
        <f>NH17</f>
        <v>0</v>
      </c>
      <c r="NI95" s="242"/>
      <c r="NJ95" s="242"/>
      <c r="NK95" s="242"/>
      <c r="NL95" s="242"/>
      <c r="NM95" s="242"/>
      <c r="NN95" s="242"/>
      <c r="NO95" s="242"/>
      <c r="NP95" s="242">
        <f>NP17</f>
        <v>0</v>
      </c>
      <c r="NQ95" s="242"/>
      <c r="NR95" s="242"/>
      <c r="NS95" s="242"/>
      <c r="NT95" s="242"/>
      <c r="NU95" s="241">
        <f>NU17</f>
        <v>0</v>
      </c>
      <c r="NV95" s="241"/>
      <c r="NW95" s="241"/>
      <c r="NX95" s="241"/>
      <c r="NY95" s="241">
        <f>NY17</f>
        <v>0</v>
      </c>
      <c r="NZ95" s="241"/>
      <c r="OA95" s="241">
        <f>OA17</f>
        <v>0</v>
      </c>
      <c r="OB95" s="241"/>
      <c r="OC95" s="241"/>
      <c r="OD95" s="241">
        <f>OD17</f>
        <v>0</v>
      </c>
      <c r="OE95" s="241"/>
      <c r="OF95" s="241">
        <f>OF17</f>
        <v>0</v>
      </c>
      <c r="OG95" s="241"/>
      <c r="OH95" s="241"/>
      <c r="OI95" s="241"/>
      <c r="OL95" s="241" t="e">
        <f>IF(OL17=0,OL94,OL17)</f>
        <v>#REF!</v>
      </c>
      <c r="OM95" s="241"/>
      <c r="ON95" s="241" t="e">
        <f>IF(OR(ON17=0,ON17="Planejado",ON17="Realizado"),IF(ON94="Atividade",VLOOKUP(OL95,'04.02_PLANEJAMENTO ATIVIDADES'!$D$9:$E$44,2,0),ON94),ON17)</f>
        <v>#REF!</v>
      </c>
      <c r="OO95" s="241"/>
      <c r="OP95" s="241"/>
      <c r="OQ95" s="241"/>
      <c r="OR95" s="241"/>
      <c r="OS95" s="241"/>
      <c r="OT95" s="241"/>
      <c r="OU95" s="241"/>
      <c r="OV95" s="241"/>
      <c r="OW95" s="241" t="e">
        <f>IF(OW17=0,OW94,OW17)</f>
        <v>#REF!</v>
      </c>
      <c r="OX95" s="241"/>
      <c r="OY95" s="241"/>
      <c r="OZ95" s="241" t="e">
        <f>IF(OZ17=0,OZ94,OZ17)</f>
        <v>#REF!</v>
      </c>
      <c r="PA95" s="241"/>
      <c r="PB95" s="241"/>
      <c r="PC95" s="241"/>
      <c r="PD95" s="241"/>
      <c r="PE95" s="241"/>
      <c r="PF95" s="241">
        <f>PF17</f>
        <v>0</v>
      </c>
      <c r="PG95" s="241"/>
      <c r="PH95" s="241"/>
      <c r="PI95" s="241"/>
      <c r="PJ95" s="241"/>
      <c r="PK95" s="241"/>
      <c r="PL95" s="241"/>
      <c r="PM95" s="242">
        <f>PM17</f>
        <v>0</v>
      </c>
      <c r="PN95" s="242"/>
      <c r="PO95" s="242"/>
      <c r="PP95" s="242"/>
      <c r="PQ95" s="242"/>
      <c r="PR95" s="242"/>
      <c r="PS95" s="242"/>
      <c r="PT95" s="242"/>
      <c r="PU95" s="242">
        <f>PU17</f>
        <v>0</v>
      </c>
      <c r="PV95" s="242"/>
      <c r="PW95" s="242"/>
      <c r="PX95" s="242"/>
      <c r="PY95" s="242"/>
      <c r="PZ95" s="241">
        <f>PZ17</f>
        <v>0</v>
      </c>
      <c r="QA95" s="241"/>
      <c r="QB95" s="241"/>
      <c r="QC95" s="241"/>
      <c r="QD95" s="241">
        <f>QD17</f>
        <v>0</v>
      </c>
      <c r="QE95" s="241"/>
      <c r="QF95" s="241">
        <f>QF17</f>
        <v>0</v>
      </c>
      <c r="QG95" s="241"/>
      <c r="QH95" s="241"/>
      <c r="QI95" s="241">
        <f>QI17</f>
        <v>0</v>
      </c>
      <c r="QJ95" s="241"/>
      <c r="QK95" s="241">
        <f>QK17</f>
        <v>0</v>
      </c>
      <c r="QL95" s="241"/>
      <c r="QM95" s="241"/>
      <c r="QN95" s="241"/>
      <c r="QQ95" s="241" t="e">
        <f>IF(QQ17=0,QQ94,QQ17)</f>
        <v>#REF!</v>
      </c>
      <c r="QR95" s="241"/>
      <c r="QS95" s="241" t="e">
        <f>IF(OR(QS17=0,QS17="Planejado",QS17="Realizado"),IF(QS94="Atividade",VLOOKUP(QQ95,'04.02_PLANEJAMENTO ATIVIDADES'!$D$9:$E$44,2,0),QS94),QS17)</f>
        <v>#REF!</v>
      </c>
      <c r="QT95" s="241"/>
      <c r="QU95" s="241"/>
      <c r="QV95" s="241"/>
      <c r="QW95" s="241"/>
      <c r="QX95" s="241"/>
      <c r="QY95" s="241"/>
      <c r="QZ95" s="241"/>
      <c r="RA95" s="241"/>
      <c r="RB95" s="241" t="e">
        <f>IF(RB17=0,RB94,RB17)</f>
        <v>#REF!</v>
      </c>
      <c r="RC95" s="241"/>
      <c r="RD95" s="241"/>
      <c r="RE95" s="241" t="e">
        <f>IF(RE17=0,RE94,RE17)</f>
        <v>#REF!</v>
      </c>
      <c r="RF95" s="241"/>
      <c r="RG95" s="241"/>
      <c r="RH95" s="241"/>
      <c r="RI95" s="241"/>
      <c r="RJ95" s="241"/>
      <c r="RK95" s="241">
        <f>RK17</f>
        <v>0</v>
      </c>
      <c r="RL95" s="241"/>
      <c r="RM95" s="241"/>
      <c r="RN95" s="241"/>
      <c r="RO95" s="241"/>
      <c r="RP95" s="241"/>
      <c r="RQ95" s="241"/>
      <c r="RR95" s="242">
        <f>RR17</f>
        <v>0</v>
      </c>
      <c r="RS95" s="242"/>
      <c r="RT95" s="242"/>
      <c r="RU95" s="242"/>
      <c r="RV95" s="242"/>
      <c r="RW95" s="242"/>
      <c r="RX95" s="242"/>
      <c r="RY95" s="242"/>
      <c r="RZ95" s="242">
        <f>RZ17</f>
        <v>0</v>
      </c>
      <c r="SA95" s="242"/>
      <c r="SB95" s="242"/>
      <c r="SC95" s="242"/>
      <c r="SD95" s="242"/>
      <c r="SE95" s="241">
        <f>SE17</f>
        <v>0</v>
      </c>
      <c r="SF95" s="241"/>
      <c r="SG95" s="241"/>
      <c r="SH95" s="241"/>
      <c r="SI95" s="241">
        <f>SI17</f>
        <v>0</v>
      </c>
      <c r="SJ95" s="241"/>
      <c r="SK95" s="241">
        <f>SK17</f>
        <v>0</v>
      </c>
      <c r="SL95" s="241"/>
      <c r="SM95" s="241"/>
      <c r="SN95" s="241">
        <f>SN17</f>
        <v>0</v>
      </c>
      <c r="SO95" s="241"/>
      <c r="SP95" s="241">
        <f>SP17</f>
        <v>0</v>
      </c>
      <c r="SQ95" s="241"/>
      <c r="SR95" s="241"/>
      <c r="SS95" s="241"/>
      <c r="SV95" s="241" t="e">
        <f>IF(SV17=0,SV94,SV17)</f>
        <v>#REF!</v>
      </c>
      <c r="SW95" s="241"/>
      <c r="SX95" s="241" t="e">
        <f>IF(OR(SX17=0,SX17="Planejado",SX17="Realizado"),IF(SX94="Atividade",VLOOKUP(SV95,'04.02_PLANEJAMENTO ATIVIDADES'!$D$9:$E$44,2,0),SX94),SX17)</f>
        <v>#REF!</v>
      </c>
      <c r="SY95" s="241"/>
      <c r="SZ95" s="241"/>
      <c r="TA95" s="241"/>
      <c r="TB95" s="241"/>
      <c r="TC95" s="241"/>
      <c r="TD95" s="241"/>
      <c r="TE95" s="241"/>
      <c r="TF95" s="241"/>
      <c r="TG95" s="241" t="e">
        <f>IF(TG17=0,TG94,TG17)</f>
        <v>#REF!</v>
      </c>
      <c r="TH95" s="241"/>
      <c r="TI95" s="241"/>
      <c r="TJ95" s="241" t="e">
        <f>IF(TJ17=0,TJ94,TJ17)</f>
        <v>#REF!</v>
      </c>
      <c r="TK95" s="241"/>
      <c r="TL95" s="241"/>
      <c r="TM95" s="241"/>
      <c r="TN95" s="241"/>
      <c r="TO95" s="241"/>
      <c r="TP95" s="241">
        <f>TP17</f>
        <v>0</v>
      </c>
      <c r="TQ95" s="241"/>
      <c r="TR95" s="241"/>
      <c r="TS95" s="241"/>
      <c r="TT95" s="241"/>
      <c r="TU95" s="241"/>
      <c r="TV95" s="241"/>
      <c r="TW95" s="242">
        <f>TW17</f>
        <v>0</v>
      </c>
      <c r="TX95" s="242"/>
      <c r="TY95" s="242"/>
      <c r="TZ95" s="242"/>
      <c r="UA95" s="242"/>
      <c r="UB95" s="242"/>
      <c r="UC95" s="242"/>
      <c r="UD95" s="242"/>
      <c r="UE95" s="242">
        <f>UE17</f>
        <v>0</v>
      </c>
      <c r="UF95" s="242"/>
      <c r="UG95" s="242"/>
      <c r="UH95" s="242"/>
      <c r="UI95" s="242"/>
      <c r="UJ95" s="241">
        <f>UJ17</f>
        <v>0</v>
      </c>
      <c r="UK95" s="241"/>
      <c r="UL95" s="241"/>
      <c r="UM95" s="241"/>
      <c r="UN95" s="241">
        <f>UN17</f>
        <v>0</v>
      </c>
      <c r="UO95" s="241"/>
      <c r="UP95" s="241">
        <f>UP17</f>
        <v>0</v>
      </c>
      <c r="UQ95" s="241"/>
      <c r="UR95" s="241"/>
      <c r="US95" s="241">
        <f>US17</f>
        <v>0</v>
      </c>
      <c r="UT95" s="241"/>
      <c r="UU95" s="241">
        <f>UU17</f>
        <v>0</v>
      </c>
      <c r="UV95" s="241"/>
      <c r="UW95" s="241"/>
      <c r="UX95" s="241"/>
      <c r="VA95" s="241" t="e">
        <f>IF(VA17=0,VA94,VA17)</f>
        <v>#REF!</v>
      </c>
      <c r="VB95" s="241"/>
      <c r="VC95" s="241" t="e">
        <f>IF(OR(VC17=0,VC17="Planejado",VC17="Realizado"),IF(VC94="Atividade",VLOOKUP(VA95,'04.02_PLANEJAMENTO ATIVIDADES'!$D$9:$E$44,2,0),VC94),VC17)</f>
        <v>#REF!</v>
      </c>
      <c r="VD95" s="241"/>
      <c r="VE95" s="241"/>
      <c r="VF95" s="241"/>
      <c r="VG95" s="241"/>
      <c r="VH95" s="241"/>
      <c r="VI95" s="241"/>
      <c r="VJ95" s="241"/>
      <c r="VK95" s="241"/>
      <c r="VL95" s="241" t="e">
        <f>IF(VL17=0,VL94,VL17)</f>
        <v>#REF!</v>
      </c>
      <c r="VM95" s="241"/>
      <c r="VN95" s="241"/>
      <c r="VO95" s="241" t="e">
        <f>IF(VO17=0,VO94,VO17)</f>
        <v>#REF!</v>
      </c>
      <c r="VP95" s="241"/>
      <c r="VQ95" s="241"/>
      <c r="VR95" s="241"/>
      <c r="VS95" s="241"/>
      <c r="VT95" s="241"/>
      <c r="VU95" s="241">
        <f>VU17</f>
        <v>0</v>
      </c>
      <c r="VV95" s="241"/>
      <c r="VW95" s="241"/>
      <c r="VX95" s="241"/>
      <c r="VY95" s="241"/>
      <c r="VZ95" s="241"/>
      <c r="WA95" s="241"/>
      <c r="WB95" s="242">
        <f>WB17</f>
        <v>0</v>
      </c>
      <c r="WC95" s="242"/>
      <c r="WD95" s="242"/>
      <c r="WE95" s="242"/>
      <c r="WF95" s="242"/>
      <c r="WG95" s="242"/>
      <c r="WH95" s="242"/>
      <c r="WI95" s="242"/>
      <c r="WJ95" s="242">
        <f>WJ17</f>
        <v>0</v>
      </c>
      <c r="WK95" s="242"/>
      <c r="WL95" s="242"/>
      <c r="WM95" s="242"/>
      <c r="WN95" s="242"/>
      <c r="WO95" s="241">
        <f>WO17</f>
        <v>0</v>
      </c>
      <c r="WP95" s="241"/>
      <c r="WQ95" s="241"/>
      <c r="WR95" s="241"/>
      <c r="WS95" s="241">
        <f>WS17</f>
        <v>0</v>
      </c>
      <c r="WT95" s="241"/>
      <c r="WU95" s="241">
        <f>WU17</f>
        <v>0</v>
      </c>
      <c r="WV95" s="241"/>
      <c r="WW95" s="241"/>
      <c r="WX95" s="241">
        <f>WX17</f>
        <v>0</v>
      </c>
      <c r="WY95" s="241"/>
      <c r="WZ95" s="241">
        <f>WZ17</f>
        <v>0</v>
      </c>
      <c r="XA95" s="241"/>
      <c r="XB95" s="241"/>
      <c r="XC95" s="241"/>
      <c r="XF95" s="241" t="e">
        <f>IF(XF17=0,XF94,XF17)</f>
        <v>#REF!</v>
      </c>
      <c r="XG95" s="241"/>
      <c r="XH95" s="241" t="e">
        <f>IF(OR(XH17=0,XH17="Planejado",XH17="Realizado"),IF(XH94="Atividade",VLOOKUP(XF95,'04.02_PLANEJAMENTO ATIVIDADES'!$D$9:$E$44,2,0),XH94),XH17)</f>
        <v>#REF!</v>
      </c>
      <c r="XI95" s="241"/>
      <c r="XJ95" s="241"/>
      <c r="XK95" s="241"/>
      <c r="XL95" s="241"/>
      <c r="XM95" s="241"/>
      <c r="XN95" s="241"/>
      <c r="XO95" s="241"/>
      <c r="XP95" s="241"/>
      <c r="XQ95" s="241" t="e">
        <f>IF(XQ17=0,XQ94,XQ17)</f>
        <v>#REF!</v>
      </c>
      <c r="XR95" s="241"/>
      <c r="XS95" s="241"/>
      <c r="XT95" s="241" t="e">
        <f>IF(XT17=0,XT94,XT17)</f>
        <v>#REF!</v>
      </c>
      <c r="XU95" s="241"/>
      <c r="XV95" s="241"/>
      <c r="XW95" s="241"/>
      <c r="XX95" s="241"/>
      <c r="XY95" s="241"/>
      <c r="XZ95" s="241">
        <f>XZ17</f>
        <v>0</v>
      </c>
      <c r="YA95" s="241"/>
      <c r="YB95" s="241"/>
      <c r="YC95" s="241"/>
      <c r="YD95" s="241"/>
      <c r="YE95" s="241"/>
      <c r="YF95" s="241"/>
      <c r="YG95" s="242">
        <f>YG17</f>
        <v>0</v>
      </c>
      <c r="YH95" s="242"/>
      <c r="YI95" s="242"/>
      <c r="YJ95" s="242"/>
      <c r="YK95" s="242"/>
      <c r="YL95" s="242"/>
      <c r="YM95" s="242"/>
      <c r="YN95" s="242"/>
      <c r="YO95" s="242">
        <f>YO17</f>
        <v>0</v>
      </c>
      <c r="YP95" s="242"/>
      <c r="YQ95" s="242"/>
      <c r="YR95" s="242"/>
      <c r="YS95" s="242"/>
      <c r="YT95" s="241">
        <f>YT17</f>
        <v>0</v>
      </c>
      <c r="YU95" s="241"/>
      <c r="YV95" s="241"/>
      <c r="YW95" s="241"/>
      <c r="YX95" s="241">
        <f>YX17</f>
        <v>0</v>
      </c>
      <c r="YY95" s="241"/>
      <c r="YZ95" s="241">
        <f>YZ17</f>
        <v>0</v>
      </c>
      <c r="ZA95" s="241"/>
      <c r="ZB95" s="241"/>
      <c r="ZC95" s="241">
        <f>ZC17</f>
        <v>0</v>
      </c>
      <c r="ZD95" s="241"/>
      <c r="ZE95" s="241">
        <f>ZE17</f>
        <v>0</v>
      </c>
      <c r="ZF95" s="241"/>
      <c r="ZG95" s="241"/>
      <c r="ZH95" s="241"/>
    </row>
    <row r="96" spans="3:684" ht="10.15" hidden="1" customHeight="1" x14ac:dyDescent="0.25">
      <c r="C96" s="241" t="e">
        <f>IF(C18=0,C95,C18)</f>
        <v>#REF!</v>
      </c>
      <c r="D96" s="241"/>
      <c r="E96" s="241" t="e">
        <f>IF(OR(#REF!=0,#REF!="Planejado",#REF!="Realizado"),IF(E95="Atividade",VLOOKUP(C96,'04.02_PLANEJAMENTO ATIVIDADES'!$D$9:$E$44,2,0),E95),#REF!)</f>
        <v>#REF!</v>
      </c>
      <c r="F96" s="241"/>
      <c r="G96" s="241"/>
      <c r="H96" s="241"/>
      <c r="I96" s="241"/>
      <c r="J96" s="241"/>
      <c r="K96" s="241"/>
      <c r="L96" s="241"/>
      <c r="M96" s="241"/>
      <c r="N96" s="241" t="e">
        <f>IF(N18=0,N95,N18)</f>
        <v>#REF!</v>
      </c>
      <c r="O96" s="241"/>
      <c r="P96" s="241"/>
      <c r="Q96" s="241" t="e">
        <f>IF(Q18=0,Q95,Q18)</f>
        <v>#REF!</v>
      </c>
      <c r="R96" s="241"/>
      <c r="S96" s="241"/>
      <c r="T96" s="241"/>
      <c r="U96" s="241"/>
      <c r="V96" s="241"/>
      <c r="W96" s="241">
        <f>W18</f>
        <v>0</v>
      </c>
      <c r="X96" s="241"/>
      <c r="Y96" s="241"/>
      <c r="Z96" s="241"/>
      <c r="AA96" s="241"/>
      <c r="AB96" s="241"/>
      <c r="AC96" s="241"/>
      <c r="AD96" s="242">
        <f>AD18</f>
        <v>0</v>
      </c>
      <c r="AE96" s="242"/>
      <c r="AF96" s="242"/>
      <c r="AG96" s="242"/>
      <c r="AH96" s="242"/>
      <c r="AI96" s="242"/>
      <c r="AJ96" s="242"/>
      <c r="AK96" s="242"/>
      <c r="AL96" s="242">
        <f>AL18</f>
        <v>0</v>
      </c>
      <c r="AM96" s="242"/>
      <c r="AN96" s="242"/>
      <c r="AO96" s="242"/>
      <c r="AP96" s="242"/>
      <c r="AQ96" s="241">
        <f>AQ18</f>
        <v>0</v>
      </c>
      <c r="AR96" s="241"/>
      <c r="AS96" s="241"/>
      <c r="AT96" s="241"/>
      <c r="AU96" s="241">
        <f>AU18</f>
        <v>0</v>
      </c>
      <c r="AV96" s="241"/>
      <c r="AW96" s="241">
        <f>AW18</f>
        <v>0</v>
      </c>
      <c r="AX96" s="241"/>
      <c r="AY96" s="241"/>
      <c r="AZ96" s="241">
        <f>AZ18</f>
        <v>0</v>
      </c>
      <c r="BA96" s="241"/>
      <c r="BB96" s="241">
        <f>BB18</f>
        <v>0</v>
      </c>
      <c r="BC96" s="241"/>
      <c r="BD96" s="241"/>
      <c r="BE96" s="241"/>
      <c r="BH96" s="241" t="e">
        <f>IF(BH18=0,BH95,BH18)</f>
        <v>#REF!</v>
      </c>
      <c r="BI96" s="241"/>
      <c r="BJ96" s="241" t="e">
        <f>IF(OR(#REF!=0,#REF!="Planejado",#REF!="Realizado"),IF(BJ95="Atividade",VLOOKUP(BH96,'04.02_PLANEJAMENTO ATIVIDADES'!$D$9:$E$44,2,0),BJ95),#REF!)</f>
        <v>#REF!</v>
      </c>
      <c r="BK96" s="241"/>
      <c r="BL96" s="241"/>
      <c r="BM96" s="241"/>
      <c r="BN96" s="241"/>
      <c r="BO96" s="241"/>
      <c r="BP96" s="241"/>
      <c r="BQ96" s="241"/>
      <c r="BR96" s="241"/>
      <c r="BS96" s="241" t="e">
        <f>IF(BS18=0,BS95,BS18)</f>
        <v>#REF!</v>
      </c>
      <c r="BT96" s="241"/>
      <c r="BU96" s="241"/>
      <c r="BV96" s="241" t="e">
        <f>IF(BV18=0,BV95,BV18)</f>
        <v>#REF!</v>
      </c>
      <c r="BW96" s="241"/>
      <c r="BX96" s="241"/>
      <c r="BY96" s="241"/>
      <c r="BZ96" s="241"/>
      <c r="CA96" s="241"/>
      <c r="CB96" s="241">
        <f>CB18</f>
        <v>0</v>
      </c>
      <c r="CC96" s="241"/>
      <c r="CD96" s="241"/>
      <c r="CE96" s="241"/>
      <c r="CF96" s="241"/>
      <c r="CG96" s="241"/>
      <c r="CH96" s="241"/>
      <c r="CI96" s="242">
        <f>CI18</f>
        <v>0</v>
      </c>
      <c r="CJ96" s="242"/>
      <c r="CK96" s="242"/>
      <c r="CL96" s="242"/>
      <c r="CM96" s="242"/>
      <c r="CN96" s="242"/>
      <c r="CO96" s="242"/>
      <c r="CP96" s="242"/>
      <c r="CQ96" s="242">
        <f>CQ18</f>
        <v>0</v>
      </c>
      <c r="CR96" s="242"/>
      <c r="CS96" s="242"/>
      <c r="CT96" s="242"/>
      <c r="CU96" s="242"/>
      <c r="CV96" s="241">
        <f>CV18</f>
        <v>0</v>
      </c>
      <c r="CW96" s="241"/>
      <c r="CX96" s="241"/>
      <c r="CY96" s="241"/>
      <c r="CZ96" s="241">
        <f>CZ18</f>
        <v>0</v>
      </c>
      <c r="DA96" s="241"/>
      <c r="DB96" s="241">
        <f>DB18</f>
        <v>0</v>
      </c>
      <c r="DC96" s="241"/>
      <c r="DD96" s="241"/>
      <c r="DE96" s="241">
        <f>DE18</f>
        <v>0</v>
      </c>
      <c r="DF96" s="241"/>
      <c r="DG96" s="241">
        <f>DG18</f>
        <v>0</v>
      </c>
      <c r="DH96" s="241"/>
      <c r="DI96" s="241"/>
      <c r="DJ96" s="241"/>
      <c r="DM96" s="241" t="e">
        <f>IF(DM18=0,DM95,DM18)</f>
        <v>#REF!</v>
      </c>
      <c r="DN96" s="241"/>
      <c r="DO96" s="241" t="e">
        <f>IF(OR(DO18=0,DO18="Planejado",DO18="Realizado"),IF(DO95="Atividade",VLOOKUP(DM96,'04.02_PLANEJAMENTO ATIVIDADES'!$D$9:$E$44,2,0),DO95),DO18)</f>
        <v>#REF!</v>
      </c>
      <c r="DP96" s="241"/>
      <c r="DQ96" s="241"/>
      <c r="DR96" s="241"/>
      <c r="DS96" s="241"/>
      <c r="DT96" s="241"/>
      <c r="DU96" s="241"/>
      <c r="DV96" s="241"/>
      <c r="DW96" s="241"/>
      <c r="DX96" s="241" t="e">
        <f>IF(DX18=0,DX95,DX18)</f>
        <v>#REF!</v>
      </c>
      <c r="DY96" s="241"/>
      <c r="DZ96" s="241"/>
      <c r="EA96" s="241" t="e">
        <f>IF(EA18=0,EA95,EA18)</f>
        <v>#REF!</v>
      </c>
      <c r="EB96" s="241"/>
      <c r="EC96" s="241"/>
      <c r="ED96" s="241"/>
      <c r="EE96" s="241"/>
      <c r="EF96" s="241"/>
      <c r="EG96" s="241">
        <f>EG18</f>
        <v>0</v>
      </c>
      <c r="EH96" s="241"/>
      <c r="EI96" s="241"/>
      <c r="EJ96" s="241"/>
      <c r="EK96" s="241"/>
      <c r="EL96" s="241"/>
      <c r="EM96" s="241"/>
      <c r="EN96" s="242">
        <f>EN18</f>
        <v>0</v>
      </c>
      <c r="EO96" s="242"/>
      <c r="EP96" s="242"/>
      <c r="EQ96" s="242"/>
      <c r="ER96" s="242"/>
      <c r="ES96" s="242"/>
      <c r="ET96" s="242"/>
      <c r="EU96" s="242"/>
      <c r="EV96" s="242">
        <f>EV18</f>
        <v>0</v>
      </c>
      <c r="EW96" s="242"/>
      <c r="EX96" s="242"/>
      <c r="EY96" s="242"/>
      <c r="EZ96" s="242"/>
      <c r="FA96" s="241">
        <f>FA18</f>
        <v>0</v>
      </c>
      <c r="FB96" s="241"/>
      <c r="FC96" s="241"/>
      <c r="FD96" s="241"/>
      <c r="FE96" s="241">
        <f>FE18</f>
        <v>0</v>
      </c>
      <c r="FF96" s="241"/>
      <c r="FG96" s="241">
        <f>FG18</f>
        <v>0</v>
      </c>
      <c r="FH96" s="241"/>
      <c r="FI96" s="241"/>
      <c r="FJ96" s="241">
        <f>FJ18</f>
        <v>0</v>
      </c>
      <c r="FK96" s="241"/>
      <c r="FL96" s="241">
        <f>FL18</f>
        <v>0</v>
      </c>
      <c r="FM96" s="241"/>
      <c r="FN96" s="241"/>
      <c r="FO96" s="241"/>
      <c r="FR96" s="241" t="e">
        <f>IF(FR18=0,FR95,FR18)</f>
        <v>#REF!</v>
      </c>
      <c r="FS96" s="241"/>
      <c r="FT96" s="241" t="e">
        <f>IF(OR(FT18=0,FT18="Planejado",FT18="Realizado"),IF(FT95="Atividade",VLOOKUP(FR96,'04.02_PLANEJAMENTO ATIVIDADES'!$D$9:$E$44,2,0),FT95),FT18)</f>
        <v>#REF!</v>
      </c>
      <c r="FU96" s="241"/>
      <c r="FV96" s="241"/>
      <c r="FW96" s="241"/>
      <c r="FX96" s="241"/>
      <c r="FY96" s="241"/>
      <c r="FZ96" s="241"/>
      <c r="GA96" s="241"/>
      <c r="GB96" s="241"/>
      <c r="GC96" s="241" t="e">
        <f>IF(GC18=0,GC95,GC18)</f>
        <v>#REF!</v>
      </c>
      <c r="GD96" s="241"/>
      <c r="GE96" s="241"/>
      <c r="GF96" s="241" t="e">
        <f>IF(GF18=0,GF95,GF18)</f>
        <v>#REF!</v>
      </c>
      <c r="GG96" s="241"/>
      <c r="GH96" s="241"/>
      <c r="GI96" s="241"/>
      <c r="GJ96" s="241"/>
      <c r="GK96" s="241"/>
      <c r="GL96" s="241">
        <f>GL18</f>
        <v>0</v>
      </c>
      <c r="GM96" s="241"/>
      <c r="GN96" s="241"/>
      <c r="GO96" s="241"/>
      <c r="GP96" s="241"/>
      <c r="GQ96" s="241"/>
      <c r="GR96" s="241"/>
      <c r="GS96" s="242">
        <f>GS18</f>
        <v>0</v>
      </c>
      <c r="GT96" s="242"/>
      <c r="GU96" s="242"/>
      <c r="GV96" s="242"/>
      <c r="GW96" s="242"/>
      <c r="GX96" s="242"/>
      <c r="GY96" s="242"/>
      <c r="GZ96" s="242"/>
      <c r="HA96" s="242">
        <f>HA18</f>
        <v>0</v>
      </c>
      <c r="HB96" s="242"/>
      <c r="HC96" s="242"/>
      <c r="HD96" s="242"/>
      <c r="HE96" s="242"/>
      <c r="HF96" s="241">
        <f>HF18</f>
        <v>0</v>
      </c>
      <c r="HG96" s="241"/>
      <c r="HH96" s="241"/>
      <c r="HI96" s="241"/>
      <c r="HJ96" s="241">
        <f>HJ18</f>
        <v>0</v>
      </c>
      <c r="HK96" s="241"/>
      <c r="HL96" s="241">
        <f>HL18</f>
        <v>0</v>
      </c>
      <c r="HM96" s="241"/>
      <c r="HN96" s="241"/>
      <c r="HO96" s="241">
        <f>HO18</f>
        <v>0</v>
      </c>
      <c r="HP96" s="241"/>
      <c r="HQ96" s="241">
        <f>HQ18</f>
        <v>0</v>
      </c>
      <c r="HR96" s="241"/>
      <c r="HS96" s="241"/>
      <c r="HT96" s="241"/>
      <c r="HW96" s="241" t="e">
        <f>IF(HW18=0,HW95,HW18)</f>
        <v>#REF!</v>
      </c>
      <c r="HX96" s="241"/>
      <c r="HY96" s="241" t="e">
        <f>IF(OR(HY18=0,HY18="Planejado",HY18="Realizado"),IF(HY95="Atividade",VLOOKUP(HW96,'04.02_PLANEJAMENTO ATIVIDADES'!$D$9:$E$44,2,0),HY95),HY18)</f>
        <v>#REF!</v>
      </c>
      <c r="HZ96" s="241"/>
      <c r="IA96" s="241"/>
      <c r="IB96" s="241"/>
      <c r="IC96" s="241"/>
      <c r="ID96" s="241"/>
      <c r="IE96" s="241"/>
      <c r="IF96" s="241"/>
      <c r="IG96" s="241"/>
      <c r="IH96" s="241" t="e">
        <f>IF(IH18=0,IH95,IH18)</f>
        <v>#REF!</v>
      </c>
      <c r="II96" s="241"/>
      <c r="IJ96" s="241"/>
      <c r="IK96" s="241" t="e">
        <f>IF(IK18=0,IK95,IK18)</f>
        <v>#REF!</v>
      </c>
      <c r="IL96" s="241"/>
      <c r="IM96" s="241"/>
      <c r="IN96" s="241"/>
      <c r="IO96" s="241"/>
      <c r="IP96" s="241"/>
      <c r="IQ96" s="241">
        <f>IQ18</f>
        <v>0</v>
      </c>
      <c r="IR96" s="241"/>
      <c r="IS96" s="241"/>
      <c r="IT96" s="241"/>
      <c r="IU96" s="241"/>
      <c r="IV96" s="241"/>
      <c r="IW96" s="241"/>
      <c r="IX96" s="242">
        <f>IX18</f>
        <v>0</v>
      </c>
      <c r="IY96" s="242"/>
      <c r="IZ96" s="242"/>
      <c r="JA96" s="242"/>
      <c r="JB96" s="242"/>
      <c r="JC96" s="242"/>
      <c r="JD96" s="242"/>
      <c r="JE96" s="242"/>
      <c r="JF96" s="242">
        <f>JF18</f>
        <v>0</v>
      </c>
      <c r="JG96" s="242"/>
      <c r="JH96" s="242"/>
      <c r="JI96" s="242"/>
      <c r="JJ96" s="242"/>
      <c r="JK96" s="241">
        <f>JK18</f>
        <v>0</v>
      </c>
      <c r="JL96" s="241"/>
      <c r="JM96" s="241"/>
      <c r="JN96" s="241"/>
      <c r="JO96" s="241">
        <f>JO18</f>
        <v>0</v>
      </c>
      <c r="JP96" s="241"/>
      <c r="JQ96" s="241">
        <f>JQ18</f>
        <v>0</v>
      </c>
      <c r="JR96" s="241"/>
      <c r="JS96" s="241"/>
      <c r="JT96" s="241">
        <f>JT18</f>
        <v>0</v>
      </c>
      <c r="JU96" s="241"/>
      <c r="JV96" s="241">
        <f>JV18</f>
        <v>0</v>
      </c>
      <c r="JW96" s="241"/>
      <c r="JX96" s="241"/>
      <c r="JY96" s="241"/>
      <c r="KB96" s="241" t="e">
        <f>IF(KB18=0,KB95,KB18)</f>
        <v>#REF!</v>
      </c>
      <c r="KC96" s="241"/>
      <c r="KD96" s="241" t="e">
        <f>IF(OR(KD18=0,KD18="Planejado",KD18="Realizado"),IF(KD95="Atividade",VLOOKUP(KB96,'04.02_PLANEJAMENTO ATIVIDADES'!$D$9:$E$44,2,0),KD95),KD18)</f>
        <v>#REF!</v>
      </c>
      <c r="KE96" s="241"/>
      <c r="KF96" s="241"/>
      <c r="KG96" s="241"/>
      <c r="KH96" s="241"/>
      <c r="KI96" s="241"/>
      <c r="KJ96" s="241"/>
      <c r="KK96" s="241"/>
      <c r="KL96" s="241"/>
      <c r="KM96" s="241" t="e">
        <f>IF(KM18=0,KM95,KM18)</f>
        <v>#REF!</v>
      </c>
      <c r="KN96" s="241"/>
      <c r="KO96" s="241"/>
      <c r="KP96" s="241" t="e">
        <f>IF(KP18=0,KP95,KP18)</f>
        <v>#REF!</v>
      </c>
      <c r="KQ96" s="241"/>
      <c r="KR96" s="241"/>
      <c r="KS96" s="241"/>
      <c r="KT96" s="241"/>
      <c r="KU96" s="241"/>
      <c r="KV96" s="241">
        <f>KV18</f>
        <v>0</v>
      </c>
      <c r="KW96" s="241"/>
      <c r="KX96" s="241"/>
      <c r="KY96" s="241"/>
      <c r="KZ96" s="241"/>
      <c r="LA96" s="241"/>
      <c r="LB96" s="241"/>
      <c r="LC96" s="242">
        <f>LC18</f>
        <v>0</v>
      </c>
      <c r="LD96" s="242"/>
      <c r="LE96" s="242"/>
      <c r="LF96" s="242"/>
      <c r="LG96" s="242"/>
      <c r="LH96" s="242"/>
      <c r="LI96" s="242"/>
      <c r="LJ96" s="242"/>
      <c r="LK96" s="242">
        <f>LK18</f>
        <v>0</v>
      </c>
      <c r="LL96" s="242"/>
      <c r="LM96" s="242"/>
      <c r="LN96" s="242"/>
      <c r="LO96" s="242"/>
      <c r="LP96" s="241">
        <f>LP18</f>
        <v>0</v>
      </c>
      <c r="LQ96" s="241"/>
      <c r="LR96" s="241"/>
      <c r="LS96" s="241"/>
      <c r="LT96" s="241">
        <f>LT18</f>
        <v>0</v>
      </c>
      <c r="LU96" s="241"/>
      <c r="LV96" s="241">
        <f>LV18</f>
        <v>0</v>
      </c>
      <c r="LW96" s="241"/>
      <c r="LX96" s="241"/>
      <c r="LY96" s="241">
        <f>LY18</f>
        <v>0</v>
      </c>
      <c r="LZ96" s="241"/>
      <c r="MA96" s="241">
        <f>MA18</f>
        <v>0</v>
      </c>
      <c r="MB96" s="241"/>
      <c r="MC96" s="241"/>
      <c r="MD96" s="241"/>
      <c r="MG96" s="241" t="e">
        <f>IF(MG18=0,MG95,MG18)</f>
        <v>#REF!</v>
      </c>
      <c r="MH96" s="241"/>
      <c r="MI96" s="241" t="e">
        <f>IF(OR(MI18=0,MI18="Planejado",MI18="Realizado"),IF(MI95="Atividade",VLOOKUP(MG96,'04.02_PLANEJAMENTO ATIVIDADES'!$D$9:$E$44,2,0),MI95),MI18)</f>
        <v>#REF!</v>
      </c>
      <c r="MJ96" s="241"/>
      <c r="MK96" s="241"/>
      <c r="ML96" s="241"/>
      <c r="MM96" s="241"/>
      <c r="MN96" s="241"/>
      <c r="MO96" s="241"/>
      <c r="MP96" s="241"/>
      <c r="MQ96" s="241"/>
      <c r="MR96" s="241" t="e">
        <f>IF(MR18=0,MR95,MR18)</f>
        <v>#REF!</v>
      </c>
      <c r="MS96" s="241"/>
      <c r="MT96" s="241"/>
      <c r="MU96" s="241" t="e">
        <f>IF(MU18=0,MU95,MU18)</f>
        <v>#REF!</v>
      </c>
      <c r="MV96" s="241"/>
      <c r="MW96" s="241"/>
      <c r="MX96" s="241"/>
      <c r="MY96" s="241"/>
      <c r="MZ96" s="241"/>
      <c r="NA96" s="241">
        <f>NA18</f>
        <v>0</v>
      </c>
      <c r="NB96" s="241"/>
      <c r="NC96" s="241"/>
      <c r="ND96" s="241"/>
      <c r="NE96" s="241"/>
      <c r="NF96" s="241"/>
      <c r="NG96" s="241"/>
      <c r="NH96" s="242">
        <f>NH18</f>
        <v>0</v>
      </c>
      <c r="NI96" s="242"/>
      <c r="NJ96" s="242"/>
      <c r="NK96" s="242"/>
      <c r="NL96" s="242"/>
      <c r="NM96" s="242"/>
      <c r="NN96" s="242"/>
      <c r="NO96" s="242"/>
      <c r="NP96" s="242">
        <f>NP18</f>
        <v>0</v>
      </c>
      <c r="NQ96" s="242"/>
      <c r="NR96" s="242"/>
      <c r="NS96" s="242"/>
      <c r="NT96" s="242"/>
      <c r="NU96" s="241">
        <f>NU18</f>
        <v>0</v>
      </c>
      <c r="NV96" s="241"/>
      <c r="NW96" s="241"/>
      <c r="NX96" s="241"/>
      <c r="NY96" s="241">
        <f>NY18</f>
        <v>0</v>
      </c>
      <c r="NZ96" s="241"/>
      <c r="OA96" s="241">
        <f>OA18</f>
        <v>0</v>
      </c>
      <c r="OB96" s="241"/>
      <c r="OC96" s="241"/>
      <c r="OD96" s="241">
        <f>OD18</f>
        <v>0</v>
      </c>
      <c r="OE96" s="241"/>
      <c r="OF96" s="241">
        <f>OF18</f>
        <v>0</v>
      </c>
      <c r="OG96" s="241"/>
      <c r="OH96" s="241"/>
      <c r="OI96" s="241"/>
      <c r="OL96" s="241" t="e">
        <f>IF(OL18=0,OL95,OL18)</f>
        <v>#REF!</v>
      </c>
      <c r="OM96" s="241"/>
      <c r="ON96" s="241" t="e">
        <f>IF(OR(ON18=0,ON18="Planejado",ON18="Realizado"),IF(ON95="Atividade",VLOOKUP(OL96,'04.02_PLANEJAMENTO ATIVIDADES'!$D$9:$E$44,2,0),ON95),ON18)</f>
        <v>#REF!</v>
      </c>
      <c r="OO96" s="241"/>
      <c r="OP96" s="241"/>
      <c r="OQ96" s="241"/>
      <c r="OR96" s="241"/>
      <c r="OS96" s="241"/>
      <c r="OT96" s="241"/>
      <c r="OU96" s="241"/>
      <c r="OV96" s="241"/>
      <c r="OW96" s="241" t="e">
        <f>IF(OW18=0,OW95,OW18)</f>
        <v>#REF!</v>
      </c>
      <c r="OX96" s="241"/>
      <c r="OY96" s="241"/>
      <c r="OZ96" s="241" t="e">
        <f>IF(OZ18=0,OZ95,OZ18)</f>
        <v>#REF!</v>
      </c>
      <c r="PA96" s="241"/>
      <c r="PB96" s="241"/>
      <c r="PC96" s="241"/>
      <c r="PD96" s="241"/>
      <c r="PE96" s="241"/>
      <c r="PF96" s="241">
        <f>PF18</f>
        <v>0</v>
      </c>
      <c r="PG96" s="241"/>
      <c r="PH96" s="241"/>
      <c r="PI96" s="241"/>
      <c r="PJ96" s="241"/>
      <c r="PK96" s="241"/>
      <c r="PL96" s="241"/>
      <c r="PM96" s="242">
        <f>PM18</f>
        <v>0</v>
      </c>
      <c r="PN96" s="242"/>
      <c r="PO96" s="242"/>
      <c r="PP96" s="242"/>
      <c r="PQ96" s="242"/>
      <c r="PR96" s="242"/>
      <c r="PS96" s="242"/>
      <c r="PT96" s="242"/>
      <c r="PU96" s="242">
        <f>PU18</f>
        <v>0</v>
      </c>
      <c r="PV96" s="242"/>
      <c r="PW96" s="242"/>
      <c r="PX96" s="242"/>
      <c r="PY96" s="242"/>
      <c r="PZ96" s="241">
        <f>PZ18</f>
        <v>0</v>
      </c>
      <c r="QA96" s="241"/>
      <c r="QB96" s="241"/>
      <c r="QC96" s="241"/>
      <c r="QD96" s="241">
        <f>QD18</f>
        <v>0</v>
      </c>
      <c r="QE96" s="241"/>
      <c r="QF96" s="241">
        <f>QF18</f>
        <v>0</v>
      </c>
      <c r="QG96" s="241"/>
      <c r="QH96" s="241"/>
      <c r="QI96" s="241">
        <f>QI18</f>
        <v>0</v>
      </c>
      <c r="QJ96" s="241"/>
      <c r="QK96" s="241">
        <f>QK18</f>
        <v>0</v>
      </c>
      <c r="QL96" s="241"/>
      <c r="QM96" s="241"/>
      <c r="QN96" s="241"/>
      <c r="QQ96" s="241" t="e">
        <f>IF(QQ18=0,QQ95,QQ18)</f>
        <v>#REF!</v>
      </c>
      <c r="QR96" s="241"/>
      <c r="QS96" s="241" t="e">
        <f>IF(OR(QS18=0,QS18="Planejado",QS18="Realizado"),IF(QS95="Atividade",VLOOKUP(QQ96,'04.02_PLANEJAMENTO ATIVIDADES'!$D$9:$E$44,2,0),QS95),QS18)</f>
        <v>#REF!</v>
      </c>
      <c r="QT96" s="241"/>
      <c r="QU96" s="241"/>
      <c r="QV96" s="241"/>
      <c r="QW96" s="241"/>
      <c r="QX96" s="241"/>
      <c r="QY96" s="241"/>
      <c r="QZ96" s="241"/>
      <c r="RA96" s="241"/>
      <c r="RB96" s="241" t="e">
        <f>IF(RB18=0,RB95,RB18)</f>
        <v>#REF!</v>
      </c>
      <c r="RC96" s="241"/>
      <c r="RD96" s="241"/>
      <c r="RE96" s="241" t="e">
        <f>IF(RE18=0,RE95,RE18)</f>
        <v>#REF!</v>
      </c>
      <c r="RF96" s="241"/>
      <c r="RG96" s="241"/>
      <c r="RH96" s="241"/>
      <c r="RI96" s="241"/>
      <c r="RJ96" s="241"/>
      <c r="RK96" s="241">
        <f>RK18</f>
        <v>0</v>
      </c>
      <c r="RL96" s="241"/>
      <c r="RM96" s="241"/>
      <c r="RN96" s="241"/>
      <c r="RO96" s="241"/>
      <c r="RP96" s="241"/>
      <c r="RQ96" s="241"/>
      <c r="RR96" s="242">
        <f>RR18</f>
        <v>0</v>
      </c>
      <c r="RS96" s="242"/>
      <c r="RT96" s="242"/>
      <c r="RU96" s="242"/>
      <c r="RV96" s="242"/>
      <c r="RW96" s="242"/>
      <c r="RX96" s="242"/>
      <c r="RY96" s="242"/>
      <c r="RZ96" s="242">
        <f>RZ18</f>
        <v>0</v>
      </c>
      <c r="SA96" s="242"/>
      <c r="SB96" s="242"/>
      <c r="SC96" s="242"/>
      <c r="SD96" s="242"/>
      <c r="SE96" s="241">
        <f>SE18</f>
        <v>0</v>
      </c>
      <c r="SF96" s="241"/>
      <c r="SG96" s="241"/>
      <c r="SH96" s="241"/>
      <c r="SI96" s="241">
        <f>SI18</f>
        <v>0</v>
      </c>
      <c r="SJ96" s="241"/>
      <c r="SK96" s="241">
        <f>SK18</f>
        <v>0</v>
      </c>
      <c r="SL96" s="241"/>
      <c r="SM96" s="241"/>
      <c r="SN96" s="241">
        <f>SN18</f>
        <v>0</v>
      </c>
      <c r="SO96" s="241"/>
      <c r="SP96" s="241">
        <f>SP18</f>
        <v>0</v>
      </c>
      <c r="SQ96" s="241"/>
      <c r="SR96" s="241"/>
      <c r="SS96" s="241"/>
      <c r="SV96" s="241" t="e">
        <f>IF(SV18=0,SV95,SV18)</f>
        <v>#REF!</v>
      </c>
      <c r="SW96" s="241"/>
      <c r="SX96" s="241" t="e">
        <f>IF(OR(SX18=0,SX18="Planejado",SX18="Realizado"),IF(SX95="Atividade",VLOOKUP(SV96,'04.02_PLANEJAMENTO ATIVIDADES'!$D$9:$E$44,2,0),SX95),SX18)</f>
        <v>#REF!</v>
      </c>
      <c r="SY96" s="241"/>
      <c r="SZ96" s="241"/>
      <c r="TA96" s="241"/>
      <c r="TB96" s="241"/>
      <c r="TC96" s="241"/>
      <c r="TD96" s="241"/>
      <c r="TE96" s="241"/>
      <c r="TF96" s="241"/>
      <c r="TG96" s="241" t="e">
        <f>IF(TG18=0,TG95,TG18)</f>
        <v>#REF!</v>
      </c>
      <c r="TH96" s="241"/>
      <c r="TI96" s="241"/>
      <c r="TJ96" s="241" t="e">
        <f>IF(TJ18=0,TJ95,TJ18)</f>
        <v>#REF!</v>
      </c>
      <c r="TK96" s="241"/>
      <c r="TL96" s="241"/>
      <c r="TM96" s="241"/>
      <c r="TN96" s="241"/>
      <c r="TO96" s="241"/>
      <c r="TP96" s="241">
        <f>TP18</f>
        <v>0</v>
      </c>
      <c r="TQ96" s="241"/>
      <c r="TR96" s="241"/>
      <c r="TS96" s="241"/>
      <c r="TT96" s="241"/>
      <c r="TU96" s="241"/>
      <c r="TV96" s="241"/>
      <c r="TW96" s="242">
        <f>TW18</f>
        <v>0</v>
      </c>
      <c r="TX96" s="242"/>
      <c r="TY96" s="242"/>
      <c r="TZ96" s="242"/>
      <c r="UA96" s="242"/>
      <c r="UB96" s="242"/>
      <c r="UC96" s="242"/>
      <c r="UD96" s="242"/>
      <c r="UE96" s="242">
        <f>UE18</f>
        <v>0</v>
      </c>
      <c r="UF96" s="242"/>
      <c r="UG96" s="242"/>
      <c r="UH96" s="242"/>
      <c r="UI96" s="242"/>
      <c r="UJ96" s="241">
        <f>UJ18</f>
        <v>0</v>
      </c>
      <c r="UK96" s="241"/>
      <c r="UL96" s="241"/>
      <c r="UM96" s="241"/>
      <c r="UN96" s="241">
        <f>UN18</f>
        <v>0</v>
      </c>
      <c r="UO96" s="241"/>
      <c r="UP96" s="241">
        <f>UP18</f>
        <v>0</v>
      </c>
      <c r="UQ96" s="241"/>
      <c r="UR96" s="241"/>
      <c r="US96" s="241">
        <f>US18</f>
        <v>0</v>
      </c>
      <c r="UT96" s="241"/>
      <c r="UU96" s="241">
        <f>UU18</f>
        <v>0</v>
      </c>
      <c r="UV96" s="241"/>
      <c r="UW96" s="241"/>
      <c r="UX96" s="241"/>
      <c r="VA96" s="241" t="e">
        <f>IF(VA18=0,VA95,VA18)</f>
        <v>#REF!</v>
      </c>
      <c r="VB96" s="241"/>
      <c r="VC96" s="241" t="e">
        <f>IF(OR(VC18=0,VC18="Planejado",VC18="Realizado"),IF(VC95="Atividade",VLOOKUP(VA96,'04.02_PLANEJAMENTO ATIVIDADES'!$D$9:$E$44,2,0),VC95),VC18)</f>
        <v>#REF!</v>
      </c>
      <c r="VD96" s="241"/>
      <c r="VE96" s="241"/>
      <c r="VF96" s="241"/>
      <c r="VG96" s="241"/>
      <c r="VH96" s="241"/>
      <c r="VI96" s="241"/>
      <c r="VJ96" s="241"/>
      <c r="VK96" s="241"/>
      <c r="VL96" s="241" t="e">
        <f>IF(VL18=0,VL95,VL18)</f>
        <v>#REF!</v>
      </c>
      <c r="VM96" s="241"/>
      <c r="VN96" s="241"/>
      <c r="VO96" s="241" t="e">
        <f>IF(VO18=0,VO95,VO18)</f>
        <v>#REF!</v>
      </c>
      <c r="VP96" s="241"/>
      <c r="VQ96" s="241"/>
      <c r="VR96" s="241"/>
      <c r="VS96" s="241"/>
      <c r="VT96" s="241"/>
      <c r="VU96" s="241">
        <f>VU18</f>
        <v>0</v>
      </c>
      <c r="VV96" s="241"/>
      <c r="VW96" s="241"/>
      <c r="VX96" s="241"/>
      <c r="VY96" s="241"/>
      <c r="VZ96" s="241"/>
      <c r="WA96" s="241"/>
      <c r="WB96" s="242">
        <f>WB18</f>
        <v>0</v>
      </c>
      <c r="WC96" s="242"/>
      <c r="WD96" s="242"/>
      <c r="WE96" s="242"/>
      <c r="WF96" s="242"/>
      <c r="WG96" s="242"/>
      <c r="WH96" s="242"/>
      <c r="WI96" s="242"/>
      <c r="WJ96" s="242">
        <f>WJ18</f>
        <v>0</v>
      </c>
      <c r="WK96" s="242"/>
      <c r="WL96" s="242"/>
      <c r="WM96" s="242"/>
      <c r="WN96" s="242"/>
      <c r="WO96" s="241">
        <f>WO18</f>
        <v>0</v>
      </c>
      <c r="WP96" s="241"/>
      <c r="WQ96" s="241"/>
      <c r="WR96" s="241"/>
      <c r="WS96" s="241">
        <f>WS18</f>
        <v>0</v>
      </c>
      <c r="WT96" s="241"/>
      <c r="WU96" s="241">
        <f>WU18</f>
        <v>0</v>
      </c>
      <c r="WV96" s="241"/>
      <c r="WW96" s="241"/>
      <c r="WX96" s="241">
        <f>WX18</f>
        <v>0</v>
      </c>
      <c r="WY96" s="241"/>
      <c r="WZ96" s="241">
        <f>WZ18</f>
        <v>0</v>
      </c>
      <c r="XA96" s="241"/>
      <c r="XB96" s="241"/>
      <c r="XC96" s="241"/>
      <c r="XF96" s="241" t="e">
        <f>IF(XF18=0,XF95,XF18)</f>
        <v>#REF!</v>
      </c>
      <c r="XG96" s="241"/>
      <c r="XH96" s="241" t="e">
        <f>IF(OR(XH18=0,XH18="Planejado",XH18="Realizado"),IF(XH95="Atividade",VLOOKUP(XF96,'04.02_PLANEJAMENTO ATIVIDADES'!$D$9:$E$44,2,0),XH95),XH18)</f>
        <v>#REF!</v>
      </c>
      <c r="XI96" s="241"/>
      <c r="XJ96" s="241"/>
      <c r="XK96" s="241"/>
      <c r="XL96" s="241"/>
      <c r="XM96" s="241"/>
      <c r="XN96" s="241"/>
      <c r="XO96" s="241"/>
      <c r="XP96" s="241"/>
      <c r="XQ96" s="241" t="e">
        <f>IF(XQ18=0,XQ95,XQ18)</f>
        <v>#REF!</v>
      </c>
      <c r="XR96" s="241"/>
      <c r="XS96" s="241"/>
      <c r="XT96" s="241" t="e">
        <f>IF(XT18=0,XT95,XT18)</f>
        <v>#REF!</v>
      </c>
      <c r="XU96" s="241"/>
      <c r="XV96" s="241"/>
      <c r="XW96" s="241"/>
      <c r="XX96" s="241"/>
      <c r="XY96" s="241"/>
      <c r="XZ96" s="241">
        <f>XZ18</f>
        <v>0</v>
      </c>
      <c r="YA96" s="241"/>
      <c r="YB96" s="241"/>
      <c r="YC96" s="241"/>
      <c r="YD96" s="241"/>
      <c r="YE96" s="241"/>
      <c r="YF96" s="241"/>
      <c r="YG96" s="242">
        <f>YG18</f>
        <v>0</v>
      </c>
      <c r="YH96" s="242"/>
      <c r="YI96" s="242"/>
      <c r="YJ96" s="242"/>
      <c r="YK96" s="242"/>
      <c r="YL96" s="242"/>
      <c r="YM96" s="242"/>
      <c r="YN96" s="242"/>
      <c r="YO96" s="242">
        <f>YO18</f>
        <v>0</v>
      </c>
      <c r="YP96" s="242"/>
      <c r="YQ96" s="242"/>
      <c r="YR96" s="242"/>
      <c r="YS96" s="242"/>
      <c r="YT96" s="241">
        <f>YT18</f>
        <v>0</v>
      </c>
      <c r="YU96" s="241"/>
      <c r="YV96" s="241"/>
      <c r="YW96" s="241"/>
      <c r="YX96" s="241">
        <f>YX18</f>
        <v>0</v>
      </c>
      <c r="YY96" s="241"/>
      <c r="YZ96" s="241">
        <f>YZ18</f>
        <v>0</v>
      </c>
      <c r="ZA96" s="241"/>
      <c r="ZB96" s="241"/>
      <c r="ZC96" s="241">
        <f>ZC18</f>
        <v>0</v>
      </c>
      <c r="ZD96" s="241"/>
      <c r="ZE96" s="241">
        <f>ZE18</f>
        <v>0</v>
      </c>
      <c r="ZF96" s="241"/>
      <c r="ZG96" s="241"/>
      <c r="ZH96" s="241"/>
    </row>
    <row r="97" spans="3:684" ht="10.15" hidden="1" customHeight="1" x14ac:dyDescent="0.25">
      <c r="C97" s="241" t="e">
        <f>IF(#REF!=0,C96,#REF!)</f>
        <v>#REF!</v>
      </c>
      <c r="D97" s="241"/>
      <c r="E97" s="241" t="e">
        <f>IF(OR(#REF!=0,#REF!="Planejado",#REF!="Realizado"),IF(E96="Atividade",VLOOKUP(C97,'04.02_PLANEJAMENTO ATIVIDADES'!$D$9:$E$44,2,0),E96),#REF!)</f>
        <v>#REF!</v>
      </c>
      <c r="F97" s="241"/>
      <c r="G97" s="241"/>
      <c r="H97" s="241"/>
      <c r="I97" s="241"/>
      <c r="J97" s="241"/>
      <c r="K97" s="241"/>
      <c r="L97" s="241"/>
      <c r="M97" s="241"/>
      <c r="N97" s="241" t="e">
        <f>IF(#REF!=0,N96,#REF!)</f>
        <v>#REF!</v>
      </c>
      <c r="O97" s="241"/>
      <c r="P97" s="241"/>
      <c r="Q97" s="241" t="e">
        <f>IF(#REF!=0,Q96,#REF!)</f>
        <v>#REF!</v>
      </c>
      <c r="R97" s="241"/>
      <c r="S97" s="241"/>
      <c r="T97" s="241"/>
      <c r="U97" s="241"/>
      <c r="V97" s="241"/>
      <c r="W97" s="241" t="e">
        <f>#REF!</f>
        <v>#REF!</v>
      </c>
      <c r="X97" s="241"/>
      <c r="Y97" s="241"/>
      <c r="Z97" s="241"/>
      <c r="AA97" s="241"/>
      <c r="AB97" s="241"/>
      <c r="AC97" s="241"/>
      <c r="AD97" s="242" t="e">
        <f>#REF!</f>
        <v>#REF!</v>
      </c>
      <c r="AE97" s="242"/>
      <c r="AF97" s="242"/>
      <c r="AG97" s="242"/>
      <c r="AH97" s="242"/>
      <c r="AI97" s="242"/>
      <c r="AJ97" s="242"/>
      <c r="AK97" s="242"/>
      <c r="AL97" s="242" t="e">
        <f>#REF!</f>
        <v>#REF!</v>
      </c>
      <c r="AM97" s="242"/>
      <c r="AN97" s="242"/>
      <c r="AO97" s="242"/>
      <c r="AP97" s="242"/>
      <c r="AQ97" s="241" t="e">
        <f>#REF!</f>
        <v>#REF!</v>
      </c>
      <c r="AR97" s="241"/>
      <c r="AS97" s="241"/>
      <c r="AT97" s="241"/>
      <c r="AU97" s="241" t="e">
        <f>#REF!</f>
        <v>#REF!</v>
      </c>
      <c r="AV97" s="241"/>
      <c r="AW97" s="241" t="e">
        <f>#REF!</f>
        <v>#REF!</v>
      </c>
      <c r="AX97" s="241"/>
      <c r="AY97" s="241"/>
      <c r="AZ97" s="241" t="e">
        <f>#REF!</f>
        <v>#REF!</v>
      </c>
      <c r="BA97" s="241"/>
      <c r="BB97" s="241" t="e">
        <f>#REF!</f>
        <v>#REF!</v>
      </c>
      <c r="BC97" s="241"/>
      <c r="BD97" s="241"/>
      <c r="BE97" s="241"/>
      <c r="BH97" s="241" t="e">
        <f>IF(#REF!=0,BH96,#REF!)</f>
        <v>#REF!</v>
      </c>
      <c r="BI97" s="241"/>
      <c r="BJ97" s="241" t="e">
        <f>IF(OR(#REF!=0,#REF!="Planejado",#REF!="Realizado"),IF(BJ96="Atividade",VLOOKUP(BH97,'04.02_PLANEJAMENTO ATIVIDADES'!$D$9:$E$44,2,0),BJ96),#REF!)</f>
        <v>#REF!</v>
      </c>
      <c r="BK97" s="241"/>
      <c r="BL97" s="241"/>
      <c r="BM97" s="241"/>
      <c r="BN97" s="241"/>
      <c r="BO97" s="241"/>
      <c r="BP97" s="241"/>
      <c r="BQ97" s="241"/>
      <c r="BR97" s="241"/>
      <c r="BS97" s="241" t="e">
        <f>IF(#REF!=0,BS96,#REF!)</f>
        <v>#REF!</v>
      </c>
      <c r="BT97" s="241"/>
      <c r="BU97" s="241"/>
      <c r="BV97" s="241" t="e">
        <f>IF(#REF!=0,BV96,#REF!)</f>
        <v>#REF!</v>
      </c>
      <c r="BW97" s="241"/>
      <c r="BX97" s="241"/>
      <c r="BY97" s="241"/>
      <c r="BZ97" s="241"/>
      <c r="CA97" s="241"/>
      <c r="CB97" s="241" t="e">
        <f>#REF!</f>
        <v>#REF!</v>
      </c>
      <c r="CC97" s="241"/>
      <c r="CD97" s="241"/>
      <c r="CE97" s="241"/>
      <c r="CF97" s="241"/>
      <c r="CG97" s="241"/>
      <c r="CH97" s="241"/>
      <c r="CI97" s="242" t="e">
        <f>#REF!</f>
        <v>#REF!</v>
      </c>
      <c r="CJ97" s="242"/>
      <c r="CK97" s="242"/>
      <c r="CL97" s="242"/>
      <c r="CM97" s="242"/>
      <c r="CN97" s="242"/>
      <c r="CO97" s="242"/>
      <c r="CP97" s="242"/>
      <c r="CQ97" s="242" t="e">
        <f>#REF!</f>
        <v>#REF!</v>
      </c>
      <c r="CR97" s="242"/>
      <c r="CS97" s="242"/>
      <c r="CT97" s="242"/>
      <c r="CU97" s="242"/>
      <c r="CV97" s="241" t="e">
        <f>#REF!</f>
        <v>#REF!</v>
      </c>
      <c r="CW97" s="241"/>
      <c r="CX97" s="241"/>
      <c r="CY97" s="241"/>
      <c r="CZ97" s="241" t="e">
        <f>#REF!</f>
        <v>#REF!</v>
      </c>
      <c r="DA97" s="241"/>
      <c r="DB97" s="241" t="e">
        <f>#REF!</f>
        <v>#REF!</v>
      </c>
      <c r="DC97" s="241"/>
      <c r="DD97" s="241"/>
      <c r="DE97" s="241" t="e">
        <f>#REF!</f>
        <v>#REF!</v>
      </c>
      <c r="DF97" s="241"/>
      <c r="DG97" s="241" t="e">
        <f>#REF!</f>
        <v>#REF!</v>
      </c>
      <c r="DH97" s="241"/>
      <c r="DI97" s="241"/>
      <c r="DJ97" s="241"/>
      <c r="DM97" s="241" t="e">
        <f>IF(#REF!=0,DM96,#REF!)</f>
        <v>#REF!</v>
      </c>
      <c r="DN97" s="241"/>
      <c r="DO97" s="241" t="e">
        <f>IF(OR(#REF!=0,#REF!="Planejado",#REF!="Realizado"),IF(DO96="Atividade",VLOOKUP(DM97,'04.02_PLANEJAMENTO ATIVIDADES'!$D$9:$E$44,2,0),DO96),#REF!)</f>
        <v>#REF!</v>
      </c>
      <c r="DP97" s="241"/>
      <c r="DQ97" s="241"/>
      <c r="DR97" s="241"/>
      <c r="DS97" s="241"/>
      <c r="DT97" s="241"/>
      <c r="DU97" s="241"/>
      <c r="DV97" s="241"/>
      <c r="DW97" s="241"/>
      <c r="DX97" s="241" t="e">
        <f>IF(#REF!=0,DX96,#REF!)</f>
        <v>#REF!</v>
      </c>
      <c r="DY97" s="241"/>
      <c r="DZ97" s="241"/>
      <c r="EA97" s="241" t="e">
        <f>IF(#REF!=0,EA96,#REF!)</f>
        <v>#REF!</v>
      </c>
      <c r="EB97" s="241"/>
      <c r="EC97" s="241"/>
      <c r="ED97" s="241"/>
      <c r="EE97" s="241"/>
      <c r="EF97" s="241"/>
      <c r="EG97" s="241" t="e">
        <f>#REF!</f>
        <v>#REF!</v>
      </c>
      <c r="EH97" s="241"/>
      <c r="EI97" s="241"/>
      <c r="EJ97" s="241"/>
      <c r="EK97" s="241"/>
      <c r="EL97" s="241"/>
      <c r="EM97" s="241"/>
      <c r="EN97" s="242" t="e">
        <f>#REF!</f>
        <v>#REF!</v>
      </c>
      <c r="EO97" s="242"/>
      <c r="EP97" s="242"/>
      <c r="EQ97" s="242"/>
      <c r="ER97" s="242"/>
      <c r="ES97" s="242"/>
      <c r="ET97" s="242"/>
      <c r="EU97" s="242"/>
      <c r="EV97" s="242" t="e">
        <f>#REF!</f>
        <v>#REF!</v>
      </c>
      <c r="EW97" s="242"/>
      <c r="EX97" s="242"/>
      <c r="EY97" s="242"/>
      <c r="EZ97" s="242"/>
      <c r="FA97" s="241" t="e">
        <f>#REF!</f>
        <v>#REF!</v>
      </c>
      <c r="FB97" s="241"/>
      <c r="FC97" s="241"/>
      <c r="FD97" s="241"/>
      <c r="FE97" s="241" t="e">
        <f>#REF!</f>
        <v>#REF!</v>
      </c>
      <c r="FF97" s="241"/>
      <c r="FG97" s="241" t="e">
        <f>#REF!</f>
        <v>#REF!</v>
      </c>
      <c r="FH97" s="241"/>
      <c r="FI97" s="241"/>
      <c r="FJ97" s="241" t="e">
        <f>#REF!</f>
        <v>#REF!</v>
      </c>
      <c r="FK97" s="241"/>
      <c r="FL97" s="241" t="e">
        <f>#REF!</f>
        <v>#REF!</v>
      </c>
      <c r="FM97" s="241"/>
      <c r="FN97" s="241"/>
      <c r="FO97" s="241"/>
      <c r="FR97" s="241" t="e">
        <f>IF(#REF!=0,FR96,#REF!)</f>
        <v>#REF!</v>
      </c>
      <c r="FS97" s="241"/>
      <c r="FT97" s="241" t="e">
        <f>IF(OR(#REF!=0,#REF!="Planejado",#REF!="Realizado"),IF(FT96="Atividade",VLOOKUP(FR97,'04.02_PLANEJAMENTO ATIVIDADES'!$D$9:$E$44,2,0),FT96),#REF!)</f>
        <v>#REF!</v>
      </c>
      <c r="FU97" s="241"/>
      <c r="FV97" s="241"/>
      <c r="FW97" s="241"/>
      <c r="FX97" s="241"/>
      <c r="FY97" s="241"/>
      <c r="FZ97" s="241"/>
      <c r="GA97" s="241"/>
      <c r="GB97" s="241"/>
      <c r="GC97" s="241" t="e">
        <f>IF(#REF!=0,GC96,#REF!)</f>
        <v>#REF!</v>
      </c>
      <c r="GD97" s="241"/>
      <c r="GE97" s="241"/>
      <c r="GF97" s="241" t="e">
        <f>IF(#REF!=0,GF96,#REF!)</f>
        <v>#REF!</v>
      </c>
      <c r="GG97" s="241"/>
      <c r="GH97" s="241"/>
      <c r="GI97" s="241"/>
      <c r="GJ97" s="241"/>
      <c r="GK97" s="241"/>
      <c r="GL97" s="241" t="e">
        <f>#REF!</f>
        <v>#REF!</v>
      </c>
      <c r="GM97" s="241"/>
      <c r="GN97" s="241"/>
      <c r="GO97" s="241"/>
      <c r="GP97" s="241"/>
      <c r="GQ97" s="241"/>
      <c r="GR97" s="241"/>
      <c r="GS97" s="242" t="e">
        <f>#REF!</f>
        <v>#REF!</v>
      </c>
      <c r="GT97" s="242"/>
      <c r="GU97" s="242"/>
      <c r="GV97" s="242"/>
      <c r="GW97" s="242"/>
      <c r="GX97" s="242"/>
      <c r="GY97" s="242"/>
      <c r="GZ97" s="242"/>
      <c r="HA97" s="242" t="e">
        <f>#REF!</f>
        <v>#REF!</v>
      </c>
      <c r="HB97" s="242"/>
      <c r="HC97" s="242"/>
      <c r="HD97" s="242"/>
      <c r="HE97" s="242"/>
      <c r="HF97" s="241" t="e">
        <f>#REF!</f>
        <v>#REF!</v>
      </c>
      <c r="HG97" s="241"/>
      <c r="HH97" s="241"/>
      <c r="HI97" s="241"/>
      <c r="HJ97" s="241" t="e">
        <f>#REF!</f>
        <v>#REF!</v>
      </c>
      <c r="HK97" s="241"/>
      <c r="HL97" s="241" t="e">
        <f>#REF!</f>
        <v>#REF!</v>
      </c>
      <c r="HM97" s="241"/>
      <c r="HN97" s="241"/>
      <c r="HO97" s="241" t="e">
        <f>#REF!</f>
        <v>#REF!</v>
      </c>
      <c r="HP97" s="241"/>
      <c r="HQ97" s="241" t="e">
        <f>#REF!</f>
        <v>#REF!</v>
      </c>
      <c r="HR97" s="241"/>
      <c r="HS97" s="241"/>
      <c r="HT97" s="241"/>
      <c r="HW97" s="241" t="e">
        <f>IF(#REF!=0,HW96,#REF!)</f>
        <v>#REF!</v>
      </c>
      <c r="HX97" s="241"/>
      <c r="HY97" s="241" t="e">
        <f>IF(OR(#REF!=0,#REF!="Planejado",#REF!="Realizado"),IF(HY96="Atividade",VLOOKUP(HW97,'04.02_PLANEJAMENTO ATIVIDADES'!$D$9:$E$44,2,0),HY96),#REF!)</f>
        <v>#REF!</v>
      </c>
      <c r="HZ97" s="241"/>
      <c r="IA97" s="241"/>
      <c r="IB97" s="241"/>
      <c r="IC97" s="241"/>
      <c r="ID97" s="241"/>
      <c r="IE97" s="241"/>
      <c r="IF97" s="241"/>
      <c r="IG97" s="241"/>
      <c r="IH97" s="241" t="e">
        <f>IF(#REF!=0,IH96,#REF!)</f>
        <v>#REF!</v>
      </c>
      <c r="II97" s="241"/>
      <c r="IJ97" s="241"/>
      <c r="IK97" s="241" t="e">
        <f>IF(#REF!=0,IK96,#REF!)</f>
        <v>#REF!</v>
      </c>
      <c r="IL97" s="241"/>
      <c r="IM97" s="241"/>
      <c r="IN97" s="241"/>
      <c r="IO97" s="241"/>
      <c r="IP97" s="241"/>
      <c r="IQ97" s="241" t="e">
        <f>#REF!</f>
        <v>#REF!</v>
      </c>
      <c r="IR97" s="241"/>
      <c r="IS97" s="241"/>
      <c r="IT97" s="241"/>
      <c r="IU97" s="241"/>
      <c r="IV97" s="241"/>
      <c r="IW97" s="241"/>
      <c r="IX97" s="242" t="e">
        <f>#REF!</f>
        <v>#REF!</v>
      </c>
      <c r="IY97" s="242"/>
      <c r="IZ97" s="242"/>
      <c r="JA97" s="242"/>
      <c r="JB97" s="242"/>
      <c r="JC97" s="242"/>
      <c r="JD97" s="242"/>
      <c r="JE97" s="242"/>
      <c r="JF97" s="242" t="e">
        <f>#REF!</f>
        <v>#REF!</v>
      </c>
      <c r="JG97" s="242"/>
      <c r="JH97" s="242"/>
      <c r="JI97" s="242"/>
      <c r="JJ97" s="242"/>
      <c r="JK97" s="241" t="e">
        <f>#REF!</f>
        <v>#REF!</v>
      </c>
      <c r="JL97" s="241"/>
      <c r="JM97" s="241"/>
      <c r="JN97" s="241"/>
      <c r="JO97" s="241" t="e">
        <f>#REF!</f>
        <v>#REF!</v>
      </c>
      <c r="JP97" s="241"/>
      <c r="JQ97" s="241" t="e">
        <f>#REF!</f>
        <v>#REF!</v>
      </c>
      <c r="JR97" s="241"/>
      <c r="JS97" s="241"/>
      <c r="JT97" s="241" t="e">
        <f>#REF!</f>
        <v>#REF!</v>
      </c>
      <c r="JU97" s="241"/>
      <c r="JV97" s="241" t="e">
        <f>#REF!</f>
        <v>#REF!</v>
      </c>
      <c r="JW97" s="241"/>
      <c r="JX97" s="241"/>
      <c r="JY97" s="241"/>
      <c r="KB97" s="241" t="e">
        <f>IF(#REF!=0,KB96,#REF!)</f>
        <v>#REF!</v>
      </c>
      <c r="KC97" s="241"/>
      <c r="KD97" s="241" t="e">
        <f>IF(OR(#REF!=0,#REF!="Planejado",#REF!="Realizado"),IF(KD96="Atividade",VLOOKUP(KB97,'04.02_PLANEJAMENTO ATIVIDADES'!$D$9:$E$44,2,0),KD96),#REF!)</f>
        <v>#REF!</v>
      </c>
      <c r="KE97" s="241"/>
      <c r="KF97" s="241"/>
      <c r="KG97" s="241"/>
      <c r="KH97" s="241"/>
      <c r="KI97" s="241"/>
      <c r="KJ97" s="241"/>
      <c r="KK97" s="241"/>
      <c r="KL97" s="241"/>
      <c r="KM97" s="241" t="e">
        <f>IF(#REF!=0,KM96,#REF!)</f>
        <v>#REF!</v>
      </c>
      <c r="KN97" s="241"/>
      <c r="KO97" s="241"/>
      <c r="KP97" s="241" t="e">
        <f>IF(#REF!=0,KP96,#REF!)</f>
        <v>#REF!</v>
      </c>
      <c r="KQ97" s="241"/>
      <c r="KR97" s="241"/>
      <c r="KS97" s="241"/>
      <c r="KT97" s="241"/>
      <c r="KU97" s="241"/>
      <c r="KV97" s="241" t="e">
        <f>#REF!</f>
        <v>#REF!</v>
      </c>
      <c r="KW97" s="241"/>
      <c r="KX97" s="241"/>
      <c r="KY97" s="241"/>
      <c r="KZ97" s="241"/>
      <c r="LA97" s="241"/>
      <c r="LB97" s="241"/>
      <c r="LC97" s="242" t="e">
        <f>#REF!</f>
        <v>#REF!</v>
      </c>
      <c r="LD97" s="242"/>
      <c r="LE97" s="242"/>
      <c r="LF97" s="242"/>
      <c r="LG97" s="242"/>
      <c r="LH97" s="242"/>
      <c r="LI97" s="242"/>
      <c r="LJ97" s="242"/>
      <c r="LK97" s="242" t="e">
        <f>#REF!</f>
        <v>#REF!</v>
      </c>
      <c r="LL97" s="242"/>
      <c r="LM97" s="242"/>
      <c r="LN97" s="242"/>
      <c r="LO97" s="242"/>
      <c r="LP97" s="241" t="e">
        <f>#REF!</f>
        <v>#REF!</v>
      </c>
      <c r="LQ97" s="241"/>
      <c r="LR97" s="241"/>
      <c r="LS97" s="241"/>
      <c r="LT97" s="241" t="e">
        <f>#REF!</f>
        <v>#REF!</v>
      </c>
      <c r="LU97" s="241"/>
      <c r="LV97" s="241" t="e">
        <f>#REF!</f>
        <v>#REF!</v>
      </c>
      <c r="LW97" s="241"/>
      <c r="LX97" s="241"/>
      <c r="LY97" s="241" t="e">
        <f>#REF!</f>
        <v>#REF!</v>
      </c>
      <c r="LZ97" s="241"/>
      <c r="MA97" s="241" t="e">
        <f>#REF!</f>
        <v>#REF!</v>
      </c>
      <c r="MB97" s="241"/>
      <c r="MC97" s="241"/>
      <c r="MD97" s="241"/>
      <c r="MG97" s="241" t="e">
        <f>IF(#REF!=0,MG96,#REF!)</f>
        <v>#REF!</v>
      </c>
      <c r="MH97" s="241"/>
      <c r="MI97" s="241" t="e">
        <f>IF(OR(#REF!=0,#REF!="Planejado",#REF!="Realizado"),IF(MI96="Atividade",VLOOKUP(MG97,'04.02_PLANEJAMENTO ATIVIDADES'!$D$9:$E$44,2,0),MI96),#REF!)</f>
        <v>#REF!</v>
      </c>
      <c r="MJ97" s="241"/>
      <c r="MK97" s="241"/>
      <c r="ML97" s="241"/>
      <c r="MM97" s="241"/>
      <c r="MN97" s="241"/>
      <c r="MO97" s="241"/>
      <c r="MP97" s="241"/>
      <c r="MQ97" s="241"/>
      <c r="MR97" s="241" t="e">
        <f>IF(#REF!=0,MR96,#REF!)</f>
        <v>#REF!</v>
      </c>
      <c r="MS97" s="241"/>
      <c r="MT97" s="241"/>
      <c r="MU97" s="241" t="e">
        <f>IF(#REF!=0,MU96,#REF!)</f>
        <v>#REF!</v>
      </c>
      <c r="MV97" s="241"/>
      <c r="MW97" s="241"/>
      <c r="MX97" s="241"/>
      <c r="MY97" s="241"/>
      <c r="MZ97" s="241"/>
      <c r="NA97" s="241" t="e">
        <f>#REF!</f>
        <v>#REF!</v>
      </c>
      <c r="NB97" s="241"/>
      <c r="NC97" s="241"/>
      <c r="ND97" s="241"/>
      <c r="NE97" s="241"/>
      <c r="NF97" s="241"/>
      <c r="NG97" s="241"/>
      <c r="NH97" s="242" t="e">
        <f>#REF!</f>
        <v>#REF!</v>
      </c>
      <c r="NI97" s="242"/>
      <c r="NJ97" s="242"/>
      <c r="NK97" s="242"/>
      <c r="NL97" s="242"/>
      <c r="NM97" s="242"/>
      <c r="NN97" s="242"/>
      <c r="NO97" s="242"/>
      <c r="NP97" s="242" t="e">
        <f>#REF!</f>
        <v>#REF!</v>
      </c>
      <c r="NQ97" s="242"/>
      <c r="NR97" s="242"/>
      <c r="NS97" s="242"/>
      <c r="NT97" s="242"/>
      <c r="NU97" s="241" t="e">
        <f>#REF!</f>
        <v>#REF!</v>
      </c>
      <c r="NV97" s="241"/>
      <c r="NW97" s="241"/>
      <c r="NX97" s="241"/>
      <c r="NY97" s="241" t="e">
        <f>#REF!</f>
        <v>#REF!</v>
      </c>
      <c r="NZ97" s="241"/>
      <c r="OA97" s="241" t="e">
        <f>#REF!</f>
        <v>#REF!</v>
      </c>
      <c r="OB97" s="241"/>
      <c r="OC97" s="241"/>
      <c r="OD97" s="241" t="e">
        <f>#REF!</f>
        <v>#REF!</v>
      </c>
      <c r="OE97" s="241"/>
      <c r="OF97" s="241" t="e">
        <f>#REF!</f>
        <v>#REF!</v>
      </c>
      <c r="OG97" s="241"/>
      <c r="OH97" s="241"/>
      <c r="OI97" s="241"/>
      <c r="OL97" s="241" t="e">
        <f>IF(#REF!=0,OL96,#REF!)</f>
        <v>#REF!</v>
      </c>
      <c r="OM97" s="241"/>
      <c r="ON97" s="241" t="e">
        <f>IF(OR(#REF!=0,#REF!="Planejado",#REF!="Realizado"),IF(ON96="Atividade",VLOOKUP(OL97,'04.02_PLANEJAMENTO ATIVIDADES'!$D$9:$E$44,2,0),ON96),#REF!)</f>
        <v>#REF!</v>
      </c>
      <c r="OO97" s="241"/>
      <c r="OP97" s="241"/>
      <c r="OQ97" s="241"/>
      <c r="OR97" s="241"/>
      <c r="OS97" s="241"/>
      <c r="OT97" s="241"/>
      <c r="OU97" s="241"/>
      <c r="OV97" s="241"/>
      <c r="OW97" s="241" t="e">
        <f>IF(#REF!=0,OW96,#REF!)</f>
        <v>#REF!</v>
      </c>
      <c r="OX97" s="241"/>
      <c r="OY97" s="241"/>
      <c r="OZ97" s="241" t="e">
        <f>IF(#REF!=0,OZ96,#REF!)</f>
        <v>#REF!</v>
      </c>
      <c r="PA97" s="241"/>
      <c r="PB97" s="241"/>
      <c r="PC97" s="241"/>
      <c r="PD97" s="241"/>
      <c r="PE97" s="241"/>
      <c r="PF97" s="241" t="e">
        <f>#REF!</f>
        <v>#REF!</v>
      </c>
      <c r="PG97" s="241"/>
      <c r="PH97" s="241"/>
      <c r="PI97" s="241"/>
      <c r="PJ97" s="241"/>
      <c r="PK97" s="241"/>
      <c r="PL97" s="241"/>
      <c r="PM97" s="242" t="e">
        <f>#REF!</f>
        <v>#REF!</v>
      </c>
      <c r="PN97" s="242"/>
      <c r="PO97" s="242"/>
      <c r="PP97" s="242"/>
      <c r="PQ97" s="242"/>
      <c r="PR97" s="242"/>
      <c r="PS97" s="242"/>
      <c r="PT97" s="242"/>
      <c r="PU97" s="242" t="e">
        <f>#REF!</f>
        <v>#REF!</v>
      </c>
      <c r="PV97" s="242"/>
      <c r="PW97" s="242"/>
      <c r="PX97" s="242"/>
      <c r="PY97" s="242"/>
      <c r="PZ97" s="241" t="e">
        <f>#REF!</f>
        <v>#REF!</v>
      </c>
      <c r="QA97" s="241"/>
      <c r="QB97" s="241"/>
      <c r="QC97" s="241"/>
      <c r="QD97" s="241" t="e">
        <f>#REF!</f>
        <v>#REF!</v>
      </c>
      <c r="QE97" s="241"/>
      <c r="QF97" s="241" t="e">
        <f>#REF!</f>
        <v>#REF!</v>
      </c>
      <c r="QG97" s="241"/>
      <c r="QH97" s="241"/>
      <c r="QI97" s="241" t="e">
        <f>#REF!</f>
        <v>#REF!</v>
      </c>
      <c r="QJ97" s="241"/>
      <c r="QK97" s="241" t="e">
        <f>#REF!</f>
        <v>#REF!</v>
      </c>
      <c r="QL97" s="241"/>
      <c r="QM97" s="241"/>
      <c r="QN97" s="241"/>
      <c r="QQ97" s="241" t="e">
        <f>IF(#REF!=0,QQ96,#REF!)</f>
        <v>#REF!</v>
      </c>
      <c r="QR97" s="241"/>
      <c r="QS97" s="241" t="e">
        <f>IF(OR(#REF!=0,#REF!="Planejado",#REF!="Realizado"),IF(QS96="Atividade",VLOOKUP(QQ97,'04.02_PLANEJAMENTO ATIVIDADES'!$D$9:$E$44,2,0),QS96),#REF!)</f>
        <v>#REF!</v>
      </c>
      <c r="QT97" s="241"/>
      <c r="QU97" s="241"/>
      <c r="QV97" s="241"/>
      <c r="QW97" s="241"/>
      <c r="QX97" s="241"/>
      <c r="QY97" s="241"/>
      <c r="QZ97" s="241"/>
      <c r="RA97" s="241"/>
      <c r="RB97" s="241" t="e">
        <f>IF(#REF!=0,RB96,#REF!)</f>
        <v>#REF!</v>
      </c>
      <c r="RC97" s="241"/>
      <c r="RD97" s="241"/>
      <c r="RE97" s="241" t="e">
        <f>IF(#REF!=0,RE96,#REF!)</f>
        <v>#REF!</v>
      </c>
      <c r="RF97" s="241"/>
      <c r="RG97" s="241"/>
      <c r="RH97" s="241"/>
      <c r="RI97" s="241"/>
      <c r="RJ97" s="241"/>
      <c r="RK97" s="241" t="e">
        <f>#REF!</f>
        <v>#REF!</v>
      </c>
      <c r="RL97" s="241"/>
      <c r="RM97" s="241"/>
      <c r="RN97" s="241"/>
      <c r="RO97" s="241"/>
      <c r="RP97" s="241"/>
      <c r="RQ97" s="241"/>
      <c r="RR97" s="242" t="e">
        <f>#REF!</f>
        <v>#REF!</v>
      </c>
      <c r="RS97" s="242"/>
      <c r="RT97" s="242"/>
      <c r="RU97" s="242"/>
      <c r="RV97" s="242"/>
      <c r="RW97" s="242"/>
      <c r="RX97" s="242"/>
      <c r="RY97" s="242"/>
      <c r="RZ97" s="242" t="e">
        <f>#REF!</f>
        <v>#REF!</v>
      </c>
      <c r="SA97" s="242"/>
      <c r="SB97" s="242"/>
      <c r="SC97" s="242"/>
      <c r="SD97" s="242"/>
      <c r="SE97" s="241" t="e">
        <f>#REF!</f>
        <v>#REF!</v>
      </c>
      <c r="SF97" s="241"/>
      <c r="SG97" s="241"/>
      <c r="SH97" s="241"/>
      <c r="SI97" s="241" t="e">
        <f>#REF!</f>
        <v>#REF!</v>
      </c>
      <c r="SJ97" s="241"/>
      <c r="SK97" s="241" t="e">
        <f>#REF!</f>
        <v>#REF!</v>
      </c>
      <c r="SL97" s="241"/>
      <c r="SM97" s="241"/>
      <c r="SN97" s="241" t="e">
        <f>#REF!</f>
        <v>#REF!</v>
      </c>
      <c r="SO97" s="241"/>
      <c r="SP97" s="241" t="e">
        <f>#REF!</f>
        <v>#REF!</v>
      </c>
      <c r="SQ97" s="241"/>
      <c r="SR97" s="241"/>
      <c r="SS97" s="241"/>
      <c r="SV97" s="241" t="e">
        <f>IF(#REF!=0,SV96,#REF!)</f>
        <v>#REF!</v>
      </c>
      <c r="SW97" s="241"/>
      <c r="SX97" s="241" t="e">
        <f>IF(OR(#REF!=0,#REF!="Planejado",#REF!="Realizado"),IF(SX96="Atividade",VLOOKUP(SV97,'04.02_PLANEJAMENTO ATIVIDADES'!$D$9:$E$44,2,0),SX96),#REF!)</f>
        <v>#REF!</v>
      </c>
      <c r="SY97" s="241"/>
      <c r="SZ97" s="241"/>
      <c r="TA97" s="241"/>
      <c r="TB97" s="241"/>
      <c r="TC97" s="241"/>
      <c r="TD97" s="241"/>
      <c r="TE97" s="241"/>
      <c r="TF97" s="241"/>
      <c r="TG97" s="241" t="e">
        <f>IF(#REF!=0,TG96,#REF!)</f>
        <v>#REF!</v>
      </c>
      <c r="TH97" s="241"/>
      <c r="TI97" s="241"/>
      <c r="TJ97" s="241" t="e">
        <f>IF(#REF!=0,TJ96,#REF!)</f>
        <v>#REF!</v>
      </c>
      <c r="TK97" s="241"/>
      <c r="TL97" s="241"/>
      <c r="TM97" s="241"/>
      <c r="TN97" s="241"/>
      <c r="TO97" s="241"/>
      <c r="TP97" s="241" t="e">
        <f>#REF!</f>
        <v>#REF!</v>
      </c>
      <c r="TQ97" s="241"/>
      <c r="TR97" s="241"/>
      <c r="TS97" s="241"/>
      <c r="TT97" s="241"/>
      <c r="TU97" s="241"/>
      <c r="TV97" s="241"/>
      <c r="TW97" s="242" t="e">
        <f>#REF!</f>
        <v>#REF!</v>
      </c>
      <c r="TX97" s="242"/>
      <c r="TY97" s="242"/>
      <c r="TZ97" s="242"/>
      <c r="UA97" s="242"/>
      <c r="UB97" s="242"/>
      <c r="UC97" s="242"/>
      <c r="UD97" s="242"/>
      <c r="UE97" s="242" t="e">
        <f>#REF!</f>
        <v>#REF!</v>
      </c>
      <c r="UF97" s="242"/>
      <c r="UG97" s="242"/>
      <c r="UH97" s="242"/>
      <c r="UI97" s="242"/>
      <c r="UJ97" s="241" t="e">
        <f>#REF!</f>
        <v>#REF!</v>
      </c>
      <c r="UK97" s="241"/>
      <c r="UL97" s="241"/>
      <c r="UM97" s="241"/>
      <c r="UN97" s="241" t="e">
        <f>#REF!</f>
        <v>#REF!</v>
      </c>
      <c r="UO97" s="241"/>
      <c r="UP97" s="241" t="e">
        <f>#REF!</f>
        <v>#REF!</v>
      </c>
      <c r="UQ97" s="241"/>
      <c r="UR97" s="241"/>
      <c r="US97" s="241" t="e">
        <f>#REF!</f>
        <v>#REF!</v>
      </c>
      <c r="UT97" s="241"/>
      <c r="UU97" s="241" t="e">
        <f>#REF!</f>
        <v>#REF!</v>
      </c>
      <c r="UV97" s="241"/>
      <c r="UW97" s="241"/>
      <c r="UX97" s="241"/>
      <c r="VA97" s="241" t="e">
        <f>IF(#REF!=0,VA96,#REF!)</f>
        <v>#REF!</v>
      </c>
      <c r="VB97" s="241"/>
      <c r="VC97" s="241" t="e">
        <f>IF(OR(#REF!=0,#REF!="Planejado",#REF!="Realizado"),IF(VC96="Atividade",VLOOKUP(VA97,'04.02_PLANEJAMENTO ATIVIDADES'!$D$9:$E$44,2,0),VC96),#REF!)</f>
        <v>#REF!</v>
      </c>
      <c r="VD97" s="241"/>
      <c r="VE97" s="241"/>
      <c r="VF97" s="241"/>
      <c r="VG97" s="241"/>
      <c r="VH97" s="241"/>
      <c r="VI97" s="241"/>
      <c r="VJ97" s="241"/>
      <c r="VK97" s="241"/>
      <c r="VL97" s="241" t="e">
        <f>IF(#REF!=0,VL96,#REF!)</f>
        <v>#REF!</v>
      </c>
      <c r="VM97" s="241"/>
      <c r="VN97" s="241"/>
      <c r="VO97" s="241" t="e">
        <f>IF(#REF!=0,VO96,#REF!)</f>
        <v>#REF!</v>
      </c>
      <c r="VP97" s="241"/>
      <c r="VQ97" s="241"/>
      <c r="VR97" s="241"/>
      <c r="VS97" s="241"/>
      <c r="VT97" s="241"/>
      <c r="VU97" s="241" t="e">
        <f>#REF!</f>
        <v>#REF!</v>
      </c>
      <c r="VV97" s="241"/>
      <c r="VW97" s="241"/>
      <c r="VX97" s="241"/>
      <c r="VY97" s="241"/>
      <c r="VZ97" s="241"/>
      <c r="WA97" s="241"/>
      <c r="WB97" s="242" t="e">
        <f>#REF!</f>
        <v>#REF!</v>
      </c>
      <c r="WC97" s="242"/>
      <c r="WD97" s="242"/>
      <c r="WE97" s="242"/>
      <c r="WF97" s="242"/>
      <c r="WG97" s="242"/>
      <c r="WH97" s="242"/>
      <c r="WI97" s="242"/>
      <c r="WJ97" s="242" t="e">
        <f>#REF!</f>
        <v>#REF!</v>
      </c>
      <c r="WK97" s="242"/>
      <c r="WL97" s="242"/>
      <c r="WM97" s="242"/>
      <c r="WN97" s="242"/>
      <c r="WO97" s="241" t="e">
        <f>#REF!</f>
        <v>#REF!</v>
      </c>
      <c r="WP97" s="241"/>
      <c r="WQ97" s="241"/>
      <c r="WR97" s="241"/>
      <c r="WS97" s="241" t="e">
        <f>#REF!</f>
        <v>#REF!</v>
      </c>
      <c r="WT97" s="241"/>
      <c r="WU97" s="241" t="e">
        <f>#REF!</f>
        <v>#REF!</v>
      </c>
      <c r="WV97" s="241"/>
      <c r="WW97" s="241"/>
      <c r="WX97" s="241" t="e">
        <f>#REF!</f>
        <v>#REF!</v>
      </c>
      <c r="WY97" s="241"/>
      <c r="WZ97" s="241" t="e">
        <f>#REF!</f>
        <v>#REF!</v>
      </c>
      <c r="XA97" s="241"/>
      <c r="XB97" s="241"/>
      <c r="XC97" s="241"/>
      <c r="XF97" s="241" t="e">
        <f>IF(#REF!=0,XF96,#REF!)</f>
        <v>#REF!</v>
      </c>
      <c r="XG97" s="241"/>
      <c r="XH97" s="241" t="e">
        <f>IF(OR(#REF!=0,#REF!="Planejado",#REF!="Realizado"),IF(XH96="Atividade",VLOOKUP(XF97,'04.02_PLANEJAMENTO ATIVIDADES'!$D$9:$E$44,2,0),XH96),#REF!)</f>
        <v>#REF!</v>
      </c>
      <c r="XI97" s="241"/>
      <c r="XJ97" s="241"/>
      <c r="XK97" s="241"/>
      <c r="XL97" s="241"/>
      <c r="XM97" s="241"/>
      <c r="XN97" s="241"/>
      <c r="XO97" s="241"/>
      <c r="XP97" s="241"/>
      <c r="XQ97" s="241" t="e">
        <f>IF(#REF!=0,XQ96,#REF!)</f>
        <v>#REF!</v>
      </c>
      <c r="XR97" s="241"/>
      <c r="XS97" s="241"/>
      <c r="XT97" s="241" t="e">
        <f>IF(#REF!=0,XT96,#REF!)</f>
        <v>#REF!</v>
      </c>
      <c r="XU97" s="241"/>
      <c r="XV97" s="241"/>
      <c r="XW97" s="241"/>
      <c r="XX97" s="241"/>
      <c r="XY97" s="241"/>
      <c r="XZ97" s="241" t="e">
        <f>#REF!</f>
        <v>#REF!</v>
      </c>
      <c r="YA97" s="241"/>
      <c r="YB97" s="241"/>
      <c r="YC97" s="241"/>
      <c r="YD97" s="241"/>
      <c r="YE97" s="241"/>
      <c r="YF97" s="241"/>
      <c r="YG97" s="242" t="e">
        <f>#REF!</f>
        <v>#REF!</v>
      </c>
      <c r="YH97" s="242"/>
      <c r="YI97" s="242"/>
      <c r="YJ97" s="242"/>
      <c r="YK97" s="242"/>
      <c r="YL97" s="242"/>
      <c r="YM97" s="242"/>
      <c r="YN97" s="242"/>
      <c r="YO97" s="242" t="e">
        <f>#REF!</f>
        <v>#REF!</v>
      </c>
      <c r="YP97" s="242"/>
      <c r="YQ97" s="242"/>
      <c r="YR97" s="242"/>
      <c r="YS97" s="242"/>
      <c r="YT97" s="241" t="e">
        <f>#REF!</f>
        <v>#REF!</v>
      </c>
      <c r="YU97" s="241"/>
      <c r="YV97" s="241"/>
      <c r="YW97" s="241"/>
      <c r="YX97" s="241" t="e">
        <f>#REF!</f>
        <v>#REF!</v>
      </c>
      <c r="YY97" s="241"/>
      <c r="YZ97" s="241" t="e">
        <f>#REF!</f>
        <v>#REF!</v>
      </c>
      <c r="ZA97" s="241"/>
      <c r="ZB97" s="241"/>
      <c r="ZC97" s="241" t="e">
        <f>#REF!</f>
        <v>#REF!</v>
      </c>
      <c r="ZD97" s="241"/>
      <c r="ZE97" s="241" t="e">
        <f>#REF!</f>
        <v>#REF!</v>
      </c>
      <c r="ZF97" s="241"/>
      <c r="ZG97" s="241"/>
      <c r="ZH97" s="241"/>
    </row>
    <row r="98" spans="3:684" ht="10.15" hidden="1" customHeight="1" x14ac:dyDescent="0.25">
      <c r="C98" s="241" t="e">
        <f>IF(C19=0,C97,C19)</f>
        <v>#REF!</v>
      </c>
      <c r="D98" s="241"/>
      <c r="E98" s="241" t="e">
        <f>IF(OR(#REF!=0,#REF!="Planejado",#REF!="Realizado"),IF(E97="Atividade",VLOOKUP(C98,'04.02_PLANEJAMENTO ATIVIDADES'!$D$9:$E$44,2,0),E97),#REF!)</f>
        <v>#REF!</v>
      </c>
      <c r="F98" s="241"/>
      <c r="G98" s="241"/>
      <c r="H98" s="241"/>
      <c r="I98" s="241"/>
      <c r="J98" s="241"/>
      <c r="K98" s="241"/>
      <c r="L98" s="241"/>
      <c r="M98" s="241"/>
      <c r="N98" s="241" t="str">
        <f>IF(N19=0,N97,N19)</f>
        <v>Total da SubAtividade:</v>
      </c>
      <c r="O98" s="241"/>
      <c r="P98" s="241"/>
      <c r="Q98" s="241" t="e">
        <f>IF(Q19=0,Q97,Q19)</f>
        <v>#REF!</v>
      </c>
      <c r="R98" s="241"/>
      <c r="S98" s="241"/>
      <c r="T98" s="241"/>
      <c r="U98" s="241"/>
      <c r="V98" s="241"/>
      <c r="W98" s="241">
        <f>W19</f>
        <v>0</v>
      </c>
      <c r="X98" s="241"/>
      <c r="Y98" s="241"/>
      <c r="Z98" s="241"/>
      <c r="AA98" s="241"/>
      <c r="AB98" s="241"/>
      <c r="AC98" s="241"/>
      <c r="AD98" s="242">
        <f>AD19</f>
        <v>0</v>
      </c>
      <c r="AE98" s="242"/>
      <c r="AF98" s="242"/>
      <c r="AG98" s="242"/>
      <c r="AH98" s="242"/>
      <c r="AI98" s="242"/>
      <c r="AJ98" s="242"/>
      <c r="AK98" s="242"/>
      <c r="AL98" s="242">
        <f>AL19</f>
        <v>0</v>
      </c>
      <c r="AM98" s="242"/>
      <c r="AN98" s="242"/>
      <c r="AO98" s="242"/>
      <c r="AP98" s="242"/>
      <c r="AQ98" s="241">
        <f>AQ19</f>
        <v>0</v>
      </c>
      <c r="AR98" s="241"/>
      <c r="AS98" s="241"/>
      <c r="AT98" s="241"/>
      <c r="AU98" s="241">
        <f>AU19</f>
        <v>0</v>
      </c>
      <c r="AV98" s="241"/>
      <c r="AW98" s="241">
        <f>AW19</f>
        <v>0</v>
      </c>
      <c r="AX98" s="241"/>
      <c r="AY98" s="241"/>
      <c r="AZ98" s="241">
        <f>AZ19</f>
        <v>0</v>
      </c>
      <c r="BA98" s="241"/>
      <c r="BB98" s="241">
        <f>BB19</f>
        <v>0</v>
      </c>
      <c r="BC98" s="241"/>
      <c r="BD98" s="241"/>
      <c r="BE98" s="241"/>
      <c r="BH98" s="241" t="e">
        <f>IF(BH19=0,BH97,BH19)</f>
        <v>#REF!</v>
      </c>
      <c r="BI98" s="241"/>
      <c r="BJ98" s="241" t="e">
        <f>IF(OR(BJ19=0,BJ19="Planejado",BJ19="Realizado"),IF(BJ97="Atividade",VLOOKUP(BH98,'04.02_PLANEJAMENTO ATIVIDADES'!$D$9:$E$44,2,0),BJ97),BJ19)</f>
        <v>#REF!</v>
      </c>
      <c r="BK98" s="241"/>
      <c r="BL98" s="241"/>
      <c r="BM98" s="241"/>
      <c r="BN98" s="241"/>
      <c r="BO98" s="241"/>
      <c r="BP98" s="241"/>
      <c r="BQ98" s="241"/>
      <c r="BR98" s="241"/>
      <c r="BS98" s="241" t="str">
        <f>IF(BS19=0,BS97,BS19)</f>
        <v>Total da SubAtividade:</v>
      </c>
      <c r="BT98" s="241"/>
      <c r="BU98" s="241"/>
      <c r="BV98" s="241" t="e">
        <f>IF(BV19=0,BV97,BV19)</f>
        <v>#REF!</v>
      </c>
      <c r="BW98" s="241"/>
      <c r="BX98" s="241"/>
      <c r="BY98" s="241"/>
      <c r="BZ98" s="241"/>
      <c r="CA98" s="241"/>
      <c r="CB98" s="241">
        <f>CB19</f>
        <v>0</v>
      </c>
      <c r="CC98" s="241"/>
      <c r="CD98" s="241"/>
      <c r="CE98" s="241"/>
      <c r="CF98" s="241"/>
      <c r="CG98" s="241"/>
      <c r="CH98" s="241"/>
      <c r="CI98" s="242">
        <f>CI19</f>
        <v>0</v>
      </c>
      <c r="CJ98" s="242"/>
      <c r="CK98" s="242"/>
      <c r="CL98" s="242"/>
      <c r="CM98" s="242"/>
      <c r="CN98" s="242"/>
      <c r="CO98" s="242"/>
      <c r="CP98" s="242"/>
      <c r="CQ98" s="242">
        <f>CQ19</f>
        <v>0</v>
      </c>
      <c r="CR98" s="242"/>
      <c r="CS98" s="242"/>
      <c r="CT98" s="242"/>
      <c r="CU98" s="242"/>
      <c r="CV98" s="241">
        <f>CV19</f>
        <v>0</v>
      </c>
      <c r="CW98" s="241"/>
      <c r="CX98" s="241"/>
      <c r="CY98" s="241"/>
      <c r="CZ98" s="241">
        <f>CZ19</f>
        <v>0</v>
      </c>
      <c r="DA98" s="241"/>
      <c r="DB98" s="241">
        <f>DB19</f>
        <v>0</v>
      </c>
      <c r="DC98" s="241"/>
      <c r="DD98" s="241"/>
      <c r="DE98" s="241">
        <f>DE19</f>
        <v>0</v>
      </c>
      <c r="DF98" s="241"/>
      <c r="DG98" s="241">
        <f>DG19</f>
        <v>0</v>
      </c>
      <c r="DH98" s="241"/>
      <c r="DI98" s="241"/>
      <c r="DJ98" s="241"/>
      <c r="DM98" s="241" t="e">
        <f>IF(DM19=0,DM97,DM19)</f>
        <v>#REF!</v>
      </c>
      <c r="DN98" s="241"/>
      <c r="DO98" s="241" t="e">
        <f>IF(OR(DO19=0,DO19="Planejado",DO19="Realizado"),IF(DO97="Atividade",VLOOKUP(DM98,'04.02_PLANEJAMENTO ATIVIDADES'!$D$9:$E$44,2,0),DO97),DO19)</f>
        <v>#REF!</v>
      </c>
      <c r="DP98" s="241"/>
      <c r="DQ98" s="241"/>
      <c r="DR98" s="241"/>
      <c r="DS98" s="241"/>
      <c r="DT98" s="241"/>
      <c r="DU98" s="241"/>
      <c r="DV98" s="241"/>
      <c r="DW98" s="241"/>
      <c r="DX98" s="241" t="str">
        <f>IF(DX19=0,DX97,DX19)</f>
        <v>Total da SubAtividade:</v>
      </c>
      <c r="DY98" s="241"/>
      <c r="DZ98" s="241"/>
      <c r="EA98" s="241" t="e">
        <f>IF(EA19=0,EA97,EA19)</f>
        <v>#REF!</v>
      </c>
      <c r="EB98" s="241"/>
      <c r="EC98" s="241"/>
      <c r="ED98" s="241"/>
      <c r="EE98" s="241"/>
      <c r="EF98" s="241"/>
      <c r="EG98" s="241">
        <f>EG19</f>
        <v>0</v>
      </c>
      <c r="EH98" s="241"/>
      <c r="EI98" s="241"/>
      <c r="EJ98" s="241"/>
      <c r="EK98" s="241"/>
      <c r="EL98" s="241"/>
      <c r="EM98" s="241"/>
      <c r="EN98" s="242">
        <f>EN19</f>
        <v>0</v>
      </c>
      <c r="EO98" s="242"/>
      <c r="EP98" s="242"/>
      <c r="EQ98" s="242"/>
      <c r="ER98" s="242"/>
      <c r="ES98" s="242"/>
      <c r="ET98" s="242"/>
      <c r="EU98" s="242"/>
      <c r="EV98" s="242">
        <f>EV19</f>
        <v>0</v>
      </c>
      <c r="EW98" s="242"/>
      <c r="EX98" s="242"/>
      <c r="EY98" s="242"/>
      <c r="EZ98" s="242"/>
      <c r="FA98" s="241">
        <f>FA19</f>
        <v>0</v>
      </c>
      <c r="FB98" s="241"/>
      <c r="FC98" s="241"/>
      <c r="FD98" s="241"/>
      <c r="FE98" s="241">
        <f>FE19</f>
        <v>0</v>
      </c>
      <c r="FF98" s="241"/>
      <c r="FG98" s="241">
        <f>FG19</f>
        <v>0</v>
      </c>
      <c r="FH98" s="241"/>
      <c r="FI98" s="241"/>
      <c r="FJ98" s="241">
        <f>FJ19</f>
        <v>0</v>
      </c>
      <c r="FK98" s="241"/>
      <c r="FL98" s="241">
        <f>FL19</f>
        <v>0</v>
      </c>
      <c r="FM98" s="241"/>
      <c r="FN98" s="241"/>
      <c r="FO98" s="241"/>
      <c r="FR98" s="241" t="e">
        <f>IF(FR19=0,FR97,FR19)</f>
        <v>#REF!</v>
      </c>
      <c r="FS98" s="241"/>
      <c r="FT98" s="241" t="e">
        <f>IF(OR(FT19=0,FT19="Planejado",FT19="Realizado"),IF(FT97="Atividade",VLOOKUP(FR98,'04.02_PLANEJAMENTO ATIVIDADES'!$D$9:$E$44,2,0),FT97),FT19)</f>
        <v>#REF!</v>
      </c>
      <c r="FU98" s="241"/>
      <c r="FV98" s="241"/>
      <c r="FW98" s="241"/>
      <c r="FX98" s="241"/>
      <c r="FY98" s="241"/>
      <c r="FZ98" s="241"/>
      <c r="GA98" s="241"/>
      <c r="GB98" s="241"/>
      <c r="GC98" s="241" t="str">
        <f>IF(GC19=0,GC97,GC19)</f>
        <v>Total da SubAtividade:</v>
      </c>
      <c r="GD98" s="241"/>
      <c r="GE98" s="241"/>
      <c r="GF98" s="241" t="e">
        <f>IF(GF19=0,GF97,GF19)</f>
        <v>#REF!</v>
      </c>
      <c r="GG98" s="241"/>
      <c r="GH98" s="241"/>
      <c r="GI98" s="241"/>
      <c r="GJ98" s="241"/>
      <c r="GK98" s="241"/>
      <c r="GL98" s="241">
        <f>GL19</f>
        <v>0</v>
      </c>
      <c r="GM98" s="241"/>
      <c r="GN98" s="241"/>
      <c r="GO98" s="241"/>
      <c r="GP98" s="241"/>
      <c r="GQ98" s="241"/>
      <c r="GR98" s="241"/>
      <c r="GS98" s="242">
        <f>GS19</f>
        <v>0</v>
      </c>
      <c r="GT98" s="242"/>
      <c r="GU98" s="242"/>
      <c r="GV98" s="242"/>
      <c r="GW98" s="242"/>
      <c r="GX98" s="242"/>
      <c r="GY98" s="242"/>
      <c r="GZ98" s="242"/>
      <c r="HA98" s="242">
        <f>HA19</f>
        <v>0</v>
      </c>
      <c r="HB98" s="242"/>
      <c r="HC98" s="242"/>
      <c r="HD98" s="242"/>
      <c r="HE98" s="242"/>
      <c r="HF98" s="241">
        <f>HF19</f>
        <v>0</v>
      </c>
      <c r="HG98" s="241"/>
      <c r="HH98" s="241"/>
      <c r="HI98" s="241"/>
      <c r="HJ98" s="241">
        <f>HJ19</f>
        <v>0</v>
      </c>
      <c r="HK98" s="241"/>
      <c r="HL98" s="241">
        <f>HL19</f>
        <v>0</v>
      </c>
      <c r="HM98" s="241"/>
      <c r="HN98" s="241"/>
      <c r="HO98" s="241">
        <f>HO19</f>
        <v>0</v>
      </c>
      <c r="HP98" s="241"/>
      <c r="HQ98" s="241">
        <f>HQ19</f>
        <v>0</v>
      </c>
      <c r="HR98" s="241"/>
      <c r="HS98" s="241"/>
      <c r="HT98" s="241"/>
      <c r="HW98" s="241" t="e">
        <f>IF(HW19=0,HW97,HW19)</f>
        <v>#REF!</v>
      </c>
      <c r="HX98" s="241"/>
      <c r="HY98" s="241" t="e">
        <f>IF(OR(HY19=0,HY19="Planejado",HY19="Realizado"),IF(HY97="Atividade",VLOOKUP(HW98,'04.02_PLANEJAMENTO ATIVIDADES'!$D$9:$E$44,2,0),HY97),HY19)</f>
        <v>#REF!</v>
      </c>
      <c r="HZ98" s="241"/>
      <c r="IA98" s="241"/>
      <c r="IB98" s="241"/>
      <c r="IC98" s="241"/>
      <c r="ID98" s="241"/>
      <c r="IE98" s="241"/>
      <c r="IF98" s="241"/>
      <c r="IG98" s="241"/>
      <c r="IH98" s="241" t="str">
        <f>IF(IH19=0,IH97,IH19)</f>
        <v>Total da SubAtividade:</v>
      </c>
      <c r="II98" s="241"/>
      <c r="IJ98" s="241"/>
      <c r="IK98" s="241" t="e">
        <f>IF(IK19=0,IK97,IK19)</f>
        <v>#REF!</v>
      </c>
      <c r="IL98" s="241"/>
      <c r="IM98" s="241"/>
      <c r="IN98" s="241"/>
      <c r="IO98" s="241"/>
      <c r="IP98" s="241"/>
      <c r="IQ98" s="241">
        <f>IQ19</f>
        <v>0</v>
      </c>
      <c r="IR98" s="241"/>
      <c r="IS98" s="241"/>
      <c r="IT98" s="241"/>
      <c r="IU98" s="241"/>
      <c r="IV98" s="241"/>
      <c r="IW98" s="241"/>
      <c r="IX98" s="242">
        <f>IX19</f>
        <v>0</v>
      </c>
      <c r="IY98" s="242"/>
      <c r="IZ98" s="242"/>
      <c r="JA98" s="242"/>
      <c r="JB98" s="242"/>
      <c r="JC98" s="242"/>
      <c r="JD98" s="242"/>
      <c r="JE98" s="242"/>
      <c r="JF98" s="242">
        <f>JF19</f>
        <v>0</v>
      </c>
      <c r="JG98" s="242"/>
      <c r="JH98" s="242"/>
      <c r="JI98" s="242"/>
      <c r="JJ98" s="242"/>
      <c r="JK98" s="241">
        <f>JK19</f>
        <v>0</v>
      </c>
      <c r="JL98" s="241"/>
      <c r="JM98" s="241"/>
      <c r="JN98" s="241"/>
      <c r="JO98" s="241">
        <f>JO19</f>
        <v>0</v>
      </c>
      <c r="JP98" s="241"/>
      <c r="JQ98" s="241">
        <f>JQ19</f>
        <v>0</v>
      </c>
      <c r="JR98" s="241"/>
      <c r="JS98" s="241"/>
      <c r="JT98" s="241">
        <f>JT19</f>
        <v>0</v>
      </c>
      <c r="JU98" s="241"/>
      <c r="JV98" s="241">
        <f>JV19</f>
        <v>0</v>
      </c>
      <c r="JW98" s="241"/>
      <c r="JX98" s="241"/>
      <c r="JY98" s="241"/>
      <c r="KB98" s="241" t="e">
        <f>IF(KB19=0,KB97,KB19)</f>
        <v>#REF!</v>
      </c>
      <c r="KC98" s="241"/>
      <c r="KD98" s="241" t="e">
        <f>IF(OR(KD19=0,KD19="Planejado",KD19="Realizado"),IF(KD97="Atividade",VLOOKUP(KB98,'04.02_PLANEJAMENTO ATIVIDADES'!$D$9:$E$44,2,0),KD97),KD19)</f>
        <v>#REF!</v>
      </c>
      <c r="KE98" s="241"/>
      <c r="KF98" s="241"/>
      <c r="KG98" s="241"/>
      <c r="KH98" s="241"/>
      <c r="KI98" s="241"/>
      <c r="KJ98" s="241"/>
      <c r="KK98" s="241"/>
      <c r="KL98" s="241"/>
      <c r="KM98" s="241" t="str">
        <f>IF(KM19=0,KM97,KM19)</f>
        <v>Total da SubAtividade:</v>
      </c>
      <c r="KN98" s="241"/>
      <c r="KO98" s="241"/>
      <c r="KP98" s="241" t="e">
        <f>IF(KP19=0,KP97,KP19)</f>
        <v>#REF!</v>
      </c>
      <c r="KQ98" s="241"/>
      <c r="KR98" s="241"/>
      <c r="KS98" s="241"/>
      <c r="KT98" s="241"/>
      <c r="KU98" s="241"/>
      <c r="KV98" s="241">
        <f>KV19</f>
        <v>0</v>
      </c>
      <c r="KW98" s="241"/>
      <c r="KX98" s="241"/>
      <c r="KY98" s="241"/>
      <c r="KZ98" s="241"/>
      <c r="LA98" s="241"/>
      <c r="LB98" s="241"/>
      <c r="LC98" s="242">
        <f>LC19</f>
        <v>0</v>
      </c>
      <c r="LD98" s="242"/>
      <c r="LE98" s="242"/>
      <c r="LF98" s="242"/>
      <c r="LG98" s="242"/>
      <c r="LH98" s="242"/>
      <c r="LI98" s="242"/>
      <c r="LJ98" s="242"/>
      <c r="LK98" s="242">
        <f>LK19</f>
        <v>0</v>
      </c>
      <c r="LL98" s="242"/>
      <c r="LM98" s="242"/>
      <c r="LN98" s="242"/>
      <c r="LO98" s="242"/>
      <c r="LP98" s="241">
        <f>LP19</f>
        <v>0</v>
      </c>
      <c r="LQ98" s="241"/>
      <c r="LR98" s="241"/>
      <c r="LS98" s="241"/>
      <c r="LT98" s="241">
        <f>LT19</f>
        <v>0</v>
      </c>
      <c r="LU98" s="241"/>
      <c r="LV98" s="241">
        <f>LV19</f>
        <v>0</v>
      </c>
      <c r="LW98" s="241"/>
      <c r="LX98" s="241"/>
      <c r="LY98" s="241">
        <f>LY19</f>
        <v>0</v>
      </c>
      <c r="LZ98" s="241"/>
      <c r="MA98" s="241">
        <f>MA19</f>
        <v>0</v>
      </c>
      <c r="MB98" s="241"/>
      <c r="MC98" s="241"/>
      <c r="MD98" s="241"/>
      <c r="MG98" s="241" t="e">
        <f>IF(MG19=0,MG97,MG19)</f>
        <v>#REF!</v>
      </c>
      <c r="MH98" s="241"/>
      <c r="MI98" s="241" t="e">
        <f>IF(OR(MI19=0,MI19="Planejado",MI19="Realizado"),IF(MI97="Atividade",VLOOKUP(MG98,'04.02_PLANEJAMENTO ATIVIDADES'!$D$9:$E$44,2,0),MI97),MI19)</f>
        <v>#REF!</v>
      </c>
      <c r="MJ98" s="241"/>
      <c r="MK98" s="241"/>
      <c r="ML98" s="241"/>
      <c r="MM98" s="241"/>
      <c r="MN98" s="241"/>
      <c r="MO98" s="241"/>
      <c r="MP98" s="241"/>
      <c r="MQ98" s="241"/>
      <c r="MR98" s="241" t="str">
        <f>IF(MR19=0,MR97,MR19)</f>
        <v>Total da SubAtividade:</v>
      </c>
      <c r="MS98" s="241"/>
      <c r="MT98" s="241"/>
      <c r="MU98" s="241" t="e">
        <f>IF(MU19=0,MU97,MU19)</f>
        <v>#REF!</v>
      </c>
      <c r="MV98" s="241"/>
      <c r="MW98" s="241"/>
      <c r="MX98" s="241"/>
      <c r="MY98" s="241"/>
      <c r="MZ98" s="241"/>
      <c r="NA98" s="241">
        <f>NA19</f>
        <v>0</v>
      </c>
      <c r="NB98" s="241"/>
      <c r="NC98" s="241"/>
      <c r="ND98" s="241"/>
      <c r="NE98" s="241"/>
      <c r="NF98" s="241"/>
      <c r="NG98" s="241"/>
      <c r="NH98" s="242">
        <f>NH19</f>
        <v>0</v>
      </c>
      <c r="NI98" s="242"/>
      <c r="NJ98" s="242"/>
      <c r="NK98" s="242"/>
      <c r="NL98" s="242"/>
      <c r="NM98" s="242"/>
      <c r="NN98" s="242"/>
      <c r="NO98" s="242"/>
      <c r="NP98" s="242">
        <f>NP19</f>
        <v>0</v>
      </c>
      <c r="NQ98" s="242"/>
      <c r="NR98" s="242"/>
      <c r="NS98" s="242"/>
      <c r="NT98" s="242"/>
      <c r="NU98" s="241">
        <f>NU19</f>
        <v>0</v>
      </c>
      <c r="NV98" s="241"/>
      <c r="NW98" s="241"/>
      <c r="NX98" s="241"/>
      <c r="NY98" s="241">
        <f>NY19</f>
        <v>0</v>
      </c>
      <c r="NZ98" s="241"/>
      <c r="OA98" s="241">
        <f>OA19</f>
        <v>0</v>
      </c>
      <c r="OB98" s="241"/>
      <c r="OC98" s="241"/>
      <c r="OD98" s="241">
        <f>OD19</f>
        <v>0</v>
      </c>
      <c r="OE98" s="241"/>
      <c r="OF98" s="241">
        <f>OF19</f>
        <v>0</v>
      </c>
      <c r="OG98" s="241"/>
      <c r="OH98" s="241"/>
      <c r="OI98" s="241"/>
      <c r="OL98" s="241" t="e">
        <f>IF(OL19=0,OL97,OL19)</f>
        <v>#REF!</v>
      </c>
      <c r="OM98" s="241"/>
      <c r="ON98" s="241" t="e">
        <f>IF(OR(ON19=0,ON19="Planejado",ON19="Realizado"),IF(ON97="Atividade",VLOOKUP(OL98,'04.02_PLANEJAMENTO ATIVIDADES'!$D$9:$E$44,2,0),ON97),ON19)</f>
        <v>#REF!</v>
      </c>
      <c r="OO98" s="241"/>
      <c r="OP98" s="241"/>
      <c r="OQ98" s="241"/>
      <c r="OR98" s="241"/>
      <c r="OS98" s="241"/>
      <c r="OT98" s="241"/>
      <c r="OU98" s="241"/>
      <c r="OV98" s="241"/>
      <c r="OW98" s="241" t="str">
        <f>IF(OW19=0,OW97,OW19)</f>
        <v>Total da SubAtividade:</v>
      </c>
      <c r="OX98" s="241"/>
      <c r="OY98" s="241"/>
      <c r="OZ98" s="241" t="e">
        <f>IF(OZ19=0,OZ97,OZ19)</f>
        <v>#REF!</v>
      </c>
      <c r="PA98" s="241"/>
      <c r="PB98" s="241"/>
      <c r="PC98" s="241"/>
      <c r="PD98" s="241"/>
      <c r="PE98" s="241"/>
      <c r="PF98" s="241">
        <f>PF19</f>
        <v>0</v>
      </c>
      <c r="PG98" s="241"/>
      <c r="PH98" s="241"/>
      <c r="PI98" s="241"/>
      <c r="PJ98" s="241"/>
      <c r="PK98" s="241"/>
      <c r="PL98" s="241"/>
      <c r="PM98" s="242">
        <f>PM19</f>
        <v>0</v>
      </c>
      <c r="PN98" s="242"/>
      <c r="PO98" s="242"/>
      <c r="PP98" s="242"/>
      <c r="PQ98" s="242"/>
      <c r="PR98" s="242"/>
      <c r="PS98" s="242"/>
      <c r="PT98" s="242"/>
      <c r="PU98" s="242">
        <f>PU19</f>
        <v>0</v>
      </c>
      <c r="PV98" s="242"/>
      <c r="PW98" s="242"/>
      <c r="PX98" s="242"/>
      <c r="PY98" s="242"/>
      <c r="PZ98" s="241">
        <f>PZ19</f>
        <v>0</v>
      </c>
      <c r="QA98" s="241"/>
      <c r="QB98" s="241"/>
      <c r="QC98" s="241"/>
      <c r="QD98" s="241">
        <f>QD19</f>
        <v>0</v>
      </c>
      <c r="QE98" s="241"/>
      <c r="QF98" s="241">
        <f>QF19</f>
        <v>0</v>
      </c>
      <c r="QG98" s="241"/>
      <c r="QH98" s="241"/>
      <c r="QI98" s="241">
        <f>QI19</f>
        <v>0</v>
      </c>
      <c r="QJ98" s="241"/>
      <c r="QK98" s="241">
        <f>QK19</f>
        <v>0</v>
      </c>
      <c r="QL98" s="241"/>
      <c r="QM98" s="241"/>
      <c r="QN98" s="241"/>
      <c r="QQ98" s="241" t="e">
        <f>IF(QQ19=0,QQ97,QQ19)</f>
        <v>#REF!</v>
      </c>
      <c r="QR98" s="241"/>
      <c r="QS98" s="241" t="e">
        <f>IF(OR(QS19=0,QS19="Planejado",QS19="Realizado"),IF(QS97="Atividade",VLOOKUP(QQ98,'04.02_PLANEJAMENTO ATIVIDADES'!$D$9:$E$44,2,0),QS97),QS19)</f>
        <v>#REF!</v>
      </c>
      <c r="QT98" s="241"/>
      <c r="QU98" s="241"/>
      <c r="QV98" s="241"/>
      <c r="QW98" s="241"/>
      <c r="QX98" s="241"/>
      <c r="QY98" s="241"/>
      <c r="QZ98" s="241"/>
      <c r="RA98" s="241"/>
      <c r="RB98" s="241" t="str">
        <f>IF(RB19=0,RB97,RB19)</f>
        <v>Total da SubAtividade:</v>
      </c>
      <c r="RC98" s="241"/>
      <c r="RD98" s="241"/>
      <c r="RE98" s="241" t="e">
        <f>IF(RE19=0,RE97,RE19)</f>
        <v>#REF!</v>
      </c>
      <c r="RF98" s="241"/>
      <c r="RG98" s="241"/>
      <c r="RH98" s="241"/>
      <c r="RI98" s="241"/>
      <c r="RJ98" s="241"/>
      <c r="RK98" s="241">
        <f>RK19</f>
        <v>0</v>
      </c>
      <c r="RL98" s="241"/>
      <c r="RM98" s="241"/>
      <c r="RN98" s="241"/>
      <c r="RO98" s="241"/>
      <c r="RP98" s="241"/>
      <c r="RQ98" s="241"/>
      <c r="RR98" s="242">
        <f>RR19</f>
        <v>0</v>
      </c>
      <c r="RS98" s="242"/>
      <c r="RT98" s="242"/>
      <c r="RU98" s="242"/>
      <c r="RV98" s="242"/>
      <c r="RW98" s="242"/>
      <c r="RX98" s="242"/>
      <c r="RY98" s="242"/>
      <c r="RZ98" s="242">
        <f>RZ19</f>
        <v>0</v>
      </c>
      <c r="SA98" s="242"/>
      <c r="SB98" s="242"/>
      <c r="SC98" s="242"/>
      <c r="SD98" s="242"/>
      <c r="SE98" s="241">
        <f>SE19</f>
        <v>0</v>
      </c>
      <c r="SF98" s="241"/>
      <c r="SG98" s="241"/>
      <c r="SH98" s="241"/>
      <c r="SI98" s="241">
        <f>SI19</f>
        <v>0</v>
      </c>
      <c r="SJ98" s="241"/>
      <c r="SK98" s="241">
        <f>SK19</f>
        <v>0</v>
      </c>
      <c r="SL98" s="241"/>
      <c r="SM98" s="241"/>
      <c r="SN98" s="241">
        <f>SN19</f>
        <v>0</v>
      </c>
      <c r="SO98" s="241"/>
      <c r="SP98" s="241">
        <f>SP19</f>
        <v>0</v>
      </c>
      <c r="SQ98" s="241"/>
      <c r="SR98" s="241"/>
      <c r="SS98" s="241"/>
      <c r="SV98" s="241" t="e">
        <f>IF(SV19=0,SV97,SV19)</f>
        <v>#REF!</v>
      </c>
      <c r="SW98" s="241"/>
      <c r="SX98" s="241" t="e">
        <f>IF(OR(SX19=0,SX19="Planejado",SX19="Realizado"),IF(SX97="Atividade",VLOOKUP(SV98,'04.02_PLANEJAMENTO ATIVIDADES'!$D$9:$E$44,2,0),SX97),SX19)</f>
        <v>#REF!</v>
      </c>
      <c r="SY98" s="241"/>
      <c r="SZ98" s="241"/>
      <c r="TA98" s="241"/>
      <c r="TB98" s="241"/>
      <c r="TC98" s="241"/>
      <c r="TD98" s="241"/>
      <c r="TE98" s="241"/>
      <c r="TF98" s="241"/>
      <c r="TG98" s="241" t="str">
        <f>IF(TG19=0,TG97,TG19)</f>
        <v>Total da SubAtividade:</v>
      </c>
      <c r="TH98" s="241"/>
      <c r="TI98" s="241"/>
      <c r="TJ98" s="241" t="e">
        <f>IF(TJ19=0,TJ97,TJ19)</f>
        <v>#REF!</v>
      </c>
      <c r="TK98" s="241"/>
      <c r="TL98" s="241"/>
      <c r="TM98" s="241"/>
      <c r="TN98" s="241"/>
      <c r="TO98" s="241"/>
      <c r="TP98" s="241">
        <f>TP19</f>
        <v>0</v>
      </c>
      <c r="TQ98" s="241"/>
      <c r="TR98" s="241"/>
      <c r="TS98" s="241"/>
      <c r="TT98" s="241"/>
      <c r="TU98" s="241"/>
      <c r="TV98" s="241"/>
      <c r="TW98" s="242">
        <f>TW19</f>
        <v>0</v>
      </c>
      <c r="TX98" s="242"/>
      <c r="TY98" s="242"/>
      <c r="TZ98" s="242"/>
      <c r="UA98" s="242"/>
      <c r="UB98" s="242"/>
      <c r="UC98" s="242"/>
      <c r="UD98" s="242"/>
      <c r="UE98" s="242">
        <f>UE19</f>
        <v>0</v>
      </c>
      <c r="UF98" s="242"/>
      <c r="UG98" s="242"/>
      <c r="UH98" s="242"/>
      <c r="UI98" s="242"/>
      <c r="UJ98" s="241">
        <f>UJ19</f>
        <v>0</v>
      </c>
      <c r="UK98" s="241"/>
      <c r="UL98" s="241"/>
      <c r="UM98" s="241"/>
      <c r="UN98" s="241">
        <f>UN19</f>
        <v>0</v>
      </c>
      <c r="UO98" s="241"/>
      <c r="UP98" s="241">
        <f>UP19</f>
        <v>0</v>
      </c>
      <c r="UQ98" s="241"/>
      <c r="UR98" s="241"/>
      <c r="US98" s="241">
        <f>US19</f>
        <v>0</v>
      </c>
      <c r="UT98" s="241"/>
      <c r="UU98" s="241">
        <f>UU19</f>
        <v>0</v>
      </c>
      <c r="UV98" s="241"/>
      <c r="UW98" s="241"/>
      <c r="UX98" s="241"/>
      <c r="VA98" s="241" t="e">
        <f>IF(VA19=0,VA97,VA19)</f>
        <v>#REF!</v>
      </c>
      <c r="VB98" s="241"/>
      <c r="VC98" s="241" t="e">
        <f>IF(OR(VC19=0,VC19="Planejado",VC19="Realizado"),IF(VC97="Atividade",VLOOKUP(VA98,'04.02_PLANEJAMENTO ATIVIDADES'!$D$9:$E$44,2,0),VC97),VC19)</f>
        <v>#REF!</v>
      </c>
      <c r="VD98" s="241"/>
      <c r="VE98" s="241"/>
      <c r="VF98" s="241"/>
      <c r="VG98" s="241"/>
      <c r="VH98" s="241"/>
      <c r="VI98" s="241"/>
      <c r="VJ98" s="241"/>
      <c r="VK98" s="241"/>
      <c r="VL98" s="241" t="str">
        <f>IF(VL19=0,VL97,VL19)</f>
        <v>Total da SubAtividade:</v>
      </c>
      <c r="VM98" s="241"/>
      <c r="VN98" s="241"/>
      <c r="VO98" s="241" t="e">
        <f>IF(VO19=0,VO97,VO19)</f>
        <v>#REF!</v>
      </c>
      <c r="VP98" s="241"/>
      <c r="VQ98" s="241"/>
      <c r="VR98" s="241"/>
      <c r="VS98" s="241"/>
      <c r="VT98" s="241"/>
      <c r="VU98" s="241">
        <f>VU19</f>
        <v>0</v>
      </c>
      <c r="VV98" s="241"/>
      <c r="VW98" s="241"/>
      <c r="VX98" s="241"/>
      <c r="VY98" s="241"/>
      <c r="VZ98" s="241"/>
      <c r="WA98" s="241"/>
      <c r="WB98" s="242">
        <f>WB19</f>
        <v>0</v>
      </c>
      <c r="WC98" s="242"/>
      <c r="WD98" s="242"/>
      <c r="WE98" s="242"/>
      <c r="WF98" s="242"/>
      <c r="WG98" s="242"/>
      <c r="WH98" s="242"/>
      <c r="WI98" s="242"/>
      <c r="WJ98" s="242">
        <f>WJ19</f>
        <v>0</v>
      </c>
      <c r="WK98" s="242"/>
      <c r="WL98" s="242"/>
      <c r="WM98" s="242"/>
      <c r="WN98" s="242"/>
      <c r="WO98" s="241">
        <f>WO19</f>
        <v>0</v>
      </c>
      <c r="WP98" s="241"/>
      <c r="WQ98" s="241"/>
      <c r="WR98" s="241"/>
      <c r="WS98" s="241">
        <f>WS19</f>
        <v>0</v>
      </c>
      <c r="WT98" s="241"/>
      <c r="WU98" s="241">
        <f>WU19</f>
        <v>0</v>
      </c>
      <c r="WV98" s="241"/>
      <c r="WW98" s="241"/>
      <c r="WX98" s="241">
        <f>WX19</f>
        <v>0</v>
      </c>
      <c r="WY98" s="241"/>
      <c r="WZ98" s="241">
        <f>WZ19</f>
        <v>0</v>
      </c>
      <c r="XA98" s="241"/>
      <c r="XB98" s="241"/>
      <c r="XC98" s="241"/>
      <c r="XF98" s="241" t="e">
        <f>IF(XF19=0,XF97,XF19)</f>
        <v>#REF!</v>
      </c>
      <c r="XG98" s="241"/>
      <c r="XH98" s="241" t="e">
        <f>IF(OR(XH19=0,XH19="Planejado",XH19="Realizado"),IF(XH97="Atividade",VLOOKUP(XF98,'04.02_PLANEJAMENTO ATIVIDADES'!$D$9:$E$44,2,0),XH97),XH19)</f>
        <v>#REF!</v>
      </c>
      <c r="XI98" s="241"/>
      <c r="XJ98" s="241"/>
      <c r="XK98" s="241"/>
      <c r="XL98" s="241"/>
      <c r="XM98" s="241"/>
      <c r="XN98" s="241"/>
      <c r="XO98" s="241"/>
      <c r="XP98" s="241"/>
      <c r="XQ98" s="241" t="str">
        <f>IF(XQ19=0,XQ97,XQ19)</f>
        <v>Total da SubAtividade:</v>
      </c>
      <c r="XR98" s="241"/>
      <c r="XS98" s="241"/>
      <c r="XT98" s="241" t="e">
        <f>IF(XT19=0,XT97,XT19)</f>
        <v>#REF!</v>
      </c>
      <c r="XU98" s="241"/>
      <c r="XV98" s="241"/>
      <c r="XW98" s="241"/>
      <c r="XX98" s="241"/>
      <c r="XY98" s="241"/>
      <c r="XZ98" s="241">
        <f>XZ19</f>
        <v>0</v>
      </c>
      <c r="YA98" s="241"/>
      <c r="YB98" s="241"/>
      <c r="YC98" s="241"/>
      <c r="YD98" s="241"/>
      <c r="YE98" s="241"/>
      <c r="YF98" s="241"/>
      <c r="YG98" s="242">
        <f>YG19</f>
        <v>0</v>
      </c>
      <c r="YH98" s="242"/>
      <c r="YI98" s="242"/>
      <c r="YJ98" s="242"/>
      <c r="YK98" s="242"/>
      <c r="YL98" s="242"/>
      <c r="YM98" s="242"/>
      <c r="YN98" s="242"/>
      <c r="YO98" s="242">
        <f>YO19</f>
        <v>0</v>
      </c>
      <c r="YP98" s="242"/>
      <c r="YQ98" s="242"/>
      <c r="YR98" s="242"/>
      <c r="YS98" s="242"/>
      <c r="YT98" s="241">
        <f>YT19</f>
        <v>0</v>
      </c>
      <c r="YU98" s="241"/>
      <c r="YV98" s="241"/>
      <c r="YW98" s="241"/>
      <c r="YX98" s="241">
        <f>YX19</f>
        <v>0</v>
      </c>
      <c r="YY98" s="241"/>
      <c r="YZ98" s="241">
        <f>YZ19</f>
        <v>0</v>
      </c>
      <c r="ZA98" s="241"/>
      <c r="ZB98" s="241"/>
      <c r="ZC98" s="241">
        <f>ZC19</f>
        <v>0</v>
      </c>
      <c r="ZD98" s="241"/>
      <c r="ZE98" s="241">
        <f>ZE19</f>
        <v>0</v>
      </c>
      <c r="ZF98" s="241"/>
      <c r="ZG98" s="241"/>
      <c r="ZH98" s="241"/>
    </row>
    <row r="99" spans="3:684" ht="10.15" hidden="1" customHeight="1" x14ac:dyDescent="0.25">
      <c r="C99" s="241" t="e">
        <f>IF(C20=0,C98,C20)</f>
        <v>#REF!</v>
      </c>
      <c r="D99" s="241"/>
      <c r="E99" s="241" t="e">
        <f>IF(OR(E20=0,E20="Planejado",E20="Realizado"),IF(E98="Atividade",VLOOKUP(C99,'04.02_PLANEJAMENTO ATIVIDADES'!$D$9:$E$44,2,0),E98),E20)</f>
        <v>#REF!</v>
      </c>
      <c r="F99" s="241"/>
      <c r="G99" s="241"/>
      <c r="H99" s="241"/>
      <c r="I99" s="241"/>
      <c r="J99" s="241"/>
      <c r="K99" s="241"/>
      <c r="L99" s="241"/>
      <c r="M99" s="241"/>
      <c r="N99" s="241" t="str">
        <f>IF(N20=0,N98,N20)</f>
        <v>1.1.3</v>
      </c>
      <c r="O99" s="241"/>
      <c r="P99" s="241"/>
      <c r="Q99" s="241" t="e">
        <f>IF(Q20=0,Q98,Q20)</f>
        <v>#REF!</v>
      </c>
      <c r="R99" s="241"/>
      <c r="S99" s="241"/>
      <c r="T99" s="241"/>
      <c r="U99" s="241"/>
      <c r="V99" s="241"/>
      <c r="W99" s="241">
        <f>W20</f>
        <v>0</v>
      </c>
      <c r="X99" s="241"/>
      <c r="Y99" s="241"/>
      <c r="Z99" s="241"/>
      <c r="AA99" s="241"/>
      <c r="AB99" s="241"/>
      <c r="AC99" s="241"/>
      <c r="AD99" s="242">
        <f>AD20</f>
        <v>0</v>
      </c>
      <c r="AE99" s="242"/>
      <c r="AF99" s="242"/>
      <c r="AG99" s="242"/>
      <c r="AH99" s="242"/>
      <c r="AI99" s="242"/>
      <c r="AJ99" s="242"/>
      <c r="AK99" s="242"/>
      <c r="AL99" s="242">
        <f>AL20</f>
        <v>0</v>
      </c>
      <c r="AM99" s="242"/>
      <c r="AN99" s="242"/>
      <c r="AO99" s="242"/>
      <c r="AP99" s="242"/>
      <c r="AQ99" s="241">
        <f>AQ20</f>
        <v>0</v>
      </c>
      <c r="AR99" s="241"/>
      <c r="AS99" s="241"/>
      <c r="AT99" s="241"/>
      <c r="AU99" s="241">
        <f>AU20</f>
        <v>0</v>
      </c>
      <c r="AV99" s="241"/>
      <c r="AW99" s="241">
        <f>AW20</f>
        <v>0</v>
      </c>
      <c r="AX99" s="241"/>
      <c r="AY99" s="241"/>
      <c r="AZ99" s="241">
        <f>AZ20</f>
        <v>0</v>
      </c>
      <c r="BA99" s="241"/>
      <c r="BB99" s="241">
        <f>BB20</f>
        <v>0</v>
      </c>
      <c r="BC99" s="241"/>
      <c r="BD99" s="241"/>
      <c r="BE99" s="241"/>
      <c r="BH99" s="241" t="e">
        <f>IF(BH20=0,BH98,BH20)</f>
        <v>#REF!</v>
      </c>
      <c r="BI99" s="241"/>
      <c r="BJ99" s="241" t="e">
        <f>IF(OR(BJ20=0,BJ20="Planejado",BJ20="Realizado"),IF(BJ98="Atividade",VLOOKUP(BH99,'04.02_PLANEJAMENTO ATIVIDADES'!$D$9:$E$44,2,0),BJ98),BJ20)</f>
        <v>#REF!</v>
      </c>
      <c r="BK99" s="241"/>
      <c r="BL99" s="241"/>
      <c r="BM99" s="241"/>
      <c r="BN99" s="241"/>
      <c r="BO99" s="241"/>
      <c r="BP99" s="241"/>
      <c r="BQ99" s="241"/>
      <c r="BR99" s="241"/>
      <c r="BS99" s="241" t="str">
        <f>IF(BS20=0,BS98,BS20)</f>
        <v>2.1.3</v>
      </c>
      <c r="BT99" s="241"/>
      <c r="BU99" s="241"/>
      <c r="BV99" s="241" t="e">
        <f>IF(BV20=0,BV98,BV20)</f>
        <v>#REF!</v>
      </c>
      <c r="BW99" s="241"/>
      <c r="BX99" s="241"/>
      <c r="BY99" s="241"/>
      <c r="BZ99" s="241"/>
      <c r="CA99" s="241"/>
      <c r="CB99" s="241">
        <f>CB20</f>
        <v>0</v>
      </c>
      <c r="CC99" s="241"/>
      <c r="CD99" s="241"/>
      <c r="CE99" s="241"/>
      <c r="CF99" s="241"/>
      <c r="CG99" s="241"/>
      <c r="CH99" s="241"/>
      <c r="CI99" s="242">
        <f>CI20</f>
        <v>0</v>
      </c>
      <c r="CJ99" s="242"/>
      <c r="CK99" s="242"/>
      <c r="CL99" s="242"/>
      <c r="CM99" s="242"/>
      <c r="CN99" s="242"/>
      <c r="CO99" s="242"/>
      <c r="CP99" s="242"/>
      <c r="CQ99" s="242">
        <f>CQ20</f>
        <v>0</v>
      </c>
      <c r="CR99" s="242"/>
      <c r="CS99" s="242"/>
      <c r="CT99" s="242"/>
      <c r="CU99" s="242"/>
      <c r="CV99" s="241">
        <f>CV20</f>
        <v>0</v>
      </c>
      <c r="CW99" s="241"/>
      <c r="CX99" s="241"/>
      <c r="CY99" s="241"/>
      <c r="CZ99" s="241">
        <f>CZ20</f>
        <v>0</v>
      </c>
      <c r="DA99" s="241"/>
      <c r="DB99" s="241">
        <f>DB20</f>
        <v>0</v>
      </c>
      <c r="DC99" s="241"/>
      <c r="DD99" s="241"/>
      <c r="DE99" s="241">
        <f>DE20</f>
        <v>0</v>
      </c>
      <c r="DF99" s="241"/>
      <c r="DG99" s="241">
        <f>DG20</f>
        <v>0</v>
      </c>
      <c r="DH99" s="241"/>
      <c r="DI99" s="241"/>
      <c r="DJ99" s="241"/>
      <c r="DM99" s="241" t="e">
        <f>IF(DM20=0,DM98,DM20)</f>
        <v>#REF!</v>
      </c>
      <c r="DN99" s="241"/>
      <c r="DO99" s="241" t="e">
        <f>IF(OR(DO20=0,DO20="Planejado",DO20="Realizado"),IF(DO98="Atividade",VLOOKUP(DM99,'04.02_PLANEJAMENTO ATIVIDADES'!$D$9:$E$44,2,0),DO98),DO20)</f>
        <v>#REF!</v>
      </c>
      <c r="DP99" s="241"/>
      <c r="DQ99" s="241"/>
      <c r="DR99" s="241"/>
      <c r="DS99" s="241"/>
      <c r="DT99" s="241"/>
      <c r="DU99" s="241"/>
      <c r="DV99" s="241"/>
      <c r="DW99" s="241"/>
      <c r="DX99" s="241" t="str">
        <f>IF(DX20=0,DX98,DX20)</f>
        <v>3.1.3</v>
      </c>
      <c r="DY99" s="241"/>
      <c r="DZ99" s="241"/>
      <c r="EA99" s="241" t="e">
        <f>IF(EA20=0,EA98,EA20)</f>
        <v>#REF!</v>
      </c>
      <c r="EB99" s="241"/>
      <c r="EC99" s="241"/>
      <c r="ED99" s="241"/>
      <c r="EE99" s="241"/>
      <c r="EF99" s="241"/>
      <c r="EG99" s="241">
        <f>EG20</f>
        <v>0</v>
      </c>
      <c r="EH99" s="241"/>
      <c r="EI99" s="241"/>
      <c r="EJ99" s="241"/>
      <c r="EK99" s="241"/>
      <c r="EL99" s="241"/>
      <c r="EM99" s="241"/>
      <c r="EN99" s="242">
        <f>EN20</f>
        <v>0</v>
      </c>
      <c r="EO99" s="242"/>
      <c r="EP99" s="242"/>
      <c r="EQ99" s="242"/>
      <c r="ER99" s="242"/>
      <c r="ES99" s="242"/>
      <c r="ET99" s="242"/>
      <c r="EU99" s="242"/>
      <c r="EV99" s="242">
        <f>EV20</f>
        <v>0</v>
      </c>
      <c r="EW99" s="242"/>
      <c r="EX99" s="242"/>
      <c r="EY99" s="242"/>
      <c r="EZ99" s="242"/>
      <c r="FA99" s="241">
        <f>FA20</f>
        <v>0</v>
      </c>
      <c r="FB99" s="241"/>
      <c r="FC99" s="241"/>
      <c r="FD99" s="241"/>
      <c r="FE99" s="241">
        <f>FE20</f>
        <v>0</v>
      </c>
      <c r="FF99" s="241"/>
      <c r="FG99" s="241">
        <f>FG20</f>
        <v>0</v>
      </c>
      <c r="FH99" s="241"/>
      <c r="FI99" s="241"/>
      <c r="FJ99" s="241">
        <f>FJ20</f>
        <v>0</v>
      </c>
      <c r="FK99" s="241"/>
      <c r="FL99" s="241">
        <f>FL20</f>
        <v>0</v>
      </c>
      <c r="FM99" s="241"/>
      <c r="FN99" s="241"/>
      <c r="FO99" s="241"/>
      <c r="FR99" s="241" t="e">
        <f>IF(FR20=0,FR98,FR20)</f>
        <v>#REF!</v>
      </c>
      <c r="FS99" s="241"/>
      <c r="FT99" s="241" t="e">
        <f>IF(OR(FT20=0,FT20="Planejado",FT20="Realizado"),IF(FT98="Atividade",VLOOKUP(FR99,'04.02_PLANEJAMENTO ATIVIDADES'!$D$9:$E$44,2,0),FT98),FT20)</f>
        <v>#REF!</v>
      </c>
      <c r="FU99" s="241"/>
      <c r="FV99" s="241"/>
      <c r="FW99" s="241"/>
      <c r="FX99" s="241"/>
      <c r="FY99" s="241"/>
      <c r="FZ99" s="241"/>
      <c r="GA99" s="241"/>
      <c r="GB99" s="241"/>
      <c r="GC99" s="241" t="str">
        <f>IF(GC20=0,GC98,GC20)</f>
        <v>4.1.3</v>
      </c>
      <c r="GD99" s="241"/>
      <c r="GE99" s="241"/>
      <c r="GF99" s="241" t="e">
        <f>IF(GF20=0,GF98,GF20)</f>
        <v>#REF!</v>
      </c>
      <c r="GG99" s="241"/>
      <c r="GH99" s="241"/>
      <c r="GI99" s="241"/>
      <c r="GJ99" s="241"/>
      <c r="GK99" s="241"/>
      <c r="GL99" s="241">
        <f>GL20</f>
        <v>0</v>
      </c>
      <c r="GM99" s="241"/>
      <c r="GN99" s="241"/>
      <c r="GO99" s="241"/>
      <c r="GP99" s="241"/>
      <c r="GQ99" s="241"/>
      <c r="GR99" s="241"/>
      <c r="GS99" s="242">
        <f>GS20</f>
        <v>0</v>
      </c>
      <c r="GT99" s="242"/>
      <c r="GU99" s="242"/>
      <c r="GV99" s="242"/>
      <c r="GW99" s="242"/>
      <c r="GX99" s="242"/>
      <c r="GY99" s="242"/>
      <c r="GZ99" s="242"/>
      <c r="HA99" s="242">
        <f>HA20</f>
        <v>0</v>
      </c>
      <c r="HB99" s="242"/>
      <c r="HC99" s="242"/>
      <c r="HD99" s="242"/>
      <c r="HE99" s="242"/>
      <c r="HF99" s="241">
        <f>HF20</f>
        <v>0</v>
      </c>
      <c r="HG99" s="241"/>
      <c r="HH99" s="241"/>
      <c r="HI99" s="241"/>
      <c r="HJ99" s="241">
        <f>HJ20</f>
        <v>0</v>
      </c>
      <c r="HK99" s="241"/>
      <c r="HL99" s="241">
        <f>HL20</f>
        <v>0</v>
      </c>
      <c r="HM99" s="241"/>
      <c r="HN99" s="241"/>
      <c r="HO99" s="241">
        <f>HO20</f>
        <v>0</v>
      </c>
      <c r="HP99" s="241"/>
      <c r="HQ99" s="241">
        <f>HQ20</f>
        <v>0</v>
      </c>
      <c r="HR99" s="241"/>
      <c r="HS99" s="241"/>
      <c r="HT99" s="241"/>
      <c r="HW99" s="241" t="e">
        <f>IF(HW20=0,HW98,HW20)</f>
        <v>#REF!</v>
      </c>
      <c r="HX99" s="241"/>
      <c r="HY99" s="241" t="e">
        <f>IF(OR(HY20=0,HY20="Planejado",HY20="Realizado"),IF(HY98="Atividade",VLOOKUP(HW99,'04.02_PLANEJAMENTO ATIVIDADES'!$D$9:$E$44,2,0),HY98),HY20)</f>
        <v>#REF!</v>
      </c>
      <c r="HZ99" s="241"/>
      <c r="IA99" s="241"/>
      <c r="IB99" s="241"/>
      <c r="IC99" s="241"/>
      <c r="ID99" s="241"/>
      <c r="IE99" s="241"/>
      <c r="IF99" s="241"/>
      <c r="IG99" s="241"/>
      <c r="IH99" s="241" t="str">
        <f>IF(IH20=0,IH98,IH20)</f>
        <v>5.1.3</v>
      </c>
      <c r="II99" s="241"/>
      <c r="IJ99" s="241"/>
      <c r="IK99" s="241" t="e">
        <f>IF(IK20=0,IK98,IK20)</f>
        <v>#REF!</v>
      </c>
      <c r="IL99" s="241"/>
      <c r="IM99" s="241"/>
      <c r="IN99" s="241"/>
      <c r="IO99" s="241"/>
      <c r="IP99" s="241"/>
      <c r="IQ99" s="241">
        <f>IQ20</f>
        <v>0</v>
      </c>
      <c r="IR99" s="241"/>
      <c r="IS99" s="241"/>
      <c r="IT99" s="241"/>
      <c r="IU99" s="241"/>
      <c r="IV99" s="241"/>
      <c r="IW99" s="241"/>
      <c r="IX99" s="242">
        <f>IX20</f>
        <v>0</v>
      </c>
      <c r="IY99" s="242"/>
      <c r="IZ99" s="242"/>
      <c r="JA99" s="242"/>
      <c r="JB99" s="242"/>
      <c r="JC99" s="242"/>
      <c r="JD99" s="242"/>
      <c r="JE99" s="242"/>
      <c r="JF99" s="242">
        <f>JF20</f>
        <v>0</v>
      </c>
      <c r="JG99" s="242"/>
      <c r="JH99" s="242"/>
      <c r="JI99" s="242"/>
      <c r="JJ99" s="242"/>
      <c r="JK99" s="241">
        <f>JK20</f>
        <v>0</v>
      </c>
      <c r="JL99" s="241"/>
      <c r="JM99" s="241"/>
      <c r="JN99" s="241"/>
      <c r="JO99" s="241">
        <f>JO20</f>
        <v>0</v>
      </c>
      <c r="JP99" s="241"/>
      <c r="JQ99" s="241">
        <f>JQ20</f>
        <v>0</v>
      </c>
      <c r="JR99" s="241"/>
      <c r="JS99" s="241"/>
      <c r="JT99" s="241">
        <f>JT20</f>
        <v>0</v>
      </c>
      <c r="JU99" s="241"/>
      <c r="JV99" s="241">
        <f>JV20</f>
        <v>0</v>
      </c>
      <c r="JW99" s="241"/>
      <c r="JX99" s="241"/>
      <c r="JY99" s="241"/>
      <c r="KB99" s="241" t="e">
        <f>IF(KB20=0,KB98,KB20)</f>
        <v>#REF!</v>
      </c>
      <c r="KC99" s="241"/>
      <c r="KD99" s="241" t="e">
        <f>IF(OR(KD20=0,KD20="Planejado",KD20="Realizado"),IF(KD98="Atividade",VLOOKUP(KB99,'04.02_PLANEJAMENTO ATIVIDADES'!$D$9:$E$44,2,0),KD98),KD20)</f>
        <v>#REF!</v>
      </c>
      <c r="KE99" s="241"/>
      <c r="KF99" s="241"/>
      <c r="KG99" s="241"/>
      <c r="KH99" s="241"/>
      <c r="KI99" s="241"/>
      <c r="KJ99" s="241"/>
      <c r="KK99" s="241"/>
      <c r="KL99" s="241"/>
      <c r="KM99" s="241" t="str">
        <f>IF(KM20=0,KM98,KM20)</f>
        <v>6.1.3</v>
      </c>
      <c r="KN99" s="241"/>
      <c r="KO99" s="241"/>
      <c r="KP99" s="241" t="e">
        <f>IF(KP20=0,KP98,KP20)</f>
        <v>#REF!</v>
      </c>
      <c r="KQ99" s="241"/>
      <c r="KR99" s="241"/>
      <c r="KS99" s="241"/>
      <c r="KT99" s="241"/>
      <c r="KU99" s="241"/>
      <c r="KV99" s="241">
        <f>KV20</f>
        <v>0</v>
      </c>
      <c r="KW99" s="241"/>
      <c r="KX99" s="241"/>
      <c r="KY99" s="241"/>
      <c r="KZ99" s="241"/>
      <c r="LA99" s="241"/>
      <c r="LB99" s="241"/>
      <c r="LC99" s="242">
        <f>LC20</f>
        <v>0</v>
      </c>
      <c r="LD99" s="242"/>
      <c r="LE99" s="242"/>
      <c r="LF99" s="242"/>
      <c r="LG99" s="242"/>
      <c r="LH99" s="242"/>
      <c r="LI99" s="242"/>
      <c r="LJ99" s="242"/>
      <c r="LK99" s="242">
        <f>LK20</f>
        <v>0</v>
      </c>
      <c r="LL99" s="242"/>
      <c r="LM99" s="242"/>
      <c r="LN99" s="242"/>
      <c r="LO99" s="242"/>
      <c r="LP99" s="241">
        <f>LP20</f>
        <v>0</v>
      </c>
      <c r="LQ99" s="241"/>
      <c r="LR99" s="241"/>
      <c r="LS99" s="241"/>
      <c r="LT99" s="241">
        <f>LT20</f>
        <v>0</v>
      </c>
      <c r="LU99" s="241"/>
      <c r="LV99" s="241">
        <f>LV20</f>
        <v>0</v>
      </c>
      <c r="LW99" s="241"/>
      <c r="LX99" s="241"/>
      <c r="LY99" s="241">
        <f>LY20</f>
        <v>0</v>
      </c>
      <c r="LZ99" s="241"/>
      <c r="MA99" s="241">
        <f>MA20</f>
        <v>0</v>
      </c>
      <c r="MB99" s="241"/>
      <c r="MC99" s="241"/>
      <c r="MD99" s="241"/>
      <c r="MG99" s="241" t="e">
        <f>IF(MG20=0,MG98,MG20)</f>
        <v>#REF!</v>
      </c>
      <c r="MH99" s="241"/>
      <c r="MI99" s="241" t="e">
        <f>IF(OR(MI20=0,MI20="Planejado",MI20="Realizado"),IF(MI98="Atividade",VLOOKUP(MG99,'04.02_PLANEJAMENTO ATIVIDADES'!$D$9:$E$44,2,0),MI98),MI20)</f>
        <v>#REF!</v>
      </c>
      <c r="MJ99" s="241"/>
      <c r="MK99" s="241"/>
      <c r="ML99" s="241"/>
      <c r="MM99" s="241"/>
      <c r="MN99" s="241"/>
      <c r="MO99" s="241"/>
      <c r="MP99" s="241"/>
      <c r="MQ99" s="241"/>
      <c r="MR99" s="241" t="str">
        <f>IF(MR20=0,MR98,MR20)</f>
        <v>7.1.3</v>
      </c>
      <c r="MS99" s="241"/>
      <c r="MT99" s="241"/>
      <c r="MU99" s="241" t="e">
        <f>IF(MU20=0,MU98,MU20)</f>
        <v>#REF!</v>
      </c>
      <c r="MV99" s="241"/>
      <c r="MW99" s="241"/>
      <c r="MX99" s="241"/>
      <c r="MY99" s="241"/>
      <c r="MZ99" s="241"/>
      <c r="NA99" s="241">
        <f>NA20</f>
        <v>0</v>
      </c>
      <c r="NB99" s="241"/>
      <c r="NC99" s="241"/>
      <c r="ND99" s="241"/>
      <c r="NE99" s="241"/>
      <c r="NF99" s="241"/>
      <c r="NG99" s="241"/>
      <c r="NH99" s="242">
        <f>NH20</f>
        <v>0</v>
      </c>
      <c r="NI99" s="242"/>
      <c r="NJ99" s="242"/>
      <c r="NK99" s="242"/>
      <c r="NL99" s="242"/>
      <c r="NM99" s="242"/>
      <c r="NN99" s="242"/>
      <c r="NO99" s="242"/>
      <c r="NP99" s="242">
        <f>NP20</f>
        <v>0</v>
      </c>
      <c r="NQ99" s="242"/>
      <c r="NR99" s="242"/>
      <c r="NS99" s="242"/>
      <c r="NT99" s="242"/>
      <c r="NU99" s="241">
        <f>NU20</f>
        <v>0</v>
      </c>
      <c r="NV99" s="241"/>
      <c r="NW99" s="241"/>
      <c r="NX99" s="241"/>
      <c r="NY99" s="241">
        <f>NY20</f>
        <v>0</v>
      </c>
      <c r="NZ99" s="241"/>
      <c r="OA99" s="241">
        <f>OA20</f>
        <v>0</v>
      </c>
      <c r="OB99" s="241"/>
      <c r="OC99" s="241"/>
      <c r="OD99" s="241">
        <f>OD20</f>
        <v>0</v>
      </c>
      <c r="OE99" s="241"/>
      <c r="OF99" s="241">
        <f>OF20</f>
        <v>0</v>
      </c>
      <c r="OG99" s="241"/>
      <c r="OH99" s="241"/>
      <c r="OI99" s="241"/>
      <c r="OL99" s="241" t="e">
        <f>IF(OL20=0,OL98,OL20)</f>
        <v>#REF!</v>
      </c>
      <c r="OM99" s="241"/>
      <c r="ON99" s="241" t="e">
        <f>IF(OR(ON20=0,ON20="Planejado",ON20="Realizado"),IF(ON98="Atividade",VLOOKUP(OL99,'04.02_PLANEJAMENTO ATIVIDADES'!$D$9:$E$44,2,0),ON98),ON20)</f>
        <v>#REF!</v>
      </c>
      <c r="OO99" s="241"/>
      <c r="OP99" s="241"/>
      <c r="OQ99" s="241"/>
      <c r="OR99" s="241"/>
      <c r="OS99" s="241"/>
      <c r="OT99" s="241"/>
      <c r="OU99" s="241"/>
      <c r="OV99" s="241"/>
      <c r="OW99" s="241" t="str">
        <f>IF(OW20=0,OW98,OW20)</f>
        <v>8.1.3</v>
      </c>
      <c r="OX99" s="241"/>
      <c r="OY99" s="241"/>
      <c r="OZ99" s="241" t="e">
        <f>IF(OZ20=0,OZ98,OZ20)</f>
        <v>#REF!</v>
      </c>
      <c r="PA99" s="241"/>
      <c r="PB99" s="241"/>
      <c r="PC99" s="241"/>
      <c r="PD99" s="241"/>
      <c r="PE99" s="241"/>
      <c r="PF99" s="241">
        <f>PF20</f>
        <v>0</v>
      </c>
      <c r="PG99" s="241"/>
      <c r="PH99" s="241"/>
      <c r="PI99" s="241"/>
      <c r="PJ99" s="241"/>
      <c r="PK99" s="241"/>
      <c r="PL99" s="241"/>
      <c r="PM99" s="242">
        <f>PM20</f>
        <v>0</v>
      </c>
      <c r="PN99" s="242"/>
      <c r="PO99" s="242"/>
      <c r="PP99" s="242"/>
      <c r="PQ99" s="242"/>
      <c r="PR99" s="242"/>
      <c r="PS99" s="242"/>
      <c r="PT99" s="242"/>
      <c r="PU99" s="242">
        <f>PU20</f>
        <v>0</v>
      </c>
      <c r="PV99" s="242"/>
      <c r="PW99" s="242"/>
      <c r="PX99" s="242"/>
      <c r="PY99" s="242"/>
      <c r="PZ99" s="241">
        <f>PZ20</f>
        <v>0</v>
      </c>
      <c r="QA99" s="241"/>
      <c r="QB99" s="241"/>
      <c r="QC99" s="241"/>
      <c r="QD99" s="241">
        <f>QD20</f>
        <v>0</v>
      </c>
      <c r="QE99" s="241"/>
      <c r="QF99" s="241">
        <f>QF20</f>
        <v>0</v>
      </c>
      <c r="QG99" s="241"/>
      <c r="QH99" s="241"/>
      <c r="QI99" s="241">
        <f>QI20</f>
        <v>0</v>
      </c>
      <c r="QJ99" s="241"/>
      <c r="QK99" s="241">
        <f>QK20</f>
        <v>0</v>
      </c>
      <c r="QL99" s="241"/>
      <c r="QM99" s="241"/>
      <c r="QN99" s="241"/>
      <c r="QQ99" s="241" t="e">
        <f>IF(QQ20=0,QQ98,QQ20)</f>
        <v>#REF!</v>
      </c>
      <c r="QR99" s="241"/>
      <c r="QS99" s="241" t="e">
        <f>IF(OR(QS20=0,QS20="Planejado",QS20="Realizado"),IF(QS98="Atividade",VLOOKUP(QQ99,'04.02_PLANEJAMENTO ATIVIDADES'!$D$9:$E$44,2,0),QS98),QS20)</f>
        <v>#REF!</v>
      </c>
      <c r="QT99" s="241"/>
      <c r="QU99" s="241"/>
      <c r="QV99" s="241"/>
      <c r="QW99" s="241"/>
      <c r="QX99" s="241"/>
      <c r="QY99" s="241"/>
      <c r="QZ99" s="241"/>
      <c r="RA99" s="241"/>
      <c r="RB99" s="241" t="str">
        <f>IF(RB20=0,RB98,RB20)</f>
        <v>9.1.3</v>
      </c>
      <c r="RC99" s="241"/>
      <c r="RD99" s="241"/>
      <c r="RE99" s="241" t="e">
        <f>IF(RE20=0,RE98,RE20)</f>
        <v>#REF!</v>
      </c>
      <c r="RF99" s="241"/>
      <c r="RG99" s="241"/>
      <c r="RH99" s="241"/>
      <c r="RI99" s="241"/>
      <c r="RJ99" s="241"/>
      <c r="RK99" s="241">
        <f>RK20</f>
        <v>0</v>
      </c>
      <c r="RL99" s="241"/>
      <c r="RM99" s="241"/>
      <c r="RN99" s="241"/>
      <c r="RO99" s="241"/>
      <c r="RP99" s="241"/>
      <c r="RQ99" s="241"/>
      <c r="RR99" s="242">
        <f>RR20</f>
        <v>0</v>
      </c>
      <c r="RS99" s="242"/>
      <c r="RT99" s="242"/>
      <c r="RU99" s="242"/>
      <c r="RV99" s="242"/>
      <c r="RW99" s="242"/>
      <c r="RX99" s="242"/>
      <c r="RY99" s="242"/>
      <c r="RZ99" s="242">
        <f>RZ20</f>
        <v>0</v>
      </c>
      <c r="SA99" s="242"/>
      <c r="SB99" s="242"/>
      <c r="SC99" s="242"/>
      <c r="SD99" s="242"/>
      <c r="SE99" s="241">
        <f>SE20</f>
        <v>0</v>
      </c>
      <c r="SF99" s="241"/>
      <c r="SG99" s="241"/>
      <c r="SH99" s="241"/>
      <c r="SI99" s="241">
        <f>SI20</f>
        <v>0</v>
      </c>
      <c r="SJ99" s="241"/>
      <c r="SK99" s="241">
        <f>SK20</f>
        <v>0</v>
      </c>
      <c r="SL99" s="241"/>
      <c r="SM99" s="241"/>
      <c r="SN99" s="241">
        <f>SN20</f>
        <v>0</v>
      </c>
      <c r="SO99" s="241"/>
      <c r="SP99" s="241">
        <f>SP20</f>
        <v>0</v>
      </c>
      <c r="SQ99" s="241"/>
      <c r="SR99" s="241"/>
      <c r="SS99" s="241"/>
      <c r="SV99" s="241" t="e">
        <f>IF(SV20=0,SV98,SV20)</f>
        <v>#REF!</v>
      </c>
      <c r="SW99" s="241"/>
      <c r="SX99" s="241" t="e">
        <f>IF(OR(SX20=0,SX20="Planejado",SX20="Realizado"),IF(SX98="Atividade",VLOOKUP(SV99,'04.02_PLANEJAMENTO ATIVIDADES'!$D$9:$E$44,2,0),SX98),SX20)</f>
        <v>#REF!</v>
      </c>
      <c r="SY99" s="241"/>
      <c r="SZ99" s="241"/>
      <c r="TA99" s="241"/>
      <c r="TB99" s="241"/>
      <c r="TC99" s="241"/>
      <c r="TD99" s="241"/>
      <c r="TE99" s="241"/>
      <c r="TF99" s="241"/>
      <c r="TG99" s="241" t="str">
        <f>IF(TG20=0,TG98,TG20)</f>
        <v>10.1.3</v>
      </c>
      <c r="TH99" s="241"/>
      <c r="TI99" s="241"/>
      <c r="TJ99" s="241" t="e">
        <f>IF(TJ20=0,TJ98,TJ20)</f>
        <v>#REF!</v>
      </c>
      <c r="TK99" s="241"/>
      <c r="TL99" s="241"/>
      <c r="TM99" s="241"/>
      <c r="TN99" s="241"/>
      <c r="TO99" s="241"/>
      <c r="TP99" s="241">
        <f>TP20</f>
        <v>0</v>
      </c>
      <c r="TQ99" s="241"/>
      <c r="TR99" s="241"/>
      <c r="TS99" s="241"/>
      <c r="TT99" s="241"/>
      <c r="TU99" s="241"/>
      <c r="TV99" s="241"/>
      <c r="TW99" s="242">
        <f>TW20</f>
        <v>0</v>
      </c>
      <c r="TX99" s="242"/>
      <c r="TY99" s="242"/>
      <c r="TZ99" s="242"/>
      <c r="UA99" s="242"/>
      <c r="UB99" s="242"/>
      <c r="UC99" s="242"/>
      <c r="UD99" s="242"/>
      <c r="UE99" s="242">
        <f>UE20</f>
        <v>0</v>
      </c>
      <c r="UF99" s="242"/>
      <c r="UG99" s="242"/>
      <c r="UH99" s="242"/>
      <c r="UI99" s="242"/>
      <c r="UJ99" s="241">
        <f>UJ20</f>
        <v>0</v>
      </c>
      <c r="UK99" s="241"/>
      <c r="UL99" s="241"/>
      <c r="UM99" s="241"/>
      <c r="UN99" s="241">
        <f>UN20</f>
        <v>0</v>
      </c>
      <c r="UO99" s="241"/>
      <c r="UP99" s="241">
        <f>UP20</f>
        <v>0</v>
      </c>
      <c r="UQ99" s="241"/>
      <c r="UR99" s="241"/>
      <c r="US99" s="241">
        <f>US20</f>
        <v>0</v>
      </c>
      <c r="UT99" s="241"/>
      <c r="UU99" s="241">
        <f>UU20</f>
        <v>0</v>
      </c>
      <c r="UV99" s="241"/>
      <c r="UW99" s="241"/>
      <c r="UX99" s="241"/>
      <c r="VA99" s="241" t="e">
        <f>IF(VA20=0,VA98,VA20)</f>
        <v>#REF!</v>
      </c>
      <c r="VB99" s="241"/>
      <c r="VC99" s="241" t="e">
        <f>IF(OR(VC20=0,VC20="Planejado",VC20="Realizado"),IF(VC98="Atividade",VLOOKUP(VA99,'04.02_PLANEJAMENTO ATIVIDADES'!$D$9:$E$44,2,0),VC98),VC20)</f>
        <v>#REF!</v>
      </c>
      <c r="VD99" s="241"/>
      <c r="VE99" s="241"/>
      <c r="VF99" s="241"/>
      <c r="VG99" s="241"/>
      <c r="VH99" s="241"/>
      <c r="VI99" s="241"/>
      <c r="VJ99" s="241"/>
      <c r="VK99" s="241"/>
      <c r="VL99" s="241" t="str">
        <f>IF(VL20=0,VL98,VL20)</f>
        <v>11.1.3</v>
      </c>
      <c r="VM99" s="241"/>
      <c r="VN99" s="241"/>
      <c r="VO99" s="241" t="e">
        <f>IF(VO20=0,VO98,VO20)</f>
        <v>#REF!</v>
      </c>
      <c r="VP99" s="241"/>
      <c r="VQ99" s="241"/>
      <c r="VR99" s="241"/>
      <c r="VS99" s="241"/>
      <c r="VT99" s="241"/>
      <c r="VU99" s="241">
        <f>VU20</f>
        <v>0</v>
      </c>
      <c r="VV99" s="241"/>
      <c r="VW99" s="241"/>
      <c r="VX99" s="241"/>
      <c r="VY99" s="241"/>
      <c r="VZ99" s="241"/>
      <c r="WA99" s="241"/>
      <c r="WB99" s="242">
        <f>WB20</f>
        <v>0</v>
      </c>
      <c r="WC99" s="242"/>
      <c r="WD99" s="242"/>
      <c r="WE99" s="242"/>
      <c r="WF99" s="242"/>
      <c r="WG99" s="242"/>
      <c r="WH99" s="242"/>
      <c r="WI99" s="242"/>
      <c r="WJ99" s="242">
        <f>WJ20</f>
        <v>0</v>
      </c>
      <c r="WK99" s="242"/>
      <c r="WL99" s="242"/>
      <c r="WM99" s="242"/>
      <c r="WN99" s="242"/>
      <c r="WO99" s="241">
        <f>WO20</f>
        <v>0</v>
      </c>
      <c r="WP99" s="241"/>
      <c r="WQ99" s="241"/>
      <c r="WR99" s="241"/>
      <c r="WS99" s="241">
        <f>WS20</f>
        <v>0</v>
      </c>
      <c r="WT99" s="241"/>
      <c r="WU99" s="241">
        <f>WU20</f>
        <v>0</v>
      </c>
      <c r="WV99" s="241"/>
      <c r="WW99" s="241"/>
      <c r="WX99" s="241">
        <f>WX20</f>
        <v>0</v>
      </c>
      <c r="WY99" s="241"/>
      <c r="WZ99" s="241">
        <f>WZ20</f>
        <v>0</v>
      </c>
      <c r="XA99" s="241"/>
      <c r="XB99" s="241"/>
      <c r="XC99" s="241"/>
      <c r="XF99" s="241" t="e">
        <f>IF(XF20=0,XF98,XF20)</f>
        <v>#REF!</v>
      </c>
      <c r="XG99" s="241"/>
      <c r="XH99" s="241" t="e">
        <f>IF(OR(XH20=0,XH20="Planejado",XH20="Realizado"),IF(XH98="Atividade",VLOOKUP(XF99,'04.02_PLANEJAMENTO ATIVIDADES'!$D$9:$E$44,2,0),XH98),XH20)</f>
        <v>#REF!</v>
      </c>
      <c r="XI99" s="241"/>
      <c r="XJ99" s="241"/>
      <c r="XK99" s="241"/>
      <c r="XL99" s="241"/>
      <c r="XM99" s="241"/>
      <c r="XN99" s="241"/>
      <c r="XO99" s="241"/>
      <c r="XP99" s="241"/>
      <c r="XQ99" s="241" t="str">
        <f>IF(XQ20=0,XQ98,XQ20)</f>
        <v/>
      </c>
      <c r="XR99" s="241"/>
      <c r="XS99" s="241"/>
      <c r="XT99" s="241" t="e">
        <f>IF(XT20=0,XT98,XT20)</f>
        <v>#REF!</v>
      </c>
      <c r="XU99" s="241"/>
      <c r="XV99" s="241"/>
      <c r="XW99" s="241"/>
      <c r="XX99" s="241"/>
      <c r="XY99" s="241"/>
      <c r="XZ99" s="241">
        <f>XZ20</f>
        <v>0</v>
      </c>
      <c r="YA99" s="241"/>
      <c r="YB99" s="241"/>
      <c r="YC99" s="241"/>
      <c r="YD99" s="241"/>
      <c r="YE99" s="241"/>
      <c r="YF99" s="241"/>
      <c r="YG99" s="242">
        <f>YG20</f>
        <v>0</v>
      </c>
      <c r="YH99" s="242"/>
      <c r="YI99" s="242"/>
      <c r="YJ99" s="242"/>
      <c r="YK99" s="242"/>
      <c r="YL99" s="242"/>
      <c r="YM99" s="242"/>
      <c r="YN99" s="242"/>
      <c r="YO99" s="242">
        <f>YO20</f>
        <v>0</v>
      </c>
      <c r="YP99" s="242"/>
      <c r="YQ99" s="242"/>
      <c r="YR99" s="242"/>
      <c r="YS99" s="242"/>
      <c r="YT99" s="241">
        <f>YT20</f>
        <v>0</v>
      </c>
      <c r="YU99" s="241"/>
      <c r="YV99" s="241"/>
      <c r="YW99" s="241"/>
      <c r="YX99" s="241">
        <f>YX20</f>
        <v>0</v>
      </c>
      <c r="YY99" s="241"/>
      <c r="YZ99" s="241">
        <f>YZ20</f>
        <v>0</v>
      </c>
      <c r="ZA99" s="241"/>
      <c r="ZB99" s="241"/>
      <c r="ZC99" s="241">
        <f>ZC20</f>
        <v>0</v>
      </c>
      <c r="ZD99" s="241"/>
      <c r="ZE99" s="241">
        <f>ZE20</f>
        <v>0</v>
      </c>
      <c r="ZF99" s="241"/>
      <c r="ZG99" s="241"/>
      <c r="ZH99" s="241"/>
    </row>
    <row r="100" spans="3:684" ht="10.15" hidden="1" customHeight="1" x14ac:dyDescent="0.25">
      <c r="C100" s="241" t="e">
        <f>IF(C21=0,C99,C21)</f>
        <v>#REF!</v>
      </c>
      <c r="D100" s="241"/>
      <c r="E100" s="241" t="e">
        <f>IF(OR(#REF!=0,#REF!="Planejado",#REF!="Realizado"),IF(E99="Atividade",VLOOKUP(C100,'04.02_PLANEJAMENTO ATIVIDADES'!$D$9:$E$44,2,0),E99),#REF!)</f>
        <v>#REF!</v>
      </c>
      <c r="F100" s="241"/>
      <c r="G100" s="241"/>
      <c r="H100" s="241"/>
      <c r="I100" s="241"/>
      <c r="J100" s="241"/>
      <c r="K100" s="241"/>
      <c r="L100" s="241"/>
      <c r="M100" s="241"/>
      <c r="N100" s="241" t="str">
        <f>IF(N21=0,N99,N21)</f>
        <v>1.1.3</v>
      </c>
      <c r="O100" s="241"/>
      <c r="P100" s="241"/>
      <c r="Q100" s="241" t="e">
        <f>IF(Q21=0,Q99,Q21)</f>
        <v>#REF!</v>
      </c>
      <c r="R100" s="241"/>
      <c r="S100" s="241"/>
      <c r="T100" s="241"/>
      <c r="U100" s="241"/>
      <c r="V100" s="241"/>
      <c r="W100" s="241">
        <f>W21</f>
        <v>0</v>
      </c>
      <c r="X100" s="241"/>
      <c r="Y100" s="241"/>
      <c r="Z100" s="241"/>
      <c r="AA100" s="241"/>
      <c r="AB100" s="241"/>
      <c r="AC100" s="241"/>
      <c r="AD100" s="242">
        <f>AD21</f>
        <v>0</v>
      </c>
      <c r="AE100" s="242"/>
      <c r="AF100" s="242"/>
      <c r="AG100" s="242"/>
      <c r="AH100" s="242"/>
      <c r="AI100" s="242"/>
      <c r="AJ100" s="242"/>
      <c r="AK100" s="242"/>
      <c r="AL100" s="242">
        <f>AL21</f>
        <v>0</v>
      </c>
      <c r="AM100" s="242"/>
      <c r="AN100" s="242"/>
      <c r="AO100" s="242"/>
      <c r="AP100" s="242"/>
      <c r="AQ100" s="241">
        <f>AQ21</f>
        <v>0</v>
      </c>
      <c r="AR100" s="241"/>
      <c r="AS100" s="241"/>
      <c r="AT100" s="241"/>
      <c r="AU100" s="241">
        <f>AU21</f>
        <v>0</v>
      </c>
      <c r="AV100" s="241"/>
      <c r="AW100" s="241">
        <f>AW21</f>
        <v>0</v>
      </c>
      <c r="AX100" s="241"/>
      <c r="AY100" s="241"/>
      <c r="AZ100" s="241">
        <f>AZ21</f>
        <v>0</v>
      </c>
      <c r="BA100" s="241"/>
      <c r="BB100" s="241">
        <f>BB21</f>
        <v>0</v>
      </c>
      <c r="BC100" s="241"/>
      <c r="BD100" s="241"/>
      <c r="BE100" s="241"/>
      <c r="BH100" s="241" t="e">
        <f>IF(BH21=0,BH99,BH21)</f>
        <v>#REF!</v>
      </c>
      <c r="BI100" s="241"/>
      <c r="BJ100" s="241" t="e">
        <f>IF(OR(#REF!=0,#REF!="Planejado",#REF!="Realizado"),IF(BJ99="Atividade",VLOOKUP(BH100,'04.02_PLANEJAMENTO ATIVIDADES'!$D$9:$E$44,2,0),BJ99),#REF!)</f>
        <v>#REF!</v>
      </c>
      <c r="BK100" s="241"/>
      <c r="BL100" s="241"/>
      <c r="BM100" s="241"/>
      <c r="BN100" s="241"/>
      <c r="BO100" s="241"/>
      <c r="BP100" s="241"/>
      <c r="BQ100" s="241"/>
      <c r="BR100" s="241"/>
      <c r="BS100" s="241" t="str">
        <f>IF(BS21=0,BS99,BS21)</f>
        <v>2.1.3</v>
      </c>
      <c r="BT100" s="241"/>
      <c r="BU100" s="241"/>
      <c r="BV100" s="241" t="e">
        <f>IF(BV21=0,BV99,BV21)</f>
        <v>#REF!</v>
      </c>
      <c r="BW100" s="241"/>
      <c r="BX100" s="241"/>
      <c r="BY100" s="241"/>
      <c r="BZ100" s="241"/>
      <c r="CA100" s="241"/>
      <c r="CB100" s="241">
        <f>CB21</f>
        <v>0</v>
      </c>
      <c r="CC100" s="241"/>
      <c r="CD100" s="241"/>
      <c r="CE100" s="241"/>
      <c r="CF100" s="241"/>
      <c r="CG100" s="241"/>
      <c r="CH100" s="241"/>
      <c r="CI100" s="242">
        <f>CI21</f>
        <v>0</v>
      </c>
      <c r="CJ100" s="242"/>
      <c r="CK100" s="242"/>
      <c r="CL100" s="242"/>
      <c r="CM100" s="242"/>
      <c r="CN100" s="242"/>
      <c r="CO100" s="242"/>
      <c r="CP100" s="242"/>
      <c r="CQ100" s="242">
        <f>CQ21</f>
        <v>0</v>
      </c>
      <c r="CR100" s="242"/>
      <c r="CS100" s="242"/>
      <c r="CT100" s="242"/>
      <c r="CU100" s="242"/>
      <c r="CV100" s="241">
        <f>CV21</f>
        <v>0</v>
      </c>
      <c r="CW100" s="241"/>
      <c r="CX100" s="241"/>
      <c r="CY100" s="241"/>
      <c r="CZ100" s="241">
        <f>CZ21</f>
        <v>0</v>
      </c>
      <c r="DA100" s="241"/>
      <c r="DB100" s="241">
        <f>DB21</f>
        <v>0</v>
      </c>
      <c r="DC100" s="241"/>
      <c r="DD100" s="241"/>
      <c r="DE100" s="241">
        <f>DE21</f>
        <v>0</v>
      </c>
      <c r="DF100" s="241"/>
      <c r="DG100" s="241">
        <f>DG21</f>
        <v>0</v>
      </c>
      <c r="DH100" s="241"/>
      <c r="DI100" s="241"/>
      <c r="DJ100" s="241"/>
      <c r="DM100" s="241" t="e">
        <f>IF(DM21=0,DM99,DM21)</f>
        <v>#REF!</v>
      </c>
      <c r="DN100" s="241"/>
      <c r="DO100" s="241" t="e">
        <f>IF(OR(DO21=0,DO21="Planejado",DO21="Realizado"),IF(DO99="Atividade",VLOOKUP(DM100,'04.02_PLANEJAMENTO ATIVIDADES'!$D$9:$E$44,2,0),DO99),DO21)</f>
        <v>#REF!</v>
      </c>
      <c r="DP100" s="241"/>
      <c r="DQ100" s="241"/>
      <c r="DR100" s="241"/>
      <c r="DS100" s="241"/>
      <c r="DT100" s="241"/>
      <c r="DU100" s="241"/>
      <c r="DV100" s="241"/>
      <c r="DW100" s="241"/>
      <c r="DX100" s="241" t="str">
        <f>IF(DX21=0,DX99,DX21)</f>
        <v>3.1.3</v>
      </c>
      <c r="DY100" s="241"/>
      <c r="DZ100" s="241"/>
      <c r="EA100" s="241" t="e">
        <f>IF(EA21=0,EA99,EA21)</f>
        <v>#REF!</v>
      </c>
      <c r="EB100" s="241"/>
      <c r="EC100" s="241"/>
      <c r="ED100" s="241"/>
      <c r="EE100" s="241"/>
      <c r="EF100" s="241"/>
      <c r="EG100" s="241">
        <f>EG21</f>
        <v>0</v>
      </c>
      <c r="EH100" s="241"/>
      <c r="EI100" s="241"/>
      <c r="EJ100" s="241"/>
      <c r="EK100" s="241"/>
      <c r="EL100" s="241"/>
      <c r="EM100" s="241"/>
      <c r="EN100" s="242">
        <f>EN21</f>
        <v>0</v>
      </c>
      <c r="EO100" s="242"/>
      <c r="EP100" s="242"/>
      <c r="EQ100" s="242"/>
      <c r="ER100" s="242"/>
      <c r="ES100" s="242"/>
      <c r="ET100" s="242"/>
      <c r="EU100" s="242"/>
      <c r="EV100" s="242">
        <f>EV21</f>
        <v>0</v>
      </c>
      <c r="EW100" s="242"/>
      <c r="EX100" s="242"/>
      <c r="EY100" s="242"/>
      <c r="EZ100" s="242"/>
      <c r="FA100" s="241">
        <f>FA21</f>
        <v>0</v>
      </c>
      <c r="FB100" s="241"/>
      <c r="FC100" s="241"/>
      <c r="FD100" s="241"/>
      <c r="FE100" s="241">
        <f>FE21</f>
        <v>0</v>
      </c>
      <c r="FF100" s="241"/>
      <c r="FG100" s="241">
        <f>FG21</f>
        <v>0</v>
      </c>
      <c r="FH100" s="241"/>
      <c r="FI100" s="241"/>
      <c r="FJ100" s="241">
        <f>FJ21</f>
        <v>0</v>
      </c>
      <c r="FK100" s="241"/>
      <c r="FL100" s="241">
        <f>FL21</f>
        <v>0</v>
      </c>
      <c r="FM100" s="241"/>
      <c r="FN100" s="241"/>
      <c r="FO100" s="241"/>
      <c r="FR100" s="241" t="e">
        <f>IF(FR21=0,FR99,FR21)</f>
        <v>#REF!</v>
      </c>
      <c r="FS100" s="241"/>
      <c r="FT100" s="241" t="e">
        <f>IF(OR(FT21=0,FT21="Planejado",FT21="Realizado"),IF(FT99="Atividade",VLOOKUP(FR100,'04.02_PLANEJAMENTO ATIVIDADES'!$D$9:$E$44,2,0),FT99),FT21)</f>
        <v>#REF!</v>
      </c>
      <c r="FU100" s="241"/>
      <c r="FV100" s="241"/>
      <c r="FW100" s="241"/>
      <c r="FX100" s="241"/>
      <c r="FY100" s="241"/>
      <c r="FZ100" s="241"/>
      <c r="GA100" s="241"/>
      <c r="GB100" s="241"/>
      <c r="GC100" s="241" t="str">
        <f>IF(GC21=0,GC99,GC21)</f>
        <v>4.1.3</v>
      </c>
      <c r="GD100" s="241"/>
      <c r="GE100" s="241"/>
      <c r="GF100" s="241" t="e">
        <f>IF(GF21=0,GF99,GF21)</f>
        <v>#REF!</v>
      </c>
      <c r="GG100" s="241"/>
      <c r="GH100" s="241"/>
      <c r="GI100" s="241"/>
      <c r="GJ100" s="241"/>
      <c r="GK100" s="241"/>
      <c r="GL100" s="241">
        <f>GL21</f>
        <v>0</v>
      </c>
      <c r="GM100" s="241"/>
      <c r="GN100" s="241"/>
      <c r="GO100" s="241"/>
      <c r="GP100" s="241"/>
      <c r="GQ100" s="241"/>
      <c r="GR100" s="241"/>
      <c r="GS100" s="242">
        <f>GS21</f>
        <v>0</v>
      </c>
      <c r="GT100" s="242"/>
      <c r="GU100" s="242"/>
      <c r="GV100" s="242"/>
      <c r="GW100" s="242"/>
      <c r="GX100" s="242"/>
      <c r="GY100" s="242"/>
      <c r="GZ100" s="242"/>
      <c r="HA100" s="242">
        <f>HA21</f>
        <v>0</v>
      </c>
      <c r="HB100" s="242"/>
      <c r="HC100" s="242"/>
      <c r="HD100" s="242"/>
      <c r="HE100" s="242"/>
      <c r="HF100" s="241">
        <f>HF21</f>
        <v>0</v>
      </c>
      <c r="HG100" s="241"/>
      <c r="HH100" s="241"/>
      <c r="HI100" s="241"/>
      <c r="HJ100" s="241">
        <f>HJ21</f>
        <v>0</v>
      </c>
      <c r="HK100" s="241"/>
      <c r="HL100" s="241">
        <f>HL21</f>
        <v>0</v>
      </c>
      <c r="HM100" s="241"/>
      <c r="HN100" s="241"/>
      <c r="HO100" s="241">
        <f>HO21</f>
        <v>0</v>
      </c>
      <c r="HP100" s="241"/>
      <c r="HQ100" s="241">
        <f>HQ21</f>
        <v>0</v>
      </c>
      <c r="HR100" s="241"/>
      <c r="HS100" s="241"/>
      <c r="HT100" s="241"/>
      <c r="HW100" s="241" t="e">
        <f>IF(HW21=0,HW99,HW21)</f>
        <v>#REF!</v>
      </c>
      <c r="HX100" s="241"/>
      <c r="HY100" s="241" t="e">
        <f>IF(OR(HY21=0,HY21="Planejado",HY21="Realizado"),IF(HY99="Atividade",VLOOKUP(HW100,'04.02_PLANEJAMENTO ATIVIDADES'!$D$9:$E$44,2,0),HY99),HY21)</f>
        <v>#REF!</v>
      </c>
      <c r="HZ100" s="241"/>
      <c r="IA100" s="241"/>
      <c r="IB100" s="241"/>
      <c r="IC100" s="241"/>
      <c r="ID100" s="241"/>
      <c r="IE100" s="241"/>
      <c r="IF100" s="241"/>
      <c r="IG100" s="241"/>
      <c r="IH100" s="241" t="str">
        <f>IF(IH21=0,IH99,IH21)</f>
        <v>5.1.3</v>
      </c>
      <c r="II100" s="241"/>
      <c r="IJ100" s="241"/>
      <c r="IK100" s="241" t="e">
        <f>IF(IK21=0,IK99,IK21)</f>
        <v>#REF!</v>
      </c>
      <c r="IL100" s="241"/>
      <c r="IM100" s="241"/>
      <c r="IN100" s="241"/>
      <c r="IO100" s="241"/>
      <c r="IP100" s="241"/>
      <c r="IQ100" s="241">
        <f>IQ21</f>
        <v>0</v>
      </c>
      <c r="IR100" s="241"/>
      <c r="IS100" s="241"/>
      <c r="IT100" s="241"/>
      <c r="IU100" s="241"/>
      <c r="IV100" s="241"/>
      <c r="IW100" s="241"/>
      <c r="IX100" s="242">
        <f>IX21</f>
        <v>0</v>
      </c>
      <c r="IY100" s="242"/>
      <c r="IZ100" s="242"/>
      <c r="JA100" s="242"/>
      <c r="JB100" s="242"/>
      <c r="JC100" s="242"/>
      <c r="JD100" s="242"/>
      <c r="JE100" s="242"/>
      <c r="JF100" s="242">
        <f>JF21</f>
        <v>0</v>
      </c>
      <c r="JG100" s="242"/>
      <c r="JH100" s="242"/>
      <c r="JI100" s="242"/>
      <c r="JJ100" s="242"/>
      <c r="JK100" s="241">
        <f>JK21</f>
        <v>0</v>
      </c>
      <c r="JL100" s="241"/>
      <c r="JM100" s="241"/>
      <c r="JN100" s="241"/>
      <c r="JO100" s="241">
        <f>JO21</f>
        <v>0</v>
      </c>
      <c r="JP100" s="241"/>
      <c r="JQ100" s="241">
        <f>JQ21</f>
        <v>0</v>
      </c>
      <c r="JR100" s="241"/>
      <c r="JS100" s="241"/>
      <c r="JT100" s="241">
        <f>JT21</f>
        <v>0</v>
      </c>
      <c r="JU100" s="241"/>
      <c r="JV100" s="241">
        <f>JV21</f>
        <v>0</v>
      </c>
      <c r="JW100" s="241"/>
      <c r="JX100" s="241"/>
      <c r="JY100" s="241"/>
      <c r="KB100" s="241" t="e">
        <f>IF(KB21=0,KB99,KB21)</f>
        <v>#REF!</v>
      </c>
      <c r="KC100" s="241"/>
      <c r="KD100" s="241" t="e">
        <f>IF(OR(KD21=0,KD21="Planejado",KD21="Realizado"),IF(KD99="Atividade",VLOOKUP(KB100,'04.02_PLANEJAMENTO ATIVIDADES'!$D$9:$E$44,2,0),KD99),KD21)</f>
        <v>#REF!</v>
      </c>
      <c r="KE100" s="241"/>
      <c r="KF100" s="241"/>
      <c r="KG100" s="241"/>
      <c r="KH100" s="241"/>
      <c r="KI100" s="241"/>
      <c r="KJ100" s="241"/>
      <c r="KK100" s="241"/>
      <c r="KL100" s="241"/>
      <c r="KM100" s="241" t="str">
        <f>IF(KM21=0,KM99,KM21)</f>
        <v>6.1.3</v>
      </c>
      <c r="KN100" s="241"/>
      <c r="KO100" s="241"/>
      <c r="KP100" s="241" t="e">
        <f>IF(KP21=0,KP99,KP21)</f>
        <v>#REF!</v>
      </c>
      <c r="KQ100" s="241"/>
      <c r="KR100" s="241"/>
      <c r="KS100" s="241"/>
      <c r="KT100" s="241"/>
      <c r="KU100" s="241"/>
      <c r="KV100" s="241">
        <f>KV21</f>
        <v>0</v>
      </c>
      <c r="KW100" s="241"/>
      <c r="KX100" s="241"/>
      <c r="KY100" s="241"/>
      <c r="KZ100" s="241"/>
      <c r="LA100" s="241"/>
      <c r="LB100" s="241"/>
      <c r="LC100" s="242">
        <f>LC21</f>
        <v>0</v>
      </c>
      <c r="LD100" s="242"/>
      <c r="LE100" s="242"/>
      <c r="LF100" s="242"/>
      <c r="LG100" s="242"/>
      <c r="LH100" s="242"/>
      <c r="LI100" s="242"/>
      <c r="LJ100" s="242"/>
      <c r="LK100" s="242">
        <f>LK21</f>
        <v>0</v>
      </c>
      <c r="LL100" s="242"/>
      <c r="LM100" s="242"/>
      <c r="LN100" s="242"/>
      <c r="LO100" s="242"/>
      <c r="LP100" s="241">
        <f>LP21</f>
        <v>0</v>
      </c>
      <c r="LQ100" s="241"/>
      <c r="LR100" s="241"/>
      <c r="LS100" s="241"/>
      <c r="LT100" s="241">
        <f>LT21</f>
        <v>0</v>
      </c>
      <c r="LU100" s="241"/>
      <c r="LV100" s="241">
        <f>LV21</f>
        <v>0</v>
      </c>
      <c r="LW100" s="241"/>
      <c r="LX100" s="241"/>
      <c r="LY100" s="241">
        <f>LY21</f>
        <v>0</v>
      </c>
      <c r="LZ100" s="241"/>
      <c r="MA100" s="241">
        <f>MA21</f>
        <v>0</v>
      </c>
      <c r="MB100" s="241"/>
      <c r="MC100" s="241"/>
      <c r="MD100" s="241"/>
      <c r="MG100" s="241" t="e">
        <f>IF(MG21=0,MG99,MG21)</f>
        <v>#REF!</v>
      </c>
      <c r="MH100" s="241"/>
      <c r="MI100" s="241" t="e">
        <f>IF(OR(MI21=0,MI21="Planejado",MI21="Realizado"),IF(MI99="Atividade",VLOOKUP(MG100,'04.02_PLANEJAMENTO ATIVIDADES'!$D$9:$E$44,2,0),MI99),MI21)</f>
        <v>#REF!</v>
      </c>
      <c r="MJ100" s="241"/>
      <c r="MK100" s="241"/>
      <c r="ML100" s="241"/>
      <c r="MM100" s="241"/>
      <c r="MN100" s="241"/>
      <c r="MO100" s="241"/>
      <c r="MP100" s="241"/>
      <c r="MQ100" s="241"/>
      <c r="MR100" s="241" t="str">
        <f>IF(MR21=0,MR99,MR21)</f>
        <v>7.1.3</v>
      </c>
      <c r="MS100" s="241"/>
      <c r="MT100" s="241"/>
      <c r="MU100" s="241" t="e">
        <f>IF(MU21=0,MU99,MU21)</f>
        <v>#REF!</v>
      </c>
      <c r="MV100" s="241"/>
      <c r="MW100" s="241"/>
      <c r="MX100" s="241"/>
      <c r="MY100" s="241"/>
      <c r="MZ100" s="241"/>
      <c r="NA100" s="241">
        <f>NA21</f>
        <v>0</v>
      </c>
      <c r="NB100" s="241"/>
      <c r="NC100" s="241"/>
      <c r="ND100" s="241"/>
      <c r="NE100" s="241"/>
      <c r="NF100" s="241"/>
      <c r="NG100" s="241"/>
      <c r="NH100" s="242">
        <f>NH21</f>
        <v>0</v>
      </c>
      <c r="NI100" s="242"/>
      <c r="NJ100" s="242"/>
      <c r="NK100" s="242"/>
      <c r="NL100" s="242"/>
      <c r="NM100" s="242"/>
      <c r="NN100" s="242"/>
      <c r="NO100" s="242"/>
      <c r="NP100" s="242">
        <f>NP21</f>
        <v>0</v>
      </c>
      <c r="NQ100" s="242"/>
      <c r="NR100" s="242"/>
      <c r="NS100" s="242"/>
      <c r="NT100" s="242"/>
      <c r="NU100" s="241">
        <f>NU21</f>
        <v>0</v>
      </c>
      <c r="NV100" s="241"/>
      <c r="NW100" s="241"/>
      <c r="NX100" s="241"/>
      <c r="NY100" s="241">
        <f>NY21</f>
        <v>0</v>
      </c>
      <c r="NZ100" s="241"/>
      <c r="OA100" s="241">
        <f>OA21</f>
        <v>0</v>
      </c>
      <c r="OB100" s="241"/>
      <c r="OC100" s="241"/>
      <c r="OD100" s="241">
        <f>OD21</f>
        <v>0</v>
      </c>
      <c r="OE100" s="241"/>
      <c r="OF100" s="241">
        <f>OF21</f>
        <v>0</v>
      </c>
      <c r="OG100" s="241"/>
      <c r="OH100" s="241"/>
      <c r="OI100" s="241"/>
      <c r="OL100" s="241" t="e">
        <f>IF(OL21=0,OL99,OL21)</f>
        <v>#REF!</v>
      </c>
      <c r="OM100" s="241"/>
      <c r="ON100" s="241" t="e">
        <f>IF(OR(ON21=0,ON21="Planejado",ON21="Realizado"),IF(ON99="Atividade",VLOOKUP(OL100,'04.02_PLANEJAMENTO ATIVIDADES'!$D$9:$E$44,2,0),ON99),ON21)</f>
        <v>#REF!</v>
      </c>
      <c r="OO100" s="241"/>
      <c r="OP100" s="241"/>
      <c r="OQ100" s="241"/>
      <c r="OR100" s="241"/>
      <c r="OS100" s="241"/>
      <c r="OT100" s="241"/>
      <c r="OU100" s="241"/>
      <c r="OV100" s="241"/>
      <c r="OW100" s="241" t="str">
        <f>IF(OW21=0,OW99,OW21)</f>
        <v>8.1.3</v>
      </c>
      <c r="OX100" s="241"/>
      <c r="OY100" s="241"/>
      <c r="OZ100" s="241" t="e">
        <f>IF(OZ21=0,OZ99,OZ21)</f>
        <v>#REF!</v>
      </c>
      <c r="PA100" s="241"/>
      <c r="PB100" s="241"/>
      <c r="PC100" s="241"/>
      <c r="PD100" s="241"/>
      <c r="PE100" s="241"/>
      <c r="PF100" s="241">
        <f>PF21</f>
        <v>0</v>
      </c>
      <c r="PG100" s="241"/>
      <c r="PH100" s="241"/>
      <c r="PI100" s="241"/>
      <c r="PJ100" s="241"/>
      <c r="PK100" s="241"/>
      <c r="PL100" s="241"/>
      <c r="PM100" s="242">
        <f>PM21</f>
        <v>0</v>
      </c>
      <c r="PN100" s="242"/>
      <c r="PO100" s="242"/>
      <c r="PP100" s="242"/>
      <c r="PQ100" s="242"/>
      <c r="PR100" s="242"/>
      <c r="PS100" s="242"/>
      <c r="PT100" s="242"/>
      <c r="PU100" s="242">
        <f>PU21</f>
        <v>0</v>
      </c>
      <c r="PV100" s="242"/>
      <c r="PW100" s="242"/>
      <c r="PX100" s="242"/>
      <c r="PY100" s="242"/>
      <c r="PZ100" s="241">
        <f>PZ21</f>
        <v>0</v>
      </c>
      <c r="QA100" s="241"/>
      <c r="QB100" s="241"/>
      <c r="QC100" s="241"/>
      <c r="QD100" s="241">
        <f>QD21</f>
        <v>0</v>
      </c>
      <c r="QE100" s="241"/>
      <c r="QF100" s="241">
        <f>QF21</f>
        <v>0</v>
      </c>
      <c r="QG100" s="241"/>
      <c r="QH100" s="241"/>
      <c r="QI100" s="241">
        <f>QI21</f>
        <v>0</v>
      </c>
      <c r="QJ100" s="241"/>
      <c r="QK100" s="241">
        <f>QK21</f>
        <v>0</v>
      </c>
      <c r="QL100" s="241"/>
      <c r="QM100" s="241"/>
      <c r="QN100" s="241"/>
      <c r="QQ100" s="241" t="e">
        <f>IF(QQ21=0,QQ99,QQ21)</f>
        <v>#REF!</v>
      </c>
      <c r="QR100" s="241"/>
      <c r="QS100" s="241" t="e">
        <f>IF(OR(QS21=0,QS21="Planejado",QS21="Realizado"),IF(QS99="Atividade",VLOOKUP(QQ100,'04.02_PLANEJAMENTO ATIVIDADES'!$D$9:$E$44,2,0),QS99),QS21)</f>
        <v>#REF!</v>
      </c>
      <c r="QT100" s="241"/>
      <c r="QU100" s="241"/>
      <c r="QV100" s="241"/>
      <c r="QW100" s="241"/>
      <c r="QX100" s="241"/>
      <c r="QY100" s="241"/>
      <c r="QZ100" s="241"/>
      <c r="RA100" s="241"/>
      <c r="RB100" s="241" t="str">
        <f>IF(RB21=0,RB99,RB21)</f>
        <v>9.1.3</v>
      </c>
      <c r="RC100" s="241"/>
      <c r="RD100" s="241"/>
      <c r="RE100" s="241" t="e">
        <f>IF(RE21=0,RE99,RE21)</f>
        <v>#REF!</v>
      </c>
      <c r="RF100" s="241"/>
      <c r="RG100" s="241"/>
      <c r="RH100" s="241"/>
      <c r="RI100" s="241"/>
      <c r="RJ100" s="241"/>
      <c r="RK100" s="241">
        <f>RK21</f>
        <v>0</v>
      </c>
      <c r="RL100" s="241"/>
      <c r="RM100" s="241"/>
      <c r="RN100" s="241"/>
      <c r="RO100" s="241"/>
      <c r="RP100" s="241"/>
      <c r="RQ100" s="241"/>
      <c r="RR100" s="242">
        <f>RR21</f>
        <v>0</v>
      </c>
      <c r="RS100" s="242"/>
      <c r="RT100" s="242"/>
      <c r="RU100" s="242"/>
      <c r="RV100" s="242"/>
      <c r="RW100" s="242"/>
      <c r="RX100" s="242"/>
      <c r="RY100" s="242"/>
      <c r="RZ100" s="242">
        <f>RZ21</f>
        <v>0</v>
      </c>
      <c r="SA100" s="242"/>
      <c r="SB100" s="242"/>
      <c r="SC100" s="242"/>
      <c r="SD100" s="242"/>
      <c r="SE100" s="241">
        <f>SE21</f>
        <v>0</v>
      </c>
      <c r="SF100" s="241"/>
      <c r="SG100" s="241"/>
      <c r="SH100" s="241"/>
      <c r="SI100" s="241">
        <f>SI21</f>
        <v>0</v>
      </c>
      <c r="SJ100" s="241"/>
      <c r="SK100" s="241">
        <f>SK21</f>
        <v>0</v>
      </c>
      <c r="SL100" s="241"/>
      <c r="SM100" s="241"/>
      <c r="SN100" s="241">
        <f>SN21</f>
        <v>0</v>
      </c>
      <c r="SO100" s="241"/>
      <c r="SP100" s="241">
        <f>SP21</f>
        <v>0</v>
      </c>
      <c r="SQ100" s="241"/>
      <c r="SR100" s="241"/>
      <c r="SS100" s="241"/>
      <c r="SV100" s="241" t="e">
        <f>IF(SV21=0,SV99,SV21)</f>
        <v>#REF!</v>
      </c>
      <c r="SW100" s="241"/>
      <c r="SX100" s="241" t="e">
        <f>IF(OR(SX21=0,SX21="Planejado",SX21="Realizado"),IF(SX99="Atividade",VLOOKUP(SV100,'04.02_PLANEJAMENTO ATIVIDADES'!$D$9:$E$44,2,0),SX99),SX21)</f>
        <v>#REF!</v>
      </c>
      <c r="SY100" s="241"/>
      <c r="SZ100" s="241"/>
      <c r="TA100" s="241"/>
      <c r="TB100" s="241"/>
      <c r="TC100" s="241"/>
      <c r="TD100" s="241"/>
      <c r="TE100" s="241"/>
      <c r="TF100" s="241"/>
      <c r="TG100" s="241" t="str">
        <f>IF(TG21=0,TG99,TG21)</f>
        <v>10.1.3</v>
      </c>
      <c r="TH100" s="241"/>
      <c r="TI100" s="241"/>
      <c r="TJ100" s="241" t="e">
        <f>IF(TJ21=0,TJ99,TJ21)</f>
        <v>#REF!</v>
      </c>
      <c r="TK100" s="241"/>
      <c r="TL100" s="241"/>
      <c r="TM100" s="241"/>
      <c r="TN100" s="241"/>
      <c r="TO100" s="241"/>
      <c r="TP100" s="241">
        <f>TP21</f>
        <v>0</v>
      </c>
      <c r="TQ100" s="241"/>
      <c r="TR100" s="241"/>
      <c r="TS100" s="241"/>
      <c r="TT100" s="241"/>
      <c r="TU100" s="241"/>
      <c r="TV100" s="241"/>
      <c r="TW100" s="242">
        <f>TW21</f>
        <v>0</v>
      </c>
      <c r="TX100" s="242"/>
      <c r="TY100" s="242"/>
      <c r="TZ100" s="242"/>
      <c r="UA100" s="242"/>
      <c r="UB100" s="242"/>
      <c r="UC100" s="242"/>
      <c r="UD100" s="242"/>
      <c r="UE100" s="242">
        <f>UE21</f>
        <v>0</v>
      </c>
      <c r="UF100" s="242"/>
      <c r="UG100" s="242"/>
      <c r="UH100" s="242"/>
      <c r="UI100" s="242"/>
      <c r="UJ100" s="241">
        <f>UJ21</f>
        <v>0</v>
      </c>
      <c r="UK100" s="241"/>
      <c r="UL100" s="241"/>
      <c r="UM100" s="241"/>
      <c r="UN100" s="241">
        <f>UN21</f>
        <v>0</v>
      </c>
      <c r="UO100" s="241"/>
      <c r="UP100" s="241">
        <f>UP21</f>
        <v>0</v>
      </c>
      <c r="UQ100" s="241"/>
      <c r="UR100" s="241"/>
      <c r="US100" s="241">
        <f>US21</f>
        <v>0</v>
      </c>
      <c r="UT100" s="241"/>
      <c r="UU100" s="241">
        <f>UU21</f>
        <v>0</v>
      </c>
      <c r="UV100" s="241"/>
      <c r="UW100" s="241"/>
      <c r="UX100" s="241"/>
      <c r="VA100" s="241" t="e">
        <f>IF(VA21=0,VA99,VA21)</f>
        <v>#REF!</v>
      </c>
      <c r="VB100" s="241"/>
      <c r="VC100" s="241" t="e">
        <f>IF(OR(VC21=0,VC21="Planejado",VC21="Realizado"),IF(VC99="Atividade",VLOOKUP(VA100,'04.02_PLANEJAMENTO ATIVIDADES'!$D$9:$E$44,2,0),VC99),VC21)</f>
        <v>#REF!</v>
      </c>
      <c r="VD100" s="241"/>
      <c r="VE100" s="241"/>
      <c r="VF100" s="241"/>
      <c r="VG100" s="241"/>
      <c r="VH100" s="241"/>
      <c r="VI100" s="241"/>
      <c r="VJ100" s="241"/>
      <c r="VK100" s="241"/>
      <c r="VL100" s="241" t="str">
        <f>IF(VL21=0,VL99,VL21)</f>
        <v>11.1.3</v>
      </c>
      <c r="VM100" s="241"/>
      <c r="VN100" s="241"/>
      <c r="VO100" s="241" t="e">
        <f>IF(VO21=0,VO99,VO21)</f>
        <v>#REF!</v>
      </c>
      <c r="VP100" s="241"/>
      <c r="VQ100" s="241"/>
      <c r="VR100" s="241"/>
      <c r="VS100" s="241"/>
      <c r="VT100" s="241"/>
      <c r="VU100" s="241">
        <f>VU21</f>
        <v>0</v>
      </c>
      <c r="VV100" s="241"/>
      <c r="VW100" s="241"/>
      <c r="VX100" s="241"/>
      <c r="VY100" s="241"/>
      <c r="VZ100" s="241"/>
      <c r="WA100" s="241"/>
      <c r="WB100" s="242">
        <f>WB21</f>
        <v>0</v>
      </c>
      <c r="WC100" s="242"/>
      <c r="WD100" s="242"/>
      <c r="WE100" s="242"/>
      <c r="WF100" s="242"/>
      <c r="WG100" s="242"/>
      <c r="WH100" s="242"/>
      <c r="WI100" s="242"/>
      <c r="WJ100" s="242">
        <f>WJ21</f>
        <v>0</v>
      </c>
      <c r="WK100" s="242"/>
      <c r="WL100" s="242"/>
      <c r="WM100" s="242"/>
      <c r="WN100" s="242"/>
      <c r="WO100" s="241">
        <f>WO21</f>
        <v>0</v>
      </c>
      <c r="WP100" s="241"/>
      <c r="WQ100" s="241"/>
      <c r="WR100" s="241"/>
      <c r="WS100" s="241">
        <f>WS21</f>
        <v>0</v>
      </c>
      <c r="WT100" s="241"/>
      <c r="WU100" s="241">
        <f>WU21</f>
        <v>0</v>
      </c>
      <c r="WV100" s="241"/>
      <c r="WW100" s="241"/>
      <c r="WX100" s="241">
        <f>WX21</f>
        <v>0</v>
      </c>
      <c r="WY100" s="241"/>
      <c r="WZ100" s="241">
        <f>WZ21</f>
        <v>0</v>
      </c>
      <c r="XA100" s="241"/>
      <c r="XB100" s="241"/>
      <c r="XC100" s="241"/>
      <c r="XF100" s="241" t="e">
        <f>IF(XF21=0,XF99,XF21)</f>
        <v>#REF!</v>
      </c>
      <c r="XG100" s="241"/>
      <c r="XH100" s="241" t="e">
        <f>IF(OR(XH21=0,XH21="Planejado",XH21="Realizado"),IF(XH99="Atividade",VLOOKUP(XF100,'04.02_PLANEJAMENTO ATIVIDADES'!$D$9:$E$44,2,0),XH99),XH21)</f>
        <v>#REF!</v>
      </c>
      <c r="XI100" s="241"/>
      <c r="XJ100" s="241"/>
      <c r="XK100" s="241"/>
      <c r="XL100" s="241"/>
      <c r="XM100" s="241"/>
      <c r="XN100" s="241"/>
      <c r="XO100" s="241"/>
      <c r="XP100" s="241"/>
      <c r="XQ100" s="241" t="str">
        <f>IF(XQ21=0,XQ99,XQ21)</f>
        <v/>
      </c>
      <c r="XR100" s="241"/>
      <c r="XS100" s="241"/>
      <c r="XT100" s="241" t="e">
        <f>IF(XT21=0,XT99,XT21)</f>
        <v>#REF!</v>
      </c>
      <c r="XU100" s="241"/>
      <c r="XV100" s="241"/>
      <c r="XW100" s="241"/>
      <c r="XX100" s="241"/>
      <c r="XY100" s="241"/>
      <c r="XZ100" s="241">
        <f>XZ21</f>
        <v>0</v>
      </c>
      <c r="YA100" s="241"/>
      <c r="YB100" s="241"/>
      <c r="YC100" s="241"/>
      <c r="YD100" s="241"/>
      <c r="YE100" s="241"/>
      <c r="YF100" s="241"/>
      <c r="YG100" s="242">
        <f>YG21</f>
        <v>0</v>
      </c>
      <c r="YH100" s="242"/>
      <c r="YI100" s="242"/>
      <c r="YJ100" s="242"/>
      <c r="YK100" s="242"/>
      <c r="YL100" s="242"/>
      <c r="YM100" s="242"/>
      <c r="YN100" s="242"/>
      <c r="YO100" s="242">
        <f>YO21</f>
        <v>0</v>
      </c>
      <c r="YP100" s="242"/>
      <c r="YQ100" s="242"/>
      <c r="YR100" s="242"/>
      <c r="YS100" s="242"/>
      <c r="YT100" s="241">
        <f>YT21</f>
        <v>0</v>
      </c>
      <c r="YU100" s="241"/>
      <c r="YV100" s="241"/>
      <c r="YW100" s="241"/>
      <c r="YX100" s="241">
        <f>YX21</f>
        <v>0</v>
      </c>
      <c r="YY100" s="241"/>
      <c r="YZ100" s="241">
        <f>YZ21</f>
        <v>0</v>
      </c>
      <c r="ZA100" s="241"/>
      <c r="ZB100" s="241"/>
      <c r="ZC100" s="241">
        <f>ZC21</f>
        <v>0</v>
      </c>
      <c r="ZD100" s="241"/>
      <c r="ZE100" s="241">
        <f>ZE21</f>
        <v>0</v>
      </c>
      <c r="ZF100" s="241"/>
      <c r="ZG100" s="241"/>
      <c r="ZH100" s="241"/>
    </row>
    <row r="101" spans="3:684" ht="10.15" hidden="1" customHeight="1" x14ac:dyDescent="0.25">
      <c r="C101" s="241" t="e">
        <f>IF(#REF!=0,C100,#REF!)</f>
        <v>#REF!</v>
      </c>
      <c r="D101" s="241"/>
      <c r="E101" s="241" t="e">
        <f>IF(OR(#REF!=0,#REF!="Planejado",#REF!="Realizado"),IF(E100="Atividade",VLOOKUP(C101,'04.02_PLANEJAMENTO ATIVIDADES'!$D$9:$E$44,2,0),E100),#REF!)</f>
        <v>#REF!</v>
      </c>
      <c r="F101" s="241"/>
      <c r="G101" s="241"/>
      <c r="H101" s="241"/>
      <c r="I101" s="241"/>
      <c r="J101" s="241"/>
      <c r="K101" s="241"/>
      <c r="L101" s="241"/>
      <c r="M101" s="241"/>
      <c r="N101" s="241" t="e">
        <f>IF(#REF!=0,N100,#REF!)</f>
        <v>#REF!</v>
      </c>
      <c r="O101" s="241"/>
      <c r="P101" s="241"/>
      <c r="Q101" s="241" t="e">
        <f>IF(#REF!=0,Q100,#REF!)</f>
        <v>#REF!</v>
      </c>
      <c r="R101" s="241"/>
      <c r="S101" s="241"/>
      <c r="T101" s="241"/>
      <c r="U101" s="241"/>
      <c r="V101" s="241"/>
      <c r="W101" s="241" t="e">
        <f>#REF!</f>
        <v>#REF!</v>
      </c>
      <c r="X101" s="241"/>
      <c r="Y101" s="241"/>
      <c r="Z101" s="241"/>
      <c r="AA101" s="241"/>
      <c r="AB101" s="241"/>
      <c r="AC101" s="241"/>
      <c r="AD101" s="242" t="e">
        <f>#REF!</f>
        <v>#REF!</v>
      </c>
      <c r="AE101" s="242"/>
      <c r="AF101" s="242"/>
      <c r="AG101" s="242"/>
      <c r="AH101" s="242"/>
      <c r="AI101" s="242"/>
      <c r="AJ101" s="242"/>
      <c r="AK101" s="242"/>
      <c r="AL101" s="242" t="e">
        <f>#REF!</f>
        <v>#REF!</v>
      </c>
      <c r="AM101" s="242"/>
      <c r="AN101" s="242"/>
      <c r="AO101" s="242"/>
      <c r="AP101" s="242"/>
      <c r="AQ101" s="241" t="e">
        <f>#REF!</f>
        <v>#REF!</v>
      </c>
      <c r="AR101" s="241"/>
      <c r="AS101" s="241"/>
      <c r="AT101" s="241"/>
      <c r="AU101" s="241" t="e">
        <f>#REF!</f>
        <v>#REF!</v>
      </c>
      <c r="AV101" s="241"/>
      <c r="AW101" s="241" t="e">
        <f>#REF!</f>
        <v>#REF!</v>
      </c>
      <c r="AX101" s="241"/>
      <c r="AY101" s="241"/>
      <c r="AZ101" s="241" t="e">
        <f>#REF!</f>
        <v>#REF!</v>
      </c>
      <c r="BA101" s="241"/>
      <c r="BB101" s="241" t="e">
        <f>#REF!</f>
        <v>#REF!</v>
      </c>
      <c r="BC101" s="241"/>
      <c r="BD101" s="241"/>
      <c r="BE101" s="241"/>
      <c r="BH101" s="241" t="e">
        <f>IF(#REF!=0,BH100,#REF!)</f>
        <v>#REF!</v>
      </c>
      <c r="BI101" s="241"/>
      <c r="BJ101" s="241" t="e">
        <f>IF(OR(#REF!=0,#REF!="Planejado",#REF!="Realizado"),IF(BJ100="Atividade",VLOOKUP(BH101,'04.02_PLANEJAMENTO ATIVIDADES'!$D$9:$E$44,2,0),BJ100),#REF!)</f>
        <v>#REF!</v>
      </c>
      <c r="BK101" s="241"/>
      <c r="BL101" s="241"/>
      <c r="BM101" s="241"/>
      <c r="BN101" s="241"/>
      <c r="BO101" s="241"/>
      <c r="BP101" s="241"/>
      <c r="BQ101" s="241"/>
      <c r="BR101" s="241"/>
      <c r="BS101" s="241" t="e">
        <f>IF(#REF!=0,BS100,#REF!)</f>
        <v>#REF!</v>
      </c>
      <c r="BT101" s="241"/>
      <c r="BU101" s="241"/>
      <c r="BV101" s="241" t="e">
        <f>IF(#REF!=0,BV100,#REF!)</f>
        <v>#REF!</v>
      </c>
      <c r="BW101" s="241"/>
      <c r="BX101" s="241"/>
      <c r="BY101" s="241"/>
      <c r="BZ101" s="241"/>
      <c r="CA101" s="241"/>
      <c r="CB101" s="241" t="e">
        <f>#REF!</f>
        <v>#REF!</v>
      </c>
      <c r="CC101" s="241"/>
      <c r="CD101" s="241"/>
      <c r="CE101" s="241"/>
      <c r="CF101" s="241"/>
      <c r="CG101" s="241"/>
      <c r="CH101" s="241"/>
      <c r="CI101" s="242" t="e">
        <f>#REF!</f>
        <v>#REF!</v>
      </c>
      <c r="CJ101" s="242"/>
      <c r="CK101" s="242"/>
      <c r="CL101" s="242"/>
      <c r="CM101" s="242"/>
      <c r="CN101" s="242"/>
      <c r="CO101" s="242"/>
      <c r="CP101" s="242"/>
      <c r="CQ101" s="242" t="e">
        <f>#REF!</f>
        <v>#REF!</v>
      </c>
      <c r="CR101" s="242"/>
      <c r="CS101" s="242"/>
      <c r="CT101" s="242"/>
      <c r="CU101" s="242"/>
      <c r="CV101" s="241" t="e">
        <f>#REF!</f>
        <v>#REF!</v>
      </c>
      <c r="CW101" s="241"/>
      <c r="CX101" s="241"/>
      <c r="CY101" s="241"/>
      <c r="CZ101" s="241" t="e">
        <f>#REF!</f>
        <v>#REF!</v>
      </c>
      <c r="DA101" s="241"/>
      <c r="DB101" s="241" t="e">
        <f>#REF!</f>
        <v>#REF!</v>
      </c>
      <c r="DC101" s="241"/>
      <c r="DD101" s="241"/>
      <c r="DE101" s="241" t="e">
        <f>#REF!</f>
        <v>#REF!</v>
      </c>
      <c r="DF101" s="241"/>
      <c r="DG101" s="241" t="e">
        <f>#REF!</f>
        <v>#REF!</v>
      </c>
      <c r="DH101" s="241"/>
      <c r="DI101" s="241"/>
      <c r="DJ101" s="241"/>
      <c r="DM101" s="241" t="e">
        <f>IF(#REF!=0,DM100,#REF!)</f>
        <v>#REF!</v>
      </c>
      <c r="DN101" s="241"/>
      <c r="DO101" s="241" t="e">
        <f>IF(OR(#REF!=0,#REF!="Planejado",#REF!="Realizado"),IF(DO100="Atividade",VLOOKUP(DM101,'04.02_PLANEJAMENTO ATIVIDADES'!$D$9:$E$44,2,0),DO100),#REF!)</f>
        <v>#REF!</v>
      </c>
      <c r="DP101" s="241"/>
      <c r="DQ101" s="241"/>
      <c r="DR101" s="241"/>
      <c r="DS101" s="241"/>
      <c r="DT101" s="241"/>
      <c r="DU101" s="241"/>
      <c r="DV101" s="241"/>
      <c r="DW101" s="241"/>
      <c r="DX101" s="241" t="e">
        <f>IF(#REF!=0,DX100,#REF!)</f>
        <v>#REF!</v>
      </c>
      <c r="DY101" s="241"/>
      <c r="DZ101" s="241"/>
      <c r="EA101" s="241" t="e">
        <f>IF(#REF!=0,EA100,#REF!)</f>
        <v>#REF!</v>
      </c>
      <c r="EB101" s="241"/>
      <c r="EC101" s="241"/>
      <c r="ED101" s="241"/>
      <c r="EE101" s="241"/>
      <c r="EF101" s="241"/>
      <c r="EG101" s="241" t="e">
        <f>#REF!</f>
        <v>#REF!</v>
      </c>
      <c r="EH101" s="241"/>
      <c r="EI101" s="241"/>
      <c r="EJ101" s="241"/>
      <c r="EK101" s="241"/>
      <c r="EL101" s="241"/>
      <c r="EM101" s="241"/>
      <c r="EN101" s="242" t="e">
        <f>#REF!</f>
        <v>#REF!</v>
      </c>
      <c r="EO101" s="242"/>
      <c r="EP101" s="242"/>
      <c r="EQ101" s="242"/>
      <c r="ER101" s="242"/>
      <c r="ES101" s="242"/>
      <c r="ET101" s="242"/>
      <c r="EU101" s="242"/>
      <c r="EV101" s="242" t="e">
        <f>#REF!</f>
        <v>#REF!</v>
      </c>
      <c r="EW101" s="242"/>
      <c r="EX101" s="242"/>
      <c r="EY101" s="242"/>
      <c r="EZ101" s="242"/>
      <c r="FA101" s="241" t="e">
        <f>#REF!</f>
        <v>#REF!</v>
      </c>
      <c r="FB101" s="241"/>
      <c r="FC101" s="241"/>
      <c r="FD101" s="241"/>
      <c r="FE101" s="241" t="e">
        <f>#REF!</f>
        <v>#REF!</v>
      </c>
      <c r="FF101" s="241"/>
      <c r="FG101" s="241" t="e">
        <f>#REF!</f>
        <v>#REF!</v>
      </c>
      <c r="FH101" s="241"/>
      <c r="FI101" s="241"/>
      <c r="FJ101" s="241" t="e">
        <f>#REF!</f>
        <v>#REF!</v>
      </c>
      <c r="FK101" s="241"/>
      <c r="FL101" s="241" t="e">
        <f>#REF!</f>
        <v>#REF!</v>
      </c>
      <c r="FM101" s="241"/>
      <c r="FN101" s="241"/>
      <c r="FO101" s="241"/>
      <c r="FR101" s="241" t="e">
        <f>IF(#REF!=0,FR100,#REF!)</f>
        <v>#REF!</v>
      </c>
      <c r="FS101" s="241"/>
      <c r="FT101" s="241" t="e">
        <f>IF(OR(#REF!=0,#REF!="Planejado",#REF!="Realizado"),IF(FT100="Atividade",VLOOKUP(FR101,'04.02_PLANEJAMENTO ATIVIDADES'!$D$9:$E$44,2,0),FT100),#REF!)</f>
        <v>#REF!</v>
      </c>
      <c r="FU101" s="241"/>
      <c r="FV101" s="241"/>
      <c r="FW101" s="241"/>
      <c r="FX101" s="241"/>
      <c r="FY101" s="241"/>
      <c r="FZ101" s="241"/>
      <c r="GA101" s="241"/>
      <c r="GB101" s="241"/>
      <c r="GC101" s="241" t="e">
        <f>IF(#REF!=0,GC100,#REF!)</f>
        <v>#REF!</v>
      </c>
      <c r="GD101" s="241"/>
      <c r="GE101" s="241"/>
      <c r="GF101" s="241" t="e">
        <f>IF(#REF!=0,GF100,#REF!)</f>
        <v>#REF!</v>
      </c>
      <c r="GG101" s="241"/>
      <c r="GH101" s="241"/>
      <c r="GI101" s="241"/>
      <c r="GJ101" s="241"/>
      <c r="GK101" s="241"/>
      <c r="GL101" s="241" t="e">
        <f>#REF!</f>
        <v>#REF!</v>
      </c>
      <c r="GM101" s="241"/>
      <c r="GN101" s="241"/>
      <c r="GO101" s="241"/>
      <c r="GP101" s="241"/>
      <c r="GQ101" s="241"/>
      <c r="GR101" s="241"/>
      <c r="GS101" s="242" t="e">
        <f>#REF!</f>
        <v>#REF!</v>
      </c>
      <c r="GT101" s="242"/>
      <c r="GU101" s="242"/>
      <c r="GV101" s="242"/>
      <c r="GW101" s="242"/>
      <c r="GX101" s="242"/>
      <c r="GY101" s="242"/>
      <c r="GZ101" s="242"/>
      <c r="HA101" s="242" t="e">
        <f>#REF!</f>
        <v>#REF!</v>
      </c>
      <c r="HB101" s="242"/>
      <c r="HC101" s="242"/>
      <c r="HD101" s="242"/>
      <c r="HE101" s="242"/>
      <c r="HF101" s="241" t="e">
        <f>#REF!</f>
        <v>#REF!</v>
      </c>
      <c r="HG101" s="241"/>
      <c r="HH101" s="241"/>
      <c r="HI101" s="241"/>
      <c r="HJ101" s="241" t="e">
        <f>#REF!</f>
        <v>#REF!</v>
      </c>
      <c r="HK101" s="241"/>
      <c r="HL101" s="241" t="e">
        <f>#REF!</f>
        <v>#REF!</v>
      </c>
      <c r="HM101" s="241"/>
      <c r="HN101" s="241"/>
      <c r="HO101" s="241" t="e">
        <f>#REF!</f>
        <v>#REF!</v>
      </c>
      <c r="HP101" s="241"/>
      <c r="HQ101" s="241" t="e">
        <f>#REF!</f>
        <v>#REF!</v>
      </c>
      <c r="HR101" s="241"/>
      <c r="HS101" s="241"/>
      <c r="HT101" s="241"/>
      <c r="HW101" s="241" t="e">
        <f>IF(#REF!=0,HW100,#REF!)</f>
        <v>#REF!</v>
      </c>
      <c r="HX101" s="241"/>
      <c r="HY101" s="241" t="e">
        <f>IF(OR(#REF!=0,#REF!="Planejado",#REF!="Realizado"),IF(HY100="Atividade",VLOOKUP(HW101,'04.02_PLANEJAMENTO ATIVIDADES'!$D$9:$E$44,2,0),HY100),#REF!)</f>
        <v>#REF!</v>
      </c>
      <c r="HZ101" s="241"/>
      <c r="IA101" s="241"/>
      <c r="IB101" s="241"/>
      <c r="IC101" s="241"/>
      <c r="ID101" s="241"/>
      <c r="IE101" s="241"/>
      <c r="IF101" s="241"/>
      <c r="IG101" s="241"/>
      <c r="IH101" s="241" t="e">
        <f>IF(#REF!=0,IH100,#REF!)</f>
        <v>#REF!</v>
      </c>
      <c r="II101" s="241"/>
      <c r="IJ101" s="241"/>
      <c r="IK101" s="241" t="e">
        <f>IF(#REF!=0,IK100,#REF!)</f>
        <v>#REF!</v>
      </c>
      <c r="IL101" s="241"/>
      <c r="IM101" s="241"/>
      <c r="IN101" s="241"/>
      <c r="IO101" s="241"/>
      <c r="IP101" s="241"/>
      <c r="IQ101" s="241" t="e">
        <f>#REF!</f>
        <v>#REF!</v>
      </c>
      <c r="IR101" s="241"/>
      <c r="IS101" s="241"/>
      <c r="IT101" s="241"/>
      <c r="IU101" s="241"/>
      <c r="IV101" s="241"/>
      <c r="IW101" s="241"/>
      <c r="IX101" s="242" t="e">
        <f>#REF!</f>
        <v>#REF!</v>
      </c>
      <c r="IY101" s="242"/>
      <c r="IZ101" s="242"/>
      <c r="JA101" s="242"/>
      <c r="JB101" s="242"/>
      <c r="JC101" s="242"/>
      <c r="JD101" s="242"/>
      <c r="JE101" s="242"/>
      <c r="JF101" s="242" t="e">
        <f>#REF!</f>
        <v>#REF!</v>
      </c>
      <c r="JG101" s="242"/>
      <c r="JH101" s="242"/>
      <c r="JI101" s="242"/>
      <c r="JJ101" s="242"/>
      <c r="JK101" s="241" t="e">
        <f>#REF!</f>
        <v>#REF!</v>
      </c>
      <c r="JL101" s="241"/>
      <c r="JM101" s="241"/>
      <c r="JN101" s="241"/>
      <c r="JO101" s="241" t="e">
        <f>#REF!</f>
        <v>#REF!</v>
      </c>
      <c r="JP101" s="241"/>
      <c r="JQ101" s="241" t="e">
        <f>#REF!</f>
        <v>#REF!</v>
      </c>
      <c r="JR101" s="241"/>
      <c r="JS101" s="241"/>
      <c r="JT101" s="241" t="e">
        <f>#REF!</f>
        <v>#REF!</v>
      </c>
      <c r="JU101" s="241"/>
      <c r="JV101" s="241" t="e">
        <f>#REF!</f>
        <v>#REF!</v>
      </c>
      <c r="JW101" s="241"/>
      <c r="JX101" s="241"/>
      <c r="JY101" s="241"/>
      <c r="KB101" s="241" t="e">
        <f>IF(#REF!=0,KB100,#REF!)</f>
        <v>#REF!</v>
      </c>
      <c r="KC101" s="241"/>
      <c r="KD101" s="241" t="e">
        <f>IF(OR(#REF!=0,#REF!="Planejado",#REF!="Realizado"),IF(KD100="Atividade",VLOOKUP(KB101,'04.02_PLANEJAMENTO ATIVIDADES'!$D$9:$E$44,2,0),KD100),#REF!)</f>
        <v>#REF!</v>
      </c>
      <c r="KE101" s="241"/>
      <c r="KF101" s="241"/>
      <c r="KG101" s="241"/>
      <c r="KH101" s="241"/>
      <c r="KI101" s="241"/>
      <c r="KJ101" s="241"/>
      <c r="KK101" s="241"/>
      <c r="KL101" s="241"/>
      <c r="KM101" s="241" t="e">
        <f>IF(#REF!=0,KM100,#REF!)</f>
        <v>#REF!</v>
      </c>
      <c r="KN101" s="241"/>
      <c r="KO101" s="241"/>
      <c r="KP101" s="241" t="e">
        <f>IF(#REF!=0,KP100,#REF!)</f>
        <v>#REF!</v>
      </c>
      <c r="KQ101" s="241"/>
      <c r="KR101" s="241"/>
      <c r="KS101" s="241"/>
      <c r="KT101" s="241"/>
      <c r="KU101" s="241"/>
      <c r="KV101" s="241" t="e">
        <f>#REF!</f>
        <v>#REF!</v>
      </c>
      <c r="KW101" s="241"/>
      <c r="KX101" s="241"/>
      <c r="KY101" s="241"/>
      <c r="KZ101" s="241"/>
      <c r="LA101" s="241"/>
      <c r="LB101" s="241"/>
      <c r="LC101" s="242" t="e">
        <f>#REF!</f>
        <v>#REF!</v>
      </c>
      <c r="LD101" s="242"/>
      <c r="LE101" s="242"/>
      <c r="LF101" s="242"/>
      <c r="LG101" s="242"/>
      <c r="LH101" s="242"/>
      <c r="LI101" s="242"/>
      <c r="LJ101" s="242"/>
      <c r="LK101" s="242" t="e">
        <f>#REF!</f>
        <v>#REF!</v>
      </c>
      <c r="LL101" s="242"/>
      <c r="LM101" s="242"/>
      <c r="LN101" s="242"/>
      <c r="LO101" s="242"/>
      <c r="LP101" s="241" t="e">
        <f>#REF!</f>
        <v>#REF!</v>
      </c>
      <c r="LQ101" s="241"/>
      <c r="LR101" s="241"/>
      <c r="LS101" s="241"/>
      <c r="LT101" s="241" t="e">
        <f>#REF!</f>
        <v>#REF!</v>
      </c>
      <c r="LU101" s="241"/>
      <c r="LV101" s="241" t="e">
        <f>#REF!</f>
        <v>#REF!</v>
      </c>
      <c r="LW101" s="241"/>
      <c r="LX101" s="241"/>
      <c r="LY101" s="241" t="e">
        <f>#REF!</f>
        <v>#REF!</v>
      </c>
      <c r="LZ101" s="241"/>
      <c r="MA101" s="241" t="e">
        <f>#REF!</f>
        <v>#REF!</v>
      </c>
      <c r="MB101" s="241"/>
      <c r="MC101" s="241"/>
      <c r="MD101" s="241"/>
      <c r="MG101" s="241" t="e">
        <f>IF(#REF!=0,MG100,#REF!)</f>
        <v>#REF!</v>
      </c>
      <c r="MH101" s="241"/>
      <c r="MI101" s="241" t="e">
        <f>IF(OR(#REF!=0,#REF!="Planejado",#REF!="Realizado"),IF(MI100="Atividade",VLOOKUP(MG101,'04.02_PLANEJAMENTO ATIVIDADES'!$D$9:$E$44,2,0),MI100),#REF!)</f>
        <v>#REF!</v>
      </c>
      <c r="MJ101" s="241"/>
      <c r="MK101" s="241"/>
      <c r="ML101" s="241"/>
      <c r="MM101" s="241"/>
      <c r="MN101" s="241"/>
      <c r="MO101" s="241"/>
      <c r="MP101" s="241"/>
      <c r="MQ101" s="241"/>
      <c r="MR101" s="241" t="e">
        <f>IF(#REF!=0,MR100,#REF!)</f>
        <v>#REF!</v>
      </c>
      <c r="MS101" s="241"/>
      <c r="MT101" s="241"/>
      <c r="MU101" s="241" t="e">
        <f>IF(#REF!=0,MU100,#REF!)</f>
        <v>#REF!</v>
      </c>
      <c r="MV101" s="241"/>
      <c r="MW101" s="241"/>
      <c r="MX101" s="241"/>
      <c r="MY101" s="241"/>
      <c r="MZ101" s="241"/>
      <c r="NA101" s="241" t="e">
        <f>#REF!</f>
        <v>#REF!</v>
      </c>
      <c r="NB101" s="241"/>
      <c r="NC101" s="241"/>
      <c r="ND101" s="241"/>
      <c r="NE101" s="241"/>
      <c r="NF101" s="241"/>
      <c r="NG101" s="241"/>
      <c r="NH101" s="242" t="e">
        <f>#REF!</f>
        <v>#REF!</v>
      </c>
      <c r="NI101" s="242"/>
      <c r="NJ101" s="242"/>
      <c r="NK101" s="242"/>
      <c r="NL101" s="242"/>
      <c r="NM101" s="242"/>
      <c r="NN101" s="242"/>
      <c r="NO101" s="242"/>
      <c r="NP101" s="242" t="e">
        <f>#REF!</f>
        <v>#REF!</v>
      </c>
      <c r="NQ101" s="242"/>
      <c r="NR101" s="242"/>
      <c r="NS101" s="242"/>
      <c r="NT101" s="242"/>
      <c r="NU101" s="241" t="e">
        <f>#REF!</f>
        <v>#REF!</v>
      </c>
      <c r="NV101" s="241"/>
      <c r="NW101" s="241"/>
      <c r="NX101" s="241"/>
      <c r="NY101" s="241" t="e">
        <f>#REF!</f>
        <v>#REF!</v>
      </c>
      <c r="NZ101" s="241"/>
      <c r="OA101" s="241" t="e">
        <f>#REF!</f>
        <v>#REF!</v>
      </c>
      <c r="OB101" s="241"/>
      <c r="OC101" s="241"/>
      <c r="OD101" s="241" t="e">
        <f>#REF!</f>
        <v>#REF!</v>
      </c>
      <c r="OE101" s="241"/>
      <c r="OF101" s="241" t="e">
        <f>#REF!</f>
        <v>#REF!</v>
      </c>
      <c r="OG101" s="241"/>
      <c r="OH101" s="241"/>
      <c r="OI101" s="241"/>
      <c r="OL101" s="241" t="e">
        <f>IF(#REF!=0,OL100,#REF!)</f>
        <v>#REF!</v>
      </c>
      <c r="OM101" s="241"/>
      <c r="ON101" s="241" t="e">
        <f>IF(OR(#REF!=0,#REF!="Planejado",#REF!="Realizado"),IF(ON100="Atividade",VLOOKUP(OL101,'04.02_PLANEJAMENTO ATIVIDADES'!$D$9:$E$44,2,0),ON100),#REF!)</f>
        <v>#REF!</v>
      </c>
      <c r="OO101" s="241"/>
      <c r="OP101" s="241"/>
      <c r="OQ101" s="241"/>
      <c r="OR101" s="241"/>
      <c r="OS101" s="241"/>
      <c r="OT101" s="241"/>
      <c r="OU101" s="241"/>
      <c r="OV101" s="241"/>
      <c r="OW101" s="241" t="e">
        <f>IF(#REF!=0,OW100,#REF!)</f>
        <v>#REF!</v>
      </c>
      <c r="OX101" s="241"/>
      <c r="OY101" s="241"/>
      <c r="OZ101" s="241" t="e">
        <f>IF(#REF!=0,OZ100,#REF!)</f>
        <v>#REF!</v>
      </c>
      <c r="PA101" s="241"/>
      <c r="PB101" s="241"/>
      <c r="PC101" s="241"/>
      <c r="PD101" s="241"/>
      <c r="PE101" s="241"/>
      <c r="PF101" s="241" t="e">
        <f>#REF!</f>
        <v>#REF!</v>
      </c>
      <c r="PG101" s="241"/>
      <c r="PH101" s="241"/>
      <c r="PI101" s="241"/>
      <c r="PJ101" s="241"/>
      <c r="PK101" s="241"/>
      <c r="PL101" s="241"/>
      <c r="PM101" s="242" t="e">
        <f>#REF!</f>
        <v>#REF!</v>
      </c>
      <c r="PN101" s="242"/>
      <c r="PO101" s="242"/>
      <c r="PP101" s="242"/>
      <c r="PQ101" s="242"/>
      <c r="PR101" s="242"/>
      <c r="PS101" s="242"/>
      <c r="PT101" s="242"/>
      <c r="PU101" s="242" t="e">
        <f>#REF!</f>
        <v>#REF!</v>
      </c>
      <c r="PV101" s="242"/>
      <c r="PW101" s="242"/>
      <c r="PX101" s="242"/>
      <c r="PY101" s="242"/>
      <c r="PZ101" s="241" t="e">
        <f>#REF!</f>
        <v>#REF!</v>
      </c>
      <c r="QA101" s="241"/>
      <c r="QB101" s="241"/>
      <c r="QC101" s="241"/>
      <c r="QD101" s="241" t="e">
        <f>#REF!</f>
        <v>#REF!</v>
      </c>
      <c r="QE101" s="241"/>
      <c r="QF101" s="241" t="e">
        <f>#REF!</f>
        <v>#REF!</v>
      </c>
      <c r="QG101" s="241"/>
      <c r="QH101" s="241"/>
      <c r="QI101" s="241" t="e">
        <f>#REF!</f>
        <v>#REF!</v>
      </c>
      <c r="QJ101" s="241"/>
      <c r="QK101" s="241" t="e">
        <f>#REF!</f>
        <v>#REF!</v>
      </c>
      <c r="QL101" s="241"/>
      <c r="QM101" s="241"/>
      <c r="QN101" s="241"/>
      <c r="QQ101" s="241" t="e">
        <f>IF(#REF!=0,QQ100,#REF!)</f>
        <v>#REF!</v>
      </c>
      <c r="QR101" s="241"/>
      <c r="QS101" s="241" t="e">
        <f>IF(OR(#REF!=0,#REF!="Planejado",#REF!="Realizado"),IF(QS100="Atividade",VLOOKUP(QQ101,'04.02_PLANEJAMENTO ATIVIDADES'!$D$9:$E$44,2,0),QS100),#REF!)</f>
        <v>#REF!</v>
      </c>
      <c r="QT101" s="241"/>
      <c r="QU101" s="241"/>
      <c r="QV101" s="241"/>
      <c r="QW101" s="241"/>
      <c r="QX101" s="241"/>
      <c r="QY101" s="241"/>
      <c r="QZ101" s="241"/>
      <c r="RA101" s="241"/>
      <c r="RB101" s="241" t="e">
        <f>IF(#REF!=0,RB100,#REF!)</f>
        <v>#REF!</v>
      </c>
      <c r="RC101" s="241"/>
      <c r="RD101" s="241"/>
      <c r="RE101" s="241" t="e">
        <f>IF(#REF!=0,RE100,#REF!)</f>
        <v>#REF!</v>
      </c>
      <c r="RF101" s="241"/>
      <c r="RG101" s="241"/>
      <c r="RH101" s="241"/>
      <c r="RI101" s="241"/>
      <c r="RJ101" s="241"/>
      <c r="RK101" s="241" t="e">
        <f>#REF!</f>
        <v>#REF!</v>
      </c>
      <c r="RL101" s="241"/>
      <c r="RM101" s="241"/>
      <c r="RN101" s="241"/>
      <c r="RO101" s="241"/>
      <c r="RP101" s="241"/>
      <c r="RQ101" s="241"/>
      <c r="RR101" s="242" t="e">
        <f>#REF!</f>
        <v>#REF!</v>
      </c>
      <c r="RS101" s="242"/>
      <c r="RT101" s="242"/>
      <c r="RU101" s="242"/>
      <c r="RV101" s="242"/>
      <c r="RW101" s="242"/>
      <c r="RX101" s="242"/>
      <c r="RY101" s="242"/>
      <c r="RZ101" s="242" t="e">
        <f>#REF!</f>
        <v>#REF!</v>
      </c>
      <c r="SA101" s="242"/>
      <c r="SB101" s="242"/>
      <c r="SC101" s="242"/>
      <c r="SD101" s="242"/>
      <c r="SE101" s="241" t="e">
        <f>#REF!</f>
        <v>#REF!</v>
      </c>
      <c r="SF101" s="241"/>
      <c r="SG101" s="241"/>
      <c r="SH101" s="241"/>
      <c r="SI101" s="241" t="e">
        <f>#REF!</f>
        <v>#REF!</v>
      </c>
      <c r="SJ101" s="241"/>
      <c r="SK101" s="241" t="e">
        <f>#REF!</f>
        <v>#REF!</v>
      </c>
      <c r="SL101" s="241"/>
      <c r="SM101" s="241"/>
      <c r="SN101" s="241" t="e">
        <f>#REF!</f>
        <v>#REF!</v>
      </c>
      <c r="SO101" s="241"/>
      <c r="SP101" s="241" t="e">
        <f>#REF!</f>
        <v>#REF!</v>
      </c>
      <c r="SQ101" s="241"/>
      <c r="SR101" s="241"/>
      <c r="SS101" s="241"/>
      <c r="SV101" s="241" t="e">
        <f>IF(#REF!=0,SV100,#REF!)</f>
        <v>#REF!</v>
      </c>
      <c r="SW101" s="241"/>
      <c r="SX101" s="241" t="e">
        <f>IF(OR(#REF!=0,#REF!="Planejado",#REF!="Realizado"),IF(SX100="Atividade",VLOOKUP(SV101,'04.02_PLANEJAMENTO ATIVIDADES'!$D$9:$E$44,2,0),SX100),#REF!)</f>
        <v>#REF!</v>
      </c>
      <c r="SY101" s="241"/>
      <c r="SZ101" s="241"/>
      <c r="TA101" s="241"/>
      <c r="TB101" s="241"/>
      <c r="TC101" s="241"/>
      <c r="TD101" s="241"/>
      <c r="TE101" s="241"/>
      <c r="TF101" s="241"/>
      <c r="TG101" s="241" t="e">
        <f>IF(#REF!=0,TG100,#REF!)</f>
        <v>#REF!</v>
      </c>
      <c r="TH101" s="241"/>
      <c r="TI101" s="241"/>
      <c r="TJ101" s="241" t="e">
        <f>IF(#REF!=0,TJ100,#REF!)</f>
        <v>#REF!</v>
      </c>
      <c r="TK101" s="241"/>
      <c r="TL101" s="241"/>
      <c r="TM101" s="241"/>
      <c r="TN101" s="241"/>
      <c r="TO101" s="241"/>
      <c r="TP101" s="241" t="e">
        <f>#REF!</f>
        <v>#REF!</v>
      </c>
      <c r="TQ101" s="241"/>
      <c r="TR101" s="241"/>
      <c r="TS101" s="241"/>
      <c r="TT101" s="241"/>
      <c r="TU101" s="241"/>
      <c r="TV101" s="241"/>
      <c r="TW101" s="242" t="e">
        <f>#REF!</f>
        <v>#REF!</v>
      </c>
      <c r="TX101" s="242"/>
      <c r="TY101" s="242"/>
      <c r="TZ101" s="242"/>
      <c r="UA101" s="242"/>
      <c r="UB101" s="242"/>
      <c r="UC101" s="242"/>
      <c r="UD101" s="242"/>
      <c r="UE101" s="242" t="e">
        <f>#REF!</f>
        <v>#REF!</v>
      </c>
      <c r="UF101" s="242"/>
      <c r="UG101" s="242"/>
      <c r="UH101" s="242"/>
      <c r="UI101" s="242"/>
      <c r="UJ101" s="241" t="e">
        <f>#REF!</f>
        <v>#REF!</v>
      </c>
      <c r="UK101" s="241"/>
      <c r="UL101" s="241"/>
      <c r="UM101" s="241"/>
      <c r="UN101" s="241" t="e">
        <f>#REF!</f>
        <v>#REF!</v>
      </c>
      <c r="UO101" s="241"/>
      <c r="UP101" s="241" t="e">
        <f>#REF!</f>
        <v>#REF!</v>
      </c>
      <c r="UQ101" s="241"/>
      <c r="UR101" s="241"/>
      <c r="US101" s="241" t="e">
        <f>#REF!</f>
        <v>#REF!</v>
      </c>
      <c r="UT101" s="241"/>
      <c r="UU101" s="241" t="e">
        <f>#REF!</f>
        <v>#REF!</v>
      </c>
      <c r="UV101" s="241"/>
      <c r="UW101" s="241"/>
      <c r="UX101" s="241"/>
      <c r="VA101" s="241" t="e">
        <f>IF(#REF!=0,VA100,#REF!)</f>
        <v>#REF!</v>
      </c>
      <c r="VB101" s="241"/>
      <c r="VC101" s="241" t="e">
        <f>IF(OR(#REF!=0,#REF!="Planejado",#REF!="Realizado"),IF(VC100="Atividade",VLOOKUP(VA101,'04.02_PLANEJAMENTO ATIVIDADES'!$D$9:$E$44,2,0),VC100),#REF!)</f>
        <v>#REF!</v>
      </c>
      <c r="VD101" s="241"/>
      <c r="VE101" s="241"/>
      <c r="VF101" s="241"/>
      <c r="VG101" s="241"/>
      <c r="VH101" s="241"/>
      <c r="VI101" s="241"/>
      <c r="VJ101" s="241"/>
      <c r="VK101" s="241"/>
      <c r="VL101" s="241" t="e">
        <f>IF(#REF!=0,VL100,#REF!)</f>
        <v>#REF!</v>
      </c>
      <c r="VM101" s="241"/>
      <c r="VN101" s="241"/>
      <c r="VO101" s="241" t="e">
        <f>IF(#REF!=0,VO100,#REF!)</f>
        <v>#REF!</v>
      </c>
      <c r="VP101" s="241"/>
      <c r="VQ101" s="241"/>
      <c r="VR101" s="241"/>
      <c r="VS101" s="241"/>
      <c r="VT101" s="241"/>
      <c r="VU101" s="241" t="e">
        <f>#REF!</f>
        <v>#REF!</v>
      </c>
      <c r="VV101" s="241"/>
      <c r="VW101" s="241"/>
      <c r="VX101" s="241"/>
      <c r="VY101" s="241"/>
      <c r="VZ101" s="241"/>
      <c r="WA101" s="241"/>
      <c r="WB101" s="242" t="e">
        <f>#REF!</f>
        <v>#REF!</v>
      </c>
      <c r="WC101" s="242"/>
      <c r="WD101" s="242"/>
      <c r="WE101" s="242"/>
      <c r="WF101" s="242"/>
      <c r="WG101" s="242"/>
      <c r="WH101" s="242"/>
      <c r="WI101" s="242"/>
      <c r="WJ101" s="242" t="e">
        <f>#REF!</f>
        <v>#REF!</v>
      </c>
      <c r="WK101" s="242"/>
      <c r="WL101" s="242"/>
      <c r="WM101" s="242"/>
      <c r="WN101" s="242"/>
      <c r="WO101" s="241" t="e">
        <f>#REF!</f>
        <v>#REF!</v>
      </c>
      <c r="WP101" s="241"/>
      <c r="WQ101" s="241"/>
      <c r="WR101" s="241"/>
      <c r="WS101" s="241" t="e">
        <f>#REF!</f>
        <v>#REF!</v>
      </c>
      <c r="WT101" s="241"/>
      <c r="WU101" s="241" t="e">
        <f>#REF!</f>
        <v>#REF!</v>
      </c>
      <c r="WV101" s="241"/>
      <c r="WW101" s="241"/>
      <c r="WX101" s="241" t="e">
        <f>#REF!</f>
        <v>#REF!</v>
      </c>
      <c r="WY101" s="241"/>
      <c r="WZ101" s="241" t="e">
        <f>#REF!</f>
        <v>#REF!</v>
      </c>
      <c r="XA101" s="241"/>
      <c r="XB101" s="241"/>
      <c r="XC101" s="241"/>
      <c r="XF101" s="241" t="e">
        <f>IF(#REF!=0,XF100,#REF!)</f>
        <v>#REF!</v>
      </c>
      <c r="XG101" s="241"/>
      <c r="XH101" s="241" t="e">
        <f>IF(OR(#REF!=0,#REF!="Planejado",#REF!="Realizado"),IF(XH100="Atividade",VLOOKUP(XF101,'04.02_PLANEJAMENTO ATIVIDADES'!$D$9:$E$44,2,0),XH100),#REF!)</f>
        <v>#REF!</v>
      </c>
      <c r="XI101" s="241"/>
      <c r="XJ101" s="241"/>
      <c r="XK101" s="241"/>
      <c r="XL101" s="241"/>
      <c r="XM101" s="241"/>
      <c r="XN101" s="241"/>
      <c r="XO101" s="241"/>
      <c r="XP101" s="241"/>
      <c r="XQ101" s="241" t="e">
        <f>IF(#REF!=0,XQ100,#REF!)</f>
        <v>#REF!</v>
      </c>
      <c r="XR101" s="241"/>
      <c r="XS101" s="241"/>
      <c r="XT101" s="241" t="e">
        <f>IF(#REF!=0,XT100,#REF!)</f>
        <v>#REF!</v>
      </c>
      <c r="XU101" s="241"/>
      <c r="XV101" s="241"/>
      <c r="XW101" s="241"/>
      <c r="XX101" s="241"/>
      <c r="XY101" s="241"/>
      <c r="XZ101" s="241" t="e">
        <f>#REF!</f>
        <v>#REF!</v>
      </c>
      <c r="YA101" s="241"/>
      <c r="YB101" s="241"/>
      <c r="YC101" s="241"/>
      <c r="YD101" s="241"/>
      <c r="YE101" s="241"/>
      <c r="YF101" s="241"/>
      <c r="YG101" s="242" t="e">
        <f>#REF!</f>
        <v>#REF!</v>
      </c>
      <c r="YH101" s="242"/>
      <c r="YI101" s="242"/>
      <c r="YJ101" s="242"/>
      <c r="YK101" s="242"/>
      <c r="YL101" s="242"/>
      <c r="YM101" s="242"/>
      <c r="YN101" s="242"/>
      <c r="YO101" s="242" t="e">
        <f>#REF!</f>
        <v>#REF!</v>
      </c>
      <c r="YP101" s="242"/>
      <c r="YQ101" s="242"/>
      <c r="YR101" s="242"/>
      <c r="YS101" s="242"/>
      <c r="YT101" s="241" t="e">
        <f>#REF!</f>
        <v>#REF!</v>
      </c>
      <c r="YU101" s="241"/>
      <c r="YV101" s="241"/>
      <c r="YW101" s="241"/>
      <c r="YX101" s="241" t="e">
        <f>#REF!</f>
        <v>#REF!</v>
      </c>
      <c r="YY101" s="241"/>
      <c r="YZ101" s="241" t="e">
        <f>#REF!</f>
        <v>#REF!</v>
      </c>
      <c r="ZA101" s="241"/>
      <c r="ZB101" s="241"/>
      <c r="ZC101" s="241" t="e">
        <f>#REF!</f>
        <v>#REF!</v>
      </c>
      <c r="ZD101" s="241"/>
      <c r="ZE101" s="241" t="e">
        <f>#REF!</f>
        <v>#REF!</v>
      </c>
      <c r="ZF101" s="241"/>
      <c r="ZG101" s="241"/>
      <c r="ZH101" s="241"/>
    </row>
    <row r="102" spans="3:684" ht="10.15" hidden="1" customHeight="1" x14ac:dyDescent="0.25">
      <c r="C102" s="241" t="e">
        <f>IF(#REF!=0,C101,#REF!)</f>
        <v>#REF!</v>
      </c>
      <c r="D102" s="241"/>
      <c r="E102" s="241" t="e">
        <f>IF(OR(#REF!=0,#REF!="Planejado",#REF!="Realizado"),IF(E101="Atividade",VLOOKUP(C102,'04.02_PLANEJAMENTO ATIVIDADES'!$D$9:$E$44,2,0),E101),#REF!)</f>
        <v>#REF!</v>
      </c>
      <c r="F102" s="241"/>
      <c r="G102" s="241"/>
      <c r="H102" s="241"/>
      <c r="I102" s="241"/>
      <c r="J102" s="241"/>
      <c r="K102" s="241"/>
      <c r="L102" s="241"/>
      <c r="M102" s="241"/>
      <c r="N102" s="241" t="e">
        <f>IF(#REF!=0,N101,#REF!)</f>
        <v>#REF!</v>
      </c>
      <c r="O102" s="241"/>
      <c r="P102" s="241"/>
      <c r="Q102" s="241" t="e">
        <f>IF(#REF!=0,Q101,#REF!)</f>
        <v>#REF!</v>
      </c>
      <c r="R102" s="241"/>
      <c r="S102" s="241"/>
      <c r="T102" s="241"/>
      <c r="U102" s="241"/>
      <c r="V102" s="241"/>
      <c r="W102" s="241" t="e">
        <f>#REF!</f>
        <v>#REF!</v>
      </c>
      <c r="X102" s="241"/>
      <c r="Y102" s="241"/>
      <c r="Z102" s="241"/>
      <c r="AA102" s="241"/>
      <c r="AB102" s="241"/>
      <c r="AC102" s="241"/>
      <c r="AD102" s="242" t="e">
        <f>#REF!</f>
        <v>#REF!</v>
      </c>
      <c r="AE102" s="242"/>
      <c r="AF102" s="242"/>
      <c r="AG102" s="242"/>
      <c r="AH102" s="242"/>
      <c r="AI102" s="242"/>
      <c r="AJ102" s="242"/>
      <c r="AK102" s="242"/>
      <c r="AL102" s="242" t="e">
        <f>#REF!</f>
        <v>#REF!</v>
      </c>
      <c r="AM102" s="242"/>
      <c r="AN102" s="242"/>
      <c r="AO102" s="242"/>
      <c r="AP102" s="242"/>
      <c r="AQ102" s="241" t="e">
        <f>#REF!</f>
        <v>#REF!</v>
      </c>
      <c r="AR102" s="241"/>
      <c r="AS102" s="241"/>
      <c r="AT102" s="241"/>
      <c r="AU102" s="241" t="e">
        <f>#REF!</f>
        <v>#REF!</v>
      </c>
      <c r="AV102" s="241"/>
      <c r="AW102" s="241" t="e">
        <f>#REF!</f>
        <v>#REF!</v>
      </c>
      <c r="AX102" s="241"/>
      <c r="AY102" s="241"/>
      <c r="AZ102" s="241" t="e">
        <f>#REF!</f>
        <v>#REF!</v>
      </c>
      <c r="BA102" s="241"/>
      <c r="BB102" s="241" t="e">
        <f>#REF!</f>
        <v>#REF!</v>
      </c>
      <c r="BC102" s="241"/>
      <c r="BD102" s="241"/>
      <c r="BE102" s="241"/>
      <c r="BH102" s="241" t="e">
        <f>IF(#REF!=0,BH101,#REF!)</f>
        <v>#REF!</v>
      </c>
      <c r="BI102" s="241"/>
      <c r="BJ102" s="241" t="e">
        <f>IF(OR(#REF!=0,#REF!="Planejado",#REF!="Realizado"),IF(BJ101="Atividade",VLOOKUP(BH102,'04.02_PLANEJAMENTO ATIVIDADES'!$D$9:$E$44,2,0),BJ101),#REF!)</f>
        <v>#REF!</v>
      </c>
      <c r="BK102" s="241"/>
      <c r="BL102" s="241"/>
      <c r="BM102" s="241"/>
      <c r="BN102" s="241"/>
      <c r="BO102" s="241"/>
      <c r="BP102" s="241"/>
      <c r="BQ102" s="241"/>
      <c r="BR102" s="241"/>
      <c r="BS102" s="241" t="e">
        <f>IF(#REF!=0,BS101,#REF!)</f>
        <v>#REF!</v>
      </c>
      <c r="BT102" s="241"/>
      <c r="BU102" s="241"/>
      <c r="BV102" s="241" t="e">
        <f>IF(#REF!=0,BV101,#REF!)</f>
        <v>#REF!</v>
      </c>
      <c r="BW102" s="241"/>
      <c r="BX102" s="241"/>
      <c r="BY102" s="241"/>
      <c r="BZ102" s="241"/>
      <c r="CA102" s="241"/>
      <c r="CB102" s="241" t="e">
        <f>#REF!</f>
        <v>#REF!</v>
      </c>
      <c r="CC102" s="241"/>
      <c r="CD102" s="241"/>
      <c r="CE102" s="241"/>
      <c r="CF102" s="241"/>
      <c r="CG102" s="241"/>
      <c r="CH102" s="241"/>
      <c r="CI102" s="242" t="e">
        <f>#REF!</f>
        <v>#REF!</v>
      </c>
      <c r="CJ102" s="242"/>
      <c r="CK102" s="242"/>
      <c r="CL102" s="242"/>
      <c r="CM102" s="242"/>
      <c r="CN102" s="242"/>
      <c r="CO102" s="242"/>
      <c r="CP102" s="242"/>
      <c r="CQ102" s="242" t="e">
        <f>#REF!</f>
        <v>#REF!</v>
      </c>
      <c r="CR102" s="242"/>
      <c r="CS102" s="242"/>
      <c r="CT102" s="242"/>
      <c r="CU102" s="242"/>
      <c r="CV102" s="241" t="e">
        <f>#REF!</f>
        <v>#REF!</v>
      </c>
      <c r="CW102" s="241"/>
      <c r="CX102" s="241"/>
      <c r="CY102" s="241"/>
      <c r="CZ102" s="241" t="e">
        <f>#REF!</f>
        <v>#REF!</v>
      </c>
      <c r="DA102" s="241"/>
      <c r="DB102" s="241" t="e">
        <f>#REF!</f>
        <v>#REF!</v>
      </c>
      <c r="DC102" s="241"/>
      <c r="DD102" s="241"/>
      <c r="DE102" s="241" t="e">
        <f>#REF!</f>
        <v>#REF!</v>
      </c>
      <c r="DF102" s="241"/>
      <c r="DG102" s="241" t="e">
        <f>#REF!</f>
        <v>#REF!</v>
      </c>
      <c r="DH102" s="241"/>
      <c r="DI102" s="241"/>
      <c r="DJ102" s="241"/>
      <c r="DM102" s="241" t="e">
        <f>IF(#REF!=0,DM101,#REF!)</f>
        <v>#REF!</v>
      </c>
      <c r="DN102" s="241"/>
      <c r="DO102" s="241" t="e">
        <f>IF(OR(#REF!=0,#REF!="Planejado",#REF!="Realizado"),IF(DO101="Atividade",VLOOKUP(DM102,'04.02_PLANEJAMENTO ATIVIDADES'!$D$9:$E$44,2,0),DO101),#REF!)</f>
        <v>#REF!</v>
      </c>
      <c r="DP102" s="241"/>
      <c r="DQ102" s="241"/>
      <c r="DR102" s="241"/>
      <c r="DS102" s="241"/>
      <c r="DT102" s="241"/>
      <c r="DU102" s="241"/>
      <c r="DV102" s="241"/>
      <c r="DW102" s="241"/>
      <c r="DX102" s="241" t="e">
        <f>IF(#REF!=0,DX101,#REF!)</f>
        <v>#REF!</v>
      </c>
      <c r="DY102" s="241"/>
      <c r="DZ102" s="241"/>
      <c r="EA102" s="241" t="e">
        <f>IF(#REF!=0,EA101,#REF!)</f>
        <v>#REF!</v>
      </c>
      <c r="EB102" s="241"/>
      <c r="EC102" s="241"/>
      <c r="ED102" s="241"/>
      <c r="EE102" s="241"/>
      <c r="EF102" s="241"/>
      <c r="EG102" s="241" t="e">
        <f>#REF!</f>
        <v>#REF!</v>
      </c>
      <c r="EH102" s="241"/>
      <c r="EI102" s="241"/>
      <c r="EJ102" s="241"/>
      <c r="EK102" s="241"/>
      <c r="EL102" s="241"/>
      <c r="EM102" s="241"/>
      <c r="EN102" s="242" t="e">
        <f>#REF!</f>
        <v>#REF!</v>
      </c>
      <c r="EO102" s="242"/>
      <c r="EP102" s="242"/>
      <c r="EQ102" s="242"/>
      <c r="ER102" s="242"/>
      <c r="ES102" s="242"/>
      <c r="ET102" s="242"/>
      <c r="EU102" s="242"/>
      <c r="EV102" s="242" t="e">
        <f>#REF!</f>
        <v>#REF!</v>
      </c>
      <c r="EW102" s="242"/>
      <c r="EX102" s="242"/>
      <c r="EY102" s="242"/>
      <c r="EZ102" s="242"/>
      <c r="FA102" s="241" t="e">
        <f>#REF!</f>
        <v>#REF!</v>
      </c>
      <c r="FB102" s="241"/>
      <c r="FC102" s="241"/>
      <c r="FD102" s="241"/>
      <c r="FE102" s="241" t="e">
        <f>#REF!</f>
        <v>#REF!</v>
      </c>
      <c r="FF102" s="241"/>
      <c r="FG102" s="241" t="e">
        <f>#REF!</f>
        <v>#REF!</v>
      </c>
      <c r="FH102" s="241"/>
      <c r="FI102" s="241"/>
      <c r="FJ102" s="241" t="e">
        <f>#REF!</f>
        <v>#REF!</v>
      </c>
      <c r="FK102" s="241"/>
      <c r="FL102" s="241" t="e">
        <f>#REF!</f>
        <v>#REF!</v>
      </c>
      <c r="FM102" s="241"/>
      <c r="FN102" s="241"/>
      <c r="FO102" s="241"/>
      <c r="FR102" s="241" t="e">
        <f>IF(#REF!=0,FR101,#REF!)</f>
        <v>#REF!</v>
      </c>
      <c r="FS102" s="241"/>
      <c r="FT102" s="241" t="e">
        <f>IF(OR(#REF!=0,#REF!="Planejado",#REF!="Realizado"),IF(FT101="Atividade",VLOOKUP(FR102,'04.02_PLANEJAMENTO ATIVIDADES'!$D$9:$E$44,2,0),FT101),#REF!)</f>
        <v>#REF!</v>
      </c>
      <c r="FU102" s="241"/>
      <c r="FV102" s="241"/>
      <c r="FW102" s="241"/>
      <c r="FX102" s="241"/>
      <c r="FY102" s="241"/>
      <c r="FZ102" s="241"/>
      <c r="GA102" s="241"/>
      <c r="GB102" s="241"/>
      <c r="GC102" s="241" t="e">
        <f>IF(#REF!=0,GC101,#REF!)</f>
        <v>#REF!</v>
      </c>
      <c r="GD102" s="241"/>
      <c r="GE102" s="241"/>
      <c r="GF102" s="241" t="e">
        <f>IF(#REF!=0,GF101,#REF!)</f>
        <v>#REF!</v>
      </c>
      <c r="GG102" s="241"/>
      <c r="GH102" s="241"/>
      <c r="GI102" s="241"/>
      <c r="GJ102" s="241"/>
      <c r="GK102" s="241"/>
      <c r="GL102" s="241" t="e">
        <f>#REF!</f>
        <v>#REF!</v>
      </c>
      <c r="GM102" s="241"/>
      <c r="GN102" s="241"/>
      <c r="GO102" s="241"/>
      <c r="GP102" s="241"/>
      <c r="GQ102" s="241"/>
      <c r="GR102" s="241"/>
      <c r="GS102" s="242" t="e">
        <f>#REF!</f>
        <v>#REF!</v>
      </c>
      <c r="GT102" s="242"/>
      <c r="GU102" s="242"/>
      <c r="GV102" s="242"/>
      <c r="GW102" s="242"/>
      <c r="GX102" s="242"/>
      <c r="GY102" s="242"/>
      <c r="GZ102" s="242"/>
      <c r="HA102" s="242" t="e">
        <f>#REF!</f>
        <v>#REF!</v>
      </c>
      <c r="HB102" s="242"/>
      <c r="HC102" s="242"/>
      <c r="HD102" s="242"/>
      <c r="HE102" s="242"/>
      <c r="HF102" s="241" t="e">
        <f>#REF!</f>
        <v>#REF!</v>
      </c>
      <c r="HG102" s="241"/>
      <c r="HH102" s="241"/>
      <c r="HI102" s="241"/>
      <c r="HJ102" s="241" t="e">
        <f>#REF!</f>
        <v>#REF!</v>
      </c>
      <c r="HK102" s="241"/>
      <c r="HL102" s="241" t="e">
        <f>#REF!</f>
        <v>#REF!</v>
      </c>
      <c r="HM102" s="241"/>
      <c r="HN102" s="241"/>
      <c r="HO102" s="241" t="e">
        <f>#REF!</f>
        <v>#REF!</v>
      </c>
      <c r="HP102" s="241"/>
      <c r="HQ102" s="241" t="e">
        <f>#REF!</f>
        <v>#REF!</v>
      </c>
      <c r="HR102" s="241"/>
      <c r="HS102" s="241"/>
      <c r="HT102" s="241"/>
      <c r="HW102" s="241" t="e">
        <f>IF(#REF!=0,HW101,#REF!)</f>
        <v>#REF!</v>
      </c>
      <c r="HX102" s="241"/>
      <c r="HY102" s="241" t="e">
        <f>IF(OR(#REF!=0,#REF!="Planejado",#REF!="Realizado"),IF(HY101="Atividade",VLOOKUP(HW102,'04.02_PLANEJAMENTO ATIVIDADES'!$D$9:$E$44,2,0),HY101),#REF!)</f>
        <v>#REF!</v>
      </c>
      <c r="HZ102" s="241"/>
      <c r="IA102" s="241"/>
      <c r="IB102" s="241"/>
      <c r="IC102" s="241"/>
      <c r="ID102" s="241"/>
      <c r="IE102" s="241"/>
      <c r="IF102" s="241"/>
      <c r="IG102" s="241"/>
      <c r="IH102" s="241" t="e">
        <f>IF(#REF!=0,IH101,#REF!)</f>
        <v>#REF!</v>
      </c>
      <c r="II102" s="241"/>
      <c r="IJ102" s="241"/>
      <c r="IK102" s="241" t="e">
        <f>IF(#REF!=0,IK101,#REF!)</f>
        <v>#REF!</v>
      </c>
      <c r="IL102" s="241"/>
      <c r="IM102" s="241"/>
      <c r="IN102" s="241"/>
      <c r="IO102" s="241"/>
      <c r="IP102" s="241"/>
      <c r="IQ102" s="241" t="e">
        <f>#REF!</f>
        <v>#REF!</v>
      </c>
      <c r="IR102" s="241"/>
      <c r="IS102" s="241"/>
      <c r="IT102" s="241"/>
      <c r="IU102" s="241"/>
      <c r="IV102" s="241"/>
      <c r="IW102" s="241"/>
      <c r="IX102" s="242" t="e">
        <f>#REF!</f>
        <v>#REF!</v>
      </c>
      <c r="IY102" s="242"/>
      <c r="IZ102" s="242"/>
      <c r="JA102" s="242"/>
      <c r="JB102" s="242"/>
      <c r="JC102" s="242"/>
      <c r="JD102" s="242"/>
      <c r="JE102" s="242"/>
      <c r="JF102" s="242" t="e">
        <f>#REF!</f>
        <v>#REF!</v>
      </c>
      <c r="JG102" s="242"/>
      <c r="JH102" s="242"/>
      <c r="JI102" s="242"/>
      <c r="JJ102" s="242"/>
      <c r="JK102" s="241" t="e">
        <f>#REF!</f>
        <v>#REF!</v>
      </c>
      <c r="JL102" s="241"/>
      <c r="JM102" s="241"/>
      <c r="JN102" s="241"/>
      <c r="JO102" s="241" t="e">
        <f>#REF!</f>
        <v>#REF!</v>
      </c>
      <c r="JP102" s="241"/>
      <c r="JQ102" s="241" t="e">
        <f>#REF!</f>
        <v>#REF!</v>
      </c>
      <c r="JR102" s="241"/>
      <c r="JS102" s="241"/>
      <c r="JT102" s="241" t="e">
        <f>#REF!</f>
        <v>#REF!</v>
      </c>
      <c r="JU102" s="241"/>
      <c r="JV102" s="241" t="e">
        <f>#REF!</f>
        <v>#REF!</v>
      </c>
      <c r="JW102" s="241"/>
      <c r="JX102" s="241"/>
      <c r="JY102" s="241"/>
      <c r="KB102" s="241" t="e">
        <f>IF(#REF!=0,KB101,#REF!)</f>
        <v>#REF!</v>
      </c>
      <c r="KC102" s="241"/>
      <c r="KD102" s="241" t="e">
        <f>IF(OR(#REF!=0,#REF!="Planejado",#REF!="Realizado"),IF(KD101="Atividade",VLOOKUP(KB102,'04.02_PLANEJAMENTO ATIVIDADES'!$D$9:$E$44,2,0),KD101),#REF!)</f>
        <v>#REF!</v>
      </c>
      <c r="KE102" s="241"/>
      <c r="KF102" s="241"/>
      <c r="KG102" s="241"/>
      <c r="KH102" s="241"/>
      <c r="KI102" s="241"/>
      <c r="KJ102" s="241"/>
      <c r="KK102" s="241"/>
      <c r="KL102" s="241"/>
      <c r="KM102" s="241" t="e">
        <f>IF(#REF!=0,KM101,#REF!)</f>
        <v>#REF!</v>
      </c>
      <c r="KN102" s="241"/>
      <c r="KO102" s="241"/>
      <c r="KP102" s="241" t="e">
        <f>IF(#REF!=0,KP101,#REF!)</f>
        <v>#REF!</v>
      </c>
      <c r="KQ102" s="241"/>
      <c r="KR102" s="241"/>
      <c r="KS102" s="241"/>
      <c r="KT102" s="241"/>
      <c r="KU102" s="241"/>
      <c r="KV102" s="241" t="e">
        <f>#REF!</f>
        <v>#REF!</v>
      </c>
      <c r="KW102" s="241"/>
      <c r="KX102" s="241"/>
      <c r="KY102" s="241"/>
      <c r="KZ102" s="241"/>
      <c r="LA102" s="241"/>
      <c r="LB102" s="241"/>
      <c r="LC102" s="242" t="e">
        <f>#REF!</f>
        <v>#REF!</v>
      </c>
      <c r="LD102" s="242"/>
      <c r="LE102" s="242"/>
      <c r="LF102" s="242"/>
      <c r="LG102" s="242"/>
      <c r="LH102" s="242"/>
      <c r="LI102" s="242"/>
      <c r="LJ102" s="242"/>
      <c r="LK102" s="242" t="e">
        <f>#REF!</f>
        <v>#REF!</v>
      </c>
      <c r="LL102" s="242"/>
      <c r="LM102" s="242"/>
      <c r="LN102" s="242"/>
      <c r="LO102" s="242"/>
      <c r="LP102" s="241" t="e">
        <f>#REF!</f>
        <v>#REF!</v>
      </c>
      <c r="LQ102" s="241"/>
      <c r="LR102" s="241"/>
      <c r="LS102" s="241"/>
      <c r="LT102" s="241" t="e">
        <f>#REF!</f>
        <v>#REF!</v>
      </c>
      <c r="LU102" s="241"/>
      <c r="LV102" s="241" t="e">
        <f>#REF!</f>
        <v>#REF!</v>
      </c>
      <c r="LW102" s="241"/>
      <c r="LX102" s="241"/>
      <c r="LY102" s="241" t="e">
        <f>#REF!</f>
        <v>#REF!</v>
      </c>
      <c r="LZ102" s="241"/>
      <c r="MA102" s="241" t="e">
        <f>#REF!</f>
        <v>#REF!</v>
      </c>
      <c r="MB102" s="241"/>
      <c r="MC102" s="241"/>
      <c r="MD102" s="241"/>
      <c r="MG102" s="241" t="e">
        <f>IF(#REF!=0,MG101,#REF!)</f>
        <v>#REF!</v>
      </c>
      <c r="MH102" s="241"/>
      <c r="MI102" s="241" t="e">
        <f>IF(OR(#REF!=0,#REF!="Planejado",#REF!="Realizado"),IF(MI101="Atividade",VLOOKUP(MG102,'04.02_PLANEJAMENTO ATIVIDADES'!$D$9:$E$44,2,0),MI101),#REF!)</f>
        <v>#REF!</v>
      </c>
      <c r="MJ102" s="241"/>
      <c r="MK102" s="241"/>
      <c r="ML102" s="241"/>
      <c r="MM102" s="241"/>
      <c r="MN102" s="241"/>
      <c r="MO102" s="241"/>
      <c r="MP102" s="241"/>
      <c r="MQ102" s="241"/>
      <c r="MR102" s="241" t="e">
        <f>IF(#REF!=0,MR101,#REF!)</f>
        <v>#REF!</v>
      </c>
      <c r="MS102" s="241"/>
      <c r="MT102" s="241"/>
      <c r="MU102" s="241" t="e">
        <f>IF(#REF!=0,MU101,#REF!)</f>
        <v>#REF!</v>
      </c>
      <c r="MV102" s="241"/>
      <c r="MW102" s="241"/>
      <c r="MX102" s="241"/>
      <c r="MY102" s="241"/>
      <c r="MZ102" s="241"/>
      <c r="NA102" s="241" t="e">
        <f>#REF!</f>
        <v>#REF!</v>
      </c>
      <c r="NB102" s="241"/>
      <c r="NC102" s="241"/>
      <c r="ND102" s="241"/>
      <c r="NE102" s="241"/>
      <c r="NF102" s="241"/>
      <c r="NG102" s="241"/>
      <c r="NH102" s="242" t="e">
        <f>#REF!</f>
        <v>#REF!</v>
      </c>
      <c r="NI102" s="242"/>
      <c r="NJ102" s="242"/>
      <c r="NK102" s="242"/>
      <c r="NL102" s="242"/>
      <c r="NM102" s="242"/>
      <c r="NN102" s="242"/>
      <c r="NO102" s="242"/>
      <c r="NP102" s="242" t="e">
        <f>#REF!</f>
        <v>#REF!</v>
      </c>
      <c r="NQ102" s="242"/>
      <c r="NR102" s="242"/>
      <c r="NS102" s="242"/>
      <c r="NT102" s="242"/>
      <c r="NU102" s="241" t="e">
        <f>#REF!</f>
        <v>#REF!</v>
      </c>
      <c r="NV102" s="241"/>
      <c r="NW102" s="241"/>
      <c r="NX102" s="241"/>
      <c r="NY102" s="241" t="e">
        <f>#REF!</f>
        <v>#REF!</v>
      </c>
      <c r="NZ102" s="241"/>
      <c r="OA102" s="241" t="e">
        <f>#REF!</f>
        <v>#REF!</v>
      </c>
      <c r="OB102" s="241"/>
      <c r="OC102" s="241"/>
      <c r="OD102" s="241" t="e">
        <f>#REF!</f>
        <v>#REF!</v>
      </c>
      <c r="OE102" s="241"/>
      <c r="OF102" s="241" t="e">
        <f>#REF!</f>
        <v>#REF!</v>
      </c>
      <c r="OG102" s="241"/>
      <c r="OH102" s="241"/>
      <c r="OI102" s="241"/>
      <c r="OL102" s="241" t="e">
        <f>IF(#REF!=0,OL101,#REF!)</f>
        <v>#REF!</v>
      </c>
      <c r="OM102" s="241"/>
      <c r="ON102" s="241" t="e">
        <f>IF(OR(#REF!=0,#REF!="Planejado",#REF!="Realizado"),IF(ON101="Atividade",VLOOKUP(OL102,'04.02_PLANEJAMENTO ATIVIDADES'!$D$9:$E$44,2,0),ON101),#REF!)</f>
        <v>#REF!</v>
      </c>
      <c r="OO102" s="241"/>
      <c r="OP102" s="241"/>
      <c r="OQ102" s="241"/>
      <c r="OR102" s="241"/>
      <c r="OS102" s="241"/>
      <c r="OT102" s="241"/>
      <c r="OU102" s="241"/>
      <c r="OV102" s="241"/>
      <c r="OW102" s="241" t="e">
        <f>IF(#REF!=0,OW101,#REF!)</f>
        <v>#REF!</v>
      </c>
      <c r="OX102" s="241"/>
      <c r="OY102" s="241"/>
      <c r="OZ102" s="241" t="e">
        <f>IF(#REF!=0,OZ101,#REF!)</f>
        <v>#REF!</v>
      </c>
      <c r="PA102" s="241"/>
      <c r="PB102" s="241"/>
      <c r="PC102" s="241"/>
      <c r="PD102" s="241"/>
      <c r="PE102" s="241"/>
      <c r="PF102" s="241" t="e">
        <f>#REF!</f>
        <v>#REF!</v>
      </c>
      <c r="PG102" s="241"/>
      <c r="PH102" s="241"/>
      <c r="PI102" s="241"/>
      <c r="PJ102" s="241"/>
      <c r="PK102" s="241"/>
      <c r="PL102" s="241"/>
      <c r="PM102" s="242" t="e">
        <f>#REF!</f>
        <v>#REF!</v>
      </c>
      <c r="PN102" s="242"/>
      <c r="PO102" s="242"/>
      <c r="PP102" s="242"/>
      <c r="PQ102" s="242"/>
      <c r="PR102" s="242"/>
      <c r="PS102" s="242"/>
      <c r="PT102" s="242"/>
      <c r="PU102" s="242" t="e">
        <f>#REF!</f>
        <v>#REF!</v>
      </c>
      <c r="PV102" s="242"/>
      <c r="PW102" s="242"/>
      <c r="PX102" s="242"/>
      <c r="PY102" s="242"/>
      <c r="PZ102" s="241" t="e">
        <f>#REF!</f>
        <v>#REF!</v>
      </c>
      <c r="QA102" s="241"/>
      <c r="QB102" s="241"/>
      <c r="QC102" s="241"/>
      <c r="QD102" s="241" t="e">
        <f>#REF!</f>
        <v>#REF!</v>
      </c>
      <c r="QE102" s="241"/>
      <c r="QF102" s="241" t="e">
        <f>#REF!</f>
        <v>#REF!</v>
      </c>
      <c r="QG102" s="241"/>
      <c r="QH102" s="241"/>
      <c r="QI102" s="241" t="e">
        <f>#REF!</f>
        <v>#REF!</v>
      </c>
      <c r="QJ102" s="241"/>
      <c r="QK102" s="241" t="e">
        <f>#REF!</f>
        <v>#REF!</v>
      </c>
      <c r="QL102" s="241"/>
      <c r="QM102" s="241"/>
      <c r="QN102" s="241"/>
      <c r="QQ102" s="241" t="e">
        <f>IF(#REF!=0,QQ101,#REF!)</f>
        <v>#REF!</v>
      </c>
      <c r="QR102" s="241"/>
      <c r="QS102" s="241" t="e">
        <f>IF(OR(#REF!=0,#REF!="Planejado",#REF!="Realizado"),IF(QS101="Atividade",VLOOKUP(QQ102,'04.02_PLANEJAMENTO ATIVIDADES'!$D$9:$E$44,2,0),QS101),#REF!)</f>
        <v>#REF!</v>
      </c>
      <c r="QT102" s="241"/>
      <c r="QU102" s="241"/>
      <c r="QV102" s="241"/>
      <c r="QW102" s="241"/>
      <c r="QX102" s="241"/>
      <c r="QY102" s="241"/>
      <c r="QZ102" s="241"/>
      <c r="RA102" s="241"/>
      <c r="RB102" s="241" t="e">
        <f>IF(#REF!=0,RB101,#REF!)</f>
        <v>#REF!</v>
      </c>
      <c r="RC102" s="241"/>
      <c r="RD102" s="241"/>
      <c r="RE102" s="241" t="e">
        <f>IF(#REF!=0,RE101,#REF!)</f>
        <v>#REF!</v>
      </c>
      <c r="RF102" s="241"/>
      <c r="RG102" s="241"/>
      <c r="RH102" s="241"/>
      <c r="RI102" s="241"/>
      <c r="RJ102" s="241"/>
      <c r="RK102" s="241" t="e">
        <f>#REF!</f>
        <v>#REF!</v>
      </c>
      <c r="RL102" s="241"/>
      <c r="RM102" s="241"/>
      <c r="RN102" s="241"/>
      <c r="RO102" s="241"/>
      <c r="RP102" s="241"/>
      <c r="RQ102" s="241"/>
      <c r="RR102" s="242" t="e">
        <f>#REF!</f>
        <v>#REF!</v>
      </c>
      <c r="RS102" s="242"/>
      <c r="RT102" s="242"/>
      <c r="RU102" s="242"/>
      <c r="RV102" s="242"/>
      <c r="RW102" s="242"/>
      <c r="RX102" s="242"/>
      <c r="RY102" s="242"/>
      <c r="RZ102" s="242" t="e">
        <f>#REF!</f>
        <v>#REF!</v>
      </c>
      <c r="SA102" s="242"/>
      <c r="SB102" s="242"/>
      <c r="SC102" s="242"/>
      <c r="SD102" s="242"/>
      <c r="SE102" s="241" t="e">
        <f>#REF!</f>
        <v>#REF!</v>
      </c>
      <c r="SF102" s="241"/>
      <c r="SG102" s="241"/>
      <c r="SH102" s="241"/>
      <c r="SI102" s="241" t="e">
        <f>#REF!</f>
        <v>#REF!</v>
      </c>
      <c r="SJ102" s="241"/>
      <c r="SK102" s="241" t="e">
        <f>#REF!</f>
        <v>#REF!</v>
      </c>
      <c r="SL102" s="241"/>
      <c r="SM102" s="241"/>
      <c r="SN102" s="241" t="e">
        <f>#REF!</f>
        <v>#REF!</v>
      </c>
      <c r="SO102" s="241"/>
      <c r="SP102" s="241" t="e">
        <f>#REF!</f>
        <v>#REF!</v>
      </c>
      <c r="SQ102" s="241"/>
      <c r="SR102" s="241"/>
      <c r="SS102" s="241"/>
      <c r="SV102" s="241" t="e">
        <f>IF(#REF!=0,SV101,#REF!)</f>
        <v>#REF!</v>
      </c>
      <c r="SW102" s="241"/>
      <c r="SX102" s="241" t="e">
        <f>IF(OR(#REF!=0,#REF!="Planejado",#REF!="Realizado"),IF(SX101="Atividade",VLOOKUP(SV102,'04.02_PLANEJAMENTO ATIVIDADES'!$D$9:$E$44,2,0),SX101),#REF!)</f>
        <v>#REF!</v>
      </c>
      <c r="SY102" s="241"/>
      <c r="SZ102" s="241"/>
      <c r="TA102" s="241"/>
      <c r="TB102" s="241"/>
      <c r="TC102" s="241"/>
      <c r="TD102" s="241"/>
      <c r="TE102" s="241"/>
      <c r="TF102" s="241"/>
      <c r="TG102" s="241" t="e">
        <f>IF(#REF!=0,TG101,#REF!)</f>
        <v>#REF!</v>
      </c>
      <c r="TH102" s="241"/>
      <c r="TI102" s="241"/>
      <c r="TJ102" s="241" t="e">
        <f>IF(#REF!=0,TJ101,#REF!)</f>
        <v>#REF!</v>
      </c>
      <c r="TK102" s="241"/>
      <c r="TL102" s="241"/>
      <c r="TM102" s="241"/>
      <c r="TN102" s="241"/>
      <c r="TO102" s="241"/>
      <c r="TP102" s="241" t="e">
        <f>#REF!</f>
        <v>#REF!</v>
      </c>
      <c r="TQ102" s="241"/>
      <c r="TR102" s="241"/>
      <c r="TS102" s="241"/>
      <c r="TT102" s="241"/>
      <c r="TU102" s="241"/>
      <c r="TV102" s="241"/>
      <c r="TW102" s="242" t="e">
        <f>#REF!</f>
        <v>#REF!</v>
      </c>
      <c r="TX102" s="242"/>
      <c r="TY102" s="242"/>
      <c r="TZ102" s="242"/>
      <c r="UA102" s="242"/>
      <c r="UB102" s="242"/>
      <c r="UC102" s="242"/>
      <c r="UD102" s="242"/>
      <c r="UE102" s="242" t="e">
        <f>#REF!</f>
        <v>#REF!</v>
      </c>
      <c r="UF102" s="242"/>
      <c r="UG102" s="242"/>
      <c r="UH102" s="242"/>
      <c r="UI102" s="242"/>
      <c r="UJ102" s="241" t="e">
        <f>#REF!</f>
        <v>#REF!</v>
      </c>
      <c r="UK102" s="241"/>
      <c r="UL102" s="241"/>
      <c r="UM102" s="241"/>
      <c r="UN102" s="241" t="e">
        <f>#REF!</f>
        <v>#REF!</v>
      </c>
      <c r="UO102" s="241"/>
      <c r="UP102" s="241" t="e">
        <f>#REF!</f>
        <v>#REF!</v>
      </c>
      <c r="UQ102" s="241"/>
      <c r="UR102" s="241"/>
      <c r="US102" s="241" t="e">
        <f>#REF!</f>
        <v>#REF!</v>
      </c>
      <c r="UT102" s="241"/>
      <c r="UU102" s="241" t="e">
        <f>#REF!</f>
        <v>#REF!</v>
      </c>
      <c r="UV102" s="241"/>
      <c r="UW102" s="241"/>
      <c r="UX102" s="241"/>
      <c r="VA102" s="241" t="e">
        <f>IF(#REF!=0,VA101,#REF!)</f>
        <v>#REF!</v>
      </c>
      <c r="VB102" s="241"/>
      <c r="VC102" s="241" t="e">
        <f>IF(OR(#REF!=0,#REF!="Planejado",#REF!="Realizado"),IF(VC101="Atividade",VLOOKUP(VA102,'04.02_PLANEJAMENTO ATIVIDADES'!$D$9:$E$44,2,0),VC101),#REF!)</f>
        <v>#REF!</v>
      </c>
      <c r="VD102" s="241"/>
      <c r="VE102" s="241"/>
      <c r="VF102" s="241"/>
      <c r="VG102" s="241"/>
      <c r="VH102" s="241"/>
      <c r="VI102" s="241"/>
      <c r="VJ102" s="241"/>
      <c r="VK102" s="241"/>
      <c r="VL102" s="241" t="e">
        <f>IF(#REF!=0,VL101,#REF!)</f>
        <v>#REF!</v>
      </c>
      <c r="VM102" s="241"/>
      <c r="VN102" s="241"/>
      <c r="VO102" s="241" t="e">
        <f>IF(#REF!=0,VO101,#REF!)</f>
        <v>#REF!</v>
      </c>
      <c r="VP102" s="241"/>
      <c r="VQ102" s="241"/>
      <c r="VR102" s="241"/>
      <c r="VS102" s="241"/>
      <c r="VT102" s="241"/>
      <c r="VU102" s="241" t="e">
        <f>#REF!</f>
        <v>#REF!</v>
      </c>
      <c r="VV102" s="241"/>
      <c r="VW102" s="241"/>
      <c r="VX102" s="241"/>
      <c r="VY102" s="241"/>
      <c r="VZ102" s="241"/>
      <c r="WA102" s="241"/>
      <c r="WB102" s="242" t="e">
        <f>#REF!</f>
        <v>#REF!</v>
      </c>
      <c r="WC102" s="242"/>
      <c r="WD102" s="242"/>
      <c r="WE102" s="242"/>
      <c r="WF102" s="242"/>
      <c r="WG102" s="242"/>
      <c r="WH102" s="242"/>
      <c r="WI102" s="242"/>
      <c r="WJ102" s="242" t="e">
        <f>#REF!</f>
        <v>#REF!</v>
      </c>
      <c r="WK102" s="242"/>
      <c r="WL102" s="242"/>
      <c r="WM102" s="242"/>
      <c r="WN102" s="242"/>
      <c r="WO102" s="241" t="e">
        <f>#REF!</f>
        <v>#REF!</v>
      </c>
      <c r="WP102" s="241"/>
      <c r="WQ102" s="241"/>
      <c r="WR102" s="241"/>
      <c r="WS102" s="241" t="e">
        <f>#REF!</f>
        <v>#REF!</v>
      </c>
      <c r="WT102" s="241"/>
      <c r="WU102" s="241" t="e">
        <f>#REF!</f>
        <v>#REF!</v>
      </c>
      <c r="WV102" s="241"/>
      <c r="WW102" s="241"/>
      <c r="WX102" s="241" t="e">
        <f>#REF!</f>
        <v>#REF!</v>
      </c>
      <c r="WY102" s="241"/>
      <c r="WZ102" s="241" t="e">
        <f>#REF!</f>
        <v>#REF!</v>
      </c>
      <c r="XA102" s="241"/>
      <c r="XB102" s="241"/>
      <c r="XC102" s="241"/>
      <c r="XF102" s="241" t="e">
        <f>IF(#REF!=0,XF101,#REF!)</f>
        <v>#REF!</v>
      </c>
      <c r="XG102" s="241"/>
      <c r="XH102" s="241" t="e">
        <f>IF(OR(#REF!=0,#REF!="Planejado",#REF!="Realizado"),IF(XH101="Atividade",VLOOKUP(XF102,'04.02_PLANEJAMENTO ATIVIDADES'!$D$9:$E$44,2,0),XH101),#REF!)</f>
        <v>#REF!</v>
      </c>
      <c r="XI102" s="241"/>
      <c r="XJ102" s="241"/>
      <c r="XK102" s="241"/>
      <c r="XL102" s="241"/>
      <c r="XM102" s="241"/>
      <c r="XN102" s="241"/>
      <c r="XO102" s="241"/>
      <c r="XP102" s="241"/>
      <c r="XQ102" s="241" t="e">
        <f>IF(#REF!=0,XQ101,#REF!)</f>
        <v>#REF!</v>
      </c>
      <c r="XR102" s="241"/>
      <c r="XS102" s="241"/>
      <c r="XT102" s="241" t="e">
        <f>IF(#REF!=0,XT101,#REF!)</f>
        <v>#REF!</v>
      </c>
      <c r="XU102" s="241"/>
      <c r="XV102" s="241"/>
      <c r="XW102" s="241"/>
      <c r="XX102" s="241"/>
      <c r="XY102" s="241"/>
      <c r="XZ102" s="241" t="e">
        <f>#REF!</f>
        <v>#REF!</v>
      </c>
      <c r="YA102" s="241"/>
      <c r="YB102" s="241"/>
      <c r="YC102" s="241"/>
      <c r="YD102" s="241"/>
      <c r="YE102" s="241"/>
      <c r="YF102" s="241"/>
      <c r="YG102" s="242" t="e">
        <f>#REF!</f>
        <v>#REF!</v>
      </c>
      <c r="YH102" s="242"/>
      <c r="YI102" s="242"/>
      <c r="YJ102" s="242"/>
      <c r="YK102" s="242"/>
      <c r="YL102" s="242"/>
      <c r="YM102" s="242"/>
      <c r="YN102" s="242"/>
      <c r="YO102" s="242" t="e">
        <f>#REF!</f>
        <v>#REF!</v>
      </c>
      <c r="YP102" s="242"/>
      <c r="YQ102" s="242"/>
      <c r="YR102" s="242"/>
      <c r="YS102" s="242"/>
      <c r="YT102" s="241" t="e">
        <f>#REF!</f>
        <v>#REF!</v>
      </c>
      <c r="YU102" s="241"/>
      <c r="YV102" s="241"/>
      <c r="YW102" s="241"/>
      <c r="YX102" s="241" t="e">
        <f>#REF!</f>
        <v>#REF!</v>
      </c>
      <c r="YY102" s="241"/>
      <c r="YZ102" s="241" t="e">
        <f>#REF!</f>
        <v>#REF!</v>
      </c>
      <c r="ZA102" s="241"/>
      <c r="ZB102" s="241"/>
      <c r="ZC102" s="241" t="e">
        <f>#REF!</f>
        <v>#REF!</v>
      </c>
      <c r="ZD102" s="241"/>
      <c r="ZE102" s="241" t="e">
        <f>#REF!</f>
        <v>#REF!</v>
      </c>
      <c r="ZF102" s="241"/>
      <c r="ZG102" s="241"/>
      <c r="ZH102" s="241"/>
    </row>
    <row r="103" spans="3:684" ht="10.15" hidden="1" customHeight="1" x14ac:dyDescent="0.25">
      <c r="C103" s="241" t="e">
        <f>IF(C22=0,C102,C22)</f>
        <v>#REF!</v>
      </c>
      <c r="D103" s="241"/>
      <c r="E103" s="241" t="e">
        <f>IF(OR(#REF!=0,#REF!="Planejado",#REF!="Realizado"),IF(E102="Atividade",VLOOKUP(C103,'04.02_PLANEJAMENTO ATIVIDADES'!$D$9:$E$44,2,0),E102),#REF!)</f>
        <v>#REF!</v>
      </c>
      <c r="F103" s="241"/>
      <c r="G103" s="241"/>
      <c r="H103" s="241"/>
      <c r="I103" s="241"/>
      <c r="J103" s="241"/>
      <c r="K103" s="241"/>
      <c r="L103" s="241"/>
      <c r="M103" s="241"/>
      <c r="N103" s="241" t="e">
        <f>IF(N22=0,N102,N22)</f>
        <v>#REF!</v>
      </c>
      <c r="O103" s="241"/>
      <c r="P103" s="241"/>
      <c r="Q103" s="241" t="e">
        <f>IF(Q22=0,Q102,Q22)</f>
        <v>#REF!</v>
      </c>
      <c r="R103" s="241"/>
      <c r="S103" s="241"/>
      <c r="T103" s="241"/>
      <c r="U103" s="241"/>
      <c r="V103" s="241"/>
      <c r="W103" s="241">
        <f>W22</f>
        <v>0</v>
      </c>
      <c r="X103" s="241"/>
      <c r="Y103" s="241"/>
      <c r="Z103" s="241"/>
      <c r="AA103" s="241"/>
      <c r="AB103" s="241"/>
      <c r="AC103" s="241"/>
      <c r="AD103" s="242">
        <f>AD22</f>
        <v>0</v>
      </c>
      <c r="AE103" s="242"/>
      <c r="AF103" s="242"/>
      <c r="AG103" s="242"/>
      <c r="AH103" s="242"/>
      <c r="AI103" s="242"/>
      <c r="AJ103" s="242"/>
      <c r="AK103" s="242"/>
      <c r="AL103" s="242">
        <f>AL22</f>
        <v>0</v>
      </c>
      <c r="AM103" s="242"/>
      <c r="AN103" s="242"/>
      <c r="AO103" s="242"/>
      <c r="AP103" s="242"/>
      <c r="AQ103" s="241">
        <f>AQ22</f>
        <v>0</v>
      </c>
      <c r="AR103" s="241"/>
      <c r="AS103" s="241"/>
      <c r="AT103" s="241"/>
      <c r="AU103" s="241">
        <f>AU22</f>
        <v>0</v>
      </c>
      <c r="AV103" s="241"/>
      <c r="AW103" s="241">
        <f>AW22</f>
        <v>0</v>
      </c>
      <c r="AX103" s="241"/>
      <c r="AY103" s="241"/>
      <c r="AZ103" s="241">
        <f>AZ22</f>
        <v>0</v>
      </c>
      <c r="BA103" s="241"/>
      <c r="BB103" s="241">
        <f>BB22</f>
        <v>0</v>
      </c>
      <c r="BC103" s="241"/>
      <c r="BD103" s="241"/>
      <c r="BE103" s="241"/>
      <c r="BH103" s="241" t="e">
        <f>IF(BH22=0,BH102,BH22)</f>
        <v>#REF!</v>
      </c>
      <c r="BI103" s="241"/>
      <c r="BJ103" s="241" t="e">
        <f>IF(OR(#REF!=0,#REF!="Planejado",#REF!="Realizado"),IF(BJ102="Atividade",VLOOKUP(BH103,'04.02_PLANEJAMENTO ATIVIDADES'!$D$9:$E$44,2,0),BJ102),#REF!)</f>
        <v>#REF!</v>
      </c>
      <c r="BK103" s="241"/>
      <c r="BL103" s="241"/>
      <c r="BM103" s="241"/>
      <c r="BN103" s="241"/>
      <c r="BO103" s="241"/>
      <c r="BP103" s="241"/>
      <c r="BQ103" s="241"/>
      <c r="BR103" s="241"/>
      <c r="BS103" s="241" t="e">
        <f>IF(BS22=0,BS102,BS22)</f>
        <v>#REF!</v>
      </c>
      <c r="BT103" s="241"/>
      <c r="BU103" s="241"/>
      <c r="BV103" s="241" t="e">
        <f>IF(BV22=0,BV102,BV22)</f>
        <v>#REF!</v>
      </c>
      <c r="BW103" s="241"/>
      <c r="BX103" s="241"/>
      <c r="BY103" s="241"/>
      <c r="BZ103" s="241"/>
      <c r="CA103" s="241"/>
      <c r="CB103" s="241">
        <f>CB22</f>
        <v>0</v>
      </c>
      <c r="CC103" s="241"/>
      <c r="CD103" s="241"/>
      <c r="CE103" s="241"/>
      <c r="CF103" s="241"/>
      <c r="CG103" s="241"/>
      <c r="CH103" s="241"/>
      <c r="CI103" s="242">
        <f>CI22</f>
        <v>0</v>
      </c>
      <c r="CJ103" s="242"/>
      <c r="CK103" s="242"/>
      <c r="CL103" s="242"/>
      <c r="CM103" s="242"/>
      <c r="CN103" s="242"/>
      <c r="CO103" s="242"/>
      <c r="CP103" s="242"/>
      <c r="CQ103" s="242">
        <f>CQ22</f>
        <v>0</v>
      </c>
      <c r="CR103" s="242"/>
      <c r="CS103" s="242"/>
      <c r="CT103" s="242"/>
      <c r="CU103" s="242"/>
      <c r="CV103" s="241">
        <f>CV22</f>
        <v>0</v>
      </c>
      <c r="CW103" s="241"/>
      <c r="CX103" s="241"/>
      <c r="CY103" s="241"/>
      <c r="CZ103" s="241">
        <f>CZ22</f>
        <v>0</v>
      </c>
      <c r="DA103" s="241"/>
      <c r="DB103" s="241">
        <f>DB22</f>
        <v>0</v>
      </c>
      <c r="DC103" s="241"/>
      <c r="DD103" s="241"/>
      <c r="DE103" s="241">
        <f>DE22</f>
        <v>0</v>
      </c>
      <c r="DF103" s="241"/>
      <c r="DG103" s="241">
        <f>DG22</f>
        <v>0</v>
      </c>
      <c r="DH103" s="241"/>
      <c r="DI103" s="241"/>
      <c r="DJ103" s="241"/>
      <c r="DM103" s="241" t="e">
        <f>IF(DM22=0,DM102,DM22)</f>
        <v>#REF!</v>
      </c>
      <c r="DN103" s="241"/>
      <c r="DO103" s="241" t="e">
        <f>IF(OR(DO22=0,DO22="Planejado",DO22="Realizado"),IF(DO102="Atividade",VLOOKUP(DM103,'04.02_PLANEJAMENTO ATIVIDADES'!$D$9:$E$44,2,0),DO102),DO22)</f>
        <v>#REF!</v>
      </c>
      <c r="DP103" s="241"/>
      <c r="DQ103" s="241"/>
      <c r="DR103" s="241"/>
      <c r="DS103" s="241"/>
      <c r="DT103" s="241"/>
      <c r="DU103" s="241"/>
      <c r="DV103" s="241"/>
      <c r="DW103" s="241"/>
      <c r="DX103" s="241" t="e">
        <f>IF(DX22=0,DX102,DX22)</f>
        <v>#REF!</v>
      </c>
      <c r="DY103" s="241"/>
      <c r="DZ103" s="241"/>
      <c r="EA103" s="241" t="e">
        <f>IF(EA22=0,EA102,EA22)</f>
        <v>#REF!</v>
      </c>
      <c r="EB103" s="241"/>
      <c r="EC103" s="241"/>
      <c r="ED103" s="241"/>
      <c r="EE103" s="241"/>
      <c r="EF103" s="241"/>
      <c r="EG103" s="241">
        <f>EG22</f>
        <v>0</v>
      </c>
      <c r="EH103" s="241"/>
      <c r="EI103" s="241"/>
      <c r="EJ103" s="241"/>
      <c r="EK103" s="241"/>
      <c r="EL103" s="241"/>
      <c r="EM103" s="241"/>
      <c r="EN103" s="242">
        <f>EN22</f>
        <v>0</v>
      </c>
      <c r="EO103" s="242"/>
      <c r="EP103" s="242"/>
      <c r="EQ103" s="242"/>
      <c r="ER103" s="242"/>
      <c r="ES103" s="242"/>
      <c r="ET103" s="242"/>
      <c r="EU103" s="242"/>
      <c r="EV103" s="242">
        <f>EV22</f>
        <v>0</v>
      </c>
      <c r="EW103" s="242"/>
      <c r="EX103" s="242"/>
      <c r="EY103" s="242"/>
      <c r="EZ103" s="242"/>
      <c r="FA103" s="241">
        <f>FA22</f>
        <v>0</v>
      </c>
      <c r="FB103" s="241"/>
      <c r="FC103" s="241"/>
      <c r="FD103" s="241"/>
      <c r="FE103" s="241">
        <f>FE22</f>
        <v>0</v>
      </c>
      <c r="FF103" s="241"/>
      <c r="FG103" s="241">
        <f>FG22</f>
        <v>0</v>
      </c>
      <c r="FH103" s="241"/>
      <c r="FI103" s="241"/>
      <c r="FJ103" s="241">
        <f>FJ22</f>
        <v>0</v>
      </c>
      <c r="FK103" s="241"/>
      <c r="FL103" s="241">
        <f>FL22</f>
        <v>0</v>
      </c>
      <c r="FM103" s="241"/>
      <c r="FN103" s="241"/>
      <c r="FO103" s="241"/>
      <c r="FR103" s="241" t="e">
        <f>IF(FR22=0,FR102,FR22)</f>
        <v>#REF!</v>
      </c>
      <c r="FS103" s="241"/>
      <c r="FT103" s="241" t="e">
        <f>IF(OR(FT22=0,FT22="Planejado",FT22="Realizado"),IF(FT102="Atividade",VLOOKUP(FR103,'04.02_PLANEJAMENTO ATIVIDADES'!$D$9:$E$44,2,0),FT102),FT22)</f>
        <v>#REF!</v>
      </c>
      <c r="FU103" s="241"/>
      <c r="FV103" s="241"/>
      <c r="FW103" s="241"/>
      <c r="FX103" s="241"/>
      <c r="FY103" s="241"/>
      <c r="FZ103" s="241"/>
      <c r="GA103" s="241"/>
      <c r="GB103" s="241"/>
      <c r="GC103" s="241" t="e">
        <f>IF(GC22=0,GC102,GC22)</f>
        <v>#REF!</v>
      </c>
      <c r="GD103" s="241"/>
      <c r="GE103" s="241"/>
      <c r="GF103" s="241" t="e">
        <f>IF(GF22=0,GF102,GF22)</f>
        <v>#REF!</v>
      </c>
      <c r="GG103" s="241"/>
      <c r="GH103" s="241"/>
      <c r="GI103" s="241"/>
      <c r="GJ103" s="241"/>
      <c r="GK103" s="241"/>
      <c r="GL103" s="241">
        <f>GL22</f>
        <v>0</v>
      </c>
      <c r="GM103" s="241"/>
      <c r="GN103" s="241"/>
      <c r="GO103" s="241"/>
      <c r="GP103" s="241"/>
      <c r="GQ103" s="241"/>
      <c r="GR103" s="241"/>
      <c r="GS103" s="242">
        <f>GS22</f>
        <v>0</v>
      </c>
      <c r="GT103" s="242"/>
      <c r="GU103" s="242"/>
      <c r="GV103" s="242"/>
      <c r="GW103" s="242"/>
      <c r="GX103" s="242"/>
      <c r="GY103" s="242"/>
      <c r="GZ103" s="242"/>
      <c r="HA103" s="242">
        <f>HA22</f>
        <v>0</v>
      </c>
      <c r="HB103" s="242"/>
      <c r="HC103" s="242"/>
      <c r="HD103" s="242"/>
      <c r="HE103" s="242"/>
      <c r="HF103" s="241">
        <f>HF22</f>
        <v>0</v>
      </c>
      <c r="HG103" s="241"/>
      <c r="HH103" s="241"/>
      <c r="HI103" s="241"/>
      <c r="HJ103" s="241">
        <f>HJ22</f>
        <v>0</v>
      </c>
      <c r="HK103" s="241"/>
      <c r="HL103" s="241">
        <f>HL22</f>
        <v>0</v>
      </c>
      <c r="HM103" s="241"/>
      <c r="HN103" s="241"/>
      <c r="HO103" s="241">
        <f>HO22</f>
        <v>0</v>
      </c>
      <c r="HP103" s="241"/>
      <c r="HQ103" s="241">
        <f>HQ22</f>
        <v>0</v>
      </c>
      <c r="HR103" s="241"/>
      <c r="HS103" s="241"/>
      <c r="HT103" s="241"/>
      <c r="HW103" s="241" t="e">
        <f>IF(HW22=0,HW102,HW22)</f>
        <v>#REF!</v>
      </c>
      <c r="HX103" s="241"/>
      <c r="HY103" s="241" t="e">
        <f>IF(OR(HY22=0,HY22="Planejado",HY22="Realizado"),IF(HY102="Atividade",VLOOKUP(HW103,'04.02_PLANEJAMENTO ATIVIDADES'!$D$9:$E$44,2,0),HY102),HY22)</f>
        <v>#REF!</v>
      </c>
      <c r="HZ103" s="241"/>
      <c r="IA103" s="241"/>
      <c r="IB103" s="241"/>
      <c r="IC103" s="241"/>
      <c r="ID103" s="241"/>
      <c r="IE103" s="241"/>
      <c r="IF103" s="241"/>
      <c r="IG103" s="241"/>
      <c r="IH103" s="241" t="e">
        <f>IF(IH22=0,IH102,IH22)</f>
        <v>#REF!</v>
      </c>
      <c r="II103" s="241"/>
      <c r="IJ103" s="241"/>
      <c r="IK103" s="241" t="e">
        <f>IF(IK22=0,IK102,IK22)</f>
        <v>#REF!</v>
      </c>
      <c r="IL103" s="241"/>
      <c r="IM103" s="241"/>
      <c r="IN103" s="241"/>
      <c r="IO103" s="241"/>
      <c r="IP103" s="241"/>
      <c r="IQ103" s="241">
        <f>IQ22</f>
        <v>0</v>
      </c>
      <c r="IR103" s="241"/>
      <c r="IS103" s="241"/>
      <c r="IT103" s="241"/>
      <c r="IU103" s="241"/>
      <c r="IV103" s="241"/>
      <c r="IW103" s="241"/>
      <c r="IX103" s="242">
        <f>IX22</f>
        <v>0</v>
      </c>
      <c r="IY103" s="242"/>
      <c r="IZ103" s="242"/>
      <c r="JA103" s="242"/>
      <c r="JB103" s="242"/>
      <c r="JC103" s="242"/>
      <c r="JD103" s="242"/>
      <c r="JE103" s="242"/>
      <c r="JF103" s="242">
        <f>JF22</f>
        <v>0</v>
      </c>
      <c r="JG103" s="242"/>
      <c r="JH103" s="242"/>
      <c r="JI103" s="242"/>
      <c r="JJ103" s="242"/>
      <c r="JK103" s="241">
        <f>JK22</f>
        <v>0</v>
      </c>
      <c r="JL103" s="241"/>
      <c r="JM103" s="241"/>
      <c r="JN103" s="241"/>
      <c r="JO103" s="241">
        <f>JO22</f>
        <v>0</v>
      </c>
      <c r="JP103" s="241"/>
      <c r="JQ103" s="241">
        <f>JQ22</f>
        <v>0</v>
      </c>
      <c r="JR103" s="241"/>
      <c r="JS103" s="241"/>
      <c r="JT103" s="241">
        <f>JT22</f>
        <v>0</v>
      </c>
      <c r="JU103" s="241"/>
      <c r="JV103" s="241">
        <f>JV22</f>
        <v>0</v>
      </c>
      <c r="JW103" s="241"/>
      <c r="JX103" s="241"/>
      <c r="JY103" s="241"/>
      <c r="KB103" s="241" t="e">
        <f>IF(KB22=0,KB102,KB22)</f>
        <v>#REF!</v>
      </c>
      <c r="KC103" s="241"/>
      <c r="KD103" s="241" t="e">
        <f>IF(OR(KD22=0,KD22="Planejado",KD22="Realizado"),IF(KD102="Atividade",VLOOKUP(KB103,'04.02_PLANEJAMENTO ATIVIDADES'!$D$9:$E$44,2,0),KD102),KD22)</f>
        <v>#REF!</v>
      </c>
      <c r="KE103" s="241"/>
      <c r="KF103" s="241"/>
      <c r="KG103" s="241"/>
      <c r="KH103" s="241"/>
      <c r="KI103" s="241"/>
      <c r="KJ103" s="241"/>
      <c r="KK103" s="241"/>
      <c r="KL103" s="241"/>
      <c r="KM103" s="241" t="e">
        <f>IF(KM22=0,KM102,KM22)</f>
        <v>#REF!</v>
      </c>
      <c r="KN103" s="241"/>
      <c r="KO103" s="241"/>
      <c r="KP103" s="241" t="e">
        <f>IF(KP22=0,KP102,KP22)</f>
        <v>#REF!</v>
      </c>
      <c r="KQ103" s="241"/>
      <c r="KR103" s="241"/>
      <c r="KS103" s="241"/>
      <c r="KT103" s="241"/>
      <c r="KU103" s="241"/>
      <c r="KV103" s="241">
        <f>KV22</f>
        <v>0</v>
      </c>
      <c r="KW103" s="241"/>
      <c r="KX103" s="241"/>
      <c r="KY103" s="241"/>
      <c r="KZ103" s="241"/>
      <c r="LA103" s="241"/>
      <c r="LB103" s="241"/>
      <c r="LC103" s="242">
        <f>LC22</f>
        <v>0</v>
      </c>
      <c r="LD103" s="242"/>
      <c r="LE103" s="242"/>
      <c r="LF103" s="242"/>
      <c r="LG103" s="242"/>
      <c r="LH103" s="242"/>
      <c r="LI103" s="242"/>
      <c r="LJ103" s="242"/>
      <c r="LK103" s="242">
        <f>LK22</f>
        <v>0</v>
      </c>
      <c r="LL103" s="242"/>
      <c r="LM103" s="242"/>
      <c r="LN103" s="242"/>
      <c r="LO103" s="242"/>
      <c r="LP103" s="241">
        <f>LP22</f>
        <v>0</v>
      </c>
      <c r="LQ103" s="241"/>
      <c r="LR103" s="241"/>
      <c r="LS103" s="241"/>
      <c r="LT103" s="241">
        <f>LT22</f>
        <v>0</v>
      </c>
      <c r="LU103" s="241"/>
      <c r="LV103" s="241">
        <f>LV22</f>
        <v>0</v>
      </c>
      <c r="LW103" s="241"/>
      <c r="LX103" s="241"/>
      <c r="LY103" s="241">
        <f>LY22</f>
        <v>0</v>
      </c>
      <c r="LZ103" s="241"/>
      <c r="MA103" s="241">
        <f>MA22</f>
        <v>0</v>
      </c>
      <c r="MB103" s="241"/>
      <c r="MC103" s="241"/>
      <c r="MD103" s="241"/>
      <c r="MG103" s="241" t="e">
        <f>IF(MG22=0,MG102,MG22)</f>
        <v>#REF!</v>
      </c>
      <c r="MH103" s="241"/>
      <c r="MI103" s="241" t="e">
        <f>IF(OR(MI22=0,MI22="Planejado",MI22="Realizado"),IF(MI102="Atividade",VLOOKUP(MG103,'04.02_PLANEJAMENTO ATIVIDADES'!$D$9:$E$44,2,0),MI102),MI22)</f>
        <v>#REF!</v>
      </c>
      <c r="MJ103" s="241"/>
      <c r="MK103" s="241"/>
      <c r="ML103" s="241"/>
      <c r="MM103" s="241"/>
      <c r="MN103" s="241"/>
      <c r="MO103" s="241"/>
      <c r="MP103" s="241"/>
      <c r="MQ103" s="241"/>
      <c r="MR103" s="241" t="e">
        <f>IF(MR22=0,MR102,MR22)</f>
        <v>#REF!</v>
      </c>
      <c r="MS103" s="241"/>
      <c r="MT103" s="241"/>
      <c r="MU103" s="241" t="e">
        <f>IF(MU22=0,MU102,MU22)</f>
        <v>#REF!</v>
      </c>
      <c r="MV103" s="241"/>
      <c r="MW103" s="241"/>
      <c r="MX103" s="241"/>
      <c r="MY103" s="241"/>
      <c r="MZ103" s="241"/>
      <c r="NA103" s="241">
        <f>NA22</f>
        <v>0</v>
      </c>
      <c r="NB103" s="241"/>
      <c r="NC103" s="241"/>
      <c r="ND103" s="241"/>
      <c r="NE103" s="241"/>
      <c r="NF103" s="241"/>
      <c r="NG103" s="241"/>
      <c r="NH103" s="242">
        <f>NH22</f>
        <v>0</v>
      </c>
      <c r="NI103" s="242"/>
      <c r="NJ103" s="242"/>
      <c r="NK103" s="242"/>
      <c r="NL103" s="242"/>
      <c r="NM103" s="242"/>
      <c r="NN103" s="242"/>
      <c r="NO103" s="242"/>
      <c r="NP103" s="242">
        <f>NP22</f>
        <v>0</v>
      </c>
      <c r="NQ103" s="242"/>
      <c r="NR103" s="242"/>
      <c r="NS103" s="242"/>
      <c r="NT103" s="242"/>
      <c r="NU103" s="241">
        <f>NU22</f>
        <v>0</v>
      </c>
      <c r="NV103" s="241"/>
      <c r="NW103" s="241"/>
      <c r="NX103" s="241"/>
      <c r="NY103" s="241">
        <f>NY22</f>
        <v>0</v>
      </c>
      <c r="NZ103" s="241"/>
      <c r="OA103" s="241">
        <f>OA22</f>
        <v>0</v>
      </c>
      <c r="OB103" s="241"/>
      <c r="OC103" s="241"/>
      <c r="OD103" s="241">
        <f>OD22</f>
        <v>0</v>
      </c>
      <c r="OE103" s="241"/>
      <c r="OF103" s="241">
        <f>OF22</f>
        <v>0</v>
      </c>
      <c r="OG103" s="241"/>
      <c r="OH103" s="241"/>
      <c r="OI103" s="241"/>
      <c r="OL103" s="241" t="e">
        <f>IF(OL22=0,OL102,OL22)</f>
        <v>#REF!</v>
      </c>
      <c r="OM103" s="241"/>
      <c r="ON103" s="241" t="e">
        <f>IF(OR(ON22=0,ON22="Planejado",ON22="Realizado"),IF(ON102="Atividade",VLOOKUP(OL103,'04.02_PLANEJAMENTO ATIVIDADES'!$D$9:$E$44,2,0),ON102),ON22)</f>
        <v>#REF!</v>
      </c>
      <c r="OO103" s="241"/>
      <c r="OP103" s="241"/>
      <c r="OQ103" s="241"/>
      <c r="OR103" s="241"/>
      <c r="OS103" s="241"/>
      <c r="OT103" s="241"/>
      <c r="OU103" s="241"/>
      <c r="OV103" s="241"/>
      <c r="OW103" s="241" t="e">
        <f>IF(OW22=0,OW102,OW22)</f>
        <v>#REF!</v>
      </c>
      <c r="OX103" s="241"/>
      <c r="OY103" s="241"/>
      <c r="OZ103" s="241" t="e">
        <f>IF(OZ22=0,OZ102,OZ22)</f>
        <v>#REF!</v>
      </c>
      <c r="PA103" s="241"/>
      <c r="PB103" s="241"/>
      <c r="PC103" s="241"/>
      <c r="PD103" s="241"/>
      <c r="PE103" s="241"/>
      <c r="PF103" s="241">
        <f>PF22</f>
        <v>0</v>
      </c>
      <c r="PG103" s="241"/>
      <c r="PH103" s="241"/>
      <c r="PI103" s="241"/>
      <c r="PJ103" s="241"/>
      <c r="PK103" s="241"/>
      <c r="PL103" s="241"/>
      <c r="PM103" s="242">
        <f>PM22</f>
        <v>0</v>
      </c>
      <c r="PN103" s="242"/>
      <c r="PO103" s="242"/>
      <c r="PP103" s="242"/>
      <c r="PQ103" s="242"/>
      <c r="PR103" s="242"/>
      <c r="PS103" s="242"/>
      <c r="PT103" s="242"/>
      <c r="PU103" s="242">
        <f>PU22</f>
        <v>0</v>
      </c>
      <c r="PV103" s="242"/>
      <c r="PW103" s="242"/>
      <c r="PX103" s="242"/>
      <c r="PY103" s="242"/>
      <c r="PZ103" s="241">
        <f>PZ22</f>
        <v>0</v>
      </c>
      <c r="QA103" s="241"/>
      <c r="QB103" s="241"/>
      <c r="QC103" s="241"/>
      <c r="QD103" s="241">
        <f>QD22</f>
        <v>0</v>
      </c>
      <c r="QE103" s="241"/>
      <c r="QF103" s="241">
        <f>QF22</f>
        <v>0</v>
      </c>
      <c r="QG103" s="241"/>
      <c r="QH103" s="241"/>
      <c r="QI103" s="241">
        <f>QI22</f>
        <v>0</v>
      </c>
      <c r="QJ103" s="241"/>
      <c r="QK103" s="241">
        <f>QK22</f>
        <v>0</v>
      </c>
      <c r="QL103" s="241"/>
      <c r="QM103" s="241"/>
      <c r="QN103" s="241"/>
      <c r="QQ103" s="241" t="e">
        <f>IF(QQ22=0,QQ102,QQ22)</f>
        <v>#REF!</v>
      </c>
      <c r="QR103" s="241"/>
      <c r="QS103" s="241" t="e">
        <f>IF(OR(QS22=0,QS22="Planejado",QS22="Realizado"),IF(QS102="Atividade",VLOOKUP(QQ103,'04.02_PLANEJAMENTO ATIVIDADES'!$D$9:$E$44,2,0),QS102),QS22)</f>
        <v>#REF!</v>
      </c>
      <c r="QT103" s="241"/>
      <c r="QU103" s="241"/>
      <c r="QV103" s="241"/>
      <c r="QW103" s="241"/>
      <c r="QX103" s="241"/>
      <c r="QY103" s="241"/>
      <c r="QZ103" s="241"/>
      <c r="RA103" s="241"/>
      <c r="RB103" s="241" t="e">
        <f>IF(RB22=0,RB102,RB22)</f>
        <v>#REF!</v>
      </c>
      <c r="RC103" s="241"/>
      <c r="RD103" s="241"/>
      <c r="RE103" s="241" t="e">
        <f>IF(RE22=0,RE102,RE22)</f>
        <v>#REF!</v>
      </c>
      <c r="RF103" s="241"/>
      <c r="RG103" s="241"/>
      <c r="RH103" s="241"/>
      <c r="RI103" s="241"/>
      <c r="RJ103" s="241"/>
      <c r="RK103" s="241">
        <f>RK22</f>
        <v>0</v>
      </c>
      <c r="RL103" s="241"/>
      <c r="RM103" s="241"/>
      <c r="RN103" s="241"/>
      <c r="RO103" s="241"/>
      <c r="RP103" s="241"/>
      <c r="RQ103" s="241"/>
      <c r="RR103" s="242">
        <f>RR22</f>
        <v>0</v>
      </c>
      <c r="RS103" s="242"/>
      <c r="RT103" s="242"/>
      <c r="RU103" s="242"/>
      <c r="RV103" s="242"/>
      <c r="RW103" s="242"/>
      <c r="RX103" s="242"/>
      <c r="RY103" s="242"/>
      <c r="RZ103" s="242">
        <f>RZ22</f>
        <v>0</v>
      </c>
      <c r="SA103" s="242"/>
      <c r="SB103" s="242"/>
      <c r="SC103" s="242"/>
      <c r="SD103" s="242"/>
      <c r="SE103" s="241">
        <f>SE22</f>
        <v>0</v>
      </c>
      <c r="SF103" s="241"/>
      <c r="SG103" s="241"/>
      <c r="SH103" s="241"/>
      <c r="SI103" s="241">
        <f>SI22</f>
        <v>0</v>
      </c>
      <c r="SJ103" s="241"/>
      <c r="SK103" s="241">
        <f>SK22</f>
        <v>0</v>
      </c>
      <c r="SL103" s="241"/>
      <c r="SM103" s="241"/>
      <c r="SN103" s="241">
        <f>SN22</f>
        <v>0</v>
      </c>
      <c r="SO103" s="241"/>
      <c r="SP103" s="241">
        <f>SP22</f>
        <v>0</v>
      </c>
      <c r="SQ103" s="241"/>
      <c r="SR103" s="241"/>
      <c r="SS103" s="241"/>
      <c r="SV103" s="241" t="e">
        <f>IF(SV22=0,SV102,SV22)</f>
        <v>#REF!</v>
      </c>
      <c r="SW103" s="241"/>
      <c r="SX103" s="241" t="e">
        <f>IF(OR(SX22=0,SX22="Planejado",SX22="Realizado"),IF(SX102="Atividade",VLOOKUP(SV103,'04.02_PLANEJAMENTO ATIVIDADES'!$D$9:$E$44,2,0),SX102),SX22)</f>
        <v>#REF!</v>
      </c>
      <c r="SY103" s="241"/>
      <c r="SZ103" s="241"/>
      <c r="TA103" s="241"/>
      <c r="TB103" s="241"/>
      <c r="TC103" s="241"/>
      <c r="TD103" s="241"/>
      <c r="TE103" s="241"/>
      <c r="TF103" s="241"/>
      <c r="TG103" s="241" t="e">
        <f>IF(TG22=0,TG102,TG22)</f>
        <v>#REF!</v>
      </c>
      <c r="TH103" s="241"/>
      <c r="TI103" s="241"/>
      <c r="TJ103" s="241" t="e">
        <f>IF(TJ22=0,TJ102,TJ22)</f>
        <v>#REF!</v>
      </c>
      <c r="TK103" s="241"/>
      <c r="TL103" s="241"/>
      <c r="TM103" s="241"/>
      <c r="TN103" s="241"/>
      <c r="TO103" s="241"/>
      <c r="TP103" s="241">
        <f>TP22</f>
        <v>0</v>
      </c>
      <c r="TQ103" s="241"/>
      <c r="TR103" s="241"/>
      <c r="TS103" s="241"/>
      <c r="TT103" s="241"/>
      <c r="TU103" s="241"/>
      <c r="TV103" s="241"/>
      <c r="TW103" s="242">
        <f>TW22</f>
        <v>0</v>
      </c>
      <c r="TX103" s="242"/>
      <c r="TY103" s="242"/>
      <c r="TZ103" s="242"/>
      <c r="UA103" s="242"/>
      <c r="UB103" s="242"/>
      <c r="UC103" s="242"/>
      <c r="UD103" s="242"/>
      <c r="UE103" s="242">
        <f>UE22</f>
        <v>0</v>
      </c>
      <c r="UF103" s="242"/>
      <c r="UG103" s="242"/>
      <c r="UH103" s="242"/>
      <c r="UI103" s="242"/>
      <c r="UJ103" s="241">
        <f>UJ22</f>
        <v>0</v>
      </c>
      <c r="UK103" s="241"/>
      <c r="UL103" s="241"/>
      <c r="UM103" s="241"/>
      <c r="UN103" s="241">
        <f>UN22</f>
        <v>0</v>
      </c>
      <c r="UO103" s="241"/>
      <c r="UP103" s="241">
        <f>UP22</f>
        <v>0</v>
      </c>
      <c r="UQ103" s="241"/>
      <c r="UR103" s="241"/>
      <c r="US103" s="241">
        <f>US22</f>
        <v>0</v>
      </c>
      <c r="UT103" s="241"/>
      <c r="UU103" s="241">
        <f>UU22</f>
        <v>0</v>
      </c>
      <c r="UV103" s="241"/>
      <c r="UW103" s="241"/>
      <c r="UX103" s="241"/>
      <c r="VA103" s="241" t="e">
        <f>IF(VA22=0,VA102,VA22)</f>
        <v>#REF!</v>
      </c>
      <c r="VB103" s="241"/>
      <c r="VC103" s="241" t="e">
        <f>IF(OR(VC22=0,VC22="Planejado",VC22="Realizado"),IF(VC102="Atividade",VLOOKUP(VA103,'04.02_PLANEJAMENTO ATIVIDADES'!$D$9:$E$44,2,0),VC102),VC22)</f>
        <v>#REF!</v>
      </c>
      <c r="VD103" s="241"/>
      <c r="VE103" s="241"/>
      <c r="VF103" s="241"/>
      <c r="VG103" s="241"/>
      <c r="VH103" s="241"/>
      <c r="VI103" s="241"/>
      <c r="VJ103" s="241"/>
      <c r="VK103" s="241"/>
      <c r="VL103" s="241" t="e">
        <f>IF(VL22=0,VL102,VL22)</f>
        <v>#REF!</v>
      </c>
      <c r="VM103" s="241"/>
      <c r="VN103" s="241"/>
      <c r="VO103" s="241" t="e">
        <f>IF(VO22=0,VO102,VO22)</f>
        <v>#REF!</v>
      </c>
      <c r="VP103" s="241"/>
      <c r="VQ103" s="241"/>
      <c r="VR103" s="241"/>
      <c r="VS103" s="241"/>
      <c r="VT103" s="241"/>
      <c r="VU103" s="241">
        <f>VU22</f>
        <v>0</v>
      </c>
      <c r="VV103" s="241"/>
      <c r="VW103" s="241"/>
      <c r="VX103" s="241"/>
      <c r="VY103" s="241"/>
      <c r="VZ103" s="241"/>
      <c r="WA103" s="241"/>
      <c r="WB103" s="242">
        <f>WB22</f>
        <v>0</v>
      </c>
      <c r="WC103" s="242"/>
      <c r="WD103" s="242"/>
      <c r="WE103" s="242"/>
      <c r="WF103" s="242"/>
      <c r="WG103" s="242"/>
      <c r="WH103" s="242"/>
      <c r="WI103" s="242"/>
      <c r="WJ103" s="242">
        <f>WJ22</f>
        <v>0</v>
      </c>
      <c r="WK103" s="242"/>
      <c r="WL103" s="242"/>
      <c r="WM103" s="242"/>
      <c r="WN103" s="242"/>
      <c r="WO103" s="241">
        <f>WO22</f>
        <v>0</v>
      </c>
      <c r="WP103" s="241"/>
      <c r="WQ103" s="241"/>
      <c r="WR103" s="241"/>
      <c r="WS103" s="241">
        <f>WS22</f>
        <v>0</v>
      </c>
      <c r="WT103" s="241"/>
      <c r="WU103" s="241">
        <f>WU22</f>
        <v>0</v>
      </c>
      <c r="WV103" s="241"/>
      <c r="WW103" s="241"/>
      <c r="WX103" s="241">
        <f>WX22</f>
        <v>0</v>
      </c>
      <c r="WY103" s="241"/>
      <c r="WZ103" s="241">
        <f>WZ22</f>
        <v>0</v>
      </c>
      <c r="XA103" s="241"/>
      <c r="XB103" s="241"/>
      <c r="XC103" s="241"/>
      <c r="XF103" s="241" t="e">
        <f>IF(XF22=0,XF102,XF22)</f>
        <v>#REF!</v>
      </c>
      <c r="XG103" s="241"/>
      <c r="XH103" s="241" t="e">
        <f>IF(OR(XH22=0,XH22="Planejado",XH22="Realizado"),IF(XH102="Atividade",VLOOKUP(XF103,'04.02_PLANEJAMENTO ATIVIDADES'!$D$9:$E$44,2,0),XH102),XH22)</f>
        <v>#REF!</v>
      </c>
      <c r="XI103" s="241"/>
      <c r="XJ103" s="241"/>
      <c r="XK103" s="241"/>
      <c r="XL103" s="241"/>
      <c r="XM103" s="241"/>
      <c r="XN103" s="241"/>
      <c r="XO103" s="241"/>
      <c r="XP103" s="241"/>
      <c r="XQ103" s="241" t="e">
        <f>IF(XQ22=0,XQ102,XQ22)</f>
        <v>#REF!</v>
      </c>
      <c r="XR103" s="241"/>
      <c r="XS103" s="241"/>
      <c r="XT103" s="241" t="e">
        <f>IF(XT22=0,XT102,XT22)</f>
        <v>#REF!</v>
      </c>
      <c r="XU103" s="241"/>
      <c r="XV103" s="241"/>
      <c r="XW103" s="241"/>
      <c r="XX103" s="241"/>
      <c r="XY103" s="241"/>
      <c r="XZ103" s="241">
        <f>XZ22</f>
        <v>0</v>
      </c>
      <c r="YA103" s="241"/>
      <c r="YB103" s="241"/>
      <c r="YC103" s="241"/>
      <c r="YD103" s="241"/>
      <c r="YE103" s="241"/>
      <c r="YF103" s="241"/>
      <c r="YG103" s="242">
        <f>YG22</f>
        <v>0</v>
      </c>
      <c r="YH103" s="242"/>
      <c r="YI103" s="242"/>
      <c r="YJ103" s="242"/>
      <c r="YK103" s="242"/>
      <c r="YL103" s="242"/>
      <c r="YM103" s="242"/>
      <c r="YN103" s="242"/>
      <c r="YO103" s="242">
        <f>YO22</f>
        <v>0</v>
      </c>
      <c r="YP103" s="242"/>
      <c r="YQ103" s="242"/>
      <c r="YR103" s="242"/>
      <c r="YS103" s="242"/>
      <c r="YT103" s="241">
        <f>YT22</f>
        <v>0</v>
      </c>
      <c r="YU103" s="241"/>
      <c r="YV103" s="241"/>
      <c r="YW103" s="241"/>
      <c r="YX103" s="241">
        <f>YX22</f>
        <v>0</v>
      </c>
      <c r="YY103" s="241"/>
      <c r="YZ103" s="241">
        <f>YZ22</f>
        <v>0</v>
      </c>
      <c r="ZA103" s="241"/>
      <c r="ZB103" s="241"/>
      <c r="ZC103" s="241">
        <f>ZC22</f>
        <v>0</v>
      </c>
      <c r="ZD103" s="241"/>
      <c r="ZE103" s="241">
        <f>ZE22</f>
        <v>0</v>
      </c>
      <c r="ZF103" s="241"/>
      <c r="ZG103" s="241"/>
      <c r="ZH103" s="241"/>
    </row>
    <row r="104" spans="3:684" ht="10.15" hidden="1" customHeight="1" x14ac:dyDescent="0.25">
      <c r="C104" s="241" t="e">
        <f>IF(C23=0,C103,C23)</f>
        <v>#REF!</v>
      </c>
      <c r="D104" s="241"/>
      <c r="E104" s="241" t="e">
        <f>IF(OR(#REF!=0,#REF!="Planejado",#REF!="Realizado"),IF(E103="Atividade",VLOOKUP(C104,'04.02_PLANEJAMENTO ATIVIDADES'!$D$9:$E$44,2,0),E103),#REF!)</f>
        <v>#REF!</v>
      </c>
      <c r="F104" s="241"/>
      <c r="G104" s="241"/>
      <c r="H104" s="241"/>
      <c r="I104" s="241"/>
      <c r="J104" s="241"/>
      <c r="K104" s="241"/>
      <c r="L104" s="241"/>
      <c r="M104" s="241"/>
      <c r="N104" s="241" t="e">
        <f>IF(N23=0,N103,N23)</f>
        <v>#REF!</v>
      </c>
      <c r="O104" s="241"/>
      <c r="P104" s="241"/>
      <c r="Q104" s="241" t="e">
        <f>IF(Q23=0,Q103,Q23)</f>
        <v>#REF!</v>
      </c>
      <c r="R104" s="241"/>
      <c r="S104" s="241"/>
      <c r="T104" s="241"/>
      <c r="U104" s="241"/>
      <c r="V104" s="241"/>
      <c r="W104" s="241">
        <f>W23</f>
        <v>0</v>
      </c>
      <c r="X104" s="241"/>
      <c r="Y104" s="241"/>
      <c r="Z104" s="241"/>
      <c r="AA104" s="241"/>
      <c r="AB104" s="241"/>
      <c r="AC104" s="241"/>
      <c r="AD104" s="242">
        <f>AD23</f>
        <v>0</v>
      </c>
      <c r="AE104" s="242"/>
      <c r="AF104" s="242"/>
      <c r="AG104" s="242"/>
      <c r="AH104" s="242"/>
      <c r="AI104" s="242"/>
      <c r="AJ104" s="242"/>
      <c r="AK104" s="242"/>
      <c r="AL104" s="242">
        <f>AL23</f>
        <v>0</v>
      </c>
      <c r="AM104" s="242"/>
      <c r="AN104" s="242"/>
      <c r="AO104" s="242"/>
      <c r="AP104" s="242"/>
      <c r="AQ104" s="241">
        <f>AQ23</f>
        <v>0</v>
      </c>
      <c r="AR104" s="241"/>
      <c r="AS104" s="241"/>
      <c r="AT104" s="241"/>
      <c r="AU104" s="241">
        <f>AU23</f>
        <v>0</v>
      </c>
      <c r="AV104" s="241"/>
      <c r="AW104" s="241">
        <f>AW23</f>
        <v>0</v>
      </c>
      <c r="AX104" s="241"/>
      <c r="AY104" s="241"/>
      <c r="AZ104" s="241">
        <f>AZ23</f>
        <v>0</v>
      </c>
      <c r="BA104" s="241"/>
      <c r="BB104" s="241">
        <f>BB23</f>
        <v>0</v>
      </c>
      <c r="BC104" s="241"/>
      <c r="BD104" s="241"/>
      <c r="BE104" s="241"/>
      <c r="BH104" s="241" t="e">
        <f>IF(BH23=0,BH103,BH23)</f>
        <v>#REF!</v>
      </c>
      <c r="BI104" s="241"/>
      <c r="BJ104" s="241" t="e">
        <f>IF(OR(#REF!=0,#REF!="Planejado",#REF!="Realizado"),IF(BJ103="Atividade",VLOOKUP(BH104,'04.02_PLANEJAMENTO ATIVIDADES'!$D$9:$E$44,2,0),BJ103),#REF!)</f>
        <v>#REF!</v>
      </c>
      <c r="BK104" s="241"/>
      <c r="BL104" s="241"/>
      <c r="BM104" s="241"/>
      <c r="BN104" s="241"/>
      <c r="BO104" s="241"/>
      <c r="BP104" s="241"/>
      <c r="BQ104" s="241"/>
      <c r="BR104" s="241"/>
      <c r="BS104" s="241" t="e">
        <f>IF(BS23=0,BS103,BS23)</f>
        <v>#REF!</v>
      </c>
      <c r="BT104" s="241"/>
      <c r="BU104" s="241"/>
      <c r="BV104" s="241" t="e">
        <f>IF(BV23=0,BV103,BV23)</f>
        <v>#REF!</v>
      </c>
      <c r="BW104" s="241"/>
      <c r="BX104" s="241"/>
      <c r="BY104" s="241"/>
      <c r="BZ104" s="241"/>
      <c r="CA104" s="241"/>
      <c r="CB104" s="241">
        <f>CB23</f>
        <v>0</v>
      </c>
      <c r="CC104" s="241"/>
      <c r="CD104" s="241"/>
      <c r="CE104" s="241"/>
      <c r="CF104" s="241"/>
      <c r="CG104" s="241"/>
      <c r="CH104" s="241"/>
      <c r="CI104" s="242">
        <f>CI23</f>
        <v>0</v>
      </c>
      <c r="CJ104" s="242"/>
      <c r="CK104" s="242"/>
      <c r="CL104" s="242"/>
      <c r="CM104" s="242"/>
      <c r="CN104" s="242"/>
      <c r="CO104" s="242"/>
      <c r="CP104" s="242"/>
      <c r="CQ104" s="242">
        <f>CQ23</f>
        <v>0</v>
      </c>
      <c r="CR104" s="242"/>
      <c r="CS104" s="242"/>
      <c r="CT104" s="242"/>
      <c r="CU104" s="242"/>
      <c r="CV104" s="241">
        <f>CV23</f>
        <v>0</v>
      </c>
      <c r="CW104" s="241"/>
      <c r="CX104" s="241"/>
      <c r="CY104" s="241"/>
      <c r="CZ104" s="241">
        <f>CZ23</f>
        <v>0</v>
      </c>
      <c r="DA104" s="241"/>
      <c r="DB104" s="241">
        <f>DB23</f>
        <v>0</v>
      </c>
      <c r="DC104" s="241"/>
      <c r="DD104" s="241"/>
      <c r="DE104" s="241">
        <f>DE23</f>
        <v>0</v>
      </c>
      <c r="DF104" s="241"/>
      <c r="DG104" s="241">
        <f>DG23</f>
        <v>0</v>
      </c>
      <c r="DH104" s="241"/>
      <c r="DI104" s="241"/>
      <c r="DJ104" s="241"/>
      <c r="DM104" s="241" t="e">
        <f>IF(DM23=0,DM103,DM23)</f>
        <v>#REF!</v>
      </c>
      <c r="DN104" s="241"/>
      <c r="DO104" s="241" t="e">
        <f>IF(OR(DO23=0,DO23="Planejado",DO23="Realizado"),IF(DO103="Atividade",VLOOKUP(DM104,'04.02_PLANEJAMENTO ATIVIDADES'!$D$9:$E$44,2,0),DO103),DO23)</f>
        <v>#REF!</v>
      </c>
      <c r="DP104" s="241"/>
      <c r="DQ104" s="241"/>
      <c r="DR104" s="241"/>
      <c r="DS104" s="241"/>
      <c r="DT104" s="241"/>
      <c r="DU104" s="241"/>
      <c r="DV104" s="241"/>
      <c r="DW104" s="241"/>
      <c r="DX104" s="241" t="e">
        <f>IF(DX23=0,DX103,DX23)</f>
        <v>#REF!</v>
      </c>
      <c r="DY104" s="241"/>
      <c r="DZ104" s="241"/>
      <c r="EA104" s="241" t="e">
        <f>IF(EA23=0,EA103,EA23)</f>
        <v>#REF!</v>
      </c>
      <c r="EB104" s="241"/>
      <c r="EC104" s="241"/>
      <c r="ED104" s="241"/>
      <c r="EE104" s="241"/>
      <c r="EF104" s="241"/>
      <c r="EG104" s="241">
        <f>EG23</f>
        <v>0</v>
      </c>
      <c r="EH104" s="241"/>
      <c r="EI104" s="241"/>
      <c r="EJ104" s="241"/>
      <c r="EK104" s="241"/>
      <c r="EL104" s="241"/>
      <c r="EM104" s="241"/>
      <c r="EN104" s="242">
        <f>EN23</f>
        <v>0</v>
      </c>
      <c r="EO104" s="242"/>
      <c r="EP104" s="242"/>
      <c r="EQ104" s="242"/>
      <c r="ER104" s="242"/>
      <c r="ES104" s="242"/>
      <c r="ET104" s="242"/>
      <c r="EU104" s="242"/>
      <c r="EV104" s="242">
        <f>EV23</f>
        <v>0</v>
      </c>
      <c r="EW104" s="242"/>
      <c r="EX104" s="242"/>
      <c r="EY104" s="242"/>
      <c r="EZ104" s="242"/>
      <c r="FA104" s="241">
        <f>FA23</f>
        <v>0</v>
      </c>
      <c r="FB104" s="241"/>
      <c r="FC104" s="241"/>
      <c r="FD104" s="241"/>
      <c r="FE104" s="241">
        <f>FE23</f>
        <v>0</v>
      </c>
      <c r="FF104" s="241"/>
      <c r="FG104" s="241">
        <f>FG23</f>
        <v>0</v>
      </c>
      <c r="FH104" s="241"/>
      <c r="FI104" s="241"/>
      <c r="FJ104" s="241">
        <f>FJ23</f>
        <v>0</v>
      </c>
      <c r="FK104" s="241"/>
      <c r="FL104" s="241">
        <f>FL23</f>
        <v>0</v>
      </c>
      <c r="FM104" s="241"/>
      <c r="FN104" s="241"/>
      <c r="FO104" s="241"/>
      <c r="FR104" s="241" t="e">
        <f>IF(FR23=0,FR103,FR23)</f>
        <v>#REF!</v>
      </c>
      <c r="FS104" s="241"/>
      <c r="FT104" s="241" t="e">
        <f>IF(OR(FT23=0,FT23="Planejado",FT23="Realizado"),IF(FT103="Atividade",VLOOKUP(FR104,'04.02_PLANEJAMENTO ATIVIDADES'!$D$9:$E$44,2,0),FT103),FT23)</f>
        <v>#REF!</v>
      </c>
      <c r="FU104" s="241"/>
      <c r="FV104" s="241"/>
      <c r="FW104" s="241"/>
      <c r="FX104" s="241"/>
      <c r="FY104" s="241"/>
      <c r="FZ104" s="241"/>
      <c r="GA104" s="241"/>
      <c r="GB104" s="241"/>
      <c r="GC104" s="241" t="e">
        <f>IF(GC23=0,GC103,GC23)</f>
        <v>#REF!</v>
      </c>
      <c r="GD104" s="241"/>
      <c r="GE104" s="241"/>
      <c r="GF104" s="241" t="e">
        <f>IF(GF23=0,GF103,GF23)</f>
        <v>#REF!</v>
      </c>
      <c r="GG104" s="241"/>
      <c r="GH104" s="241"/>
      <c r="GI104" s="241"/>
      <c r="GJ104" s="241"/>
      <c r="GK104" s="241"/>
      <c r="GL104" s="241">
        <f>GL23</f>
        <v>0</v>
      </c>
      <c r="GM104" s="241"/>
      <c r="GN104" s="241"/>
      <c r="GO104" s="241"/>
      <c r="GP104" s="241"/>
      <c r="GQ104" s="241"/>
      <c r="GR104" s="241"/>
      <c r="GS104" s="242">
        <f>GS23</f>
        <v>0</v>
      </c>
      <c r="GT104" s="242"/>
      <c r="GU104" s="242"/>
      <c r="GV104" s="242"/>
      <c r="GW104" s="242"/>
      <c r="GX104" s="242"/>
      <c r="GY104" s="242"/>
      <c r="GZ104" s="242"/>
      <c r="HA104" s="242">
        <f>HA23</f>
        <v>0</v>
      </c>
      <c r="HB104" s="242"/>
      <c r="HC104" s="242"/>
      <c r="HD104" s="242"/>
      <c r="HE104" s="242"/>
      <c r="HF104" s="241">
        <f>HF23</f>
        <v>0</v>
      </c>
      <c r="HG104" s="241"/>
      <c r="HH104" s="241"/>
      <c r="HI104" s="241"/>
      <c r="HJ104" s="241">
        <f>HJ23</f>
        <v>0</v>
      </c>
      <c r="HK104" s="241"/>
      <c r="HL104" s="241">
        <f>HL23</f>
        <v>0</v>
      </c>
      <c r="HM104" s="241"/>
      <c r="HN104" s="241"/>
      <c r="HO104" s="241">
        <f>HO23</f>
        <v>0</v>
      </c>
      <c r="HP104" s="241"/>
      <c r="HQ104" s="241">
        <f>HQ23</f>
        <v>0</v>
      </c>
      <c r="HR104" s="241"/>
      <c r="HS104" s="241"/>
      <c r="HT104" s="241"/>
      <c r="HW104" s="241" t="e">
        <f>IF(HW23=0,HW103,HW23)</f>
        <v>#REF!</v>
      </c>
      <c r="HX104" s="241"/>
      <c r="HY104" s="241" t="e">
        <f>IF(OR(HY23=0,HY23="Planejado",HY23="Realizado"),IF(HY103="Atividade",VLOOKUP(HW104,'04.02_PLANEJAMENTO ATIVIDADES'!$D$9:$E$44,2,0),HY103),HY23)</f>
        <v>#REF!</v>
      </c>
      <c r="HZ104" s="241"/>
      <c r="IA104" s="241"/>
      <c r="IB104" s="241"/>
      <c r="IC104" s="241"/>
      <c r="ID104" s="241"/>
      <c r="IE104" s="241"/>
      <c r="IF104" s="241"/>
      <c r="IG104" s="241"/>
      <c r="IH104" s="241" t="e">
        <f>IF(IH23=0,IH103,IH23)</f>
        <v>#REF!</v>
      </c>
      <c r="II104" s="241"/>
      <c r="IJ104" s="241"/>
      <c r="IK104" s="241" t="e">
        <f>IF(IK23=0,IK103,IK23)</f>
        <v>#REF!</v>
      </c>
      <c r="IL104" s="241"/>
      <c r="IM104" s="241"/>
      <c r="IN104" s="241"/>
      <c r="IO104" s="241"/>
      <c r="IP104" s="241"/>
      <c r="IQ104" s="241">
        <f>IQ23</f>
        <v>0</v>
      </c>
      <c r="IR104" s="241"/>
      <c r="IS104" s="241"/>
      <c r="IT104" s="241"/>
      <c r="IU104" s="241"/>
      <c r="IV104" s="241"/>
      <c r="IW104" s="241"/>
      <c r="IX104" s="242">
        <f>IX23</f>
        <v>0</v>
      </c>
      <c r="IY104" s="242"/>
      <c r="IZ104" s="242"/>
      <c r="JA104" s="242"/>
      <c r="JB104" s="242"/>
      <c r="JC104" s="242"/>
      <c r="JD104" s="242"/>
      <c r="JE104" s="242"/>
      <c r="JF104" s="242">
        <f>JF23</f>
        <v>0</v>
      </c>
      <c r="JG104" s="242"/>
      <c r="JH104" s="242"/>
      <c r="JI104" s="242"/>
      <c r="JJ104" s="242"/>
      <c r="JK104" s="241">
        <f>JK23</f>
        <v>0</v>
      </c>
      <c r="JL104" s="241"/>
      <c r="JM104" s="241"/>
      <c r="JN104" s="241"/>
      <c r="JO104" s="241">
        <f>JO23</f>
        <v>0</v>
      </c>
      <c r="JP104" s="241"/>
      <c r="JQ104" s="241">
        <f>JQ23</f>
        <v>0</v>
      </c>
      <c r="JR104" s="241"/>
      <c r="JS104" s="241"/>
      <c r="JT104" s="241">
        <f>JT23</f>
        <v>0</v>
      </c>
      <c r="JU104" s="241"/>
      <c r="JV104" s="241">
        <f>JV23</f>
        <v>0</v>
      </c>
      <c r="JW104" s="241"/>
      <c r="JX104" s="241"/>
      <c r="JY104" s="241"/>
      <c r="KB104" s="241" t="e">
        <f>IF(KB23=0,KB103,KB23)</f>
        <v>#REF!</v>
      </c>
      <c r="KC104" s="241"/>
      <c r="KD104" s="241" t="e">
        <f>IF(OR(KD23=0,KD23="Planejado",KD23="Realizado"),IF(KD103="Atividade",VLOOKUP(KB104,'04.02_PLANEJAMENTO ATIVIDADES'!$D$9:$E$44,2,0),KD103),KD23)</f>
        <v>#REF!</v>
      </c>
      <c r="KE104" s="241"/>
      <c r="KF104" s="241"/>
      <c r="KG104" s="241"/>
      <c r="KH104" s="241"/>
      <c r="KI104" s="241"/>
      <c r="KJ104" s="241"/>
      <c r="KK104" s="241"/>
      <c r="KL104" s="241"/>
      <c r="KM104" s="241" t="e">
        <f>IF(KM23=0,KM103,KM23)</f>
        <v>#REF!</v>
      </c>
      <c r="KN104" s="241"/>
      <c r="KO104" s="241"/>
      <c r="KP104" s="241" t="e">
        <f>IF(KP23=0,KP103,KP23)</f>
        <v>#REF!</v>
      </c>
      <c r="KQ104" s="241"/>
      <c r="KR104" s="241"/>
      <c r="KS104" s="241"/>
      <c r="KT104" s="241"/>
      <c r="KU104" s="241"/>
      <c r="KV104" s="241">
        <f>KV23</f>
        <v>0</v>
      </c>
      <c r="KW104" s="241"/>
      <c r="KX104" s="241"/>
      <c r="KY104" s="241"/>
      <c r="KZ104" s="241"/>
      <c r="LA104" s="241"/>
      <c r="LB104" s="241"/>
      <c r="LC104" s="242">
        <f>LC23</f>
        <v>0</v>
      </c>
      <c r="LD104" s="242"/>
      <c r="LE104" s="242"/>
      <c r="LF104" s="242"/>
      <c r="LG104" s="242"/>
      <c r="LH104" s="242"/>
      <c r="LI104" s="242"/>
      <c r="LJ104" s="242"/>
      <c r="LK104" s="242">
        <f>LK23</f>
        <v>0</v>
      </c>
      <c r="LL104" s="242"/>
      <c r="LM104" s="242"/>
      <c r="LN104" s="242"/>
      <c r="LO104" s="242"/>
      <c r="LP104" s="241">
        <f>LP23</f>
        <v>0</v>
      </c>
      <c r="LQ104" s="241"/>
      <c r="LR104" s="241"/>
      <c r="LS104" s="241"/>
      <c r="LT104" s="241">
        <f>LT23</f>
        <v>0</v>
      </c>
      <c r="LU104" s="241"/>
      <c r="LV104" s="241">
        <f>LV23</f>
        <v>0</v>
      </c>
      <c r="LW104" s="241"/>
      <c r="LX104" s="241"/>
      <c r="LY104" s="241">
        <f>LY23</f>
        <v>0</v>
      </c>
      <c r="LZ104" s="241"/>
      <c r="MA104" s="241">
        <f>MA23</f>
        <v>0</v>
      </c>
      <c r="MB104" s="241"/>
      <c r="MC104" s="241"/>
      <c r="MD104" s="241"/>
      <c r="MG104" s="241" t="e">
        <f>IF(MG23=0,MG103,MG23)</f>
        <v>#REF!</v>
      </c>
      <c r="MH104" s="241"/>
      <c r="MI104" s="241" t="e">
        <f>IF(OR(MI23=0,MI23="Planejado",MI23="Realizado"),IF(MI103="Atividade",VLOOKUP(MG104,'04.02_PLANEJAMENTO ATIVIDADES'!$D$9:$E$44,2,0),MI103),MI23)</f>
        <v>#REF!</v>
      </c>
      <c r="MJ104" s="241"/>
      <c r="MK104" s="241"/>
      <c r="ML104" s="241"/>
      <c r="MM104" s="241"/>
      <c r="MN104" s="241"/>
      <c r="MO104" s="241"/>
      <c r="MP104" s="241"/>
      <c r="MQ104" s="241"/>
      <c r="MR104" s="241" t="e">
        <f>IF(MR23=0,MR103,MR23)</f>
        <v>#REF!</v>
      </c>
      <c r="MS104" s="241"/>
      <c r="MT104" s="241"/>
      <c r="MU104" s="241" t="e">
        <f>IF(MU23=0,MU103,MU23)</f>
        <v>#REF!</v>
      </c>
      <c r="MV104" s="241"/>
      <c r="MW104" s="241"/>
      <c r="MX104" s="241"/>
      <c r="MY104" s="241"/>
      <c r="MZ104" s="241"/>
      <c r="NA104" s="241">
        <f>NA23</f>
        <v>0</v>
      </c>
      <c r="NB104" s="241"/>
      <c r="NC104" s="241"/>
      <c r="ND104" s="241"/>
      <c r="NE104" s="241"/>
      <c r="NF104" s="241"/>
      <c r="NG104" s="241"/>
      <c r="NH104" s="242">
        <f>NH23</f>
        <v>0</v>
      </c>
      <c r="NI104" s="242"/>
      <c r="NJ104" s="242"/>
      <c r="NK104" s="242"/>
      <c r="NL104" s="242"/>
      <c r="NM104" s="242"/>
      <c r="NN104" s="242"/>
      <c r="NO104" s="242"/>
      <c r="NP104" s="242">
        <f>NP23</f>
        <v>0</v>
      </c>
      <c r="NQ104" s="242"/>
      <c r="NR104" s="242"/>
      <c r="NS104" s="242"/>
      <c r="NT104" s="242"/>
      <c r="NU104" s="241">
        <f>NU23</f>
        <v>0</v>
      </c>
      <c r="NV104" s="241"/>
      <c r="NW104" s="241"/>
      <c r="NX104" s="241"/>
      <c r="NY104" s="241">
        <f>NY23</f>
        <v>0</v>
      </c>
      <c r="NZ104" s="241"/>
      <c r="OA104" s="241">
        <f>OA23</f>
        <v>0</v>
      </c>
      <c r="OB104" s="241"/>
      <c r="OC104" s="241"/>
      <c r="OD104" s="241">
        <f>OD23</f>
        <v>0</v>
      </c>
      <c r="OE104" s="241"/>
      <c r="OF104" s="241">
        <f>OF23</f>
        <v>0</v>
      </c>
      <c r="OG104" s="241"/>
      <c r="OH104" s="241"/>
      <c r="OI104" s="241"/>
      <c r="OL104" s="241" t="e">
        <f>IF(OL23=0,OL103,OL23)</f>
        <v>#REF!</v>
      </c>
      <c r="OM104" s="241"/>
      <c r="ON104" s="241" t="e">
        <f>IF(OR(ON23=0,ON23="Planejado",ON23="Realizado"),IF(ON103="Atividade",VLOOKUP(OL104,'04.02_PLANEJAMENTO ATIVIDADES'!$D$9:$E$44,2,0),ON103),ON23)</f>
        <v>#REF!</v>
      </c>
      <c r="OO104" s="241"/>
      <c r="OP104" s="241"/>
      <c r="OQ104" s="241"/>
      <c r="OR104" s="241"/>
      <c r="OS104" s="241"/>
      <c r="OT104" s="241"/>
      <c r="OU104" s="241"/>
      <c r="OV104" s="241"/>
      <c r="OW104" s="241" t="e">
        <f>IF(OW23=0,OW103,OW23)</f>
        <v>#REF!</v>
      </c>
      <c r="OX104" s="241"/>
      <c r="OY104" s="241"/>
      <c r="OZ104" s="241" t="e">
        <f>IF(OZ23=0,OZ103,OZ23)</f>
        <v>#REF!</v>
      </c>
      <c r="PA104" s="241"/>
      <c r="PB104" s="241"/>
      <c r="PC104" s="241"/>
      <c r="PD104" s="241"/>
      <c r="PE104" s="241"/>
      <c r="PF104" s="241">
        <f>PF23</f>
        <v>0</v>
      </c>
      <c r="PG104" s="241"/>
      <c r="PH104" s="241"/>
      <c r="PI104" s="241"/>
      <c r="PJ104" s="241"/>
      <c r="PK104" s="241"/>
      <c r="PL104" s="241"/>
      <c r="PM104" s="242">
        <f>PM23</f>
        <v>0</v>
      </c>
      <c r="PN104" s="242"/>
      <c r="PO104" s="242"/>
      <c r="PP104" s="242"/>
      <c r="PQ104" s="242"/>
      <c r="PR104" s="242"/>
      <c r="PS104" s="242"/>
      <c r="PT104" s="242"/>
      <c r="PU104" s="242">
        <f>PU23</f>
        <v>0</v>
      </c>
      <c r="PV104" s="242"/>
      <c r="PW104" s="242"/>
      <c r="PX104" s="242"/>
      <c r="PY104" s="242"/>
      <c r="PZ104" s="241">
        <f>PZ23</f>
        <v>0</v>
      </c>
      <c r="QA104" s="241"/>
      <c r="QB104" s="241"/>
      <c r="QC104" s="241"/>
      <c r="QD104" s="241">
        <f>QD23</f>
        <v>0</v>
      </c>
      <c r="QE104" s="241"/>
      <c r="QF104" s="241">
        <f>QF23</f>
        <v>0</v>
      </c>
      <c r="QG104" s="241"/>
      <c r="QH104" s="241"/>
      <c r="QI104" s="241">
        <f>QI23</f>
        <v>0</v>
      </c>
      <c r="QJ104" s="241"/>
      <c r="QK104" s="241">
        <f>QK23</f>
        <v>0</v>
      </c>
      <c r="QL104" s="241"/>
      <c r="QM104" s="241"/>
      <c r="QN104" s="241"/>
      <c r="QQ104" s="241" t="e">
        <f>IF(QQ23=0,QQ103,QQ23)</f>
        <v>#REF!</v>
      </c>
      <c r="QR104" s="241"/>
      <c r="QS104" s="241" t="e">
        <f>IF(OR(QS23=0,QS23="Planejado",QS23="Realizado"),IF(QS103="Atividade",VLOOKUP(QQ104,'04.02_PLANEJAMENTO ATIVIDADES'!$D$9:$E$44,2,0),QS103),QS23)</f>
        <v>#REF!</v>
      </c>
      <c r="QT104" s="241"/>
      <c r="QU104" s="241"/>
      <c r="QV104" s="241"/>
      <c r="QW104" s="241"/>
      <c r="QX104" s="241"/>
      <c r="QY104" s="241"/>
      <c r="QZ104" s="241"/>
      <c r="RA104" s="241"/>
      <c r="RB104" s="241" t="e">
        <f>IF(RB23=0,RB103,RB23)</f>
        <v>#REF!</v>
      </c>
      <c r="RC104" s="241"/>
      <c r="RD104" s="241"/>
      <c r="RE104" s="241" t="e">
        <f>IF(RE23=0,RE103,RE23)</f>
        <v>#REF!</v>
      </c>
      <c r="RF104" s="241"/>
      <c r="RG104" s="241"/>
      <c r="RH104" s="241"/>
      <c r="RI104" s="241"/>
      <c r="RJ104" s="241"/>
      <c r="RK104" s="241">
        <f>RK23</f>
        <v>0</v>
      </c>
      <c r="RL104" s="241"/>
      <c r="RM104" s="241"/>
      <c r="RN104" s="241"/>
      <c r="RO104" s="241"/>
      <c r="RP104" s="241"/>
      <c r="RQ104" s="241"/>
      <c r="RR104" s="242">
        <f>RR23</f>
        <v>0</v>
      </c>
      <c r="RS104" s="242"/>
      <c r="RT104" s="242"/>
      <c r="RU104" s="242"/>
      <c r="RV104" s="242"/>
      <c r="RW104" s="242"/>
      <c r="RX104" s="242"/>
      <c r="RY104" s="242"/>
      <c r="RZ104" s="242">
        <f>RZ23</f>
        <v>0</v>
      </c>
      <c r="SA104" s="242"/>
      <c r="SB104" s="242"/>
      <c r="SC104" s="242"/>
      <c r="SD104" s="242"/>
      <c r="SE104" s="241">
        <f>SE23</f>
        <v>0</v>
      </c>
      <c r="SF104" s="241"/>
      <c r="SG104" s="241"/>
      <c r="SH104" s="241"/>
      <c r="SI104" s="241">
        <f>SI23</f>
        <v>0</v>
      </c>
      <c r="SJ104" s="241"/>
      <c r="SK104" s="241">
        <f>SK23</f>
        <v>0</v>
      </c>
      <c r="SL104" s="241"/>
      <c r="SM104" s="241"/>
      <c r="SN104" s="241">
        <f>SN23</f>
        <v>0</v>
      </c>
      <c r="SO104" s="241"/>
      <c r="SP104" s="241">
        <f>SP23</f>
        <v>0</v>
      </c>
      <c r="SQ104" s="241"/>
      <c r="SR104" s="241"/>
      <c r="SS104" s="241"/>
      <c r="SV104" s="241" t="e">
        <f>IF(SV23=0,SV103,SV23)</f>
        <v>#REF!</v>
      </c>
      <c r="SW104" s="241"/>
      <c r="SX104" s="241" t="e">
        <f>IF(OR(SX23=0,SX23="Planejado",SX23="Realizado"),IF(SX103="Atividade",VLOOKUP(SV104,'04.02_PLANEJAMENTO ATIVIDADES'!$D$9:$E$44,2,0),SX103),SX23)</f>
        <v>#REF!</v>
      </c>
      <c r="SY104" s="241"/>
      <c r="SZ104" s="241"/>
      <c r="TA104" s="241"/>
      <c r="TB104" s="241"/>
      <c r="TC104" s="241"/>
      <c r="TD104" s="241"/>
      <c r="TE104" s="241"/>
      <c r="TF104" s="241"/>
      <c r="TG104" s="241" t="e">
        <f>IF(TG23=0,TG103,TG23)</f>
        <v>#REF!</v>
      </c>
      <c r="TH104" s="241"/>
      <c r="TI104" s="241"/>
      <c r="TJ104" s="241" t="e">
        <f>IF(TJ23=0,TJ103,TJ23)</f>
        <v>#REF!</v>
      </c>
      <c r="TK104" s="241"/>
      <c r="TL104" s="241"/>
      <c r="TM104" s="241"/>
      <c r="TN104" s="241"/>
      <c r="TO104" s="241"/>
      <c r="TP104" s="241">
        <f>TP23</f>
        <v>0</v>
      </c>
      <c r="TQ104" s="241"/>
      <c r="TR104" s="241"/>
      <c r="TS104" s="241"/>
      <c r="TT104" s="241"/>
      <c r="TU104" s="241"/>
      <c r="TV104" s="241"/>
      <c r="TW104" s="242">
        <f>TW23</f>
        <v>0</v>
      </c>
      <c r="TX104" s="242"/>
      <c r="TY104" s="242"/>
      <c r="TZ104" s="242"/>
      <c r="UA104" s="242"/>
      <c r="UB104" s="242"/>
      <c r="UC104" s="242"/>
      <c r="UD104" s="242"/>
      <c r="UE104" s="242">
        <f>UE23</f>
        <v>0</v>
      </c>
      <c r="UF104" s="242"/>
      <c r="UG104" s="242"/>
      <c r="UH104" s="242"/>
      <c r="UI104" s="242"/>
      <c r="UJ104" s="241">
        <f>UJ23</f>
        <v>0</v>
      </c>
      <c r="UK104" s="241"/>
      <c r="UL104" s="241"/>
      <c r="UM104" s="241"/>
      <c r="UN104" s="241">
        <f>UN23</f>
        <v>0</v>
      </c>
      <c r="UO104" s="241"/>
      <c r="UP104" s="241">
        <f>UP23</f>
        <v>0</v>
      </c>
      <c r="UQ104" s="241"/>
      <c r="UR104" s="241"/>
      <c r="US104" s="241">
        <f>US23</f>
        <v>0</v>
      </c>
      <c r="UT104" s="241"/>
      <c r="UU104" s="241">
        <f>UU23</f>
        <v>0</v>
      </c>
      <c r="UV104" s="241"/>
      <c r="UW104" s="241"/>
      <c r="UX104" s="241"/>
      <c r="VA104" s="241" t="e">
        <f>IF(VA23=0,VA103,VA23)</f>
        <v>#REF!</v>
      </c>
      <c r="VB104" s="241"/>
      <c r="VC104" s="241" t="e">
        <f>IF(OR(VC23=0,VC23="Planejado",VC23="Realizado"),IF(VC103="Atividade",VLOOKUP(VA104,'04.02_PLANEJAMENTO ATIVIDADES'!$D$9:$E$44,2,0),VC103),VC23)</f>
        <v>#REF!</v>
      </c>
      <c r="VD104" s="241"/>
      <c r="VE104" s="241"/>
      <c r="VF104" s="241"/>
      <c r="VG104" s="241"/>
      <c r="VH104" s="241"/>
      <c r="VI104" s="241"/>
      <c r="VJ104" s="241"/>
      <c r="VK104" s="241"/>
      <c r="VL104" s="241" t="e">
        <f>IF(VL23=0,VL103,VL23)</f>
        <v>#REF!</v>
      </c>
      <c r="VM104" s="241"/>
      <c r="VN104" s="241"/>
      <c r="VO104" s="241" t="e">
        <f>IF(VO23=0,VO103,VO23)</f>
        <v>#REF!</v>
      </c>
      <c r="VP104" s="241"/>
      <c r="VQ104" s="241"/>
      <c r="VR104" s="241"/>
      <c r="VS104" s="241"/>
      <c r="VT104" s="241"/>
      <c r="VU104" s="241">
        <f>VU23</f>
        <v>0</v>
      </c>
      <c r="VV104" s="241"/>
      <c r="VW104" s="241"/>
      <c r="VX104" s="241"/>
      <c r="VY104" s="241"/>
      <c r="VZ104" s="241"/>
      <c r="WA104" s="241"/>
      <c r="WB104" s="242">
        <f>WB23</f>
        <v>0</v>
      </c>
      <c r="WC104" s="242"/>
      <c r="WD104" s="242"/>
      <c r="WE104" s="242"/>
      <c r="WF104" s="242"/>
      <c r="WG104" s="242"/>
      <c r="WH104" s="242"/>
      <c r="WI104" s="242"/>
      <c r="WJ104" s="242">
        <f>WJ23</f>
        <v>0</v>
      </c>
      <c r="WK104" s="242"/>
      <c r="WL104" s="242"/>
      <c r="WM104" s="242"/>
      <c r="WN104" s="242"/>
      <c r="WO104" s="241">
        <f>WO23</f>
        <v>0</v>
      </c>
      <c r="WP104" s="241"/>
      <c r="WQ104" s="241"/>
      <c r="WR104" s="241"/>
      <c r="WS104" s="241">
        <f>WS23</f>
        <v>0</v>
      </c>
      <c r="WT104" s="241"/>
      <c r="WU104" s="241">
        <f>WU23</f>
        <v>0</v>
      </c>
      <c r="WV104" s="241"/>
      <c r="WW104" s="241"/>
      <c r="WX104" s="241">
        <f>WX23</f>
        <v>0</v>
      </c>
      <c r="WY104" s="241"/>
      <c r="WZ104" s="241">
        <f>WZ23</f>
        <v>0</v>
      </c>
      <c r="XA104" s="241"/>
      <c r="XB104" s="241"/>
      <c r="XC104" s="241"/>
      <c r="XF104" s="241" t="e">
        <f>IF(XF23=0,XF103,XF23)</f>
        <v>#REF!</v>
      </c>
      <c r="XG104" s="241"/>
      <c r="XH104" s="241" t="e">
        <f>IF(OR(XH23=0,XH23="Planejado",XH23="Realizado"),IF(XH103="Atividade",VLOOKUP(XF104,'04.02_PLANEJAMENTO ATIVIDADES'!$D$9:$E$44,2,0),XH103),XH23)</f>
        <v>#REF!</v>
      </c>
      <c r="XI104" s="241"/>
      <c r="XJ104" s="241"/>
      <c r="XK104" s="241"/>
      <c r="XL104" s="241"/>
      <c r="XM104" s="241"/>
      <c r="XN104" s="241"/>
      <c r="XO104" s="241"/>
      <c r="XP104" s="241"/>
      <c r="XQ104" s="241" t="e">
        <f>IF(XQ23=0,XQ103,XQ23)</f>
        <v>#REF!</v>
      </c>
      <c r="XR104" s="241"/>
      <c r="XS104" s="241"/>
      <c r="XT104" s="241" t="e">
        <f>IF(XT23=0,XT103,XT23)</f>
        <v>#REF!</v>
      </c>
      <c r="XU104" s="241"/>
      <c r="XV104" s="241"/>
      <c r="XW104" s="241"/>
      <c r="XX104" s="241"/>
      <c r="XY104" s="241"/>
      <c r="XZ104" s="241">
        <f>XZ23</f>
        <v>0</v>
      </c>
      <c r="YA104" s="241"/>
      <c r="YB104" s="241"/>
      <c r="YC104" s="241"/>
      <c r="YD104" s="241"/>
      <c r="YE104" s="241"/>
      <c r="YF104" s="241"/>
      <c r="YG104" s="242">
        <f>YG23</f>
        <v>0</v>
      </c>
      <c r="YH104" s="242"/>
      <c r="YI104" s="242"/>
      <c r="YJ104" s="242"/>
      <c r="YK104" s="242"/>
      <c r="YL104" s="242"/>
      <c r="YM104" s="242"/>
      <c r="YN104" s="242"/>
      <c r="YO104" s="242">
        <f>YO23</f>
        <v>0</v>
      </c>
      <c r="YP104" s="242"/>
      <c r="YQ104" s="242"/>
      <c r="YR104" s="242"/>
      <c r="YS104" s="242"/>
      <c r="YT104" s="241">
        <f>YT23</f>
        <v>0</v>
      </c>
      <c r="YU104" s="241"/>
      <c r="YV104" s="241"/>
      <c r="YW104" s="241"/>
      <c r="YX104" s="241">
        <f>YX23</f>
        <v>0</v>
      </c>
      <c r="YY104" s="241"/>
      <c r="YZ104" s="241">
        <f>YZ23</f>
        <v>0</v>
      </c>
      <c r="ZA104" s="241"/>
      <c r="ZB104" s="241"/>
      <c r="ZC104" s="241">
        <f>ZC23</f>
        <v>0</v>
      </c>
      <c r="ZD104" s="241"/>
      <c r="ZE104" s="241">
        <f>ZE23</f>
        <v>0</v>
      </c>
      <c r="ZF104" s="241"/>
      <c r="ZG104" s="241"/>
      <c r="ZH104" s="241"/>
    </row>
    <row r="105" spans="3:684" ht="10.15" hidden="1" customHeight="1" x14ac:dyDescent="0.25">
      <c r="C105" s="241" t="e">
        <f>IF(#REF!=0,C104,#REF!)</f>
        <v>#REF!</v>
      </c>
      <c r="D105" s="241"/>
      <c r="E105" s="241" t="e">
        <f>IF(OR(#REF!=0,#REF!="Planejado",#REF!="Realizado"),IF(E104="Atividade",VLOOKUP(C105,'04.02_PLANEJAMENTO ATIVIDADES'!$D$9:$E$44,2,0),E104),#REF!)</f>
        <v>#REF!</v>
      </c>
      <c r="F105" s="241"/>
      <c r="G105" s="241"/>
      <c r="H105" s="241"/>
      <c r="I105" s="241"/>
      <c r="J105" s="241"/>
      <c r="K105" s="241"/>
      <c r="L105" s="241"/>
      <c r="M105" s="241"/>
      <c r="N105" s="241" t="e">
        <f>IF(#REF!=0,N104,#REF!)</f>
        <v>#REF!</v>
      </c>
      <c r="O105" s="241"/>
      <c r="P105" s="241"/>
      <c r="Q105" s="241" t="e">
        <f>IF(#REF!=0,Q104,#REF!)</f>
        <v>#REF!</v>
      </c>
      <c r="R105" s="241"/>
      <c r="S105" s="241"/>
      <c r="T105" s="241"/>
      <c r="U105" s="241"/>
      <c r="V105" s="241"/>
      <c r="W105" s="241" t="e">
        <f>#REF!</f>
        <v>#REF!</v>
      </c>
      <c r="X105" s="241"/>
      <c r="Y105" s="241"/>
      <c r="Z105" s="241"/>
      <c r="AA105" s="241"/>
      <c r="AB105" s="241"/>
      <c r="AC105" s="241"/>
      <c r="AD105" s="242" t="e">
        <f>#REF!</f>
        <v>#REF!</v>
      </c>
      <c r="AE105" s="242"/>
      <c r="AF105" s="242"/>
      <c r="AG105" s="242"/>
      <c r="AH105" s="242"/>
      <c r="AI105" s="242"/>
      <c r="AJ105" s="242"/>
      <c r="AK105" s="242"/>
      <c r="AL105" s="242" t="e">
        <f>#REF!</f>
        <v>#REF!</v>
      </c>
      <c r="AM105" s="242"/>
      <c r="AN105" s="242"/>
      <c r="AO105" s="242"/>
      <c r="AP105" s="242"/>
      <c r="AQ105" s="241" t="e">
        <f>#REF!</f>
        <v>#REF!</v>
      </c>
      <c r="AR105" s="241"/>
      <c r="AS105" s="241"/>
      <c r="AT105" s="241"/>
      <c r="AU105" s="241" t="e">
        <f>#REF!</f>
        <v>#REF!</v>
      </c>
      <c r="AV105" s="241"/>
      <c r="AW105" s="241" t="e">
        <f>#REF!</f>
        <v>#REF!</v>
      </c>
      <c r="AX105" s="241"/>
      <c r="AY105" s="241"/>
      <c r="AZ105" s="241" t="e">
        <f>#REF!</f>
        <v>#REF!</v>
      </c>
      <c r="BA105" s="241"/>
      <c r="BB105" s="241" t="e">
        <f>#REF!</f>
        <v>#REF!</v>
      </c>
      <c r="BC105" s="241"/>
      <c r="BD105" s="241"/>
      <c r="BE105" s="241"/>
      <c r="BH105" s="241" t="e">
        <f>IF(#REF!=0,BH104,#REF!)</f>
        <v>#REF!</v>
      </c>
      <c r="BI105" s="241"/>
      <c r="BJ105" s="241" t="e">
        <f>IF(OR(#REF!=0,#REF!="Planejado",#REF!="Realizado"),IF(BJ104="Atividade",VLOOKUP(BH105,'04.02_PLANEJAMENTO ATIVIDADES'!$D$9:$E$44,2,0),BJ104),#REF!)</f>
        <v>#REF!</v>
      </c>
      <c r="BK105" s="241"/>
      <c r="BL105" s="241"/>
      <c r="BM105" s="241"/>
      <c r="BN105" s="241"/>
      <c r="BO105" s="241"/>
      <c r="BP105" s="241"/>
      <c r="BQ105" s="241"/>
      <c r="BR105" s="241"/>
      <c r="BS105" s="241" t="e">
        <f>IF(#REF!=0,BS104,#REF!)</f>
        <v>#REF!</v>
      </c>
      <c r="BT105" s="241"/>
      <c r="BU105" s="241"/>
      <c r="BV105" s="241" t="e">
        <f>IF(#REF!=0,BV104,#REF!)</f>
        <v>#REF!</v>
      </c>
      <c r="BW105" s="241"/>
      <c r="BX105" s="241"/>
      <c r="BY105" s="241"/>
      <c r="BZ105" s="241"/>
      <c r="CA105" s="241"/>
      <c r="CB105" s="241" t="e">
        <f>#REF!</f>
        <v>#REF!</v>
      </c>
      <c r="CC105" s="241"/>
      <c r="CD105" s="241"/>
      <c r="CE105" s="241"/>
      <c r="CF105" s="241"/>
      <c r="CG105" s="241"/>
      <c r="CH105" s="241"/>
      <c r="CI105" s="242" t="e">
        <f>#REF!</f>
        <v>#REF!</v>
      </c>
      <c r="CJ105" s="242"/>
      <c r="CK105" s="242"/>
      <c r="CL105" s="242"/>
      <c r="CM105" s="242"/>
      <c r="CN105" s="242"/>
      <c r="CO105" s="242"/>
      <c r="CP105" s="242"/>
      <c r="CQ105" s="242" t="e">
        <f>#REF!</f>
        <v>#REF!</v>
      </c>
      <c r="CR105" s="242"/>
      <c r="CS105" s="242"/>
      <c r="CT105" s="242"/>
      <c r="CU105" s="242"/>
      <c r="CV105" s="241" t="e">
        <f>#REF!</f>
        <v>#REF!</v>
      </c>
      <c r="CW105" s="241"/>
      <c r="CX105" s="241"/>
      <c r="CY105" s="241"/>
      <c r="CZ105" s="241" t="e">
        <f>#REF!</f>
        <v>#REF!</v>
      </c>
      <c r="DA105" s="241"/>
      <c r="DB105" s="241" t="e">
        <f>#REF!</f>
        <v>#REF!</v>
      </c>
      <c r="DC105" s="241"/>
      <c r="DD105" s="241"/>
      <c r="DE105" s="241" t="e">
        <f>#REF!</f>
        <v>#REF!</v>
      </c>
      <c r="DF105" s="241"/>
      <c r="DG105" s="241" t="e">
        <f>#REF!</f>
        <v>#REF!</v>
      </c>
      <c r="DH105" s="241"/>
      <c r="DI105" s="241"/>
      <c r="DJ105" s="241"/>
      <c r="DM105" s="241" t="e">
        <f>IF(#REF!=0,DM104,#REF!)</f>
        <v>#REF!</v>
      </c>
      <c r="DN105" s="241"/>
      <c r="DO105" s="241" t="e">
        <f>IF(OR(#REF!=0,#REF!="Planejado",#REF!="Realizado"),IF(DO104="Atividade",VLOOKUP(DM105,'04.02_PLANEJAMENTO ATIVIDADES'!$D$9:$E$44,2,0),DO104),#REF!)</f>
        <v>#REF!</v>
      </c>
      <c r="DP105" s="241"/>
      <c r="DQ105" s="241"/>
      <c r="DR105" s="241"/>
      <c r="DS105" s="241"/>
      <c r="DT105" s="241"/>
      <c r="DU105" s="241"/>
      <c r="DV105" s="241"/>
      <c r="DW105" s="241"/>
      <c r="DX105" s="241" t="e">
        <f>IF(#REF!=0,DX104,#REF!)</f>
        <v>#REF!</v>
      </c>
      <c r="DY105" s="241"/>
      <c r="DZ105" s="241"/>
      <c r="EA105" s="241" t="e">
        <f>IF(#REF!=0,EA104,#REF!)</f>
        <v>#REF!</v>
      </c>
      <c r="EB105" s="241"/>
      <c r="EC105" s="241"/>
      <c r="ED105" s="241"/>
      <c r="EE105" s="241"/>
      <c r="EF105" s="241"/>
      <c r="EG105" s="241" t="e">
        <f>#REF!</f>
        <v>#REF!</v>
      </c>
      <c r="EH105" s="241"/>
      <c r="EI105" s="241"/>
      <c r="EJ105" s="241"/>
      <c r="EK105" s="241"/>
      <c r="EL105" s="241"/>
      <c r="EM105" s="241"/>
      <c r="EN105" s="242" t="e">
        <f>#REF!</f>
        <v>#REF!</v>
      </c>
      <c r="EO105" s="242"/>
      <c r="EP105" s="242"/>
      <c r="EQ105" s="242"/>
      <c r="ER105" s="242"/>
      <c r="ES105" s="242"/>
      <c r="ET105" s="242"/>
      <c r="EU105" s="242"/>
      <c r="EV105" s="242" t="e">
        <f>#REF!</f>
        <v>#REF!</v>
      </c>
      <c r="EW105" s="242"/>
      <c r="EX105" s="242"/>
      <c r="EY105" s="242"/>
      <c r="EZ105" s="242"/>
      <c r="FA105" s="241" t="e">
        <f>#REF!</f>
        <v>#REF!</v>
      </c>
      <c r="FB105" s="241"/>
      <c r="FC105" s="241"/>
      <c r="FD105" s="241"/>
      <c r="FE105" s="241" t="e">
        <f>#REF!</f>
        <v>#REF!</v>
      </c>
      <c r="FF105" s="241"/>
      <c r="FG105" s="241" t="e">
        <f>#REF!</f>
        <v>#REF!</v>
      </c>
      <c r="FH105" s="241"/>
      <c r="FI105" s="241"/>
      <c r="FJ105" s="241" t="e">
        <f>#REF!</f>
        <v>#REF!</v>
      </c>
      <c r="FK105" s="241"/>
      <c r="FL105" s="241" t="e">
        <f>#REF!</f>
        <v>#REF!</v>
      </c>
      <c r="FM105" s="241"/>
      <c r="FN105" s="241"/>
      <c r="FO105" s="241"/>
      <c r="FR105" s="241" t="e">
        <f>IF(#REF!=0,FR104,#REF!)</f>
        <v>#REF!</v>
      </c>
      <c r="FS105" s="241"/>
      <c r="FT105" s="241" t="e">
        <f>IF(OR(#REF!=0,#REF!="Planejado",#REF!="Realizado"),IF(FT104="Atividade",VLOOKUP(FR105,'04.02_PLANEJAMENTO ATIVIDADES'!$D$9:$E$44,2,0),FT104),#REF!)</f>
        <v>#REF!</v>
      </c>
      <c r="FU105" s="241"/>
      <c r="FV105" s="241"/>
      <c r="FW105" s="241"/>
      <c r="FX105" s="241"/>
      <c r="FY105" s="241"/>
      <c r="FZ105" s="241"/>
      <c r="GA105" s="241"/>
      <c r="GB105" s="241"/>
      <c r="GC105" s="241" t="e">
        <f>IF(#REF!=0,GC104,#REF!)</f>
        <v>#REF!</v>
      </c>
      <c r="GD105" s="241"/>
      <c r="GE105" s="241"/>
      <c r="GF105" s="241" t="e">
        <f>IF(#REF!=0,GF104,#REF!)</f>
        <v>#REF!</v>
      </c>
      <c r="GG105" s="241"/>
      <c r="GH105" s="241"/>
      <c r="GI105" s="241"/>
      <c r="GJ105" s="241"/>
      <c r="GK105" s="241"/>
      <c r="GL105" s="241" t="e">
        <f>#REF!</f>
        <v>#REF!</v>
      </c>
      <c r="GM105" s="241"/>
      <c r="GN105" s="241"/>
      <c r="GO105" s="241"/>
      <c r="GP105" s="241"/>
      <c r="GQ105" s="241"/>
      <c r="GR105" s="241"/>
      <c r="GS105" s="242" t="e">
        <f>#REF!</f>
        <v>#REF!</v>
      </c>
      <c r="GT105" s="242"/>
      <c r="GU105" s="242"/>
      <c r="GV105" s="242"/>
      <c r="GW105" s="242"/>
      <c r="GX105" s="242"/>
      <c r="GY105" s="242"/>
      <c r="GZ105" s="242"/>
      <c r="HA105" s="242" t="e">
        <f>#REF!</f>
        <v>#REF!</v>
      </c>
      <c r="HB105" s="242"/>
      <c r="HC105" s="242"/>
      <c r="HD105" s="242"/>
      <c r="HE105" s="242"/>
      <c r="HF105" s="241" t="e">
        <f>#REF!</f>
        <v>#REF!</v>
      </c>
      <c r="HG105" s="241"/>
      <c r="HH105" s="241"/>
      <c r="HI105" s="241"/>
      <c r="HJ105" s="241" t="e">
        <f>#REF!</f>
        <v>#REF!</v>
      </c>
      <c r="HK105" s="241"/>
      <c r="HL105" s="241" t="e">
        <f>#REF!</f>
        <v>#REF!</v>
      </c>
      <c r="HM105" s="241"/>
      <c r="HN105" s="241"/>
      <c r="HO105" s="241" t="e">
        <f>#REF!</f>
        <v>#REF!</v>
      </c>
      <c r="HP105" s="241"/>
      <c r="HQ105" s="241" t="e">
        <f>#REF!</f>
        <v>#REF!</v>
      </c>
      <c r="HR105" s="241"/>
      <c r="HS105" s="241"/>
      <c r="HT105" s="241"/>
      <c r="HW105" s="241" t="e">
        <f>IF(#REF!=0,HW104,#REF!)</f>
        <v>#REF!</v>
      </c>
      <c r="HX105" s="241"/>
      <c r="HY105" s="241" t="e">
        <f>IF(OR(#REF!=0,#REF!="Planejado",#REF!="Realizado"),IF(HY104="Atividade",VLOOKUP(HW105,'04.02_PLANEJAMENTO ATIVIDADES'!$D$9:$E$44,2,0),HY104),#REF!)</f>
        <v>#REF!</v>
      </c>
      <c r="HZ105" s="241"/>
      <c r="IA105" s="241"/>
      <c r="IB105" s="241"/>
      <c r="IC105" s="241"/>
      <c r="ID105" s="241"/>
      <c r="IE105" s="241"/>
      <c r="IF105" s="241"/>
      <c r="IG105" s="241"/>
      <c r="IH105" s="241" t="e">
        <f>IF(#REF!=0,IH104,#REF!)</f>
        <v>#REF!</v>
      </c>
      <c r="II105" s="241"/>
      <c r="IJ105" s="241"/>
      <c r="IK105" s="241" t="e">
        <f>IF(#REF!=0,IK104,#REF!)</f>
        <v>#REF!</v>
      </c>
      <c r="IL105" s="241"/>
      <c r="IM105" s="241"/>
      <c r="IN105" s="241"/>
      <c r="IO105" s="241"/>
      <c r="IP105" s="241"/>
      <c r="IQ105" s="241" t="e">
        <f>#REF!</f>
        <v>#REF!</v>
      </c>
      <c r="IR105" s="241"/>
      <c r="IS105" s="241"/>
      <c r="IT105" s="241"/>
      <c r="IU105" s="241"/>
      <c r="IV105" s="241"/>
      <c r="IW105" s="241"/>
      <c r="IX105" s="242" t="e">
        <f>#REF!</f>
        <v>#REF!</v>
      </c>
      <c r="IY105" s="242"/>
      <c r="IZ105" s="242"/>
      <c r="JA105" s="242"/>
      <c r="JB105" s="242"/>
      <c r="JC105" s="242"/>
      <c r="JD105" s="242"/>
      <c r="JE105" s="242"/>
      <c r="JF105" s="242" t="e">
        <f>#REF!</f>
        <v>#REF!</v>
      </c>
      <c r="JG105" s="242"/>
      <c r="JH105" s="242"/>
      <c r="JI105" s="242"/>
      <c r="JJ105" s="242"/>
      <c r="JK105" s="241" t="e">
        <f>#REF!</f>
        <v>#REF!</v>
      </c>
      <c r="JL105" s="241"/>
      <c r="JM105" s="241"/>
      <c r="JN105" s="241"/>
      <c r="JO105" s="241" t="e">
        <f>#REF!</f>
        <v>#REF!</v>
      </c>
      <c r="JP105" s="241"/>
      <c r="JQ105" s="241" t="e">
        <f>#REF!</f>
        <v>#REF!</v>
      </c>
      <c r="JR105" s="241"/>
      <c r="JS105" s="241"/>
      <c r="JT105" s="241" t="e">
        <f>#REF!</f>
        <v>#REF!</v>
      </c>
      <c r="JU105" s="241"/>
      <c r="JV105" s="241" t="e">
        <f>#REF!</f>
        <v>#REF!</v>
      </c>
      <c r="JW105" s="241"/>
      <c r="JX105" s="241"/>
      <c r="JY105" s="241"/>
      <c r="KB105" s="241" t="e">
        <f>IF(#REF!=0,KB104,#REF!)</f>
        <v>#REF!</v>
      </c>
      <c r="KC105" s="241"/>
      <c r="KD105" s="241" t="e">
        <f>IF(OR(#REF!=0,#REF!="Planejado",#REF!="Realizado"),IF(KD104="Atividade",VLOOKUP(KB105,'04.02_PLANEJAMENTO ATIVIDADES'!$D$9:$E$44,2,0),KD104),#REF!)</f>
        <v>#REF!</v>
      </c>
      <c r="KE105" s="241"/>
      <c r="KF105" s="241"/>
      <c r="KG105" s="241"/>
      <c r="KH105" s="241"/>
      <c r="KI105" s="241"/>
      <c r="KJ105" s="241"/>
      <c r="KK105" s="241"/>
      <c r="KL105" s="241"/>
      <c r="KM105" s="241" t="e">
        <f>IF(#REF!=0,KM104,#REF!)</f>
        <v>#REF!</v>
      </c>
      <c r="KN105" s="241"/>
      <c r="KO105" s="241"/>
      <c r="KP105" s="241" t="e">
        <f>IF(#REF!=0,KP104,#REF!)</f>
        <v>#REF!</v>
      </c>
      <c r="KQ105" s="241"/>
      <c r="KR105" s="241"/>
      <c r="KS105" s="241"/>
      <c r="KT105" s="241"/>
      <c r="KU105" s="241"/>
      <c r="KV105" s="241" t="e">
        <f>#REF!</f>
        <v>#REF!</v>
      </c>
      <c r="KW105" s="241"/>
      <c r="KX105" s="241"/>
      <c r="KY105" s="241"/>
      <c r="KZ105" s="241"/>
      <c r="LA105" s="241"/>
      <c r="LB105" s="241"/>
      <c r="LC105" s="242" t="e">
        <f>#REF!</f>
        <v>#REF!</v>
      </c>
      <c r="LD105" s="242"/>
      <c r="LE105" s="242"/>
      <c r="LF105" s="242"/>
      <c r="LG105" s="242"/>
      <c r="LH105" s="242"/>
      <c r="LI105" s="242"/>
      <c r="LJ105" s="242"/>
      <c r="LK105" s="242" t="e">
        <f>#REF!</f>
        <v>#REF!</v>
      </c>
      <c r="LL105" s="242"/>
      <c r="LM105" s="242"/>
      <c r="LN105" s="242"/>
      <c r="LO105" s="242"/>
      <c r="LP105" s="241" t="e">
        <f>#REF!</f>
        <v>#REF!</v>
      </c>
      <c r="LQ105" s="241"/>
      <c r="LR105" s="241"/>
      <c r="LS105" s="241"/>
      <c r="LT105" s="241" t="e">
        <f>#REF!</f>
        <v>#REF!</v>
      </c>
      <c r="LU105" s="241"/>
      <c r="LV105" s="241" t="e">
        <f>#REF!</f>
        <v>#REF!</v>
      </c>
      <c r="LW105" s="241"/>
      <c r="LX105" s="241"/>
      <c r="LY105" s="241" t="e">
        <f>#REF!</f>
        <v>#REF!</v>
      </c>
      <c r="LZ105" s="241"/>
      <c r="MA105" s="241" t="e">
        <f>#REF!</f>
        <v>#REF!</v>
      </c>
      <c r="MB105" s="241"/>
      <c r="MC105" s="241"/>
      <c r="MD105" s="241"/>
      <c r="MG105" s="241" t="e">
        <f>IF(#REF!=0,MG104,#REF!)</f>
        <v>#REF!</v>
      </c>
      <c r="MH105" s="241"/>
      <c r="MI105" s="241" t="e">
        <f>IF(OR(#REF!=0,#REF!="Planejado",#REF!="Realizado"),IF(MI104="Atividade",VLOOKUP(MG105,'04.02_PLANEJAMENTO ATIVIDADES'!$D$9:$E$44,2,0),MI104),#REF!)</f>
        <v>#REF!</v>
      </c>
      <c r="MJ105" s="241"/>
      <c r="MK105" s="241"/>
      <c r="ML105" s="241"/>
      <c r="MM105" s="241"/>
      <c r="MN105" s="241"/>
      <c r="MO105" s="241"/>
      <c r="MP105" s="241"/>
      <c r="MQ105" s="241"/>
      <c r="MR105" s="241" t="e">
        <f>IF(#REF!=0,MR104,#REF!)</f>
        <v>#REF!</v>
      </c>
      <c r="MS105" s="241"/>
      <c r="MT105" s="241"/>
      <c r="MU105" s="241" t="e">
        <f>IF(#REF!=0,MU104,#REF!)</f>
        <v>#REF!</v>
      </c>
      <c r="MV105" s="241"/>
      <c r="MW105" s="241"/>
      <c r="MX105" s="241"/>
      <c r="MY105" s="241"/>
      <c r="MZ105" s="241"/>
      <c r="NA105" s="241" t="e">
        <f>#REF!</f>
        <v>#REF!</v>
      </c>
      <c r="NB105" s="241"/>
      <c r="NC105" s="241"/>
      <c r="ND105" s="241"/>
      <c r="NE105" s="241"/>
      <c r="NF105" s="241"/>
      <c r="NG105" s="241"/>
      <c r="NH105" s="242" t="e">
        <f>#REF!</f>
        <v>#REF!</v>
      </c>
      <c r="NI105" s="242"/>
      <c r="NJ105" s="242"/>
      <c r="NK105" s="242"/>
      <c r="NL105" s="242"/>
      <c r="NM105" s="242"/>
      <c r="NN105" s="242"/>
      <c r="NO105" s="242"/>
      <c r="NP105" s="242" t="e">
        <f>#REF!</f>
        <v>#REF!</v>
      </c>
      <c r="NQ105" s="242"/>
      <c r="NR105" s="242"/>
      <c r="NS105" s="242"/>
      <c r="NT105" s="242"/>
      <c r="NU105" s="241" t="e">
        <f>#REF!</f>
        <v>#REF!</v>
      </c>
      <c r="NV105" s="241"/>
      <c r="NW105" s="241"/>
      <c r="NX105" s="241"/>
      <c r="NY105" s="241" t="e">
        <f>#REF!</f>
        <v>#REF!</v>
      </c>
      <c r="NZ105" s="241"/>
      <c r="OA105" s="241" t="e">
        <f>#REF!</f>
        <v>#REF!</v>
      </c>
      <c r="OB105" s="241"/>
      <c r="OC105" s="241"/>
      <c r="OD105" s="241" t="e">
        <f>#REF!</f>
        <v>#REF!</v>
      </c>
      <c r="OE105" s="241"/>
      <c r="OF105" s="241" t="e">
        <f>#REF!</f>
        <v>#REF!</v>
      </c>
      <c r="OG105" s="241"/>
      <c r="OH105" s="241"/>
      <c r="OI105" s="241"/>
      <c r="OL105" s="241" t="e">
        <f>IF(#REF!=0,OL104,#REF!)</f>
        <v>#REF!</v>
      </c>
      <c r="OM105" s="241"/>
      <c r="ON105" s="241" t="e">
        <f>IF(OR(#REF!=0,#REF!="Planejado",#REF!="Realizado"),IF(ON104="Atividade",VLOOKUP(OL105,'04.02_PLANEJAMENTO ATIVIDADES'!$D$9:$E$44,2,0),ON104),#REF!)</f>
        <v>#REF!</v>
      </c>
      <c r="OO105" s="241"/>
      <c r="OP105" s="241"/>
      <c r="OQ105" s="241"/>
      <c r="OR105" s="241"/>
      <c r="OS105" s="241"/>
      <c r="OT105" s="241"/>
      <c r="OU105" s="241"/>
      <c r="OV105" s="241"/>
      <c r="OW105" s="241" t="e">
        <f>IF(#REF!=0,OW104,#REF!)</f>
        <v>#REF!</v>
      </c>
      <c r="OX105" s="241"/>
      <c r="OY105" s="241"/>
      <c r="OZ105" s="241" t="e">
        <f>IF(#REF!=0,OZ104,#REF!)</f>
        <v>#REF!</v>
      </c>
      <c r="PA105" s="241"/>
      <c r="PB105" s="241"/>
      <c r="PC105" s="241"/>
      <c r="PD105" s="241"/>
      <c r="PE105" s="241"/>
      <c r="PF105" s="241" t="e">
        <f>#REF!</f>
        <v>#REF!</v>
      </c>
      <c r="PG105" s="241"/>
      <c r="PH105" s="241"/>
      <c r="PI105" s="241"/>
      <c r="PJ105" s="241"/>
      <c r="PK105" s="241"/>
      <c r="PL105" s="241"/>
      <c r="PM105" s="242" t="e">
        <f>#REF!</f>
        <v>#REF!</v>
      </c>
      <c r="PN105" s="242"/>
      <c r="PO105" s="242"/>
      <c r="PP105" s="242"/>
      <c r="PQ105" s="242"/>
      <c r="PR105" s="242"/>
      <c r="PS105" s="242"/>
      <c r="PT105" s="242"/>
      <c r="PU105" s="242" t="e">
        <f>#REF!</f>
        <v>#REF!</v>
      </c>
      <c r="PV105" s="242"/>
      <c r="PW105" s="242"/>
      <c r="PX105" s="242"/>
      <c r="PY105" s="242"/>
      <c r="PZ105" s="241" t="e">
        <f>#REF!</f>
        <v>#REF!</v>
      </c>
      <c r="QA105" s="241"/>
      <c r="QB105" s="241"/>
      <c r="QC105" s="241"/>
      <c r="QD105" s="241" t="e">
        <f>#REF!</f>
        <v>#REF!</v>
      </c>
      <c r="QE105" s="241"/>
      <c r="QF105" s="241" t="e">
        <f>#REF!</f>
        <v>#REF!</v>
      </c>
      <c r="QG105" s="241"/>
      <c r="QH105" s="241"/>
      <c r="QI105" s="241" t="e">
        <f>#REF!</f>
        <v>#REF!</v>
      </c>
      <c r="QJ105" s="241"/>
      <c r="QK105" s="241" t="e">
        <f>#REF!</f>
        <v>#REF!</v>
      </c>
      <c r="QL105" s="241"/>
      <c r="QM105" s="241"/>
      <c r="QN105" s="241"/>
      <c r="QQ105" s="241" t="e">
        <f>IF(#REF!=0,QQ104,#REF!)</f>
        <v>#REF!</v>
      </c>
      <c r="QR105" s="241"/>
      <c r="QS105" s="241" t="e">
        <f>IF(OR(#REF!=0,#REF!="Planejado",#REF!="Realizado"),IF(QS104="Atividade",VLOOKUP(QQ105,'04.02_PLANEJAMENTO ATIVIDADES'!$D$9:$E$44,2,0),QS104),#REF!)</f>
        <v>#REF!</v>
      </c>
      <c r="QT105" s="241"/>
      <c r="QU105" s="241"/>
      <c r="QV105" s="241"/>
      <c r="QW105" s="241"/>
      <c r="QX105" s="241"/>
      <c r="QY105" s="241"/>
      <c r="QZ105" s="241"/>
      <c r="RA105" s="241"/>
      <c r="RB105" s="241" t="e">
        <f>IF(#REF!=0,RB104,#REF!)</f>
        <v>#REF!</v>
      </c>
      <c r="RC105" s="241"/>
      <c r="RD105" s="241"/>
      <c r="RE105" s="241" t="e">
        <f>IF(#REF!=0,RE104,#REF!)</f>
        <v>#REF!</v>
      </c>
      <c r="RF105" s="241"/>
      <c r="RG105" s="241"/>
      <c r="RH105" s="241"/>
      <c r="RI105" s="241"/>
      <c r="RJ105" s="241"/>
      <c r="RK105" s="241" t="e">
        <f>#REF!</f>
        <v>#REF!</v>
      </c>
      <c r="RL105" s="241"/>
      <c r="RM105" s="241"/>
      <c r="RN105" s="241"/>
      <c r="RO105" s="241"/>
      <c r="RP105" s="241"/>
      <c r="RQ105" s="241"/>
      <c r="RR105" s="242" t="e">
        <f>#REF!</f>
        <v>#REF!</v>
      </c>
      <c r="RS105" s="242"/>
      <c r="RT105" s="242"/>
      <c r="RU105" s="242"/>
      <c r="RV105" s="242"/>
      <c r="RW105" s="242"/>
      <c r="RX105" s="242"/>
      <c r="RY105" s="242"/>
      <c r="RZ105" s="242" t="e">
        <f>#REF!</f>
        <v>#REF!</v>
      </c>
      <c r="SA105" s="242"/>
      <c r="SB105" s="242"/>
      <c r="SC105" s="242"/>
      <c r="SD105" s="242"/>
      <c r="SE105" s="241" t="e">
        <f>#REF!</f>
        <v>#REF!</v>
      </c>
      <c r="SF105" s="241"/>
      <c r="SG105" s="241"/>
      <c r="SH105" s="241"/>
      <c r="SI105" s="241" t="e">
        <f>#REF!</f>
        <v>#REF!</v>
      </c>
      <c r="SJ105" s="241"/>
      <c r="SK105" s="241" t="e">
        <f>#REF!</f>
        <v>#REF!</v>
      </c>
      <c r="SL105" s="241"/>
      <c r="SM105" s="241"/>
      <c r="SN105" s="241" t="e">
        <f>#REF!</f>
        <v>#REF!</v>
      </c>
      <c r="SO105" s="241"/>
      <c r="SP105" s="241" t="e">
        <f>#REF!</f>
        <v>#REF!</v>
      </c>
      <c r="SQ105" s="241"/>
      <c r="SR105" s="241"/>
      <c r="SS105" s="241"/>
      <c r="SV105" s="241" t="e">
        <f>IF(#REF!=0,SV104,#REF!)</f>
        <v>#REF!</v>
      </c>
      <c r="SW105" s="241"/>
      <c r="SX105" s="241" t="e">
        <f>IF(OR(#REF!=0,#REF!="Planejado",#REF!="Realizado"),IF(SX104="Atividade",VLOOKUP(SV105,'04.02_PLANEJAMENTO ATIVIDADES'!$D$9:$E$44,2,0),SX104),#REF!)</f>
        <v>#REF!</v>
      </c>
      <c r="SY105" s="241"/>
      <c r="SZ105" s="241"/>
      <c r="TA105" s="241"/>
      <c r="TB105" s="241"/>
      <c r="TC105" s="241"/>
      <c r="TD105" s="241"/>
      <c r="TE105" s="241"/>
      <c r="TF105" s="241"/>
      <c r="TG105" s="241" t="e">
        <f>IF(#REF!=0,TG104,#REF!)</f>
        <v>#REF!</v>
      </c>
      <c r="TH105" s="241"/>
      <c r="TI105" s="241"/>
      <c r="TJ105" s="241" t="e">
        <f>IF(#REF!=0,TJ104,#REF!)</f>
        <v>#REF!</v>
      </c>
      <c r="TK105" s="241"/>
      <c r="TL105" s="241"/>
      <c r="TM105" s="241"/>
      <c r="TN105" s="241"/>
      <c r="TO105" s="241"/>
      <c r="TP105" s="241" t="e">
        <f>#REF!</f>
        <v>#REF!</v>
      </c>
      <c r="TQ105" s="241"/>
      <c r="TR105" s="241"/>
      <c r="TS105" s="241"/>
      <c r="TT105" s="241"/>
      <c r="TU105" s="241"/>
      <c r="TV105" s="241"/>
      <c r="TW105" s="242" t="e">
        <f>#REF!</f>
        <v>#REF!</v>
      </c>
      <c r="TX105" s="242"/>
      <c r="TY105" s="242"/>
      <c r="TZ105" s="242"/>
      <c r="UA105" s="242"/>
      <c r="UB105" s="242"/>
      <c r="UC105" s="242"/>
      <c r="UD105" s="242"/>
      <c r="UE105" s="242" t="e">
        <f>#REF!</f>
        <v>#REF!</v>
      </c>
      <c r="UF105" s="242"/>
      <c r="UG105" s="242"/>
      <c r="UH105" s="242"/>
      <c r="UI105" s="242"/>
      <c r="UJ105" s="241" t="e">
        <f>#REF!</f>
        <v>#REF!</v>
      </c>
      <c r="UK105" s="241"/>
      <c r="UL105" s="241"/>
      <c r="UM105" s="241"/>
      <c r="UN105" s="241" t="e">
        <f>#REF!</f>
        <v>#REF!</v>
      </c>
      <c r="UO105" s="241"/>
      <c r="UP105" s="241" t="e">
        <f>#REF!</f>
        <v>#REF!</v>
      </c>
      <c r="UQ105" s="241"/>
      <c r="UR105" s="241"/>
      <c r="US105" s="241" t="e">
        <f>#REF!</f>
        <v>#REF!</v>
      </c>
      <c r="UT105" s="241"/>
      <c r="UU105" s="241" t="e">
        <f>#REF!</f>
        <v>#REF!</v>
      </c>
      <c r="UV105" s="241"/>
      <c r="UW105" s="241"/>
      <c r="UX105" s="241"/>
      <c r="VA105" s="241" t="e">
        <f>IF(#REF!=0,VA104,#REF!)</f>
        <v>#REF!</v>
      </c>
      <c r="VB105" s="241"/>
      <c r="VC105" s="241" t="e">
        <f>IF(OR(#REF!=0,#REF!="Planejado",#REF!="Realizado"),IF(VC104="Atividade",VLOOKUP(VA105,'04.02_PLANEJAMENTO ATIVIDADES'!$D$9:$E$44,2,0),VC104),#REF!)</f>
        <v>#REF!</v>
      </c>
      <c r="VD105" s="241"/>
      <c r="VE105" s="241"/>
      <c r="VF105" s="241"/>
      <c r="VG105" s="241"/>
      <c r="VH105" s="241"/>
      <c r="VI105" s="241"/>
      <c r="VJ105" s="241"/>
      <c r="VK105" s="241"/>
      <c r="VL105" s="241" t="e">
        <f>IF(#REF!=0,VL104,#REF!)</f>
        <v>#REF!</v>
      </c>
      <c r="VM105" s="241"/>
      <c r="VN105" s="241"/>
      <c r="VO105" s="241" t="e">
        <f>IF(#REF!=0,VO104,#REF!)</f>
        <v>#REF!</v>
      </c>
      <c r="VP105" s="241"/>
      <c r="VQ105" s="241"/>
      <c r="VR105" s="241"/>
      <c r="VS105" s="241"/>
      <c r="VT105" s="241"/>
      <c r="VU105" s="241" t="e">
        <f>#REF!</f>
        <v>#REF!</v>
      </c>
      <c r="VV105" s="241"/>
      <c r="VW105" s="241"/>
      <c r="VX105" s="241"/>
      <c r="VY105" s="241"/>
      <c r="VZ105" s="241"/>
      <c r="WA105" s="241"/>
      <c r="WB105" s="242" t="e">
        <f>#REF!</f>
        <v>#REF!</v>
      </c>
      <c r="WC105" s="242"/>
      <c r="WD105" s="242"/>
      <c r="WE105" s="242"/>
      <c r="WF105" s="242"/>
      <c r="WG105" s="242"/>
      <c r="WH105" s="242"/>
      <c r="WI105" s="242"/>
      <c r="WJ105" s="242" t="e">
        <f>#REF!</f>
        <v>#REF!</v>
      </c>
      <c r="WK105" s="242"/>
      <c r="WL105" s="242"/>
      <c r="WM105" s="242"/>
      <c r="WN105" s="242"/>
      <c r="WO105" s="241" t="e">
        <f>#REF!</f>
        <v>#REF!</v>
      </c>
      <c r="WP105" s="241"/>
      <c r="WQ105" s="241"/>
      <c r="WR105" s="241"/>
      <c r="WS105" s="241" t="e">
        <f>#REF!</f>
        <v>#REF!</v>
      </c>
      <c r="WT105" s="241"/>
      <c r="WU105" s="241" t="e">
        <f>#REF!</f>
        <v>#REF!</v>
      </c>
      <c r="WV105" s="241"/>
      <c r="WW105" s="241"/>
      <c r="WX105" s="241" t="e">
        <f>#REF!</f>
        <v>#REF!</v>
      </c>
      <c r="WY105" s="241"/>
      <c r="WZ105" s="241" t="e">
        <f>#REF!</f>
        <v>#REF!</v>
      </c>
      <c r="XA105" s="241"/>
      <c r="XB105" s="241"/>
      <c r="XC105" s="241"/>
      <c r="XF105" s="241" t="e">
        <f>IF(#REF!=0,XF104,#REF!)</f>
        <v>#REF!</v>
      </c>
      <c r="XG105" s="241"/>
      <c r="XH105" s="241" t="e">
        <f>IF(OR(#REF!=0,#REF!="Planejado",#REF!="Realizado"),IF(XH104="Atividade",VLOOKUP(XF105,'04.02_PLANEJAMENTO ATIVIDADES'!$D$9:$E$44,2,0),XH104),#REF!)</f>
        <v>#REF!</v>
      </c>
      <c r="XI105" s="241"/>
      <c r="XJ105" s="241"/>
      <c r="XK105" s="241"/>
      <c r="XL105" s="241"/>
      <c r="XM105" s="241"/>
      <c r="XN105" s="241"/>
      <c r="XO105" s="241"/>
      <c r="XP105" s="241"/>
      <c r="XQ105" s="241" t="e">
        <f>IF(#REF!=0,XQ104,#REF!)</f>
        <v>#REF!</v>
      </c>
      <c r="XR105" s="241"/>
      <c r="XS105" s="241"/>
      <c r="XT105" s="241" t="e">
        <f>IF(#REF!=0,XT104,#REF!)</f>
        <v>#REF!</v>
      </c>
      <c r="XU105" s="241"/>
      <c r="XV105" s="241"/>
      <c r="XW105" s="241"/>
      <c r="XX105" s="241"/>
      <c r="XY105" s="241"/>
      <c r="XZ105" s="241" t="e">
        <f>#REF!</f>
        <v>#REF!</v>
      </c>
      <c r="YA105" s="241"/>
      <c r="YB105" s="241"/>
      <c r="YC105" s="241"/>
      <c r="YD105" s="241"/>
      <c r="YE105" s="241"/>
      <c r="YF105" s="241"/>
      <c r="YG105" s="242" t="e">
        <f>#REF!</f>
        <v>#REF!</v>
      </c>
      <c r="YH105" s="242"/>
      <c r="YI105" s="242"/>
      <c r="YJ105" s="242"/>
      <c r="YK105" s="242"/>
      <c r="YL105" s="242"/>
      <c r="YM105" s="242"/>
      <c r="YN105" s="242"/>
      <c r="YO105" s="242" t="e">
        <f>#REF!</f>
        <v>#REF!</v>
      </c>
      <c r="YP105" s="242"/>
      <c r="YQ105" s="242"/>
      <c r="YR105" s="242"/>
      <c r="YS105" s="242"/>
      <c r="YT105" s="241" t="e">
        <f>#REF!</f>
        <v>#REF!</v>
      </c>
      <c r="YU105" s="241"/>
      <c r="YV105" s="241"/>
      <c r="YW105" s="241"/>
      <c r="YX105" s="241" t="e">
        <f>#REF!</f>
        <v>#REF!</v>
      </c>
      <c r="YY105" s="241"/>
      <c r="YZ105" s="241" t="e">
        <f>#REF!</f>
        <v>#REF!</v>
      </c>
      <c r="ZA105" s="241"/>
      <c r="ZB105" s="241"/>
      <c r="ZC105" s="241" t="e">
        <f>#REF!</f>
        <v>#REF!</v>
      </c>
      <c r="ZD105" s="241"/>
      <c r="ZE105" s="241" t="e">
        <f>#REF!</f>
        <v>#REF!</v>
      </c>
      <c r="ZF105" s="241"/>
      <c r="ZG105" s="241"/>
      <c r="ZH105" s="241"/>
    </row>
    <row r="106" spans="3:684" ht="10.15" hidden="1" customHeight="1" x14ac:dyDescent="0.25">
      <c r="C106" s="241" t="e">
        <f>IF(C24=0,C105,C24)</f>
        <v>#REF!</v>
      </c>
      <c r="D106" s="241"/>
      <c r="E106" s="241" t="e">
        <f>IF(OR(E24=0,E24="Planejado",E24="Realizado"),IF(E105="Atividade",VLOOKUP(C106,'04.02_PLANEJAMENTO ATIVIDADES'!$D$9:$E$44,2,0),E105),E24)</f>
        <v>#REF!</v>
      </c>
      <c r="F106" s="241"/>
      <c r="G106" s="241"/>
      <c r="H106" s="241"/>
      <c r="I106" s="241"/>
      <c r="J106" s="241"/>
      <c r="K106" s="241"/>
      <c r="L106" s="241"/>
      <c r="M106" s="241"/>
      <c r="N106" s="241" t="str">
        <f>IF(N24=0,N105,N24)</f>
        <v>Total da SubAtividade:</v>
      </c>
      <c r="O106" s="241"/>
      <c r="P106" s="241"/>
      <c r="Q106" s="241" t="e">
        <f>IF(Q24=0,Q105,Q24)</f>
        <v>#REF!</v>
      </c>
      <c r="R106" s="241"/>
      <c r="S106" s="241"/>
      <c r="T106" s="241"/>
      <c r="U106" s="241"/>
      <c r="V106" s="241"/>
      <c r="W106" s="241">
        <f>W24</f>
        <v>0</v>
      </c>
      <c r="X106" s="241"/>
      <c r="Y106" s="241"/>
      <c r="Z106" s="241"/>
      <c r="AA106" s="241"/>
      <c r="AB106" s="241"/>
      <c r="AC106" s="241"/>
      <c r="AD106" s="242">
        <f>AD24</f>
        <v>0</v>
      </c>
      <c r="AE106" s="242"/>
      <c r="AF106" s="242"/>
      <c r="AG106" s="242"/>
      <c r="AH106" s="242"/>
      <c r="AI106" s="242"/>
      <c r="AJ106" s="242"/>
      <c r="AK106" s="242"/>
      <c r="AL106" s="242">
        <f>AL24</f>
        <v>0</v>
      </c>
      <c r="AM106" s="242"/>
      <c r="AN106" s="242"/>
      <c r="AO106" s="242"/>
      <c r="AP106" s="242"/>
      <c r="AQ106" s="241">
        <f>AQ24</f>
        <v>0</v>
      </c>
      <c r="AR106" s="241"/>
      <c r="AS106" s="241"/>
      <c r="AT106" s="241"/>
      <c r="AU106" s="241">
        <f>AU24</f>
        <v>0</v>
      </c>
      <c r="AV106" s="241"/>
      <c r="AW106" s="241">
        <f>AW24</f>
        <v>0</v>
      </c>
      <c r="AX106" s="241"/>
      <c r="AY106" s="241"/>
      <c r="AZ106" s="241">
        <f>AZ24</f>
        <v>0</v>
      </c>
      <c r="BA106" s="241"/>
      <c r="BB106" s="241">
        <f>BB24</f>
        <v>0</v>
      </c>
      <c r="BC106" s="241"/>
      <c r="BD106" s="241"/>
      <c r="BE106" s="241"/>
      <c r="BH106" s="241" t="e">
        <f>IF(BH24=0,BH105,BH24)</f>
        <v>#REF!</v>
      </c>
      <c r="BI106" s="241"/>
      <c r="BJ106" s="241" t="e">
        <f>IF(OR(BJ24=0,BJ24="Planejado",BJ24="Realizado"),IF(BJ105="Atividade",VLOOKUP(BH106,'04.02_PLANEJAMENTO ATIVIDADES'!$D$9:$E$44,2,0),BJ105),BJ24)</f>
        <v>#REF!</v>
      </c>
      <c r="BK106" s="241"/>
      <c r="BL106" s="241"/>
      <c r="BM106" s="241"/>
      <c r="BN106" s="241"/>
      <c r="BO106" s="241"/>
      <c r="BP106" s="241"/>
      <c r="BQ106" s="241"/>
      <c r="BR106" s="241"/>
      <c r="BS106" s="241" t="str">
        <f>IF(BS24=0,BS105,BS24)</f>
        <v>Total da SubAtividade:</v>
      </c>
      <c r="BT106" s="241"/>
      <c r="BU106" s="241"/>
      <c r="BV106" s="241" t="e">
        <f>IF(BV24=0,BV105,BV24)</f>
        <v>#REF!</v>
      </c>
      <c r="BW106" s="241"/>
      <c r="BX106" s="241"/>
      <c r="BY106" s="241"/>
      <c r="BZ106" s="241"/>
      <c r="CA106" s="241"/>
      <c r="CB106" s="241">
        <f>CB24</f>
        <v>0</v>
      </c>
      <c r="CC106" s="241"/>
      <c r="CD106" s="241"/>
      <c r="CE106" s="241"/>
      <c r="CF106" s="241"/>
      <c r="CG106" s="241"/>
      <c r="CH106" s="241"/>
      <c r="CI106" s="242">
        <f>CI24</f>
        <v>0</v>
      </c>
      <c r="CJ106" s="242"/>
      <c r="CK106" s="242"/>
      <c r="CL106" s="242"/>
      <c r="CM106" s="242"/>
      <c r="CN106" s="242"/>
      <c r="CO106" s="242"/>
      <c r="CP106" s="242"/>
      <c r="CQ106" s="242">
        <f>CQ24</f>
        <v>0</v>
      </c>
      <c r="CR106" s="242"/>
      <c r="CS106" s="242"/>
      <c r="CT106" s="242"/>
      <c r="CU106" s="242"/>
      <c r="CV106" s="241">
        <f>CV24</f>
        <v>0</v>
      </c>
      <c r="CW106" s="241"/>
      <c r="CX106" s="241"/>
      <c r="CY106" s="241"/>
      <c r="CZ106" s="241">
        <f>CZ24</f>
        <v>0</v>
      </c>
      <c r="DA106" s="241"/>
      <c r="DB106" s="241">
        <f>DB24</f>
        <v>0</v>
      </c>
      <c r="DC106" s="241"/>
      <c r="DD106" s="241"/>
      <c r="DE106" s="241">
        <f>DE24</f>
        <v>0</v>
      </c>
      <c r="DF106" s="241"/>
      <c r="DG106" s="241">
        <f>DG24</f>
        <v>0</v>
      </c>
      <c r="DH106" s="241"/>
      <c r="DI106" s="241"/>
      <c r="DJ106" s="241"/>
      <c r="DM106" s="241" t="e">
        <f>IF(DM24=0,DM105,DM24)</f>
        <v>#REF!</v>
      </c>
      <c r="DN106" s="241"/>
      <c r="DO106" s="241" t="e">
        <f>IF(OR(DO24=0,DO24="Planejado",DO24="Realizado"),IF(DO105="Atividade",VLOOKUP(DM106,'04.02_PLANEJAMENTO ATIVIDADES'!$D$9:$E$44,2,0),DO105),DO24)</f>
        <v>#REF!</v>
      </c>
      <c r="DP106" s="241"/>
      <c r="DQ106" s="241"/>
      <c r="DR106" s="241"/>
      <c r="DS106" s="241"/>
      <c r="DT106" s="241"/>
      <c r="DU106" s="241"/>
      <c r="DV106" s="241"/>
      <c r="DW106" s="241"/>
      <c r="DX106" s="241" t="str">
        <f>IF(DX24=0,DX105,DX24)</f>
        <v>Total da SubAtividade:</v>
      </c>
      <c r="DY106" s="241"/>
      <c r="DZ106" s="241"/>
      <c r="EA106" s="241" t="e">
        <f>IF(EA24=0,EA105,EA24)</f>
        <v>#REF!</v>
      </c>
      <c r="EB106" s="241"/>
      <c r="EC106" s="241"/>
      <c r="ED106" s="241"/>
      <c r="EE106" s="241"/>
      <c r="EF106" s="241"/>
      <c r="EG106" s="241">
        <f>EG24</f>
        <v>0</v>
      </c>
      <c r="EH106" s="241"/>
      <c r="EI106" s="241"/>
      <c r="EJ106" s="241"/>
      <c r="EK106" s="241"/>
      <c r="EL106" s="241"/>
      <c r="EM106" s="241"/>
      <c r="EN106" s="242">
        <f>EN24</f>
        <v>0</v>
      </c>
      <c r="EO106" s="242"/>
      <c r="EP106" s="242"/>
      <c r="EQ106" s="242"/>
      <c r="ER106" s="242"/>
      <c r="ES106" s="242"/>
      <c r="ET106" s="242"/>
      <c r="EU106" s="242"/>
      <c r="EV106" s="242">
        <f>EV24</f>
        <v>0</v>
      </c>
      <c r="EW106" s="242"/>
      <c r="EX106" s="242"/>
      <c r="EY106" s="242"/>
      <c r="EZ106" s="242"/>
      <c r="FA106" s="241">
        <f>FA24</f>
        <v>0</v>
      </c>
      <c r="FB106" s="241"/>
      <c r="FC106" s="241"/>
      <c r="FD106" s="241"/>
      <c r="FE106" s="241">
        <f>FE24</f>
        <v>0</v>
      </c>
      <c r="FF106" s="241"/>
      <c r="FG106" s="241">
        <f>FG24</f>
        <v>0</v>
      </c>
      <c r="FH106" s="241"/>
      <c r="FI106" s="241"/>
      <c r="FJ106" s="241">
        <f>FJ24</f>
        <v>0</v>
      </c>
      <c r="FK106" s="241"/>
      <c r="FL106" s="241">
        <f>FL24</f>
        <v>0</v>
      </c>
      <c r="FM106" s="241"/>
      <c r="FN106" s="241"/>
      <c r="FO106" s="241"/>
      <c r="FR106" s="241" t="e">
        <f>IF(FR24=0,FR105,FR24)</f>
        <v>#REF!</v>
      </c>
      <c r="FS106" s="241"/>
      <c r="FT106" s="241" t="e">
        <f>IF(OR(FT24=0,FT24="Planejado",FT24="Realizado"),IF(FT105="Atividade",VLOOKUP(FR106,'04.02_PLANEJAMENTO ATIVIDADES'!$D$9:$E$44,2,0),FT105),FT24)</f>
        <v>#REF!</v>
      </c>
      <c r="FU106" s="241"/>
      <c r="FV106" s="241"/>
      <c r="FW106" s="241"/>
      <c r="FX106" s="241"/>
      <c r="FY106" s="241"/>
      <c r="FZ106" s="241"/>
      <c r="GA106" s="241"/>
      <c r="GB106" s="241"/>
      <c r="GC106" s="241" t="str">
        <f>IF(GC24=0,GC105,GC24)</f>
        <v>Total da SubAtividade:</v>
      </c>
      <c r="GD106" s="241"/>
      <c r="GE106" s="241"/>
      <c r="GF106" s="241" t="e">
        <f>IF(GF24=0,GF105,GF24)</f>
        <v>#REF!</v>
      </c>
      <c r="GG106" s="241"/>
      <c r="GH106" s="241"/>
      <c r="GI106" s="241"/>
      <c r="GJ106" s="241"/>
      <c r="GK106" s="241"/>
      <c r="GL106" s="241">
        <f>GL24</f>
        <v>0</v>
      </c>
      <c r="GM106" s="241"/>
      <c r="GN106" s="241"/>
      <c r="GO106" s="241"/>
      <c r="GP106" s="241"/>
      <c r="GQ106" s="241"/>
      <c r="GR106" s="241"/>
      <c r="GS106" s="242">
        <f>GS24</f>
        <v>0</v>
      </c>
      <c r="GT106" s="242"/>
      <c r="GU106" s="242"/>
      <c r="GV106" s="242"/>
      <c r="GW106" s="242"/>
      <c r="GX106" s="242"/>
      <c r="GY106" s="242"/>
      <c r="GZ106" s="242"/>
      <c r="HA106" s="242">
        <f>HA24</f>
        <v>0</v>
      </c>
      <c r="HB106" s="242"/>
      <c r="HC106" s="242"/>
      <c r="HD106" s="242"/>
      <c r="HE106" s="242"/>
      <c r="HF106" s="241">
        <f>HF24</f>
        <v>0</v>
      </c>
      <c r="HG106" s="241"/>
      <c r="HH106" s="241"/>
      <c r="HI106" s="241"/>
      <c r="HJ106" s="241">
        <f>HJ24</f>
        <v>0</v>
      </c>
      <c r="HK106" s="241"/>
      <c r="HL106" s="241">
        <f>HL24</f>
        <v>0</v>
      </c>
      <c r="HM106" s="241"/>
      <c r="HN106" s="241"/>
      <c r="HO106" s="241">
        <f>HO24</f>
        <v>0</v>
      </c>
      <c r="HP106" s="241"/>
      <c r="HQ106" s="241">
        <f>HQ24</f>
        <v>0</v>
      </c>
      <c r="HR106" s="241"/>
      <c r="HS106" s="241"/>
      <c r="HT106" s="241"/>
      <c r="HW106" s="241" t="e">
        <f>IF(HW24=0,HW105,HW24)</f>
        <v>#REF!</v>
      </c>
      <c r="HX106" s="241"/>
      <c r="HY106" s="241" t="e">
        <f>IF(OR(HY24=0,HY24="Planejado",HY24="Realizado"),IF(HY105="Atividade",VLOOKUP(HW106,'04.02_PLANEJAMENTO ATIVIDADES'!$D$9:$E$44,2,0),HY105),HY24)</f>
        <v>#REF!</v>
      </c>
      <c r="HZ106" s="241"/>
      <c r="IA106" s="241"/>
      <c r="IB106" s="241"/>
      <c r="IC106" s="241"/>
      <c r="ID106" s="241"/>
      <c r="IE106" s="241"/>
      <c r="IF106" s="241"/>
      <c r="IG106" s="241"/>
      <c r="IH106" s="241" t="str">
        <f>IF(IH24=0,IH105,IH24)</f>
        <v>Total da SubAtividade:</v>
      </c>
      <c r="II106" s="241"/>
      <c r="IJ106" s="241"/>
      <c r="IK106" s="241" t="e">
        <f>IF(IK24=0,IK105,IK24)</f>
        <v>#REF!</v>
      </c>
      <c r="IL106" s="241"/>
      <c r="IM106" s="241"/>
      <c r="IN106" s="241"/>
      <c r="IO106" s="241"/>
      <c r="IP106" s="241"/>
      <c r="IQ106" s="241">
        <f>IQ24</f>
        <v>0</v>
      </c>
      <c r="IR106" s="241"/>
      <c r="IS106" s="241"/>
      <c r="IT106" s="241"/>
      <c r="IU106" s="241"/>
      <c r="IV106" s="241"/>
      <c r="IW106" s="241"/>
      <c r="IX106" s="242">
        <f>IX24</f>
        <v>0</v>
      </c>
      <c r="IY106" s="242"/>
      <c r="IZ106" s="242"/>
      <c r="JA106" s="242"/>
      <c r="JB106" s="242"/>
      <c r="JC106" s="242"/>
      <c r="JD106" s="242"/>
      <c r="JE106" s="242"/>
      <c r="JF106" s="242">
        <f>JF24</f>
        <v>0</v>
      </c>
      <c r="JG106" s="242"/>
      <c r="JH106" s="242"/>
      <c r="JI106" s="242"/>
      <c r="JJ106" s="242"/>
      <c r="JK106" s="241">
        <f>JK24</f>
        <v>0</v>
      </c>
      <c r="JL106" s="241"/>
      <c r="JM106" s="241"/>
      <c r="JN106" s="241"/>
      <c r="JO106" s="241">
        <f>JO24</f>
        <v>0</v>
      </c>
      <c r="JP106" s="241"/>
      <c r="JQ106" s="241">
        <f>JQ24</f>
        <v>0</v>
      </c>
      <c r="JR106" s="241"/>
      <c r="JS106" s="241"/>
      <c r="JT106" s="241">
        <f>JT24</f>
        <v>0</v>
      </c>
      <c r="JU106" s="241"/>
      <c r="JV106" s="241">
        <f>JV24</f>
        <v>0</v>
      </c>
      <c r="JW106" s="241"/>
      <c r="JX106" s="241"/>
      <c r="JY106" s="241"/>
      <c r="KB106" s="241" t="e">
        <f>IF(KB24=0,KB105,KB24)</f>
        <v>#REF!</v>
      </c>
      <c r="KC106" s="241"/>
      <c r="KD106" s="241" t="e">
        <f>IF(OR(KD24=0,KD24="Planejado",KD24="Realizado"),IF(KD105="Atividade",VLOOKUP(KB106,'04.02_PLANEJAMENTO ATIVIDADES'!$D$9:$E$44,2,0),KD105),KD24)</f>
        <v>#REF!</v>
      </c>
      <c r="KE106" s="241"/>
      <c r="KF106" s="241"/>
      <c r="KG106" s="241"/>
      <c r="KH106" s="241"/>
      <c r="KI106" s="241"/>
      <c r="KJ106" s="241"/>
      <c r="KK106" s="241"/>
      <c r="KL106" s="241"/>
      <c r="KM106" s="241" t="str">
        <f>IF(KM24=0,KM105,KM24)</f>
        <v>Total da SubAtividade:</v>
      </c>
      <c r="KN106" s="241"/>
      <c r="KO106" s="241"/>
      <c r="KP106" s="241" t="e">
        <f>IF(KP24=0,KP105,KP24)</f>
        <v>#REF!</v>
      </c>
      <c r="KQ106" s="241"/>
      <c r="KR106" s="241"/>
      <c r="KS106" s="241"/>
      <c r="KT106" s="241"/>
      <c r="KU106" s="241"/>
      <c r="KV106" s="241">
        <f>KV24</f>
        <v>0</v>
      </c>
      <c r="KW106" s="241"/>
      <c r="KX106" s="241"/>
      <c r="KY106" s="241"/>
      <c r="KZ106" s="241"/>
      <c r="LA106" s="241"/>
      <c r="LB106" s="241"/>
      <c r="LC106" s="242">
        <f>LC24</f>
        <v>0</v>
      </c>
      <c r="LD106" s="242"/>
      <c r="LE106" s="242"/>
      <c r="LF106" s="242"/>
      <c r="LG106" s="242"/>
      <c r="LH106" s="242"/>
      <c r="LI106" s="242"/>
      <c r="LJ106" s="242"/>
      <c r="LK106" s="242">
        <f>LK24</f>
        <v>0</v>
      </c>
      <c r="LL106" s="242"/>
      <c r="LM106" s="242"/>
      <c r="LN106" s="242"/>
      <c r="LO106" s="242"/>
      <c r="LP106" s="241">
        <f>LP24</f>
        <v>0</v>
      </c>
      <c r="LQ106" s="241"/>
      <c r="LR106" s="241"/>
      <c r="LS106" s="241"/>
      <c r="LT106" s="241">
        <f>LT24</f>
        <v>0</v>
      </c>
      <c r="LU106" s="241"/>
      <c r="LV106" s="241">
        <f>LV24</f>
        <v>0</v>
      </c>
      <c r="LW106" s="241"/>
      <c r="LX106" s="241"/>
      <c r="LY106" s="241">
        <f>LY24</f>
        <v>0</v>
      </c>
      <c r="LZ106" s="241"/>
      <c r="MA106" s="241">
        <f>MA24</f>
        <v>0</v>
      </c>
      <c r="MB106" s="241"/>
      <c r="MC106" s="241"/>
      <c r="MD106" s="241"/>
      <c r="MG106" s="241" t="e">
        <f>IF(MG24=0,MG105,MG24)</f>
        <v>#REF!</v>
      </c>
      <c r="MH106" s="241"/>
      <c r="MI106" s="241" t="e">
        <f>IF(OR(MI24=0,MI24="Planejado",MI24="Realizado"),IF(MI105="Atividade",VLOOKUP(MG106,'04.02_PLANEJAMENTO ATIVIDADES'!$D$9:$E$44,2,0),MI105),MI24)</f>
        <v>#REF!</v>
      </c>
      <c r="MJ106" s="241"/>
      <c r="MK106" s="241"/>
      <c r="ML106" s="241"/>
      <c r="MM106" s="241"/>
      <c r="MN106" s="241"/>
      <c r="MO106" s="241"/>
      <c r="MP106" s="241"/>
      <c r="MQ106" s="241"/>
      <c r="MR106" s="241" t="str">
        <f>IF(MR24=0,MR105,MR24)</f>
        <v>Total da SubAtividade:</v>
      </c>
      <c r="MS106" s="241"/>
      <c r="MT106" s="241"/>
      <c r="MU106" s="241" t="e">
        <f>IF(MU24=0,MU105,MU24)</f>
        <v>#REF!</v>
      </c>
      <c r="MV106" s="241"/>
      <c r="MW106" s="241"/>
      <c r="MX106" s="241"/>
      <c r="MY106" s="241"/>
      <c r="MZ106" s="241"/>
      <c r="NA106" s="241">
        <f>NA24</f>
        <v>0</v>
      </c>
      <c r="NB106" s="241"/>
      <c r="NC106" s="241"/>
      <c r="ND106" s="241"/>
      <c r="NE106" s="241"/>
      <c r="NF106" s="241"/>
      <c r="NG106" s="241"/>
      <c r="NH106" s="242">
        <f>NH24</f>
        <v>0</v>
      </c>
      <c r="NI106" s="242"/>
      <c r="NJ106" s="242"/>
      <c r="NK106" s="242"/>
      <c r="NL106" s="242"/>
      <c r="NM106" s="242"/>
      <c r="NN106" s="242"/>
      <c r="NO106" s="242"/>
      <c r="NP106" s="242">
        <f>NP24</f>
        <v>0</v>
      </c>
      <c r="NQ106" s="242"/>
      <c r="NR106" s="242"/>
      <c r="NS106" s="242"/>
      <c r="NT106" s="242"/>
      <c r="NU106" s="241">
        <f>NU24</f>
        <v>0</v>
      </c>
      <c r="NV106" s="241"/>
      <c r="NW106" s="241"/>
      <c r="NX106" s="241"/>
      <c r="NY106" s="241">
        <f>NY24</f>
        <v>0</v>
      </c>
      <c r="NZ106" s="241"/>
      <c r="OA106" s="241">
        <f>OA24</f>
        <v>0</v>
      </c>
      <c r="OB106" s="241"/>
      <c r="OC106" s="241"/>
      <c r="OD106" s="241">
        <f>OD24</f>
        <v>0</v>
      </c>
      <c r="OE106" s="241"/>
      <c r="OF106" s="241">
        <f>OF24</f>
        <v>0</v>
      </c>
      <c r="OG106" s="241"/>
      <c r="OH106" s="241"/>
      <c r="OI106" s="241"/>
      <c r="OL106" s="241" t="e">
        <f>IF(OL24=0,OL105,OL24)</f>
        <v>#REF!</v>
      </c>
      <c r="OM106" s="241"/>
      <c r="ON106" s="241" t="e">
        <f>IF(OR(ON24=0,ON24="Planejado",ON24="Realizado"),IF(ON105="Atividade",VLOOKUP(OL106,'04.02_PLANEJAMENTO ATIVIDADES'!$D$9:$E$44,2,0),ON105),ON24)</f>
        <v>#REF!</v>
      </c>
      <c r="OO106" s="241"/>
      <c r="OP106" s="241"/>
      <c r="OQ106" s="241"/>
      <c r="OR106" s="241"/>
      <c r="OS106" s="241"/>
      <c r="OT106" s="241"/>
      <c r="OU106" s="241"/>
      <c r="OV106" s="241"/>
      <c r="OW106" s="241" t="str">
        <f>IF(OW24=0,OW105,OW24)</f>
        <v>Total da SubAtividade:</v>
      </c>
      <c r="OX106" s="241"/>
      <c r="OY106" s="241"/>
      <c r="OZ106" s="241" t="e">
        <f>IF(OZ24=0,OZ105,OZ24)</f>
        <v>#REF!</v>
      </c>
      <c r="PA106" s="241"/>
      <c r="PB106" s="241"/>
      <c r="PC106" s="241"/>
      <c r="PD106" s="241"/>
      <c r="PE106" s="241"/>
      <c r="PF106" s="241">
        <f>PF24</f>
        <v>0</v>
      </c>
      <c r="PG106" s="241"/>
      <c r="PH106" s="241"/>
      <c r="PI106" s="241"/>
      <c r="PJ106" s="241"/>
      <c r="PK106" s="241"/>
      <c r="PL106" s="241"/>
      <c r="PM106" s="242">
        <f>PM24</f>
        <v>0</v>
      </c>
      <c r="PN106" s="242"/>
      <c r="PO106" s="242"/>
      <c r="PP106" s="242"/>
      <c r="PQ106" s="242"/>
      <c r="PR106" s="242"/>
      <c r="PS106" s="242"/>
      <c r="PT106" s="242"/>
      <c r="PU106" s="242">
        <f>PU24</f>
        <v>0</v>
      </c>
      <c r="PV106" s="242"/>
      <c r="PW106" s="242"/>
      <c r="PX106" s="242"/>
      <c r="PY106" s="242"/>
      <c r="PZ106" s="241">
        <f>PZ24</f>
        <v>0</v>
      </c>
      <c r="QA106" s="241"/>
      <c r="QB106" s="241"/>
      <c r="QC106" s="241"/>
      <c r="QD106" s="241">
        <f>QD24</f>
        <v>0</v>
      </c>
      <c r="QE106" s="241"/>
      <c r="QF106" s="241">
        <f>QF24</f>
        <v>0</v>
      </c>
      <c r="QG106" s="241"/>
      <c r="QH106" s="241"/>
      <c r="QI106" s="241">
        <f>QI24</f>
        <v>0</v>
      </c>
      <c r="QJ106" s="241"/>
      <c r="QK106" s="241">
        <f>QK24</f>
        <v>0</v>
      </c>
      <c r="QL106" s="241"/>
      <c r="QM106" s="241"/>
      <c r="QN106" s="241"/>
      <c r="QQ106" s="241" t="e">
        <f>IF(QQ24=0,QQ105,QQ24)</f>
        <v>#REF!</v>
      </c>
      <c r="QR106" s="241"/>
      <c r="QS106" s="241" t="e">
        <f>IF(OR(QS24=0,QS24="Planejado",QS24="Realizado"),IF(QS105="Atividade",VLOOKUP(QQ106,'04.02_PLANEJAMENTO ATIVIDADES'!$D$9:$E$44,2,0),QS105),QS24)</f>
        <v>#REF!</v>
      </c>
      <c r="QT106" s="241"/>
      <c r="QU106" s="241"/>
      <c r="QV106" s="241"/>
      <c r="QW106" s="241"/>
      <c r="QX106" s="241"/>
      <c r="QY106" s="241"/>
      <c r="QZ106" s="241"/>
      <c r="RA106" s="241"/>
      <c r="RB106" s="241" t="str">
        <f>IF(RB24=0,RB105,RB24)</f>
        <v>Total da SubAtividade:</v>
      </c>
      <c r="RC106" s="241"/>
      <c r="RD106" s="241"/>
      <c r="RE106" s="241" t="e">
        <f>IF(RE24=0,RE105,RE24)</f>
        <v>#REF!</v>
      </c>
      <c r="RF106" s="241"/>
      <c r="RG106" s="241"/>
      <c r="RH106" s="241"/>
      <c r="RI106" s="241"/>
      <c r="RJ106" s="241"/>
      <c r="RK106" s="241">
        <f>RK24</f>
        <v>0</v>
      </c>
      <c r="RL106" s="241"/>
      <c r="RM106" s="241"/>
      <c r="RN106" s="241"/>
      <c r="RO106" s="241"/>
      <c r="RP106" s="241"/>
      <c r="RQ106" s="241"/>
      <c r="RR106" s="242">
        <f>RR24</f>
        <v>0</v>
      </c>
      <c r="RS106" s="242"/>
      <c r="RT106" s="242"/>
      <c r="RU106" s="242"/>
      <c r="RV106" s="242"/>
      <c r="RW106" s="242"/>
      <c r="RX106" s="242"/>
      <c r="RY106" s="242"/>
      <c r="RZ106" s="242">
        <f>RZ24</f>
        <v>0</v>
      </c>
      <c r="SA106" s="242"/>
      <c r="SB106" s="242"/>
      <c r="SC106" s="242"/>
      <c r="SD106" s="242"/>
      <c r="SE106" s="241">
        <f>SE24</f>
        <v>0</v>
      </c>
      <c r="SF106" s="241"/>
      <c r="SG106" s="241"/>
      <c r="SH106" s="241"/>
      <c r="SI106" s="241">
        <f>SI24</f>
        <v>0</v>
      </c>
      <c r="SJ106" s="241"/>
      <c r="SK106" s="241">
        <f>SK24</f>
        <v>0</v>
      </c>
      <c r="SL106" s="241"/>
      <c r="SM106" s="241"/>
      <c r="SN106" s="241">
        <f>SN24</f>
        <v>0</v>
      </c>
      <c r="SO106" s="241"/>
      <c r="SP106" s="241">
        <f>SP24</f>
        <v>0</v>
      </c>
      <c r="SQ106" s="241"/>
      <c r="SR106" s="241"/>
      <c r="SS106" s="241"/>
      <c r="SV106" s="241" t="e">
        <f>IF(SV24=0,SV105,SV24)</f>
        <v>#REF!</v>
      </c>
      <c r="SW106" s="241"/>
      <c r="SX106" s="241" t="e">
        <f>IF(OR(SX24=0,SX24="Planejado",SX24="Realizado"),IF(SX105="Atividade",VLOOKUP(SV106,'04.02_PLANEJAMENTO ATIVIDADES'!$D$9:$E$44,2,0),SX105),SX24)</f>
        <v>#REF!</v>
      </c>
      <c r="SY106" s="241"/>
      <c r="SZ106" s="241"/>
      <c r="TA106" s="241"/>
      <c r="TB106" s="241"/>
      <c r="TC106" s="241"/>
      <c r="TD106" s="241"/>
      <c r="TE106" s="241"/>
      <c r="TF106" s="241"/>
      <c r="TG106" s="241" t="str">
        <f>IF(TG24=0,TG105,TG24)</f>
        <v>Total da SubAtividade:</v>
      </c>
      <c r="TH106" s="241"/>
      <c r="TI106" s="241"/>
      <c r="TJ106" s="241" t="e">
        <f>IF(TJ24=0,TJ105,TJ24)</f>
        <v>#REF!</v>
      </c>
      <c r="TK106" s="241"/>
      <c r="TL106" s="241"/>
      <c r="TM106" s="241"/>
      <c r="TN106" s="241"/>
      <c r="TO106" s="241"/>
      <c r="TP106" s="241">
        <f>TP24</f>
        <v>0</v>
      </c>
      <c r="TQ106" s="241"/>
      <c r="TR106" s="241"/>
      <c r="TS106" s="241"/>
      <c r="TT106" s="241"/>
      <c r="TU106" s="241"/>
      <c r="TV106" s="241"/>
      <c r="TW106" s="242">
        <f>TW24</f>
        <v>0</v>
      </c>
      <c r="TX106" s="242"/>
      <c r="TY106" s="242"/>
      <c r="TZ106" s="242"/>
      <c r="UA106" s="242"/>
      <c r="UB106" s="242"/>
      <c r="UC106" s="242"/>
      <c r="UD106" s="242"/>
      <c r="UE106" s="242">
        <f>UE24</f>
        <v>0</v>
      </c>
      <c r="UF106" s="242"/>
      <c r="UG106" s="242"/>
      <c r="UH106" s="242"/>
      <c r="UI106" s="242"/>
      <c r="UJ106" s="241">
        <f>UJ24</f>
        <v>0</v>
      </c>
      <c r="UK106" s="241"/>
      <c r="UL106" s="241"/>
      <c r="UM106" s="241"/>
      <c r="UN106" s="241">
        <f>UN24</f>
        <v>0</v>
      </c>
      <c r="UO106" s="241"/>
      <c r="UP106" s="241">
        <f>UP24</f>
        <v>0</v>
      </c>
      <c r="UQ106" s="241"/>
      <c r="UR106" s="241"/>
      <c r="US106" s="241">
        <f>US24</f>
        <v>0</v>
      </c>
      <c r="UT106" s="241"/>
      <c r="UU106" s="241">
        <f>UU24</f>
        <v>0</v>
      </c>
      <c r="UV106" s="241"/>
      <c r="UW106" s="241"/>
      <c r="UX106" s="241"/>
      <c r="VA106" s="241" t="e">
        <f>IF(VA24=0,VA105,VA24)</f>
        <v>#REF!</v>
      </c>
      <c r="VB106" s="241"/>
      <c r="VC106" s="241" t="e">
        <f>IF(OR(VC24=0,VC24="Planejado",VC24="Realizado"),IF(VC105="Atividade",VLOOKUP(VA106,'04.02_PLANEJAMENTO ATIVIDADES'!$D$9:$E$44,2,0),VC105),VC24)</f>
        <v>#REF!</v>
      </c>
      <c r="VD106" s="241"/>
      <c r="VE106" s="241"/>
      <c r="VF106" s="241"/>
      <c r="VG106" s="241"/>
      <c r="VH106" s="241"/>
      <c r="VI106" s="241"/>
      <c r="VJ106" s="241"/>
      <c r="VK106" s="241"/>
      <c r="VL106" s="241" t="str">
        <f>IF(VL24=0,VL105,VL24)</f>
        <v>Total da SubAtividade:</v>
      </c>
      <c r="VM106" s="241"/>
      <c r="VN106" s="241"/>
      <c r="VO106" s="241" t="e">
        <f>IF(VO24=0,VO105,VO24)</f>
        <v>#REF!</v>
      </c>
      <c r="VP106" s="241"/>
      <c r="VQ106" s="241"/>
      <c r="VR106" s="241"/>
      <c r="VS106" s="241"/>
      <c r="VT106" s="241"/>
      <c r="VU106" s="241">
        <f>VU24</f>
        <v>0</v>
      </c>
      <c r="VV106" s="241"/>
      <c r="VW106" s="241"/>
      <c r="VX106" s="241"/>
      <c r="VY106" s="241"/>
      <c r="VZ106" s="241"/>
      <c r="WA106" s="241"/>
      <c r="WB106" s="242">
        <f>WB24</f>
        <v>0</v>
      </c>
      <c r="WC106" s="242"/>
      <c r="WD106" s="242"/>
      <c r="WE106" s="242"/>
      <c r="WF106" s="242"/>
      <c r="WG106" s="242"/>
      <c r="WH106" s="242"/>
      <c r="WI106" s="242"/>
      <c r="WJ106" s="242">
        <f>WJ24</f>
        <v>0</v>
      </c>
      <c r="WK106" s="242"/>
      <c r="WL106" s="242"/>
      <c r="WM106" s="242"/>
      <c r="WN106" s="242"/>
      <c r="WO106" s="241">
        <f>WO24</f>
        <v>0</v>
      </c>
      <c r="WP106" s="241"/>
      <c r="WQ106" s="241"/>
      <c r="WR106" s="241"/>
      <c r="WS106" s="241">
        <f>WS24</f>
        <v>0</v>
      </c>
      <c r="WT106" s="241"/>
      <c r="WU106" s="241">
        <f>WU24</f>
        <v>0</v>
      </c>
      <c r="WV106" s="241"/>
      <c r="WW106" s="241"/>
      <c r="WX106" s="241">
        <f>WX24</f>
        <v>0</v>
      </c>
      <c r="WY106" s="241"/>
      <c r="WZ106" s="241">
        <f>WZ24</f>
        <v>0</v>
      </c>
      <c r="XA106" s="241"/>
      <c r="XB106" s="241"/>
      <c r="XC106" s="241"/>
      <c r="XF106" s="241" t="e">
        <f>IF(XF24=0,XF105,XF24)</f>
        <v>#REF!</v>
      </c>
      <c r="XG106" s="241"/>
      <c r="XH106" s="241" t="e">
        <f>IF(OR(XH24=0,XH24="Planejado",XH24="Realizado"),IF(XH105="Atividade",VLOOKUP(XF106,'04.02_PLANEJAMENTO ATIVIDADES'!$D$9:$E$44,2,0),XH105),XH24)</f>
        <v>#REF!</v>
      </c>
      <c r="XI106" s="241"/>
      <c r="XJ106" s="241"/>
      <c r="XK106" s="241"/>
      <c r="XL106" s="241"/>
      <c r="XM106" s="241"/>
      <c r="XN106" s="241"/>
      <c r="XO106" s="241"/>
      <c r="XP106" s="241"/>
      <c r="XQ106" s="241" t="str">
        <f>IF(XQ24=0,XQ105,XQ24)</f>
        <v>Total da SubAtividade:</v>
      </c>
      <c r="XR106" s="241"/>
      <c r="XS106" s="241"/>
      <c r="XT106" s="241" t="e">
        <f>IF(XT24=0,XT105,XT24)</f>
        <v>#REF!</v>
      </c>
      <c r="XU106" s="241"/>
      <c r="XV106" s="241"/>
      <c r="XW106" s="241"/>
      <c r="XX106" s="241"/>
      <c r="XY106" s="241"/>
      <c r="XZ106" s="241">
        <f>XZ24</f>
        <v>0</v>
      </c>
      <c r="YA106" s="241"/>
      <c r="YB106" s="241"/>
      <c r="YC106" s="241"/>
      <c r="YD106" s="241"/>
      <c r="YE106" s="241"/>
      <c r="YF106" s="241"/>
      <c r="YG106" s="242">
        <f>YG24</f>
        <v>0</v>
      </c>
      <c r="YH106" s="242"/>
      <c r="YI106" s="242"/>
      <c r="YJ106" s="242"/>
      <c r="YK106" s="242"/>
      <c r="YL106" s="242"/>
      <c r="YM106" s="242"/>
      <c r="YN106" s="242"/>
      <c r="YO106" s="242">
        <f>YO24</f>
        <v>0</v>
      </c>
      <c r="YP106" s="242"/>
      <c r="YQ106" s="242"/>
      <c r="YR106" s="242"/>
      <c r="YS106" s="242"/>
      <c r="YT106" s="241">
        <f>YT24</f>
        <v>0</v>
      </c>
      <c r="YU106" s="241"/>
      <c r="YV106" s="241"/>
      <c r="YW106" s="241"/>
      <c r="YX106" s="241">
        <f>YX24</f>
        <v>0</v>
      </c>
      <c r="YY106" s="241"/>
      <c r="YZ106" s="241">
        <f>YZ24</f>
        <v>0</v>
      </c>
      <c r="ZA106" s="241"/>
      <c r="ZB106" s="241"/>
      <c r="ZC106" s="241">
        <f>ZC24</f>
        <v>0</v>
      </c>
      <c r="ZD106" s="241"/>
      <c r="ZE106" s="241">
        <f>ZE24</f>
        <v>0</v>
      </c>
      <c r="ZF106" s="241"/>
      <c r="ZG106" s="241"/>
      <c r="ZH106" s="241"/>
    </row>
    <row r="107" spans="3:684" ht="10.15" hidden="1" customHeight="1" x14ac:dyDescent="0.25">
      <c r="C107" s="241" t="e">
        <f>IF(#REF!=0,C106,#REF!)</f>
        <v>#REF!</v>
      </c>
      <c r="D107" s="241"/>
      <c r="E107" s="241" t="e">
        <f>IF(OR(#REF!=0,#REF!="Planejado",#REF!="Realizado"),IF(E106="Atividade",VLOOKUP(C107,'04.02_PLANEJAMENTO ATIVIDADES'!$D$9:$E$44,2,0),E106),#REF!)</f>
        <v>#REF!</v>
      </c>
      <c r="F107" s="241"/>
      <c r="G107" s="241"/>
      <c r="H107" s="241"/>
      <c r="I107" s="241"/>
      <c r="J107" s="241"/>
      <c r="K107" s="241"/>
      <c r="L107" s="241"/>
      <c r="M107" s="241"/>
      <c r="N107" s="241" t="e">
        <f>IF(#REF!=0,N106,#REF!)</f>
        <v>#REF!</v>
      </c>
      <c r="O107" s="241"/>
      <c r="P107" s="241"/>
      <c r="Q107" s="241" t="e">
        <f>IF(#REF!=0,Q106,#REF!)</f>
        <v>#REF!</v>
      </c>
      <c r="R107" s="241"/>
      <c r="S107" s="241"/>
      <c r="T107" s="241"/>
      <c r="U107" s="241"/>
      <c r="V107" s="241"/>
      <c r="W107" s="241" t="e">
        <f>#REF!</f>
        <v>#REF!</v>
      </c>
      <c r="X107" s="241"/>
      <c r="Y107" s="241"/>
      <c r="Z107" s="241"/>
      <c r="AA107" s="241"/>
      <c r="AB107" s="241"/>
      <c r="AC107" s="241"/>
      <c r="AD107" s="242" t="e">
        <f>#REF!</f>
        <v>#REF!</v>
      </c>
      <c r="AE107" s="242"/>
      <c r="AF107" s="242"/>
      <c r="AG107" s="242"/>
      <c r="AH107" s="242"/>
      <c r="AI107" s="242"/>
      <c r="AJ107" s="242"/>
      <c r="AK107" s="242"/>
      <c r="AL107" s="242" t="e">
        <f>#REF!</f>
        <v>#REF!</v>
      </c>
      <c r="AM107" s="242"/>
      <c r="AN107" s="242"/>
      <c r="AO107" s="242"/>
      <c r="AP107" s="242"/>
      <c r="AQ107" s="241" t="e">
        <f>#REF!</f>
        <v>#REF!</v>
      </c>
      <c r="AR107" s="241"/>
      <c r="AS107" s="241"/>
      <c r="AT107" s="241"/>
      <c r="AU107" s="241" t="e">
        <f>#REF!</f>
        <v>#REF!</v>
      </c>
      <c r="AV107" s="241"/>
      <c r="AW107" s="241" t="e">
        <f>#REF!</f>
        <v>#REF!</v>
      </c>
      <c r="AX107" s="241"/>
      <c r="AY107" s="241"/>
      <c r="AZ107" s="241" t="e">
        <f>#REF!</f>
        <v>#REF!</v>
      </c>
      <c r="BA107" s="241"/>
      <c r="BB107" s="241" t="e">
        <f>#REF!</f>
        <v>#REF!</v>
      </c>
      <c r="BC107" s="241"/>
      <c r="BD107" s="241"/>
      <c r="BE107" s="241"/>
      <c r="BH107" s="241" t="e">
        <f>IF(#REF!=0,BH106,#REF!)</f>
        <v>#REF!</v>
      </c>
      <c r="BI107" s="241"/>
      <c r="BJ107" s="241" t="e">
        <f>IF(OR(#REF!=0,#REF!="Planejado",#REF!="Realizado"),IF(BJ106="Atividade",VLOOKUP(BH107,'04.02_PLANEJAMENTO ATIVIDADES'!$D$9:$E$44,2,0),BJ106),#REF!)</f>
        <v>#REF!</v>
      </c>
      <c r="BK107" s="241"/>
      <c r="BL107" s="241"/>
      <c r="BM107" s="241"/>
      <c r="BN107" s="241"/>
      <c r="BO107" s="241"/>
      <c r="BP107" s="241"/>
      <c r="BQ107" s="241"/>
      <c r="BR107" s="241"/>
      <c r="BS107" s="241" t="e">
        <f>IF(#REF!=0,BS106,#REF!)</f>
        <v>#REF!</v>
      </c>
      <c r="BT107" s="241"/>
      <c r="BU107" s="241"/>
      <c r="BV107" s="241" t="e">
        <f>IF(#REF!=0,BV106,#REF!)</f>
        <v>#REF!</v>
      </c>
      <c r="BW107" s="241"/>
      <c r="BX107" s="241"/>
      <c r="BY107" s="241"/>
      <c r="BZ107" s="241"/>
      <c r="CA107" s="241"/>
      <c r="CB107" s="241" t="e">
        <f>#REF!</f>
        <v>#REF!</v>
      </c>
      <c r="CC107" s="241"/>
      <c r="CD107" s="241"/>
      <c r="CE107" s="241"/>
      <c r="CF107" s="241"/>
      <c r="CG107" s="241"/>
      <c r="CH107" s="241"/>
      <c r="CI107" s="242" t="e">
        <f>#REF!</f>
        <v>#REF!</v>
      </c>
      <c r="CJ107" s="242"/>
      <c r="CK107" s="242"/>
      <c r="CL107" s="242"/>
      <c r="CM107" s="242"/>
      <c r="CN107" s="242"/>
      <c r="CO107" s="242"/>
      <c r="CP107" s="242"/>
      <c r="CQ107" s="242" t="e">
        <f>#REF!</f>
        <v>#REF!</v>
      </c>
      <c r="CR107" s="242"/>
      <c r="CS107" s="242"/>
      <c r="CT107" s="242"/>
      <c r="CU107" s="242"/>
      <c r="CV107" s="241" t="e">
        <f>#REF!</f>
        <v>#REF!</v>
      </c>
      <c r="CW107" s="241"/>
      <c r="CX107" s="241"/>
      <c r="CY107" s="241"/>
      <c r="CZ107" s="241" t="e">
        <f>#REF!</f>
        <v>#REF!</v>
      </c>
      <c r="DA107" s="241"/>
      <c r="DB107" s="241" t="e">
        <f>#REF!</f>
        <v>#REF!</v>
      </c>
      <c r="DC107" s="241"/>
      <c r="DD107" s="241"/>
      <c r="DE107" s="241" t="e">
        <f>#REF!</f>
        <v>#REF!</v>
      </c>
      <c r="DF107" s="241"/>
      <c r="DG107" s="241" t="e">
        <f>#REF!</f>
        <v>#REF!</v>
      </c>
      <c r="DH107" s="241"/>
      <c r="DI107" s="241"/>
      <c r="DJ107" s="241"/>
      <c r="DM107" s="241" t="e">
        <f>IF(#REF!=0,DM106,#REF!)</f>
        <v>#REF!</v>
      </c>
      <c r="DN107" s="241"/>
      <c r="DO107" s="241" t="e">
        <f>IF(OR(#REF!=0,#REF!="Planejado",#REF!="Realizado"),IF(DO106="Atividade",VLOOKUP(DM107,'04.02_PLANEJAMENTO ATIVIDADES'!$D$9:$E$44,2,0),DO106),#REF!)</f>
        <v>#REF!</v>
      </c>
      <c r="DP107" s="241"/>
      <c r="DQ107" s="241"/>
      <c r="DR107" s="241"/>
      <c r="DS107" s="241"/>
      <c r="DT107" s="241"/>
      <c r="DU107" s="241"/>
      <c r="DV107" s="241"/>
      <c r="DW107" s="241"/>
      <c r="DX107" s="241" t="e">
        <f>IF(#REF!=0,DX106,#REF!)</f>
        <v>#REF!</v>
      </c>
      <c r="DY107" s="241"/>
      <c r="DZ107" s="241"/>
      <c r="EA107" s="241" t="e">
        <f>IF(#REF!=0,EA106,#REF!)</f>
        <v>#REF!</v>
      </c>
      <c r="EB107" s="241"/>
      <c r="EC107" s="241"/>
      <c r="ED107" s="241"/>
      <c r="EE107" s="241"/>
      <c r="EF107" s="241"/>
      <c r="EG107" s="241" t="e">
        <f>#REF!</f>
        <v>#REF!</v>
      </c>
      <c r="EH107" s="241"/>
      <c r="EI107" s="241"/>
      <c r="EJ107" s="241"/>
      <c r="EK107" s="241"/>
      <c r="EL107" s="241"/>
      <c r="EM107" s="241"/>
      <c r="EN107" s="242" t="e">
        <f>#REF!</f>
        <v>#REF!</v>
      </c>
      <c r="EO107" s="242"/>
      <c r="EP107" s="242"/>
      <c r="EQ107" s="242"/>
      <c r="ER107" s="242"/>
      <c r="ES107" s="242"/>
      <c r="ET107" s="242"/>
      <c r="EU107" s="242"/>
      <c r="EV107" s="242" t="e">
        <f>#REF!</f>
        <v>#REF!</v>
      </c>
      <c r="EW107" s="242"/>
      <c r="EX107" s="242"/>
      <c r="EY107" s="242"/>
      <c r="EZ107" s="242"/>
      <c r="FA107" s="241" t="e">
        <f>#REF!</f>
        <v>#REF!</v>
      </c>
      <c r="FB107" s="241"/>
      <c r="FC107" s="241"/>
      <c r="FD107" s="241"/>
      <c r="FE107" s="241" t="e">
        <f>#REF!</f>
        <v>#REF!</v>
      </c>
      <c r="FF107" s="241"/>
      <c r="FG107" s="241" t="e">
        <f>#REF!</f>
        <v>#REF!</v>
      </c>
      <c r="FH107" s="241"/>
      <c r="FI107" s="241"/>
      <c r="FJ107" s="241" t="e">
        <f>#REF!</f>
        <v>#REF!</v>
      </c>
      <c r="FK107" s="241"/>
      <c r="FL107" s="241" t="e">
        <f>#REF!</f>
        <v>#REF!</v>
      </c>
      <c r="FM107" s="241"/>
      <c r="FN107" s="241"/>
      <c r="FO107" s="241"/>
      <c r="FR107" s="241" t="e">
        <f>IF(#REF!=0,FR106,#REF!)</f>
        <v>#REF!</v>
      </c>
      <c r="FS107" s="241"/>
      <c r="FT107" s="241" t="e">
        <f>IF(OR(#REF!=0,#REF!="Planejado",#REF!="Realizado"),IF(FT106="Atividade",VLOOKUP(FR107,'04.02_PLANEJAMENTO ATIVIDADES'!$D$9:$E$44,2,0),FT106),#REF!)</f>
        <v>#REF!</v>
      </c>
      <c r="FU107" s="241"/>
      <c r="FV107" s="241"/>
      <c r="FW107" s="241"/>
      <c r="FX107" s="241"/>
      <c r="FY107" s="241"/>
      <c r="FZ107" s="241"/>
      <c r="GA107" s="241"/>
      <c r="GB107" s="241"/>
      <c r="GC107" s="241" t="e">
        <f>IF(#REF!=0,GC106,#REF!)</f>
        <v>#REF!</v>
      </c>
      <c r="GD107" s="241"/>
      <c r="GE107" s="241"/>
      <c r="GF107" s="241" t="e">
        <f>IF(#REF!=0,GF106,#REF!)</f>
        <v>#REF!</v>
      </c>
      <c r="GG107" s="241"/>
      <c r="GH107" s="241"/>
      <c r="GI107" s="241"/>
      <c r="GJ107" s="241"/>
      <c r="GK107" s="241"/>
      <c r="GL107" s="241" t="e">
        <f>#REF!</f>
        <v>#REF!</v>
      </c>
      <c r="GM107" s="241"/>
      <c r="GN107" s="241"/>
      <c r="GO107" s="241"/>
      <c r="GP107" s="241"/>
      <c r="GQ107" s="241"/>
      <c r="GR107" s="241"/>
      <c r="GS107" s="242" t="e">
        <f>#REF!</f>
        <v>#REF!</v>
      </c>
      <c r="GT107" s="242"/>
      <c r="GU107" s="242"/>
      <c r="GV107" s="242"/>
      <c r="GW107" s="242"/>
      <c r="GX107" s="242"/>
      <c r="GY107" s="242"/>
      <c r="GZ107" s="242"/>
      <c r="HA107" s="242" t="e">
        <f>#REF!</f>
        <v>#REF!</v>
      </c>
      <c r="HB107" s="242"/>
      <c r="HC107" s="242"/>
      <c r="HD107" s="242"/>
      <c r="HE107" s="242"/>
      <c r="HF107" s="241" t="e">
        <f>#REF!</f>
        <v>#REF!</v>
      </c>
      <c r="HG107" s="241"/>
      <c r="HH107" s="241"/>
      <c r="HI107" s="241"/>
      <c r="HJ107" s="241" t="e">
        <f>#REF!</f>
        <v>#REF!</v>
      </c>
      <c r="HK107" s="241"/>
      <c r="HL107" s="241" t="e">
        <f>#REF!</f>
        <v>#REF!</v>
      </c>
      <c r="HM107" s="241"/>
      <c r="HN107" s="241"/>
      <c r="HO107" s="241" t="e">
        <f>#REF!</f>
        <v>#REF!</v>
      </c>
      <c r="HP107" s="241"/>
      <c r="HQ107" s="241" t="e">
        <f>#REF!</f>
        <v>#REF!</v>
      </c>
      <c r="HR107" s="241"/>
      <c r="HS107" s="241"/>
      <c r="HT107" s="241"/>
      <c r="HW107" s="241" t="e">
        <f>IF(#REF!=0,HW106,#REF!)</f>
        <v>#REF!</v>
      </c>
      <c r="HX107" s="241"/>
      <c r="HY107" s="241" t="e">
        <f>IF(OR(#REF!=0,#REF!="Planejado",#REF!="Realizado"),IF(HY106="Atividade",VLOOKUP(HW107,'04.02_PLANEJAMENTO ATIVIDADES'!$D$9:$E$44,2,0),HY106),#REF!)</f>
        <v>#REF!</v>
      </c>
      <c r="HZ107" s="241"/>
      <c r="IA107" s="241"/>
      <c r="IB107" s="241"/>
      <c r="IC107" s="241"/>
      <c r="ID107" s="241"/>
      <c r="IE107" s="241"/>
      <c r="IF107" s="241"/>
      <c r="IG107" s="241"/>
      <c r="IH107" s="241" t="e">
        <f>IF(#REF!=0,IH106,#REF!)</f>
        <v>#REF!</v>
      </c>
      <c r="II107" s="241"/>
      <c r="IJ107" s="241"/>
      <c r="IK107" s="241" t="e">
        <f>IF(#REF!=0,IK106,#REF!)</f>
        <v>#REF!</v>
      </c>
      <c r="IL107" s="241"/>
      <c r="IM107" s="241"/>
      <c r="IN107" s="241"/>
      <c r="IO107" s="241"/>
      <c r="IP107" s="241"/>
      <c r="IQ107" s="241" t="e">
        <f>#REF!</f>
        <v>#REF!</v>
      </c>
      <c r="IR107" s="241"/>
      <c r="IS107" s="241"/>
      <c r="IT107" s="241"/>
      <c r="IU107" s="241"/>
      <c r="IV107" s="241"/>
      <c r="IW107" s="241"/>
      <c r="IX107" s="242" t="e">
        <f>#REF!</f>
        <v>#REF!</v>
      </c>
      <c r="IY107" s="242"/>
      <c r="IZ107" s="242"/>
      <c r="JA107" s="242"/>
      <c r="JB107" s="242"/>
      <c r="JC107" s="242"/>
      <c r="JD107" s="242"/>
      <c r="JE107" s="242"/>
      <c r="JF107" s="242" t="e">
        <f>#REF!</f>
        <v>#REF!</v>
      </c>
      <c r="JG107" s="242"/>
      <c r="JH107" s="242"/>
      <c r="JI107" s="242"/>
      <c r="JJ107" s="242"/>
      <c r="JK107" s="241" t="e">
        <f>#REF!</f>
        <v>#REF!</v>
      </c>
      <c r="JL107" s="241"/>
      <c r="JM107" s="241"/>
      <c r="JN107" s="241"/>
      <c r="JO107" s="241" t="e">
        <f>#REF!</f>
        <v>#REF!</v>
      </c>
      <c r="JP107" s="241"/>
      <c r="JQ107" s="241" t="e">
        <f>#REF!</f>
        <v>#REF!</v>
      </c>
      <c r="JR107" s="241"/>
      <c r="JS107" s="241"/>
      <c r="JT107" s="241" t="e">
        <f>#REF!</f>
        <v>#REF!</v>
      </c>
      <c r="JU107" s="241"/>
      <c r="JV107" s="241" t="e">
        <f>#REF!</f>
        <v>#REF!</v>
      </c>
      <c r="JW107" s="241"/>
      <c r="JX107" s="241"/>
      <c r="JY107" s="241"/>
      <c r="KB107" s="241" t="e">
        <f>IF(#REF!=0,KB106,#REF!)</f>
        <v>#REF!</v>
      </c>
      <c r="KC107" s="241"/>
      <c r="KD107" s="241" t="e">
        <f>IF(OR(#REF!=0,#REF!="Planejado",#REF!="Realizado"),IF(KD106="Atividade",VLOOKUP(KB107,'04.02_PLANEJAMENTO ATIVIDADES'!$D$9:$E$44,2,0),KD106),#REF!)</f>
        <v>#REF!</v>
      </c>
      <c r="KE107" s="241"/>
      <c r="KF107" s="241"/>
      <c r="KG107" s="241"/>
      <c r="KH107" s="241"/>
      <c r="KI107" s="241"/>
      <c r="KJ107" s="241"/>
      <c r="KK107" s="241"/>
      <c r="KL107" s="241"/>
      <c r="KM107" s="241" t="e">
        <f>IF(#REF!=0,KM106,#REF!)</f>
        <v>#REF!</v>
      </c>
      <c r="KN107" s="241"/>
      <c r="KO107" s="241"/>
      <c r="KP107" s="241" t="e">
        <f>IF(#REF!=0,KP106,#REF!)</f>
        <v>#REF!</v>
      </c>
      <c r="KQ107" s="241"/>
      <c r="KR107" s="241"/>
      <c r="KS107" s="241"/>
      <c r="KT107" s="241"/>
      <c r="KU107" s="241"/>
      <c r="KV107" s="241" t="e">
        <f>#REF!</f>
        <v>#REF!</v>
      </c>
      <c r="KW107" s="241"/>
      <c r="KX107" s="241"/>
      <c r="KY107" s="241"/>
      <c r="KZ107" s="241"/>
      <c r="LA107" s="241"/>
      <c r="LB107" s="241"/>
      <c r="LC107" s="242" t="e">
        <f>#REF!</f>
        <v>#REF!</v>
      </c>
      <c r="LD107" s="242"/>
      <c r="LE107" s="242"/>
      <c r="LF107" s="242"/>
      <c r="LG107" s="242"/>
      <c r="LH107" s="242"/>
      <c r="LI107" s="242"/>
      <c r="LJ107" s="242"/>
      <c r="LK107" s="242" t="e">
        <f>#REF!</f>
        <v>#REF!</v>
      </c>
      <c r="LL107" s="242"/>
      <c r="LM107" s="242"/>
      <c r="LN107" s="242"/>
      <c r="LO107" s="242"/>
      <c r="LP107" s="241" t="e">
        <f>#REF!</f>
        <v>#REF!</v>
      </c>
      <c r="LQ107" s="241"/>
      <c r="LR107" s="241"/>
      <c r="LS107" s="241"/>
      <c r="LT107" s="241" t="e">
        <f>#REF!</f>
        <v>#REF!</v>
      </c>
      <c r="LU107" s="241"/>
      <c r="LV107" s="241" t="e">
        <f>#REF!</f>
        <v>#REF!</v>
      </c>
      <c r="LW107" s="241"/>
      <c r="LX107" s="241"/>
      <c r="LY107" s="241" t="e">
        <f>#REF!</f>
        <v>#REF!</v>
      </c>
      <c r="LZ107" s="241"/>
      <c r="MA107" s="241" t="e">
        <f>#REF!</f>
        <v>#REF!</v>
      </c>
      <c r="MB107" s="241"/>
      <c r="MC107" s="241"/>
      <c r="MD107" s="241"/>
      <c r="MG107" s="241" t="e">
        <f>IF(#REF!=0,MG106,#REF!)</f>
        <v>#REF!</v>
      </c>
      <c r="MH107" s="241"/>
      <c r="MI107" s="241" t="e">
        <f>IF(OR(#REF!=0,#REF!="Planejado",#REF!="Realizado"),IF(MI106="Atividade",VLOOKUP(MG107,'04.02_PLANEJAMENTO ATIVIDADES'!$D$9:$E$44,2,0),MI106),#REF!)</f>
        <v>#REF!</v>
      </c>
      <c r="MJ107" s="241"/>
      <c r="MK107" s="241"/>
      <c r="ML107" s="241"/>
      <c r="MM107" s="241"/>
      <c r="MN107" s="241"/>
      <c r="MO107" s="241"/>
      <c r="MP107" s="241"/>
      <c r="MQ107" s="241"/>
      <c r="MR107" s="241" t="e">
        <f>IF(#REF!=0,MR106,#REF!)</f>
        <v>#REF!</v>
      </c>
      <c r="MS107" s="241"/>
      <c r="MT107" s="241"/>
      <c r="MU107" s="241" t="e">
        <f>IF(#REF!=0,MU106,#REF!)</f>
        <v>#REF!</v>
      </c>
      <c r="MV107" s="241"/>
      <c r="MW107" s="241"/>
      <c r="MX107" s="241"/>
      <c r="MY107" s="241"/>
      <c r="MZ107" s="241"/>
      <c r="NA107" s="241" t="e">
        <f>#REF!</f>
        <v>#REF!</v>
      </c>
      <c r="NB107" s="241"/>
      <c r="NC107" s="241"/>
      <c r="ND107" s="241"/>
      <c r="NE107" s="241"/>
      <c r="NF107" s="241"/>
      <c r="NG107" s="241"/>
      <c r="NH107" s="242" t="e">
        <f>#REF!</f>
        <v>#REF!</v>
      </c>
      <c r="NI107" s="242"/>
      <c r="NJ107" s="242"/>
      <c r="NK107" s="242"/>
      <c r="NL107" s="242"/>
      <c r="NM107" s="242"/>
      <c r="NN107" s="242"/>
      <c r="NO107" s="242"/>
      <c r="NP107" s="242" t="e">
        <f>#REF!</f>
        <v>#REF!</v>
      </c>
      <c r="NQ107" s="242"/>
      <c r="NR107" s="242"/>
      <c r="NS107" s="242"/>
      <c r="NT107" s="242"/>
      <c r="NU107" s="241" t="e">
        <f>#REF!</f>
        <v>#REF!</v>
      </c>
      <c r="NV107" s="241"/>
      <c r="NW107" s="241"/>
      <c r="NX107" s="241"/>
      <c r="NY107" s="241" t="e">
        <f>#REF!</f>
        <v>#REF!</v>
      </c>
      <c r="NZ107" s="241"/>
      <c r="OA107" s="241" t="e">
        <f>#REF!</f>
        <v>#REF!</v>
      </c>
      <c r="OB107" s="241"/>
      <c r="OC107" s="241"/>
      <c r="OD107" s="241" t="e">
        <f>#REF!</f>
        <v>#REF!</v>
      </c>
      <c r="OE107" s="241"/>
      <c r="OF107" s="241" t="e">
        <f>#REF!</f>
        <v>#REF!</v>
      </c>
      <c r="OG107" s="241"/>
      <c r="OH107" s="241"/>
      <c r="OI107" s="241"/>
      <c r="OL107" s="241" t="e">
        <f>IF(#REF!=0,OL106,#REF!)</f>
        <v>#REF!</v>
      </c>
      <c r="OM107" s="241"/>
      <c r="ON107" s="241" t="e">
        <f>IF(OR(#REF!=0,#REF!="Planejado",#REF!="Realizado"),IF(ON106="Atividade",VLOOKUP(OL107,'04.02_PLANEJAMENTO ATIVIDADES'!$D$9:$E$44,2,0),ON106),#REF!)</f>
        <v>#REF!</v>
      </c>
      <c r="OO107" s="241"/>
      <c r="OP107" s="241"/>
      <c r="OQ107" s="241"/>
      <c r="OR107" s="241"/>
      <c r="OS107" s="241"/>
      <c r="OT107" s="241"/>
      <c r="OU107" s="241"/>
      <c r="OV107" s="241"/>
      <c r="OW107" s="241" t="e">
        <f>IF(#REF!=0,OW106,#REF!)</f>
        <v>#REF!</v>
      </c>
      <c r="OX107" s="241"/>
      <c r="OY107" s="241"/>
      <c r="OZ107" s="241" t="e">
        <f>IF(#REF!=0,OZ106,#REF!)</f>
        <v>#REF!</v>
      </c>
      <c r="PA107" s="241"/>
      <c r="PB107" s="241"/>
      <c r="PC107" s="241"/>
      <c r="PD107" s="241"/>
      <c r="PE107" s="241"/>
      <c r="PF107" s="241" t="e">
        <f>#REF!</f>
        <v>#REF!</v>
      </c>
      <c r="PG107" s="241"/>
      <c r="PH107" s="241"/>
      <c r="PI107" s="241"/>
      <c r="PJ107" s="241"/>
      <c r="PK107" s="241"/>
      <c r="PL107" s="241"/>
      <c r="PM107" s="242" t="e">
        <f>#REF!</f>
        <v>#REF!</v>
      </c>
      <c r="PN107" s="242"/>
      <c r="PO107" s="242"/>
      <c r="PP107" s="242"/>
      <c r="PQ107" s="242"/>
      <c r="PR107" s="242"/>
      <c r="PS107" s="242"/>
      <c r="PT107" s="242"/>
      <c r="PU107" s="242" t="e">
        <f>#REF!</f>
        <v>#REF!</v>
      </c>
      <c r="PV107" s="242"/>
      <c r="PW107" s="242"/>
      <c r="PX107" s="242"/>
      <c r="PY107" s="242"/>
      <c r="PZ107" s="241" t="e">
        <f>#REF!</f>
        <v>#REF!</v>
      </c>
      <c r="QA107" s="241"/>
      <c r="QB107" s="241"/>
      <c r="QC107" s="241"/>
      <c r="QD107" s="241" t="e">
        <f>#REF!</f>
        <v>#REF!</v>
      </c>
      <c r="QE107" s="241"/>
      <c r="QF107" s="241" t="e">
        <f>#REF!</f>
        <v>#REF!</v>
      </c>
      <c r="QG107" s="241"/>
      <c r="QH107" s="241"/>
      <c r="QI107" s="241" t="e">
        <f>#REF!</f>
        <v>#REF!</v>
      </c>
      <c r="QJ107" s="241"/>
      <c r="QK107" s="241" t="e">
        <f>#REF!</f>
        <v>#REF!</v>
      </c>
      <c r="QL107" s="241"/>
      <c r="QM107" s="241"/>
      <c r="QN107" s="241"/>
      <c r="QQ107" s="241" t="e">
        <f>IF(#REF!=0,QQ106,#REF!)</f>
        <v>#REF!</v>
      </c>
      <c r="QR107" s="241"/>
      <c r="QS107" s="241" t="e">
        <f>IF(OR(#REF!=0,#REF!="Planejado",#REF!="Realizado"),IF(QS106="Atividade",VLOOKUP(QQ107,'04.02_PLANEJAMENTO ATIVIDADES'!$D$9:$E$44,2,0),QS106),#REF!)</f>
        <v>#REF!</v>
      </c>
      <c r="QT107" s="241"/>
      <c r="QU107" s="241"/>
      <c r="QV107" s="241"/>
      <c r="QW107" s="241"/>
      <c r="QX107" s="241"/>
      <c r="QY107" s="241"/>
      <c r="QZ107" s="241"/>
      <c r="RA107" s="241"/>
      <c r="RB107" s="241" t="e">
        <f>IF(#REF!=0,RB106,#REF!)</f>
        <v>#REF!</v>
      </c>
      <c r="RC107" s="241"/>
      <c r="RD107" s="241"/>
      <c r="RE107" s="241" t="e">
        <f>IF(#REF!=0,RE106,#REF!)</f>
        <v>#REF!</v>
      </c>
      <c r="RF107" s="241"/>
      <c r="RG107" s="241"/>
      <c r="RH107" s="241"/>
      <c r="RI107" s="241"/>
      <c r="RJ107" s="241"/>
      <c r="RK107" s="241" t="e">
        <f>#REF!</f>
        <v>#REF!</v>
      </c>
      <c r="RL107" s="241"/>
      <c r="RM107" s="241"/>
      <c r="RN107" s="241"/>
      <c r="RO107" s="241"/>
      <c r="RP107" s="241"/>
      <c r="RQ107" s="241"/>
      <c r="RR107" s="242" t="e">
        <f>#REF!</f>
        <v>#REF!</v>
      </c>
      <c r="RS107" s="242"/>
      <c r="RT107" s="242"/>
      <c r="RU107" s="242"/>
      <c r="RV107" s="242"/>
      <c r="RW107" s="242"/>
      <c r="RX107" s="242"/>
      <c r="RY107" s="242"/>
      <c r="RZ107" s="242" t="e">
        <f>#REF!</f>
        <v>#REF!</v>
      </c>
      <c r="SA107" s="242"/>
      <c r="SB107" s="242"/>
      <c r="SC107" s="242"/>
      <c r="SD107" s="242"/>
      <c r="SE107" s="241" t="e">
        <f>#REF!</f>
        <v>#REF!</v>
      </c>
      <c r="SF107" s="241"/>
      <c r="SG107" s="241"/>
      <c r="SH107" s="241"/>
      <c r="SI107" s="241" t="e">
        <f>#REF!</f>
        <v>#REF!</v>
      </c>
      <c r="SJ107" s="241"/>
      <c r="SK107" s="241" t="e">
        <f>#REF!</f>
        <v>#REF!</v>
      </c>
      <c r="SL107" s="241"/>
      <c r="SM107" s="241"/>
      <c r="SN107" s="241" t="e">
        <f>#REF!</f>
        <v>#REF!</v>
      </c>
      <c r="SO107" s="241"/>
      <c r="SP107" s="241" t="e">
        <f>#REF!</f>
        <v>#REF!</v>
      </c>
      <c r="SQ107" s="241"/>
      <c r="SR107" s="241"/>
      <c r="SS107" s="241"/>
      <c r="SV107" s="241" t="e">
        <f>IF(#REF!=0,SV106,#REF!)</f>
        <v>#REF!</v>
      </c>
      <c r="SW107" s="241"/>
      <c r="SX107" s="241" t="e">
        <f>IF(OR(#REF!=0,#REF!="Planejado",#REF!="Realizado"),IF(SX106="Atividade",VLOOKUP(SV107,'04.02_PLANEJAMENTO ATIVIDADES'!$D$9:$E$44,2,0),SX106),#REF!)</f>
        <v>#REF!</v>
      </c>
      <c r="SY107" s="241"/>
      <c r="SZ107" s="241"/>
      <c r="TA107" s="241"/>
      <c r="TB107" s="241"/>
      <c r="TC107" s="241"/>
      <c r="TD107" s="241"/>
      <c r="TE107" s="241"/>
      <c r="TF107" s="241"/>
      <c r="TG107" s="241" t="e">
        <f>IF(#REF!=0,TG106,#REF!)</f>
        <v>#REF!</v>
      </c>
      <c r="TH107" s="241"/>
      <c r="TI107" s="241"/>
      <c r="TJ107" s="241" t="e">
        <f>IF(#REF!=0,TJ106,#REF!)</f>
        <v>#REF!</v>
      </c>
      <c r="TK107" s="241"/>
      <c r="TL107" s="241"/>
      <c r="TM107" s="241"/>
      <c r="TN107" s="241"/>
      <c r="TO107" s="241"/>
      <c r="TP107" s="241" t="e">
        <f>#REF!</f>
        <v>#REF!</v>
      </c>
      <c r="TQ107" s="241"/>
      <c r="TR107" s="241"/>
      <c r="TS107" s="241"/>
      <c r="TT107" s="241"/>
      <c r="TU107" s="241"/>
      <c r="TV107" s="241"/>
      <c r="TW107" s="242" t="e">
        <f>#REF!</f>
        <v>#REF!</v>
      </c>
      <c r="TX107" s="242"/>
      <c r="TY107" s="242"/>
      <c r="TZ107" s="242"/>
      <c r="UA107" s="242"/>
      <c r="UB107" s="242"/>
      <c r="UC107" s="242"/>
      <c r="UD107" s="242"/>
      <c r="UE107" s="242" t="e">
        <f>#REF!</f>
        <v>#REF!</v>
      </c>
      <c r="UF107" s="242"/>
      <c r="UG107" s="242"/>
      <c r="UH107" s="242"/>
      <c r="UI107" s="242"/>
      <c r="UJ107" s="241" t="e">
        <f>#REF!</f>
        <v>#REF!</v>
      </c>
      <c r="UK107" s="241"/>
      <c r="UL107" s="241"/>
      <c r="UM107" s="241"/>
      <c r="UN107" s="241" t="e">
        <f>#REF!</f>
        <v>#REF!</v>
      </c>
      <c r="UO107" s="241"/>
      <c r="UP107" s="241" t="e">
        <f>#REF!</f>
        <v>#REF!</v>
      </c>
      <c r="UQ107" s="241"/>
      <c r="UR107" s="241"/>
      <c r="US107" s="241" t="e">
        <f>#REF!</f>
        <v>#REF!</v>
      </c>
      <c r="UT107" s="241"/>
      <c r="UU107" s="241" t="e">
        <f>#REF!</f>
        <v>#REF!</v>
      </c>
      <c r="UV107" s="241"/>
      <c r="UW107" s="241"/>
      <c r="UX107" s="241"/>
      <c r="VA107" s="241" t="e">
        <f>IF(#REF!=0,VA106,#REF!)</f>
        <v>#REF!</v>
      </c>
      <c r="VB107" s="241"/>
      <c r="VC107" s="241" t="e">
        <f>IF(OR(#REF!=0,#REF!="Planejado",#REF!="Realizado"),IF(VC106="Atividade",VLOOKUP(VA107,'04.02_PLANEJAMENTO ATIVIDADES'!$D$9:$E$44,2,0),VC106),#REF!)</f>
        <v>#REF!</v>
      </c>
      <c r="VD107" s="241"/>
      <c r="VE107" s="241"/>
      <c r="VF107" s="241"/>
      <c r="VG107" s="241"/>
      <c r="VH107" s="241"/>
      <c r="VI107" s="241"/>
      <c r="VJ107" s="241"/>
      <c r="VK107" s="241"/>
      <c r="VL107" s="241" t="e">
        <f>IF(#REF!=0,VL106,#REF!)</f>
        <v>#REF!</v>
      </c>
      <c r="VM107" s="241"/>
      <c r="VN107" s="241"/>
      <c r="VO107" s="241" t="e">
        <f>IF(#REF!=0,VO106,#REF!)</f>
        <v>#REF!</v>
      </c>
      <c r="VP107" s="241"/>
      <c r="VQ107" s="241"/>
      <c r="VR107" s="241"/>
      <c r="VS107" s="241"/>
      <c r="VT107" s="241"/>
      <c r="VU107" s="241" t="e">
        <f>#REF!</f>
        <v>#REF!</v>
      </c>
      <c r="VV107" s="241"/>
      <c r="VW107" s="241"/>
      <c r="VX107" s="241"/>
      <c r="VY107" s="241"/>
      <c r="VZ107" s="241"/>
      <c r="WA107" s="241"/>
      <c r="WB107" s="242" t="e">
        <f>#REF!</f>
        <v>#REF!</v>
      </c>
      <c r="WC107" s="242"/>
      <c r="WD107" s="242"/>
      <c r="WE107" s="242"/>
      <c r="WF107" s="242"/>
      <c r="WG107" s="242"/>
      <c r="WH107" s="242"/>
      <c r="WI107" s="242"/>
      <c r="WJ107" s="242" t="e">
        <f>#REF!</f>
        <v>#REF!</v>
      </c>
      <c r="WK107" s="242"/>
      <c r="WL107" s="242"/>
      <c r="WM107" s="242"/>
      <c r="WN107" s="242"/>
      <c r="WO107" s="241" t="e">
        <f>#REF!</f>
        <v>#REF!</v>
      </c>
      <c r="WP107" s="241"/>
      <c r="WQ107" s="241"/>
      <c r="WR107" s="241"/>
      <c r="WS107" s="241" t="e">
        <f>#REF!</f>
        <v>#REF!</v>
      </c>
      <c r="WT107" s="241"/>
      <c r="WU107" s="241" t="e">
        <f>#REF!</f>
        <v>#REF!</v>
      </c>
      <c r="WV107" s="241"/>
      <c r="WW107" s="241"/>
      <c r="WX107" s="241" t="e">
        <f>#REF!</f>
        <v>#REF!</v>
      </c>
      <c r="WY107" s="241"/>
      <c r="WZ107" s="241" t="e">
        <f>#REF!</f>
        <v>#REF!</v>
      </c>
      <c r="XA107" s="241"/>
      <c r="XB107" s="241"/>
      <c r="XC107" s="241"/>
      <c r="XF107" s="241" t="e">
        <f>IF(#REF!=0,XF106,#REF!)</f>
        <v>#REF!</v>
      </c>
      <c r="XG107" s="241"/>
      <c r="XH107" s="241" t="e">
        <f>IF(OR(#REF!=0,#REF!="Planejado",#REF!="Realizado"),IF(XH106="Atividade",VLOOKUP(XF107,'04.02_PLANEJAMENTO ATIVIDADES'!$D$9:$E$44,2,0),XH106),#REF!)</f>
        <v>#REF!</v>
      </c>
      <c r="XI107" s="241"/>
      <c r="XJ107" s="241"/>
      <c r="XK107" s="241"/>
      <c r="XL107" s="241"/>
      <c r="XM107" s="241"/>
      <c r="XN107" s="241"/>
      <c r="XO107" s="241"/>
      <c r="XP107" s="241"/>
      <c r="XQ107" s="241" t="e">
        <f>IF(#REF!=0,XQ106,#REF!)</f>
        <v>#REF!</v>
      </c>
      <c r="XR107" s="241"/>
      <c r="XS107" s="241"/>
      <c r="XT107" s="241" t="e">
        <f>IF(#REF!=0,XT106,#REF!)</f>
        <v>#REF!</v>
      </c>
      <c r="XU107" s="241"/>
      <c r="XV107" s="241"/>
      <c r="XW107" s="241"/>
      <c r="XX107" s="241"/>
      <c r="XY107" s="241"/>
      <c r="XZ107" s="241" t="e">
        <f>#REF!</f>
        <v>#REF!</v>
      </c>
      <c r="YA107" s="241"/>
      <c r="YB107" s="241"/>
      <c r="YC107" s="241"/>
      <c r="YD107" s="241"/>
      <c r="YE107" s="241"/>
      <c r="YF107" s="241"/>
      <c r="YG107" s="242" t="e">
        <f>#REF!</f>
        <v>#REF!</v>
      </c>
      <c r="YH107" s="242"/>
      <c r="YI107" s="242"/>
      <c r="YJ107" s="242"/>
      <c r="YK107" s="242"/>
      <c r="YL107" s="242"/>
      <c r="YM107" s="242"/>
      <c r="YN107" s="242"/>
      <c r="YO107" s="242" t="e">
        <f>#REF!</f>
        <v>#REF!</v>
      </c>
      <c r="YP107" s="242"/>
      <c r="YQ107" s="242"/>
      <c r="YR107" s="242"/>
      <c r="YS107" s="242"/>
      <c r="YT107" s="241" t="e">
        <f>#REF!</f>
        <v>#REF!</v>
      </c>
      <c r="YU107" s="241"/>
      <c r="YV107" s="241"/>
      <c r="YW107" s="241"/>
      <c r="YX107" s="241" t="e">
        <f>#REF!</f>
        <v>#REF!</v>
      </c>
      <c r="YY107" s="241"/>
      <c r="YZ107" s="241" t="e">
        <f>#REF!</f>
        <v>#REF!</v>
      </c>
      <c r="ZA107" s="241"/>
      <c r="ZB107" s="241"/>
      <c r="ZC107" s="241" t="e">
        <f>#REF!</f>
        <v>#REF!</v>
      </c>
      <c r="ZD107" s="241"/>
      <c r="ZE107" s="241" t="e">
        <f>#REF!</f>
        <v>#REF!</v>
      </c>
      <c r="ZF107" s="241"/>
      <c r="ZG107" s="241"/>
      <c r="ZH107" s="241"/>
    </row>
    <row r="108" spans="3:684" ht="10.15" hidden="1" customHeight="1" x14ac:dyDescent="0.25">
      <c r="C108" s="241" t="e">
        <f>IF(#REF!=0,C107,#REF!)</f>
        <v>#REF!</v>
      </c>
      <c r="D108" s="241"/>
      <c r="E108" s="241" t="e">
        <f>IF(OR(#REF!=0,#REF!="Planejado",#REF!="Realizado"),IF(E107="Atividade",VLOOKUP(C108,'04.02_PLANEJAMENTO ATIVIDADES'!$D$9:$E$44,2,0),E107),#REF!)</f>
        <v>#REF!</v>
      </c>
      <c r="F108" s="241"/>
      <c r="G108" s="241"/>
      <c r="H108" s="241"/>
      <c r="I108" s="241"/>
      <c r="J108" s="241"/>
      <c r="K108" s="241"/>
      <c r="L108" s="241"/>
      <c r="M108" s="241"/>
      <c r="N108" s="241" t="e">
        <f>IF(#REF!=0,N107,#REF!)</f>
        <v>#REF!</v>
      </c>
      <c r="O108" s="241"/>
      <c r="P108" s="241"/>
      <c r="Q108" s="241" t="e">
        <f>IF(#REF!=0,Q107,#REF!)</f>
        <v>#REF!</v>
      </c>
      <c r="R108" s="241"/>
      <c r="S108" s="241"/>
      <c r="T108" s="241"/>
      <c r="U108" s="241"/>
      <c r="V108" s="241"/>
      <c r="W108" s="241" t="e">
        <f>#REF!</f>
        <v>#REF!</v>
      </c>
      <c r="X108" s="241"/>
      <c r="Y108" s="241"/>
      <c r="Z108" s="241"/>
      <c r="AA108" s="241"/>
      <c r="AB108" s="241"/>
      <c r="AC108" s="241"/>
      <c r="AD108" s="242" t="e">
        <f>#REF!</f>
        <v>#REF!</v>
      </c>
      <c r="AE108" s="242"/>
      <c r="AF108" s="242"/>
      <c r="AG108" s="242"/>
      <c r="AH108" s="242"/>
      <c r="AI108" s="242"/>
      <c r="AJ108" s="242"/>
      <c r="AK108" s="242"/>
      <c r="AL108" s="242" t="e">
        <f>#REF!</f>
        <v>#REF!</v>
      </c>
      <c r="AM108" s="242"/>
      <c r="AN108" s="242"/>
      <c r="AO108" s="242"/>
      <c r="AP108" s="242"/>
      <c r="AQ108" s="241" t="e">
        <f>#REF!</f>
        <v>#REF!</v>
      </c>
      <c r="AR108" s="241"/>
      <c r="AS108" s="241"/>
      <c r="AT108" s="241"/>
      <c r="AU108" s="241" t="e">
        <f>#REF!</f>
        <v>#REF!</v>
      </c>
      <c r="AV108" s="241"/>
      <c r="AW108" s="241" t="e">
        <f>#REF!</f>
        <v>#REF!</v>
      </c>
      <c r="AX108" s="241"/>
      <c r="AY108" s="241"/>
      <c r="AZ108" s="241" t="e">
        <f>#REF!</f>
        <v>#REF!</v>
      </c>
      <c r="BA108" s="241"/>
      <c r="BB108" s="241" t="e">
        <f>#REF!</f>
        <v>#REF!</v>
      </c>
      <c r="BC108" s="241"/>
      <c r="BD108" s="241"/>
      <c r="BE108" s="241"/>
      <c r="BH108" s="241" t="e">
        <f>IF(#REF!=0,BH107,#REF!)</f>
        <v>#REF!</v>
      </c>
      <c r="BI108" s="241"/>
      <c r="BJ108" s="241" t="e">
        <f>IF(OR(#REF!=0,#REF!="Planejado",#REF!="Realizado"),IF(BJ107="Atividade",VLOOKUP(BH108,'04.02_PLANEJAMENTO ATIVIDADES'!$D$9:$E$44,2,0),BJ107),#REF!)</f>
        <v>#REF!</v>
      </c>
      <c r="BK108" s="241"/>
      <c r="BL108" s="241"/>
      <c r="BM108" s="241"/>
      <c r="BN108" s="241"/>
      <c r="BO108" s="241"/>
      <c r="BP108" s="241"/>
      <c r="BQ108" s="241"/>
      <c r="BR108" s="241"/>
      <c r="BS108" s="241" t="e">
        <f>IF(#REF!=0,BS107,#REF!)</f>
        <v>#REF!</v>
      </c>
      <c r="BT108" s="241"/>
      <c r="BU108" s="241"/>
      <c r="BV108" s="241" t="e">
        <f>IF(#REF!=0,BV107,#REF!)</f>
        <v>#REF!</v>
      </c>
      <c r="BW108" s="241"/>
      <c r="BX108" s="241"/>
      <c r="BY108" s="241"/>
      <c r="BZ108" s="241"/>
      <c r="CA108" s="241"/>
      <c r="CB108" s="241" t="e">
        <f>#REF!</f>
        <v>#REF!</v>
      </c>
      <c r="CC108" s="241"/>
      <c r="CD108" s="241"/>
      <c r="CE108" s="241"/>
      <c r="CF108" s="241"/>
      <c r="CG108" s="241"/>
      <c r="CH108" s="241"/>
      <c r="CI108" s="242" t="e">
        <f>#REF!</f>
        <v>#REF!</v>
      </c>
      <c r="CJ108" s="242"/>
      <c r="CK108" s="242"/>
      <c r="CL108" s="242"/>
      <c r="CM108" s="242"/>
      <c r="CN108" s="242"/>
      <c r="CO108" s="242"/>
      <c r="CP108" s="242"/>
      <c r="CQ108" s="242" t="e">
        <f>#REF!</f>
        <v>#REF!</v>
      </c>
      <c r="CR108" s="242"/>
      <c r="CS108" s="242"/>
      <c r="CT108" s="242"/>
      <c r="CU108" s="242"/>
      <c r="CV108" s="241" t="e">
        <f>#REF!</f>
        <v>#REF!</v>
      </c>
      <c r="CW108" s="241"/>
      <c r="CX108" s="241"/>
      <c r="CY108" s="241"/>
      <c r="CZ108" s="241" t="e">
        <f>#REF!</f>
        <v>#REF!</v>
      </c>
      <c r="DA108" s="241"/>
      <c r="DB108" s="241" t="e">
        <f>#REF!</f>
        <v>#REF!</v>
      </c>
      <c r="DC108" s="241"/>
      <c r="DD108" s="241"/>
      <c r="DE108" s="241" t="e">
        <f>#REF!</f>
        <v>#REF!</v>
      </c>
      <c r="DF108" s="241"/>
      <c r="DG108" s="241" t="e">
        <f>#REF!</f>
        <v>#REF!</v>
      </c>
      <c r="DH108" s="241"/>
      <c r="DI108" s="241"/>
      <c r="DJ108" s="241"/>
      <c r="DM108" s="241" t="e">
        <f>IF(#REF!=0,DM107,#REF!)</f>
        <v>#REF!</v>
      </c>
      <c r="DN108" s="241"/>
      <c r="DO108" s="241" t="e">
        <f>IF(OR(#REF!=0,#REF!="Planejado",#REF!="Realizado"),IF(DO107="Atividade",VLOOKUP(DM108,'04.02_PLANEJAMENTO ATIVIDADES'!$D$9:$E$44,2,0),DO107),#REF!)</f>
        <v>#REF!</v>
      </c>
      <c r="DP108" s="241"/>
      <c r="DQ108" s="241"/>
      <c r="DR108" s="241"/>
      <c r="DS108" s="241"/>
      <c r="DT108" s="241"/>
      <c r="DU108" s="241"/>
      <c r="DV108" s="241"/>
      <c r="DW108" s="241"/>
      <c r="DX108" s="241" t="e">
        <f>IF(#REF!=0,DX107,#REF!)</f>
        <v>#REF!</v>
      </c>
      <c r="DY108" s="241"/>
      <c r="DZ108" s="241"/>
      <c r="EA108" s="241" t="e">
        <f>IF(#REF!=0,EA107,#REF!)</f>
        <v>#REF!</v>
      </c>
      <c r="EB108" s="241"/>
      <c r="EC108" s="241"/>
      <c r="ED108" s="241"/>
      <c r="EE108" s="241"/>
      <c r="EF108" s="241"/>
      <c r="EG108" s="241" t="e">
        <f>#REF!</f>
        <v>#REF!</v>
      </c>
      <c r="EH108" s="241"/>
      <c r="EI108" s="241"/>
      <c r="EJ108" s="241"/>
      <c r="EK108" s="241"/>
      <c r="EL108" s="241"/>
      <c r="EM108" s="241"/>
      <c r="EN108" s="242" t="e">
        <f>#REF!</f>
        <v>#REF!</v>
      </c>
      <c r="EO108" s="242"/>
      <c r="EP108" s="242"/>
      <c r="EQ108" s="242"/>
      <c r="ER108" s="242"/>
      <c r="ES108" s="242"/>
      <c r="ET108" s="242"/>
      <c r="EU108" s="242"/>
      <c r="EV108" s="242" t="e">
        <f>#REF!</f>
        <v>#REF!</v>
      </c>
      <c r="EW108" s="242"/>
      <c r="EX108" s="242"/>
      <c r="EY108" s="242"/>
      <c r="EZ108" s="242"/>
      <c r="FA108" s="241" t="e">
        <f>#REF!</f>
        <v>#REF!</v>
      </c>
      <c r="FB108" s="241"/>
      <c r="FC108" s="241"/>
      <c r="FD108" s="241"/>
      <c r="FE108" s="241" t="e">
        <f>#REF!</f>
        <v>#REF!</v>
      </c>
      <c r="FF108" s="241"/>
      <c r="FG108" s="241" t="e">
        <f>#REF!</f>
        <v>#REF!</v>
      </c>
      <c r="FH108" s="241"/>
      <c r="FI108" s="241"/>
      <c r="FJ108" s="241" t="e">
        <f>#REF!</f>
        <v>#REF!</v>
      </c>
      <c r="FK108" s="241"/>
      <c r="FL108" s="241" t="e">
        <f>#REF!</f>
        <v>#REF!</v>
      </c>
      <c r="FM108" s="241"/>
      <c r="FN108" s="241"/>
      <c r="FO108" s="241"/>
      <c r="FR108" s="241" t="e">
        <f>IF(#REF!=0,FR107,#REF!)</f>
        <v>#REF!</v>
      </c>
      <c r="FS108" s="241"/>
      <c r="FT108" s="241" t="e">
        <f>IF(OR(#REF!=0,#REF!="Planejado",#REF!="Realizado"),IF(FT107="Atividade",VLOOKUP(FR108,'04.02_PLANEJAMENTO ATIVIDADES'!$D$9:$E$44,2,0),FT107),#REF!)</f>
        <v>#REF!</v>
      </c>
      <c r="FU108" s="241"/>
      <c r="FV108" s="241"/>
      <c r="FW108" s="241"/>
      <c r="FX108" s="241"/>
      <c r="FY108" s="241"/>
      <c r="FZ108" s="241"/>
      <c r="GA108" s="241"/>
      <c r="GB108" s="241"/>
      <c r="GC108" s="241" t="e">
        <f>IF(#REF!=0,GC107,#REF!)</f>
        <v>#REF!</v>
      </c>
      <c r="GD108" s="241"/>
      <c r="GE108" s="241"/>
      <c r="GF108" s="241" t="e">
        <f>IF(#REF!=0,GF107,#REF!)</f>
        <v>#REF!</v>
      </c>
      <c r="GG108" s="241"/>
      <c r="GH108" s="241"/>
      <c r="GI108" s="241"/>
      <c r="GJ108" s="241"/>
      <c r="GK108" s="241"/>
      <c r="GL108" s="241" t="e">
        <f>#REF!</f>
        <v>#REF!</v>
      </c>
      <c r="GM108" s="241"/>
      <c r="GN108" s="241"/>
      <c r="GO108" s="241"/>
      <c r="GP108" s="241"/>
      <c r="GQ108" s="241"/>
      <c r="GR108" s="241"/>
      <c r="GS108" s="242" t="e">
        <f>#REF!</f>
        <v>#REF!</v>
      </c>
      <c r="GT108" s="242"/>
      <c r="GU108" s="242"/>
      <c r="GV108" s="242"/>
      <c r="GW108" s="242"/>
      <c r="GX108" s="242"/>
      <c r="GY108" s="242"/>
      <c r="GZ108" s="242"/>
      <c r="HA108" s="242" t="e">
        <f>#REF!</f>
        <v>#REF!</v>
      </c>
      <c r="HB108" s="242"/>
      <c r="HC108" s="242"/>
      <c r="HD108" s="242"/>
      <c r="HE108" s="242"/>
      <c r="HF108" s="241" t="e">
        <f>#REF!</f>
        <v>#REF!</v>
      </c>
      <c r="HG108" s="241"/>
      <c r="HH108" s="241"/>
      <c r="HI108" s="241"/>
      <c r="HJ108" s="241" t="e">
        <f>#REF!</f>
        <v>#REF!</v>
      </c>
      <c r="HK108" s="241"/>
      <c r="HL108" s="241" t="e">
        <f>#REF!</f>
        <v>#REF!</v>
      </c>
      <c r="HM108" s="241"/>
      <c r="HN108" s="241"/>
      <c r="HO108" s="241" t="e">
        <f>#REF!</f>
        <v>#REF!</v>
      </c>
      <c r="HP108" s="241"/>
      <c r="HQ108" s="241" t="e">
        <f>#REF!</f>
        <v>#REF!</v>
      </c>
      <c r="HR108" s="241"/>
      <c r="HS108" s="241"/>
      <c r="HT108" s="241"/>
      <c r="HW108" s="241" t="e">
        <f>IF(#REF!=0,HW107,#REF!)</f>
        <v>#REF!</v>
      </c>
      <c r="HX108" s="241"/>
      <c r="HY108" s="241" t="e">
        <f>IF(OR(#REF!=0,#REF!="Planejado",#REF!="Realizado"),IF(HY107="Atividade",VLOOKUP(HW108,'04.02_PLANEJAMENTO ATIVIDADES'!$D$9:$E$44,2,0),HY107),#REF!)</f>
        <v>#REF!</v>
      </c>
      <c r="HZ108" s="241"/>
      <c r="IA108" s="241"/>
      <c r="IB108" s="241"/>
      <c r="IC108" s="241"/>
      <c r="ID108" s="241"/>
      <c r="IE108" s="241"/>
      <c r="IF108" s="241"/>
      <c r="IG108" s="241"/>
      <c r="IH108" s="241" t="e">
        <f>IF(#REF!=0,IH107,#REF!)</f>
        <v>#REF!</v>
      </c>
      <c r="II108" s="241"/>
      <c r="IJ108" s="241"/>
      <c r="IK108" s="241" t="e">
        <f>IF(#REF!=0,IK107,#REF!)</f>
        <v>#REF!</v>
      </c>
      <c r="IL108" s="241"/>
      <c r="IM108" s="241"/>
      <c r="IN108" s="241"/>
      <c r="IO108" s="241"/>
      <c r="IP108" s="241"/>
      <c r="IQ108" s="241" t="e">
        <f>#REF!</f>
        <v>#REF!</v>
      </c>
      <c r="IR108" s="241"/>
      <c r="IS108" s="241"/>
      <c r="IT108" s="241"/>
      <c r="IU108" s="241"/>
      <c r="IV108" s="241"/>
      <c r="IW108" s="241"/>
      <c r="IX108" s="242" t="e">
        <f>#REF!</f>
        <v>#REF!</v>
      </c>
      <c r="IY108" s="242"/>
      <c r="IZ108" s="242"/>
      <c r="JA108" s="242"/>
      <c r="JB108" s="242"/>
      <c r="JC108" s="242"/>
      <c r="JD108" s="242"/>
      <c r="JE108" s="242"/>
      <c r="JF108" s="242" t="e">
        <f>#REF!</f>
        <v>#REF!</v>
      </c>
      <c r="JG108" s="242"/>
      <c r="JH108" s="242"/>
      <c r="JI108" s="242"/>
      <c r="JJ108" s="242"/>
      <c r="JK108" s="241" t="e">
        <f>#REF!</f>
        <v>#REF!</v>
      </c>
      <c r="JL108" s="241"/>
      <c r="JM108" s="241"/>
      <c r="JN108" s="241"/>
      <c r="JO108" s="241" t="e">
        <f>#REF!</f>
        <v>#REF!</v>
      </c>
      <c r="JP108" s="241"/>
      <c r="JQ108" s="241" t="e">
        <f>#REF!</f>
        <v>#REF!</v>
      </c>
      <c r="JR108" s="241"/>
      <c r="JS108" s="241"/>
      <c r="JT108" s="241" t="e">
        <f>#REF!</f>
        <v>#REF!</v>
      </c>
      <c r="JU108" s="241"/>
      <c r="JV108" s="241" t="e">
        <f>#REF!</f>
        <v>#REF!</v>
      </c>
      <c r="JW108" s="241"/>
      <c r="JX108" s="241"/>
      <c r="JY108" s="241"/>
      <c r="KB108" s="241" t="e">
        <f>IF(#REF!=0,KB107,#REF!)</f>
        <v>#REF!</v>
      </c>
      <c r="KC108" s="241"/>
      <c r="KD108" s="241" t="e">
        <f>IF(OR(#REF!=0,#REF!="Planejado",#REF!="Realizado"),IF(KD107="Atividade",VLOOKUP(KB108,'04.02_PLANEJAMENTO ATIVIDADES'!$D$9:$E$44,2,0),KD107),#REF!)</f>
        <v>#REF!</v>
      </c>
      <c r="KE108" s="241"/>
      <c r="KF108" s="241"/>
      <c r="KG108" s="241"/>
      <c r="KH108" s="241"/>
      <c r="KI108" s="241"/>
      <c r="KJ108" s="241"/>
      <c r="KK108" s="241"/>
      <c r="KL108" s="241"/>
      <c r="KM108" s="241" t="e">
        <f>IF(#REF!=0,KM107,#REF!)</f>
        <v>#REF!</v>
      </c>
      <c r="KN108" s="241"/>
      <c r="KO108" s="241"/>
      <c r="KP108" s="241" t="e">
        <f>IF(#REF!=0,KP107,#REF!)</f>
        <v>#REF!</v>
      </c>
      <c r="KQ108" s="241"/>
      <c r="KR108" s="241"/>
      <c r="KS108" s="241"/>
      <c r="KT108" s="241"/>
      <c r="KU108" s="241"/>
      <c r="KV108" s="241" t="e">
        <f>#REF!</f>
        <v>#REF!</v>
      </c>
      <c r="KW108" s="241"/>
      <c r="KX108" s="241"/>
      <c r="KY108" s="241"/>
      <c r="KZ108" s="241"/>
      <c r="LA108" s="241"/>
      <c r="LB108" s="241"/>
      <c r="LC108" s="242" t="e">
        <f>#REF!</f>
        <v>#REF!</v>
      </c>
      <c r="LD108" s="242"/>
      <c r="LE108" s="242"/>
      <c r="LF108" s="242"/>
      <c r="LG108" s="242"/>
      <c r="LH108" s="242"/>
      <c r="LI108" s="242"/>
      <c r="LJ108" s="242"/>
      <c r="LK108" s="242" t="e">
        <f>#REF!</f>
        <v>#REF!</v>
      </c>
      <c r="LL108" s="242"/>
      <c r="LM108" s="242"/>
      <c r="LN108" s="242"/>
      <c r="LO108" s="242"/>
      <c r="LP108" s="241" t="e">
        <f>#REF!</f>
        <v>#REF!</v>
      </c>
      <c r="LQ108" s="241"/>
      <c r="LR108" s="241"/>
      <c r="LS108" s="241"/>
      <c r="LT108" s="241" t="e">
        <f>#REF!</f>
        <v>#REF!</v>
      </c>
      <c r="LU108" s="241"/>
      <c r="LV108" s="241" t="e">
        <f>#REF!</f>
        <v>#REF!</v>
      </c>
      <c r="LW108" s="241"/>
      <c r="LX108" s="241"/>
      <c r="LY108" s="241" t="e">
        <f>#REF!</f>
        <v>#REF!</v>
      </c>
      <c r="LZ108" s="241"/>
      <c r="MA108" s="241" t="e">
        <f>#REF!</f>
        <v>#REF!</v>
      </c>
      <c r="MB108" s="241"/>
      <c r="MC108" s="241"/>
      <c r="MD108" s="241"/>
      <c r="MG108" s="241" t="e">
        <f>IF(#REF!=0,MG107,#REF!)</f>
        <v>#REF!</v>
      </c>
      <c r="MH108" s="241"/>
      <c r="MI108" s="241" t="e">
        <f>IF(OR(#REF!=0,#REF!="Planejado",#REF!="Realizado"),IF(MI107="Atividade",VLOOKUP(MG108,'04.02_PLANEJAMENTO ATIVIDADES'!$D$9:$E$44,2,0),MI107),#REF!)</f>
        <v>#REF!</v>
      </c>
      <c r="MJ108" s="241"/>
      <c r="MK108" s="241"/>
      <c r="ML108" s="241"/>
      <c r="MM108" s="241"/>
      <c r="MN108" s="241"/>
      <c r="MO108" s="241"/>
      <c r="MP108" s="241"/>
      <c r="MQ108" s="241"/>
      <c r="MR108" s="241" t="e">
        <f>IF(#REF!=0,MR107,#REF!)</f>
        <v>#REF!</v>
      </c>
      <c r="MS108" s="241"/>
      <c r="MT108" s="241"/>
      <c r="MU108" s="241" t="e">
        <f>IF(#REF!=0,MU107,#REF!)</f>
        <v>#REF!</v>
      </c>
      <c r="MV108" s="241"/>
      <c r="MW108" s="241"/>
      <c r="MX108" s="241"/>
      <c r="MY108" s="241"/>
      <c r="MZ108" s="241"/>
      <c r="NA108" s="241" t="e">
        <f>#REF!</f>
        <v>#REF!</v>
      </c>
      <c r="NB108" s="241"/>
      <c r="NC108" s="241"/>
      <c r="ND108" s="241"/>
      <c r="NE108" s="241"/>
      <c r="NF108" s="241"/>
      <c r="NG108" s="241"/>
      <c r="NH108" s="242" t="e">
        <f>#REF!</f>
        <v>#REF!</v>
      </c>
      <c r="NI108" s="242"/>
      <c r="NJ108" s="242"/>
      <c r="NK108" s="242"/>
      <c r="NL108" s="242"/>
      <c r="NM108" s="242"/>
      <c r="NN108" s="242"/>
      <c r="NO108" s="242"/>
      <c r="NP108" s="242" t="e">
        <f>#REF!</f>
        <v>#REF!</v>
      </c>
      <c r="NQ108" s="242"/>
      <c r="NR108" s="242"/>
      <c r="NS108" s="242"/>
      <c r="NT108" s="242"/>
      <c r="NU108" s="241" t="e">
        <f>#REF!</f>
        <v>#REF!</v>
      </c>
      <c r="NV108" s="241"/>
      <c r="NW108" s="241"/>
      <c r="NX108" s="241"/>
      <c r="NY108" s="241" t="e">
        <f>#REF!</f>
        <v>#REF!</v>
      </c>
      <c r="NZ108" s="241"/>
      <c r="OA108" s="241" t="e">
        <f>#REF!</f>
        <v>#REF!</v>
      </c>
      <c r="OB108" s="241"/>
      <c r="OC108" s="241"/>
      <c r="OD108" s="241" t="e">
        <f>#REF!</f>
        <v>#REF!</v>
      </c>
      <c r="OE108" s="241"/>
      <c r="OF108" s="241" t="e">
        <f>#REF!</f>
        <v>#REF!</v>
      </c>
      <c r="OG108" s="241"/>
      <c r="OH108" s="241"/>
      <c r="OI108" s="241"/>
      <c r="OL108" s="241" t="e">
        <f>IF(#REF!=0,OL107,#REF!)</f>
        <v>#REF!</v>
      </c>
      <c r="OM108" s="241"/>
      <c r="ON108" s="241" t="e">
        <f>IF(OR(#REF!=0,#REF!="Planejado",#REF!="Realizado"),IF(ON107="Atividade",VLOOKUP(OL108,'04.02_PLANEJAMENTO ATIVIDADES'!$D$9:$E$44,2,0),ON107),#REF!)</f>
        <v>#REF!</v>
      </c>
      <c r="OO108" s="241"/>
      <c r="OP108" s="241"/>
      <c r="OQ108" s="241"/>
      <c r="OR108" s="241"/>
      <c r="OS108" s="241"/>
      <c r="OT108" s="241"/>
      <c r="OU108" s="241"/>
      <c r="OV108" s="241"/>
      <c r="OW108" s="241" t="e">
        <f>IF(#REF!=0,OW107,#REF!)</f>
        <v>#REF!</v>
      </c>
      <c r="OX108" s="241"/>
      <c r="OY108" s="241"/>
      <c r="OZ108" s="241" t="e">
        <f>IF(#REF!=0,OZ107,#REF!)</f>
        <v>#REF!</v>
      </c>
      <c r="PA108" s="241"/>
      <c r="PB108" s="241"/>
      <c r="PC108" s="241"/>
      <c r="PD108" s="241"/>
      <c r="PE108" s="241"/>
      <c r="PF108" s="241" t="e">
        <f>#REF!</f>
        <v>#REF!</v>
      </c>
      <c r="PG108" s="241"/>
      <c r="PH108" s="241"/>
      <c r="PI108" s="241"/>
      <c r="PJ108" s="241"/>
      <c r="PK108" s="241"/>
      <c r="PL108" s="241"/>
      <c r="PM108" s="242" t="e">
        <f>#REF!</f>
        <v>#REF!</v>
      </c>
      <c r="PN108" s="242"/>
      <c r="PO108" s="242"/>
      <c r="PP108" s="242"/>
      <c r="PQ108" s="242"/>
      <c r="PR108" s="242"/>
      <c r="PS108" s="242"/>
      <c r="PT108" s="242"/>
      <c r="PU108" s="242" t="e">
        <f>#REF!</f>
        <v>#REF!</v>
      </c>
      <c r="PV108" s="242"/>
      <c r="PW108" s="242"/>
      <c r="PX108" s="242"/>
      <c r="PY108" s="242"/>
      <c r="PZ108" s="241" t="e">
        <f>#REF!</f>
        <v>#REF!</v>
      </c>
      <c r="QA108" s="241"/>
      <c r="QB108" s="241"/>
      <c r="QC108" s="241"/>
      <c r="QD108" s="241" t="e">
        <f>#REF!</f>
        <v>#REF!</v>
      </c>
      <c r="QE108" s="241"/>
      <c r="QF108" s="241" t="e">
        <f>#REF!</f>
        <v>#REF!</v>
      </c>
      <c r="QG108" s="241"/>
      <c r="QH108" s="241"/>
      <c r="QI108" s="241" t="e">
        <f>#REF!</f>
        <v>#REF!</v>
      </c>
      <c r="QJ108" s="241"/>
      <c r="QK108" s="241" t="e">
        <f>#REF!</f>
        <v>#REF!</v>
      </c>
      <c r="QL108" s="241"/>
      <c r="QM108" s="241"/>
      <c r="QN108" s="241"/>
      <c r="QQ108" s="241" t="e">
        <f>IF(#REF!=0,QQ107,#REF!)</f>
        <v>#REF!</v>
      </c>
      <c r="QR108" s="241"/>
      <c r="QS108" s="241" t="e">
        <f>IF(OR(#REF!=0,#REF!="Planejado",#REF!="Realizado"),IF(QS107="Atividade",VLOOKUP(QQ108,'04.02_PLANEJAMENTO ATIVIDADES'!$D$9:$E$44,2,0),QS107),#REF!)</f>
        <v>#REF!</v>
      </c>
      <c r="QT108" s="241"/>
      <c r="QU108" s="241"/>
      <c r="QV108" s="241"/>
      <c r="QW108" s="241"/>
      <c r="QX108" s="241"/>
      <c r="QY108" s="241"/>
      <c r="QZ108" s="241"/>
      <c r="RA108" s="241"/>
      <c r="RB108" s="241" t="e">
        <f>IF(#REF!=0,RB107,#REF!)</f>
        <v>#REF!</v>
      </c>
      <c r="RC108" s="241"/>
      <c r="RD108" s="241"/>
      <c r="RE108" s="241" t="e">
        <f>IF(#REF!=0,RE107,#REF!)</f>
        <v>#REF!</v>
      </c>
      <c r="RF108" s="241"/>
      <c r="RG108" s="241"/>
      <c r="RH108" s="241"/>
      <c r="RI108" s="241"/>
      <c r="RJ108" s="241"/>
      <c r="RK108" s="241" t="e">
        <f>#REF!</f>
        <v>#REF!</v>
      </c>
      <c r="RL108" s="241"/>
      <c r="RM108" s="241"/>
      <c r="RN108" s="241"/>
      <c r="RO108" s="241"/>
      <c r="RP108" s="241"/>
      <c r="RQ108" s="241"/>
      <c r="RR108" s="242" t="e">
        <f>#REF!</f>
        <v>#REF!</v>
      </c>
      <c r="RS108" s="242"/>
      <c r="RT108" s="242"/>
      <c r="RU108" s="242"/>
      <c r="RV108" s="242"/>
      <c r="RW108" s="242"/>
      <c r="RX108" s="242"/>
      <c r="RY108" s="242"/>
      <c r="RZ108" s="242" t="e">
        <f>#REF!</f>
        <v>#REF!</v>
      </c>
      <c r="SA108" s="242"/>
      <c r="SB108" s="242"/>
      <c r="SC108" s="242"/>
      <c r="SD108" s="242"/>
      <c r="SE108" s="241" t="e">
        <f>#REF!</f>
        <v>#REF!</v>
      </c>
      <c r="SF108" s="241"/>
      <c r="SG108" s="241"/>
      <c r="SH108" s="241"/>
      <c r="SI108" s="241" t="e">
        <f>#REF!</f>
        <v>#REF!</v>
      </c>
      <c r="SJ108" s="241"/>
      <c r="SK108" s="241" t="e">
        <f>#REF!</f>
        <v>#REF!</v>
      </c>
      <c r="SL108" s="241"/>
      <c r="SM108" s="241"/>
      <c r="SN108" s="241" t="e">
        <f>#REF!</f>
        <v>#REF!</v>
      </c>
      <c r="SO108" s="241"/>
      <c r="SP108" s="241" t="e">
        <f>#REF!</f>
        <v>#REF!</v>
      </c>
      <c r="SQ108" s="241"/>
      <c r="SR108" s="241"/>
      <c r="SS108" s="241"/>
      <c r="SV108" s="241" t="e">
        <f>IF(#REF!=0,SV107,#REF!)</f>
        <v>#REF!</v>
      </c>
      <c r="SW108" s="241"/>
      <c r="SX108" s="241" t="e">
        <f>IF(OR(#REF!=0,#REF!="Planejado",#REF!="Realizado"),IF(SX107="Atividade",VLOOKUP(SV108,'04.02_PLANEJAMENTO ATIVIDADES'!$D$9:$E$44,2,0),SX107),#REF!)</f>
        <v>#REF!</v>
      </c>
      <c r="SY108" s="241"/>
      <c r="SZ108" s="241"/>
      <c r="TA108" s="241"/>
      <c r="TB108" s="241"/>
      <c r="TC108" s="241"/>
      <c r="TD108" s="241"/>
      <c r="TE108" s="241"/>
      <c r="TF108" s="241"/>
      <c r="TG108" s="241" t="e">
        <f>IF(#REF!=0,TG107,#REF!)</f>
        <v>#REF!</v>
      </c>
      <c r="TH108" s="241"/>
      <c r="TI108" s="241"/>
      <c r="TJ108" s="241" t="e">
        <f>IF(#REF!=0,TJ107,#REF!)</f>
        <v>#REF!</v>
      </c>
      <c r="TK108" s="241"/>
      <c r="TL108" s="241"/>
      <c r="TM108" s="241"/>
      <c r="TN108" s="241"/>
      <c r="TO108" s="241"/>
      <c r="TP108" s="241" t="e">
        <f>#REF!</f>
        <v>#REF!</v>
      </c>
      <c r="TQ108" s="241"/>
      <c r="TR108" s="241"/>
      <c r="TS108" s="241"/>
      <c r="TT108" s="241"/>
      <c r="TU108" s="241"/>
      <c r="TV108" s="241"/>
      <c r="TW108" s="242" t="e">
        <f>#REF!</f>
        <v>#REF!</v>
      </c>
      <c r="TX108" s="242"/>
      <c r="TY108" s="242"/>
      <c r="TZ108" s="242"/>
      <c r="UA108" s="242"/>
      <c r="UB108" s="242"/>
      <c r="UC108" s="242"/>
      <c r="UD108" s="242"/>
      <c r="UE108" s="242" t="e">
        <f>#REF!</f>
        <v>#REF!</v>
      </c>
      <c r="UF108" s="242"/>
      <c r="UG108" s="242"/>
      <c r="UH108" s="242"/>
      <c r="UI108" s="242"/>
      <c r="UJ108" s="241" t="e">
        <f>#REF!</f>
        <v>#REF!</v>
      </c>
      <c r="UK108" s="241"/>
      <c r="UL108" s="241"/>
      <c r="UM108" s="241"/>
      <c r="UN108" s="241" t="e">
        <f>#REF!</f>
        <v>#REF!</v>
      </c>
      <c r="UO108" s="241"/>
      <c r="UP108" s="241" t="e">
        <f>#REF!</f>
        <v>#REF!</v>
      </c>
      <c r="UQ108" s="241"/>
      <c r="UR108" s="241"/>
      <c r="US108" s="241" t="e">
        <f>#REF!</f>
        <v>#REF!</v>
      </c>
      <c r="UT108" s="241"/>
      <c r="UU108" s="241" t="e">
        <f>#REF!</f>
        <v>#REF!</v>
      </c>
      <c r="UV108" s="241"/>
      <c r="UW108" s="241"/>
      <c r="UX108" s="241"/>
      <c r="VA108" s="241" t="e">
        <f>IF(#REF!=0,VA107,#REF!)</f>
        <v>#REF!</v>
      </c>
      <c r="VB108" s="241"/>
      <c r="VC108" s="241" t="e">
        <f>IF(OR(#REF!=0,#REF!="Planejado",#REF!="Realizado"),IF(VC107="Atividade",VLOOKUP(VA108,'04.02_PLANEJAMENTO ATIVIDADES'!$D$9:$E$44,2,0),VC107),#REF!)</f>
        <v>#REF!</v>
      </c>
      <c r="VD108" s="241"/>
      <c r="VE108" s="241"/>
      <c r="VF108" s="241"/>
      <c r="VG108" s="241"/>
      <c r="VH108" s="241"/>
      <c r="VI108" s="241"/>
      <c r="VJ108" s="241"/>
      <c r="VK108" s="241"/>
      <c r="VL108" s="241" t="e">
        <f>IF(#REF!=0,VL107,#REF!)</f>
        <v>#REF!</v>
      </c>
      <c r="VM108" s="241"/>
      <c r="VN108" s="241"/>
      <c r="VO108" s="241" t="e">
        <f>IF(#REF!=0,VO107,#REF!)</f>
        <v>#REF!</v>
      </c>
      <c r="VP108" s="241"/>
      <c r="VQ108" s="241"/>
      <c r="VR108" s="241"/>
      <c r="VS108" s="241"/>
      <c r="VT108" s="241"/>
      <c r="VU108" s="241" t="e">
        <f>#REF!</f>
        <v>#REF!</v>
      </c>
      <c r="VV108" s="241"/>
      <c r="VW108" s="241"/>
      <c r="VX108" s="241"/>
      <c r="VY108" s="241"/>
      <c r="VZ108" s="241"/>
      <c r="WA108" s="241"/>
      <c r="WB108" s="242" t="e">
        <f>#REF!</f>
        <v>#REF!</v>
      </c>
      <c r="WC108" s="242"/>
      <c r="WD108" s="242"/>
      <c r="WE108" s="242"/>
      <c r="WF108" s="242"/>
      <c r="WG108" s="242"/>
      <c r="WH108" s="242"/>
      <c r="WI108" s="242"/>
      <c r="WJ108" s="242" t="e">
        <f>#REF!</f>
        <v>#REF!</v>
      </c>
      <c r="WK108" s="242"/>
      <c r="WL108" s="242"/>
      <c r="WM108" s="242"/>
      <c r="WN108" s="242"/>
      <c r="WO108" s="241" t="e">
        <f>#REF!</f>
        <v>#REF!</v>
      </c>
      <c r="WP108" s="241"/>
      <c r="WQ108" s="241"/>
      <c r="WR108" s="241"/>
      <c r="WS108" s="241" t="e">
        <f>#REF!</f>
        <v>#REF!</v>
      </c>
      <c r="WT108" s="241"/>
      <c r="WU108" s="241" t="e">
        <f>#REF!</f>
        <v>#REF!</v>
      </c>
      <c r="WV108" s="241"/>
      <c r="WW108" s="241"/>
      <c r="WX108" s="241" t="e">
        <f>#REF!</f>
        <v>#REF!</v>
      </c>
      <c r="WY108" s="241"/>
      <c r="WZ108" s="241" t="e">
        <f>#REF!</f>
        <v>#REF!</v>
      </c>
      <c r="XA108" s="241"/>
      <c r="XB108" s="241"/>
      <c r="XC108" s="241"/>
      <c r="XF108" s="241" t="e">
        <f>IF(#REF!=0,XF107,#REF!)</f>
        <v>#REF!</v>
      </c>
      <c r="XG108" s="241"/>
      <c r="XH108" s="241" t="e">
        <f>IF(OR(#REF!=0,#REF!="Planejado",#REF!="Realizado"),IF(XH107="Atividade",VLOOKUP(XF108,'04.02_PLANEJAMENTO ATIVIDADES'!$D$9:$E$44,2,0),XH107),#REF!)</f>
        <v>#REF!</v>
      </c>
      <c r="XI108" s="241"/>
      <c r="XJ108" s="241"/>
      <c r="XK108" s="241"/>
      <c r="XL108" s="241"/>
      <c r="XM108" s="241"/>
      <c r="XN108" s="241"/>
      <c r="XO108" s="241"/>
      <c r="XP108" s="241"/>
      <c r="XQ108" s="241" t="e">
        <f>IF(#REF!=0,XQ107,#REF!)</f>
        <v>#REF!</v>
      </c>
      <c r="XR108" s="241"/>
      <c r="XS108" s="241"/>
      <c r="XT108" s="241" t="e">
        <f>IF(#REF!=0,XT107,#REF!)</f>
        <v>#REF!</v>
      </c>
      <c r="XU108" s="241"/>
      <c r="XV108" s="241"/>
      <c r="XW108" s="241"/>
      <c r="XX108" s="241"/>
      <c r="XY108" s="241"/>
      <c r="XZ108" s="241" t="e">
        <f>#REF!</f>
        <v>#REF!</v>
      </c>
      <c r="YA108" s="241"/>
      <c r="YB108" s="241"/>
      <c r="YC108" s="241"/>
      <c r="YD108" s="241"/>
      <c r="YE108" s="241"/>
      <c r="YF108" s="241"/>
      <c r="YG108" s="242" t="e">
        <f>#REF!</f>
        <v>#REF!</v>
      </c>
      <c r="YH108" s="242"/>
      <c r="YI108" s="242"/>
      <c r="YJ108" s="242"/>
      <c r="YK108" s="242"/>
      <c r="YL108" s="242"/>
      <c r="YM108" s="242"/>
      <c r="YN108" s="242"/>
      <c r="YO108" s="242" t="e">
        <f>#REF!</f>
        <v>#REF!</v>
      </c>
      <c r="YP108" s="242"/>
      <c r="YQ108" s="242"/>
      <c r="YR108" s="242"/>
      <c r="YS108" s="242"/>
      <c r="YT108" s="241" t="e">
        <f>#REF!</f>
        <v>#REF!</v>
      </c>
      <c r="YU108" s="241"/>
      <c r="YV108" s="241"/>
      <c r="YW108" s="241"/>
      <c r="YX108" s="241" t="e">
        <f>#REF!</f>
        <v>#REF!</v>
      </c>
      <c r="YY108" s="241"/>
      <c r="YZ108" s="241" t="e">
        <f>#REF!</f>
        <v>#REF!</v>
      </c>
      <c r="ZA108" s="241"/>
      <c r="ZB108" s="241"/>
      <c r="ZC108" s="241" t="e">
        <f>#REF!</f>
        <v>#REF!</v>
      </c>
      <c r="ZD108" s="241"/>
      <c r="ZE108" s="241" t="e">
        <f>#REF!</f>
        <v>#REF!</v>
      </c>
      <c r="ZF108" s="241"/>
      <c r="ZG108" s="241"/>
      <c r="ZH108" s="241"/>
    </row>
    <row r="109" spans="3:684" ht="10.15" hidden="1" customHeight="1" x14ac:dyDescent="0.25">
      <c r="C109" s="241" t="e">
        <f>IF(#REF!=0,C108,#REF!)</f>
        <v>#REF!</v>
      </c>
      <c r="D109" s="241"/>
      <c r="E109" s="241" t="e">
        <f>IF(OR(#REF!=0,#REF!="Planejado",#REF!="Realizado"),IF(E108="Atividade",VLOOKUP(C109,'04.02_PLANEJAMENTO ATIVIDADES'!$D$9:$E$44,2,0),E108),#REF!)</f>
        <v>#REF!</v>
      </c>
      <c r="F109" s="241"/>
      <c r="G109" s="241"/>
      <c r="H109" s="241"/>
      <c r="I109" s="241"/>
      <c r="J109" s="241"/>
      <c r="K109" s="241"/>
      <c r="L109" s="241"/>
      <c r="M109" s="241"/>
      <c r="N109" s="241" t="e">
        <f>IF(#REF!=0,N108,#REF!)</f>
        <v>#REF!</v>
      </c>
      <c r="O109" s="241"/>
      <c r="P109" s="241"/>
      <c r="Q109" s="241" t="e">
        <f>IF(#REF!=0,Q108,#REF!)</f>
        <v>#REF!</v>
      </c>
      <c r="R109" s="241"/>
      <c r="S109" s="241"/>
      <c r="T109" s="241"/>
      <c r="U109" s="241"/>
      <c r="V109" s="241"/>
      <c r="W109" s="241" t="e">
        <f>#REF!</f>
        <v>#REF!</v>
      </c>
      <c r="X109" s="241"/>
      <c r="Y109" s="241"/>
      <c r="Z109" s="241"/>
      <c r="AA109" s="241"/>
      <c r="AB109" s="241"/>
      <c r="AC109" s="241"/>
      <c r="AD109" s="242" t="e">
        <f>#REF!</f>
        <v>#REF!</v>
      </c>
      <c r="AE109" s="242"/>
      <c r="AF109" s="242"/>
      <c r="AG109" s="242"/>
      <c r="AH109" s="242"/>
      <c r="AI109" s="242"/>
      <c r="AJ109" s="242"/>
      <c r="AK109" s="242"/>
      <c r="AL109" s="242" t="e">
        <f>#REF!</f>
        <v>#REF!</v>
      </c>
      <c r="AM109" s="242"/>
      <c r="AN109" s="242"/>
      <c r="AO109" s="242"/>
      <c r="AP109" s="242"/>
      <c r="AQ109" s="241" t="e">
        <f>#REF!</f>
        <v>#REF!</v>
      </c>
      <c r="AR109" s="241"/>
      <c r="AS109" s="241"/>
      <c r="AT109" s="241"/>
      <c r="AU109" s="241" t="e">
        <f>#REF!</f>
        <v>#REF!</v>
      </c>
      <c r="AV109" s="241"/>
      <c r="AW109" s="241" t="e">
        <f>#REF!</f>
        <v>#REF!</v>
      </c>
      <c r="AX109" s="241"/>
      <c r="AY109" s="241"/>
      <c r="AZ109" s="241" t="e">
        <f>#REF!</f>
        <v>#REF!</v>
      </c>
      <c r="BA109" s="241"/>
      <c r="BB109" s="241" t="e">
        <f>#REF!</f>
        <v>#REF!</v>
      </c>
      <c r="BC109" s="241"/>
      <c r="BD109" s="241"/>
      <c r="BE109" s="241"/>
      <c r="BH109" s="241" t="e">
        <f>IF(#REF!=0,BH108,#REF!)</f>
        <v>#REF!</v>
      </c>
      <c r="BI109" s="241"/>
      <c r="BJ109" s="241" t="e">
        <f>IF(OR(#REF!=0,#REF!="Planejado",#REF!="Realizado"),IF(BJ108="Atividade",VLOOKUP(BH109,'04.02_PLANEJAMENTO ATIVIDADES'!$D$9:$E$44,2,0),BJ108),#REF!)</f>
        <v>#REF!</v>
      </c>
      <c r="BK109" s="241"/>
      <c r="BL109" s="241"/>
      <c r="BM109" s="241"/>
      <c r="BN109" s="241"/>
      <c r="BO109" s="241"/>
      <c r="BP109" s="241"/>
      <c r="BQ109" s="241"/>
      <c r="BR109" s="241"/>
      <c r="BS109" s="241" t="e">
        <f>IF(#REF!=0,BS108,#REF!)</f>
        <v>#REF!</v>
      </c>
      <c r="BT109" s="241"/>
      <c r="BU109" s="241"/>
      <c r="BV109" s="241" t="e">
        <f>IF(#REF!=0,BV108,#REF!)</f>
        <v>#REF!</v>
      </c>
      <c r="BW109" s="241"/>
      <c r="BX109" s="241"/>
      <c r="BY109" s="241"/>
      <c r="BZ109" s="241"/>
      <c r="CA109" s="241"/>
      <c r="CB109" s="241" t="e">
        <f>#REF!</f>
        <v>#REF!</v>
      </c>
      <c r="CC109" s="241"/>
      <c r="CD109" s="241"/>
      <c r="CE109" s="241"/>
      <c r="CF109" s="241"/>
      <c r="CG109" s="241"/>
      <c r="CH109" s="241"/>
      <c r="CI109" s="242" t="e">
        <f>#REF!</f>
        <v>#REF!</v>
      </c>
      <c r="CJ109" s="242"/>
      <c r="CK109" s="242"/>
      <c r="CL109" s="242"/>
      <c r="CM109" s="242"/>
      <c r="CN109" s="242"/>
      <c r="CO109" s="242"/>
      <c r="CP109" s="242"/>
      <c r="CQ109" s="242" t="e">
        <f>#REF!</f>
        <v>#REF!</v>
      </c>
      <c r="CR109" s="242"/>
      <c r="CS109" s="242"/>
      <c r="CT109" s="242"/>
      <c r="CU109" s="242"/>
      <c r="CV109" s="241" t="e">
        <f>#REF!</f>
        <v>#REF!</v>
      </c>
      <c r="CW109" s="241"/>
      <c r="CX109" s="241"/>
      <c r="CY109" s="241"/>
      <c r="CZ109" s="241" t="e">
        <f>#REF!</f>
        <v>#REF!</v>
      </c>
      <c r="DA109" s="241"/>
      <c r="DB109" s="241" t="e">
        <f>#REF!</f>
        <v>#REF!</v>
      </c>
      <c r="DC109" s="241"/>
      <c r="DD109" s="241"/>
      <c r="DE109" s="241" t="e">
        <f>#REF!</f>
        <v>#REF!</v>
      </c>
      <c r="DF109" s="241"/>
      <c r="DG109" s="241" t="e">
        <f>#REF!</f>
        <v>#REF!</v>
      </c>
      <c r="DH109" s="241"/>
      <c r="DI109" s="241"/>
      <c r="DJ109" s="241"/>
      <c r="DM109" s="241" t="e">
        <f>IF(#REF!=0,DM108,#REF!)</f>
        <v>#REF!</v>
      </c>
      <c r="DN109" s="241"/>
      <c r="DO109" s="241" t="e">
        <f>IF(OR(#REF!=0,#REF!="Planejado",#REF!="Realizado"),IF(DO108="Atividade",VLOOKUP(DM109,'04.02_PLANEJAMENTO ATIVIDADES'!$D$9:$E$44,2,0),DO108),#REF!)</f>
        <v>#REF!</v>
      </c>
      <c r="DP109" s="241"/>
      <c r="DQ109" s="241"/>
      <c r="DR109" s="241"/>
      <c r="DS109" s="241"/>
      <c r="DT109" s="241"/>
      <c r="DU109" s="241"/>
      <c r="DV109" s="241"/>
      <c r="DW109" s="241"/>
      <c r="DX109" s="241" t="e">
        <f>IF(#REF!=0,DX108,#REF!)</f>
        <v>#REF!</v>
      </c>
      <c r="DY109" s="241"/>
      <c r="DZ109" s="241"/>
      <c r="EA109" s="241" t="e">
        <f>IF(#REF!=0,EA108,#REF!)</f>
        <v>#REF!</v>
      </c>
      <c r="EB109" s="241"/>
      <c r="EC109" s="241"/>
      <c r="ED109" s="241"/>
      <c r="EE109" s="241"/>
      <c r="EF109" s="241"/>
      <c r="EG109" s="241" t="e">
        <f>#REF!</f>
        <v>#REF!</v>
      </c>
      <c r="EH109" s="241"/>
      <c r="EI109" s="241"/>
      <c r="EJ109" s="241"/>
      <c r="EK109" s="241"/>
      <c r="EL109" s="241"/>
      <c r="EM109" s="241"/>
      <c r="EN109" s="242" t="e">
        <f>#REF!</f>
        <v>#REF!</v>
      </c>
      <c r="EO109" s="242"/>
      <c r="EP109" s="242"/>
      <c r="EQ109" s="242"/>
      <c r="ER109" s="242"/>
      <c r="ES109" s="242"/>
      <c r="ET109" s="242"/>
      <c r="EU109" s="242"/>
      <c r="EV109" s="242" t="e">
        <f>#REF!</f>
        <v>#REF!</v>
      </c>
      <c r="EW109" s="242"/>
      <c r="EX109" s="242"/>
      <c r="EY109" s="242"/>
      <c r="EZ109" s="242"/>
      <c r="FA109" s="241" t="e">
        <f>#REF!</f>
        <v>#REF!</v>
      </c>
      <c r="FB109" s="241"/>
      <c r="FC109" s="241"/>
      <c r="FD109" s="241"/>
      <c r="FE109" s="241" t="e">
        <f>#REF!</f>
        <v>#REF!</v>
      </c>
      <c r="FF109" s="241"/>
      <c r="FG109" s="241" t="e">
        <f>#REF!</f>
        <v>#REF!</v>
      </c>
      <c r="FH109" s="241"/>
      <c r="FI109" s="241"/>
      <c r="FJ109" s="241" t="e">
        <f>#REF!</f>
        <v>#REF!</v>
      </c>
      <c r="FK109" s="241"/>
      <c r="FL109" s="241" t="e">
        <f>#REF!</f>
        <v>#REF!</v>
      </c>
      <c r="FM109" s="241"/>
      <c r="FN109" s="241"/>
      <c r="FO109" s="241"/>
      <c r="FR109" s="241" t="e">
        <f>IF(#REF!=0,FR108,#REF!)</f>
        <v>#REF!</v>
      </c>
      <c r="FS109" s="241"/>
      <c r="FT109" s="241" t="e">
        <f>IF(OR(#REF!=0,#REF!="Planejado",#REF!="Realizado"),IF(FT108="Atividade",VLOOKUP(FR109,'04.02_PLANEJAMENTO ATIVIDADES'!$D$9:$E$44,2,0),FT108),#REF!)</f>
        <v>#REF!</v>
      </c>
      <c r="FU109" s="241"/>
      <c r="FV109" s="241"/>
      <c r="FW109" s="241"/>
      <c r="FX109" s="241"/>
      <c r="FY109" s="241"/>
      <c r="FZ109" s="241"/>
      <c r="GA109" s="241"/>
      <c r="GB109" s="241"/>
      <c r="GC109" s="241" t="e">
        <f>IF(#REF!=0,GC108,#REF!)</f>
        <v>#REF!</v>
      </c>
      <c r="GD109" s="241"/>
      <c r="GE109" s="241"/>
      <c r="GF109" s="241" t="e">
        <f>IF(#REF!=0,GF108,#REF!)</f>
        <v>#REF!</v>
      </c>
      <c r="GG109" s="241"/>
      <c r="GH109" s="241"/>
      <c r="GI109" s="241"/>
      <c r="GJ109" s="241"/>
      <c r="GK109" s="241"/>
      <c r="GL109" s="241" t="e">
        <f>#REF!</f>
        <v>#REF!</v>
      </c>
      <c r="GM109" s="241"/>
      <c r="GN109" s="241"/>
      <c r="GO109" s="241"/>
      <c r="GP109" s="241"/>
      <c r="GQ109" s="241"/>
      <c r="GR109" s="241"/>
      <c r="GS109" s="242" t="e">
        <f>#REF!</f>
        <v>#REF!</v>
      </c>
      <c r="GT109" s="242"/>
      <c r="GU109" s="242"/>
      <c r="GV109" s="242"/>
      <c r="GW109" s="242"/>
      <c r="GX109" s="242"/>
      <c r="GY109" s="242"/>
      <c r="GZ109" s="242"/>
      <c r="HA109" s="242" t="e">
        <f>#REF!</f>
        <v>#REF!</v>
      </c>
      <c r="HB109" s="242"/>
      <c r="HC109" s="242"/>
      <c r="HD109" s="242"/>
      <c r="HE109" s="242"/>
      <c r="HF109" s="241" t="e">
        <f>#REF!</f>
        <v>#REF!</v>
      </c>
      <c r="HG109" s="241"/>
      <c r="HH109" s="241"/>
      <c r="HI109" s="241"/>
      <c r="HJ109" s="241" t="e">
        <f>#REF!</f>
        <v>#REF!</v>
      </c>
      <c r="HK109" s="241"/>
      <c r="HL109" s="241" t="e">
        <f>#REF!</f>
        <v>#REF!</v>
      </c>
      <c r="HM109" s="241"/>
      <c r="HN109" s="241"/>
      <c r="HO109" s="241" t="e">
        <f>#REF!</f>
        <v>#REF!</v>
      </c>
      <c r="HP109" s="241"/>
      <c r="HQ109" s="241" t="e">
        <f>#REF!</f>
        <v>#REF!</v>
      </c>
      <c r="HR109" s="241"/>
      <c r="HS109" s="241"/>
      <c r="HT109" s="241"/>
      <c r="HW109" s="241" t="e">
        <f>IF(#REF!=0,HW108,#REF!)</f>
        <v>#REF!</v>
      </c>
      <c r="HX109" s="241"/>
      <c r="HY109" s="241" t="e">
        <f>IF(OR(#REF!=0,#REF!="Planejado",#REF!="Realizado"),IF(HY108="Atividade",VLOOKUP(HW109,'04.02_PLANEJAMENTO ATIVIDADES'!$D$9:$E$44,2,0),HY108),#REF!)</f>
        <v>#REF!</v>
      </c>
      <c r="HZ109" s="241"/>
      <c r="IA109" s="241"/>
      <c r="IB109" s="241"/>
      <c r="IC109" s="241"/>
      <c r="ID109" s="241"/>
      <c r="IE109" s="241"/>
      <c r="IF109" s="241"/>
      <c r="IG109" s="241"/>
      <c r="IH109" s="241" t="e">
        <f>IF(#REF!=0,IH108,#REF!)</f>
        <v>#REF!</v>
      </c>
      <c r="II109" s="241"/>
      <c r="IJ109" s="241"/>
      <c r="IK109" s="241" t="e">
        <f>IF(#REF!=0,IK108,#REF!)</f>
        <v>#REF!</v>
      </c>
      <c r="IL109" s="241"/>
      <c r="IM109" s="241"/>
      <c r="IN109" s="241"/>
      <c r="IO109" s="241"/>
      <c r="IP109" s="241"/>
      <c r="IQ109" s="241" t="e">
        <f>#REF!</f>
        <v>#REF!</v>
      </c>
      <c r="IR109" s="241"/>
      <c r="IS109" s="241"/>
      <c r="IT109" s="241"/>
      <c r="IU109" s="241"/>
      <c r="IV109" s="241"/>
      <c r="IW109" s="241"/>
      <c r="IX109" s="242" t="e">
        <f>#REF!</f>
        <v>#REF!</v>
      </c>
      <c r="IY109" s="242"/>
      <c r="IZ109" s="242"/>
      <c r="JA109" s="242"/>
      <c r="JB109" s="242"/>
      <c r="JC109" s="242"/>
      <c r="JD109" s="242"/>
      <c r="JE109" s="242"/>
      <c r="JF109" s="242" t="e">
        <f>#REF!</f>
        <v>#REF!</v>
      </c>
      <c r="JG109" s="242"/>
      <c r="JH109" s="242"/>
      <c r="JI109" s="242"/>
      <c r="JJ109" s="242"/>
      <c r="JK109" s="241" t="e">
        <f>#REF!</f>
        <v>#REF!</v>
      </c>
      <c r="JL109" s="241"/>
      <c r="JM109" s="241"/>
      <c r="JN109" s="241"/>
      <c r="JO109" s="241" t="e">
        <f>#REF!</f>
        <v>#REF!</v>
      </c>
      <c r="JP109" s="241"/>
      <c r="JQ109" s="241" t="e">
        <f>#REF!</f>
        <v>#REF!</v>
      </c>
      <c r="JR109" s="241"/>
      <c r="JS109" s="241"/>
      <c r="JT109" s="241" t="e">
        <f>#REF!</f>
        <v>#REF!</v>
      </c>
      <c r="JU109" s="241"/>
      <c r="JV109" s="241" t="e">
        <f>#REF!</f>
        <v>#REF!</v>
      </c>
      <c r="JW109" s="241"/>
      <c r="JX109" s="241"/>
      <c r="JY109" s="241"/>
      <c r="KB109" s="241" t="e">
        <f>IF(#REF!=0,KB108,#REF!)</f>
        <v>#REF!</v>
      </c>
      <c r="KC109" s="241"/>
      <c r="KD109" s="241" t="e">
        <f>IF(OR(#REF!=0,#REF!="Planejado",#REF!="Realizado"),IF(KD108="Atividade",VLOOKUP(KB109,'04.02_PLANEJAMENTO ATIVIDADES'!$D$9:$E$44,2,0),KD108),#REF!)</f>
        <v>#REF!</v>
      </c>
      <c r="KE109" s="241"/>
      <c r="KF109" s="241"/>
      <c r="KG109" s="241"/>
      <c r="KH109" s="241"/>
      <c r="KI109" s="241"/>
      <c r="KJ109" s="241"/>
      <c r="KK109" s="241"/>
      <c r="KL109" s="241"/>
      <c r="KM109" s="241" t="e">
        <f>IF(#REF!=0,KM108,#REF!)</f>
        <v>#REF!</v>
      </c>
      <c r="KN109" s="241"/>
      <c r="KO109" s="241"/>
      <c r="KP109" s="241" t="e">
        <f>IF(#REF!=0,KP108,#REF!)</f>
        <v>#REF!</v>
      </c>
      <c r="KQ109" s="241"/>
      <c r="KR109" s="241"/>
      <c r="KS109" s="241"/>
      <c r="KT109" s="241"/>
      <c r="KU109" s="241"/>
      <c r="KV109" s="241" t="e">
        <f>#REF!</f>
        <v>#REF!</v>
      </c>
      <c r="KW109" s="241"/>
      <c r="KX109" s="241"/>
      <c r="KY109" s="241"/>
      <c r="KZ109" s="241"/>
      <c r="LA109" s="241"/>
      <c r="LB109" s="241"/>
      <c r="LC109" s="242" t="e">
        <f>#REF!</f>
        <v>#REF!</v>
      </c>
      <c r="LD109" s="242"/>
      <c r="LE109" s="242"/>
      <c r="LF109" s="242"/>
      <c r="LG109" s="242"/>
      <c r="LH109" s="242"/>
      <c r="LI109" s="242"/>
      <c r="LJ109" s="242"/>
      <c r="LK109" s="242" t="e">
        <f>#REF!</f>
        <v>#REF!</v>
      </c>
      <c r="LL109" s="242"/>
      <c r="LM109" s="242"/>
      <c r="LN109" s="242"/>
      <c r="LO109" s="242"/>
      <c r="LP109" s="241" t="e">
        <f>#REF!</f>
        <v>#REF!</v>
      </c>
      <c r="LQ109" s="241"/>
      <c r="LR109" s="241"/>
      <c r="LS109" s="241"/>
      <c r="LT109" s="241" t="e">
        <f>#REF!</f>
        <v>#REF!</v>
      </c>
      <c r="LU109" s="241"/>
      <c r="LV109" s="241" t="e">
        <f>#REF!</f>
        <v>#REF!</v>
      </c>
      <c r="LW109" s="241"/>
      <c r="LX109" s="241"/>
      <c r="LY109" s="241" t="e">
        <f>#REF!</f>
        <v>#REF!</v>
      </c>
      <c r="LZ109" s="241"/>
      <c r="MA109" s="241" t="e">
        <f>#REF!</f>
        <v>#REF!</v>
      </c>
      <c r="MB109" s="241"/>
      <c r="MC109" s="241"/>
      <c r="MD109" s="241"/>
      <c r="MG109" s="241" t="e">
        <f>IF(#REF!=0,MG108,#REF!)</f>
        <v>#REF!</v>
      </c>
      <c r="MH109" s="241"/>
      <c r="MI109" s="241" t="e">
        <f>IF(OR(#REF!=0,#REF!="Planejado",#REF!="Realizado"),IF(MI108="Atividade",VLOOKUP(MG109,'04.02_PLANEJAMENTO ATIVIDADES'!$D$9:$E$44,2,0),MI108),#REF!)</f>
        <v>#REF!</v>
      </c>
      <c r="MJ109" s="241"/>
      <c r="MK109" s="241"/>
      <c r="ML109" s="241"/>
      <c r="MM109" s="241"/>
      <c r="MN109" s="241"/>
      <c r="MO109" s="241"/>
      <c r="MP109" s="241"/>
      <c r="MQ109" s="241"/>
      <c r="MR109" s="241" t="e">
        <f>IF(#REF!=0,MR108,#REF!)</f>
        <v>#REF!</v>
      </c>
      <c r="MS109" s="241"/>
      <c r="MT109" s="241"/>
      <c r="MU109" s="241" t="e">
        <f>IF(#REF!=0,MU108,#REF!)</f>
        <v>#REF!</v>
      </c>
      <c r="MV109" s="241"/>
      <c r="MW109" s="241"/>
      <c r="MX109" s="241"/>
      <c r="MY109" s="241"/>
      <c r="MZ109" s="241"/>
      <c r="NA109" s="241" t="e">
        <f>#REF!</f>
        <v>#REF!</v>
      </c>
      <c r="NB109" s="241"/>
      <c r="NC109" s="241"/>
      <c r="ND109" s="241"/>
      <c r="NE109" s="241"/>
      <c r="NF109" s="241"/>
      <c r="NG109" s="241"/>
      <c r="NH109" s="242" t="e">
        <f>#REF!</f>
        <v>#REF!</v>
      </c>
      <c r="NI109" s="242"/>
      <c r="NJ109" s="242"/>
      <c r="NK109" s="242"/>
      <c r="NL109" s="242"/>
      <c r="NM109" s="242"/>
      <c r="NN109" s="242"/>
      <c r="NO109" s="242"/>
      <c r="NP109" s="242" t="e">
        <f>#REF!</f>
        <v>#REF!</v>
      </c>
      <c r="NQ109" s="242"/>
      <c r="NR109" s="242"/>
      <c r="NS109" s="242"/>
      <c r="NT109" s="242"/>
      <c r="NU109" s="241" t="e">
        <f>#REF!</f>
        <v>#REF!</v>
      </c>
      <c r="NV109" s="241"/>
      <c r="NW109" s="241"/>
      <c r="NX109" s="241"/>
      <c r="NY109" s="241" t="e">
        <f>#REF!</f>
        <v>#REF!</v>
      </c>
      <c r="NZ109" s="241"/>
      <c r="OA109" s="241" t="e">
        <f>#REF!</f>
        <v>#REF!</v>
      </c>
      <c r="OB109" s="241"/>
      <c r="OC109" s="241"/>
      <c r="OD109" s="241" t="e">
        <f>#REF!</f>
        <v>#REF!</v>
      </c>
      <c r="OE109" s="241"/>
      <c r="OF109" s="241" t="e">
        <f>#REF!</f>
        <v>#REF!</v>
      </c>
      <c r="OG109" s="241"/>
      <c r="OH109" s="241"/>
      <c r="OI109" s="241"/>
      <c r="OL109" s="241" t="e">
        <f>IF(#REF!=0,OL108,#REF!)</f>
        <v>#REF!</v>
      </c>
      <c r="OM109" s="241"/>
      <c r="ON109" s="241" t="e">
        <f>IF(OR(#REF!=0,#REF!="Planejado",#REF!="Realizado"),IF(ON108="Atividade",VLOOKUP(OL109,'04.02_PLANEJAMENTO ATIVIDADES'!$D$9:$E$44,2,0),ON108),#REF!)</f>
        <v>#REF!</v>
      </c>
      <c r="OO109" s="241"/>
      <c r="OP109" s="241"/>
      <c r="OQ109" s="241"/>
      <c r="OR109" s="241"/>
      <c r="OS109" s="241"/>
      <c r="OT109" s="241"/>
      <c r="OU109" s="241"/>
      <c r="OV109" s="241"/>
      <c r="OW109" s="241" t="e">
        <f>IF(#REF!=0,OW108,#REF!)</f>
        <v>#REF!</v>
      </c>
      <c r="OX109" s="241"/>
      <c r="OY109" s="241"/>
      <c r="OZ109" s="241" t="e">
        <f>IF(#REF!=0,OZ108,#REF!)</f>
        <v>#REF!</v>
      </c>
      <c r="PA109" s="241"/>
      <c r="PB109" s="241"/>
      <c r="PC109" s="241"/>
      <c r="PD109" s="241"/>
      <c r="PE109" s="241"/>
      <c r="PF109" s="241" t="e">
        <f>#REF!</f>
        <v>#REF!</v>
      </c>
      <c r="PG109" s="241"/>
      <c r="PH109" s="241"/>
      <c r="PI109" s="241"/>
      <c r="PJ109" s="241"/>
      <c r="PK109" s="241"/>
      <c r="PL109" s="241"/>
      <c r="PM109" s="242" t="e">
        <f>#REF!</f>
        <v>#REF!</v>
      </c>
      <c r="PN109" s="242"/>
      <c r="PO109" s="242"/>
      <c r="PP109" s="242"/>
      <c r="PQ109" s="242"/>
      <c r="PR109" s="242"/>
      <c r="PS109" s="242"/>
      <c r="PT109" s="242"/>
      <c r="PU109" s="242" t="e">
        <f>#REF!</f>
        <v>#REF!</v>
      </c>
      <c r="PV109" s="242"/>
      <c r="PW109" s="242"/>
      <c r="PX109" s="242"/>
      <c r="PY109" s="242"/>
      <c r="PZ109" s="241" t="e">
        <f>#REF!</f>
        <v>#REF!</v>
      </c>
      <c r="QA109" s="241"/>
      <c r="QB109" s="241"/>
      <c r="QC109" s="241"/>
      <c r="QD109" s="241" t="e">
        <f>#REF!</f>
        <v>#REF!</v>
      </c>
      <c r="QE109" s="241"/>
      <c r="QF109" s="241" t="e">
        <f>#REF!</f>
        <v>#REF!</v>
      </c>
      <c r="QG109" s="241"/>
      <c r="QH109" s="241"/>
      <c r="QI109" s="241" t="e">
        <f>#REF!</f>
        <v>#REF!</v>
      </c>
      <c r="QJ109" s="241"/>
      <c r="QK109" s="241" t="e">
        <f>#REF!</f>
        <v>#REF!</v>
      </c>
      <c r="QL109" s="241"/>
      <c r="QM109" s="241"/>
      <c r="QN109" s="241"/>
      <c r="QQ109" s="241" t="e">
        <f>IF(#REF!=0,QQ108,#REF!)</f>
        <v>#REF!</v>
      </c>
      <c r="QR109" s="241"/>
      <c r="QS109" s="241" t="e">
        <f>IF(OR(#REF!=0,#REF!="Planejado",#REF!="Realizado"),IF(QS108="Atividade",VLOOKUP(QQ109,'04.02_PLANEJAMENTO ATIVIDADES'!$D$9:$E$44,2,0),QS108),#REF!)</f>
        <v>#REF!</v>
      </c>
      <c r="QT109" s="241"/>
      <c r="QU109" s="241"/>
      <c r="QV109" s="241"/>
      <c r="QW109" s="241"/>
      <c r="QX109" s="241"/>
      <c r="QY109" s="241"/>
      <c r="QZ109" s="241"/>
      <c r="RA109" s="241"/>
      <c r="RB109" s="241" t="e">
        <f>IF(#REF!=0,RB108,#REF!)</f>
        <v>#REF!</v>
      </c>
      <c r="RC109" s="241"/>
      <c r="RD109" s="241"/>
      <c r="RE109" s="241" t="e">
        <f>IF(#REF!=0,RE108,#REF!)</f>
        <v>#REF!</v>
      </c>
      <c r="RF109" s="241"/>
      <c r="RG109" s="241"/>
      <c r="RH109" s="241"/>
      <c r="RI109" s="241"/>
      <c r="RJ109" s="241"/>
      <c r="RK109" s="241" t="e">
        <f>#REF!</f>
        <v>#REF!</v>
      </c>
      <c r="RL109" s="241"/>
      <c r="RM109" s="241"/>
      <c r="RN109" s="241"/>
      <c r="RO109" s="241"/>
      <c r="RP109" s="241"/>
      <c r="RQ109" s="241"/>
      <c r="RR109" s="242" t="e">
        <f>#REF!</f>
        <v>#REF!</v>
      </c>
      <c r="RS109" s="242"/>
      <c r="RT109" s="242"/>
      <c r="RU109" s="242"/>
      <c r="RV109" s="242"/>
      <c r="RW109" s="242"/>
      <c r="RX109" s="242"/>
      <c r="RY109" s="242"/>
      <c r="RZ109" s="242" t="e">
        <f>#REF!</f>
        <v>#REF!</v>
      </c>
      <c r="SA109" s="242"/>
      <c r="SB109" s="242"/>
      <c r="SC109" s="242"/>
      <c r="SD109" s="242"/>
      <c r="SE109" s="241" t="e">
        <f>#REF!</f>
        <v>#REF!</v>
      </c>
      <c r="SF109" s="241"/>
      <c r="SG109" s="241"/>
      <c r="SH109" s="241"/>
      <c r="SI109" s="241" t="e">
        <f>#REF!</f>
        <v>#REF!</v>
      </c>
      <c r="SJ109" s="241"/>
      <c r="SK109" s="241" t="e">
        <f>#REF!</f>
        <v>#REF!</v>
      </c>
      <c r="SL109" s="241"/>
      <c r="SM109" s="241"/>
      <c r="SN109" s="241" t="e">
        <f>#REF!</f>
        <v>#REF!</v>
      </c>
      <c r="SO109" s="241"/>
      <c r="SP109" s="241" t="e">
        <f>#REF!</f>
        <v>#REF!</v>
      </c>
      <c r="SQ109" s="241"/>
      <c r="SR109" s="241"/>
      <c r="SS109" s="241"/>
      <c r="SV109" s="241" t="e">
        <f>IF(#REF!=0,SV108,#REF!)</f>
        <v>#REF!</v>
      </c>
      <c r="SW109" s="241"/>
      <c r="SX109" s="241" t="e">
        <f>IF(OR(#REF!=0,#REF!="Planejado",#REF!="Realizado"),IF(SX108="Atividade",VLOOKUP(SV109,'04.02_PLANEJAMENTO ATIVIDADES'!$D$9:$E$44,2,0),SX108),#REF!)</f>
        <v>#REF!</v>
      </c>
      <c r="SY109" s="241"/>
      <c r="SZ109" s="241"/>
      <c r="TA109" s="241"/>
      <c r="TB109" s="241"/>
      <c r="TC109" s="241"/>
      <c r="TD109" s="241"/>
      <c r="TE109" s="241"/>
      <c r="TF109" s="241"/>
      <c r="TG109" s="241" t="e">
        <f>IF(#REF!=0,TG108,#REF!)</f>
        <v>#REF!</v>
      </c>
      <c r="TH109" s="241"/>
      <c r="TI109" s="241"/>
      <c r="TJ109" s="241" t="e">
        <f>IF(#REF!=0,TJ108,#REF!)</f>
        <v>#REF!</v>
      </c>
      <c r="TK109" s="241"/>
      <c r="TL109" s="241"/>
      <c r="TM109" s="241"/>
      <c r="TN109" s="241"/>
      <c r="TO109" s="241"/>
      <c r="TP109" s="241" t="e">
        <f>#REF!</f>
        <v>#REF!</v>
      </c>
      <c r="TQ109" s="241"/>
      <c r="TR109" s="241"/>
      <c r="TS109" s="241"/>
      <c r="TT109" s="241"/>
      <c r="TU109" s="241"/>
      <c r="TV109" s="241"/>
      <c r="TW109" s="242" t="e">
        <f>#REF!</f>
        <v>#REF!</v>
      </c>
      <c r="TX109" s="242"/>
      <c r="TY109" s="242"/>
      <c r="TZ109" s="242"/>
      <c r="UA109" s="242"/>
      <c r="UB109" s="242"/>
      <c r="UC109" s="242"/>
      <c r="UD109" s="242"/>
      <c r="UE109" s="242" t="e">
        <f>#REF!</f>
        <v>#REF!</v>
      </c>
      <c r="UF109" s="242"/>
      <c r="UG109" s="242"/>
      <c r="UH109" s="242"/>
      <c r="UI109" s="242"/>
      <c r="UJ109" s="241" t="e">
        <f>#REF!</f>
        <v>#REF!</v>
      </c>
      <c r="UK109" s="241"/>
      <c r="UL109" s="241"/>
      <c r="UM109" s="241"/>
      <c r="UN109" s="241" t="e">
        <f>#REF!</f>
        <v>#REF!</v>
      </c>
      <c r="UO109" s="241"/>
      <c r="UP109" s="241" t="e">
        <f>#REF!</f>
        <v>#REF!</v>
      </c>
      <c r="UQ109" s="241"/>
      <c r="UR109" s="241"/>
      <c r="US109" s="241" t="e">
        <f>#REF!</f>
        <v>#REF!</v>
      </c>
      <c r="UT109" s="241"/>
      <c r="UU109" s="241" t="e">
        <f>#REF!</f>
        <v>#REF!</v>
      </c>
      <c r="UV109" s="241"/>
      <c r="UW109" s="241"/>
      <c r="UX109" s="241"/>
      <c r="VA109" s="241" t="e">
        <f>IF(#REF!=0,VA108,#REF!)</f>
        <v>#REF!</v>
      </c>
      <c r="VB109" s="241"/>
      <c r="VC109" s="241" t="e">
        <f>IF(OR(#REF!=0,#REF!="Planejado",#REF!="Realizado"),IF(VC108="Atividade",VLOOKUP(VA109,'04.02_PLANEJAMENTO ATIVIDADES'!$D$9:$E$44,2,0),VC108),#REF!)</f>
        <v>#REF!</v>
      </c>
      <c r="VD109" s="241"/>
      <c r="VE109" s="241"/>
      <c r="VF109" s="241"/>
      <c r="VG109" s="241"/>
      <c r="VH109" s="241"/>
      <c r="VI109" s="241"/>
      <c r="VJ109" s="241"/>
      <c r="VK109" s="241"/>
      <c r="VL109" s="241" t="e">
        <f>IF(#REF!=0,VL108,#REF!)</f>
        <v>#REF!</v>
      </c>
      <c r="VM109" s="241"/>
      <c r="VN109" s="241"/>
      <c r="VO109" s="241" t="e">
        <f>IF(#REF!=0,VO108,#REF!)</f>
        <v>#REF!</v>
      </c>
      <c r="VP109" s="241"/>
      <c r="VQ109" s="241"/>
      <c r="VR109" s="241"/>
      <c r="VS109" s="241"/>
      <c r="VT109" s="241"/>
      <c r="VU109" s="241" t="e">
        <f>#REF!</f>
        <v>#REF!</v>
      </c>
      <c r="VV109" s="241"/>
      <c r="VW109" s="241"/>
      <c r="VX109" s="241"/>
      <c r="VY109" s="241"/>
      <c r="VZ109" s="241"/>
      <c r="WA109" s="241"/>
      <c r="WB109" s="242" t="e">
        <f>#REF!</f>
        <v>#REF!</v>
      </c>
      <c r="WC109" s="242"/>
      <c r="WD109" s="242"/>
      <c r="WE109" s="242"/>
      <c r="WF109" s="242"/>
      <c r="WG109" s="242"/>
      <c r="WH109" s="242"/>
      <c r="WI109" s="242"/>
      <c r="WJ109" s="242" t="e">
        <f>#REF!</f>
        <v>#REF!</v>
      </c>
      <c r="WK109" s="242"/>
      <c r="WL109" s="242"/>
      <c r="WM109" s="242"/>
      <c r="WN109" s="242"/>
      <c r="WO109" s="241" t="e">
        <f>#REF!</f>
        <v>#REF!</v>
      </c>
      <c r="WP109" s="241"/>
      <c r="WQ109" s="241"/>
      <c r="WR109" s="241"/>
      <c r="WS109" s="241" t="e">
        <f>#REF!</f>
        <v>#REF!</v>
      </c>
      <c r="WT109" s="241"/>
      <c r="WU109" s="241" t="e">
        <f>#REF!</f>
        <v>#REF!</v>
      </c>
      <c r="WV109" s="241"/>
      <c r="WW109" s="241"/>
      <c r="WX109" s="241" t="e">
        <f>#REF!</f>
        <v>#REF!</v>
      </c>
      <c r="WY109" s="241"/>
      <c r="WZ109" s="241" t="e">
        <f>#REF!</f>
        <v>#REF!</v>
      </c>
      <c r="XA109" s="241"/>
      <c r="XB109" s="241"/>
      <c r="XC109" s="241"/>
      <c r="XF109" s="241" t="e">
        <f>IF(#REF!=0,XF108,#REF!)</f>
        <v>#REF!</v>
      </c>
      <c r="XG109" s="241"/>
      <c r="XH109" s="241" t="e">
        <f>IF(OR(#REF!=0,#REF!="Planejado",#REF!="Realizado"),IF(XH108="Atividade",VLOOKUP(XF109,'04.02_PLANEJAMENTO ATIVIDADES'!$D$9:$E$44,2,0),XH108),#REF!)</f>
        <v>#REF!</v>
      </c>
      <c r="XI109" s="241"/>
      <c r="XJ109" s="241"/>
      <c r="XK109" s="241"/>
      <c r="XL109" s="241"/>
      <c r="XM109" s="241"/>
      <c r="XN109" s="241"/>
      <c r="XO109" s="241"/>
      <c r="XP109" s="241"/>
      <c r="XQ109" s="241" t="e">
        <f>IF(#REF!=0,XQ108,#REF!)</f>
        <v>#REF!</v>
      </c>
      <c r="XR109" s="241"/>
      <c r="XS109" s="241"/>
      <c r="XT109" s="241" t="e">
        <f>IF(#REF!=0,XT108,#REF!)</f>
        <v>#REF!</v>
      </c>
      <c r="XU109" s="241"/>
      <c r="XV109" s="241"/>
      <c r="XW109" s="241"/>
      <c r="XX109" s="241"/>
      <c r="XY109" s="241"/>
      <c r="XZ109" s="241" t="e">
        <f>#REF!</f>
        <v>#REF!</v>
      </c>
      <c r="YA109" s="241"/>
      <c r="YB109" s="241"/>
      <c r="YC109" s="241"/>
      <c r="YD109" s="241"/>
      <c r="YE109" s="241"/>
      <c r="YF109" s="241"/>
      <c r="YG109" s="242" t="e">
        <f>#REF!</f>
        <v>#REF!</v>
      </c>
      <c r="YH109" s="242"/>
      <c r="YI109" s="242"/>
      <c r="YJ109" s="242"/>
      <c r="YK109" s="242"/>
      <c r="YL109" s="242"/>
      <c r="YM109" s="242"/>
      <c r="YN109" s="242"/>
      <c r="YO109" s="242" t="e">
        <f>#REF!</f>
        <v>#REF!</v>
      </c>
      <c r="YP109" s="242"/>
      <c r="YQ109" s="242"/>
      <c r="YR109" s="242"/>
      <c r="YS109" s="242"/>
      <c r="YT109" s="241" t="e">
        <f>#REF!</f>
        <v>#REF!</v>
      </c>
      <c r="YU109" s="241"/>
      <c r="YV109" s="241"/>
      <c r="YW109" s="241"/>
      <c r="YX109" s="241" t="e">
        <f>#REF!</f>
        <v>#REF!</v>
      </c>
      <c r="YY109" s="241"/>
      <c r="YZ109" s="241" t="e">
        <f>#REF!</f>
        <v>#REF!</v>
      </c>
      <c r="ZA109" s="241"/>
      <c r="ZB109" s="241"/>
      <c r="ZC109" s="241" t="e">
        <f>#REF!</f>
        <v>#REF!</v>
      </c>
      <c r="ZD109" s="241"/>
      <c r="ZE109" s="241" t="e">
        <f>#REF!</f>
        <v>#REF!</v>
      </c>
      <c r="ZF109" s="241"/>
      <c r="ZG109" s="241"/>
      <c r="ZH109" s="241"/>
    </row>
    <row r="110" spans="3:684" ht="10.15" hidden="1" customHeight="1" x14ac:dyDescent="0.25">
      <c r="C110" s="241" t="e">
        <f>IF(#REF!=0,C109,#REF!)</f>
        <v>#REF!</v>
      </c>
      <c r="D110" s="241"/>
      <c r="E110" s="241" t="e">
        <f>IF(OR(#REF!=0,#REF!="Planejado",#REF!="Realizado"),IF(E109="Atividade",VLOOKUP(C110,'04.02_PLANEJAMENTO ATIVIDADES'!$D$9:$E$44,2,0),E109),#REF!)</f>
        <v>#REF!</v>
      </c>
      <c r="F110" s="241"/>
      <c r="G110" s="241"/>
      <c r="H110" s="241"/>
      <c r="I110" s="241"/>
      <c r="J110" s="241"/>
      <c r="K110" s="241"/>
      <c r="L110" s="241"/>
      <c r="M110" s="241"/>
      <c r="N110" s="241" t="e">
        <f>IF(#REF!=0,N109,#REF!)</f>
        <v>#REF!</v>
      </c>
      <c r="O110" s="241"/>
      <c r="P110" s="241"/>
      <c r="Q110" s="241" t="e">
        <f>IF(#REF!=0,Q109,#REF!)</f>
        <v>#REF!</v>
      </c>
      <c r="R110" s="241"/>
      <c r="S110" s="241"/>
      <c r="T110" s="241"/>
      <c r="U110" s="241"/>
      <c r="V110" s="241"/>
      <c r="W110" s="241" t="e">
        <f>#REF!</f>
        <v>#REF!</v>
      </c>
      <c r="X110" s="241"/>
      <c r="Y110" s="241"/>
      <c r="Z110" s="241"/>
      <c r="AA110" s="241"/>
      <c r="AB110" s="241"/>
      <c r="AC110" s="241"/>
      <c r="AD110" s="242" t="e">
        <f>#REF!</f>
        <v>#REF!</v>
      </c>
      <c r="AE110" s="242"/>
      <c r="AF110" s="242"/>
      <c r="AG110" s="242"/>
      <c r="AH110" s="242"/>
      <c r="AI110" s="242"/>
      <c r="AJ110" s="242"/>
      <c r="AK110" s="242"/>
      <c r="AL110" s="242" t="e">
        <f>#REF!</f>
        <v>#REF!</v>
      </c>
      <c r="AM110" s="242"/>
      <c r="AN110" s="242"/>
      <c r="AO110" s="242"/>
      <c r="AP110" s="242"/>
      <c r="AQ110" s="241" t="e">
        <f>#REF!</f>
        <v>#REF!</v>
      </c>
      <c r="AR110" s="241"/>
      <c r="AS110" s="241"/>
      <c r="AT110" s="241"/>
      <c r="AU110" s="241" t="e">
        <f>#REF!</f>
        <v>#REF!</v>
      </c>
      <c r="AV110" s="241"/>
      <c r="AW110" s="241" t="e">
        <f>#REF!</f>
        <v>#REF!</v>
      </c>
      <c r="AX110" s="241"/>
      <c r="AY110" s="241"/>
      <c r="AZ110" s="241" t="e">
        <f>#REF!</f>
        <v>#REF!</v>
      </c>
      <c r="BA110" s="241"/>
      <c r="BB110" s="241" t="e">
        <f>#REF!</f>
        <v>#REF!</v>
      </c>
      <c r="BC110" s="241"/>
      <c r="BD110" s="241"/>
      <c r="BE110" s="241"/>
      <c r="BH110" s="241" t="e">
        <f>IF(#REF!=0,BH109,#REF!)</f>
        <v>#REF!</v>
      </c>
      <c r="BI110" s="241"/>
      <c r="BJ110" s="241" t="e">
        <f>IF(OR(#REF!=0,#REF!="Planejado",#REF!="Realizado"),IF(BJ109="Atividade",VLOOKUP(BH110,'04.02_PLANEJAMENTO ATIVIDADES'!$D$9:$E$44,2,0),BJ109),#REF!)</f>
        <v>#REF!</v>
      </c>
      <c r="BK110" s="241"/>
      <c r="BL110" s="241"/>
      <c r="BM110" s="241"/>
      <c r="BN110" s="241"/>
      <c r="BO110" s="241"/>
      <c r="BP110" s="241"/>
      <c r="BQ110" s="241"/>
      <c r="BR110" s="241"/>
      <c r="BS110" s="241" t="e">
        <f>IF(#REF!=0,BS109,#REF!)</f>
        <v>#REF!</v>
      </c>
      <c r="BT110" s="241"/>
      <c r="BU110" s="241"/>
      <c r="BV110" s="241" t="e">
        <f>IF(#REF!=0,BV109,#REF!)</f>
        <v>#REF!</v>
      </c>
      <c r="BW110" s="241"/>
      <c r="BX110" s="241"/>
      <c r="BY110" s="241"/>
      <c r="BZ110" s="241"/>
      <c r="CA110" s="241"/>
      <c r="CB110" s="241" t="e">
        <f>#REF!</f>
        <v>#REF!</v>
      </c>
      <c r="CC110" s="241"/>
      <c r="CD110" s="241"/>
      <c r="CE110" s="241"/>
      <c r="CF110" s="241"/>
      <c r="CG110" s="241"/>
      <c r="CH110" s="241"/>
      <c r="CI110" s="242" t="e">
        <f>#REF!</f>
        <v>#REF!</v>
      </c>
      <c r="CJ110" s="242"/>
      <c r="CK110" s="242"/>
      <c r="CL110" s="242"/>
      <c r="CM110" s="242"/>
      <c r="CN110" s="242"/>
      <c r="CO110" s="242"/>
      <c r="CP110" s="242"/>
      <c r="CQ110" s="242" t="e">
        <f>#REF!</f>
        <v>#REF!</v>
      </c>
      <c r="CR110" s="242"/>
      <c r="CS110" s="242"/>
      <c r="CT110" s="242"/>
      <c r="CU110" s="242"/>
      <c r="CV110" s="241" t="e">
        <f>#REF!</f>
        <v>#REF!</v>
      </c>
      <c r="CW110" s="241"/>
      <c r="CX110" s="241"/>
      <c r="CY110" s="241"/>
      <c r="CZ110" s="241" t="e">
        <f>#REF!</f>
        <v>#REF!</v>
      </c>
      <c r="DA110" s="241"/>
      <c r="DB110" s="241" t="e">
        <f>#REF!</f>
        <v>#REF!</v>
      </c>
      <c r="DC110" s="241"/>
      <c r="DD110" s="241"/>
      <c r="DE110" s="241" t="e">
        <f>#REF!</f>
        <v>#REF!</v>
      </c>
      <c r="DF110" s="241"/>
      <c r="DG110" s="241" t="e">
        <f>#REF!</f>
        <v>#REF!</v>
      </c>
      <c r="DH110" s="241"/>
      <c r="DI110" s="241"/>
      <c r="DJ110" s="241"/>
      <c r="DM110" s="241" t="e">
        <f>IF(#REF!=0,DM109,#REF!)</f>
        <v>#REF!</v>
      </c>
      <c r="DN110" s="241"/>
      <c r="DO110" s="241" t="e">
        <f>IF(OR(#REF!=0,#REF!="Planejado",#REF!="Realizado"),IF(DO109="Atividade",VLOOKUP(DM110,'04.02_PLANEJAMENTO ATIVIDADES'!$D$9:$E$44,2,0),DO109),#REF!)</f>
        <v>#REF!</v>
      </c>
      <c r="DP110" s="241"/>
      <c r="DQ110" s="241"/>
      <c r="DR110" s="241"/>
      <c r="DS110" s="241"/>
      <c r="DT110" s="241"/>
      <c r="DU110" s="241"/>
      <c r="DV110" s="241"/>
      <c r="DW110" s="241"/>
      <c r="DX110" s="241" t="e">
        <f>IF(#REF!=0,DX109,#REF!)</f>
        <v>#REF!</v>
      </c>
      <c r="DY110" s="241"/>
      <c r="DZ110" s="241"/>
      <c r="EA110" s="241" t="e">
        <f>IF(#REF!=0,EA109,#REF!)</f>
        <v>#REF!</v>
      </c>
      <c r="EB110" s="241"/>
      <c r="EC110" s="241"/>
      <c r="ED110" s="241"/>
      <c r="EE110" s="241"/>
      <c r="EF110" s="241"/>
      <c r="EG110" s="241" t="e">
        <f>#REF!</f>
        <v>#REF!</v>
      </c>
      <c r="EH110" s="241"/>
      <c r="EI110" s="241"/>
      <c r="EJ110" s="241"/>
      <c r="EK110" s="241"/>
      <c r="EL110" s="241"/>
      <c r="EM110" s="241"/>
      <c r="EN110" s="242" t="e">
        <f>#REF!</f>
        <v>#REF!</v>
      </c>
      <c r="EO110" s="242"/>
      <c r="EP110" s="242"/>
      <c r="EQ110" s="242"/>
      <c r="ER110" s="242"/>
      <c r="ES110" s="242"/>
      <c r="ET110" s="242"/>
      <c r="EU110" s="242"/>
      <c r="EV110" s="242" t="e">
        <f>#REF!</f>
        <v>#REF!</v>
      </c>
      <c r="EW110" s="242"/>
      <c r="EX110" s="242"/>
      <c r="EY110" s="242"/>
      <c r="EZ110" s="242"/>
      <c r="FA110" s="241" t="e">
        <f>#REF!</f>
        <v>#REF!</v>
      </c>
      <c r="FB110" s="241"/>
      <c r="FC110" s="241"/>
      <c r="FD110" s="241"/>
      <c r="FE110" s="241" t="e">
        <f>#REF!</f>
        <v>#REF!</v>
      </c>
      <c r="FF110" s="241"/>
      <c r="FG110" s="241" t="e">
        <f>#REF!</f>
        <v>#REF!</v>
      </c>
      <c r="FH110" s="241"/>
      <c r="FI110" s="241"/>
      <c r="FJ110" s="241" t="e">
        <f>#REF!</f>
        <v>#REF!</v>
      </c>
      <c r="FK110" s="241"/>
      <c r="FL110" s="241" t="e">
        <f>#REF!</f>
        <v>#REF!</v>
      </c>
      <c r="FM110" s="241"/>
      <c r="FN110" s="241"/>
      <c r="FO110" s="241"/>
      <c r="FR110" s="241" t="e">
        <f>IF(#REF!=0,FR109,#REF!)</f>
        <v>#REF!</v>
      </c>
      <c r="FS110" s="241"/>
      <c r="FT110" s="241" t="e">
        <f>IF(OR(#REF!=0,#REF!="Planejado",#REF!="Realizado"),IF(FT109="Atividade",VLOOKUP(FR110,'04.02_PLANEJAMENTO ATIVIDADES'!$D$9:$E$44,2,0),FT109),#REF!)</f>
        <v>#REF!</v>
      </c>
      <c r="FU110" s="241"/>
      <c r="FV110" s="241"/>
      <c r="FW110" s="241"/>
      <c r="FX110" s="241"/>
      <c r="FY110" s="241"/>
      <c r="FZ110" s="241"/>
      <c r="GA110" s="241"/>
      <c r="GB110" s="241"/>
      <c r="GC110" s="241" t="e">
        <f>IF(#REF!=0,GC109,#REF!)</f>
        <v>#REF!</v>
      </c>
      <c r="GD110" s="241"/>
      <c r="GE110" s="241"/>
      <c r="GF110" s="241" t="e">
        <f>IF(#REF!=0,GF109,#REF!)</f>
        <v>#REF!</v>
      </c>
      <c r="GG110" s="241"/>
      <c r="GH110" s="241"/>
      <c r="GI110" s="241"/>
      <c r="GJ110" s="241"/>
      <c r="GK110" s="241"/>
      <c r="GL110" s="241" t="e">
        <f>#REF!</f>
        <v>#REF!</v>
      </c>
      <c r="GM110" s="241"/>
      <c r="GN110" s="241"/>
      <c r="GO110" s="241"/>
      <c r="GP110" s="241"/>
      <c r="GQ110" s="241"/>
      <c r="GR110" s="241"/>
      <c r="GS110" s="242" t="e">
        <f>#REF!</f>
        <v>#REF!</v>
      </c>
      <c r="GT110" s="242"/>
      <c r="GU110" s="242"/>
      <c r="GV110" s="242"/>
      <c r="GW110" s="242"/>
      <c r="GX110" s="242"/>
      <c r="GY110" s="242"/>
      <c r="GZ110" s="242"/>
      <c r="HA110" s="242" t="e">
        <f>#REF!</f>
        <v>#REF!</v>
      </c>
      <c r="HB110" s="242"/>
      <c r="HC110" s="242"/>
      <c r="HD110" s="242"/>
      <c r="HE110" s="242"/>
      <c r="HF110" s="241" t="e">
        <f>#REF!</f>
        <v>#REF!</v>
      </c>
      <c r="HG110" s="241"/>
      <c r="HH110" s="241"/>
      <c r="HI110" s="241"/>
      <c r="HJ110" s="241" t="e">
        <f>#REF!</f>
        <v>#REF!</v>
      </c>
      <c r="HK110" s="241"/>
      <c r="HL110" s="241" t="e">
        <f>#REF!</f>
        <v>#REF!</v>
      </c>
      <c r="HM110" s="241"/>
      <c r="HN110" s="241"/>
      <c r="HO110" s="241" t="e">
        <f>#REF!</f>
        <v>#REF!</v>
      </c>
      <c r="HP110" s="241"/>
      <c r="HQ110" s="241" t="e">
        <f>#REF!</f>
        <v>#REF!</v>
      </c>
      <c r="HR110" s="241"/>
      <c r="HS110" s="241"/>
      <c r="HT110" s="241"/>
      <c r="HW110" s="241" t="e">
        <f>IF(#REF!=0,HW109,#REF!)</f>
        <v>#REF!</v>
      </c>
      <c r="HX110" s="241"/>
      <c r="HY110" s="241" t="e">
        <f>IF(OR(#REF!=0,#REF!="Planejado",#REF!="Realizado"),IF(HY109="Atividade",VLOOKUP(HW110,'04.02_PLANEJAMENTO ATIVIDADES'!$D$9:$E$44,2,0),HY109),#REF!)</f>
        <v>#REF!</v>
      </c>
      <c r="HZ110" s="241"/>
      <c r="IA110" s="241"/>
      <c r="IB110" s="241"/>
      <c r="IC110" s="241"/>
      <c r="ID110" s="241"/>
      <c r="IE110" s="241"/>
      <c r="IF110" s="241"/>
      <c r="IG110" s="241"/>
      <c r="IH110" s="241" t="e">
        <f>IF(#REF!=0,IH109,#REF!)</f>
        <v>#REF!</v>
      </c>
      <c r="II110" s="241"/>
      <c r="IJ110" s="241"/>
      <c r="IK110" s="241" t="e">
        <f>IF(#REF!=0,IK109,#REF!)</f>
        <v>#REF!</v>
      </c>
      <c r="IL110" s="241"/>
      <c r="IM110" s="241"/>
      <c r="IN110" s="241"/>
      <c r="IO110" s="241"/>
      <c r="IP110" s="241"/>
      <c r="IQ110" s="241" t="e">
        <f>#REF!</f>
        <v>#REF!</v>
      </c>
      <c r="IR110" s="241"/>
      <c r="IS110" s="241"/>
      <c r="IT110" s="241"/>
      <c r="IU110" s="241"/>
      <c r="IV110" s="241"/>
      <c r="IW110" s="241"/>
      <c r="IX110" s="242" t="e">
        <f>#REF!</f>
        <v>#REF!</v>
      </c>
      <c r="IY110" s="242"/>
      <c r="IZ110" s="242"/>
      <c r="JA110" s="242"/>
      <c r="JB110" s="242"/>
      <c r="JC110" s="242"/>
      <c r="JD110" s="242"/>
      <c r="JE110" s="242"/>
      <c r="JF110" s="242" t="e">
        <f>#REF!</f>
        <v>#REF!</v>
      </c>
      <c r="JG110" s="242"/>
      <c r="JH110" s="242"/>
      <c r="JI110" s="242"/>
      <c r="JJ110" s="242"/>
      <c r="JK110" s="241" t="e">
        <f>#REF!</f>
        <v>#REF!</v>
      </c>
      <c r="JL110" s="241"/>
      <c r="JM110" s="241"/>
      <c r="JN110" s="241"/>
      <c r="JO110" s="241" t="e">
        <f>#REF!</f>
        <v>#REF!</v>
      </c>
      <c r="JP110" s="241"/>
      <c r="JQ110" s="241" t="e">
        <f>#REF!</f>
        <v>#REF!</v>
      </c>
      <c r="JR110" s="241"/>
      <c r="JS110" s="241"/>
      <c r="JT110" s="241" t="e">
        <f>#REF!</f>
        <v>#REF!</v>
      </c>
      <c r="JU110" s="241"/>
      <c r="JV110" s="241" t="e">
        <f>#REF!</f>
        <v>#REF!</v>
      </c>
      <c r="JW110" s="241"/>
      <c r="JX110" s="241"/>
      <c r="JY110" s="241"/>
      <c r="KB110" s="241" t="e">
        <f>IF(#REF!=0,KB109,#REF!)</f>
        <v>#REF!</v>
      </c>
      <c r="KC110" s="241"/>
      <c r="KD110" s="241" t="e">
        <f>IF(OR(#REF!=0,#REF!="Planejado",#REF!="Realizado"),IF(KD109="Atividade",VLOOKUP(KB110,'04.02_PLANEJAMENTO ATIVIDADES'!$D$9:$E$44,2,0),KD109),#REF!)</f>
        <v>#REF!</v>
      </c>
      <c r="KE110" s="241"/>
      <c r="KF110" s="241"/>
      <c r="KG110" s="241"/>
      <c r="KH110" s="241"/>
      <c r="KI110" s="241"/>
      <c r="KJ110" s="241"/>
      <c r="KK110" s="241"/>
      <c r="KL110" s="241"/>
      <c r="KM110" s="241" t="e">
        <f>IF(#REF!=0,KM109,#REF!)</f>
        <v>#REF!</v>
      </c>
      <c r="KN110" s="241"/>
      <c r="KO110" s="241"/>
      <c r="KP110" s="241" t="e">
        <f>IF(#REF!=0,KP109,#REF!)</f>
        <v>#REF!</v>
      </c>
      <c r="KQ110" s="241"/>
      <c r="KR110" s="241"/>
      <c r="KS110" s="241"/>
      <c r="KT110" s="241"/>
      <c r="KU110" s="241"/>
      <c r="KV110" s="241" t="e">
        <f>#REF!</f>
        <v>#REF!</v>
      </c>
      <c r="KW110" s="241"/>
      <c r="KX110" s="241"/>
      <c r="KY110" s="241"/>
      <c r="KZ110" s="241"/>
      <c r="LA110" s="241"/>
      <c r="LB110" s="241"/>
      <c r="LC110" s="242" t="e">
        <f>#REF!</f>
        <v>#REF!</v>
      </c>
      <c r="LD110" s="242"/>
      <c r="LE110" s="242"/>
      <c r="LF110" s="242"/>
      <c r="LG110" s="242"/>
      <c r="LH110" s="242"/>
      <c r="LI110" s="242"/>
      <c r="LJ110" s="242"/>
      <c r="LK110" s="242" t="e">
        <f>#REF!</f>
        <v>#REF!</v>
      </c>
      <c r="LL110" s="242"/>
      <c r="LM110" s="242"/>
      <c r="LN110" s="242"/>
      <c r="LO110" s="242"/>
      <c r="LP110" s="241" t="e">
        <f>#REF!</f>
        <v>#REF!</v>
      </c>
      <c r="LQ110" s="241"/>
      <c r="LR110" s="241"/>
      <c r="LS110" s="241"/>
      <c r="LT110" s="241" t="e">
        <f>#REF!</f>
        <v>#REF!</v>
      </c>
      <c r="LU110" s="241"/>
      <c r="LV110" s="241" t="e">
        <f>#REF!</f>
        <v>#REF!</v>
      </c>
      <c r="LW110" s="241"/>
      <c r="LX110" s="241"/>
      <c r="LY110" s="241" t="e">
        <f>#REF!</f>
        <v>#REF!</v>
      </c>
      <c r="LZ110" s="241"/>
      <c r="MA110" s="241" t="e">
        <f>#REF!</f>
        <v>#REF!</v>
      </c>
      <c r="MB110" s="241"/>
      <c r="MC110" s="241"/>
      <c r="MD110" s="241"/>
      <c r="MG110" s="241" t="e">
        <f>IF(#REF!=0,MG109,#REF!)</f>
        <v>#REF!</v>
      </c>
      <c r="MH110" s="241"/>
      <c r="MI110" s="241" t="e">
        <f>IF(OR(#REF!=0,#REF!="Planejado",#REF!="Realizado"),IF(MI109="Atividade",VLOOKUP(MG110,'04.02_PLANEJAMENTO ATIVIDADES'!$D$9:$E$44,2,0),MI109),#REF!)</f>
        <v>#REF!</v>
      </c>
      <c r="MJ110" s="241"/>
      <c r="MK110" s="241"/>
      <c r="ML110" s="241"/>
      <c r="MM110" s="241"/>
      <c r="MN110" s="241"/>
      <c r="MO110" s="241"/>
      <c r="MP110" s="241"/>
      <c r="MQ110" s="241"/>
      <c r="MR110" s="241" t="e">
        <f>IF(#REF!=0,MR109,#REF!)</f>
        <v>#REF!</v>
      </c>
      <c r="MS110" s="241"/>
      <c r="MT110" s="241"/>
      <c r="MU110" s="241" t="e">
        <f>IF(#REF!=0,MU109,#REF!)</f>
        <v>#REF!</v>
      </c>
      <c r="MV110" s="241"/>
      <c r="MW110" s="241"/>
      <c r="MX110" s="241"/>
      <c r="MY110" s="241"/>
      <c r="MZ110" s="241"/>
      <c r="NA110" s="241" t="e">
        <f>#REF!</f>
        <v>#REF!</v>
      </c>
      <c r="NB110" s="241"/>
      <c r="NC110" s="241"/>
      <c r="ND110" s="241"/>
      <c r="NE110" s="241"/>
      <c r="NF110" s="241"/>
      <c r="NG110" s="241"/>
      <c r="NH110" s="242" t="e">
        <f>#REF!</f>
        <v>#REF!</v>
      </c>
      <c r="NI110" s="242"/>
      <c r="NJ110" s="242"/>
      <c r="NK110" s="242"/>
      <c r="NL110" s="242"/>
      <c r="NM110" s="242"/>
      <c r="NN110" s="242"/>
      <c r="NO110" s="242"/>
      <c r="NP110" s="242" t="e">
        <f>#REF!</f>
        <v>#REF!</v>
      </c>
      <c r="NQ110" s="242"/>
      <c r="NR110" s="242"/>
      <c r="NS110" s="242"/>
      <c r="NT110" s="242"/>
      <c r="NU110" s="241" t="e">
        <f>#REF!</f>
        <v>#REF!</v>
      </c>
      <c r="NV110" s="241"/>
      <c r="NW110" s="241"/>
      <c r="NX110" s="241"/>
      <c r="NY110" s="241" t="e">
        <f>#REF!</f>
        <v>#REF!</v>
      </c>
      <c r="NZ110" s="241"/>
      <c r="OA110" s="241" t="e">
        <f>#REF!</f>
        <v>#REF!</v>
      </c>
      <c r="OB110" s="241"/>
      <c r="OC110" s="241"/>
      <c r="OD110" s="241" t="e">
        <f>#REF!</f>
        <v>#REF!</v>
      </c>
      <c r="OE110" s="241"/>
      <c r="OF110" s="241" t="e">
        <f>#REF!</f>
        <v>#REF!</v>
      </c>
      <c r="OG110" s="241"/>
      <c r="OH110" s="241"/>
      <c r="OI110" s="241"/>
      <c r="OL110" s="241" t="e">
        <f>IF(#REF!=0,OL109,#REF!)</f>
        <v>#REF!</v>
      </c>
      <c r="OM110" s="241"/>
      <c r="ON110" s="241" t="e">
        <f>IF(OR(#REF!=0,#REF!="Planejado",#REF!="Realizado"),IF(ON109="Atividade",VLOOKUP(OL110,'04.02_PLANEJAMENTO ATIVIDADES'!$D$9:$E$44,2,0),ON109),#REF!)</f>
        <v>#REF!</v>
      </c>
      <c r="OO110" s="241"/>
      <c r="OP110" s="241"/>
      <c r="OQ110" s="241"/>
      <c r="OR110" s="241"/>
      <c r="OS110" s="241"/>
      <c r="OT110" s="241"/>
      <c r="OU110" s="241"/>
      <c r="OV110" s="241"/>
      <c r="OW110" s="241" t="e">
        <f>IF(#REF!=0,OW109,#REF!)</f>
        <v>#REF!</v>
      </c>
      <c r="OX110" s="241"/>
      <c r="OY110" s="241"/>
      <c r="OZ110" s="241" t="e">
        <f>IF(#REF!=0,OZ109,#REF!)</f>
        <v>#REF!</v>
      </c>
      <c r="PA110" s="241"/>
      <c r="PB110" s="241"/>
      <c r="PC110" s="241"/>
      <c r="PD110" s="241"/>
      <c r="PE110" s="241"/>
      <c r="PF110" s="241" t="e">
        <f>#REF!</f>
        <v>#REF!</v>
      </c>
      <c r="PG110" s="241"/>
      <c r="PH110" s="241"/>
      <c r="PI110" s="241"/>
      <c r="PJ110" s="241"/>
      <c r="PK110" s="241"/>
      <c r="PL110" s="241"/>
      <c r="PM110" s="242" t="e">
        <f>#REF!</f>
        <v>#REF!</v>
      </c>
      <c r="PN110" s="242"/>
      <c r="PO110" s="242"/>
      <c r="PP110" s="242"/>
      <c r="PQ110" s="242"/>
      <c r="PR110" s="242"/>
      <c r="PS110" s="242"/>
      <c r="PT110" s="242"/>
      <c r="PU110" s="242" t="e">
        <f>#REF!</f>
        <v>#REF!</v>
      </c>
      <c r="PV110" s="242"/>
      <c r="PW110" s="242"/>
      <c r="PX110" s="242"/>
      <c r="PY110" s="242"/>
      <c r="PZ110" s="241" t="e">
        <f>#REF!</f>
        <v>#REF!</v>
      </c>
      <c r="QA110" s="241"/>
      <c r="QB110" s="241"/>
      <c r="QC110" s="241"/>
      <c r="QD110" s="241" t="e">
        <f>#REF!</f>
        <v>#REF!</v>
      </c>
      <c r="QE110" s="241"/>
      <c r="QF110" s="241" t="e">
        <f>#REF!</f>
        <v>#REF!</v>
      </c>
      <c r="QG110" s="241"/>
      <c r="QH110" s="241"/>
      <c r="QI110" s="241" t="e">
        <f>#REF!</f>
        <v>#REF!</v>
      </c>
      <c r="QJ110" s="241"/>
      <c r="QK110" s="241" t="e">
        <f>#REF!</f>
        <v>#REF!</v>
      </c>
      <c r="QL110" s="241"/>
      <c r="QM110" s="241"/>
      <c r="QN110" s="241"/>
      <c r="QQ110" s="241" t="e">
        <f>IF(#REF!=0,QQ109,#REF!)</f>
        <v>#REF!</v>
      </c>
      <c r="QR110" s="241"/>
      <c r="QS110" s="241" t="e">
        <f>IF(OR(#REF!=0,#REF!="Planejado",#REF!="Realizado"),IF(QS109="Atividade",VLOOKUP(QQ110,'04.02_PLANEJAMENTO ATIVIDADES'!$D$9:$E$44,2,0),QS109),#REF!)</f>
        <v>#REF!</v>
      </c>
      <c r="QT110" s="241"/>
      <c r="QU110" s="241"/>
      <c r="QV110" s="241"/>
      <c r="QW110" s="241"/>
      <c r="QX110" s="241"/>
      <c r="QY110" s="241"/>
      <c r="QZ110" s="241"/>
      <c r="RA110" s="241"/>
      <c r="RB110" s="241" t="e">
        <f>IF(#REF!=0,RB109,#REF!)</f>
        <v>#REF!</v>
      </c>
      <c r="RC110" s="241"/>
      <c r="RD110" s="241"/>
      <c r="RE110" s="241" t="e">
        <f>IF(#REF!=0,RE109,#REF!)</f>
        <v>#REF!</v>
      </c>
      <c r="RF110" s="241"/>
      <c r="RG110" s="241"/>
      <c r="RH110" s="241"/>
      <c r="RI110" s="241"/>
      <c r="RJ110" s="241"/>
      <c r="RK110" s="241" t="e">
        <f>#REF!</f>
        <v>#REF!</v>
      </c>
      <c r="RL110" s="241"/>
      <c r="RM110" s="241"/>
      <c r="RN110" s="241"/>
      <c r="RO110" s="241"/>
      <c r="RP110" s="241"/>
      <c r="RQ110" s="241"/>
      <c r="RR110" s="242" t="e">
        <f>#REF!</f>
        <v>#REF!</v>
      </c>
      <c r="RS110" s="242"/>
      <c r="RT110" s="242"/>
      <c r="RU110" s="242"/>
      <c r="RV110" s="242"/>
      <c r="RW110" s="242"/>
      <c r="RX110" s="242"/>
      <c r="RY110" s="242"/>
      <c r="RZ110" s="242" t="e">
        <f>#REF!</f>
        <v>#REF!</v>
      </c>
      <c r="SA110" s="242"/>
      <c r="SB110" s="242"/>
      <c r="SC110" s="242"/>
      <c r="SD110" s="242"/>
      <c r="SE110" s="241" t="e">
        <f>#REF!</f>
        <v>#REF!</v>
      </c>
      <c r="SF110" s="241"/>
      <c r="SG110" s="241"/>
      <c r="SH110" s="241"/>
      <c r="SI110" s="241" t="e">
        <f>#REF!</f>
        <v>#REF!</v>
      </c>
      <c r="SJ110" s="241"/>
      <c r="SK110" s="241" t="e">
        <f>#REF!</f>
        <v>#REF!</v>
      </c>
      <c r="SL110" s="241"/>
      <c r="SM110" s="241"/>
      <c r="SN110" s="241" t="e">
        <f>#REF!</f>
        <v>#REF!</v>
      </c>
      <c r="SO110" s="241"/>
      <c r="SP110" s="241" t="e">
        <f>#REF!</f>
        <v>#REF!</v>
      </c>
      <c r="SQ110" s="241"/>
      <c r="SR110" s="241"/>
      <c r="SS110" s="241"/>
      <c r="SV110" s="241" t="e">
        <f>IF(#REF!=0,SV109,#REF!)</f>
        <v>#REF!</v>
      </c>
      <c r="SW110" s="241"/>
      <c r="SX110" s="241" t="e">
        <f>IF(OR(#REF!=0,#REF!="Planejado",#REF!="Realizado"),IF(SX109="Atividade",VLOOKUP(SV110,'04.02_PLANEJAMENTO ATIVIDADES'!$D$9:$E$44,2,0),SX109),#REF!)</f>
        <v>#REF!</v>
      </c>
      <c r="SY110" s="241"/>
      <c r="SZ110" s="241"/>
      <c r="TA110" s="241"/>
      <c r="TB110" s="241"/>
      <c r="TC110" s="241"/>
      <c r="TD110" s="241"/>
      <c r="TE110" s="241"/>
      <c r="TF110" s="241"/>
      <c r="TG110" s="241" t="e">
        <f>IF(#REF!=0,TG109,#REF!)</f>
        <v>#REF!</v>
      </c>
      <c r="TH110" s="241"/>
      <c r="TI110" s="241"/>
      <c r="TJ110" s="241" t="e">
        <f>IF(#REF!=0,TJ109,#REF!)</f>
        <v>#REF!</v>
      </c>
      <c r="TK110" s="241"/>
      <c r="TL110" s="241"/>
      <c r="TM110" s="241"/>
      <c r="TN110" s="241"/>
      <c r="TO110" s="241"/>
      <c r="TP110" s="241" t="e">
        <f>#REF!</f>
        <v>#REF!</v>
      </c>
      <c r="TQ110" s="241"/>
      <c r="TR110" s="241"/>
      <c r="TS110" s="241"/>
      <c r="TT110" s="241"/>
      <c r="TU110" s="241"/>
      <c r="TV110" s="241"/>
      <c r="TW110" s="242" t="e">
        <f>#REF!</f>
        <v>#REF!</v>
      </c>
      <c r="TX110" s="242"/>
      <c r="TY110" s="242"/>
      <c r="TZ110" s="242"/>
      <c r="UA110" s="242"/>
      <c r="UB110" s="242"/>
      <c r="UC110" s="242"/>
      <c r="UD110" s="242"/>
      <c r="UE110" s="242" t="e">
        <f>#REF!</f>
        <v>#REF!</v>
      </c>
      <c r="UF110" s="242"/>
      <c r="UG110" s="242"/>
      <c r="UH110" s="242"/>
      <c r="UI110" s="242"/>
      <c r="UJ110" s="241" t="e">
        <f>#REF!</f>
        <v>#REF!</v>
      </c>
      <c r="UK110" s="241"/>
      <c r="UL110" s="241"/>
      <c r="UM110" s="241"/>
      <c r="UN110" s="241" t="e">
        <f>#REF!</f>
        <v>#REF!</v>
      </c>
      <c r="UO110" s="241"/>
      <c r="UP110" s="241" t="e">
        <f>#REF!</f>
        <v>#REF!</v>
      </c>
      <c r="UQ110" s="241"/>
      <c r="UR110" s="241"/>
      <c r="US110" s="241" t="e">
        <f>#REF!</f>
        <v>#REF!</v>
      </c>
      <c r="UT110" s="241"/>
      <c r="UU110" s="241" t="e">
        <f>#REF!</f>
        <v>#REF!</v>
      </c>
      <c r="UV110" s="241"/>
      <c r="UW110" s="241"/>
      <c r="UX110" s="241"/>
      <c r="VA110" s="241" t="e">
        <f>IF(#REF!=0,VA109,#REF!)</f>
        <v>#REF!</v>
      </c>
      <c r="VB110" s="241"/>
      <c r="VC110" s="241" t="e">
        <f>IF(OR(#REF!=0,#REF!="Planejado",#REF!="Realizado"),IF(VC109="Atividade",VLOOKUP(VA110,'04.02_PLANEJAMENTO ATIVIDADES'!$D$9:$E$44,2,0),VC109),#REF!)</f>
        <v>#REF!</v>
      </c>
      <c r="VD110" s="241"/>
      <c r="VE110" s="241"/>
      <c r="VF110" s="241"/>
      <c r="VG110" s="241"/>
      <c r="VH110" s="241"/>
      <c r="VI110" s="241"/>
      <c r="VJ110" s="241"/>
      <c r="VK110" s="241"/>
      <c r="VL110" s="241" t="e">
        <f>IF(#REF!=0,VL109,#REF!)</f>
        <v>#REF!</v>
      </c>
      <c r="VM110" s="241"/>
      <c r="VN110" s="241"/>
      <c r="VO110" s="241" t="e">
        <f>IF(#REF!=0,VO109,#REF!)</f>
        <v>#REF!</v>
      </c>
      <c r="VP110" s="241"/>
      <c r="VQ110" s="241"/>
      <c r="VR110" s="241"/>
      <c r="VS110" s="241"/>
      <c r="VT110" s="241"/>
      <c r="VU110" s="241" t="e">
        <f>#REF!</f>
        <v>#REF!</v>
      </c>
      <c r="VV110" s="241"/>
      <c r="VW110" s="241"/>
      <c r="VX110" s="241"/>
      <c r="VY110" s="241"/>
      <c r="VZ110" s="241"/>
      <c r="WA110" s="241"/>
      <c r="WB110" s="242" t="e">
        <f>#REF!</f>
        <v>#REF!</v>
      </c>
      <c r="WC110" s="242"/>
      <c r="WD110" s="242"/>
      <c r="WE110" s="242"/>
      <c r="WF110" s="242"/>
      <c r="WG110" s="242"/>
      <c r="WH110" s="242"/>
      <c r="WI110" s="242"/>
      <c r="WJ110" s="242" t="e">
        <f>#REF!</f>
        <v>#REF!</v>
      </c>
      <c r="WK110" s="242"/>
      <c r="WL110" s="242"/>
      <c r="WM110" s="242"/>
      <c r="WN110" s="242"/>
      <c r="WO110" s="241" t="e">
        <f>#REF!</f>
        <v>#REF!</v>
      </c>
      <c r="WP110" s="241"/>
      <c r="WQ110" s="241"/>
      <c r="WR110" s="241"/>
      <c r="WS110" s="241" t="e">
        <f>#REF!</f>
        <v>#REF!</v>
      </c>
      <c r="WT110" s="241"/>
      <c r="WU110" s="241" t="e">
        <f>#REF!</f>
        <v>#REF!</v>
      </c>
      <c r="WV110" s="241"/>
      <c r="WW110" s="241"/>
      <c r="WX110" s="241" t="e">
        <f>#REF!</f>
        <v>#REF!</v>
      </c>
      <c r="WY110" s="241"/>
      <c r="WZ110" s="241" t="e">
        <f>#REF!</f>
        <v>#REF!</v>
      </c>
      <c r="XA110" s="241"/>
      <c r="XB110" s="241"/>
      <c r="XC110" s="241"/>
      <c r="XF110" s="241" t="e">
        <f>IF(#REF!=0,XF109,#REF!)</f>
        <v>#REF!</v>
      </c>
      <c r="XG110" s="241"/>
      <c r="XH110" s="241" t="e">
        <f>IF(OR(#REF!=0,#REF!="Planejado",#REF!="Realizado"),IF(XH109="Atividade",VLOOKUP(XF110,'04.02_PLANEJAMENTO ATIVIDADES'!$D$9:$E$44,2,0),XH109),#REF!)</f>
        <v>#REF!</v>
      </c>
      <c r="XI110" s="241"/>
      <c r="XJ110" s="241"/>
      <c r="XK110" s="241"/>
      <c r="XL110" s="241"/>
      <c r="XM110" s="241"/>
      <c r="XN110" s="241"/>
      <c r="XO110" s="241"/>
      <c r="XP110" s="241"/>
      <c r="XQ110" s="241" t="e">
        <f>IF(#REF!=0,XQ109,#REF!)</f>
        <v>#REF!</v>
      </c>
      <c r="XR110" s="241"/>
      <c r="XS110" s="241"/>
      <c r="XT110" s="241" t="e">
        <f>IF(#REF!=0,XT109,#REF!)</f>
        <v>#REF!</v>
      </c>
      <c r="XU110" s="241"/>
      <c r="XV110" s="241"/>
      <c r="XW110" s="241"/>
      <c r="XX110" s="241"/>
      <c r="XY110" s="241"/>
      <c r="XZ110" s="241" t="e">
        <f>#REF!</f>
        <v>#REF!</v>
      </c>
      <c r="YA110" s="241"/>
      <c r="YB110" s="241"/>
      <c r="YC110" s="241"/>
      <c r="YD110" s="241"/>
      <c r="YE110" s="241"/>
      <c r="YF110" s="241"/>
      <c r="YG110" s="242" t="e">
        <f>#REF!</f>
        <v>#REF!</v>
      </c>
      <c r="YH110" s="242"/>
      <c r="YI110" s="242"/>
      <c r="YJ110" s="242"/>
      <c r="YK110" s="242"/>
      <c r="YL110" s="242"/>
      <c r="YM110" s="242"/>
      <c r="YN110" s="242"/>
      <c r="YO110" s="242" t="e">
        <f>#REF!</f>
        <v>#REF!</v>
      </c>
      <c r="YP110" s="242"/>
      <c r="YQ110" s="242"/>
      <c r="YR110" s="242"/>
      <c r="YS110" s="242"/>
      <c r="YT110" s="241" t="e">
        <f>#REF!</f>
        <v>#REF!</v>
      </c>
      <c r="YU110" s="241"/>
      <c r="YV110" s="241"/>
      <c r="YW110" s="241"/>
      <c r="YX110" s="241" t="e">
        <f>#REF!</f>
        <v>#REF!</v>
      </c>
      <c r="YY110" s="241"/>
      <c r="YZ110" s="241" t="e">
        <f>#REF!</f>
        <v>#REF!</v>
      </c>
      <c r="ZA110" s="241"/>
      <c r="ZB110" s="241"/>
      <c r="ZC110" s="241" t="e">
        <f>#REF!</f>
        <v>#REF!</v>
      </c>
      <c r="ZD110" s="241"/>
      <c r="ZE110" s="241" t="e">
        <f>#REF!</f>
        <v>#REF!</v>
      </c>
      <c r="ZF110" s="241"/>
      <c r="ZG110" s="241"/>
      <c r="ZH110" s="241"/>
    </row>
    <row r="111" spans="3:684" ht="10.15" hidden="1" customHeight="1" x14ac:dyDescent="0.25">
      <c r="C111" s="241" t="e">
        <f>IF(#REF!=0,C110,#REF!)</f>
        <v>#REF!</v>
      </c>
      <c r="D111" s="241"/>
      <c r="E111" s="241" t="e">
        <f>IF(OR(E21=0,E21="Planejado",E21="Realizado"),IF(E110="Atividade",VLOOKUP(C111,'04.02_PLANEJAMENTO ATIVIDADES'!$D$9:$E$44,2,0),E110),E21)</f>
        <v>#REF!</v>
      </c>
      <c r="F111" s="241"/>
      <c r="G111" s="241"/>
      <c r="H111" s="241"/>
      <c r="I111" s="241"/>
      <c r="J111" s="241"/>
      <c r="K111" s="241"/>
      <c r="L111" s="241"/>
      <c r="M111" s="241"/>
      <c r="N111" s="241" t="e">
        <f>IF(#REF!=0,N110,#REF!)</f>
        <v>#REF!</v>
      </c>
      <c r="O111" s="241"/>
      <c r="P111" s="241"/>
      <c r="Q111" s="241" t="e">
        <f>IF(#REF!=0,Q110,#REF!)</f>
        <v>#REF!</v>
      </c>
      <c r="R111" s="241"/>
      <c r="S111" s="241"/>
      <c r="T111" s="241"/>
      <c r="U111" s="241"/>
      <c r="V111" s="241"/>
      <c r="W111" s="241" t="e">
        <f>#REF!</f>
        <v>#REF!</v>
      </c>
      <c r="X111" s="241"/>
      <c r="Y111" s="241"/>
      <c r="Z111" s="241"/>
      <c r="AA111" s="241"/>
      <c r="AB111" s="241"/>
      <c r="AC111" s="241"/>
      <c r="AD111" s="242" t="e">
        <f>#REF!</f>
        <v>#REF!</v>
      </c>
      <c r="AE111" s="242"/>
      <c r="AF111" s="242"/>
      <c r="AG111" s="242"/>
      <c r="AH111" s="242"/>
      <c r="AI111" s="242"/>
      <c r="AJ111" s="242"/>
      <c r="AK111" s="242"/>
      <c r="AL111" s="242" t="e">
        <f>#REF!</f>
        <v>#REF!</v>
      </c>
      <c r="AM111" s="242"/>
      <c r="AN111" s="242"/>
      <c r="AO111" s="242"/>
      <c r="AP111" s="242"/>
      <c r="AQ111" s="241" t="e">
        <f>#REF!</f>
        <v>#REF!</v>
      </c>
      <c r="AR111" s="241"/>
      <c r="AS111" s="241"/>
      <c r="AT111" s="241"/>
      <c r="AU111" s="241" t="e">
        <f>#REF!</f>
        <v>#REF!</v>
      </c>
      <c r="AV111" s="241"/>
      <c r="AW111" s="241" t="e">
        <f>#REF!</f>
        <v>#REF!</v>
      </c>
      <c r="AX111" s="241"/>
      <c r="AY111" s="241"/>
      <c r="AZ111" s="241" t="e">
        <f>#REF!</f>
        <v>#REF!</v>
      </c>
      <c r="BA111" s="241"/>
      <c r="BB111" s="241" t="e">
        <f>#REF!</f>
        <v>#REF!</v>
      </c>
      <c r="BC111" s="241"/>
      <c r="BD111" s="241"/>
      <c r="BE111" s="241"/>
      <c r="BH111" s="241" t="e">
        <f>IF(#REF!=0,BH110,#REF!)</f>
        <v>#REF!</v>
      </c>
      <c r="BI111" s="241"/>
      <c r="BJ111" s="241" t="e">
        <f>IF(OR(BJ21=0,BJ21="Planejado",BJ21="Realizado"),IF(BJ110="Atividade",VLOOKUP(BH111,'04.02_PLANEJAMENTO ATIVIDADES'!$D$9:$E$44,2,0),BJ110),BJ21)</f>
        <v>#REF!</v>
      </c>
      <c r="BK111" s="241"/>
      <c r="BL111" s="241"/>
      <c r="BM111" s="241"/>
      <c r="BN111" s="241"/>
      <c r="BO111" s="241"/>
      <c r="BP111" s="241"/>
      <c r="BQ111" s="241"/>
      <c r="BR111" s="241"/>
      <c r="BS111" s="241" t="e">
        <f>IF(#REF!=0,BS110,#REF!)</f>
        <v>#REF!</v>
      </c>
      <c r="BT111" s="241"/>
      <c r="BU111" s="241"/>
      <c r="BV111" s="241" t="e">
        <f>IF(#REF!=0,BV110,#REF!)</f>
        <v>#REF!</v>
      </c>
      <c r="BW111" s="241"/>
      <c r="BX111" s="241"/>
      <c r="BY111" s="241"/>
      <c r="BZ111" s="241"/>
      <c r="CA111" s="241"/>
      <c r="CB111" s="241" t="e">
        <f>#REF!</f>
        <v>#REF!</v>
      </c>
      <c r="CC111" s="241"/>
      <c r="CD111" s="241"/>
      <c r="CE111" s="241"/>
      <c r="CF111" s="241"/>
      <c r="CG111" s="241"/>
      <c r="CH111" s="241"/>
      <c r="CI111" s="242" t="e">
        <f>#REF!</f>
        <v>#REF!</v>
      </c>
      <c r="CJ111" s="242"/>
      <c r="CK111" s="242"/>
      <c r="CL111" s="242"/>
      <c r="CM111" s="242"/>
      <c r="CN111" s="242"/>
      <c r="CO111" s="242"/>
      <c r="CP111" s="242"/>
      <c r="CQ111" s="242" t="e">
        <f>#REF!</f>
        <v>#REF!</v>
      </c>
      <c r="CR111" s="242"/>
      <c r="CS111" s="242"/>
      <c r="CT111" s="242"/>
      <c r="CU111" s="242"/>
      <c r="CV111" s="241" t="e">
        <f>#REF!</f>
        <v>#REF!</v>
      </c>
      <c r="CW111" s="241"/>
      <c r="CX111" s="241"/>
      <c r="CY111" s="241"/>
      <c r="CZ111" s="241" t="e">
        <f>#REF!</f>
        <v>#REF!</v>
      </c>
      <c r="DA111" s="241"/>
      <c r="DB111" s="241" t="e">
        <f>#REF!</f>
        <v>#REF!</v>
      </c>
      <c r="DC111" s="241"/>
      <c r="DD111" s="241"/>
      <c r="DE111" s="241" t="e">
        <f>#REF!</f>
        <v>#REF!</v>
      </c>
      <c r="DF111" s="241"/>
      <c r="DG111" s="241" t="e">
        <f>#REF!</f>
        <v>#REF!</v>
      </c>
      <c r="DH111" s="241"/>
      <c r="DI111" s="241"/>
      <c r="DJ111" s="241"/>
      <c r="DM111" s="241" t="e">
        <f>IF(#REF!=0,DM110,#REF!)</f>
        <v>#REF!</v>
      </c>
      <c r="DN111" s="241"/>
      <c r="DO111" s="241" t="e">
        <f>IF(OR(#REF!=0,#REF!="Planejado",#REF!="Realizado"),IF(DO110="Atividade",VLOOKUP(DM111,'04.02_PLANEJAMENTO ATIVIDADES'!$D$9:$E$44,2,0),DO110),#REF!)</f>
        <v>#REF!</v>
      </c>
      <c r="DP111" s="241"/>
      <c r="DQ111" s="241"/>
      <c r="DR111" s="241"/>
      <c r="DS111" s="241"/>
      <c r="DT111" s="241"/>
      <c r="DU111" s="241"/>
      <c r="DV111" s="241"/>
      <c r="DW111" s="241"/>
      <c r="DX111" s="241" t="e">
        <f>IF(#REF!=0,DX110,#REF!)</f>
        <v>#REF!</v>
      </c>
      <c r="DY111" s="241"/>
      <c r="DZ111" s="241"/>
      <c r="EA111" s="241" t="e">
        <f>IF(#REF!=0,EA110,#REF!)</f>
        <v>#REF!</v>
      </c>
      <c r="EB111" s="241"/>
      <c r="EC111" s="241"/>
      <c r="ED111" s="241"/>
      <c r="EE111" s="241"/>
      <c r="EF111" s="241"/>
      <c r="EG111" s="241" t="e">
        <f>#REF!</f>
        <v>#REF!</v>
      </c>
      <c r="EH111" s="241"/>
      <c r="EI111" s="241"/>
      <c r="EJ111" s="241"/>
      <c r="EK111" s="241"/>
      <c r="EL111" s="241"/>
      <c r="EM111" s="241"/>
      <c r="EN111" s="242" t="e">
        <f>#REF!</f>
        <v>#REF!</v>
      </c>
      <c r="EO111" s="242"/>
      <c r="EP111" s="242"/>
      <c r="EQ111" s="242"/>
      <c r="ER111" s="242"/>
      <c r="ES111" s="242"/>
      <c r="ET111" s="242"/>
      <c r="EU111" s="242"/>
      <c r="EV111" s="242" t="e">
        <f>#REF!</f>
        <v>#REF!</v>
      </c>
      <c r="EW111" s="242"/>
      <c r="EX111" s="242"/>
      <c r="EY111" s="242"/>
      <c r="EZ111" s="242"/>
      <c r="FA111" s="241" t="e">
        <f>#REF!</f>
        <v>#REF!</v>
      </c>
      <c r="FB111" s="241"/>
      <c r="FC111" s="241"/>
      <c r="FD111" s="241"/>
      <c r="FE111" s="241" t="e">
        <f>#REF!</f>
        <v>#REF!</v>
      </c>
      <c r="FF111" s="241"/>
      <c r="FG111" s="241" t="e">
        <f>#REF!</f>
        <v>#REF!</v>
      </c>
      <c r="FH111" s="241"/>
      <c r="FI111" s="241"/>
      <c r="FJ111" s="241" t="e">
        <f>#REF!</f>
        <v>#REF!</v>
      </c>
      <c r="FK111" s="241"/>
      <c r="FL111" s="241" t="e">
        <f>#REF!</f>
        <v>#REF!</v>
      </c>
      <c r="FM111" s="241"/>
      <c r="FN111" s="241"/>
      <c r="FO111" s="241"/>
      <c r="FR111" s="241" t="e">
        <f>IF(#REF!=0,FR110,#REF!)</f>
        <v>#REF!</v>
      </c>
      <c r="FS111" s="241"/>
      <c r="FT111" s="241" t="e">
        <f>IF(OR(#REF!=0,#REF!="Planejado",#REF!="Realizado"),IF(FT110="Atividade",VLOOKUP(FR111,'04.02_PLANEJAMENTO ATIVIDADES'!$D$9:$E$44,2,0),FT110),#REF!)</f>
        <v>#REF!</v>
      </c>
      <c r="FU111" s="241"/>
      <c r="FV111" s="241"/>
      <c r="FW111" s="241"/>
      <c r="FX111" s="241"/>
      <c r="FY111" s="241"/>
      <c r="FZ111" s="241"/>
      <c r="GA111" s="241"/>
      <c r="GB111" s="241"/>
      <c r="GC111" s="241" t="e">
        <f>IF(#REF!=0,GC110,#REF!)</f>
        <v>#REF!</v>
      </c>
      <c r="GD111" s="241"/>
      <c r="GE111" s="241"/>
      <c r="GF111" s="241" t="e">
        <f>IF(#REF!=0,GF110,#REF!)</f>
        <v>#REF!</v>
      </c>
      <c r="GG111" s="241"/>
      <c r="GH111" s="241"/>
      <c r="GI111" s="241"/>
      <c r="GJ111" s="241"/>
      <c r="GK111" s="241"/>
      <c r="GL111" s="241" t="e">
        <f>#REF!</f>
        <v>#REF!</v>
      </c>
      <c r="GM111" s="241"/>
      <c r="GN111" s="241"/>
      <c r="GO111" s="241"/>
      <c r="GP111" s="241"/>
      <c r="GQ111" s="241"/>
      <c r="GR111" s="241"/>
      <c r="GS111" s="242" t="e">
        <f>#REF!</f>
        <v>#REF!</v>
      </c>
      <c r="GT111" s="242"/>
      <c r="GU111" s="242"/>
      <c r="GV111" s="242"/>
      <c r="GW111" s="242"/>
      <c r="GX111" s="242"/>
      <c r="GY111" s="242"/>
      <c r="GZ111" s="242"/>
      <c r="HA111" s="242" t="e">
        <f>#REF!</f>
        <v>#REF!</v>
      </c>
      <c r="HB111" s="242"/>
      <c r="HC111" s="242"/>
      <c r="HD111" s="242"/>
      <c r="HE111" s="242"/>
      <c r="HF111" s="241" t="e">
        <f>#REF!</f>
        <v>#REF!</v>
      </c>
      <c r="HG111" s="241"/>
      <c r="HH111" s="241"/>
      <c r="HI111" s="241"/>
      <c r="HJ111" s="241" t="e">
        <f>#REF!</f>
        <v>#REF!</v>
      </c>
      <c r="HK111" s="241"/>
      <c r="HL111" s="241" t="e">
        <f>#REF!</f>
        <v>#REF!</v>
      </c>
      <c r="HM111" s="241"/>
      <c r="HN111" s="241"/>
      <c r="HO111" s="241" t="e">
        <f>#REF!</f>
        <v>#REF!</v>
      </c>
      <c r="HP111" s="241"/>
      <c r="HQ111" s="241" t="e">
        <f>#REF!</f>
        <v>#REF!</v>
      </c>
      <c r="HR111" s="241"/>
      <c r="HS111" s="241"/>
      <c r="HT111" s="241"/>
      <c r="HW111" s="241" t="e">
        <f>IF(#REF!=0,HW110,#REF!)</f>
        <v>#REF!</v>
      </c>
      <c r="HX111" s="241"/>
      <c r="HY111" s="241" t="e">
        <f>IF(OR(#REF!=0,#REF!="Planejado",#REF!="Realizado"),IF(HY110="Atividade",VLOOKUP(HW111,'04.02_PLANEJAMENTO ATIVIDADES'!$D$9:$E$44,2,0),HY110),#REF!)</f>
        <v>#REF!</v>
      </c>
      <c r="HZ111" s="241"/>
      <c r="IA111" s="241"/>
      <c r="IB111" s="241"/>
      <c r="IC111" s="241"/>
      <c r="ID111" s="241"/>
      <c r="IE111" s="241"/>
      <c r="IF111" s="241"/>
      <c r="IG111" s="241"/>
      <c r="IH111" s="241" t="e">
        <f>IF(#REF!=0,IH110,#REF!)</f>
        <v>#REF!</v>
      </c>
      <c r="II111" s="241"/>
      <c r="IJ111" s="241"/>
      <c r="IK111" s="241" t="e">
        <f>IF(#REF!=0,IK110,#REF!)</f>
        <v>#REF!</v>
      </c>
      <c r="IL111" s="241"/>
      <c r="IM111" s="241"/>
      <c r="IN111" s="241"/>
      <c r="IO111" s="241"/>
      <c r="IP111" s="241"/>
      <c r="IQ111" s="241" t="e">
        <f>#REF!</f>
        <v>#REF!</v>
      </c>
      <c r="IR111" s="241"/>
      <c r="IS111" s="241"/>
      <c r="IT111" s="241"/>
      <c r="IU111" s="241"/>
      <c r="IV111" s="241"/>
      <c r="IW111" s="241"/>
      <c r="IX111" s="242" t="e">
        <f>#REF!</f>
        <v>#REF!</v>
      </c>
      <c r="IY111" s="242"/>
      <c r="IZ111" s="242"/>
      <c r="JA111" s="242"/>
      <c r="JB111" s="242"/>
      <c r="JC111" s="242"/>
      <c r="JD111" s="242"/>
      <c r="JE111" s="242"/>
      <c r="JF111" s="242" t="e">
        <f>#REF!</f>
        <v>#REF!</v>
      </c>
      <c r="JG111" s="242"/>
      <c r="JH111" s="242"/>
      <c r="JI111" s="242"/>
      <c r="JJ111" s="242"/>
      <c r="JK111" s="241" t="e">
        <f>#REF!</f>
        <v>#REF!</v>
      </c>
      <c r="JL111" s="241"/>
      <c r="JM111" s="241"/>
      <c r="JN111" s="241"/>
      <c r="JO111" s="241" t="e">
        <f>#REF!</f>
        <v>#REF!</v>
      </c>
      <c r="JP111" s="241"/>
      <c r="JQ111" s="241" t="e">
        <f>#REF!</f>
        <v>#REF!</v>
      </c>
      <c r="JR111" s="241"/>
      <c r="JS111" s="241"/>
      <c r="JT111" s="241" t="e">
        <f>#REF!</f>
        <v>#REF!</v>
      </c>
      <c r="JU111" s="241"/>
      <c r="JV111" s="241" t="e">
        <f>#REF!</f>
        <v>#REF!</v>
      </c>
      <c r="JW111" s="241"/>
      <c r="JX111" s="241"/>
      <c r="JY111" s="241"/>
      <c r="KB111" s="241" t="e">
        <f>IF(#REF!=0,KB110,#REF!)</f>
        <v>#REF!</v>
      </c>
      <c r="KC111" s="241"/>
      <c r="KD111" s="241" t="e">
        <f>IF(OR(#REF!=0,#REF!="Planejado",#REF!="Realizado"),IF(KD110="Atividade",VLOOKUP(KB111,'04.02_PLANEJAMENTO ATIVIDADES'!$D$9:$E$44,2,0),KD110),#REF!)</f>
        <v>#REF!</v>
      </c>
      <c r="KE111" s="241"/>
      <c r="KF111" s="241"/>
      <c r="KG111" s="241"/>
      <c r="KH111" s="241"/>
      <c r="KI111" s="241"/>
      <c r="KJ111" s="241"/>
      <c r="KK111" s="241"/>
      <c r="KL111" s="241"/>
      <c r="KM111" s="241" t="e">
        <f>IF(#REF!=0,KM110,#REF!)</f>
        <v>#REF!</v>
      </c>
      <c r="KN111" s="241"/>
      <c r="KO111" s="241"/>
      <c r="KP111" s="241" t="e">
        <f>IF(#REF!=0,KP110,#REF!)</f>
        <v>#REF!</v>
      </c>
      <c r="KQ111" s="241"/>
      <c r="KR111" s="241"/>
      <c r="KS111" s="241"/>
      <c r="KT111" s="241"/>
      <c r="KU111" s="241"/>
      <c r="KV111" s="241" t="e">
        <f>#REF!</f>
        <v>#REF!</v>
      </c>
      <c r="KW111" s="241"/>
      <c r="KX111" s="241"/>
      <c r="KY111" s="241"/>
      <c r="KZ111" s="241"/>
      <c r="LA111" s="241"/>
      <c r="LB111" s="241"/>
      <c r="LC111" s="242" t="e">
        <f>#REF!</f>
        <v>#REF!</v>
      </c>
      <c r="LD111" s="242"/>
      <c r="LE111" s="242"/>
      <c r="LF111" s="242"/>
      <c r="LG111" s="242"/>
      <c r="LH111" s="242"/>
      <c r="LI111" s="242"/>
      <c r="LJ111" s="242"/>
      <c r="LK111" s="242" t="e">
        <f>#REF!</f>
        <v>#REF!</v>
      </c>
      <c r="LL111" s="242"/>
      <c r="LM111" s="242"/>
      <c r="LN111" s="242"/>
      <c r="LO111" s="242"/>
      <c r="LP111" s="241" t="e">
        <f>#REF!</f>
        <v>#REF!</v>
      </c>
      <c r="LQ111" s="241"/>
      <c r="LR111" s="241"/>
      <c r="LS111" s="241"/>
      <c r="LT111" s="241" t="e">
        <f>#REF!</f>
        <v>#REF!</v>
      </c>
      <c r="LU111" s="241"/>
      <c r="LV111" s="241" t="e">
        <f>#REF!</f>
        <v>#REF!</v>
      </c>
      <c r="LW111" s="241"/>
      <c r="LX111" s="241"/>
      <c r="LY111" s="241" t="e">
        <f>#REF!</f>
        <v>#REF!</v>
      </c>
      <c r="LZ111" s="241"/>
      <c r="MA111" s="241" t="e">
        <f>#REF!</f>
        <v>#REF!</v>
      </c>
      <c r="MB111" s="241"/>
      <c r="MC111" s="241"/>
      <c r="MD111" s="241"/>
      <c r="MG111" s="241" t="e">
        <f>IF(#REF!=0,MG110,#REF!)</f>
        <v>#REF!</v>
      </c>
      <c r="MH111" s="241"/>
      <c r="MI111" s="241" t="e">
        <f>IF(OR(#REF!=0,#REF!="Planejado",#REF!="Realizado"),IF(MI110="Atividade",VLOOKUP(MG111,'04.02_PLANEJAMENTO ATIVIDADES'!$D$9:$E$44,2,0),MI110),#REF!)</f>
        <v>#REF!</v>
      </c>
      <c r="MJ111" s="241"/>
      <c r="MK111" s="241"/>
      <c r="ML111" s="241"/>
      <c r="MM111" s="241"/>
      <c r="MN111" s="241"/>
      <c r="MO111" s="241"/>
      <c r="MP111" s="241"/>
      <c r="MQ111" s="241"/>
      <c r="MR111" s="241" t="e">
        <f>IF(#REF!=0,MR110,#REF!)</f>
        <v>#REF!</v>
      </c>
      <c r="MS111" s="241"/>
      <c r="MT111" s="241"/>
      <c r="MU111" s="241" t="e">
        <f>IF(#REF!=0,MU110,#REF!)</f>
        <v>#REF!</v>
      </c>
      <c r="MV111" s="241"/>
      <c r="MW111" s="241"/>
      <c r="MX111" s="241"/>
      <c r="MY111" s="241"/>
      <c r="MZ111" s="241"/>
      <c r="NA111" s="241" t="e">
        <f>#REF!</f>
        <v>#REF!</v>
      </c>
      <c r="NB111" s="241"/>
      <c r="NC111" s="241"/>
      <c r="ND111" s="241"/>
      <c r="NE111" s="241"/>
      <c r="NF111" s="241"/>
      <c r="NG111" s="241"/>
      <c r="NH111" s="242" t="e">
        <f>#REF!</f>
        <v>#REF!</v>
      </c>
      <c r="NI111" s="242"/>
      <c r="NJ111" s="242"/>
      <c r="NK111" s="242"/>
      <c r="NL111" s="242"/>
      <c r="NM111" s="242"/>
      <c r="NN111" s="242"/>
      <c r="NO111" s="242"/>
      <c r="NP111" s="242" t="e">
        <f>#REF!</f>
        <v>#REF!</v>
      </c>
      <c r="NQ111" s="242"/>
      <c r="NR111" s="242"/>
      <c r="NS111" s="242"/>
      <c r="NT111" s="242"/>
      <c r="NU111" s="241" t="e">
        <f>#REF!</f>
        <v>#REF!</v>
      </c>
      <c r="NV111" s="241"/>
      <c r="NW111" s="241"/>
      <c r="NX111" s="241"/>
      <c r="NY111" s="241" t="e">
        <f>#REF!</f>
        <v>#REF!</v>
      </c>
      <c r="NZ111" s="241"/>
      <c r="OA111" s="241" t="e">
        <f>#REF!</f>
        <v>#REF!</v>
      </c>
      <c r="OB111" s="241"/>
      <c r="OC111" s="241"/>
      <c r="OD111" s="241" t="e">
        <f>#REF!</f>
        <v>#REF!</v>
      </c>
      <c r="OE111" s="241"/>
      <c r="OF111" s="241" t="e">
        <f>#REF!</f>
        <v>#REF!</v>
      </c>
      <c r="OG111" s="241"/>
      <c r="OH111" s="241"/>
      <c r="OI111" s="241"/>
      <c r="OL111" s="241" t="e">
        <f>IF(#REF!=0,OL110,#REF!)</f>
        <v>#REF!</v>
      </c>
      <c r="OM111" s="241"/>
      <c r="ON111" s="241" t="e">
        <f>IF(OR(#REF!=0,#REF!="Planejado",#REF!="Realizado"),IF(ON110="Atividade",VLOOKUP(OL111,'04.02_PLANEJAMENTO ATIVIDADES'!$D$9:$E$44,2,0),ON110),#REF!)</f>
        <v>#REF!</v>
      </c>
      <c r="OO111" s="241"/>
      <c r="OP111" s="241"/>
      <c r="OQ111" s="241"/>
      <c r="OR111" s="241"/>
      <c r="OS111" s="241"/>
      <c r="OT111" s="241"/>
      <c r="OU111" s="241"/>
      <c r="OV111" s="241"/>
      <c r="OW111" s="241" t="e">
        <f>IF(#REF!=0,OW110,#REF!)</f>
        <v>#REF!</v>
      </c>
      <c r="OX111" s="241"/>
      <c r="OY111" s="241"/>
      <c r="OZ111" s="241" t="e">
        <f>IF(#REF!=0,OZ110,#REF!)</f>
        <v>#REF!</v>
      </c>
      <c r="PA111" s="241"/>
      <c r="PB111" s="241"/>
      <c r="PC111" s="241"/>
      <c r="PD111" s="241"/>
      <c r="PE111" s="241"/>
      <c r="PF111" s="241" t="e">
        <f>#REF!</f>
        <v>#REF!</v>
      </c>
      <c r="PG111" s="241"/>
      <c r="PH111" s="241"/>
      <c r="PI111" s="241"/>
      <c r="PJ111" s="241"/>
      <c r="PK111" s="241"/>
      <c r="PL111" s="241"/>
      <c r="PM111" s="242" t="e">
        <f>#REF!</f>
        <v>#REF!</v>
      </c>
      <c r="PN111" s="242"/>
      <c r="PO111" s="242"/>
      <c r="PP111" s="242"/>
      <c r="PQ111" s="242"/>
      <c r="PR111" s="242"/>
      <c r="PS111" s="242"/>
      <c r="PT111" s="242"/>
      <c r="PU111" s="242" t="e">
        <f>#REF!</f>
        <v>#REF!</v>
      </c>
      <c r="PV111" s="242"/>
      <c r="PW111" s="242"/>
      <c r="PX111" s="242"/>
      <c r="PY111" s="242"/>
      <c r="PZ111" s="241" t="e">
        <f>#REF!</f>
        <v>#REF!</v>
      </c>
      <c r="QA111" s="241"/>
      <c r="QB111" s="241"/>
      <c r="QC111" s="241"/>
      <c r="QD111" s="241" t="e">
        <f>#REF!</f>
        <v>#REF!</v>
      </c>
      <c r="QE111" s="241"/>
      <c r="QF111" s="241" t="e">
        <f>#REF!</f>
        <v>#REF!</v>
      </c>
      <c r="QG111" s="241"/>
      <c r="QH111" s="241"/>
      <c r="QI111" s="241" t="e">
        <f>#REF!</f>
        <v>#REF!</v>
      </c>
      <c r="QJ111" s="241"/>
      <c r="QK111" s="241" t="e">
        <f>#REF!</f>
        <v>#REF!</v>
      </c>
      <c r="QL111" s="241"/>
      <c r="QM111" s="241"/>
      <c r="QN111" s="241"/>
      <c r="QQ111" s="241" t="e">
        <f>IF(#REF!=0,QQ110,#REF!)</f>
        <v>#REF!</v>
      </c>
      <c r="QR111" s="241"/>
      <c r="QS111" s="241" t="e">
        <f>IF(OR(#REF!=0,#REF!="Planejado",#REF!="Realizado"),IF(QS110="Atividade",VLOOKUP(QQ111,'04.02_PLANEJAMENTO ATIVIDADES'!$D$9:$E$44,2,0),QS110),#REF!)</f>
        <v>#REF!</v>
      </c>
      <c r="QT111" s="241"/>
      <c r="QU111" s="241"/>
      <c r="QV111" s="241"/>
      <c r="QW111" s="241"/>
      <c r="QX111" s="241"/>
      <c r="QY111" s="241"/>
      <c r="QZ111" s="241"/>
      <c r="RA111" s="241"/>
      <c r="RB111" s="241" t="e">
        <f>IF(#REF!=0,RB110,#REF!)</f>
        <v>#REF!</v>
      </c>
      <c r="RC111" s="241"/>
      <c r="RD111" s="241"/>
      <c r="RE111" s="241" t="e">
        <f>IF(#REF!=0,RE110,#REF!)</f>
        <v>#REF!</v>
      </c>
      <c r="RF111" s="241"/>
      <c r="RG111" s="241"/>
      <c r="RH111" s="241"/>
      <c r="RI111" s="241"/>
      <c r="RJ111" s="241"/>
      <c r="RK111" s="241" t="e">
        <f>#REF!</f>
        <v>#REF!</v>
      </c>
      <c r="RL111" s="241"/>
      <c r="RM111" s="241"/>
      <c r="RN111" s="241"/>
      <c r="RO111" s="241"/>
      <c r="RP111" s="241"/>
      <c r="RQ111" s="241"/>
      <c r="RR111" s="242" t="e">
        <f>#REF!</f>
        <v>#REF!</v>
      </c>
      <c r="RS111" s="242"/>
      <c r="RT111" s="242"/>
      <c r="RU111" s="242"/>
      <c r="RV111" s="242"/>
      <c r="RW111" s="242"/>
      <c r="RX111" s="242"/>
      <c r="RY111" s="242"/>
      <c r="RZ111" s="242" t="e">
        <f>#REF!</f>
        <v>#REF!</v>
      </c>
      <c r="SA111" s="242"/>
      <c r="SB111" s="242"/>
      <c r="SC111" s="242"/>
      <c r="SD111" s="242"/>
      <c r="SE111" s="241" t="e">
        <f>#REF!</f>
        <v>#REF!</v>
      </c>
      <c r="SF111" s="241"/>
      <c r="SG111" s="241"/>
      <c r="SH111" s="241"/>
      <c r="SI111" s="241" t="e">
        <f>#REF!</f>
        <v>#REF!</v>
      </c>
      <c r="SJ111" s="241"/>
      <c r="SK111" s="241" t="e">
        <f>#REF!</f>
        <v>#REF!</v>
      </c>
      <c r="SL111" s="241"/>
      <c r="SM111" s="241"/>
      <c r="SN111" s="241" t="e">
        <f>#REF!</f>
        <v>#REF!</v>
      </c>
      <c r="SO111" s="241"/>
      <c r="SP111" s="241" t="e">
        <f>#REF!</f>
        <v>#REF!</v>
      </c>
      <c r="SQ111" s="241"/>
      <c r="SR111" s="241"/>
      <c r="SS111" s="241"/>
      <c r="SV111" s="241" t="e">
        <f>IF(#REF!=0,SV110,#REF!)</f>
        <v>#REF!</v>
      </c>
      <c r="SW111" s="241"/>
      <c r="SX111" s="241" t="e">
        <f>IF(OR(#REF!=0,#REF!="Planejado",#REF!="Realizado"),IF(SX110="Atividade",VLOOKUP(SV111,'04.02_PLANEJAMENTO ATIVIDADES'!$D$9:$E$44,2,0),SX110),#REF!)</f>
        <v>#REF!</v>
      </c>
      <c r="SY111" s="241"/>
      <c r="SZ111" s="241"/>
      <c r="TA111" s="241"/>
      <c r="TB111" s="241"/>
      <c r="TC111" s="241"/>
      <c r="TD111" s="241"/>
      <c r="TE111" s="241"/>
      <c r="TF111" s="241"/>
      <c r="TG111" s="241" t="e">
        <f>IF(#REF!=0,TG110,#REF!)</f>
        <v>#REF!</v>
      </c>
      <c r="TH111" s="241"/>
      <c r="TI111" s="241"/>
      <c r="TJ111" s="241" t="e">
        <f>IF(#REF!=0,TJ110,#REF!)</f>
        <v>#REF!</v>
      </c>
      <c r="TK111" s="241"/>
      <c r="TL111" s="241"/>
      <c r="TM111" s="241"/>
      <c r="TN111" s="241"/>
      <c r="TO111" s="241"/>
      <c r="TP111" s="241" t="e">
        <f>#REF!</f>
        <v>#REF!</v>
      </c>
      <c r="TQ111" s="241"/>
      <c r="TR111" s="241"/>
      <c r="TS111" s="241"/>
      <c r="TT111" s="241"/>
      <c r="TU111" s="241"/>
      <c r="TV111" s="241"/>
      <c r="TW111" s="242" t="e">
        <f>#REF!</f>
        <v>#REF!</v>
      </c>
      <c r="TX111" s="242"/>
      <c r="TY111" s="242"/>
      <c r="TZ111" s="242"/>
      <c r="UA111" s="242"/>
      <c r="UB111" s="242"/>
      <c r="UC111" s="242"/>
      <c r="UD111" s="242"/>
      <c r="UE111" s="242" t="e">
        <f>#REF!</f>
        <v>#REF!</v>
      </c>
      <c r="UF111" s="242"/>
      <c r="UG111" s="242"/>
      <c r="UH111" s="242"/>
      <c r="UI111" s="242"/>
      <c r="UJ111" s="241" t="e">
        <f>#REF!</f>
        <v>#REF!</v>
      </c>
      <c r="UK111" s="241"/>
      <c r="UL111" s="241"/>
      <c r="UM111" s="241"/>
      <c r="UN111" s="241" t="e">
        <f>#REF!</f>
        <v>#REF!</v>
      </c>
      <c r="UO111" s="241"/>
      <c r="UP111" s="241" t="e">
        <f>#REF!</f>
        <v>#REF!</v>
      </c>
      <c r="UQ111" s="241"/>
      <c r="UR111" s="241"/>
      <c r="US111" s="241" t="e">
        <f>#REF!</f>
        <v>#REF!</v>
      </c>
      <c r="UT111" s="241"/>
      <c r="UU111" s="241" t="e">
        <f>#REF!</f>
        <v>#REF!</v>
      </c>
      <c r="UV111" s="241"/>
      <c r="UW111" s="241"/>
      <c r="UX111" s="241"/>
      <c r="VA111" s="241" t="e">
        <f>IF(#REF!=0,VA110,#REF!)</f>
        <v>#REF!</v>
      </c>
      <c r="VB111" s="241"/>
      <c r="VC111" s="241" t="e">
        <f>IF(OR(#REF!=0,#REF!="Planejado",#REF!="Realizado"),IF(VC110="Atividade",VLOOKUP(VA111,'04.02_PLANEJAMENTO ATIVIDADES'!$D$9:$E$44,2,0),VC110),#REF!)</f>
        <v>#REF!</v>
      </c>
      <c r="VD111" s="241"/>
      <c r="VE111" s="241"/>
      <c r="VF111" s="241"/>
      <c r="VG111" s="241"/>
      <c r="VH111" s="241"/>
      <c r="VI111" s="241"/>
      <c r="VJ111" s="241"/>
      <c r="VK111" s="241"/>
      <c r="VL111" s="241" t="e">
        <f>IF(#REF!=0,VL110,#REF!)</f>
        <v>#REF!</v>
      </c>
      <c r="VM111" s="241"/>
      <c r="VN111" s="241"/>
      <c r="VO111" s="241" t="e">
        <f>IF(#REF!=0,VO110,#REF!)</f>
        <v>#REF!</v>
      </c>
      <c r="VP111" s="241"/>
      <c r="VQ111" s="241"/>
      <c r="VR111" s="241"/>
      <c r="VS111" s="241"/>
      <c r="VT111" s="241"/>
      <c r="VU111" s="241" t="e">
        <f>#REF!</f>
        <v>#REF!</v>
      </c>
      <c r="VV111" s="241"/>
      <c r="VW111" s="241"/>
      <c r="VX111" s="241"/>
      <c r="VY111" s="241"/>
      <c r="VZ111" s="241"/>
      <c r="WA111" s="241"/>
      <c r="WB111" s="242" t="e">
        <f>#REF!</f>
        <v>#REF!</v>
      </c>
      <c r="WC111" s="242"/>
      <c r="WD111" s="242"/>
      <c r="WE111" s="242"/>
      <c r="WF111" s="242"/>
      <c r="WG111" s="242"/>
      <c r="WH111" s="242"/>
      <c r="WI111" s="242"/>
      <c r="WJ111" s="242" t="e">
        <f>#REF!</f>
        <v>#REF!</v>
      </c>
      <c r="WK111" s="242"/>
      <c r="WL111" s="242"/>
      <c r="WM111" s="242"/>
      <c r="WN111" s="242"/>
      <c r="WO111" s="241" t="e">
        <f>#REF!</f>
        <v>#REF!</v>
      </c>
      <c r="WP111" s="241"/>
      <c r="WQ111" s="241"/>
      <c r="WR111" s="241"/>
      <c r="WS111" s="241" t="e">
        <f>#REF!</f>
        <v>#REF!</v>
      </c>
      <c r="WT111" s="241"/>
      <c r="WU111" s="241" t="e">
        <f>#REF!</f>
        <v>#REF!</v>
      </c>
      <c r="WV111" s="241"/>
      <c r="WW111" s="241"/>
      <c r="WX111" s="241" t="e">
        <f>#REF!</f>
        <v>#REF!</v>
      </c>
      <c r="WY111" s="241"/>
      <c r="WZ111" s="241" t="e">
        <f>#REF!</f>
        <v>#REF!</v>
      </c>
      <c r="XA111" s="241"/>
      <c r="XB111" s="241"/>
      <c r="XC111" s="241"/>
      <c r="XF111" s="241" t="e">
        <f>IF(#REF!=0,XF110,#REF!)</f>
        <v>#REF!</v>
      </c>
      <c r="XG111" s="241"/>
      <c r="XH111" s="241" t="e">
        <f>IF(OR(#REF!=0,#REF!="Planejado",#REF!="Realizado"),IF(XH110="Atividade",VLOOKUP(XF111,'04.02_PLANEJAMENTO ATIVIDADES'!$D$9:$E$44,2,0),XH110),#REF!)</f>
        <v>#REF!</v>
      </c>
      <c r="XI111" s="241"/>
      <c r="XJ111" s="241"/>
      <c r="XK111" s="241"/>
      <c r="XL111" s="241"/>
      <c r="XM111" s="241"/>
      <c r="XN111" s="241"/>
      <c r="XO111" s="241"/>
      <c r="XP111" s="241"/>
      <c r="XQ111" s="241" t="e">
        <f>IF(#REF!=0,XQ110,#REF!)</f>
        <v>#REF!</v>
      </c>
      <c r="XR111" s="241"/>
      <c r="XS111" s="241"/>
      <c r="XT111" s="241" t="e">
        <f>IF(#REF!=0,XT110,#REF!)</f>
        <v>#REF!</v>
      </c>
      <c r="XU111" s="241"/>
      <c r="XV111" s="241"/>
      <c r="XW111" s="241"/>
      <c r="XX111" s="241"/>
      <c r="XY111" s="241"/>
      <c r="XZ111" s="241" t="e">
        <f>#REF!</f>
        <v>#REF!</v>
      </c>
      <c r="YA111" s="241"/>
      <c r="YB111" s="241"/>
      <c r="YC111" s="241"/>
      <c r="YD111" s="241"/>
      <c r="YE111" s="241"/>
      <c r="YF111" s="241"/>
      <c r="YG111" s="242" t="e">
        <f>#REF!</f>
        <v>#REF!</v>
      </c>
      <c r="YH111" s="242"/>
      <c r="YI111" s="242"/>
      <c r="YJ111" s="242"/>
      <c r="YK111" s="242"/>
      <c r="YL111" s="242"/>
      <c r="YM111" s="242"/>
      <c r="YN111" s="242"/>
      <c r="YO111" s="242" t="e">
        <f>#REF!</f>
        <v>#REF!</v>
      </c>
      <c r="YP111" s="242"/>
      <c r="YQ111" s="242"/>
      <c r="YR111" s="242"/>
      <c r="YS111" s="242"/>
      <c r="YT111" s="241" t="e">
        <f>#REF!</f>
        <v>#REF!</v>
      </c>
      <c r="YU111" s="241"/>
      <c r="YV111" s="241"/>
      <c r="YW111" s="241"/>
      <c r="YX111" s="241" t="e">
        <f>#REF!</f>
        <v>#REF!</v>
      </c>
      <c r="YY111" s="241"/>
      <c r="YZ111" s="241" t="e">
        <f>#REF!</f>
        <v>#REF!</v>
      </c>
      <c r="ZA111" s="241"/>
      <c r="ZB111" s="241"/>
      <c r="ZC111" s="241" t="e">
        <f>#REF!</f>
        <v>#REF!</v>
      </c>
      <c r="ZD111" s="241"/>
      <c r="ZE111" s="241" t="e">
        <f>#REF!</f>
        <v>#REF!</v>
      </c>
      <c r="ZF111" s="241"/>
      <c r="ZG111" s="241"/>
      <c r="ZH111" s="241"/>
    </row>
    <row r="112" spans="3:684" ht="10.15" hidden="1" customHeight="1" x14ac:dyDescent="0.25">
      <c r="C112" s="241" t="e">
        <f>IF(#REF!=0,C111,#REF!)</f>
        <v>#REF!</v>
      </c>
      <c r="D112" s="241"/>
      <c r="E112" s="241" t="e">
        <f>IF(OR(E22=0,E22="Planejado",E22="Realizado"),IF(E111="Atividade",VLOOKUP(C112,'04.02_PLANEJAMENTO ATIVIDADES'!$D$9:$E$44,2,0),E111),E22)</f>
        <v>#REF!</v>
      </c>
      <c r="F112" s="241"/>
      <c r="G112" s="241"/>
      <c r="H112" s="241"/>
      <c r="I112" s="241"/>
      <c r="J112" s="241"/>
      <c r="K112" s="241"/>
      <c r="L112" s="241"/>
      <c r="M112" s="241"/>
      <c r="N112" s="241" t="e">
        <f>IF(#REF!=0,N111,#REF!)</f>
        <v>#REF!</v>
      </c>
      <c r="O112" s="241"/>
      <c r="P112" s="241"/>
      <c r="Q112" s="241" t="e">
        <f>IF(#REF!=0,Q111,#REF!)</f>
        <v>#REF!</v>
      </c>
      <c r="R112" s="241"/>
      <c r="S112" s="241"/>
      <c r="T112" s="241"/>
      <c r="U112" s="241"/>
      <c r="V112" s="241"/>
      <c r="W112" s="241" t="e">
        <f>#REF!</f>
        <v>#REF!</v>
      </c>
      <c r="X112" s="241"/>
      <c r="Y112" s="241"/>
      <c r="Z112" s="241"/>
      <c r="AA112" s="241"/>
      <c r="AB112" s="241"/>
      <c r="AC112" s="241"/>
      <c r="AD112" s="242" t="e">
        <f>#REF!</f>
        <v>#REF!</v>
      </c>
      <c r="AE112" s="242"/>
      <c r="AF112" s="242"/>
      <c r="AG112" s="242"/>
      <c r="AH112" s="242"/>
      <c r="AI112" s="242"/>
      <c r="AJ112" s="242"/>
      <c r="AK112" s="242"/>
      <c r="AL112" s="242" t="e">
        <f>#REF!</f>
        <v>#REF!</v>
      </c>
      <c r="AM112" s="242"/>
      <c r="AN112" s="242"/>
      <c r="AO112" s="242"/>
      <c r="AP112" s="242"/>
      <c r="AQ112" s="241" t="e">
        <f>#REF!</f>
        <v>#REF!</v>
      </c>
      <c r="AR112" s="241"/>
      <c r="AS112" s="241"/>
      <c r="AT112" s="241"/>
      <c r="AU112" s="241" t="e">
        <f>#REF!</f>
        <v>#REF!</v>
      </c>
      <c r="AV112" s="241"/>
      <c r="AW112" s="241" t="e">
        <f>#REF!</f>
        <v>#REF!</v>
      </c>
      <c r="AX112" s="241"/>
      <c r="AY112" s="241"/>
      <c r="AZ112" s="241" t="e">
        <f>#REF!</f>
        <v>#REF!</v>
      </c>
      <c r="BA112" s="241"/>
      <c r="BB112" s="241" t="e">
        <f>#REF!</f>
        <v>#REF!</v>
      </c>
      <c r="BC112" s="241"/>
      <c r="BD112" s="241"/>
      <c r="BE112" s="241"/>
      <c r="BH112" s="241" t="e">
        <f>IF(#REF!=0,BH111,#REF!)</f>
        <v>#REF!</v>
      </c>
      <c r="BI112" s="241"/>
      <c r="BJ112" s="241" t="e">
        <f>IF(OR(BJ22=0,BJ22="Planejado",BJ22="Realizado"),IF(BJ111="Atividade",VLOOKUP(BH112,'04.02_PLANEJAMENTO ATIVIDADES'!$D$9:$E$44,2,0),BJ111),BJ22)</f>
        <v>#REF!</v>
      </c>
      <c r="BK112" s="241"/>
      <c r="BL112" s="241"/>
      <c r="BM112" s="241"/>
      <c r="BN112" s="241"/>
      <c r="BO112" s="241"/>
      <c r="BP112" s="241"/>
      <c r="BQ112" s="241"/>
      <c r="BR112" s="241"/>
      <c r="BS112" s="241" t="e">
        <f>IF(#REF!=0,BS111,#REF!)</f>
        <v>#REF!</v>
      </c>
      <c r="BT112" s="241"/>
      <c r="BU112" s="241"/>
      <c r="BV112" s="241" t="e">
        <f>IF(#REF!=0,BV111,#REF!)</f>
        <v>#REF!</v>
      </c>
      <c r="BW112" s="241"/>
      <c r="BX112" s="241"/>
      <c r="BY112" s="241"/>
      <c r="BZ112" s="241"/>
      <c r="CA112" s="241"/>
      <c r="CB112" s="241" t="e">
        <f>#REF!</f>
        <v>#REF!</v>
      </c>
      <c r="CC112" s="241"/>
      <c r="CD112" s="241"/>
      <c r="CE112" s="241"/>
      <c r="CF112" s="241"/>
      <c r="CG112" s="241"/>
      <c r="CH112" s="241"/>
      <c r="CI112" s="242" t="e">
        <f>#REF!</f>
        <v>#REF!</v>
      </c>
      <c r="CJ112" s="242"/>
      <c r="CK112" s="242"/>
      <c r="CL112" s="242"/>
      <c r="CM112" s="242"/>
      <c r="CN112" s="242"/>
      <c r="CO112" s="242"/>
      <c r="CP112" s="242"/>
      <c r="CQ112" s="242" t="e">
        <f>#REF!</f>
        <v>#REF!</v>
      </c>
      <c r="CR112" s="242"/>
      <c r="CS112" s="242"/>
      <c r="CT112" s="242"/>
      <c r="CU112" s="242"/>
      <c r="CV112" s="241" t="e">
        <f>#REF!</f>
        <v>#REF!</v>
      </c>
      <c r="CW112" s="241"/>
      <c r="CX112" s="241"/>
      <c r="CY112" s="241"/>
      <c r="CZ112" s="241" t="e">
        <f>#REF!</f>
        <v>#REF!</v>
      </c>
      <c r="DA112" s="241"/>
      <c r="DB112" s="241" t="e">
        <f>#REF!</f>
        <v>#REF!</v>
      </c>
      <c r="DC112" s="241"/>
      <c r="DD112" s="241"/>
      <c r="DE112" s="241" t="e">
        <f>#REF!</f>
        <v>#REF!</v>
      </c>
      <c r="DF112" s="241"/>
      <c r="DG112" s="241" t="e">
        <f>#REF!</f>
        <v>#REF!</v>
      </c>
      <c r="DH112" s="241"/>
      <c r="DI112" s="241"/>
      <c r="DJ112" s="241"/>
      <c r="DM112" s="241" t="e">
        <f>IF(#REF!=0,DM111,#REF!)</f>
        <v>#REF!</v>
      </c>
      <c r="DN112" s="241"/>
      <c r="DO112" s="241" t="e">
        <f>IF(OR(#REF!=0,#REF!="Planejado",#REF!="Realizado"),IF(DO111="Atividade",VLOOKUP(DM112,'04.02_PLANEJAMENTO ATIVIDADES'!$D$9:$E$44,2,0),DO111),#REF!)</f>
        <v>#REF!</v>
      </c>
      <c r="DP112" s="241"/>
      <c r="DQ112" s="241"/>
      <c r="DR112" s="241"/>
      <c r="DS112" s="241"/>
      <c r="DT112" s="241"/>
      <c r="DU112" s="241"/>
      <c r="DV112" s="241"/>
      <c r="DW112" s="241"/>
      <c r="DX112" s="241" t="e">
        <f>IF(#REF!=0,DX111,#REF!)</f>
        <v>#REF!</v>
      </c>
      <c r="DY112" s="241"/>
      <c r="DZ112" s="241"/>
      <c r="EA112" s="241" t="e">
        <f>IF(#REF!=0,EA111,#REF!)</f>
        <v>#REF!</v>
      </c>
      <c r="EB112" s="241"/>
      <c r="EC112" s="241"/>
      <c r="ED112" s="241"/>
      <c r="EE112" s="241"/>
      <c r="EF112" s="241"/>
      <c r="EG112" s="241" t="e">
        <f>#REF!</f>
        <v>#REF!</v>
      </c>
      <c r="EH112" s="241"/>
      <c r="EI112" s="241"/>
      <c r="EJ112" s="241"/>
      <c r="EK112" s="241"/>
      <c r="EL112" s="241"/>
      <c r="EM112" s="241"/>
      <c r="EN112" s="242" t="e">
        <f>#REF!</f>
        <v>#REF!</v>
      </c>
      <c r="EO112" s="242"/>
      <c r="EP112" s="242"/>
      <c r="EQ112" s="242"/>
      <c r="ER112" s="242"/>
      <c r="ES112" s="242"/>
      <c r="ET112" s="242"/>
      <c r="EU112" s="242"/>
      <c r="EV112" s="242" t="e">
        <f>#REF!</f>
        <v>#REF!</v>
      </c>
      <c r="EW112" s="242"/>
      <c r="EX112" s="242"/>
      <c r="EY112" s="242"/>
      <c r="EZ112" s="242"/>
      <c r="FA112" s="241" t="e">
        <f>#REF!</f>
        <v>#REF!</v>
      </c>
      <c r="FB112" s="241"/>
      <c r="FC112" s="241"/>
      <c r="FD112" s="241"/>
      <c r="FE112" s="241" t="e">
        <f>#REF!</f>
        <v>#REF!</v>
      </c>
      <c r="FF112" s="241"/>
      <c r="FG112" s="241" t="e">
        <f>#REF!</f>
        <v>#REF!</v>
      </c>
      <c r="FH112" s="241"/>
      <c r="FI112" s="241"/>
      <c r="FJ112" s="241" t="e">
        <f>#REF!</f>
        <v>#REF!</v>
      </c>
      <c r="FK112" s="241"/>
      <c r="FL112" s="241" t="e">
        <f>#REF!</f>
        <v>#REF!</v>
      </c>
      <c r="FM112" s="241"/>
      <c r="FN112" s="241"/>
      <c r="FO112" s="241"/>
      <c r="FR112" s="241" t="e">
        <f>IF(#REF!=0,FR111,#REF!)</f>
        <v>#REF!</v>
      </c>
      <c r="FS112" s="241"/>
      <c r="FT112" s="241" t="e">
        <f>IF(OR(#REF!=0,#REF!="Planejado",#REF!="Realizado"),IF(FT111="Atividade",VLOOKUP(FR112,'04.02_PLANEJAMENTO ATIVIDADES'!$D$9:$E$44,2,0),FT111),#REF!)</f>
        <v>#REF!</v>
      </c>
      <c r="FU112" s="241"/>
      <c r="FV112" s="241"/>
      <c r="FW112" s="241"/>
      <c r="FX112" s="241"/>
      <c r="FY112" s="241"/>
      <c r="FZ112" s="241"/>
      <c r="GA112" s="241"/>
      <c r="GB112" s="241"/>
      <c r="GC112" s="241" t="e">
        <f>IF(#REF!=0,GC111,#REF!)</f>
        <v>#REF!</v>
      </c>
      <c r="GD112" s="241"/>
      <c r="GE112" s="241"/>
      <c r="GF112" s="241" t="e">
        <f>IF(#REF!=0,GF111,#REF!)</f>
        <v>#REF!</v>
      </c>
      <c r="GG112" s="241"/>
      <c r="GH112" s="241"/>
      <c r="GI112" s="241"/>
      <c r="GJ112" s="241"/>
      <c r="GK112" s="241"/>
      <c r="GL112" s="241" t="e">
        <f>#REF!</f>
        <v>#REF!</v>
      </c>
      <c r="GM112" s="241"/>
      <c r="GN112" s="241"/>
      <c r="GO112" s="241"/>
      <c r="GP112" s="241"/>
      <c r="GQ112" s="241"/>
      <c r="GR112" s="241"/>
      <c r="GS112" s="242" t="e">
        <f>#REF!</f>
        <v>#REF!</v>
      </c>
      <c r="GT112" s="242"/>
      <c r="GU112" s="242"/>
      <c r="GV112" s="242"/>
      <c r="GW112" s="242"/>
      <c r="GX112" s="242"/>
      <c r="GY112" s="242"/>
      <c r="GZ112" s="242"/>
      <c r="HA112" s="242" t="e">
        <f>#REF!</f>
        <v>#REF!</v>
      </c>
      <c r="HB112" s="242"/>
      <c r="HC112" s="242"/>
      <c r="HD112" s="242"/>
      <c r="HE112" s="242"/>
      <c r="HF112" s="241" t="e">
        <f>#REF!</f>
        <v>#REF!</v>
      </c>
      <c r="HG112" s="241"/>
      <c r="HH112" s="241"/>
      <c r="HI112" s="241"/>
      <c r="HJ112" s="241" t="e">
        <f>#REF!</f>
        <v>#REF!</v>
      </c>
      <c r="HK112" s="241"/>
      <c r="HL112" s="241" t="e">
        <f>#REF!</f>
        <v>#REF!</v>
      </c>
      <c r="HM112" s="241"/>
      <c r="HN112" s="241"/>
      <c r="HO112" s="241" t="e">
        <f>#REF!</f>
        <v>#REF!</v>
      </c>
      <c r="HP112" s="241"/>
      <c r="HQ112" s="241" t="e">
        <f>#REF!</f>
        <v>#REF!</v>
      </c>
      <c r="HR112" s="241"/>
      <c r="HS112" s="241"/>
      <c r="HT112" s="241"/>
      <c r="HW112" s="241" t="e">
        <f>IF(#REF!=0,HW111,#REF!)</f>
        <v>#REF!</v>
      </c>
      <c r="HX112" s="241"/>
      <c r="HY112" s="241" t="e">
        <f>IF(OR(#REF!=0,#REF!="Planejado",#REF!="Realizado"),IF(HY111="Atividade",VLOOKUP(HW112,'04.02_PLANEJAMENTO ATIVIDADES'!$D$9:$E$44,2,0),HY111),#REF!)</f>
        <v>#REF!</v>
      </c>
      <c r="HZ112" s="241"/>
      <c r="IA112" s="241"/>
      <c r="IB112" s="241"/>
      <c r="IC112" s="241"/>
      <c r="ID112" s="241"/>
      <c r="IE112" s="241"/>
      <c r="IF112" s="241"/>
      <c r="IG112" s="241"/>
      <c r="IH112" s="241" t="e">
        <f>IF(#REF!=0,IH111,#REF!)</f>
        <v>#REF!</v>
      </c>
      <c r="II112" s="241"/>
      <c r="IJ112" s="241"/>
      <c r="IK112" s="241" t="e">
        <f>IF(#REF!=0,IK111,#REF!)</f>
        <v>#REF!</v>
      </c>
      <c r="IL112" s="241"/>
      <c r="IM112" s="241"/>
      <c r="IN112" s="241"/>
      <c r="IO112" s="241"/>
      <c r="IP112" s="241"/>
      <c r="IQ112" s="241" t="e">
        <f>#REF!</f>
        <v>#REF!</v>
      </c>
      <c r="IR112" s="241"/>
      <c r="IS112" s="241"/>
      <c r="IT112" s="241"/>
      <c r="IU112" s="241"/>
      <c r="IV112" s="241"/>
      <c r="IW112" s="241"/>
      <c r="IX112" s="242" t="e">
        <f>#REF!</f>
        <v>#REF!</v>
      </c>
      <c r="IY112" s="242"/>
      <c r="IZ112" s="242"/>
      <c r="JA112" s="242"/>
      <c r="JB112" s="242"/>
      <c r="JC112" s="242"/>
      <c r="JD112" s="242"/>
      <c r="JE112" s="242"/>
      <c r="JF112" s="242" t="e">
        <f>#REF!</f>
        <v>#REF!</v>
      </c>
      <c r="JG112" s="242"/>
      <c r="JH112" s="242"/>
      <c r="JI112" s="242"/>
      <c r="JJ112" s="242"/>
      <c r="JK112" s="241" t="e">
        <f>#REF!</f>
        <v>#REF!</v>
      </c>
      <c r="JL112" s="241"/>
      <c r="JM112" s="241"/>
      <c r="JN112" s="241"/>
      <c r="JO112" s="241" t="e">
        <f>#REF!</f>
        <v>#REF!</v>
      </c>
      <c r="JP112" s="241"/>
      <c r="JQ112" s="241" t="e">
        <f>#REF!</f>
        <v>#REF!</v>
      </c>
      <c r="JR112" s="241"/>
      <c r="JS112" s="241"/>
      <c r="JT112" s="241" t="e">
        <f>#REF!</f>
        <v>#REF!</v>
      </c>
      <c r="JU112" s="241"/>
      <c r="JV112" s="241" t="e">
        <f>#REF!</f>
        <v>#REF!</v>
      </c>
      <c r="JW112" s="241"/>
      <c r="JX112" s="241"/>
      <c r="JY112" s="241"/>
      <c r="KB112" s="241" t="e">
        <f>IF(#REF!=0,KB111,#REF!)</f>
        <v>#REF!</v>
      </c>
      <c r="KC112" s="241"/>
      <c r="KD112" s="241" t="e">
        <f>IF(OR(#REF!=0,#REF!="Planejado",#REF!="Realizado"),IF(KD111="Atividade",VLOOKUP(KB112,'04.02_PLANEJAMENTO ATIVIDADES'!$D$9:$E$44,2,0),KD111),#REF!)</f>
        <v>#REF!</v>
      </c>
      <c r="KE112" s="241"/>
      <c r="KF112" s="241"/>
      <c r="KG112" s="241"/>
      <c r="KH112" s="241"/>
      <c r="KI112" s="241"/>
      <c r="KJ112" s="241"/>
      <c r="KK112" s="241"/>
      <c r="KL112" s="241"/>
      <c r="KM112" s="241" t="e">
        <f>IF(#REF!=0,KM111,#REF!)</f>
        <v>#REF!</v>
      </c>
      <c r="KN112" s="241"/>
      <c r="KO112" s="241"/>
      <c r="KP112" s="241" t="e">
        <f>IF(#REF!=0,KP111,#REF!)</f>
        <v>#REF!</v>
      </c>
      <c r="KQ112" s="241"/>
      <c r="KR112" s="241"/>
      <c r="KS112" s="241"/>
      <c r="KT112" s="241"/>
      <c r="KU112" s="241"/>
      <c r="KV112" s="241" t="e">
        <f>#REF!</f>
        <v>#REF!</v>
      </c>
      <c r="KW112" s="241"/>
      <c r="KX112" s="241"/>
      <c r="KY112" s="241"/>
      <c r="KZ112" s="241"/>
      <c r="LA112" s="241"/>
      <c r="LB112" s="241"/>
      <c r="LC112" s="242" t="e">
        <f>#REF!</f>
        <v>#REF!</v>
      </c>
      <c r="LD112" s="242"/>
      <c r="LE112" s="242"/>
      <c r="LF112" s="242"/>
      <c r="LG112" s="242"/>
      <c r="LH112" s="242"/>
      <c r="LI112" s="242"/>
      <c r="LJ112" s="242"/>
      <c r="LK112" s="242" t="e">
        <f>#REF!</f>
        <v>#REF!</v>
      </c>
      <c r="LL112" s="242"/>
      <c r="LM112" s="242"/>
      <c r="LN112" s="242"/>
      <c r="LO112" s="242"/>
      <c r="LP112" s="241" t="e">
        <f>#REF!</f>
        <v>#REF!</v>
      </c>
      <c r="LQ112" s="241"/>
      <c r="LR112" s="241"/>
      <c r="LS112" s="241"/>
      <c r="LT112" s="241" t="e">
        <f>#REF!</f>
        <v>#REF!</v>
      </c>
      <c r="LU112" s="241"/>
      <c r="LV112" s="241" t="e">
        <f>#REF!</f>
        <v>#REF!</v>
      </c>
      <c r="LW112" s="241"/>
      <c r="LX112" s="241"/>
      <c r="LY112" s="241" t="e">
        <f>#REF!</f>
        <v>#REF!</v>
      </c>
      <c r="LZ112" s="241"/>
      <c r="MA112" s="241" t="e">
        <f>#REF!</f>
        <v>#REF!</v>
      </c>
      <c r="MB112" s="241"/>
      <c r="MC112" s="241"/>
      <c r="MD112" s="241"/>
      <c r="MG112" s="241" t="e">
        <f>IF(#REF!=0,MG111,#REF!)</f>
        <v>#REF!</v>
      </c>
      <c r="MH112" s="241"/>
      <c r="MI112" s="241" t="e">
        <f>IF(OR(#REF!=0,#REF!="Planejado",#REF!="Realizado"),IF(MI111="Atividade",VLOOKUP(MG112,'04.02_PLANEJAMENTO ATIVIDADES'!$D$9:$E$44,2,0),MI111),#REF!)</f>
        <v>#REF!</v>
      </c>
      <c r="MJ112" s="241"/>
      <c r="MK112" s="241"/>
      <c r="ML112" s="241"/>
      <c r="MM112" s="241"/>
      <c r="MN112" s="241"/>
      <c r="MO112" s="241"/>
      <c r="MP112" s="241"/>
      <c r="MQ112" s="241"/>
      <c r="MR112" s="241" t="e">
        <f>IF(#REF!=0,MR111,#REF!)</f>
        <v>#REF!</v>
      </c>
      <c r="MS112" s="241"/>
      <c r="MT112" s="241"/>
      <c r="MU112" s="241" t="e">
        <f>IF(#REF!=0,MU111,#REF!)</f>
        <v>#REF!</v>
      </c>
      <c r="MV112" s="241"/>
      <c r="MW112" s="241"/>
      <c r="MX112" s="241"/>
      <c r="MY112" s="241"/>
      <c r="MZ112" s="241"/>
      <c r="NA112" s="241" t="e">
        <f>#REF!</f>
        <v>#REF!</v>
      </c>
      <c r="NB112" s="241"/>
      <c r="NC112" s="241"/>
      <c r="ND112" s="241"/>
      <c r="NE112" s="241"/>
      <c r="NF112" s="241"/>
      <c r="NG112" s="241"/>
      <c r="NH112" s="242" t="e">
        <f>#REF!</f>
        <v>#REF!</v>
      </c>
      <c r="NI112" s="242"/>
      <c r="NJ112" s="242"/>
      <c r="NK112" s="242"/>
      <c r="NL112" s="242"/>
      <c r="NM112" s="242"/>
      <c r="NN112" s="242"/>
      <c r="NO112" s="242"/>
      <c r="NP112" s="242" t="e">
        <f>#REF!</f>
        <v>#REF!</v>
      </c>
      <c r="NQ112" s="242"/>
      <c r="NR112" s="242"/>
      <c r="NS112" s="242"/>
      <c r="NT112" s="242"/>
      <c r="NU112" s="241" t="e">
        <f>#REF!</f>
        <v>#REF!</v>
      </c>
      <c r="NV112" s="241"/>
      <c r="NW112" s="241"/>
      <c r="NX112" s="241"/>
      <c r="NY112" s="241" t="e">
        <f>#REF!</f>
        <v>#REF!</v>
      </c>
      <c r="NZ112" s="241"/>
      <c r="OA112" s="241" t="e">
        <f>#REF!</f>
        <v>#REF!</v>
      </c>
      <c r="OB112" s="241"/>
      <c r="OC112" s="241"/>
      <c r="OD112" s="241" t="e">
        <f>#REF!</f>
        <v>#REF!</v>
      </c>
      <c r="OE112" s="241"/>
      <c r="OF112" s="241" t="e">
        <f>#REF!</f>
        <v>#REF!</v>
      </c>
      <c r="OG112" s="241"/>
      <c r="OH112" s="241"/>
      <c r="OI112" s="241"/>
      <c r="OL112" s="241" t="e">
        <f>IF(#REF!=0,OL111,#REF!)</f>
        <v>#REF!</v>
      </c>
      <c r="OM112" s="241"/>
      <c r="ON112" s="241" t="e">
        <f>IF(OR(#REF!=0,#REF!="Planejado",#REF!="Realizado"),IF(ON111="Atividade",VLOOKUP(OL112,'04.02_PLANEJAMENTO ATIVIDADES'!$D$9:$E$44,2,0),ON111),#REF!)</f>
        <v>#REF!</v>
      </c>
      <c r="OO112" s="241"/>
      <c r="OP112" s="241"/>
      <c r="OQ112" s="241"/>
      <c r="OR112" s="241"/>
      <c r="OS112" s="241"/>
      <c r="OT112" s="241"/>
      <c r="OU112" s="241"/>
      <c r="OV112" s="241"/>
      <c r="OW112" s="241" t="e">
        <f>IF(#REF!=0,OW111,#REF!)</f>
        <v>#REF!</v>
      </c>
      <c r="OX112" s="241"/>
      <c r="OY112" s="241"/>
      <c r="OZ112" s="241" t="e">
        <f>IF(#REF!=0,OZ111,#REF!)</f>
        <v>#REF!</v>
      </c>
      <c r="PA112" s="241"/>
      <c r="PB112" s="241"/>
      <c r="PC112" s="241"/>
      <c r="PD112" s="241"/>
      <c r="PE112" s="241"/>
      <c r="PF112" s="241" t="e">
        <f>#REF!</f>
        <v>#REF!</v>
      </c>
      <c r="PG112" s="241"/>
      <c r="PH112" s="241"/>
      <c r="PI112" s="241"/>
      <c r="PJ112" s="241"/>
      <c r="PK112" s="241"/>
      <c r="PL112" s="241"/>
      <c r="PM112" s="242" t="e">
        <f>#REF!</f>
        <v>#REF!</v>
      </c>
      <c r="PN112" s="242"/>
      <c r="PO112" s="242"/>
      <c r="PP112" s="242"/>
      <c r="PQ112" s="242"/>
      <c r="PR112" s="242"/>
      <c r="PS112" s="242"/>
      <c r="PT112" s="242"/>
      <c r="PU112" s="242" t="e">
        <f>#REF!</f>
        <v>#REF!</v>
      </c>
      <c r="PV112" s="242"/>
      <c r="PW112" s="242"/>
      <c r="PX112" s="242"/>
      <c r="PY112" s="242"/>
      <c r="PZ112" s="241" t="e">
        <f>#REF!</f>
        <v>#REF!</v>
      </c>
      <c r="QA112" s="241"/>
      <c r="QB112" s="241"/>
      <c r="QC112" s="241"/>
      <c r="QD112" s="241" t="e">
        <f>#REF!</f>
        <v>#REF!</v>
      </c>
      <c r="QE112" s="241"/>
      <c r="QF112" s="241" t="e">
        <f>#REF!</f>
        <v>#REF!</v>
      </c>
      <c r="QG112" s="241"/>
      <c r="QH112" s="241"/>
      <c r="QI112" s="241" t="e">
        <f>#REF!</f>
        <v>#REF!</v>
      </c>
      <c r="QJ112" s="241"/>
      <c r="QK112" s="241" t="e">
        <f>#REF!</f>
        <v>#REF!</v>
      </c>
      <c r="QL112" s="241"/>
      <c r="QM112" s="241"/>
      <c r="QN112" s="241"/>
      <c r="QQ112" s="241" t="e">
        <f>IF(#REF!=0,QQ111,#REF!)</f>
        <v>#REF!</v>
      </c>
      <c r="QR112" s="241"/>
      <c r="QS112" s="241" t="e">
        <f>IF(OR(#REF!=0,#REF!="Planejado",#REF!="Realizado"),IF(QS111="Atividade",VLOOKUP(QQ112,'04.02_PLANEJAMENTO ATIVIDADES'!$D$9:$E$44,2,0),QS111),#REF!)</f>
        <v>#REF!</v>
      </c>
      <c r="QT112" s="241"/>
      <c r="QU112" s="241"/>
      <c r="QV112" s="241"/>
      <c r="QW112" s="241"/>
      <c r="QX112" s="241"/>
      <c r="QY112" s="241"/>
      <c r="QZ112" s="241"/>
      <c r="RA112" s="241"/>
      <c r="RB112" s="241" t="e">
        <f>IF(#REF!=0,RB111,#REF!)</f>
        <v>#REF!</v>
      </c>
      <c r="RC112" s="241"/>
      <c r="RD112" s="241"/>
      <c r="RE112" s="241" t="e">
        <f>IF(#REF!=0,RE111,#REF!)</f>
        <v>#REF!</v>
      </c>
      <c r="RF112" s="241"/>
      <c r="RG112" s="241"/>
      <c r="RH112" s="241"/>
      <c r="RI112" s="241"/>
      <c r="RJ112" s="241"/>
      <c r="RK112" s="241" t="e">
        <f>#REF!</f>
        <v>#REF!</v>
      </c>
      <c r="RL112" s="241"/>
      <c r="RM112" s="241"/>
      <c r="RN112" s="241"/>
      <c r="RO112" s="241"/>
      <c r="RP112" s="241"/>
      <c r="RQ112" s="241"/>
      <c r="RR112" s="242" t="e">
        <f>#REF!</f>
        <v>#REF!</v>
      </c>
      <c r="RS112" s="242"/>
      <c r="RT112" s="242"/>
      <c r="RU112" s="242"/>
      <c r="RV112" s="242"/>
      <c r="RW112" s="242"/>
      <c r="RX112" s="242"/>
      <c r="RY112" s="242"/>
      <c r="RZ112" s="242" t="e">
        <f>#REF!</f>
        <v>#REF!</v>
      </c>
      <c r="SA112" s="242"/>
      <c r="SB112" s="242"/>
      <c r="SC112" s="242"/>
      <c r="SD112" s="242"/>
      <c r="SE112" s="241" t="e">
        <f>#REF!</f>
        <v>#REF!</v>
      </c>
      <c r="SF112" s="241"/>
      <c r="SG112" s="241"/>
      <c r="SH112" s="241"/>
      <c r="SI112" s="241" t="e">
        <f>#REF!</f>
        <v>#REF!</v>
      </c>
      <c r="SJ112" s="241"/>
      <c r="SK112" s="241" t="e">
        <f>#REF!</f>
        <v>#REF!</v>
      </c>
      <c r="SL112" s="241"/>
      <c r="SM112" s="241"/>
      <c r="SN112" s="241" t="e">
        <f>#REF!</f>
        <v>#REF!</v>
      </c>
      <c r="SO112" s="241"/>
      <c r="SP112" s="241" t="e">
        <f>#REF!</f>
        <v>#REF!</v>
      </c>
      <c r="SQ112" s="241"/>
      <c r="SR112" s="241"/>
      <c r="SS112" s="241"/>
      <c r="SV112" s="241" t="e">
        <f>IF(#REF!=0,SV111,#REF!)</f>
        <v>#REF!</v>
      </c>
      <c r="SW112" s="241"/>
      <c r="SX112" s="241" t="e">
        <f>IF(OR(#REF!=0,#REF!="Planejado",#REF!="Realizado"),IF(SX111="Atividade",VLOOKUP(SV112,'04.02_PLANEJAMENTO ATIVIDADES'!$D$9:$E$44,2,0),SX111),#REF!)</f>
        <v>#REF!</v>
      </c>
      <c r="SY112" s="241"/>
      <c r="SZ112" s="241"/>
      <c r="TA112" s="241"/>
      <c r="TB112" s="241"/>
      <c r="TC112" s="241"/>
      <c r="TD112" s="241"/>
      <c r="TE112" s="241"/>
      <c r="TF112" s="241"/>
      <c r="TG112" s="241" t="e">
        <f>IF(#REF!=0,TG111,#REF!)</f>
        <v>#REF!</v>
      </c>
      <c r="TH112" s="241"/>
      <c r="TI112" s="241"/>
      <c r="TJ112" s="241" t="e">
        <f>IF(#REF!=0,TJ111,#REF!)</f>
        <v>#REF!</v>
      </c>
      <c r="TK112" s="241"/>
      <c r="TL112" s="241"/>
      <c r="TM112" s="241"/>
      <c r="TN112" s="241"/>
      <c r="TO112" s="241"/>
      <c r="TP112" s="241" t="e">
        <f>#REF!</f>
        <v>#REF!</v>
      </c>
      <c r="TQ112" s="241"/>
      <c r="TR112" s="241"/>
      <c r="TS112" s="241"/>
      <c r="TT112" s="241"/>
      <c r="TU112" s="241"/>
      <c r="TV112" s="241"/>
      <c r="TW112" s="242" t="e">
        <f>#REF!</f>
        <v>#REF!</v>
      </c>
      <c r="TX112" s="242"/>
      <c r="TY112" s="242"/>
      <c r="TZ112" s="242"/>
      <c r="UA112" s="242"/>
      <c r="UB112" s="242"/>
      <c r="UC112" s="242"/>
      <c r="UD112" s="242"/>
      <c r="UE112" s="242" t="e">
        <f>#REF!</f>
        <v>#REF!</v>
      </c>
      <c r="UF112" s="242"/>
      <c r="UG112" s="242"/>
      <c r="UH112" s="242"/>
      <c r="UI112" s="242"/>
      <c r="UJ112" s="241" t="e">
        <f>#REF!</f>
        <v>#REF!</v>
      </c>
      <c r="UK112" s="241"/>
      <c r="UL112" s="241"/>
      <c r="UM112" s="241"/>
      <c r="UN112" s="241" t="e">
        <f>#REF!</f>
        <v>#REF!</v>
      </c>
      <c r="UO112" s="241"/>
      <c r="UP112" s="241" t="e">
        <f>#REF!</f>
        <v>#REF!</v>
      </c>
      <c r="UQ112" s="241"/>
      <c r="UR112" s="241"/>
      <c r="US112" s="241" t="e">
        <f>#REF!</f>
        <v>#REF!</v>
      </c>
      <c r="UT112" s="241"/>
      <c r="UU112" s="241" t="e">
        <f>#REF!</f>
        <v>#REF!</v>
      </c>
      <c r="UV112" s="241"/>
      <c r="UW112" s="241"/>
      <c r="UX112" s="241"/>
      <c r="VA112" s="241" t="e">
        <f>IF(#REF!=0,VA111,#REF!)</f>
        <v>#REF!</v>
      </c>
      <c r="VB112" s="241"/>
      <c r="VC112" s="241" t="e">
        <f>IF(OR(#REF!=0,#REF!="Planejado",#REF!="Realizado"),IF(VC111="Atividade",VLOOKUP(VA112,'04.02_PLANEJAMENTO ATIVIDADES'!$D$9:$E$44,2,0),VC111),#REF!)</f>
        <v>#REF!</v>
      </c>
      <c r="VD112" s="241"/>
      <c r="VE112" s="241"/>
      <c r="VF112" s="241"/>
      <c r="VG112" s="241"/>
      <c r="VH112" s="241"/>
      <c r="VI112" s="241"/>
      <c r="VJ112" s="241"/>
      <c r="VK112" s="241"/>
      <c r="VL112" s="241" t="e">
        <f>IF(#REF!=0,VL111,#REF!)</f>
        <v>#REF!</v>
      </c>
      <c r="VM112" s="241"/>
      <c r="VN112" s="241"/>
      <c r="VO112" s="241" t="e">
        <f>IF(#REF!=0,VO111,#REF!)</f>
        <v>#REF!</v>
      </c>
      <c r="VP112" s="241"/>
      <c r="VQ112" s="241"/>
      <c r="VR112" s="241"/>
      <c r="VS112" s="241"/>
      <c r="VT112" s="241"/>
      <c r="VU112" s="241" t="e">
        <f>#REF!</f>
        <v>#REF!</v>
      </c>
      <c r="VV112" s="241"/>
      <c r="VW112" s="241"/>
      <c r="VX112" s="241"/>
      <c r="VY112" s="241"/>
      <c r="VZ112" s="241"/>
      <c r="WA112" s="241"/>
      <c r="WB112" s="242" t="e">
        <f>#REF!</f>
        <v>#REF!</v>
      </c>
      <c r="WC112" s="242"/>
      <c r="WD112" s="242"/>
      <c r="WE112" s="242"/>
      <c r="WF112" s="242"/>
      <c r="WG112" s="242"/>
      <c r="WH112" s="242"/>
      <c r="WI112" s="242"/>
      <c r="WJ112" s="242" t="e">
        <f>#REF!</f>
        <v>#REF!</v>
      </c>
      <c r="WK112" s="242"/>
      <c r="WL112" s="242"/>
      <c r="WM112" s="242"/>
      <c r="WN112" s="242"/>
      <c r="WO112" s="241" t="e">
        <f>#REF!</f>
        <v>#REF!</v>
      </c>
      <c r="WP112" s="241"/>
      <c r="WQ112" s="241"/>
      <c r="WR112" s="241"/>
      <c r="WS112" s="241" t="e">
        <f>#REF!</f>
        <v>#REF!</v>
      </c>
      <c r="WT112" s="241"/>
      <c r="WU112" s="241" t="e">
        <f>#REF!</f>
        <v>#REF!</v>
      </c>
      <c r="WV112" s="241"/>
      <c r="WW112" s="241"/>
      <c r="WX112" s="241" t="e">
        <f>#REF!</f>
        <v>#REF!</v>
      </c>
      <c r="WY112" s="241"/>
      <c r="WZ112" s="241" t="e">
        <f>#REF!</f>
        <v>#REF!</v>
      </c>
      <c r="XA112" s="241"/>
      <c r="XB112" s="241"/>
      <c r="XC112" s="241"/>
      <c r="XF112" s="241" t="e">
        <f>IF(#REF!=0,XF111,#REF!)</f>
        <v>#REF!</v>
      </c>
      <c r="XG112" s="241"/>
      <c r="XH112" s="241" t="e">
        <f>IF(OR(#REF!=0,#REF!="Planejado",#REF!="Realizado"),IF(XH111="Atividade",VLOOKUP(XF112,'04.02_PLANEJAMENTO ATIVIDADES'!$D$9:$E$44,2,0),XH111),#REF!)</f>
        <v>#REF!</v>
      </c>
      <c r="XI112" s="241"/>
      <c r="XJ112" s="241"/>
      <c r="XK112" s="241"/>
      <c r="XL112" s="241"/>
      <c r="XM112" s="241"/>
      <c r="XN112" s="241"/>
      <c r="XO112" s="241"/>
      <c r="XP112" s="241"/>
      <c r="XQ112" s="241" t="e">
        <f>IF(#REF!=0,XQ111,#REF!)</f>
        <v>#REF!</v>
      </c>
      <c r="XR112" s="241"/>
      <c r="XS112" s="241"/>
      <c r="XT112" s="241" t="e">
        <f>IF(#REF!=0,XT111,#REF!)</f>
        <v>#REF!</v>
      </c>
      <c r="XU112" s="241"/>
      <c r="XV112" s="241"/>
      <c r="XW112" s="241"/>
      <c r="XX112" s="241"/>
      <c r="XY112" s="241"/>
      <c r="XZ112" s="241" t="e">
        <f>#REF!</f>
        <v>#REF!</v>
      </c>
      <c r="YA112" s="241"/>
      <c r="YB112" s="241"/>
      <c r="YC112" s="241"/>
      <c r="YD112" s="241"/>
      <c r="YE112" s="241"/>
      <c r="YF112" s="241"/>
      <c r="YG112" s="242" t="e">
        <f>#REF!</f>
        <v>#REF!</v>
      </c>
      <c r="YH112" s="242"/>
      <c r="YI112" s="242"/>
      <c r="YJ112" s="242"/>
      <c r="YK112" s="242"/>
      <c r="YL112" s="242"/>
      <c r="YM112" s="242"/>
      <c r="YN112" s="242"/>
      <c r="YO112" s="242" t="e">
        <f>#REF!</f>
        <v>#REF!</v>
      </c>
      <c r="YP112" s="242"/>
      <c r="YQ112" s="242"/>
      <c r="YR112" s="242"/>
      <c r="YS112" s="242"/>
      <c r="YT112" s="241" t="e">
        <f>#REF!</f>
        <v>#REF!</v>
      </c>
      <c r="YU112" s="241"/>
      <c r="YV112" s="241"/>
      <c r="YW112" s="241"/>
      <c r="YX112" s="241" t="e">
        <f>#REF!</f>
        <v>#REF!</v>
      </c>
      <c r="YY112" s="241"/>
      <c r="YZ112" s="241" t="e">
        <f>#REF!</f>
        <v>#REF!</v>
      </c>
      <c r="ZA112" s="241"/>
      <c r="ZB112" s="241"/>
      <c r="ZC112" s="241" t="e">
        <f>#REF!</f>
        <v>#REF!</v>
      </c>
      <c r="ZD112" s="241"/>
      <c r="ZE112" s="241" t="e">
        <f>#REF!</f>
        <v>#REF!</v>
      </c>
      <c r="ZF112" s="241"/>
      <c r="ZG112" s="241"/>
      <c r="ZH112" s="241"/>
    </row>
    <row r="113" spans="3:684" ht="10.15" hidden="1" customHeight="1" x14ac:dyDescent="0.25">
      <c r="C113" s="241" t="e">
        <f>IF(#REF!=0,C112,#REF!)</f>
        <v>#REF!</v>
      </c>
      <c r="D113" s="241"/>
      <c r="E113" s="241" t="e">
        <f>IF(OR(E23=0,E23="Planejado",E23="Realizado"),IF(E112="Atividade",VLOOKUP(C113,'04.02_PLANEJAMENTO ATIVIDADES'!$D$9:$E$44,2,0),E112),E23)</f>
        <v>#REF!</v>
      </c>
      <c r="F113" s="241"/>
      <c r="G113" s="241"/>
      <c r="H113" s="241"/>
      <c r="I113" s="241"/>
      <c r="J113" s="241"/>
      <c r="K113" s="241"/>
      <c r="L113" s="241"/>
      <c r="M113" s="241"/>
      <c r="N113" s="241" t="e">
        <f>IF(#REF!=0,N112,#REF!)</f>
        <v>#REF!</v>
      </c>
      <c r="O113" s="241"/>
      <c r="P113" s="241"/>
      <c r="Q113" s="241" t="e">
        <f>IF(#REF!=0,Q112,#REF!)</f>
        <v>#REF!</v>
      </c>
      <c r="R113" s="241"/>
      <c r="S113" s="241"/>
      <c r="T113" s="241"/>
      <c r="U113" s="241"/>
      <c r="V113" s="241"/>
      <c r="W113" s="241" t="e">
        <f>#REF!</f>
        <v>#REF!</v>
      </c>
      <c r="X113" s="241"/>
      <c r="Y113" s="241"/>
      <c r="Z113" s="241"/>
      <c r="AA113" s="241"/>
      <c r="AB113" s="241"/>
      <c r="AC113" s="241"/>
      <c r="AD113" s="242" t="e">
        <f>#REF!</f>
        <v>#REF!</v>
      </c>
      <c r="AE113" s="242"/>
      <c r="AF113" s="242"/>
      <c r="AG113" s="242"/>
      <c r="AH113" s="242"/>
      <c r="AI113" s="242"/>
      <c r="AJ113" s="242"/>
      <c r="AK113" s="242"/>
      <c r="AL113" s="242" t="e">
        <f>#REF!</f>
        <v>#REF!</v>
      </c>
      <c r="AM113" s="242"/>
      <c r="AN113" s="242"/>
      <c r="AO113" s="242"/>
      <c r="AP113" s="242"/>
      <c r="AQ113" s="241" t="e">
        <f>#REF!</f>
        <v>#REF!</v>
      </c>
      <c r="AR113" s="241"/>
      <c r="AS113" s="241"/>
      <c r="AT113" s="241"/>
      <c r="AU113" s="241" t="e">
        <f>#REF!</f>
        <v>#REF!</v>
      </c>
      <c r="AV113" s="241"/>
      <c r="AW113" s="241" t="e">
        <f>#REF!</f>
        <v>#REF!</v>
      </c>
      <c r="AX113" s="241"/>
      <c r="AY113" s="241"/>
      <c r="AZ113" s="241" t="e">
        <f>#REF!</f>
        <v>#REF!</v>
      </c>
      <c r="BA113" s="241"/>
      <c r="BB113" s="241" t="e">
        <f>#REF!</f>
        <v>#REF!</v>
      </c>
      <c r="BC113" s="241"/>
      <c r="BD113" s="241"/>
      <c r="BE113" s="241"/>
      <c r="BH113" s="241" t="e">
        <f>IF(#REF!=0,BH112,#REF!)</f>
        <v>#REF!</v>
      </c>
      <c r="BI113" s="241"/>
      <c r="BJ113" s="241" t="e">
        <f>IF(OR(BJ23=0,BJ23="Planejado",BJ23="Realizado"),IF(BJ112="Atividade",VLOOKUP(BH113,'04.02_PLANEJAMENTO ATIVIDADES'!$D$9:$E$44,2,0),BJ112),BJ23)</f>
        <v>#REF!</v>
      </c>
      <c r="BK113" s="241"/>
      <c r="BL113" s="241"/>
      <c r="BM113" s="241"/>
      <c r="BN113" s="241"/>
      <c r="BO113" s="241"/>
      <c r="BP113" s="241"/>
      <c r="BQ113" s="241"/>
      <c r="BR113" s="241"/>
      <c r="BS113" s="241" t="e">
        <f>IF(#REF!=0,BS112,#REF!)</f>
        <v>#REF!</v>
      </c>
      <c r="BT113" s="241"/>
      <c r="BU113" s="241"/>
      <c r="BV113" s="241" t="e">
        <f>IF(#REF!=0,BV112,#REF!)</f>
        <v>#REF!</v>
      </c>
      <c r="BW113" s="241"/>
      <c r="BX113" s="241"/>
      <c r="BY113" s="241"/>
      <c r="BZ113" s="241"/>
      <c r="CA113" s="241"/>
      <c r="CB113" s="241" t="e">
        <f>#REF!</f>
        <v>#REF!</v>
      </c>
      <c r="CC113" s="241"/>
      <c r="CD113" s="241"/>
      <c r="CE113" s="241"/>
      <c r="CF113" s="241"/>
      <c r="CG113" s="241"/>
      <c r="CH113" s="241"/>
      <c r="CI113" s="242" t="e">
        <f>#REF!</f>
        <v>#REF!</v>
      </c>
      <c r="CJ113" s="242"/>
      <c r="CK113" s="242"/>
      <c r="CL113" s="242"/>
      <c r="CM113" s="242"/>
      <c r="CN113" s="242"/>
      <c r="CO113" s="242"/>
      <c r="CP113" s="242"/>
      <c r="CQ113" s="242" t="e">
        <f>#REF!</f>
        <v>#REF!</v>
      </c>
      <c r="CR113" s="242"/>
      <c r="CS113" s="242"/>
      <c r="CT113" s="242"/>
      <c r="CU113" s="242"/>
      <c r="CV113" s="241" t="e">
        <f>#REF!</f>
        <v>#REF!</v>
      </c>
      <c r="CW113" s="241"/>
      <c r="CX113" s="241"/>
      <c r="CY113" s="241"/>
      <c r="CZ113" s="241" t="e">
        <f>#REF!</f>
        <v>#REF!</v>
      </c>
      <c r="DA113" s="241"/>
      <c r="DB113" s="241" t="e">
        <f>#REF!</f>
        <v>#REF!</v>
      </c>
      <c r="DC113" s="241"/>
      <c r="DD113" s="241"/>
      <c r="DE113" s="241" t="e">
        <f>#REF!</f>
        <v>#REF!</v>
      </c>
      <c r="DF113" s="241"/>
      <c r="DG113" s="241" t="e">
        <f>#REF!</f>
        <v>#REF!</v>
      </c>
      <c r="DH113" s="241"/>
      <c r="DI113" s="241"/>
      <c r="DJ113" s="241"/>
      <c r="DM113" s="241" t="e">
        <f>IF(#REF!=0,DM112,#REF!)</f>
        <v>#REF!</v>
      </c>
      <c r="DN113" s="241"/>
      <c r="DO113" s="241" t="e">
        <f>IF(OR(#REF!=0,#REF!="Planejado",#REF!="Realizado"),IF(DO112="Atividade",VLOOKUP(DM113,'04.02_PLANEJAMENTO ATIVIDADES'!$D$9:$E$44,2,0),DO112),#REF!)</f>
        <v>#REF!</v>
      </c>
      <c r="DP113" s="241"/>
      <c r="DQ113" s="241"/>
      <c r="DR113" s="241"/>
      <c r="DS113" s="241"/>
      <c r="DT113" s="241"/>
      <c r="DU113" s="241"/>
      <c r="DV113" s="241"/>
      <c r="DW113" s="241"/>
      <c r="DX113" s="241" t="e">
        <f>IF(#REF!=0,DX112,#REF!)</f>
        <v>#REF!</v>
      </c>
      <c r="DY113" s="241"/>
      <c r="DZ113" s="241"/>
      <c r="EA113" s="241" t="e">
        <f>IF(#REF!=0,EA112,#REF!)</f>
        <v>#REF!</v>
      </c>
      <c r="EB113" s="241"/>
      <c r="EC113" s="241"/>
      <c r="ED113" s="241"/>
      <c r="EE113" s="241"/>
      <c r="EF113" s="241"/>
      <c r="EG113" s="241" t="e">
        <f>#REF!</f>
        <v>#REF!</v>
      </c>
      <c r="EH113" s="241"/>
      <c r="EI113" s="241"/>
      <c r="EJ113" s="241"/>
      <c r="EK113" s="241"/>
      <c r="EL113" s="241"/>
      <c r="EM113" s="241"/>
      <c r="EN113" s="242" t="e">
        <f>#REF!</f>
        <v>#REF!</v>
      </c>
      <c r="EO113" s="242"/>
      <c r="EP113" s="242"/>
      <c r="EQ113" s="242"/>
      <c r="ER113" s="242"/>
      <c r="ES113" s="242"/>
      <c r="ET113" s="242"/>
      <c r="EU113" s="242"/>
      <c r="EV113" s="242" t="e">
        <f>#REF!</f>
        <v>#REF!</v>
      </c>
      <c r="EW113" s="242"/>
      <c r="EX113" s="242"/>
      <c r="EY113" s="242"/>
      <c r="EZ113" s="242"/>
      <c r="FA113" s="241" t="e">
        <f>#REF!</f>
        <v>#REF!</v>
      </c>
      <c r="FB113" s="241"/>
      <c r="FC113" s="241"/>
      <c r="FD113" s="241"/>
      <c r="FE113" s="241" t="e">
        <f>#REF!</f>
        <v>#REF!</v>
      </c>
      <c r="FF113" s="241"/>
      <c r="FG113" s="241" t="e">
        <f>#REF!</f>
        <v>#REF!</v>
      </c>
      <c r="FH113" s="241"/>
      <c r="FI113" s="241"/>
      <c r="FJ113" s="241" t="e">
        <f>#REF!</f>
        <v>#REF!</v>
      </c>
      <c r="FK113" s="241"/>
      <c r="FL113" s="241" t="e">
        <f>#REF!</f>
        <v>#REF!</v>
      </c>
      <c r="FM113" s="241"/>
      <c r="FN113" s="241"/>
      <c r="FO113" s="241"/>
      <c r="FR113" s="241" t="e">
        <f>IF(#REF!=0,FR112,#REF!)</f>
        <v>#REF!</v>
      </c>
      <c r="FS113" s="241"/>
      <c r="FT113" s="241" t="e">
        <f>IF(OR(#REF!=0,#REF!="Planejado",#REF!="Realizado"),IF(FT112="Atividade",VLOOKUP(FR113,'04.02_PLANEJAMENTO ATIVIDADES'!$D$9:$E$44,2,0),FT112),#REF!)</f>
        <v>#REF!</v>
      </c>
      <c r="FU113" s="241"/>
      <c r="FV113" s="241"/>
      <c r="FW113" s="241"/>
      <c r="FX113" s="241"/>
      <c r="FY113" s="241"/>
      <c r="FZ113" s="241"/>
      <c r="GA113" s="241"/>
      <c r="GB113" s="241"/>
      <c r="GC113" s="241" t="e">
        <f>IF(#REF!=0,GC112,#REF!)</f>
        <v>#REF!</v>
      </c>
      <c r="GD113" s="241"/>
      <c r="GE113" s="241"/>
      <c r="GF113" s="241" t="e">
        <f>IF(#REF!=0,GF112,#REF!)</f>
        <v>#REF!</v>
      </c>
      <c r="GG113" s="241"/>
      <c r="GH113" s="241"/>
      <c r="GI113" s="241"/>
      <c r="GJ113" s="241"/>
      <c r="GK113" s="241"/>
      <c r="GL113" s="241" t="e">
        <f>#REF!</f>
        <v>#REF!</v>
      </c>
      <c r="GM113" s="241"/>
      <c r="GN113" s="241"/>
      <c r="GO113" s="241"/>
      <c r="GP113" s="241"/>
      <c r="GQ113" s="241"/>
      <c r="GR113" s="241"/>
      <c r="GS113" s="242" t="e">
        <f>#REF!</f>
        <v>#REF!</v>
      </c>
      <c r="GT113" s="242"/>
      <c r="GU113" s="242"/>
      <c r="GV113" s="242"/>
      <c r="GW113" s="242"/>
      <c r="GX113" s="242"/>
      <c r="GY113" s="242"/>
      <c r="GZ113" s="242"/>
      <c r="HA113" s="242" t="e">
        <f>#REF!</f>
        <v>#REF!</v>
      </c>
      <c r="HB113" s="242"/>
      <c r="HC113" s="242"/>
      <c r="HD113" s="242"/>
      <c r="HE113" s="242"/>
      <c r="HF113" s="241" t="e">
        <f>#REF!</f>
        <v>#REF!</v>
      </c>
      <c r="HG113" s="241"/>
      <c r="HH113" s="241"/>
      <c r="HI113" s="241"/>
      <c r="HJ113" s="241" t="e">
        <f>#REF!</f>
        <v>#REF!</v>
      </c>
      <c r="HK113" s="241"/>
      <c r="HL113" s="241" t="e">
        <f>#REF!</f>
        <v>#REF!</v>
      </c>
      <c r="HM113" s="241"/>
      <c r="HN113" s="241"/>
      <c r="HO113" s="241" t="e">
        <f>#REF!</f>
        <v>#REF!</v>
      </c>
      <c r="HP113" s="241"/>
      <c r="HQ113" s="241" t="e">
        <f>#REF!</f>
        <v>#REF!</v>
      </c>
      <c r="HR113" s="241"/>
      <c r="HS113" s="241"/>
      <c r="HT113" s="241"/>
      <c r="HW113" s="241" t="e">
        <f>IF(#REF!=0,HW112,#REF!)</f>
        <v>#REF!</v>
      </c>
      <c r="HX113" s="241"/>
      <c r="HY113" s="241" t="e">
        <f>IF(OR(#REF!=0,#REF!="Planejado",#REF!="Realizado"),IF(HY112="Atividade",VLOOKUP(HW113,'04.02_PLANEJAMENTO ATIVIDADES'!$D$9:$E$44,2,0),HY112),#REF!)</f>
        <v>#REF!</v>
      </c>
      <c r="HZ113" s="241"/>
      <c r="IA113" s="241"/>
      <c r="IB113" s="241"/>
      <c r="IC113" s="241"/>
      <c r="ID113" s="241"/>
      <c r="IE113" s="241"/>
      <c r="IF113" s="241"/>
      <c r="IG113" s="241"/>
      <c r="IH113" s="241" t="e">
        <f>IF(#REF!=0,IH112,#REF!)</f>
        <v>#REF!</v>
      </c>
      <c r="II113" s="241"/>
      <c r="IJ113" s="241"/>
      <c r="IK113" s="241" t="e">
        <f>IF(#REF!=0,IK112,#REF!)</f>
        <v>#REF!</v>
      </c>
      <c r="IL113" s="241"/>
      <c r="IM113" s="241"/>
      <c r="IN113" s="241"/>
      <c r="IO113" s="241"/>
      <c r="IP113" s="241"/>
      <c r="IQ113" s="241" t="e">
        <f>#REF!</f>
        <v>#REF!</v>
      </c>
      <c r="IR113" s="241"/>
      <c r="IS113" s="241"/>
      <c r="IT113" s="241"/>
      <c r="IU113" s="241"/>
      <c r="IV113" s="241"/>
      <c r="IW113" s="241"/>
      <c r="IX113" s="242" t="e">
        <f>#REF!</f>
        <v>#REF!</v>
      </c>
      <c r="IY113" s="242"/>
      <c r="IZ113" s="242"/>
      <c r="JA113" s="242"/>
      <c r="JB113" s="242"/>
      <c r="JC113" s="242"/>
      <c r="JD113" s="242"/>
      <c r="JE113" s="242"/>
      <c r="JF113" s="242" t="e">
        <f>#REF!</f>
        <v>#REF!</v>
      </c>
      <c r="JG113" s="242"/>
      <c r="JH113" s="242"/>
      <c r="JI113" s="242"/>
      <c r="JJ113" s="242"/>
      <c r="JK113" s="241" t="e">
        <f>#REF!</f>
        <v>#REF!</v>
      </c>
      <c r="JL113" s="241"/>
      <c r="JM113" s="241"/>
      <c r="JN113" s="241"/>
      <c r="JO113" s="241" t="e">
        <f>#REF!</f>
        <v>#REF!</v>
      </c>
      <c r="JP113" s="241"/>
      <c r="JQ113" s="241" t="e">
        <f>#REF!</f>
        <v>#REF!</v>
      </c>
      <c r="JR113" s="241"/>
      <c r="JS113" s="241"/>
      <c r="JT113" s="241" t="e">
        <f>#REF!</f>
        <v>#REF!</v>
      </c>
      <c r="JU113" s="241"/>
      <c r="JV113" s="241" t="e">
        <f>#REF!</f>
        <v>#REF!</v>
      </c>
      <c r="JW113" s="241"/>
      <c r="JX113" s="241"/>
      <c r="JY113" s="241"/>
      <c r="KB113" s="241" t="e">
        <f>IF(#REF!=0,KB112,#REF!)</f>
        <v>#REF!</v>
      </c>
      <c r="KC113" s="241"/>
      <c r="KD113" s="241" t="e">
        <f>IF(OR(#REF!=0,#REF!="Planejado",#REF!="Realizado"),IF(KD112="Atividade",VLOOKUP(KB113,'04.02_PLANEJAMENTO ATIVIDADES'!$D$9:$E$44,2,0),KD112),#REF!)</f>
        <v>#REF!</v>
      </c>
      <c r="KE113" s="241"/>
      <c r="KF113" s="241"/>
      <c r="KG113" s="241"/>
      <c r="KH113" s="241"/>
      <c r="KI113" s="241"/>
      <c r="KJ113" s="241"/>
      <c r="KK113" s="241"/>
      <c r="KL113" s="241"/>
      <c r="KM113" s="241" t="e">
        <f>IF(#REF!=0,KM112,#REF!)</f>
        <v>#REF!</v>
      </c>
      <c r="KN113" s="241"/>
      <c r="KO113" s="241"/>
      <c r="KP113" s="241" t="e">
        <f>IF(#REF!=0,KP112,#REF!)</f>
        <v>#REF!</v>
      </c>
      <c r="KQ113" s="241"/>
      <c r="KR113" s="241"/>
      <c r="KS113" s="241"/>
      <c r="KT113" s="241"/>
      <c r="KU113" s="241"/>
      <c r="KV113" s="241" t="e">
        <f>#REF!</f>
        <v>#REF!</v>
      </c>
      <c r="KW113" s="241"/>
      <c r="KX113" s="241"/>
      <c r="KY113" s="241"/>
      <c r="KZ113" s="241"/>
      <c r="LA113" s="241"/>
      <c r="LB113" s="241"/>
      <c r="LC113" s="242" t="e">
        <f>#REF!</f>
        <v>#REF!</v>
      </c>
      <c r="LD113" s="242"/>
      <c r="LE113" s="242"/>
      <c r="LF113" s="242"/>
      <c r="LG113" s="242"/>
      <c r="LH113" s="242"/>
      <c r="LI113" s="242"/>
      <c r="LJ113" s="242"/>
      <c r="LK113" s="242" t="e">
        <f>#REF!</f>
        <v>#REF!</v>
      </c>
      <c r="LL113" s="242"/>
      <c r="LM113" s="242"/>
      <c r="LN113" s="242"/>
      <c r="LO113" s="242"/>
      <c r="LP113" s="241" t="e">
        <f>#REF!</f>
        <v>#REF!</v>
      </c>
      <c r="LQ113" s="241"/>
      <c r="LR113" s="241"/>
      <c r="LS113" s="241"/>
      <c r="LT113" s="241" t="e">
        <f>#REF!</f>
        <v>#REF!</v>
      </c>
      <c r="LU113" s="241"/>
      <c r="LV113" s="241" t="e">
        <f>#REF!</f>
        <v>#REF!</v>
      </c>
      <c r="LW113" s="241"/>
      <c r="LX113" s="241"/>
      <c r="LY113" s="241" t="e">
        <f>#REF!</f>
        <v>#REF!</v>
      </c>
      <c r="LZ113" s="241"/>
      <c r="MA113" s="241" t="e">
        <f>#REF!</f>
        <v>#REF!</v>
      </c>
      <c r="MB113" s="241"/>
      <c r="MC113" s="241"/>
      <c r="MD113" s="241"/>
      <c r="MG113" s="241" t="e">
        <f>IF(#REF!=0,MG112,#REF!)</f>
        <v>#REF!</v>
      </c>
      <c r="MH113" s="241"/>
      <c r="MI113" s="241" t="e">
        <f>IF(OR(#REF!=0,#REF!="Planejado",#REF!="Realizado"),IF(MI112="Atividade",VLOOKUP(MG113,'04.02_PLANEJAMENTO ATIVIDADES'!$D$9:$E$44,2,0),MI112),#REF!)</f>
        <v>#REF!</v>
      </c>
      <c r="MJ113" s="241"/>
      <c r="MK113" s="241"/>
      <c r="ML113" s="241"/>
      <c r="MM113" s="241"/>
      <c r="MN113" s="241"/>
      <c r="MO113" s="241"/>
      <c r="MP113" s="241"/>
      <c r="MQ113" s="241"/>
      <c r="MR113" s="241" t="e">
        <f>IF(#REF!=0,MR112,#REF!)</f>
        <v>#REF!</v>
      </c>
      <c r="MS113" s="241"/>
      <c r="MT113" s="241"/>
      <c r="MU113" s="241" t="e">
        <f>IF(#REF!=0,MU112,#REF!)</f>
        <v>#REF!</v>
      </c>
      <c r="MV113" s="241"/>
      <c r="MW113" s="241"/>
      <c r="MX113" s="241"/>
      <c r="MY113" s="241"/>
      <c r="MZ113" s="241"/>
      <c r="NA113" s="241" t="e">
        <f>#REF!</f>
        <v>#REF!</v>
      </c>
      <c r="NB113" s="241"/>
      <c r="NC113" s="241"/>
      <c r="ND113" s="241"/>
      <c r="NE113" s="241"/>
      <c r="NF113" s="241"/>
      <c r="NG113" s="241"/>
      <c r="NH113" s="242" t="e">
        <f>#REF!</f>
        <v>#REF!</v>
      </c>
      <c r="NI113" s="242"/>
      <c r="NJ113" s="242"/>
      <c r="NK113" s="242"/>
      <c r="NL113" s="242"/>
      <c r="NM113" s="242"/>
      <c r="NN113" s="242"/>
      <c r="NO113" s="242"/>
      <c r="NP113" s="242" t="e">
        <f>#REF!</f>
        <v>#REF!</v>
      </c>
      <c r="NQ113" s="242"/>
      <c r="NR113" s="242"/>
      <c r="NS113" s="242"/>
      <c r="NT113" s="242"/>
      <c r="NU113" s="241" t="e">
        <f>#REF!</f>
        <v>#REF!</v>
      </c>
      <c r="NV113" s="241"/>
      <c r="NW113" s="241"/>
      <c r="NX113" s="241"/>
      <c r="NY113" s="241" t="e">
        <f>#REF!</f>
        <v>#REF!</v>
      </c>
      <c r="NZ113" s="241"/>
      <c r="OA113" s="241" t="e">
        <f>#REF!</f>
        <v>#REF!</v>
      </c>
      <c r="OB113" s="241"/>
      <c r="OC113" s="241"/>
      <c r="OD113" s="241" t="e">
        <f>#REF!</f>
        <v>#REF!</v>
      </c>
      <c r="OE113" s="241"/>
      <c r="OF113" s="241" t="e">
        <f>#REF!</f>
        <v>#REF!</v>
      </c>
      <c r="OG113" s="241"/>
      <c r="OH113" s="241"/>
      <c r="OI113" s="241"/>
      <c r="OL113" s="241" t="e">
        <f>IF(#REF!=0,OL112,#REF!)</f>
        <v>#REF!</v>
      </c>
      <c r="OM113" s="241"/>
      <c r="ON113" s="241" t="e">
        <f>IF(OR(#REF!=0,#REF!="Planejado",#REF!="Realizado"),IF(ON112="Atividade",VLOOKUP(OL113,'04.02_PLANEJAMENTO ATIVIDADES'!$D$9:$E$44,2,0),ON112),#REF!)</f>
        <v>#REF!</v>
      </c>
      <c r="OO113" s="241"/>
      <c r="OP113" s="241"/>
      <c r="OQ113" s="241"/>
      <c r="OR113" s="241"/>
      <c r="OS113" s="241"/>
      <c r="OT113" s="241"/>
      <c r="OU113" s="241"/>
      <c r="OV113" s="241"/>
      <c r="OW113" s="241" t="e">
        <f>IF(#REF!=0,OW112,#REF!)</f>
        <v>#REF!</v>
      </c>
      <c r="OX113" s="241"/>
      <c r="OY113" s="241"/>
      <c r="OZ113" s="241" t="e">
        <f>IF(#REF!=0,OZ112,#REF!)</f>
        <v>#REF!</v>
      </c>
      <c r="PA113" s="241"/>
      <c r="PB113" s="241"/>
      <c r="PC113" s="241"/>
      <c r="PD113" s="241"/>
      <c r="PE113" s="241"/>
      <c r="PF113" s="241" t="e">
        <f>#REF!</f>
        <v>#REF!</v>
      </c>
      <c r="PG113" s="241"/>
      <c r="PH113" s="241"/>
      <c r="PI113" s="241"/>
      <c r="PJ113" s="241"/>
      <c r="PK113" s="241"/>
      <c r="PL113" s="241"/>
      <c r="PM113" s="242" t="e">
        <f>#REF!</f>
        <v>#REF!</v>
      </c>
      <c r="PN113" s="242"/>
      <c r="PO113" s="242"/>
      <c r="PP113" s="242"/>
      <c r="PQ113" s="242"/>
      <c r="PR113" s="242"/>
      <c r="PS113" s="242"/>
      <c r="PT113" s="242"/>
      <c r="PU113" s="242" t="e">
        <f>#REF!</f>
        <v>#REF!</v>
      </c>
      <c r="PV113" s="242"/>
      <c r="PW113" s="242"/>
      <c r="PX113" s="242"/>
      <c r="PY113" s="242"/>
      <c r="PZ113" s="241" t="e">
        <f>#REF!</f>
        <v>#REF!</v>
      </c>
      <c r="QA113" s="241"/>
      <c r="QB113" s="241"/>
      <c r="QC113" s="241"/>
      <c r="QD113" s="241" t="e">
        <f>#REF!</f>
        <v>#REF!</v>
      </c>
      <c r="QE113" s="241"/>
      <c r="QF113" s="241" t="e">
        <f>#REF!</f>
        <v>#REF!</v>
      </c>
      <c r="QG113" s="241"/>
      <c r="QH113" s="241"/>
      <c r="QI113" s="241" t="e">
        <f>#REF!</f>
        <v>#REF!</v>
      </c>
      <c r="QJ113" s="241"/>
      <c r="QK113" s="241" t="e">
        <f>#REF!</f>
        <v>#REF!</v>
      </c>
      <c r="QL113" s="241"/>
      <c r="QM113" s="241"/>
      <c r="QN113" s="241"/>
      <c r="QQ113" s="241" t="e">
        <f>IF(#REF!=0,QQ112,#REF!)</f>
        <v>#REF!</v>
      </c>
      <c r="QR113" s="241"/>
      <c r="QS113" s="241" t="e">
        <f>IF(OR(#REF!=0,#REF!="Planejado",#REF!="Realizado"),IF(QS112="Atividade",VLOOKUP(QQ113,'04.02_PLANEJAMENTO ATIVIDADES'!$D$9:$E$44,2,0),QS112),#REF!)</f>
        <v>#REF!</v>
      </c>
      <c r="QT113" s="241"/>
      <c r="QU113" s="241"/>
      <c r="QV113" s="241"/>
      <c r="QW113" s="241"/>
      <c r="QX113" s="241"/>
      <c r="QY113" s="241"/>
      <c r="QZ113" s="241"/>
      <c r="RA113" s="241"/>
      <c r="RB113" s="241" t="e">
        <f>IF(#REF!=0,RB112,#REF!)</f>
        <v>#REF!</v>
      </c>
      <c r="RC113" s="241"/>
      <c r="RD113" s="241"/>
      <c r="RE113" s="241" t="e">
        <f>IF(#REF!=0,RE112,#REF!)</f>
        <v>#REF!</v>
      </c>
      <c r="RF113" s="241"/>
      <c r="RG113" s="241"/>
      <c r="RH113" s="241"/>
      <c r="RI113" s="241"/>
      <c r="RJ113" s="241"/>
      <c r="RK113" s="241" t="e">
        <f>#REF!</f>
        <v>#REF!</v>
      </c>
      <c r="RL113" s="241"/>
      <c r="RM113" s="241"/>
      <c r="RN113" s="241"/>
      <c r="RO113" s="241"/>
      <c r="RP113" s="241"/>
      <c r="RQ113" s="241"/>
      <c r="RR113" s="242" t="e">
        <f>#REF!</f>
        <v>#REF!</v>
      </c>
      <c r="RS113" s="242"/>
      <c r="RT113" s="242"/>
      <c r="RU113" s="242"/>
      <c r="RV113" s="242"/>
      <c r="RW113" s="242"/>
      <c r="RX113" s="242"/>
      <c r="RY113" s="242"/>
      <c r="RZ113" s="242" t="e">
        <f>#REF!</f>
        <v>#REF!</v>
      </c>
      <c r="SA113" s="242"/>
      <c r="SB113" s="242"/>
      <c r="SC113" s="242"/>
      <c r="SD113" s="242"/>
      <c r="SE113" s="241" t="e">
        <f>#REF!</f>
        <v>#REF!</v>
      </c>
      <c r="SF113" s="241"/>
      <c r="SG113" s="241"/>
      <c r="SH113" s="241"/>
      <c r="SI113" s="241" t="e">
        <f>#REF!</f>
        <v>#REF!</v>
      </c>
      <c r="SJ113" s="241"/>
      <c r="SK113" s="241" t="e">
        <f>#REF!</f>
        <v>#REF!</v>
      </c>
      <c r="SL113" s="241"/>
      <c r="SM113" s="241"/>
      <c r="SN113" s="241" t="e">
        <f>#REF!</f>
        <v>#REF!</v>
      </c>
      <c r="SO113" s="241"/>
      <c r="SP113" s="241" t="e">
        <f>#REF!</f>
        <v>#REF!</v>
      </c>
      <c r="SQ113" s="241"/>
      <c r="SR113" s="241"/>
      <c r="SS113" s="241"/>
      <c r="SV113" s="241" t="e">
        <f>IF(#REF!=0,SV112,#REF!)</f>
        <v>#REF!</v>
      </c>
      <c r="SW113" s="241"/>
      <c r="SX113" s="241" t="e">
        <f>IF(OR(#REF!=0,#REF!="Planejado",#REF!="Realizado"),IF(SX112="Atividade",VLOOKUP(SV113,'04.02_PLANEJAMENTO ATIVIDADES'!$D$9:$E$44,2,0),SX112),#REF!)</f>
        <v>#REF!</v>
      </c>
      <c r="SY113" s="241"/>
      <c r="SZ113" s="241"/>
      <c r="TA113" s="241"/>
      <c r="TB113" s="241"/>
      <c r="TC113" s="241"/>
      <c r="TD113" s="241"/>
      <c r="TE113" s="241"/>
      <c r="TF113" s="241"/>
      <c r="TG113" s="241" t="e">
        <f>IF(#REF!=0,TG112,#REF!)</f>
        <v>#REF!</v>
      </c>
      <c r="TH113" s="241"/>
      <c r="TI113" s="241"/>
      <c r="TJ113" s="241" t="e">
        <f>IF(#REF!=0,TJ112,#REF!)</f>
        <v>#REF!</v>
      </c>
      <c r="TK113" s="241"/>
      <c r="TL113" s="241"/>
      <c r="TM113" s="241"/>
      <c r="TN113" s="241"/>
      <c r="TO113" s="241"/>
      <c r="TP113" s="241" t="e">
        <f>#REF!</f>
        <v>#REF!</v>
      </c>
      <c r="TQ113" s="241"/>
      <c r="TR113" s="241"/>
      <c r="TS113" s="241"/>
      <c r="TT113" s="241"/>
      <c r="TU113" s="241"/>
      <c r="TV113" s="241"/>
      <c r="TW113" s="242" t="e">
        <f>#REF!</f>
        <v>#REF!</v>
      </c>
      <c r="TX113" s="242"/>
      <c r="TY113" s="242"/>
      <c r="TZ113" s="242"/>
      <c r="UA113" s="242"/>
      <c r="UB113" s="242"/>
      <c r="UC113" s="242"/>
      <c r="UD113" s="242"/>
      <c r="UE113" s="242" t="e">
        <f>#REF!</f>
        <v>#REF!</v>
      </c>
      <c r="UF113" s="242"/>
      <c r="UG113" s="242"/>
      <c r="UH113" s="242"/>
      <c r="UI113" s="242"/>
      <c r="UJ113" s="241" t="e">
        <f>#REF!</f>
        <v>#REF!</v>
      </c>
      <c r="UK113" s="241"/>
      <c r="UL113" s="241"/>
      <c r="UM113" s="241"/>
      <c r="UN113" s="241" t="e">
        <f>#REF!</f>
        <v>#REF!</v>
      </c>
      <c r="UO113" s="241"/>
      <c r="UP113" s="241" t="e">
        <f>#REF!</f>
        <v>#REF!</v>
      </c>
      <c r="UQ113" s="241"/>
      <c r="UR113" s="241"/>
      <c r="US113" s="241" t="e">
        <f>#REF!</f>
        <v>#REF!</v>
      </c>
      <c r="UT113" s="241"/>
      <c r="UU113" s="241" t="e">
        <f>#REF!</f>
        <v>#REF!</v>
      </c>
      <c r="UV113" s="241"/>
      <c r="UW113" s="241"/>
      <c r="UX113" s="241"/>
      <c r="VA113" s="241" t="e">
        <f>IF(#REF!=0,VA112,#REF!)</f>
        <v>#REF!</v>
      </c>
      <c r="VB113" s="241"/>
      <c r="VC113" s="241" t="e">
        <f>IF(OR(#REF!=0,#REF!="Planejado",#REF!="Realizado"),IF(VC112="Atividade",VLOOKUP(VA113,'04.02_PLANEJAMENTO ATIVIDADES'!$D$9:$E$44,2,0),VC112),#REF!)</f>
        <v>#REF!</v>
      </c>
      <c r="VD113" s="241"/>
      <c r="VE113" s="241"/>
      <c r="VF113" s="241"/>
      <c r="VG113" s="241"/>
      <c r="VH113" s="241"/>
      <c r="VI113" s="241"/>
      <c r="VJ113" s="241"/>
      <c r="VK113" s="241"/>
      <c r="VL113" s="241" t="e">
        <f>IF(#REF!=0,VL112,#REF!)</f>
        <v>#REF!</v>
      </c>
      <c r="VM113" s="241"/>
      <c r="VN113" s="241"/>
      <c r="VO113" s="241" t="e">
        <f>IF(#REF!=0,VO112,#REF!)</f>
        <v>#REF!</v>
      </c>
      <c r="VP113" s="241"/>
      <c r="VQ113" s="241"/>
      <c r="VR113" s="241"/>
      <c r="VS113" s="241"/>
      <c r="VT113" s="241"/>
      <c r="VU113" s="241" t="e">
        <f>#REF!</f>
        <v>#REF!</v>
      </c>
      <c r="VV113" s="241"/>
      <c r="VW113" s="241"/>
      <c r="VX113" s="241"/>
      <c r="VY113" s="241"/>
      <c r="VZ113" s="241"/>
      <c r="WA113" s="241"/>
      <c r="WB113" s="242" t="e">
        <f>#REF!</f>
        <v>#REF!</v>
      </c>
      <c r="WC113" s="242"/>
      <c r="WD113" s="242"/>
      <c r="WE113" s="242"/>
      <c r="WF113" s="242"/>
      <c r="WG113" s="242"/>
      <c r="WH113" s="242"/>
      <c r="WI113" s="242"/>
      <c r="WJ113" s="242" t="e">
        <f>#REF!</f>
        <v>#REF!</v>
      </c>
      <c r="WK113" s="242"/>
      <c r="WL113" s="242"/>
      <c r="WM113" s="242"/>
      <c r="WN113" s="242"/>
      <c r="WO113" s="241" t="e">
        <f>#REF!</f>
        <v>#REF!</v>
      </c>
      <c r="WP113" s="241"/>
      <c r="WQ113" s="241"/>
      <c r="WR113" s="241"/>
      <c r="WS113" s="241" t="e">
        <f>#REF!</f>
        <v>#REF!</v>
      </c>
      <c r="WT113" s="241"/>
      <c r="WU113" s="241" t="e">
        <f>#REF!</f>
        <v>#REF!</v>
      </c>
      <c r="WV113" s="241"/>
      <c r="WW113" s="241"/>
      <c r="WX113" s="241" t="e">
        <f>#REF!</f>
        <v>#REF!</v>
      </c>
      <c r="WY113" s="241"/>
      <c r="WZ113" s="241" t="e">
        <f>#REF!</f>
        <v>#REF!</v>
      </c>
      <c r="XA113" s="241"/>
      <c r="XB113" s="241"/>
      <c r="XC113" s="241"/>
      <c r="XF113" s="241" t="e">
        <f>IF(#REF!=0,XF112,#REF!)</f>
        <v>#REF!</v>
      </c>
      <c r="XG113" s="241"/>
      <c r="XH113" s="241" t="e">
        <f>IF(OR(#REF!=0,#REF!="Planejado",#REF!="Realizado"),IF(XH112="Atividade",VLOOKUP(XF113,'04.02_PLANEJAMENTO ATIVIDADES'!$D$9:$E$44,2,0),XH112),#REF!)</f>
        <v>#REF!</v>
      </c>
      <c r="XI113" s="241"/>
      <c r="XJ113" s="241"/>
      <c r="XK113" s="241"/>
      <c r="XL113" s="241"/>
      <c r="XM113" s="241"/>
      <c r="XN113" s="241"/>
      <c r="XO113" s="241"/>
      <c r="XP113" s="241"/>
      <c r="XQ113" s="241" t="e">
        <f>IF(#REF!=0,XQ112,#REF!)</f>
        <v>#REF!</v>
      </c>
      <c r="XR113" s="241"/>
      <c r="XS113" s="241"/>
      <c r="XT113" s="241" t="e">
        <f>IF(#REF!=0,XT112,#REF!)</f>
        <v>#REF!</v>
      </c>
      <c r="XU113" s="241"/>
      <c r="XV113" s="241"/>
      <c r="XW113" s="241"/>
      <c r="XX113" s="241"/>
      <c r="XY113" s="241"/>
      <c r="XZ113" s="241" t="e">
        <f>#REF!</f>
        <v>#REF!</v>
      </c>
      <c r="YA113" s="241"/>
      <c r="YB113" s="241"/>
      <c r="YC113" s="241"/>
      <c r="YD113" s="241"/>
      <c r="YE113" s="241"/>
      <c r="YF113" s="241"/>
      <c r="YG113" s="242" t="e">
        <f>#REF!</f>
        <v>#REF!</v>
      </c>
      <c r="YH113" s="242"/>
      <c r="YI113" s="242"/>
      <c r="YJ113" s="242"/>
      <c r="YK113" s="242"/>
      <c r="YL113" s="242"/>
      <c r="YM113" s="242"/>
      <c r="YN113" s="242"/>
      <c r="YO113" s="242" t="e">
        <f>#REF!</f>
        <v>#REF!</v>
      </c>
      <c r="YP113" s="242"/>
      <c r="YQ113" s="242"/>
      <c r="YR113" s="242"/>
      <c r="YS113" s="242"/>
      <c r="YT113" s="241" t="e">
        <f>#REF!</f>
        <v>#REF!</v>
      </c>
      <c r="YU113" s="241"/>
      <c r="YV113" s="241"/>
      <c r="YW113" s="241"/>
      <c r="YX113" s="241" t="e">
        <f>#REF!</f>
        <v>#REF!</v>
      </c>
      <c r="YY113" s="241"/>
      <c r="YZ113" s="241" t="e">
        <f>#REF!</f>
        <v>#REF!</v>
      </c>
      <c r="ZA113" s="241"/>
      <c r="ZB113" s="241"/>
      <c r="ZC113" s="241" t="e">
        <f>#REF!</f>
        <v>#REF!</v>
      </c>
      <c r="ZD113" s="241"/>
      <c r="ZE113" s="241" t="e">
        <f>#REF!</f>
        <v>#REF!</v>
      </c>
      <c r="ZF113" s="241"/>
      <c r="ZG113" s="241"/>
      <c r="ZH113" s="241"/>
    </row>
    <row r="114" spans="3:684" ht="10.15" hidden="1" customHeight="1" x14ac:dyDescent="0.25">
      <c r="C114" s="241" t="e">
        <f>IF(#REF!=0,C113,#REF!)</f>
        <v>#REF!</v>
      </c>
      <c r="D114" s="241"/>
      <c r="E114" s="241" t="e">
        <f>IF(OR(#REF!=0,#REF!="Planejado",#REF!="Realizado"),IF(E113="Atividade",VLOOKUP(C114,'04.02_PLANEJAMENTO ATIVIDADES'!$D$9:$E$44,2,0),E113),#REF!)</f>
        <v>#REF!</v>
      </c>
      <c r="F114" s="241"/>
      <c r="G114" s="241"/>
      <c r="H114" s="241"/>
      <c r="I114" s="241"/>
      <c r="J114" s="241"/>
      <c r="K114" s="241"/>
      <c r="L114" s="241"/>
      <c r="M114" s="241"/>
      <c r="N114" s="241" t="e">
        <f>IF(#REF!=0,N113,#REF!)</f>
        <v>#REF!</v>
      </c>
      <c r="O114" s="241"/>
      <c r="P114" s="241"/>
      <c r="Q114" s="241" t="e">
        <f>IF(#REF!=0,Q113,#REF!)</f>
        <v>#REF!</v>
      </c>
      <c r="R114" s="241"/>
      <c r="S114" s="241"/>
      <c r="T114" s="241"/>
      <c r="U114" s="241"/>
      <c r="V114" s="241"/>
      <c r="W114" s="241" t="e">
        <f>#REF!</f>
        <v>#REF!</v>
      </c>
      <c r="X114" s="241"/>
      <c r="Y114" s="241"/>
      <c r="Z114" s="241"/>
      <c r="AA114" s="241"/>
      <c r="AB114" s="241"/>
      <c r="AC114" s="241"/>
      <c r="AD114" s="242" t="e">
        <f>#REF!</f>
        <v>#REF!</v>
      </c>
      <c r="AE114" s="242"/>
      <c r="AF114" s="242"/>
      <c r="AG114" s="242"/>
      <c r="AH114" s="242"/>
      <c r="AI114" s="242"/>
      <c r="AJ114" s="242"/>
      <c r="AK114" s="242"/>
      <c r="AL114" s="242" t="e">
        <f>#REF!</f>
        <v>#REF!</v>
      </c>
      <c r="AM114" s="242"/>
      <c r="AN114" s="242"/>
      <c r="AO114" s="242"/>
      <c r="AP114" s="242"/>
      <c r="AQ114" s="241" t="e">
        <f>#REF!</f>
        <v>#REF!</v>
      </c>
      <c r="AR114" s="241"/>
      <c r="AS114" s="241"/>
      <c r="AT114" s="241"/>
      <c r="AU114" s="241" t="e">
        <f>#REF!</f>
        <v>#REF!</v>
      </c>
      <c r="AV114" s="241"/>
      <c r="AW114" s="241" t="e">
        <f>#REF!</f>
        <v>#REF!</v>
      </c>
      <c r="AX114" s="241"/>
      <c r="AY114" s="241"/>
      <c r="AZ114" s="241" t="e">
        <f>#REF!</f>
        <v>#REF!</v>
      </c>
      <c r="BA114" s="241"/>
      <c r="BB114" s="241" t="e">
        <f>#REF!</f>
        <v>#REF!</v>
      </c>
      <c r="BC114" s="241"/>
      <c r="BD114" s="241"/>
      <c r="BE114" s="241"/>
      <c r="BH114" s="241" t="e">
        <f>IF(#REF!=0,BH113,#REF!)</f>
        <v>#REF!</v>
      </c>
      <c r="BI114" s="241"/>
      <c r="BJ114" s="241" t="e">
        <f>IF(OR(#REF!=0,#REF!="Planejado",#REF!="Realizado"),IF(BJ113="Atividade",VLOOKUP(BH114,'04.02_PLANEJAMENTO ATIVIDADES'!$D$9:$E$44,2,0),BJ113),#REF!)</f>
        <v>#REF!</v>
      </c>
      <c r="BK114" s="241"/>
      <c r="BL114" s="241"/>
      <c r="BM114" s="241"/>
      <c r="BN114" s="241"/>
      <c r="BO114" s="241"/>
      <c r="BP114" s="241"/>
      <c r="BQ114" s="241"/>
      <c r="BR114" s="241"/>
      <c r="BS114" s="241" t="e">
        <f>IF(#REF!=0,BS113,#REF!)</f>
        <v>#REF!</v>
      </c>
      <c r="BT114" s="241"/>
      <c r="BU114" s="241"/>
      <c r="BV114" s="241" t="e">
        <f>IF(#REF!=0,BV113,#REF!)</f>
        <v>#REF!</v>
      </c>
      <c r="BW114" s="241"/>
      <c r="BX114" s="241"/>
      <c r="BY114" s="241"/>
      <c r="BZ114" s="241"/>
      <c r="CA114" s="241"/>
      <c r="CB114" s="241" t="e">
        <f>#REF!</f>
        <v>#REF!</v>
      </c>
      <c r="CC114" s="241"/>
      <c r="CD114" s="241"/>
      <c r="CE114" s="241"/>
      <c r="CF114" s="241"/>
      <c r="CG114" s="241"/>
      <c r="CH114" s="241"/>
      <c r="CI114" s="242" t="e">
        <f>#REF!</f>
        <v>#REF!</v>
      </c>
      <c r="CJ114" s="242"/>
      <c r="CK114" s="242"/>
      <c r="CL114" s="242"/>
      <c r="CM114" s="242"/>
      <c r="CN114" s="242"/>
      <c r="CO114" s="242"/>
      <c r="CP114" s="242"/>
      <c r="CQ114" s="242" t="e">
        <f>#REF!</f>
        <v>#REF!</v>
      </c>
      <c r="CR114" s="242"/>
      <c r="CS114" s="242"/>
      <c r="CT114" s="242"/>
      <c r="CU114" s="242"/>
      <c r="CV114" s="241" t="e">
        <f>#REF!</f>
        <v>#REF!</v>
      </c>
      <c r="CW114" s="241"/>
      <c r="CX114" s="241"/>
      <c r="CY114" s="241"/>
      <c r="CZ114" s="241" t="e">
        <f>#REF!</f>
        <v>#REF!</v>
      </c>
      <c r="DA114" s="241"/>
      <c r="DB114" s="241" t="e">
        <f>#REF!</f>
        <v>#REF!</v>
      </c>
      <c r="DC114" s="241"/>
      <c r="DD114" s="241"/>
      <c r="DE114" s="241" t="e">
        <f>#REF!</f>
        <v>#REF!</v>
      </c>
      <c r="DF114" s="241"/>
      <c r="DG114" s="241" t="e">
        <f>#REF!</f>
        <v>#REF!</v>
      </c>
      <c r="DH114" s="241"/>
      <c r="DI114" s="241"/>
      <c r="DJ114" s="241"/>
      <c r="DM114" s="241" t="e">
        <f>IF(#REF!=0,DM113,#REF!)</f>
        <v>#REF!</v>
      </c>
      <c r="DN114" s="241"/>
      <c r="DO114" s="241" t="e">
        <f>IF(OR(#REF!=0,#REF!="Planejado",#REF!="Realizado"),IF(DO113="Atividade",VLOOKUP(DM114,'04.02_PLANEJAMENTO ATIVIDADES'!$D$9:$E$44,2,0),DO113),#REF!)</f>
        <v>#REF!</v>
      </c>
      <c r="DP114" s="241"/>
      <c r="DQ114" s="241"/>
      <c r="DR114" s="241"/>
      <c r="DS114" s="241"/>
      <c r="DT114" s="241"/>
      <c r="DU114" s="241"/>
      <c r="DV114" s="241"/>
      <c r="DW114" s="241"/>
      <c r="DX114" s="241" t="e">
        <f>IF(#REF!=0,DX113,#REF!)</f>
        <v>#REF!</v>
      </c>
      <c r="DY114" s="241"/>
      <c r="DZ114" s="241"/>
      <c r="EA114" s="241" t="e">
        <f>IF(#REF!=0,EA113,#REF!)</f>
        <v>#REF!</v>
      </c>
      <c r="EB114" s="241"/>
      <c r="EC114" s="241"/>
      <c r="ED114" s="241"/>
      <c r="EE114" s="241"/>
      <c r="EF114" s="241"/>
      <c r="EG114" s="241" t="e">
        <f>#REF!</f>
        <v>#REF!</v>
      </c>
      <c r="EH114" s="241"/>
      <c r="EI114" s="241"/>
      <c r="EJ114" s="241"/>
      <c r="EK114" s="241"/>
      <c r="EL114" s="241"/>
      <c r="EM114" s="241"/>
      <c r="EN114" s="242" t="e">
        <f>#REF!</f>
        <v>#REF!</v>
      </c>
      <c r="EO114" s="242"/>
      <c r="EP114" s="242"/>
      <c r="EQ114" s="242"/>
      <c r="ER114" s="242"/>
      <c r="ES114" s="242"/>
      <c r="ET114" s="242"/>
      <c r="EU114" s="242"/>
      <c r="EV114" s="242" t="e">
        <f>#REF!</f>
        <v>#REF!</v>
      </c>
      <c r="EW114" s="242"/>
      <c r="EX114" s="242"/>
      <c r="EY114" s="242"/>
      <c r="EZ114" s="242"/>
      <c r="FA114" s="241" t="e">
        <f>#REF!</f>
        <v>#REF!</v>
      </c>
      <c r="FB114" s="241"/>
      <c r="FC114" s="241"/>
      <c r="FD114" s="241"/>
      <c r="FE114" s="241" t="e">
        <f>#REF!</f>
        <v>#REF!</v>
      </c>
      <c r="FF114" s="241"/>
      <c r="FG114" s="241" t="e">
        <f>#REF!</f>
        <v>#REF!</v>
      </c>
      <c r="FH114" s="241"/>
      <c r="FI114" s="241"/>
      <c r="FJ114" s="241" t="e">
        <f>#REF!</f>
        <v>#REF!</v>
      </c>
      <c r="FK114" s="241"/>
      <c r="FL114" s="241" t="e">
        <f>#REF!</f>
        <v>#REF!</v>
      </c>
      <c r="FM114" s="241"/>
      <c r="FN114" s="241"/>
      <c r="FO114" s="241"/>
      <c r="FR114" s="241" t="e">
        <f>IF(#REF!=0,FR113,#REF!)</f>
        <v>#REF!</v>
      </c>
      <c r="FS114" s="241"/>
      <c r="FT114" s="241" t="e">
        <f>IF(OR(#REF!=0,#REF!="Planejado",#REF!="Realizado"),IF(FT113="Atividade",VLOOKUP(FR114,'04.02_PLANEJAMENTO ATIVIDADES'!$D$9:$E$44,2,0),FT113),#REF!)</f>
        <v>#REF!</v>
      </c>
      <c r="FU114" s="241"/>
      <c r="FV114" s="241"/>
      <c r="FW114" s="241"/>
      <c r="FX114" s="241"/>
      <c r="FY114" s="241"/>
      <c r="FZ114" s="241"/>
      <c r="GA114" s="241"/>
      <c r="GB114" s="241"/>
      <c r="GC114" s="241" t="e">
        <f>IF(#REF!=0,GC113,#REF!)</f>
        <v>#REF!</v>
      </c>
      <c r="GD114" s="241"/>
      <c r="GE114" s="241"/>
      <c r="GF114" s="241" t="e">
        <f>IF(#REF!=0,GF113,#REF!)</f>
        <v>#REF!</v>
      </c>
      <c r="GG114" s="241"/>
      <c r="GH114" s="241"/>
      <c r="GI114" s="241"/>
      <c r="GJ114" s="241"/>
      <c r="GK114" s="241"/>
      <c r="GL114" s="241" t="e">
        <f>#REF!</f>
        <v>#REF!</v>
      </c>
      <c r="GM114" s="241"/>
      <c r="GN114" s="241"/>
      <c r="GO114" s="241"/>
      <c r="GP114" s="241"/>
      <c r="GQ114" s="241"/>
      <c r="GR114" s="241"/>
      <c r="GS114" s="242" t="e">
        <f>#REF!</f>
        <v>#REF!</v>
      </c>
      <c r="GT114" s="242"/>
      <c r="GU114" s="242"/>
      <c r="GV114" s="242"/>
      <c r="GW114" s="242"/>
      <c r="GX114" s="242"/>
      <c r="GY114" s="242"/>
      <c r="GZ114" s="242"/>
      <c r="HA114" s="242" t="e">
        <f>#REF!</f>
        <v>#REF!</v>
      </c>
      <c r="HB114" s="242"/>
      <c r="HC114" s="242"/>
      <c r="HD114" s="242"/>
      <c r="HE114" s="242"/>
      <c r="HF114" s="241" t="e">
        <f>#REF!</f>
        <v>#REF!</v>
      </c>
      <c r="HG114" s="241"/>
      <c r="HH114" s="241"/>
      <c r="HI114" s="241"/>
      <c r="HJ114" s="241" t="e">
        <f>#REF!</f>
        <v>#REF!</v>
      </c>
      <c r="HK114" s="241"/>
      <c r="HL114" s="241" t="e">
        <f>#REF!</f>
        <v>#REF!</v>
      </c>
      <c r="HM114" s="241"/>
      <c r="HN114" s="241"/>
      <c r="HO114" s="241" t="e">
        <f>#REF!</f>
        <v>#REF!</v>
      </c>
      <c r="HP114" s="241"/>
      <c r="HQ114" s="241" t="e">
        <f>#REF!</f>
        <v>#REF!</v>
      </c>
      <c r="HR114" s="241"/>
      <c r="HS114" s="241"/>
      <c r="HT114" s="241"/>
      <c r="HW114" s="241" t="e">
        <f>IF(#REF!=0,HW113,#REF!)</f>
        <v>#REF!</v>
      </c>
      <c r="HX114" s="241"/>
      <c r="HY114" s="241" t="e">
        <f>IF(OR(#REF!=0,#REF!="Planejado",#REF!="Realizado"),IF(HY113="Atividade",VLOOKUP(HW114,'04.02_PLANEJAMENTO ATIVIDADES'!$D$9:$E$44,2,0),HY113),#REF!)</f>
        <v>#REF!</v>
      </c>
      <c r="HZ114" s="241"/>
      <c r="IA114" s="241"/>
      <c r="IB114" s="241"/>
      <c r="IC114" s="241"/>
      <c r="ID114" s="241"/>
      <c r="IE114" s="241"/>
      <c r="IF114" s="241"/>
      <c r="IG114" s="241"/>
      <c r="IH114" s="241" t="e">
        <f>IF(#REF!=0,IH113,#REF!)</f>
        <v>#REF!</v>
      </c>
      <c r="II114" s="241"/>
      <c r="IJ114" s="241"/>
      <c r="IK114" s="241" t="e">
        <f>IF(#REF!=0,IK113,#REF!)</f>
        <v>#REF!</v>
      </c>
      <c r="IL114" s="241"/>
      <c r="IM114" s="241"/>
      <c r="IN114" s="241"/>
      <c r="IO114" s="241"/>
      <c r="IP114" s="241"/>
      <c r="IQ114" s="241" t="e">
        <f>#REF!</f>
        <v>#REF!</v>
      </c>
      <c r="IR114" s="241"/>
      <c r="IS114" s="241"/>
      <c r="IT114" s="241"/>
      <c r="IU114" s="241"/>
      <c r="IV114" s="241"/>
      <c r="IW114" s="241"/>
      <c r="IX114" s="242" t="e">
        <f>#REF!</f>
        <v>#REF!</v>
      </c>
      <c r="IY114" s="242"/>
      <c r="IZ114" s="242"/>
      <c r="JA114" s="242"/>
      <c r="JB114" s="242"/>
      <c r="JC114" s="242"/>
      <c r="JD114" s="242"/>
      <c r="JE114" s="242"/>
      <c r="JF114" s="242" t="e">
        <f>#REF!</f>
        <v>#REF!</v>
      </c>
      <c r="JG114" s="242"/>
      <c r="JH114" s="242"/>
      <c r="JI114" s="242"/>
      <c r="JJ114" s="242"/>
      <c r="JK114" s="241" t="e">
        <f>#REF!</f>
        <v>#REF!</v>
      </c>
      <c r="JL114" s="241"/>
      <c r="JM114" s="241"/>
      <c r="JN114" s="241"/>
      <c r="JO114" s="241" t="e">
        <f>#REF!</f>
        <v>#REF!</v>
      </c>
      <c r="JP114" s="241"/>
      <c r="JQ114" s="241" t="e">
        <f>#REF!</f>
        <v>#REF!</v>
      </c>
      <c r="JR114" s="241"/>
      <c r="JS114" s="241"/>
      <c r="JT114" s="241" t="e">
        <f>#REF!</f>
        <v>#REF!</v>
      </c>
      <c r="JU114" s="241"/>
      <c r="JV114" s="241" t="e">
        <f>#REF!</f>
        <v>#REF!</v>
      </c>
      <c r="JW114" s="241"/>
      <c r="JX114" s="241"/>
      <c r="JY114" s="241"/>
      <c r="KB114" s="241" t="e">
        <f>IF(#REF!=0,KB113,#REF!)</f>
        <v>#REF!</v>
      </c>
      <c r="KC114" s="241"/>
      <c r="KD114" s="241" t="e">
        <f>IF(OR(#REF!=0,#REF!="Planejado",#REF!="Realizado"),IF(KD113="Atividade",VLOOKUP(KB114,'04.02_PLANEJAMENTO ATIVIDADES'!$D$9:$E$44,2,0),KD113),#REF!)</f>
        <v>#REF!</v>
      </c>
      <c r="KE114" s="241"/>
      <c r="KF114" s="241"/>
      <c r="KG114" s="241"/>
      <c r="KH114" s="241"/>
      <c r="KI114" s="241"/>
      <c r="KJ114" s="241"/>
      <c r="KK114" s="241"/>
      <c r="KL114" s="241"/>
      <c r="KM114" s="241" t="e">
        <f>IF(#REF!=0,KM113,#REF!)</f>
        <v>#REF!</v>
      </c>
      <c r="KN114" s="241"/>
      <c r="KO114" s="241"/>
      <c r="KP114" s="241" t="e">
        <f>IF(#REF!=0,KP113,#REF!)</f>
        <v>#REF!</v>
      </c>
      <c r="KQ114" s="241"/>
      <c r="KR114" s="241"/>
      <c r="KS114" s="241"/>
      <c r="KT114" s="241"/>
      <c r="KU114" s="241"/>
      <c r="KV114" s="241" t="e">
        <f>#REF!</f>
        <v>#REF!</v>
      </c>
      <c r="KW114" s="241"/>
      <c r="KX114" s="241"/>
      <c r="KY114" s="241"/>
      <c r="KZ114" s="241"/>
      <c r="LA114" s="241"/>
      <c r="LB114" s="241"/>
      <c r="LC114" s="242" t="e">
        <f>#REF!</f>
        <v>#REF!</v>
      </c>
      <c r="LD114" s="242"/>
      <c r="LE114" s="242"/>
      <c r="LF114" s="242"/>
      <c r="LG114" s="242"/>
      <c r="LH114" s="242"/>
      <c r="LI114" s="242"/>
      <c r="LJ114" s="242"/>
      <c r="LK114" s="242" t="e">
        <f>#REF!</f>
        <v>#REF!</v>
      </c>
      <c r="LL114" s="242"/>
      <c r="LM114" s="242"/>
      <c r="LN114" s="242"/>
      <c r="LO114" s="242"/>
      <c r="LP114" s="241" t="e">
        <f>#REF!</f>
        <v>#REF!</v>
      </c>
      <c r="LQ114" s="241"/>
      <c r="LR114" s="241"/>
      <c r="LS114" s="241"/>
      <c r="LT114" s="241" t="e">
        <f>#REF!</f>
        <v>#REF!</v>
      </c>
      <c r="LU114" s="241"/>
      <c r="LV114" s="241" t="e">
        <f>#REF!</f>
        <v>#REF!</v>
      </c>
      <c r="LW114" s="241"/>
      <c r="LX114" s="241"/>
      <c r="LY114" s="241" t="e">
        <f>#REF!</f>
        <v>#REF!</v>
      </c>
      <c r="LZ114" s="241"/>
      <c r="MA114" s="241" t="e">
        <f>#REF!</f>
        <v>#REF!</v>
      </c>
      <c r="MB114" s="241"/>
      <c r="MC114" s="241"/>
      <c r="MD114" s="241"/>
      <c r="MG114" s="241" t="e">
        <f>IF(#REF!=0,MG113,#REF!)</f>
        <v>#REF!</v>
      </c>
      <c r="MH114" s="241"/>
      <c r="MI114" s="241" t="e">
        <f>IF(OR(#REF!=0,#REF!="Planejado",#REF!="Realizado"),IF(MI113="Atividade",VLOOKUP(MG114,'04.02_PLANEJAMENTO ATIVIDADES'!$D$9:$E$44,2,0),MI113),#REF!)</f>
        <v>#REF!</v>
      </c>
      <c r="MJ114" s="241"/>
      <c r="MK114" s="241"/>
      <c r="ML114" s="241"/>
      <c r="MM114" s="241"/>
      <c r="MN114" s="241"/>
      <c r="MO114" s="241"/>
      <c r="MP114" s="241"/>
      <c r="MQ114" s="241"/>
      <c r="MR114" s="241" t="e">
        <f>IF(#REF!=0,MR113,#REF!)</f>
        <v>#REF!</v>
      </c>
      <c r="MS114" s="241"/>
      <c r="MT114" s="241"/>
      <c r="MU114" s="241" t="e">
        <f>IF(#REF!=0,MU113,#REF!)</f>
        <v>#REF!</v>
      </c>
      <c r="MV114" s="241"/>
      <c r="MW114" s="241"/>
      <c r="MX114" s="241"/>
      <c r="MY114" s="241"/>
      <c r="MZ114" s="241"/>
      <c r="NA114" s="241" t="e">
        <f>#REF!</f>
        <v>#REF!</v>
      </c>
      <c r="NB114" s="241"/>
      <c r="NC114" s="241"/>
      <c r="ND114" s="241"/>
      <c r="NE114" s="241"/>
      <c r="NF114" s="241"/>
      <c r="NG114" s="241"/>
      <c r="NH114" s="242" t="e">
        <f>#REF!</f>
        <v>#REF!</v>
      </c>
      <c r="NI114" s="242"/>
      <c r="NJ114" s="242"/>
      <c r="NK114" s="242"/>
      <c r="NL114" s="242"/>
      <c r="NM114" s="242"/>
      <c r="NN114" s="242"/>
      <c r="NO114" s="242"/>
      <c r="NP114" s="242" t="e">
        <f>#REF!</f>
        <v>#REF!</v>
      </c>
      <c r="NQ114" s="242"/>
      <c r="NR114" s="242"/>
      <c r="NS114" s="242"/>
      <c r="NT114" s="242"/>
      <c r="NU114" s="241" t="e">
        <f>#REF!</f>
        <v>#REF!</v>
      </c>
      <c r="NV114" s="241"/>
      <c r="NW114" s="241"/>
      <c r="NX114" s="241"/>
      <c r="NY114" s="241" t="e">
        <f>#REF!</f>
        <v>#REF!</v>
      </c>
      <c r="NZ114" s="241"/>
      <c r="OA114" s="241" t="e">
        <f>#REF!</f>
        <v>#REF!</v>
      </c>
      <c r="OB114" s="241"/>
      <c r="OC114" s="241"/>
      <c r="OD114" s="241" t="e">
        <f>#REF!</f>
        <v>#REF!</v>
      </c>
      <c r="OE114" s="241"/>
      <c r="OF114" s="241" t="e">
        <f>#REF!</f>
        <v>#REF!</v>
      </c>
      <c r="OG114" s="241"/>
      <c r="OH114" s="241"/>
      <c r="OI114" s="241"/>
      <c r="OL114" s="241" t="e">
        <f>IF(#REF!=0,OL113,#REF!)</f>
        <v>#REF!</v>
      </c>
      <c r="OM114" s="241"/>
      <c r="ON114" s="241" t="e">
        <f>IF(OR(#REF!=0,#REF!="Planejado",#REF!="Realizado"),IF(ON113="Atividade",VLOOKUP(OL114,'04.02_PLANEJAMENTO ATIVIDADES'!$D$9:$E$44,2,0),ON113),#REF!)</f>
        <v>#REF!</v>
      </c>
      <c r="OO114" s="241"/>
      <c r="OP114" s="241"/>
      <c r="OQ114" s="241"/>
      <c r="OR114" s="241"/>
      <c r="OS114" s="241"/>
      <c r="OT114" s="241"/>
      <c r="OU114" s="241"/>
      <c r="OV114" s="241"/>
      <c r="OW114" s="241" t="e">
        <f>IF(#REF!=0,OW113,#REF!)</f>
        <v>#REF!</v>
      </c>
      <c r="OX114" s="241"/>
      <c r="OY114" s="241"/>
      <c r="OZ114" s="241" t="e">
        <f>IF(#REF!=0,OZ113,#REF!)</f>
        <v>#REF!</v>
      </c>
      <c r="PA114" s="241"/>
      <c r="PB114" s="241"/>
      <c r="PC114" s="241"/>
      <c r="PD114" s="241"/>
      <c r="PE114" s="241"/>
      <c r="PF114" s="241" t="e">
        <f>#REF!</f>
        <v>#REF!</v>
      </c>
      <c r="PG114" s="241"/>
      <c r="PH114" s="241"/>
      <c r="PI114" s="241"/>
      <c r="PJ114" s="241"/>
      <c r="PK114" s="241"/>
      <c r="PL114" s="241"/>
      <c r="PM114" s="242" t="e">
        <f>#REF!</f>
        <v>#REF!</v>
      </c>
      <c r="PN114" s="242"/>
      <c r="PO114" s="242"/>
      <c r="PP114" s="242"/>
      <c r="PQ114" s="242"/>
      <c r="PR114" s="242"/>
      <c r="PS114" s="242"/>
      <c r="PT114" s="242"/>
      <c r="PU114" s="242" t="e">
        <f>#REF!</f>
        <v>#REF!</v>
      </c>
      <c r="PV114" s="242"/>
      <c r="PW114" s="242"/>
      <c r="PX114" s="242"/>
      <c r="PY114" s="242"/>
      <c r="PZ114" s="241" t="e">
        <f>#REF!</f>
        <v>#REF!</v>
      </c>
      <c r="QA114" s="241"/>
      <c r="QB114" s="241"/>
      <c r="QC114" s="241"/>
      <c r="QD114" s="241" t="e">
        <f>#REF!</f>
        <v>#REF!</v>
      </c>
      <c r="QE114" s="241"/>
      <c r="QF114" s="241" t="e">
        <f>#REF!</f>
        <v>#REF!</v>
      </c>
      <c r="QG114" s="241"/>
      <c r="QH114" s="241"/>
      <c r="QI114" s="241" t="e">
        <f>#REF!</f>
        <v>#REF!</v>
      </c>
      <c r="QJ114" s="241"/>
      <c r="QK114" s="241" t="e">
        <f>#REF!</f>
        <v>#REF!</v>
      </c>
      <c r="QL114" s="241"/>
      <c r="QM114" s="241"/>
      <c r="QN114" s="241"/>
      <c r="QQ114" s="241" t="e">
        <f>IF(#REF!=0,QQ113,#REF!)</f>
        <v>#REF!</v>
      </c>
      <c r="QR114" s="241"/>
      <c r="QS114" s="241" t="e">
        <f>IF(OR(#REF!=0,#REF!="Planejado",#REF!="Realizado"),IF(QS113="Atividade",VLOOKUP(QQ114,'04.02_PLANEJAMENTO ATIVIDADES'!$D$9:$E$44,2,0),QS113),#REF!)</f>
        <v>#REF!</v>
      </c>
      <c r="QT114" s="241"/>
      <c r="QU114" s="241"/>
      <c r="QV114" s="241"/>
      <c r="QW114" s="241"/>
      <c r="QX114" s="241"/>
      <c r="QY114" s="241"/>
      <c r="QZ114" s="241"/>
      <c r="RA114" s="241"/>
      <c r="RB114" s="241" t="e">
        <f>IF(#REF!=0,RB113,#REF!)</f>
        <v>#REF!</v>
      </c>
      <c r="RC114" s="241"/>
      <c r="RD114" s="241"/>
      <c r="RE114" s="241" t="e">
        <f>IF(#REF!=0,RE113,#REF!)</f>
        <v>#REF!</v>
      </c>
      <c r="RF114" s="241"/>
      <c r="RG114" s="241"/>
      <c r="RH114" s="241"/>
      <c r="RI114" s="241"/>
      <c r="RJ114" s="241"/>
      <c r="RK114" s="241" t="e">
        <f>#REF!</f>
        <v>#REF!</v>
      </c>
      <c r="RL114" s="241"/>
      <c r="RM114" s="241"/>
      <c r="RN114" s="241"/>
      <c r="RO114" s="241"/>
      <c r="RP114" s="241"/>
      <c r="RQ114" s="241"/>
      <c r="RR114" s="242" t="e">
        <f>#REF!</f>
        <v>#REF!</v>
      </c>
      <c r="RS114" s="242"/>
      <c r="RT114" s="242"/>
      <c r="RU114" s="242"/>
      <c r="RV114" s="242"/>
      <c r="RW114" s="242"/>
      <c r="RX114" s="242"/>
      <c r="RY114" s="242"/>
      <c r="RZ114" s="242" t="e">
        <f>#REF!</f>
        <v>#REF!</v>
      </c>
      <c r="SA114" s="242"/>
      <c r="SB114" s="242"/>
      <c r="SC114" s="242"/>
      <c r="SD114" s="242"/>
      <c r="SE114" s="241" t="e">
        <f>#REF!</f>
        <v>#REF!</v>
      </c>
      <c r="SF114" s="241"/>
      <c r="SG114" s="241"/>
      <c r="SH114" s="241"/>
      <c r="SI114" s="241" t="e">
        <f>#REF!</f>
        <v>#REF!</v>
      </c>
      <c r="SJ114" s="241"/>
      <c r="SK114" s="241" t="e">
        <f>#REF!</f>
        <v>#REF!</v>
      </c>
      <c r="SL114" s="241"/>
      <c r="SM114" s="241"/>
      <c r="SN114" s="241" t="e">
        <f>#REF!</f>
        <v>#REF!</v>
      </c>
      <c r="SO114" s="241"/>
      <c r="SP114" s="241" t="e">
        <f>#REF!</f>
        <v>#REF!</v>
      </c>
      <c r="SQ114" s="241"/>
      <c r="SR114" s="241"/>
      <c r="SS114" s="241"/>
      <c r="SV114" s="241" t="e">
        <f>IF(#REF!=0,SV113,#REF!)</f>
        <v>#REF!</v>
      </c>
      <c r="SW114" s="241"/>
      <c r="SX114" s="241" t="e">
        <f>IF(OR(#REF!=0,#REF!="Planejado",#REF!="Realizado"),IF(SX113="Atividade",VLOOKUP(SV114,'04.02_PLANEJAMENTO ATIVIDADES'!$D$9:$E$44,2,0),SX113),#REF!)</f>
        <v>#REF!</v>
      </c>
      <c r="SY114" s="241"/>
      <c r="SZ114" s="241"/>
      <c r="TA114" s="241"/>
      <c r="TB114" s="241"/>
      <c r="TC114" s="241"/>
      <c r="TD114" s="241"/>
      <c r="TE114" s="241"/>
      <c r="TF114" s="241"/>
      <c r="TG114" s="241" t="e">
        <f>IF(#REF!=0,TG113,#REF!)</f>
        <v>#REF!</v>
      </c>
      <c r="TH114" s="241"/>
      <c r="TI114" s="241"/>
      <c r="TJ114" s="241" t="e">
        <f>IF(#REF!=0,TJ113,#REF!)</f>
        <v>#REF!</v>
      </c>
      <c r="TK114" s="241"/>
      <c r="TL114" s="241"/>
      <c r="TM114" s="241"/>
      <c r="TN114" s="241"/>
      <c r="TO114" s="241"/>
      <c r="TP114" s="241" t="e">
        <f>#REF!</f>
        <v>#REF!</v>
      </c>
      <c r="TQ114" s="241"/>
      <c r="TR114" s="241"/>
      <c r="TS114" s="241"/>
      <c r="TT114" s="241"/>
      <c r="TU114" s="241"/>
      <c r="TV114" s="241"/>
      <c r="TW114" s="242" t="e">
        <f>#REF!</f>
        <v>#REF!</v>
      </c>
      <c r="TX114" s="242"/>
      <c r="TY114" s="242"/>
      <c r="TZ114" s="242"/>
      <c r="UA114" s="242"/>
      <c r="UB114" s="242"/>
      <c r="UC114" s="242"/>
      <c r="UD114" s="242"/>
      <c r="UE114" s="242" t="e">
        <f>#REF!</f>
        <v>#REF!</v>
      </c>
      <c r="UF114" s="242"/>
      <c r="UG114" s="242"/>
      <c r="UH114" s="242"/>
      <c r="UI114" s="242"/>
      <c r="UJ114" s="241" t="e">
        <f>#REF!</f>
        <v>#REF!</v>
      </c>
      <c r="UK114" s="241"/>
      <c r="UL114" s="241"/>
      <c r="UM114" s="241"/>
      <c r="UN114" s="241" t="e">
        <f>#REF!</f>
        <v>#REF!</v>
      </c>
      <c r="UO114" s="241"/>
      <c r="UP114" s="241" t="e">
        <f>#REF!</f>
        <v>#REF!</v>
      </c>
      <c r="UQ114" s="241"/>
      <c r="UR114" s="241"/>
      <c r="US114" s="241" t="e">
        <f>#REF!</f>
        <v>#REF!</v>
      </c>
      <c r="UT114" s="241"/>
      <c r="UU114" s="241" t="e">
        <f>#REF!</f>
        <v>#REF!</v>
      </c>
      <c r="UV114" s="241"/>
      <c r="UW114" s="241"/>
      <c r="UX114" s="241"/>
      <c r="VA114" s="241" t="e">
        <f>IF(#REF!=0,VA113,#REF!)</f>
        <v>#REF!</v>
      </c>
      <c r="VB114" s="241"/>
      <c r="VC114" s="241" t="e">
        <f>IF(OR(#REF!=0,#REF!="Planejado",#REF!="Realizado"),IF(VC113="Atividade",VLOOKUP(VA114,'04.02_PLANEJAMENTO ATIVIDADES'!$D$9:$E$44,2,0),VC113),#REF!)</f>
        <v>#REF!</v>
      </c>
      <c r="VD114" s="241"/>
      <c r="VE114" s="241"/>
      <c r="VF114" s="241"/>
      <c r="VG114" s="241"/>
      <c r="VH114" s="241"/>
      <c r="VI114" s="241"/>
      <c r="VJ114" s="241"/>
      <c r="VK114" s="241"/>
      <c r="VL114" s="241" t="e">
        <f>IF(#REF!=0,VL113,#REF!)</f>
        <v>#REF!</v>
      </c>
      <c r="VM114" s="241"/>
      <c r="VN114" s="241"/>
      <c r="VO114" s="241" t="e">
        <f>IF(#REF!=0,VO113,#REF!)</f>
        <v>#REF!</v>
      </c>
      <c r="VP114" s="241"/>
      <c r="VQ114" s="241"/>
      <c r="VR114" s="241"/>
      <c r="VS114" s="241"/>
      <c r="VT114" s="241"/>
      <c r="VU114" s="241" t="e">
        <f>#REF!</f>
        <v>#REF!</v>
      </c>
      <c r="VV114" s="241"/>
      <c r="VW114" s="241"/>
      <c r="VX114" s="241"/>
      <c r="VY114" s="241"/>
      <c r="VZ114" s="241"/>
      <c r="WA114" s="241"/>
      <c r="WB114" s="242" t="e">
        <f>#REF!</f>
        <v>#REF!</v>
      </c>
      <c r="WC114" s="242"/>
      <c r="WD114" s="242"/>
      <c r="WE114" s="242"/>
      <c r="WF114" s="242"/>
      <c r="WG114" s="242"/>
      <c r="WH114" s="242"/>
      <c r="WI114" s="242"/>
      <c r="WJ114" s="242" t="e">
        <f>#REF!</f>
        <v>#REF!</v>
      </c>
      <c r="WK114" s="242"/>
      <c r="WL114" s="242"/>
      <c r="WM114" s="242"/>
      <c r="WN114" s="242"/>
      <c r="WO114" s="241" t="e">
        <f>#REF!</f>
        <v>#REF!</v>
      </c>
      <c r="WP114" s="241"/>
      <c r="WQ114" s="241"/>
      <c r="WR114" s="241"/>
      <c r="WS114" s="241" t="e">
        <f>#REF!</f>
        <v>#REF!</v>
      </c>
      <c r="WT114" s="241"/>
      <c r="WU114" s="241" t="e">
        <f>#REF!</f>
        <v>#REF!</v>
      </c>
      <c r="WV114" s="241"/>
      <c r="WW114" s="241"/>
      <c r="WX114" s="241" t="e">
        <f>#REF!</f>
        <v>#REF!</v>
      </c>
      <c r="WY114" s="241"/>
      <c r="WZ114" s="241" t="e">
        <f>#REF!</f>
        <v>#REF!</v>
      </c>
      <c r="XA114" s="241"/>
      <c r="XB114" s="241"/>
      <c r="XC114" s="241"/>
      <c r="XF114" s="241" t="e">
        <f>IF(#REF!=0,XF113,#REF!)</f>
        <v>#REF!</v>
      </c>
      <c r="XG114" s="241"/>
      <c r="XH114" s="241" t="e">
        <f>IF(OR(#REF!=0,#REF!="Planejado",#REF!="Realizado"),IF(XH113="Atividade",VLOOKUP(XF114,'04.02_PLANEJAMENTO ATIVIDADES'!$D$9:$E$44,2,0),XH113),#REF!)</f>
        <v>#REF!</v>
      </c>
      <c r="XI114" s="241"/>
      <c r="XJ114" s="241"/>
      <c r="XK114" s="241"/>
      <c r="XL114" s="241"/>
      <c r="XM114" s="241"/>
      <c r="XN114" s="241"/>
      <c r="XO114" s="241"/>
      <c r="XP114" s="241"/>
      <c r="XQ114" s="241" t="e">
        <f>IF(#REF!=0,XQ113,#REF!)</f>
        <v>#REF!</v>
      </c>
      <c r="XR114" s="241"/>
      <c r="XS114" s="241"/>
      <c r="XT114" s="241" t="e">
        <f>IF(#REF!=0,XT113,#REF!)</f>
        <v>#REF!</v>
      </c>
      <c r="XU114" s="241"/>
      <c r="XV114" s="241"/>
      <c r="XW114" s="241"/>
      <c r="XX114" s="241"/>
      <c r="XY114" s="241"/>
      <c r="XZ114" s="241" t="e">
        <f>#REF!</f>
        <v>#REF!</v>
      </c>
      <c r="YA114" s="241"/>
      <c r="YB114" s="241"/>
      <c r="YC114" s="241"/>
      <c r="YD114" s="241"/>
      <c r="YE114" s="241"/>
      <c r="YF114" s="241"/>
      <c r="YG114" s="242" t="e">
        <f>#REF!</f>
        <v>#REF!</v>
      </c>
      <c r="YH114" s="242"/>
      <c r="YI114" s="242"/>
      <c r="YJ114" s="242"/>
      <c r="YK114" s="242"/>
      <c r="YL114" s="242"/>
      <c r="YM114" s="242"/>
      <c r="YN114" s="242"/>
      <c r="YO114" s="242" t="e">
        <f>#REF!</f>
        <v>#REF!</v>
      </c>
      <c r="YP114" s="242"/>
      <c r="YQ114" s="242"/>
      <c r="YR114" s="242"/>
      <c r="YS114" s="242"/>
      <c r="YT114" s="241" t="e">
        <f>#REF!</f>
        <v>#REF!</v>
      </c>
      <c r="YU114" s="241"/>
      <c r="YV114" s="241"/>
      <c r="YW114" s="241"/>
      <c r="YX114" s="241" t="e">
        <f>#REF!</f>
        <v>#REF!</v>
      </c>
      <c r="YY114" s="241"/>
      <c r="YZ114" s="241" t="e">
        <f>#REF!</f>
        <v>#REF!</v>
      </c>
      <c r="ZA114" s="241"/>
      <c r="ZB114" s="241"/>
      <c r="ZC114" s="241" t="e">
        <f>#REF!</f>
        <v>#REF!</v>
      </c>
      <c r="ZD114" s="241"/>
      <c r="ZE114" s="241" t="e">
        <f>#REF!</f>
        <v>#REF!</v>
      </c>
      <c r="ZF114" s="241"/>
      <c r="ZG114" s="241"/>
      <c r="ZH114" s="241"/>
    </row>
    <row r="115" spans="3:684" ht="10.15" hidden="1" customHeight="1" x14ac:dyDescent="0.25">
      <c r="C115" s="241" t="str">
        <f t="shared" ref="C115:C121" si="108">IF(C25=0,C114,C25)</f>
        <v>Total da Atividade:</v>
      </c>
      <c r="D115" s="241"/>
      <c r="E115" s="241" t="e">
        <f>IF(OR(E25=0,E25="Planejado",E25="Realizado"),IF(E114="Atividade",VLOOKUP(C115,'04.02_PLANEJAMENTO ATIVIDADES'!$D$9:$E$44,2,0),E114),E25)</f>
        <v>#REF!</v>
      </c>
      <c r="F115" s="241"/>
      <c r="G115" s="241"/>
      <c r="H115" s="241"/>
      <c r="I115" s="241"/>
      <c r="J115" s="241"/>
      <c r="K115" s="241"/>
      <c r="L115" s="241"/>
      <c r="M115" s="241"/>
      <c r="N115" s="241" t="e">
        <f t="shared" ref="N115:N121" si="109">IF(N25=0,N114,N25)</f>
        <v>#REF!</v>
      </c>
      <c r="O115" s="241"/>
      <c r="P115" s="241"/>
      <c r="Q115" s="241" t="e">
        <f t="shared" ref="Q115:Q121" si="110">IF(Q25=0,Q114,Q25)</f>
        <v>#REF!</v>
      </c>
      <c r="R115" s="241"/>
      <c r="S115" s="241"/>
      <c r="T115" s="241"/>
      <c r="U115" s="241"/>
      <c r="V115" s="241"/>
      <c r="W115" s="241">
        <f t="shared" ref="W115:W121" si="111">W25</f>
        <v>0</v>
      </c>
      <c r="X115" s="241"/>
      <c r="Y115" s="241"/>
      <c r="Z115" s="241"/>
      <c r="AA115" s="241"/>
      <c r="AB115" s="241"/>
      <c r="AC115" s="241"/>
      <c r="AD115" s="242">
        <f t="shared" ref="AD115:AD121" si="112">AD25</f>
        <v>0</v>
      </c>
      <c r="AE115" s="242"/>
      <c r="AF115" s="242"/>
      <c r="AG115" s="242"/>
      <c r="AH115" s="242"/>
      <c r="AI115" s="242"/>
      <c r="AJ115" s="242"/>
      <c r="AK115" s="242"/>
      <c r="AL115" s="242">
        <f t="shared" ref="AL115:AL121" si="113">AL25</f>
        <v>0</v>
      </c>
      <c r="AM115" s="242"/>
      <c r="AN115" s="242"/>
      <c r="AO115" s="242"/>
      <c r="AP115" s="242"/>
      <c r="AQ115" s="241">
        <f t="shared" ref="AQ115:AQ121" si="114">AQ25</f>
        <v>0</v>
      </c>
      <c r="AR115" s="241"/>
      <c r="AS115" s="241"/>
      <c r="AT115" s="241"/>
      <c r="AU115" s="241">
        <f t="shared" ref="AU115:AU121" si="115">AU25</f>
        <v>0</v>
      </c>
      <c r="AV115" s="241"/>
      <c r="AW115" s="241">
        <f t="shared" ref="AW115:AW121" si="116">AW25</f>
        <v>0</v>
      </c>
      <c r="AX115" s="241"/>
      <c r="AY115" s="241"/>
      <c r="AZ115" s="241">
        <f t="shared" ref="AZ115:AZ121" si="117">AZ25</f>
        <v>0</v>
      </c>
      <c r="BA115" s="241"/>
      <c r="BB115" s="241">
        <f t="shared" ref="BB115:BB121" si="118">BB25</f>
        <v>1000</v>
      </c>
      <c r="BC115" s="241"/>
      <c r="BD115" s="241"/>
      <c r="BE115" s="241"/>
      <c r="BH115" s="241" t="str">
        <f t="shared" ref="BH115:BH121" si="119">IF(BH25=0,BH114,BH25)</f>
        <v>Total da Atividade:</v>
      </c>
      <c r="BI115" s="241"/>
      <c r="BJ115" s="241" t="e">
        <f>IF(OR(BJ25=0,BJ25="Planejado",BJ25="Realizado"),IF(BJ114="Atividade",VLOOKUP(BH115,'04.02_PLANEJAMENTO ATIVIDADES'!$D$9:$E$44,2,0),BJ114),BJ25)</f>
        <v>#REF!</v>
      </c>
      <c r="BK115" s="241"/>
      <c r="BL115" s="241"/>
      <c r="BM115" s="241"/>
      <c r="BN115" s="241"/>
      <c r="BO115" s="241"/>
      <c r="BP115" s="241"/>
      <c r="BQ115" s="241"/>
      <c r="BR115" s="241"/>
      <c r="BS115" s="241" t="e">
        <f t="shared" ref="BS115:BS121" si="120">IF(BS25=0,BS114,BS25)</f>
        <v>#REF!</v>
      </c>
      <c r="BT115" s="241"/>
      <c r="BU115" s="241"/>
      <c r="BV115" s="241" t="e">
        <f t="shared" ref="BV115:BV121" si="121">IF(BV25=0,BV114,BV25)</f>
        <v>#REF!</v>
      </c>
      <c r="BW115" s="241"/>
      <c r="BX115" s="241"/>
      <c r="BY115" s="241"/>
      <c r="BZ115" s="241"/>
      <c r="CA115" s="241"/>
      <c r="CB115" s="241">
        <f t="shared" ref="CB115:CB121" si="122">CB25</f>
        <v>0</v>
      </c>
      <c r="CC115" s="241"/>
      <c r="CD115" s="241"/>
      <c r="CE115" s="241"/>
      <c r="CF115" s="241"/>
      <c r="CG115" s="241"/>
      <c r="CH115" s="241"/>
      <c r="CI115" s="242">
        <f t="shared" ref="CI115:CI121" si="123">CI25</f>
        <v>0</v>
      </c>
      <c r="CJ115" s="242"/>
      <c r="CK115" s="242"/>
      <c r="CL115" s="242"/>
      <c r="CM115" s="242"/>
      <c r="CN115" s="242"/>
      <c r="CO115" s="242"/>
      <c r="CP115" s="242"/>
      <c r="CQ115" s="242">
        <f t="shared" ref="CQ115:CQ121" si="124">CQ25</f>
        <v>0</v>
      </c>
      <c r="CR115" s="242"/>
      <c r="CS115" s="242"/>
      <c r="CT115" s="242"/>
      <c r="CU115" s="242"/>
      <c r="CV115" s="241">
        <f t="shared" ref="CV115:CV121" si="125">CV25</f>
        <v>0</v>
      </c>
      <c r="CW115" s="241"/>
      <c r="CX115" s="241"/>
      <c r="CY115" s="241"/>
      <c r="CZ115" s="241">
        <f t="shared" ref="CZ115:CZ121" si="126">CZ25</f>
        <v>0</v>
      </c>
      <c r="DA115" s="241"/>
      <c r="DB115" s="241">
        <f t="shared" ref="DB115:DB121" si="127">DB25</f>
        <v>0</v>
      </c>
      <c r="DC115" s="241"/>
      <c r="DD115" s="241"/>
      <c r="DE115" s="241">
        <f t="shared" ref="DE115:DE121" si="128">DE25</f>
        <v>0</v>
      </c>
      <c r="DF115" s="241"/>
      <c r="DG115" s="241">
        <f t="shared" ref="DG115:DG121" si="129">DG25</f>
        <v>0</v>
      </c>
      <c r="DH115" s="241"/>
      <c r="DI115" s="241"/>
      <c r="DJ115" s="241"/>
      <c r="DM115" s="241" t="str">
        <f t="shared" ref="DM115:DM121" si="130">IF(DM25=0,DM114,DM25)</f>
        <v>Total da Atividade:</v>
      </c>
      <c r="DN115" s="241"/>
      <c r="DO115" s="241" t="e">
        <f>IF(OR(DO25=0,DO25="Planejado",DO25="Realizado"),IF(DO114="Atividade",VLOOKUP(DM115,'04.02_PLANEJAMENTO ATIVIDADES'!$D$9:$E$44,2,0),DO114),DO25)</f>
        <v>#REF!</v>
      </c>
      <c r="DP115" s="241"/>
      <c r="DQ115" s="241"/>
      <c r="DR115" s="241"/>
      <c r="DS115" s="241"/>
      <c r="DT115" s="241"/>
      <c r="DU115" s="241"/>
      <c r="DV115" s="241"/>
      <c r="DW115" s="241"/>
      <c r="DX115" s="241" t="e">
        <f t="shared" ref="DX115:DX121" si="131">IF(DX25=0,DX114,DX25)</f>
        <v>#REF!</v>
      </c>
      <c r="DY115" s="241"/>
      <c r="DZ115" s="241"/>
      <c r="EA115" s="241" t="e">
        <f t="shared" ref="EA115:EA121" si="132">IF(EA25=0,EA114,EA25)</f>
        <v>#REF!</v>
      </c>
      <c r="EB115" s="241"/>
      <c r="EC115" s="241"/>
      <c r="ED115" s="241"/>
      <c r="EE115" s="241"/>
      <c r="EF115" s="241"/>
      <c r="EG115" s="241">
        <f t="shared" ref="EG115:EG121" si="133">EG25</f>
        <v>0</v>
      </c>
      <c r="EH115" s="241"/>
      <c r="EI115" s="241"/>
      <c r="EJ115" s="241"/>
      <c r="EK115" s="241"/>
      <c r="EL115" s="241"/>
      <c r="EM115" s="241"/>
      <c r="EN115" s="242">
        <f t="shared" ref="EN115:EN121" si="134">EN25</f>
        <v>0</v>
      </c>
      <c r="EO115" s="242"/>
      <c r="EP115" s="242"/>
      <c r="EQ115" s="242"/>
      <c r="ER115" s="242"/>
      <c r="ES115" s="242"/>
      <c r="ET115" s="242"/>
      <c r="EU115" s="242"/>
      <c r="EV115" s="242">
        <f t="shared" ref="EV115:EV121" si="135">EV25</f>
        <v>0</v>
      </c>
      <c r="EW115" s="242"/>
      <c r="EX115" s="242"/>
      <c r="EY115" s="242"/>
      <c r="EZ115" s="242"/>
      <c r="FA115" s="241">
        <f t="shared" ref="FA115:FA121" si="136">FA25</f>
        <v>0</v>
      </c>
      <c r="FB115" s="241"/>
      <c r="FC115" s="241"/>
      <c r="FD115" s="241"/>
      <c r="FE115" s="241">
        <f t="shared" ref="FE115:FE121" si="137">FE25</f>
        <v>0</v>
      </c>
      <c r="FF115" s="241"/>
      <c r="FG115" s="241">
        <f t="shared" ref="FG115:FG121" si="138">FG25</f>
        <v>0</v>
      </c>
      <c r="FH115" s="241"/>
      <c r="FI115" s="241"/>
      <c r="FJ115" s="241">
        <f t="shared" ref="FJ115:FJ121" si="139">FJ25</f>
        <v>0</v>
      </c>
      <c r="FK115" s="241"/>
      <c r="FL115" s="241">
        <f t="shared" ref="FL115:FL121" si="140">FL25</f>
        <v>0</v>
      </c>
      <c r="FM115" s="241"/>
      <c r="FN115" s="241"/>
      <c r="FO115" s="241"/>
      <c r="FR115" s="241" t="str">
        <f t="shared" ref="FR115:FR121" si="141">IF(FR25=0,FR114,FR25)</f>
        <v>Total da Atividade:</v>
      </c>
      <c r="FS115" s="241"/>
      <c r="FT115" s="241" t="e">
        <f>IF(OR(FT25=0,FT25="Planejado",FT25="Realizado"),IF(FT114="Atividade",VLOOKUP(FR115,'04.02_PLANEJAMENTO ATIVIDADES'!$D$9:$E$44,2,0),FT114),FT25)</f>
        <v>#REF!</v>
      </c>
      <c r="FU115" s="241"/>
      <c r="FV115" s="241"/>
      <c r="FW115" s="241"/>
      <c r="FX115" s="241"/>
      <c r="FY115" s="241"/>
      <c r="FZ115" s="241"/>
      <c r="GA115" s="241"/>
      <c r="GB115" s="241"/>
      <c r="GC115" s="241" t="e">
        <f t="shared" ref="GC115:GC121" si="142">IF(GC25=0,GC114,GC25)</f>
        <v>#REF!</v>
      </c>
      <c r="GD115" s="241"/>
      <c r="GE115" s="241"/>
      <c r="GF115" s="241" t="e">
        <f t="shared" ref="GF115:GF121" si="143">IF(GF25=0,GF114,GF25)</f>
        <v>#REF!</v>
      </c>
      <c r="GG115" s="241"/>
      <c r="GH115" s="241"/>
      <c r="GI115" s="241"/>
      <c r="GJ115" s="241"/>
      <c r="GK115" s="241"/>
      <c r="GL115" s="241">
        <f t="shared" ref="GL115:GL121" si="144">GL25</f>
        <v>0</v>
      </c>
      <c r="GM115" s="241"/>
      <c r="GN115" s="241"/>
      <c r="GO115" s="241"/>
      <c r="GP115" s="241"/>
      <c r="GQ115" s="241"/>
      <c r="GR115" s="241"/>
      <c r="GS115" s="242">
        <f t="shared" ref="GS115:GS121" si="145">GS25</f>
        <v>0</v>
      </c>
      <c r="GT115" s="242"/>
      <c r="GU115" s="242"/>
      <c r="GV115" s="242"/>
      <c r="GW115" s="242"/>
      <c r="GX115" s="242"/>
      <c r="GY115" s="242"/>
      <c r="GZ115" s="242"/>
      <c r="HA115" s="242">
        <f t="shared" ref="HA115:HA121" si="146">HA25</f>
        <v>0</v>
      </c>
      <c r="HB115" s="242"/>
      <c r="HC115" s="242"/>
      <c r="HD115" s="242"/>
      <c r="HE115" s="242"/>
      <c r="HF115" s="241">
        <f t="shared" ref="HF115:HF121" si="147">HF25</f>
        <v>0</v>
      </c>
      <c r="HG115" s="241"/>
      <c r="HH115" s="241"/>
      <c r="HI115" s="241"/>
      <c r="HJ115" s="241">
        <f t="shared" ref="HJ115:HJ121" si="148">HJ25</f>
        <v>0</v>
      </c>
      <c r="HK115" s="241"/>
      <c r="HL115" s="241">
        <f t="shared" ref="HL115:HL121" si="149">HL25</f>
        <v>0</v>
      </c>
      <c r="HM115" s="241"/>
      <c r="HN115" s="241"/>
      <c r="HO115" s="241">
        <f t="shared" ref="HO115:HO121" si="150">HO25</f>
        <v>0</v>
      </c>
      <c r="HP115" s="241"/>
      <c r="HQ115" s="241">
        <f t="shared" ref="HQ115:HQ121" si="151">HQ25</f>
        <v>0</v>
      </c>
      <c r="HR115" s="241"/>
      <c r="HS115" s="241"/>
      <c r="HT115" s="241"/>
      <c r="HW115" s="241" t="str">
        <f t="shared" ref="HW115:HW121" si="152">IF(HW25=0,HW114,HW25)</f>
        <v>Total da Atividade:</v>
      </c>
      <c r="HX115" s="241"/>
      <c r="HY115" s="241" t="e">
        <f>IF(OR(HY25=0,HY25="Planejado",HY25="Realizado"),IF(HY114="Atividade",VLOOKUP(HW115,'04.02_PLANEJAMENTO ATIVIDADES'!$D$9:$E$44,2,0),HY114),HY25)</f>
        <v>#REF!</v>
      </c>
      <c r="HZ115" s="241"/>
      <c r="IA115" s="241"/>
      <c r="IB115" s="241"/>
      <c r="IC115" s="241"/>
      <c r="ID115" s="241"/>
      <c r="IE115" s="241"/>
      <c r="IF115" s="241"/>
      <c r="IG115" s="241"/>
      <c r="IH115" s="241" t="e">
        <f t="shared" ref="IH115:IH121" si="153">IF(IH25=0,IH114,IH25)</f>
        <v>#REF!</v>
      </c>
      <c r="II115" s="241"/>
      <c r="IJ115" s="241"/>
      <c r="IK115" s="241" t="e">
        <f t="shared" ref="IK115:IK121" si="154">IF(IK25=0,IK114,IK25)</f>
        <v>#REF!</v>
      </c>
      <c r="IL115" s="241"/>
      <c r="IM115" s="241"/>
      <c r="IN115" s="241"/>
      <c r="IO115" s="241"/>
      <c r="IP115" s="241"/>
      <c r="IQ115" s="241">
        <f t="shared" ref="IQ115:IQ121" si="155">IQ25</f>
        <v>0</v>
      </c>
      <c r="IR115" s="241"/>
      <c r="IS115" s="241"/>
      <c r="IT115" s="241"/>
      <c r="IU115" s="241"/>
      <c r="IV115" s="241"/>
      <c r="IW115" s="241"/>
      <c r="IX115" s="242">
        <f t="shared" ref="IX115:IX121" si="156">IX25</f>
        <v>0</v>
      </c>
      <c r="IY115" s="242"/>
      <c r="IZ115" s="242"/>
      <c r="JA115" s="242"/>
      <c r="JB115" s="242"/>
      <c r="JC115" s="242"/>
      <c r="JD115" s="242"/>
      <c r="JE115" s="242"/>
      <c r="JF115" s="242">
        <f t="shared" ref="JF115:JF121" si="157">JF25</f>
        <v>0</v>
      </c>
      <c r="JG115" s="242"/>
      <c r="JH115" s="242"/>
      <c r="JI115" s="242"/>
      <c r="JJ115" s="242"/>
      <c r="JK115" s="241">
        <f t="shared" ref="JK115:JK121" si="158">JK25</f>
        <v>0</v>
      </c>
      <c r="JL115" s="241"/>
      <c r="JM115" s="241"/>
      <c r="JN115" s="241"/>
      <c r="JO115" s="241">
        <f t="shared" ref="JO115:JO121" si="159">JO25</f>
        <v>0</v>
      </c>
      <c r="JP115" s="241"/>
      <c r="JQ115" s="241">
        <f t="shared" ref="JQ115:JQ121" si="160">JQ25</f>
        <v>0</v>
      </c>
      <c r="JR115" s="241"/>
      <c r="JS115" s="241"/>
      <c r="JT115" s="241">
        <f t="shared" ref="JT115:JT121" si="161">JT25</f>
        <v>0</v>
      </c>
      <c r="JU115" s="241"/>
      <c r="JV115" s="241">
        <f t="shared" ref="JV115:JV121" si="162">JV25</f>
        <v>0</v>
      </c>
      <c r="JW115" s="241"/>
      <c r="JX115" s="241"/>
      <c r="JY115" s="241"/>
      <c r="KB115" s="241" t="str">
        <f t="shared" ref="KB115:KB121" si="163">IF(KB25=0,KB114,KB25)</f>
        <v>Total da Atividade:</v>
      </c>
      <c r="KC115" s="241"/>
      <c r="KD115" s="241" t="e">
        <f>IF(OR(KD25=0,KD25="Planejado",KD25="Realizado"),IF(KD114="Atividade",VLOOKUP(KB115,'04.02_PLANEJAMENTO ATIVIDADES'!$D$9:$E$44,2,0),KD114),KD25)</f>
        <v>#REF!</v>
      </c>
      <c r="KE115" s="241"/>
      <c r="KF115" s="241"/>
      <c r="KG115" s="241"/>
      <c r="KH115" s="241"/>
      <c r="KI115" s="241"/>
      <c r="KJ115" s="241"/>
      <c r="KK115" s="241"/>
      <c r="KL115" s="241"/>
      <c r="KM115" s="241" t="e">
        <f t="shared" ref="KM115:KM121" si="164">IF(KM25=0,KM114,KM25)</f>
        <v>#REF!</v>
      </c>
      <c r="KN115" s="241"/>
      <c r="KO115" s="241"/>
      <c r="KP115" s="241" t="e">
        <f t="shared" ref="KP115:KP121" si="165">IF(KP25=0,KP114,KP25)</f>
        <v>#REF!</v>
      </c>
      <c r="KQ115" s="241"/>
      <c r="KR115" s="241"/>
      <c r="KS115" s="241"/>
      <c r="KT115" s="241"/>
      <c r="KU115" s="241"/>
      <c r="KV115" s="241">
        <f t="shared" ref="KV115:KV121" si="166">KV25</f>
        <v>0</v>
      </c>
      <c r="KW115" s="241"/>
      <c r="KX115" s="241"/>
      <c r="KY115" s="241"/>
      <c r="KZ115" s="241"/>
      <c r="LA115" s="241"/>
      <c r="LB115" s="241"/>
      <c r="LC115" s="242">
        <f t="shared" ref="LC115:LC121" si="167">LC25</f>
        <v>0</v>
      </c>
      <c r="LD115" s="242"/>
      <c r="LE115" s="242"/>
      <c r="LF115" s="242"/>
      <c r="LG115" s="242"/>
      <c r="LH115" s="242"/>
      <c r="LI115" s="242"/>
      <c r="LJ115" s="242"/>
      <c r="LK115" s="242">
        <f t="shared" ref="LK115:LK121" si="168">LK25</f>
        <v>0</v>
      </c>
      <c r="LL115" s="242"/>
      <c r="LM115" s="242"/>
      <c r="LN115" s="242"/>
      <c r="LO115" s="242"/>
      <c r="LP115" s="241">
        <f t="shared" ref="LP115:LP121" si="169">LP25</f>
        <v>0</v>
      </c>
      <c r="LQ115" s="241"/>
      <c r="LR115" s="241"/>
      <c r="LS115" s="241"/>
      <c r="LT115" s="241">
        <f t="shared" ref="LT115:LT121" si="170">LT25</f>
        <v>0</v>
      </c>
      <c r="LU115" s="241"/>
      <c r="LV115" s="241">
        <f t="shared" ref="LV115:LV121" si="171">LV25</f>
        <v>0</v>
      </c>
      <c r="LW115" s="241"/>
      <c r="LX115" s="241"/>
      <c r="LY115" s="241">
        <f t="shared" ref="LY115:LY121" si="172">LY25</f>
        <v>0</v>
      </c>
      <c r="LZ115" s="241"/>
      <c r="MA115" s="241">
        <f t="shared" ref="MA115:MA121" si="173">MA25</f>
        <v>0</v>
      </c>
      <c r="MB115" s="241"/>
      <c r="MC115" s="241"/>
      <c r="MD115" s="241"/>
      <c r="MG115" s="241" t="str">
        <f t="shared" ref="MG115:MG121" si="174">IF(MG25=0,MG114,MG25)</f>
        <v>Total da Atividade:</v>
      </c>
      <c r="MH115" s="241"/>
      <c r="MI115" s="241" t="e">
        <f>IF(OR(MI25=0,MI25="Planejado",MI25="Realizado"),IF(MI114="Atividade",VLOOKUP(MG115,'04.02_PLANEJAMENTO ATIVIDADES'!$D$9:$E$44,2,0),MI114),MI25)</f>
        <v>#REF!</v>
      </c>
      <c r="MJ115" s="241"/>
      <c r="MK115" s="241"/>
      <c r="ML115" s="241"/>
      <c r="MM115" s="241"/>
      <c r="MN115" s="241"/>
      <c r="MO115" s="241"/>
      <c r="MP115" s="241"/>
      <c r="MQ115" s="241"/>
      <c r="MR115" s="241" t="e">
        <f t="shared" ref="MR115:MR121" si="175">IF(MR25=0,MR114,MR25)</f>
        <v>#REF!</v>
      </c>
      <c r="MS115" s="241"/>
      <c r="MT115" s="241"/>
      <c r="MU115" s="241" t="e">
        <f t="shared" ref="MU115:MU121" si="176">IF(MU25=0,MU114,MU25)</f>
        <v>#REF!</v>
      </c>
      <c r="MV115" s="241"/>
      <c r="MW115" s="241"/>
      <c r="MX115" s="241"/>
      <c r="MY115" s="241"/>
      <c r="MZ115" s="241"/>
      <c r="NA115" s="241">
        <f t="shared" ref="NA115:NA121" si="177">NA25</f>
        <v>0</v>
      </c>
      <c r="NB115" s="241"/>
      <c r="NC115" s="241"/>
      <c r="ND115" s="241"/>
      <c r="NE115" s="241"/>
      <c r="NF115" s="241"/>
      <c r="NG115" s="241"/>
      <c r="NH115" s="242">
        <f t="shared" ref="NH115:NH121" si="178">NH25</f>
        <v>0</v>
      </c>
      <c r="NI115" s="242"/>
      <c r="NJ115" s="242"/>
      <c r="NK115" s="242"/>
      <c r="NL115" s="242"/>
      <c r="NM115" s="242"/>
      <c r="NN115" s="242"/>
      <c r="NO115" s="242"/>
      <c r="NP115" s="242">
        <f t="shared" ref="NP115:NP121" si="179">NP25</f>
        <v>0</v>
      </c>
      <c r="NQ115" s="242"/>
      <c r="NR115" s="242"/>
      <c r="NS115" s="242"/>
      <c r="NT115" s="242"/>
      <c r="NU115" s="241">
        <f t="shared" ref="NU115:NU121" si="180">NU25</f>
        <v>0</v>
      </c>
      <c r="NV115" s="241"/>
      <c r="NW115" s="241"/>
      <c r="NX115" s="241"/>
      <c r="NY115" s="241">
        <f t="shared" ref="NY115:NY121" si="181">NY25</f>
        <v>0</v>
      </c>
      <c r="NZ115" s="241"/>
      <c r="OA115" s="241">
        <f t="shared" ref="OA115:OA121" si="182">OA25</f>
        <v>0</v>
      </c>
      <c r="OB115" s="241"/>
      <c r="OC115" s="241"/>
      <c r="OD115" s="241">
        <f t="shared" ref="OD115:OD121" si="183">OD25</f>
        <v>0</v>
      </c>
      <c r="OE115" s="241"/>
      <c r="OF115" s="241">
        <f t="shared" ref="OF115:OF121" si="184">OF25</f>
        <v>0</v>
      </c>
      <c r="OG115" s="241"/>
      <c r="OH115" s="241"/>
      <c r="OI115" s="241"/>
      <c r="OL115" s="241" t="str">
        <f t="shared" ref="OL115:OL121" si="185">IF(OL25=0,OL114,OL25)</f>
        <v>Total da Atividade:</v>
      </c>
      <c r="OM115" s="241"/>
      <c r="ON115" s="241" t="e">
        <f>IF(OR(ON25=0,ON25="Planejado",ON25="Realizado"),IF(ON114="Atividade",VLOOKUP(OL115,'04.02_PLANEJAMENTO ATIVIDADES'!$D$9:$E$44,2,0),ON114),ON25)</f>
        <v>#REF!</v>
      </c>
      <c r="OO115" s="241"/>
      <c r="OP115" s="241"/>
      <c r="OQ115" s="241"/>
      <c r="OR115" s="241"/>
      <c r="OS115" s="241"/>
      <c r="OT115" s="241"/>
      <c r="OU115" s="241"/>
      <c r="OV115" s="241"/>
      <c r="OW115" s="241" t="e">
        <f t="shared" ref="OW115:OW121" si="186">IF(OW25=0,OW114,OW25)</f>
        <v>#REF!</v>
      </c>
      <c r="OX115" s="241"/>
      <c r="OY115" s="241"/>
      <c r="OZ115" s="241" t="e">
        <f t="shared" ref="OZ115:OZ121" si="187">IF(OZ25=0,OZ114,OZ25)</f>
        <v>#REF!</v>
      </c>
      <c r="PA115" s="241"/>
      <c r="PB115" s="241"/>
      <c r="PC115" s="241"/>
      <c r="PD115" s="241"/>
      <c r="PE115" s="241"/>
      <c r="PF115" s="241">
        <f t="shared" ref="PF115:PF121" si="188">PF25</f>
        <v>0</v>
      </c>
      <c r="PG115" s="241"/>
      <c r="PH115" s="241"/>
      <c r="PI115" s="241"/>
      <c r="PJ115" s="241"/>
      <c r="PK115" s="241"/>
      <c r="PL115" s="241"/>
      <c r="PM115" s="242">
        <f t="shared" ref="PM115:PM121" si="189">PM25</f>
        <v>0</v>
      </c>
      <c r="PN115" s="242"/>
      <c r="PO115" s="242"/>
      <c r="PP115" s="242"/>
      <c r="PQ115" s="242"/>
      <c r="PR115" s="242"/>
      <c r="PS115" s="242"/>
      <c r="PT115" s="242"/>
      <c r="PU115" s="242">
        <f t="shared" ref="PU115:PU121" si="190">PU25</f>
        <v>0</v>
      </c>
      <c r="PV115" s="242"/>
      <c r="PW115" s="242"/>
      <c r="PX115" s="242"/>
      <c r="PY115" s="242"/>
      <c r="PZ115" s="241">
        <f t="shared" ref="PZ115:PZ121" si="191">PZ25</f>
        <v>0</v>
      </c>
      <c r="QA115" s="241"/>
      <c r="QB115" s="241"/>
      <c r="QC115" s="241"/>
      <c r="QD115" s="241">
        <f t="shared" ref="QD115:QD121" si="192">QD25</f>
        <v>0</v>
      </c>
      <c r="QE115" s="241"/>
      <c r="QF115" s="241">
        <f t="shared" ref="QF115:QF121" si="193">QF25</f>
        <v>0</v>
      </c>
      <c r="QG115" s="241"/>
      <c r="QH115" s="241"/>
      <c r="QI115" s="241">
        <f t="shared" ref="QI115:QI121" si="194">QI25</f>
        <v>0</v>
      </c>
      <c r="QJ115" s="241"/>
      <c r="QK115" s="241">
        <f t="shared" ref="QK115:QK121" si="195">QK25</f>
        <v>0</v>
      </c>
      <c r="QL115" s="241"/>
      <c r="QM115" s="241"/>
      <c r="QN115" s="241"/>
      <c r="QQ115" s="241" t="str">
        <f t="shared" ref="QQ115:QQ121" si="196">IF(QQ25=0,QQ114,QQ25)</f>
        <v>Total da Atividade:</v>
      </c>
      <c r="QR115" s="241"/>
      <c r="QS115" s="241" t="e">
        <f>IF(OR(QS25=0,QS25="Planejado",QS25="Realizado"),IF(QS114="Atividade",VLOOKUP(QQ115,'04.02_PLANEJAMENTO ATIVIDADES'!$D$9:$E$44,2,0),QS114),QS25)</f>
        <v>#REF!</v>
      </c>
      <c r="QT115" s="241"/>
      <c r="QU115" s="241"/>
      <c r="QV115" s="241"/>
      <c r="QW115" s="241"/>
      <c r="QX115" s="241"/>
      <c r="QY115" s="241"/>
      <c r="QZ115" s="241"/>
      <c r="RA115" s="241"/>
      <c r="RB115" s="241" t="e">
        <f t="shared" ref="RB115:RB121" si="197">IF(RB25=0,RB114,RB25)</f>
        <v>#REF!</v>
      </c>
      <c r="RC115" s="241"/>
      <c r="RD115" s="241"/>
      <c r="RE115" s="241" t="e">
        <f t="shared" ref="RE115:RE121" si="198">IF(RE25=0,RE114,RE25)</f>
        <v>#REF!</v>
      </c>
      <c r="RF115" s="241"/>
      <c r="RG115" s="241"/>
      <c r="RH115" s="241"/>
      <c r="RI115" s="241"/>
      <c r="RJ115" s="241"/>
      <c r="RK115" s="241">
        <f t="shared" ref="RK115:RK121" si="199">RK25</f>
        <v>0</v>
      </c>
      <c r="RL115" s="241"/>
      <c r="RM115" s="241"/>
      <c r="RN115" s="241"/>
      <c r="RO115" s="241"/>
      <c r="RP115" s="241"/>
      <c r="RQ115" s="241"/>
      <c r="RR115" s="242">
        <f t="shared" ref="RR115:RR121" si="200">RR25</f>
        <v>0</v>
      </c>
      <c r="RS115" s="242"/>
      <c r="RT115" s="242"/>
      <c r="RU115" s="242"/>
      <c r="RV115" s="242"/>
      <c r="RW115" s="242"/>
      <c r="RX115" s="242"/>
      <c r="RY115" s="242"/>
      <c r="RZ115" s="242">
        <f t="shared" ref="RZ115:RZ121" si="201">RZ25</f>
        <v>0</v>
      </c>
      <c r="SA115" s="242"/>
      <c r="SB115" s="242"/>
      <c r="SC115" s="242"/>
      <c r="SD115" s="242"/>
      <c r="SE115" s="241">
        <f t="shared" ref="SE115:SE121" si="202">SE25</f>
        <v>0</v>
      </c>
      <c r="SF115" s="241"/>
      <c r="SG115" s="241"/>
      <c r="SH115" s="241"/>
      <c r="SI115" s="241">
        <f t="shared" ref="SI115:SI121" si="203">SI25</f>
        <v>0</v>
      </c>
      <c r="SJ115" s="241"/>
      <c r="SK115" s="241">
        <f t="shared" ref="SK115:SK121" si="204">SK25</f>
        <v>0</v>
      </c>
      <c r="SL115" s="241"/>
      <c r="SM115" s="241"/>
      <c r="SN115" s="241">
        <f t="shared" ref="SN115:SN121" si="205">SN25</f>
        <v>0</v>
      </c>
      <c r="SO115" s="241"/>
      <c r="SP115" s="241">
        <f t="shared" ref="SP115:SP121" si="206">SP25</f>
        <v>0</v>
      </c>
      <c r="SQ115" s="241"/>
      <c r="SR115" s="241"/>
      <c r="SS115" s="241"/>
      <c r="SV115" s="241" t="str">
        <f t="shared" ref="SV115:SV121" si="207">IF(SV25=0,SV114,SV25)</f>
        <v>Total da Atividade:</v>
      </c>
      <c r="SW115" s="241"/>
      <c r="SX115" s="241" t="e">
        <f>IF(OR(SX25=0,SX25="Planejado",SX25="Realizado"),IF(SX114="Atividade",VLOOKUP(SV115,'04.02_PLANEJAMENTO ATIVIDADES'!$D$9:$E$44,2,0),SX114),SX25)</f>
        <v>#REF!</v>
      </c>
      <c r="SY115" s="241"/>
      <c r="SZ115" s="241"/>
      <c r="TA115" s="241"/>
      <c r="TB115" s="241"/>
      <c r="TC115" s="241"/>
      <c r="TD115" s="241"/>
      <c r="TE115" s="241"/>
      <c r="TF115" s="241"/>
      <c r="TG115" s="241" t="e">
        <f t="shared" ref="TG115:TG121" si="208">IF(TG25=0,TG114,TG25)</f>
        <v>#REF!</v>
      </c>
      <c r="TH115" s="241"/>
      <c r="TI115" s="241"/>
      <c r="TJ115" s="241" t="e">
        <f t="shared" ref="TJ115:TJ121" si="209">IF(TJ25=0,TJ114,TJ25)</f>
        <v>#REF!</v>
      </c>
      <c r="TK115" s="241"/>
      <c r="TL115" s="241"/>
      <c r="TM115" s="241"/>
      <c r="TN115" s="241"/>
      <c r="TO115" s="241"/>
      <c r="TP115" s="241">
        <f t="shared" ref="TP115:TP121" si="210">TP25</f>
        <v>0</v>
      </c>
      <c r="TQ115" s="241"/>
      <c r="TR115" s="241"/>
      <c r="TS115" s="241"/>
      <c r="TT115" s="241"/>
      <c r="TU115" s="241"/>
      <c r="TV115" s="241"/>
      <c r="TW115" s="242">
        <f t="shared" ref="TW115:TW121" si="211">TW25</f>
        <v>0</v>
      </c>
      <c r="TX115" s="242"/>
      <c r="TY115" s="242"/>
      <c r="TZ115" s="242"/>
      <c r="UA115" s="242"/>
      <c r="UB115" s="242"/>
      <c r="UC115" s="242"/>
      <c r="UD115" s="242"/>
      <c r="UE115" s="242">
        <f t="shared" ref="UE115:UE121" si="212">UE25</f>
        <v>0</v>
      </c>
      <c r="UF115" s="242"/>
      <c r="UG115" s="242"/>
      <c r="UH115" s="242"/>
      <c r="UI115" s="242"/>
      <c r="UJ115" s="241">
        <f t="shared" ref="UJ115:UJ121" si="213">UJ25</f>
        <v>0</v>
      </c>
      <c r="UK115" s="241"/>
      <c r="UL115" s="241"/>
      <c r="UM115" s="241"/>
      <c r="UN115" s="241">
        <f t="shared" ref="UN115:UN121" si="214">UN25</f>
        <v>0</v>
      </c>
      <c r="UO115" s="241"/>
      <c r="UP115" s="241">
        <f t="shared" ref="UP115:UP121" si="215">UP25</f>
        <v>0</v>
      </c>
      <c r="UQ115" s="241"/>
      <c r="UR115" s="241"/>
      <c r="US115" s="241">
        <f t="shared" ref="US115:US121" si="216">US25</f>
        <v>0</v>
      </c>
      <c r="UT115" s="241"/>
      <c r="UU115" s="241">
        <f t="shared" ref="UU115:UU121" si="217">UU25</f>
        <v>0</v>
      </c>
      <c r="UV115" s="241"/>
      <c r="UW115" s="241"/>
      <c r="UX115" s="241"/>
      <c r="VA115" s="241" t="str">
        <f t="shared" ref="VA115:VA121" si="218">IF(VA25=0,VA114,VA25)</f>
        <v>Total da Atividade:</v>
      </c>
      <c r="VB115" s="241"/>
      <c r="VC115" s="241" t="e">
        <f>IF(OR(VC25=0,VC25="Planejado",VC25="Realizado"),IF(VC114="Atividade",VLOOKUP(VA115,'04.02_PLANEJAMENTO ATIVIDADES'!$D$9:$E$44,2,0),VC114),VC25)</f>
        <v>#REF!</v>
      </c>
      <c r="VD115" s="241"/>
      <c r="VE115" s="241"/>
      <c r="VF115" s="241"/>
      <c r="VG115" s="241"/>
      <c r="VH115" s="241"/>
      <c r="VI115" s="241"/>
      <c r="VJ115" s="241"/>
      <c r="VK115" s="241"/>
      <c r="VL115" s="241" t="e">
        <f t="shared" ref="VL115:VL121" si="219">IF(VL25=0,VL114,VL25)</f>
        <v>#REF!</v>
      </c>
      <c r="VM115" s="241"/>
      <c r="VN115" s="241"/>
      <c r="VO115" s="241" t="e">
        <f t="shared" ref="VO115:VO121" si="220">IF(VO25=0,VO114,VO25)</f>
        <v>#REF!</v>
      </c>
      <c r="VP115" s="241"/>
      <c r="VQ115" s="241"/>
      <c r="VR115" s="241"/>
      <c r="VS115" s="241"/>
      <c r="VT115" s="241"/>
      <c r="VU115" s="241">
        <f t="shared" ref="VU115:VU121" si="221">VU25</f>
        <v>0</v>
      </c>
      <c r="VV115" s="241"/>
      <c r="VW115" s="241"/>
      <c r="VX115" s="241"/>
      <c r="VY115" s="241"/>
      <c r="VZ115" s="241"/>
      <c r="WA115" s="241"/>
      <c r="WB115" s="242">
        <f t="shared" ref="WB115:WB121" si="222">WB25</f>
        <v>0</v>
      </c>
      <c r="WC115" s="242"/>
      <c r="WD115" s="242"/>
      <c r="WE115" s="242"/>
      <c r="WF115" s="242"/>
      <c r="WG115" s="242"/>
      <c r="WH115" s="242"/>
      <c r="WI115" s="242"/>
      <c r="WJ115" s="242">
        <f t="shared" ref="WJ115:WJ121" si="223">WJ25</f>
        <v>0</v>
      </c>
      <c r="WK115" s="242"/>
      <c r="WL115" s="242"/>
      <c r="WM115" s="242"/>
      <c r="WN115" s="242"/>
      <c r="WO115" s="241">
        <f t="shared" ref="WO115:WO121" si="224">WO25</f>
        <v>0</v>
      </c>
      <c r="WP115" s="241"/>
      <c r="WQ115" s="241"/>
      <c r="WR115" s="241"/>
      <c r="WS115" s="241">
        <f t="shared" ref="WS115:WS121" si="225">WS25</f>
        <v>0</v>
      </c>
      <c r="WT115" s="241"/>
      <c r="WU115" s="241">
        <f t="shared" ref="WU115:WU121" si="226">WU25</f>
        <v>0</v>
      </c>
      <c r="WV115" s="241"/>
      <c r="WW115" s="241"/>
      <c r="WX115" s="241">
        <f t="shared" ref="WX115:WX121" si="227">WX25</f>
        <v>0</v>
      </c>
      <c r="WY115" s="241"/>
      <c r="WZ115" s="241">
        <f t="shared" ref="WZ115:WZ121" si="228">WZ25</f>
        <v>0</v>
      </c>
      <c r="XA115" s="241"/>
      <c r="XB115" s="241"/>
      <c r="XC115" s="241"/>
      <c r="XF115" s="241" t="str">
        <f t="shared" ref="XF115:XF121" si="229">IF(XF25=0,XF114,XF25)</f>
        <v>Total da Atividade:</v>
      </c>
      <c r="XG115" s="241"/>
      <c r="XH115" s="241" t="e">
        <f>IF(OR(XH25=0,XH25="Planejado",XH25="Realizado"),IF(XH114="Atividade",VLOOKUP(XF115,'04.02_PLANEJAMENTO ATIVIDADES'!$D$9:$E$44,2,0),XH114),XH25)</f>
        <v>#REF!</v>
      </c>
      <c r="XI115" s="241"/>
      <c r="XJ115" s="241"/>
      <c r="XK115" s="241"/>
      <c r="XL115" s="241"/>
      <c r="XM115" s="241"/>
      <c r="XN115" s="241"/>
      <c r="XO115" s="241"/>
      <c r="XP115" s="241"/>
      <c r="XQ115" s="241" t="e">
        <f t="shared" ref="XQ115:XQ121" si="230">IF(XQ25=0,XQ114,XQ25)</f>
        <v>#REF!</v>
      </c>
      <c r="XR115" s="241"/>
      <c r="XS115" s="241"/>
      <c r="XT115" s="241" t="e">
        <f t="shared" ref="XT115:XT121" si="231">IF(XT25=0,XT114,XT25)</f>
        <v>#REF!</v>
      </c>
      <c r="XU115" s="241"/>
      <c r="XV115" s="241"/>
      <c r="XW115" s="241"/>
      <c r="XX115" s="241"/>
      <c r="XY115" s="241"/>
      <c r="XZ115" s="241">
        <f t="shared" ref="XZ115:XZ121" si="232">XZ25</f>
        <v>0</v>
      </c>
      <c r="YA115" s="241"/>
      <c r="YB115" s="241"/>
      <c r="YC115" s="241"/>
      <c r="YD115" s="241"/>
      <c r="YE115" s="241"/>
      <c r="YF115" s="241"/>
      <c r="YG115" s="242">
        <f t="shared" ref="YG115:YG121" si="233">YG25</f>
        <v>0</v>
      </c>
      <c r="YH115" s="242"/>
      <c r="YI115" s="242"/>
      <c r="YJ115" s="242"/>
      <c r="YK115" s="242"/>
      <c r="YL115" s="242"/>
      <c r="YM115" s="242"/>
      <c r="YN115" s="242"/>
      <c r="YO115" s="242">
        <f t="shared" ref="YO115:YO121" si="234">YO25</f>
        <v>0</v>
      </c>
      <c r="YP115" s="242"/>
      <c r="YQ115" s="242"/>
      <c r="YR115" s="242"/>
      <c r="YS115" s="242"/>
      <c r="YT115" s="241">
        <f t="shared" ref="YT115:YT121" si="235">YT25</f>
        <v>0</v>
      </c>
      <c r="YU115" s="241"/>
      <c r="YV115" s="241"/>
      <c r="YW115" s="241"/>
      <c r="YX115" s="241">
        <f t="shared" ref="YX115:YX121" si="236">YX25</f>
        <v>0</v>
      </c>
      <c r="YY115" s="241"/>
      <c r="YZ115" s="241">
        <f t="shared" ref="YZ115:YZ121" si="237">YZ25</f>
        <v>0</v>
      </c>
      <c r="ZA115" s="241"/>
      <c r="ZB115" s="241"/>
      <c r="ZC115" s="241">
        <f t="shared" ref="ZC115:ZC121" si="238">ZC25</f>
        <v>0</v>
      </c>
      <c r="ZD115" s="241"/>
      <c r="ZE115" s="241">
        <f t="shared" ref="ZE115:ZE121" si="239">ZE25</f>
        <v>0</v>
      </c>
      <c r="ZF115" s="241"/>
      <c r="ZG115" s="241"/>
      <c r="ZH115" s="241"/>
    </row>
    <row r="116" spans="3:684" ht="10.15" hidden="1" customHeight="1" x14ac:dyDescent="0.25">
      <c r="C116" s="241" t="str">
        <f t="shared" si="108"/>
        <v>Total da Atividade:</v>
      </c>
      <c r="D116" s="241"/>
      <c r="E116" s="241" t="e">
        <f>IF(OR(E26=0,E26="Planejado",E26="Realizado"),IF(E115="Atividade",VLOOKUP(C116,'04.02_PLANEJAMENTO ATIVIDADES'!$D$9:$E$44,2,0),E115),E26)</f>
        <v>#REF!</v>
      </c>
      <c r="F116" s="241"/>
      <c r="G116" s="241"/>
      <c r="H116" s="241"/>
      <c r="I116" s="241"/>
      <c r="J116" s="241"/>
      <c r="K116" s="241"/>
      <c r="L116" s="241"/>
      <c r="M116" s="241"/>
      <c r="N116" s="241" t="e">
        <f t="shared" si="109"/>
        <v>#REF!</v>
      </c>
      <c r="O116" s="241"/>
      <c r="P116" s="241"/>
      <c r="Q116" s="241" t="e">
        <f t="shared" si="110"/>
        <v>#REF!</v>
      </c>
      <c r="R116" s="241"/>
      <c r="S116" s="241"/>
      <c r="T116" s="241"/>
      <c r="U116" s="241"/>
      <c r="V116" s="241"/>
      <c r="W116" s="241">
        <f t="shared" si="111"/>
        <v>0</v>
      </c>
      <c r="X116" s="241"/>
      <c r="Y116" s="241"/>
      <c r="Z116" s="241"/>
      <c r="AA116" s="241"/>
      <c r="AB116" s="241"/>
      <c r="AC116" s="241"/>
      <c r="AD116" s="242">
        <f t="shared" si="112"/>
        <v>0</v>
      </c>
      <c r="AE116" s="242"/>
      <c r="AF116" s="242"/>
      <c r="AG116" s="242"/>
      <c r="AH116" s="242"/>
      <c r="AI116" s="242"/>
      <c r="AJ116" s="242"/>
      <c r="AK116" s="242"/>
      <c r="AL116" s="242">
        <f t="shared" si="113"/>
        <v>0</v>
      </c>
      <c r="AM116" s="242"/>
      <c r="AN116" s="242"/>
      <c r="AO116" s="242"/>
      <c r="AP116" s="242"/>
      <c r="AQ116" s="241">
        <f t="shared" si="114"/>
        <v>0</v>
      </c>
      <c r="AR116" s="241"/>
      <c r="AS116" s="241"/>
      <c r="AT116" s="241"/>
      <c r="AU116" s="241">
        <f t="shared" si="115"/>
        <v>0</v>
      </c>
      <c r="AV116" s="241"/>
      <c r="AW116" s="241">
        <f t="shared" si="116"/>
        <v>0</v>
      </c>
      <c r="AX116" s="241"/>
      <c r="AY116" s="241"/>
      <c r="AZ116" s="241">
        <f t="shared" si="117"/>
        <v>0</v>
      </c>
      <c r="BA116" s="241"/>
      <c r="BB116" s="241">
        <f t="shared" si="118"/>
        <v>0</v>
      </c>
      <c r="BC116" s="241"/>
      <c r="BD116" s="241"/>
      <c r="BE116" s="241"/>
      <c r="BH116" s="241" t="str">
        <f t="shared" si="119"/>
        <v>Total da Atividade:</v>
      </c>
      <c r="BI116" s="241"/>
      <c r="BJ116" s="241" t="e">
        <f>IF(OR(BJ26=0,BJ26="Planejado",BJ26="Realizado"),IF(BJ115="Atividade",VLOOKUP(BH116,'04.02_PLANEJAMENTO ATIVIDADES'!$D$9:$E$44,2,0),BJ115),BJ26)</f>
        <v>#REF!</v>
      </c>
      <c r="BK116" s="241"/>
      <c r="BL116" s="241"/>
      <c r="BM116" s="241"/>
      <c r="BN116" s="241"/>
      <c r="BO116" s="241"/>
      <c r="BP116" s="241"/>
      <c r="BQ116" s="241"/>
      <c r="BR116" s="241"/>
      <c r="BS116" s="241" t="e">
        <f t="shared" si="120"/>
        <v>#REF!</v>
      </c>
      <c r="BT116" s="241"/>
      <c r="BU116" s="241"/>
      <c r="BV116" s="241" t="e">
        <f t="shared" si="121"/>
        <v>#REF!</v>
      </c>
      <c r="BW116" s="241"/>
      <c r="BX116" s="241"/>
      <c r="BY116" s="241"/>
      <c r="BZ116" s="241"/>
      <c r="CA116" s="241"/>
      <c r="CB116" s="241">
        <f t="shared" si="122"/>
        <v>0</v>
      </c>
      <c r="CC116" s="241"/>
      <c r="CD116" s="241"/>
      <c r="CE116" s="241"/>
      <c r="CF116" s="241"/>
      <c r="CG116" s="241"/>
      <c r="CH116" s="241"/>
      <c r="CI116" s="242">
        <f t="shared" si="123"/>
        <v>0</v>
      </c>
      <c r="CJ116" s="242"/>
      <c r="CK116" s="242"/>
      <c r="CL116" s="242"/>
      <c r="CM116" s="242"/>
      <c r="CN116" s="242"/>
      <c r="CO116" s="242"/>
      <c r="CP116" s="242"/>
      <c r="CQ116" s="242">
        <f t="shared" si="124"/>
        <v>0</v>
      </c>
      <c r="CR116" s="242"/>
      <c r="CS116" s="242"/>
      <c r="CT116" s="242"/>
      <c r="CU116" s="242"/>
      <c r="CV116" s="241">
        <f t="shared" si="125"/>
        <v>0</v>
      </c>
      <c r="CW116" s="241"/>
      <c r="CX116" s="241"/>
      <c r="CY116" s="241"/>
      <c r="CZ116" s="241">
        <f t="shared" si="126"/>
        <v>0</v>
      </c>
      <c r="DA116" s="241"/>
      <c r="DB116" s="241">
        <f t="shared" si="127"/>
        <v>0</v>
      </c>
      <c r="DC116" s="241"/>
      <c r="DD116" s="241"/>
      <c r="DE116" s="241">
        <f t="shared" si="128"/>
        <v>0</v>
      </c>
      <c r="DF116" s="241"/>
      <c r="DG116" s="241">
        <f t="shared" si="129"/>
        <v>0</v>
      </c>
      <c r="DH116" s="241"/>
      <c r="DI116" s="241"/>
      <c r="DJ116" s="241"/>
      <c r="DM116" s="241" t="str">
        <f t="shared" si="130"/>
        <v>Total da Atividade:</v>
      </c>
      <c r="DN116" s="241"/>
      <c r="DO116" s="241" t="e">
        <f>IF(OR(DO26=0,DO26="Planejado",DO26="Realizado"),IF(DO115="Atividade",VLOOKUP(DM116,'04.02_PLANEJAMENTO ATIVIDADES'!$D$9:$E$44,2,0),DO115),DO26)</f>
        <v>#REF!</v>
      </c>
      <c r="DP116" s="241"/>
      <c r="DQ116" s="241"/>
      <c r="DR116" s="241"/>
      <c r="DS116" s="241"/>
      <c r="DT116" s="241"/>
      <c r="DU116" s="241"/>
      <c r="DV116" s="241"/>
      <c r="DW116" s="241"/>
      <c r="DX116" s="241" t="e">
        <f t="shared" si="131"/>
        <v>#REF!</v>
      </c>
      <c r="DY116" s="241"/>
      <c r="DZ116" s="241"/>
      <c r="EA116" s="241" t="e">
        <f t="shared" si="132"/>
        <v>#REF!</v>
      </c>
      <c r="EB116" s="241"/>
      <c r="EC116" s="241"/>
      <c r="ED116" s="241"/>
      <c r="EE116" s="241"/>
      <c r="EF116" s="241"/>
      <c r="EG116" s="241">
        <f t="shared" si="133"/>
        <v>0</v>
      </c>
      <c r="EH116" s="241"/>
      <c r="EI116" s="241"/>
      <c r="EJ116" s="241"/>
      <c r="EK116" s="241"/>
      <c r="EL116" s="241"/>
      <c r="EM116" s="241"/>
      <c r="EN116" s="242">
        <f t="shared" si="134"/>
        <v>0</v>
      </c>
      <c r="EO116" s="242"/>
      <c r="EP116" s="242"/>
      <c r="EQ116" s="242"/>
      <c r="ER116" s="242"/>
      <c r="ES116" s="242"/>
      <c r="ET116" s="242"/>
      <c r="EU116" s="242"/>
      <c r="EV116" s="242">
        <f t="shared" si="135"/>
        <v>0</v>
      </c>
      <c r="EW116" s="242"/>
      <c r="EX116" s="242"/>
      <c r="EY116" s="242"/>
      <c r="EZ116" s="242"/>
      <c r="FA116" s="241">
        <f t="shared" si="136"/>
        <v>0</v>
      </c>
      <c r="FB116" s="241"/>
      <c r="FC116" s="241"/>
      <c r="FD116" s="241"/>
      <c r="FE116" s="241">
        <f t="shared" si="137"/>
        <v>0</v>
      </c>
      <c r="FF116" s="241"/>
      <c r="FG116" s="241">
        <f t="shared" si="138"/>
        <v>0</v>
      </c>
      <c r="FH116" s="241"/>
      <c r="FI116" s="241"/>
      <c r="FJ116" s="241">
        <f t="shared" si="139"/>
        <v>0</v>
      </c>
      <c r="FK116" s="241"/>
      <c r="FL116" s="241">
        <f t="shared" si="140"/>
        <v>0</v>
      </c>
      <c r="FM116" s="241"/>
      <c r="FN116" s="241"/>
      <c r="FO116" s="241"/>
      <c r="FR116" s="241" t="str">
        <f t="shared" si="141"/>
        <v>Total da Atividade:</v>
      </c>
      <c r="FS116" s="241"/>
      <c r="FT116" s="241" t="e">
        <f>IF(OR(FT26=0,FT26="Planejado",FT26="Realizado"),IF(FT115="Atividade",VLOOKUP(FR116,'04.02_PLANEJAMENTO ATIVIDADES'!$D$9:$E$44,2,0),FT115),FT26)</f>
        <v>#REF!</v>
      </c>
      <c r="FU116" s="241"/>
      <c r="FV116" s="241"/>
      <c r="FW116" s="241"/>
      <c r="FX116" s="241"/>
      <c r="FY116" s="241"/>
      <c r="FZ116" s="241"/>
      <c r="GA116" s="241"/>
      <c r="GB116" s="241"/>
      <c r="GC116" s="241" t="e">
        <f t="shared" si="142"/>
        <v>#REF!</v>
      </c>
      <c r="GD116" s="241"/>
      <c r="GE116" s="241"/>
      <c r="GF116" s="241" t="e">
        <f t="shared" si="143"/>
        <v>#REF!</v>
      </c>
      <c r="GG116" s="241"/>
      <c r="GH116" s="241"/>
      <c r="GI116" s="241"/>
      <c r="GJ116" s="241"/>
      <c r="GK116" s="241"/>
      <c r="GL116" s="241">
        <f t="shared" si="144"/>
        <v>0</v>
      </c>
      <c r="GM116" s="241"/>
      <c r="GN116" s="241"/>
      <c r="GO116" s="241"/>
      <c r="GP116" s="241"/>
      <c r="GQ116" s="241"/>
      <c r="GR116" s="241"/>
      <c r="GS116" s="242">
        <f t="shared" si="145"/>
        <v>0</v>
      </c>
      <c r="GT116" s="242"/>
      <c r="GU116" s="242"/>
      <c r="GV116" s="242"/>
      <c r="GW116" s="242"/>
      <c r="GX116" s="242"/>
      <c r="GY116" s="242"/>
      <c r="GZ116" s="242"/>
      <c r="HA116" s="242">
        <f t="shared" si="146"/>
        <v>0</v>
      </c>
      <c r="HB116" s="242"/>
      <c r="HC116" s="242"/>
      <c r="HD116" s="242"/>
      <c r="HE116" s="242"/>
      <c r="HF116" s="241">
        <f t="shared" si="147"/>
        <v>0</v>
      </c>
      <c r="HG116" s="241"/>
      <c r="HH116" s="241"/>
      <c r="HI116" s="241"/>
      <c r="HJ116" s="241">
        <f t="shared" si="148"/>
        <v>0</v>
      </c>
      <c r="HK116" s="241"/>
      <c r="HL116" s="241">
        <f t="shared" si="149"/>
        <v>0</v>
      </c>
      <c r="HM116" s="241"/>
      <c r="HN116" s="241"/>
      <c r="HO116" s="241">
        <f t="shared" si="150"/>
        <v>0</v>
      </c>
      <c r="HP116" s="241"/>
      <c r="HQ116" s="241">
        <f t="shared" si="151"/>
        <v>0</v>
      </c>
      <c r="HR116" s="241"/>
      <c r="HS116" s="241"/>
      <c r="HT116" s="241"/>
      <c r="HW116" s="241" t="str">
        <f t="shared" si="152"/>
        <v>Total da Atividade:</v>
      </c>
      <c r="HX116" s="241"/>
      <c r="HY116" s="241" t="e">
        <f>IF(OR(HY26=0,HY26="Planejado",HY26="Realizado"),IF(HY115="Atividade",VLOOKUP(HW116,'04.02_PLANEJAMENTO ATIVIDADES'!$D$9:$E$44,2,0),HY115),HY26)</f>
        <v>#REF!</v>
      </c>
      <c r="HZ116" s="241"/>
      <c r="IA116" s="241"/>
      <c r="IB116" s="241"/>
      <c r="IC116" s="241"/>
      <c r="ID116" s="241"/>
      <c r="IE116" s="241"/>
      <c r="IF116" s="241"/>
      <c r="IG116" s="241"/>
      <c r="IH116" s="241" t="e">
        <f t="shared" si="153"/>
        <v>#REF!</v>
      </c>
      <c r="II116" s="241"/>
      <c r="IJ116" s="241"/>
      <c r="IK116" s="241" t="e">
        <f t="shared" si="154"/>
        <v>#REF!</v>
      </c>
      <c r="IL116" s="241"/>
      <c r="IM116" s="241"/>
      <c r="IN116" s="241"/>
      <c r="IO116" s="241"/>
      <c r="IP116" s="241"/>
      <c r="IQ116" s="241">
        <f t="shared" si="155"/>
        <v>0</v>
      </c>
      <c r="IR116" s="241"/>
      <c r="IS116" s="241"/>
      <c r="IT116" s="241"/>
      <c r="IU116" s="241"/>
      <c r="IV116" s="241"/>
      <c r="IW116" s="241"/>
      <c r="IX116" s="242">
        <f t="shared" si="156"/>
        <v>0</v>
      </c>
      <c r="IY116" s="242"/>
      <c r="IZ116" s="242"/>
      <c r="JA116" s="242"/>
      <c r="JB116" s="242"/>
      <c r="JC116" s="242"/>
      <c r="JD116" s="242"/>
      <c r="JE116" s="242"/>
      <c r="JF116" s="242">
        <f t="shared" si="157"/>
        <v>0</v>
      </c>
      <c r="JG116" s="242"/>
      <c r="JH116" s="242"/>
      <c r="JI116" s="242"/>
      <c r="JJ116" s="242"/>
      <c r="JK116" s="241">
        <f t="shared" si="158"/>
        <v>0</v>
      </c>
      <c r="JL116" s="241"/>
      <c r="JM116" s="241"/>
      <c r="JN116" s="241"/>
      <c r="JO116" s="241">
        <f t="shared" si="159"/>
        <v>0</v>
      </c>
      <c r="JP116" s="241"/>
      <c r="JQ116" s="241">
        <f t="shared" si="160"/>
        <v>0</v>
      </c>
      <c r="JR116" s="241"/>
      <c r="JS116" s="241"/>
      <c r="JT116" s="241">
        <f t="shared" si="161"/>
        <v>0</v>
      </c>
      <c r="JU116" s="241"/>
      <c r="JV116" s="241">
        <f t="shared" si="162"/>
        <v>0</v>
      </c>
      <c r="JW116" s="241"/>
      <c r="JX116" s="241"/>
      <c r="JY116" s="241"/>
      <c r="KB116" s="241" t="str">
        <f t="shared" si="163"/>
        <v>Total da Atividade:</v>
      </c>
      <c r="KC116" s="241"/>
      <c r="KD116" s="241" t="e">
        <f>IF(OR(KD26=0,KD26="Planejado",KD26="Realizado"),IF(KD115="Atividade",VLOOKUP(KB116,'04.02_PLANEJAMENTO ATIVIDADES'!$D$9:$E$44,2,0),KD115),KD26)</f>
        <v>#REF!</v>
      </c>
      <c r="KE116" s="241"/>
      <c r="KF116" s="241"/>
      <c r="KG116" s="241"/>
      <c r="KH116" s="241"/>
      <c r="KI116" s="241"/>
      <c r="KJ116" s="241"/>
      <c r="KK116" s="241"/>
      <c r="KL116" s="241"/>
      <c r="KM116" s="241" t="e">
        <f t="shared" si="164"/>
        <v>#REF!</v>
      </c>
      <c r="KN116" s="241"/>
      <c r="KO116" s="241"/>
      <c r="KP116" s="241" t="e">
        <f t="shared" si="165"/>
        <v>#REF!</v>
      </c>
      <c r="KQ116" s="241"/>
      <c r="KR116" s="241"/>
      <c r="KS116" s="241"/>
      <c r="KT116" s="241"/>
      <c r="KU116" s="241"/>
      <c r="KV116" s="241">
        <f t="shared" si="166"/>
        <v>0</v>
      </c>
      <c r="KW116" s="241"/>
      <c r="KX116" s="241"/>
      <c r="KY116" s="241"/>
      <c r="KZ116" s="241"/>
      <c r="LA116" s="241"/>
      <c r="LB116" s="241"/>
      <c r="LC116" s="242">
        <f t="shared" si="167"/>
        <v>0</v>
      </c>
      <c r="LD116" s="242"/>
      <c r="LE116" s="242"/>
      <c r="LF116" s="242"/>
      <c r="LG116" s="242"/>
      <c r="LH116" s="242"/>
      <c r="LI116" s="242"/>
      <c r="LJ116" s="242"/>
      <c r="LK116" s="242">
        <f t="shared" si="168"/>
        <v>0</v>
      </c>
      <c r="LL116" s="242"/>
      <c r="LM116" s="242"/>
      <c r="LN116" s="242"/>
      <c r="LO116" s="242"/>
      <c r="LP116" s="241">
        <f t="shared" si="169"/>
        <v>0</v>
      </c>
      <c r="LQ116" s="241"/>
      <c r="LR116" s="241"/>
      <c r="LS116" s="241"/>
      <c r="LT116" s="241">
        <f t="shared" si="170"/>
        <v>0</v>
      </c>
      <c r="LU116" s="241"/>
      <c r="LV116" s="241">
        <f t="shared" si="171"/>
        <v>0</v>
      </c>
      <c r="LW116" s="241"/>
      <c r="LX116" s="241"/>
      <c r="LY116" s="241">
        <f t="shared" si="172"/>
        <v>0</v>
      </c>
      <c r="LZ116" s="241"/>
      <c r="MA116" s="241">
        <f t="shared" si="173"/>
        <v>0</v>
      </c>
      <c r="MB116" s="241"/>
      <c r="MC116" s="241"/>
      <c r="MD116" s="241"/>
      <c r="MG116" s="241" t="str">
        <f t="shared" si="174"/>
        <v>Total da Atividade:</v>
      </c>
      <c r="MH116" s="241"/>
      <c r="MI116" s="241" t="e">
        <f>IF(OR(MI26=0,MI26="Planejado",MI26="Realizado"),IF(MI115="Atividade",VLOOKUP(MG116,'04.02_PLANEJAMENTO ATIVIDADES'!$D$9:$E$44,2,0),MI115),MI26)</f>
        <v>#REF!</v>
      </c>
      <c r="MJ116" s="241"/>
      <c r="MK116" s="241"/>
      <c r="ML116" s="241"/>
      <c r="MM116" s="241"/>
      <c r="MN116" s="241"/>
      <c r="MO116" s="241"/>
      <c r="MP116" s="241"/>
      <c r="MQ116" s="241"/>
      <c r="MR116" s="241" t="e">
        <f t="shared" si="175"/>
        <v>#REF!</v>
      </c>
      <c r="MS116" s="241"/>
      <c r="MT116" s="241"/>
      <c r="MU116" s="241" t="e">
        <f t="shared" si="176"/>
        <v>#REF!</v>
      </c>
      <c r="MV116" s="241"/>
      <c r="MW116" s="241"/>
      <c r="MX116" s="241"/>
      <c r="MY116" s="241"/>
      <c r="MZ116" s="241"/>
      <c r="NA116" s="241">
        <f t="shared" si="177"/>
        <v>0</v>
      </c>
      <c r="NB116" s="241"/>
      <c r="NC116" s="241"/>
      <c r="ND116" s="241"/>
      <c r="NE116" s="241"/>
      <c r="NF116" s="241"/>
      <c r="NG116" s="241"/>
      <c r="NH116" s="242">
        <f t="shared" si="178"/>
        <v>0</v>
      </c>
      <c r="NI116" s="242"/>
      <c r="NJ116" s="242"/>
      <c r="NK116" s="242"/>
      <c r="NL116" s="242"/>
      <c r="NM116" s="242"/>
      <c r="NN116" s="242"/>
      <c r="NO116" s="242"/>
      <c r="NP116" s="242">
        <f t="shared" si="179"/>
        <v>0</v>
      </c>
      <c r="NQ116" s="242"/>
      <c r="NR116" s="242"/>
      <c r="NS116" s="242"/>
      <c r="NT116" s="242"/>
      <c r="NU116" s="241">
        <f t="shared" si="180"/>
        <v>0</v>
      </c>
      <c r="NV116" s="241"/>
      <c r="NW116" s="241"/>
      <c r="NX116" s="241"/>
      <c r="NY116" s="241">
        <f t="shared" si="181"/>
        <v>0</v>
      </c>
      <c r="NZ116" s="241"/>
      <c r="OA116" s="241">
        <f t="shared" si="182"/>
        <v>0</v>
      </c>
      <c r="OB116" s="241"/>
      <c r="OC116" s="241"/>
      <c r="OD116" s="241">
        <f t="shared" si="183"/>
        <v>0</v>
      </c>
      <c r="OE116" s="241"/>
      <c r="OF116" s="241">
        <f t="shared" si="184"/>
        <v>0</v>
      </c>
      <c r="OG116" s="241"/>
      <c r="OH116" s="241"/>
      <c r="OI116" s="241"/>
      <c r="OL116" s="241" t="str">
        <f t="shared" si="185"/>
        <v>Total da Atividade:</v>
      </c>
      <c r="OM116" s="241"/>
      <c r="ON116" s="241" t="e">
        <f>IF(OR(ON26=0,ON26="Planejado",ON26="Realizado"),IF(ON115="Atividade",VLOOKUP(OL116,'04.02_PLANEJAMENTO ATIVIDADES'!$D$9:$E$44,2,0),ON115),ON26)</f>
        <v>#REF!</v>
      </c>
      <c r="OO116" s="241"/>
      <c r="OP116" s="241"/>
      <c r="OQ116" s="241"/>
      <c r="OR116" s="241"/>
      <c r="OS116" s="241"/>
      <c r="OT116" s="241"/>
      <c r="OU116" s="241"/>
      <c r="OV116" s="241"/>
      <c r="OW116" s="241" t="e">
        <f t="shared" si="186"/>
        <v>#REF!</v>
      </c>
      <c r="OX116" s="241"/>
      <c r="OY116" s="241"/>
      <c r="OZ116" s="241" t="e">
        <f t="shared" si="187"/>
        <v>#REF!</v>
      </c>
      <c r="PA116" s="241"/>
      <c r="PB116" s="241"/>
      <c r="PC116" s="241"/>
      <c r="PD116" s="241"/>
      <c r="PE116" s="241"/>
      <c r="PF116" s="241">
        <f t="shared" si="188"/>
        <v>0</v>
      </c>
      <c r="PG116" s="241"/>
      <c r="PH116" s="241"/>
      <c r="PI116" s="241"/>
      <c r="PJ116" s="241"/>
      <c r="PK116" s="241"/>
      <c r="PL116" s="241"/>
      <c r="PM116" s="242">
        <f t="shared" si="189"/>
        <v>0</v>
      </c>
      <c r="PN116" s="242"/>
      <c r="PO116" s="242"/>
      <c r="PP116" s="242"/>
      <c r="PQ116" s="242"/>
      <c r="PR116" s="242"/>
      <c r="PS116" s="242"/>
      <c r="PT116" s="242"/>
      <c r="PU116" s="242">
        <f t="shared" si="190"/>
        <v>0</v>
      </c>
      <c r="PV116" s="242"/>
      <c r="PW116" s="242"/>
      <c r="PX116" s="242"/>
      <c r="PY116" s="242"/>
      <c r="PZ116" s="241">
        <f t="shared" si="191"/>
        <v>0</v>
      </c>
      <c r="QA116" s="241"/>
      <c r="QB116" s="241"/>
      <c r="QC116" s="241"/>
      <c r="QD116" s="241">
        <f t="shared" si="192"/>
        <v>0</v>
      </c>
      <c r="QE116" s="241"/>
      <c r="QF116" s="241">
        <f t="shared" si="193"/>
        <v>0</v>
      </c>
      <c r="QG116" s="241"/>
      <c r="QH116" s="241"/>
      <c r="QI116" s="241">
        <f t="shared" si="194"/>
        <v>0</v>
      </c>
      <c r="QJ116" s="241"/>
      <c r="QK116" s="241">
        <f t="shared" si="195"/>
        <v>0</v>
      </c>
      <c r="QL116" s="241"/>
      <c r="QM116" s="241"/>
      <c r="QN116" s="241"/>
      <c r="QQ116" s="241" t="str">
        <f t="shared" si="196"/>
        <v>Total da Atividade:</v>
      </c>
      <c r="QR116" s="241"/>
      <c r="QS116" s="241" t="e">
        <f>IF(OR(QS26=0,QS26="Planejado",QS26="Realizado"),IF(QS115="Atividade",VLOOKUP(QQ116,'04.02_PLANEJAMENTO ATIVIDADES'!$D$9:$E$44,2,0),QS115),QS26)</f>
        <v>#REF!</v>
      </c>
      <c r="QT116" s="241"/>
      <c r="QU116" s="241"/>
      <c r="QV116" s="241"/>
      <c r="QW116" s="241"/>
      <c r="QX116" s="241"/>
      <c r="QY116" s="241"/>
      <c r="QZ116" s="241"/>
      <c r="RA116" s="241"/>
      <c r="RB116" s="241" t="e">
        <f t="shared" si="197"/>
        <v>#REF!</v>
      </c>
      <c r="RC116" s="241"/>
      <c r="RD116" s="241"/>
      <c r="RE116" s="241" t="e">
        <f t="shared" si="198"/>
        <v>#REF!</v>
      </c>
      <c r="RF116" s="241"/>
      <c r="RG116" s="241"/>
      <c r="RH116" s="241"/>
      <c r="RI116" s="241"/>
      <c r="RJ116" s="241"/>
      <c r="RK116" s="241">
        <f t="shared" si="199"/>
        <v>0</v>
      </c>
      <c r="RL116" s="241"/>
      <c r="RM116" s="241"/>
      <c r="RN116" s="241"/>
      <c r="RO116" s="241"/>
      <c r="RP116" s="241"/>
      <c r="RQ116" s="241"/>
      <c r="RR116" s="242">
        <f t="shared" si="200"/>
        <v>0</v>
      </c>
      <c r="RS116" s="242"/>
      <c r="RT116" s="242"/>
      <c r="RU116" s="242"/>
      <c r="RV116" s="242"/>
      <c r="RW116" s="242"/>
      <c r="RX116" s="242"/>
      <c r="RY116" s="242"/>
      <c r="RZ116" s="242">
        <f t="shared" si="201"/>
        <v>0</v>
      </c>
      <c r="SA116" s="242"/>
      <c r="SB116" s="242"/>
      <c r="SC116" s="242"/>
      <c r="SD116" s="242"/>
      <c r="SE116" s="241">
        <f t="shared" si="202"/>
        <v>0</v>
      </c>
      <c r="SF116" s="241"/>
      <c r="SG116" s="241"/>
      <c r="SH116" s="241"/>
      <c r="SI116" s="241">
        <f t="shared" si="203"/>
        <v>0</v>
      </c>
      <c r="SJ116" s="241"/>
      <c r="SK116" s="241">
        <f t="shared" si="204"/>
        <v>0</v>
      </c>
      <c r="SL116" s="241"/>
      <c r="SM116" s="241"/>
      <c r="SN116" s="241">
        <f t="shared" si="205"/>
        <v>0</v>
      </c>
      <c r="SO116" s="241"/>
      <c r="SP116" s="241">
        <f t="shared" si="206"/>
        <v>0</v>
      </c>
      <c r="SQ116" s="241"/>
      <c r="SR116" s="241"/>
      <c r="SS116" s="241"/>
      <c r="SV116" s="241" t="str">
        <f t="shared" si="207"/>
        <v>Total da Atividade:</v>
      </c>
      <c r="SW116" s="241"/>
      <c r="SX116" s="241" t="e">
        <f>IF(OR(SX26=0,SX26="Planejado",SX26="Realizado"),IF(SX115="Atividade",VLOOKUP(SV116,'04.02_PLANEJAMENTO ATIVIDADES'!$D$9:$E$44,2,0),SX115),SX26)</f>
        <v>#REF!</v>
      </c>
      <c r="SY116" s="241"/>
      <c r="SZ116" s="241"/>
      <c r="TA116" s="241"/>
      <c r="TB116" s="241"/>
      <c r="TC116" s="241"/>
      <c r="TD116" s="241"/>
      <c r="TE116" s="241"/>
      <c r="TF116" s="241"/>
      <c r="TG116" s="241" t="e">
        <f t="shared" si="208"/>
        <v>#REF!</v>
      </c>
      <c r="TH116" s="241"/>
      <c r="TI116" s="241"/>
      <c r="TJ116" s="241" t="e">
        <f t="shared" si="209"/>
        <v>#REF!</v>
      </c>
      <c r="TK116" s="241"/>
      <c r="TL116" s="241"/>
      <c r="TM116" s="241"/>
      <c r="TN116" s="241"/>
      <c r="TO116" s="241"/>
      <c r="TP116" s="241">
        <f t="shared" si="210"/>
        <v>0</v>
      </c>
      <c r="TQ116" s="241"/>
      <c r="TR116" s="241"/>
      <c r="TS116" s="241"/>
      <c r="TT116" s="241"/>
      <c r="TU116" s="241"/>
      <c r="TV116" s="241"/>
      <c r="TW116" s="242">
        <f t="shared" si="211"/>
        <v>0</v>
      </c>
      <c r="TX116" s="242"/>
      <c r="TY116" s="242"/>
      <c r="TZ116" s="242"/>
      <c r="UA116" s="242"/>
      <c r="UB116" s="242"/>
      <c r="UC116" s="242"/>
      <c r="UD116" s="242"/>
      <c r="UE116" s="242">
        <f t="shared" si="212"/>
        <v>0</v>
      </c>
      <c r="UF116" s="242"/>
      <c r="UG116" s="242"/>
      <c r="UH116" s="242"/>
      <c r="UI116" s="242"/>
      <c r="UJ116" s="241">
        <f t="shared" si="213"/>
        <v>0</v>
      </c>
      <c r="UK116" s="241"/>
      <c r="UL116" s="241"/>
      <c r="UM116" s="241"/>
      <c r="UN116" s="241">
        <f t="shared" si="214"/>
        <v>0</v>
      </c>
      <c r="UO116" s="241"/>
      <c r="UP116" s="241">
        <f t="shared" si="215"/>
        <v>0</v>
      </c>
      <c r="UQ116" s="241"/>
      <c r="UR116" s="241"/>
      <c r="US116" s="241">
        <f t="shared" si="216"/>
        <v>0</v>
      </c>
      <c r="UT116" s="241"/>
      <c r="UU116" s="241">
        <f t="shared" si="217"/>
        <v>0</v>
      </c>
      <c r="UV116" s="241"/>
      <c r="UW116" s="241"/>
      <c r="UX116" s="241"/>
      <c r="VA116" s="241" t="str">
        <f t="shared" si="218"/>
        <v>Total da Atividade:</v>
      </c>
      <c r="VB116" s="241"/>
      <c r="VC116" s="241" t="e">
        <f>IF(OR(VC26=0,VC26="Planejado",VC26="Realizado"),IF(VC115="Atividade",VLOOKUP(VA116,'04.02_PLANEJAMENTO ATIVIDADES'!$D$9:$E$44,2,0),VC115),VC26)</f>
        <v>#REF!</v>
      </c>
      <c r="VD116" s="241"/>
      <c r="VE116" s="241"/>
      <c r="VF116" s="241"/>
      <c r="VG116" s="241"/>
      <c r="VH116" s="241"/>
      <c r="VI116" s="241"/>
      <c r="VJ116" s="241"/>
      <c r="VK116" s="241"/>
      <c r="VL116" s="241" t="e">
        <f t="shared" si="219"/>
        <v>#REF!</v>
      </c>
      <c r="VM116" s="241"/>
      <c r="VN116" s="241"/>
      <c r="VO116" s="241" t="e">
        <f t="shared" si="220"/>
        <v>#REF!</v>
      </c>
      <c r="VP116" s="241"/>
      <c r="VQ116" s="241"/>
      <c r="VR116" s="241"/>
      <c r="VS116" s="241"/>
      <c r="VT116" s="241"/>
      <c r="VU116" s="241">
        <f t="shared" si="221"/>
        <v>0</v>
      </c>
      <c r="VV116" s="241"/>
      <c r="VW116" s="241"/>
      <c r="VX116" s="241"/>
      <c r="VY116" s="241"/>
      <c r="VZ116" s="241"/>
      <c r="WA116" s="241"/>
      <c r="WB116" s="242">
        <f t="shared" si="222"/>
        <v>0</v>
      </c>
      <c r="WC116" s="242"/>
      <c r="WD116" s="242"/>
      <c r="WE116" s="242"/>
      <c r="WF116" s="242"/>
      <c r="WG116" s="242"/>
      <c r="WH116" s="242"/>
      <c r="WI116" s="242"/>
      <c r="WJ116" s="242">
        <f t="shared" si="223"/>
        <v>0</v>
      </c>
      <c r="WK116" s="242"/>
      <c r="WL116" s="242"/>
      <c r="WM116" s="242"/>
      <c r="WN116" s="242"/>
      <c r="WO116" s="241">
        <f t="shared" si="224"/>
        <v>0</v>
      </c>
      <c r="WP116" s="241"/>
      <c r="WQ116" s="241"/>
      <c r="WR116" s="241"/>
      <c r="WS116" s="241">
        <f t="shared" si="225"/>
        <v>0</v>
      </c>
      <c r="WT116" s="241"/>
      <c r="WU116" s="241">
        <f t="shared" si="226"/>
        <v>0</v>
      </c>
      <c r="WV116" s="241"/>
      <c r="WW116" s="241"/>
      <c r="WX116" s="241">
        <f t="shared" si="227"/>
        <v>0</v>
      </c>
      <c r="WY116" s="241"/>
      <c r="WZ116" s="241">
        <f t="shared" si="228"/>
        <v>0</v>
      </c>
      <c r="XA116" s="241"/>
      <c r="XB116" s="241"/>
      <c r="XC116" s="241"/>
      <c r="XF116" s="241" t="str">
        <f t="shared" si="229"/>
        <v>Total da Atividade:</v>
      </c>
      <c r="XG116" s="241"/>
      <c r="XH116" s="241" t="e">
        <f>IF(OR(XH26=0,XH26="Planejado",XH26="Realizado"),IF(XH115="Atividade",VLOOKUP(XF116,'04.02_PLANEJAMENTO ATIVIDADES'!$D$9:$E$44,2,0),XH115),XH26)</f>
        <v>#REF!</v>
      </c>
      <c r="XI116" s="241"/>
      <c r="XJ116" s="241"/>
      <c r="XK116" s="241"/>
      <c r="XL116" s="241"/>
      <c r="XM116" s="241"/>
      <c r="XN116" s="241"/>
      <c r="XO116" s="241"/>
      <c r="XP116" s="241"/>
      <c r="XQ116" s="241" t="e">
        <f t="shared" si="230"/>
        <v>#REF!</v>
      </c>
      <c r="XR116" s="241"/>
      <c r="XS116" s="241"/>
      <c r="XT116" s="241" t="e">
        <f t="shared" si="231"/>
        <v>#REF!</v>
      </c>
      <c r="XU116" s="241"/>
      <c r="XV116" s="241"/>
      <c r="XW116" s="241"/>
      <c r="XX116" s="241"/>
      <c r="XY116" s="241"/>
      <c r="XZ116" s="241">
        <f t="shared" si="232"/>
        <v>0</v>
      </c>
      <c r="YA116" s="241"/>
      <c r="YB116" s="241"/>
      <c r="YC116" s="241"/>
      <c r="YD116" s="241"/>
      <c r="YE116" s="241"/>
      <c r="YF116" s="241"/>
      <c r="YG116" s="242">
        <f t="shared" si="233"/>
        <v>0</v>
      </c>
      <c r="YH116" s="242"/>
      <c r="YI116" s="242"/>
      <c r="YJ116" s="242"/>
      <c r="YK116" s="242"/>
      <c r="YL116" s="242"/>
      <c r="YM116" s="242"/>
      <c r="YN116" s="242"/>
      <c r="YO116" s="242">
        <f t="shared" si="234"/>
        <v>0</v>
      </c>
      <c r="YP116" s="242"/>
      <c r="YQ116" s="242"/>
      <c r="YR116" s="242"/>
      <c r="YS116" s="242"/>
      <c r="YT116" s="241">
        <f t="shared" si="235"/>
        <v>0</v>
      </c>
      <c r="YU116" s="241"/>
      <c r="YV116" s="241"/>
      <c r="YW116" s="241"/>
      <c r="YX116" s="241">
        <f t="shared" si="236"/>
        <v>0</v>
      </c>
      <c r="YY116" s="241"/>
      <c r="YZ116" s="241">
        <f t="shared" si="237"/>
        <v>0</v>
      </c>
      <c r="ZA116" s="241"/>
      <c r="ZB116" s="241"/>
      <c r="ZC116" s="241">
        <f t="shared" si="238"/>
        <v>0</v>
      </c>
      <c r="ZD116" s="241"/>
      <c r="ZE116" s="241">
        <f t="shared" si="239"/>
        <v>0</v>
      </c>
      <c r="ZF116" s="241"/>
      <c r="ZG116" s="241"/>
      <c r="ZH116" s="241"/>
    </row>
    <row r="117" spans="3:684" ht="10.15" hidden="1" customHeight="1" x14ac:dyDescent="0.25">
      <c r="C117" s="241" t="str">
        <f t="shared" si="108"/>
        <v>Cod</v>
      </c>
      <c r="D117" s="241"/>
      <c r="E117" s="241" t="str">
        <f>IF(OR(E27=0,E27="Planejado",E27="Realizado"),IF(E116="Atividade",VLOOKUP(C117,'04.02_PLANEJAMENTO ATIVIDADES'!$D$9:$E$44,2,0),E116),E27)</f>
        <v>Atividade</v>
      </c>
      <c r="F117" s="241"/>
      <c r="G117" s="241"/>
      <c r="H117" s="241"/>
      <c r="I117" s="241"/>
      <c r="J117" s="241"/>
      <c r="K117" s="241"/>
      <c r="L117" s="241"/>
      <c r="M117" s="241"/>
      <c r="N117" s="241" t="str">
        <f t="shared" si="109"/>
        <v>Cod</v>
      </c>
      <c r="O117" s="241"/>
      <c r="P117" s="241"/>
      <c r="Q117" s="241" t="str">
        <f t="shared" si="110"/>
        <v>SubAtividade</v>
      </c>
      <c r="R117" s="241"/>
      <c r="S117" s="241"/>
      <c r="T117" s="241"/>
      <c r="U117" s="241"/>
      <c r="V117" s="241"/>
      <c r="W117" s="241" t="str">
        <f t="shared" si="111"/>
        <v>Despesa</v>
      </c>
      <c r="X117" s="241"/>
      <c r="Y117" s="241"/>
      <c r="Z117" s="241"/>
      <c r="AA117" s="241"/>
      <c r="AB117" s="241"/>
      <c r="AC117" s="241"/>
      <c r="AD117" s="242" t="str">
        <f t="shared" si="112"/>
        <v>Categoria</v>
      </c>
      <c r="AE117" s="242"/>
      <c r="AF117" s="242"/>
      <c r="AG117" s="242"/>
      <c r="AH117" s="242"/>
      <c r="AI117" s="242"/>
      <c r="AJ117" s="242"/>
      <c r="AK117" s="242"/>
      <c r="AL117" s="242" t="str">
        <f t="shared" si="113"/>
        <v>Subcategoria</v>
      </c>
      <c r="AM117" s="242"/>
      <c r="AN117" s="242"/>
      <c r="AO117" s="242"/>
      <c r="AP117" s="242"/>
      <c r="AQ117" s="241" t="str">
        <f t="shared" si="114"/>
        <v>Fonte*</v>
      </c>
      <c r="AR117" s="241"/>
      <c r="AS117" s="241"/>
      <c r="AT117" s="241"/>
      <c r="AU117" s="241" t="str">
        <f t="shared" si="115"/>
        <v>Unid</v>
      </c>
      <c r="AV117" s="241"/>
      <c r="AW117" s="241" t="str">
        <f t="shared" si="116"/>
        <v>Valor 
Unit</v>
      </c>
      <c r="AX117" s="241"/>
      <c r="AY117" s="241"/>
      <c r="AZ117" s="241" t="str">
        <f t="shared" si="117"/>
        <v>Qtde</v>
      </c>
      <c r="BA117" s="241"/>
      <c r="BB117" s="241" t="str">
        <f t="shared" si="118"/>
        <v>Valor Total</v>
      </c>
      <c r="BC117" s="241"/>
      <c r="BD117" s="241"/>
      <c r="BE117" s="241"/>
      <c r="BH117" s="241" t="str">
        <f t="shared" si="119"/>
        <v>Cod</v>
      </c>
      <c r="BI117" s="241"/>
      <c r="BJ117" s="241" t="str">
        <f>IF(OR(BJ27=0,BJ27="Planejado",BJ27="Realizado"),IF(BJ116="Atividade",VLOOKUP(BH117,'04.02_PLANEJAMENTO ATIVIDADES'!$D$9:$E$44,2,0),BJ116),BJ27)</f>
        <v>Atividade</v>
      </c>
      <c r="BK117" s="241"/>
      <c r="BL117" s="241"/>
      <c r="BM117" s="241"/>
      <c r="BN117" s="241"/>
      <c r="BO117" s="241"/>
      <c r="BP117" s="241"/>
      <c r="BQ117" s="241"/>
      <c r="BR117" s="241"/>
      <c r="BS117" s="241" t="str">
        <f t="shared" si="120"/>
        <v>Cod</v>
      </c>
      <c r="BT117" s="241"/>
      <c r="BU117" s="241"/>
      <c r="BV117" s="241" t="str">
        <f t="shared" si="121"/>
        <v>SubAtividade</v>
      </c>
      <c r="BW117" s="241"/>
      <c r="BX117" s="241"/>
      <c r="BY117" s="241"/>
      <c r="BZ117" s="241"/>
      <c r="CA117" s="241"/>
      <c r="CB117" s="241" t="str">
        <f t="shared" si="122"/>
        <v>Despesa</v>
      </c>
      <c r="CC117" s="241"/>
      <c r="CD117" s="241"/>
      <c r="CE117" s="241"/>
      <c r="CF117" s="241"/>
      <c r="CG117" s="241"/>
      <c r="CH117" s="241"/>
      <c r="CI117" s="242" t="str">
        <f t="shared" si="123"/>
        <v>Categoria</v>
      </c>
      <c r="CJ117" s="242"/>
      <c r="CK117" s="242"/>
      <c r="CL117" s="242"/>
      <c r="CM117" s="242"/>
      <c r="CN117" s="242"/>
      <c r="CO117" s="242"/>
      <c r="CP117" s="242"/>
      <c r="CQ117" s="242" t="str">
        <f t="shared" si="124"/>
        <v>Subcategoria</v>
      </c>
      <c r="CR117" s="242"/>
      <c r="CS117" s="242"/>
      <c r="CT117" s="242"/>
      <c r="CU117" s="242"/>
      <c r="CV117" s="241" t="str">
        <f t="shared" si="125"/>
        <v>Fonte*</v>
      </c>
      <c r="CW117" s="241"/>
      <c r="CX117" s="241"/>
      <c r="CY117" s="241"/>
      <c r="CZ117" s="241" t="str">
        <f t="shared" si="126"/>
        <v>Unid</v>
      </c>
      <c r="DA117" s="241"/>
      <c r="DB117" s="241" t="str">
        <f t="shared" si="127"/>
        <v>Valor 
Unit</v>
      </c>
      <c r="DC117" s="241"/>
      <c r="DD117" s="241"/>
      <c r="DE117" s="241" t="str">
        <f t="shared" si="128"/>
        <v>Qtde</v>
      </c>
      <c r="DF117" s="241"/>
      <c r="DG117" s="241" t="str">
        <f t="shared" si="129"/>
        <v>Valor Total</v>
      </c>
      <c r="DH117" s="241"/>
      <c r="DI117" s="241"/>
      <c r="DJ117" s="241"/>
      <c r="DM117" s="241" t="str">
        <f t="shared" si="130"/>
        <v>Cod</v>
      </c>
      <c r="DN117" s="241"/>
      <c r="DO117" s="241" t="str">
        <f>IF(OR(DO27=0,DO27="Planejado",DO27="Realizado"),IF(DO116="Atividade",VLOOKUP(DM117,'04.02_PLANEJAMENTO ATIVIDADES'!$D$9:$E$44,2,0),DO116),DO27)</f>
        <v>Atividade</v>
      </c>
      <c r="DP117" s="241"/>
      <c r="DQ117" s="241"/>
      <c r="DR117" s="241"/>
      <c r="DS117" s="241"/>
      <c r="DT117" s="241"/>
      <c r="DU117" s="241"/>
      <c r="DV117" s="241"/>
      <c r="DW117" s="241"/>
      <c r="DX117" s="241" t="str">
        <f t="shared" si="131"/>
        <v>Cod</v>
      </c>
      <c r="DY117" s="241"/>
      <c r="DZ117" s="241"/>
      <c r="EA117" s="241" t="str">
        <f t="shared" si="132"/>
        <v>SubAtividade</v>
      </c>
      <c r="EB117" s="241"/>
      <c r="EC117" s="241"/>
      <c r="ED117" s="241"/>
      <c r="EE117" s="241"/>
      <c r="EF117" s="241"/>
      <c r="EG117" s="241" t="str">
        <f t="shared" si="133"/>
        <v>Despesa</v>
      </c>
      <c r="EH117" s="241"/>
      <c r="EI117" s="241"/>
      <c r="EJ117" s="241"/>
      <c r="EK117" s="241"/>
      <c r="EL117" s="241"/>
      <c r="EM117" s="241"/>
      <c r="EN117" s="242" t="str">
        <f t="shared" si="134"/>
        <v>Categoria</v>
      </c>
      <c r="EO117" s="242"/>
      <c r="EP117" s="242"/>
      <c r="EQ117" s="242"/>
      <c r="ER117" s="242"/>
      <c r="ES117" s="242"/>
      <c r="ET117" s="242"/>
      <c r="EU117" s="242"/>
      <c r="EV117" s="242" t="str">
        <f t="shared" si="135"/>
        <v>Subcategoria</v>
      </c>
      <c r="EW117" s="242"/>
      <c r="EX117" s="242"/>
      <c r="EY117" s="242"/>
      <c r="EZ117" s="242"/>
      <c r="FA117" s="241" t="str">
        <f t="shared" si="136"/>
        <v>Fonte*</v>
      </c>
      <c r="FB117" s="241"/>
      <c r="FC117" s="241"/>
      <c r="FD117" s="241"/>
      <c r="FE117" s="241" t="str">
        <f t="shared" si="137"/>
        <v>Unid</v>
      </c>
      <c r="FF117" s="241"/>
      <c r="FG117" s="241" t="str">
        <f t="shared" si="138"/>
        <v>Valor 
Unit</v>
      </c>
      <c r="FH117" s="241"/>
      <c r="FI117" s="241"/>
      <c r="FJ117" s="241" t="str">
        <f t="shared" si="139"/>
        <v>Qtde</v>
      </c>
      <c r="FK117" s="241"/>
      <c r="FL117" s="241" t="str">
        <f t="shared" si="140"/>
        <v>Valor Total</v>
      </c>
      <c r="FM117" s="241"/>
      <c r="FN117" s="241"/>
      <c r="FO117" s="241"/>
      <c r="FR117" s="241" t="str">
        <f t="shared" si="141"/>
        <v>Cod</v>
      </c>
      <c r="FS117" s="241"/>
      <c r="FT117" s="241" t="str">
        <f>IF(OR(FT27=0,FT27="Planejado",FT27="Realizado"),IF(FT116="Atividade",VLOOKUP(FR117,'04.02_PLANEJAMENTO ATIVIDADES'!$D$9:$E$44,2,0),FT116),FT27)</f>
        <v>Atividade</v>
      </c>
      <c r="FU117" s="241"/>
      <c r="FV117" s="241"/>
      <c r="FW117" s="241"/>
      <c r="FX117" s="241"/>
      <c r="FY117" s="241"/>
      <c r="FZ117" s="241"/>
      <c r="GA117" s="241"/>
      <c r="GB117" s="241"/>
      <c r="GC117" s="241" t="str">
        <f t="shared" si="142"/>
        <v>Cod</v>
      </c>
      <c r="GD117" s="241"/>
      <c r="GE117" s="241"/>
      <c r="GF117" s="241" t="str">
        <f t="shared" si="143"/>
        <v>SubAtividade</v>
      </c>
      <c r="GG117" s="241"/>
      <c r="GH117" s="241"/>
      <c r="GI117" s="241"/>
      <c r="GJ117" s="241"/>
      <c r="GK117" s="241"/>
      <c r="GL117" s="241" t="str">
        <f t="shared" si="144"/>
        <v>Despesa</v>
      </c>
      <c r="GM117" s="241"/>
      <c r="GN117" s="241"/>
      <c r="GO117" s="241"/>
      <c r="GP117" s="241"/>
      <c r="GQ117" s="241"/>
      <c r="GR117" s="241"/>
      <c r="GS117" s="242" t="str">
        <f t="shared" si="145"/>
        <v>Categoria</v>
      </c>
      <c r="GT117" s="242"/>
      <c r="GU117" s="242"/>
      <c r="GV117" s="242"/>
      <c r="GW117" s="242"/>
      <c r="GX117" s="242"/>
      <c r="GY117" s="242"/>
      <c r="GZ117" s="242"/>
      <c r="HA117" s="242" t="str">
        <f t="shared" si="146"/>
        <v>Subcategoria</v>
      </c>
      <c r="HB117" s="242"/>
      <c r="HC117" s="242"/>
      <c r="HD117" s="242"/>
      <c r="HE117" s="242"/>
      <c r="HF117" s="241" t="str">
        <f t="shared" si="147"/>
        <v>Fonte*</v>
      </c>
      <c r="HG117" s="241"/>
      <c r="HH117" s="241"/>
      <c r="HI117" s="241"/>
      <c r="HJ117" s="241" t="str">
        <f t="shared" si="148"/>
        <v>Unid</v>
      </c>
      <c r="HK117" s="241"/>
      <c r="HL117" s="241" t="str">
        <f t="shared" si="149"/>
        <v>Valor 
Unit</v>
      </c>
      <c r="HM117" s="241"/>
      <c r="HN117" s="241"/>
      <c r="HO117" s="241" t="str">
        <f t="shared" si="150"/>
        <v>Qtde</v>
      </c>
      <c r="HP117" s="241"/>
      <c r="HQ117" s="241" t="str">
        <f t="shared" si="151"/>
        <v>Valor Total</v>
      </c>
      <c r="HR117" s="241"/>
      <c r="HS117" s="241"/>
      <c r="HT117" s="241"/>
      <c r="HW117" s="241" t="str">
        <f t="shared" si="152"/>
        <v>Cod</v>
      </c>
      <c r="HX117" s="241"/>
      <c r="HY117" s="241" t="str">
        <f>IF(OR(HY27=0,HY27="Planejado",HY27="Realizado"),IF(HY116="Atividade",VLOOKUP(HW117,'04.02_PLANEJAMENTO ATIVIDADES'!$D$9:$E$44,2,0),HY116),HY27)</f>
        <v>Atividade</v>
      </c>
      <c r="HZ117" s="241"/>
      <c r="IA117" s="241"/>
      <c r="IB117" s="241"/>
      <c r="IC117" s="241"/>
      <c r="ID117" s="241"/>
      <c r="IE117" s="241"/>
      <c r="IF117" s="241"/>
      <c r="IG117" s="241"/>
      <c r="IH117" s="241" t="str">
        <f t="shared" si="153"/>
        <v>Cod</v>
      </c>
      <c r="II117" s="241"/>
      <c r="IJ117" s="241"/>
      <c r="IK117" s="241" t="str">
        <f t="shared" si="154"/>
        <v>SubAtividade</v>
      </c>
      <c r="IL117" s="241"/>
      <c r="IM117" s="241"/>
      <c r="IN117" s="241"/>
      <c r="IO117" s="241"/>
      <c r="IP117" s="241"/>
      <c r="IQ117" s="241" t="str">
        <f t="shared" si="155"/>
        <v>Despesa</v>
      </c>
      <c r="IR117" s="241"/>
      <c r="IS117" s="241"/>
      <c r="IT117" s="241"/>
      <c r="IU117" s="241"/>
      <c r="IV117" s="241"/>
      <c r="IW117" s="241"/>
      <c r="IX117" s="242" t="str">
        <f t="shared" si="156"/>
        <v>Categoria</v>
      </c>
      <c r="IY117" s="242"/>
      <c r="IZ117" s="242"/>
      <c r="JA117" s="242"/>
      <c r="JB117" s="242"/>
      <c r="JC117" s="242"/>
      <c r="JD117" s="242"/>
      <c r="JE117" s="242"/>
      <c r="JF117" s="242" t="str">
        <f t="shared" si="157"/>
        <v>Subcategoria</v>
      </c>
      <c r="JG117" s="242"/>
      <c r="JH117" s="242"/>
      <c r="JI117" s="242"/>
      <c r="JJ117" s="242"/>
      <c r="JK117" s="241" t="str">
        <f t="shared" si="158"/>
        <v>Fonte*</v>
      </c>
      <c r="JL117" s="241"/>
      <c r="JM117" s="241"/>
      <c r="JN117" s="241"/>
      <c r="JO117" s="241" t="str">
        <f t="shared" si="159"/>
        <v>Unid</v>
      </c>
      <c r="JP117" s="241"/>
      <c r="JQ117" s="241" t="str">
        <f t="shared" si="160"/>
        <v>Valor 
Unit</v>
      </c>
      <c r="JR117" s="241"/>
      <c r="JS117" s="241"/>
      <c r="JT117" s="241" t="str">
        <f t="shared" si="161"/>
        <v>Qtde</v>
      </c>
      <c r="JU117" s="241"/>
      <c r="JV117" s="241" t="str">
        <f t="shared" si="162"/>
        <v>Valor Total</v>
      </c>
      <c r="JW117" s="241"/>
      <c r="JX117" s="241"/>
      <c r="JY117" s="241"/>
      <c r="KB117" s="241" t="str">
        <f t="shared" si="163"/>
        <v>Cod</v>
      </c>
      <c r="KC117" s="241"/>
      <c r="KD117" s="241" t="str">
        <f>IF(OR(KD27=0,KD27="Planejado",KD27="Realizado"),IF(KD116="Atividade",VLOOKUP(KB117,'04.02_PLANEJAMENTO ATIVIDADES'!$D$9:$E$44,2,0),KD116),KD27)</f>
        <v>Atividade</v>
      </c>
      <c r="KE117" s="241"/>
      <c r="KF117" s="241"/>
      <c r="KG117" s="241"/>
      <c r="KH117" s="241"/>
      <c r="KI117" s="241"/>
      <c r="KJ117" s="241"/>
      <c r="KK117" s="241"/>
      <c r="KL117" s="241"/>
      <c r="KM117" s="241" t="str">
        <f t="shared" si="164"/>
        <v>Cod</v>
      </c>
      <c r="KN117" s="241"/>
      <c r="KO117" s="241"/>
      <c r="KP117" s="241" t="str">
        <f t="shared" si="165"/>
        <v>SubAtividade</v>
      </c>
      <c r="KQ117" s="241"/>
      <c r="KR117" s="241"/>
      <c r="KS117" s="241"/>
      <c r="KT117" s="241"/>
      <c r="KU117" s="241"/>
      <c r="KV117" s="241" t="str">
        <f t="shared" si="166"/>
        <v>Despesa</v>
      </c>
      <c r="KW117" s="241"/>
      <c r="KX117" s="241"/>
      <c r="KY117" s="241"/>
      <c r="KZ117" s="241"/>
      <c r="LA117" s="241"/>
      <c r="LB117" s="241"/>
      <c r="LC117" s="242" t="str">
        <f t="shared" si="167"/>
        <v>Categoria</v>
      </c>
      <c r="LD117" s="242"/>
      <c r="LE117" s="242"/>
      <c r="LF117" s="242"/>
      <c r="LG117" s="242"/>
      <c r="LH117" s="242"/>
      <c r="LI117" s="242"/>
      <c r="LJ117" s="242"/>
      <c r="LK117" s="242" t="str">
        <f t="shared" si="168"/>
        <v>Subcategoria</v>
      </c>
      <c r="LL117" s="242"/>
      <c r="LM117" s="242"/>
      <c r="LN117" s="242"/>
      <c r="LO117" s="242"/>
      <c r="LP117" s="241" t="str">
        <f t="shared" si="169"/>
        <v>Fonte*</v>
      </c>
      <c r="LQ117" s="241"/>
      <c r="LR117" s="241"/>
      <c r="LS117" s="241"/>
      <c r="LT117" s="241" t="str">
        <f t="shared" si="170"/>
        <v>Unid</v>
      </c>
      <c r="LU117" s="241"/>
      <c r="LV117" s="241" t="str">
        <f t="shared" si="171"/>
        <v>Valor 
Unit</v>
      </c>
      <c r="LW117" s="241"/>
      <c r="LX117" s="241"/>
      <c r="LY117" s="241" t="str">
        <f t="shared" si="172"/>
        <v>Qtde</v>
      </c>
      <c r="LZ117" s="241"/>
      <c r="MA117" s="241" t="str">
        <f t="shared" si="173"/>
        <v>Valor Total</v>
      </c>
      <c r="MB117" s="241"/>
      <c r="MC117" s="241"/>
      <c r="MD117" s="241"/>
      <c r="MG117" s="241" t="str">
        <f t="shared" si="174"/>
        <v>Cod</v>
      </c>
      <c r="MH117" s="241"/>
      <c r="MI117" s="241" t="str">
        <f>IF(OR(MI27=0,MI27="Planejado",MI27="Realizado"),IF(MI116="Atividade",VLOOKUP(MG117,'04.02_PLANEJAMENTO ATIVIDADES'!$D$9:$E$44,2,0),MI116),MI27)</f>
        <v>Atividade</v>
      </c>
      <c r="MJ117" s="241"/>
      <c r="MK117" s="241"/>
      <c r="ML117" s="241"/>
      <c r="MM117" s="241"/>
      <c r="MN117" s="241"/>
      <c r="MO117" s="241"/>
      <c r="MP117" s="241"/>
      <c r="MQ117" s="241"/>
      <c r="MR117" s="241" t="str">
        <f t="shared" si="175"/>
        <v>Cod</v>
      </c>
      <c r="MS117" s="241"/>
      <c r="MT117" s="241"/>
      <c r="MU117" s="241" t="str">
        <f t="shared" si="176"/>
        <v>SubAtividade</v>
      </c>
      <c r="MV117" s="241"/>
      <c r="MW117" s="241"/>
      <c r="MX117" s="241"/>
      <c r="MY117" s="241"/>
      <c r="MZ117" s="241"/>
      <c r="NA117" s="241" t="str">
        <f t="shared" si="177"/>
        <v>Despesa</v>
      </c>
      <c r="NB117" s="241"/>
      <c r="NC117" s="241"/>
      <c r="ND117" s="241"/>
      <c r="NE117" s="241"/>
      <c r="NF117" s="241"/>
      <c r="NG117" s="241"/>
      <c r="NH117" s="242" t="str">
        <f t="shared" si="178"/>
        <v>Categoria</v>
      </c>
      <c r="NI117" s="242"/>
      <c r="NJ117" s="242"/>
      <c r="NK117" s="242"/>
      <c r="NL117" s="242"/>
      <c r="NM117" s="242"/>
      <c r="NN117" s="242"/>
      <c r="NO117" s="242"/>
      <c r="NP117" s="242" t="str">
        <f t="shared" si="179"/>
        <v>Subcategoria</v>
      </c>
      <c r="NQ117" s="242"/>
      <c r="NR117" s="242"/>
      <c r="NS117" s="242"/>
      <c r="NT117" s="242"/>
      <c r="NU117" s="241" t="str">
        <f t="shared" si="180"/>
        <v>Fonte*</v>
      </c>
      <c r="NV117" s="241"/>
      <c r="NW117" s="241"/>
      <c r="NX117" s="241"/>
      <c r="NY117" s="241" t="str">
        <f t="shared" si="181"/>
        <v>Unid</v>
      </c>
      <c r="NZ117" s="241"/>
      <c r="OA117" s="241" t="str">
        <f t="shared" si="182"/>
        <v>Valor 
Unit</v>
      </c>
      <c r="OB117" s="241"/>
      <c r="OC117" s="241"/>
      <c r="OD117" s="241" t="str">
        <f t="shared" si="183"/>
        <v>Qtde</v>
      </c>
      <c r="OE117" s="241"/>
      <c r="OF117" s="241" t="str">
        <f t="shared" si="184"/>
        <v>Valor Total</v>
      </c>
      <c r="OG117" s="241"/>
      <c r="OH117" s="241"/>
      <c r="OI117" s="241"/>
      <c r="OL117" s="241" t="str">
        <f t="shared" si="185"/>
        <v>Cod</v>
      </c>
      <c r="OM117" s="241"/>
      <c r="ON117" s="241" t="str">
        <f>IF(OR(ON27=0,ON27="Planejado",ON27="Realizado"),IF(ON116="Atividade",VLOOKUP(OL117,'04.02_PLANEJAMENTO ATIVIDADES'!$D$9:$E$44,2,0),ON116),ON27)</f>
        <v>Atividade</v>
      </c>
      <c r="OO117" s="241"/>
      <c r="OP117" s="241"/>
      <c r="OQ117" s="241"/>
      <c r="OR117" s="241"/>
      <c r="OS117" s="241"/>
      <c r="OT117" s="241"/>
      <c r="OU117" s="241"/>
      <c r="OV117" s="241"/>
      <c r="OW117" s="241" t="str">
        <f t="shared" si="186"/>
        <v>Cod</v>
      </c>
      <c r="OX117" s="241"/>
      <c r="OY117" s="241"/>
      <c r="OZ117" s="241" t="str">
        <f t="shared" si="187"/>
        <v>SubAtividade</v>
      </c>
      <c r="PA117" s="241"/>
      <c r="PB117" s="241"/>
      <c r="PC117" s="241"/>
      <c r="PD117" s="241"/>
      <c r="PE117" s="241"/>
      <c r="PF117" s="241" t="str">
        <f t="shared" si="188"/>
        <v>Despesa</v>
      </c>
      <c r="PG117" s="241"/>
      <c r="PH117" s="241"/>
      <c r="PI117" s="241"/>
      <c r="PJ117" s="241"/>
      <c r="PK117" s="241"/>
      <c r="PL117" s="241"/>
      <c r="PM117" s="242" t="str">
        <f t="shared" si="189"/>
        <v>Categoria</v>
      </c>
      <c r="PN117" s="242"/>
      <c r="PO117" s="242"/>
      <c r="PP117" s="242"/>
      <c r="PQ117" s="242"/>
      <c r="PR117" s="242"/>
      <c r="PS117" s="242"/>
      <c r="PT117" s="242"/>
      <c r="PU117" s="242" t="str">
        <f t="shared" si="190"/>
        <v>Subcategoria</v>
      </c>
      <c r="PV117" s="242"/>
      <c r="PW117" s="242"/>
      <c r="PX117" s="242"/>
      <c r="PY117" s="242"/>
      <c r="PZ117" s="241" t="str">
        <f t="shared" si="191"/>
        <v>Fonte*</v>
      </c>
      <c r="QA117" s="241"/>
      <c r="QB117" s="241"/>
      <c r="QC117" s="241"/>
      <c r="QD117" s="241" t="str">
        <f t="shared" si="192"/>
        <v>Unid</v>
      </c>
      <c r="QE117" s="241"/>
      <c r="QF117" s="241" t="str">
        <f t="shared" si="193"/>
        <v>Valor 
Unit</v>
      </c>
      <c r="QG117" s="241"/>
      <c r="QH117" s="241"/>
      <c r="QI117" s="241" t="str">
        <f t="shared" si="194"/>
        <v>Qtde</v>
      </c>
      <c r="QJ117" s="241"/>
      <c r="QK117" s="241" t="str">
        <f t="shared" si="195"/>
        <v>Valor Total</v>
      </c>
      <c r="QL117" s="241"/>
      <c r="QM117" s="241"/>
      <c r="QN117" s="241"/>
      <c r="QQ117" s="241" t="str">
        <f t="shared" si="196"/>
        <v>Cod</v>
      </c>
      <c r="QR117" s="241"/>
      <c r="QS117" s="241" t="str">
        <f>IF(OR(QS27=0,QS27="Planejado",QS27="Realizado"),IF(QS116="Atividade",VLOOKUP(QQ117,'04.02_PLANEJAMENTO ATIVIDADES'!$D$9:$E$44,2,0),QS116),QS27)</f>
        <v>Atividade</v>
      </c>
      <c r="QT117" s="241"/>
      <c r="QU117" s="241"/>
      <c r="QV117" s="241"/>
      <c r="QW117" s="241"/>
      <c r="QX117" s="241"/>
      <c r="QY117" s="241"/>
      <c r="QZ117" s="241"/>
      <c r="RA117" s="241"/>
      <c r="RB117" s="241" t="str">
        <f t="shared" si="197"/>
        <v>Cod</v>
      </c>
      <c r="RC117" s="241"/>
      <c r="RD117" s="241"/>
      <c r="RE117" s="241" t="str">
        <f t="shared" si="198"/>
        <v>SubAtividade</v>
      </c>
      <c r="RF117" s="241"/>
      <c r="RG117" s="241"/>
      <c r="RH117" s="241"/>
      <c r="RI117" s="241"/>
      <c r="RJ117" s="241"/>
      <c r="RK117" s="241" t="str">
        <f t="shared" si="199"/>
        <v>Despesa</v>
      </c>
      <c r="RL117" s="241"/>
      <c r="RM117" s="241"/>
      <c r="RN117" s="241"/>
      <c r="RO117" s="241"/>
      <c r="RP117" s="241"/>
      <c r="RQ117" s="241"/>
      <c r="RR117" s="242" t="str">
        <f t="shared" si="200"/>
        <v>Categoria</v>
      </c>
      <c r="RS117" s="242"/>
      <c r="RT117" s="242"/>
      <c r="RU117" s="242"/>
      <c r="RV117" s="242"/>
      <c r="RW117" s="242"/>
      <c r="RX117" s="242"/>
      <c r="RY117" s="242"/>
      <c r="RZ117" s="242" t="str">
        <f t="shared" si="201"/>
        <v>Subcategoria</v>
      </c>
      <c r="SA117" s="242"/>
      <c r="SB117" s="242"/>
      <c r="SC117" s="242"/>
      <c r="SD117" s="242"/>
      <c r="SE117" s="241" t="str">
        <f t="shared" si="202"/>
        <v>Fonte*</v>
      </c>
      <c r="SF117" s="241"/>
      <c r="SG117" s="241"/>
      <c r="SH117" s="241"/>
      <c r="SI117" s="241" t="str">
        <f t="shared" si="203"/>
        <v>Unid</v>
      </c>
      <c r="SJ117" s="241"/>
      <c r="SK117" s="241" t="str">
        <f t="shared" si="204"/>
        <v>Valor 
Unit</v>
      </c>
      <c r="SL117" s="241"/>
      <c r="SM117" s="241"/>
      <c r="SN117" s="241" t="str">
        <f t="shared" si="205"/>
        <v>Qtde</v>
      </c>
      <c r="SO117" s="241"/>
      <c r="SP117" s="241" t="str">
        <f t="shared" si="206"/>
        <v>Valor Total</v>
      </c>
      <c r="SQ117" s="241"/>
      <c r="SR117" s="241"/>
      <c r="SS117" s="241"/>
      <c r="SV117" s="241" t="str">
        <f t="shared" si="207"/>
        <v>Cod</v>
      </c>
      <c r="SW117" s="241"/>
      <c r="SX117" s="241" t="str">
        <f>IF(OR(SX27=0,SX27="Planejado",SX27="Realizado"),IF(SX116="Atividade",VLOOKUP(SV117,'04.02_PLANEJAMENTO ATIVIDADES'!$D$9:$E$44,2,0),SX116),SX27)</f>
        <v>Atividade</v>
      </c>
      <c r="SY117" s="241"/>
      <c r="SZ117" s="241"/>
      <c r="TA117" s="241"/>
      <c r="TB117" s="241"/>
      <c r="TC117" s="241"/>
      <c r="TD117" s="241"/>
      <c r="TE117" s="241"/>
      <c r="TF117" s="241"/>
      <c r="TG117" s="241" t="str">
        <f t="shared" si="208"/>
        <v>Cod</v>
      </c>
      <c r="TH117" s="241"/>
      <c r="TI117" s="241"/>
      <c r="TJ117" s="241" t="str">
        <f t="shared" si="209"/>
        <v>SubAtividade</v>
      </c>
      <c r="TK117" s="241"/>
      <c r="TL117" s="241"/>
      <c r="TM117" s="241"/>
      <c r="TN117" s="241"/>
      <c r="TO117" s="241"/>
      <c r="TP117" s="241" t="str">
        <f t="shared" si="210"/>
        <v>Despesa</v>
      </c>
      <c r="TQ117" s="241"/>
      <c r="TR117" s="241"/>
      <c r="TS117" s="241"/>
      <c r="TT117" s="241"/>
      <c r="TU117" s="241"/>
      <c r="TV117" s="241"/>
      <c r="TW117" s="242" t="str">
        <f t="shared" si="211"/>
        <v>Categoria</v>
      </c>
      <c r="TX117" s="242"/>
      <c r="TY117" s="242"/>
      <c r="TZ117" s="242"/>
      <c r="UA117" s="242"/>
      <c r="UB117" s="242"/>
      <c r="UC117" s="242"/>
      <c r="UD117" s="242"/>
      <c r="UE117" s="242" t="str">
        <f t="shared" si="212"/>
        <v>Subcategoria</v>
      </c>
      <c r="UF117" s="242"/>
      <c r="UG117" s="242"/>
      <c r="UH117" s="242"/>
      <c r="UI117" s="242"/>
      <c r="UJ117" s="241" t="str">
        <f t="shared" si="213"/>
        <v>Fonte*</v>
      </c>
      <c r="UK117" s="241"/>
      <c r="UL117" s="241"/>
      <c r="UM117" s="241"/>
      <c r="UN117" s="241" t="str">
        <f t="shared" si="214"/>
        <v>Unid</v>
      </c>
      <c r="UO117" s="241"/>
      <c r="UP117" s="241" t="str">
        <f t="shared" si="215"/>
        <v>Valor 
Unit</v>
      </c>
      <c r="UQ117" s="241"/>
      <c r="UR117" s="241"/>
      <c r="US117" s="241" t="str">
        <f t="shared" si="216"/>
        <v>Qtde</v>
      </c>
      <c r="UT117" s="241"/>
      <c r="UU117" s="241" t="str">
        <f t="shared" si="217"/>
        <v>Valor Total</v>
      </c>
      <c r="UV117" s="241"/>
      <c r="UW117" s="241"/>
      <c r="UX117" s="241"/>
      <c r="VA117" s="241" t="str">
        <f t="shared" si="218"/>
        <v>Cod</v>
      </c>
      <c r="VB117" s="241"/>
      <c r="VC117" s="241" t="str">
        <f>IF(OR(VC27=0,VC27="Planejado",VC27="Realizado"),IF(VC116="Atividade",VLOOKUP(VA117,'04.02_PLANEJAMENTO ATIVIDADES'!$D$9:$E$44,2,0),VC116),VC27)</f>
        <v>Atividade</v>
      </c>
      <c r="VD117" s="241"/>
      <c r="VE117" s="241"/>
      <c r="VF117" s="241"/>
      <c r="VG117" s="241"/>
      <c r="VH117" s="241"/>
      <c r="VI117" s="241"/>
      <c r="VJ117" s="241"/>
      <c r="VK117" s="241"/>
      <c r="VL117" s="241" t="str">
        <f t="shared" si="219"/>
        <v>Cod</v>
      </c>
      <c r="VM117" s="241"/>
      <c r="VN117" s="241"/>
      <c r="VO117" s="241" t="str">
        <f t="shared" si="220"/>
        <v>SubAtividade</v>
      </c>
      <c r="VP117" s="241"/>
      <c r="VQ117" s="241"/>
      <c r="VR117" s="241"/>
      <c r="VS117" s="241"/>
      <c r="VT117" s="241"/>
      <c r="VU117" s="241" t="str">
        <f t="shared" si="221"/>
        <v>Despesa</v>
      </c>
      <c r="VV117" s="241"/>
      <c r="VW117" s="241"/>
      <c r="VX117" s="241"/>
      <c r="VY117" s="241"/>
      <c r="VZ117" s="241"/>
      <c r="WA117" s="241"/>
      <c r="WB117" s="242" t="str">
        <f t="shared" si="222"/>
        <v>Categoria</v>
      </c>
      <c r="WC117" s="242"/>
      <c r="WD117" s="242"/>
      <c r="WE117" s="242"/>
      <c r="WF117" s="242"/>
      <c r="WG117" s="242"/>
      <c r="WH117" s="242"/>
      <c r="WI117" s="242"/>
      <c r="WJ117" s="242" t="str">
        <f t="shared" si="223"/>
        <v>Subcategoria</v>
      </c>
      <c r="WK117" s="242"/>
      <c r="WL117" s="242"/>
      <c r="WM117" s="242"/>
      <c r="WN117" s="242"/>
      <c r="WO117" s="241" t="str">
        <f t="shared" si="224"/>
        <v>Fonte*</v>
      </c>
      <c r="WP117" s="241"/>
      <c r="WQ117" s="241"/>
      <c r="WR117" s="241"/>
      <c r="WS117" s="241" t="str">
        <f t="shared" si="225"/>
        <v>Unid</v>
      </c>
      <c r="WT117" s="241"/>
      <c r="WU117" s="241" t="str">
        <f t="shared" si="226"/>
        <v>Valor 
Unit</v>
      </c>
      <c r="WV117" s="241"/>
      <c r="WW117" s="241"/>
      <c r="WX117" s="241" t="str">
        <f t="shared" si="227"/>
        <v>Qtde</v>
      </c>
      <c r="WY117" s="241"/>
      <c r="WZ117" s="241" t="str">
        <f t="shared" si="228"/>
        <v>Valor Total</v>
      </c>
      <c r="XA117" s="241"/>
      <c r="XB117" s="241"/>
      <c r="XC117" s="241"/>
      <c r="XF117" s="241" t="str">
        <f t="shared" si="229"/>
        <v>Cod</v>
      </c>
      <c r="XG117" s="241"/>
      <c r="XH117" s="241" t="str">
        <f>IF(OR(XH27=0,XH27="Planejado",XH27="Realizado"),IF(XH116="Atividade",VLOOKUP(XF117,'04.02_PLANEJAMENTO ATIVIDADES'!$D$9:$E$44,2,0),XH116),XH27)</f>
        <v>Atividade</v>
      </c>
      <c r="XI117" s="241"/>
      <c r="XJ117" s="241"/>
      <c r="XK117" s="241"/>
      <c r="XL117" s="241"/>
      <c r="XM117" s="241"/>
      <c r="XN117" s="241"/>
      <c r="XO117" s="241"/>
      <c r="XP117" s="241"/>
      <c r="XQ117" s="241" t="str">
        <f t="shared" si="230"/>
        <v>Cod</v>
      </c>
      <c r="XR117" s="241"/>
      <c r="XS117" s="241"/>
      <c r="XT117" s="241" t="str">
        <f t="shared" si="231"/>
        <v>SubAtividade</v>
      </c>
      <c r="XU117" s="241"/>
      <c r="XV117" s="241"/>
      <c r="XW117" s="241"/>
      <c r="XX117" s="241"/>
      <c r="XY117" s="241"/>
      <c r="XZ117" s="241" t="str">
        <f t="shared" si="232"/>
        <v>Despesa</v>
      </c>
      <c r="YA117" s="241"/>
      <c r="YB117" s="241"/>
      <c r="YC117" s="241"/>
      <c r="YD117" s="241"/>
      <c r="YE117" s="241"/>
      <c r="YF117" s="241"/>
      <c r="YG117" s="242" t="str">
        <f t="shared" si="233"/>
        <v>Categoria</v>
      </c>
      <c r="YH117" s="242"/>
      <c r="YI117" s="242"/>
      <c r="YJ117" s="242"/>
      <c r="YK117" s="242"/>
      <c r="YL117" s="242"/>
      <c r="YM117" s="242"/>
      <c r="YN117" s="242"/>
      <c r="YO117" s="242" t="str">
        <f t="shared" si="234"/>
        <v>Subcategoria</v>
      </c>
      <c r="YP117" s="242"/>
      <c r="YQ117" s="242"/>
      <c r="YR117" s="242"/>
      <c r="YS117" s="242"/>
      <c r="YT117" s="241" t="str">
        <f t="shared" si="235"/>
        <v>Fonte*</v>
      </c>
      <c r="YU117" s="241"/>
      <c r="YV117" s="241"/>
      <c r="YW117" s="241"/>
      <c r="YX117" s="241" t="str">
        <f t="shared" si="236"/>
        <v>Unid</v>
      </c>
      <c r="YY117" s="241"/>
      <c r="YZ117" s="241" t="str">
        <f t="shared" si="237"/>
        <v>Valor 
Unit</v>
      </c>
      <c r="ZA117" s="241"/>
      <c r="ZB117" s="241"/>
      <c r="ZC117" s="241" t="str">
        <f t="shared" si="238"/>
        <v>Qtde</v>
      </c>
      <c r="ZD117" s="241"/>
      <c r="ZE117" s="241" t="str">
        <f t="shared" si="239"/>
        <v>Valor Total</v>
      </c>
      <c r="ZF117" s="241"/>
      <c r="ZG117" s="241"/>
      <c r="ZH117" s="241"/>
    </row>
    <row r="118" spans="3:684" ht="10.15" hidden="1" customHeight="1" x14ac:dyDescent="0.25">
      <c r="C118" s="241" t="str">
        <f t="shared" si="108"/>
        <v>1.2</v>
      </c>
      <c r="D118" s="241"/>
      <c r="E118" s="241" t="e">
        <f>IF(OR(#REF!=0,#REF!="Planejado",#REF!="Realizado"),IF(E117="Atividade",VLOOKUP(C118,'04.02_PLANEJAMENTO ATIVIDADES'!$D$9:$E$44,2,0),E117),#REF!)</f>
        <v>#REF!</v>
      </c>
      <c r="F118" s="241"/>
      <c r="G118" s="241"/>
      <c r="H118" s="241"/>
      <c r="I118" s="241"/>
      <c r="J118" s="241"/>
      <c r="K118" s="241"/>
      <c r="L118" s="241"/>
      <c r="M118" s="241"/>
      <c r="N118" s="241" t="str">
        <f t="shared" si="109"/>
        <v>1.2.1</v>
      </c>
      <c r="O118" s="241"/>
      <c r="P118" s="241"/>
      <c r="Q118" s="241" t="str">
        <f t="shared" si="110"/>
        <v>SubAtividade</v>
      </c>
      <c r="R118" s="241"/>
      <c r="S118" s="241"/>
      <c r="T118" s="241"/>
      <c r="U118" s="241"/>
      <c r="V118" s="241"/>
      <c r="W118" s="241">
        <f t="shared" si="111"/>
        <v>0</v>
      </c>
      <c r="X118" s="241"/>
      <c r="Y118" s="241"/>
      <c r="Z118" s="241"/>
      <c r="AA118" s="241"/>
      <c r="AB118" s="241"/>
      <c r="AC118" s="241"/>
      <c r="AD118" s="242">
        <f t="shared" si="112"/>
        <v>0</v>
      </c>
      <c r="AE118" s="242"/>
      <c r="AF118" s="242"/>
      <c r="AG118" s="242"/>
      <c r="AH118" s="242"/>
      <c r="AI118" s="242"/>
      <c r="AJ118" s="242"/>
      <c r="AK118" s="242"/>
      <c r="AL118" s="242">
        <f t="shared" si="113"/>
        <v>0</v>
      </c>
      <c r="AM118" s="242"/>
      <c r="AN118" s="242"/>
      <c r="AO118" s="242"/>
      <c r="AP118" s="242"/>
      <c r="AQ118" s="241">
        <f t="shared" si="114"/>
        <v>0</v>
      </c>
      <c r="AR118" s="241"/>
      <c r="AS118" s="241"/>
      <c r="AT118" s="241"/>
      <c r="AU118" s="241">
        <f t="shared" si="115"/>
        <v>0</v>
      </c>
      <c r="AV118" s="241"/>
      <c r="AW118" s="241">
        <f t="shared" si="116"/>
        <v>0</v>
      </c>
      <c r="AX118" s="241"/>
      <c r="AY118" s="241"/>
      <c r="AZ118" s="241">
        <f t="shared" si="117"/>
        <v>0</v>
      </c>
      <c r="BA118" s="241"/>
      <c r="BB118" s="241">
        <f t="shared" si="118"/>
        <v>0</v>
      </c>
      <c r="BC118" s="241"/>
      <c r="BD118" s="241"/>
      <c r="BE118" s="241"/>
      <c r="BH118" s="241" t="str">
        <f t="shared" si="119"/>
        <v>2.2</v>
      </c>
      <c r="BI118" s="241"/>
      <c r="BJ118" s="241" t="e">
        <f>IF(OR(#REF!=0,#REF!="Planejado",#REF!="Realizado"),IF(BJ117="Atividade",VLOOKUP(BH118,'04.02_PLANEJAMENTO ATIVIDADES'!$D$9:$E$44,2,0),BJ117),#REF!)</f>
        <v>#REF!</v>
      </c>
      <c r="BK118" s="241"/>
      <c r="BL118" s="241"/>
      <c r="BM118" s="241"/>
      <c r="BN118" s="241"/>
      <c r="BO118" s="241"/>
      <c r="BP118" s="241"/>
      <c r="BQ118" s="241"/>
      <c r="BR118" s="241"/>
      <c r="BS118" s="241" t="str">
        <f t="shared" si="120"/>
        <v>2.2.1</v>
      </c>
      <c r="BT118" s="241"/>
      <c r="BU118" s="241"/>
      <c r="BV118" s="241" t="str">
        <f t="shared" si="121"/>
        <v>SubAtividade</v>
      </c>
      <c r="BW118" s="241"/>
      <c r="BX118" s="241"/>
      <c r="BY118" s="241"/>
      <c r="BZ118" s="241"/>
      <c r="CA118" s="241"/>
      <c r="CB118" s="241">
        <f t="shared" si="122"/>
        <v>0</v>
      </c>
      <c r="CC118" s="241"/>
      <c r="CD118" s="241"/>
      <c r="CE118" s="241"/>
      <c r="CF118" s="241"/>
      <c r="CG118" s="241"/>
      <c r="CH118" s="241"/>
      <c r="CI118" s="242">
        <f t="shared" si="123"/>
        <v>0</v>
      </c>
      <c r="CJ118" s="242"/>
      <c r="CK118" s="242"/>
      <c r="CL118" s="242"/>
      <c r="CM118" s="242"/>
      <c r="CN118" s="242"/>
      <c r="CO118" s="242"/>
      <c r="CP118" s="242"/>
      <c r="CQ118" s="242">
        <f t="shared" si="124"/>
        <v>0</v>
      </c>
      <c r="CR118" s="242"/>
      <c r="CS118" s="242"/>
      <c r="CT118" s="242"/>
      <c r="CU118" s="242"/>
      <c r="CV118" s="241">
        <f t="shared" si="125"/>
        <v>0</v>
      </c>
      <c r="CW118" s="241"/>
      <c r="CX118" s="241"/>
      <c r="CY118" s="241"/>
      <c r="CZ118" s="241">
        <f t="shared" si="126"/>
        <v>0</v>
      </c>
      <c r="DA118" s="241"/>
      <c r="DB118" s="241">
        <f t="shared" si="127"/>
        <v>0</v>
      </c>
      <c r="DC118" s="241"/>
      <c r="DD118" s="241"/>
      <c r="DE118" s="241">
        <f t="shared" si="128"/>
        <v>0</v>
      </c>
      <c r="DF118" s="241"/>
      <c r="DG118" s="241">
        <f t="shared" si="129"/>
        <v>0</v>
      </c>
      <c r="DH118" s="241"/>
      <c r="DI118" s="241"/>
      <c r="DJ118" s="241"/>
      <c r="DM118" s="241" t="str">
        <f t="shared" si="130"/>
        <v>3.2</v>
      </c>
      <c r="DN118" s="241"/>
      <c r="DO118" s="241" t="e">
        <f>IF(OR(#REF!=0,#REF!="Planejado",#REF!="Realizado"),IF(DO117="Atividade",VLOOKUP(DM118,'04.02_PLANEJAMENTO ATIVIDADES'!$D$9:$E$44,2,0),DO117),#REF!)</f>
        <v>#REF!</v>
      </c>
      <c r="DP118" s="241"/>
      <c r="DQ118" s="241"/>
      <c r="DR118" s="241"/>
      <c r="DS118" s="241"/>
      <c r="DT118" s="241"/>
      <c r="DU118" s="241"/>
      <c r="DV118" s="241"/>
      <c r="DW118" s="241"/>
      <c r="DX118" s="241" t="str">
        <f t="shared" si="131"/>
        <v>3.2.1</v>
      </c>
      <c r="DY118" s="241"/>
      <c r="DZ118" s="241"/>
      <c r="EA118" s="241" t="str">
        <f t="shared" si="132"/>
        <v>SubAtividade</v>
      </c>
      <c r="EB118" s="241"/>
      <c r="EC118" s="241"/>
      <c r="ED118" s="241"/>
      <c r="EE118" s="241"/>
      <c r="EF118" s="241"/>
      <c r="EG118" s="241">
        <f t="shared" si="133"/>
        <v>0</v>
      </c>
      <c r="EH118" s="241"/>
      <c r="EI118" s="241"/>
      <c r="EJ118" s="241"/>
      <c r="EK118" s="241"/>
      <c r="EL118" s="241"/>
      <c r="EM118" s="241"/>
      <c r="EN118" s="242">
        <f t="shared" si="134"/>
        <v>0</v>
      </c>
      <c r="EO118" s="242"/>
      <c r="EP118" s="242"/>
      <c r="EQ118" s="242"/>
      <c r="ER118" s="242"/>
      <c r="ES118" s="242"/>
      <c r="ET118" s="242"/>
      <c r="EU118" s="242"/>
      <c r="EV118" s="242">
        <f t="shared" si="135"/>
        <v>0</v>
      </c>
      <c r="EW118" s="242"/>
      <c r="EX118" s="242"/>
      <c r="EY118" s="242"/>
      <c r="EZ118" s="242"/>
      <c r="FA118" s="241">
        <f t="shared" si="136"/>
        <v>0</v>
      </c>
      <c r="FB118" s="241"/>
      <c r="FC118" s="241"/>
      <c r="FD118" s="241"/>
      <c r="FE118" s="241">
        <f t="shared" si="137"/>
        <v>0</v>
      </c>
      <c r="FF118" s="241"/>
      <c r="FG118" s="241">
        <f t="shared" si="138"/>
        <v>0</v>
      </c>
      <c r="FH118" s="241"/>
      <c r="FI118" s="241"/>
      <c r="FJ118" s="241">
        <f t="shared" si="139"/>
        <v>0</v>
      </c>
      <c r="FK118" s="241"/>
      <c r="FL118" s="241">
        <f t="shared" si="140"/>
        <v>0</v>
      </c>
      <c r="FM118" s="241"/>
      <c r="FN118" s="241"/>
      <c r="FO118" s="241"/>
      <c r="FR118" s="241" t="str">
        <f t="shared" si="141"/>
        <v>4.2</v>
      </c>
      <c r="FS118" s="241"/>
      <c r="FT118" s="241" t="e">
        <f>IF(OR(#REF!=0,#REF!="Planejado",#REF!="Realizado"),IF(FT117="Atividade",VLOOKUP(FR118,'04.02_PLANEJAMENTO ATIVIDADES'!$D$9:$E$44,2,0),FT117),#REF!)</f>
        <v>#REF!</v>
      </c>
      <c r="FU118" s="241"/>
      <c r="FV118" s="241"/>
      <c r="FW118" s="241"/>
      <c r="FX118" s="241"/>
      <c r="FY118" s="241"/>
      <c r="FZ118" s="241"/>
      <c r="GA118" s="241"/>
      <c r="GB118" s="241"/>
      <c r="GC118" s="241" t="str">
        <f t="shared" si="142"/>
        <v>4.2.1</v>
      </c>
      <c r="GD118" s="241"/>
      <c r="GE118" s="241"/>
      <c r="GF118" s="241" t="str">
        <f t="shared" si="143"/>
        <v>SubAtividade</v>
      </c>
      <c r="GG118" s="241"/>
      <c r="GH118" s="241"/>
      <c r="GI118" s="241"/>
      <c r="GJ118" s="241"/>
      <c r="GK118" s="241"/>
      <c r="GL118" s="241">
        <f t="shared" si="144"/>
        <v>0</v>
      </c>
      <c r="GM118" s="241"/>
      <c r="GN118" s="241"/>
      <c r="GO118" s="241"/>
      <c r="GP118" s="241"/>
      <c r="GQ118" s="241"/>
      <c r="GR118" s="241"/>
      <c r="GS118" s="242">
        <f t="shared" si="145"/>
        <v>0</v>
      </c>
      <c r="GT118" s="242"/>
      <c r="GU118" s="242"/>
      <c r="GV118" s="242"/>
      <c r="GW118" s="242"/>
      <c r="GX118" s="242"/>
      <c r="GY118" s="242"/>
      <c r="GZ118" s="242"/>
      <c r="HA118" s="242">
        <f t="shared" si="146"/>
        <v>0</v>
      </c>
      <c r="HB118" s="242"/>
      <c r="HC118" s="242"/>
      <c r="HD118" s="242"/>
      <c r="HE118" s="242"/>
      <c r="HF118" s="241">
        <f t="shared" si="147"/>
        <v>0</v>
      </c>
      <c r="HG118" s="241"/>
      <c r="HH118" s="241"/>
      <c r="HI118" s="241"/>
      <c r="HJ118" s="241">
        <f t="shared" si="148"/>
        <v>0</v>
      </c>
      <c r="HK118" s="241"/>
      <c r="HL118" s="241">
        <f t="shared" si="149"/>
        <v>0</v>
      </c>
      <c r="HM118" s="241"/>
      <c r="HN118" s="241"/>
      <c r="HO118" s="241">
        <f t="shared" si="150"/>
        <v>0</v>
      </c>
      <c r="HP118" s="241"/>
      <c r="HQ118" s="241">
        <f t="shared" si="151"/>
        <v>0</v>
      </c>
      <c r="HR118" s="241"/>
      <c r="HS118" s="241"/>
      <c r="HT118" s="241"/>
      <c r="HW118" s="241" t="str">
        <f t="shared" si="152"/>
        <v>5.2</v>
      </c>
      <c r="HX118" s="241"/>
      <c r="HY118" s="241" t="e">
        <f>IF(OR(#REF!=0,#REF!="Planejado",#REF!="Realizado"),IF(HY117="Atividade",VLOOKUP(HW118,'04.02_PLANEJAMENTO ATIVIDADES'!$D$9:$E$44,2,0),HY117),#REF!)</f>
        <v>#REF!</v>
      </c>
      <c r="HZ118" s="241"/>
      <c r="IA118" s="241"/>
      <c r="IB118" s="241"/>
      <c r="IC118" s="241"/>
      <c r="ID118" s="241"/>
      <c r="IE118" s="241"/>
      <c r="IF118" s="241"/>
      <c r="IG118" s="241"/>
      <c r="IH118" s="241" t="str">
        <f t="shared" si="153"/>
        <v>5.2.1</v>
      </c>
      <c r="II118" s="241"/>
      <c r="IJ118" s="241"/>
      <c r="IK118" s="241" t="str">
        <f t="shared" si="154"/>
        <v>SubAtividade</v>
      </c>
      <c r="IL118" s="241"/>
      <c r="IM118" s="241"/>
      <c r="IN118" s="241"/>
      <c r="IO118" s="241"/>
      <c r="IP118" s="241"/>
      <c r="IQ118" s="241">
        <f t="shared" si="155"/>
        <v>0</v>
      </c>
      <c r="IR118" s="241"/>
      <c r="IS118" s="241"/>
      <c r="IT118" s="241"/>
      <c r="IU118" s="241"/>
      <c r="IV118" s="241"/>
      <c r="IW118" s="241"/>
      <c r="IX118" s="242">
        <f t="shared" si="156"/>
        <v>0</v>
      </c>
      <c r="IY118" s="242"/>
      <c r="IZ118" s="242"/>
      <c r="JA118" s="242"/>
      <c r="JB118" s="242"/>
      <c r="JC118" s="242"/>
      <c r="JD118" s="242"/>
      <c r="JE118" s="242"/>
      <c r="JF118" s="242">
        <f t="shared" si="157"/>
        <v>0</v>
      </c>
      <c r="JG118" s="242"/>
      <c r="JH118" s="242"/>
      <c r="JI118" s="242"/>
      <c r="JJ118" s="242"/>
      <c r="JK118" s="241">
        <f t="shared" si="158"/>
        <v>0</v>
      </c>
      <c r="JL118" s="241"/>
      <c r="JM118" s="241"/>
      <c r="JN118" s="241"/>
      <c r="JO118" s="241">
        <f t="shared" si="159"/>
        <v>0</v>
      </c>
      <c r="JP118" s="241"/>
      <c r="JQ118" s="241">
        <f t="shared" si="160"/>
        <v>0</v>
      </c>
      <c r="JR118" s="241"/>
      <c r="JS118" s="241"/>
      <c r="JT118" s="241">
        <f t="shared" si="161"/>
        <v>0</v>
      </c>
      <c r="JU118" s="241"/>
      <c r="JV118" s="241">
        <f t="shared" si="162"/>
        <v>0</v>
      </c>
      <c r="JW118" s="241"/>
      <c r="JX118" s="241"/>
      <c r="JY118" s="241"/>
      <c r="KB118" s="241" t="str">
        <f t="shared" si="163"/>
        <v>6.2</v>
      </c>
      <c r="KC118" s="241"/>
      <c r="KD118" s="241" t="e">
        <f>IF(OR(#REF!=0,#REF!="Planejado",#REF!="Realizado"),IF(KD117="Atividade",VLOOKUP(KB118,'04.02_PLANEJAMENTO ATIVIDADES'!$D$9:$E$44,2,0),KD117),#REF!)</f>
        <v>#REF!</v>
      </c>
      <c r="KE118" s="241"/>
      <c r="KF118" s="241"/>
      <c r="KG118" s="241"/>
      <c r="KH118" s="241"/>
      <c r="KI118" s="241"/>
      <c r="KJ118" s="241"/>
      <c r="KK118" s="241"/>
      <c r="KL118" s="241"/>
      <c r="KM118" s="241" t="str">
        <f t="shared" si="164"/>
        <v>6.2.1</v>
      </c>
      <c r="KN118" s="241"/>
      <c r="KO118" s="241"/>
      <c r="KP118" s="241" t="str">
        <f t="shared" si="165"/>
        <v>SubAtividade</v>
      </c>
      <c r="KQ118" s="241"/>
      <c r="KR118" s="241"/>
      <c r="KS118" s="241"/>
      <c r="KT118" s="241"/>
      <c r="KU118" s="241"/>
      <c r="KV118" s="241">
        <f t="shared" si="166"/>
        <v>0</v>
      </c>
      <c r="KW118" s="241"/>
      <c r="KX118" s="241"/>
      <c r="KY118" s="241"/>
      <c r="KZ118" s="241"/>
      <c r="LA118" s="241"/>
      <c r="LB118" s="241"/>
      <c r="LC118" s="242">
        <f t="shared" si="167"/>
        <v>0</v>
      </c>
      <c r="LD118" s="242"/>
      <c r="LE118" s="242"/>
      <c r="LF118" s="242"/>
      <c r="LG118" s="242"/>
      <c r="LH118" s="242"/>
      <c r="LI118" s="242"/>
      <c r="LJ118" s="242"/>
      <c r="LK118" s="242">
        <f t="shared" si="168"/>
        <v>0</v>
      </c>
      <c r="LL118" s="242"/>
      <c r="LM118" s="242"/>
      <c r="LN118" s="242"/>
      <c r="LO118" s="242"/>
      <c r="LP118" s="241">
        <f t="shared" si="169"/>
        <v>0</v>
      </c>
      <c r="LQ118" s="241"/>
      <c r="LR118" s="241"/>
      <c r="LS118" s="241"/>
      <c r="LT118" s="241">
        <f t="shared" si="170"/>
        <v>0</v>
      </c>
      <c r="LU118" s="241"/>
      <c r="LV118" s="241">
        <f t="shared" si="171"/>
        <v>0</v>
      </c>
      <c r="LW118" s="241"/>
      <c r="LX118" s="241"/>
      <c r="LY118" s="241">
        <f t="shared" si="172"/>
        <v>0</v>
      </c>
      <c r="LZ118" s="241"/>
      <c r="MA118" s="241">
        <f t="shared" si="173"/>
        <v>0</v>
      </c>
      <c r="MB118" s="241"/>
      <c r="MC118" s="241"/>
      <c r="MD118" s="241"/>
      <c r="MG118" s="241" t="str">
        <f t="shared" si="174"/>
        <v>7.2</v>
      </c>
      <c r="MH118" s="241"/>
      <c r="MI118" s="241" t="e">
        <f>IF(OR(#REF!=0,#REF!="Planejado",#REF!="Realizado"),IF(MI117="Atividade",VLOOKUP(MG118,'04.02_PLANEJAMENTO ATIVIDADES'!$D$9:$E$44,2,0),MI117),#REF!)</f>
        <v>#REF!</v>
      </c>
      <c r="MJ118" s="241"/>
      <c r="MK118" s="241"/>
      <c r="ML118" s="241"/>
      <c r="MM118" s="241"/>
      <c r="MN118" s="241"/>
      <c r="MO118" s="241"/>
      <c r="MP118" s="241"/>
      <c r="MQ118" s="241"/>
      <c r="MR118" s="241" t="str">
        <f t="shared" si="175"/>
        <v>7.2.1</v>
      </c>
      <c r="MS118" s="241"/>
      <c r="MT118" s="241"/>
      <c r="MU118" s="241" t="str">
        <f t="shared" si="176"/>
        <v>SubAtividade</v>
      </c>
      <c r="MV118" s="241"/>
      <c r="MW118" s="241"/>
      <c r="MX118" s="241"/>
      <c r="MY118" s="241"/>
      <c r="MZ118" s="241"/>
      <c r="NA118" s="241">
        <f t="shared" si="177"/>
        <v>0</v>
      </c>
      <c r="NB118" s="241"/>
      <c r="NC118" s="241"/>
      <c r="ND118" s="241"/>
      <c r="NE118" s="241"/>
      <c r="NF118" s="241"/>
      <c r="NG118" s="241"/>
      <c r="NH118" s="242">
        <f t="shared" si="178"/>
        <v>0</v>
      </c>
      <c r="NI118" s="242"/>
      <c r="NJ118" s="242"/>
      <c r="NK118" s="242"/>
      <c r="NL118" s="242"/>
      <c r="NM118" s="242"/>
      <c r="NN118" s="242"/>
      <c r="NO118" s="242"/>
      <c r="NP118" s="242">
        <f t="shared" si="179"/>
        <v>0</v>
      </c>
      <c r="NQ118" s="242"/>
      <c r="NR118" s="242"/>
      <c r="NS118" s="242"/>
      <c r="NT118" s="242"/>
      <c r="NU118" s="241">
        <f t="shared" si="180"/>
        <v>0</v>
      </c>
      <c r="NV118" s="241"/>
      <c r="NW118" s="241"/>
      <c r="NX118" s="241"/>
      <c r="NY118" s="241">
        <f t="shared" si="181"/>
        <v>0</v>
      </c>
      <c r="NZ118" s="241"/>
      <c r="OA118" s="241">
        <f t="shared" si="182"/>
        <v>0</v>
      </c>
      <c r="OB118" s="241"/>
      <c r="OC118" s="241"/>
      <c r="OD118" s="241">
        <f t="shared" si="183"/>
        <v>0</v>
      </c>
      <c r="OE118" s="241"/>
      <c r="OF118" s="241">
        <f t="shared" si="184"/>
        <v>0</v>
      </c>
      <c r="OG118" s="241"/>
      <c r="OH118" s="241"/>
      <c r="OI118" s="241"/>
      <c r="OL118" s="241" t="str">
        <f t="shared" si="185"/>
        <v>8.2</v>
      </c>
      <c r="OM118" s="241"/>
      <c r="ON118" s="241" t="e">
        <f>IF(OR(#REF!=0,#REF!="Planejado",#REF!="Realizado"),IF(ON117="Atividade",VLOOKUP(OL118,'04.02_PLANEJAMENTO ATIVIDADES'!$D$9:$E$44,2,0),ON117),#REF!)</f>
        <v>#REF!</v>
      </c>
      <c r="OO118" s="241"/>
      <c r="OP118" s="241"/>
      <c r="OQ118" s="241"/>
      <c r="OR118" s="241"/>
      <c r="OS118" s="241"/>
      <c r="OT118" s="241"/>
      <c r="OU118" s="241"/>
      <c r="OV118" s="241"/>
      <c r="OW118" s="241" t="str">
        <f t="shared" si="186"/>
        <v>8.2.1</v>
      </c>
      <c r="OX118" s="241"/>
      <c r="OY118" s="241"/>
      <c r="OZ118" s="241" t="str">
        <f t="shared" si="187"/>
        <v>SubAtividade</v>
      </c>
      <c r="PA118" s="241"/>
      <c r="PB118" s="241"/>
      <c r="PC118" s="241"/>
      <c r="PD118" s="241"/>
      <c r="PE118" s="241"/>
      <c r="PF118" s="241">
        <f t="shared" si="188"/>
        <v>0</v>
      </c>
      <c r="PG118" s="241"/>
      <c r="PH118" s="241"/>
      <c r="PI118" s="241"/>
      <c r="PJ118" s="241"/>
      <c r="PK118" s="241"/>
      <c r="PL118" s="241"/>
      <c r="PM118" s="242">
        <f t="shared" si="189"/>
        <v>0</v>
      </c>
      <c r="PN118" s="242"/>
      <c r="PO118" s="242"/>
      <c r="PP118" s="242"/>
      <c r="PQ118" s="242"/>
      <c r="PR118" s="242"/>
      <c r="PS118" s="242"/>
      <c r="PT118" s="242"/>
      <c r="PU118" s="242">
        <f t="shared" si="190"/>
        <v>0</v>
      </c>
      <c r="PV118" s="242"/>
      <c r="PW118" s="242"/>
      <c r="PX118" s="242"/>
      <c r="PY118" s="242"/>
      <c r="PZ118" s="241">
        <f t="shared" si="191"/>
        <v>0</v>
      </c>
      <c r="QA118" s="241"/>
      <c r="QB118" s="241"/>
      <c r="QC118" s="241"/>
      <c r="QD118" s="241">
        <f t="shared" si="192"/>
        <v>0</v>
      </c>
      <c r="QE118" s="241"/>
      <c r="QF118" s="241">
        <f t="shared" si="193"/>
        <v>0</v>
      </c>
      <c r="QG118" s="241"/>
      <c r="QH118" s="241"/>
      <c r="QI118" s="241">
        <f t="shared" si="194"/>
        <v>0</v>
      </c>
      <c r="QJ118" s="241"/>
      <c r="QK118" s="241">
        <f t="shared" si="195"/>
        <v>0</v>
      </c>
      <c r="QL118" s="241"/>
      <c r="QM118" s="241"/>
      <c r="QN118" s="241"/>
      <c r="QQ118" s="241" t="str">
        <f t="shared" si="196"/>
        <v>9.2</v>
      </c>
      <c r="QR118" s="241"/>
      <c r="QS118" s="241" t="e">
        <f>IF(OR(#REF!=0,#REF!="Planejado",#REF!="Realizado"),IF(QS117="Atividade",VLOOKUP(QQ118,'04.02_PLANEJAMENTO ATIVIDADES'!$D$9:$E$44,2,0),QS117),#REF!)</f>
        <v>#REF!</v>
      </c>
      <c r="QT118" s="241"/>
      <c r="QU118" s="241"/>
      <c r="QV118" s="241"/>
      <c r="QW118" s="241"/>
      <c r="QX118" s="241"/>
      <c r="QY118" s="241"/>
      <c r="QZ118" s="241"/>
      <c r="RA118" s="241"/>
      <c r="RB118" s="241" t="str">
        <f t="shared" si="197"/>
        <v>9.2.1</v>
      </c>
      <c r="RC118" s="241"/>
      <c r="RD118" s="241"/>
      <c r="RE118" s="241" t="str">
        <f t="shared" si="198"/>
        <v>SubAtividade</v>
      </c>
      <c r="RF118" s="241"/>
      <c r="RG118" s="241"/>
      <c r="RH118" s="241"/>
      <c r="RI118" s="241"/>
      <c r="RJ118" s="241"/>
      <c r="RK118" s="241">
        <f t="shared" si="199"/>
        <v>0</v>
      </c>
      <c r="RL118" s="241"/>
      <c r="RM118" s="241"/>
      <c r="RN118" s="241"/>
      <c r="RO118" s="241"/>
      <c r="RP118" s="241"/>
      <c r="RQ118" s="241"/>
      <c r="RR118" s="242">
        <f t="shared" si="200"/>
        <v>0</v>
      </c>
      <c r="RS118" s="242"/>
      <c r="RT118" s="242"/>
      <c r="RU118" s="242"/>
      <c r="RV118" s="242"/>
      <c r="RW118" s="242"/>
      <c r="RX118" s="242"/>
      <c r="RY118" s="242"/>
      <c r="RZ118" s="242">
        <f t="shared" si="201"/>
        <v>0</v>
      </c>
      <c r="SA118" s="242"/>
      <c r="SB118" s="242"/>
      <c r="SC118" s="242"/>
      <c r="SD118" s="242"/>
      <c r="SE118" s="241">
        <f t="shared" si="202"/>
        <v>0</v>
      </c>
      <c r="SF118" s="241"/>
      <c r="SG118" s="241"/>
      <c r="SH118" s="241"/>
      <c r="SI118" s="241">
        <f t="shared" si="203"/>
        <v>0</v>
      </c>
      <c r="SJ118" s="241"/>
      <c r="SK118" s="241">
        <f t="shared" si="204"/>
        <v>0</v>
      </c>
      <c r="SL118" s="241"/>
      <c r="SM118" s="241"/>
      <c r="SN118" s="241">
        <f t="shared" si="205"/>
        <v>0</v>
      </c>
      <c r="SO118" s="241"/>
      <c r="SP118" s="241">
        <f t="shared" si="206"/>
        <v>0</v>
      </c>
      <c r="SQ118" s="241"/>
      <c r="SR118" s="241"/>
      <c r="SS118" s="241"/>
      <c r="SV118" s="241" t="str">
        <f t="shared" si="207"/>
        <v>10.2</v>
      </c>
      <c r="SW118" s="241"/>
      <c r="SX118" s="241" t="e">
        <f>IF(OR(#REF!=0,#REF!="Planejado",#REF!="Realizado"),IF(SX117="Atividade",VLOOKUP(SV118,'04.02_PLANEJAMENTO ATIVIDADES'!$D$9:$E$44,2,0),SX117),#REF!)</f>
        <v>#REF!</v>
      </c>
      <c r="SY118" s="241"/>
      <c r="SZ118" s="241"/>
      <c r="TA118" s="241"/>
      <c r="TB118" s="241"/>
      <c r="TC118" s="241"/>
      <c r="TD118" s="241"/>
      <c r="TE118" s="241"/>
      <c r="TF118" s="241"/>
      <c r="TG118" s="241" t="str">
        <f t="shared" si="208"/>
        <v>10.2.1</v>
      </c>
      <c r="TH118" s="241"/>
      <c r="TI118" s="241"/>
      <c r="TJ118" s="241" t="str">
        <f t="shared" si="209"/>
        <v>SubAtividade</v>
      </c>
      <c r="TK118" s="241"/>
      <c r="TL118" s="241"/>
      <c r="TM118" s="241"/>
      <c r="TN118" s="241"/>
      <c r="TO118" s="241"/>
      <c r="TP118" s="241">
        <f t="shared" si="210"/>
        <v>0</v>
      </c>
      <c r="TQ118" s="241"/>
      <c r="TR118" s="241"/>
      <c r="TS118" s="241"/>
      <c r="TT118" s="241"/>
      <c r="TU118" s="241"/>
      <c r="TV118" s="241"/>
      <c r="TW118" s="242">
        <f t="shared" si="211"/>
        <v>0</v>
      </c>
      <c r="TX118" s="242"/>
      <c r="TY118" s="242"/>
      <c r="TZ118" s="242"/>
      <c r="UA118" s="242"/>
      <c r="UB118" s="242"/>
      <c r="UC118" s="242"/>
      <c r="UD118" s="242"/>
      <c r="UE118" s="242">
        <f t="shared" si="212"/>
        <v>0</v>
      </c>
      <c r="UF118" s="242"/>
      <c r="UG118" s="242"/>
      <c r="UH118" s="242"/>
      <c r="UI118" s="242"/>
      <c r="UJ118" s="241">
        <f t="shared" si="213"/>
        <v>0</v>
      </c>
      <c r="UK118" s="241"/>
      <c r="UL118" s="241"/>
      <c r="UM118" s="241"/>
      <c r="UN118" s="241">
        <f t="shared" si="214"/>
        <v>0</v>
      </c>
      <c r="UO118" s="241"/>
      <c r="UP118" s="241">
        <f t="shared" si="215"/>
        <v>0</v>
      </c>
      <c r="UQ118" s="241"/>
      <c r="UR118" s="241"/>
      <c r="US118" s="241">
        <f t="shared" si="216"/>
        <v>0</v>
      </c>
      <c r="UT118" s="241"/>
      <c r="UU118" s="241">
        <f t="shared" si="217"/>
        <v>0</v>
      </c>
      <c r="UV118" s="241"/>
      <c r="UW118" s="241"/>
      <c r="UX118" s="241"/>
      <c r="VA118" s="241" t="str">
        <f t="shared" si="218"/>
        <v>11.2</v>
      </c>
      <c r="VB118" s="241"/>
      <c r="VC118" s="241" t="e">
        <f>IF(OR(#REF!=0,#REF!="Planejado",#REF!="Realizado"),IF(VC117="Atividade",VLOOKUP(VA118,'04.02_PLANEJAMENTO ATIVIDADES'!$D$9:$E$44,2,0),VC117),#REF!)</f>
        <v>#REF!</v>
      </c>
      <c r="VD118" s="241"/>
      <c r="VE118" s="241"/>
      <c r="VF118" s="241"/>
      <c r="VG118" s="241"/>
      <c r="VH118" s="241"/>
      <c r="VI118" s="241"/>
      <c r="VJ118" s="241"/>
      <c r="VK118" s="241"/>
      <c r="VL118" s="241" t="str">
        <f t="shared" si="219"/>
        <v>11.2.1</v>
      </c>
      <c r="VM118" s="241"/>
      <c r="VN118" s="241"/>
      <c r="VO118" s="241" t="str">
        <f t="shared" si="220"/>
        <v>SubAtividade</v>
      </c>
      <c r="VP118" s="241"/>
      <c r="VQ118" s="241"/>
      <c r="VR118" s="241"/>
      <c r="VS118" s="241"/>
      <c r="VT118" s="241"/>
      <c r="VU118" s="241">
        <f t="shared" si="221"/>
        <v>0</v>
      </c>
      <c r="VV118" s="241"/>
      <c r="VW118" s="241"/>
      <c r="VX118" s="241"/>
      <c r="VY118" s="241"/>
      <c r="VZ118" s="241"/>
      <c r="WA118" s="241"/>
      <c r="WB118" s="242">
        <f t="shared" si="222"/>
        <v>0</v>
      </c>
      <c r="WC118" s="242"/>
      <c r="WD118" s="242"/>
      <c r="WE118" s="242"/>
      <c r="WF118" s="242"/>
      <c r="WG118" s="242"/>
      <c r="WH118" s="242"/>
      <c r="WI118" s="242"/>
      <c r="WJ118" s="242">
        <f t="shared" si="223"/>
        <v>0</v>
      </c>
      <c r="WK118" s="242"/>
      <c r="WL118" s="242"/>
      <c r="WM118" s="242"/>
      <c r="WN118" s="242"/>
      <c r="WO118" s="241">
        <f t="shared" si="224"/>
        <v>0</v>
      </c>
      <c r="WP118" s="241"/>
      <c r="WQ118" s="241"/>
      <c r="WR118" s="241"/>
      <c r="WS118" s="241">
        <f t="shared" si="225"/>
        <v>0</v>
      </c>
      <c r="WT118" s="241"/>
      <c r="WU118" s="241">
        <f t="shared" si="226"/>
        <v>0</v>
      </c>
      <c r="WV118" s="241"/>
      <c r="WW118" s="241"/>
      <c r="WX118" s="241">
        <f t="shared" si="227"/>
        <v>0</v>
      </c>
      <c r="WY118" s="241"/>
      <c r="WZ118" s="241">
        <f t="shared" si="228"/>
        <v>0</v>
      </c>
      <c r="XA118" s="241"/>
      <c r="XB118" s="241"/>
      <c r="XC118" s="241"/>
      <c r="XF118" s="241" t="str">
        <f t="shared" si="229"/>
        <v/>
      </c>
      <c r="XG118" s="241"/>
      <c r="XH118" s="241" t="e">
        <f>IF(OR(#REF!=0,#REF!="Planejado",#REF!="Realizado"),IF(XH117="Atividade",VLOOKUP(XF118,'04.02_PLANEJAMENTO ATIVIDADES'!$D$9:$E$44,2,0),XH117),#REF!)</f>
        <v>#REF!</v>
      </c>
      <c r="XI118" s="241"/>
      <c r="XJ118" s="241"/>
      <c r="XK118" s="241"/>
      <c r="XL118" s="241"/>
      <c r="XM118" s="241"/>
      <c r="XN118" s="241"/>
      <c r="XO118" s="241"/>
      <c r="XP118" s="241"/>
      <c r="XQ118" s="241" t="str">
        <f t="shared" si="230"/>
        <v/>
      </c>
      <c r="XR118" s="241"/>
      <c r="XS118" s="241"/>
      <c r="XT118" s="241" t="str">
        <f t="shared" si="231"/>
        <v>SubAtividade</v>
      </c>
      <c r="XU118" s="241"/>
      <c r="XV118" s="241"/>
      <c r="XW118" s="241"/>
      <c r="XX118" s="241"/>
      <c r="XY118" s="241"/>
      <c r="XZ118" s="241">
        <f t="shared" si="232"/>
        <v>0</v>
      </c>
      <c r="YA118" s="241"/>
      <c r="YB118" s="241"/>
      <c r="YC118" s="241"/>
      <c r="YD118" s="241"/>
      <c r="YE118" s="241"/>
      <c r="YF118" s="241"/>
      <c r="YG118" s="242">
        <f t="shared" si="233"/>
        <v>0</v>
      </c>
      <c r="YH118" s="242"/>
      <c r="YI118" s="242"/>
      <c r="YJ118" s="242"/>
      <c r="YK118" s="242"/>
      <c r="YL118" s="242"/>
      <c r="YM118" s="242"/>
      <c r="YN118" s="242"/>
      <c r="YO118" s="242">
        <f t="shared" si="234"/>
        <v>0</v>
      </c>
      <c r="YP118" s="242"/>
      <c r="YQ118" s="242"/>
      <c r="YR118" s="242"/>
      <c r="YS118" s="242"/>
      <c r="YT118" s="241">
        <f t="shared" si="235"/>
        <v>0</v>
      </c>
      <c r="YU118" s="241"/>
      <c r="YV118" s="241"/>
      <c r="YW118" s="241"/>
      <c r="YX118" s="241">
        <f t="shared" si="236"/>
        <v>0</v>
      </c>
      <c r="YY118" s="241"/>
      <c r="YZ118" s="241">
        <f t="shared" si="237"/>
        <v>0</v>
      </c>
      <c r="ZA118" s="241"/>
      <c r="ZB118" s="241"/>
      <c r="ZC118" s="241">
        <f t="shared" si="238"/>
        <v>0</v>
      </c>
      <c r="ZD118" s="241"/>
      <c r="ZE118" s="241">
        <f t="shared" si="239"/>
        <v>0</v>
      </c>
      <c r="ZF118" s="241"/>
      <c r="ZG118" s="241"/>
      <c r="ZH118" s="241"/>
    </row>
    <row r="119" spans="3:684" ht="10.15" hidden="1" customHeight="1" x14ac:dyDescent="0.25">
      <c r="C119" s="241" t="str">
        <f t="shared" si="108"/>
        <v>1.2</v>
      </c>
      <c r="D119" s="241"/>
      <c r="E119" s="241" t="e">
        <f>IF(OR(E39=0,E39="Planejado",E39="Realizado"),IF(E118="Atividade",VLOOKUP(C119,'04.02_PLANEJAMENTO ATIVIDADES'!$D$9:$E$44,2,0),E118),E39)</f>
        <v>#REF!</v>
      </c>
      <c r="F119" s="241"/>
      <c r="G119" s="241"/>
      <c r="H119" s="241"/>
      <c r="I119" s="241"/>
      <c r="J119" s="241"/>
      <c r="K119" s="241"/>
      <c r="L119" s="241"/>
      <c r="M119" s="241"/>
      <c r="N119" s="241" t="str">
        <f t="shared" si="109"/>
        <v>1.2.1</v>
      </c>
      <c r="O119" s="241"/>
      <c r="P119" s="241"/>
      <c r="Q119" s="241" t="str">
        <f t="shared" si="110"/>
        <v>SubAtividade</v>
      </c>
      <c r="R119" s="241"/>
      <c r="S119" s="241"/>
      <c r="T119" s="241"/>
      <c r="U119" s="241"/>
      <c r="V119" s="241"/>
      <c r="W119" s="241">
        <f t="shared" si="111"/>
        <v>0</v>
      </c>
      <c r="X119" s="241"/>
      <c r="Y119" s="241"/>
      <c r="Z119" s="241"/>
      <c r="AA119" s="241"/>
      <c r="AB119" s="241"/>
      <c r="AC119" s="241"/>
      <c r="AD119" s="242">
        <f t="shared" si="112"/>
        <v>0</v>
      </c>
      <c r="AE119" s="242"/>
      <c r="AF119" s="242"/>
      <c r="AG119" s="242"/>
      <c r="AH119" s="242"/>
      <c r="AI119" s="242"/>
      <c r="AJ119" s="242"/>
      <c r="AK119" s="242"/>
      <c r="AL119" s="242">
        <f t="shared" si="113"/>
        <v>0</v>
      </c>
      <c r="AM119" s="242"/>
      <c r="AN119" s="242"/>
      <c r="AO119" s="242"/>
      <c r="AP119" s="242"/>
      <c r="AQ119" s="241">
        <f t="shared" si="114"/>
        <v>0</v>
      </c>
      <c r="AR119" s="241"/>
      <c r="AS119" s="241"/>
      <c r="AT119" s="241"/>
      <c r="AU119" s="241">
        <f t="shared" si="115"/>
        <v>0</v>
      </c>
      <c r="AV119" s="241"/>
      <c r="AW119" s="241">
        <f t="shared" si="116"/>
        <v>0</v>
      </c>
      <c r="AX119" s="241"/>
      <c r="AY119" s="241"/>
      <c r="AZ119" s="241">
        <f t="shared" si="117"/>
        <v>0</v>
      </c>
      <c r="BA119" s="241"/>
      <c r="BB119" s="241">
        <f t="shared" si="118"/>
        <v>0</v>
      </c>
      <c r="BC119" s="241"/>
      <c r="BD119" s="241"/>
      <c r="BE119" s="241"/>
      <c r="BH119" s="241" t="str">
        <f t="shared" si="119"/>
        <v>2.2</v>
      </c>
      <c r="BI119" s="241"/>
      <c r="BJ119" s="241" t="e">
        <f>IF(OR(BJ39=0,BJ39="Planejado",BJ39="Realizado"),IF(BJ118="Atividade",VLOOKUP(BH119,'04.02_PLANEJAMENTO ATIVIDADES'!$D$9:$E$44,2,0),BJ118),BJ39)</f>
        <v>#REF!</v>
      </c>
      <c r="BK119" s="241"/>
      <c r="BL119" s="241"/>
      <c r="BM119" s="241"/>
      <c r="BN119" s="241"/>
      <c r="BO119" s="241"/>
      <c r="BP119" s="241"/>
      <c r="BQ119" s="241"/>
      <c r="BR119" s="241"/>
      <c r="BS119" s="241" t="str">
        <f t="shared" si="120"/>
        <v>2.2.1</v>
      </c>
      <c r="BT119" s="241"/>
      <c r="BU119" s="241"/>
      <c r="BV119" s="241" t="str">
        <f t="shared" si="121"/>
        <v>SubAtividade</v>
      </c>
      <c r="BW119" s="241"/>
      <c r="BX119" s="241"/>
      <c r="BY119" s="241"/>
      <c r="BZ119" s="241"/>
      <c r="CA119" s="241"/>
      <c r="CB119" s="241">
        <f t="shared" si="122"/>
        <v>0</v>
      </c>
      <c r="CC119" s="241"/>
      <c r="CD119" s="241"/>
      <c r="CE119" s="241"/>
      <c r="CF119" s="241"/>
      <c r="CG119" s="241"/>
      <c r="CH119" s="241"/>
      <c r="CI119" s="242">
        <f t="shared" si="123"/>
        <v>0</v>
      </c>
      <c r="CJ119" s="242"/>
      <c r="CK119" s="242"/>
      <c r="CL119" s="242"/>
      <c r="CM119" s="242"/>
      <c r="CN119" s="242"/>
      <c r="CO119" s="242"/>
      <c r="CP119" s="242"/>
      <c r="CQ119" s="242">
        <f t="shared" si="124"/>
        <v>0</v>
      </c>
      <c r="CR119" s="242"/>
      <c r="CS119" s="242"/>
      <c r="CT119" s="242"/>
      <c r="CU119" s="242"/>
      <c r="CV119" s="241">
        <f t="shared" si="125"/>
        <v>0</v>
      </c>
      <c r="CW119" s="241"/>
      <c r="CX119" s="241"/>
      <c r="CY119" s="241"/>
      <c r="CZ119" s="241">
        <f t="shared" si="126"/>
        <v>0</v>
      </c>
      <c r="DA119" s="241"/>
      <c r="DB119" s="241">
        <f t="shared" si="127"/>
        <v>0</v>
      </c>
      <c r="DC119" s="241"/>
      <c r="DD119" s="241"/>
      <c r="DE119" s="241">
        <f t="shared" si="128"/>
        <v>0</v>
      </c>
      <c r="DF119" s="241"/>
      <c r="DG119" s="241">
        <f t="shared" si="129"/>
        <v>0</v>
      </c>
      <c r="DH119" s="241"/>
      <c r="DI119" s="241"/>
      <c r="DJ119" s="241"/>
      <c r="DM119" s="241" t="str">
        <f t="shared" si="130"/>
        <v>3.2</v>
      </c>
      <c r="DN119" s="241"/>
      <c r="DO119" s="241" t="e">
        <f>IF(OR(#REF!=0,#REF!="Planejado",#REF!="Realizado"),IF(DO118="Atividade",VLOOKUP(DM119,'04.02_PLANEJAMENTO ATIVIDADES'!$D$9:$E$44,2,0),DO118),#REF!)</f>
        <v>#REF!</v>
      </c>
      <c r="DP119" s="241"/>
      <c r="DQ119" s="241"/>
      <c r="DR119" s="241"/>
      <c r="DS119" s="241"/>
      <c r="DT119" s="241"/>
      <c r="DU119" s="241"/>
      <c r="DV119" s="241"/>
      <c r="DW119" s="241"/>
      <c r="DX119" s="241" t="str">
        <f t="shared" si="131"/>
        <v>3.2.1</v>
      </c>
      <c r="DY119" s="241"/>
      <c r="DZ119" s="241"/>
      <c r="EA119" s="241" t="str">
        <f t="shared" si="132"/>
        <v>SubAtividade</v>
      </c>
      <c r="EB119" s="241"/>
      <c r="EC119" s="241"/>
      <c r="ED119" s="241"/>
      <c r="EE119" s="241"/>
      <c r="EF119" s="241"/>
      <c r="EG119" s="241">
        <f t="shared" si="133"/>
        <v>0</v>
      </c>
      <c r="EH119" s="241"/>
      <c r="EI119" s="241"/>
      <c r="EJ119" s="241"/>
      <c r="EK119" s="241"/>
      <c r="EL119" s="241"/>
      <c r="EM119" s="241"/>
      <c r="EN119" s="242">
        <f t="shared" si="134"/>
        <v>0</v>
      </c>
      <c r="EO119" s="242"/>
      <c r="EP119" s="242"/>
      <c r="EQ119" s="242"/>
      <c r="ER119" s="242"/>
      <c r="ES119" s="242"/>
      <c r="ET119" s="242"/>
      <c r="EU119" s="242"/>
      <c r="EV119" s="242">
        <f t="shared" si="135"/>
        <v>0</v>
      </c>
      <c r="EW119" s="242"/>
      <c r="EX119" s="242"/>
      <c r="EY119" s="242"/>
      <c r="EZ119" s="242"/>
      <c r="FA119" s="241">
        <f t="shared" si="136"/>
        <v>0</v>
      </c>
      <c r="FB119" s="241"/>
      <c r="FC119" s="241"/>
      <c r="FD119" s="241"/>
      <c r="FE119" s="241">
        <f t="shared" si="137"/>
        <v>0</v>
      </c>
      <c r="FF119" s="241"/>
      <c r="FG119" s="241">
        <f t="shared" si="138"/>
        <v>0</v>
      </c>
      <c r="FH119" s="241"/>
      <c r="FI119" s="241"/>
      <c r="FJ119" s="241">
        <f t="shared" si="139"/>
        <v>0</v>
      </c>
      <c r="FK119" s="241"/>
      <c r="FL119" s="241">
        <f t="shared" si="140"/>
        <v>0</v>
      </c>
      <c r="FM119" s="241"/>
      <c r="FN119" s="241"/>
      <c r="FO119" s="241"/>
      <c r="FR119" s="241" t="str">
        <f t="shared" si="141"/>
        <v>4.2</v>
      </c>
      <c r="FS119" s="241"/>
      <c r="FT119" s="241" t="e">
        <f>IF(OR(#REF!=0,#REF!="Planejado",#REF!="Realizado"),IF(FT118="Atividade",VLOOKUP(FR119,'04.02_PLANEJAMENTO ATIVIDADES'!$D$9:$E$44,2,0),FT118),#REF!)</f>
        <v>#REF!</v>
      </c>
      <c r="FU119" s="241"/>
      <c r="FV119" s="241"/>
      <c r="FW119" s="241"/>
      <c r="FX119" s="241"/>
      <c r="FY119" s="241"/>
      <c r="FZ119" s="241"/>
      <c r="GA119" s="241"/>
      <c r="GB119" s="241"/>
      <c r="GC119" s="241" t="str">
        <f t="shared" si="142"/>
        <v>4.2.1</v>
      </c>
      <c r="GD119" s="241"/>
      <c r="GE119" s="241"/>
      <c r="GF119" s="241" t="str">
        <f t="shared" si="143"/>
        <v>SubAtividade</v>
      </c>
      <c r="GG119" s="241"/>
      <c r="GH119" s="241"/>
      <c r="GI119" s="241"/>
      <c r="GJ119" s="241"/>
      <c r="GK119" s="241"/>
      <c r="GL119" s="241">
        <f t="shared" si="144"/>
        <v>0</v>
      </c>
      <c r="GM119" s="241"/>
      <c r="GN119" s="241"/>
      <c r="GO119" s="241"/>
      <c r="GP119" s="241"/>
      <c r="GQ119" s="241"/>
      <c r="GR119" s="241"/>
      <c r="GS119" s="242">
        <f t="shared" si="145"/>
        <v>0</v>
      </c>
      <c r="GT119" s="242"/>
      <c r="GU119" s="242"/>
      <c r="GV119" s="242"/>
      <c r="GW119" s="242"/>
      <c r="GX119" s="242"/>
      <c r="GY119" s="242"/>
      <c r="GZ119" s="242"/>
      <c r="HA119" s="242">
        <f t="shared" si="146"/>
        <v>0</v>
      </c>
      <c r="HB119" s="242"/>
      <c r="HC119" s="242"/>
      <c r="HD119" s="242"/>
      <c r="HE119" s="242"/>
      <c r="HF119" s="241">
        <f t="shared" si="147"/>
        <v>0</v>
      </c>
      <c r="HG119" s="241"/>
      <c r="HH119" s="241"/>
      <c r="HI119" s="241"/>
      <c r="HJ119" s="241">
        <f t="shared" si="148"/>
        <v>0</v>
      </c>
      <c r="HK119" s="241"/>
      <c r="HL119" s="241">
        <f t="shared" si="149"/>
        <v>0</v>
      </c>
      <c r="HM119" s="241"/>
      <c r="HN119" s="241"/>
      <c r="HO119" s="241">
        <f t="shared" si="150"/>
        <v>0</v>
      </c>
      <c r="HP119" s="241"/>
      <c r="HQ119" s="241">
        <f t="shared" si="151"/>
        <v>0</v>
      </c>
      <c r="HR119" s="241"/>
      <c r="HS119" s="241"/>
      <c r="HT119" s="241"/>
      <c r="HW119" s="241" t="str">
        <f t="shared" si="152"/>
        <v>5.2</v>
      </c>
      <c r="HX119" s="241"/>
      <c r="HY119" s="241" t="e">
        <f>IF(OR(#REF!=0,#REF!="Planejado",#REF!="Realizado"),IF(HY118="Atividade",VLOOKUP(HW119,'04.02_PLANEJAMENTO ATIVIDADES'!$D$9:$E$44,2,0),HY118),#REF!)</f>
        <v>#REF!</v>
      </c>
      <c r="HZ119" s="241"/>
      <c r="IA119" s="241"/>
      <c r="IB119" s="241"/>
      <c r="IC119" s="241"/>
      <c r="ID119" s="241"/>
      <c r="IE119" s="241"/>
      <c r="IF119" s="241"/>
      <c r="IG119" s="241"/>
      <c r="IH119" s="241" t="str">
        <f t="shared" si="153"/>
        <v>5.2.1</v>
      </c>
      <c r="II119" s="241"/>
      <c r="IJ119" s="241"/>
      <c r="IK119" s="241" t="str">
        <f t="shared" si="154"/>
        <v>SubAtividade</v>
      </c>
      <c r="IL119" s="241"/>
      <c r="IM119" s="241"/>
      <c r="IN119" s="241"/>
      <c r="IO119" s="241"/>
      <c r="IP119" s="241"/>
      <c r="IQ119" s="241">
        <f t="shared" si="155"/>
        <v>0</v>
      </c>
      <c r="IR119" s="241"/>
      <c r="IS119" s="241"/>
      <c r="IT119" s="241"/>
      <c r="IU119" s="241"/>
      <c r="IV119" s="241"/>
      <c r="IW119" s="241"/>
      <c r="IX119" s="242">
        <f t="shared" si="156"/>
        <v>0</v>
      </c>
      <c r="IY119" s="242"/>
      <c r="IZ119" s="242"/>
      <c r="JA119" s="242"/>
      <c r="JB119" s="242"/>
      <c r="JC119" s="242"/>
      <c r="JD119" s="242"/>
      <c r="JE119" s="242"/>
      <c r="JF119" s="242">
        <f t="shared" si="157"/>
        <v>0</v>
      </c>
      <c r="JG119" s="242"/>
      <c r="JH119" s="242"/>
      <c r="JI119" s="242"/>
      <c r="JJ119" s="242"/>
      <c r="JK119" s="241">
        <f t="shared" si="158"/>
        <v>0</v>
      </c>
      <c r="JL119" s="241"/>
      <c r="JM119" s="241"/>
      <c r="JN119" s="241"/>
      <c r="JO119" s="241">
        <f t="shared" si="159"/>
        <v>0</v>
      </c>
      <c r="JP119" s="241"/>
      <c r="JQ119" s="241">
        <f t="shared" si="160"/>
        <v>0</v>
      </c>
      <c r="JR119" s="241"/>
      <c r="JS119" s="241"/>
      <c r="JT119" s="241">
        <f t="shared" si="161"/>
        <v>0</v>
      </c>
      <c r="JU119" s="241"/>
      <c r="JV119" s="241">
        <f t="shared" si="162"/>
        <v>0</v>
      </c>
      <c r="JW119" s="241"/>
      <c r="JX119" s="241"/>
      <c r="JY119" s="241"/>
      <c r="KB119" s="241" t="str">
        <f t="shared" si="163"/>
        <v>6.2</v>
      </c>
      <c r="KC119" s="241"/>
      <c r="KD119" s="241" t="e">
        <f>IF(OR(#REF!=0,#REF!="Planejado",#REF!="Realizado"),IF(KD118="Atividade",VLOOKUP(KB119,'04.02_PLANEJAMENTO ATIVIDADES'!$D$9:$E$44,2,0),KD118),#REF!)</f>
        <v>#REF!</v>
      </c>
      <c r="KE119" s="241"/>
      <c r="KF119" s="241"/>
      <c r="KG119" s="241"/>
      <c r="KH119" s="241"/>
      <c r="KI119" s="241"/>
      <c r="KJ119" s="241"/>
      <c r="KK119" s="241"/>
      <c r="KL119" s="241"/>
      <c r="KM119" s="241" t="str">
        <f t="shared" si="164"/>
        <v>6.2.1</v>
      </c>
      <c r="KN119" s="241"/>
      <c r="KO119" s="241"/>
      <c r="KP119" s="241" t="str">
        <f t="shared" si="165"/>
        <v>SubAtividade</v>
      </c>
      <c r="KQ119" s="241"/>
      <c r="KR119" s="241"/>
      <c r="KS119" s="241"/>
      <c r="KT119" s="241"/>
      <c r="KU119" s="241"/>
      <c r="KV119" s="241">
        <f t="shared" si="166"/>
        <v>0</v>
      </c>
      <c r="KW119" s="241"/>
      <c r="KX119" s="241"/>
      <c r="KY119" s="241"/>
      <c r="KZ119" s="241"/>
      <c r="LA119" s="241"/>
      <c r="LB119" s="241"/>
      <c r="LC119" s="242">
        <f t="shared" si="167"/>
        <v>0</v>
      </c>
      <c r="LD119" s="242"/>
      <c r="LE119" s="242"/>
      <c r="LF119" s="242"/>
      <c r="LG119" s="242"/>
      <c r="LH119" s="242"/>
      <c r="LI119" s="242"/>
      <c r="LJ119" s="242"/>
      <c r="LK119" s="242">
        <f t="shared" si="168"/>
        <v>0</v>
      </c>
      <c r="LL119" s="242"/>
      <c r="LM119" s="242"/>
      <c r="LN119" s="242"/>
      <c r="LO119" s="242"/>
      <c r="LP119" s="241">
        <f t="shared" si="169"/>
        <v>0</v>
      </c>
      <c r="LQ119" s="241"/>
      <c r="LR119" s="241"/>
      <c r="LS119" s="241"/>
      <c r="LT119" s="241">
        <f t="shared" si="170"/>
        <v>0</v>
      </c>
      <c r="LU119" s="241"/>
      <c r="LV119" s="241">
        <f t="shared" si="171"/>
        <v>0</v>
      </c>
      <c r="LW119" s="241"/>
      <c r="LX119" s="241"/>
      <c r="LY119" s="241">
        <f t="shared" si="172"/>
        <v>0</v>
      </c>
      <c r="LZ119" s="241"/>
      <c r="MA119" s="241">
        <f t="shared" si="173"/>
        <v>0</v>
      </c>
      <c r="MB119" s="241"/>
      <c r="MC119" s="241"/>
      <c r="MD119" s="241"/>
      <c r="MG119" s="241" t="str">
        <f t="shared" si="174"/>
        <v>7.2</v>
      </c>
      <c r="MH119" s="241"/>
      <c r="MI119" s="241" t="e">
        <f>IF(OR(#REF!=0,#REF!="Planejado",#REF!="Realizado"),IF(MI118="Atividade",VLOOKUP(MG119,'04.02_PLANEJAMENTO ATIVIDADES'!$D$9:$E$44,2,0),MI118),#REF!)</f>
        <v>#REF!</v>
      </c>
      <c r="MJ119" s="241"/>
      <c r="MK119" s="241"/>
      <c r="ML119" s="241"/>
      <c r="MM119" s="241"/>
      <c r="MN119" s="241"/>
      <c r="MO119" s="241"/>
      <c r="MP119" s="241"/>
      <c r="MQ119" s="241"/>
      <c r="MR119" s="241" t="str">
        <f t="shared" si="175"/>
        <v>7.2.1</v>
      </c>
      <c r="MS119" s="241"/>
      <c r="MT119" s="241"/>
      <c r="MU119" s="241" t="str">
        <f t="shared" si="176"/>
        <v>SubAtividade</v>
      </c>
      <c r="MV119" s="241"/>
      <c r="MW119" s="241"/>
      <c r="MX119" s="241"/>
      <c r="MY119" s="241"/>
      <c r="MZ119" s="241"/>
      <c r="NA119" s="241">
        <f t="shared" si="177"/>
        <v>0</v>
      </c>
      <c r="NB119" s="241"/>
      <c r="NC119" s="241"/>
      <c r="ND119" s="241"/>
      <c r="NE119" s="241"/>
      <c r="NF119" s="241"/>
      <c r="NG119" s="241"/>
      <c r="NH119" s="242">
        <f t="shared" si="178"/>
        <v>0</v>
      </c>
      <c r="NI119" s="242"/>
      <c r="NJ119" s="242"/>
      <c r="NK119" s="242"/>
      <c r="NL119" s="242"/>
      <c r="NM119" s="242"/>
      <c r="NN119" s="242"/>
      <c r="NO119" s="242"/>
      <c r="NP119" s="242">
        <f t="shared" si="179"/>
        <v>0</v>
      </c>
      <c r="NQ119" s="242"/>
      <c r="NR119" s="242"/>
      <c r="NS119" s="242"/>
      <c r="NT119" s="242"/>
      <c r="NU119" s="241">
        <f t="shared" si="180"/>
        <v>0</v>
      </c>
      <c r="NV119" s="241"/>
      <c r="NW119" s="241"/>
      <c r="NX119" s="241"/>
      <c r="NY119" s="241">
        <f t="shared" si="181"/>
        <v>0</v>
      </c>
      <c r="NZ119" s="241"/>
      <c r="OA119" s="241">
        <f t="shared" si="182"/>
        <v>0</v>
      </c>
      <c r="OB119" s="241"/>
      <c r="OC119" s="241"/>
      <c r="OD119" s="241">
        <f t="shared" si="183"/>
        <v>0</v>
      </c>
      <c r="OE119" s="241"/>
      <c r="OF119" s="241">
        <f t="shared" si="184"/>
        <v>0</v>
      </c>
      <c r="OG119" s="241"/>
      <c r="OH119" s="241"/>
      <c r="OI119" s="241"/>
      <c r="OL119" s="241" t="str">
        <f t="shared" si="185"/>
        <v>8.2</v>
      </c>
      <c r="OM119" s="241"/>
      <c r="ON119" s="241" t="e">
        <f>IF(OR(#REF!=0,#REF!="Planejado",#REF!="Realizado"),IF(ON118="Atividade",VLOOKUP(OL119,'04.02_PLANEJAMENTO ATIVIDADES'!$D$9:$E$44,2,0),ON118),#REF!)</f>
        <v>#REF!</v>
      </c>
      <c r="OO119" s="241"/>
      <c r="OP119" s="241"/>
      <c r="OQ119" s="241"/>
      <c r="OR119" s="241"/>
      <c r="OS119" s="241"/>
      <c r="OT119" s="241"/>
      <c r="OU119" s="241"/>
      <c r="OV119" s="241"/>
      <c r="OW119" s="241" t="str">
        <f t="shared" si="186"/>
        <v>8.2.1</v>
      </c>
      <c r="OX119" s="241"/>
      <c r="OY119" s="241"/>
      <c r="OZ119" s="241" t="str">
        <f t="shared" si="187"/>
        <v>SubAtividade</v>
      </c>
      <c r="PA119" s="241"/>
      <c r="PB119" s="241"/>
      <c r="PC119" s="241"/>
      <c r="PD119" s="241"/>
      <c r="PE119" s="241"/>
      <c r="PF119" s="241">
        <f t="shared" si="188"/>
        <v>0</v>
      </c>
      <c r="PG119" s="241"/>
      <c r="PH119" s="241"/>
      <c r="PI119" s="241"/>
      <c r="PJ119" s="241"/>
      <c r="PK119" s="241"/>
      <c r="PL119" s="241"/>
      <c r="PM119" s="242">
        <f t="shared" si="189"/>
        <v>0</v>
      </c>
      <c r="PN119" s="242"/>
      <c r="PO119" s="242"/>
      <c r="PP119" s="242"/>
      <c r="PQ119" s="242"/>
      <c r="PR119" s="242"/>
      <c r="PS119" s="242"/>
      <c r="PT119" s="242"/>
      <c r="PU119" s="242">
        <f t="shared" si="190"/>
        <v>0</v>
      </c>
      <c r="PV119" s="242"/>
      <c r="PW119" s="242"/>
      <c r="PX119" s="242"/>
      <c r="PY119" s="242"/>
      <c r="PZ119" s="241">
        <f t="shared" si="191"/>
        <v>0</v>
      </c>
      <c r="QA119" s="241"/>
      <c r="QB119" s="241"/>
      <c r="QC119" s="241"/>
      <c r="QD119" s="241">
        <f t="shared" si="192"/>
        <v>0</v>
      </c>
      <c r="QE119" s="241"/>
      <c r="QF119" s="241">
        <f t="shared" si="193"/>
        <v>0</v>
      </c>
      <c r="QG119" s="241"/>
      <c r="QH119" s="241"/>
      <c r="QI119" s="241">
        <f t="shared" si="194"/>
        <v>0</v>
      </c>
      <c r="QJ119" s="241"/>
      <c r="QK119" s="241">
        <f t="shared" si="195"/>
        <v>0</v>
      </c>
      <c r="QL119" s="241"/>
      <c r="QM119" s="241"/>
      <c r="QN119" s="241"/>
      <c r="QQ119" s="241" t="str">
        <f t="shared" si="196"/>
        <v>9.2</v>
      </c>
      <c r="QR119" s="241"/>
      <c r="QS119" s="241" t="e">
        <f>IF(OR(#REF!=0,#REF!="Planejado",#REF!="Realizado"),IF(QS118="Atividade",VLOOKUP(QQ119,'04.02_PLANEJAMENTO ATIVIDADES'!$D$9:$E$44,2,0),QS118),#REF!)</f>
        <v>#REF!</v>
      </c>
      <c r="QT119" s="241"/>
      <c r="QU119" s="241"/>
      <c r="QV119" s="241"/>
      <c r="QW119" s="241"/>
      <c r="QX119" s="241"/>
      <c r="QY119" s="241"/>
      <c r="QZ119" s="241"/>
      <c r="RA119" s="241"/>
      <c r="RB119" s="241" t="str">
        <f t="shared" si="197"/>
        <v>9.2.1</v>
      </c>
      <c r="RC119" s="241"/>
      <c r="RD119" s="241"/>
      <c r="RE119" s="241" t="str">
        <f t="shared" si="198"/>
        <v>SubAtividade</v>
      </c>
      <c r="RF119" s="241"/>
      <c r="RG119" s="241"/>
      <c r="RH119" s="241"/>
      <c r="RI119" s="241"/>
      <c r="RJ119" s="241"/>
      <c r="RK119" s="241">
        <f t="shared" si="199"/>
        <v>0</v>
      </c>
      <c r="RL119" s="241"/>
      <c r="RM119" s="241"/>
      <c r="RN119" s="241"/>
      <c r="RO119" s="241"/>
      <c r="RP119" s="241"/>
      <c r="RQ119" s="241"/>
      <c r="RR119" s="242">
        <f t="shared" si="200"/>
        <v>0</v>
      </c>
      <c r="RS119" s="242"/>
      <c r="RT119" s="242"/>
      <c r="RU119" s="242"/>
      <c r="RV119" s="242"/>
      <c r="RW119" s="242"/>
      <c r="RX119" s="242"/>
      <c r="RY119" s="242"/>
      <c r="RZ119" s="242">
        <f t="shared" si="201"/>
        <v>0</v>
      </c>
      <c r="SA119" s="242"/>
      <c r="SB119" s="242"/>
      <c r="SC119" s="242"/>
      <c r="SD119" s="242"/>
      <c r="SE119" s="241">
        <f t="shared" si="202"/>
        <v>0</v>
      </c>
      <c r="SF119" s="241"/>
      <c r="SG119" s="241"/>
      <c r="SH119" s="241"/>
      <c r="SI119" s="241">
        <f t="shared" si="203"/>
        <v>0</v>
      </c>
      <c r="SJ119" s="241"/>
      <c r="SK119" s="241">
        <f t="shared" si="204"/>
        <v>0</v>
      </c>
      <c r="SL119" s="241"/>
      <c r="SM119" s="241"/>
      <c r="SN119" s="241">
        <f t="shared" si="205"/>
        <v>0</v>
      </c>
      <c r="SO119" s="241"/>
      <c r="SP119" s="241">
        <f t="shared" si="206"/>
        <v>0</v>
      </c>
      <c r="SQ119" s="241"/>
      <c r="SR119" s="241"/>
      <c r="SS119" s="241"/>
      <c r="SV119" s="241" t="str">
        <f t="shared" si="207"/>
        <v>10.2</v>
      </c>
      <c r="SW119" s="241"/>
      <c r="SX119" s="241" t="e">
        <f>IF(OR(#REF!=0,#REF!="Planejado",#REF!="Realizado"),IF(SX118="Atividade",VLOOKUP(SV119,'04.02_PLANEJAMENTO ATIVIDADES'!$D$9:$E$44,2,0),SX118),#REF!)</f>
        <v>#REF!</v>
      </c>
      <c r="SY119" s="241"/>
      <c r="SZ119" s="241"/>
      <c r="TA119" s="241"/>
      <c r="TB119" s="241"/>
      <c r="TC119" s="241"/>
      <c r="TD119" s="241"/>
      <c r="TE119" s="241"/>
      <c r="TF119" s="241"/>
      <c r="TG119" s="241" t="str">
        <f t="shared" si="208"/>
        <v>10.2.1</v>
      </c>
      <c r="TH119" s="241"/>
      <c r="TI119" s="241"/>
      <c r="TJ119" s="241" t="str">
        <f t="shared" si="209"/>
        <v>SubAtividade</v>
      </c>
      <c r="TK119" s="241"/>
      <c r="TL119" s="241"/>
      <c r="TM119" s="241"/>
      <c r="TN119" s="241"/>
      <c r="TO119" s="241"/>
      <c r="TP119" s="241">
        <f t="shared" si="210"/>
        <v>0</v>
      </c>
      <c r="TQ119" s="241"/>
      <c r="TR119" s="241"/>
      <c r="TS119" s="241"/>
      <c r="TT119" s="241"/>
      <c r="TU119" s="241"/>
      <c r="TV119" s="241"/>
      <c r="TW119" s="242">
        <f t="shared" si="211"/>
        <v>0</v>
      </c>
      <c r="TX119" s="242"/>
      <c r="TY119" s="242"/>
      <c r="TZ119" s="242"/>
      <c r="UA119" s="242"/>
      <c r="UB119" s="242"/>
      <c r="UC119" s="242"/>
      <c r="UD119" s="242"/>
      <c r="UE119" s="242">
        <f t="shared" si="212"/>
        <v>0</v>
      </c>
      <c r="UF119" s="242"/>
      <c r="UG119" s="242"/>
      <c r="UH119" s="242"/>
      <c r="UI119" s="242"/>
      <c r="UJ119" s="241">
        <f t="shared" si="213"/>
        <v>0</v>
      </c>
      <c r="UK119" s="241"/>
      <c r="UL119" s="241"/>
      <c r="UM119" s="241"/>
      <c r="UN119" s="241">
        <f t="shared" si="214"/>
        <v>0</v>
      </c>
      <c r="UO119" s="241"/>
      <c r="UP119" s="241">
        <f t="shared" si="215"/>
        <v>0</v>
      </c>
      <c r="UQ119" s="241"/>
      <c r="UR119" s="241"/>
      <c r="US119" s="241">
        <f t="shared" si="216"/>
        <v>0</v>
      </c>
      <c r="UT119" s="241"/>
      <c r="UU119" s="241">
        <f t="shared" si="217"/>
        <v>0</v>
      </c>
      <c r="UV119" s="241"/>
      <c r="UW119" s="241"/>
      <c r="UX119" s="241"/>
      <c r="VA119" s="241" t="str">
        <f t="shared" si="218"/>
        <v>11.2</v>
      </c>
      <c r="VB119" s="241"/>
      <c r="VC119" s="241" t="e">
        <f>IF(OR(#REF!=0,#REF!="Planejado",#REF!="Realizado"),IF(VC118="Atividade",VLOOKUP(VA119,'04.02_PLANEJAMENTO ATIVIDADES'!$D$9:$E$44,2,0),VC118),#REF!)</f>
        <v>#REF!</v>
      </c>
      <c r="VD119" s="241"/>
      <c r="VE119" s="241"/>
      <c r="VF119" s="241"/>
      <c r="VG119" s="241"/>
      <c r="VH119" s="241"/>
      <c r="VI119" s="241"/>
      <c r="VJ119" s="241"/>
      <c r="VK119" s="241"/>
      <c r="VL119" s="241" t="str">
        <f t="shared" si="219"/>
        <v>11.2.1</v>
      </c>
      <c r="VM119" s="241"/>
      <c r="VN119" s="241"/>
      <c r="VO119" s="241" t="str">
        <f t="shared" si="220"/>
        <v>SubAtividade</v>
      </c>
      <c r="VP119" s="241"/>
      <c r="VQ119" s="241"/>
      <c r="VR119" s="241"/>
      <c r="VS119" s="241"/>
      <c r="VT119" s="241"/>
      <c r="VU119" s="241">
        <f t="shared" si="221"/>
        <v>0</v>
      </c>
      <c r="VV119" s="241"/>
      <c r="VW119" s="241"/>
      <c r="VX119" s="241"/>
      <c r="VY119" s="241"/>
      <c r="VZ119" s="241"/>
      <c r="WA119" s="241"/>
      <c r="WB119" s="242">
        <f t="shared" si="222"/>
        <v>0</v>
      </c>
      <c r="WC119" s="242"/>
      <c r="WD119" s="242"/>
      <c r="WE119" s="242"/>
      <c r="WF119" s="242"/>
      <c r="WG119" s="242"/>
      <c r="WH119" s="242"/>
      <c r="WI119" s="242"/>
      <c r="WJ119" s="242">
        <f t="shared" si="223"/>
        <v>0</v>
      </c>
      <c r="WK119" s="242"/>
      <c r="WL119" s="242"/>
      <c r="WM119" s="242"/>
      <c r="WN119" s="242"/>
      <c r="WO119" s="241">
        <f t="shared" si="224"/>
        <v>0</v>
      </c>
      <c r="WP119" s="241"/>
      <c r="WQ119" s="241"/>
      <c r="WR119" s="241"/>
      <c r="WS119" s="241">
        <f t="shared" si="225"/>
        <v>0</v>
      </c>
      <c r="WT119" s="241"/>
      <c r="WU119" s="241">
        <f t="shared" si="226"/>
        <v>0</v>
      </c>
      <c r="WV119" s="241"/>
      <c r="WW119" s="241"/>
      <c r="WX119" s="241">
        <f t="shared" si="227"/>
        <v>0</v>
      </c>
      <c r="WY119" s="241"/>
      <c r="WZ119" s="241">
        <f t="shared" si="228"/>
        <v>0</v>
      </c>
      <c r="XA119" s="241"/>
      <c r="XB119" s="241"/>
      <c r="XC119" s="241"/>
      <c r="XF119" s="241" t="str">
        <f t="shared" si="229"/>
        <v/>
      </c>
      <c r="XG119" s="241"/>
      <c r="XH119" s="241" t="e">
        <f>IF(OR(#REF!=0,#REF!="Planejado",#REF!="Realizado"),IF(XH118="Atividade",VLOOKUP(XF119,'04.02_PLANEJAMENTO ATIVIDADES'!$D$9:$E$44,2,0),XH118),#REF!)</f>
        <v>#REF!</v>
      </c>
      <c r="XI119" s="241"/>
      <c r="XJ119" s="241"/>
      <c r="XK119" s="241"/>
      <c r="XL119" s="241"/>
      <c r="XM119" s="241"/>
      <c r="XN119" s="241"/>
      <c r="XO119" s="241"/>
      <c r="XP119" s="241"/>
      <c r="XQ119" s="241" t="str">
        <f t="shared" si="230"/>
        <v/>
      </c>
      <c r="XR119" s="241"/>
      <c r="XS119" s="241"/>
      <c r="XT119" s="241" t="str">
        <f t="shared" si="231"/>
        <v>SubAtividade</v>
      </c>
      <c r="XU119" s="241"/>
      <c r="XV119" s="241"/>
      <c r="XW119" s="241"/>
      <c r="XX119" s="241"/>
      <c r="XY119" s="241"/>
      <c r="XZ119" s="241">
        <f t="shared" si="232"/>
        <v>0</v>
      </c>
      <c r="YA119" s="241"/>
      <c r="YB119" s="241"/>
      <c r="YC119" s="241"/>
      <c r="YD119" s="241"/>
      <c r="YE119" s="241"/>
      <c r="YF119" s="241"/>
      <c r="YG119" s="242">
        <f t="shared" si="233"/>
        <v>0</v>
      </c>
      <c r="YH119" s="242"/>
      <c r="YI119" s="242"/>
      <c r="YJ119" s="242"/>
      <c r="YK119" s="242"/>
      <c r="YL119" s="242"/>
      <c r="YM119" s="242"/>
      <c r="YN119" s="242"/>
      <c r="YO119" s="242">
        <f t="shared" si="234"/>
        <v>0</v>
      </c>
      <c r="YP119" s="242"/>
      <c r="YQ119" s="242"/>
      <c r="YR119" s="242"/>
      <c r="YS119" s="242"/>
      <c r="YT119" s="241">
        <f t="shared" si="235"/>
        <v>0</v>
      </c>
      <c r="YU119" s="241"/>
      <c r="YV119" s="241"/>
      <c r="YW119" s="241"/>
      <c r="YX119" s="241">
        <f t="shared" si="236"/>
        <v>0</v>
      </c>
      <c r="YY119" s="241"/>
      <c r="YZ119" s="241">
        <f t="shared" si="237"/>
        <v>0</v>
      </c>
      <c r="ZA119" s="241"/>
      <c r="ZB119" s="241"/>
      <c r="ZC119" s="241">
        <f t="shared" si="238"/>
        <v>0</v>
      </c>
      <c r="ZD119" s="241"/>
      <c r="ZE119" s="241">
        <f t="shared" si="239"/>
        <v>0</v>
      </c>
      <c r="ZF119" s="241"/>
      <c r="ZG119" s="241"/>
      <c r="ZH119" s="241"/>
    </row>
    <row r="120" spans="3:684" ht="10.15" hidden="1" customHeight="1" x14ac:dyDescent="0.25">
      <c r="C120" s="241" t="str">
        <f t="shared" si="108"/>
        <v>1.2</v>
      </c>
      <c r="D120" s="241"/>
      <c r="E120" s="241" t="e">
        <f>IF(OR(E40=0,E40="Planejado",E40="Realizado"),IF(E119="Atividade",VLOOKUP(C120,'04.02_PLANEJAMENTO ATIVIDADES'!$D$9:$E$44,2,0),E119),E40)</f>
        <v>#REF!</v>
      </c>
      <c r="F120" s="241"/>
      <c r="G120" s="241"/>
      <c r="H120" s="241"/>
      <c r="I120" s="241"/>
      <c r="J120" s="241"/>
      <c r="K120" s="241"/>
      <c r="L120" s="241"/>
      <c r="M120" s="241"/>
      <c r="N120" s="241" t="str">
        <f t="shared" si="109"/>
        <v>1.2.1</v>
      </c>
      <c r="O120" s="241"/>
      <c r="P120" s="241"/>
      <c r="Q120" s="241" t="str">
        <f t="shared" si="110"/>
        <v>SubAtividade</v>
      </c>
      <c r="R120" s="241"/>
      <c r="S120" s="241"/>
      <c r="T120" s="241"/>
      <c r="U120" s="241"/>
      <c r="V120" s="241"/>
      <c r="W120" s="241">
        <f t="shared" si="111"/>
        <v>0</v>
      </c>
      <c r="X120" s="241"/>
      <c r="Y120" s="241"/>
      <c r="Z120" s="241"/>
      <c r="AA120" s="241"/>
      <c r="AB120" s="241"/>
      <c r="AC120" s="241"/>
      <c r="AD120" s="242">
        <f t="shared" si="112"/>
        <v>0</v>
      </c>
      <c r="AE120" s="242"/>
      <c r="AF120" s="242"/>
      <c r="AG120" s="242"/>
      <c r="AH120" s="242"/>
      <c r="AI120" s="242"/>
      <c r="AJ120" s="242"/>
      <c r="AK120" s="242"/>
      <c r="AL120" s="242">
        <f t="shared" si="113"/>
        <v>0</v>
      </c>
      <c r="AM120" s="242"/>
      <c r="AN120" s="242"/>
      <c r="AO120" s="242"/>
      <c r="AP120" s="242"/>
      <c r="AQ120" s="241">
        <f t="shared" si="114"/>
        <v>0</v>
      </c>
      <c r="AR120" s="241"/>
      <c r="AS120" s="241"/>
      <c r="AT120" s="241"/>
      <c r="AU120" s="241">
        <f t="shared" si="115"/>
        <v>0</v>
      </c>
      <c r="AV120" s="241"/>
      <c r="AW120" s="241">
        <f t="shared" si="116"/>
        <v>0</v>
      </c>
      <c r="AX120" s="241"/>
      <c r="AY120" s="241"/>
      <c r="AZ120" s="241">
        <f t="shared" si="117"/>
        <v>0</v>
      </c>
      <c r="BA120" s="241"/>
      <c r="BB120" s="241">
        <f t="shared" si="118"/>
        <v>0</v>
      </c>
      <c r="BC120" s="241"/>
      <c r="BD120" s="241"/>
      <c r="BE120" s="241"/>
      <c r="BH120" s="241" t="str">
        <f t="shared" si="119"/>
        <v>2.2</v>
      </c>
      <c r="BI120" s="241"/>
      <c r="BJ120" s="241" t="e">
        <f>IF(OR(BJ40=0,BJ40="Planejado",BJ40="Realizado"),IF(BJ119="Atividade",VLOOKUP(BH120,'04.02_PLANEJAMENTO ATIVIDADES'!$D$9:$E$44,2,0),BJ119),BJ40)</f>
        <v>#REF!</v>
      </c>
      <c r="BK120" s="241"/>
      <c r="BL120" s="241"/>
      <c r="BM120" s="241"/>
      <c r="BN120" s="241"/>
      <c r="BO120" s="241"/>
      <c r="BP120" s="241"/>
      <c r="BQ120" s="241"/>
      <c r="BR120" s="241"/>
      <c r="BS120" s="241" t="str">
        <f t="shared" si="120"/>
        <v>2.2.1</v>
      </c>
      <c r="BT120" s="241"/>
      <c r="BU120" s="241"/>
      <c r="BV120" s="241" t="str">
        <f t="shared" si="121"/>
        <v>SubAtividade</v>
      </c>
      <c r="BW120" s="241"/>
      <c r="BX120" s="241"/>
      <c r="BY120" s="241"/>
      <c r="BZ120" s="241"/>
      <c r="CA120" s="241"/>
      <c r="CB120" s="241">
        <f t="shared" si="122"/>
        <v>0</v>
      </c>
      <c r="CC120" s="241"/>
      <c r="CD120" s="241"/>
      <c r="CE120" s="241"/>
      <c r="CF120" s="241"/>
      <c r="CG120" s="241"/>
      <c r="CH120" s="241"/>
      <c r="CI120" s="242">
        <f t="shared" si="123"/>
        <v>0</v>
      </c>
      <c r="CJ120" s="242"/>
      <c r="CK120" s="242"/>
      <c r="CL120" s="242"/>
      <c r="CM120" s="242"/>
      <c r="CN120" s="242"/>
      <c r="CO120" s="242"/>
      <c r="CP120" s="242"/>
      <c r="CQ120" s="242">
        <f t="shared" si="124"/>
        <v>0</v>
      </c>
      <c r="CR120" s="242"/>
      <c r="CS120" s="242"/>
      <c r="CT120" s="242"/>
      <c r="CU120" s="242"/>
      <c r="CV120" s="241">
        <f t="shared" si="125"/>
        <v>0</v>
      </c>
      <c r="CW120" s="241"/>
      <c r="CX120" s="241"/>
      <c r="CY120" s="241"/>
      <c r="CZ120" s="241">
        <f t="shared" si="126"/>
        <v>0</v>
      </c>
      <c r="DA120" s="241"/>
      <c r="DB120" s="241">
        <f t="shared" si="127"/>
        <v>0</v>
      </c>
      <c r="DC120" s="241"/>
      <c r="DD120" s="241"/>
      <c r="DE120" s="241">
        <f t="shared" si="128"/>
        <v>0</v>
      </c>
      <c r="DF120" s="241"/>
      <c r="DG120" s="241">
        <f t="shared" si="129"/>
        <v>0</v>
      </c>
      <c r="DH120" s="241"/>
      <c r="DI120" s="241"/>
      <c r="DJ120" s="241"/>
      <c r="DM120" s="241" t="str">
        <f t="shared" si="130"/>
        <v>3.2</v>
      </c>
      <c r="DN120" s="241"/>
      <c r="DO120" s="241" t="e">
        <f>IF(OR(#REF!=0,#REF!="Planejado",#REF!="Realizado"),IF(DO119="Atividade",VLOOKUP(DM120,'04.02_PLANEJAMENTO ATIVIDADES'!$D$9:$E$44,2,0),DO119),#REF!)</f>
        <v>#REF!</v>
      </c>
      <c r="DP120" s="241"/>
      <c r="DQ120" s="241"/>
      <c r="DR120" s="241"/>
      <c r="DS120" s="241"/>
      <c r="DT120" s="241"/>
      <c r="DU120" s="241"/>
      <c r="DV120" s="241"/>
      <c r="DW120" s="241"/>
      <c r="DX120" s="241" t="str">
        <f t="shared" si="131"/>
        <v>3.2.1</v>
      </c>
      <c r="DY120" s="241"/>
      <c r="DZ120" s="241"/>
      <c r="EA120" s="241" t="str">
        <f t="shared" si="132"/>
        <v>SubAtividade</v>
      </c>
      <c r="EB120" s="241"/>
      <c r="EC120" s="241"/>
      <c r="ED120" s="241"/>
      <c r="EE120" s="241"/>
      <c r="EF120" s="241"/>
      <c r="EG120" s="241">
        <f t="shared" si="133"/>
        <v>0</v>
      </c>
      <c r="EH120" s="241"/>
      <c r="EI120" s="241"/>
      <c r="EJ120" s="241"/>
      <c r="EK120" s="241"/>
      <c r="EL120" s="241"/>
      <c r="EM120" s="241"/>
      <c r="EN120" s="242">
        <f t="shared" si="134"/>
        <v>0</v>
      </c>
      <c r="EO120" s="242"/>
      <c r="EP120" s="242"/>
      <c r="EQ120" s="242"/>
      <c r="ER120" s="242"/>
      <c r="ES120" s="242"/>
      <c r="ET120" s="242"/>
      <c r="EU120" s="242"/>
      <c r="EV120" s="242">
        <f t="shared" si="135"/>
        <v>0</v>
      </c>
      <c r="EW120" s="242"/>
      <c r="EX120" s="242"/>
      <c r="EY120" s="242"/>
      <c r="EZ120" s="242"/>
      <c r="FA120" s="241">
        <f t="shared" si="136"/>
        <v>0</v>
      </c>
      <c r="FB120" s="241"/>
      <c r="FC120" s="241"/>
      <c r="FD120" s="241"/>
      <c r="FE120" s="241">
        <f t="shared" si="137"/>
        <v>0</v>
      </c>
      <c r="FF120" s="241"/>
      <c r="FG120" s="241">
        <f t="shared" si="138"/>
        <v>0</v>
      </c>
      <c r="FH120" s="241"/>
      <c r="FI120" s="241"/>
      <c r="FJ120" s="241">
        <f t="shared" si="139"/>
        <v>0</v>
      </c>
      <c r="FK120" s="241"/>
      <c r="FL120" s="241">
        <f t="shared" si="140"/>
        <v>0</v>
      </c>
      <c r="FM120" s="241"/>
      <c r="FN120" s="241"/>
      <c r="FO120" s="241"/>
      <c r="FR120" s="241" t="str">
        <f t="shared" si="141"/>
        <v>4.2</v>
      </c>
      <c r="FS120" s="241"/>
      <c r="FT120" s="241" t="e">
        <f>IF(OR(#REF!=0,#REF!="Planejado",#REF!="Realizado"),IF(FT119="Atividade",VLOOKUP(FR120,'04.02_PLANEJAMENTO ATIVIDADES'!$D$9:$E$44,2,0),FT119),#REF!)</f>
        <v>#REF!</v>
      </c>
      <c r="FU120" s="241"/>
      <c r="FV120" s="241"/>
      <c r="FW120" s="241"/>
      <c r="FX120" s="241"/>
      <c r="FY120" s="241"/>
      <c r="FZ120" s="241"/>
      <c r="GA120" s="241"/>
      <c r="GB120" s="241"/>
      <c r="GC120" s="241" t="str">
        <f t="shared" si="142"/>
        <v>4.2.1</v>
      </c>
      <c r="GD120" s="241"/>
      <c r="GE120" s="241"/>
      <c r="GF120" s="241" t="str">
        <f t="shared" si="143"/>
        <v>SubAtividade</v>
      </c>
      <c r="GG120" s="241"/>
      <c r="GH120" s="241"/>
      <c r="GI120" s="241"/>
      <c r="GJ120" s="241"/>
      <c r="GK120" s="241"/>
      <c r="GL120" s="241">
        <f t="shared" si="144"/>
        <v>0</v>
      </c>
      <c r="GM120" s="241"/>
      <c r="GN120" s="241"/>
      <c r="GO120" s="241"/>
      <c r="GP120" s="241"/>
      <c r="GQ120" s="241"/>
      <c r="GR120" s="241"/>
      <c r="GS120" s="242">
        <f t="shared" si="145"/>
        <v>0</v>
      </c>
      <c r="GT120" s="242"/>
      <c r="GU120" s="242"/>
      <c r="GV120" s="242"/>
      <c r="GW120" s="242"/>
      <c r="GX120" s="242"/>
      <c r="GY120" s="242"/>
      <c r="GZ120" s="242"/>
      <c r="HA120" s="242">
        <f t="shared" si="146"/>
        <v>0</v>
      </c>
      <c r="HB120" s="242"/>
      <c r="HC120" s="242"/>
      <c r="HD120" s="242"/>
      <c r="HE120" s="242"/>
      <c r="HF120" s="241">
        <f t="shared" si="147"/>
        <v>0</v>
      </c>
      <c r="HG120" s="241"/>
      <c r="HH120" s="241"/>
      <c r="HI120" s="241"/>
      <c r="HJ120" s="241">
        <f t="shared" si="148"/>
        <v>0</v>
      </c>
      <c r="HK120" s="241"/>
      <c r="HL120" s="241">
        <f t="shared" si="149"/>
        <v>0</v>
      </c>
      <c r="HM120" s="241"/>
      <c r="HN120" s="241"/>
      <c r="HO120" s="241">
        <f t="shared" si="150"/>
        <v>0</v>
      </c>
      <c r="HP120" s="241"/>
      <c r="HQ120" s="241">
        <f t="shared" si="151"/>
        <v>0</v>
      </c>
      <c r="HR120" s="241"/>
      <c r="HS120" s="241"/>
      <c r="HT120" s="241"/>
      <c r="HW120" s="241" t="str">
        <f t="shared" si="152"/>
        <v>5.2</v>
      </c>
      <c r="HX120" s="241"/>
      <c r="HY120" s="241" t="e">
        <f>IF(OR(#REF!=0,#REF!="Planejado",#REF!="Realizado"),IF(HY119="Atividade",VLOOKUP(HW120,'04.02_PLANEJAMENTO ATIVIDADES'!$D$9:$E$44,2,0),HY119),#REF!)</f>
        <v>#REF!</v>
      </c>
      <c r="HZ120" s="241"/>
      <c r="IA120" s="241"/>
      <c r="IB120" s="241"/>
      <c r="IC120" s="241"/>
      <c r="ID120" s="241"/>
      <c r="IE120" s="241"/>
      <c r="IF120" s="241"/>
      <c r="IG120" s="241"/>
      <c r="IH120" s="241" t="str">
        <f t="shared" si="153"/>
        <v>5.2.1</v>
      </c>
      <c r="II120" s="241"/>
      <c r="IJ120" s="241"/>
      <c r="IK120" s="241" t="str">
        <f t="shared" si="154"/>
        <v>SubAtividade</v>
      </c>
      <c r="IL120" s="241"/>
      <c r="IM120" s="241"/>
      <c r="IN120" s="241"/>
      <c r="IO120" s="241"/>
      <c r="IP120" s="241"/>
      <c r="IQ120" s="241">
        <f t="shared" si="155"/>
        <v>0</v>
      </c>
      <c r="IR120" s="241"/>
      <c r="IS120" s="241"/>
      <c r="IT120" s="241"/>
      <c r="IU120" s="241"/>
      <c r="IV120" s="241"/>
      <c r="IW120" s="241"/>
      <c r="IX120" s="242">
        <f t="shared" si="156"/>
        <v>0</v>
      </c>
      <c r="IY120" s="242"/>
      <c r="IZ120" s="242"/>
      <c r="JA120" s="242"/>
      <c r="JB120" s="242"/>
      <c r="JC120" s="242"/>
      <c r="JD120" s="242"/>
      <c r="JE120" s="242"/>
      <c r="JF120" s="242">
        <f t="shared" si="157"/>
        <v>0</v>
      </c>
      <c r="JG120" s="242"/>
      <c r="JH120" s="242"/>
      <c r="JI120" s="242"/>
      <c r="JJ120" s="242"/>
      <c r="JK120" s="241">
        <f t="shared" si="158"/>
        <v>0</v>
      </c>
      <c r="JL120" s="241"/>
      <c r="JM120" s="241"/>
      <c r="JN120" s="241"/>
      <c r="JO120" s="241">
        <f t="shared" si="159"/>
        <v>0</v>
      </c>
      <c r="JP120" s="241"/>
      <c r="JQ120" s="241">
        <f t="shared" si="160"/>
        <v>0</v>
      </c>
      <c r="JR120" s="241"/>
      <c r="JS120" s="241"/>
      <c r="JT120" s="241">
        <f t="shared" si="161"/>
        <v>0</v>
      </c>
      <c r="JU120" s="241"/>
      <c r="JV120" s="241">
        <f t="shared" si="162"/>
        <v>0</v>
      </c>
      <c r="JW120" s="241"/>
      <c r="JX120" s="241"/>
      <c r="JY120" s="241"/>
      <c r="KB120" s="241" t="str">
        <f t="shared" si="163"/>
        <v>6.2</v>
      </c>
      <c r="KC120" s="241"/>
      <c r="KD120" s="241" t="e">
        <f>IF(OR(#REF!=0,#REF!="Planejado",#REF!="Realizado"),IF(KD119="Atividade",VLOOKUP(KB120,'04.02_PLANEJAMENTO ATIVIDADES'!$D$9:$E$44,2,0),KD119),#REF!)</f>
        <v>#REF!</v>
      </c>
      <c r="KE120" s="241"/>
      <c r="KF120" s="241"/>
      <c r="KG120" s="241"/>
      <c r="KH120" s="241"/>
      <c r="KI120" s="241"/>
      <c r="KJ120" s="241"/>
      <c r="KK120" s="241"/>
      <c r="KL120" s="241"/>
      <c r="KM120" s="241" t="str">
        <f t="shared" si="164"/>
        <v>6.2.1</v>
      </c>
      <c r="KN120" s="241"/>
      <c r="KO120" s="241"/>
      <c r="KP120" s="241" t="str">
        <f t="shared" si="165"/>
        <v>SubAtividade</v>
      </c>
      <c r="KQ120" s="241"/>
      <c r="KR120" s="241"/>
      <c r="KS120" s="241"/>
      <c r="KT120" s="241"/>
      <c r="KU120" s="241"/>
      <c r="KV120" s="241">
        <f t="shared" si="166"/>
        <v>0</v>
      </c>
      <c r="KW120" s="241"/>
      <c r="KX120" s="241"/>
      <c r="KY120" s="241"/>
      <c r="KZ120" s="241"/>
      <c r="LA120" s="241"/>
      <c r="LB120" s="241"/>
      <c r="LC120" s="242">
        <f t="shared" si="167"/>
        <v>0</v>
      </c>
      <c r="LD120" s="242"/>
      <c r="LE120" s="242"/>
      <c r="LF120" s="242"/>
      <c r="LG120" s="242"/>
      <c r="LH120" s="242"/>
      <c r="LI120" s="242"/>
      <c r="LJ120" s="242"/>
      <c r="LK120" s="242">
        <f t="shared" si="168"/>
        <v>0</v>
      </c>
      <c r="LL120" s="242"/>
      <c r="LM120" s="242"/>
      <c r="LN120" s="242"/>
      <c r="LO120" s="242"/>
      <c r="LP120" s="241">
        <f t="shared" si="169"/>
        <v>0</v>
      </c>
      <c r="LQ120" s="241"/>
      <c r="LR120" s="241"/>
      <c r="LS120" s="241"/>
      <c r="LT120" s="241">
        <f t="shared" si="170"/>
        <v>0</v>
      </c>
      <c r="LU120" s="241"/>
      <c r="LV120" s="241">
        <f t="shared" si="171"/>
        <v>0</v>
      </c>
      <c r="LW120" s="241"/>
      <c r="LX120" s="241"/>
      <c r="LY120" s="241">
        <f t="shared" si="172"/>
        <v>0</v>
      </c>
      <c r="LZ120" s="241"/>
      <c r="MA120" s="241">
        <f t="shared" si="173"/>
        <v>0</v>
      </c>
      <c r="MB120" s="241"/>
      <c r="MC120" s="241"/>
      <c r="MD120" s="241"/>
      <c r="MG120" s="241" t="str">
        <f t="shared" si="174"/>
        <v>7.2</v>
      </c>
      <c r="MH120" s="241"/>
      <c r="MI120" s="241" t="e">
        <f>IF(OR(#REF!=0,#REF!="Planejado",#REF!="Realizado"),IF(MI119="Atividade",VLOOKUP(MG120,'04.02_PLANEJAMENTO ATIVIDADES'!$D$9:$E$44,2,0),MI119),#REF!)</f>
        <v>#REF!</v>
      </c>
      <c r="MJ120" s="241"/>
      <c r="MK120" s="241"/>
      <c r="ML120" s="241"/>
      <c r="MM120" s="241"/>
      <c r="MN120" s="241"/>
      <c r="MO120" s="241"/>
      <c r="MP120" s="241"/>
      <c r="MQ120" s="241"/>
      <c r="MR120" s="241" t="str">
        <f t="shared" si="175"/>
        <v>7.2.1</v>
      </c>
      <c r="MS120" s="241"/>
      <c r="MT120" s="241"/>
      <c r="MU120" s="241" t="str">
        <f t="shared" si="176"/>
        <v>SubAtividade</v>
      </c>
      <c r="MV120" s="241"/>
      <c r="MW120" s="241"/>
      <c r="MX120" s="241"/>
      <c r="MY120" s="241"/>
      <c r="MZ120" s="241"/>
      <c r="NA120" s="241">
        <f t="shared" si="177"/>
        <v>0</v>
      </c>
      <c r="NB120" s="241"/>
      <c r="NC120" s="241"/>
      <c r="ND120" s="241"/>
      <c r="NE120" s="241"/>
      <c r="NF120" s="241"/>
      <c r="NG120" s="241"/>
      <c r="NH120" s="242">
        <f t="shared" si="178"/>
        <v>0</v>
      </c>
      <c r="NI120" s="242"/>
      <c r="NJ120" s="242"/>
      <c r="NK120" s="242"/>
      <c r="NL120" s="242"/>
      <c r="NM120" s="242"/>
      <c r="NN120" s="242"/>
      <c r="NO120" s="242"/>
      <c r="NP120" s="242">
        <f t="shared" si="179"/>
        <v>0</v>
      </c>
      <c r="NQ120" s="242"/>
      <c r="NR120" s="242"/>
      <c r="NS120" s="242"/>
      <c r="NT120" s="242"/>
      <c r="NU120" s="241">
        <f t="shared" si="180"/>
        <v>0</v>
      </c>
      <c r="NV120" s="241"/>
      <c r="NW120" s="241"/>
      <c r="NX120" s="241"/>
      <c r="NY120" s="241">
        <f t="shared" si="181"/>
        <v>0</v>
      </c>
      <c r="NZ120" s="241"/>
      <c r="OA120" s="241">
        <f t="shared" si="182"/>
        <v>0</v>
      </c>
      <c r="OB120" s="241"/>
      <c r="OC120" s="241"/>
      <c r="OD120" s="241">
        <f t="shared" si="183"/>
        <v>0</v>
      </c>
      <c r="OE120" s="241"/>
      <c r="OF120" s="241">
        <f t="shared" si="184"/>
        <v>0</v>
      </c>
      <c r="OG120" s="241"/>
      <c r="OH120" s="241"/>
      <c r="OI120" s="241"/>
      <c r="OL120" s="241" t="str">
        <f t="shared" si="185"/>
        <v>8.2</v>
      </c>
      <c r="OM120" s="241"/>
      <c r="ON120" s="241" t="e">
        <f>IF(OR(#REF!=0,#REF!="Planejado",#REF!="Realizado"),IF(ON119="Atividade",VLOOKUP(OL120,'04.02_PLANEJAMENTO ATIVIDADES'!$D$9:$E$44,2,0),ON119),#REF!)</f>
        <v>#REF!</v>
      </c>
      <c r="OO120" s="241"/>
      <c r="OP120" s="241"/>
      <c r="OQ120" s="241"/>
      <c r="OR120" s="241"/>
      <c r="OS120" s="241"/>
      <c r="OT120" s="241"/>
      <c r="OU120" s="241"/>
      <c r="OV120" s="241"/>
      <c r="OW120" s="241" t="str">
        <f t="shared" si="186"/>
        <v>8.2.1</v>
      </c>
      <c r="OX120" s="241"/>
      <c r="OY120" s="241"/>
      <c r="OZ120" s="241" t="str">
        <f t="shared" si="187"/>
        <v>SubAtividade</v>
      </c>
      <c r="PA120" s="241"/>
      <c r="PB120" s="241"/>
      <c r="PC120" s="241"/>
      <c r="PD120" s="241"/>
      <c r="PE120" s="241"/>
      <c r="PF120" s="241">
        <f t="shared" si="188"/>
        <v>0</v>
      </c>
      <c r="PG120" s="241"/>
      <c r="PH120" s="241"/>
      <c r="PI120" s="241"/>
      <c r="PJ120" s="241"/>
      <c r="PK120" s="241"/>
      <c r="PL120" s="241"/>
      <c r="PM120" s="242">
        <f t="shared" si="189"/>
        <v>0</v>
      </c>
      <c r="PN120" s="242"/>
      <c r="PO120" s="242"/>
      <c r="PP120" s="242"/>
      <c r="PQ120" s="242"/>
      <c r="PR120" s="242"/>
      <c r="PS120" s="242"/>
      <c r="PT120" s="242"/>
      <c r="PU120" s="242">
        <f t="shared" si="190"/>
        <v>0</v>
      </c>
      <c r="PV120" s="242"/>
      <c r="PW120" s="242"/>
      <c r="PX120" s="242"/>
      <c r="PY120" s="242"/>
      <c r="PZ120" s="241">
        <f t="shared" si="191"/>
        <v>0</v>
      </c>
      <c r="QA120" s="241"/>
      <c r="QB120" s="241"/>
      <c r="QC120" s="241"/>
      <c r="QD120" s="241">
        <f t="shared" si="192"/>
        <v>0</v>
      </c>
      <c r="QE120" s="241"/>
      <c r="QF120" s="241">
        <f t="shared" si="193"/>
        <v>0</v>
      </c>
      <c r="QG120" s="241"/>
      <c r="QH120" s="241"/>
      <c r="QI120" s="241">
        <f t="shared" si="194"/>
        <v>0</v>
      </c>
      <c r="QJ120" s="241"/>
      <c r="QK120" s="241">
        <f t="shared" si="195"/>
        <v>0</v>
      </c>
      <c r="QL120" s="241"/>
      <c r="QM120" s="241"/>
      <c r="QN120" s="241"/>
      <c r="QQ120" s="241" t="str">
        <f t="shared" si="196"/>
        <v>9.2</v>
      </c>
      <c r="QR120" s="241"/>
      <c r="QS120" s="241" t="e">
        <f>IF(OR(#REF!=0,#REF!="Planejado",#REF!="Realizado"),IF(QS119="Atividade",VLOOKUP(QQ120,'04.02_PLANEJAMENTO ATIVIDADES'!$D$9:$E$44,2,0),QS119),#REF!)</f>
        <v>#REF!</v>
      </c>
      <c r="QT120" s="241"/>
      <c r="QU120" s="241"/>
      <c r="QV120" s="241"/>
      <c r="QW120" s="241"/>
      <c r="QX120" s="241"/>
      <c r="QY120" s="241"/>
      <c r="QZ120" s="241"/>
      <c r="RA120" s="241"/>
      <c r="RB120" s="241" t="str">
        <f t="shared" si="197"/>
        <v>9.2.1</v>
      </c>
      <c r="RC120" s="241"/>
      <c r="RD120" s="241"/>
      <c r="RE120" s="241" t="str">
        <f t="shared" si="198"/>
        <v>SubAtividade</v>
      </c>
      <c r="RF120" s="241"/>
      <c r="RG120" s="241"/>
      <c r="RH120" s="241"/>
      <c r="RI120" s="241"/>
      <c r="RJ120" s="241"/>
      <c r="RK120" s="241">
        <f t="shared" si="199"/>
        <v>0</v>
      </c>
      <c r="RL120" s="241"/>
      <c r="RM120" s="241"/>
      <c r="RN120" s="241"/>
      <c r="RO120" s="241"/>
      <c r="RP120" s="241"/>
      <c r="RQ120" s="241"/>
      <c r="RR120" s="242">
        <f t="shared" si="200"/>
        <v>0</v>
      </c>
      <c r="RS120" s="242"/>
      <c r="RT120" s="242"/>
      <c r="RU120" s="242"/>
      <c r="RV120" s="242"/>
      <c r="RW120" s="242"/>
      <c r="RX120" s="242"/>
      <c r="RY120" s="242"/>
      <c r="RZ120" s="242">
        <f t="shared" si="201"/>
        <v>0</v>
      </c>
      <c r="SA120" s="242"/>
      <c r="SB120" s="242"/>
      <c r="SC120" s="242"/>
      <c r="SD120" s="242"/>
      <c r="SE120" s="241">
        <f t="shared" si="202"/>
        <v>0</v>
      </c>
      <c r="SF120" s="241"/>
      <c r="SG120" s="241"/>
      <c r="SH120" s="241"/>
      <c r="SI120" s="241">
        <f t="shared" si="203"/>
        <v>0</v>
      </c>
      <c r="SJ120" s="241"/>
      <c r="SK120" s="241">
        <f t="shared" si="204"/>
        <v>0</v>
      </c>
      <c r="SL120" s="241"/>
      <c r="SM120" s="241"/>
      <c r="SN120" s="241">
        <f t="shared" si="205"/>
        <v>0</v>
      </c>
      <c r="SO120" s="241"/>
      <c r="SP120" s="241">
        <f t="shared" si="206"/>
        <v>0</v>
      </c>
      <c r="SQ120" s="241"/>
      <c r="SR120" s="241"/>
      <c r="SS120" s="241"/>
      <c r="SV120" s="241" t="str">
        <f t="shared" si="207"/>
        <v>10.2</v>
      </c>
      <c r="SW120" s="241"/>
      <c r="SX120" s="241" t="e">
        <f>IF(OR(#REF!=0,#REF!="Planejado",#REF!="Realizado"),IF(SX119="Atividade",VLOOKUP(SV120,'04.02_PLANEJAMENTO ATIVIDADES'!$D$9:$E$44,2,0),SX119),#REF!)</f>
        <v>#REF!</v>
      </c>
      <c r="SY120" s="241"/>
      <c r="SZ120" s="241"/>
      <c r="TA120" s="241"/>
      <c r="TB120" s="241"/>
      <c r="TC120" s="241"/>
      <c r="TD120" s="241"/>
      <c r="TE120" s="241"/>
      <c r="TF120" s="241"/>
      <c r="TG120" s="241" t="str">
        <f t="shared" si="208"/>
        <v>10.2.1</v>
      </c>
      <c r="TH120" s="241"/>
      <c r="TI120" s="241"/>
      <c r="TJ120" s="241" t="str">
        <f t="shared" si="209"/>
        <v>SubAtividade</v>
      </c>
      <c r="TK120" s="241"/>
      <c r="TL120" s="241"/>
      <c r="TM120" s="241"/>
      <c r="TN120" s="241"/>
      <c r="TO120" s="241"/>
      <c r="TP120" s="241">
        <f t="shared" si="210"/>
        <v>0</v>
      </c>
      <c r="TQ120" s="241"/>
      <c r="TR120" s="241"/>
      <c r="TS120" s="241"/>
      <c r="TT120" s="241"/>
      <c r="TU120" s="241"/>
      <c r="TV120" s="241"/>
      <c r="TW120" s="242">
        <f t="shared" si="211"/>
        <v>0</v>
      </c>
      <c r="TX120" s="242"/>
      <c r="TY120" s="242"/>
      <c r="TZ120" s="242"/>
      <c r="UA120" s="242"/>
      <c r="UB120" s="242"/>
      <c r="UC120" s="242"/>
      <c r="UD120" s="242"/>
      <c r="UE120" s="242">
        <f t="shared" si="212"/>
        <v>0</v>
      </c>
      <c r="UF120" s="242"/>
      <c r="UG120" s="242"/>
      <c r="UH120" s="242"/>
      <c r="UI120" s="242"/>
      <c r="UJ120" s="241">
        <f t="shared" si="213"/>
        <v>0</v>
      </c>
      <c r="UK120" s="241"/>
      <c r="UL120" s="241"/>
      <c r="UM120" s="241"/>
      <c r="UN120" s="241">
        <f t="shared" si="214"/>
        <v>0</v>
      </c>
      <c r="UO120" s="241"/>
      <c r="UP120" s="241">
        <f t="shared" si="215"/>
        <v>0</v>
      </c>
      <c r="UQ120" s="241"/>
      <c r="UR120" s="241"/>
      <c r="US120" s="241">
        <f t="shared" si="216"/>
        <v>0</v>
      </c>
      <c r="UT120" s="241"/>
      <c r="UU120" s="241">
        <f t="shared" si="217"/>
        <v>0</v>
      </c>
      <c r="UV120" s="241"/>
      <c r="UW120" s="241"/>
      <c r="UX120" s="241"/>
      <c r="VA120" s="241" t="str">
        <f t="shared" si="218"/>
        <v>11.2</v>
      </c>
      <c r="VB120" s="241"/>
      <c r="VC120" s="241" t="e">
        <f>IF(OR(#REF!=0,#REF!="Planejado",#REF!="Realizado"),IF(VC119="Atividade",VLOOKUP(VA120,'04.02_PLANEJAMENTO ATIVIDADES'!$D$9:$E$44,2,0),VC119),#REF!)</f>
        <v>#REF!</v>
      </c>
      <c r="VD120" s="241"/>
      <c r="VE120" s="241"/>
      <c r="VF120" s="241"/>
      <c r="VG120" s="241"/>
      <c r="VH120" s="241"/>
      <c r="VI120" s="241"/>
      <c r="VJ120" s="241"/>
      <c r="VK120" s="241"/>
      <c r="VL120" s="241" t="str">
        <f t="shared" si="219"/>
        <v>11.2.1</v>
      </c>
      <c r="VM120" s="241"/>
      <c r="VN120" s="241"/>
      <c r="VO120" s="241" t="str">
        <f t="shared" si="220"/>
        <v>SubAtividade</v>
      </c>
      <c r="VP120" s="241"/>
      <c r="VQ120" s="241"/>
      <c r="VR120" s="241"/>
      <c r="VS120" s="241"/>
      <c r="VT120" s="241"/>
      <c r="VU120" s="241">
        <f t="shared" si="221"/>
        <v>0</v>
      </c>
      <c r="VV120" s="241"/>
      <c r="VW120" s="241"/>
      <c r="VX120" s="241"/>
      <c r="VY120" s="241"/>
      <c r="VZ120" s="241"/>
      <c r="WA120" s="241"/>
      <c r="WB120" s="242">
        <f t="shared" si="222"/>
        <v>0</v>
      </c>
      <c r="WC120" s="242"/>
      <c r="WD120" s="242"/>
      <c r="WE120" s="242"/>
      <c r="WF120" s="242"/>
      <c r="WG120" s="242"/>
      <c r="WH120" s="242"/>
      <c r="WI120" s="242"/>
      <c r="WJ120" s="242">
        <f t="shared" si="223"/>
        <v>0</v>
      </c>
      <c r="WK120" s="242"/>
      <c r="WL120" s="242"/>
      <c r="WM120" s="242"/>
      <c r="WN120" s="242"/>
      <c r="WO120" s="241">
        <f t="shared" si="224"/>
        <v>0</v>
      </c>
      <c r="WP120" s="241"/>
      <c r="WQ120" s="241"/>
      <c r="WR120" s="241"/>
      <c r="WS120" s="241">
        <f t="shared" si="225"/>
        <v>0</v>
      </c>
      <c r="WT120" s="241"/>
      <c r="WU120" s="241">
        <f t="shared" si="226"/>
        <v>0</v>
      </c>
      <c r="WV120" s="241"/>
      <c r="WW120" s="241"/>
      <c r="WX120" s="241">
        <f t="shared" si="227"/>
        <v>0</v>
      </c>
      <c r="WY120" s="241"/>
      <c r="WZ120" s="241">
        <f t="shared" si="228"/>
        <v>0</v>
      </c>
      <c r="XA120" s="241"/>
      <c r="XB120" s="241"/>
      <c r="XC120" s="241"/>
      <c r="XF120" s="241" t="str">
        <f t="shared" si="229"/>
        <v/>
      </c>
      <c r="XG120" s="241"/>
      <c r="XH120" s="241" t="e">
        <f>IF(OR(#REF!=0,#REF!="Planejado",#REF!="Realizado"),IF(XH119="Atividade",VLOOKUP(XF120,'04.02_PLANEJAMENTO ATIVIDADES'!$D$9:$E$44,2,0),XH119),#REF!)</f>
        <v>#REF!</v>
      </c>
      <c r="XI120" s="241"/>
      <c r="XJ120" s="241"/>
      <c r="XK120" s="241"/>
      <c r="XL120" s="241"/>
      <c r="XM120" s="241"/>
      <c r="XN120" s="241"/>
      <c r="XO120" s="241"/>
      <c r="XP120" s="241"/>
      <c r="XQ120" s="241" t="str">
        <f t="shared" si="230"/>
        <v/>
      </c>
      <c r="XR120" s="241"/>
      <c r="XS120" s="241"/>
      <c r="XT120" s="241" t="str">
        <f t="shared" si="231"/>
        <v>SubAtividade</v>
      </c>
      <c r="XU120" s="241"/>
      <c r="XV120" s="241"/>
      <c r="XW120" s="241"/>
      <c r="XX120" s="241"/>
      <c r="XY120" s="241"/>
      <c r="XZ120" s="241">
        <f t="shared" si="232"/>
        <v>0</v>
      </c>
      <c r="YA120" s="241"/>
      <c r="YB120" s="241"/>
      <c r="YC120" s="241"/>
      <c r="YD120" s="241"/>
      <c r="YE120" s="241"/>
      <c r="YF120" s="241"/>
      <c r="YG120" s="242">
        <f t="shared" si="233"/>
        <v>0</v>
      </c>
      <c r="YH120" s="242"/>
      <c r="YI120" s="242"/>
      <c r="YJ120" s="242"/>
      <c r="YK120" s="242"/>
      <c r="YL120" s="242"/>
      <c r="YM120" s="242"/>
      <c r="YN120" s="242"/>
      <c r="YO120" s="242">
        <f t="shared" si="234"/>
        <v>0</v>
      </c>
      <c r="YP120" s="242"/>
      <c r="YQ120" s="242"/>
      <c r="YR120" s="242"/>
      <c r="YS120" s="242"/>
      <c r="YT120" s="241">
        <f t="shared" si="235"/>
        <v>0</v>
      </c>
      <c r="YU120" s="241"/>
      <c r="YV120" s="241"/>
      <c r="YW120" s="241"/>
      <c r="YX120" s="241">
        <f t="shared" si="236"/>
        <v>0</v>
      </c>
      <c r="YY120" s="241"/>
      <c r="YZ120" s="241">
        <f t="shared" si="237"/>
        <v>0</v>
      </c>
      <c r="ZA120" s="241"/>
      <c r="ZB120" s="241"/>
      <c r="ZC120" s="241">
        <f t="shared" si="238"/>
        <v>0</v>
      </c>
      <c r="ZD120" s="241"/>
      <c r="ZE120" s="241">
        <f t="shared" si="239"/>
        <v>0</v>
      </c>
      <c r="ZF120" s="241"/>
      <c r="ZG120" s="241"/>
      <c r="ZH120" s="241"/>
    </row>
    <row r="121" spans="3:684" ht="10.15" hidden="1" customHeight="1" x14ac:dyDescent="0.25">
      <c r="C121" s="241" t="str">
        <f t="shared" si="108"/>
        <v>1.2</v>
      </c>
      <c r="D121" s="241"/>
      <c r="E121" s="241" t="e">
        <f>IF(OR(E41=0,E41="Planejado",E41="Realizado"),IF(E120="Atividade",VLOOKUP(C121,'04.02_PLANEJAMENTO ATIVIDADES'!$D$9:$E$44,2,0),E120),E41)</f>
        <v>#REF!</v>
      </c>
      <c r="F121" s="241"/>
      <c r="G121" s="241"/>
      <c r="H121" s="241"/>
      <c r="I121" s="241"/>
      <c r="J121" s="241"/>
      <c r="K121" s="241"/>
      <c r="L121" s="241"/>
      <c r="M121" s="241"/>
      <c r="N121" s="241" t="str">
        <f t="shared" si="109"/>
        <v>1.2.1</v>
      </c>
      <c r="O121" s="241"/>
      <c r="P121" s="241"/>
      <c r="Q121" s="241" t="str">
        <f t="shared" si="110"/>
        <v>SubAtividade</v>
      </c>
      <c r="R121" s="241"/>
      <c r="S121" s="241"/>
      <c r="T121" s="241"/>
      <c r="U121" s="241"/>
      <c r="V121" s="241"/>
      <c r="W121" s="241">
        <f t="shared" si="111"/>
        <v>0</v>
      </c>
      <c r="X121" s="241"/>
      <c r="Y121" s="241"/>
      <c r="Z121" s="241"/>
      <c r="AA121" s="241"/>
      <c r="AB121" s="241"/>
      <c r="AC121" s="241"/>
      <c r="AD121" s="242">
        <f t="shared" si="112"/>
        <v>0</v>
      </c>
      <c r="AE121" s="242"/>
      <c r="AF121" s="242"/>
      <c r="AG121" s="242"/>
      <c r="AH121" s="242"/>
      <c r="AI121" s="242"/>
      <c r="AJ121" s="242"/>
      <c r="AK121" s="242"/>
      <c r="AL121" s="242">
        <f t="shared" si="113"/>
        <v>0</v>
      </c>
      <c r="AM121" s="242"/>
      <c r="AN121" s="242"/>
      <c r="AO121" s="242"/>
      <c r="AP121" s="242"/>
      <c r="AQ121" s="241">
        <f t="shared" si="114"/>
        <v>0</v>
      </c>
      <c r="AR121" s="241"/>
      <c r="AS121" s="241"/>
      <c r="AT121" s="241"/>
      <c r="AU121" s="241">
        <f t="shared" si="115"/>
        <v>0</v>
      </c>
      <c r="AV121" s="241"/>
      <c r="AW121" s="241">
        <f t="shared" si="116"/>
        <v>0</v>
      </c>
      <c r="AX121" s="241"/>
      <c r="AY121" s="241"/>
      <c r="AZ121" s="241">
        <f t="shared" si="117"/>
        <v>0</v>
      </c>
      <c r="BA121" s="241"/>
      <c r="BB121" s="241">
        <f t="shared" si="118"/>
        <v>0</v>
      </c>
      <c r="BC121" s="241"/>
      <c r="BD121" s="241"/>
      <c r="BE121" s="241"/>
      <c r="BH121" s="241" t="str">
        <f t="shared" si="119"/>
        <v>2.2</v>
      </c>
      <c r="BI121" s="241"/>
      <c r="BJ121" s="241" t="e">
        <f>IF(OR(BJ41=0,BJ41="Planejado",BJ41="Realizado"),IF(BJ120="Atividade",VLOOKUP(BH121,'04.02_PLANEJAMENTO ATIVIDADES'!$D$9:$E$44,2,0),BJ120),BJ41)</f>
        <v>#REF!</v>
      </c>
      <c r="BK121" s="241"/>
      <c r="BL121" s="241"/>
      <c r="BM121" s="241"/>
      <c r="BN121" s="241"/>
      <c r="BO121" s="241"/>
      <c r="BP121" s="241"/>
      <c r="BQ121" s="241"/>
      <c r="BR121" s="241"/>
      <c r="BS121" s="241" t="str">
        <f t="shared" si="120"/>
        <v>2.2.1</v>
      </c>
      <c r="BT121" s="241"/>
      <c r="BU121" s="241"/>
      <c r="BV121" s="241" t="str">
        <f t="shared" si="121"/>
        <v>SubAtividade</v>
      </c>
      <c r="BW121" s="241"/>
      <c r="BX121" s="241"/>
      <c r="BY121" s="241"/>
      <c r="BZ121" s="241"/>
      <c r="CA121" s="241"/>
      <c r="CB121" s="241">
        <f t="shared" si="122"/>
        <v>0</v>
      </c>
      <c r="CC121" s="241"/>
      <c r="CD121" s="241"/>
      <c r="CE121" s="241"/>
      <c r="CF121" s="241"/>
      <c r="CG121" s="241"/>
      <c r="CH121" s="241"/>
      <c r="CI121" s="242">
        <f t="shared" si="123"/>
        <v>0</v>
      </c>
      <c r="CJ121" s="242"/>
      <c r="CK121" s="242"/>
      <c r="CL121" s="242"/>
      <c r="CM121" s="242"/>
      <c r="CN121" s="242"/>
      <c r="CO121" s="242"/>
      <c r="CP121" s="242"/>
      <c r="CQ121" s="242">
        <f t="shared" si="124"/>
        <v>0</v>
      </c>
      <c r="CR121" s="242"/>
      <c r="CS121" s="242"/>
      <c r="CT121" s="242"/>
      <c r="CU121" s="242"/>
      <c r="CV121" s="241">
        <f t="shared" si="125"/>
        <v>0</v>
      </c>
      <c r="CW121" s="241"/>
      <c r="CX121" s="241"/>
      <c r="CY121" s="241"/>
      <c r="CZ121" s="241">
        <f t="shared" si="126"/>
        <v>0</v>
      </c>
      <c r="DA121" s="241"/>
      <c r="DB121" s="241">
        <f t="shared" si="127"/>
        <v>0</v>
      </c>
      <c r="DC121" s="241"/>
      <c r="DD121" s="241"/>
      <c r="DE121" s="241">
        <f t="shared" si="128"/>
        <v>0</v>
      </c>
      <c r="DF121" s="241"/>
      <c r="DG121" s="241">
        <f t="shared" si="129"/>
        <v>0</v>
      </c>
      <c r="DH121" s="241"/>
      <c r="DI121" s="241"/>
      <c r="DJ121" s="241"/>
      <c r="DM121" s="241" t="str">
        <f t="shared" si="130"/>
        <v>3.2</v>
      </c>
      <c r="DN121" s="241"/>
      <c r="DO121" s="241" t="e">
        <f>IF(OR(#REF!=0,#REF!="Planejado",#REF!="Realizado"),IF(DO120="Atividade",VLOOKUP(DM121,'04.02_PLANEJAMENTO ATIVIDADES'!$D$9:$E$44,2,0),DO120),#REF!)</f>
        <v>#REF!</v>
      </c>
      <c r="DP121" s="241"/>
      <c r="DQ121" s="241"/>
      <c r="DR121" s="241"/>
      <c r="DS121" s="241"/>
      <c r="DT121" s="241"/>
      <c r="DU121" s="241"/>
      <c r="DV121" s="241"/>
      <c r="DW121" s="241"/>
      <c r="DX121" s="241" t="str">
        <f t="shared" si="131"/>
        <v>3.2.1</v>
      </c>
      <c r="DY121" s="241"/>
      <c r="DZ121" s="241"/>
      <c r="EA121" s="241" t="str">
        <f t="shared" si="132"/>
        <v>SubAtividade</v>
      </c>
      <c r="EB121" s="241"/>
      <c r="EC121" s="241"/>
      <c r="ED121" s="241"/>
      <c r="EE121" s="241"/>
      <c r="EF121" s="241"/>
      <c r="EG121" s="241">
        <f t="shared" si="133"/>
        <v>0</v>
      </c>
      <c r="EH121" s="241"/>
      <c r="EI121" s="241"/>
      <c r="EJ121" s="241"/>
      <c r="EK121" s="241"/>
      <c r="EL121" s="241"/>
      <c r="EM121" s="241"/>
      <c r="EN121" s="242">
        <f t="shared" si="134"/>
        <v>0</v>
      </c>
      <c r="EO121" s="242"/>
      <c r="EP121" s="242"/>
      <c r="EQ121" s="242"/>
      <c r="ER121" s="242"/>
      <c r="ES121" s="242"/>
      <c r="ET121" s="242"/>
      <c r="EU121" s="242"/>
      <c r="EV121" s="242">
        <f t="shared" si="135"/>
        <v>0</v>
      </c>
      <c r="EW121" s="242"/>
      <c r="EX121" s="242"/>
      <c r="EY121" s="242"/>
      <c r="EZ121" s="242"/>
      <c r="FA121" s="241">
        <f t="shared" si="136"/>
        <v>0</v>
      </c>
      <c r="FB121" s="241"/>
      <c r="FC121" s="241"/>
      <c r="FD121" s="241"/>
      <c r="FE121" s="241">
        <f t="shared" si="137"/>
        <v>0</v>
      </c>
      <c r="FF121" s="241"/>
      <c r="FG121" s="241">
        <f t="shared" si="138"/>
        <v>0</v>
      </c>
      <c r="FH121" s="241"/>
      <c r="FI121" s="241"/>
      <c r="FJ121" s="241">
        <f t="shared" si="139"/>
        <v>0</v>
      </c>
      <c r="FK121" s="241"/>
      <c r="FL121" s="241">
        <f t="shared" si="140"/>
        <v>0</v>
      </c>
      <c r="FM121" s="241"/>
      <c r="FN121" s="241"/>
      <c r="FO121" s="241"/>
      <c r="FR121" s="241" t="str">
        <f t="shared" si="141"/>
        <v>4.2</v>
      </c>
      <c r="FS121" s="241"/>
      <c r="FT121" s="241" t="e">
        <f>IF(OR(#REF!=0,#REF!="Planejado",#REF!="Realizado"),IF(FT120="Atividade",VLOOKUP(FR121,'04.02_PLANEJAMENTO ATIVIDADES'!$D$9:$E$44,2,0),FT120),#REF!)</f>
        <v>#REF!</v>
      </c>
      <c r="FU121" s="241"/>
      <c r="FV121" s="241"/>
      <c r="FW121" s="241"/>
      <c r="FX121" s="241"/>
      <c r="FY121" s="241"/>
      <c r="FZ121" s="241"/>
      <c r="GA121" s="241"/>
      <c r="GB121" s="241"/>
      <c r="GC121" s="241" t="str">
        <f t="shared" si="142"/>
        <v>4.2.1</v>
      </c>
      <c r="GD121" s="241"/>
      <c r="GE121" s="241"/>
      <c r="GF121" s="241" t="str">
        <f t="shared" si="143"/>
        <v>SubAtividade</v>
      </c>
      <c r="GG121" s="241"/>
      <c r="GH121" s="241"/>
      <c r="GI121" s="241"/>
      <c r="GJ121" s="241"/>
      <c r="GK121" s="241"/>
      <c r="GL121" s="241">
        <f t="shared" si="144"/>
        <v>0</v>
      </c>
      <c r="GM121" s="241"/>
      <c r="GN121" s="241"/>
      <c r="GO121" s="241"/>
      <c r="GP121" s="241"/>
      <c r="GQ121" s="241"/>
      <c r="GR121" s="241"/>
      <c r="GS121" s="242">
        <f t="shared" si="145"/>
        <v>0</v>
      </c>
      <c r="GT121" s="242"/>
      <c r="GU121" s="242"/>
      <c r="GV121" s="242"/>
      <c r="GW121" s="242"/>
      <c r="GX121" s="242"/>
      <c r="GY121" s="242"/>
      <c r="GZ121" s="242"/>
      <c r="HA121" s="242">
        <f t="shared" si="146"/>
        <v>0</v>
      </c>
      <c r="HB121" s="242"/>
      <c r="HC121" s="242"/>
      <c r="HD121" s="242"/>
      <c r="HE121" s="242"/>
      <c r="HF121" s="241">
        <f t="shared" si="147"/>
        <v>0</v>
      </c>
      <c r="HG121" s="241"/>
      <c r="HH121" s="241"/>
      <c r="HI121" s="241"/>
      <c r="HJ121" s="241">
        <f t="shared" si="148"/>
        <v>0</v>
      </c>
      <c r="HK121" s="241"/>
      <c r="HL121" s="241">
        <f t="shared" si="149"/>
        <v>0</v>
      </c>
      <c r="HM121" s="241"/>
      <c r="HN121" s="241"/>
      <c r="HO121" s="241">
        <f t="shared" si="150"/>
        <v>0</v>
      </c>
      <c r="HP121" s="241"/>
      <c r="HQ121" s="241">
        <f t="shared" si="151"/>
        <v>0</v>
      </c>
      <c r="HR121" s="241"/>
      <c r="HS121" s="241"/>
      <c r="HT121" s="241"/>
      <c r="HW121" s="241" t="str">
        <f t="shared" si="152"/>
        <v>5.2</v>
      </c>
      <c r="HX121" s="241"/>
      <c r="HY121" s="241" t="e">
        <f>IF(OR(#REF!=0,#REF!="Planejado",#REF!="Realizado"),IF(HY120="Atividade",VLOOKUP(HW121,'04.02_PLANEJAMENTO ATIVIDADES'!$D$9:$E$44,2,0),HY120),#REF!)</f>
        <v>#REF!</v>
      </c>
      <c r="HZ121" s="241"/>
      <c r="IA121" s="241"/>
      <c r="IB121" s="241"/>
      <c r="IC121" s="241"/>
      <c r="ID121" s="241"/>
      <c r="IE121" s="241"/>
      <c r="IF121" s="241"/>
      <c r="IG121" s="241"/>
      <c r="IH121" s="241" t="str">
        <f t="shared" si="153"/>
        <v>5.2.1</v>
      </c>
      <c r="II121" s="241"/>
      <c r="IJ121" s="241"/>
      <c r="IK121" s="241" t="str">
        <f t="shared" si="154"/>
        <v>SubAtividade</v>
      </c>
      <c r="IL121" s="241"/>
      <c r="IM121" s="241"/>
      <c r="IN121" s="241"/>
      <c r="IO121" s="241"/>
      <c r="IP121" s="241"/>
      <c r="IQ121" s="241">
        <f t="shared" si="155"/>
        <v>0</v>
      </c>
      <c r="IR121" s="241"/>
      <c r="IS121" s="241"/>
      <c r="IT121" s="241"/>
      <c r="IU121" s="241"/>
      <c r="IV121" s="241"/>
      <c r="IW121" s="241"/>
      <c r="IX121" s="242">
        <f t="shared" si="156"/>
        <v>0</v>
      </c>
      <c r="IY121" s="242"/>
      <c r="IZ121" s="242"/>
      <c r="JA121" s="242"/>
      <c r="JB121" s="242"/>
      <c r="JC121" s="242"/>
      <c r="JD121" s="242"/>
      <c r="JE121" s="242"/>
      <c r="JF121" s="242">
        <f t="shared" si="157"/>
        <v>0</v>
      </c>
      <c r="JG121" s="242"/>
      <c r="JH121" s="242"/>
      <c r="JI121" s="242"/>
      <c r="JJ121" s="242"/>
      <c r="JK121" s="241">
        <f t="shared" si="158"/>
        <v>0</v>
      </c>
      <c r="JL121" s="241"/>
      <c r="JM121" s="241"/>
      <c r="JN121" s="241"/>
      <c r="JO121" s="241">
        <f t="shared" si="159"/>
        <v>0</v>
      </c>
      <c r="JP121" s="241"/>
      <c r="JQ121" s="241">
        <f t="shared" si="160"/>
        <v>0</v>
      </c>
      <c r="JR121" s="241"/>
      <c r="JS121" s="241"/>
      <c r="JT121" s="241">
        <f t="shared" si="161"/>
        <v>0</v>
      </c>
      <c r="JU121" s="241"/>
      <c r="JV121" s="241">
        <f t="shared" si="162"/>
        <v>0</v>
      </c>
      <c r="JW121" s="241"/>
      <c r="JX121" s="241"/>
      <c r="JY121" s="241"/>
      <c r="KB121" s="241" t="str">
        <f t="shared" si="163"/>
        <v>6.2</v>
      </c>
      <c r="KC121" s="241"/>
      <c r="KD121" s="241" t="e">
        <f>IF(OR(#REF!=0,#REF!="Planejado",#REF!="Realizado"),IF(KD120="Atividade",VLOOKUP(KB121,'04.02_PLANEJAMENTO ATIVIDADES'!$D$9:$E$44,2,0),KD120),#REF!)</f>
        <v>#REF!</v>
      </c>
      <c r="KE121" s="241"/>
      <c r="KF121" s="241"/>
      <c r="KG121" s="241"/>
      <c r="KH121" s="241"/>
      <c r="KI121" s="241"/>
      <c r="KJ121" s="241"/>
      <c r="KK121" s="241"/>
      <c r="KL121" s="241"/>
      <c r="KM121" s="241" t="str">
        <f t="shared" si="164"/>
        <v>6.2.1</v>
      </c>
      <c r="KN121" s="241"/>
      <c r="KO121" s="241"/>
      <c r="KP121" s="241" t="str">
        <f t="shared" si="165"/>
        <v>SubAtividade</v>
      </c>
      <c r="KQ121" s="241"/>
      <c r="KR121" s="241"/>
      <c r="KS121" s="241"/>
      <c r="KT121" s="241"/>
      <c r="KU121" s="241"/>
      <c r="KV121" s="241">
        <f t="shared" si="166"/>
        <v>0</v>
      </c>
      <c r="KW121" s="241"/>
      <c r="KX121" s="241"/>
      <c r="KY121" s="241"/>
      <c r="KZ121" s="241"/>
      <c r="LA121" s="241"/>
      <c r="LB121" s="241"/>
      <c r="LC121" s="242">
        <f t="shared" si="167"/>
        <v>0</v>
      </c>
      <c r="LD121" s="242"/>
      <c r="LE121" s="242"/>
      <c r="LF121" s="242"/>
      <c r="LG121" s="242"/>
      <c r="LH121" s="242"/>
      <c r="LI121" s="242"/>
      <c r="LJ121" s="242"/>
      <c r="LK121" s="242">
        <f t="shared" si="168"/>
        <v>0</v>
      </c>
      <c r="LL121" s="242"/>
      <c r="LM121" s="242"/>
      <c r="LN121" s="242"/>
      <c r="LO121" s="242"/>
      <c r="LP121" s="241">
        <f t="shared" si="169"/>
        <v>0</v>
      </c>
      <c r="LQ121" s="241"/>
      <c r="LR121" s="241"/>
      <c r="LS121" s="241"/>
      <c r="LT121" s="241">
        <f t="shared" si="170"/>
        <v>0</v>
      </c>
      <c r="LU121" s="241"/>
      <c r="LV121" s="241">
        <f t="shared" si="171"/>
        <v>0</v>
      </c>
      <c r="LW121" s="241"/>
      <c r="LX121" s="241"/>
      <c r="LY121" s="241">
        <f t="shared" si="172"/>
        <v>0</v>
      </c>
      <c r="LZ121" s="241"/>
      <c r="MA121" s="241">
        <f t="shared" si="173"/>
        <v>0</v>
      </c>
      <c r="MB121" s="241"/>
      <c r="MC121" s="241"/>
      <c r="MD121" s="241"/>
      <c r="MG121" s="241" t="str">
        <f t="shared" si="174"/>
        <v>7.2</v>
      </c>
      <c r="MH121" s="241"/>
      <c r="MI121" s="241" t="e">
        <f>IF(OR(#REF!=0,#REF!="Planejado",#REF!="Realizado"),IF(MI120="Atividade",VLOOKUP(MG121,'04.02_PLANEJAMENTO ATIVIDADES'!$D$9:$E$44,2,0),MI120),#REF!)</f>
        <v>#REF!</v>
      </c>
      <c r="MJ121" s="241"/>
      <c r="MK121" s="241"/>
      <c r="ML121" s="241"/>
      <c r="MM121" s="241"/>
      <c r="MN121" s="241"/>
      <c r="MO121" s="241"/>
      <c r="MP121" s="241"/>
      <c r="MQ121" s="241"/>
      <c r="MR121" s="241" t="str">
        <f t="shared" si="175"/>
        <v>7.2.1</v>
      </c>
      <c r="MS121" s="241"/>
      <c r="MT121" s="241"/>
      <c r="MU121" s="241" t="str">
        <f t="shared" si="176"/>
        <v>SubAtividade</v>
      </c>
      <c r="MV121" s="241"/>
      <c r="MW121" s="241"/>
      <c r="MX121" s="241"/>
      <c r="MY121" s="241"/>
      <c r="MZ121" s="241"/>
      <c r="NA121" s="241">
        <f t="shared" si="177"/>
        <v>0</v>
      </c>
      <c r="NB121" s="241"/>
      <c r="NC121" s="241"/>
      <c r="ND121" s="241"/>
      <c r="NE121" s="241"/>
      <c r="NF121" s="241"/>
      <c r="NG121" s="241"/>
      <c r="NH121" s="242">
        <f t="shared" si="178"/>
        <v>0</v>
      </c>
      <c r="NI121" s="242"/>
      <c r="NJ121" s="242"/>
      <c r="NK121" s="242"/>
      <c r="NL121" s="242"/>
      <c r="NM121" s="242"/>
      <c r="NN121" s="242"/>
      <c r="NO121" s="242"/>
      <c r="NP121" s="242">
        <f t="shared" si="179"/>
        <v>0</v>
      </c>
      <c r="NQ121" s="242"/>
      <c r="NR121" s="242"/>
      <c r="NS121" s="242"/>
      <c r="NT121" s="242"/>
      <c r="NU121" s="241">
        <f t="shared" si="180"/>
        <v>0</v>
      </c>
      <c r="NV121" s="241"/>
      <c r="NW121" s="241"/>
      <c r="NX121" s="241"/>
      <c r="NY121" s="241">
        <f t="shared" si="181"/>
        <v>0</v>
      </c>
      <c r="NZ121" s="241"/>
      <c r="OA121" s="241">
        <f t="shared" si="182"/>
        <v>0</v>
      </c>
      <c r="OB121" s="241"/>
      <c r="OC121" s="241"/>
      <c r="OD121" s="241">
        <f t="shared" si="183"/>
        <v>0</v>
      </c>
      <c r="OE121" s="241"/>
      <c r="OF121" s="241">
        <f t="shared" si="184"/>
        <v>0</v>
      </c>
      <c r="OG121" s="241"/>
      <c r="OH121" s="241"/>
      <c r="OI121" s="241"/>
      <c r="OL121" s="241" t="str">
        <f t="shared" si="185"/>
        <v>8.2</v>
      </c>
      <c r="OM121" s="241"/>
      <c r="ON121" s="241" t="e">
        <f>IF(OR(#REF!=0,#REF!="Planejado",#REF!="Realizado"),IF(ON120="Atividade",VLOOKUP(OL121,'04.02_PLANEJAMENTO ATIVIDADES'!$D$9:$E$44,2,0),ON120),#REF!)</f>
        <v>#REF!</v>
      </c>
      <c r="OO121" s="241"/>
      <c r="OP121" s="241"/>
      <c r="OQ121" s="241"/>
      <c r="OR121" s="241"/>
      <c r="OS121" s="241"/>
      <c r="OT121" s="241"/>
      <c r="OU121" s="241"/>
      <c r="OV121" s="241"/>
      <c r="OW121" s="241" t="str">
        <f t="shared" si="186"/>
        <v>8.2.1</v>
      </c>
      <c r="OX121" s="241"/>
      <c r="OY121" s="241"/>
      <c r="OZ121" s="241" t="str">
        <f t="shared" si="187"/>
        <v>SubAtividade</v>
      </c>
      <c r="PA121" s="241"/>
      <c r="PB121" s="241"/>
      <c r="PC121" s="241"/>
      <c r="PD121" s="241"/>
      <c r="PE121" s="241"/>
      <c r="PF121" s="241">
        <f t="shared" si="188"/>
        <v>0</v>
      </c>
      <c r="PG121" s="241"/>
      <c r="PH121" s="241"/>
      <c r="PI121" s="241"/>
      <c r="PJ121" s="241"/>
      <c r="PK121" s="241"/>
      <c r="PL121" s="241"/>
      <c r="PM121" s="242">
        <f t="shared" si="189"/>
        <v>0</v>
      </c>
      <c r="PN121" s="242"/>
      <c r="PO121" s="242"/>
      <c r="PP121" s="242"/>
      <c r="PQ121" s="242"/>
      <c r="PR121" s="242"/>
      <c r="PS121" s="242"/>
      <c r="PT121" s="242"/>
      <c r="PU121" s="242">
        <f t="shared" si="190"/>
        <v>0</v>
      </c>
      <c r="PV121" s="242"/>
      <c r="PW121" s="242"/>
      <c r="PX121" s="242"/>
      <c r="PY121" s="242"/>
      <c r="PZ121" s="241">
        <f t="shared" si="191"/>
        <v>0</v>
      </c>
      <c r="QA121" s="241"/>
      <c r="QB121" s="241"/>
      <c r="QC121" s="241"/>
      <c r="QD121" s="241">
        <f t="shared" si="192"/>
        <v>0</v>
      </c>
      <c r="QE121" s="241"/>
      <c r="QF121" s="241">
        <f t="shared" si="193"/>
        <v>0</v>
      </c>
      <c r="QG121" s="241"/>
      <c r="QH121" s="241"/>
      <c r="QI121" s="241">
        <f t="shared" si="194"/>
        <v>0</v>
      </c>
      <c r="QJ121" s="241"/>
      <c r="QK121" s="241">
        <f t="shared" si="195"/>
        <v>0</v>
      </c>
      <c r="QL121" s="241"/>
      <c r="QM121" s="241"/>
      <c r="QN121" s="241"/>
      <c r="QQ121" s="241" t="str">
        <f t="shared" si="196"/>
        <v>9.2</v>
      </c>
      <c r="QR121" s="241"/>
      <c r="QS121" s="241" t="e">
        <f>IF(OR(#REF!=0,#REF!="Planejado",#REF!="Realizado"),IF(QS120="Atividade",VLOOKUP(QQ121,'04.02_PLANEJAMENTO ATIVIDADES'!$D$9:$E$44,2,0),QS120),#REF!)</f>
        <v>#REF!</v>
      </c>
      <c r="QT121" s="241"/>
      <c r="QU121" s="241"/>
      <c r="QV121" s="241"/>
      <c r="QW121" s="241"/>
      <c r="QX121" s="241"/>
      <c r="QY121" s="241"/>
      <c r="QZ121" s="241"/>
      <c r="RA121" s="241"/>
      <c r="RB121" s="241" t="str">
        <f t="shared" si="197"/>
        <v>9.2.1</v>
      </c>
      <c r="RC121" s="241"/>
      <c r="RD121" s="241"/>
      <c r="RE121" s="241" t="str">
        <f t="shared" si="198"/>
        <v>SubAtividade</v>
      </c>
      <c r="RF121" s="241"/>
      <c r="RG121" s="241"/>
      <c r="RH121" s="241"/>
      <c r="RI121" s="241"/>
      <c r="RJ121" s="241"/>
      <c r="RK121" s="241">
        <f t="shared" si="199"/>
        <v>0</v>
      </c>
      <c r="RL121" s="241"/>
      <c r="RM121" s="241"/>
      <c r="RN121" s="241"/>
      <c r="RO121" s="241"/>
      <c r="RP121" s="241"/>
      <c r="RQ121" s="241"/>
      <c r="RR121" s="242">
        <f t="shared" si="200"/>
        <v>0</v>
      </c>
      <c r="RS121" s="242"/>
      <c r="RT121" s="242"/>
      <c r="RU121" s="242"/>
      <c r="RV121" s="242"/>
      <c r="RW121" s="242"/>
      <c r="RX121" s="242"/>
      <c r="RY121" s="242"/>
      <c r="RZ121" s="242">
        <f t="shared" si="201"/>
        <v>0</v>
      </c>
      <c r="SA121" s="242"/>
      <c r="SB121" s="242"/>
      <c r="SC121" s="242"/>
      <c r="SD121" s="242"/>
      <c r="SE121" s="241">
        <f t="shared" si="202"/>
        <v>0</v>
      </c>
      <c r="SF121" s="241"/>
      <c r="SG121" s="241"/>
      <c r="SH121" s="241"/>
      <c r="SI121" s="241">
        <f t="shared" si="203"/>
        <v>0</v>
      </c>
      <c r="SJ121" s="241"/>
      <c r="SK121" s="241">
        <f t="shared" si="204"/>
        <v>0</v>
      </c>
      <c r="SL121" s="241"/>
      <c r="SM121" s="241"/>
      <c r="SN121" s="241">
        <f t="shared" si="205"/>
        <v>0</v>
      </c>
      <c r="SO121" s="241"/>
      <c r="SP121" s="241">
        <f t="shared" si="206"/>
        <v>0</v>
      </c>
      <c r="SQ121" s="241"/>
      <c r="SR121" s="241"/>
      <c r="SS121" s="241"/>
      <c r="SV121" s="241" t="str">
        <f t="shared" si="207"/>
        <v>10.2</v>
      </c>
      <c r="SW121" s="241"/>
      <c r="SX121" s="241" t="e">
        <f>IF(OR(#REF!=0,#REF!="Planejado",#REF!="Realizado"),IF(SX120="Atividade",VLOOKUP(SV121,'04.02_PLANEJAMENTO ATIVIDADES'!$D$9:$E$44,2,0),SX120),#REF!)</f>
        <v>#REF!</v>
      </c>
      <c r="SY121" s="241"/>
      <c r="SZ121" s="241"/>
      <c r="TA121" s="241"/>
      <c r="TB121" s="241"/>
      <c r="TC121" s="241"/>
      <c r="TD121" s="241"/>
      <c r="TE121" s="241"/>
      <c r="TF121" s="241"/>
      <c r="TG121" s="241" t="str">
        <f t="shared" si="208"/>
        <v>10.2.1</v>
      </c>
      <c r="TH121" s="241"/>
      <c r="TI121" s="241"/>
      <c r="TJ121" s="241" t="str">
        <f t="shared" si="209"/>
        <v>SubAtividade</v>
      </c>
      <c r="TK121" s="241"/>
      <c r="TL121" s="241"/>
      <c r="TM121" s="241"/>
      <c r="TN121" s="241"/>
      <c r="TO121" s="241"/>
      <c r="TP121" s="241">
        <f t="shared" si="210"/>
        <v>0</v>
      </c>
      <c r="TQ121" s="241"/>
      <c r="TR121" s="241"/>
      <c r="TS121" s="241"/>
      <c r="TT121" s="241"/>
      <c r="TU121" s="241"/>
      <c r="TV121" s="241"/>
      <c r="TW121" s="242">
        <f t="shared" si="211"/>
        <v>0</v>
      </c>
      <c r="TX121" s="242"/>
      <c r="TY121" s="242"/>
      <c r="TZ121" s="242"/>
      <c r="UA121" s="242"/>
      <c r="UB121" s="242"/>
      <c r="UC121" s="242"/>
      <c r="UD121" s="242"/>
      <c r="UE121" s="242">
        <f t="shared" si="212"/>
        <v>0</v>
      </c>
      <c r="UF121" s="242"/>
      <c r="UG121" s="242"/>
      <c r="UH121" s="242"/>
      <c r="UI121" s="242"/>
      <c r="UJ121" s="241">
        <f t="shared" si="213"/>
        <v>0</v>
      </c>
      <c r="UK121" s="241"/>
      <c r="UL121" s="241"/>
      <c r="UM121" s="241"/>
      <c r="UN121" s="241">
        <f t="shared" si="214"/>
        <v>0</v>
      </c>
      <c r="UO121" s="241"/>
      <c r="UP121" s="241">
        <f t="shared" si="215"/>
        <v>0</v>
      </c>
      <c r="UQ121" s="241"/>
      <c r="UR121" s="241"/>
      <c r="US121" s="241">
        <f t="shared" si="216"/>
        <v>0</v>
      </c>
      <c r="UT121" s="241"/>
      <c r="UU121" s="241">
        <f t="shared" si="217"/>
        <v>0</v>
      </c>
      <c r="UV121" s="241"/>
      <c r="UW121" s="241"/>
      <c r="UX121" s="241"/>
      <c r="VA121" s="241" t="str">
        <f t="shared" si="218"/>
        <v>11.2</v>
      </c>
      <c r="VB121" s="241"/>
      <c r="VC121" s="241" t="e">
        <f>IF(OR(#REF!=0,#REF!="Planejado",#REF!="Realizado"),IF(VC120="Atividade",VLOOKUP(VA121,'04.02_PLANEJAMENTO ATIVIDADES'!$D$9:$E$44,2,0),VC120),#REF!)</f>
        <v>#REF!</v>
      </c>
      <c r="VD121" s="241"/>
      <c r="VE121" s="241"/>
      <c r="VF121" s="241"/>
      <c r="VG121" s="241"/>
      <c r="VH121" s="241"/>
      <c r="VI121" s="241"/>
      <c r="VJ121" s="241"/>
      <c r="VK121" s="241"/>
      <c r="VL121" s="241" t="str">
        <f t="shared" si="219"/>
        <v>11.2.1</v>
      </c>
      <c r="VM121" s="241"/>
      <c r="VN121" s="241"/>
      <c r="VO121" s="241" t="str">
        <f t="shared" si="220"/>
        <v>SubAtividade</v>
      </c>
      <c r="VP121" s="241"/>
      <c r="VQ121" s="241"/>
      <c r="VR121" s="241"/>
      <c r="VS121" s="241"/>
      <c r="VT121" s="241"/>
      <c r="VU121" s="241">
        <f t="shared" si="221"/>
        <v>0</v>
      </c>
      <c r="VV121" s="241"/>
      <c r="VW121" s="241"/>
      <c r="VX121" s="241"/>
      <c r="VY121" s="241"/>
      <c r="VZ121" s="241"/>
      <c r="WA121" s="241"/>
      <c r="WB121" s="242">
        <f t="shared" si="222"/>
        <v>0</v>
      </c>
      <c r="WC121" s="242"/>
      <c r="WD121" s="242"/>
      <c r="WE121" s="242"/>
      <c r="WF121" s="242"/>
      <c r="WG121" s="242"/>
      <c r="WH121" s="242"/>
      <c r="WI121" s="242"/>
      <c r="WJ121" s="242">
        <f t="shared" si="223"/>
        <v>0</v>
      </c>
      <c r="WK121" s="242"/>
      <c r="WL121" s="242"/>
      <c r="WM121" s="242"/>
      <c r="WN121" s="242"/>
      <c r="WO121" s="241">
        <f t="shared" si="224"/>
        <v>0</v>
      </c>
      <c r="WP121" s="241"/>
      <c r="WQ121" s="241"/>
      <c r="WR121" s="241"/>
      <c r="WS121" s="241">
        <f t="shared" si="225"/>
        <v>0</v>
      </c>
      <c r="WT121" s="241"/>
      <c r="WU121" s="241">
        <f t="shared" si="226"/>
        <v>0</v>
      </c>
      <c r="WV121" s="241"/>
      <c r="WW121" s="241"/>
      <c r="WX121" s="241">
        <f t="shared" si="227"/>
        <v>0</v>
      </c>
      <c r="WY121" s="241"/>
      <c r="WZ121" s="241">
        <f t="shared" si="228"/>
        <v>0</v>
      </c>
      <c r="XA121" s="241"/>
      <c r="XB121" s="241"/>
      <c r="XC121" s="241"/>
      <c r="XF121" s="241" t="str">
        <f t="shared" si="229"/>
        <v/>
      </c>
      <c r="XG121" s="241"/>
      <c r="XH121" s="241" t="e">
        <f>IF(OR(#REF!=0,#REF!="Planejado",#REF!="Realizado"),IF(XH120="Atividade",VLOOKUP(XF121,'04.02_PLANEJAMENTO ATIVIDADES'!$D$9:$E$44,2,0),XH120),#REF!)</f>
        <v>#REF!</v>
      </c>
      <c r="XI121" s="241"/>
      <c r="XJ121" s="241"/>
      <c r="XK121" s="241"/>
      <c r="XL121" s="241"/>
      <c r="XM121" s="241"/>
      <c r="XN121" s="241"/>
      <c r="XO121" s="241"/>
      <c r="XP121" s="241"/>
      <c r="XQ121" s="241" t="str">
        <f t="shared" si="230"/>
        <v/>
      </c>
      <c r="XR121" s="241"/>
      <c r="XS121" s="241"/>
      <c r="XT121" s="241" t="str">
        <f t="shared" si="231"/>
        <v>SubAtividade</v>
      </c>
      <c r="XU121" s="241"/>
      <c r="XV121" s="241"/>
      <c r="XW121" s="241"/>
      <c r="XX121" s="241"/>
      <c r="XY121" s="241"/>
      <c r="XZ121" s="241">
        <f t="shared" si="232"/>
        <v>0</v>
      </c>
      <c r="YA121" s="241"/>
      <c r="YB121" s="241"/>
      <c r="YC121" s="241"/>
      <c r="YD121" s="241"/>
      <c r="YE121" s="241"/>
      <c r="YF121" s="241"/>
      <c r="YG121" s="242">
        <f t="shared" si="233"/>
        <v>0</v>
      </c>
      <c r="YH121" s="242"/>
      <c r="YI121" s="242"/>
      <c r="YJ121" s="242"/>
      <c r="YK121" s="242"/>
      <c r="YL121" s="242"/>
      <c r="YM121" s="242"/>
      <c r="YN121" s="242"/>
      <c r="YO121" s="242">
        <f t="shared" si="234"/>
        <v>0</v>
      </c>
      <c r="YP121" s="242"/>
      <c r="YQ121" s="242"/>
      <c r="YR121" s="242"/>
      <c r="YS121" s="242"/>
      <c r="YT121" s="241">
        <f t="shared" si="235"/>
        <v>0</v>
      </c>
      <c r="YU121" s="241"/>
      <c r="YV121" s="241"/>
      <c r="YW121" s="241"/>
      <c r="YX121" s="241">
        <f t="shared" si="236"/>
        <v>0</v>
      </c>
      <c r="YY121" s="241"/>
      <c r="YZ121" s="241">
        <f t="shared" si="237"/>
        <v>0</v>
      </c>
      <c r="ZA121" s="241"/>
      <c r="ZB121" s="241"/>
      <c r="ZC121" s="241">
        <f t="shared" si="238"/>
        <v>0</v>
      </c>
      <c r="ZD121" s="241"/>
      <c r="ZE121" s="241">
        <f t="shared" si="239"/>
        <v>0</v>
      </c>
      <c r="ZF121" s="241"/>
      <c r="ZG121" s="241"/>
      <c r="ZH121" s="241"/>
    </row>
    <row r="122" spans="3:684" ht="10.15" hidden="1" customHeight="1" x14ac:dyDescent="0.25">
      <c r="C122" s="241" t="e">
        <f>IF(#REF!=0,C121,#REF!)</f>
        <v>#REF!</v>
      </c>
      <c r="D122" s="241"/>
      <c r="E122" s="241" t="e">
        <f>IF(OR(#REF!=0,#REF!="Planejado",#REF!="Realizado"),IF(E121="Atividade",VLOOKUP(C122,'04.02_PLANEJAMENTO ATIVIDADES'!$D$9:$E$44,2,0),E121),#REF!)</f>
        <v>#REF!</v>
      </c>
      <c r="F122" s="241"/>
      <c r="G122" s="241"/>
      <c r="H122" s="241"/>
      <c r="I122" s="241"/>
      <c r="J122" s="241"/>
      <c r="K122" s="241"/>
      <c r="L122" s="241"/>
      <c r="M122" s="241"/>
      <c r="N122" s="241" t="e">
        <f>IF(#REF!=0,N121,#REF!)</f>
        <v>#REF!</v>
      </c>
      <c r="O122" s="241"/>
      <c r="P122" s="241"/>
      <c r="Q122" s="241" t="e">
        <f>IF(#REF!=0,Q121,#REF!)</f>
        <v>#REF!</v>
      </c>
      <c r="R122" s="241"/>
      <c r="S122" s="241"/>
      <c r="T122" s="241"/>
      <c r="U122" s="241"/>
      <c r="V122" s="241"/>
      <c r="W122" s="241" t="e">
        <f>#REF!</f>
        <v>#REF!</v>
      </c>
      <c r="X122" s="241"/>
      <c r="Y122" s="241"/>
      <c r="Z122" s="241"/>
      <c r="AA122" s="241"/>
      <c r="AB122" s="241"/>
      <c r="AC122" s="241"/>
      <c r="AD122" s="242" t="e">
        <f>#REF!</f>
        <v>#REF!</v>
      </c>
      <c r="AE122" s="242"/>
      <c r="AF122" s="242"/>
      <c r="AG122" s="242"/>
      <c r="AH122" s="242"/>
      <c r="AI122" s="242"/>
      <c r="AJ122" s="242"/>
      <c r="AK122" s="242"/>
      <c r="AL122" s="242" t="e">
        <f>#REF!</f>
        <v>#REF!</v>
      </c>
      <c r="AM122" s="242"/>
      <c r="AN122" s="242"/>
      <c r="AO122" s="242"/>
      <c r="AP122" s="242"/>
      <c r="AQ122" s="241" t="e">
        <f>#REF!</f>
        <v>#REF!</v>
      </c>
      <c r="AR122" s="241"/>
      <c r="AS122" s="241"/>
      <c r="AT122" s="241"/>
      <c r="AU122" s="241" t="e">
        <f>#REF!</f>
        <v>#REF!</v>
      </c>
      <c r="AV122" s="241"/>
      <c r="AW122" s="241" t="e">
        <f>#REF!</f>
        <v>#REF!</v>
      </c>
      <c r="AX122" s="241"/>
      <c r="AY122" s="241"/>
      <c r="AZ122" s="241" t="e">
        <f>#REF!</f>
        <v>#REF!</v>
      </c>
      <c r="BA122" s="241"/>
      <c r="BB122" s="241" t="e">
        <f>#REF!</f>
        <v>#REF!</v>
      </c>
      <c r="BC122" s="241"/>
      <c r="BD122" s="241"/>
      <c r="BE122" s="241"/>
      <c r="BH122" s="241" t="e">
        <f>IF(#REF!=0,BH121,#REF!)</f>
        <v>#REF!</v>
      </c>
      <c r="BI122" s="241"/>
      <c r="BJ122" s="241" t="e">
        <f>IF(OR(#REF!=0,#REF!="Planejado",#REF!="Realizado"),IF(BJ121="Atividade",VLOOKUP(BH122,'04.02_PLANEJAMENTO ATIVIDADES'!$D$9:$E$44,2,0),BJ121),#REF!)</f>
        <v>#REF!</v>
      </c>
      <c r="BK122" s="241"/>
      <c r="BL122" s="241"/>
      <c r="BM122" s="241"/>
      <c r="BN122" s="241"/>
      <c r="BO122" s="241"/>
      <c r="BP122" s="241"/>
      <c r="BQ122" s="241"/>
      <c r="BR122" s="241"/>
      <c r="BS122" s="241" t="e">
        <f>IF(#REF!=0,BS121,#REF!)</f>
        <v>#REF!</v>
      </c>
      <c r="BT122" s="241"/>
      <c r="BU122" s="241"/>
      <c r="BV122" s="241" t="e">
        <f>IF(#REF!=0,BV121,#REF!)</f>
        <v>#REF!</v>
      </c>
      <c r="BW122" s="241"/>
      <c r="BX122" s="241"/>
      <c r="BY122" s="241"/>
      <c r="BZ122" s="241"/>
      <c r="CA122" s="241"/>
      <c r="CB122" s="241" t="e">
        <f>#REF!</f>
        <v>#REF!</v>
      </c>
      <c r="CC122" s="241"/>
      <c r="CD122" s="241"/>
      <c r="CE122" s="241"/>
      <c r="CF122" s="241"/>
      <c r="CG122" s="241"/>
      <c r="CH122" s="241"/>
      <c r="CI122" s="242" t="e">
        <f>#REF!</f>
        <v>#REF!</v>
      </c>
      <c r="CJ122" s="242"/>
      <c r="CK122" s="242"/>
      <c r="CL122" s="242"/>
      <c r="CM122" s="242"/>
      <c r="CN122" s="242"/>
      <c r="CO122" s="242"/>
      <c r="CP122" s="242"/>
      <c r="CQ122" s="242" t="e">
        <f>#REF!</f>
        <v>#REF!</v>
      </c>
      <c r="CR122" s="242"/>
      <c r="CS122" s="242"/>
      <c r="CT122" s="242"/>
      <c r="CU122" s="242"/>
      <c r="CV122" s="241" t="e">
        <f>#REF!</f>
        <v>#REF!</v>
      </c>
      <c r="CW122" s="241"/>
      <c r="CX122" s="241"/>
      <c r="CY122" s="241"/>
      <c r="CZ122" s="241" t="e">
        <f>#REF!</f>
        <v>#REF!</v>
      </c>
      <c r="DA122" s="241"/>
      <c r="DB122" s="241" t="e">
        <f>#REF!</f>
        <v>#REF!</v>
      </c>
      <c r="DC122" s="241"/>
      <c r="DD122" s="241"/>
      <c r="DE122" s="241" t="e">
        <f>#REF!</f>
        <v>#REF!</v>
      </c>
      <c r="DF122" s="241"/>
      <c r="DG122" s="241" t="e">
        <f>#REF!</f>
        <v>#REF!</v>
      </c>
      <c r="DH122" s="241"/>
      <c r="DI122" s="241"/>
      <c r="DJ122" s="241"/>
      <c r="DM122" s="241" t="e">
        <f>IF(#REF!=0,DM121,#REF!)</f>
        <v>#REF!</v>
      </c>
      <c r="DN122" s="241"/>
      <c r="DO122" s="241" t="e">
        <f>IF(OR(#REF!=0,#REF!="Planejado",#REF!="Realizado"),IF(DO121="Atividade",VLOOKUP(DM122,'04.02_PLANEJAMENTO ATIVIDADES'!$D$9:$E$44,2,0),DO121),#REF!)</f>
        <v>#REF!</v>
      </c>
      <c r="DP122" s="241"/>
      <c r="DQ122" s="241"/>
      <c r="DR122" s="241"/>
      <c r="DS122" s="241"/>
      <c r="DT122" s="241"/>
      <c r="DU122" s="241"/>
      <c r="DV122" s="241"/>
      <c r="DW122" s="241"/>
      <c r="DX122" s="241" t="e">
        <f>IF(#REF!=0,DX121,#REF!)</f>
        <v>#REF!</v>
      </c>
      <c r="DY122" s="241"/>
      <c r="DZ122" s="241"/>
      <c r="EA122" s="241" t="e">
        <f>IF(#REF!=0,EA121,#REF!)</f>
        <v>#REF!</v>
      </c>
      <c r="EB122" s="241"/>
      <c r="EC122" s="241"/>
      <c r="ED122" s="241"/>
      <c r="EE122" s="241"/>
      <c r="EF122" s="241"/>
      <c r="EG122" s="241" t="e">
        <f>#REF!</f>
        <v>#REF!</v>
      </c>
      <c r="EH122" s="241"/>
      <c r="EI122" s="241"/>
      <c r="EJ122" s="241"/>
      <c r="EK122" s="241"/>
      <c r="EL122" s="241"/>
      <c r="EM122" s="241"/>
      <c r="EN122" s="242" t="e">
        <f>#REF!</f>
        <v>#REF!</v>
      </c>
      <c r="EO122" s="242"/>
      <c r="EP122" s="242"/>
      <c r="EQ122" s="242"/>
      <c r="ER122" s="242"/>
      <c r="ES122" s="242"/>
      <c r="ET122" s="242"/>
      <c r="EU122" s="242"/>
      <c r="EV122" s="242" t="e">
        <f>#REF!</f>
        <v>#REF!</v>
      </c>
      <c r="EW122" s="242"/>
      <c r="EX122" s="242"/>
      <c r="EY122" s="242"/>
      <c r="EZ122" s="242"/>
      <c r="FA122" s="241" t="e">
        <f>#REF!</f>
        <v>#REF!</v>
      </c>
      <c r="FB122" s="241"/>
      <c r="FC122" s="241"/>
      <c r="FD122" s="241"/>
      <c r="FE122" s="241" t="e">
        <f>#REF!</f>
        <v>#REF!</v>
      </c>
      <c r="FF122" s="241"/>
      <c r="FG122" s="241" t="e">
        <f>#REF!</f>
        <v>#REF!</v>
      </c>
      <c r="FH122" s="241"/>
      <c r="FI122" s="241"/>
      <c r="FJ122" s="241" t="e">
        <f>#REF!</f>
        <v>#REF!</v>
      </c>
      <c r="FK122" s="241"/>
      <c r="FL122" s="241" t="e">
        <f>#REF!</f>
        <v>#REF!</v>
      </c>
      <c r="FM122" s="241"/>
      <c r="FN122" s="241"/>
      <c r="FO122" s="241"/>
      <c r="FR122" s="241" t="e">
        <f>IF(#REF!=0,FR121,#REF!)</f>
        <v>#REF!</v>
      </c>
      <c r="FS122" s="241"/>
      <c r="FT122" s="241" t="e">
        <f>IF(OR(#REF!=0,#REF!="Planejado",#REF!="Realizado"),IF(FT121="Atividade",VLOOKUP(FR122,'04.02_PLANEJAMENTO ATIVIDADES'!$D$9:$E$44,2,0),FT121),#REF!)</f>
        <v>#REF!</v>
      </c>
      <c r="FU122" s="241"/>
      <c r="FV122" s="241"/>
      <c r="FW122" s="241"/>
      <c r="FX122" s="241"/>
      <c r="FY122" s="241"/>
      <c r="FZ122" s="241"/>
      <c r="GA122" s="241"/>
      <c r="GB122" s="241"/>
      <c r="GC122" s="241" t="e">
        <f>IF(#REF!=0,GC121,#REF!)</f>
        <v>#REF!</v>
      </c>
      <c r="GD122" s="241"/>
      <c r="GE122" s="241"/>
      <c r="GF122" s="241" t="e">
        <f>IF(#REF!=0,GF121,#REF!)</f>
        <v>#REF!</v>
      </c>
      <c r="GG122" s="241"/>
      <c r="GH122" s="241"/>
      <c r="GI122" s="241"/>
      <c r="GJ122" s="241"/>
      <c r="GK122" s="241"/>
      <c r="GL122" s="241" t="e">
        <f>#REF!</f>
        <v>#REF!</v>
      </c>
      <c r="GM122" s="241"/>
      <c r="GN122" s="241"/>
      <c r="GO122" s="241"/>
      <c r="GP122" s="241"/>
      <c r="GQ122" s="241"/>
      <c r="GR122" s="241"/>
      <c r="GS122" s="242" t="e">
        <f>#REF!</f>
        <v>#REF!</v>
      </c>
      <c r="GT122" s="242"/>
      <c r="GU122" s="242"/>
      <c r="GV122" s="242"/>
      <c r="GW122" s="242"/>
      <c r="GX122" s="242"/>
      <c r="GY122" s="242"/>
      <c r="GZ122" s="242"/>
      <c r="HA122" s="242" t="e">
        <f>#REF!</f>
        <v>#REF!</v>
      </c>
      <c r="HB122" s="242"/>
      <c r="HC122" s="242"/>
      <c r="HD122" s="242"/>
      <c r="HE122" s="242"/>
      <c r="HF122" s="241" t="e">
        <f>#REF!</f>
        <v>#REF!</v>
      </c>
      <c r="HG122" s="241"/>
      <c r="HH122" s="241"/>
      <c r="HI122" s="241"/>
      <c r="HJ122" s="241" t="e">
        <f>#REF!</f>
        <v>#REF!</v>
      </c>
      <c r="HK122" s="241"/>
      <c r="HL122" s="241" t="e">
        <f>#REF!</f>
        <v>#REF!</v>
      </c>
      <c r="HM122" s="241"/>
      <c r="HN122" s="241"/>
      <c r="HO122" s="241" t="e">
        <f>#REF!</f>
        <v>#REF!</v>
      </c>
      <c r="HP122" s="241"/>
      <c r="HQ122" s="241" t="e">
        <f>#REF!</f>
        <v>#REF!</v>
      </c>
      <c r="HR122" s="241"/>
      <c r="HS122" s="241"/>
      <c r="HT122" s="241"/>
      <c r="HW122" s="241" t="e">
        <f>IF(#REF!=0,HW121,#REF!)</f>
        <v>#REF!</v>
      </c>
      <c r="HX122" s="241"/>
      <c r="HY122" s="241" t="e">
        <f>IF(OR(#REF!=0,#REF!="Planejado",#REF!="Realizado"),IF(HY121="Atividade",VLOOKUP(HW122,'04.02_PLANEJAMENTO ATIVIDADES'!$D$9:$E$44,2,0),HY121),#REF!)</f>
        <v>#REF!</v>
      </c>
      <c r="HZ122" s="241"/>
      <c r="IA122" s="241"/>
      <c r="IB122" s="241"/>
      <c r="IC122" s="241"/>
      <c r="ID122" s="241"/>
      <c r="IE122" s="241"/>
      <c r="IF122" s="241"/>
      <c r="IG122" s="241"/>
      <c r="IH122" s="241" t="e">
        <f>IF(#REF!=0,IH121,#REF!)</f>
        <v>#REF!</v>
      </c>
      <c r="II122" s="241"/>
      <c r="IJ122" s="241"/>
      <c r="IK122" s="241" t="e">
        <f>IF(#REF!=0,IK121,#REF!)</f>
        <v>#REF!</v>
      </c>
      <c r="IL122" s="241"/>
      <c r="IM122" s="241"/>
      <c r="IN122" s="241"/>
      <c r="IO122" s="241"/>
      <c r="IP122" s="241"/>
      <c r="IQ122" s="241" t="e">
        <f>#REF!</f>
        <v>#REF!</v>
      </c>
      <c r="IR122" s="241"/>
      <c r="IS122" s="241"/>
      <c r="IT122" s="241"/>
      <c r="IU122" s="241"/>
      <c r="IV122" s="241"/>
      <c r="IW122" s="241"/>
      <c r="IX122" s="242" t="e">
        <f>#REF!</f>
        <v>#REF!</v>
      </c>
      <c r="IY122" s="242"/>
      <c r="IZ122" s="242"/>
      <c r="JA122" s="242"/>
      <c r="JB122" s="242"/>
      <c r="JC122" s="242"/>
      <c r="JD122" s="242"/>
      <c r="JE122" s="242"/>
      <c r="JF122" s="242" t="e">
        <f>#REF!</f>
        <v>#REF!</v>
      </c>
      <c r="JG122" s="242"/>
      <c r="JH122" s="242"/>
      <c r="JI122" s="242"/>
      <c r="JJ122" s="242"/>
      <c r="JK122" s="241" t="e">
        <f>#REF!</f>
        <v>#REF!</v>
      </c>
      <c r="JL122" s="241"/>
      <c r="JM122" s="241"/>
      <c r="JN122" s="241"/>
      <c r="JO122" s="241" t="e">
        <f>#REF!</f>
        <v>#REF!</v>
      </c>
      <c r="JP122" s="241"/>
      <c r="JQ122" s="241" t="e">
        <f>#REF!</f>
        <v>#REF!</v>
      </c>
      <c r="JR122" s="241"/>
      <c r="JS122" s="241"/>
      <c r="JT122" s="241" t="e">
        <f>#REF!</f>
        <v>#REF!</v>
      </c>
      <c r="JU122" s="241"/>
      <c r="JV122" s="241" t="e">
        <f>#REF!</f>
        <v>#REF!</v>
      </c>
      <c r="JW122" s="241"/>
      <c r="JX122" s="241"/>
      <c r="JY122" s="241"/>
      <c r="KB122" s="241" t="e">
        <f>IF(#REF!=0,KB121,#REF!)</f>
        <v>#REF!</v>
      </c>
      <c r="KC122" s="241"/>
      <c r="KD122" s="241" t="e">
        <f>IF(OR(#REF!=0,#REF!="Planejado",#REF!="Realizado"),IF(KD121="Atividade",VLOOKUP(KB122,'04.02_PLANEJAMENTO ATIVIDADES'!$D$9:$E$44,2,0),KD121),#REF!)</f>
        <v>#REF!</v>
      </c>
      <c r="KE122" s="241"/>
      <c r="KF122" s="241"/>
      <c r="KG122" s="241"/>
      <c r="KH122" s="241"/>
      <c r="KI122" s="241"/>
      <c r="KJ122" s="241"/>
      <c r="KK122" s="241"/>
      <c r="KL122" s="241"/>
      <c r="KM122" s="241" t="e">
        <f>IF(#REF!=0,KM121,#REF!)</f>
        <v>#REF!</v>
      </c>
      <c r="KN122" s="241"/>
      <c r="KO122" s="241"/>
      <c r="KP122" s="241" t="e">
        <f>IF(#REF!=0,KP121,#REF!)</f>
        <v>#REF!</v>
      </c>
      <c r="KQ122" s="241"/>
      <c r="KR122" s="241"/>
      <c r="KS122" s="241"/>
      <c r="KT122" s="241"/>
      <c r="KU122" s="241"/>
      <c r="KV122" s="241" t="e">
        <f>#REF!</f>
        <v>#REF!</v>
      </c>
      <c r="KW122" s="241"/>
      <c r="KX122" s="241"/>
      <c r="KY122" s="241"/>
      <c r="KZ122" s="241"/>
      <c r="LA122" s="241"/>
      <c r="LB122" s="241"/>
      <c r="LC122" s="242" t="e">
        <f>#REF!</f>
        <v>#REF!</v>
      </c>
      <c r="LD122" s="242"/>
      <c r="LE122" s="242"/>
      <c r="LF122" s="242"/>
      <c r="LG122" s="242"/>
      <c r="LH122" s="242"/>
      <c r="LI122" s="242"/>
      <c r="LJ122" s="242"/>
      <c r="LK122" s="242" t="e">
        <f>#REF!</f>
        <v>#REF!</v>
      </c>
      <c r="LL122" s="242"/>
      <c r="LM122" s="242"/>
      <c r="LN122" s="242"/>
      <c r="LO122" s="242"/>
      <c r="LP122" s="241" t="e">
        <f>#REF!</f>
        <v>#REF!</v>
      </c>
      <c r="LQ122" s="241"/>
      <c r="LR122" s="241"/>
      <c r="LS122" s="241"/>
      <c r="LT122" s="241" t="e">
        <f>#REF!</f>
        <v>#REF!</v>
      </c>
      <c r="LU122" s="241"/>
      <c r="LV122" s="241" t="e">
        <f>#REF!</f>
        <v>#REF!</v>
      </c>
      <c r="LW122" s="241"/>
      <c r="LX122" s="241"/>
      <c r="LY122" s="241" t="e">
        <f>#REF!</f>
        <v>#REF!</v>
      </c>
      <c r="LZ122" s="241"/>
      <c r="MA122" s="241" t="e">
        <f>#REF!</f>
        <v>#REF!</v>
      </c>
      <c r="MB122" s="241"/>
      <c r="MC122" s="241"/>
      <c r="MD122" s="241"/>
      <c r="MG122" s="241" t="e">
        <f>IF(#REF!=0,MG121,#REF!)</f>
        <v>#REF!</v>
      </c>
      <c r="MH122" s="241"/>
      <c r="MI122" s="241" t="e">
        <f>IF(OR(#REF!=0,#REF!="Planejado",#REF!="Realizado"),IF(MI121="Atividade",VLOOKUP(MG122,'04.02_PLANEJAMENTO ATIVIDADES'!$D$9:$E$44,2,0),MI121),#REF!)</f>
        <v>#REF!</v>
      </c>
      <c r="MJ122" s="241"/>
      <c r="MK122" s="241"/>
      <c r="ML122" s="241"/>
      <c r="MM122" s="241"/>
      <c r="MN122" s="241"/>
      <c r="MO122" s="241"/>
      <c r="MP122" s="241"/>
      <c r="MQ122" s="241"/>
      <c r="MR122" s="241" t="e">
        <f>IF(#REF!=0,MR121,#REF!)</f>
        <v>#REF!</v>
      </c>
      <c r="MS122" s="241"/>
      <c r="MT122" s="241"/>
      <c r="MU122" s="241" t="e">
        <f>IF(#REF!=0,MU121,#REF!)</f>
        <v>#REF!</v>
      </c>
      <c r="MV122" s="241"/>
      <c r="MW122" s="241"/>
      <c r="MX122" s="241"/>
      <c r="MY122" s="241"/>
      <c r="MZ122" s="241"/>
      <c r="NA122" s="241" t="e">
        <f>#REF!</f>
        <v>#REF!</v>
      </c>
      <c r="NB122" s="241"/>
      <c r="NC122" s="241"/>
      <c r="ND122" s="241"/>
      <c r="NE122" s="241"/>
      <c r="NF122" s="241"/>
      <c r="NG122" s="241"/>
      <c r="NH122" s="242" t="e">
        <f>#REF!</f>
        <v>#REF!</v>
      </c>
      <c r="NI122" s="242"/>
      <c r="NJ122" s="242"/>
      <c r="NK122" s="242"/>
      <c r="NL122" s="242"/>
      <c r="NM122" s="242"/>
      <c r="NN122" s="242"/>
      <c r="NO122" s="242"/>
      <c r="NP122" s="242" t="e">
        <f>#REF!</f>
        <v>#REF!</v>
      </c>
      <c r="NQ122" s="242"/>
      <c r="NR122" s="242"/>
      <c r="NS122" s="242"/>
      <c r="NT122" s="242"/>
      <c r="NU122" s="241" t="e">
        <f>#REF!</f>
        <v>#REF!</v>
      </c>
      <c r="NV122" s="241"/>
      <c r="NW122" s="241"/>
      <c r="NX122" s="241"/>
      <c r="NY122" s="241" t="e">
        <f>#REF!</f>
        <v>#REF!</v>
      </c>
      <c r="NZ122" s="241"/>
      <c r="OA122" s="241" t="e">
        <f>#REF!</f>
        <v>#REF!</v>
      </c>
      <c r="OB122" s="241"/>
      <c r="OC122" s="241"/>
      <c r="OD122" s="241" t="e">
        <f>#REF!</f>
        <v>#REF!</v>
      </c>
      <c r="OE122" s="241"/>
      <c r="OF122" s="241" t="e">
        <f>#REF!</f>
        <v>#REF!</v>
      </c>
      <c r="OG122" s="241"/>
      <c r="OH122" s="241"/>
      <c r="OI122" s="241"/>
      <c r="OL122" s="241" t="e">
        <f>IF(#REF!=0,OL121,#REF!)</f>
        <v>#REF!</v>
      </c>
      <c r="OM122" s="241"/>
      <c r="ON122" s="241" t="e">
        <f>IF(OR(#REF!=0,#REF!="Planejado",#REF!="Realizado"),IF(ON121="Atividade",VLOOKUP(OL122,'04.02_PLANEJAMENTO ATIVIDADES'!$D$9:$E$44,2,0),ON121),#REF!)</f>
        <v>#REF!</v>
      </c>
      <c r="OO122" s="241"/>
      <c r="OP122" s="241"/>
      <c r="OQ122" s="241"/>
      <c r="OR122" s="241"/>
      <c r="OS122" s="241"/>
      <c r="OT122" s="241"/>
      <c r="OU122" s="241"/>
      <c r="OV122" s="241"/>
      <c r="OW122" s="241" t="e">
        <f>IF(#REF!=0,OW121,#REF!)</f>
        <v>#REF!</v>
      </c>
      <c r="OX122" s="241"/>
      <c r="OY122" s="241"/>
      <c r="OZ122" s="241" t="e">
        <f>IF(#REF!=0,OZ121,#REF!)</f>
        <v>#REF!</v>
      </c>
      <c r="PA122" s="241"/>
      <c r="PB122" s="241"/>
      <c r="PC122" s="241"/>
      <c r="PD122" s="241"/>
      <c r="PE122" s="241"/>
      <c r="PF122" s="241" t="e">
        <f>#REF!</f>
        <v>#REF!</v>
      </c>
      <c r="PG122" s="241"/>
      <c r="PH122" s="241"/>
      <c r="PI122" s="241"/>
      <c r="PJ122" s="241"/>
      <c r="PK122" s="241"/>
      <c r="PL122" s="241"/>
      <c r="PM122" s="242" t="e">
        <f>#REF!</f>
        <v>#REF!</v>
      </c>
      <c r="PN122" s="242"/>
      <c r="PO122" s="242"/>
      <c r="PP122" s="242"/>
      <c r="PQ122" s="242"/>
      <c r="PR122" s="242"/>
      <c r="PS122" s="242"/>
      <c r="PT122" s="242"/>
      <c r="PU122" s="242" t="e">
        <f>#REF!</f>
        <v>#REF!</v>
      </c>
      <c r="PV122" s="242"/>
      <c r="PW122" s="242"/>
      <c r="PX122" s="242"/>
      <c r="PY122" s="242"/>
      <c r="PZ122" s="241" t="e">
        <f>#REF!</f>
        <v>#REF!</v>
      </c>
      <c r="QA122" s="241"/>
      <c r="QB122" s="241"/>
      <c r="QC122" s="241"/>
      <c r="QD122" s="241" t="e">
        <f>#REF!</f>
        <v>#REF!</v>
      </c>
      <c r="QE122" s="241"/>
      <c r="QF122" s="241" t="e">
        <f>#REF!</f>
        <v>#REF!</v>
      </c>
      <c r="QG122" s="241"/>
      <c r="QH122" s="241"/>
      <c r="QI122" s="241" t="e">
        <f>#REF!</f>
        <v>#REF!</v>
      </c>
      <c r="QJ122" s="241"/>
      <c r="QK122" s="241" t="e">
        <f>#REF!</f>
        <v>#REF!</v>
      </c>
      <c r="QL122" s="241"/>
      <c r="QM122" s="241"/>
      <c r="QN122" s="241"/>
      <c r="QQ122" s="241" t="e">
        <f>IF(#REF!=0,QQ121,#REF!)</f>
        <v>#REF!</v>
      </c>
      <c r="QR122" s="241"/>
      <c r="QS122" s="241" t="e">
        <f>IF(OR(#REF!=0,#REF!="Planejado",#REF!="Realizado"),IF(QS121="Atividade",VLOOKUP(QQ122,'04.02_PLANEJAMENTO ATIVIDADES'!$D$9:$E$44,2,0),QS121),#REF!)</f>
        <v>#REF!</v>
      </c>
      <c r="QT122" s="241"/>
      <c r="QU122" s="241"/>
      <c r="QV122" s="241"/>
      <c r="QW122" s="241"/>
      <c r="QX122" s="241"/>
      <c r="QY122" s="241"/>
      <c r="QZ122" s="241"/>
      <c r="RA122" s="241"/>
      <c r="RB122" s="241" t="e">
        <f>IF(#REF!=0,RB121,#REF!)</f>
        <v>#REF!</v>
      </c>
      <c r="RC122" s="241"/>
      <c r="RD122" s="241"/>
      <c r="RE122" s="241" t="e">
        <f>IF(#REF!=0,RE121,#REF!)</f>
        <v>#REF!</v>
      </c>
      <c r="RF122" s="241"/>
      <c r="RG122" s="241"/>
      <c r="RH122" s="241"/>
      <c r="RI122" s="241"/>
      <c r="RJ122" s="241"/>
      <c r="RK122" s="241" t="e">
        <f>#REF!</f>
        <v>#REF!</v>
      </c>
      <c r="RL122" s="241"/>
      <c r="RM122" s="241"/>
      <c r="RN122" s="241"/>
      <c r="RO122" s="241"/>
      <c r="RP122" s="241"/>
      <c r="RQ122" s="241"/>
      <c r="RR122" s="242" t="e">
        <f>#REF!</f>
        <v>#REF!</v>
      </c>
      <c r="RS122" s="242"/>
      <c r="RT122" s="242"/>
      <c r="RU122" s="242"/>
      <c r="RV122" s="242"/>
      <c r="RW122" s="242"/>
      <c r="RX122" s="242"/>
      <c r="RY122" s="242"/>
      <c r="RZ122" s="242" t="e">
        <f>#REF!</f>
        <v>#REF!</v>
      </c>
      <c r="SA122" s="242"/>
      <c r="SB122" s="242"/>
      <c r="SC122" s="242"/>
      <c r="SD122" s="242"/>
      <c r="SE122" s="241" t="e">
        <f>#REF!</f>
        <v>#REF!</v>
      </c>
      <c r="SF122" s="241"/>
      <c r="SG122" s="241"/>
      <c r="SH122" s="241"/>
      <c r="SI122" s="241" t="e">
        <f>#REF!</f>
        <v>#REF!</v>
      </c>
      <c r="SJ122" s="241"/>
      <c r="SK122" s="241" t="e">
        <f>#REF!</f>
        <v>#REF!</v>
      </c>
      <c r="SL122" s="241"/>
      <c r="SM122" s="241"/>
      <c r="SN122" s="241" t="e">
        <f>#REF!</f>
        <v>#REF!</v>
      </c>
      <c r="SO122" s="241"/>
      <c r="SP122" s="241" t="e">
        <f>#REF!</f>
        <v>#REF!</v>
      </c>
      <c r="SQ122" s="241"/>
      <c r="SR122" s="241"/>
      <c r="SS122" s="241"/>
      <c r="SV122" s="241" t="e">
        <f>IF(#REF!=0,SV121,#REF!)</f>
        <v>#REF!</v>
      </c>
      <c r="SW122" s="241"/>
      <c r="SX122" s="241" t="e">
        <f>IF(OR(#REF!=0,#REF!="Planejado",#REF!="Realizado"),IF(SX121="Atividade",VLOOKUP(SV122,'04.02_PLANEJAMENTO ATIVIDADES'!$D$9:$E$44,2,0),SX121),#REF!)</f>
        <v>#REF!</v>
      </c>
      <c r="SY122" s="241"/>
      <c r="SZ122" s="241"/>
      <c r="TA122" s="241"/>
      <c r="TB122" s="241"/>
      <c r="TC122" s="241"/>
      <c r="TD122" s="241"/>
      <c r="TE122" s="241"/>
      <c r="TF122" s="241"/>
      <c r="TG122" s="241" t="e">
        <f>IF(#REF!=0,TG121,#REF!)</f>
        <v>#REF!</v>
      </c>
      <c r="TH122" s="241"/>
      <c r="TI122" s="241"/>
      <c r="TJ122" s="241" t="e">
        <f>IF(#REF!=0,TJ121,#REF!)</f>
        <v>#REF!</v>
      </c>
      <c r="TK122" s="241"/>
      <c r="TL122" s="241"/>
      <c r="TM122" s="241"/>
      <c r="TN122" s="241"/>
      <c r="TO122" s="241"/>
      <c r="TP122" s="241" t="e">
        <f>#REF!</f>
        <v>#REF!</v>
      </c>
      <c r="TQ122" s="241"/>
      <c r="TR122" s="241"/>
      <c r="TS122" s="241"/>
      <c r="TT122" s="241"/>
      <c r="TU122" s="241"/>
      <c r="TV122" s="241"/>
      <c r="TW122" s="242" t="e">
        <f>#REF!</f>
        <v>#REF!</v>
      </c>
      <c r="TX122" s="242"/>
      <c r="TY122" s="242"/>
      <c r="TZ122" s="242"/>
      <c r="UA122" s="242"/>
      <c r="UB122" s="242"/>
      <c r="UC122" s="242"/>
      <c r="UD122" s="242"/>
      <c r="UE122" s="242" t="e">
        <f>#REF!</f>
        <v>#REF!</v>
      </c>
      <c r="UF122" s="242"/>
      <c r="UG122" s="242"/>
      <c r="UH122" s="242"/>
      <c r="UI122" s="242"/>
      <c r="UJ122" s="241" t="e">
        <f>#REF!</f>
        <v>#REF!</v>
      </c>
      <c r="UK122" s="241"/>
      <c r="UL122" s="241"/>
      <c r="UM122" s="241"/>
      <c r="UN122" s="241" t="e">
        <f>#REF!</f>
        <v>#REF!</v>
      </c>
      <c r="UO122" s="241"/>
      <c r="UP122" s="241" t="e">
        <f>#REF!</f>
        <v>#REF!</v>
      </c>
      <c r="UQ122" s="241"/>
      <c r="UR122" s="241"/>
      <c r="US122" s="241" t="e">
        <f>#REF!</f>
        <v>#REF!</v>
      </c>
      <c r="UT122" s="241"/>
      <c r="UU122" s="241" t="e">
        <f>#REF!</f>
        <v>#REF!</v>
      </c>
      <c r="UV122" s="241"/>
      <c r="UW122" s="241"/>
      <c r="UX122" s="241"/>
      <c r="VA122" s="241" t="e">
        <f>IF(#REF!=0,VA121,#REF!)</f>
        <v>#REF!</v>
      </c>
      <c r="VB122" s="241"/>
      <c r="VC122" s="241" t="e">
        <f>IF(OR(#REF!=0,#REF!="Planejado",#REF!="Realizado"),IF(VC121="Atividade",VLOOKUP(VA122,'04.02_PLANEJAMENTO ATIVIDADES'!$D$9:$E$44,2,0),VC121),#REF!)</f>
        <v>#REF!</v>
      </c>
      <c r="VD122" s="241"/>
      <c r="VE122" s="241"/>
      <c r="VF122" s="241"/>
      <c r="VG122" s="241"/>
      <c r="VH122" s="241"/>
      <c r="VI122" s="241"/>
      <c r="VJ122" s="241"/>
      <c r="VK122" s="241"/>
      <c r="VL122" s="241" t="e">
        <f>IF(#REF!=0,VL121,#REF!)</f>
        <v>#REF!</v>
      </c>
      <c r="VM122" s="241"/>
      <c r="VN122" s="241"/>
      <c r="VO122" s="241" t="e">
        <f>IF(#REF!=0,VO121,#REF!)</f>
        <v>#REF!</v>
      </c>
      <c r="VP122" s="241"/>
      <c r="VQ122" s="241"/>
      <c r="VR122" s="241"/>
      <c r="VS122" s="241"/>
      <c r="VT122" s="241"/>
      <c r="VU122" s="241" t="e">
        <f>#REF!</f>
        <v>#REF!</v>
      </c>
      <c r="VV122" s="241"/>
      <c r="VW122" s="241"/>
      <c r="VX122" s="241"/>
      <c r="VY122" s="241"/>
      <c r="VZ122" s="241"/>
      <c r="WA122" s="241"/>
      <c r="WB122" s="242" t="e">
        <f>#REF!</f>
        <v>#REF!</v>
      </c>
      <c r="WC122" s="242"/>
      <c r="WD122" s="242"/>
      <c r="WE122" s="242"/>
      <c r="WF122" s="242"/>
      <c r="WG122" s="242"/>
      <c r="WH122" s="242"/>
      <c r="WI122" s="242"/>
      <c r="WJ122" s="242" t="e">
        <f>#REF!</f>
        <v>#REF!</v>
      </c>
      <c r="WK122" s="242"/>
      <c r="WL122" s="242"/>
      <c r="WM122" s="242"/>
      <c r="WN122" s="242"/>
      <c r="WO122" s="241" t="e">
        <f>#REF!</f>
        <v>#REF!</v>
      </c>
      <c r="WP122" s="241"/>
      <c r="WQ122" s="241"/>
      <c r="WR122" s="241"/>
      <c r="WS122" s="241" t="e">
        <f>#REF!</f>
        <v>#REF!</v>
      </c>
      <c r="WT122" s="241"/>
      <c r="WU122" s="241" t="e">
        <f>#REF!</f>
        <v>#REF!</v>
      </c>
      <c r="WV122" s="241"/>
      <c r="WW122" s="241"/>
      <c r="WX122" s="241" t="e">
        <f>#REF!</f>
        <v>#REF!</v>
      </c>
      <c r="WY122" s="241"/>
      <c r="WZ122" s="241" t="e">
        <f>#REF!</f>
        <v>#REF!</v>
      </c>
      <c r="XA122" s="241"/>
      <c r="XB122" s="241"/>
      <c r="XC122" s="241"/>
      <c r="XF122" s="241" t="e">
        <f>IF(#REF!=0,XF121,#REF!)</f>
        <v>#REF!</v>
      </c>
      <c r="XG122" s="241"/>
      <c r="XH122" s="241" t="e">
        <f>IF(OR(#REF!=0,#REF!="Planejado",#REF!="Realizado"),IF(XH121="Atividade",VLOOKUP(XF122,'04.02_PLANEJAMENTO ATIVIDADES'!$D$9:$E$44,2,0),XH121),#REF!)</f>
        <v>#REF!</v>
      </c>
      <c r="XI122" s="241"/>
      <c r="XJ122" s="241"/>
      <c r="XK122" s="241"/>
      <c r="XL122" s="241"/>
      <c r="XM122" s="241"/>
      <c r="XN122" s="241"/>
      <c r="XO122" s="241"/>
      <c r="XP122" s="241"/>
      <c r="XQ122" s="241" t="e">
        <f>IF(#REF!=0,XQ121,#REF!)</f>
        <v>#REF!</v>
      </c>
      <c r="XR122" s="241"/>
      <c r="XS122" s="241"/>
      <c r="XT122" s="241" t="e">
        <f>IF(#REF!=0,XT121,#REF!)</f>
        <v>#REF!</v>
      </c>
      <c r="XU122" s="241"/>
      <c r="XV122" s="241"/>
      <c r="XW122" s="241"/>
      <c r="XX122" s="241"/>
      <c r="XY122" s="241"/>
      <c r="XZ122" s="241" t="e">
        <f>#REF!</f>
        <v>#REF!</v>
      </c>
      <c r="YA122" s="241"/>
      <c r="YB122" s="241"/>
      <c r="YC122" s="241"/>
      <c r="YD122" s="241"/>
      <c r="YE122" s="241"/>
      <c r="YF122" s="241"/>
      <c r="YG122" s="242" t="e">
        <f>#REF!</f>
        <v>#REF!</v>
      </c>
      <c r="YH122" s="242"/>
      <c r="YI122" s="242"/>
      <c r="YJ122" s="242"/>
      <c r="YK122" s="242"/>
      <c r="YL122" s="242"/>
      <c r="YM122" s="242"/>
      <c r="YN122" s="242"/>
      <c r="YO122" s="242" t="e">
        <f>#REF!</f>
        <v>#REF!</v>
      </c>
      <c r="YP122" s="242"/>
      <c r="YQ122" s="242"/>
      <c r="YR122" s="242"/>
      <c r="YS122" s="242"/>
      <c r="YT122" s="241" t="e">
        <f>#REF!</f>
        <v>#REF!</v>
      </c>
      <c r="YU122" s="241"/>
      <c r="YV122" s="241"/>
      <c r="YW122" s="241"/>
      <c r="YX122" s="241" t="e">
        <f>#REF!</f>
        <v>#REF!</v>
      </c>
      <c r="YY122" s="241"/>
      <c r="YZ122" s="241" t="e">
        <f>#REF!</f>
        <v>#REF!</v>
      </c>
      <c r="ZA122" s="241"/>
      <c r="ZB122" s="241"/>
      <c r="ZC122" s="241" t="e">
        <f>#REF!</f>
        <v>#REF!</v>
      </c>
      <c r="ZD122" s="241"/>
      <c r="ZE122" s="241" t="e">
        <f>#REF!</f>
        <v>#REF!</v>
      </c>
      <c r="ZF122" s="241"/>
      <c r="ZG122" s="241"/>
      <c r="ZH122" s="241"/>
    </row>
    <row r="123" spans="3:684" ht="10.15" hidden="1" customHeight="1" x14ac:dyDescent="0.25">
      <c r="C123" s="241" t="e">
        <f>IF(#REF!=0,C122,#REF!)</f>
        <v>#REF!</v>
      </c>
      <c r="D123" s="241"/>
      <c r="E123" s="241" t="str">
        <f>IF(OR(E28=0,E28="Planejado",E28="Realizado"),IF(E122="Atividade",VLOOKUP(C123,'04.02_PLANEJAMENTO ATIVIDADES'!$D$9:$E$44,2,0),E122),E28)</f>
        <v/>
      </c>
      <c r="F123" s="241"/>
      <c r="G123" s="241"/>
      <c r="H123" s="241"/>
      <c r="I123" s="241"/>
      <c r="J123" s="241"/>
      <c r="K123" s="241"/>
      <c r="L123" s="241"/>
      <c r="M123" s="241"/>
      <c r="N123" s="241" t="e">
        <f>IF(#REF!=0,N122,#REF!)</f>
        <v>#REF!</v>
      </c>
      <c r="O123" s="241"/>
      <c r="P123" s="241"/>
      <c r="Q123" s="241" t="e">
        <f>IF(#REF!=0,Q122,#REF!)</f>
        <v>#REF!</v>
      </c>
      <c r="R123" s="241"/>
      <c r="S123" s="241"/>
      <c r="T123" s="241"/>
      <c r="U123" s="241"/>
      <c r="V123" s="241"/>
      <c r="W123" s="241" t="e">
        <f>#REF!</f>
        <v>#REF!</v>
      </c>
      <c r="X123" s="241"/>
      <c r="Y123" s="241"/>
      <c r="Z123" s="241"/>
      <c r="AA123" s="241"/>
      <c r="AB123" s="241"/>
      <c r="AC123" s="241"/>
      <c r="AD123" s="242" t="e">
        <f>#REF!</f>
        <v>#REF!</v>
      </c>
      <c r="AE123" s="242"/>
      <c r="AF123" s="242"/>
      <c r="AG123" s="242"/>
      <c r="AH123" s="242"/>
      <c r="AI123" s="242"/>
      <c r="AJ123" s="242"/>
      <c r="AK123" s="242"/>
      <c r="AL123" s="242" t="e">
        <f>#REF!</f>
        <v>#REF!</v>
      </c>
      <c r="AM123" s="242"/>
      <c r="AN123" s="242"/>
      <c r="AO123" s="242"/>
      <c r="AP123" s="242"/>
      <c r="AQ123" s="241" t="e">
        <f>#REF!</f>
        <v>#REF!</v>
      </c>
      <c r="AR123" s="241"/>
      <c r="AS123" s="241"/>
      <c r="AT123" s="241"/>
      <c r="AU123" s="241" t="e">
        <f>#REF!</f>
        <v>#REF!</v>
      </c>
      <c r="AV123" s="241"/>
      <c r="AW123" s="241" t="e">
        <f>#REF!</f>
        <v>#REF!</v>
      </c>
      <c r="AX123" s="241"/>
      <c r="AY123" s="241"/>
      <c r="AZ123" s="241" t="e">
        <f>#REF!</f>
        <v>#REF!</v>
      </c>
      <c r="BA123" s="241"/>
      <c r="BB123" s="241" t="e">
        <f>#REF!</f>
        <v>#REF!</v>
      </c>
      <c r="BC123" s="241"/>
      <c r="BD123" s="241"/>
      <c r="BE123" s="241"/>
      <c r="BH123" s="241" t="e">
        <f>IF(#REF!=0,BH122,#REF!)</f>
        <v>#REF!</v>
      </c>
      <c r="BI123" s="241"/>
      <c r="BJ123" s="241" t="str">
        <f>IF(OR(BJ28=0,BJ28="Planejado",BJ28="Realizado"),IF(BJ122="Atividade",VLOOKUP(BH123,'04.02_PLANEJAMENTO ATIVIDADES'!$D$9:$E$44,2,0),BJ122),BJ28)</f>
        <v/>
      </c>
      <c r="BK123" s="241"/>
      <c r="BL123" s="241"/>
      <c r="BM123" s="241"/>
      <c r="BN123" s="241"/>
      <c r="BO123" s="241"/>
      <c r="BP123" s="241"/>
      <c r="BQ123" s="241"/>
      <c r="BR123" s="241"/>
      <c r="BS123" s="241" t="e">
        <f>IF(#REF!=0,BS122,#REF!)</f>
        <v>#REF!</v>
      </c>
      <c r="BT123" s="241"/>
      <c r="BU123" s="241"/>
      <c r="BV123" s="241" t="e">
        <f>IF(#REF!=0,BV122,#REF!)</f>
        <v>#REF!</v>
      </c>
      <c r="BW123" s="241"/>
      <c r="BX123" s="241"/>
      <c r="BY123" s="241"/>
      <c r="BZ123" s="241"/>
      <c r="CA123" s="241"/>
      <c r="CB123" s="241" t="e">
        <f>#REF!</f>
        <v>#REF!</v>
      </c>
      <c r="CC123" s="241"/>
      <c r="CD123" s="241"/>
      <c r="CE123" s="241"/>
      <c r="CF123" s="241"/>
      <c r="CG123" s="241"/>
      <c r="CH123" s="241"/>
      <c r="CI123" s="242" t="e">
        <f>#REF!</f>
        <v>#REF!</v>
      </c>
      <c r="CJ123" s="242"/>
      <c r="CK123" s="242"/>
      <c r="CL123" s="242"/>
      <c r="CM123" s="242"/>
      <c r="CN123" s="242"/>
      <c r="CO123" s="242"/>
      <c r="CP123" s="242"/>
      <c r="CQ123" s="242" t="e">
        <f>#REF!</f>
        <v>#REF!</v>
      </c>
      <c r="CR123" s="242"/>
      <c r="CS123" s="242"/>
      <c r="CT123" s="242"/>
      <c r="CU123" s="242"/>
      <c r="CV123" s="241" t="e">
        <f>#REF!</f>
        <v>#REF!</v>
      </c>
      <c r="CW123" s="241"/>
      <c r="CX123" s="241"/>
      <c r="CY123" s="241"/>
      <c r="CZ123" s="241" t="e">
        <f>#REF!</f>
        <v>#REF!</v>
      </c>
      <c r="DA123" s="241"/>
      <c r="DB123" s="241" t="e">
        <f>#REF!</f>
        <v>#REF!</v>
      </c>
      <c r="DC123" s="241"/>
      <c r="DD123" s="241"/>
      <c r="DE123" s="241" t="e">
        <f>#REF!</f>
        <v>#REF!</v>
      </c>
      <c r="DF123" s="241"/>
      <c r="DG123" s="241" t="e">
        <f>#REF!</f>
        <v>#REF!</v>
      </c>
      <c r="DH123" s="241"/>
      <c r="DI123" s="241"/>
      <c r="DJ123" s="241"/>
      <c r="DM123" s="241" t="e">
        <f>IF(#REF!=0,DM122,#REF!)</f>
        <v>#REF!</v>
      </c>
      <c r="DN123" s="241"/>
      <c r="DO123" s="241" t="str">
        <f>IF(OR(DO28=0,DO28="Planejado",DO28="Realizado"),IF(DO122="Atividade",VLOOKUP(DM123,'04.02_PLANEJAMENTO ATIVIDADES'!$D$9:$E$44,2,0),DO122),DO28)</f>
        <v/>
      </c>
      <c r="DP123" s="241"/>
      <c r="DQ123" s="241"/>
      <c r="DR123" s="241"/>
      <c r="DS123" s="241"/>
      <c r="DT123" s="241"/>
      <c r="DU123" s="241"/>
      <c r="DV123" s="241"/>
      <c r="DW123" s="241"/>
      <c r="DX123" s="241" t="e">
        <f>IF(#REF!=0,DX122,#REF!)</f>
        <v>#REF!</v>
      </c>
      <c r="DY123" s="241"/>
      <c r="DZ123" s="241"/>
      <c r="EA123" s="241" t="e">
        <f>IF(#REF!=0,EA122,#REF!)</f>
        <v>#REF!</v>
      </c>
      <c r="EB123" s="241"/>
      <c r="EC123" s="241"/>
      <c r="ED123" s="241"/>
      <c r="EE123" s="241"/>
      <c r="EF123" s="241"/>
      <c r="EG123" s="241" t="e">
        <f>#REF!</f>
        <v>#REF!</v>
      </c>
      <c r="EH123" s="241"/>
      <c r="EI123" s="241"/>
      <c r="EJ123" s="241"/>
      <c r="EK123" s="241"/>
      <c r="EL123" s="241"/>
      <c r="EM123" s="241"/>
      <c r="EN123" s="242" t="e">
        <f>#REF!</f>
        <v>#REF!</v>
      </c>
      <c r="EO123" s="242"/>
      <c r="EP123" s="242"/>
      <c r="EQ123" s="242"/>
      <c r="ER123" s="242"/>
      <c r="ES123" s="242"/>
      <c r="ET123" s="242"/>
      <c r="EU123" s="242"/>
      <c r="EV123" s="242" t="e">
        <f>#REF!</f>
        <v>#REF!</v>
      </c>
      <c r="EW123" s="242"/>
      <c r="EX123" s="242"/>
      <c r="EY123" s="242"/>
      <c r="EZ123" s="242"/>
      <c r="FA123" s="241" t="e">
        <f>#REF!</f>
        <v>#REF!</v>
      </c>
      <c r="FB123" s="241"/>
      <c r="FC123" s="241"/>
      <c r="FD123" s="241"/>
      <c r="FE123" s="241" t="e">
        <f>#REF!</f>
        <v>#REF!</v>
      </c>
      <c r="FF123" s="241"/>
      <c r="FG123" s="241" t="e">
        <f>#REF!</f>
        <v>#REF!</v>
      </c>
      <c r="FH123" s="241"/>
      <c r="FI123" s="241"/>
      <c r="FJ123" s="241" t="e">
        <f>#REF!</f>
        <v>#REF!</v>
      </c>
      <c r="FK123" s="241"/>
      <c r="FL123" s="241" t="e">
        <f>#REF!</f>
        <v>#REF!</v>
      </c>
      <c r="FM123" s="241"/>
      <c r="FN123" s="241"/>
      <c r="FO123" s="241"/>
      <c r="FR123" s="241" t="e">
        <f>IF(#REF!=0,FR122,#REF!)</f>
        <v>#REF!</v>
      </c>
      <c r="FS123" s="241"/>
      <c r="FT123" s="241" t="str">
        <f>IF(OR(FT28=0,FT28="Planejado",FT28="Realizado"),IF(FT122="Atividade",VLOOKUP(FR123,'04.02_PLANEJAMENTO ATIVIDADES'!$D$9:$E$44,2,0),FT122),FT28)</f>
        <v/>
      </c>
      <c r="FU123" s="241"/>
      <c r="FV123" s="241"/>
      <c r="FW123" s="241"/>
      <c r="FX123" s="241"/>
      <c r="FY123" s="241"/>
      <c r="FZ123" s="241"/>
      <c r="GA123" s="241"/>
      <c r="GB123" s="241"/>
      <c r="GC123" s="241" t="e">
        <f>IF(#REF!=0,GC122,#REF!)</f>
        <v>#REF!</v>
      </c>
      <c r="GD123" s="241"/>
      <c r="GE123" s="241"/>
      <c r="GF123" s="241" t="e">
        <f>IF(#REF!=0,GF122,#REF!)</f>
        <v>#REF!</v>
      </c>
      <c r="GG123" s="241"/>
      <c r="GH123" s="241"/>
      <c r="GI123" s="241"/>
      <c r="GJ123" s="241"/>
      <c r="GK123" s="241"/>
      <c r="GL123" s="241" t="e">
        <f>#REF!</f>
        <v>#REF!</v>
      </c>
      <c r="GM123" s="241"/>
      <c r="GN123" s="241"/>
      <c r="GO123" s="241"/>
      <c r="GP123" s="241"/>
      <c r="GQ123" s="241"/>
      <c r="GR123" s="241"/>
      <c r="GS123" s="242" t="e">
        <f>#REF!</f>
        <v>#REF!</v>
      </c>
      <c r="GT123" s="242"/>
      <c r="GU123" s="242"/>
      <c r="GV123" s="242"/>
      <c r="GW123" s="242"/>
      <c r="GX123" s="242"/>
      <c r="GY123" s="242"/>
      <c r="GZ123" s="242"/>
      <c r="HA123" s="242" t="e">
        <f>#REF!</f>
        <v>#REF!</v>
      </c>
      <c r="HB123" s="242"/>
      <c r="HC123" s="242"/>
      <c r="HD123" s="242"/>
      <c r="HE123" s="242"/>
      <c r="HF123" s="241" t="e">
        <f>#REF!</f>
        <v>#REF!</v>
      </c>
      <c r="HG123" s="241"/>
      <c r="HH123" s="241"/>
      <c r="HI123" s="241"/>
      <c r="HJ123" s="241" t="e">
        <f>#REF!</f>
        <v>#REF!</v>
      </c>
      <c r="HK123" s="241"/>
      <c r="HL123" s="241" t="e">
        <f>#REF!</f>
        <v>#REF!</v>
      </c>
      <c r="HM123" s="241"/>
      <c r="HN123" s="241"/>
      <c r="HO123" s="241" t="e">
        <f>#REF!</f>
        <v>#REF!</v>
      </c>
      <c r="HP123" s="241"/>
      <c r="HQ123" s="241" t="e">
        <f>#REF!</f>
        <v>#REF!</v>
      </c>
      <c r="HR123" s="241"/>
      <c r="HS123" s="241"/>
      <c r="HT123" s="241"/>
      <c r="HW123" s="241" t="e">
        <f>IF(#REF!=0,HW122,#REF!)</f>
        <v>#REF!</v>
      </c>
      <c r="HX123" s="241"/>
      <c r="HY123" s="241" t="str">
        <f>IF(OR(HY28=0,HY28="Planejado",HY28="Realizado"),IF(HY122="Atividade",VLOOKUP(HW123,'04.02_PLANEJAMENTO ATIVIDADES'!$D$9:$E$44,2,0),HY122),HY28)</f>
        <v/>
      </c>
      <c r="HZ123" s="241"/>
      <c r="IA123" s="241"/>
      <c r="IB123" s="241"/>
      <c r="IC123" s="241"/>
      <c r="ID123" s="241"/>
      <c r="IE123" s="241"/>
      <c r="IF123" s="241"/>
      <c r="IG123" s="241"/>
      <c r="IH123" s="241" t="e">
        <f>IF(#REF!=0,IH122,#REF!)</f>
        <v>#REF!</v>
      </c>
      <c r="II123" s="241"/>
      <c r="IJ123" s="241"/>
      <c r="IK123" s="241" t="e">
        <f>IF(#REF!=0,IK122,#REF!)</f>
        <v>#REF!</v>
      </c>
      <c r="IL123" s="241"/>
      <c r="IM123" s="241"/>
      <c r="IN123" s="241"/>
      <c r="IO123" s="241"/>
      <c r="IP123" s="241"/>
      <c r="IQ123" s="241" t="e">
        <f>#REF!</f>
        <v>#REF!</v>
      </c>
      <c r="IR123" s="241"/>
      <c r="IS123" s="241"/>
      <c r="IT123" s="241"/>
      <c r="IU123" s="241"/>
      <c r="IV123" s="241"/>
      <c r="IW123" s="241"/>
      <c r="IX123" s="242" t="e">
        <f>#REF!</f>
        <v>#REF!</v>
      </c>
      <c r="IY123" s="242"/>
      <c r="IZ123" s="242"/>
      <c r="JA123" s="242"/>
      <c r="JB123" s="242"/>
      <c r="JC123" s="242"/>
      <c r="JD123" s="242"/>
      <c r="JE123" s="242"/>
      <c r="JF123" s="242" t="e">
        <f>#REF!</f>
        <v>#REF!</v>
      </c>
      <c r="JG123" s="242"/>
      <c r="JH123" s="242"/>
      <c r="JI123" s="242"/>
      <c r="JJ123" s="242"/>
      <c r="JK123" s="241" t="e">
        <f>#REF!</f>
        <v>#REF!</v>
      </c>
      <c r="JL123" s="241"/>
      <c r="JM123" s="241"/>
      <c r="JN123" s="241"/>
      <c r="JO123" s="241" t="e">
        <f>#REF!</f>
        <v>#REF!</v>
      </c>
      <c r="JP123" s="241"/>
      <c r="JQ123" s="241" t="e">
        <f>#REF!</f>
        <v>#REF!</v>
      </c>
      <c r="JR123" s="241"/>
      <c r="JS123" s="241"/>
      <c r="JT123" s="241" t="e">
        <f>#REF!</f>
        <v>#REF!</v>
      </c>
      <c r="JU123" s="241"/>
      <c r="JV123" s="241" t="e">
        <f>#REF!</f>
        <v>#REF!</v>
      </c>
      <c r="JW123" s="241"/>
      <c r="JX123" s="241"/>
      <c r="JY123" s="241"/>
      <c r="KB123" s="241" t="e">
        <f>IF(#REF!=0,KB122,#REF!)</f>
        <v>#REF!</v>
      </c>
      <c r="KC123" s="241"/>
      <c r="KD123" s="241" t="str">
        <f>IF(OR(KD28=0,KD28="Planejado",KD28="Realizado"),IF(KD122="Atividade",VLOOKUP(KB123,'04.02_PLANEJAMENTO ATIVIDADES'!$D$9:$E$44,2,0),KD122),KD28)</f>
        <v/>
      </c>
      <c r="KE123" s="241"/>
      <c r="KF123" s="241"/>
      <c r="KG123" s="241"/>
      <c r="KH123" s="241"/>
      <c r="KI123" s="241"/>
      <c r="KJ123" s="241"/>
      <c r="KK123" s="241"/>
      <c r="KL123" s="241"/>
      <c r="KM123" s="241" t="e">
        <f>IF(#REF!=0,KM122,#REF!)</f>
        <v>#REF!</v>
      </c>
      <c r="KN123" s="241"/>
      <c r="KO123" s="241"/>
      <c r="KP123" s="241" t="e">
        <f>IF(#REF!=0,KP122,#REF!)</f>
        <v>#REF!</v>
      </c>
      <c r="KQ123" s="241"/>
      <c r="KR123" s="241"/>
      <c r="KS123" s="241"/>
      <c r="KT123" s="241"/>
      <c r="KU123" s="241"/>
      <c r="KV123" s="241" t="e">
        <f>#REF!</f>
        <v>#REF!</v>
      </c>
      <c r="KW123" s="241"/>
      <c r="KX123" s="241"/>
      <c r="KY123" s="241"/>
      <c r="KZ123" s="241"/>
      <c r="LA123" s="241"/>
      <c r="LB123" s="241"/>
      <c r="LC123" s="242" t="e">
        <f>#REF!</f>
        <v>#REF!</v>
      </c>
      <c r="LD123" s="242"/>
      <c r="LE123" s="242"/>
      <c r="LF123" s="242"/>
      <c r="LG123" s="242"/>
      <c r="LH123" s="242"/>
      <c r="LI123" s="242"/>
      <c r="LJ123" s="242"/>
      <c r="LK123" s="242" t="e">
        <f>#REF!</f>
        <v>#REF!</v>
      </c>
      <c r="LL123" s="242"/>
      <c r="LM123" s="242"/>
      <c r="LN123" s="242"/>
      <c r="LO123" s="242"/>
      <c r="LP123" s="241" t="e">
        <f>#REF!</f>
        <v>#REF!</v>
      </c>
      <c r="LQ123" s="241"/>
      <c r="LR123" s="241"/>
      <c r="LS123" s="241"/>
      <c r="LT123" s="241" t="e">
        <f>#REF!</f>
        <v>#REF!</v>
      </c>
      <c r="LU123" s="241"/>
      <c r="LV123" s="241" t="e">
        <f>#REF!</f>
        <v>#REF!</v>
      </c>
      <c r="LW123" s="241"/>
      <c r="LX123" s="241"/>
      <c r="LY123" s="241" t="e">
        <f>#REF!</f>
        <v>#REF!</v>
      </c>
      <c r="LZ123" s="241"/>
      <c r="MA123" s="241" t="e">
        <f>#REF!</f>
        <v>#REF!</v>
      </c>
      <c r="MB123" s="241"/>
      <c r="MC123" s="241"/>
      <c r="MD123" s="241"/>
      <c r="MG123" s="241" t="e">
        <f>IF(#REF!=0,MG122,#REF!)</f>
        <v>#REF!</v>
      </c>
      <c r="MH123" s="241"/>
      <c r="MI123" s="241" t="str">
        <f>IF(OR(MI28=0,MI28="Planejado",MI28="Realizado"),IF(MI122="Atividade",VLOOKUP(MG123,'04.02_PLANEJAMENTO ATIVIDADES'!$D$9:$E$44,2,0),MI122),MI28)</f>
        <v/>
      </c>
      <c r="MJ123" s="241"/>
      <c r="MK123" s="241"/>
      <c r="ML123" s="241"/>
      <c r="MM123" s="241"/>
      <c r="MN123" s="241"/>
      <c r="MO123" s="241"/>
      <c r="MP123" s="241"/>
      <c r="MQ123" s="241"/>
      <c r="MR123" s="241" t="e">
        <f>IF(#REF!=0,MR122,#REF!)</f>
        <v>#REF!</v>
      </c>
      <c r="MS123" s="241"/>
      <c r="MT123" s="241"/>
      <c r="MU123" s="241" t="e">
        <f>IF(#REF!=0,MU122,#REF!)</f>
        <v>#REF!</v>
      </c>
      <c r="MV123" s="241"/>
      <c r="MW123" s="241"/>
      <c r="MX123" s="241"/>
      <c r="MY123" s="241"/>
      <c r="MZ123" s="241"/>
      <c r="NA123" s="241" t="e">
        <f>#REF!</f>
        <v>#REF!</v>
      </c>
      <c r="NB123" s="241"/>
      <c r="NC123" s="241"/>
      <c r="ND123" s="241"/>
      <c r="NE123" s="241"/>
      <c r="NF123" s="241"/>
      <c r="NG123" s="241"/>
      <c r="NH123" s="242" t="e">
        <f>#REF!</f>
        <v>#REF!</v>
      </c>
      <c r="NI123" s="242"/>
      <c r="NJ123" s="242"/>
      <c r="NK123" s="242"/>
      <c r="NL123" s="242"/>
      <c r="NM123" s="242"/>
      <c r="NN123" s="242"/>
      <c r="NO123" s="242"/>
      <c r="NP123" s="242" t="e">
        <f>#REF!</f>
        <v>#REF!</v>
      </c>
      <c r="NQ123" s="242"/>
      <c r="NR123" s="242"/>
      <c r="NS123" s="242"/>
      <c r="NT123" s="242"/>
      <c r="NU123" s="241" t="e">
        <f>#REF!</f>
        <v>#REF!</v>
      </c>
      <c r="NV123" s="241"/>
      <c r="NW123" s="241"/>
      <c r="NX123" s="241"/>
      <c r="NY123" s="241" t="e">
        <f>#REF!</f>
        <v>#REF!</v>
      </c>
      <c r="NZ123" s="241"/>
      <c r="OA123" s="241" t="e">
        <f>#REF!</f>
        <v>#REF!</v>
      </c>
      <c r="OB123" s="241"/>
      <c r="OC123" s="241"/>
      <c r="OD123" s="241" t="e">
        <f>#REF!</f>
        <v>#REF!</v>
      </c>
      <c r="OE123" s="241"/>
      <c r="OF123" s="241" t="e">
        <f>#REF!</f>
        <v>#REF!</v>
      </c>
      <c r="OG123" s="241"/>
      <c r="OH123" s="241"/>
      <c r="OI123" s="241"/>
      <c r="OL123" s="241" t="e">
        <f>IF(#REF!=0,OL122,#REF!)</f>
        <v>#REF!</v>
      </c>
      <c r="OM123" s="241"/>
      <c r="ON123" s="241" t="str">
        <f>IF(OR(ON28=0,ON28="Planejado",ON28="Realizado"),IF(ON122="Atividade",VLOOKUP(OL123,'04.02_PLANEJAMENTO ATIVIDADES'!$D$9:$E$44,2,0),ON122),ON28)</f>
        <v/>
      </c>
      <c r="OO123" s="241"/>
      <c r="OP123" s="241"/>
      <c r="OQ123" s="241"/>
      <c r="OR123" s="241"/>
      <c r="OS123" s="241"/>
      <c r="OT123" s="241"/>
      <c r="OU123" s="241"/>
      <c r="OV123" s="241"/>
      <c r="OW123" s="241" t="e">
        <f>IF(#REF!=0,OW122,#REF!)</f>
        <v>#REF!</v>
      </c>
      <c r="OX123" s="241"/>
      <c r="OY123" s="241"/>
      <c r="OZ123" s="241" t="e">
        <f>IF(#REF!=0,OZ122,#REF!)</f>
        <v>#REF!</v>
      </c>
      <c r="PA123" s="241"/>
      <c r="PB123" s="241"/>
      <c r="PC123" s="241"/>
      <c r="PD123" s="241"/>
      <c r="PE123" s="241"/>
      <c r="PF123" s="241" t="e">
        <f>#REF!</f>
        <v>#REF!</v>
      </c>
      <c r="PG123" s="241"/>
      <c r="PH123" s="241"/>
      <c r="PI123" s="241"/>
      <c r="PJ123" s="241"/>
      <c r="PK123" s="241"/>
      <c r="PL123" s="241"/>
      <c r="PM123" s="242" t="e">
        <f>#REF!</f>
        <v>#REF!</v>
      </c>
      <c r="PN123" s="242"/>
      <c r="PO123" s="242"/>
      <c r="PP123" s="242"/>
      <c r="PQ123" s="242"/>
      <c r="PR123" s="242"/>
      <c r="PS123" s="242"/>
      <c r="PT123" s="242"/>
      <c r="PU123" s="242" t="e">
        <f>#REF!</f>
        <v>#REF!</v>
      </c>
      <c r="PV123" s="242"/>
      <c r="PW123" s="242"/>
      <c r="PX123" s="242"/>
      <c r="PY123" s="242"/>
      <c r="PZ123" s="241" t="e">
        <f>#REF!</f>
        <v>#REF!</v>
      </c>
      <c r="QA123" s="241"/>
      <c r="QB123" s="241"/>
      <c r="QC123" s="241"/>
      <c r="QD123" s="241" t="e">
        <f>#REF!</f>
        <v>#REF!</v>
      </c>
      <c r="QE123" s="241"/>
      <c r="QF123" s="241" t="e">
        <f>#REF!</f>
        <v>#REF!</v>
      </c>
      <c r="QG123" s="241"/>
      <c r="QH123" s="241"/>
      <c r="QI123" s="241" t="e">
        <f>#REF!</f>
        <v>#REF!</v>
      </c>
      <c r="QJ123" s="241"/>
      <c r="QK123" s="241" t="e">
        <f>#REF!</f>
        <v>#REF!</v>
      </c>
      <c r="QL123" s="241"/>
      <c r="QM123" s="241"/>
      <c r="QN123" s="241"/>
      <c r="QQ123" s="241" t="e">
        <f>IF(#REF!=0,QQ122,#REF!)</f>
        <v>#REF!</v>
      </c>
      <c r="QR123" s="241"/>
      <c r="QS123" s="241" t="str">
        <f>IF(OR(QS28=0,QS28="Planejado",QS28="Realizado"),IF(QS122="Atividade",VLOOKUP(QQ123,'04.02_PLANEJAMENTO ATIVIDADES'!$D$9:$E$44,2,0),QS122),QS28)</f>
        <v/>
      </c>
      <c r="QT123" s="241"/>
      <c r="QU123" s="241"/>
      <c r="QV123" s="241"/>
      <c r="QW123" s="241"/>
      <c r="QX123" s="241"/>
      <c r="QY123" s="241"/>
      <c r="QZ123" s="241"/>
      <c r="RA123" s="241"/>
      <c r="RB123" s="241" t="e">
        <f>IF(#REF!=0,RB122,#REF!)</f>
        <v>#REF!</v>
      </c>
      <c r="RC123" s="241"/>
      <c r="RD123" s="241"/>
      <c r="RE123" s="241" t="e">
        <f>IF(#REF!=0,RE122,#REF!)</f>
        <v>#REF!</v>
      </c>
      <c r="RF123" s="241"/>
      <c r="RG123" s="241"/>
      <c r="RH123" s="241"/>
      <c r="RI123" s="241"/>
      <c r="RJ123" s="241"/>
      <c r="RK123" s="241" t="e">
        <f>#REF!</f>
        <v>#REF!</v>
      </c>
      <c r="RL123" s="241"/>
      <c r="RM123" s="241"/>
      <c r="RN123" s="241"/>
      <c r="RO123" s="241"/>
      <c r="RP123" s="241"/>
      <c r="RQ123" s="241"/>
      <c r="RR123" s="242" t="e">
        <f>#REF!</f>
        <v>#REF!</v>
      </c>
      <c r="RS123" s="242"/>
      <c r="RT123" s="242"/>
      <c r="RU123" s="242"/>
      <c r="RV123" s="242"/>
      <c r="RW123" s="242"/>
      <c r="RX123" s="242"/>
      <c r="RY123" s="242"/>
      <c r="RZ123" s="242" t="e">
        <f>#REF!</f>
        <v>#REF!</v>
      </c>
      <c r="SA123" s="242"/>
      <c r="SB123" s="242"/>
      <c r="SC123" s="242"/>
      <c r="SD123" s="242"/>
      <c r="SE123" s="241" t="e">
        <f>#REF!</f>
        <v>#REF!</v>
      </c>
      <c r="SF123" s="241"/>
      <c r="SG123" s="241"/>
      <c r="SH123" s="241"/>
      <c r="SI123" s="241" t="e">
        <f>#REF!</f>
        <v>#REF!</v>
      </c>
      <c r="SJ123" s="241"/>
      <c r="SK123" s="241" t="e">
        <f>#REF!</f>
        <v>#REF!</v>
      </c>
      <c r="SL123" s="241"/>
      <c r="SM123" s="241"/>
      <c r="SN123" s="241" t="e">
        <f>#REF!</f>
        <v>#REF!</v>
      </c>
      <c r="SO123" s="241"/>
      <c r="SP123" s="241" t="e">
        <f>#REF!</f>
        <v>#REF!</v>
      </c>
      <c r="SQ123" s="241"/>
      <c r="SR123" s="241"/>
      <c r="SS123" s="241"/>
      <c r="SV123" s="241" t="e">
        <f>IF(#REF!=0,SV122,#REF!)</f>
        <v>#REF!</v>
      </c>
      <c r="SW123" s="241"/>
      <c r="SX123" s="241" t="str">
        <f>IF(OR(SX28=0,SX28="Planejado",SX28="Realizado"),IF(SX122="Atividade",VLOOKUP(SV123,'04.02_PLANEJAMENTO ATIVIDADES'!$D$9:$E$44,2,0),SX122),SX28)</f>
        <v/>
      </c>
      <c r="SY123" s="241"/>
      <c r="SZ123" s="241"/>
      <c r="TA123" s="241"/>
      <c r="TB123" s="241"/>
      <c r="TC123" s="241"/>
      <c r="TD123" s="241"/>
      <c r="TE123" s="241"/>
      <c r="TF123" s="241"/>
      <c r="TG123" s="241" t="e">
        <f>IF(#REF!=0,TG122,#REF!)</f>
        <v>#REF!</v>
      </c>
      <c r="TH123" s="241"/>
      <c r="TI123" s="241"/>
      <c r="TJ123" s="241" t="e">
        <f>IF(#REF!=0,TJ122,#REF!)</f>
        <v>#REF!</v>
      </c>
      <c r="TK123" s="241"/>
      <c r="TL123" s="241"/>
      <c r="TM123" s="241"/>
      <c r="TN123" s="241"/>
      <c r="TO123" s="241"/>
      <c r="TP123" s="241" t="e">
        <f>#REF!</f>
        <v>#REF!</v>
      </c>
      <c r="TQ123" s="241"/>
      <c r="TR123" s="241"/>
      <c r="TS123" s="241"/>
      <c r="TT123" s="241"/>
      <c r="TU123" s="241"/>
      <c r="TV123" s="241"/>
      <c r="TW123" s="242" t="e">
        <f>#REF!</f>
        <v>#REF!</v>
      </c>
      <c r="TX123" s="242"/>
      <c r="TY123" s="242"/>
      <c r="TZ123" s="242"/>
      <c r="UA123" s="242"/>
      <c r="UB123" s="242"/>
      <c r="UC123" s="242"/>
      <c r="UD123" s="242"/>
      <c r="UE123" s="242" t="e">
        <f>#REF!</f>
        <v>#REF!</v>
      </c>
      <c r="UF123" s="242"/>
      <c r="UG123" s="242"/>
      <c r="UH123" s="242"/>
      <c r="UI123" s="242"/>
      <c r="UJ123" s="241" t="e">
        <f>#REF!</f>
        <v>#REF!</v>
      </c>
      <c r="UK123" s="241"/>
      <c r="UL123" s="241"/>
      <c r="UM123" s="241"/>
      <c r="UN123" s="241" t="e">
        <f>#REF!</f>
        <v>#REF!</v>
      </c>
      <c r="UO123" s="241"/>
      <c r="UP123" s="241" t="e">
        <f>#REF!</f>
        <v>#REF!</v>
      </c>
      <c r="UQ123" s="241"/>
      <c r="UR123" s="241"/>
      <c r="US123" s="241" t="e">
        <f>#REF!</f>
        <v>#REF!</v>
      </c>
      <c r="UT123" s="241"/>
      <c r="UU123" s="241" t="e">
        <f>#REF!</f>
        <v>#REF!</v>
      </c>
      <c r="UV123" s="241"/>
      <c r="UW123" s="241"/>
      <c r="UX123" s="241"/>
      <c r="VA123" s="241" t="e">
        <f>IF(#REF!=0,VA122,#REF!)</f>
        <v>#REF!</v>
      </c>
      <c r="VB123" s="241"/>
      <c r="VC123" s="241" t="str">
        <f>IF(OR(VC28=0,VC28="Planejado",VC28="Realizado"),IF(VC122="Atividade",VLOOKUP(VA123,'04.02_PLANEJAMENTO ATIVIDADES'!$D$9:$E$44,2,0),VC122),VC28)</f>
        <v/>
      </c>
      <c r="VD123" s="241"/>
      <c r="VE123" s="241"/>
      <c r="VF123" s="241"/>
      <c r="VG123" s="241"/>
      <c r="VH123" s="241"/>
      <c r="VI123" s="241"/>
      <c r="VJ123" s="241"/>
      <c r="VK123" s="241"/>
      <c r="VL123" s="241" t="e">
        <f>IF(#REF!=0,VL122,#REF!)</f>
        <v>#REF!</v>
      </c>
      <c r="VM123" s="241"/>
      <c r="VN123" s="241"/>
      <c r="VO123" s="241" t="e">
        <f>IF(#REF!=0,VO122,#REF!)</f>
        <v>#REF!</v>
      </c>
      <c r="VP123" s="241"/>
      <c r="VQ123" s="241"/>
      <c r="VR123" s="241"/>
      <c r="VS123" s="241"/>
      <c r="VT123" s="241"/>
      <c r="VU123" s="241" t="e">
        <f>#REF!</f>
        <v>#REF!</v>
      </c>
      <c r="VV123" s="241"/>
      <c r="VW123" s="241"/>
      <c r="VX123" s="241"/>
      <c r="VY123" s="241"/>
      <c r="VZ123" s="241"/>
      <c r="WA123" s="241"/>
      <c r="WB123" s="242" t="e">
        <f>#REF!</f>
        <v>#REF!</v>
      </c>
      <c r="WC123" s="242"/>
      <c r="WD123" s="242"/>
      <c r="WE123" s="242"/>
      <c r="WF123" s="242"/>
      <c r="WG123" s="242"/>
      <c r="WH123" s="242"/>
      <c r="WI123" s="242"/>
      <c r="WJ123" s="242" t="e">
        <f>#REF!</f>
        <v>#REF!</v>
      </c>
      <c r="WK123" s="242"/>
      <c r="WL123" s="242"/>
      <c r="WM123" s="242"/>
      <c r="WN123" s="242"/>
      <c r="WO123" s="241" t="e">
        <f>#REF!</f>
        <v>#REF!</v>
      </c>
      <c r="WP123" s="241"/>
      <c r="WQ123" s="241"/>
      <c r="WR123" s="241"/>
      <c r="WS123" s="241" t="e">
        <f>#REF!</f>
        <v>#REF!</v>
      </c>
      <c r="WT123" s="241"/>
      <c r="WU123" s="241" t="e">
        <f>#REF!</f>
        <v>#REF!</v>
      </c>
      <c r="WV123" s="241"/>
      <c r="WW123" s="241"/>
      <c r="WX123" s="241" t="e">
        <f>#REF!</f>
        <v>#REF!</v>
      </c>
      <c r="WY123" s="241"/>
      <c r="WZ123" s="241" t="e">
        <f>#REF!</f>
        <v>#REF!</v>
      </c>
      <c r="XA123" s="241"/>
      <c r="XB123" s="241"/>
      <c r="XC123" s="241"/>
      <c r="XF123" s="241" t="e">
        <f>IF(#REF!=0,XF122,#REF!)</f>
        <v>#REF!</v>
      </c>
      <c r="XG123" s="241"/>
      <c r="XH123" s="241" t="str">
        <f>IF(OR(XH28=0,XH28="Planejado",XH28="Realizado"),IF(XH122="Atividade",VLOOKUP(XF123,'04.02_PLANEJAMENTO ATIVIDADES'!$D$9:$E$44,2,0),XH122),XH28)</f>
        <v/>
      </c>
      <c r="XI123" s="241"/>
      <c r="XJ123" s="241"/>
      <c r="XK123" s="241"/>
      <c r="XL123" s="241"/>
      <c r="XM123" s="241"/>
      <c r="XN123" s="241"/>
      <c r="XO123" s="241"/>
      <c r="XP123" s="241"/>
      <c r="XQ123" s="241" t="e">
        <f>IF(#REF!=0,XQ122,#REF!)</f>
        <v>#REF!</v>
      </c>
      <c r="XR123" s="241"/>
      <c r="XS123" s="241"/>
      <c r="XT123" s="241" t="e">
        <f>IF(#REF!=0,XT122,#REF!)</f>
        <v>#REF!</v>
      </c>
      <c r="XU123" s="241"/>
      <c r="XV123" s="241"/>
      <c r="XW123" s="241"/>
      <c r="XX123" s="241"/>
      <c r="XY123" s="241"/>
      <c r="XZ123" s="241" t="e">
        <f>#REF!</f>
        <v>#REF!</v>
      </c>
      <c r="YA123" s="241"/>
      <c r="YB123" s="241"/>
      <c r="YC123" s="241"/>
      <c r="YD123" s="241"/>
      <c r="YE123" s="241"/>
      <c r="YF123" s="241"/>
      <c r="YG123" s="242" t="e">
        <f>#REF!</f>
        <v>#REF!</v>
      </c>
      <c r="YH123" s="242"/>
      <c r="YI123" s="242"/>
      <c r="YJ123" s="242"/>
      <c r="YK123" s="242"/>
      <c r="YL123" s="242"/>
      <c r="YM123" s="242"/>
      <c r="YN123" s="242"/>
      <c r="YO123" s="242" t="e">
        <f>#REF!</f>
        <v>#REF!</v>
      </c>
      <c r="YP123" s="242"/>
      <c r="YQ123" s="242"/>
      <c r="YR123" s="242"/>
      <c r="YS123" s="242"/>
      <c r="YT123" s="241" t="e">
        <f>#REF!</f>
        <v>#REF!</v>
      </c>
      <c r="YU123" s="241"/>
      <c r="YV123" s="241"/>
      <c r="YW123" s="241"/>
      <c r="YX123" s="241" t="e">
        <f>#REF!</f>
        <v>#REF!</v>
      </c>
      <c r="YY123" s="241"/>
      <c r="YZ123" s="241" t="e">
        <f>#REF!</f>
        <v>#REF!</v>
      </c>
      <c r="ZA123" s="241"/>
      <c r="ZB123" s="241"/>
      <c r="ZC123" s="241" t="e">
        <f>#REF!</f>
        <v>#REF!</v>
      </c>
      <c r="ZD123" s="241"/>
      <c r="ZE123" s="241" t="e">
        <f>#REF!</f>
        <v>#REF!</v>
      </c>
      <c r="ZF123" s="241"/>
      <c r="ZG123" s="241"/>
      <c r="ZH123" s="241"/>
    </row>
    <row r="124" spans="3:684" ht="10.15" hidden="1" customHeight="1" x14ac:dyDescent="0.25">
      <c r="C124" s="241" t="e">
        <f>IF(#REF!=0,C123,#REF!)</f>
        <v>#REF!</v>
      </c>
      <c r="D124" s="241"/>
      <c r="E124" s="241" t="e">
        <f>IF(OR(#REF!=0,#REF!="Planejado",#REF!="Realizado"),IF(E123="Atividade",VLOOKUP(C124,'04.02_PLANEJAMENTO ATIVIDADES'!$D$9:$E$44,2,0),E123),#REF!)</f>
        <v>#REF!</v>
      </c>
      <c r="F124" s="241"/>
      <c r="G124" s="241"/>
      <c r="H124" s="241"/>
      <c r="I124" s="241"/>
      <c r="J124" s="241"/>
      <c r="K124" s="241"/>
      <c r="L124" s="241"/>
      <c r="M124" s="241"/>
      <c r="N124" s="241" t="e">
        <f>IF(#REF!=0,N123,#REF!)</f>
        <v>#REF!</v>
      </c>
      <c r="O124" s="241"/>
      <c r="P124" s="241"/>
      <c r="Q124" s="241" t="e">
        <f>IF(#REF!=0,Q123,#REF!)</f>
        <v>#REF!</v>
      </c>
      <c r="R124" s="241"/>
      <c r="S124" s="241"/>
      <c r="T124" s="241"/>
      <c r="U124" s="241"/>
      <c r="V124" s="241"/>
      <c r="W124" s="241" t="e">
        <f>#REF!</f>
        <v>#REF!</v>
      </c>
      <c r="X124" s="241"/>
      <c r="Y124" s="241"/>
      <c r="Z124" s="241"/>
      <c r="AA124" s="241"/>
      <c r="AB124" s="241"/>
      <c r="AC124" s="241"/>
      <c r="AD124" s="242" t="e">
        <f>#REF!</f>
        <v>#REF!</v>
      </c>
      <c r="AE124" s="242"/>
      <c r="AF124" s="242"/>
      <c r="AG124" s="242"/>
      <c r="AH124" s="242"/>
      <c r="AI124" s="242"/>
      <c r="AJ124" s="242"/>
      <c r="AK124" s="242"/>
      <c r="AL124" s="242" t="e">
        <f>#REF!</f>
        <v>#REF!</v>
      </c>
      <c r="AM124" s="242"/>
      <c r="AN124" s="242"/>
      <c r="AO124" s="242"/>
      <c r="AP124" s="242"/>
      <c r="AQ124" s="241" t="e">
        <f>#REF!</f>
        <v>#REF!</v>
      </c>
      <c r="AR124" s="241"/>
      <c r="AS124" s="241"/>
      <c r="AT124" s="241"/>
      <c r="AU124" s="241" t="e">
        <f>#REF!</f>
        <v>#REF!</v>
      </c>
      <c r="AV124" s="241"/>
      <c r="AW124" s="241" t="e">
        <f>#REF!</f>
        <v>#REF!</v>
      </c>
      <c r="AX124" s="241"/>
      <c r="AY124" s="241"/>
      <c r="AZ124" s="241" t="e">
        <f>#REF!</f>
        <v>#REF!</v>
      </c>
      <c r="BA124" s="241"/>
      <c r="BB124" s="241" t="e">
        <f>#REF!</f>
        <v>#REF!</v>
      </c>
      <c r="BC124" s="241"/>
      <c r="BD124" s="241"/>
      <c r="BE124" s="241"/>
      <c r="BH124" s="241" t="e">
        <f>IF(#REF!=0,BH123,#REF!)</f>
        <v>#REF!</v>
      </c>
      <c r="BI124" s="241"/>
      <c r="BJ124" s="241" t="e">
        <f>IF(OR(#REF!=0,#REF!="Planejado",#REF!="Realizado"),IF(BJ123="Atividade",VLOOKUP(BH124,'04.02_PLANEJAMENTO ATIVIDADES'!$D$9:$E$44,2,0),BJ123),#REF!)</f>
        <v>#REF!</v>
      </c>
      <c r="BK124" s="241"/>
      <c r="BL124" s="241"/>
      <c r="BM124" s="241"/>
      <c r="BN124" s="241"/>
      <c r="BO124" s="241"/>
      <c r="BP124" s="241"/>
      <c r="BQ124" s="241"/>
      <c r="BR124" s="241"/>
      <c r="BS124" s="241" t="e">
        <f>IF(#REF!=0,BS123,#REF!)</f>
        <v>#REF!</v>
      </c>
      <c r="BT124" s="241"/>
      <c r="BU124" s="241"/>
      <c r="BV124" s="241" t="e">
        <f>IF(#REF!=0,BV123,#REF!)</f>
        <v>#REF!</v>
      </c>
      <c r="BW124" s="241"/>
      <c r="BX124" s="241"/>
      <c r="BY124" s="241"/>
      <c r="BZ124" s="241"/>
      <c r="CA124" s="241"/>
      <c r="CB124" s="241" t="e">
        <f>#REF!</f>
        <v>#REF!</v>
      </c>
      <c r="CC124" s="241"/>
      <c r="CD124" s="241"/>
      <c r="CE124" s="241"/>
      <c r="CF124" s="241"/>
      <c r="CG124" s="241"/>
      <c r="CH124" s="241"/>
      <c r="CI124" s="242" t="e">
        <f>#REF!</f>
        <v>#REF!</v>
      </c>
      <c r="CJ124" s="242"/>
      <c r="CK124" s="242"/>
      <c r="CL124" s="242"/>
      <c r="CM124" s="242"/>
      <c r="CN124" s="242"/>
      <c r="CO124" s="242"/>
      <c r="CP124" s="242"/>
      <c r="CQ124" s="242" t="e">
        <f>#REF!</f>
        <v>#REF!</v>
      </c>
      <c r="CR124" s="242"/>
      <c r="CS124" s="242"/>
      <c r="CT124" s="242"/>
      <c r="CU124" s="242"/>
      <c r="CV124" s="241" t="e">
        <f>#REF!</f>
        <v>#REF!</v>
      </c>
      <c r="CW124" s="241"/>
      <c r="CX124" s="241"/>
      <c r="CY124" s="241"/>
      <c r="CZ124" s="241" t="e">
        <f>#REF!</f>
        <v>#REF!</v>
      </c>
      <c r="DA124" s="241"/>
      <c r="DB124" s="241" t="e">
        <f>#REF!</f>
        <v>#REF!</v>
      </c>
      <c r="DC124" s="241"/>
      <c r="DD124" s="241"/>
      <c r="DE124" s="241" t="e">
        <f>#REF!</f>
        <v>#REF!</v>
      </c>
      <c r="DF124" s="241"/>
      <c r="DG124" s="241" t="e">
        <f>#REF!</f>
        <v>#REF!</v>
      </c>
      <c r="DH124" s="241"/>
      <c r="DI124" s="241"/>
      <c r="DJ124" s="241"/>
      <c r="DM124" s="241" t="e">
        <f>IF(#REF!=0,DM123,#REF!)</f>
        <v>#REF!</v>
      </c>
      <c r="DN124" s="241"/>
      <c r="DO124" s="241" t="e">
        <f>IF(OR(#REF!=0,#REF!="Planejado",#REF!="Realizado"),IF(DO123="Atividade",VLOOKUP(DM124,'04.02_PLANEJAMENTO ATIVIDADES'!$D$9:$E$44,2,0),DO123),#REF!)</f>
        <v>#REF!</v>
      </c>
      <c r="DP124" s="241"/>
      <c r="DQ124" s="241"/>
      <c r="DR124" s="241"/>
      <c r="DS124" s="241"/>
      <c r="DT124" s="241"/>
      <c r="DU124" s="241"/>
      <c r="DV124" s="241"/>
      <c r="DW124" s="241"/>
      <c r="DX124" s="241" t="e">
        <f>IF(#REF!=0,DX123,#REF!)</f>
        <v>#REF!</v>
      </c>
      <c r="DY124" s="241"/>
      <c r="DZ124" s="241"/>
      <c r="EA124" s="241" t="e">
        <f>IF(#REF!=0,EA123,#REF!)</f>
        <v>#REF!</v>
      </c>
      <c r="EB124" s="241"/>
      <c r="EC124" s="241"/>
      <c r="ED124" s="241"/>
      <c r="EE124" s="241"/>
      <c r="EF124" s="241"/>
      <c r="EG124" s="241" t="e">
        <f>#REF!</f>
        <v>#REF!</v>
      </c>
      <c r="EH124" s="241"/>
      <c r="EI124" s="241"/>
      <c r="EJ124" s="241"/>
      <c r="EK124" s="241"/>
      <c r="EL124" s="241"/>
      <c r="EM124" s="241"/>
      <c r="EN124" s="242" t="e">
        <f>#REF!</f>
        <v>#REF!</v>
      </c>
      <c r="EO124" s="242"/>
      <c r="EP124" s="242"/>
      <c r="EQ124" s="242"/>
      <c r="ER124" s="242"/>
      <c r="ES124" s="242"/>
      <c r="ET124" s="242"/>
      <c r="EU124" s="242"/>
      <c r="EV124" s="242" t="e">
        <f>#REF!</f>
        <v>#REF!</v>
      </c>
      <c r="EW124" s="242"/>
      <c r="EX124" s="242"/>
      <c r="EY124" s="242"/>
      <c r="EZ124" s="242"/>
      <c r="FA124" s="241" t="e">
        <f>#REF!</f>
        <v>#REF!</v>
      </c>
      <c r="FB124" s="241"/>
      <c r="FC124" s="241"/>
      <c r="FD124" s="241"/>
      <c r="FE124" s="241" t="e">
        <f>#REF!</f>
        <v>#REF!</v>
      </c>
      <c r="FF124" s="241"/>
      <c r="FG124" s="241" t="e">
        <f>#REF!</f>
        <v>#REF!</v>
      </c>
      <c r="FH124" s="241"/>
      <c r="FI124" s="241"/>
      <c r="FJ124" s="241" t="e">
        <f>#REF!</f>
        <v>#REF!</v>
      </c>
      <c r="FK124" s="241"/>
      <c r="FL124" s="241" t="e">
        <f>#REF!</f>
        <v>#REF!</v>
      </c>
      <c r="FM124" s="241"/>
      <c r="FN124" s="241"/>
      <c r="FO124" s="241"/>
      <c r="FR124" s="241" t="e">
        <f>IF(#REF!=0,FR123,#REF!)</f>
        <v>#REF!</v>
      </c>
      <c r="FS124" s="241"/>
      <c r="FT124" s="241" t="e">
        <f>IF(OR(#REF!=0,#REF!="Planejado",#REF!="Realizado"),IF(FT123="Atividade",VLOOKUP(FR124,'04.02_PLANEJAMENTO ATIVIDADES'!$D$9:$E$44,2,0),FT123),#REF!)</f>
        <v>#REF!</v>
      </c>
      <c r="FU124" s="241"/>
      <c r="FV124" s="241"/>
      <c r="FW124" s="241"/>
      <c r="FX124" s="241"/>
      <c r="FY124" s="241"/>
      <c r="FZ124" s="241"/>
      <c r="GA124" s="241"/>
      <c r="GB124" s="241"/>
      <c r="GC124" s="241" t="e">
        <f>IF(#REF!=0,GC123,#REF!)</f>
        <v>#REF!</v>
      </c>
      <c r="GD124" s="241"/>
      <c r="GE124" s="241"/>
      <c r="GF124" s="241" t="e">
        <f>IF(#REF!=0,GF123,#REF!)</f>
        <v>#REF!</v>
      </c>
      <c r="GG124" s="241"/>
      <c r="GH124" s="241"/>
      <c r="GI124" s="241"/>
      <c r="GJ124" s="241"/>
      <c r="GK124" s="241"/>
      <c r="GL124" s="241" t="e">
        <f>#REF!</f>
        <v>#REF!</v>
      </c>
      <c r="GM124" s="241"/>
      <c r="GN124" s="241"/>
      <c r="GO124" s="241"/>
      <c r="GP124" s="241"/>
      <c r="GQ124" s="241"/>
      <c r="GR124" s="241"/>
      <c r="GS124" s="242" t="e">
        <f>#REF!</f>
        <v>#REF!</v>
      </c>
      <c r="GT124" s="242"/>
      <c r="GU124" s="242"/>
      <c r="GV124" s="242"/>
      <c r="GW124" s="242"/>
      <c r="GX124" s="242"/>
      <c r="GY124" s="242"/>
      <c r="GZ124" s="242"/>
      <c r="HA124" s="242" t="e">
        <f>#REF!</f>
        <v>#REF!</v>
      </c>
      <c r="HB124" s="242"/>
      <c r="HC124" s="242"/>
      <c r="HD124" s="242"/>
      <c r="HE124" s="242"/>
      <c r="HF124" s="241" t="e">
        <f>#REF!</f>
        <v>#REF!</v>
      </c>
      <c r="HG124" s="241"/>
      <c r="HH124" s="241"/>
      <c r="HI124" s="241"/>
      <c r="HJ124" s="241" t="e">
        <f>#REF!</f>
        <v>#REF!</v>
      </c>
      <c r="HK124" s="241"/>
      <c r="HL124" s="241" t="e">
        <f>#REF!</f>
        <v>#REF!</v>
      </c>
      <c r="HM124" s="241"/>
      <c r="HN124" s="241"/>
      <c r="HO124" s="241" t="e">
        <f>#REF!</f>
        <v>#REF!</v>
      </c>
      <c r="HP124" s="241"/>
      <c r="HQ124" s="241" t="e">
        <f>#REF!</f>
        <v>#REF!</v>
      </c>
      <c r="HR124" s="241"/>
      <c r="HS124" s="241"/>
      <c r="HT124" s="241"/>
      <c r="HW124" s="241" t="e">
        <f>IF(#REF!=0,HW123,#REF!)</f>
        <v>#REF!</v>
      </c>
      <c r="HX124" s="241"/>
      <c r="HY124" s="241" t="e">
        <f>IF(OR(#REF!=0,#REF!="Planejado",#REF!="Realizado"),IF(HY123="Atividade",VLOOKUP(HW124,'04.02_PLANEJAMENTO ATIVIDADES'!$D$9:$E$44,2,0),HY123),#REF!)</f>
        <v>#REF!</v>
      </c>
      <c r="HZ124" s="241"/>
      <c r="IA124" s="241"/>
      <c r="IB124" s="241"/>
      <c r="IC124" s="241"/>
      <c r="ID124" s="241"/>
      <c r="IE124" s="241"/>
      <c r="IF124" s="241"/>
      <c r="IG124" s="241"/>
      <c r="IH124" s="241" t="e">
        <f>IF(#REF!=0,IH123,#REF!)</f>
        <v>#REF!</v>
      </c>
      <c r="II124" s="241"/>
      <c r="IJ124" s="241"/>
      <c r="IK124" s="241" t="e">
        <f>IF(#REF!=0,IK123,#REF!)</f>
        <v>#REF!</v>
      </c>
      <c r="IL124" s="241"/>
      <c r="IM124" s="241"/>
      <c r="IN124" s="241"/>
      <c r="IO124" s="241"/>
      <c r="IP124" s="241"/>
      <c r="IQ124" s="241" t="e">
        <f>#REF!</f>
        <v>#REF!</v>
      </c>
      <c r="IR124" s="241"/>
      <c r="IS124" s="241"/>
      <c r="IT124" s="241"/>
      <c r="IU124" s="241"/>
      <c r="IV124" s="241"/>
      <c r="IW124" s="241"/>
      <c r="IX124" s="242" t="e">
        <f>#REF!</f>
        <v>#REF!</v>
      </c>
      <c r="IY124" s="242"/>
      <c r="IZ124" s="242"/>
      <c r="JA124" s="242"/>
      <c r="JB124" s="242"/>
      <c r="JC124" s="242"/>
      <c r="JD124" s="242"/>
      <c r="JE124" s="242"/>
      <c r="JF124" s="242" t="e">
        <f>#REF!</f>
        <v>#REF!</v>
      </c>
      <c r="JG124" s="242"/>
      <c r="JH124" s="242"/>
      <c r="JI124" s="242"/>
      <c r="JJ124" s="242"/>
      <c r="JK124" s="241" t="e">
        <f>#REF!</f>
        <v>#REF!</v>
      </c>
      <c r="JL124" s="241"/>
      <c r="JM124" s="241"/>
      <c r="JN124" s="241"/>
      <c r="JO124" s="241" t="e">
        <f>#REF!</f>
        <v>#REF!</v>
      </c>
      <c r="JP124" s="241"/>
      <c r="JQ124" s="241" t="e">
        <f>#REF!</f>
        <v>#REF!</v>
      </c>
      <c r="JR124" s="241"/>
      <c r="JS124" s="241"/>
      <c r="JT124" s="241" t="e">
        <f>#REF!</f>
        <v>#REF!</v>
      </c>
      <c r="JU124" s="241"/>
      <c r="JV124" s="241" t="e">
        <f>#REF!</f>
        <v>#REF!</v>
      </c>
      <c r="JW124" s="241"/>
      <c r="JX124" s="241"/>
      <c r="JY124" s="241"/>
      <c r="KB124" s="241" t="e">
        <f>IF(#REF!=0,KB123,#REF!)</f>
        <v>#REF!</v>
      </c>
      <c r="KC124" s="241"/>
      <c r="KD124" s="241" t="e">
        <f>IF(OR(#REF!=0,#REF!="Planejado",#REF!="Realizado"),IF(KD123="Atividade",VLOOKUP(KB124,'04.02_PLANEJAMENTO ATIVIDADES'!$D$9:$E$44,2,0),KD123),#REF!)</f>
        <v>#REF!</v>
      </c>
      <c r="KE124" s="241"/>
      <c r="KF124" s="241"/>
      <c r="KG124" s="241"/>
      <c r="KH124" s="241"/>
      <c r="KI124" s="241"/>
      <c r="KJ124" s="241"/>
      <c r="KK124" s="241"/>
      <c r="KL124" s="241"/>
      <c r="KM124" s="241" t="e">
        <f>IF(#REF!=0,KM123,#REF!)</f>
        <v>#REF!</v>
      </c>
      <c r="KN124" s="241"/>
      <c r="KO124" s="241"/>
      <c r="KP124" s="241" t="e">
        <f>IF(#REF!=0,KP123,#REF!)</f>
        <v>#REF!</v>
      </c>
      <c r="KQ124" s="241"/>
      <c r="KR124" s="241"/>
      <c r="KS124" s="241"/>
      <c r="KT124" s="241"/>
      <c r="KU124" s="241"/>
      <c r="KV124" s="241" t="e">
        <f>#REF!</f>
        <v>#REF!</v>
      </c>
      <c r="KW124" s="241"/>
      <c r="KX124" s="241"/>
      <c r="KY124" s="241"/>
      <c r="KZ124" s="241"/>
      <c r="LA124" s="241"/>
      <c r="LB124" s="241"/>
      <c r="LC124" s="242" t="e">
        <f>#REF!</f>
        <v>#REF!</v>
      </c>
      <c r="LD124" s="242"/>
      <c r="LE124" s="242"/>
      <c r="LF124" s="242"/>
      <c r="LG124" s="242"/>
      <c r="LH124" s="242"/>
      <c r="LI124" s="242"/>
      <c r="LJ124" s="242"/>
      <c r="LK124" s="242" t="e">
        <f>#REF!</f>
        <v>#REF!</v>
      </c>
      <c r="LL124" s="242"/>
      <c r="LM124" s="242"/>
      <c r="LN124" s="242"/>
      <c r="LO124" s="242"/>
      <c r="LP124" s="241" t="e">
        <f>#REF!</f>
        <v>#REF!</v>
      </c>
      <c r="LQ124" s="241"/>
      <c r="LR124" s="241"/>
      <c r="LS124" s="241"/>
      <c r="LT124" s="241" t="e">
        <f>#REF!</f>
        <v>#REF!</v>
      </c>
      <c r="LU124" s="241"/>
      <c r="LV124" s="241" t="e">
        <f>#REF!</f>
        <v>#REF!</v>
      </c>
      <c r="LW124" s="241"/>
      <c r="LX124" s="241"/>
      <c r="LY124" s="241" t="e">
        <f>#REF!</f>
        <v>#REF!</v>
      </c>
      <c r="LZ124" s="241"/>
      <c r="MA124" s="241" t="e">
        <f>#REF!</f>
        <v>#REF!</v>
      </c>
      <c r="MB124" s="241"/>
      <c r="MC124" s="241"/>
      <c r="MD124" s="241"/>
      <c r="MG124" s="241" t="e">
        <f>IF(#REF!=0,MG123,#REF!)</f>
        <v>#REF!</v>
      </c>
      <c r="MH124" s="241"/>
      <c r="MI124" s="241" t="e">
        <f>IF(OR(#REF!=0,#REF!="Planejado",#REF!="Realizado"),IF(MI123="Atividade",VLOOKUP(MG124,'04.02_PLANEJAMENTO ATIVIDADES'!$D$9:$E$44,2,0),MI123),#REF!)</f>
        <v>#REF!</v>
      </c>
      <c r="MJ124" s="241"/>
      <c r="MK124" s="241"/>
      <c r="ML124" s="241"/>
      <c r="MM124" s="241"/>
      <c r="MN124" s="241"/>
      <c r="MO124" s="241"/>
      <c r="MP124" s="241"/>
      <c r="MQ124" s="241"/>
      <c r="MR124" s="241" t="e">
        <f>IF(#REF!=0,MR123,#REF!)</f>
        <v>#REF!</v>
      </c>
      <c r="MS124" s="241"/>
      <c r="MT124" s="241"/>
      <c r="MU124" s="241" t="e">
        <f>IF(#REF!=0,MU123,#REF!)</f>
        <v>#REF!</v>
      </c>
      <c r="MV124" s="241"/>
      <c r="MW124" s="241"/>
      <c r="MX124" s="241"/>
      <c r="MY124" s="241"/>
      <c r="MZ124" s="241"/>
      <c r="NA124" s="241" t="e">
        <f>#REF!</f>
        <v>#REF!</v>
      </c>
      <c r="NB124" s="241"/>
      <c r="NC124" s="241"/>
      <c r="ND124" s="241"/>
      <c r="NE124" s="241"/>
      <c r="NF124" s="241"/>
      <c r="NG124" s="241"/>
      <c r="NH124" s="242" t="e">
        <f>#REF!</f>
        <v>#REF!</v>
      </c>
      <c r="NI124" s="242"/>
      <c r="NJ124" s="242"/>
      <c r="NK124" s="242"/>
      <c r="NL124" s="242"/>
      <c r="NM124" s="242"/>
      <c r="NN124" s="242"/>
      <c r="NO124" s="242"/>
      <c r="NP124" s="242" t="e">
        <f>#REF!</f>
        <v>#REF!</v>
      </c>
      <c r="NQ124" s="242"/>
      <c r="NR124" s="242"/>
      <c r="NS124" s="242"/>
      <c r="NT124" s="242"/>
      <c r="NU124" s="241" t="e">
        <f>#REF!</f>
        <v>#REF!</v>
      </c>
      <c r="NV124" s="241"/>
      <c r="NW124" s="241"/>
      <c r="NX124" s="241"/>
      <c r="NY124" s="241" t="e">
        <f>#REF!</f>
        <v>#REF!</v>
      </c>
      <c r="NZ124" s="241"/>
      <c r="OA124" s="241" t="e">
        <f>#REF!</f>
        <v>#REF!</v>
      </c>
      <c r="OB124" s="241"/>
      <c r="OC124" s="241"/>
      <c r="OD124" s="241" t="e">
        <f>#REF!</f>
        <v>#REF!</v>
      </c>
      <c r="OE124" s="241"/>
      <c r="OF124" s="241" t="e">
        <f>#REF!</f>
        <v>#REF!</v>
      </c>
      <c r="OG124" s="241"/>
      <c r="OH124" s="241"/>
      <c r="OI124" s="241"/>
      <c r="OL124" s="241" t="e">
        <f>IF(#REF!=0,OL123,#REF!)</f>
        <v>#REF!</v>
      </c>
      <c r="OM124" s="241"/>
      <c r="ON124" s="241" t="e">
        <f>IF(OR(#REF!=0,#REF!="Planejado",#REF!="Realizado"),IF(ON123="Atividade",VLOOKUP(OL124,'04.02_PLANEJAMENTO ATIVIDADES'!$D$9:$E$44,2,0),ON123),#REF!)</f>
        <v>#REF!</v>
      </c>
      <c r="OO124" s="241"/>
      <c r="OP124" s="241"/>
      <c r="OQ124" s="241"/>
      <c r="OR124" s="241"/>
      <c r="OS124" s="241"/>
      <c r="OT124" s="241"/>
      <c r="OU124" s="241"/>
      <c r="OV124" s="241"/>
      <c r="OW124" s="241" t="e">
        <f>IF(#REF!=0,OW123,#REF!)</f>
        <v>#REF!</v>
      </c>
      <c r="OX124" s="241"/>
      <c r="OY124" s="241"/>
      <c r="OZ124" s="241" t="e">
        <f>IF(#REF!=0,OZ123,#REF!)</f>
        <v>#REF!</v>
      </c>
      <c r="PA124" s="241"/>
      <c r="PB124" s="241"/>
      <c r="PC124" s="241"/>
      <c r="PD124" s="241"/>
      <c r="PE124" s="241"/>
      <c r="PF124" s="241" t="e">
        <f>#REF!</f>
        <v>#REF!</v>
      </c>
      <c r="PG124" s="241"/>
      <c r="PH124" s="241"/>
      <c r="PI124" s="241"/>
      <c r="PJ124" s="241"/>
      <c r="PK124" s="241"/>
      <c r="PL124" s="241"/>
      <c r="PM124" s="242" t="e">
        <f>#REF!</f>
        <v>#REF!</v>
      </c>
      <c r="PN124" s="242"/>
      <c r="PO124" s="242"/>
      <c r="PP124" s="242"/>
      <c r="PQ124" s="242"/>
      <c r="PR124" s="242"/>
      <c r="PS124" s="242"/>
      <c r="PT124" s="242"/>
      <c r="PU124" s="242" t="e">
        <f>#REF!</f>
        <v>#REF!</v>
      </c>
      <c r="PV124" s="242"/>
      <c r="PW124" s="242"/>
      <c r="PX124" s="242"/>
      <c r="PY124" s="242"/>
      <c r="PZ124" s="241" t="e">
        <f>#REF!</f>
        <v>#REF!</v>
      </c>
      <c r="QA124" s="241"/>
      <c r="QB124" s="241"/>
      <c r="QC124" s="241"/>
      <c r="QD124" s="241" t="e">
        <f>#REF!</f>
        <v>#REF!</v>
      </c>
      <c r="QE124" s="241"/>
      <c r="QF124" s="241" t="e">
        <f>#REF!</f>
        <v>#REF!</v>
      </c>
      <c r="QG124" s="241"/>
      <c r="QH124" s="241"/>
      <c r="QI124" s="241" t="e">
        <f>#REF!</f>
        <v>#REF!</v>
      </c>
      <c r="QJ124" s="241"/>
      <c r="QK124" s="241" t="e">
        <f>#REF!</f>
        <v>#REF!</v>
      </c>
      <c r="QL124" s="241"/>
      <c r="QM124" s="241"/>
      <c r="QN124" s="241"/>
      <c r="QQ124" s="241" t="e">
        <f>IF(#REF!=0,QQ123,#REF!)</f>
        <v>#REF!</v>
      </c>
      <c r="QR124" s="241"/>
      <c r="QS124" s="241" t="e">
        <f>IF(OR(#REF!=0,#REF!="Planejado",#REF!="Realizado"),IF(QS123="Atividade",VLOOKUP(QQ124,'04.02_PLANEJAMENTO ATIVIDADES'!$D$9:$E$44,2,0),QS123),#REF!)</f>
        <v>#REF!</v>
      </c>
      <c r="QT124" s="241"/>
      <c r="QU124" s="241"/>
      <c r="QV124" s="241"/>
      <c r="QW124" s="241"/>
      <c r="QX124" s="241"/>
      <c r="QY124" s="241"/>
      <c r="QZ124" s="241"/>
      <c r="RA124" s="241"/>
      <c r="RB124" s="241" t="e">
        <f>IF(#REF!=0,RB123,#REF!)</f>
        <v>#REF!</v>
      </c>
      <c r="RC124" s="241"/>
      <c r="RD124" s="241"/>
      <c r="RE124" s="241" t="e">
        <f>IF(#REF!=0,RE123,#REF!)</f>
        <v>#REF!</v>
      </c>
      <c r="RF124" s="241"/>
      <c r="RG124" s="241"/>
      <c r="RH124" s="241"/>
      <c r="RI124" s="241"/>
      <c r="RJ124" s="241"/>
      <c r="RK124" s="241" t="e">
        <f>#REF!</f>
        <v>#REF!</v>
      </c>
      <c r="RL124" s="241"/>
      <c r="RM124" s="241"/>
      <c r="RN124" s="241"/>
      <c r="RO124" s="241"/>
      <c r="RP124" s="241"/>
      <c r="RQ124" s="241"/>
      <c r="RR124" s="242" t="e">
        <f>#REF!</f>
        <v>#REF!</v>
      </c>
      <c r="RS124" s="242"/>
      <c r="RT124" s="242"/>
      <c r="RU124" s="242"/>
      <c r="RV124" s="242"/>
      <c r="RW124" s="242"/>
      <c r="RX124" s="242"/>
      <c r="RY124" s="242"/>
      <c r="RZ124" s="242" t="e">
        <f>#REF!</f>
        <v>#REF!</v>
      </c>
      <c r="SA124" s="242"/>
      <c r="SB124" s="242"/>
      <c r="SC124" s="242"/>
      <c r="SD124" s="242"/>
      <c r="SE124" s="241" t="e">
        <f>#REF!</f>
        <v>#REF!</v>
      </c>
      <c r="SF124" s="241"/>
      <c r="SG124" s="241"/>
      <c r="SH124" s="241"/>
      <c r="SI124" s="241" t="e">
        <f>#REF!</f>
        <v>#REF!</v>
      </c>
      <c r="SJ124" s="241"/>
      <c r="SK124" s="241" t="e">
        <f>#REF!</f>
        <v>#REF!</v>
      </c>
      <c r="SL124" s="241"/>
      <c r="SM124" s="241"/>
      <c r="SN124" s="241" t="e">
        <f>#REF!</f>
        <v>#REF!</v>
      </c>
      <c r="SO124" s="241"/>
      <c r="SP124" s="241" t="e">
        <f>#REF!</f>
        <v>#REF!</v>
      </c>
      <c r="SQ124" s="241"/>
      <c r="SR124" s="241"/>
      <c r="SS124" s="241"/>
      <c r="SV124" s="241" t="e">
        <f>IF(#REF!=0,SV123,#REF!)</f>
        <v>#REF!</v>
      </c>
      <c r="SW124" s="241"/>
      <c r="SX124" s="241" t="e">
        <f>IF(OR(#REF!=0,#REF!="Planejado",#REF!="Realizado"),IF(SX123="Atividade",VLOOKUP(SV124,'04.02_PLANEJAMENTO ATIVIDADES'!$D$9:$E$44,2,0),SX123),#REF!)</f>
        <v>#REF!</v>
      </c>
      <c r="SY124" s="241"/>
      <c r="SZ124" s="241"/>
      <c r="TA124" s="241"/>
      <c r="TB124" s="241"/>
      <c r="TC124" s="241"/>
      <c r="TD124" s="241"/>
      <c r="TE124" s="241"/>
      <c r="TF124" s="241"/>
      <c r="TG124" s="241" t="e">
        <f>IF(#REF!=0,TG123,#REF!)</f>
        <v>#REF!</v>
      </c>
      <c r="TH124" s="241"/>
      <c r="TI124" s="241"/>
      <c r="TJ124" s="241" t="e">
        <f>IF(#REF!=0,TJ123,#REF!)</f>
        <v>#REF!</v>
      </c>
      <c r="TK124" s="241"/>
      <c r="TL124" s="241"/>
      <c r="TM124" s="241"/>
      <c r="TN124" s="241"/>
      <c r="TO124" s="241"/>
      <c r="TP124" s="241" t="e">
        <f>#REF!</f>
        <v>#REF!</v>
      </c>
      <c r="TQ124" s="241"/>
      <c r="TR124" s="241"/>
      <c r="TS124" s="241"/>
      <c r="TT124" s="241"/>
      <c r="TU124" s="241"/>
      <c r="TV124" s="241"/>
      <c r="TW124" s="242" t="e">
        <f>#REF!</f>
        <v>#REF!</v>
      </c>
      <c r="TX124" s="242"/>
      <c r="TY124" s="242"/>
      <c r="TZ124" s="242"/>
      <c r="UA124" s="242"/>
      <c r="UB124" s="242"/>
      <c r="UC124" s="242"/>
      <c r="UD124" s="242"/>
      <c r="UE124" s="242" t="e">
        <f>#REF!</f>
        <v>#REF!</v>
      </c>
      <c r="UF124" s="242"/>
      <c r="UG124" s="242"/>
      <c r="UH124" s="242"/>
      <c r="UI124" s="242"/>
      <c r="UJ124" s="241" t="e">
        <f>#REF!</f>
        <v>#REF!</v>
      </c>
      <c r="UK124" s="241"/>
      <c r="UL124" s="241"/>
      <c r="UM124" s="241"/>
      <c r="UN124" s="241" t="e">
        <f>#REF!</f>
        <v>#REF!</v>
      </c>
      <c r="UO124" s="241"/>
      <c r="UP124" s="241" t="e">
        <f>#REF!</f>
        <v>#REF!</v>
      </c>
      <c r="UQ124" s="241"/>
      <c r="UR124" s="241"/>
      <c r="US124" s="241" t="e">
        <f>#REF!</f>
        <v>#REF!</v>
      </c>
      <c r="UT124" s="241"/>
      <c r="UU124" s="241" t="e">
        <f>#REF!</f>
        <v>#REF!</v>
      </c>
      <c r="UV124" s="241"/>
      <c r="UW124" s="241"/>
      <c r="UX124" s="241"/>
      <c r="VA124" s="241" t="e">
        <f>IF(#REF!=0,VA123,#REF!)</f>
        <v>#REF!</v>
      </c>
      <c r="VB124" s="241"/>
      <c r="VC124" s="241" t="e">
        <f>IF(OR(#REF!=0,#REF!="Planejado",#REF!="Realizado"),IF(VC123="Atividade",VLOOKUP(VA124,'04.02_PLANEJAMENTO ATIVIDADES'!$D$9:$E$44,2,0),VC123),#REF!)</f>
        <v>#REF!</v>
      </c>
      <c r="VD124" s="241"/>
      <c r="VE124" s="241"/>
      <c r="VF124" s="241"/>
      <c r="VG124" s="241"/>
      <c r="VH124" s="241"/>
      <c r="VI124" s="241"/>
      <c r="VJ124" s="241"/>
      <c r="VK124" s="241"/>
      <c r="VL124" s="241" t="e">
        <f>IF(#REF!=0,VL123,#REF!)</f>
        <v>#REF!</v>
      </c>
      <c r="VM124" s="241"/>
      <c r="VN124" s="241"/>
      <c r="VO124" s="241" t="e">
        <f>IF(#REF!=0,VO123,#REF!)</f>
        <v>#REF!</v>
      </c>
      <c r="VP124" s="241"/>
      <c r="VQ124" s="241"/>
      <c r="VR124" s="241"/>
      <c r="VS124" s="241"/>
      <c r="VT124" s="241"/>
      <c r="VU124" s="241" t="e">
        <f>#REF!</f>
        <v>#REF!</v>
      </c>
      <c r="VV124" s="241"/>
      <c r="VW124" s="241"/>
      <c r="VX124" s="241"/>
      <c r="VY124" s="241"/>
      <c r="VZ124" s="241"/>
      <c r="WA124" s="241"/>
      <c r="WB124" s="242" t="e">
        <f>#REF!</f>
        <v>#REF!</v>
      </c>
      <c r="WC124" s="242"/>
      <c r="WD124" s="242"/>
      <c r="WE124" s="242"/>
      <c r="WF124" s="242"/>
      <c r="WG124" s="242"/>
      <c r="WH124" s="242"/>
      <c r="WI124" s="242"/>
      <c r="WJ124" s="242" t="e">
        <f>#REF!</f>
        <v>#REF!</v>
      </c>
      <c r="WK124" s="242"/>
      <c r="WL124" s="242"/>
      <c r="WM124" s="242"/>
      <c r="WN124" s="242"/>
      <c r="WO124" s="241" t="e">
        <f>#REF!</f>
        <v>#REF!</v>
      </c>
      <c r="WP124" s="241"/>
      <c r="WQ124" s="241"/>
      <c r="WR124" s="241"/>
      <c r="WS124" s="241" t="e">
        <f>#REF!</f>
        <v>#REF!</v>
      </c>
      <c r="WT124" s="241"/>
      <c r="WU124" s="241" t="e">
        <f>#REF!</f>
        <v>#REF!</v>
      </c>
      <c r="WV124" s="241"/>
      <c r="WW124" s="241"/>
      <c r="WX124" s="241" t="e">
        <f>#REF!</f>
        <v>#REF!</v>
      </c>
      <c r="WY124" s="241"/>
      <c r="WZ124" s="241" t="e">
        <f>#REF!</f>
        <v>#REF!</v>
      </c>
      <c r="XA124" s="241"/>
      <c r="XB124" s="241"/>
      <c r="XC124" s="241"/>
      <c r="XF124" s="241" t="e">
        <f>IF(#REF!=0,XF123,#REF!)</f>
        <v>#REF!</v>
      </c>
      <c r="XG124" s="241"/>
      <c r="XH124" s="241" t="e">
        <f>IF(OR(#REF!=0,#REF!="Planejado",#REF!="Realizado"),IF(XH123="Atividade",VLOOKUP(XF124,'04.02_PLANEJAMENTO ATIVIDADES'!$D$9:$E$44,2,0),XH123),#REF!)</f>
        <v>#REF!</v>
      </c>
      <c r="XI124" s="241"/>
      <c r="XJ124" s="241"/>
      <c r="XK124" s="241"/>
      <c r="XL124" s="241"/>
      <c r="XM124" s="241"/>
      <c r="XN124" s="241"/>
      <c r="XO124" s="241"/>
      <c r="XP124" s="241"/>
      <c r="XQ124" s="241" t="e">
        <f>IF(#REF!=0,XQ123,#REF!)</f>
        <v>#REF!</v>
      </c>
      <c r="XR124" s="241"/>
      <c r="XS124" s="241"/>
      <c r="XT124" s="241" t="e">
        <f>IF(#REF!=0,XT123,#REF!)</f>
        <v>#REF!</v>
      </c>
      <c r="XU124" s="241"/>
      <c r="XV124" s="241"/>
      <c r="XW124" s="241"/>
      <c r="XX124" s="241"/>
      <c r="XY124" s="241"/>
      <c r="XZ124" s="241" t="e">
        <f>#REF!</f>
        <v>#REF!</v>
      </c>
      <c r="YA124" s="241"/>
      <c r="YB124" s="241"/>
      <c r="YC124" s="241"/>
      <c r="YD124" s="241"/>
      <c r="YE124" s="241"/>
      <c r="YF124" s="241"/>
      <c r="YG124" s="242" t="e">
        <f>#REF!</f>
        <v>#REF!</v>
      </c>
      <c r="YH124" s="242"/>
      <c r="YI124" s="242"/>
      <c r="YJ124" s="242"/>
      <c r="YK124" s="242"/>
      <c r="YL124" s="242"/>
      <c r="YM124" s="242"/>
      <c r="YN124" s="242"/>
      <c r="YO124" s="242" t="e">
        <f>#REF!</f>
        <v>#REF!</v>
      </c>
      <c r="YP124" s="242"/>
      <c r="YQ124" s="242"/>
      <c r="YR124" s="242"/>
      <c r="YS124" s="242"/>
      <c r="YT124" s="241" t="e">
        <f>#REF!</f>
        <v>#REF!</v>
      </c>
      <c r="YU124" s="241"/>
      <c r="YV124" s="241"/>
      <c r="YW124" s="241"/>
      <c r="YX124" s="241" t="e">
        <f>#REF!</f>
        <v>#REF!</v>
      </c>
      <c r="YY124" s="241"/>
      <c r="YZ124" s="241" t="e">
        <f>#REF!</f>
        <v>#REF!</v>
      </c>
      <c r="ZA124" s="241"/>
      <c r="ZB124" s="241"/>
      <c r="ZC124" s="241" t="e">
        <f>#REF!</f>
        <v>#REF!</v>
      </c>
      <c r="ZD124" s="241"/>
      <c r="ZE124" s="241" t="e">
        <f>#REF!</f>
        <v>#REF!</v>
      </c>
      <c r="ZF124" s="241"/>
      <c r="ZG124" s="241"/>
      <c r="ZH124" s="241"/>
    </row>
    <row r="125" spans="3:684" ht="10.15" hidden="1" customHeight="1" x14ac:dyDescent="0.25">
      <c r="C125" s="241" t="e">
        <f>IF(C32=0,C124,C32)</f>
        <v>#REF!</v>
      </c>
      <c r="D125" s="241"/>
      <c r="E125" s="241" t="e">
        <f>IF(OR(E32=0,E32="Planejado",E32="Realizado"),IF(E124="Atividade",VLOOKUP(C125,'04.02_PLANEJAMENTO ATIVIDADES'!$D$9:$E$44,2,0),E124),E32)</f>
        <v>#REF!</v>
      </c>
      <c r="F125" s="241"/>
      <c r="G125" s="241"/>
      <c r="H125" s="241"/>
      <c r="I125" s="241"/>
      <c r="J125" s="241"/>
      <c r="K125" s="241"/>
      <c r="L125" s="241"/>
      <c r="M125" s="241"/>
      <c r="N125" s="241" t="str">
        <f>IF(N32=0,N124,N32)</f>
        <v>Total da SubAtividade:</v>
      </c>
      <c r="O125" s="241"/>
      <c r="P125" s="241"/>
      <c r="Q125" s="241" t="e">
        <f>IF(Q32=0,Q124,Q32)</f>
        <v>#REF!</v>
      </c>
      <c r="R125" s="241"/>
      <c r="S125" s="241"/>
      <c r="T125" s="241"/>
      <c r="U125" s="241"/>
      <c r="V125" s="241"/>
      <c r="W125" s="241">
        <f>W32</f>
        <v>0</v>
      </c>
      <c r="X125" s="241"/>
      <c r="Y125" s="241"/>
      <c r="Z125" s="241"/>
      <c r="AA125" s="241"/>
      <c r="AB125" s="241"/>
      <c r="AC125" s="241"/>
      <c r="AD125" s="242">
        <f>AD32</f>
        <v>0</v>
      </c>
      <c r="AE125" s="242"/>
      <c r="AF125" s="242"/>
      <c r="AG125" s="242"/>
      <c r="AH125" s="242"/>
      <c r="AI125" s="242"/>
      <c r="AJ125" s="242"/>
      <c r="AK125" s="242"/>
      <c r="AL125" s="242">
        <f>AL32</f>
        <v>0</v>
      </c>
      <c r="AM125" s="242"/>
      <c r="AN125" s="242"/>
      <c r="AO125" s="242"/>
      <c r="AP125" s="242"/>
      <c r="AQ125" s="241">
        <f>AQ32</f>
        <v>0</v>
      </c>
      <c r="AR125" s="241"/>
      <c r="AS125" s="241"/>
      <c r="AT125" s="241"/>
      <c r="AU125" s="241">
        <f>AU32</f>
        <v>0</v>
      </c>
      <c r="AV125" s="241"/>
      <c r="AW125" s="241">
        <f>AW32</f>
        <v>0</v>
      </c>
      <c r="AX125" s="241"/>
      <c r="AY125" s="241"/>
      <c r="AZ125" s="241">
        <f>AZ32</f>
        <v>0</v>
      </c>
      <c r="BA125" s="241"/>
      <c r="BB125" s="241">
        <f>BB32</f>
        <v>0</v>
      </c>
      <c r="BC125" s="241"/>
      <c r="BD125" s="241"/>
      <c r="BE125" s="241"/>
      <c r="BH125" s="241" t="e">
        <f>IF(BH32=0,BH124,BH32)</f>
        <v>#REF!</v>
      </c>
      <c r="BI125" s="241"/>
      <c r="BJ125" s="241" t="e">
        <f>IF(OR(BJ32=0,BJ32="Planejado",BJ32="Realizado"),IF(BJ124="Atividade",VLOOKUP(BH125,'04.02_PLANEJAMENTO ATIVIDADES'!$D$9:$E$44,2,0),BJ124),BJ32)</f>
        <v>#REF!</v>
      </c>
      <c r="BK125" s="241"/>
      <c r="BL125" s="241"/>
      <c r="BM125" s="241"/>
      <c r="BN125" s="241"/>
      <c r="BO125" s="241"/>
      <c r="BP125" s="241"/>
      <c r="BQ125" s="241"/>
      <c r="BR125" s="241"/>
      <c r="BS125" s="241" t="str">
        <f>IF(BS32=0,BS124,BS32)</f>
        <v>Total da SubAtividade:</v>
      </c>
      <c r="BT125" s="241"/>
      <c r="BU125" s="241"/>
      <c r="BV125" s="241" t="e">
        <f>IF(BV32=0,BV124,BV32)</f>
        <v>#REF!</v>
      </c>
      <c r="BW125" s="241"/>
      <c r="BX125" s="241"/>
      <c r="BY125" s="241"/>
      <c r="BZ125" s="241"/>
      <c r="CA125" s="241"/>
      <c r="CB125" s="241">
        <f>CB32</f>
        <v>0</v>
      </c>
      <c r="CC125" s="241"/>
      <c r="CD125" s="241"/>
      <c r="CE125" s="241"/>
      <c r="CF125" s="241"/>
      <c r="CG125" s="241"/>
      <c r="CH125" s="241"/>
      <c r="CI125" s="242">
        <f>CI32</f>
        <v>0</v>
      </c>
      <c r="CJ125" s="242"/>
      <c r="CK125" s="242"/>
      <c r="CL125" s="242"/>
      <c r="CM125" s="242"/>
      <c r="CN125" s="242"/>
      <c r="CO125" s="242"/>
      <c r="CP125" s="242"/>
      <c r="CQ125" s="242">
        <f>CQ32</f>
        <v>0</v>
      </c>
      <c r="CR125" s="242"/>
      <c r="CS125" s="242"/>
      <c r="CT125" s="242"/>
      <c r="CU125" s="242"/>
      <c r="CV125" s="241">
        <f>CV32</f>
        <v>0</v>
      </c>
      <c r="CW125" s="241"/>
      <c r="CX125" s="241"/>
      <c r="CY125" s="241"/>
      <c r="CZ125" s="241">
        <f>CZ32</f>
        <v>0</v>
      </c>
      <c r="DA125" s="241"/>
      <c r="DB125" s="241">
        <f>DB32</f>
        <v>0</v>
      </c>
      <c r="DC125" s="241"/>
      <c r="DD125" s="241"/>
      <c r="DE125" s="241">
        <f>DE32</f>
        <v>0</v>
      </c>
      <c r="DF125" s="241"/>
      <c r="DG125" s="241">
        <f>DG32</f>
        <v>0</v>
      </c>
      <c r="DH125" s="241"/>
      <c r="DI125" s="241"/>
      <c r="DJ125" s="241"/>
      <c r="DM125" s="241" t="e">
        <f>IF(DM32=0,DM124,DM32)</f>
        <v>#REF!</v>
      </c>
      <c r="DN125" s="241"/>
      <c r="DO125" s="241" t="e">
        <f>IF(OR(DO32=0,DO32="Planejado",DO32="Realizado"),IF(DO124="Atividade",VLOOKUP(DM125,'04.02_PLANEJAMENTO ATIVIDADES'!$D$9:$E$44,2,0),DO124),DO32)</f>
        <v>#REF!</v>
      </c>
      <c r="DP125" s="241"/>
      <c r="DQ125" s="241"/>
      <c r="DR125" s="241"/>
      <c r="DS125" s="241"/>
      <c r="DT125" s="241"/>
      <c r="DU125" s="241"/>
      <c r="DV125" s="241"/>
      <c r="DW125" s="241"/>
      <c r="DX125" s="241" t="str">
        <f>IF(DX32=0,DX124,DX32)</f>
        <v>Total da SubAtividade:</v>
      </c>
      <c r="DY125" s="241"/>
      <c r="DZ125" s="241"/>
      <c r="EA125" s="241" t="e">
        <f>IF(EA32=0,EA124,EA32)</f>
        <v>#REF!</v>
      </c>
      <c r="EB125" s="241"/>
      <c r="EC125" s="241"/>
      <c r="ED125" s="241"/>
      <c r="EE125" s="241"/>
      <c r="EF125" s="241"/>
      <c r="EG125" s="241">
        <f>EG32</f>
        <v>0</v>
      </c>
      <c r="EH125" s="241"/>
      <c r="EI125" s="241"/>
      <c r="EJ125" s="241"/>
      <c r="EK125" s="241"/>
      <c r="EL125" s="241"/>
      <c r="EM125" s="241"/>
      <c r="EN125" s="242">
        <f>EN32</f>
        <v>0</v>
      </c>
      <c r="EO125" s="242"/>
      <c r="EP125" s="242"/>
      <c r="EQ125" s="242"/>
      <c r="ER125" s="242"/>
      <c r="ES125" s="242"/>
      <c r="ET125" s="242"/>
      <c r="EU125" s="242"/>
      <c r="EV125" s="242">
        <f>EV32</f>
        <v>0</v>
      </c>
      <c r="EW125" s="242"/>
      <c r="EX125" s="242"/>
      <c r="EY125" s="242"/>
      <c r="EZ125" s="242"/>
      <c r="FA125" s="241">
        <f>FA32</f>
        <v>0</v>
      </c>
      <c r="FB125" s="241"/>
      <c r="FC125" s="241"/>
      <c r="FD125" s="241"/>
      <c r="FE125" s="241">
        <f>FE32</f>
        <v>0</v>
      </c>
      <c r="FF125" s="241"/>
      <c r="FG125" s="241">
        <f>FG32</f>
        <v>0</v>
      </c>
      <c r="FH125" s="241"/>
      <c r="FI125" s="241"/>
      <c r="FJ125" s="241">
        <f>FJ32</f>
        <v>0</v>
      </c>
      <c r="FK125" s="241"/>
      <c r="FL125" s="241">
        <f>FL32</f>
        <v>0</v>
      </c>
      <c r="FM125" s="241"/>
      <c r="FN125" s="241"/>
      <c r="FO125" s="241"/>
      <c r="FR125" s="241" t="e">
        <f>IF(FR32=0,FR124,FR32)</f>
        <v>#REF!</v>
      </c>
      <c r="FS125" s="241"/>
      <c r="FT125" s="241" t="e">
        <f>IF(OR(FT32=0,FT32="Planejado",FT32="Realizado"),IF(FT124="Atividade",VLOOKUP(FR125,'04.02_PLANEJAMENTO ATIVIDADES'!$D$9:$E$44,2,0),FT124),FT32)</f>
        <v>#REF!</v>
      </c>
      <c r="FU125" s="241"/>
      <c r="FV125" s="241"/>
      <c r="FW125" s="241"/>
      <c r="FX125" s="241"/>
      <c r="FY125" s="241"/>
      <c r="FZ125" s="241"/>
      <c r="GA125" s="241"/>
      <c r="GB125" s="241"/>
      <c r="GC125" s="241" t="str">
        <f>IF(GC32=0,GC124,GC32)</f>
        <v>Total da SubAtividade:</v>
      </c>
      <c r="GD125" s="241"/>
      <c r="GE125" s="241"/>
      <c r="GF125" s="241" t="e">
        <f>IF(GF32=0,GF124,GF32)</f>
        <v>#REF!</v>
      </c>
      <c r="GG125" s="241"/>
      <c r="GH125" s="241"/>
      <c r="GI125" s="241"/>
      <c r="GJ125" s="241"/>
      <c r="GK125" s="241"/>
      <c r="GL125" s="241">
        <f>GL32</f>
        <v>0</v>
      </c>
      <c r="GM125" s="241"/>
      <c r="GN125" s="241"/>
      <c r="GO125" s="241"/>
      <c r="GP125" s="241"/>
      <c r="GQ125" s="241"/>
      <c r="GR125" s="241"/>
      <c r="GS125" s="242">
        <f>GS32</f>
        <v>0</v>
      </c>
      <c r="GT125" s="242"/>
      <c r="GU125" s="242"/>
      <c r="GV125" s="242"/>
      <c r="GW125" s="242"/>
      <c r="GX125" s="242"/>
      <c r="GY125" s="242"/>
      <c r="GZ125" s="242"/>
      <c r="HA125" s="242">
        <f>HA32</f>
        <v>0</v>
      </c>
      <c r="HB125" s="242"/>
      <c r="HC125" s="242"/>
      <c r="HD125" s="242"/>
      <c r="HE125" s="242"/>
      <c r="HF125" s="241">
        <f>HF32</f>
        <v>0</v>
      </c>
      <c r="HG125" s="241"/>
      <c r="HH125" s="241"/>
      <c r="HI125" s="241"/>
      <c r="HJ125" s="241">
        <f>HJ32</f>
        <v>0</v>
      </c>
      <c r="HK125" s="241"/>
      <c r="HL125" s="241">
        <f>HL32</f>
        <v>0</v>
      </c>
      <c r="HM125" s="241"/>
      <c r="HN125" s="241"/>
      <c r="HO125" s="241">
        <f>HO32</f>
        <v>0</v>
      </c>
      <c r="HP125" s="241"/>
      <c r="HQ125" s="241">
        <f>HQ32</f>
        <v>0</v>
      </c>
      <c r="HR125" s="241"/>
      <c r="HS125" s="241"/>
      <c r="HT125" s="241"/>
      <c r="HW125" s="241" t="e">
        <f>IF(HW32=0,HW124,HW32)</f>
        <v>#REF!</v>
      </c>
      <c r="HX125" s="241"/>
      <c r="HY125" s="241" t="e">
        <f>IF(OR(HY32=0,HY32="Planejado",HY32="Realizado"),IF(HY124="Atividade",VLOOKUP(HW125,'04.02_PLANEJAMENTO ATIVIDADES'!$D$9:$E$44,2,0),HY124),HY32)</f>
        <v>#REF!</v>
      </c>
      <c r="HZ125" s="241"/>
      <c r="IA125" s="241"/>
      <c r="IB125" s="241"/>
      <c r="IC125" s="241"/>
      <c r="ID125" s="241"/>
      <c r="IE125" s="241"/>
      <c r="IF125" s="241"/>
      <c r="IG125" s="241"/>
      <c r="IH125" s="241" t="str">
        <f>IF(IH32=0,IH124,IH32)</f>
        <v>Total da SubAtividade:</v>
      </c>
      <c r="II125" s="241"/>
      <c r="IJ125" s="241"/>
      <c r="IK125" s="241" t="e">
        <f>IF(IK32=0,IK124,IK32)</f>
        <v>#REF!</v>
      </c>
      <c r="IL125" s="241"/>
      <c r="IM125" s="241"/>
      <c r="IN125" s="241"/>
      <c r="IO125" s="241"/>
      <c r="IP125" s="241"/>
      <c r="IQ125" s="241">
        <f>IQ32</f>
        <v>0</v>
      </c>
      <c r="IR125" s="241"/>
      <c r="IS125" s="241"/>
      <c r="IT125" s="241"/>
      <c r="IU125" s="241"/>
      <c r="IV125" s="241"/>
      <c r="IW125" s="241"/>
      <c r="IX125" s="242">
        <f>IX32</f>
        <v>0</v>
      </c>
      <c r="IY125" s="242"/>
      <c r="IZ125" s="242"/>
      <c r="JA125" s="242"/>
      <c r="JB125" s="242"/>
      <c r="JC125" s="242"/>
      <c r="JD125" s="242"/>
      <c r="JE125" s="242"/>
      <c r="JF125" s="242">
        <f>JF32</f>
        <v>0</v>
      </c>
      <c r="JG125" s="242"/>
      <c r="JH125" s="242"/>
      <c r="JI125" s="242"/>
      <c r="JJ125" s="242"/>
      <c r="JK125" s="241">
        <f>JK32</f>
        <v>0</v>
      </c>
      <c r="JL125" s="241"/>
      <c r="JM125" s="241"/>
      <c r="JN125" s="241"/>
      <c r="JO125" s="241">
        <f>JO32</f>
        <v>0</v>
      </c>
      <c r="JP125" s="241"/>
      <c r="JQ125" s="241">
        <f>JQ32</f>
        <v>0</v>
      </c>
      <c r="JR125" s="241"/>
      <c r="JS125" s="241"/>
      <c r="JT125" s="241">
        <f>JT32</f>
        <v>0</v>
      </c>
      <c r="JU125" s="241"/>
      <c r="JV125" s="241">
        <f>JV32</f>
        <v>0</v>
      </c>
      <c r="JW125" s="241"/>
      <c r="JX125" s="241"/>
      <c r="JY125" s="241"/>
      <c r="KB125" s="241" t="e">
        <f>IF(KB32=0,KB124,KB32)</f>
        <v>#REF!</v>
      </c>
      <c r="KC125" s="241"/>
      <c r="KD125" s="241" t="e">
        <f>IF(OR(KD32=0,KD32="Planejado",KD32="Realizado"),IF(KD124="Atividade",VLOOKUP(KB125,'04.02_PLANEJAMENTO ATIVIDADES'!$D$9:$E$44,2,0),KD124),KD32)</f>
        <v>#REF!</v>
      </c>
      <c r="KE125" s="241"/>
      <c r="KF125" s="241"/>
      <c r="KG125" s="241"/>
      <c r="KH125" s="241"/>
      <c r="KI125" s="241"/>
      <c r="KJ125" s="241"/>
      <c r="KK125" s="241"/>
      <c r="KL125" s="241"/>
      <c r="KM125" s="241" t="str">
        <f>IF(KM32=0,KM124,KM32)</f>
        <v>Total da SubAtividade:</v>
      </c>
      <c r="KN125" s="241"/>
      <c r="KO125" s="241"/>
      <c r="KP125" s="241" t="e">
        <f>IF(KP32=0,KP124,KP32)</f>
        <v>#REF!</v>
      </c>
      <c r="KQ125" s="241"/>
      <c r="KR125" s="241"/>
      <c r="KS125" s="241"/>
      <c r="KT125" s="241"/>
      <c r="KU125" s="241"/>
      <c r="KV125" s="241">
        <f>KV32</f>
        <v>0</v>
      </c>
      <c r="KW125" s="241"/>
      <c r="KX125" s="241"/>
      <c r="KY125" s="241"/>
      <c r="KZ125" s="241"/>
      <c r="LA125" s="241"/>
      <c r="LB125" s="241"/>
      <c r="LC125" s="242">
        <f>LC32</f>
        <v>0</v>
      </c>
      <c r="LD125" s="242"/>
      <c r="LE125" s="242"/>
      <c r="LF125" s="242"/>
      <c r="LG125" s="242"/>
      <c r="LH125" s="242"/>
      <c r="LI125" s="242"/>
      <c r="LJ125" s="242"/>
      <c r="LK125" s="242">
        <f>LK32</f>
        <v>0</v>
      </c>
      <c r="LL125" s="242"/>
      <c r="LM125" s="242"/>
      <c r="LN125" s="242"/>
      <c r="LO125" s="242"/>
      <c r="LP125" s="241">
        <f>LP32</f>
        <v>0</v>
      </c>
      <c r="LQ125" s="241"/>
      <c r="LR125" s="241"/>
      <c r="LS125" s="241"/>
      <c r="LT125" s="241">
        <f>LT32</f>
        <v>0</v>
      </c>
      <c r="LU125" s="241"/>
      <c r="LV125" s="241">
        <f>LV32</f>
        <v>0</v>
      </c>
      <c r="LW125" s="241"/>
      <c r="LX125" s="241"/>
      <c r="LY125" s="241">
        <f>LY32</f>
        <v>0</v>
      </c>
      <c r="LZ125" s="241"/>
      <c r="MA125" s="241">
        <f>MA32</f>
        <v>0</v>
      </c>
      <c r="MB125" s="241"/>
      <c r="MC125" s="241"/>
      <c r="MD125" s="241"/>
      <c r="MG125" s="241" t="e">
        <f>IF(MG32=0,MG124,MG32)</f>
        <v>#REF!</v>
      </c>
      <c r="MH125" s="241"/>
      <c r="MI125" s="241" t="e">
        <f>IF(OR(MI32=0,MI32="Planejado",MI32="Realizado"),IF(MI124="Atividade",VLOOKUP(MG125,'04.02_PLANEJAMENTO ATIVIDADES'!$D$9:$E$44,2,0),MI124),MI32)</f>
        <v>#REF!</v>
      </c>
      <c r="MJ125" s="241"/>
      <c r="MK125" s="241"/>
      <c r="ML125" s="241"/>
      <c r="MM125" s="241"/>
      <c r="MN125" s="241"/>
      <c r="MO125" s="241"/>
      <c r="MP125" s="241"/>
      <c r="MQ125" s="241"/>
      <c r="MR125" s="241" t="str">
        <f>IF(MR32=0,MR124,MR32)</f>
        <v>Total da SubAtividade:</v>
      </c>
      <c r="MS125" s="241"/>
      <c r="MT125" s="241"/>
      <c r="MU125" s="241" t="e">
        <f>IF(MU32=0,MU124,MU32)</f>
        <v>#REF!</v>
      </c>
      <c r="MV125" s="241"/>
      <c r="MW125" s="241"/>
      <c r="MX125" s="241"/>
      <c r="MY125" s="241"/>
      <c r="MZ125" s="241"/>
      <c r="NA125" s="241">
        <f>NA32</f>
        <v>0</v>
      </c>
      <c r="NB125" s="241"/>
      <c r="NC125" s="241"/>
      <c r="ND125" s="241"/>
      <c r="NE125" s="241"/>
      <c r="NF125" s="241"/>
      <c r="NG125" s="241"/>
      <c r="NH125" s="242">
        <f>NH32</f>
        <v>0</v>
      </c>
      <c r="NI125" s="242"/>
      <c r="NJ125" s="242"/>
      <c r="NK125" s="242"/>
      <c r="NL125" s="242"/>
      <c r="NM125" s="242"/>
      <c r="NN125" s="242"/>
      <c r="NO125" s="242"/>
      <c r="NP125" s="242">
        <f>NP32</f>
        <v>0</v>
      </c>
      <c r="NQ125" s="242"/>
      <c r="NR125" s="242"/>
      <c r="NS125" s="242"/>
      <c r="NT125" s="242"/>
      <c r="NU125" s="241">
        <f>NU32</f>
        <v>0</v>
      </c>
      <c r="NV125" s="241"/>
      <c r="NW125" s="241"/>
      <c r="NX125" s="241"/>
      <c r="NY125" s="241">
        <f>NY32</f>
        <v>0</v>
      </c>
      <c r="NZ125" s="241"/>
      <c r="OA125" s="241">
        <f>OA32</f>
        <v>0</v>
      </c>
      <c r="OB125" s="241"/>
      <c r="OC125" s="241"/>
      <c r="OD125" s="241">
        <f>OD32</f>
        <v>0</v>
      </c>
      <c r="OE125" s="241"/>
      <c r="OF125" s="241">
        <f>OF32</f>
        <v>0</v>
      </c>
      <c r="OG125" s="241"/>
      <c r="OH125" s="241"/>
      <c r="OI125" s="241"/>
      <c r="OL125" s="241" t="e">
        <f>IF(OL32=0,OL124,OL32)</f>
        <v>#REF!</v>
      </c>
      <c r="OM125" s="241"/>
      <c r="ON125" s="241" t="e">
        <f>IF(OR(ON32=0,ON32="Planejado",ON32="Realizado"),IF(ON124="Atividade",VLOOKUP(OL125,'04.02_PLANEJAMENTO ATIVIDADES'!$D$9:$E$44,2,0),ON124),ON32)</f>
        <v>#REF!</v>
      </c>
      <c r="OO125" s="241"/>
      <c r="OP125" s="241"/>
      <c r="OQ125" s="241"/>
      <c r="OR125" s="241"/>
      <c r="OS125" s="241"/>
      <c r="OT125" s="241"/>
      <c r="OU125" s="241"/>
      <c r="OV125" s="241"/>
      <c r="OW125" s="241" t="str">
        <f>IF(OW32=0,OW124,OW32)</f>
        <v>Total da SubAtividade:</v>
      </c>
      <c r="OX125" s="241"/>
      <c r="OY125" s="241"/>
      <c r="OZ125" s="241" t="e">
        <f>IF(OZ32=0,OZ124,OZ32)</f>
        <v>#REF!</v>
      </c>
      <c r="PA125" s="241"/>
      <c r="PB125" s="241"/>
      <c r="PC125" s="241"/>
      <c r="PD125" s="241"/>
      <c r="PE125" s="241"/>
      <c r="PF125" s="241">
        <f>PF32</f>
        <v>0</v>
      </c>
      <c r="PG125" s="241"/>
      <c r="PH125" s="241"/>
      <c r="PI125" s="241"/>
      <c r="PJ125" s="241"/>
      <c r="PK125" s="241"/>
      <c r="PL125" s="241"/>
      <c r="PM125" s="242">
        <f>PM32</f>
        <v>0</v>
      </c>
      <c r="PN125" s="242"/>
      <c r="PO125" s="242"/>
      <c r="PP125" s="242"/>
      <c r="PQ125" s="242"/>
      <c r="PR125" s="242"/>
      <c r="PS125" s="242"/>
      <c r="PT125" s="242"/>
      <c r="PU125" s="242">
        <f>PU32</f>
        <v>0</v>
      </c>
      <c r="PV125" s="242"/>
      <c r="PW125" s="242"/>
      <c r="PX125" s="242"/>
      <c r="PY125" s="242"/>
      <c r="PZ125" s="241">
        <f>PZ32</f>
        <v>0</v>
      </c>
      <c r="QA125" s="241"/>
      <c r="QB125" s="241"/>
      <c r="QC125" s="241"/>
      <c r="QD125" s="241">
        <f>QD32</f>
        <v>0</v>
      </c>
      <c r="QE125" s="241"/>
      <c r="QF125" s="241">
        <f>QF32</f>
        <v>0</v>
      </c>
      <c r="QG125" s="241"/>
      <c r="QH125" s="241"/>
      <c r="QI125" s="241">
        <f>QI32</f>
        <v>0</v>
      </c>
      <c r="QJ125" s="241"/>
      <c r="QK125" s="241">
        <f>QK32</f>
        <v>0</v>
      </c>
      <c r="QL125" s="241"/>
      <c r="QM125" s="241"/>
      <c r="QN125" s="241"/>
      <c r="QQ125" s="241" t="e">
        <f>IF(QQ32=0,QQ124,QQ32)</f>
        <v>#REF!</v>
      </c>
      <c r="QR125" s="241"/>
      <c r="QS125" s="241" t="e">
        <f>IF(OR(QS32=0,QS32="Planejado",QS32="Realizado"),IF(QS124="Atividade",VLOOKUP(QQ125,'04.02_PLANEJAMENTO ATIVIDADES'!$D$9:$E$44,2,0),QS124),QS32)</f>
        <v>#REF!</v>
      </c>
      <c r="QT125" s="241"/>
      <c r="QU125" s="241"/>
      <c r="QV125" s="241"/>
      <c r="QW125" s="241"/>
      <c r="QX125" s="241"/>
      <c r="QY125" s="241"/>
      <c r="QZ125" s="241"/>
      <c r="RA125" s="241"/>
      <c r="RB125" s="241" t="str">
        <f>IF(RB32=0,RB124,RB32)</f>
        <v>Total da SubAtividade:</v>
      </c>
      <c r="RC125" s="241"/>
      <c r="RD125" s="241"/>
      <c r="RE125" s="241" t="e">
        <f>IF(RE32=0,RE124,RE32)</f>
        <v>#REF!</v>
      </c>
      <c r="RF125" s="241"/>
      <c r="RG125" s="241"/>
      <c r="RH125" s="241"/>
      <c r="RI125" s="241"/>
      <c r="RJ125" s="241"/>
      <c r="RK125" s="241">
        <f>RK32</f>
        <v>0</v>
      </c>
      <c r="RL125" s="241"/>
      <c r="RM125" s="241"/>
      <c r="RN125" s="241"/>
      <c r="RO125" s="241"/>
      <c r="RP125" s="241"/>
      <c r="RQ125" s="241"/>
      <c r="RR125" s="242">
        <f>RR32</f>
        <v>0</v>
      </c>
      <c r="RS125" s="242"/>
      <c r="RT125" s="242"/>
      <c r="RU125" s="242"/>
      <c r="RV125" s="242"/>
      <c r="RW125" s="242"/>
      <c r="RX125" s="242"/>
      <c r="RY125" s="242"/>
      <c r="RZ125" s="242">
        <f>RZ32</f>
        <v>0</v>
      </c>
      <c r="SA125" s="242"/>
      <c r="SB125" s="242"/>
      <c r="SC125" s="242"/>
      <c r="SD125" s="242"/>
      <c r="SE125" s="241">
        <f>SE32</f>
        <v>0</v>
      </c>
      <c r="SF125" s="241"/>
      <c r="SG125" s="241"/>
      <c r="SH125" s="241"/>
      <c r="SI125" s="241">
        <f>SI32</f>
        <v>0</v>
      </c>
      <c r="SJ125" s="241"/>
      <c r="SK125" s="241">
        <f>SK32</f>
        <v>0</v>
      </c>
      <c r="SL125" s="241"/>
      <c r="SM125" s="241"/>
      <c r="SN125" s="241">
        <f>SN32</f>
        <v>0</v>
      </c>
      <c r="SO125" s="241"/>
      <c r="SP125" s="241">
        <f>SP32</f>
        <v>0</v>
      </c>
      <c r="SQ125" s="241"/>
      <c r="SR125" s="241"/>
      <c r="SS125" s="241"/>
      <c r="SV125" s="241" t="e">
        <f>IF(SV32=0,SV124,SV32)</f>
        <v>#REF!</v>
      </c>
      <c r="SW125" s="241"/>
      <c r="SX125" s="241" t="e">
        <f>IF(OR(SX32=0,SX32="Planejado",SX32="Realizado"),IF(SX124="Atividade",VLOOKUP(SV125,'04.02_PLANEJAMENTO ATIVIDADES'!$D$9:$E$44,2,0),SX124),SX32)</f>
        <v>#REF!</v>
      </c>
      <c r="SY125" s="241"/>
      <c r="SZ125" s="241"/>
      <c r="TA125" s="241"/>
      <c r="TB125" s="241"/>
      <c r="TC125" s="241"/>
      <c r="TD125" s="241"/>
      <c r="TE125" s="241"/>
      <c r="TF125" s="241"/>
      <c r="TG125" s="241" t="str">
        <f>IF(TG32=0,TG124,TG32)</f>
        <v>Total da SubAtividade:</v>
      </c>
      <c r="TH125" s="241"/>
      <c r="TI125" s="241"/>
      <c r="TJ125" s="241" t="e">
        <f>IF(TJ32=0,TJ124,TJ32)</f>
        <v>#REF!</v>
      </c>
      <c r="TK125" s="241"/>
      <c r="TL125" s="241"/>
      <c r="TM125" s="241"/>
      <c r="TN125" s="241"/>
      <c r="TO125" s="241"/>
      <c r="TP125" s="241">
        <f>TP32</f>
        <v>0</v>
      </c>
      <c r="TQ125" s="241"/>
      <c r="TR125" s="241"/>
      <c r="TS125" s="241"/>
      <c r="TT125" s="241"/>
      <c r="TU125" s="241"/>
      <c r="TV125" s="241"/>
      <c r="TW125" s="242">
        <f>TW32</f>
        <v>0</v>
      </c>
      <c r="TX125" s="242"/>
      <c r="TY125" s="242"/>
      <c r="TZ125" s="242"/>
      <c r="UA125" s="242"/>
      <c r="UB125" s="242"/>
      <c r="UC125" s="242"/>
      <c r="UD125" s="242"/>
      <c r="UE125" s="242">
        <f>UE32</f>
        <v>0</v>
      </c>
      <c r="UF125" s="242"/>
      <c r="UG125" s="242"/>
      <c r="UH125" s="242"/>
      <c r="UI125" s="242"/>
      <c r="UJ125" s="241">
        <f>UJ32</f>
        <v>0</v>
      </c>
      <c r="UK125" s="241"/>
      <c r="UL125" s="241"/>
      <c r="UM125" s="241"/>
      <c r="UN125" s="241">
        <f>UN32</f>
        <v>0</v>
      </c>
      <c r="UO125" s="241"/>
      <c r="UP125" s="241">
        <f>UP32</f>
        <v>0</v>
      </c>
      <c r="UQ125" s="241"/>
      <c r="UR125" s="241"/>
      <c r="US125" s="241">
        <f>US32</f>
        <v>0</v>
      </c>
      <c r="UT125" s="241"/>
      <c r="UU125" s="241">
        <f>UU32</f>
        <v>0</v>
      </c>
      <c r="UV125" s="241"/>
      <c r="UW125" s="241"/>
      <c r="UX125" s="241"/>
      <c r="VA125" s="241" t="e">
        <f>IF(VA32=0,VA124,VA32)</f>
        <v>#REF!</v>
      </c>
      <c r="VB125" s="241"/>
      <c r="VC125" s="241" t="e">
        <f>IF(OR(VC32=0,VC32="Planejado",VC32="Realizado"),IF(VC124="Atividade",VLOOKUP(VA125,'04.02_PLANEJAMENTO ATIVIDADES'!$D$9:$E$44,2,0),VC124),VC32)</f>
        <v>#REF!</v>
      </c>
      <c r="VD125" s="241"/>
      <c r="VE125" s="241"/>
      <c r="VF125" s="241"/>
      <c r="VG125" s="241"/>
      <c r="VH125" s="241"/>
      <c r="VI125" s="241"/>
      <c r="VJ125" s="241"/>
      <c r="VK125" s="241"/>
      <c r="VL125" s="241" t="str">
        <f>IF(VL32=0,VL124,VL32)</f>
        <v>Total da SubAtividade:</v>
      </c>
      <c r="VM125" s="241"/>
      <c r="VN125" s="241"/>
      <c r="VO125" s="241" t="e">
        <f>IF(VO32=0,VO124,VO32)</f>
        <v>#REF!</v>
      </c>
      <c r="VP125" s="241"/>
      <c r="VQ125" s="241"/>
      <c r="VR125" s="241"/>
      <c r="VS125" s="241"/>
      <c r="VT125" s="241"/>
      <c r="VU125" s="241">
        <f>VU32</f>
        <v>0</v>
      </c>
      <c r="VV125" s="241"/>
      <c r="VW125" s="241"/>
      <c r="VX125" s="241"/>
      <c r="VY125" s="241"/>
      <c r="VZ125" s="241"/>
      <c r="WA125" s="241"/>
      <c r="WB125" s="242">
        <f>WB32</f>
        <v>0</v>
      </c>
      <c r="WC125" s="242"/>
      <c r="WD125" s="242"/>
      <c r="WE125" s="242"/>
      <c r="WF125" s="242"/>
      <c r="WG125" s="242"/>
      <c r="WH125" s="242"/>
      <c r="WI125" s="242"/>
      <c r="WJ125" s="242">
        <f>WJ32</f>
        <v>0</v>
      </c>
      <c r="WK125" s="242"/>
      <c r="WL125" s="242"/>
      <c r="WM125" s="242"/>
      <c r="WN125" s="242"/>
      <c r="WO125" s="241">
        <f>WO32</f>
        <v>0</v>
      </c>
      <c r="WP125" s="241"/>
      <c r="WQ125" s="241"/>
      <c r="WR125" s="241"/>
      <c r="WS125" s="241">
        <f>WS32</f>
        <v>0</v>
      </c>
      <c r="WT125" s="241"/>
      <c r="WU125" s="241">
        <f>WU32</f>
        <v>0</v>
      </c>
      <c r="WV125" s="241"/>
      <c r="WW125" s="241"/>
      <c r="WX125" s="241">
        <f>WX32</f>
        <v>0</v>
      </c>
      <c r="WY125" s="241"/>
      <c r="WZ125" s="241">
        <f>WZ32</f>
        <v>0</v>
      </c>
      <c r="XA125" s="241"/>
      <c r="XB125" s="241"/>
      <c r="XC125" s="241"/>
      <c r="XF125" s="241" t="e">
        <f>IF(XF32=0,XF124,XF32)</f>
        <v>#REF!</v>
      </c>
      <c r="XG125" s="241"/>
      <c r="XH125" s="241" t="e">
        <f>IF(OR(XH32=0,XH32="Planejado",XH32="Realizado"),IF(XH124="Atividade",VLOOKUP(XF125,'04.02_PLANEJAMENTO ATIVIDADES'!$D$9:$E$44,2,0),XH124),XH32)</f>
        <v>#REF!</v>
      </c>
      <c r="XI125" s="241"/>
      <c r="XJ125" s="241"/>
      <c r="XK125" s="241"/>
      <c r="XL125" s="241"/>
      <c r="XM125" s="241"/>
      <c r="XN125" s="241"/>
      <c r="XO125" s="241"/>
      <c r="XP125" s="241"/>
      <c r="XQ125" s="241" t="str">
        <f>IF(XQ32=0,XQ124,XQ32)</f>
        <v>Total da SubAtividade:</v>
      </c>
      <c r="XR125" s="241"/>
      <c r="XS125" s="241"/>
      <c r="XT125" s="241" t="e">
        <f>IF(XT32=0,XT124,XT32)</f>
        <v>#REF!</v>
      </c>
      <c r="XU125" s="241"/>
      <c r="XV125" s="241"/>
      <c r="XW125" s="241"/>
      <c r="XX125" s="241"/>
      <c r="XY125" s="241"/>
      <c r="XZ125" s="241">
        <f>XZ32</f>
        <v>0</v>
      </c>
      <c r="YA125" s="241"/>
      <c r="YB125" s="241"/>
      <c r="YC125" s="241"/>
      <c r="YD125" s="241"/>
      <c r="YE125" s="241"/>
      <c r="YF125" s="241"/>
      <c r="YG125" s="242">
        <f>YG32</f>
        <v>0</v>
      </c>
      <c r="YH125" s="242"/>
      <c r="YI125" s="242"/>
      <c r="YJ125" s="242"/>
      <c r="YK125" s="242"/>
      <c r="YL125" s="242"/>
      <c r="YM125" s="242"/>
      <c r="YN125" s="242"/>
      <c r="YO125" s="242">
        <f>YO32</f>
        <v>0</v>
      </c>
      <c r="YP125" s="242"/>
      <c r="YQ125" s="242"/>
      <c r="YR125" s="242"/>
      <c r="YS125" s="242"/>
      <c r="YT125" s="241">
        <f>YT32</f>
        <v>0</v>
      </c>
      <c r="YU125" s="241"/>
      <c r="YV125" s="241"/>
      <c r="YW125" s="241"/>
      <c r="YX125" s="241">
        <f>YX32</f>
        <v>0</v>
      </c>
      <c r="YY125" s="241"/>
      <c r="YZ125" s="241">
        <f>YZ32</f>
        <v>0</v>
      </c>
      <c r="ZA125" s="241"/>
      <c r="ZB125" s="241"/>
      <c r="ZC125" s="241">
        <f>ZC32</f>
        <v>0</v>
      </c>
      <c r="ZD125" s="241"/>
      <c r="ZE125" s="241">
        <f>ZE32</f>
        <v>0</v>
      </c>
      <c r="ZF125" s="241"/>
      <c r="ZG125" s="241"/>
      <c r="ZH125" s="241"/>
    </row>
    <row r="126" spans="3:684" ht="10.15" hidden="1" customHeight="1" x14ac:dyDescent="0.25">
      <c r="C126" s="241" t="e">
        <f>IF(C33=0,C125,C33)</f>
        <v>#REF!</v>
      </c>
      <c r="D126" s="241"/>
      <c r="E126" s="241" t="e">
        <f>IF(OR(E33=0,E33="Planejado",E33="Realizado"),IF(E125="Atividade",VLOOKUP(C126,'04.02_PLANEJAMENTO ATIVIDADES'!$D$9:$E$44,2,0),E125),E33)</f>
        <v>#REF!</v>
      </c>
      <c r="F126" s="241"/>
      <c r="G126" s="241"/>
      <c r="H126" s="241"/>
      <c r="I126" s="241"/>
      <c r="J126" s="241"/>
      <c r="K126" s="241"/>
      <c r="L126" s="241"/>
      <c r="M126" s="241"/>
      <c r="N126" s="241" t="str">
        <f>IF(N33=0,N125,N33)</f>
        <v>1.2.2</v>
      </c>
      <c r="O126" s="241"/>
      <c r="P126" s="241"/>
      <c r="Q126" s="241" t="e">
        <f>IF(Q33=0,Q125,Q33)</f>
        <v>#REF!</v>
      </c>
      <c r="R126" s="241"/>
      <c r="S126" s="241"/>
      <c r="T126" s="241"/>
      <c r="U126" s="241"/>
      <c r="V126" s="241"/>
      <c r="W126" s="241">
        <f>W33</f>
        <v>0</v>
      </c>
      <c r="X126" s="241"/>
      <c r="Y126" s="241"/>
      <c r="Z126" s="241"/>
      <c r="AA126" s="241"/>
      <c r="AB126" s="241"/>
      <c r="AC126" s="241"/>
      <c r="AD126" s="242">
        <f>AD33</f>
        <v>0</v>
      </c>
      <c r="AE126" s="242"/>
      <c r="AF126" s="242"/>
      <c r="AG126" s="242"/>
      <c r="AH126" s="242"/>
      <c r="AI126" s="242"/>
      <c r="AJ126" s="242"/>
      <c r="AK126" s="242"/>
      <c r="AL126" s="242">
        <f>AL33</f>
        <v>0</v>
      </c>
      <c r="AM126" s="242"/>
      <c r="AN126" s="242"/>
      <c r="AO126" s="242"/>
      <c r="AP126" s="242"/>
      <c r="AQ126" s="241">
        <f>AQ33</f>
        <v>0</v>
      </c>
      <c r="AR126" s="241"/>
      <c r="AS126" s="241"/>
      <c r="AT126" s="241"/>
      <c r="AU126" s="241">
        <f>AU33</f>
        <v>0</v>
      </c>
      <c r="AV126" s="241"/>
      <c r="AW126" s="241">
        <f>AW33</f>
        <v>0</v>
      </c>
      <c r="AX126" s="241"/>
      <c r="AY126" s="241"/>
      <c r="AZ126" s="241">
        <f>AZ33</f>
        <v>0</v>
      </c>
      <c r="BA126" s="241"/>
      <c r="BB126" s="241">
        <f>BB33</f>
        <v>0</v>
      </c>
      <c r="BC126" s="241"/>
      <c r="BD126" s="241"/>
      <c r="BE126" s="241"/>
      <c r="BH126" s="241" t="e">
        <f>IF(BH33=0,BH125,BH33)</f>
        <v>#REF!</v>
      </c>
      <c r="BI126" s="241"/>
      <c r="BJ126" s="241" t="e">
        <f>IF(OR(BJ33=0,BJ33="Planejado",BJ33="Realizado"),IF(BJ125="Atividade",VLOOKUP(BH126,'04.02_PLANEJAMENTO ATIVIDADES'!$D$9:$E$44,2,0),BJ125),BJ33)</f>
        <v>#REF!</v>
      </c>
      <c r="BK126" s="241"/>
      <c r="BL126" s="241"/>
      <c r="BM126" s="241"/>
      <c r="BN126" s="241"/>
      <c r="BO126" s="241"/>
      <c r="BP126" s="241"/>
      <c r="BQ126" s="241"/>
      <c r="BR126" s="241"/>
      <c r="BS126" s="241" t="str">
        <f>IF(BS33=0,BS125,BS33)</f>
        <v>2.2.2</v>
      </c>
      <c r="BT126" s="241"/>
      <c r="BU126" s="241"/>
      <c r="BV126" s="241" t="e">
        <f>IF(BV33=0,BV125,BV33)</f>
        <v>#REF!</v>
      </c>
      <c r="BW126" s="241"/>
      <c r="BX126" s="241"/>
      <c r="BY126" s="241"/>
      <c r="BZ126" s="241"/>
      <c r="CA126" s="241"/>
      <c r="CB126" s="241">
        <f>CB33</f>
        <v>0</v>
      </c>
      <c r="CC126" s="241"/>
      <c r="CD126" s="241"/>
      <c r="CE126" s="241"/>
      <c r="CF126" s="241"/>
      <c r="CG126" s="241"/>
      <c r="CH126" s="241"/>
      <c r="CI126" s="242">
        <f>CI33</f>
        <v>0</v>
      </c>
      <c r="CJ126" s="242"/>
      <c r="CK126" s="242"/>
      <c r="CL126" s="242"/>
      <c r="CM126" s="242"/>
      <c r="CN126" s="242"/>
      <c r="CO126" s="242"/>
      <c r="CP126" s="242"/>
      <c r="CQ126" s="242">
        <f>CQ33</f>
        <v>0</v>
      </c>
      <c r="CR126" s="242"/>
      <c r="CS126" s="242"/>
      <c r="CT126" s="242"/>
      <c r="CU126" s="242"/>
      <c r="CV126" s="241">
        <f>CV33</f>
        <v>0</v>
      </c>
      <c r="CW126" s="241"/>
      <c r="CX126" s="241"/>
      <c r="CY126" s="241"/>
      <c r="CZ126" s="241">
        <f>CZ33</f>
        <v>0</v>
      </c>
      <c r="DA126" s="241"/>
      <c r="DB126" s="241">
        <f>DB33</f>
        <v>0</v>
      </c>
      <c r="DC126" s="241"/>
      <c r="DD126" s="241"/>
      <c r="DE126" s="241">
        <f>DE33</f>
        <v>0</v>
      </c>
      <c r="DF126" s="241"/>
      <c r="DG126" s="241">
        <f>DG33</f>
        <v>0</v>
      </c>
      <c r="DH126" s="241"/>
      <c r="DI126" s="241"/>
      <c r="DJ126" s="241"/>
      <c r="DM126" s="241" t="e">
        <f>IF(DM33=0,DM125,DM33)</f>
        <v>#REF!</v>
      </c>
      <c r="DN126" s="241"/>
      <c r="DO126" s="241" t="e">
        <f>IF(OR(DO33=0,DO33="Planejado",DO33="Realizado"),IF(DO125="Atividade",VLOOKUP(DM126,'04.02_PLANEJAMENTO ATIVIDADES'!$D$9:$E$44,2,0),DO125),DO33)</f>
        <v>#REF!</v>
      </c>
      <c r="DP126" s="241"/>
      <c r="DQ126" s="241"/>
      <c r="DR126" s="241"/>
      <c r="DS126" s="241"/>
      <c r="DT126" s="241"/>
      <c r="DU126" s="241"/>
      <c r="DV126" s="241"/>
      <c r="DW126" s="241"/>
      <c r="DX126" s="241" t="str">
        <f>IF(DX33=0,DX125,DX33)</f>
        <v>3.2.2</v>
      </c>
      <c r="DY126" s="241"/>
      <c r="DZ126" s="241"/>
      <c r="EA126" s="241" t="e">
        <f>IF(EA33=0,EA125,EA33)</f>
        <v>#REF!</v>
      </c>
      <c r="EB126" s="241"/>
      <c r="EC126" s="241"/>
      <c r="ED126" s="241"/>
      <c r="EE126" s="241"/>
      <c r="EF126" s="241"/>
      <c r="EG126" s="241">
        <f>EG33</f>
        <v>0</v>
      </c>
      <c r="EH126" s="241"/>
      <c r="EI126" s="241"/>
      <c r="EJ126" s="241"/>
      <c r="EK126" s="241"/>
      <c r="EL126" s="241"/>
      <c r="EM126" s="241"/>
      <c r="EN126" s="242">
        <f>EN33</f>
        <v>0</v>
      </c>
      <c r="EO126" s="242"/>
      <c r="EP126" s="242"/>
      <c r="EQ126" s="242"/>
      <c r="ER126" s="242"/>
      <c r="ES126" s="242"/>
      <c r="ET126" s="242"/>
      <c r="EU126" s="242"/>
      <c r="EV126" s="242">
        <f>EV33</f>
        <v>0</v>
      </c>
      <c r="EW126" s="242"/>
      <c r="EX126" s="242"/>
      <c r="EY126" s="242"/>
      <c r="EZ126" s="242"/>
      <c r="FA126" s="241">
        <f>FA33</f>
        <v>0</v>
      </c>
      <c r="FB126" s="241"/>
      <c r="FC126" s="241"/>
      <c r="FD126" s="241"/>
      <c r="FE126" s="241">
        <f>FE33</f>
        <v>0</v>
      </c>
      <c r="FF126" s="241"/>
      <c r="FG126" s="241">
        <f>FG33</f>
        <v>0</v>
      </c>
      <c r="FH126" s="241"/>
      <c r="FI126" s="241"/>
      <c r="FJ126" s="241">
        <f>FJ33</f>
        <v>0</v>
      </c>
      <c r="FK126" s="241"/>
      <c r="FL126" s="241">
        <f>FL33</f>
        <v>0</v>
      </c>
      <c r="FM126" s="241"/>
      <c r="FN126" s="241"/>
      <c r="FO126" s="241"/>
      <c r="FR126" s="241" t="e">
        <f>IF(FR33=0,FR125,FR33)</f>
        <v>#REF!</v>
      </c>
      <c r="FS126" s="241"/>
      <c r="FT126" s="241" t="e">
        <f>IF(OR(FT33=0,FT33="Planejado",FT33="Realizado"),IF(FT125="Atividade",VLOOKUP(FR126,'04.02_PLANEJAMENTO ATIVIDADES'!$D$9:$E$44,2,0),FT125),FT33)</f>
        <v>#REF!</v>
      </c>
      <c r="FU126" s="241"/>
      <c r="FV126" s="241"/>
      <c r="FW126" s="241"/>
      <c r="FX126" s="241"/>
      <c r="FY126" s="241"/>
      <c r="FZ126" s="241"/>
      <c r="GA126" s="241"/>
      <c r="GB126" s="241"/>
      <c r="GC126" s="241" t="str">
        <f>IF(GC33=0,GC125,GC33)</f>
        <v>4.2.2</v>
      </c>
      <c r="GD126" s="241"/>
      <c r="GE126" s="241"/>
      <c r="GF126" s="241" t="e">
        <f>IF(GF33=0,GF125,GF33)</f>
        <v>#REF!</v>
      </c>
      <c r="GG126" s="241"/>
      <c r="GH126" s="241"/>
      <c r="GI126" s="241"/>
      <c r="GJ126" s="241"/>
      <c r="GK126" s="241"/>
      <c r="GL126" s="241">
        <f>GL33</f>
        <v>0</v>
      </c>
      <c r="GM126" s="241"/>
      <c r="GN126" s="241"/>
      <c r="GO126" s="241"/>
      <c r="GP126" s="241"/>
      <c r="GQ126" s="241"/>
      <c r="GR126" s="241"/>
      <c r="GS126" s="242">
        <f>GS33</f>
        <v>0</v>
      </c>
      <c r="GT126" s="242"/>
      <c r="GU126" s="242"/>
      <c r="GV126" s="242"/>
      <c r="GW126" s="242"/>
      <c r="GX126" s="242"/>
      <c r="GY126" s="242"/>
      <c r="GZ126" s="242"/>
      <c r="HA126" s="242">
        <f>HA33</f>
        <v>0</v>
      </c>
      <c r="HB126" s="242"/>
      <c r="HC126" s="242"/>
      <c r="HD126" s="242"/>
      <c r="HE126" s="242"/>
      <c r="HF126" s="241">
        <f>HF33</f>
        <v>0</v>
      </c>
      <c r="HG126" s="241"/>
      <c r="HH126" s="241"/>
      <c r="HI126" s="241"/>
      <c r="HJ126" s="241">
        <f>HJ33</f>
        <v>0</v>
      </c>
      <c r="HK126" s="241"/>
      <c r="HL126" s="241">
        <f>HL33</f>
        <v>0</v>
      </c>
      <c r="HM126" s="241"/>
      <c r="HN126" s="241"/>
      <c r="HO126" s="241">
        <f>HO33</f>
        <v>0</v>
      </c>
      <c r="HP126" s="241"/>
      <c r="HQ126" s="241">
        <f>HQ33</f>
        <v>0</v>
      </c>
      <c r="HR126" s="241"/>
      <c r="HS126" s="241"/>
      <c r="HT126" s="241"/>
      <c r="HW126" s="241" t="e">
        <f>IF(HW33=0,HW125,HW33)</f>
        <v>#REF!</v>
      </c>
      <c r="HX126" s="241"/>
      <c r="HY126" s="241" t="e">
        <f>IF(OR(HY33=0,HY33="Planejado",HY33="Realizado"),IF(HY125="Atividade",VLOOKUP(HW126,'04.02_PLANEJAMENTO ATIVIDADES'!$D$9:$E$44,2,0),HY125),HY33)</f>
        <v>#REF!</v>
      </c>
      <c r="HZ126" s="241"/>
      <c r="IA126" s="241"/>
      <c r="IB126" s="241"/>
      <c r="IC126" s="241"/>
      <c r="ID126" s="241"/>
      <c r="IE126" s="241"/>
      <c r="IF126" s="241"/>
      <c r="IG126" s="241"/>
      <c r="IH126" s="241" t="str">
        <f>IF(IH33=0,IH125,IH33)</f>
        <v>5.2.2</v>
      </c>
      <c r="II126" s="241"/>
      <c r="IJ126" s="241"/>
      <c r="IK126" s="241" t="e">
        <f>IF(IK33=0,IK125,IK33)</f>
        <v>#REF!</v>
      </c>
      <c r="IL126" s="241"/>
      <c r="IM126" s="241"/>
      <c r="IN126" s="241"/>
      <c r="IO126" s="241"/>
      <c r="IP126" s="241"/>
      <c r="IQ126" s="241">
        <f>IQ33</f>
        <v>0</v>
      </c>
      <c r="IR126" s="241"/>
      <c r="IS126" s="241"/>
      <c r="IT126" s="241"/>
      <c r="IU126" s="241"/>
      <c r="IV126" s="241"/>
      <c r="IW126" s="241"/>
      <c r="IX126" s="242">
        <f>IX33</f>
        <v>0</v>
      </c>
      <c r="IY126" s="242"/>
      <c r="IZ126" s="242"/>
      <c r="JA126" s="242"/>
      <c r="JB126" s="242"/>
      <c r="JC126" s="242"/>
      <c r="JD126" s="242"/>
      <c r="JE126" s="242"/>
      <c r="JF126" s="242">
        <f>JF33</f>
        <v>0</v>
      </c>
      <c r="JG126" s="242"/>
      <c r="JH126" s="242"/>
      <c r="JI126" s="242"/>
      <c r="JJ126" s="242"/>
      <c r="JK126" s="241">
        <f>JK33</f>
        <v>0</v>
      </c>
      <c r="JL126" s="241"/>
      <c r="JM126" s="241"/>
      <c r="JN126" s="241"/>
      <c r="JO126" s="241">
        <f>JO33</f>
        <v>0</v>
      </c>
      <c r="JP126" s="241"/>
      <c r="JQ126" s="241">
        <f>JQ33</f>
        <v>0</v>
      </c>
      <c r="JR126" s="241"/>
      <c r="JS126" s="241"/>
      <c r="JT126" s="241">
        <f>JT33</f>
        <v>0</v>
      </c>
      <c r="JU126" s="241"/>
      <c r="JV126" s="241">
        <f>JV33</f>
        <v>0</v>
      </c>
      <c r="JW126" s="241"/>
      <c r="JX126" s="241"/>
      <c r="JY126" s="241"/>
      <c r="KB126" s="241" t="e">
        <f>IF(KB33=0,KB125,KB33)</f>
        <v>#REF!</v>
      </c>
      <c r="KC126" s="241"/>
      <c r="KD126" s="241" t="e">
        <f>IF(OR(KD33=0,KD33="Planejado",KD33="Realizado"),IF(KD125="Atividade",VLOOKUP(KB126,'04.02_PLANEJAMENTO ATIVIDADES'!$D$9:$E$44,2,0),KD125),KD33)</f>
        <v>#REF!</v>
      </c>
      <c r="KE126" s="241"/>
      <c r="KF126" s="241"/>
      <c r="KG126" s="241"/>
      <c r="KH126" s="241"/>
      <c r="KI126" s="241"/>
      <c r="KJ126" s="241"/>
      <c r="KK126" s="241"/>
      <c r="KL126" s="241"/>
      <c r="KM126" s="241" t="str">
        <f>IF(KM33=0,KM125,KM33)</f>
        <v>6.2.2</v>
      </c>
      <c r="KN126" s="241"/>
      <c r="KO126" s="241"/>
      <c r="KP126" s="241" t="e">
        <f>IF(KP33=0,KP125,KP33)</f>
        <v>#REF!</v>
      </c>
      <c r="KQ126" s="241"/>
      <c r="KR126" s="241"/>
      <c r="KS126" s="241"/>
      <c r="KT126" s="241"/>
      <c r="KU126" s="241"/>
      <c r="KV126" s="241">
        <f>KV33</f>
        <v>0</v>
      </c>
      <c r="KW126" s="241"/>
      <c r="KX126" s="241"/>
      <c r="KY126" s="241"/>
      <c r="KZ126" s="241"/>
      <c r="LA126" s="241"/>
      <c r="LB126" s="241"/>
      <c r="LC126" s="242">
        <f>LC33</f>
        <v>0</v>
      </c>
      <c r="LD126" s="242"/>
      <c r="LE126" s="242"/>
      <c r="LF126" s="242"/>
      <c r="LG126" s="242"/>
      <c r="LH126" s="242"/>
      <c r="LI126" s="242"/>
      <c r="LJ126" s="242"/>
      <c r="LK126" s="242">
        <f>LK33</f>
        <v>0</v>
      </c>
      <c r="LL126" s="242"/>
      <c r="LM126" s="242"/>
      <c r="LN126" s="242"/>
      <c r="LO126" s="242"/>
      <c r="LP126" s="241">
        <f>LP33</f>
        <v>0</v>
      </c>
      <c r="LQ126" s="241"/>
      <c r="LR126" s="241"/>
      <c r="LS126" s="241"/>
      <c r="LT126" s="241">
        <f>LT33</f>
        <v>0</v>
      </c>
      <c r="LU126" s="241"/>
      <c r="LV126" s="241">
        <f>LV33</f>
        <v>0</v>
      </c>
      <c r="LW126" s="241"/>
      <c r="LX126" s="241"/>
      <c r="LY126" s="241">
        <f>LY33</f>
        <v>0</v>
      </c>
      <c r="LZ126" s="241"/>
      <c r="MA126" s="241">
        <f>MA33</f>
        <v>0</v>
      </c>
      <c r="MB126" s="241"/>
      <c r="MC126" s="241"/>
      <c r="MD126" s="241"/>
      <c r="MG126" s="241" t="e">
        <f>IF(MG33=0,MG125,MG33)</f>
        <v>#REF!</v>
      </c>
      <c r="MH126" s="241"/>
      <c r="MI126" s="241" t="e">
        <f>IF(OR(MI33=0,MI33="Planejado",MI33="Realizado"),IF(MI125="Atividade",VLOOKUP(MG126,'04.02_PLANEJAMENTO ATIVIDADES'!$D$9:$E$44,2,0),MI125),MI33)</f>
        <v>#REF!</v>
      </c>
      <c r="MJ126" s="241"/>
      <c r="MK126" s="241"/>
      <c r="ML126" s="241"/>
      <c r="MM126" s="241"/>
      <c r="MN126" s="241"/>
      <c r="MO126" s="241"/>
      <c r="MP126" s="241"/>
      <c r="MQ126" s="241"/>
      <c r="MR126" s="241" t="str">
        <f>IF(MR33=0,MR125,MR33)</f>
        <v>7.2.2</v>
      </c>
      <c r="MS126" s="241"/>
      <c r="MT126" s="241"/>
      <c r="MU126" s="241" t="e">
        <f>IF(MU33=0,MU125,MU33)</f>
        <v>#REF!</v>
      </c>
      <c r="MV126" s="241"/>
      <c r="MW126" s="241"/>
      <c r="MX126" s="241"/>
      <c r="MY126" s="241"/>
      <c r="MZ126" s="241"/>
      <c r="NA126" s="241">
        <f>NA33</f>
        <v>0</v>
      </c>
      <c r="NB126" s="241"/>
      <c r="NC126" s="241"/>
      <c r="ND126" s="241"/>
      <c r="NE126" s="241"/>
      <c r="NF126" s="241"/>
      <c r="NG126" s="241"/>
      <c r="NH126" s="242">
        <f>NH33</f>
        <v>0</v>
      </c>
      <c r="NI126" s="242"/>
      <c r="NJ126" s="242"/>
      <c r="NK126" s="242"/>
      <c r="NL126" s="242"/>
      <c r="NM126" s="242"/>
      <c r="NN126" s="242"/>
      <c r="NO126" s="242"/>
      <c r="NP126" s="242">
        <f>NP33</f>
        <v>0</v>
      </c>
      <c r="NQ126" s="242"/>
      <c r="NR126" s="242"/>
      <c r="NS126" s="242"/>
      <c r="NT126" s="242"/>
      <c r="NU126" s="241">
        <f>NU33</f>
        <v>0</v>
      </c>
      <c r="NV126" s="241"/>
      <c r="NW126" s="241"/>
      <c r="NX126" s="241"/>
      <c r="NY126" s="241">
        <f>NY33</f>
        <v>0</v>
      </c>
      <c r="NZ126" s="241"/>
      <c r="OA126" s="241">
        <f>OA33</f>
        <v>0</v>
      </c>
      <c r="OB126" s="241"/>
      <c r="OC126" s="241"/>
      <c r="OD126" s="241">
        <f>OD33</f>
        <v>0</v>
      </c>
      <c r="OE126" s="241"/>
      <c r="OF126" s="241">
        <f>OF33</f>
        <v>0</v>
      </c>
      <c r="OG126" s="241"/>
      <c r="OH126" s="241"/>
      <c r="OI126" s="241"/>
      <c r="OL126" s="241" t="e">
        <f>IF(OL33=0,OL125,OL33)</f>
        <v>#REF!</v>
      </c>
      <c r="OM126" s="241"/>
      <c r="ON126" s="241" t="e">
        <f>IF(OR(ON33=0,ON33="Planejado",ON33="Realizado"),IF(ON125="Atividade",VLOOKUP(OL126,'04.02_PLANEJAMENTO ATIVIDADES'!$D$9:$E$44,2,0),ON125),ON33)</f>
        <v>#REF!</v>
      </c>
      <c r="OO126" s="241"/>
      <c r="OP126" s="241"/>
      <c r="OQ126" s="241"/>
      <c r="OR126" s="241"/>
      <c r="OS126" s="241"/>
      <c r="OT126" s="241"/>
      <c r="OU126" s="241"/>
      <c r="OV126" s="241"/>
      <c r="OW126" s="241" t="str">
        <f>IF(OW33=0,OW125,OW33)</f>
        <v>8.2.2</v>
      </c>
      <c r="OX126" s="241"/>
      <c r="OY126" s="241"/>
      <c r="OZ126" s="241" t="e">
        <f>IF(OZ33=0,OZ125,OZ33)</f>
        <v>#REF!</v>
      </c>
      <c r="PA126" s="241"/>
      <c r="PB126" s="241"/>
      <c r="PC126" s="241"/>
      <c r="PD126" s="241"/>
      <c r="PE126" s="241"/>
      <c r="PF126" s="241">
        <f>PF33</f>
        <v>0</v>
      </c>
      <c r="PG126" s="241"/>
      <c r="PH126" s="241"/>
      <c r="PI126" s="241"/>
      <c r="PJ126" s="241"/>
      <c r="PK126" s="241"/>
      <c r="PL126" s="241"/>
      <c r="PM126" s="242">
        <f>PM33</f>
        <v>0</v>
      </c>
      <c r="PN126" s="242"/>
      <c r="PO126" s="242"/>
      <c r="PP126" s="242"/>
      <c r="PQ126" s="242"/>
      <c r="PR126" s="242"/>
      <c r="PS126" s="242"/>
      <c r="PT126" s="242"/>
      <c r="PU126" s="242">
        <f>PU33</f>
        <v>0</v>
      </c>
      <c r="PV126" s="242"/>
      <c r="PW126" s="242"/>
      <c r="PX126" s="242"/>
      <c r="PY126" s="242"/>
      <c r="PZ126" s="241">
        <f>PZ33</f>
        <v>0</v>
      </c>
      <c r="QA126" s="241"/>
      <c r="QB126" s="241"/>
      <c r="QC126" s="241"/>
      <c r="QD126" s="241">
        <f>QD33</f>
        <v>0</v>
      </c>
      <c r="QE126" s="241"/>
      <c r="QF126" s="241">
        <f>QF33</f>
        <v>0</v>
      </c>
      <c r="QG126" s="241"/>
      <c r="QH126" s="241"/>
      <c r="QI126" s="241">
        <f>QI33</f>
        <v>0</v>
      </c>
      <c r="QJ126" s="241"/>
      <c r="QK126" s="241">
        <f>QK33</f>
        <v>0</v>
      </c>
      <c r="QL126" s="241"/>
      <c r="QM126" s="241"/>
      <c r="QN126" s="241"/>
      <c r="QQ126" s="241" t="e">
        <f>IF(QQ33=0,QQ125,QQ33)</f>
        <v>#REF!</v>
      </c>
      <c r="QR126" s="241"/>
      <c r="QS126" s="241" t="e">
        <f>IF(OR(QS33=0,QS33="Planejado",QS33="Realizado"),IF(QS125="Atividade",VLOOKUP(QQ126,'04.02_PLANEJAMENTO ATIVIDADES'!$D$9:$E$44,2,0),QS125),QS33)</f>
        <v>#REF!</v>
      </c>
      <c r="QT126" s="241"/>
      <c r="QU126" s="241"/>
      <c r="QV126" s="241"/>
      <c r="QW126" s="241"/>
      <c r="QX126" s="241"/>
      <c r="QY126" s="241"/>
      <c r="QZ126" s="241"/>
      <c r="RA126" s="241"/>
      <c r="RB126" s="241" t="str">
        <f>IF(RB33=0,RB125,RB33)</f>
        <v>9.2.2</v>
      </c>
      <c r="RC126" s="241"/>
      <c r="RD126" s="241"/>
      <c r="RE126" s="241" t="e">
        <f>IF(RE33=0,RE125,RE33)</f>
        <v>#REF!</v>
      </c>
      <c r="RF126" s="241"/>
      <c r="RG126" s="241"/>
      <c r="RH126" s="241"/>
      <c r="RI126" s="241"/>
      <c r="RJ126" s="241"/>
      <c r="RK126" s="241">
        <f>RK33</f>
        <v>0</v>
      </c>
      <c r="RL126" s="241"/>
      <c r="RM126" s="241"/>
      <c r="RN126" s="241"/>
      <c r="RO126" s="241"/>
      <c r="RP126" s="241"/>
      <c r="RQ126" s="241"/>
      <c r="RR126" s="242">
        <f>RR33</f>
        <v>0</v>
      </c>
      <c r="RS126" s="242"/>
      <c r="RT126" s="242"/>
      <c r="RU126" s="242"/>
      <c r="RV126" s="242"/>
      <c r="RW126" s="242"/>
      <c r="RX126" s="242"/>
      <c r="RY126" s="242"/>
      <c r="RZ126" s="242">
        <f>RZ33</f>
        <v>0</v>
      </c>
      <c r="SA126" s="242"/>
      <c r="SB126" s="242"/>
      <c r="SC126" s="242"/>
      <c r="SD126" s="242"/>
      <c r="SE126" s="241">
        <f>SE33</f>
        <v>0</v>
      </c>
      <c r="SF126" s="241"/>
      <c r="SG126" s="241"/>
      <c r="SH126" s="241"/>
      <c r="SI126" s="241">
        <f>SI33</f>
        <v>0</v>
      </c>
      <c r="SJ126" s="241"/>
      <c r="SK126" s="241">
        <f>SK33</f>
        <v>0</v>
      </c>
      <c r="SL126" s="241"/>
      <c r="SM126" s="241"/>
      <c r="SN126" s="241">
        <f>SN33</f>
        <v>0</v>
      </c>
      <c r="SO126" s="241"/>
      <c r="SP126" s="241">
        <f>SP33</f>
        <v>0</v>
      </c>
      <c r="SQ126" s="241"/>
      <c r="SR126" s="241"/>
      <c r="SS126" s="241"/>
      <c r="SV126" s="241" t="e">
        <f>IF(SV33=0,SV125,SV33)</f>
        <v>#REF!</v>
      </c>
      <c r="SW126" s="241"/>
      <c r="SX126" s="241" t="e">
        <f>IF(OR(SX33=0,SX33="Planejado",SX33="Realizado"),IF(SX125="Atividade",VLOOKUP(SV126,'04.02_PLANEJAMENTO ATIVIDADES'!$D$9:$E$44,2,0),SX125),SX33)</f>
        <v>#REF!</v>
      </c>
      <c r="SY126" s="241"/>
      <c r="SZ126" s="241"/>
      <c r="TA126" s="241"/>
      <c r="TB126" s="241"/>
      <c r="TC126" s="241"/>
      <c r="TD126" s="241"/>
      <c r="TE126" s="241"/>
      <c r="TF126" s="241"/>
      <c r="TG126" s="241" t="str">
        <f>IF(TG33=0,TG125,TG33)</f>
        <v>10.2.2</v>
      </c>
      <c r="TH126" s="241"/>
      <c r="TI126" s="241"/>
      <c r="TJ126" s="241" t="e">
        <f>IF(TJ33=0,TJ125,TJ33)</f>
        <v>#REF!</v>
      </c>
      <c r="TK126" s="241"/>
      <c r="TL126" s="241"/>
      <c r="TM126" s="241"/>
      <c r="TN126" s="241"/>
      <c r="TO126" s="241"/>
      <c r="TP126" s="241">
        <f>TP33</f>
        <v>0</v>
      </c>
      <c r="TQ126" s="241"/>
      <c r="TR126" s="241"/>
      <c r="TS126" s="241"/>
      <c r="TT126" s="241"/>
      <c r="TU126" s="241"/>
      <c r="TV126" s="241"/>
      <c r="TW126" s="242">
        <f>TW33</f>
        <v>0</v>
      </c>
      <c r="TX126" s="242"/>
      <c r="TY126" s="242"/>
      <c r="TZ126" s="242"/>
      <c r="UA126" s="242"/>
      <c r="UB126" s="242"/>
      <c r="UC126" s="242"/>
      <c r="UD126" s="242"/>
      <c r="UE126" s="242">
        <f>UE33</f>
        <v>0</v>
      </c>
      <c r="UF126" s="242"/>
      <c r="UG126" s="242"/>
      <c r="UH126" s="242"/>
      <c r="UI126" s="242"/>
      <c r="UJ126" s="241">
        <f>UJ33</f>
        <v>0</v>
      </c>
      <c r="UK126" s="241"/>
      <c r="UL126" s="241"/>
      <c r="UM126" s="241"/>
      <c r="UN126" s="241">
        <f>UN33</f>
        <v>0</v>
      </c>
      <c r="UO126" s="241"/>
      <c r="UP126" s="241">
        <f>UP33</f>
        <v>0</v>
      </c>
      <c r="UQ126" s="241"/>
      <c r="UR126" s="241"/>
      <c r="US126" s="241">
        <f>US33</f>
        <v>0</v>
      </c>
      <c r="UT126" s="241"/>
      <c r="UU126" s="241">
        <f>UU33</f>
        <v>0</v>
      </c>
      <c r="UV126" s="241"/>
      <c r="UW126" s="241"/>
      <c r="UX126" s="241"/>
      <c r="VA126" s="241" t="e">
        <f>IF(VA33=0,VA125,VA33)</f>
        <v>#REF!</v>
      </c>
      <c r="VB126" s="241"/>
      <c r="VC126" s="241" t="e">
        <f>IF(OR(VC33=0,VC33="Planejado",VC33="Realizado"),IF(VC125="Atividade",VLOOKUP(VA126,'04.02_PLANEJAMENTO ATIVIDADES'!$D$9:$E$44,2,0),VC125),VC33)</f>
        <v>#REF!</v>
      </c>
      <c r="VD126" s="241"/>
      <c r="VE126" s="241"/>
      <c r="VF126" s="241"/>
      <c r="VG126" s="241"/>
      <c r="VH126" s="241"/>
      <c r="VI126" s="241"/>
      <c r="VJ126" s="241"/>
      <c r="VK126" s="241"/>
      <c r="VL126" s="241" t="str">
        <f>IF(VL33=0,VL125,VL33)</f>
        <v>11.2.2</v>
      </c>
      <c r="VM126" s="241"/>
      <c r="VN126" s="241"/>
      <c r="VO126" s="241" t="e">
        <f>IF(VO33=0,VO125,VO33)</f>
        <v>#REF!</v>
      </c>
      <c r="VP126" s="241"/>
      <c r="VQ126" s="241"/>
      <c r="VR126" s="241"/>
      <c r="VS126" s="241"/>
      <c r="VT126" s="241"/>
      <c r="VU126" s="241">
        <f>VU33</f>
        <v>0</v>
      </c>
      <c r="VV126" s="241"/>
      <c r="VW126" s="241"/>
      <c r="VX126" s="241"/>
      <c r="VY126" s="241"/>
      <c r="VZ126" s="241"/>
      <c r="WA126" s="241"/>
      <c r="WB126" s="242">
        <f>WB33</f>
        <v>0</v>
      </c>
      <c r="WC126" s="242"/>
      <c r="WD126" s="242"/>
      <c r="WE126" s="242"/>
      <c r="WF126" s="242"/>
      <c r="WG126" s="242"/>
      <c r="WH126" s="242"/>
      <c r="WI126" s="242"/>
      <c r="WJ126" s="242">
        <f>WJ33</f>
        <v>0</v>
      </c>
      <c r="WK126" s="242"/>
      <c r="WL126" s="242"/>
      <c r="WM126" s="242"/>
      <c r="WN126" s="242"/>
      <c r="WO126" s="241">
        <f>WO33</f>
        <v>0</v>
      </c>
      <c r="WP126" s="241"/>
      <c r="WQ126" s="241"/>
      <c r="WR126" s="241"/>
      <c r="WS126" s="241">
        <f>WS33</f>
        <v>0</v>
      </c>
      <c r="WT126" s="241"/>
      <c r="WU126" s="241">
        <f>WU33</f>
        <v>0</v>
      </c>
      <c r="WV126" s="241"/>
      <c r="WW126" s="241"/>
      <c r="WX126" s="241">
        <f>WX33</f>
        <v>0</v>
      </c>
      <c r="WY126" s="241"/>
      <c r="WZ126" s="241">
        <f>WZ33</f>
        <v>0</v>
      </c>
      <c r="XA126" s="241"/>
      <c r="XB126" s="241"/>
      <c r="XC126" s="241"/>
      <c r="XF126" s="241" t="e">
        <f>IF(XF33=0,XF125,XF33)</f>
        <v>#REF!</v>
      </c>
      <c r="XG126" s="241"/>
      <c r="XH126" s="241" t="e">
        <f>IF(OR(XH33=0,XH33="Planejado",XH33="Realizado"),IF(XH125="Atividade",VLOOKUP(XF126,'04.02_PLANEJAMENTO ATIVIDADES'!$D$9:$E$44,2,0),XH125),XH33)</f>
        <v>#REF!</v>
      </c>
      <c r="XI126" s="241"/>
      <c r="XJ126" s="241"/>
      <c r="XK126" s="241"/>
      <c r="XL126" s="241"/>
      <c r="XM126" s="241"/>
      <c r="XN126" s="241"/>
      <c r="XO126" s="241"/>
      <c r="XP126" s="241"/>
      <c r="XQ126" s="241" t="str">
        <f>IF(XQ33=0,XQ125,XQ33)</f>
        <v/>
      </c>
      <c r="XR126" s="241"/>
      <c r="XS126" s="241"/>
      <c r="XT126" s="241" t="e">
        <f>IF(XT33=0,XT125,XT33)</f>
        <v>#REF!</v>
      </c>
      <c r="XU126" s="241"/>
      <c r="XV126" s="241"/>
      <c r="XW126" s="241"/>
      <c r="XX126" s="241"/>
      <c r="XY126" s="241"/>
      <c r="XZ126" s="241">
        <f>XZ33</f>
        <v>0</v>
      </c>
      <c r="YA126" s="241"/>
      <c r="YB126" s="241"/>
      <c r="YC126" s="241"/>
      <c r="YD126" s="241"/>
      <c r="YE126" s="241"/>
      <c r="YF126" s="241"/>
      <c r="YG126" s="242">
        <f>YG33</f>
        <v>0</v>
      </c>
      <c r="YH126" s="242"/>
      <c r="YI126" s="242"/>
      <c r="YJ126" s="242"/>
      <c r="YK126" s="242"/>
      <c r="YL126" s="242"/>
      <c r="YM126" s="242"/>
      <c r="YN126" s="242"/>
      <c r="YO126" s="242">
        <f>YO33</f>
        <v>0</v>
      </c>
      <c r="YP126" s="242"/>
      <c r="YQ126" s="242"/>
      <c r="YR126" s="242"/>
      <c r="YS126" s="242"/>
      <c r="YT126" s="241">
        <f>YT33</f>
        <v>0</v>
      </c>
      <c r="YU126" s="241"/>
      <c r="YV126" s="241"/>
      <c r="YW126" s="241"/>
      <c r="YX126" s="241">
        <f>YX33</f>
        <v>0</v>
      </c>
      <c r="YY126" s="241"/>
      <c r="YZ126" s="241">
        <f>YZ33</f>
        <v>0</v>
      </c>
      <c r="ZA126" s="241"/>
      <c r="ZB126" s="241"/>
      <c r="ZC126" s="241">
        <f>ZC33</f>
        <v>0</v>
      </c>
      <c r="ZD126" s="241"/>
      <c r="ZE126" s="241">
        <f>ZE33</f>
        <v>0</v>
      </c>
      <c r="ZF126" s="241"/>
      <c r="ZG126" s="241"/>
      <c r="ZH126" s="241"/>
    </row>
    <row r="127" spans="3:684" ht="10.15" hidden="1" customHeight="1" x14ac:dyDescent="0.25">
      <c r="C127" s="241" t="e">
        <f>IF(C34=0,C126,C34)</f>
        <v>#REF!</v>
      </c>
      <c r="D127" s="241"/>
      <c r="E127" s="241" t="e">
        <f>IF(OR(E34=0,E34="Planejado",E34="Realizado"),IF(E126="Atividade",VLOOKUP(C127,'04.02_PLANEJAMENTO ATIVIDADES'!$D$9:$E$44,2,0),E126),E34)</f>
        <v>#REF!</v>
      </c>
      <c r="F127" s="241"/>
      <c r="G127" s="241"/>
      <c r="H127" s="241"/>
      <c r="I127" s="241"/>
      <c r="J127" s="241"/>
      <c r="K127" s="241"/>
      <c r="L127" s="241"/>
      <c r="M127" s="241"/>
      <c r="N127" s="241" t="str">
        <f>IF(N34=0,N126,N34)</f>
        <v>1.2.2</v>
      </c>
      <c r="O127" s="241"/>
      <c r="P127" s="241"/>
      <c r="Q127" s="241" t="e">
        <f>IF(Q34=0,Q126,Q34)</f>
        <v>#REF!</v>
      </c>
      <c r="R127" s="241"/>
      <c r="S127" s="241"/>
      <c r="T127" s="241"/>
      <c r="U127" s="241"/>
      <c r="V127" s="241"/>
      <c r="W127" s="241">
        <f>W34</f>
        <v>0</v>
      </c>
      <c r="X127" s="241"/>
      <c r="Y127" s="241"/>
      <c r="Z127" s="241"/>
      <c r="AA127" s="241"/>
      <c r="AB127" s="241"/>
      <c r="AC127" s="241"/>
      <c r="AD127" s="242">
        <f>AD34</f>
        <v>0</v>
      </c>
      <c r="AE127" s="242"/>
      <c r="AF127" s="242"/>
      <c r="AG127" s="242"/>
      <c r="AH127" s="242"/>
      <c r="AI127" s="242"/>
      <c r="AJ127" s="242"/>
      <c r="AK127" s="242"/>
      <c r="AL127" s="242">
        <f>AL34</f>
        <v>0</v>
      </c>
      <c r="AM127" s="242"/>
      <c r="AN127" s="242"/>
      <c r="AO127" s="242"/>
      <c r="AP127" s="242"/>
      <c r="AQ127" s="241">
        <f>AQ34</f>
        <v>0</v>
      </c>
      <c r="AR127" s="241"/>
      <c r="AS127" s="241"/>
      <c r="AT127" s="241"/>
      <c r="AU127" s="241">
        <f>AU34</f>
        <v>0</v>
      </c>
      <c r="AV127" s="241"/>
      <c r="AW127" s="241">
        <f>AW34</f>
        <v>0</v>
      </c>
      <c r="AX127" s="241"/>
      <c r="AY127" s="241"/>
      <c r="AZ127" s="241">
        <f>AZ34</f>
        <v>0</v>
      </c>
      <c r="BA127" s="241"/>
      <c r="BB127" s="241">
        <f>BB34</f>
        <v>0</v>
      </c>
      <c r="BC127" s="241"/>
      <c r="BD127" s="241"/>
      <c r="BE127" s="241"/>
      <c r="BH127" s="241" t="e">
        <f>IF(BH34=0,BH126,BH34)</f>
        <v>#REF!</v>
      </c>
      <c r="BI127" s="241"/>
      <c r="BJ127" s="241" t="e">
        <f>IF(OR(BJ34=0,BJ34="Planejado",BJ34="Realizado"),IF(BJ126="Atividade",VLOOKUP(BH127,'04.02_PLANEJAMENTO ATIVIDADES'!$D$9:$E$44,2,0),BJ126),BJ34)</f>
        <v>#REF!</v>
      </c>
      <c r="BK127" s="241"/>
      <c r="BL127" s="241"/>
      <c r="BM127" s="241"/>
      <c r="BN127" s="241"/>
      <c r="BO127" s="241"/>
      <c r="BP127" s="241"/>
      <c r="BQ127" s="241"/>
      <c r="BR127" s="241"/>
      <c r="BS127" s="241" t="str">
        <f>IF(BS34=0,BS126,BS34)</f>
        <v>2.2.2</v>
      </c>
      <c r="BT127" s="241"/>
      <c r="BU127" s="241"/>
      <c r="BV127" s="241" t="e">
        <f>IF(BV34=0,BV126,BV34)</f>
        <v>#REF!</v>
      </c>
      <c r="BW127" s="241"/>
      <c r="BX127" s="241"/>
      <c r="BY127" s="241"/>
      <c r="BZ127" s="241"/>
      <c r="CA127" s="241"/>
      <c r="CB127" s="241">
        <f>CB34</f>
        <v>0</v>
      </c>
      <c r="CC127" s="241"/>
      <c r="CD127" s="241"/>
      <c r="CE127" s="241"/>
      <c r="CF127" s="241"/>
      <c r="CG127" s="241"/>
      <c r="CH127" s="241"/>
      <c r="CI127" s="242">
        <f>CI34</f>
        <v>0</v>
      </c>
      <c r="CJ127" s="242"/>
      <c r="CK127" s="242"/>
      <c r="CL127" s="242"/>
      <c r="CM127" s="242"/>
      <c r="CN127" s="242"/>
      <c r="CO127" s="242"/>
      <c r="CP127" s="242"/>
      <c r="CQ127" s="242">
        <f>CQ34</f>
        <v>0</v>
      </c>
      <c r="CR127" s="242"/>
      <c r="CS127" s="242"/>
      <c r="CT127" s="242"/>
      <c r="CU127" s="242"/>
      <c r="CV127" s="241">
        <f>CV34</f>
        <v>0</v>
      </c>
      <c r="CW127" s="241"/>
      <c r="CX127" s="241"/>
      <c r="CY127" s="241"/>
      <c r="CZ127" s="241">
        <f>CZ34</f>
        <v>0</v>
      </c>
      <c r="DA127" s="241"/>
      <c r="DB127" s="241">
        <f>DB34</f>
        <v>0</v>
      </c>
      <c r="DC127" s="241"/>
      <c r="DD127" s="241"/>
      <c r="DE127" s="241">
        <f>DE34</f>
        <v>0</v>
      </c>
      <c r="DF127" s="241"/>
      <c r="DG127" s="241">
        <f>DG34</f>
        <v>0</v>
      </c>
      <c r="DH127" s="241"/>
      <c r="DI127" s="241"/>
      <c r="DJ127" s="241"/>
      <c r="DM127" s="241" t="e">
        <f>IF(DM34=0,DM126,DM34)</f>
        <v>#REF!</v>
      </c>
      <c r="DN127" s="241"/>
      <c r="DO127" s="241" t="e">
        <f>IF(OR(DO34=0,DO34="Planejado",DO34="Realizado"),IF(DO126="Atividade",VLOOKUP(DM127,'04.02_PLANEJAMENTO ATIVIDADES'!$D$9:$E$44,2,0),DO126),DO34)</f>
        <v>#REF!</v>
      </c>
      <c r="DP127" s="241"/>
      <c r="DQ127" s="241"/>
      <c r="DR127" s="241"/>
      <c r="DS127" s="241"/>
      <c r="DT127" s="241"/>
      <c r="DU127" s="241"/>
      <c r="DV127" s="241"/>
      <c r="DW127" s="241"/>
      <c r="DX127" s="241" t="str">
        <f>IF(DX34=0,DX126,DX34)</f>
        <v>3.2.2</v>
      </c>
      <c r="DY127" s="241"/>
      <c r="DZ127" s="241"/>
      <c r="EA127" s="241" t="e">
        <f>IF(EA34=0,EA126,EA34)</f>
        <v>#REF!</v>
      </c>
      <c r="EB127" s="241"/>
      <c r="EC127" s="241"/>
      <c r="ED127" s="241"/>
      <c r="EE127" s="241"/>
      <c r="EF127" s="241"/>
      <c r="EG127" s="241">
        <f>EG34</f>
        <v>0</v>
      </c>
      <c r="EH127" s="241"/>
      <c r="EI127" s="241"/>
      <c r="EJ127" s="241"/>
      <c r="EK127" s="241"/>
      <c r="EL127" s="241"/>
      <c r="EM127" s="241"/>
      <c r="EN127" s="242">
        <f>EN34</f>
        <v>0</v>
      </c>
      <c r="EO127" s="242"/>
      <c r="EP127" s="242"/>
      <c r="EQ127" s="242"/>
      <c r="ER127" s="242"/>
      <c r="ES127" s="242"/>
      <c r="ET127" s="242"/>
      <c r="EU127" s="242"/>
      <c r="EV127" s="242">
        <f>EV34</f>
        <v>0</v>
      </c>
      <c r="EW127" s="242"/>
      <c r="EX127" s="242"/>
      <c r="EY127" s="242"/>
      <c r="EZ127" s="242"/>
      <c r="FA127" s="241">
        <f>FA34</f>
        <v>0</v>
      </c>
      <c r="FB127" s="241"/>
      <c r="FC127" s="241"/>
      <c r="FD127" s="241"/>
      <c r="FE127" s="241">
        <f>FE34</f>
        <v>0</v>
      </c>
      <c r="FF127" s="241"/>
      <c r="FG127" s="241">
        <f>FG34</f>
        <v>0</v>
      </c>
      <c r="FH127" s="241"/>
      <c r="FI127" s="241"/>
      <c r="FJ127" s="241">
        <f>FJ34</f>
        <v>0</v>
      </c>
      <c r="FK127" s="241"/>
      <c r="FL127" s="241">
        <f>FL34</f>
        <v>0</v>
      </c>
      <c r="FM127" s="241"/>
      <c r="FN127" s="241"/>
      <c r="FO127" s="241"/>
      <c r="FR127" s="241" t="e">
        <f>IF(FR34=0,FR126,FR34)</f>
        <v>#REF!</v>
      </c>
      <c r="FS127" s="241"/>
      <c r="FT127" s="241" t="e">
        <f>IF(OR(FT34=0,FT34="Planejado",FT34="Realizado"),IF(FT126="Atividade",VLOOKUP(FR127,'04.02_PLANEJAMENTO ATIVIDADES'!$D$9:$E$44,2,0),FT126),FT34)</f>
        <v>#REF!</v>
      </c>
      <c r="FU127" s="241"/>
      <c r="FV127" s="241"/>
      <c r="FW127" s="241"/>
      <c r="FX127" s="241"/>
      <c r="FY127" s="241"/>
      <c r="FZ127" s="241"/>
      <c r="GA127" s="241"/>
      <c r="GB127" s="241"/>
      <c r="GC127" s="241" t="str">
        <f>IF(GC34=0,GC126,GC34)</f>
        <v>4.2.2</v>
      </c>
      <c r="GD127" s="241"/>
      <c r="GE127" s="241"/>
      <c r="GF127" s="241" t="e">
        <f>IF(GF34=0,GF126,GF34)</f>
        <v>#REF!</v>
      </c>
      <c r="GG127" s="241"/>
      <c r="GH127" s="241"/>
      <c r="GI127" s="241"/>
      <c r="GJ127" s="241"/>
      <c r="GK127" s="241"/>
      <c r="GL127" s="241">
        <f>GL34</f>
        <v>0</v>
      </c>
      <c r="GM127" s="241"/>
      <c r="GN127" s="241"/>
      <c r="GO127" s="241"/>
      <c r="GP127" s="241"/>
      <c r="GQ127" s="241"/>
      <c r="GR127" s="241"/>
      <c r="GS127" s="242">
        <f>GS34</f>
        <v>0</v>
      </c>
      <c r="GT127" s="242"/>
      <c r="GU127" s="242"/>
      <c r="GV127" s="242"/>
      <c r="GW127" s="242"/>
      <c r="GX127" s="242"/>
      <c r="GY127" s="242"/>
      <c r="GZ127" s="242"/>
      <c r="HA127" s="242">
        <f>HA34</f>
        <v>0</v>
      </c>
      <c r="HB127" s="242"/>
      <c r="HC127" s="242"/>
      <c r="HD127" s="242"/>
      <c r="HE127" s="242"/>
      <c r="HF127" s="241">
        <f>HF34</f>
        <v>0</v>
      </c>
      <c r="HG127" s="241"/>
      <c r="HH127" s="241"/>
      <c r="HI127" s="241"/>
      <c r="HJ127" s="241">
        <f>HJ34</f>
        <v>0</v>
      </c>
      <c r="HK127" s="241"/>
      <c r="HL127" s="241">
        <f>HL34</f>
        <v>0</v>
      </c>
      <c r="HM127" s="241"/>
      <c r="HN127" s="241"/>
      <c r="HO127" s="241">
        <f>HO34</f>
        <v>0</v>
      </c>
      <c r="HP127" s="241"/>
      <c r="HQ127" s="241">
        <f>HQ34</f>
        <v>0</v>
      </c>
      <c r="HR127" s="241"/>
      <c r="HS127" s="241"/>
      <c r="HT127" s="241"/>
      <c r="HW127" s="241" t="e">
        <f>IF(HW34=0,HW126,HW34)</f>
        <v>#REF!</v>
      </c>
      <c r="HX127" s="241"/>
      <c r="HY127" s="241" t="e">
        <f>IF(OR(HY34=0,HY34="Planejado",HY34="Realizado"),IF(HY126="Atividade",VLOOKUP(HW127,'04.02_PLANEJAMENTO ATIVIDADES'!$D$9:$E$44,2,0),HY126),HY34)</f>
        <v>#REF!</v>
      </c>
      <c r="HZ127" s="241"/>
      <c r="IA127" s="241"/>
      <c r="IB127" s="241"/>
      <c r="IC127" s="241"/>
      <c r="ID127" s="241"/>
      <c r="IE127" s="241"/>
      <c r="IF127" s="241"/>
      <c r="IG127" s="241"/>
      <c r="IH127" s="241" t="str">
        <f>IF(IH34=0,IH126,IH34)</f>
        <v>5.2.2</v>
      </c>
      <c r="II127" s="241"/>
      <c r="IJ127" s="241"/>
      <c r="IK127" s="241" t="e">
        <f>IF(IK34=0,IK126,IK34)</f>
        <v>#REF!</v>
      </c>
      <c r="IL127" s="241"/>
      <c r="IM127" s="241"/>
      <c r="IN127" s="241"/>
      <c r="IO127" s="241"/>
      <c r="IP127" s="241"/>
      <c r="IQ127" s="241">
        <f>IQ34</f>
        <v>0</v>
      </c>
      <c r="IR127" s="241"/>
      <c r="IS127" s="241"/>
      <c r="IT127" s="241"/>
      <c r="IU127" s="241"/>
      <c r="IV127" s="241"/>
      <c r="IW127" s="241"/>
      <c r="IX127" s="242">
        <f>IX34</f>
        <v>0</v>
      </c>
      <c r="IY127" s="242"/>
      <c r="IZ127" s="242"/>
      <c r="JA127" s="242"/>
      <c r="JB127" s="242"/>
      <c r="JC127" s="242"/>
      <c r="JD127" s="242"/>
      <c r="JE127" s="242"/>
      <c r="JF127" s="242">
        <f>JF34</f>
        <v>0</v>
      </c>
      <c r="JG127" s="242"/>
      <c r="JH127" s="242"/>
      <c r="JI127" s="242"/>
      <c r="JJ127" s="242"/>
      <c r="JK127" s="241">
        <f>JK34</f>
        <v>0</v>
      </c>
      <c r="JL127" s="241"/>
      <c r="JM127" s="241"/>
      <c r="JN127" s="241"/>
      <c r="JO127" s="241">
        <f>JO34</f>
        <v>0</v>
      </c>
      <c r="JP127" s="241"/>
      <c r="JQ127" s="241">
        <f>JQ34</f>
        <v>0</v>
      </c>
      <c r="JR127" s="241"/>
      <c r="JS127" s="241"/>
      <c r="JT127" s="241">
        <f>JT34</f>
        <v>0</v>
      </c>
      <c r="JU127" s="241"/>
      <c r="JV127" s="241">
        <f>JV34</f>
        <v>0</v>
      </c>
      <c r="JW127" s="241"/>
      <c r="JX127" s="241"/>
      <c r="JY127" s="241"/>
      <c r="KB127" s="241" t="e">
        <f>IF(KB34=0,KB126,KB34)</f>
        <v>#REF!</v>
      </c>
      <c r="KC127" s="241"/>
      <c r="KD127" s="241" t="e">
        <f>IF(OR(KD34=0,KD34="Planejado",KD34="Realizado"),IF(KD126="Atividade",VLOOKUP(KB127,'04.02_PLANEJAMENTO ATIVIDADES'!$D$9:$E$44,2,0),KD126),KD34)</f>
        <v>#REF!</v>
      </c>
      <c r="KE127" s="241"/>
      <c r="KF127" s="241"/>
      <c r="KG127" s="241"/>
      <c r="KH127" s="241"/>
      <c r="KI127" s="241"/>
      <c r="KJ127" s="241"/>
      <c r="KK127" s="241"/>
      <c r="KL127" s="241"/>
      <c r="KM127" s="241" t="str">
        <f>IF(KM34=0,KM126,KM34)</f>
        <v>6.2.2</v>
      </c>
      <c r="KN127" s="241"/>
      <c r="KO127" s="241"/>
      <c r="KP127" s="241" t="e">
        <f>IF(KP34=0,KP126,KP34)</f>
        <v>#REF!</v>
      </c>
      <c r="KQ127" s="241"/>
      <c r="KR127" s="241"/>
      <c r="KS127" s="241"/>
      <c r="KT127" s="241"/>
      <c r="KU127" s="241"/>
      <c r="KV127" s="241">
        <f>KV34</f>
        <v>0</v>
      </c>
      <c r="KW127" s="241"/>
      <c r="KX127" s="241"/>
      <c r="KY127" s="241"/>
      <c r="KZ127" s="241"/>
      <c r="LA127" s="241"/>
      <c r="LB127" s="241"/>
      <c r="LC127" s="242">
        <f>LC34</f>
        <v>0</v>
      </c>
      <c r="LD127" s="242"/>
      <c r="LE127" s="242"/>
      <c r="LF127" s="242"/>
      <c r="LG127" s="242"/>
      <c r="LH127" s="242"/>
      <c r="LI127" s="242"/>
      <c r="LJ127" s="242"/>
      <c r="LK127" s="242">
        <f>LK34</f>
        <v>0</v>
      </c>
      <c r="LL127" s="242"/>
      <c r="LM127" s="242"/>
      <c r="LN127" s="242"/>
      <c r="LO127" s="242"/>
      <c r="LP127" s="241">
        <f>LP34</f>
        <v>0</v>
      </c>
      <c r="LQ127" s="241"/>
      <c r="LR127" s="241"/>
      <c r="LS127" s="241"/>
      <c r="LT127" s="241">
        <f>LT34</f>
        <v>0</v>
      </c>
      <c r="LU127" s="241"/>
      <c r="LV127" s="241">
        <f>LV34</f>
        <v>0</v>
      </c>
      <c r="LW127" s="241"/>
      <c r="LX127" s="241"/>
      <c r="LY127" s="241">
        <f>LY34</f>
        <v>0</v>
      </c>
      <c r="LZ127" s="241"/>
      <c r="MA127" s="241">
        <f>MA34</f>
        <v>0</v>
      </c>
      <c r="MB127" s="241"/>
      <c r="MC127" s="241"/>
      <c r="MD127" s="241"/>
      <c r="MG127" s="241" t="e">
        <f>IF(MG34=0,MG126,MG34)</f>
        <v>#REF!</v>
      </c>
      <c r="MH127" s="241"/>
      <c r="MI127" s="241" t="e">
        <f>IF(OR(MI34=0,MI34="Planejado",MI34="Realizado"),IF(MI126="Atividade",VLOOKUP(MG127,'04.02_PLANEJAMENTO ATIVIDADES'!$D$9:$E$44,2,0),MI126),MI34)</f>
        <v>#REF!</v>
      </c>
      <c r="MJ127" s="241"/>
      <c r="MK127" s="241"/>
      <c r="ML127" s="241"/>
      <c r="MM127" s="241"/>
      <c r="MN127" s="241"/>
      <c r="MO127" s="241"/>
      <c r="MP127" s="241"/>
      <c r="MQ127" s="241"/>
      <c r="MR127" s="241" t="str">
        <f>IF(MR34=0,MR126,MR34)</f>
        <v>7.2.2</v>
      </c>
      <c r="MS127" s="241"/>
      <c r="MT127" s="241"/>
      <c r="MU127" s="241" t="e">
        <f>IF(MU34=0,MU126,MU34)</f>
        <v>#REF!</v>
      </c>
      <c r="MV127" s="241"/>
      <c r="MW127" s="241"/>
      <c r="MX127" s="241"/>
      <c r="MY127" s="241"/>
      <c r="MZ127" s="241"/>
      <c r="NA127" s="241">
        <f>NA34</f>
        <v>0</v>
      </c>
      <c r="NB127" s="241"/>
      <c r="NC127" s="241"/>
      <c r="ND127" s="241"/>
      <c r="NE127" s="241"/>
      <c r="NF127" s="241"/>
      <c r="NG127" s="241"/>
      <c r="NH127" s="242">
        <f>NH34</f>
        <v>0</v>
      </c>
      <c r="NI127" s="242"/>
      <c r="NJ127" s="242"/>
      <c r="NK127" s="242"/>
      <c r="NL127" s="242"/>
      <c r="NM127" s="242"/>
      <c r="NN127" s="242"/>
      <c r="NO127" s="242"/>
      <c r="NP127" s="242">
        <f>NP34</f>
        <v>0</v>
      </c>
      <c r="NQ127" s="242"/>
      <c r="NR127" s="242"/>
      <c r="NS127" s="242"/>
      <c r="NT127" s="242"/>
      <c r="NU127" s="241">
        <f>NU34</f>
        <v>0</v>
      </c>
      <c r="NV127" s="241"/>
      <c r="NW127" s="241"/>
      <c r="NX127" s="241"/>
      <c r="NY127" s="241">
        <f>NY34</f>
        <v>0</v>
      </c>
      <c r="NZ127" s="241"/>
      <c r="OA127" s="241">
        <f>OA34</f>
        <v>0</v>
      </c>
      <c r="OB127" s="241"/>
      <c r="OC127" s="241"/>
      <c r="OD127" s="241">
        <f>OD34</f>
        <v>0</v>
      </c>
      <c r="OE127" s="241"/>
      <c r="OF127" s="241">
        <f>OF34</f>
        <v>0</v>
      </c>
      <c r="OG127" s="241"/>
      <c r="OH127" s="241"/>
      <c r="OI127" s="241"/>
      <c r="OL127" s="241" t="e">
        <f>IF(OL34=0,OL126,OL34)</f>
        <v>#REF!</v>
      </c>
      <c r="OM127" s="241"/>
      <c r="ON127" s="241" t="e">
        <f>IF(OR(ON34=0,ON34="Planejado",ON34="Realizado"),IF(ON126="Atividade",VLOOKUP(OL127,'04.02_PLANEJAMENTO ATIVIDADES'!$D$9:$E$44,2,0),ON126),ON34)</f>
        <v>#REF!</v>
      </c>
      <c r="OO127" s="241"/>
      <c r="OP127" s="241"/>
      <c r="OQ127" s="241"/>
      <c r="OR127" s="241"/>
      <c r="OS127" s="241"/>
      <c r="OT127" s="241"/>
      <c r="OU127" s="241"/>
      <c r="OV127" s="241"/>
      <c r="OW127" s="241" t="str">
        <f>IF(OW34=0,OW126,OW34)</f>
        <v>8.2.2</v>
      </c>
      <c r="OX127" s="241"/>
      <c r="OY127" s="241"/>
      <c r="OZ127" s="241" t="e">
        <f>IF(OZ34=0,OZ126,OZ34)</f>
        <v>#REF!</v>
      </c>
      <c r="PA127" s="241"/>
      <c r="PB127" s="241"/>
      <c r="PC127" s="241"/>
      <c r="PD127" s="241"/>
      <c r="PE127" s="241"/>
      <c r="PF127" s="241">
        <f>PF34</f>
        <v>0</v>
      </c>
      <c r="PG127" s="241"/>
      <c r="PH127" s="241"/>
      <c r="PI127" s="241"/>
      <c r="PJ127" s="241"/>
      <c r="PK127" s="241"/>
      <c r="PL127" s="241"/>
      <c r="PM127" s="242">
        <f>PM34</f>
        <v>0</v>
      </c>
      <c r="PN127" s="242"/>
      <c r="PO127" s="242"/>
      <c r="PP127" s="242"/>
      <c r="PQ127" s="242"/>
      <c r="PR127" s="242"/>
      <c r="PS127" s="242"/>
      <c r="PT127" s="242"/>
      <c r="PU127" s="242">
        <f>PU34</f>
        <v>0</v>
      </c>
      <c r="PV127" s="242"/>
      <c r="PW127" s="242"/>
      <c r="PX127" s="242"/>
      <c r="PY127" s="242"/>
      <c r="PZ127" s="241">
        <f>PZ34</f>
        <v>0</v>
      </c>
      <c r="QA127" s="241"/>
      <c r="QB127" s="241"/>
      <c r="QC127" s="241"/>
      <c r="QD127" s="241">
        <f>QD34</f>
        <v>0</v>
      </c>
      <c r="QE127" s="241"/>
      <c r="QF127" s="241">
        <f>QF34</f>
        <v>0</v>
      </c>
      <c r="QG127" s="241"/>
      <c r="QH127" s="241"/>
      <c r="QI127" s="241">
        <f>QI34</f>
        <v>0</v>
      </c>
      <c r="QJ127" s="241"/>
      <c r="QK127" s="241">
        <f>QK34</f>
        <v>0</v>
      </c>
      <c r="QL127" s="241"/>
      <c r="QM127" s="241"/>
      <c r="QN127" s="241"/>
      <c r="QQ127" s="241" t="e">
        <f>IF(QQ34=0,QQ126,QQ34)</f>
        <v>#REF!</v>
      </c>
      <c r="QR127" s="241"/>
      <c r="QS127" s="241" t="e">
        <f>IF(OR(QS34=0,QS34="Planejado",QS34="Realizado"),IF(QS126="Atividade",VLOOKUP(QQ127,'04.02_PLANEJAMENTO ATIVIDADES'!$D$9:$E$44,2,0),QS126),QS34)</f>
        <v>#REF!</v>
      </c>
      <c r="QT127" s="241"/>
      <c r="QU127" s="241"/>
      <c r="QV127" s="241"/>
      <c r="QW127" s="241"/>
      <c r="QX127" s="241"/>
      <c r="QY127" s="241"/>
      <c r="QZ127" s="241"/>
      <c r="RA127" s="241"/>
      <c r="RB127" s="241" t="str">
        <f>IF(RB34=0,RB126,RB34)</f>
        <v>9.2.2</v>
      </c>
      <c r="RC127" s="241"/>
      <c r="RD127" s="241"/>
      <c r="RE127" s="241" t="e">
        <f>IF(RE34=0,RE126,RE34)</f>
        <v>#REF!</v>
      </c>
      <c r="RF127" s="241"/>
      <c r="RG127" s="241"/>
      <c r="RH127" s="241"/>
      <c r="RI127" s="241"/>
      <c r="RJ127" s="241"/>
      <c r="RK127" s="241">
        <f>RK34</f>
        <v>0</v>
      </c>
      <c r="RL127" s="241"/>
      <c r="RM127" s="241"/>
      <c r="RN127" s="241"/>
      <c r="RO127" s="241"/>
      <c r="RP127" s="241"/>
      <c r="RQ127" s="241"/>
      <c r="RR127" s="242">
        <f>RR34</f>
        <v>0</v>
      </c>
      <c r="RS127" s="242"/>
      <c r="RT127" s="242"/>
      <c r="RU127" s="242"/>
      <c r="RV127" s="242"/>
      <c r="RW127" s="242"/>
      <c r="RX127" s="242"/>
      <c r="RY127" s="242"/>
      <c r="RZ127" s="242">
        <f>RZ34</f>
        <v>0</v>
      </c>
      <c r="SA127" s="242"/>
      <c r="SB127" s="242"/>
      <c r="SC127" s="242"/>
      <c r="SD127" s="242"/>
      <c r="SE127" s="241">
        <f>SE34</f>
        <v>0</v>
      </c>
      <c r="SF127" s="241"/>
      <c r="SG127" s="241"/>
      <c r="SH127" s="241"/>
      <c r="SI127" s="241">
        <f>SI34</f>
        <v>0</v>
      </c>
      <c r="SJ127" s="241"/>
      <c r="SK127" s="241">
        <f>SK34</f>
        <v>0</v>
      </c>
      <c r="SL127" s="241"/>
      <c r="SM127" s="241"/>
      <c r="SN127" s="241">
        <f>SN34</f>
        <v>0</v>
      </c>
      <c r="SO127" s="241"/>
      <c r="SP127" s="241">
        <f>SP34</f>
        <v>0</v>
      </c>
      <c r="SQ127" s="241"/>
      <c r="SR127" s="241"/>
      <c r="SS127" s="241"/>
      <c r="SV127" s="241" t="e">
        <f>IF(SV34=0,SV126,SV34)</f>
        <v>#REF!</v>
      </c>
      <c r="SW127" s="241"/>
      <c r="SX127" s="241" t="e">
        <f>IF(OR(SX34=0,SX34="Planejado",SX34="Realizado"),IF(SX126="Atividade",VLOOKUP(SV127,'04.02_PLANEJAMENTO ATIVIDADES'!$D$9:$E$44,2,0),SX126),SX34)</f>
        <v>#REF!</v>
      </c>
      <c r="SY127" s="241"/>
      <c r="SZ127" s="241"/>
      <c r="TA127" s="241"/>
      <c r="TB127" s="241"/>
      <c r="TC127" s="241"/>
      <c r="TD127" s="241"/>
      <c r="TE127" s="241"/>
      <c r="TF127" s="241"/>
      <c r="TG127" s="241" t="str">
        <f>IF(TG34=0,TG126,TG34)</f>
        <v>10.2.2</v>
      </c>
      <c r="TH127" s="241"/>
      <c r="TI127" s="241"/>
      <c r="TJ127" s="241" t="e">
        <f>IF(TJ34=0,TJ126,TJ34)</f>
        <v>#REF!</v>
      </c>
      <c r="TK127" s="241"/>
      <c r="TL127" s="241"/>
      <c r="TM127" s="241"/>
      <c r="TN127" s="241"/>
      <c r="TO127" s="241"/>
      <c r="TP127" s="241">
        <f>TP34</f>
        <v>0</v>
      </c>
      <c r="TQ127" s="241"/>
      <c r="TR127" s="241"/>
      <c r="TS127" s="241"/>
      <c r="TT127" s="241"/>
      <c r="TU127" s="241"/>
      <c r="TV127" s="241"/>
      <c r="TW127" s="242">
        <f>TW34</f>
        <v>0</v>
      </c>
      <c r="TX127" s="242"/>
      <c r="TY127" s="242"/>
      <c r="TZ127" s="242"/>
      <c r="UA127" s="242"/>
      <c r="UB127" s="242"/>
      <c r="UC127" s="242"/>
      <c r="UD127" s="242"/>
      <c r="UE127" s="242">
        <f>UE34</f>
        <v>0</v>
      </c>
      <c r="UF127" s="242"/>
      <c r="UG127" s="242"/>
      <c r="UH127" s="242"/>
      <c r="UI127" s="242"/>
      <c r="UJ127" s="241">
        <f>UJ34</f>
        <v>0</v>
      </c>
      <c r="UK127" s="241"/>
      <c r="UL127" s="241"/>
      <c r="UM127" s="241"/>
      <c r="UN127" s="241">
        <f>UN34</f>
        <v>0</v>
      </c>
      <c r="UO127" s="241"/>
      <c r="UP127" s="241">
        <f>UP34</f>
        <v>0</v>
      </c>
      <c r="UQ127" s="241"/>
      <c r="UR127" s="241"/>
      <c r="US127" s="241">
        <f>US34</f>
        <v>0</v>
      </c>
      <c r="UT127" s="241"/>
      <c r="UU127" s="241">
        <f>UU34</f>
        <v>0</v>
      </c>
      <c r="UV127" s="241"/>
      <c r="UW127" s="241"/>
      <c r="UX127" s="241"/>
      <c r="VA127" s="241" t="e">
        <f>IF(VA34=0,VA126,VA34)</f>
        <v>#REF!</v>
      </c>
      <c r="VB127" s="241"/>
      <c r="VC127" s="241" t="e">
        <f>IF(OR(VC34=0,VC34="Planejado",VC34="Realizado"),IF(VC126="Atividade",VLOOKUP(VA127,'04.02_PLANEJAMENTO ATIVIDADES'!$D$9:$E$44,2,0),VC126),VC34)</f>
        <v>#REF!</v>
      </c>
      <c r="VD127" s="241"/>
      <c r="VE127" s="241"/>
      <c r="VF127" s="241"/>
      <c r="VG127" s="241"/>
      <c r="VH127" s="241"/>
      <c r="VI127" s="241"/>
      <c r="VJ127" s="241"/>
      <c r="VK127" s="241"/>
      <c r="VL127" s="241" t="str">
        <f>IF(VL34=0,VL126,VL34)</f>
        <v>11.2.2</v>
      </c>
      <c r="VM127" s="241"/>
      <c r="VN127" s="241"/>
      <c r="VO127" s="241" t="e">
        <f>IF(VO34=0,VO126,VO34)</f>
        <v>#REF!</v>
      </c>
      <c r="VP127" s="241"/>
      <c r="VQ127" s="241"/>
      <c r="VR127" s="241"/>
      <c r="VS127" s="241"/>
      <c r="VT127" s="241"/>
      <c r="VU127" s="241">
        <f>VU34</f>
        <v>0</v>
      </c>
      <c r="VV127" s="241"/>
      <c r="VW127" s="241"/>
      <c r="VX127" s="241"/>
      <c r="VY127" s="241"/>
      <c r="VZ127" s="241"/>
      <c r="WA127" s="241"/>
      <c r="WB127" s="242">
        <f>WB34</f>
        <v>0</v>
      </c>
      <c r="WC127" s="242"/>
      <c r="WD127" s="242"/>
      <c r="WE127" s="242"/>
      <c r="WF127" s="242"/>
      <c r="WG127" s="242"/>
      <c r="WH127" s="242"/>
      <c r="WI127" s="242"/>
      <c r="WJ127" s="242">
        <f>WJ34</f>
        <v>0</v>
      </c>
      <c r="WK127" s="242"/>
      <c r="WL127" s="242"/>
      <c r="WM127" s="242"/>
      <c r="WN127" s="242"/>
      <c r="WO127" s="241">
        <f>WO34</f>
        <v>0</v>
      </c>
      <c r="WP127" s="241"/>
      <c r="WQ127" s="241"/>
      <c r="WR127" s="241"/>
      <c r="WS127" s="241">
        <f>WS34</f>
        <v>0</v>
      </c>
      <c r="WT127" s="241"/>
      <c r="WU127" s="241">
        <f>WU34</f>
        <v>0</v>
      </c>
      <c r="WV127" s="241"/>
      <c r="WW127" s="241"/>
      <c r="WX127" s="241">
        <f>WX34</f>
        <v>0</v>
      </c>
      <c r="WY127" s="241"/>
      <c r="WZ127" s="241">
        <f>WZ34</f>
        <v>0</v>
      </c>
      <c r="XA127" s="241"/>
      <c r="XB127" s="241"/>
      <c r="XC127" s="241"/>
      <c r="XF127" s="241" t="e">
        <f>IF(XF34=0,XF126,XF34)</f>
        <v>#REF!</v>
      </c>
      <c r="XG127" s="241"/>
      <c r="XH127" s="241" t="e">
        <f>IF(OR(XH34=0,XH34="Planejado",XH34="Realizado"),IF(XH126="Atividade",VLOOKUP(XF127,'04.02_PLANEJAMENTO ATIVIDADES'!$D$9:$E$44,2,0),XH126),XH34)</f>
        <v>#REF!</v>
      </c>
      <c r="XI127" s="241"/>
      <c r="XJ127" s="241"/>
      <c r="XK127" s="241"/>
      <c r="XL127" s="241"/>
      <c r="XM127" s="241"/>
      <c r="XN127" s="241"/>
      <c r="XO127" s="241"/>
      <c r="XP127" s="241"/>
      <c r="XQ127" s="241" t="str">
        <f>IF(XQ34=0,XQ126,XQ34)</f>
        <v/>
      </c>
      <c r="XR127" s="241"/>
      <c r="XS127" s="241"/>
      <c r="XT127" s="241" t="e">
        <f>IF(XT34=0,XT126,XT34)</f>
        <v>#REF!</v>
      </c>
      <c r="XU127" s="241"/>
      <c r="XV127" s="241"/>
      <c r="XW127" s="241"/>
      <c r="XX127" s="241"/>
      <c r="XY127" s="241"/>
      <c r="XZ127" s="241">
        <f>XZ34</f>
        <v>0</v>
      </c>
      <c r="YA127" s="241"/>
      <c r="YB127" s="241"/>
      <c r="YC127" s="241"/>
      <c r="YD127" s="241"/>
      <c r="YE127" s="241"/>
      <c r="YF127" s="241"/>
      <c r="YG127" s="242">
        <f>YG34</f>
        <v>0</v>
      </c>
      <c r="YH127" s="242"/>
      <c r="YI127" s="242"/>
      <c r="YJ127" s="242"/>
      <c r="YK127" s="242"/>
      <c r="YL127" s="242"/>
      <c r="YM127" s="242"/>
      <c r="YN127" s="242"/>
      <c r="YO127" s="242">
        <f>YO34</f>
        <v>0</v>
      </c>
      <c r="YP127" s="242"/>
      <c r="YQ127" s="242"/>
      <c r="YR127" s="242"/>
      <c r="YS127" s="242"/>
      <c r="YT127" s="241">
        <f>YT34</f>
        <v>0</v>
      </c>
      <c r="YU127" s="241"/>
      <c r="YV127" s="241"/>
      <c r="YW127" s="241"/>
      <c r="YX127" s="241">
        <f>YX34</f>
        <v>0</v>
      </c>
      <c r="YY127" s="241"/>
      <c r="YZ127" s="241">
        <f>YZ34</f>
        <v>0</v>
      </c>
      <c r="ZA127" s="241"/>
      <c r="ZB127" s="241"/>
      <c r="ZC127" s="241">
        <f>ZC34</f>
        <v>0</v>
      </c>
      <c r="ZD127" s="241"/>
      <c r="ZE127" s="241">
        <f>ZE34</f>
        <v>0</v>
      </c>
      <c r="ZF127" s="241"/>
      <c r="ZG127" s="241"/>
      <c r="ZH127" s="241"/>
    </row>
    <row r="128" spans="3:684" ht="10.15" hidden="1" customHeight="1" x14ac:dyDescent="0.25">
      <c r="C128" s="241" t="e">
        <f>IF(C35=0,C127,C35)</f>
        <v>#REF!</v>
      </c>
      <c r="D128" s="241"/>
      <c r="E128" s="241" t="e">
        <f>IF(OR(E35=0,E35="Planejado",E35="Realizado"),IF(E127="Atividade",VLOOKUP(C128,'04.02_PLANEJAMENTO ATIVIDADES'!$D$9:$E$44,2,0),E127),E35)</f>
        <v>#REF!</v>
      </c>
      <c r="F128" s="241"/>
      <c r="G128" s="241"/>
      <c r="H128" s="241"/>
      <c r="I128" s="241"/>
      <c r="J128" s="241"/>
      <c r="K128" s="241"/>
      <c r="L128" s="241"/>
      <c r="M128" s="241"/>
      <c r="N128" s="241" t="str">
        <f>IF(N35=0,N127,N35)</f>
        <v>1.2.2</v>
      </c>
      <c r="O128" s="241"/>
      <c r="P128" s="241"/>
      <c r="Q128" s="241" t="e">
        <f>IF(Q35=0,Q127,Q35)</f>
        <v>#REF!</v>
      </c>
      <c r="R128" s="241"/>
      <c r="S128" s="241"/>
      <c r="T128" s="241"/>
      <c r="U128" s="241"/>
      <c r="V128" s="241"/>
      <c r="W128" s="241">
        <f>W35</f>
        <v>0</v>
      </c>
      <c r="X128" s="241"/>
      <c r="Y128" s="241"/>
      <c r="Z128" s="241"/>
      <c r="AA128" s="241"/>
      <c r="AB128" s="241"/>
      <c r="AC128" s="241"/>
      <c r="AD128" s="242">
        <f>AD35</f>
        <v>0</v>
      </c>
      <c r="AE128" s="242"/>
      <c r="AF128" s="242"/>
      <c r="AG128" s="242"/>
      <c r="AH128" s="242"/>
      <c r="AI128" s="242"/>
      <c r="AJ128" s="242"/>
      <c r="AK128" s="242"/>
      <c r="AL128" s="242">
        <f>AL35</f>
        <v>0</v>
      </c>
      <c r="AM128" s="242"/>
      <c r="AN128" s="242"/>
      <c r="AO128" s="242"/>
      <c r="AP128" s="242"/>
      <c r="AQ128" s="241">
        <f>AQ35</f>
        <v>0</v>
      </c>
      <c r="AR128" s="241"/>
      <c r="AS128" s="241"/>
      <c r="AT128" s="241"/>
      <c r="AU128" s="241">
        <f>AU35</f>
        <v>0</v>
      </c>
      <c r="AV128" s="241"/>
      <c r="AW128" s="241">
        <f>AW35</f>
        <v>0</v>
      </c>
      <c r="AX128" s="241"/>
      <c r="AY128" s="241"/>
      <c r="AZ128" s="241">
        <f>AZ35</f>
        <v>0</v>
      </c>
      <c r="BA128" s="241"/>
      <c r="BB128" s="241">
        <f>BB35</f>
        <v>0</v>
      </c>
      <c r="BC128" s="241"/>
      <c r="BD128" s="241"/>
      <c r="BE128" s="241"/>
      <c r="BH128" s="241" t="e">
        <f>IF(BH35=0,BH127,BH35)</f>
        <v>#REF!</v>
      </c>
      <c r="BI128" s="241"/>
      <c r="BJ128" s="241" t="e">
        <f>IF(OR(BJ35=0,BJ35="Planejado",BJ35="Realizado"),IF(BJ127="Atividade",VLOOKUP(BH128,'04.02_PLANEJAMENTO ATIVIDADES'!$D$9:$E$44,2,0),BJ127),BJ35)</f>
        <v>#REF!</v>
      </c>
      <c r="BK128" s="241"/>
      <c r="BL128" s="241"/>
      <c r="BM128" s="241"/>
      <c r="BN128" s="241"/>
      <c r="BO128" s="241"/>
      <c r="BP128" s="241"/>
      <c r="BQ128" s="241"/>
      <c r="BR128" s="241"/>
      <c r="BS128" s="241" t="str">
        <f>IF(BS35=0,BS127,BS35)</f>
        <v>2.2.2</v>
      </c>
      <c r="BT128" s="241"/>
      <c r="BU128" s="241"/>
      <c r="BV128" s="241" t="e">
        <f>IF(BV35=0,BV127,BV35)</f>
        <v>#REF!</v>
      </c>
      <c r="BW128" s="241"/>
      <c r="BX128" s="241"/>
      <c r="BY128" s="241"/>
      <c r="BZ128" s="241"/>
      <c r="CA128" s="241"/>
      <c r="CB128" s="241">
        <f>CB35</f>
        <v>0</v>
      </c>
      <c r="CC128" s="241"/>
      <c r="CD128" s="241"/>
      <c r="CE128" s="241"/>
      <c r="CF128" s="241"/>
      <c r="CG128" s="241"/>
      <c r="CH128" s="241"/>
      <c r="CI128" s="242">
        <f>CI35</f>
        <v>0</v>
      </c>
      <c r="CJ128" s="242"/>
      <c r="CK128" s="242"/>
      <c r="CL128" s="242"/>
      <c r="CM128" s="242"/>
      <c r="CN128" s="242"/>
      <c r="CO128" s="242"/>
      <c r="CP128" s="242"/>
      <c r="CQ128" s="242">
        <f>CQ35</f>
        <v>0</v>
      </c>
      <c r="CR128" s="242"/>
      <c r="CS128" s="242"/>
      <c r="CT128" s="242"/>
      <c r="CU128" s="242"/>
      <c r="CV128" s="241">
        <f>CV35</f>
        <v>0</v>
      </c>
      <c r="CW128" s="241"/>
      <c r="CX128" s="241"/>
      <c r="CY128" s="241"/>
      <c r="CZ128" s="241">
        <f>CZ35</f>
        <v>0</v>
      </c>
      <c r="DA128" s="241"/>
      <c r="DB128" s="241">
        <f>DB35</f>
        <v>0</v>
      </c>
      <c r="DC128" s="241"/>
      <c r="DD128" s="241"/>
      <c r="DE128" s="241">
        <f>DE35</f>
        <v>0</v>
      </c>
      <c r="DF128" s="241"/>
      <c r="DG128" s="241">
        <f>DG35</f>
        <v>0</v>
      </c>
      <c r="DH128" s="241"/>
      <c r="DI128" s="241"/>
      <c r="DJ128" s="241"/>
      <c r="DM128" s="241" t="e">
        <f>IF(DM35=0,DM127,DM35)</f>
        <v>#REF!</v>
      </c>
      <c r="DN128" s="241"/>
      <c r="DO128" s="241" t="e">
        <f>IF(OR(DO35=0,DO35="Planejado",DO35="Realizado"),IF(DO127="Atividade",VLOOKUP(DM128,'04.02_PLANEJAMENTO ATIVIDADES'!$D$9:$E$44,2,0),DO127),DO35)</f>
        <v>#REF!</v>
      </c>
      <c r="DP128" s="241"/>
      <c r="DQ128" s="241"/>
      <c r="DR128" s="241"/>
      <c r="DS128" s="241"/>
      <c r="DT128" s="241"/>
      <c r="DU128" s="241"/>
      <c r="DV128" s="241"/>
      <c r="DW128" s="241"/>
      <c r="DX128" s="241" t="str">
        <f>IF(DX35=0,DX127,DX35)</f>
        <v>3.2.2</v>
      </c>
      <c r="DY128" s="241"/>
      <c r="DZ128" s="241"/>
      <c r="EA128" s="241" t="e">
        <f>IF(EA35=0,EA127,EA35)</f>
        <v>#REF!</v>
      </c>
      <c r="EB128" s="241"/>
      <c r="EC128" s="241"/>
      <c r="ED128" s="241"/>
      <c r="EE128" s="241"/>
      <c r="EF128" s="241"/>
      <c r="EG128" s="241">
        <f>EG35</f>
        <v>0</v>
      </c>
      <c r="EH128" s="241"/>
      <c r="EI128" s="241"/>
      <c r="EJ128" s="241"/>
      <c r="EK128" s="241"/>
      <c r="EL128" s="241"/>
      <c r="EM128" s="241"/>
      <c r="EN128" s="242">
        <f>EN35</f>
        <v>0</v>
      </c>
      <c r="EO128" s="242"/>
      <c r="EP128" s="242"/>
      <c r="EQ128" s="242"/>
      <c r="ER128" s="242"/>
      <c r="ES128" s="242"/>
      <c r="ET128" s="242"/>
      <c r="EU128" s="242"/>
      <c r="EV128" s="242">
        <f>EV35</f>
        <v>0</v>
      </c>
      <c r="EW128" s="242"/>
      <c r="EX128" s="242"/>
      <c r="EY128" s="242"/>
      <c r="EZ128" s="242"/>
      <c r="FA128" s="241">
        <f>FA35</f>
        <v>0</v>
      </c>
      <c r="FB128" s="241"/>
      <c r="FC128" s="241"/>
      <c r="FD128" s="241"/>
      <c r="FE128" s="241">
        <f>FE35</f>
        <v>0</v>
      </c>
      <c r="FF128" s="241"/>
      <c r="FG128" s="241">
        <f>FG35</f>
        <v>0</v>
      </c>
      <c r="FH128" s="241"/>
      <c r="FI128" s="241"/>
      <c r="FJ128" s="241">
        <f>FJ35</f>
        <v>0</v>
      </c>
      <c r="FK128" s="241"/>
      <c r="FL128" s="241">
        <f>FL35</f>
        <v>0</v>
      </c>
      <c r="FM128" s="241"/>
      <c r="FN128" s="241"/>
      <c r="FO128" s="241"/>
      <c r="FR128" s="241" t="e">
        <f>IF(FR35=0,FR127,FR35)</f>
        <v>#REF!</v>
      </c>
      <c r="FS128" s="241"/>
      <c r="FT128" s="241" t="e">
        <f>IF(OR(FT35=0,FT35="Planejado",FT35="Realizado"),IF(FT127="Atividade",VLOOKUP(FR128,'04.02_PLANEJAMENTO ATIVIDADES'!$D$9:$E$44,2,0),FT127),FT35)</f>
        <v>#REF!</v>
      </c>
      <c r="FU128" s="241"/>
      <c r="FV128" s="241"/>
      <c r="FW128" s="241"/>
      <c r="FX128" s="241"/>
      <c r="FY128" s="241"/>
      <c r="FZ128" s="241"/>
      <c r="GA128" s="241"/>
      <c r="GB128" s="241"/>
      <c r="GC128" s="241" t="str">
        <f>IF(GC35=0,GC127,GC35)</f>
        <v>4.2.2</v>
      </c>
      <c r="GD128" s="241"/>
      <c r="GE128" s="241"/>
      <c r="GF128" s="241" t="e">
        <f>IF(GF35=0,GF127,GF35)</f>
        <v>#REF!</v>
      </c>
      <c r="GG128" s="241"/>
      <c r="GH128" s="241"/>
      <c r="GI128" s="241"/>
      <c r="GJ128" s="241"/>
      <c r="GK128" s="241"/>
      <c r="GL128" s="241">
        <f>GL35</f>
        <v>0</v>
      </c>
      <c r="GM128" s="241"/>
      <c r="GN128" s="241"/>
      <c r="GO128" s="241"/>
      <c r="GP128" s="241"/>
      <c r="GQ128" s="241"/>
      <c r="GR128" s="241"/>
      <c r="GS128" s="242">
        <f>GS35</f>
        <v>0</v>
      </c>
      <c r="GT128" s="242"/>
      <c r="GU128" s="242"/>
      <c r="GV128" s="242"/>
      <c r="GW128" s="242"/>
      <c r="GX128" s="242"/>
      <c r="GY128" s="242"/>
      <c r="GZ128" s="242"/>
      <c r="HA128" s="242">
        <f>HA35</f>
        <v>0</v>
      </c>
      <c r="HB128" s="242"/>
      <c r="HC128" s="242"/>
      <c r="HD128" s="242"/>
      <c r="HE128" s="242"/>
      <c r="HF128" s="241">
        <f>HF35</f>
        <v>0</v>
      </c>
      <c r="HG128" s="241"/>
      <c r="HH128" s="241"/>
      <c r="HI128" s="241"/>
      <c r="HJ128" s="241">
        <f>HJ35</f>
        <v>0</v>
      </c>
      <c r="HK128" s="241"/>
      <c r="HL128" s="241">
        <f>HL35</f>
        <v>0</v>
      </c>
      <c r="HM128" s="241"/>
      <c r="HN128" s="241"/>
      <c r="HO128" s="241">
        <f>HO35</f>
        <v>0</v>
      </c>
      <c r="HP128" s="241"/>
      <c r="HQ128" s="241">
        <f>HQ35</f>
        <v>0</v>
      </c>
      <c r="HR128" s="241"/>
      <c r="HS128" s="241"/>
      <c r="HT128" s="241"/>
      <c r="HW128" s="241" t="e">
        <f>IF(HW35=0,HW127,HW35)</f>
        <v>#REF!</v>
      </c>
      <c r="HX128" s="241"/>
      <c r="HY128" s="241" t="e">
        <f>IF(OR(HY35=0,HY35="Planejado",HY35="Realizado"),IF(HY127="Atividade",VLOOKUP(HW128,'04.02_PLANEJAMENTO ATIVIDADES'!$D$9:$E$44,2,0),HY127),HY35)</f>
        <v>#REF!</v>
      </c>
      <c r="HZ128" s="241"/>
      <c r="IA128" s="241"/>
      <c r="IB128" s="241"/>
      <c r="IC128" s="241"/>
      <c r="ID128" s="241"/>
      <c r="IE128" s="241"/>
      <c r="IF128" s="241"/>
      <c r="IG128" s="241"/>
      <c r="IH128" s="241" t="str">
        <f>IF(IH35=0,IH127,IH35)</f>
        <v>5.2.2</v>
      </c>
      <c r="II128" s="241"/>
      <c r="IJ128" s="241"/>
      <c r="IK128" s="241" t="e">
        <f>IF(IK35=0,IK127,IK35)</f>
        <v>#REF!</v>
      </c>
      <c r="IL128" s="241"/>
      <c r="IM128" s="241"/>
      <c r="IN128" s="241"/>
      <c r="IO128" s="241"/>
      <c r="IP128" s="241"/>
      <c r="IQ128" s="241">
        <f>IQ35</f>
        <v>0</v>
      </c>
      <c r="IR128" s="241"/>
      <c r="IS128" s="241"/>
      <c r="IT128" s="241"/>
      <c r="IU128" s="241"/>
      <c r="IV128" s="241"/>
      <c r="IW128" s="241"/>
      <c r="IX128" s="242">
        <f>IX35</f>
        <v>0</v>
      </c>
      <c r="IY128" s="242"/>
      <c r="IZ128" s="242"/>
      <c r="JA128" s="242"/>
      <c r="JB128" s="242"/>
      <c r="JC128" s="242"/>
      <c r="JD128" s="242"/>
      <c r="JE128" s="242"/>
      <c r="JF128" s="242">
        <f>JF35</f>
        <v>0</v>
      </c>
      <c r="JG128" s="242"/>
      <c r="JH128" s="242"/>
      <c r="JI128" s="242"/>
      <c r="JJ128" s="242"/>
      <c r="JK128" s="241">
        <f>JK35</f>
        <v>0</v>
      </c>
      <c r="JL128" s="241"/>
      <c r="JM128" s="241"/>
      <c r="JN128" s="241"/>
      <c r="JO128" s="241">
        <f>JO35</f>
        <v>0</v>
      </c>
      <c r="JP128" s="241"/>
      <c r="JQ128" s="241">
        <f>JQ35</f>
        <v>0</v>
      </c>
      <c r="JR128" s="241"/>
      <c r="JS128" s="241"/>
      <c r="JT128" s="241">
        <f>JT35</f>
        <v>0</v>
      </c>
      <c r="JU128" s="241"/>
      <c r="JV128" s="241">
        <f>JV35</f>
        <v>0</v>
      </c>
      <c r="JW128" s="241"/>
      <c r="JX128" s="241"/>
      <c r="JY128" s="241"/>
      <c r="KB128" s="241" t="e">
        <f>IF(KB35=0,KB127,KB35)</f>
        <v>#REF!</v>
      </c>
      <c r="KC128" s="241"/>
      <c r="KD128" s="241" t="e">
        <f>IF(OR(KD35=0,KD35="Planejado",KD35="Realizado"),IF(KD127="Atividade",VLOOKUP(KB128,'04.02_PLANEJAMENTO ATIVIDADES'!$D$9:$E$44,2,0),KD127),KD35)</f>
        <v>#REF!</v>
      </c>
      <c r="KE128" s="241"/>
      <c r="KF128" s="241"/>
      <c r="KG128" s="241"/>
      <c r="KH128" s="241"/>
      <c r="KI128" s="241"/>
      <c r="KJ128" s="241"/>
      <c r="KK128" s="241"/>
      <c r="KL128" s="241"/>
      <c r="KM128" s="241" t="str">
        <f>IF(KM35=0,KM127,KM35)</f>
        <v>6.2.2</v>
      </c>
      <c r="KN128" s="241"/>
      <c r="KO128" s="241"/>
      <c r="KP128" s="241" t="e">
        <f>IF(KP35=0,KP127,KP35)</f>
        <v>#REF!</v>
      </c>
      <c r="KQ128" s="241"/>
      <c r="KR128" s="241"/>
      <c r="KS128" s="241"/>
      <c r="KT128" s="241"/>
      <c r="KU128" s="241"/>
      <c r="KV128" s="241">
        <f>KV35</f>
        <v>0</v>
      </c>
      <c r="KW128" s="241"/>
      <c r="KX128" s="241"/>
      <c r="KY128" s="241"/>
      <c r="KZ128" s="241"/>
      <c r="LA128" s="241"/>
      <c r="LB128" s="241"/>
      <c r="LC128" s="242">
        <f>LC35</f>
        <v>0</v>
      </c>
      <c r="LD128" s="242"/>
      <c r="LE128" s="242"/>
      <c r="LF128" s="242"/>
      <c r="LG128" s="242"/>
      <c r="LH128" s="242"/>
      <c r="LI128" s="242"/>
      <c r="LJ128" s="242"/>
      <c r="LK128" s="242">
        <f>LK35</f>
        <v>0</v>
      </c>
      <c r="LL128" s="242"/>
      <c r="LM128" s="242"/>
      <c r="LN128" s="242"/>
      <c r="LO128" s="242"/>
      <c r="LP128" s="241">
        <f>LP35</f>
        <v>0</v>
      </c>
      <c r="LQ128" s="241"/>
      <c r="LR128" s="241"/>
      <c r="LS128" s="241"/>
      <c r="LT128" s="241">
        <f>LT35</f>
        <v>0</v>
      </c>
      <c r="LU128" s="241"/>
      <c r="LV128" s="241">
        <f>LV35</f>
        <v>0</v>
      </c>
      <c r="LW128" s="241"/>
      <c r="LX128" s="241"/>
      <c r="LY128" s="241">
        <f>LY35</f>
        <v>0</v>
      </c>
      <c r="LZ128" s="241"/>
      <c r="MA128" s="241">
        <f>MA35</f>
        <v>0</v>
      </c>
      <c r="MB128" s="241"/>
      <c r="MC128" s="241"/>
      <c r="MD128" s="241"/>
      <c r="MG128" s="241" t="e">
        <f>IF(MG35=0,MG127,MG35)</f>
        <v>#REF!</v>
      </c>
      <c r="MH128" s="241"/>
      <c r="MI128" s="241" t="e">
        <f>IF(OR(MI35=0,MI35="Planejado",MI35="Realizado"),IF(MI127="Atividade",VLOOKUP(MG128,'04.02_PLANEJAMENTO ATIVIDADES'!$D$9:$E$44,2,0),MI127),MI35)</f>
        <v>#REF!</v>
      </c>
      <c r="MJ128" s="241"/>
      <c r="MK128" s="241"/>
      <c r="ML128" s="241"/>
      <c r="MM128" s="241"/>
      <c r="MN128" s="241"/>
      <c r="MO128" s="241"/>
      <c r="MP128" s="241"/>
      <c r="MQ128" s="241"/>
      <c r="MR128" s="241" t="str">
        <f>IF(MR35=0,MR127,MR35)</f>
        <v>7.2.2</v>
      </c>
      <c r="MS128" s="241"/>
      <c r="MT128" s="241"/>
      <c r="MU128" s="241" t="e">
        <f>IF(MU35=0,MU127,MU35)</f>
        <v>#REF!</v>
      </c>
      <c r="MV128" s="241"/>
      <c r="MW128" s="241"/>
      <c r="MX128" s="241"/>
      <c r="MY128" s="241"/>
      <c r="MZ128" s="241"/>
      <c r="NA128" s="241">
        <f>NA35</f>
        <v>0</v>
      </c>
      <c r="NB128" s="241"/>
      <c r="NC128" s="241"/>
      <c r="ND128" s="241"/>
      <c r="NE128" s="241"/>
      <c r="NF128" s="241"/>
      <c r="NG128" s="241"/>
      <c r="NH128" s="242">
        <f>NH35</f>
        <v>0</v>
      </c>
      <c r="NI128" s="242"/>
      <c r="NJ128" s="242"/>
      <c r="NK128" s="242"/>
      <c r="NL128" s="242"/>
      <c r="NM128" s="242"/>
      <c r="NN128" s="242"/>
      <c r="NO128" s="242"/>
      <c r="NP128" s="242">
        <f>NP35</f>
        <v>0</v>
      </c>
      <c r="NQ128" s="242"/>
      <c r="NR128" s="242"/>
      <c r="NS128" s="242"/>
      <c r="NT128" s="242"/>
      <c r="NU128" s="241">
        <f>NU35</f>
        <v>0</v>
      </c>
      <c r="NV128" s="241"/>
      <c r="NW128" s="241"/>
      <c r="NX128" s="241"/>
      <c r="NY128" s="241">
        <f>NY35</f>
        <v>0</v>
      </c>
      <c r="NZ128" s="241"/>
      <c r="OA128" s="241">
        <f>OA35</f>
        <v>0</v>
      </c>
      <c r="OB128" s="241"/>
      <c r="OC128" s="241"/>
      <c r="OD128" s="241">
        <f>OD35</f>
        <v>0</v>
      </c>
      <c r="OE128" s="241"/>
      <c r="OF128" s="241">
        <f>OF35</f>
        <v>0</v>
      </c>
      <c r="OG128" s="241"/>
      <c r="OH128" s="241"/>
      <c r="OI128" s="241"/>
      <c r="OL128" s="241" t="e">
        <f>IF(OL35=0,OL127,OL35)</f>
        <v>#REF!</v>
      </c>
      <c r="OM128" s="241"/>
      <c r="ON128" s="241" t="e">
        <f>IF(OR(ON35=0,ON35="Planejado",ON35="Realizado"),IF(ON127="Atividade",VLOOKUP(OL128,'04.02_PLANEJAMENTO ATIVIDADES'!$D$9:$E$44,2,0),ON127),ON35)</f>
        <v>#REF!</v>
      </c>
      <c r="OO128" s="241"/>
      <c r="OP128" s="241"/>
      <c r="OQ128" s="241"/>
      <c r="OR128" s="241"/>
      <c r="OS128" s="241"/>
      <c r="OT128" s="241"/>
      <c r="OU128" s="241"/>
      <c r="OV128" s="241"/>
      <c r="OW128" s="241" t="str">
        <f>IF(OW35=0,OW127,OW35)</f>
        <v>8.2.2</v>
      </c>
      <c r="OX128" s="241"/>
      <c r="OY128" s="241"/>
      <c r="OZ128" s="241" t="e">
        <f>IF(OZ35=0,OZ127,OZ35)</f>
        <v>#REF!</v>
      </c>
      <c r="PA128" s="241"/>
      <c r="PB128" s="241"/>
      <c r="PC128" s="241"/>
      <c r="PD128" s="241"/>
      <c r="PE128" s="241"/>
      <c r="PF128" s="241">
        <f>PF35</f>
        <v>0</v>
      </c>
      <c r="PG128" s="241"/>
      <c r="PH128" s="241"/>
      <c r="PI128" s="241"/>
      <c r="PJ128" s="241"/>
      <c r="PK128" s="241"/>
      <c r="PL128" s="241"/>
      <c r="PM128" s="242">
        <f>PM35</f>
        <v>0</v>
      </c>
      <c r="PN128" s="242"/>
      <c r="PO128" s="242"/>
      <c r="PP128" s="242"/>
      <c r="PQ128" s="242"/>
      <c r="PR128" s="242"/>
      <c r="PS128" s="242"/>
      <c r="PT128" s="242"/>
      <c r="PU128" s="242">
        <f>PU35</f>
        <v>0</v>
      </c>
      <c r="PV128" s="242"/>
      <c r="PW128" s="242"/>
      <c r="PX128" s="242"/>
      <c r="PY128" s="242"/>
      <c r="PZ128" s="241">
        <f>PZ35</f>
        <v>0</v>
      </c>
      <c r="QA128" s="241"/>
      <c r="QB128" s="241"/>
      <c r="QC128" s="241"/>
      <c r="QD128" s="241">
        <f>QD35</f>
        <v>0</v>
      </c>
      <c r="QE128" s="241"/>
      <c r="QF128" s="241">
        <f>QF35</f>
        <v>0</v>
      </c>
      <c r="QG128" s="241"/>
      <c r="QH128" s="241"/>
      <c r="QI128" s="241">
        <f>QI35</f>
        <v>0</v>
      </c>
      <c r="QJ128" s="241"/>
      <c r="QK128" s="241">
        <f>QK35</f>
        <v>0</v>
      </c>
      <c r="QL128" s="241"/>
      <c r="QM128" s="241"/>
      <c r="QN128" s="241"/>
      <c r="QQ128" s="241" t="e">
        <f>IF(QQ35=0,QQ127,QQ35)</f>
        <v>#REF!</v>
      </c>
      <c r="QR128" s="241"/>
      <c r="QS128" s="241" t="e">
        <f>IF(OR(QS35=0,QS35="Planejado",QS35="Realizado"),IF(QS127="Atividade",VLOOKUP(QQ128,'04.02_PLANEJAMENTO ATIVIDADES'!$D$9:$E$44,2,0),QS127),QS35)</f>
        <v>#REF!</v>
      </c>
      <c r="QT128" s="241"/>
      <c r="QU128" s="241"/>
      <c r="QV128" s="241"/>
      <c r="QW128" s="241"/>
      <c r="QX128" s="241"/>
      <c r="QY128" s="241"/>
      <c r="QZ128" s="241"/>
      <c r="RA128" s="241"/>
      <c r="RB128" s="241" t="str">
        <f>IF(RB35=0,RB127,RB35)</f>
        <v>9.2.2</v>
      </c>
      <c r="RC128" s="241"/>
      <c r="RD128" s="241"/>
      <c r="RE128" s="241" t="e">
        <f>IF(RE35=0,RE127,RE35)</f>
        <v>#REF!</v>
      </c>
      <c r="RF128" s="241"/>
      <c r="RG128" s="241"/>
      <c r="RH128" s="241"/>
      <c r="RI128" s="241"/>
      <c r="RJ128" s="241"/>
      <c r="RK128" s="241">
        <f>RK35</f>
        <v>0</v>
      </c>
      <c r="RL128" s="241"/>
      <c r="RM128" s="241"/>
      <c r="RN128" s="241"/>
      <c r="RO128" s="241"/>
      <c r="RP128" s="241"/>
      <c r="RQ128" s="241"/>
      <c r="RR128" s="242">
        <f>RR35</f>
        <v>0</v>
      </c>
      <c r="RS128" s="242"/>
      <c r="RT128" s="242"/>
      <c r="RU128" s="242"/>
      <c r="RV128" s="242"/>
      <c r="RW128" s="242"/>
      <c r="RX128" s="242"/>
      <c r="RY128" s="242"/>
      <c r="RZ128" s="242">
        <f>RZ35</f>
        <v>0</v>
      </c>
      <c r="SA128" s="242"/>
      <c r="SB128" s="242"/>
      <c r="SC128" s="242"/>
      <c r="SD128" s="242"/>
      <c r="SE128" s="241">
        <f>SE35</f>
        <v>0</v>
      </c>
      <c r="SF128" s="241"/>
      <c r="SG128" s="241"/>
      <c r="SH128" s="241"/>
      <c r="SI128" s="241">
        <f>SI35</f>
        <v>0</v>
      </c>
      <c r="SJ128" s="241"/>
      <c r="SK128" s="241">
        <f>SK35</f>
        <v>0</v>
      </c>
      <c r="SL128" s="241"/>
      <c r="SM128" s="241"/>
      <c r="SN128" s="241">
        <f>SN35</f>
        <v>0</v>
      </c>
      <c r="SO128" s="241"/>
      <c r="SP128" s="241">
        <f>SP35</f>
        <v>0</v>
      </c>
      <c r="SQ128" s="241"/>
      <c r="SR128" s="241"/>
      <c r="SS128" s="241"/>
      <c r="SV128" s="241" t="e">
        <f>IF(SV35=0,SV127,SV35)</f>
        <v>#REF!</v>
      </c>
      <c r="SW128" s="241"/>
      <c r="SX128" s="241" t="e">
        <f>IF(OR(SX35=0,SX35="Planejado",SX35="Realizado"),IF(SX127="Atividade",VLOOKUP(SV128,'04.02_PLANEJAMENTO ATIVIDADES'!$D$9:$E$44,2,0),SX127),SX35)</f>
        <v>#REF!</v>
      </c>
      <c r="SY128" s="241"/>
      <c r="SZ128" s="241"/>
      <c r="TA128" s="241"/>
      <c r="TB128" s="241"/>
      <c r="TC128" s="241"/>
      <c r="TD128" s="241"/>
      <c r="TE128" s="241"/>
      <c r="TF128" s="241"/>
      <c r="TG128" s="241" t="str">
        <f>IF(TG35=0,TG127,TG35)</f>
        <v>10.2.2</v>
      </c>
      <c r="TH128" s="241"/>
      <c r="TI128" s="241"/>
      <c r="TJ128" s="241" t="e">
        <f>IF(TJ35=0,TJ127,TJ35)</f>
        <v>#REF!</v>
      </c>
      <c r="TK128" s="241"/>
      <c r="TL128" s="241"/>
      <c r="TM128" s="241"/>
      <c r="TN128" s="241"/>
      <c r="TO128" s="241"/>
      <c r="TP128" s="241">
        <f>TP35</f>
        <v>0</v>
      </c>
      <c r="TQ128" s="241"/>
      <c r="TR128" s="241"/>
      <c r="TS128" s="241"/>
      <c r="TT128" s="241"/>
      <c r="TU128" s="241"/>
      <c r="TV128" s="241"/>
      <c r="TW128" s="242">
        <f>TW35</f>
        <v>0</v>
      </c>
      <c r="TX128" s="242"/>
      <c r="TY128" s="242"/>
      <c r="TZ128" s="242"/>
      <c r="UA128" s="242"/>
      <c r="UB128" s="242"/>
      <c r="UC128" s="242"/>
      <c r="UD128" s="242"/>
      <c r="UE128" s="242">
        <f>UE35</f>
        <v>0</v>
      </c>
      <c r="UF128" s="242"/>
      <c r="UG128" s="242"/>
      <c r="UH128" s="242"/>
      <c r="UI128" s="242"/>
      <c r="UJ128" s="241">
        <f>UJ35</f>
        <v>0</v>
      </c>
      <c r="UK128" s="241"/>
      <c r="UL128" s="241"/>
      <c r="UM128" s="241"/>
      <c r="UN128" s="241">
        <f>UN35</f>
        <v>0</v>
      </c>
      <c r="UO128" s="241"/>
      <c r="UP128" s="241">
        <f>UP35</f>
        <v>0</v>
      </c>
      <c r="UQ128" s="241"/>
      <c r="UR128" s="241"/>
      <c r="US128" s="241">
        <f>US35</f>
        <v>0</v>
      </c>
      <c r="UT128" s="241"/>
      <c r="UU128" s="241">
        <f>UU35</f>
        <v>0</v>
      </c>
      <c r="UV128" s="241"/>
      <c r="UW128" s="241"/>
      <c r="UX128" s="241"/>
      <c r="VA128" s="241" t="e">
        <f>IF(VA35=0,VA127,VA35)</f>
        <v>#REF!</v>
      </c>
      <c r="VB128" s="241"/>
      <c r="VC128" s="241" t="e">
        <f>IF(OR(VC35=0,VC35="Planejado",VC35="Realizado"),IF(VC127="Atividade",VLOOKUP(VA128,'04.02_PLANEJAMENTO ATIVIDADES'!$D$9:$E$44,2,0),VC127),VC35)</f>
        <v>#REF!</v>
      </c>
      <c r="VD128" s="241"/>
      <c r="VE128" s="241"/>
      <c r="VF128" s="241"/>
      <c r="VG128" s="241"/>
      <c r="VH128" s="241"/>
      <c r="VI128" s="241"/>
      <c r="VJ128" s="241"/>
      <c r="VK128" s="241"/>
      <c r="VL128" s="241" t="str">
        <f>IF(VL35=0,VL127,VL35)</f>
        <v>11.2.2</v>
      </c>
      <c r="VM128" s="241"/>
      <c r="VN128" s="241"/>
      <c r="VO128" s="241" t="e">
        <f>IF(VO35=0,VO127,VO35)</f>
        <v>#REF!</v>
      </c>
      <c r="VP128" s="241"/>
      <c r="VQ128" s="241"/>
      <c r="VR128" s="241"/>
      <c r="VS128" s="241"/>
      <c r="VT128" s="241"/>
      <c r="VU128" s="241">
        <f>VU35</f>
        <v>0</v>
      </c>
      <c r="VV128" s="241"/>
      <c r="VW128" s="241"/>
      <c r="VX128" s="241"/>
      <c r="VY128" s="241"/>
      <c r="VZ128" s="241"/>
      <c r="WA128" s="241"/>
      <c r="WB128" s="242">
        <f>WB35</f>
        <v>0</v>
      </c>
      <c r="WC128" s="242"/>
      <c r="WD128" s="242"/>
      <c r="WE128" s="242"/>
      <c r="WF128" s="242"/>
      <c r="WG128" s="242"/>
      <c r="WH128" s="242"/>
      <c r="WI128" s="242"/>
      <c r="WJ128" s="242">
        <f>WJ35</f>
        <v>0</v>
      </c>
      <c r="WK128" s="242"/>
      <c r="WL128" s="242"/>
      <c r="WM128" s="242"/>
      <c r="WN128" s="242"/>
      <c r="WO128" s="241">
        <f>WO35</f>
        <v>0</v>
      </c>
      <c r="WP128" s="241"/>
      <c r="WQ128" s="241"/>
      <c r="WR128" s="241"/>
      <c r="WS128" s="241">
        <f>WS35</f>
        <v>0</v>
      </c>
      <c r="WT128" s="241"/>
      <c r="WU128" s="241">
        <f>WU35</f>
        <v>0</v>
      </c>
      <c r="WV128" s="241"/>
      <c r="WW128" s="241"/>
      <c r="WX128" s="241">
        <f>WX35</f>
        <v>0</v>
      </c>
      <c r="WY128" s="241"/>
      <c r="WZ128" s="241">
        <f>WZ35</f>
        <v>0</v>
      </c>
      <c r="XA128" s="241"/>
      <c r="XB128" s="241"/>
      <c r="XC128" s="241"/>
      <c r="XF128" s="241" t="e">
        <f>IF(XF35=0,XF127,XF35)</f>
        <v>#REF!</v>
      </c>
      <c r="XG128" s="241"/>
      <c r="XH128" s="241" t="e">
        <f>IF(OR(XH35=0,XH35="Planejado",XH35="Realizado"),IF(XH127="Atividade",VLOOKUP(XF128,'04.02_PLANEJAMENTO ATIVIDADES'!$D$9:$E$44,2,0),XH127),XH35)</f>
        <v>#REF!</v>
      </c>
      <c r="XI128" s="241"/>
      <c r="XJ128" s="241"/>
      <c r="XK128" s="241"/>
      <c r="XL128" s="241"/>
      <c r="XM128" s="241"/>
      <c r="XN128" s="241"/>
      <c r="XO128" s="241"/>
      <c r="XP128" s="241"/>
      <c r="XQ128" s="241" t="str">
        <f>IF(XQ35=0,XQ127,XQ35)</f>
        <v/>
      </c>
      <c r="XR128" s="241"/>
      <c r="XS128" s="241"/>
      <c r="XT128" s="241" t="e">
        <f>IF(XT35=0,XT127,XT35)</f>
        <v>#REF!</v>
      </c>
      <c r="XU128" s="241"/>
      <c r="XV128" s="241"/>
      <c r="XW128" s="241"/>
      <c r="XX128" s="241"/>
      <c r="XY128" s="241"/>
      <c r="XZ128" s="241">
        <f>XZ35</f>
        <v>0</v>
      </c>
      <c r="YA128" s="241"/>
      <c r="YB128" s="241"/>
      <c r="YC128" s="241"/>
      <c r="YD128" s="241"/>
      <c r="YE128" s="241"/>
      <c r="YF128" s="241"/>
      <c r="YG128" s="242">
        <f>YG35</f>
        <v>0</v>
      </c>
      <c r="YH128" s="242"/>
      <c r="YI128" s="242"/>
      <c r="YJ128" s="242"/>
      <c r="YK128" s="242"/>
      <c r="YL128" s="242"/>
      <c r="YM128" s="242"/>
      <c r="YN128" s="242"/>
      <c r="YO128" s="242">
        <f>YO35</f>
        <v>0</v>
      </c>
      <c r="YP128" s="242"/>
      <c r="YQ128" s="242"/>
      <c r="YR128" s="242"/>
      <c r="YS128" s="242"/>
      <c r="YT128" s="241">
        <f>YT35</f>
        <v>0</v>
      </c>
      <c r="YU128" s="241"/>
      <c r="YV128" s="241"/>
      <c r="YW128" s="241"/>
      <c r="YX128" s="241">
        <f>YX35</f>
        <v>0</v>
      </c>
      <c r="YY128" s="241"/>
      <c r="YZ128" s="241">
        <f>YZ35</f>
        <v>0</v>
      </c>
      <c r="ZA128" s="241"/>
      <c r="ZB128" s="241"/>
      <c r="ZC128" s="241">
        <f>ZC35</f>
        <v>0</v>
      </c>
      <c r="ZD128" s="241"/>
      <c r="ZE128" s="241">
        <f>ZE35</f>
        <v>0</v>
      </c>
      <c r="ZF128" s="241"/>
      <c r="ZG128" s="241"/>
      <c r="ZH128" s="241"/>
    </row>
    <row r="129" spans="3:684" ht="10.15" hidden="1" customHeight="1" x14ac:dyDescent="0.25">
      <c r="C129" s="241" t="e">
        <f>IF(C36=0,C128,C36)</f>
        <v>#REF!</v>
      </c>
      <c r="D129" s="241"/>
      <c r="E129" s="241" t="e">
        <f>IF(OR(E36=0,E36="Planejado",E36="Realizado"),IF(E128="Atividade",VLOOKUP(C129,'04.02_PLANEJAMENTO ATIVIDADES'!$D$9:$E$44,2,0),E128),E36)</f>
        <v>#REF!</v>
      </c>
      <c r="F129" s="241"/>
      <c r="G129" s="241"/>
      <c r="H129" s="241"/>
      <c r="I129" s="241"/>
      <c r="J129" s="241"/>
      <c r="K129" s="241"/>
      <c r="L129" s="241"/>
      <c r="M129" s="241"/>
      <c r="N129" s="241" t="str">
        <f>IF(N36=0,N128,N36)</f>
        <v>1.2.2</v>
      </c>
      <c r="O129" s="241"/>
      <c r="P129" s="241"/>
      <c r="Q129" s="241" t="e">
        <f>IF(Q36=0,Q128,Q36)</f>
        <v>#REF!</v>
      </c>
      <c r="R129" s="241"/>
      <c r="S129" s="241"/>
      <c r="T129" s="241"/>
      <c r="U129" s="241"/>
      <c r="V129" s="241"/>
      <c r="W129" s="241">
        <f>W36</f>
        <v>0</v>
      </c>
      <c r="X129" s="241"/>
      <c r="Y129" s="241"/>
      <c r="Z129" s="241"/>
      <c r="AA129" s="241"/>
      <c r="AB129" s="241"/>
      <c r="AC129" s="241"/>
      <c r="AD129" s="242">
        <f>AD36</f>
        <v>0</v>
      </c>
      <c r="AE129" s="242"/>
      <c r="AF129" s="242"/>
      <c r="AG129" s="242"/>
      <c r="AH129" s="242"/>
      <c r="AI129" s="242"/>
      <c r="AJ129" s="242"/>
      <c r="AK129" s="242"/>
      <c r="AL129" s="242">
        <f>AL36</f>
        <v>0</v>
      </c>
      <c r="AM129" s="242"/>
      <c r="AN129" s="242"/>
      <c r="AO129" s="242"/>
      <c r="AP129" s="242"/>
      <c r="AQ129" s="241">
        <f>AQ36</f>
        <v>0</v>
      </c>
      <c r="AR129" s="241"/>
      <c r="AS129" s="241"/>
      <c r="AT129" s="241"/>
      <c r="AU129" s="241">
        <f>AU36</f>
        <v>0</v>
      </c>
      <c r="AV129" s="241"/>
      <c r="AW129" s="241">
        <f>AW36</f>
        <v>0</v>
      </c>
      <c r="AX129" s="241"/>
      <c r="AY129" s="241"/>
      <c r="AZ129" s="241">
        <f>AZ36</f>
        <v>0</v>
      </c>
      <c r="BA129" s="241"/>
      <c r="BB129" s="241">
        <f>BB36</f>
        <v>0</v>
      </c>
      <c r="BC129" s="241"/>
      <c r="BD129" s="241"/>
      <c r="BE129" s="241"/>
      <c r="BH129" s="241" t="e">
        <f>IF(BH36=0,BH128,BH36)</f>
        <v>#REF!</v>
      </c>
      <c r="BI129" s="241"/>
      <c r="BJ129" s="241" t="e">
        <f>IF(OR(BJ36=0,BJ36="Planejado",BJ36="Realizado"),IF(BJ128="Atividade",VLOOKUP(BH129,'04.02_PLANEJAMENTO ATIVIDADES'!$D$9:$E$44,2,0),BJ128),BJ36)</f>
        <v>#REF!</v>
      </c>
      <c r="BK129" s="241"/>
      <c r="BL129" s="241"/>
      <c r="BM129" s="241"/>
      <c r="BN129" s="241"/>
      <c r="BO129" s="241"/>
      <c r="BP129" s="241"/>
      <c r="BQ129" s="241"/>
      <c r="BR129" s="241"/>
      <c r="BS129" s="241" t="str">
        <f>IF(BS36=0,BS128,BS36)</f>
        <v>2.2.2</v>
      </c>
      <c r="BT129" s="241"/>
      <c r="BU129" s="241"/>
      <c r="BV129" s="241" t="e">
        <f>IF(BV36=0,BV128,BV36)</f>
        <v>#REF!</v>
      </c>
      <c r="BW129" s="241"/>
      <c r="BX129" s="241"/>
      <c r="BY129" s="241"/>
      <c r="BZ129" s="241"/>
      <c r="CA129" s="241"/>
      <c r="CB129" s="241">
        <f>CB36</f>
        <v>0</v>
      </c>
      <c r="CC129" s="241"/>
      <c r="CD129" s="241"/>
      <c r="CE129" s="241"/>
      <c r="CF129" s="241"/>
      <c r="CG129" s="241"/>
      <c r="CH129" s="241"/>
      <c r="CI129" s="242">
        <f>CI36</f>
        <v>0</v>
      </c>
      <c r="CJ129" s="242"/>
      <c r="CK129" s="242"/>
      <c r="CL129" s="242"/>
      <c r="CM129" s="242"/>
      <c r="CN129" s="242"/>
      <c r="CO129" s="242"/>
      <c r="CP129" s="242"/>
      <c r="CQ129" s="242">
        <f>CQ36</f>
        <v>0</v>
      </c>
      <c r="CR129" s="242"/>
      <c r="CS129" s="242"/>
      <c r="CT129" s="242"/>
      <c r="CU129" s="242"/>
      <c r="CV129" s="241">
        <f>CV36</f>
        <v>0</v>
      </c>
      <c r="CW129" s="241"/>
      <c r="CX129" s="241"/>
      <c r="CY129" s="241"/>
      <c r="CZ129" s="241">
        <f>CZ36</f>
        <v>0</v>
      </c>
      <c r="DA129" s="241"/>
      <c r="DB129" s="241">
        <f>DB36</f>
        <v>0</v>
      </c>
      <c r="DC129" s="241"/>
      <c r="DD129" s="241"/>
      <c r="DE129" s="241">
        <f>DE36</f>
        <v>0</v>
      </c>
      <c r="DF129" s="241"/>
      <c r="DG129" s="241">
        <f>DG36</f>
        <v>0</v>
      </c>
      <c r="DH129" s="241"/>
      <c r="DI129" s="241"/>
      <c r="DJ129" s="241"/>
      <c r="DM129" s="241" t="e">
        <f>IF(DM36=0,DM128,DM36)</f>
        <v>#REF!</v>
      </c>
      <c r="DN129" s="241"/>
      <c r="DO129" s="241" t="e">
        <f>IF(OR(DO36=0,DO36="Planejado",DO36="Realizado"),IF(DO128="Atividade",VLOOKUP(DM129,'04.02_PLANEJAMENTO ATIVIDADES'!$D$9:$E$44,2,0),DO128),DO36)</f>
        <v>#REF!</v>
      </c>
      <c r="DP129" s="241"/>
      <c r="DQ129" s="241"/>
      <c r="DR129" s="241"/>
      <c r="DS129" s="241"/>
      <c r="DT129" s="241"/>
      <c r="DU129" s="241"/>
      <c r="DV129" s="241"/>
      <c r="DW129" s="241"/>
      <c r="DX129" s="241" t="str">
        <f>IF(DX36=0,DX128,DX36)</f>
        <v>3.2.2</v>
      </c>
      <c r="DY129" s="241"/>
      <c r="DZ129" s="241"/>
      <c r="EA129" s="241" t="e">
        <f>IF(EA36=0,EA128,EA36)</f>
        <v>#REF!</v>
      </c>
      <c r="EB129" s="241"/>
      <c r="EC129" s="241"/>
      <c r="ED129" s="241"/>
      <c r="EE129" s="241"/>
      <c r="EF129" s="241"/>
      <c r="EG129" s="241">
        <f>EG36</f>
        <v>0</v>
      </c>
      <c r="EH129" s="241"/>
      <c r="EI129" s="241"/>
      <c r="EJ129" s="241"/>
      <c r="EK129" s="241"/>
      <c r="EL129" s="241"/>
      <c r="EM129" s="241"/>
      <c r="EN129" s="242">
        <f>EN36</f>
        <v>0</v>
      </c>
      <c r="EO129" s="242"/>
      <c r="EP129" s="242"/>
      <c r="EQ129" s="242"/>
      <c r="ER129" s="242"/>
      <c r="ES129" s="242"/>
      <c r="ET129" s="242"/>
      <c r="EU129" s="242"/>
      <c r="EV129" s="242">
        <f>EV36</f>
        <v>0</v>
      </c>
      <c r="EW129" s="242"/>
      <c r="EX129" s="242"/>
      <c r="EY129" s="242"/>
      <c r="EZ129" s="242"/>
      <c r="FA129" s="241">
        <f>FA36</f>
        <v>0</v>
      </c>
      <c r="FB129" s="241"/>
      <c r="FC129" s="241"/>
      <c r="FD129" s="241"/>
      <c r="FE129" s="241">
        <f>FE36</f>
        <v>0</v>
      </c>
      <c r="FF129" s="241"/>
      <c r="FG129" s="241">
        <f>FG36</f>
        <v>0</v>
      </c>
      <c r="FH129" s="241"/>
      <c r="FI129" s="241"/>
      <c r="FJ129" s="241">
        <f>FJ36</f>
        <v>0</v>
      </c>
      <c r="FK129" s="241"/>
      <c r="FL129" s="241">
        <f>FL36</f>
        <v>0</v>
      </c>
      <c r="FM129" s="241"/>
      <c r="FN129" s="241"/>
      <c r="FO129" s="241"/>
      <c r="FR129" s="241" t="e">
        <f>IF(FR36=0,FR128,FR36)</f>
        <v>#REF!</v>
      </c>
      <c r="FS129" s="241"/>
      <c r="FT129" s="241" t="e">
        <f>IF(OR(FT36=0,FT36="Planejado",FT36="Realizado"),IF(FT128="Atividade",VLOOKUP(FR129,'04.02_PLANEJAMENTO ATIVIDADES'!$D$9:$E$44,2,0),FT128),FT36)</f>
        <v>#REF!</v>
      </c>
      <c r="FU129" s="241"/>
      <c r="FV129" s="241"/>
      <c r="FW129" s="241"/>
      <c r="FX129" s="241"/>
      <c r="FY129" s="241"/>
      <c r="FZ129" s="241"/>
      <c r="GA129" s="241"/>
      <c r="GB129" s="241"/>
      <c r="GC129" s="241" t="str">
        <f>IF(GC36=0,GC128,GC36)</f>
        <v>4.2.2</v>
      </c>
      <c r="GD129" s="241"/>
      <c r="GE129" s="241"/>
      <c r="GF129" s="241" t="e">
        <f>IF(GF36=0,GF128,GF36)</f>
        <v>#REF!</v>
      </c>
      <c r="GG129" s="241"/>
      <c r="GH129" s="241"/>
      <c r="GI129" s="241"/>
      <c r="GJ129" s="241"/>
      <c r="GK129" s="241"/>
      <c r="GL129" s="241">
        <f>GL36</f>
        <v>0</v>
      </c>
      <c r="GM129" s="241"/>
      <c r="GN129" s="241"/>
      <c r="GO129" s="241"/>
      <c r="GP129" s="241"/>
      <c r="GQ129" s="241"/>
      <c r="GR129" s="241"/>
      <c r="GS129" s="242">
        <f>GS36</f>
        <v>0</v>
      </c>
      <c r="GT129" s="242"/>
      <c r="GU129" s="242"/>
      <c r="GV129" s="242"/>
      <c r="GW129" s="242"/>
      <c r="GX129" s="242"/>
      <c r="GY129" s="242"/>
      <c r="GZ129" s="242"/>
      <c r="HA129" s="242">
        <f>HA36</f>
        <v>0</v>
      </c>
      <c r="HB129" s="242"/>
      <c r="HC129" s="242"/>
      <c r="HD129" s="242"/>
      <c r="HE129" s="242"/>
      <c r="HF129" s="241">
        <f>HF36</f>
        <v>0</v>
      </c>
      <c r="HG129" s="241"/>
      <c r="HH129" s="241"/>
      <c r="HI129" s="241"/>
      <c r="HJ129" s="241">
        <f>HJ36</f>
        <v>0</v>
      </c>
      <c r="HK129" s="241"/>
      <c r="HL129" s="241">
        <f>HL36</f>
        <v>0</v>
      </c>
      <c r="HM129" s="241"/>
      <c r="HN129" s="241"/>
      <c r="HO129" s="241">
        <f>HO36</f>
        <v>0</v>
      </c>
      <c r="HP129" s="241"/>
      <c r="HQ129" s="241">
        <f>HQ36</f>
        <v>0</v>
      </c>
      <c r="HR129" s="241"/>
      <c r="HS129" s="241"/>
      <c r="HT129" s="241"/>
      <c r="HW129" s="241" t="e">
        <f>IF(HW36=0,HW128,HW36)</f>
        <v>#REF!</v>
      </c>
      <c r="HX129" s="241"/>
      <c r="HY129" s="241" t="e">
        <f>IF(OR(HY36=0,HY36="Planejado",HY36="Realizado"),IF(HY128="Atividade",VLOOKUP(HW129,'04.02_PLANEJAMENTO ATIVIDADES'!$D$9:$E$44,2,0),HY128),HY36)</f>
        <v>#REF!</v>
      </c>
      <c r="HZ129" s="241"/>
      <c r="IA129" s="241"/>
      <c r="IB129" s="241"/>
      <c r="IC129" s="241"/>
      <c r="ID129" s="241"/>
      <c r="IE129" s="241"/>
      <c r="IF129" s="241"/>
      <c r="IG129" s="241"/>
      <c r="IH129" s="241" t="str">
        <f>IF(IH36=0,IH128,IH36)</f>
        <v>5.2.2</v>
      </c>
      <c r="II129" s="241"/>
      <c r="IJ129" s="241"/>
      <c r="IK129" s="241" t="e">
        <f>IF(IK36=0,IK128,IK36)</f>
        <v>#REF!</v>
      </c>
      <c r="IL129" s="241"/>
      <c r="IM129" s="241"/>
      <c r="IN129" s="241"/>
      <c r="IO129" s="241"/>
      <c r="IP129" s="241"/>
      <c r="IQ129" s="241">
        <f>IQ36</f>
        <v>0</v>
      </c>
      <c r="IR129" s="241"/>
      <c r="IS129" s="241"/>
      <c r="IT129" s="241"/>
      <c r="IU129" s="241"/>
      <c r="IV129" s="241"/>
      <c r="IW129" s="241"/>
      <c r="IX129" s="242">
        <f>IX36</f>
        <v>0</v>
      </c>
      <c r="IY129" s="242"/>
      <c r="IZ129" s="242"/>
      <c r="JA129" s="242"/>
      <c r="JB129" s="242"/>
      <c r="JC129" s="242"/>
      <c r="JD129" s="242"/>
      <c r="JE129" s="242"/>
      <c r="JF129" s="242">
        <f>JF36</f>
        <v>0</v>
      </c>
      <c r="JG129" s="242"/>
      <c r="JH129" s="242"/>
      <c r="JI129" s="242"/>
      <c r="JJ129" s="242"/>
      <c r="JK129" s="241">
        <f>JK36</f>
        <v>0</v>
      </c>
      <c r="JL129" s="241"/>
      <c r="JM129" s="241"/>
      <c r="JN129" s="241"/>
      <c r="JO129" s="241">
        <f>JO36</f>
        <v>0</v>
      </c>
      <c r="JP129" s="241"/>
      <c r="JQ129" s="241">
        <f>JQ36</f>
        <v>0</v>
      </c>
      <c r="JR129" s="241"/>
      <c r="JS129" s="241"/>
      <c r="JT129" s="241">
        <f>JT36</f>
        <v>0</v>
      </c>
      <c r="JU129" s="241"/>
      <c r="JV129" s="241">
        <f>JV36</f>
        <v>0</v>
      </c>
      <c r="JW129" s="241"/>
      <c r="JX129" s="241"/>
      <c r="JY129" s="241"/>
      <c r="KB129" s="241" t="e">
        <f>IF(KB36=0,KB128,KB36)</f>
        <v>#REF!</v>
      </c>
      <c r="KC129" s="241"/>
      <c r="KD129" s="241" t="e">
        <f>IF(OR(KD36=0,KD36="Planejado",KD36="Realizado"),IF(KD128="Atividade",VLOOKUP(KB129,'04.02_PLANEJAMENTO ATIVIDADES'!$D$9:$E$44,2,0),KD128),KD36)</f>
        <v>#REF!</v>
      </c>
      <c r="KE129" s="241"/>
      <c r="KF129" s="241"/>
      <c r="KG129" s="241"/>
      <c r="KH129" s="241"/>
      <c r="KI129" s="241"/>
      <c r="KJ129" s="241"/>
      <c r="KK129" s="241"/>
      <c r="KL129" s="241"/>
      <c r="KM129" s="241" t="str">
        <f>IF(KM36=0,KM128,KM36)</f>
        <v>6.2.2</v>
      </c>
      <c r="KN129" s="241"/>
      <c r="KO129" s="241"/>
      <c r="KP129" s="241" t="e">
        <f>IF(KP36=0,KP128,KP36)</f>
        <v>#REF!</v>
      </c>
      <c r="KQ129" s="241"/>
      <c r="KR129" s="241"/>
      <c r="KS129" s="241"/>
      <c r="KT129" s="241"/>
      <c r="KU129" s="241"/>
      <c r="KV129" s="241">
        <f>KV36</f>
        <v>0</v>
      </c>
      <c r="KW129" s="241"/>
      <c r="KX129" s="241"/>
      <c r="KY129" s="241"/>
      <c r="KZ129" s="241"/>
      <c r="LA129" s="241"/>
      <c r="LB129" s="241"/>
      <c r="LC129" s="242">
        <f>LC36</f>
        <v>0</v>
      </c>
      <c r="LD129" s="242"/>
      <c r="LE129" s="242"/>
      <c r="LF129" s="242"/>
      <c r="LG129" s="242"/>
      <c r="LH129" s="242"/>
      <c r="LI129" s="242"/>
      <c r="LJ129" s="242"/>
      <c r="LK129" s="242">
        <f>LK36</f>
        <v>0</v>
      </c>
      <c r="LL129" s="242"/>
      <c r="LM129" s="242"/>
      <c r="LN129" s="242"/>
      <c r="LO129" s="242"/>
      <c r="LP129" s="241">
        <f>LP36</f>
        <v>0</v>
      </c>
      <c r="LQ129" s="241"/>
      <c r="LR129" s="241"/>
      <c r="LS129" s="241"/>
      <c r="LT129" s="241">
        <f>LT36</f>
        <v>0</v>
      </c>
      <c r="LU129" s="241"/>
      <c r="LV129" s="241">
        <f>LV36</f>
        <v>0</v>
      </c>
      <c r="LW129" s="241"/>
      <c r="LX129" s="241"/>
      <c r="LY129" s="241">
        <f>LY36</f>
        <v>0</v>
      </c>
      <c r="LZ129" s="241"/>
      <c r="MA129" s="241">
        <f>MA36</f>
        <v>0</v>
      </c>
      <c r="MB129" s="241"/>
      <c r="MC129" s="241"/>
      <c r="MD129" s="241"/>
      <c r="MG129" s="241" t="e">
        <f>IF(MG36=0,MG128,MG36)</f>
        <v>#REF!</v>
      </c>
      <c r="MH129" s="241"/>
      <c r="MI129" s="241" t="e">
        <f>IF(OR(MI36=0,MI36="Planejado",MI36="Realizado"),IF(MI128="Atividade",VLOOKUP(MG129,'04.02_PLANEJAMENTO ATIVIDADES'!$D$9:$E$44,2,0),MI128),MI36)</f>
        <v>#REF!</v>
      </c>
      <c r="MJ129" s="241"/>
      <c r="MK129" s="241"/>
      <c r="ML129" s="241"/>
      <c r="MM129" s="241"/>
      <c r="MN129" s="241"/>
      <c r="MO129" s="241"/>
      <c r="MP129" s="241"/>
      <c r="MQ129" s="241"/>
      <c r="MR129" s="241" t="str">
        <f>IF(MR36=0,MR128,MR36)</f>
        <v>7.2.2</v>
      </c>
      <c r="MS129" s="241"/>
      <c r="MT129" s="241"/>
      <c r="MU129" s="241" t="e">
        <f>IF(MU36=0,MU128,MU36)</f>
        <v>#REF!</v>
      </c>
      <c r="MV129" s="241"/>
      <c r="MW129" s="241"/>
      <c r="MX129" s="241"/>
      <c r="MY129" s="241"/>
      <c r="MZ129" s="241"/>
      <c r="NA129" s="241">
        <f>NA36</f>
        <v>0</v>
      </c>
      <c r="NB129" s="241"/>
      <c r="NC129" s="241"/>
      <c r="ND129" s="241"/>
      <c r="NE129" s="241"/>
      <c r="NF129" s="241"/>
      <c r="NG129" s="241"/>
      <c r="NH129" s="242">
        <f>NH36</f>
        <v>0</v>
      </c>
      <c r="NI129" s="242"/>
      <c r="NJ129" s="242"/>
      <c r="NK129" s="242"/>
      <c r="NL129" s="242"/>
      <c r="NM129" s="242"/>
      <c r="NN129" s="242"/>
      <c r="NO129" s="242"/>
      <c r="NP129" s="242">
        <f>NP36</f>
        <v>0</v>
      </c>
      <c r="NQ129" s="242"/>
      <c r="NR129" s="242"/>
      <c r="NS129" s="242"/>
      <c r="NT129" s="242"/>
      <c r="NU129" s="241">
        <f>NU36</f>
        <v>0</v>
      </c>
      <c r="NV129" s="241"/>
      <c r="NW129" s="241"/>
      <c r="NX129" s="241"/>
      <c r="NY129" s="241">
        <f>NY36</f>
        <v>0</v>
      </c>
      <c r="NZ129" s="241"/>
      <c r="OA129" s="241">
        <f>OA36</f>
        <v>0</v>
      </c>
      <c r="OB129" s="241"/>
      <c r="OC129" s="241"/>
      <c r="OD129" s="241">
        <f>OD36</f>
        <v>0</v>
      </c>
      <c r="OE129" s="241"/>
      <c r="OF129" s="241">
        <f>OF36</f>
        <v>0</v>
      </c>
      <c r="OG129" s="241"/>
      <c r="OH129" s="241"/>
      <c r="OI129" s="241"/>
      <c r="OL129" s="241" t="e">
        <f>IF(OL36=0,OL128,OL36)</f>
        <v>#REF!</v>
      </c>
      <c r="OM129" s="241"/>
      <c r="ON129" s="241" t="e">
        <f>IF(OR(ON36=0,ON36="Planejado",ON36="Realizado"),IF(ON128="Atividade",VLOOKUP(OL129,'04.02_PLANEJAMENTO ATIVIDADES'!$D$9:$E$44,2,0),ON128),ON36)</f>
        <v>#REF!</v>
      </c>
      <c r="OO129" s="241"/>
      <c r="OP129" s="241"/>
      <c r="OQ129" s="241"/>
      <c r="OR129" s="241"/>
      <c r="OS129" s="241"/>
      <c r="OT129" s="241"/>
      <c r="OU129" s="241"/>
      <c r="OV129" s="241"/>
      <c r="OW129" s="241" t="str">
        <f>IF(OW36=0,OW128,OW36)</f>
        <v>8.2.2</v>
      </c>
      <c r="OX129" s="241"/>
      <c r="OY129" s="241"/>
      <c r="OZ129" s="241" t="e">
        <f>IF(OZ36=0,OZ128,OZ36)</f>
        <v>#REF!</v>
      </c>
      <c r="PA129" s="241"/>
      <c r="PB129" s="241"/>
      <c r="PC129" s="241"/>
      <c r="PD129" s="241"/>
      <c r="PE129" s="241"/>
      <c r="PF129" s="241">
        <f>PF36</f>
        <v>0</v>
      </c>
      <c r="PG129" s="241"/>
      <c r="PH129" s="241"/>
      <c r="PI129" s="241"/>
      <c r="PJ129" s="241"/>
      <c r="PK129" s="241"/>
      <c r="PL129" s="241"/>
      <c r="PM129" s="242">
        <f>PM36</f>
        <v>0</v>
      </c>
      <c r="PN129" s="242"/>
      <c r="PO129" s="242"/>
      <c r="PP129" s="242"/>
      <c r="PQ129" s="242"/>
      <c r="PR129" s="242"/>
      <c r="PS129" s="242"/>
      <c r="PT129" s="242"/>
      <c r="PU129" s="242">
        <f>PU36</f>
        <v>0</v>
      </c>
      <c r="PV129" s="242"/>
      <c r="PW129" s="242"/>
      <c r="PX129" s="242"/>
      <c r="PY129" s="242"/>
      <c r="PZ129" s="241">
        <f>PZ36</f>
        <v>0</v>
      </c>
      <c r="QA129" s="241"/>
      <c r="QB129" s="241"/>
      <c r="QC129" s="241"/>
      <c r="QD129" s="241">
        <f>QD36</f>
        <v>0</v>
      </c>
      <c r="QE129" s="241"/>
      <c r="QF129" s="241">
        <f>QF36</f>
        <v>0</v>
      </c>
      <c r="QG129" s="241"/>
      <c r="QH129" s="241"/>
      <c r="QI129" s="241">
        <f>QI36</f>
        <v>0</v>
      </c>
      <c r="QJ129" s="241"/>
      <c r="QK129" s="241">
        <f>QK36</f>
        <v>0</v>
      </c>
      <c r="QL129" s="241"/>
      <c r="QM129" s="241"/>
      <c r="QN129" s="241"/>
      <c r="QQ129" s="241" t="e">
        <f>IF(QQ36=0,QQ128,QQ36)</f>
        <v>#REF!</v>
      </c>
      <c r="QR129" s="241"/>
      <c r="QS129" s="241" t="e">
        <f>IF(OR(QS36=0,QS36="Planejado",QS36="Realizado"),IF(QS128="Atividade",VLOOKUP(QQ129,'04.02_PLANEJAMENTO ATIVIDADES'!$D$9:$E$44,2,0),QS128),QS36)</f>
        <v>#REF!</v>
      </c>
      <c r="QT129" s="241"/>
      <c r="QU129" s="241"/>
      <c r="QV129" s="241"/>
      <c r="QW129" s="241"/>
      <c r="QX129" s="241"/>
      <c r="QY129" s="241"/>
      <c r="QZ129" s="241"/>
      <c r="RA129" s="241"/>
      <c r="RB129" s="241" t="str">
        <f>IF(RB36=0,RB128,RB36)</f>
        <v>9.2.2</v>
      </c>
      <c r="RC129" s="241"/>
      <c r="RD129" s="241"/>
      <c r="RE129" s="241" t="e">
        <f>IF(RE36=0,RE128,RE36)</f>
        <v>#REF!</v>
      </c>
      <c r="RF129" s="241"/>
      <c r="RG129" s="241"/>
      <c r="RH129" s="241"/>
      <c r="RI129" s="241"/>
      <c r="RJ129" s="241"/>
      <c r="RK129" s="241">
        <f>RK36</f>
        <v>0</v>
      </c>
      <c r="RL129" s="241"/>
      <c r="RM129" s="241"/>
      <c r="RN129" s="241"/>
      <c r="RO129" s="241"/>
      <c r="RP129" s="241"/>
      <c r="RQ129" s="241"/>
      <c r="RR129" s="242">
        <f>RR36</f>
        <v>0</v>
      </c>
      <c r="RS129" s="242"/>
      <c r="RT129" s="242"/>
      <c r="RU129" s="242"/>
      <c r="RV129" s="242"/>
      <c r="RW129" s="242"/>
      <c r="RX129" s="242"/>
      <c r="RY129" s="242"/>
      <c r="RZ129" s="242">
        <f>RZ36</f>
        <v>0</v>
      </c>
      <c r="SA129" s="242"/>
      <c r="SB129" s="242"/>
      <c r="SC129" s="242"/>
      <c r="SD129" s="242"/>
      <c r="SE129" s="241">
        <f>SE36</f>
        <v>0</v>
      </c>
      <c r="SF129" s="241"/>
      <c r="SG129" s="241"/>
      <c r="SH129" s="241"/>
      <c r="SI129" s="241">
        <f>SI36</f>
        <v>0</v>
      </c>
      <c r="SJ129" s="241"/>
      <c r="SK129" s="241">
        <f>SK36</f>
        <v>0</v>
      </c>
      <c r="SL129" s="241"/>
      <c r="SM129" s="241"/>
      <c r="SN129" s="241">
        <f>SN36</f>
        <v>0</v>
      </c>
      <c r="SO129" s="241"/>
      <c r="SP129" s="241">
        <f>SP36</f>
        <v>0</v>
      </c>
      <c r="SQ129" s="241"/>
      <c r="SR129" s="241"/>
      <c r="SS129" s="241"/>
      <c r="SV129" s="241" t="e">
        <f>IF(SV36=0,SV128,SV36)</f>
        <v>#REF!</v>
      </c>
      <c r="SW129" s="241"/>
      <c r="SX129" s="241" t="e">
        <f>IF(OR(SX36=0,SX36="Planejado",SX36="Realizado"),IF(SX128="Atividade",VLOOKUP(SV129,'04.02_PLANEJAMENTO ATIVIDADES'!$D$9:$E$44,2,0),SX128),SX36)</f>
        <v>#REF!</v>
      </c>
      <c r="SY129" s="241"/>
      <c r="SZ129" s="241"/>
      <c r="TA129" s="241"/>
      <c r="TB129" s="241"/>
      <c r="TC129" s="241"/>
      <c r="TD129" s="241"/>
      <c r="TE129" s="241"/>
      <c r="TF129" s="241"/>
      <c r="TG129" s="241" t="str">
        <f>IF(TG36=0,TG128,TG36)</f>
        <v>10.2.2</v>
      </c>
      <c r="TH129" s="241"/>
      <c r="TI129" s="241"/>
      <c r="TJ129" s="241" t="e">
        <f>IF(TJ36=0,TJ128,TJ36)</f>
        <v>#REF!</v>
      </c>
      <c r="TK129" s="241"/>
      <c r="TL129" s="241"/>
      <c r="TM129" s="241"/>
      <c r="TN129" s="241"/>
      <c r="TO129" s="241"/>
      <c r="TP129" s="241">
        <f>TP36</f>
        <v>0</v>
      </c>
      <c r="TQ129" s="241"/>
      <c r="TR129" s="241"/>
      <c r="TS129" s="241"/>
      <c r="TT129" s="241"/>
      <c r="TU129" s="241"/>
      <c r="TV129" s="241"/>
      <c r="TW129" s="242">
        <f>TW36</f>
        <v>0</v>
      </c>
      <c r="TX129" s="242"/>
      <c r="TY129" s="242"/>
      <c r="TZ129" s="242"/>
      <c r="UA129" s="242"/>
      <c r="UB129" s="242"/>
      <c r="UC129" s="242"/>
      <c r="UD129" s="242"/>
      <c r="UE129" s="242">
        <f>UE36</f>
        <v>0</v>
      </c>
      <c r="UF129" s="242"/>
      <c r="UG129" s="242"/>
      <c r="UH129" s="242"/>
      <c r="UI129" s="242"/>
      <c r="UJ129" s="241">
        <f>UJ36</f>
        <v>0</v>
      </c>
      <c r="UK129" s="241"/>
      <c r="UL129" s="241"/>
      <c r="UM129" s="241"/>
      <c r="UN129" s="241">
        <f>UN36</f>
        <v>0</v>
      </c>
      <c r="UO129" s="241"/>
      <c r="UP129" s="241">
        <f>UP36</f>
        <v>0</v>
      </c>
      <c r="UQ129" s="241"/>
      <c r="UR129" s="241"/>
      <c r="US129" s="241">
        <f>US36</f>
        <v>0</v>
      </c>
      <c r="UT129" s="241"/>
      <c r="UU129" s="241">
        <f>UU36</f>
        <v>0</v>
      </c>
      <c r="UV129" s="241"/>
      <c r="UW129" s="241"/>
      <c r="UX129" s="241"/>
      <c r="VA129" s="241" t="e">
        <f>IF(VA36=0,VA128,VA36)</f>
        <v>#REF!</v>
      </c>
      <c r="VB129" s="241"/>
      <c r="VC129" s="241" t="e">
        <f>IF(OR(VC36=0,VC36="Planejado",VC36="Realizado"),IF(VC128="Atividade",VLOOKUP(VA129,'04.02_PLANEJAMENTO ATIVIDADES'!$D$9:$E$44,2,0),VC128),VC36)</f>
        <v>#REF!</v>
      </c>
      <c r="VD129" s="241"/>
      <c r="VE129" s="241"/>
      <c r="VF129" s="241"/>
      <c r="VG129" s="241"/>
      <c r="VH129" s="241"/>
      <c r="VI129" s="241"/>
      <c r="VJ129" s="241"/>
      <c r="VK129" s="241"/>
      <c r="VL129" s="241" t="str">
        <f>IF(VL36=0,VL128,VL36)</f>
        <v>11.2.2</v>
      </c>
      <c r="VM129" s="241"/>
      <c r="VN129" s="241"/>
      <c r="VO129" s="241" t="e">
        <f>IF(VO36=0,VO128,VO36)</f>
        <v>#REF!</v>
      </c>
      <c r="VP129" s="241"/>
      <c r="VQ129" s="241"/>
      <c r="VR129" s="241"/>
      <c r="VS129" s="241"/>
      <c r="VT129" s="241"/>
      <c r="VU129" s="241">
        <f>VU36</f>
        <v>0</v>
      </c>
      <c r="VV129" s="241"/>
      <c r="VW129" s="241"/>
      <c r="VX129" s="241"/>
      <c r="VY129" s="241"/>
      <c r="VZ129" s="241"/>
      <c r="WA129" s="241"/>
      <c r="WB129" s="242">
        <f>WB36</f>
        <v>0</v>
      </c>
      <c r="WC129" s="242"/>
      <c r="WD129" s="242"/>
      <c r="WE129" s="242"/>
      <c r="WF129" s="242"/>
      <c r="WG129" s="242"/>
      <c r="WH129" s="242"/>
      <c r="WI129" s="242"/>
      <c r="WJ129" s="242">
        <f>WJ36</f>
        <v>0</v>
      </c>
      <c r="WK129" s="242"/>
      <c r="WL129" s="242"/>
      <c r="WM129" s="242"/>
      <c r="WN129" s="242"/>
      <c r="WO129" s="241">
        <f>WO36</f>
        <v>0</v>
      </c>
      <c r="WP129" s="241"/>
      <c r="WQ129" s="241"/>
      <c r="WR129" s="241"/>
      <c r="WS129" s="241">
        <f>WS36</f>
        <v>0</v>
      </c>
      <c r="WT129" s="241"/>
      <c r="WU129" s="241">
        <f>WU36</f>
        <v>0</v>
      </c>
      <c r="WV129" s="241"/>
      <c r="WW129" s="241"/>
      <c r="WX129" s="241">
        <f>WX36</f>
        <v>0</v>
      </c>
      <c r="WY129" s="241"/>
      <c r="WZ129" s="241">
        <f>WZ36</f>
        <v>0</v>
      </c>
      <c r="XA129" s="241"/>
      <c r="XB129" s="241"/>
      <c r="XC129" s="241"/>
      <c r="XF129" s="241" t="e">
        <f>IF(XF36=0,XF128,XF36)</f>
        <v>#REF!</v>
      </c>
      <c r="XG129" s="241"/>
      <c r="XH129" s="241" t="e">
        <f>IF(OR(XH36=0,XH36="Planejado",XH36="Realizado"),IF(XH128="Atividade",VLOOKUP(XF129,'04.02_PLANEJAMENTO ATIVIDADES'!$D$9:$E$44,2,0),XH128),XH36)</f>
        <v>#REF!</v>
      </c>
      <c r="XI129" s="241"/>
      <c r="XJ129" s="241"/>
      <c r="XK129" s="241"/>
      <c r="XL129" s="241"/>
      <c r="XM129" s="241"/>
      <c r="XN129" s="241"/>
      <c r="XO129" s="241"/>
      <c r="XP129" s="241"/>
      <c r="XQ129" s="241" t="str">
        <f>IF(XQ36=0,XQ128,XQ36)</f>
        <v/>
      </c>
      <c r="XR129" s="241"/>
      <c r="XS129" s="241"/>
      <c r="XT129" s="241" t="e">
        <f>IF(XT36=0,XT128,XT36)</f>
        <v>#REF!</v>
      </c>
      <c r="XU129" s="241"/>
      <c r="XV129" s="241"/>
      <c r="XW129" s="241"/>
      <c r="XX129" s="241"/>
      <c r="XY129" s="241"/>
      <c r="XZ129" s="241">
        <f>XZ36</f>
        <v>0</v>
      </c>
      <c r="YA129" s="241"/>
      <c r="YB129" s="241"/>
      <c r="YC129" s="241"/>
      <c r="YD129" s="241"/>
      <c r="YE129" s="241"/>
      <c r="YF129" s="241"/>
      <c r="YG129" s="242">
        <f>YG36</f>
        <v>0</v>
      </c>
      <c r="YH129" s="242"/>
      <c r="YI129" s="242"/>
      <c r="YJ129" s="242"/>
      <c r="YK129" s="242"/>
      <c r="YL129" s="242"/>
      <c r="YM129" s="242"/>
      <c r="YN129" s="242"/>
      <c r="YO129" s="242">
        <f>YO36</f>
        <v>0</v>
      </c>
      <c r="YP129" s="242"/>
      <c r="YQ129" s="242"/>
      <c r="YR129" s="242"/>
      <c r="YS129" s="242"/>
      <c r="YT129" s="241">
        <f>YT36</f>
        <v>0</v>
      </c>
      <c r="YU129" s="241"/>
      <c r="YV129" s="241"/>
      <c r="YW129" s="241"/>
      <c r="YX129" s="241">
        <f>YX36</f>
        <v>0</v>
      </c>
      <c r="YY129" s="241"/>
      <c r="YZ129" s="241">
        <f>YZ36</f>
        <v>0</v>
      </c>
      <c r="ZA129" s="241"/>
      <c r="ZB129" s="241"/>
      <c r="ZC129" s="241">
        <f>ZC36</f>
        <v>0</v>
      </c>
      <c r="ZD129" s="241"/>
      <c r="ZE129" s="241">
        <f>ZE36</f>
        <v>0</v>
      </c>
      <c r="ZF129" s="241"/>
      <c r="ZG129" s="241"/>
      <c r="ZH129" s="241"/>
    </row>
    <row r="130" spans="3:684" ht="10.15" hidden="1" customHeight="1" x14ac:dyDescent="0.25">
      <c r="C130" s="241" t="e">
        <f>IF(#REF!=0,C129,#REF!)</f>
        <v>#REF!</v>
      </c>
      <c r="D130" s="241"/>
      <c r="E130" s="241" t="e">
        <f>IF(OR(#REF!=0,#REF!="Planejado",#REF!="Realizado"),IF(E129="Atividade",VLOOKUP(C130,'04.02_PLANEJAMENTO ATIVIDADES'!$D$9:$E$44,2,0),E129),#REF!)</f>
        <v>#REF!</v>
      </c>
      <c r="F130" s="241"/>
      <c r="G130" s="241"/>
      <c r="H130" s="241"/>
      <c r="I130" s="241"/>
      <c r="J130" s="241"/>
      <c r="K130" s="241"/>
      <c r="L130" s="241"/>
      <c r="M130" s="241"/>
      <c r="N130" s="241" t="e">
        <f>IF(#REF!=0,N129,#REF!)</f>
        <v>#REF!</v>
      </c>
      <c r="O130" s="241"/>
      <c r="P130" s="241"/>
      <c r="Q130" s="241" t="e">
        <f>IF(#REF!=0,Q129,#REF!)</f>
        <v>#REF!</v>
      </c>
      <c r="R130" s="241"/>
      <c r="S130" s="241"/>
      <c r="T130" s="241"/>
      <c r="U130" s="241"/>
      <c r="V130" s="241"/>
      <c r="W130" s="241" t="e">
        <f>#REF!</f>
        <v>#REF!</v>
      </c>
      <c r="X130" s="241"/>
      <c r="Y130" s="241"/>
      <c r="Z130" s="241"/>
      <c r="AA130" s="241"/>
      <c r="AB130" s="241"/>
      <c r="AC130" s="241"/>
      <c r="AD130" s="242" t="e">
        <f>#REF!</f>
        <v>#REF!</v>
      </c>
      <c r="AE130" s="242"/>
      <c r="AF130" s="242"/>
      <c r="AG130" s="242"/>
      <c r="AH130" s="242"/>
      <c r="AI130" s="242"/>
      <c r="AJ130" s="242"/>
      <c r="AK130" s="242"/>
      <c r="AL130" s="242" t="e">
        <f>#REF!</f>
        <v>#REF!</v>
      </c>
      <c r="AM130" s="242"/>
      <c r="AN130" s="242"/>
      <c r="AO130" s="242"/>
      <c r="AP130" s="242"/>
      <c r="AQ130" s="241" t="e">
        <f>#REF!</f>
        <v>#REF!</v>
      </c>
      <c r="AR130" s="241"/>
      <c r="AS130" s="241"/>
      <c r="AT130" s="241"/>
      <c r="AU130" s="241" t="e">
        <f>#REF!</f>
        <v>#REF!</v>
      </c>
      <c r="AV130" s="241"/>
      <c r="AW130" s="241" t="e">
        <f>#REF!</f>
        <v>#REF!</v>
      </c>
      <c r="AX130" s="241"/>
      <c r="AY130" s="241"/>
      <c r="AZ130" s="241" t="e">
        <f>#REF!</f>
        <v>#REF!</v>
      </c>
      <c r="BA130" s="241"/>
      <c r="BB130" s="241" t="e">
        <f>#REF!</f>
        <v>#REF!</v>
      </c>
      <c r="BC130" s="241"/>
      <c r="BD130" s="241"/>
      <c r="BE130" s="241"/>
      <c r="BH130" s="241" t="e">
        <f>IF(#REF!=0,BH129,#REF!)</f>
        <v>#REF!</v>
      </c>
      <c r="BI130" s="241"/>
      <c r="BJ130" s="241" t="e">
        <f>IF(OR(#REF!=0,#REF!="Planejado",#REF!="Realizado"),IF(BJ129="Atividade",VLOOKUP(BH130,'04.02_PLANEJAMENTO ATIVIDADES'!$D$9:$E$44,2,0),BJ129),#REF!)</f>
        <v>#REF!</v>
      </c>
      <c r="BK130" s="241"/>
      <c r="BL130" s="241"/>
      <c r="BM130" s="241"/>
      <c r="BN130" s="241"/>
      <c r="BO130" s="241"/>
      <c r="BP130" s="241"/>
      <c r="BQ130" s="241"/>
      <c r="BR130" s="241"/>
      <c r="BS130" s="241" t="e">
        <f>IF(#REF!=0,BS129,#REF!)</f>
        <v>#REF!</v>
      </c>
      <c r="BT130" s="241"/>
      <c r="BU130" s="241"/>
      <c r="BV130" s="241" t="e">
        <f>IF(#REF!=0,BV129,#REF!)</f>
        <v>#REF!</v>
      </c>
      <c r="BW130" s="241"/>
      <c r="BX130" s="241"/>
      <c r="BY130" s="241"/>
      <c r="BZ130" s="241"/>
      <c r="CA130" s="241"/>
      <c r="CB130" s="241" t="e">
        <f>#REF!</f>
        <v>#REF!</v>
      </c>
      <c r="CC130" s="241"/>
      <c r="CD130" s="241"/>
      <c r="CE130" s="241"/>
      <c r="CF130" s="241"/>
      <c r="CG130" s="241"/>
      <c r="CH130" s="241"/>
      <c r="CI130" s="242" t="e">
        <f>#REF!</f>
        <v>#REF!</v>
      </c>
      <c r="CJ130" s="242"/>
      <c r="CK130" s="242"/>
      <c r="CL130" s="242"/>
      <c r="CM130" s="242"/>
      <c r="CN130" s="242"/>
      <c r="CO130" s="242"/>
      <c r="CP130" s="242"/>
      <c r="CQ130" s="242" t="e">
        <f>#REF!</f>
        <v>#REF!</v>
      </c>
      <c r="CR130" s="242"/>
      <c r="CS130" s="242"/>
      <c r="CT130" s="242"/>
      <c r="CU130" s="242"/>
      <c r="CV130" s="241" t="e">
        <f>#REF!</f>
        <v>#REF!</v>
      </c>
      <c r="CW130" s="241"/>
      <c r="CX130" s="241"/>
      <c r="CY130" s="241"/>
      <c r="CZ130" s="241" t="e">
        <f>#REF!</f>
        <v>#REF!</v>
      </c>
      <c r="DA130" s="241"/>
      <c r="DB130" s="241" t="e">
        <f>#REF!</f>
        <v>#REF!</v>
      </c>
      <c r="DC130" s="241"/>
      <c r="DD130" s="241"/>
      <c r="DE130" s="241" t="e">
        <f>#REF!</f>
        <v>#REF!</v>
      </c>
      <c r="DF130" s="241"/>
      <c r="DG130" s="241" t="e">
        <f>#REF!</f>
        <v>#REF!</v>
      </c>
      <c r="DH130" s="241"/>
      <c r="DI130" s="241"/>
      <c r="DJ130" s="241"/>
      <c r="DM130" s="241" t="e">
        <f>IF(#REF!=0,DM129,#REF!)</f>
        <v>#REF!</v>
      </c>
      <c r="DN130" s="241"/>
      <c r="DO130" s="241" t="e">
        <f>IF(OR(#REF!=0,#REF!="Planejado",#REF!="Realizado"),IF(DO129="Atividade",VLOOKUP(DM130,'04.02_PLANEJAMENTO ATIVIDADES'!$D$9:$E$44,2,0),DO129),#REF!)</f>
        <v>#REF!</v>
      </c>
      <c r="DP130" s="241"/>
      <c r="DQ130" s="241"/>
      <c r="DR130" s="241"/>
      <c r="DS130" s="241"/>
      <c r="DT130" s="241"/>
      <c r="DU130" s="241"/>
      <c r="DV130" s="241"/>
      <c r="DW130" s="241"/>
      <c r="DX130" s="241" t="e">
        <f>IF(#REF!=0,DX129,#REF!)</f>
        <v>#REF!</v>
      </c>
      <c r="DY130" s="241"/>
      <c r="DZ130" s="241"/>
      <c r="EA130" s="241" t="e">
        <f>IF(#REF!=0,EA129,#REF!)</f>
        <v>#REF!</v>
      </c>
      <c r="EB130" s="241"/>
      <c r="EC130" s="241"/>
      <c r="ED130" s="241"/>
      <c r="EE130" s="241"/>
      <c r="EF130" s="241"/>
      <c r="EG130" s="241" t="e">
        <f>#REF!</f>
        <v>#REF!</v>
      </c>
      <c r="EH130" s="241"/>
      <c r="EI130" s="241"/>
      <c r="EJ130" s="241"/>
      <c r="EK130" s="241"/>
      <c r="EL130" s="241"/>
      <c r="EM130" s="241"/>
      <c r="EN130" s="242" t="e">
        <f>#REF!</f>
        <v>#REF!</v>
      </c>
      <c r="EO130" s="242"/>
      <c r="EP130" s="242"/>
      <c r="EQ130" s="242"/>
      <c r="ER130" s="242"/>
      <c r="ES130" s="242"/>
      <c r="ET130" s="242"/>
      <c r="EU130" s="242"/>
      <c r="EV130" s="242" t="e">
        <f>#REF!</f>
        <v>#REF!</v>
      </c>
      <c r="EW130" s="242"/>
      <c r="EX130" s="242"/>
      <c r="EY130" s="242"/>
      <c r="EZ130" s="242"/>
      <c r="FA130" s="241" t="e">
        <f>#REF!</f>
        <v>#REF!</v>
      </c>
      <c r="FB130" s="241"/>
      <c r="FC130" s="241"/>
      <c r="FD130" s="241"/>
      <c r="FE130" s="241" t="e">
        <f>#REF!</f>
        <v>#REF!</v>
      </c>
      <c r="FF130" s="241"/>
      <c r="FG130" s="241" t="e">
        <f>#REF!</f>
        <v>#REF!</v>
      </c>
      <c r="FH130" s="241"/>
      <c r="FI130" s="241"/>
      <c r="FJ130" s="241" t="e">
        <f>#REF!</f>
        <v>#REF!</v>
      </c>
      <c r="FK130" s="241"/>
      <c r="FL130" s="241" t="e">
        <f>#REF!</f>
        <v>#REF!</v>
      </c>
      <c r="FM130" s="241"/>
      <c r="FN130" s="241"/>
      <c r="FO130" s="241"/>
      <c r="FR130" s="241" t="e">
        <f>IF(#REF!=0,FR129,#REF!)</f>
        <v>#REF!</v>
      </c>
      <c r="FS130" s="241"/>
      <c r="FT130" s="241" t="e">
        <f>IF(OR(#REF!=0,#REF!="Planejado",#REF!="Realizado"),IF(FT129="Atividade",VLOOKUP(FR130,'04.02_PLANEJAMENTO ATIVIDADES'!$D$9:$E$44,2,0),FT129),#REF!)</f>
        <v>#REF!</v>
      </c>
      <c r="FU130" s="241"/>
      <c r="FV130" s="241"/>
      <c r="FW130" s="241"/>
      <c r="FX130" s="241"/>
      <c r="FY130" s="241"/>
      <c r="FZ130" s="241"/>
      <c r="GA130" s="241"/>
      <c r="GB130" s="241"/>
      <c r="GC130" s="241" t="e">
        <f>IF(#REF!=0,GC129,#REF!)</f>
        <v>#REF!</v>
      </c>
      <c r="GD130" s="241"/>
      <c r="GE130" s="241"/>
      <c r="GF130" s="241" t="e">
        <f>IF(#REF!=0,GF129,#REF!)</f>
        <v>#REF!</v>
      </c>
      <c r="GG130" s="241"/>
      <c r="GH130" s="241"/>
      <c r="GI130" s="241"/>
      <c r="GJ130" s="241"/>
      <c r="GK130" s="241"/>
      <c r="GL130" s="241" t="e">
        <f>#REF!</f>
        <v>#REF!</v>
      </c>
      <c r="GM130" s="241"/>
      <c r="GN130" s="241"/>
      <c r="GO130" s="241"/>
      <c r="GP130" s="241"/>
      <c r="GQ130" s="241"/>
      <c r="GR130" s="241"/>
      <c r="GS130" s="242" t="e">
        <f>#REF!</f>
        <v>#REF!</v>
      </c>
      <c r="GT130" s="242"/>
      <c r="GU130" s="242"/>
      <c r="GV130" s="242"/>
      <c r="GW130" s="242"/>
      <c r="GX130" s="242"/>
      <c r="GY130" s="242"/>
      <c r="GZ130" s="242"/>
      <c r="HA130" s="242" t="e">
        <f>#REF!</f>
        <v>#REF!</v>
      </c>
      <c r="HB130" s="242"/>
      <c r="HC130" s="242"/>
      <c r="HD130" s="242"/>
      <c r="HE130" s="242"/>
      <c r="HF130" s="241" t="e">
        <f>#REF!</f>
        <v>#REF!</v>
      </c>
      <c r="HG130" s="241"/>
      <c r="HH130" s="241"/>
      <c r="HI130" s="241"/>
      <c r="HJ130" s="241" t="e">
        <f>#REF!</f>
        <v>#REF!</v>
      </c>
      <c r="HK130" s="241"/>
      <c r="HL130" s="241" t="e">
        <f>#REF!</f>
        <v>#REF!</v>
      </c>
      <c r="HM130" s="241"/>
      <c r="HN130" s="241"/>
      <c r="HO130" s="241" t="e">
        <f>#REF!</f>
        <v>#REF!</v>
      </c>
      <c r="HP130" s="241"/>
      <c r="HQ130" s="241" t="e">
        <f>#REF!</f>
        <v>#REF!</v>
      </c>
      <c r="HR130" s="241"/>
      <c r="HS130" s="241"/>
      <c r="HT130" s="241"/>
      <c r="HW130" s="241" t="e">
        <f>IF(#REF!=0,HW129,#REF!)</f>
        <v>#REF!</v>
      </c>
      <c r="HX130" s="241"/>
      <c r="HY130" s="241" t="e">
        <f>IF(OR(#REF!=0,#REF!="Planejado",#REF!="Realizado"),IF(HY129="Atividade",VLOOKUP(HW130,'04.02_PLANEJAMENTO ATIVIDADES'!$D$9:$E$44,2,0),HY129),#REF!)</f>
        <v>#REF!</v>
      </c>
      <c r="HZ130" s="241"/>
      <c r="IA130" s="241"/>
      <c r="IB130" s="241"/>
      <c r="IC130" s="241"/>
      <c r="ID130" s="241"/>
      <c r="IE130" s="241"/>
      <c r="IF130" s="241"/>
      <c r="IG130" s="241"/>
      <c r="IH130" s="241" t="e">
        <f>IF(#REF!=0,IH129,#REF!)</f>
        <v>#REF!</v>
      </c>
      <c r="II130" s="241"/>
      <c r="IJ130" s="241"/>
      <c r="IK130" s="241" t="e">
        <f>IF(#REF!=0,IK129,#REF!)</f>
        <v>#REF!</v>
      </c>
      <c r="IL130" s="241"/>
      <c r="IM130" s="241"/>
      <c r="IN130" s="241"/>
      <c r="IO130" s="241"/>
      <c r="IP130" s="241"/>
      <c r="IQ130" s="241" t="e">
        <f>#REF!</f>
        <v>#REF!</v>
      </c>
      <c r="IR130" s="241"/>
      <c r="IS130" s="241"/>
      <c r="IT130" s="241"/>
      <c r="IU130" s="241"/>
      <c r="IV130" s="241"/>
      <c r="IW130" s="241"/>
      <c r="IX130" s="242" t="e">
        <f>#REF!</f>
        <v>#REF!</v>
      </c>
      <c r="IY130" s="242"/>
      <c r="IZ130" s="242"/>
      <c r="JA130" s="242"/>
      <c r="JB130" s="242"/>
      <c r="JC130" s="242"/>
      <c r="JD130" s="242"/>
      <c r="JE130" s="242"/>
      <c r="JF130" s="242" t="e">
        <f>#REF!</f>
        <v>#REF!</v>
      </c>
      <c r="JG130" s="242"/>
      <c r="JH130" s="242"/>
      <c r="JI130" s="242"/>
      <c r="JJ130" s="242"/>
      <c r="JK130" s="241" t="e">
        <f>#REF!</f>
        <v>#REF!</v>
      </c>
      <c r="JL130" s="241"/>
      <c r="JM130" s="241"/>
      <c r="JN130" s="241"/>
      <c r="JO130" s="241" t="e">
        <f>#REF!</f>
        <v>#REF!</v>
      </c>
      <c r="JP130" s="241"/>
      <c r="JQ130" s="241" t="e">
        <f>#REF!</f>
        <v>#REF!</v>
      </c>
      <c r="JR130" s="241"/>
      <c r="JS130" s="241"/>
      <c r="JT130" s="241" t="e">
        <f>#REF!</f>
        <v>#REF!</v>
      </c>
      <c r="JU130" s="241"/>
      <c r="JV130" s="241" t="e">
        <f>#REF!</f>
        <v>#REF!</v>
      </c>
      <c r="JW130" s="241"/>
      <c r="JX130" s="241"/>
      <c r="JY130" s="241"/>
      <c r="KB130" s="241" t="e">
        <f>IF(#REF!=0,KB129,#REF!)</f>
        <v>#REF!</v>
      </c>
      <c r="KC130" s="241"/>
      <c r="KD130" s="241" t="e">
        <f>IF(OR(#REF!=0,#REF!="Planejado",#REF!="Realizado"),IF(KD129="Atividade",VLOOKUP(KB130,'04.02_PLANEJAMENTO ATIVIDADES'!$D$9:$E$44,2,0),KD129),#REF!)</f>
        <v>#REF!</v>
      </c>
      <c r="KE130" s="241"/>
      <c r="KF130" s="241"/>
      <c r="KG130" s="241"/>
      <c r="KH130" s="241"/>
      <c r="KI130" s="241"/>
      <c r="KJ130" s="241"/>
      <c r="KK130" s="241"/>
      <c r="KL130" s="241"/>
      <c r="KM130" s="241" t="e">
        <f>IF(#REF!=0,KM129,#REF!)</f>
        <v>#REF!</v>
      </c>
      <c r="KN130" s="241"/>
      <c r="KO130" s="241"/>
      <c r="KP130" s="241" t="e">
        <f>IF(#REF!=0,KP129,#REF!)</f>
        <v>#REF!</v>
      </c>
      <c r="KQ130" s="241"/>
      <c r="KR130" s="241"/>
      <c r="KS130" s="241"/>
      <c r="KT130" s="241"/>
      <c r="KU130" s="241"/>
      <c r="KV130" s="241" t="e">
        <f>#REF!</f>
        <v>#REF!</v>
      </c>
      <c r="KW130" s="241"/>
      <c r="KX130" s="241"/>
      <c r="KY130" s="241"/>
      <c r="KZ130" s="241"/>
      <c r="LA130" s="241"/>
      <c r="LB130" s="241"/>
      <c r="LC130" s="242" t="e">
        <f>#REF!</f>
        <v>#REF!</v>
      </c>
      <c r="LD130" s="242"/>
      <c r="LE130" s="242"/>
      <c r="LF130" s="242"/>
      <c r="LG130" s="242"/>
      <c r="LH130" s="242"/>
      <c r="LI130" s="242"/>
      <c r="LJ130" s="242"/>
      <c r="LK130" s="242" t="e">
        <f>#REF!</f>
        <v>#REF!</v>
      </c>
      <c r="LL130" s="242"/>
      <c r="LM130" s="242"/>
      <c r="LN130" s="242"/>
      <c r="LO130" s="242"/>
      <c r="LP130" s="241" t="e">
        <f>#REF!</f>
        <v>#REF!</v>
      </c>
      <c r="LQ130" s="241"/>
      <c r="LR130" s="241"/>
      <c r="LS130" s="241"/>
      <c r="LT130" s="241" t="e">
        <f>#REF!</f>
        <v>#REF!</v>
      </c>
      <c r="LU130" s="241"/>
      <c r="LV130" s="241" t="e">
        <f>#REF!</f>
        <v>#REF!</v>
      </c>
      <c r="LW130" s="241"/>
      <c r="LX130" s="241"/>
      <c r="LY130" s="241" t="e">
        <f>#REF!</f>
        <v>#REF!</v>
      </c>
      <c r="LZ130" s="241"/>
      <c r="MA130" s="241" t="e">
        <f>#REF!</f>
        <v>#REF!</v>
      </c>
      <c r="MB130" s="241"/>
      <c r="MC130" s="241"/>
      <c r="MD130" s="241"/>
      <c r="MG130" s="241" t="e">
        <f>IF(#REF!=0,MG129,#REF!)</f>
        <v>#REF!</v>
      </c>
      <c r="MH130" s="241"/>
      <c r="MI130" s="241" t="e">
        <f>IF(OR(#REF!=0,#REF!="Planejado",#REF!="Realizado"),IF(MI129="Atividade",VLOOKUP(MG130,'04.02_PLANEJAMENTO ATIVIDADES'!$D$9:$E$44,2,0),MI129),#REF!)</f>
        <v>#REF!</v>
      </c>
      <c r="MJ130" s="241"/>
      <c r="MK130" s="241"/>
      <c r="ML130" s="241"/>
      <c r="MM130" s="241"/>
      <c r="MN130" s="241"/>
      <c r="MO130" s="241"/>
      <c r="MP130" s="241"/>
      <c r="MQ130" s="241"/>
      <c r="MR130" s="241" t="e">
        <f>IF(#REF!=0,MR129,#REF!)</f>
        <v>#REF!</v>
      </c>
      <c r="MS130" s="241"/>
      <c r="MT130" s="241"/>
      <c r="MU130" s="241" t="e">
        <f>IF(#REF!=0,MU129,#REF!)</f>
        <v>#REF!</v>
      </c>
      <c r="MV130" s="241"/>
      <c r="MW130" s="241"/>
      <c r="MX130" s="241"/>
      <c r="MY130" s="241"/>
      <c r="MZ130" s="241"/>
      <c r="NA130" s="241" t="e">
        <f>#REF!</f>
        <v>#REF!</v>
      </c>
      <c r="NB130" s="241"/>
      <c r="NC130" s="241"/>
      <c r="ND130" s="241"/>
      <c r="NE130" s="241"/>
      <c r="NF130" s="241"/>
      <c r="NG130" s="241"/>
      <c r="NH130" s="242" t="e">
        <f>#REF!</f>
        <v>#REF!</v>
      </c>
      <c r="NI130" s="242"/>
      <c r="NJ130" s="242"/>
      <c r="NK130" s="242"/>
      <c r="NL130" s="242"/>
      <c r="NM130" s="242"/>
      <c r="NN130" s="242"/>
      <c r="NO130" s="242"/>
      <c r="NP130" s="242" t="e">
        <f>#REF!</f>
        <v>#REF!</v>
      </c>
      <c r="NQ130" s="242"/>
      <c r="NR130" s="242"/>
      <c r="NS130" s="242"/>
      <c r="NT130" s="242"/>
      <c r="NU130" s="241" t="e">
        <f>#REF!</f>
        <v>#REF!</v>
      </c>
      <c r="NV130" s="241"/>
      <c r="NW130" s="241"/>
      <c r="NX130" s="241"/>
      <c r="NY130" s="241" t="e">
        <f>#REF!</f>
        <v>#REF!</v>
      </c>
      <c r="NZ130" s="241"/>
      <c r="OA130" s="241" t="e">
        <f>#REF!</f>
        <v>#REF!</v>
      </c>
      <c r="OB130" s="241"/>
      <c r="OC130" s="241"/>
      <c r="OD130" s="241" t="e">
        <f>#REF!</f>
        <v>#REF!</v>
      </c>
      <c r="OE130" s="241"/>
      <c r="OF130" s="241" t="e">
        <f>#REF!</f>
        <v>#REF!</v>
      </c>
      <c r="OG130" s="241"/>
      <c r="OH130" s="241"/>
      <c r="OI130" s="241"/>
      <c r="OL130" s="241" t="e">
        <f>IF(#REF!=0,OL129,#REF!)</f>
        <v>#REF!</v>
      </c>
      <c r="OM130" s="241"/>
      <c r="ON130" s="241" t="e">
        <f>IF(OR(#REF!=0,#REF!="Planejado",#REF!="Realizado"),IF(ON129="Atividade",VLOOKUP(OL130,'04.02_PLANEJAMENTO ATIVIDADES'!$D$9:$E$44,2,0),ON129),#REF!)</f>
        <v>#REF!</v>
      </c>
      <c r="OO130" s="241"/>
      <c r="OP130" s="241"/>
      <c r="OQ130" s="241"/>
      <c r="OR130" s="241"/>
      <c r="OS130" s="241"/>
      <c r="OT130" s="241"/>
      <c r="OU130" s="241"/>
      <c r="OV130" s="241"/>
      <c r="OW130" s="241" t="e">
        <f>IF(#REF!=0,OW129,#REF!)</f>
        <v>#REF!</v>
      </c>
      <c r="OX130" s="241"/>
      <c r="OY130" s="241"/>
      <c r="OZ130" s="241" t="e">
        <f>IF(#REF!=0,OZ129,#REF!)</f>
        <v>#REF!</v>
      </c>
      <c r="PA130" s="241"/>
      <c r="PB130" s="241"/>
      <c r="PC130" s="241"/>
      <c r="PD130" s="241"/>
      <c r="PE130" s="241"/>
      <c r="PF130" s="241" t="e">
        <f>#REF!</f>
        <v>#REF!</v>
      </c>
      <c r="PG130" s="241"/>
      <c r="PH130" s="241"/>
      <c r="PI130" s="241"/>
      <c r="PJ130" s="241"/>
      <c r="PK130" s="241"/>
      <c r="PL130" s="241"/>
      <c r="PM130" s="242" t="e">
        <f>#REF!</f>
        <v>#REF!</v>
      </c>
      <c r="PN130" s="242"/>
      <c r="PO130" s="242"/>
      <c r="PP130" s="242"/>
      <c r="PQ130" s="242"/>
      <c r="PR130" s="242"/>
      <c r="PS130" s="242"/>
      <c r="PT130" s="242"/>
      <c r="PU130" s="242" t="e">
        <f>#REF!</f>
        <v>#REF!</v>
      </c>
      <c r="PV130" s="242"/>
      <c r="PW130" s="242"/>
      <c r="PX130" s="242"/>
      <c r="PY130" s="242"/>
      <c r="PZ130" s="241" t="e">
        <f>#REF!</f>
        <v>#REF!</v>
      </c>
      <c r="QA130" s="241"/>
      <c r="QB130" s="241"/>
      <c r="QC130" s="241"/>
      <c r="QD130" s="241" t="e">
        <f>#REF!</f>
        <v>#REF!</v>
      </c>
      <c r="QE130" s="241"/>
      <c r="QF130" s="241" t="e">
        <f>#REF!</f>
        <v>#REF!</v>
      </c>
      <c r="QG130" s="241"/>
      <c r="QH130" s="241"/>
      <c r="QI130" s="241" t="e">
        <f>#REF!</f>
        <v>#REF!</v>
      </c>
      <c r="QJ130" s="241"/>
      <c r="QK130" s="241" t="e">
        <f>#REF!</f>
        <v>#REF!</v>
      </c>
      <c r="QL130" s="241"/>
      <c r="QM130" s="241"/>
      <c r="QN130" s="241"/>
      <c r="QQ130" s="241" t="e">
        <f>IF(#REF!=0,QQ129,#REF!)</f>
        <v>#REF!</v>
      </c>
      <c r="QR130" s="241"/>
      <c r="QS130" s="241" t="e">
        <f>IF(OR(#REF!=0,#REF!="Planejado",#REF!="Realizado"),IF(QS129="Atividade",VLOOKUP(QQ130,'04.02_PLANEJAMENTO ATIVIDADES'!$D$9:$E$44,2,0),QS129),#REF!)</f>
        <v>#REF!</v>
      </c>
      <c r="QT130" s="241"/>
      <c r="QU130" s="241"/>
      <c r="QV130" s="241"/>
      <c r="QW130" s="241"/>
      <c r="QX130" s="241"/>
      <c r="QY130" s="241"/>
      <c r="QZ130" s="241"/>
      <c r="RA130" s="241"/>
      <c r="RB130" s="241" t="e">
        <f>IF(#REF!=0,RB129,#REF!)</f>
        <v>#REF!</v>
      </c>
      <c r="RC130" s="241"/>
      <c r="RD130" s="241"/>
      <c r="RE130" s="241" t="e">
        <f>IF(#REF!=0,RE129,#REF!)</f>
        <v>#REF!</v>
      </c>
      <c r="RF130" s="241"/>
      <c r="RG130" s="241"/>
      <c r="RH130" s="241"/>
      <c r="RI130" s="241"/>
      <c r="RJ130" s="241"/>
      <c r="RK130" s="241" t="e">
        <f>#REF!</f>
        <v>#REF!</v>
      </c>
      <c r="RL130" s="241"/>
      <c r="RM130" s="241"/>
      <c r="RN130" s="241"/>
      <c r="RO130" s="241"/>
      <c r="RP130" s="241"/>
      <c r="RQ130" s="241"/>
      <c r="RR130" s="242" t="e">
        <f>#REF!</f>
        <v>#REF!</v>
      </c>
      <c r="RS130" s="242"/>
      <c r="RT130" s="242"/>
      <c r="RU130" s="242"/>
      <c r="RV130" s="242"/>
      <c r="RW130" s="242"/>
      <c r="RX130" s="242"/>
      <c r="RY130" s="242"/>
      <c r="RZ130" s="242" t="e">
        <f>#REF!</f>
        <v>#REF!</v>
      </c>
      <c r="SA130" s="242"/>
      <c r="SB130" s="242"/>
      <c r="SC130" s="242"/>
      <c r="SD130" s="242"/>
      <c r="SE130" s="241" t="e">
        <f>#REF!</f>
        <v>#REF!</v>
      </c>
      <c r="SF130" s="241"/>
      <c r="SG130" s="241"/>
      <c r="SH130" s="241"/>
      <c r="SI130" s="241" t="e">
        <f>#REF!</f>
        <v>#REF!</v>
      </c>
      <c r="SJ130" s="241"/>
      <c r="SK130" s="241" t="e">
        <f>#REF!</f>
        <v>#REF!</v>
      </c>
      <c r="SL130" s="241"/>
      <c r="SM130" s="241"/>
      <c r="SN130" s="241" t="e">
        <f>#REF!</f>
        <v>#REF!</v>
      </c>
      <c r="SO130" s="241"/>
      <c r="SP130" s="241" t="e">
        <f>#REF!</f>
        <v>#REF!</v>
      </c>
      <c r="SQ130" s="241"/>
      <c r="SR130" s="241"/>
      <c r="SS130" s="241"/>
      <c r="SV130" s="241" t="e">
        <f>IF(#REF!=0,SV129,#REF!)</f>
        <v>#REF!</v>
      </c>
      <c r="SW130" s="241"/>
      <c r="SX130" s="241" t="e">
        <f>IF(OR(#REF!=0,#REF!="Planejado",#REF!="Realizado"),IF(SX129="Atividade",VLOOKUP(SV130,'04.02_PLANEJAMENTO ATIVIDADES'!$D$9:$E$44,2,0),SX129),#REF!)</f>
        <v>#REF!</v>
      </c>
      <c r="SY130" s="241"/>
      <c r="SZ130" s="241"/>
      <c r="TA130" s="241"/>
      <c r="TB130" s="241"/>
      <c r="TC130" s="241"/>
      <c r="TD130" s="241"/>
      <c r="TE130" s="241"/>
      <c r="TF130" s="241"/>
      <c r="TG130" s="241" t="e">
        <f>IF(#REF!=0,TG129,#REF!)</f>
        <v>#REF!</v>
      </c>
      <c r="TH130" s="241"/>
      <c r="TI130" s="241"/>
      <c r="TJ130" s="241" t="e">
        <f>IF(#REF!=0,TJ129,#REF!)</f>
        <v>#REF!</v>
      </c>
      <c r="TK130" s="241"/>
      <c r="TL130" s="241"/>
      <c r="TM130" s="241"/>
      <c r="TN130" s="241"/>
      <c r="TO130" s="241"/>
      <c r="TP130" s="241" t="e">
        <f>#REF!</f>
        <v>#REF!</v>
      </c>
      <c r="TQ130" s="241"/>
      <c r="TR130" s="241"/>
      <c r="TS130" s="241"/>
      <c r="TT130" s="241"/>
      <c r="TU130" s="241"/>
      <c r="TV130" s="241"/>
      <c r="TW130" s="242" t="e">
        <f>#REF!</f>
        <v>#REF!</v>
      </c>
      <c r="TX130" s="242"/>
      <c r="TY130" s="242"/>
      <c r="TZ130" s="242"/>
      <c r="UA130" s="242"/>
      <c r="UB130" s="242"/>
      <c r="UC130" s="242"/>
      <c r="UD130" s="242"/>
      <c r="UE130" s="242" t="e">
        <f>#REF!</f>
        <v>#REF!</v>
      </c>
      <c r="UF130" s="242"/>
      <c r="UG130" s="242"/>
      <c r="UH130" s="242"/>
      <c r="UI130" s="242"/>
      <c r="UJ130" s="241" t="e">
        <f>#REF!</f>
        <v>#REF!</v>
      </c>
      <c r="UK130" s="241"/>
      <c r="UL130" s="241"/>
      <c r="UM130" s="241"/>
      <c r="UN130" s="241" t="e">
        <f>#REF!</f>
        <v>#REF!</v>
      </c>
      <c r="UO130" s="241"/>
      <c r="UP130" s="241" t="e">
        <f>#REF!</f>
        <v>#REF!</v>
      </c>
      <c r="UQ130" s="241"/>
      <c r="UR130" s="241"/>
      <c r="US130" s="241" t="e">
        <f>#REF!</f>
        <v>#REF!</v>
      </c>
      <c r="UT130" s="241"/>
      <c r="UU130" s="241" t="e">
        <f>#REF!</f>
        <v>#REF!</v>
      </c>
      <c r="UV130" s="241"/>
      <c r="UW130" s="241"/>
      <c r="UX130" s="241"/>
      <c r="VA130" s="241" t="e">
        <f>IF(#REF!=0,VA129,#REF!)</f>
        <v>#REF!</v>
      </c>
      <c r="VB130" s="241"/>
      <c r="VC130" s="241" t="e">
        <f>IF(OR(#REF!=0,#REF!="Planejado",#REF!="Realizado"),IF(VC129="Atividade",VLOOKUP(VA130,'04.02_PLANEJAMENTO ATIVIDADES'!$D$9:$E$44,2,0),VC129),#REF!)</f>
        <v>#REF!</v>
      </c>
      <c r="VD130" s="241"/>
      <c r="VE130" s="241"/>
      <c r="VF130" s="241"/>
      <c r="VG130" s="241"/>
      <c r="VH130" s="241"/>
      <c r="VI130" s="241"/>
      <c r="VJ130" s="241"/>
      <c r="VK130" s="241"/>
      <c r="VL130" s="241" t="e">
        <f>IF(#REF!=0,VL129,#REF!)</f>
        <v>#REF!</v>
      </c>
      <c r="VM130" s="241"/>
      <c r="VN130" s="241"/>
      <c r="VO130" s="241" t="e">
        <f>IF(#REF!=0,VO129,#REF!)</f>
        <v>#REF!</v>
      </c>
      <c r="VP130" s="241"/>
      <c r="VQ130" s="241"/>
      <c r="VR130" s="241"/>
      <c r="VS130" s="241"/>
      <c r="VT130" s="241"/>
      <c r="VU130" s="241" t="e">
        <f>#REF!</f>
        <v>#REF!</v>
      </c>
      <c r="VV130" s="241"/>
      <c r="VW130" s="241"/>
      <c r="VX130" s="241"/>
      <c r="VY130" s="241"/>
      <c r="VZ130" s="241"/>
      <c r="WA130" s="241"/>
      <c r="WB130" s="242" t="e">
        <f>#REF!</f>
        <v>#REF!</v>
      </c>
      <c r="WC130" s="242"/>
      <c r="WD130" s="242"/>
      <c r="WE130" s="242"/>
      <c r="WF130" s="242"/>
      <c r="WG130" s="242"/>
      <c r="WH130" s="242"/>
      <c r="WI130" s="242"/>
      <c r="WJ130" s="242" t="e">
        <f>#REF!</f>
        <v>#REF!</v>
      </c>
      <c r="WK130" s="242"/>
      <c r="WL130" s="242"/>
      <c r="WM130" s="242"/>
      <c r="WN130" s="242"/>
      <c r="WO130" s="241" t="e">
        <f>#REF!</f>
        <v>#REF!</v>
      </c>
      <c r="WP130" s="241"/>
      <c r="WQ130" s="241"/>
      <c r="WR130" s="241"/>
      <c r="WS130" s="241" t="e">
        <f>#REF!</f>
        <v>#REF!</v>
      </c>
      <c r="WT130" s="241"/>
      <c r="WU130" s="241" t="e">
        <f>#REF!</f>
        <v>#REF!</v>
      </c>
      <c r="WV130" s="241"/>
      <c r="WW130" s="241"/>
      <c r="WX130" s="241" t="e">
        <f>#REF!</f>
        <v>#REF!</v>
      </c>
      <c r="WY130" s="241"/>
      <c r="WZ130" s="241" t="e">
        <f>#REF!</f>
        <v>#REF!</v>
      </c>
      <c r="XA130" s="241"/>
      <c r="XB130" s="241"/>
      <c r="XC130" s="241"/>
      <c r="XF130" s="241" t="e">
        <f>IF(#REF!=0,XF129,#REF!)</f>
        <v>#REF!</v>
      </c>
      <c r="XG130" s="241"/>
      <c r="XH130" s="241" t="e">
        <f>IF(OR(#REF!=0,#REF!="Planejado",#REF!="Realizado"),IF(XH129="Atividade",VLOOKUP(XF130,'04.02_PLANEJAMENTO ATIVIDADES'!$D$9:$E$44,2,0),XH129),#REF!)</f>
        <v>#REF!</v>
      </c>
      <c r="XI130" s="241"/>
      <c r="XJ130" s="241"/>
      <c r="XK130" s="241"/>
      <c r="XL130" s="241"/>
      <c r="XM130" s="241"/>
      <c r="XN130" s="241"/>
      <c r="XO130" s="241"/>
      <c r="XP130" s="241"/>
      <c r="XQ130" s="241" t="e">
        <f>IF(#REF!=0,XQ129,#REF!)</f>
        <v>#REF!</v>
      </c>
      <c r="XR130" s="241"/>
      <c r="XS130" s="241"/>
      <c r="XT130" s="241" t="e">
        <f>IF(#REF!=0,XT129,#REF!)</f>
        <v>#REF!</v>
      </c>
      <c r="XU130" s="241"/>
      <c r="XV130" s="241"/>
      <c r="XW130" s="241"/>
      <c r="XX130" s="241"/>
      <c r="XY130" s="241"/>
      <c r="XZ130" s="241" t="e">
        <f>#REF!</f>
        <v>#REF!</v>
      </c>
      <c r="YA130" s="241"/>
      <c r="YB130" s="241"/>
      <c r="YC130" s="241"/>
      <c r="YD130" s="241"/>
      <c r="YE130" s="241"/>
      <c r="YF130" s="241"/>
      <c r="YG130" s="242" t="e">
        <f>#REF!</f>
        <v>#REF!</v>
      </c>
      <c r="YH130" s="242"/>
      <c r="YI130" s="242"/>
      <c r="YJ130" s="242"/>
      <c r="YK130" s="242"/>
      <c r="YL130" s="242"/>
      <c r="YM130" s="242"/>
      <c r="YN130" s="242"/>
      <c r="YO130" s="242" t="e">
        <f>#REF!</f>
        <v>#REF!</v>
      </c>
      <c r="YP130" s="242"/>
      <c r="YQ130" s="242"/>
      <c r="YR130" s="242"/>
      <c r="YS130" s="242"/>
      <c r="YT130" s="241" t="e">
        <f>#REF!</f>
        <v>#REF!</v>
      </c>
      <c r="YU130" s="241"/>
      <c r="YV130" s="241"/>
      <c r="YW130" s="241"/>
      <c r="YX130" s="241" t="e">
        <f>#REF!</f>
        <v>#REF!</v>
      </c>
      <c r="YY130" s="241"/>
      <c r="YZ130" s="241" t="e">
        <f>#REF!</f>
        <v>#REF!</v>
      </c>
      <c r="ZA130" s="241"/>
      <c r="ZB130" s="241"/>
      <c r="ZC130" s="241" t="e">
        <f>#REF!</f>
        <v>#REF!</v>
      </c>
      <c r="ZD130" s="241"/>
      <c r="ZE130" s="241" t="e">
        <f>#REF!</f>
        <v>#REF!</v>
      </c>
      <c r="ZF130" s="241"/>
      <c r="ZG130" s="241"/>
      <c r="ZH130" s="241"/>
    </row>
    <row r="131" spans="3:684" ht="10.15" hidden="1" customHeight="1" x14ac:dyDescent="0.25">
      <c r="C131" s="241" t="e">
        <f>IF(#REF!=0,C130,#REF!)</f>
        <v>#REF!</v>
      </c>
      <c r="D131" s="241"/>
      <c r="E131" s="241" t="e">
        <f>IF(OR(#REF!=0,#REF!="Planejado",#REF!="Realizado"),IF(E130="Atividade",VLOOKUP(C131,'04.02_PLANEJAMENTO ATIVIDADES'!$D$9:$E$44,2,0),E130),#REF!)</f>
        <v>#REF!</v>
      </c>
      <c r="F131" s="241"/>
      <c r="G131" s="241"/>
      <c r="H131" s="241"/>
      <c r="I131" s="241"/>
      <c r="J131" s="241"/>
      <c r="K131" s="241"/>
      <c r="L131" s="241"/>
      <c r="M131" s="241"/>
      <c r="N131" s="241" t="e">
        <f>IF(#REF!=0,N130,#REF!)</f>
        <v>#REF!</v>
      </c>
      <c r="O131" s="241"/>
      <c r="P131" s="241"/>
      <c r="Q131" s="241" t="e">
        <f>IF(#REF!=0,Q130,#REF!)</f>
        <v>#REF!</v>
      </c>
      <c r="R131" s="241"/>
      <c r="S131" s="241"/>
      <c r="T131" s="241"/>
      <c r="U131" s="241"/>
      <c r="V131" s="241"/>
      <c r="W131" s="241" t="e">
        <f>#REF!</f>
        <v>#REF!</v>
      </c>
      <c r="X131" s="241"/>
      <c r="Y131" s="241"/>
      <c r="Z131" s="241"/>
      <c r="AA131" s="241"/>
      <c r="AB131" s="241"/>
      <c r="AC131" s="241"/>
      <c r="AD131" s="242" t="e">
        <f>#REF!</f>
        <v>#REF!</v>
      </c>
      <c r="AE131" s="242"/>
      <c r="AF131" s="242"/>
      <c r="AG131" s="242"/>
      <c r="AH131" s="242"/>
      <c r="AI131" s="242"/>
      <c r="AJ131" s="242"/>
      <c r="AK131" s="242"/>
      <c r="AL131" s="242" t="e">
        <f>#REF!</f>
        <v>#REF!</v>
      </c>
      <c r="AM131" s="242"/>
      <c r="AN131" s="242"/>
      <c r="AO131" s="242"/>
      <c r="AP131" s="242"/>
      <c r="AQ131" s="241" t="e">
        <f>#REF!</f>
        <v>#REF!</v>
      </c>
      <c r="AR131" s="241"/>
      <c r="AS131" s="241"/>
      <c r="AT131" s="241"/>
      <c r="AU131" s="241" t="e">
        <f>#REF!</f>
        <v>#REF!</v>
      </c>
      <c r="AV131" s="241"/>
      <c r="AW131" s="241" t="e">
        <f>#REF!</f>
        <v>#REF!</v>
      </c>
      <c r="AX131" s="241"/>
      <c r="AY131" s="241"/>
      <c r="AZ131" s="241" t="e">
        <f>#REF!</f>
        <v>#REF!</v>
      </c>
      <c r="BA131" s="241"/>
      <c r="BB131" s="241" t="e">
        <f>#REF!</f>
        <v>#REF!</v>
      </c>
      <c r="BC131" s="241"/>
      <c r="BD131" s="241"/>
      <c r="BE131" s="241"/>
      <c r="BH131" s="241" t="e">
        <f>IF(#REF!=0,BH130,#REF!)</f>
        <v>#REF!</v>
      </c>
      <c r="BI131" s="241"/>
      <c r="BJ131" s="241" t="e">
        <f>IF(OR(#REF!=0,#REF!="Planejado",#REF!="Realizado"),IF(BJ130="Atividade",VLOOKUP(BH131,'04.02_PLANEJAMENTO ATIVIDADES'!$D$9:$E$44,2,0),BJ130),#REF!)</f>
        <v>#REF!</v>
      </c>
      <c r="BK131" s="241"/>
      <c r="BL131" s="241"/>
      <c r="BM131" s="241"/>
      <c r="BN131" s="241"/>
      <c r="BO131" s="241"/>
      <c r="BP131" s="241"/>
      <c r="BQ131" s="241"/>
      <c r="BR131" s="241"/>
      <c r="BS131" s="241" t="e">
        <f>IF(#REF!=0,BS130,#REF!)</f>
        <v>#REF!</v>
      </c>
      <c r="BT131" s="241"/>
      <c r="BU131" s="241"/>
      <c r="BV131" s="241" t="e">
        <f>IF(#REF!=0,BV130,#REF!)</f>
        <v>#REF!</v>
      </c>
      <c r="BW131" s="241"/>
      <c r="BX131" s="241"/>
      <c r="BY131" s="241"/>
      <c r="BZ131" s="241"/>
      <c r="CA131" s="241"/>
      <c r="CB131" s="241" t="e">
        <f>#REF!</f>
        <v>#REF!</v>
      </c>
      <c r="CC131" s="241"/>
      <c r="CD131" s="241"/>
      <c r="CE131" s="241"/>
      <c r="CF131" s="241"/>
      <c r="CG131" s="241"/>
      <c r="CH131" s="241"/>
      <c r="CI131" s="242" t="e">
        <f>#REF!</f>
        <v>#REF!</v>
      </c>
      <c r="CJ131" s="242"/>
      <c r="CK131" s="242"/>
      <c r="CL131" s="242"/>
      <c r="CM131" s="242"/>
      <c r="CN131" s="242"/>
      <c r="CO131" s="242"/>
      <c r="CP131" s="242"/>
      <c r="CQ131" s="242" t="e">
        <f>#REF!</f>
        <v>#REF!</v>
      </c>
      <c r="CR131" s="242"/>
      <c r="CS131" s="242"/>
      <c r="CT131" s="242"/>
      <c r="CU131" s="242"/>
      <c r="CV131" s="241" t="e">
        <f>#REF!</f>
        <v>#REF!</v>
      </c>
      <c r="CW131" s="241"/>
      <c r="CX131" s="241"/>
      <c r="CY131" s="241"/>
      <c r="CZ131" s="241" t="e">
        <f>#REF!</f>
        <v>#REF!</v>
      </c>
      <c r="DA131" s="241"/>
      <c r="DB131" s="241" t="e">
        <f>#REF!</f>
        <v>#REF!</v>
      </c>
      <c r="DC131" s="241"/>
      <c r="DD131" s="241"/>
      <c r="DE131" s="241" t="e">
        <f>#REF!</f>
        <v>#REF!</v>
      </c>
      <c r="DF131" s="241"/>
      <c r="DG131" s="241" t="e">
        <f>#REF!</f>
        <v>#REF!</v>
      </c>
      <c r="DH131" s="241"/>
      <c r="DI131" s="241"/>
      <c r="DJ131" s="241"/>
      <c r="DM131" s="241" t="e">
        <f>IF(#REF!=0,DM130,#REF!)</f>
        <v>#REF!</v>
      </c>
      <c r="DN131" s="241"/>
      <c r="DO131" s="241" t="e">
        <f>IF(OR(#REF!=0,#REF!="Planejado",#REF!="Realizado"),IF(DO130="Atividade",VLOOKUP(DM131,'04.02_PLANEJAMENTO ATIVIDADES'!$D$9:$E$44,2,0),DO130),#REF!)</f>
        <v>#REF!</v>
      </c>
      <c r="DP131" s="241"/>
      <c r="DQ131" s="241"/>
      <c r="DR131" s="241"/>
      <c r="DS131" s="241"/>
      <c r="DT131" s="241"/>
      <c r="DU131" s="241"/>
      <c r="DV131" s="241"/>
      <c r="DW131" s="241"/>
      <c r="DX131" s="241" t="e">
        <f>IF(#REF!=0,DX130,#REF!)</f>
        <v>#REF!</v>
      </c>
      <c r="DY131" s="241"/>
      <c r="DZ131" s="241"/>
      <c r="EA131" s="241" t="e">
        <f>IF(#REF!=0,EA130,#REF!)</f>
        <v>#REF!</v>
      </c>
      <c r="EB131" s="241"/>
      <c r="EC131" s="241"/>
      <c r="ED131" s="241"/>
      <c r="EE131" s="241"/>
      <c r="EF131" s="241"/>
      <c r="EG131" s="241" t="e">
        <f>#REF!</f>
        <v>#REF!</v>
      </c>
      <c r="EH131" s="241"/>
      <c r="EI131" s="241"/>
      <c r="EJ131" s="241"/>
      <c r="EK131" s="241"/>
      <c r="EL131" s="241"/>
      <c r="EM131" s="241"/>
      <c r="EN131" s="242" t="e">
        <f>#REF!</f>
        <v>#REF!</v>
      </c>
      <c r="EO131" s="242"/>
      <c r="EP131" s="242"/>
      <c r="EQ131" s="242"/>
      <c r="ER131" s="242"/>
      <c r="ES131" s="242"/>
      <c r="ET131" s="242"/>
      <c r="EU131" s="242"/>
      <c r="EV131" s="242" t="e">
        <f>#REF!</f>
        <v>#REF!</v>
      </c>
      <c r="EW131" s="242"/>
      <c r="EX131" s="242"/>
      <c r="EY131" s="242"/>
      <c r="EZ131" s="242"/>
      <c r="FA131" s="241" t="e">
        <f>#REF!</f>
        <v>#REF!</v>
      </c>
      <c r="FB131" s="241"/>
      <c r="FC131" s="241"/>
      <c r="FD131" s="241"/>
      <c r="FE131" s="241" t="e">
        <f>#REF!</f>
        <v>#REF!</v>
      </c>
      <c r="FF131" s="241"/>
      <c r="FG131" s="241" t="e">
        <f>#REF!</f>
        <v>#REF!</v>
      </c>
      <c r="FH131" s="241"/>
      <c r="FI131" s="241"/>
      <c r="FJ131" s="241" t="e">
        <f>#REF!</f>
        <v>#REF!</v>
      </c>
      <c r="FK131" s="241"/>
      <c r="FL131" s="241" t="e">
        <f>#REF!</f>
        <v>#REF!</v>
      </c>
      <c r="FM131" s="241"/>
      <c r="FN131" s="241"/>
      <c r="FO131" s="241"/>
      <c r="FR131" s="241" t="e">
        <f>IF(#REF!=0,FR130,#REF!)</f>
        <v>#REF!</v>
      </c>
      <c r="FS131" s="241"/>
      <c r="FT131" s="241" t="e">
        <f>IF(OR(#REF!=0,#REF!="Planejado",#REF!="Realizado"),IF(FT130="Atividade",VLOOKUP(FR131,'04.02_PLANEJAMENTO ATIVIDADES'!$D$9:$E$44,2,0),FT130),#REF!)</f>
        <v>#REF!</v>
      </c>
      <c r="FU131" s="241"/>
      <c r="FV131" s="241"/>
      <c r="FW131" s="241"/>
      <c r="FX131" s="241"/>
      <c r="FY131" s="241"/>
      <c r="FZ131" s="241"/>
      <c r="GA131" s="241"/>
      <c r="GB131" s="241"/>
      <c r="GC131" s="241" t="e">
        <f>IF(#REF!=0,GC130,#REF!)</f>
        <v>#REF!</v>
      </c>
      <c r="GD131" s="241"/>
      <c r="GE131" s="241"/>
      <c r="GF131" s="241" t="e">
        <f>IF(#REF!=0,GF130,#REF!)</f>
        <v>#REF!</v>
      </c>
      <c r="GG131" s="241"/>
      <c r="GH131" s="241"/>
      <c r="GI131" s="241"/>
      <c r="GJ131" s="241"/>
      <c r="GK131" s="241"/>
      <c r="GL131" s="241" t="e">
        <f>#REF!</f>
        <v>#REF!</v>
      </c>
      <c r="GM131" s="241"/>
      <c r="GN131" s="241"/>
      <c r="GO131" s="241"/>
      <c r="GP131" s="241"/>
      <c r="GQ131" s="241"/>
      <c r="GR131" s="241"/>
      <c r="GS131" s="242" t="e">
        <f>#REF!</f>
        <v>#REF!</v>
      </c>
      <c r="GT131" s="242"/>
      <c r="GU131" s="242"/>
      <c r="GV131" s="242"/>
      <c r="GW131" s="242"/>
      <c r="GX131" s="242"/>
      <c r="GY131" s="242"/>
      <c r="GZ131" s="242"/>
      <c r="HA131" s="242" t="e">
        <f>#REF!</f>
        <v>#REF!</v>
      </c>
      <c r="HB131" s="242"/>
      <c r="HC131" s="242"/>
      <c r="HD131" s="242"/>
      <c r="HE131" s="242"/>
      <c r="HF131" s="241" t="e">
        <f>#REF!</f>
        <v>#REF!</v>
      </c>
      <c r="HG131" s="241"/>
      <c r="HH131" s="241"/>
      <c r="HI131" s="241"/>
      <c r="HJ131" s="241" t="e">
        <f>#REF!</f>
        <v>#REF!</v>
      </c>
      <c r="HK131" s="241"/>
      <c r="HL131" s="241" t="e">
        <f>#REF!</f>
        <v>#REF!</v>
      </c>
      <c r="HM131" s="241"/>
      <c r="HN131" s="241"/>
      <c r="HO131" s="241" t="e">
        <f>#REF!</f>
        <v>#REF!</v>
      </c>
      <c r="HP131" s="241"/>
      <c r="HQ131" s="241" t="e">
        <f>#REF!</f>
        <v>#REF!</v>
      </c>
      <c r="HR131" s="241"/>
      <c r="HS131" s="241"/>
      <c r="HT131" s="241"/>
      <c r="HW131" s="241" t="e">
        <f>IF(#REF!=0,HW130,#REF!)</f>
        <v>#REF!</v>
      </c>
      <c r="HX131" s="241"/>
      <c r="HY131" s="241" t="e">
        <f>IF(OR(#REF!=0,#REF!="Planejado",#REF!="Realizado"),IF(HY130="Atividade",VLOOKUP(HW131,'04.02_PLANEJAMENTO ATIVIDADES'!$D$9:$E$44,2,0),HY130),#REF!)</f>
        <v>#REF!</v>
      </c>
      <c r="HZ131" s="241"/>
      <c r="IA131" s="241"/>
      <c r="IB131" s="241"/>
      <c r="IC131" s="241"/>
      <c r="ID131" s="241"/>
      <c r="IE131" s="241"/>
      <c r="IF131" s="241"/>
      <c r="IG131" s="241"/>
      <c r="IH131" s="241" t="e">
        <f>IF(#REF!=0,IH130,#REF!)</f>
        <v>#REF!</v>
      </c>
      <c r="II131" s="241"/>
      <c r="IJ131" s="241"/>
      <c r="IK131" s="241" t="e">
        <f>IF(#REF!=0,IK130,#REF!)</f>
        <v>#REF!</v>
      </c>
      <c r="IL131" s="241"/>
      <c r="IM131" s="241"/>
      <c r="IN131" s="241"/>
      <c r="IO131" s="241"/>
      <c r="IP131" s="241"/>
      <c r="IQ131" s="241" t="e">
        <f>#REF!</f>
        <v>#REF!</v>
      </c>
      <c r="IR131" s="241"/>
      <c r="IS131" s="241"/>
      <c r="IT131" s="241"/>
      <c r="IU131" s="241"/>
      <c r="IV131" s="241"/>
      <c r="IW131" s="241"/>
      <c r="IX131" s="242" t="e">
        <f>#REF!</f>
        <v>#REF!</v>
      </c>
      <c r="IY131" s="242"/>
      <c r="IZ131" s="242"/>
      <c r="JA131" s="242"/>
      <c r="JB131" s="242"/>
      <c r="JC131" s="242"/>
      <c r="JD131" s="242"/>
      <c r="JE131" s="242"/>
      <c r="JF131" s="242" t="e">
        <f>#REF!</f>
        <v>#REF!</v>
      </c>
      <c r="JG131" s="242"/>
      <c r="JH131" s="242"/>
      <c r="JI131" s="242"/>
      <c r="JJ131" s="242"/>
      <c r="JK131" s="241" t="e">
        <f>#REF!</f>
        <v>#REF!</v>
      </c>
      <c r="JL131" s="241"/>
      <c r="JM131" s="241"/>
      <c r="JN131" s="241"/>
      <c r="JO131" s="241" t="e">
        <f>#REF!</f>
        <v>#REF!</v>
      </c>
      <c r="JP131" s="241"/>
      <c r="JQ131" s="241" t="e">
        <f>#REF!</f>
        <v>#REF!</v>
      </c>
      <c r="JR131" s="241"/>
      <c r="JS131" s="241"/>
      <c r="JT131" s="241" t="e">
        <f>#REF!</f>
        <v>#REF!</v>
      </c>
      <c r="JU131" s="241"/>
      <c r="JV131" s="241" t="e">
        <f>#REF!</f>
        <v>#REF!</v>
      </c>
      <c r="JW131" s="241"/>
      <c r="JX131" s="241"/>
      <c r="JY131" s="241"/>
      <c r="KB131" s="241" t="e">
        <f>IF(#REF!=0,KB130,#REF!)</f>
        <v>#REF!</v>
      </c>
      <c r="KC131" s="241"/>
      <c r="KD131" s="241" t="e">
        <f>IF(OR(#REF!=0,#REF!="Planejado",#REF!="Realizado"),IF(KD130="Atividade",VLOOKUP(KB131,'04.02_PLANEJAMENTO ATIVIDADES'!$D$9:$E$44,2,0),KD130),#REF!)</f>
        <v>#REF!</v>
      </c>
      <c r="KE131" s="241"/>
      <c r="KF131" s="241"/>
      <c r="KG131" s="241"/>
      <c r="KH131" s="241"/>
      <c r="KI131" s="241"/>
      <c r="KJ131" s="241"/>
      <c r="KK131" s="241"/>
      <c r="KL131" s="241"/>
      <c r="KM131" s="241" t="e">
        <f>IF(#REF!=0,KM130,#REF!)</f>
        <v>#REF!</v>
      </c>
      <c r="KN131" s="241"/>
      <c r="KO131" s="241"/>
      <c r="KP131" s="241" t="e">
        <f>IF(#REF!=0,KP130,#REF!)</f>
        <v>#REF!</v>
      </c>
      <c r="KQ131" s="241"/>
      <c r="KR131" s="241"/>
      <c r="KS131" s="241"/>
      <c r="KT131" s="241"/>
      <c r="KU131" s="241"/>
      <c r="KV131" s="241" t="e">
        <f>#REF!</f>
        <v>#REF!</v>
      </c>
      <c r="KW131" s="241"/>
      <c r="KX131" s="241"/>
      <c r="KY131" s="241"/>
      <c r="KZ131" s="241"/>
      <c r="LA131" s="241"/>
      <c r="LB131" s="241"/>
      <c r="LC131" s="242" t="e">
        <f>#REF!</f>
        <v>#REF!</v>
      </c>
      <c r="LD131" s="242"/>
      <c r="LE131" s="242"/>
      <c r="LF131" s="242"/>
      <c r="LG131" s="242"/>
      <c r="LH131" s="242"/>
      <c r="LI131" s="242"/>
      <c r="LJ131" s="242"/>
      <c r="LK131" s="242" t="e">
        <f>#REF!</f>
        <v>#REF!</v>
      </c>
      <c r="LL131" s="242"/>
      <c r="LM131" s="242"/>
      <c r="LN131" s="242"/>
      <c r="LO131" s="242"/>
      <c r="LP131" s="241" t="e">
        <f>#REF!</f>
        <v>#REF!</v>
      </c>
      <c r="LQ131" s="241"/>
      <c r="LR131" s="241"/>
      <c r="LS131" s="241"/>
      <c r="LT131" s="241" t="e">
        <f>#REF!</f>
        <v>#REF!</v>
      </c>
      <c r="LU131" s="241"/>
      <c r="LV131" s="241" t="e">
        <f>#REF!</f>
        <v>#REF!</v>
      </c>
      <c r="LW131" s="241"/>
      <c r="LX131" s="241"/>
      <c r="LY131" s="241" t="e">
        <f>#REF!</f>
        <v>#REF!</v>
      </c>
      <c r="LZ131" s="241"/>
      <c r="MA131" s="241" t="e">
        <f>#REF!</f>
        <v>#REF!</v>
      </c>
      <c r="MB131" s="241"/>
      <c r="MC131" s="241"/>
      <c r="MD131" s="241"/>
      <c r="MG131" s="241" t="e">
        <f>IF(#REF!=0,MG130,#REF!)</f>
        <v>#REF!</v>
      </c>
      <c r="MH131" s="241"/>
      <c r="MI131" s="241" t="e">
        <f>IF(OR(#REF!=0,#REF!="Planejado",#REF!="Realizado"),IF(MI130="Atividade",VLOOKUP(MG131,'04.02_PLANEJAMENTO ATIVIDADES'!$D$9:$E$44,2,0),MI130),#REF!)</f>
        <v>#REF!</v>
      </c>
      <c r="MJ131" s="241"/>
      <c r="MK131" s="241"/>
      <c r="ML131" s="241"/>
      <c r="MM131" s="241"/>
      <c r="MN131" s="241"/>
      <c r="MO131" s="241"/>
      <c r="MP131" s="241"/>
      <c r="MQ131" s="241"/>
      <c r="MR131" s="241" t="e">
        <f>IF(#REF!=0,MR130,#REF!)</f>
        <v>#REF!</v>
      </c>
      <c r="MS131" s="241"/>
      <c r="MT131" s="241"/>
      <c r="MU131" s="241" t="e">
        <f>IF(#REF!=0,MU130,#REF!)</f>
        <v>#REF!</v>
      </c>
      <c r="MV131" s="241"/>
      <c r="MW131" s="241"/>
      <c r="MX131" s="241"/>
      <c r="MY131" s="241"/>
      <c r="MZ131" s="241"/>
      <c r="NA131" s="241" t="e">
        <f>#REF!</f>
        <v>#REF!</v>
      </c>
      <c r="NB131" s="241"/>
      <c r="NC131" s="241"/>
      <c r="ND131" s="241"/>
      <c r="NE131" s="241"/>
      <c r="NF131" s="241"/>
      <c r="NG131" s="241"/>
      <c r="NH131" s="242" t="e">
        <f>#REF!</f>
        <v>#REF!</v>
      </c>
      <c r="NI131" s="242"/>
      <c r="NJ131" s="242"/>
      <c r="NK131" s="242"/>
      <c r="NL131" s="242"/>
      <c r="NM131" s="242"/>
      <c r="NN131" s="242"/>
      <c r="NO131" s="242"/>
      <c r="NP131" s="242" t="e">
        <f>#REF!</f>
        <v>#REF!</v>
      </c>
      <c r="NQ131" s="242"/>
      <c r="NR131" s="242"/>
      <c r="NS131" s="242"/>
      <c r="NT131" s="242"/>
      <c r="NU131" s="241" t="e">
        <f>#REF!</f>
        <v>#REF!</v>
      </c>
      <c r="NV131" s="241"/>
      <c r="NW131" s="241"/>
      <c r="NX131" s="241"/>
      <c r="NY131" s="241" t="e">
        <f>#REF!</f>
        <v>#REF!</v>
      </c>
      <c r="NZ131" s="241"/>
      <c r="OA131" s="241" t="e">
        <f>#REF!</f>
        <v>#REF!</v>
      </c>
      <c r="OB131" s="241"/>
      <c r="OC131" s="241"/>
      <c r="OD131" s="241" t="e">
        <f>#REF!</f>
        <v>#REF!</v>
      </c>
      <c r="OE131" s="241"/>
      <c r="OF131" s="241" t="e">
        <f>#REF!</f>
        <v>#REF!</v>
      </c>
      <c r="OG131" s="241"/>
      <c r="OH131" s="241"/>
      <c r="OI131" s="241"/>
      <c r="OL131" s="241" t="e">
        <f>IF(#REF!=0,OL130,#REF!)</f>
        <v>#REF!</v>
      </c>
      <c r="OM131" s="241"/>
      <c r="ON131" s="241" t="e">
        <f>IF(OR(#REF!=0,#REF!="Planejado",#REF!="Realizado"),IF(ON130="Atividade",VLOOKUP(OL131,'04.02_PLANEJAMENTO ATIVIDADES'!$D$9:$E$44,2,0),ON130),#REF!)</f>
        <v>#REF!</v>
      </c>
      <c r="OO131" s="241"/>
      <c r="OP131" s="241"/>
      <c r="OQ131" s="241"/>
      <c r="OR131" s="241"/>
      <c r="OS131" s="241"/>
      <c r="OT131" s="241"/>
      <c r="OU131" s="241"/>
      <c r="OV131" s="241"/>
      <c r="OW131" s="241" t="e">
        <f>IF(#REF!=0,OW130,#REF!)</f>
        <v>#REF!</v>
      </c>
      <c r="OX131" s="241"/>
      <c r="OY131" s="241"/>
      <c r="OZ131" s="241" t="e">
        <f>IF(#REF!=0,OZ130,#REF!)</f>
        <v>#REF!</v>
      </c>
      <c r="PA131" s="241"/>
      <c r="PB131" s="241"/>
      <c r="PC131" s="241"/>
      <c r="PD131" s="241"/>
      <c r="PE131" s="241"/>
      <c r="PF131" s="241" t="e">
        <f>#REF!</f>
        <v>#REF!</v>
      </c>
      <c r="PG131" s="241"/>
      <c r="PH131" s="241"/>
      <c r="PI131" s="241"/>
      <c r="PJ131" s="241"/>
      <c r="PK131" s="241"/>
      <c r="PL131" s="241"/>
      <c r="PM131" s="242" t="e">
        <f>#REF!</f>
        <v>#REF!</v>
      </c>
      <c r="PN131" s="242"/>
      <c r="PO131" s="242"/>
      <c r="PP131" s="242"/>
      <c r="PQ131" s="242"/>
      <c r="PR131" s="242"/>
      <c r="PS131" s="242"/>
      <c r="PT131" s="242"/>
      <c r="PU131" s="242" t="e">
        <f>#REF!</f>
        <v>#REF!</v>
      </c>
      <c r="PV131" s="242"/>
      <c r="PW131" s="242"/>
      <c r="PX131" s="242"/>
      <c r="PY131" s="242"/>
      <c r="PZ131" s="241" t="e">
        <f>#REF!</f>
        <v>#REF!</v>
      </c>
      <c r="QA131" s="241"/>
      <c r="QB131" s="241"/>
      <c r="QC131" s="241"/>
      <c r="QD131" s="241" t="e">
        <f>#REF!</f>
        <v>#REF!</v>
      </c>
      <c r="QE131" s="241"/>
      <c r="QF131" s="241" t="e">
        <f>#REF!</f>
        <v>#REF!</v>
      </c>
      <c r="QG131" s="241"/>
      <c r="QH131" s="241"/>
      <c r="QI131" s="241" t="e">
        <f>#REF!</f>
        <v>#REF!</v>
      </c>
      <c r="QJ131" s="241"/>
      <c r="QK131" s="241" t="e">
        <f>#REF!</f>
        <v>#REF!</v>
      </c>
      <c r="QL131" s="241"/>
      <c r="QM131" s="241"/>
      <c r="QN131" s="241"/>
      <c r="QQ131" s="241" t="e">
        <f>IF(#REF!=0,QQ130,#REF!)</f>
        <v>#REF!</v>
      </c>
      <c r="QR131" s="241"/>
      <c r="QS131" s="241" t="e">
        <f>IF(OR(#REF!=0,#REF!="Planejado",#REF!="Realizado"),IF(QS130="Atividade",VLOOKUP(QQ131,'04.02_PLANEJAMENTO ATIVIDADES'!$D$9:$E$44,2,0),QS130),#REF!)</f>
        <v>#REF!</v>
      </c>
      <c r="QT131" s="241"/>
      <c r="QU131" s="241"/>
      <c r="QV131" s="241"/>
      <c r="QW131" s="241"/>
      <c r="QX131" s="241"/>
      <c r="QY131" s="241"/>
      <c r="QZ131" s="241"/>
      <c r="RA131" s="241"/>
      <c r="RB131" s="241" t="e">
        <f>IF(#REF!=0,RB130,#REF!)</f>
        <v>#REF!</v>
      </c>
      <c r="RC131" s="241"/>
      <c r="RD131" s="241"/>
      <c r="RE131" s="241" t="e">
        <f>IF(#REF!=0,RE130,#REF!)</f>
        <v>#REF!</v>
      </c>
      <c r="RF131" s="241"/>
      <c r="RG131" s="241"/>
      <c r="RH131" s="241"/>
      <c r="RI131" s="241"/>
      <c r="RJ131" s="241"/>
      <c r="RK131" s="241" t="e">
        <f>#REF!</f>
        <v>#REF!</v>
      </c>
      <c r="RL131" s="241"/>
      <c r="RM131" s="241"/>
      <c r="RN131" s="241"/>
      <c r="RO131" s="241"/>
      <c r="RP131" s="241"/>
      <c r="RQ131" s="241"/>
      <c r="RR131" s="242" t="e">
        <f>#REF!</f>
        <v>#REF!</v>
      </c>
      <c r="RS131" s="242"/>
      <c r="RT131" s="242"/>
      <c r="RU131" s="242"/>
      <c r="RV131" s="242"/>
      <c r="RW131" s="242"/>
      <c r="RX131" s="242"/>
      <c r="RY131" s="242"/>
      <c r="RZ131" s="242" t="e">
        <f>#REF!</f>
        <v>#REF!</v>
      </c>
      <c r="SA131" s="242"/>
      <c r="SB131" s="242"/>
      <c r="SC131" s="242"/>
      <c r="SD131" s="242"/>
      <c r="SE131" s="241" t="e">
        <f>#REF!</f>
        <v>#REF!</v>
      </c>
      <c r="SF131" s="241"/>
      <c r="SG131" s="241"/>
      <c r="SH131" s="241"/>
      <c r="SI131" s="241" t="e">
        <f>#REF!</f>
        <v>#REF!</v>
      </c>
      <c r="SJ131" s="241"/>
      <c r="SK131" s="241" t="e">
        <f>#REF!</f>
        <v>#REF!</v>
      </c>
      <c r="SL131" s="241"/>
      <c r="SM131" s="241"/>
      <c r="SN131" s="241" t="e">
        <f>#REF!</f>
        <v>#REF!</v>
      </c>
      <c r="SO131" s="241"/>
      <c r="SP131" s="241" t="e">
        <f>#REF!</f>
        <v>#REF!</v>
      </c>
      <c r="SQ131" s="241"/>
      <c r="SR131" s="241"/>
      <c r="SS131" s="241"/>
      <c r="SV131" s="241" t="e">
        <f>IF(#REF!=0,SV130,#REF!)</f>
        <v>#REF!</v>
      </c>
      <c r="SW131" s="241"/>
      <c r="SX131" s="241" t="e">
        <f>IF(OR(#REF!=0,#REF!="Planejado",#REF!="Realizado"),IF(SX130="Atividade",VLOOKUP(SV131,'04.02_PLANEJAMENTO ATIVIDADES'!$D$9:$E$44,2,0),SX130),#REF!)</f>
        <v>#REF!</v>
      </c>
      <c r="SY131" s="241"/>
      <c r="SZ131" s="241"/>
      <c r="TA131" s="241"/>
      <c r="TB131" s="241"/>
      <c r="TC131" s="241"/>
      <c r="TD131" s="241"/>
      <c r="TE131" s="241"/>
      <c r="TF131" s="241"/>
      <c r="TG131" s="241" t="e">
        <f>IF(#REF!=0,TG130,#REF!)</f>
        <v>#REF!</v>
      </c>
      <c r="TH131" s="241"/>
      <c r="TI131" s="241"/>
      <c r="TJ131" s="241" t="e">
        <f>IF(#REF!=0,TJ130,#REF!)</f>
        <v>#REF!</v>
      </c>
      <c r="TK131" s="241"/>
      <c r="TL131" s="241"/>
      <c r="TM131" s="241"/>
      <c r="TN131" s="241"/>
      <c r="TO131" s="241"/>
      <c r="TP131" s="241" t="e">
        <f>#REF!</f>
        <v>#REF!</v>
      </c>
      <c r="TQ131" s="241"/>
      <c r="TR131" s="241"/>
      <c r="TS131" s="241"/>
      <c r="TT131" s="241"/>
      <c r="TU131" s="241"/>
      <c r="TV131" s="241"/>
      <c r="TW131" s="242" t="e">
        <f>#REF!</f>
        <v>#REF!</v>
      </c>
      <c r="TX131" s="242"/>
      <c r="TY131" s="242"/>
      <c r="TZ131" s="242"/>
      <c r="UA131" s="242"/>
      <c r="UB131" s="242"/>
      <c r="UC131" s="242"/>
      <c r="UD131" s="242"/>
      <c r="UE131" s="242" t="e">
        <f>#REF!</f>
        <v>#REF!</v>
      </c>
      <c r="UF131" s="242"/>
      <c r="UG131" s="242"/>
      <c r="UH131" s="242"/>
      <c r="UI131" s="242"/>
      <c r="UJ131" s="241" t="e">
        <f>#REF!</f>
        <v>#REF!</v>
      </c>
      <c r="UK131" s="241"/>
      <c r="UL131" s="241"/>
      <c r="UM131" s="241"/>
      <c r="UN131" s="241" t="e">
        <f>#REF!</f>
        <v>#REF!</v>
      </c>
      <c r="UO131" s="241"/>
      <c r="UP131" s="241" t="e">
        <f>#REF!</f>
        <v>#REF!</v>
      </c>
      <c r="UQ131" s="241"/>
      <c r="UR131" s="241"/>
      <c r="US131" s="241" t="e">
        <f>#REF!</f>
        <v>#REF!</v>
      </c>
      <c r="UT131" s="241"/>
      <c r="UU131" s="241" t="e">
        <f>#REF!</f>
        <v>#REF!</v>
      </c>
      <c r="UV131" s="241"/>
      <c r="UW131" s="241"/>
      <c r="UX131" s="241"/>
      <c r="VA131" s="241" t="e">
        <f>IF(#REF!=0,VA130,#REF!)</f>
        <v>#REF!</v>
      </c>
      <c r="VB131" s="241"/>
      <c r="VC131" s="241" t="e">
        <f>IF(OR(#REF!=0,#REF!="Planejado",#REF!="Realizado"),IF(VC130="Atividade",VLOOKUP(VA131,'04.02_PLANEJAMENTO ATIVIDADES'!$D$9:$E$44,2,0),VC130),#REF!)</f>
        <v>#REF!</v>
      </c>
      <c r="VD131" s="241"/>
      <c r="VE131" s="241"/>
      <c r="VF131" s="241"/>
      <c r="VG131" s="241"/>
      <c r="VH131" s="241"/>
      <c r="VI131" s="241"/>
      <c r="VJ131" s="241"/>
      <c r="VK131" s="241"/>
      <c r="VL131" s="241" t="e">
        <f>IF(#REF!=0,VL130,#REF!)</f>
        <v>#REF!</v>
      </c>
      <c r="VM131" s="241"/>
      <c r="VN131" s="241"/>
      <c r="VO131" s="241" t="e">
        <f>IF(#REF!=0,VO130,#REF!)</f>
        <v>#REF!</v>
      </c>
      <c r="VP131" s="241"/>
      <c r="VQ131" s="241"/>
      <c r="VR131" s="241"/>
      <c r="VS131" s="241"/>
      <c r="VT131" s="241"/>
      <c r="VU131" s="241" t="e">
        <f>#REF!</f>
        <v>#REF!</v>
      </c>
      <c r="VV131" s="241"/>
      <c r="VW131" s="241"/>
      <c r="VX131" s="241"/>
      <c r="VY131" s="241"/>
      <c r="VZ131" s="241"/>
      <c r="WA131" s="241"/>
      <c r="WB131" s="242" t="e">
        <f>#REF!</f>
        <v>#REF!</v>
      </c>
      <c r="WC131" s="242"/>
      <c r="WD131" s="242"/>
      <c r="WE131" s="242"/>
      <c r="WF131" s="242"/>
      <c r="WG131" s="242"/>
      <c r="WH131" s="242"/>
      <c r="WI131" s="242"/>
      <c r="WJ131" s="242" t="e">
        <f>#REF!</f>
        <v>#REF!</v>
      </c>
      <c r="WK131" s="242"/>
      <c r="WL131" s="242"/>
      <c r="WM131" s="242"/>
      <c r="WN131" s="242"/>
      <c r="WO131" s="241" t="e">
        <f>#REF!</f>
        <v>#REF!</v>
      </c>
      <c r="WP131" s="241"/>
      <c r="WQ131" s="241"/>
      <c r="WR131" s="241"/>
      <c r="WS131" s="241" t="e">
        <f>#REF!</f>
        <v>#REF!</v>
      </c>
      <c r="WT131" s="241"/>
      <c r="WU131" s="241" t="e">
        <f>#REF!</f>
        <v>#REF!</v>
      </c>
      <c r="WV131" s="241"/>
      <c r="WW131" s="241"/>
      <c r="WX131" s="241" t="e">
        <f>#REF!</f>
        <v>#REF!</v>
      </c>
      <c r="WY131" s="241"/>
      <c r="WZ131" s="241" t="e">
        <f>#REF!</f>
        <v>#REF!</v>
      </c>
      <c r="XA131" s="241"/>
      <c r="XB131" s="241"/>
      <c r="XC131" s="241"/>
      <c r="XF131" s="241" t="e">
        <f>IF(#REF!=0,XF130,#REF!)</f>
        <v>#REF!</v>
      </c>
      <c r="XG131" s="241"/>
      <c r="XH131" s="241" t="e">
        <f>IF(OR(#REF!=0,#REF!="Planejado",#REF!="Realizado"),IF(XH130="Atividade",VLOOKUP(XF131,'04.02_PLANEJAMENTO ATIVIDADES'!$D$9:$E$44,2,0),XH130),#REF!)</f>
        <v>#REF!</v>
      </c>
      <c r="XI131" s="241"/>
      <c r="XJ131" s="241"/>
      <c r="XK131" s="241"/>
      <c r="XL131" s="241"/>
      <c r="XM131" s="241"/>
      <c r="XN131" s="241"/>
      <c r="XO131" s="241"/>
      <c r="XP131" s="241"/>
      <c r="XQ131" s="241" t="e">
        <f>IF(#REF!=0,XQ130,#REF!)</f>
        <v>#REF!</v>
      </c>
      <c r="XR131" s="241"/>
      <c r="XS131" s="241"/>
      <c r="XT131" s="241" t="e">
        <f>IF(#REF!=0,XT130,#REF!)</f>
        <v>#REF!</v>
      </c>
      <c r="XU131" s="241"/>
      <c r="XV131" s="241"/>
      <c r="XW131" s="241"/>
      <c r="XX131" s="241"/>
      <c r="XY131" s="241"/>
      <c r="XZ131" s="241" t="e">
        <f>#REF!</f>
        <v>#REF!</v>
      </c>
      <c r="YA131" s="241"/>
      <c r="YB131" s="241"/>
      <c r="YC131" s="241"/>
      <c r="YD131" s="241"/>
      <c r="YE131" s="241"/>
      <c r="YF131" s="241"/>
      <c r="YG131" s="242" t="e">
        <f>#REF!</f>
        <v>#REF!</v>
      </c>
      <c r="YH131" s="242"/>
      <c r="YI131" s="242"/>
      <c r="YJ131" s="242"/>
      <c r="YK131" s="242"/>
      <c r="YL131" s="242"/>
      <c r="YM131" s="242"/>
      <c r="YN131" s="242"/>
      <c r="YO131" s="242" t="e">
        <f>#REF!</f>
        <v>#REF!</v>
      </c>
      <c r="YP131" s="242"/>
      <c r="YQ131" s="242"/>
      <c r="YR131" s="242"/>
      <c r="YS131" s="242"/>
      <c r="YT131" s="241" t="e">
        <f>#REF!</f>
        <v>#REF!</v>
      </c>
      <c r="YU131" s="241"/>
      <c r="YV131" s="241"/>
      <c r="YW131" s="241"/>
      <c r="YX131" s="241" t="e">
        <f>#REF!</f>
        <v>#REF!</v>
      </c>
      <c r="YY131" s="241"/>
      <c r="YZ131" s="241" t="e">
        <f>#REF!</f>
        <v>#REF!</v>
      </c>
      <c r="ZA131" s="241"/>
      <c r="ZB131" s="241"/>
      <c r="ZC131" s="241" t="e">
        <f>#REF!</f>
        <v>#REF!</v>
      </c>
      <c r="ZD131" s="241"/>
      <c r="ZE131" s="241" t="e">
        <f>#REF!</f>
        <v>#REF!</v>
      </c>
      <c r="ZF131" s="241"/>
      <c r="ZG131" s="241"/>
      <c r="ZH131" s="241"/>
    </row>
    <row r="132" spans="3:684" ht="10.15" hidden="1" customHeight="1" x14ac:dyDescent="0.25">
      <c r="C132" s="241" t="e">
        <f>IF(#REF!=0,C131,#REF!)</f>
        <v>#REF!</v>
      </c>
      <c r="D132" s="241"/>
      <c r="E132" s="241" t="e">
        <f>IF(OR(#REF!=0,#REF!="Planejado",#REF!="Realizado"),IF(E131="Atividade",VLOOKUP(C132,'04.02_PLANEJAMENTO ATIVIDADES'!$D$9:$E$44,2,0),E131),#REF!)</f>
        <v>#REF!</v>
      </c>
      <c r="F132" s="241"/>
      <c r="G132" s="241"/>
      <c r="H132" s="241"/>
      <c r="I132" s="241"/>
      <c r="J132" s="241"/>
      <c r="K132" s="241"/>
      <c r="L132" s="241"/>
      <c r="M132" s="241"/>
      <c r="N132" s="241" t="e">
        <f>IF(#REF!=0,N131,#REF!)</f>
        <v>#REF!</v>
      </c>
      <c r="O132" s="241"/>
      <c r="P132" s="241"/>
      <c r="Q132" s="241" t="e">
        <f>IF(#REF!=0,Q131,#REF!)</f>
        <v>#REF!</v>
      </c>
      <c r="R132" s="241"/>
      <c r="S132" s="241"/>
      <c r="T132" s="241"/>
      <c r="U132" s="241"/>
      <c r="V132" s="241"/>
      <c r="W132" s="241" t="e">
        <f>#REF!</f>
        <v>#REF!</v>
      </c>
      <c r="X132" s="241"/>
      <c r="Y132" s="241"/>
      <c r="Z132" s="241"/>
      <c r="AA132" s="241"/>
      <c r="AB132" s="241"/>
      <c r="AC132" s="241"/>
      <c r="AD132" s="242" t="e">
        <f>#REF!</f>
        <v>#REF!</v>
      </c>
      <c r="AE132" s="242"/>
      <c r="AF132" s="242"/>
      <c r="AG132" s="242"/>
      <c r="AH132" s="242"/>
      <c r="AI132" s="242"/>
      <c r="AJ132" s="242"/>
      <c r="AK132" s="242"/>
      <c r="AL132" s="242" t="e">
        <f>#REF!</f>
        <v>#REF!</v>
      </c>
      <c r="AM132" s="242"/>
      <c r="AN132" s="242"/>
      <c r="AO132" s="242"/>
      <c r="AP132" s="242"/>
      <c r="AQ132" s="241" t="e">
        <f>#REF!</f>
        <v>#REF!</v>
      </c>
      <c r="AR132" s="241"/>
      <c r="AS132" s="241"/>
      <c r="AT132" s="241"/>
      <c r="AU132" s="241" t="e">
        <f>#REF!</f>
        <v>#REF!</v>
      </c>
      <c r="AV132" s="241"/>
      <c r="AW132" s="241" t="e">
        <f>#REF!</f>
        <v>#REF!</v>
      </c>
      <c r="AX132" s="241"/>
      <c r="AY132" s="241"/>
      <c r="AZ132" s="241" t="e">
        <f>#REF!</f>
        <v>#REF!</v>
      </c>
      <c r="BA132" s="241"/>
      <c r="BB132" s="241" t="e">
        <f>#REF!</f>
        <v>#REF!</v>
      </c>
      <c r="BC132" s="241"/>
      <c r="BD132" s="241"/>
      <c r="BE132" s="241"/>
      <c r="BH132" s="241" t="e">
        <f>IF(#REF!=0,BH131,#REF!)</f>
        <v>#REF!</v>
      </c>
      <c r="BI132" s="241"/>
      <c r="BJ132" s="241" t="e">
        <f>IF(OR(#REF!=0,#REF!="Planejado",#REF!="Realizado"),IF(BJ131="Atividade",VLOOKUP(BH132,'04.02_PLANEJAMENTO ATIVIDADES'!$D$9:$E$44,2,0),BJ131),#REF!)</f>
        <v>#REF!</v>
      </c>
      <c r="BK132" s="241"/>
      <c r="BL132" s="241"/>
      <c r="BM132" s="241"/>
      <c r="BN132" s="241"/>
      <c r="BO132" s="241"/>
      <c r="BP132" s="241"/>
      <c r="BQ132" s="241"/>
      <c r="BR132" s="241"/>
      <c r="BS132" s="241" t="e">
        <f>IF(#REF!=0,BS131,#REF!)</f>
        <v>#REF!</v>
      </c>
      <c r="BT132" s="241"/>
      <c r="BU132" s="241"/>
      <c r="BV132" s="241" t="e">
        <f>IF(#REF!=0,BV131,#REF!)</f>
        <v>#REF!</v>
      </c>
      <c r="BW132" s="241"/>
      <c r="BX132" s="241"/>
      <c r="BY132" s="241"/>
      <c r="BZ132" s="241"/>
      <c r="CA132" s="241"/>
      <c r="CB132" s="241" t="e">
        <f>#REF!</f>
        <v>#REF!</v>
      </c>
      <c r="CC132" s="241"/>
      <c r="CD132" s="241"/>
      <c r="CE132" s="241"/>
      <c r="CF132" s="241"/>
      <c r="CG132" s="241"/>
      <c r="CH132" s="241"/>
      <c r="CI132" s="242" t="e">
        <f>#REF!</f>
        <v>#REF!</v>
      </c>
      <c r="CJ132" s="242"/>
      <c r="CK132" s="242"/>
      <c r="CL132" s="242"/>
      <c r="CM132" s="242"/>
      <c r="CN132" s="242"/>
      <c r="CO132" s="242"/>
      <c r="CP132" s="242"/>
      <c r="CQ132" s="242" t="e">
        <f>#REF!</f>
        <v>#REF!</v>
      </c>
      <c r="CR132" s="242"/>
      <c r="CS132" s="242"/>
      <c r="CT132" s="242"/>
      <c r="CU132" s="242"/>
      <c r="CV132" s="241" t="e">
        <f>#REF!</f>
        <v>#REF!</v>
      </c>
      <c r="CW132" s="241"/>
      <c r="CX132" s="241"/>
      <c r="CY132" s="241"/>
      <c r="CZ132" s="241" t="e">
        <f>#REF!</f>
        <v>#REF!</v>
      </c>
      <c r="DA132" s="241"/>
      <c r="DB132" s="241" t="e">
        <f>#REF!</f>
        <v>#REF!</v>
      </c>
      <c r="DC132" s="241"/>
      <c r="DD132" s="241"/>
      <c r="DE132" s="241" t="e">
        <f>#REF!</f>
        <v>#REF!</v>
      </c>
      <c r="DF132" s="241"/>
      <c r="DG132" s="241" t="e">
        <f>#REF!</f>
        <v>#REF!</v>
      </c>
      <c r="DH132" s="241"/>
      <c r="DI132" s="241"/>
      <c r="DJ132" s="241"/>
      <c r="DM132" s="241" t="e">
        <f>IF(#REF!=0,DM131,#REF!)</f>
        <v>#REF!</v>
      </c>
      <c r="DN132" s="241"/>
      <c r="DO132" s="241" t="e">
        <f>IF(OR(#REF!=0,#REF!="Planejado",#REF!="Realizado"),IF(DO131="Atividade",VLOOKUP(DM132,'04.02_PLANEJAMENTO ATIVIDADES'!$D$9:$E$44,2,0),DO131),#REF!)</f>
        <v>#REF!</v>
      </c>
      <c r="DP132" s="241"/>
      <c r="DQ132" s="241"/>
      <c r="DR132" s="241"/>
      <c r="DS132" s="241"/>
      <c r="DT132" s="241"/>
      <c r="DU132" s="241"/>
      <c r="DV132" s="241"/>
      <c r="DW132" s="241"/>
      <c r="DX132" s="241" t="e">
        <f>IF(#REF!=0,DX131,#REF!)</f>
        <v>#REF!</v>
      </c>
      <c r="DY132" s="241"/>
      <c r="DZ132" s="241"/>
      <c r="EA132" s="241" t="e">
        <f>IF(#REF!=0,EA131,#REF!)</f>
        <v>#REF!</v>
      </c>
      <c r="EB132" s="241"/>
      <c r="EC132" s="241"/>
      <c r="ED132" s="241"/>
      <c r="EE132" s="241"/>
      <c r="EF132" s="241"/>
      <c r="EG132" s="241" t="e">
        <f>#REF!</f>
        <v>#REF!</v>
      </c>
      <c r="EH132" s="241"/>
      <c r="EI132" s="241"/>
      <c r="EJ132" s="241"/>
      <c r="EK132" s="241"/>
      <c r="EL132" s="241"/>
      <c r="EM132" s="241"/>
      <c r="EN132" s="242" t="e">
        <f>#REF!</f>
        <v>#REF!</v>
      </c>
      <c r="EO132" s="242"/>
      <c r="EP132" s="242"/>
      <c r="EQ132" s="242"/>
      <c r="ER132" s="242"/>
      <c r="ES132" s="242"/>
      <c r="ET132" s="242"/>
      <c r="EU132" s="242"/>
      <c r="EV132" s="242" t="e">
        <f>#REF!</f>
        <v>#REF!</v>
      </c>
      <c r="EW132" s="242"/>
      <c r="EX132" s="242"/>
      <c r="EY132" s="242"/>
      <c r="EZ132" s="242"/>
      <c r="FA132" s="241" t="e">
        <f>#REF!</f>
        <v>#REF!</v>
      </c>
      <c r="FB132" s="241"/>
      <c r="FC132" s="241"/>
      <c r="FD132" s="241"/>
      <c r="FE132" s="241" t="e">
        <f>#REF!</f>
        <v>#REF!</v>
      </c>
      <c r="FF132" s="241"/>
      <c r="FG132" s="241" t="e">
        <f>#REF!</f>
        <v>#REF!</v>
      </c>
      <c r="FH132" s="241"/>
      <c r="FI132" s="241"/>
      <c r="FJ132" s="241" t="e">
        <f>#REF!</f>
        <v>#REF!</v>
      </c>
      <c r="FK132" s="241"/>
      <c r="FL132" s="241" t="e">
        <f>#REF!</f>
        <v>#REF!</v>
      </c>
      <c r="FM132" s="241"/>
      <c r="FN132" s="241"/>
      <c r="FO132" s="241"/>
      <c r="FR132" s="241" t="e">
        <f>IF(#REF!=0,FR131,#REF!)</f>
        <v>#REF!</v>
      </c>
      <c r="FS132" s="241"/>
      <c r="FT132" s="241" t="e">
        <f>IF(OR(#REF!=0,#REF!="Planejado",#REF!="Realizado"),IF(FT131="Atividade",VLOOKUP(FR132,'04.02_PLANEJAMENTO ATIVIDADES'!$D$9:$E$44,2,0),FT131),#REF!)</f>
        <v>#REF!</v>
      </c>
      <c r="FU132" s="241"/>
      <c r="FV132" s="241"/>
      <c r="FW132" s="241"/>
      <c r="FX132" s="241"/>
      <c r="FY132" s="241"/>
      <c r="FZ132" s="241"/>
      <c r="GA132" s="241"/>
      <c r="GB132" s="241"/>
      <c r="GC132" s="241" t="e">
        <f>IF(#REF!=0,GC131,#REF!)</f>
        <v>#REF!</v>
      </c>
      <c r="GD132" s="241"/>
      <c r="GE132" s="241"/>
      <c r="GF132" s="241" t="e">
        <f>IF(#REF!=0,GF131,#REF!)</f>
        <v>#REF!</v>
      </c>
      <c r="GG132" s="241"/>
      <c r="GH132" s="241"/>
      <c r="GI132" s="241"/>
      <c r="GJ132" s="241"/>
      <c r="GK132" s="241"/>
      <c r="GL132" s="241" t="e">
        <f>#REF!</f>
        <v>#REF!</v>
      </c>
      <c r="GM132" s="241"/>
      <c r="GN132" s="241"/>
      <c r="GO132" s="241"/>
      <c r="GP132" s="241"/>
      <c r="GQ132" s="241"/>
      <c r="GR132" s="241"/>
      <c r="GS132" s="242" t="e">
        <f>#REF!</f>
        <v>#REF!</v>
      </c>
      <c r="GT132" s="242"/>
      <c r="GU132" s="242"/>
      <c r="GV132" s="242"/>
      <c r="GW132" s="242"/>
      <c r="GX132" s="242"/>
      <c r="GY132" s="242"/>
      <c r="GZ132" s="242"/>
      <c r="HA132" s="242" t="e">
        <f>#REF!</f>
        <v>#REF!</v>
      </c>
      <c r="HB132" s="242"/>
      <c r="HC132" s="242"/>
      <c r="HD132" s="242"/>
      <c r="HE132" s="242"/>
      <c r="HF132" s="241" t="e">
        <f>#REF!</f>
        <v>#REF!</v>
      </c>
      <c r="HG132" s="241"/>
      <c r="HH132" s="241"/>
      <c r="HI132" s="241"/>
      <c r="HJ132" s="241" t="e">
        <f>#REF!</f>
        <v>#REF!</v>
      </c>
      <c r="HK132" s="241"/>
      <c r="HL132" s="241" t="e">
        <f>#REF!</f>
        <v>#REF!</v>
      </c>
      <c r="HM132" s="241"/>
      <c r="HN132" s="241"/>
      <c r="HO132" s="241" t="e">
        <f>#REF!</f>
        <v>#REF!</v>
      </c>
      <c r="HP132" s="241"/>
      <c r="HQ132" s="241" t="e">
        <f>#REF!</f>
        <v>#REF!</v>
      </c>
      <c r="HR132" s="241"/>
      <c r="HS132" s="241"/>
      <c r="HT132" s="241"/>
      <c r="HW132" s="241" t="e">
        <f>IF(#REF!=0,HW131,#REF!)</f>
        <v>#REF!</v>
      </c>
      <c r="HX132" s="241"/>
      <c r="HY132" s="241" t="e">
        <f>IF(OR(#REF!=0,#REF!="Planejado",#REF!="Realizado"),IF(HY131="Atividade",VLOOKUP(HW132,'04.02_PLANEJAMENTO ATIVIDADES'!$D$9:$E$44,2,0),HY131),#REF!)</f>
        <v>#REF!</v>
      </c>
      <c r="HZ132" s="241"/>
      <c r="IA132" s="241"/>
      <c r="IB132" s="241"/>
      <c r="IC132" s="241"/>
      <c r="ID132" s="241"/>
      <c r="IE132" s="241"/>
      <c r="IF132" s="241"/>
      <c r="IG132" s="241"/>
      <c r="IH132" s="241" t="e">
        <f>IF(#REF!=0,IH131,#REF!)</f>
        <v>#REF!</v>
      </c>
      <c r="II132" s="241"/>
      <c r="IJ132" s="241"/>
      <c r="IK132" s="241" t="e">
        <f>IF(#REF!=0,IK131,#REF!)</f>
        <v>#REF!</v>
      </c>
      <c r="IL132" s="241"/>
      <c r="IM132" s="241"/>
      <c r="IN132" s="241"/>
      <c r="IO132" s="241"/>
      <c r="IP132" s="241"/>
      <c r="IQ132" s="241" t="e">
        <f>#REF!</f>
        <v>#REF!</v>
      </c>
      <c r="IR132" s="241"/>
      <c r="IS132" s="241"/>
      <c r="IT132" s="241"/>
      <c r="IU132" s="241"/>
      <c r="IV132" s="241"/>
      <c r="IW132" s="241"/>
      <c r="IX132" s="242" t="e">
        <f>#REF!</f>
        <v>#REF!</v>
      </c>
      <c r="IY132" s="242"/>
      <c r="IZ132" s="242"/>
      <c r="JA132" s="242"/>
      <c r="JB132" s="242"/>
      <c r="JC132" s="242"/>
      <c r="JD132" s="242"/>
      <c r="JE132" s="242"/>
      <c r="JF132" s="242" t="e">
        <f>#REF!</f>
        <v>#REF!</v>
      </c>
      <c r="JG132" s="242"/>
      <c r="JH132" s="242"/>
      <c r="JI132" s="242"/>
      <c r="JJ132" s="242"/>
      <c r="JK132" s="241" t="e">
        <f>#REF!</f>
        <v>#REF!</v>
      </c>
      <c r="JL132" s="241"/>
      <c r="JM132" s="241"/>
      <c r="JN132" s="241"/>
      <c r="JO132" s="241" t="e">
        <f>#REF!</f>
        <v>#REF!</v>
      </c>
      <c r="JP132" s="241"/>
      <c r="JQ132" s="241" t="e">
        <f>#REF!</f>
        <v>#REF!</v>
      </c>
      <c r="JR132" s="241"/>
      <c r="JS132" s="241"/>
      <c r="JT132" s="241" t="e">
        <f>#REF!</f>
        <v>#REF!</v>
      </c>
      <c r="JU132" s="241"/>
      <c r="JV132" s="241" t="e">
        <f>#REF!</f>
        <v>#REF!</v>
      </c>
      <c r="JW132" s="241"/>
      <c r="JX132" s="241"/>
      <c r="JY132" s="241"/>
      <c r="KB132" s="241" t="e">
        <f>IF(#REF!=0,KB131,#REF!)</f>
        <v>#REF!</v>
      </c>
      <c r="KC132" s="241"/>
      <c r="KD132" s="241" t="e">
        <f>IF(OR(#REF!=0,#REF!="Planejado",#REF!="Realizado"),IF(KD131="Atividade",VLOOKUP(KB132,'04.02_PLANEJAMENTO ATIVIDADES'!$D$9:$E$44,2,0),KD131),#REF!)</f>
        <v>#REF!</v>
      </c>
      <c r="KE132" s="241"/>
      <c r="KF132" s="241"/>
      <c r="KG132" s="241"/>
      <c r="KH132" s="241"/>
      <c r="KI132" s="241"/>
      <c r="KJ132" s="241"/>
      <c r="KK132" s="241"/>
      <c r="KL132" s="241"/>
      <c r="KM132" s="241" t="e">
        <f>IF(#REF!=0,KM131,#REF!)</f>
        <v>#REF!</v>
      </c>
      <c r="KN132" s="241"/>
      <c r="KO132" s="241"/>
      <c r="KP132" s="241" t="e">
        <f>IF(#REF!=0,KP131,#REF!)</f>
        <v>#REF!</v>
      </c>
      <c r="KQ132" s="241"/>
      <c r="KR132" s="241"/>
      <c r="KS132" s="241"/>
      <c r="KT132" s="241"/>
      <c r="KU132" s="241"/>
      <c r="KV132" s="241" t="e">
        <f>#REF!</f>
        <v>#REF!</v>
      </c>
      <c r="KW132" s="241"/>
      <c r="KX132" s="241"/>
      <c r="KY132" s="241"/>
      <c r="KZ132" s="241"/>
      <c r="LA132" s="241"/>
      <c r="LB132" s="241"/>
      <c r="LC132" s="242" t="e">
        <f>#REF!</f>
        <v>#REF!</v>
      </c>
      <c r="LD132" s="242"/>
      <c r="LE132" s="242"/>
      <c r="LF132" s="242"/>
      <c r="LG132" s="242"/>
      <c r="LH132" s="242"/>
      <c r="LI132" s="242"/>
      <c r="LJ132" s="242"/>
      <c r="LK132" s="242" t="e">
        <f>#REF!</f>
        <v>#REF!</v>
      </c>
      <c r="LL132" s="242"/>
      <c r="LM132" s="242"/>
      <c r="LN132" s="242"/>
      <c r="LO132" s="242"/>
      <c r="LP132" s="241" t="e">
        <f>#REF!</f>
        <v>#REF!</v>
      </c>
      <c r="LQ132" s="241"/>
      <c r="LR132" s="241"/>
      <c r="LS132" s="241"/>
      <c r="LT132" s="241" t="e">
        <f>#REF!</f>
        <v>#REF!</v>
      </c>
      <c r="LU132" s="241"/>
      <c r="LV132" s="241" t="e">
        <f>#REF!</f>
        <v>#REF!</v>
      </c>
      <c r="LW132" s="241"/>
      <c r="LX132" s="241"/>
      <c r="LY132" s="241" t="e">
        <f>#REF!</f>
        <v>#REF!</v>
      </c>
      <c r="LZ132" s="241"/>
      <c r="MA132" s="241" t="e">
        <f>#REF!</f>
        <v>#REF!</v>
      </c>
      <c r="MB132" s="241"/>
      <c r="MC132" s="241"/>
      <c r="MD132" s="241"/>
      <c r="MG132" s="241" t="e">
        <f>IF(#REF!=0,MG131,#REF!)</f>
        <v>#REF!</v>
      </c>
      <c r="MH132" s="241"/>
      <c r="MI132" s="241" t="e">
        <f>IF(OR(#REF!=0,#REF!="Planejado",#REF!="Realizado"),IF(MI131="Atividade",VLOOKUP(MG132,'04.02_PLANEJAMENTO ATIVIDADES'!$D$9:$E$44,2,0),MI131),#REF!)</f>
        <v>#REF!</v>
      </c>
      <c r="MJ132" s="241"/>
      <c r="MK132" s="241"/>
      <c r="ML132" s="241"/>
      <c r="MM132" s="241"/>
      <c r="MN132" s="241"/>
      <c r="MO132" s="241"/>
      <c r="MP132" s="241"/>
      <c r="MQ132" s="241"/>
      <c r="MR132" s="241" t="e">
        <f>IF(#REF!=0,MR131,#REF!)</f>
        <v>#REF!</v>
      </c>
      <c r="MS132" s="241"/>
      <c r="MT132" s="241"/>
      <c r="MU132" s="241" t="e">
        <f>IF(#REF!=0,MU131,#REF!)</f>
        <v>#REF!</v>
      </c>
      <c r="MV132" s="241"/>
      <c r="MW132" s="241"/>
      <c r="MX132" s="241"/>
      <c r="MY132" s="241"/>
      <c r="MZ132" s="241"/>
      <c r="NA132" s="241" t="e">
        <f>#REF!</f>
        <v>#REF!</v>
      </c>
      <c r="NB132" s="241"/>
      <c r="NC132" s="241"/>
      <c r="ND132" s="241"/>
      <c r="NE132" s="241"/>
      <c r="NF132" s="241"/>
      <c r="NG132" s="241"/>
      <c r="NH132" s="242" t="e">
        <f>#REF!</f>
        <v>#REF!</v>
      </c>
      <c r="NI132" s="242"/>
      <c r="NJ132" s="242"/>
      <c r="NK132" s="242"/>
      <c r="NL132" s="242"/>
      <c r="NM132" s="242"/>
      <c r="NN132" s="242"/>
      <c r="NO132" s="242"/>
      <c r="NP132" s="242" t="e">
        <f>#REF!</f>
        <v>#REF!</v>
      </c>
      <c r="NQ132" s="242"/>
      <c r="NR132" s="242"/>
      <c r="NS132" s="242"/>
      <c r="NT132" s="242"/>
      <c r="NU132" s="241" t="e">
        <f>#REF!</f>
        <v>#REF!</v>
      </c>
      <c r="NV132" s="241"/>
      <c r="NW132" s="241"/>
      <c r="NX132" s="241"/>
      <c r="NY132" s="241" t="e">
        <f>#REF!</f>
        <v>#REF!</v>
      </c>
      <c r="NZ132" s="241"/>
      <c r="OA132" s="241" t="e">
        <f>#REF!</f>
        <v>#REF!</v>
      </c>
      <c r="OB132" s="241"/>
      <c r="OC132" s="241"/>
      <c r="OD132" s="241" t="e">
        <f>#REF!</f>
        <v>#REF!</v>
      </c>
      <c r="OE132" s="241"/>
      <c r="OF132" s="241" t="e">
        <f>#REF!</f>
        <v>#REF!</v>
      </c>
      <c r="OG132" s="241"/>
      <c r="OH132" s="241"/>
      <c r="OI132" s="241"/>
      <c r="OL132" s="241" t="e">
        <f>IF(#REF!=0,OL131,#REF!)</f>
        <v>#REF!</v>
      </c>
      <c r="OM132" s="241"/>
      <c r="ON132" s="241" t="e">
        <f>IF(OR(#REF!=0,#REF!="Planejado",#REF!="Realizado"),IF(ON131="Atividade",VLOOKUP(OL132,'04.02_PLANEJAMENTO ATIVIDADES'!$D$9:$E$44,2,0),ON131),#REF!)</f>
        <v>#REF!</v>
      </c>
      <c r="OO132" s="241"/>
      <c r="OP132" s="241"/>
      <c r="OQ132" s="241"/>
      <c r="OR132" s="241"/>
      <c r="OS132" s="241"/>
      <c r="OT132" s="241"/>
      <c r="OU132" s="241"/>
      <c r="OV132" s="241"/>
      <c r="OW132" s="241" t="e">
        <f>IF(#REF!=0,OW131,#REF!)</f>
        <v>#REF!</v>
      </c>
      <c r="OX132" s="241"/>
      <c r="OY132" s="241"/>
      <c r="OZ132" s="241" t="e">
        <f>IF(#REF!=0,OZ131,#REF!)</f>
        <v>#REF!</v>
      </c>
      <c r="PA132" s="241"/>
      <c r="PB132" s="241"/>
      <c r="PC132" s="241"/>
      <c r="PD132" s="241"/>
      <c r="PE132" s="241"/>
      <c r="PF132" s="241" t="e">
        <f>#REF!</f>
        <v>#REF!</v>
      </c>
      <c r="PG132" s="241"/>
      <c r="PH132" s="241"/>
      <c r="PI132" s="241"/>
      <c r="PJ132" s="241"/>
      <c r="PK132" s="241"/>
      <c r="PL132" s="241"/>
      <c r="PM132" s="242" t="e">
        <f>#REF!</f>
        <v>#REF!</v>
      </c>
      <c r="PN132" s="242"/>
      <c r="PO132" s="242"/>
      <c r="PP132" s="242"/>
      <c r="PQ132" s="242"/>
      <c r="PR132" s="242"/>
      <c r="PS132" s="242"/>
      <c r="PT132" s="242"/>
      <c r="PU132" s="242" t="e">
        <f>#REF!</f>
        <v>#REF!</v>
      </c>
      <c r="PV132" s="242"/>
      <c r="PW132" s="242"/>
      <c r="PX132" s="242"/>
      <c r="PY132" s="242"/>
      <c r="PZ132" s="241" t="e">
        <f>#REF!</f>
        <v>#REF!</v>
      </c>
      <c r="QA132" s="241"/>
      <c r="QB132" s="241"/>
      <c r="QC132" s="241"/>
      <c r="QD132" s="241" t="e">
        <f>#REF!</f>
        <v>#REF!</v>
      </c>
      <c r="QE132" s="241"/>
      <c r="QF132" s="241" t="e">
        <f>#REF!</f>
        <v>#REF!</v>
      </c>
      <c r="QG132" s="241"/>
      <c r="QH132" s="241"/>
      <c r="QI132" s="241" t="e">
        <f>#REF!</f>
        <v>#REF!</v>
      </c>
      <c r="QJ132" s="241"/>
      <c r="QK132" s="241" t="e">
        <f>#REF!</f>
        <v>#REF!</v>
      </c>
      <c r="QL132" s="241"/>
      <c r="QM132" s="241"/>
      <c r="QN132" s="241"/>
      <c r="QQ132" s="241" t="e">
        <f>IF(#REF!=0,QQ131,#REF!)</f>
        <v>#REF!</v>
      </c>
      <c r="QR132" s="241"/>
      <c r="QS132" s="241" t="e">
        <f>IF(OR(#REF!=0,#REF!="Planejado",#REF!="Realizado"),IF(QS131="Atividade",VLOOKUP(QQ132,'04.02_PLANEJAMENTO ATIVIDADES'!$D$9:$E$44,2,0),QS131),#REF!)</f>
        <v>#REF!</v>
      </c>
      <c r="QT132" s="241"/>
      <c r="QU132" s="241"/>
      <c r="QV132" s="241"/>
      <c r="QW132" s="241"/>
      <c r="QX132" s="241"/>
      <c r="QY132" s="241"/>
      <c r="QZ132" s="241"/>
      <c r="RA132" s="241"/>
      <c r="RB132" s="241" t="e">
        <f>IF(#REF!=0,RB131,#REF!)</f>
        <v>#REF!</v>
      </c>
      <c r="RC132" s="241"/>
      <c r="RD132" s="241"/>
      <c r="RE132" s="241" t="e">
        <f>IF(#REF!=0,RE131,#REF!)</f>
        <v>#REF!</v>
      </c>
      <c r="RF132" s="241"/>
      <c r="RG132" s="241"/>
      <c r="RH132" s="241"/>
      <c r="RI132" s="241"/>
      <c r="RJ132" s="241"/>
      <c r="RK132" s="241" t="e">
        <f>#REF!</f>
        <v>#REF!</v>
      </c>
      <c r="RL132" s="241"/>
      <c r="RM132" s="241"/>
      <c r="RN132" s="241"/>
      <c r="RO132" s="241"/>
      <c r="RP132" s="241"/>
      <c r="RQ132" s="241"/>
      <c r="RR132" s="242" t="e">
        <f>#REF!</f>
        <v>#REF!</v>
      </c>
      <c r="RS132" s="242"/>
      <c r="RT132" s="242"/>
      <c r="RU132" s="242"/>
      <c r="RV132" s="242"/>
      <c r="RW132" s="242"/>
      <c r="RX132" s="242"/>
      <c r="RY132" s="242"/>
      <c r="RZ132" s="242" t="e">
        <f>#REF!</f>
        <v>#REF!</v>
      </c>
      <c r="SA132" s="242"/>
      <c r="SB132" s="242"/>
      <c r="SC132" s="242"/>
      <c r="SD132" s="242"/>
      <c r="SE132" s="241" t="e">
        <f>#REF!</f>
        <v>#REF!</v>
      </c>
      <c r="SF132" s="241"/>
      <c r="SG132" s="241"/>
      <c r="SH132" s="241"/>
      <c r="SI132" s="241" t="e">
        <f>#REF!</f>
        <v>#REF!</v>
      </c>
      <c r="SJ132" s="241"/>
      <c r="SK132" s="241" t="e">
        <f>#REF!</f>
        <v>#REF!</v>
      </c>
      <c r="SL132" s="241"/>
      <c r="SM132" s="241"/>
      <c r="SN132" s="241" t="e">
        <f>#REF!</f>
        <v>#REF!</v>
      </c>
      <c r="SO132" s="241"/>
      <c r="SP132" s="241" t="e">
        <f>#REF!</f>
        <v>#REF!</v>
      </c>
      <c r="SQ132" s="241"/>
      <c r="SR132" s="241"/>
      <c r="SS132" s="241"/>
      <c r="SV132" s="241" t="e">
        <f>IF(#REF!=0,SV131,#REF!)</f>
        <v>#REF!</v>
      </c>
      <c r="SW132" s="241"/>
      <c r="SX132" s="241" t="e">
        <f>IF(OR(#REF!=0,#REF!="Planejado",#REF!="Realizado"),IF(SX131="Atividade",VLOOKUP(SV132,'04.02_PLANEJAMENTO ATIVIDADES'!$D$9:$E$44,2,0),SX131),#REF!)</f>
        <v>#REF!</v>
      </c>
      <c r="SY132" s="241"/>
      <c r="SZ132" s="241"/>
      <c r="TA132" s="241"/>
      <c r="TB132" s="241"/>
      <c r="TC132" s="241"/>
      <c r="TD132" s="241"/>
      <c r="TE132" s="241"/>
      <c r="TF132" s="241"/>
      <c r="TG132" s="241" t="e">
        <f>IF(#REF!=0,TG131,#REF!)</f>
        <v>#REF!</v>
      </c>
      <c r="TH132" s="241"/>
      <c r="TI132" s="241"/>
      <c r="TJ132" s="241" t="e">
        <f>IF(#REF!=0,TJ131,#REF!)</f>
        <v>#REF!</v>
      </c>
      <c r="TK132" s="241"/>
      <c r="TL132" s="241"/>
      <c r="TM132" s="241"/>
      <c r="TN132" s="241"/>
      <c r="TO132" s="241"/>
      <c r="TP132" s="241" t="e">
        <f>#REF!</f>
        <v>#REF!</v>
      </c>
      <c r="TQ132" s="241"/>
      <c r="TR132" s="241"/>
      <c r="TS132" s="241"/>
      <c r="TT132" s="241"/>
      <c r="TU132" s="241"/>
      <c r="TV132" s="241"/>
      <c r="TW132" s="242" t="e">
        <f>#REF!</f>
        <v>#REF!</v>
      </c>
      <c r="TX132" s="242"/>
      <c r="TY132" s="242"/>
      <c r="TZ132" s="242"/>
      <c r="UA132" s="242"/>
      <c r="UB132" s="242"/>
      <c r="UC132" s="242"/>
      <c r="UD132" s="242"/>
      <c r="UE132" s="242" t="e">
        <f>#REF!</f>
        <v>#REF!</v>
      </c>
      <c r="UF132" s="242"/>
      <c r="UG132" s="242"/>
      <c r="UH132" s="242"/>
      <c r="UI132" s="242"/>
      <c r="UJ132" s="241" t="e">
        <f>#REF!</f>
        <v>#REF!</v>
      </c>
      <c r="UK132" s="241"/>
      <c r="UL132" s="241"/>
      <c r="UM132" s="241"/>
      <c r="UN132" s="241" t="e">
        <f>#REF!</f>
        <v>#REF!</v>
      </c>
      <c r="UO132" s="241"/>
      <c r="UP132" s="241" t="e">
        <f>#REF!</f>
        <v>#REF!</v>
      </c>
      <c r="UQ132" s="241"/>
      <c r="UR132" s="241"/>
      <c r="US132" s="241" t="e">
        <f>#REF!</f>
        <v>#REF!</v>
      </c>
      <c r="UT132" s="241"/>
      <c r="UU132" s="241" t="e">
        <f>#REF!</f>
        <v>#REF!</v>
      </c>
      <c r="UV132" s="241"/>
      <c r="UW132" s="241"/>
      <c r="UX132" s="241"/>
      <c r="VA132" s="241" t="e">
        <f>IF(#REF!=0,VA131,#REF!)</f>
        <v>#REF!</v>
      </c>
      <c r="VB132" s="241"/>
      <c r="VC132" s="241" t="e">
        <f>IF(OR(#REF!=0,#REF!="Planejado",#REF!="Realizado"),IF(VC131="Atividade",VLOOKUP(VA132,'04.02_PLANEJAMENTO ATIVIDADES'!$D$9:$E$44,2,0),VC131),#REF!)</f>
        <v>#REF!</v>
      </c>
      <c r="VD132" s="241"/>
      <c r="VE132" s="241"/>
      <c r="VF132" s="241"/>
      <c r="VG132" s="241"/>
      <c r="VH132" s="241"/>
      <c r="VI132" s="241"/>
      <c r="VJ132" s="241"/>
      <c r="VK132" s="241"/>
      <c r="VL132" s="241" t="e">
        <f>IF(#REF!=0,VL131,#REF!)</f>
        <v>#REF!</v>
      </c>
      <c r="VM132" s="241"/>
      <c r="VN132" s="241"/>
      <c r="VO132" s="241" t="e">
        <f>IF(#REF!=0,VO131,#REF!)</f>
        <v>#REF!</v>
      </c>
      <c r="VP132" s="241"/>
      <c r="VQ132" s="241"/>
      <c r="VR132" s="241"/>
      <c r="VS132" s="241"/>
      <c r="VT132" s="241"/>
      <c r="VU132" s="241" t="e">
        <f>#REF!</f>
        <v>#REF!</v>
      </c>
      <c r="VV132" s="241"/>
      <c r="VW132" s="241"/>
      <c r="VX132" s="241"/>
      <c r="VY132" s="241"/>
      <c r="VZ132" s="241"/>
      <c r="WA132" s="241"/>
      <c r="WB132" s="242" t="e">
        <f>#REF!</f>
        <v>#REF!</v>
      </c>
      <c r="WC132" s="242"/>
      <c r="WD132" s="242"/>
      <c r="WE132" s="242"/>
      <c r="WF132" s="242"/>
      <c r="WG132" s="242"/>
      <c r="WH132" s="242"/>
      <c r="WI132" s="242"/>
      <c r="WJ132" s="242" t="e">
        <f>#REF!</f>
        <v>#REF!</v>
      </c>
      <c r="WK132" s="242"/>
      <c r="WL132" s="242"/>
      <c r="WM132" s="242"/>
      <c r="WN132" s="242"/>
      <c r="WO132" s="241" t="e">
        <f>#REF!</f>
        <v>#REF!</v>
      </c>
      <c r="WP132" s="241"/>
      <c r="WQ132" s="241"/>
      <c r="WR132" s="241"/>
      <c r="WS132" s="241" t="e">
        <f>#REF!</f>
        <v>#REF!</v>
      </c>
      <c r="WT132" s="241"/>
      <c r="WU132" s="241" t="e">
        <f>#REF!</f>
        <v>#REF!</v>
      </c>
      <c r="WV132" s="241"/>
      <c r="WW132" s="241"/>
      <c r="WX132" s="241" t="e">
        <f>#REF!</f>
        <v>#REF!</v>
      </c>
      <c r="WY132" s="241"/>
      <c r="WZ132" s="241" t="e">
        <f>#REF!</f>
        <v>#REF!</v>
      </c>
      <c r="XA132" s="241"/>
      <c r="XB132" s="241"/>
      <c r="XC132" s="241"/>
      <c r="XF132" s="241" t="e">
        <f>IF(#REF!=0,XF131,#REF!)</f>
        <v>#REF!</v>
      </c>
      <c r="XG132" s="241"/>
      <c r="XH132" s="241" t="e">
        <f>IF(OR(#REF!=0,#REF!="Planejado",#REF!="Realizado"),IF(XH131="Atividade",VLOOKUP(XF132,'04.02_PLANEJAMENTO ATIVIDADES'!$D$9:$E$44,2,0),XH131),#REF!)</f>
        <v>#REF!</v>
      </c>
      <c r="XI132" s="241"/>
      <c r="XJ132" s="241"/>
      <c r="XK132" s="241"/>
      <c r="XL132" s="241"/>
      <c r="XM132" s="241"/>
      <c r="XN132" s="241"/>
      <c r="XO132" s="241"/>
      <c r="XP132" s="241"/>
      <c r="XQ132" s="241" t="e">
        <f>IF(#REF!=0,XQ131,#REF!)</f>
        <v>#REF!</v>
      </c>
      <c r="XR132" s="241"/>
      <c r="XS132" s="241"/>
      <c r="XT132" s="241" t="e">
        <f>IF(#REF!=0,XT131,#REF!)</f>
        <v>#REF!</v>
      </c>
      <c r="XU132" s="241"/>
      <c r="XV132" s="241"/>
      <c r="XW132" s="241"/>
      <c r="XX132" s="241"/>
      <c r="XY132" s="241"/>
      <c r="XZ132" s="241" t="e">
        <f>#REF!</f>
        <v>#REF!</v>
      </c>
      <c r="YA132" s="241"/>
      <c r="YB132" s="241"/>
      <c r="YC132" s="241"/>
      <c r="YD132" s="241"/>
      <c r="YE132" s="241"/>
      <c r="YF132" s="241"/>
      <c r="YG132" s="242" t="e">
        <f>#REF!</f>
        <v>#REF!</v>
      </c>
      <c r="YH132" s="242"/>
      <c r="YI132" s="242"/>
      <c r="YJ132" s="242"/>
      <c r="YK132" s="242"/>
      <c r="YL132" s="242"/>
      <c r="YM132" s="242"/>
      <c r="YN132" s="242"/>
      <c r="YO132" s="242" t="e">
        <f>#REF!</f>
        <v>#REF!</v>
      </c>
      <c r="YP132" s="242"/>
      <c r="YQ132" s="242"/>
      <c r="YR132" s="242"/>
      <c r="YS132" s="242"/>
      <c r="YT132" s="241" t="e">
        <f>#REF!</f>
        <v>#REF!</v>
      </c>
      <c r="YU132" s="241"/>
      <c r="YV132" s="241"/>
      <c r="YW132" s="241"/>
      <c r="YX132" s="241" t="e">
        <f>#REF!</f>
        <v>#REF!</v>
      </c>
      <c r="YY132" s="241"/>
      <c r="YZ132" s="241" t="e">
        <f>#REF!</f>
        <v>#REF!</v>
      </c>
      <c r="ZA132" s="241"/>
      <c r="ZB132" s="241"/>
      <c r="ZC132" s="241" t="e">
        <f>#REF!</f>
        <v>#REF!</v>
      </c>
      <c r="ZD132" s="241"/>
      <c r="ZE132" s="241" t="e">
        <f>#REF!</f>
        <v>#REF!</v>
      </c>
      <c r="ZF132" s="241"/>
      <c r="ZG132" s="241"/>
      <c r="ZH132" s="241"/>
    </row>
    <row r="133" spans="3:684" ht="10.15" hidden="1" customHeight="1" x14ac:dyDescent="0.25">
      <c r="C133" s="241" t="e">
        <f>IF(C37=0,C132,C37)</f>
        <v>#REF!</v>
      </c>
      <c r="D133" s="241"/>
      <c r="E133" s="241" t="e">
        <f>IF(OR(E37=0,E37="Planejado",E37="Realizado"),IF(E132="Atividade",VLOOKUP(C133,'04.02_PLANEJAMENTO ATIVIDADES'!$D$9:$E$44,2,0),E132),E37)</f>
        <v>#REF!</v>
      </c>
      <c r="F133" s="241"/>
      <c r="G133" s="241"/>
      <c r="H133" s="241"/>
      <c r="I133" s="241"/>
      <c r="J133" s="241"/>
      <c r="K133" s="241"/>
      <c r="L133" s="241"/>
      <c r="M133" s="241"/>
      <c r="N133" s="241" t="str">
        <f>IF(N37=0,N132,N37)</f>
        <v>Total da SubAtividade:</v>
      </c>
      <c r="O133" s="241"/>
      <c r="P133" s="241"/>
      <c r="Q133" s="241" t="e">
        <f>IF(Q37=0,Q132,Q37)</f>
        <v>#REF!</v>
      </c>
      <c r="R133" s="241"/>
      <c r="S133" s="241"/>
      <c r="T133" s="241"/>
      <c r="U133" s="241"/>
      <c r="V133" s="241"/>
      <c r="W133" s="241">
        <f>W37</f>
        <v>0</v>
      </c>
      <c r="X133" s="241"/>
      <c r="Y133" s="241"/>
      <c r="Z133" s="241"/>
      <c r="AA133" s="241"/>
      <c r="AB133" s="241"/>
      <c r="AC133" s="241"/>
      <c r="AD133" s="242">
        <f>AD37</f>
        <v>0</v>
      </c>
      <c r="AE133" s="242"/>
      <c r="AF133" s="242"/>
      <c r="AG133" s="242"/>
      <c r="AH133" s="242"/>
      <c r="AI133" s="242"/>
      <c r="AJ133" s="242"/>
      <c r="AK133" s="242"/>
      <c r="AL133" s="242">
        <f>AL37</f>
        <v>0</v>
      </c>
      <c r="AM133" s="242"/>
      <c r="AN133" s="242"/>
      <c r="AO133" s="242"/>
      <c r="AP133" s="242"/>
      <c r="AQ133" s="241">
        <f>AQ37</f>
        <v>0</v>
      </c>
      <c r="AR133" s="241"/>
      <c r="AS133" s="241"/>
      <c r="AT133" s="241"/>
      <c r="AU133" s="241">
        <f>AU37</f>
        <v>0</v>
      </c>
      <c r="AV133" s="241"/>
      <c r="AW133" s="241">
        <f>AW37</f>
        <v>0</v>
      </c>
      <c r="AX133" s="241"/>
      <c r="AY133" s="241"/>
      <c r="AZ133" s="241">
        <f>AZ37</f>
        <v>0</v>
      </c>
      <c r="BA133" s="241"/>
      <c r="BB133" s="241">
        <f>BB37</f>
        <v>0</v>
      </c>
      <c r="BC133" s="241"/>
      <c r="BD133" s="241"/>
      <c r="BE133" s="241"/>
      <c r="BH133" s="241" t="e">
        <f>IF(BH37=0,BH132,BH37)</f>
        <v>#REF!</v>
      </c>
      <c r="BI133" s="241"/>
      <c r="BJ133" s="241" t="e">
        <f>IF(OR(BJ37=0,BJ37="Planejado",BJ37="Realizado"),IF(BJ132="Atividade",VLOOKUP(BH133,'04.02_PLANEJAMENTO ATIVIDADES'!$D$9:$E$44,2,0),BJ132),BJ37)</f>
        <v>#REF!</v>
      </c>
      <c r="BK133" s="241"/>
      <c r="BL133" s="241"/>
      <c r="BM133" s="241"/>
      <c r="BN133" s="241"/>
      <c r="BO133" s="241"/>
      <c r="BP133" s="241"/>
      <c r="BQ133" s="241"/>
      <c r="BR133" s="241"/>
      <c r="BS133" s="241" t="str">
        <f>IF(BS37=0,BS132,BS37)</f>
        <v>Total da SubAtividade:</v>
      </c>
      <c r="BT133" s="241"/>
      <c r="BU133" s="241"/>
      <c r="BV133" s="241" t="e">
        <f>IF(BV37=0,BV132,BV37)</f>
        <v>#REF!</v>
      </c>
      <c r="BW133" s="241"/>
      <c r="BX133" s="241"/>
      <c r="BY133" s="241"/>
      <c r="BZ133" s="241"/>
      <c r="CA133" s="241"/>
      <c r="CB133" s="241">
        <f>CB37</f>
        <v>0</v>
      </c>
      <c r="CC133" s="241"/>
      <c r="CD133" s="241"/>
      <c r="CE133" s="241"/>
      <c r="CF133" s="241"/>
      <c r="CG133" s="241"/>
      <c r="CH133" s="241"/>
      <c r="CI133" s="242">
        <f>CI37</f>
        <v>0</v>
      </c>
      <c r="CJ133" s="242"/>
      <c r="CK133" s="242"/>
      <c r="CL133" s="242"/>
      <c r="CM133" s="242"/>
      <c r="CN133" s="242"/>
      <c r="CO133" s="242"/>
      <c r="CP133" s="242"/>
      <c r="CQ133" s="242">
        <f>CQ37</f>
        <v>0</v>
      </c>
      <c r="CR133" s="242"/>
      <c r="CS133" s="242"/>
      <c r="CT133" s="242"/>
      <c r="CU133" s="242"/>
      <c r="CV133" s="241">
        <f>CV37</f>
        <v>0</v>
      </c>
      <c r="CW133" s="241"/>
      <c r="CX133" s="241"/>
      <c r="CY133" s="241"/>
      <c r="CZ133" s="241">
        <f>CZ37</f>
        <v>0</v>
      </c>
      <c r="DA133" s="241"/>
      <c r="DB133" s="241">
        <f>DB37</f>
        <v>0</v>
      </c>
      <c r="DC133" s="241"/>
      <c r="DD133" s="241"/>
      <c r="DE133" s="241">
        <f>DE37</f>
        <v>0</v>
      </c>
      <c r="DF133" s="241"/>
      <c r="DG133" s="241">
        <f>DG37</f>
        <v>0</v>
      </c>
      <c r="DH133" s="241"/>
      <c r="DI133" s="241"/>
      <c r="DJ133" s="241"/>
      <c r="DM133" s="241" t="e">
        <f>IF(DM37=0,DM132,DM37)</f>
        <v>#REF!</v>
      </c>
      <c r="DN133" s="241"/>
      <c r="DO133" s="241" t="e">
        <f>IF(OR(DO37=0,DO37="Planejado",DO37="Realizado"),IF(DO132="Atividade",VLOOKUP(DM133,'04.02_PLANEJAMENTO ATIVIDADES'!$D$9:$E$44,2,0),DO132),DO37)</f>
        <v>#REF!</v>
      </c>
      <c r="DP133" s="241"/>
      <c r="DQ133" s="241"/>
      <c r="DR133" s="241"/>
      <c r="DS133" s="241"/>
      <c r="DT133" s="241"/>
      <c r="DU133" s="241"/>
      <c r="DV133" s="241"/>
      <c r="DW133" s="241"/>
      <c r="DX133" s="241" t="str">
        <f>IF(DX37=0,DX132,DX37)</f>
        <v>Total da SubAtividade:</v>
      </c>
      <c r="DY133" s="241"/>
      <c r="DZ133" s="241"/>
      <c r="EA133" s="241" t="e">
        <f>IF(EA37=0,EA132,EA37)</f>
        <v>#REF!</v>
      </c>
      <c r="EB133" s="241"/>
      <c r="EC133" s="241"/>
      <c r="ED133" s="241"/>
      <c r="EE133" s="241"/>
      <c r="EF133" s="241"/>
      <c r="EG133" s="241">
        <f>EG37</f>
        <v>0</v>
      </c>
      <c r="EH133" s="241"/>
      <c r="EI133" s="241"/>
      <c r="EJ133" s="241"/>
      <c r="EK133" s="241"/>
      <c r="EL133" s="241"/>
      <c r="EM133" s="241"/>
      <c r="EN133" s="242">
        <f>EN37</f>
        <v>0</v>
      </c>
      <c r="EO133" s="242"/>
      <c r="EP133" s="242"/>
      <c r="EQ133" s="242"/>
      <c r="ER133" s="242"/>
      <c r="ES133" s="242"/>
      <c r="ET133" s="242"/>
      <c r="EU133" s="242"/>
      <c r="EV133" s="242">
        <f>EV37</f>
        <v>0</v>
      </c>
      <c r="EW133" s="242"/>
      <c r="EX133" s="242"/>
      <c r="EY133" s="242"/>
      <c r="EZ133" s="242"/>
      <c r="FA133" s="241">
        <f>FA37</f>
        <v>0</v>
      </c>
      <c r="FB133" s="241"/>
      <c r="FC133" s="241"/>
      <c r="FD133" s="241"/>
      <c r="FE133" s="241">
        <f>FE37</f>
        <v>0</v>
      </c>
      <c r="FF133" s="241"/>
      <c r="FG133" s="241">
        <f>FG37</f>
        <v>0</v>
      </c>
      <c r="FH133" s="241"/>
      <c r="FI133" s="241"/>
      <c r="FJ133" s="241">
        <f>FJ37</f>
        <v>0</v>
      </c>
      <c r="FK133" s="241"/>
      <c r="FL133" s="241">
        <f>FL37</f>
        <v>0</v>
      </c>
      <c r="FM133" s="241"/>
      <c r="FN133" s="241"/>
      <c r="FO133" s="241"/>
      <c r="FR133" s="241" t="e">
        <f>IF(FR37=0,FR132,FR37)</f>
        <v>#REF!</v>
      </c>
      <c r="FS133" s="241"/>
      <c r="FT133" s="241" t="e">
        <f>IF(OR(FT37=0,FT37="Planejado",FT37="Realizado"),IF(FT132="Atividade",VLOOKUP(FR133,'04.02_PLANEJAMENTO ATIVIDADES'!$D$9:$E$44,2,0),FT132),FT37)</f>
        <v>#REF!</v>
      </c>
      <c r="FU133" s="241"/>
      <c r="FV133" s="241"/>
      <c r="FW133" s="241"/>
      <c r="FX133" s="241"/>
      <c r="FY133" s="241"/>
      <c r="FZ133" s="241"/>
      <c r="GA133" s="241"/>
      <c r="GB133" s="241"/>
      <c r="GC133" s="241" t="str">
        <f>IF(GC37=0,GC132,GC37)</f>
        <v>Total da SubAtividade:</v>
      </c>
      <c r="GD133" s="241"/>
      <c r="GE133" s="241"/>
      <c r="GF133" s="241" t="e">
        <f>IF(GF37=0,GF132,GF37)</f>
        <v>#REF!</v>
      </c>
      <c r="GG133" s="241"/>
      <c r="GH133" s="241"/>
      <c r="GI133" s="241"/>
      <c r="GJ133" s="241"/>
      <c r="GK133" s="241"/>
      <c r="GL133" s="241">
        <f>GL37</f>
        <v>0</v>
      </c>
      <c r="GM133" s="241"/>
      <c r="GN133" s="241"/>
      <c r="GO133" s="241"/>
      <c r="GP133" s="241"/>
      <c r="GQ133" s="241"/>
      <c r="GR133" s="241"/>
      <c r="GS133" s="242">
        <f>GS37</f>
        <v>0</v>
      </c>
      <c r="GT133" s="242"/>
      <c r="GU133" s="242"/>
      <c r="GV133" s="242"/>
      <c r="GW133" s="242"/>
      <c r="GX133" s="242"/>
      <c r="GY133" s="242"/>
      <c r="GZ133" s="242"/>
      <c r="HA133" s="242">
        <f>HA37</f>
        <v>0</v>
      </c>
      <c r="HB133" s="242"/>
      <c r="HC133" s="242"/>
      <c r="HD133" s="242"/>
      <c r="HE133" s="242"/>
      <c r="HF133" s="241">
        <f>HF37</f>
        <v>0</v>
      </c>
      <c r="HG133" s="241"/>
      <c r="HH133" s="241"/>
      <c r="HI133" s="241"/>
      <c r="HJ133" s="241">
        <f>HJ37</f>
        <v>0</v>
      </c>
      <c r="HK133" s="241"/>
      <c r="HL133" s="241">
        <f>HL37</f>
        <v>0</v>
      </c>
      <c r="HM133" s="241"/>
      <c r="HN133" s="241"/>
      <c r="HO133" s="241">
        <f>HO37</f>
        <v>0</v>
      </c>
      <c r="HP133" s="241"/>
      <c r="HQ133" s="241">
        <f>HQ37</f>
        <v>0</v>
      </c>
      <c r="HR133" s="241"/>
      <c r="HS133" s="241"/>
      <c r="HT133" s="241"/>
      <c r="HW133" s="241" t="e">
        <f>IF(HW37=0,HW132,HW37)</f>
        <v>#REF!</v>
      </c>
      <c r="HX133" s="241"/>
      <c r="HY133" s="241" t="e">
        <f>IF(OR(HY37=0,HY37="Planejado",HY37="Realizado"),IF(HY132="Atividade",VLOOKUP(HW133,'04.02_PLANEJAMENTO ATIVIDADES'!$D$9:$E$44,2,0),HY132),HY37)</f>
        <v>#REF!</v>
      </c>
      <c r="HZ133" s="241"/>
      <c r="IA133" s="241"/>
      <c r="IB133" s="241"/>
      <c r="IC133" s="241"/>
      <c r="ID133" s="241"/>
      <c r="IE133" s="241"/>
      <c r="IF133" s="241"/>
      <c r="IG133" s="241"/>
      <c r="IH133" s="241" t="str">
        <f>IF(IH37=0,IH132,IH37)</f>
        <v>Total da SubAtividade:</v>
      </c>
      <c r="II133" s="241"/>
      <c r="IJ133" s="241"/>
      <c r="IK133" s="241" t="e">
        <f>IF(IK37=0,IK132,IK37)</f>
        <v>#REF!</v>
      </c>
      <c r="IL133" s="241"/>
      <c r="IM133" s="241"/>
      <c r="IN133" s="241"/>
      <c r="IO133" s="241"/>
      <c r="IP133" s="241"/>
      <c r="IQ133" s="241">
        <f>IQ37</f>
        <v>0</v>
      </c>
      <c r="IR133" s="241"/>
      <c r="IS133" s="241"/>
      <c r="IT133" s="241"/>
      <c r="IU133" s="241"/>
      <c r="IV133" s="241"/>
      <c r="IW133" s="241"/>
      <c r="IX133" s="242">
        <f>IX37</f>
        <v>0</v>
      </c>
      <c r="IY133" s="242"/>
      <c r="IZ133" s="242"/>
      <c r="JA133" s="242"/>
      <c r="JB133" s="242"/>
      <c r="JC133" s="242"/>
      <c r="JD133" s="242"/>
      <c r="JE133" s="242"/>
      <c r="JF133" s="242">
        <f>JF37</f>
        <v>0</v>
      </c>
      <c r="JG133" s="242"/>
      <c r="JH133" s="242"/>
      <c r="JI133" s="242"/>
      <c r="JJ133" s="242"/>
      <c r="JK133" s="241">
        <f>JK37</f>
        <v>0</v>
      </c>
      <c r="JL133" s="241"/>
      <c r="JM133" s="241"/>
      <c r="JN133" s="241"/>
      <c r="JO133" s="241">
        <f>JO37</f>
        <v>0</v>
      </c>
      <c r="JP133" s="241"/>
      <c r="JQ133" s="241">
        <f>JQ37</f>
        <v>0</v>
      </c>
      <c r="JR133" s="241"/>
      <c r="JS133" s="241"/>
      <c r="JT133" s="241">
        <f>JT37</f>
        <v>0</v>
      </c>
      <c r="JU133" s="241"/>
      <c r="JV133" s="241">
        <f>JV37</f>
        <v>0</v>
      </c>
      <c r="JW133" s="241"/>
      <c r="JX133" s="241"/>
      <c r="JY133" s="241"/>
      <c r="KB133" s="241" t="e">
        <f>IF(KB37=0,KB132,KB37)</f>
        <v>#REF!</v>
      </c>
      <c r="KC133" s="241"/>
      <c r="KD133" s="241" t="e">
        <f>IF(OR(KD37=0,KD37="Planejado",KD37="Realizado"),IF(KD132="Atividade",VLOOKUP(KB133,'04.02_PLANEJAMENTO ATIVIDADES'!$D$9:$E$44,2,0),KD132),KD37)</f>
        <v>#REF!</v>
      </c>
      <c r="KE133" s="241"/>
      <c r="KF133" s="241"/>
      <c r="KG133" s="241"/>
      <c r="KH133" s="241"/>
      <c r="KI133" s="241"/>
      <c r="KJ133" s="241"/>
      <c r="KK133" s="241"/>
      <c r="KL133" s="241"/>
      <c r="KM133" s="241" t="str">
        <f>IF(KM37=0,KM132,KM37)</f>
        <v>Total da SubAtividade:</v>
      </c>
      <c r="KN133" s="241"/>
      <c r="KO133" s="241"/>
      <c r="KP133" s="241" t="e">
        <f>IF(KP37=0,KP132,KP37)</f>
        <v>#REF!</v>
      </c>
      <c r="KQ133" s="241"/>
      <c r="KR133" s="241"/>
      <c r="KS133" s="241"/>
      <c r="KT133" s="241"/>
      <c r="KU133" s="241"/>
      <c r="KV133" s="241">
        <f>KV37</f>
        <v>0</v>
      </c>
      <c r="KW133" s="241"/>
      <c r="KX133" s="241"/>
      <c r="KY133" s="241"/>
      <c r="KZ133" s="241"/>
      <c r="LA133" s="241"/>
      <c r="LB133" s="241"/>
      <c r="LC133" s="242">
        <f>LC37</f>
        <v>0</v>
      </c>
      <c r="LD133" s="242"/>
      <c r="LE133" s="242"/>
      <c r="LF133" s="242"/>
      <c r="LG133" s="242"/>
      <c r="LH133" s="242"/>
      <c r="LI133" s="242"/>
      <c r="LJ133" s="242"/>
      <c r="LK133" s="242">
        <f>LK37</f>
        <v>0</v>
      </c>
      <c r="LL133" s="242"/>
      <c r="LM133" s="242"/>
      <c r="LN133" s="242"/>
      <c r="LO133" s="242"/>
      <c r="LP133" s="241">
        <f>LP37</f>
        <v>0</v>
      </c>
      <c r="LQ133" s="241"/>
      <c r="LR133" s="241"/>
      <c r="LS133" s="241"/>
      <c r="LT133" s="241">
        <f>LT37</f>
        <v>0</v>
      </c>
      <c r="LU133" s="241"/>
      <c r="LV133" s="241">
        <f>LV37</f>
        <v>0</v>
      </c>
      <c r="LW133" s="241"/>
      <c r="LX133" s="241"/>
      <c r="LY133" s="241">
        <f>LY37</f>
        <v>0</v>
      </c>
      <c r="LZ133" s="241"/>
      <c r="MA133" s="241">
        <f>MA37</f>
        <v>0</v>
      </c>
      <c r="MB133" s="241"/>
      <c r="MC133" s="241"/>
      <c r="MD133" s="241"/>
      <c r="MG133" s="241" t="e">
        <f>IF(MG37=0,MG132,MG37)</f>
        <v>#REF!</v>
      </c>
      <c r="MH133" s="241"/>
      <c r="MI133" s="241" t="e">
        <f>IF(OR(MI37=0,MI37="Planejado",MI37="Realizado"),IF(MI132="Atividade",VLOOKUP(MG133,'04.02_PLANEJAMENTO ATIVIDADES'!$D$9:$E$44,2,0),MI132),MI37)</f>
        <v>#REF!</v>
      </c>
      <c r="MJ133" s="241"/>
      <c r="MK133" s="241"/>
      <c r="ML133" s="241"/>
      <c r="MM133" s="241"/>
      <c r="MN133" s="241"/>
      <c r="MO133" s="241"/>
      <c r="MP133" s="241"/>
      <c r="MQ133" s="241"/>
      <c r="MR133" s="241" t="str">
        <f>IF(MR37=0,MR132,MR37)</f>
        <v>Total da SubAtividade:</v>
      </c>
      <c r="MS133" s="241"/>
      <c r="MT133" s="241"/>
      <c r="MU133" s="241" t="e">
        <f>IF(MU37=0,MU132,MU37)</f>
        <v>#REF!</v>
      </c>
      <c r="MV133" s="241"/>
      <c r="MW133" s="241"/>
      <c r="MX133" s="241"/>
      <c r="MY133" s="241"/>
      <c r="MZ133" s="241"/>
      <c r="NA133" s="241">
        <f>NA37</f>
        <v>0</v>
      </c>
      <c r="NB133" s="241"/>
      <c r="NC133" s="241"/>
      <c r="ND133" s="241"/>
      <c r="NE133" s="241"/>
      <c r="NF133" s="241"/>
      <c r="NG133" s="241"/>
      <c r="NH133" s="242">
        <f>NH37</f>
        <v>0</v>
      </c>
      <c r="NI133" s="242"/>
      <c r="NJ133" s="242"/>
      <c r="NK133" s="242"/>
      <c r="NL133" s="242"/>
      <c r="NM133" s="242"/>
      <c r="NN133" s="242"/>
      <c r="NO133" s="242"/>
      <c r="NP133" s="242">
        <f>NP37</f>
        <v>0</v>
      </c>
      <c r="NQ133" s="242"/>
      <c r="NR133" s="242"/>
      <c r="NS133" s="242"/>
      <c r="NT133" s="242"/>
      <c r="NU133" s="241">
        <f>NU37</f>
        <v>0</v>
      </c>
      <c r="NV133" s="241"/>
      <c r="NW133" s="241"/>
      <c r="NX133" s="241"/>
      <c r="NY133" s="241">
        <f>NY37</f>
        <v>0</v>
      </c>
      <c r="NZ133" s="241"/>
      <c r="OA133" s="241">
        <f>OA37</f>
        <v>0</v>
      </c>
      <c r="OB133" s="241"/>
      <c r="OC133" s="241"/>
      <c r="OD133" s="241">
        <f>OD37</f>
        <v>0</v>
      </c>
      <c r="OE133" s="241"/>
      <c r="OF133" s="241">
        <f>OF37</f>
        <v>0</v>
      </c>
      <c r="OG133" s="241"/>
      <c r="OH133" s="241"/>
      <c r="OI133" s="241"/>
      <c r="OL133" s="241" t="e">
        <f>IF(OL37=0,OL132,OL37)</f>
        <v>#REF!</v>
      </c>
      <c r="OM133" s="241"/>
      <c r="ON133" s="241" t="e">
        <f>IF(OR(ON37=0,ON37="Planejado",ON37="Realizado"),IF(ON132="Atividade",VLOOKUP(OL133,'04.02_PLANEJAMENTO ATIVIDADES'!$D$9:$E$44,2,0),ON132),ON37)</f>
        <v>#REF!</v>
      </c>
      <c r="OO133" s="241"/>
      <c r="OP133" s="241"/>
      <c r="OQ133" s="241"/>
      <c r="OR133" s="241"/>
      <c r="OS133" s="241"/>
      <c r="OT133" s="241"/>
      <c r="OU133" s="241"/>
      <c r="OV133" s="241"/>
      <c r="OW133" s="241" t="str">
        <f>IF(OW37=0,OW132,OW37)</f>
        <v>Total da SubAtividade:</v>
      </c>
      <c r="OX133" s="241"/>
      <c r="OY133" s="241"/>
      <c r="OZ133" s="241" t="e">
        <f>IF(OZ37=0,OZ132,OZ37)</f>
        <v>#REF!</v>
      </c>
      <c r="PA133" s="241"/>
      <c r="PB133" s="241"/>
      <c r="PC133" s="241"/>
      <c r="PD133" s="241"/>
      <c r="PE133" s="241"/>
      <c r="PF133" s="241">
        <f>PF37</f>
        <v>0</v>
      </c>
      <c r="PG133" s="241"/>
      <c r="PH133" s="241"/>
      <c r="PI133" s="241"/>
      <c r="PJ133" s="241"/>
      <c r="PK133" s="241"/>
      <c r="PL133" s="241"/>
      <c r="PM133" s="242">
        <f>PM37</f>
        <v>0</v>
      </c>
      <c r="PN133" s="242"/>
      <c r="PO133" s="242"/>
      <c r="PP133" s="242"/>
      <c r="PQ133" s="242"/>
      <c r="PR133" s="242"/>
      <c r="PS133" s="242"/>
      <c r="PT133" s="242"/>
      <c r="PU133" s="242">
        <f>PU37</f>
        <v>0</v>
      </c>
      <c r="PV133" s="242"/>
      <c r="PW133" s="242"/>
      <c r="PX133" s="242"/>
      <c r="PY133" s="242"/>
      <c r="PZ133" s="241">
        <f>PZ37</f>
        <v>0</v>
      </c>
      <c r="QA133" s="241"/>
      <c r="QB133" s="241"/>
      <c r="QC133" s="241"/>
      <c r="QD133" s="241">
        <f>QD37</f>
        <v>0</v>
      </c>
      <c r="QE133" s="241"/>
      <c r="QF133" s="241">
        <f>QF37</f>
        <v>0</v>
      </c>
      <c r="QG133" s="241"/>
      <c r="QH133" s="241"/>
      <c r="QI133" s="241">
        <f>QI37</f>
        <v>0</v>
      </c>
      <c r="QJ133" s="241"/>
      <c r="QK133" s="241">
        <f>QK37</f>
        <v>0</v>
      </c>
      <c r="QL133" s="241"/>
      <c r="QM133" s="241"/>
      <c r="QN133" s="241"/>
      <c r="QQ133" s="241" t="e">
        <f>IF(QQ37=0,QQ132,QQ37)</f>
        <v>#REF!</v>
      </c>
      <c r="QR133" s="241"/>
      <c r="QS133" s="241" t="e">
        <f>IF(OR(QS37=0,QS37="Planejado",QS37="Realizado"),IF(QS132="Atividade",VLOOKUP(QQ133,'04.02_PLANEJAMENTO ATIVIDADES'!$D$9:$E$44,2,0),QS132),QS37)</f>
        <v>#REF!</v>
      </c>
      <c r="QT133" s="241"/>
      <c r="QU133" s="241"/>
      <c r="QV133" s="241"/>
      <c r="QW133" s="241"/>
      <c r="QX133" s="241"/>
      <c r="QY133" s="241"/>
      <c r="QZ133" s="241"/>
      <c r="RA133" s="241"/>
      <c r="RB133" s="241" t="str">
        <f>IF(RB37=0,RB132,RB37)</f>
        <v>Total da SubAtividade:</v>
      </c>
      <c r="RC133" s="241"/>
      <c r="RD133" s="241"/>
      <c r="RE133" s="241" t="e">
        <f>IF(RE37=0,RE132,RE37)</f>
        <v>#REF!</v>
      </c>
      <c r="RF133" s="241"/>
      <c r="RG133" s="241"/>
      <c r="RH133" s="241"/>
      <c r="RI133" s="241"/>
      <c r="RJ133" s="241"/>
      <c r="RK133" s="241">
        <f>RK37</f>
        <v>0</v>
      </c>
      <c r="RL133" s="241"/>
      <c r="RM133" s="241"/>
      <c r="RN133" s="241"/>
      <c r="RO133" s="241"/>
      <c r="RP133" s="241"/>
      <c r="RQ133" s="241"/>
      <c r="RR133" s="242">
        <f>RR37</f>
        <v>0</v>
      </c>
      <c r="RS133" s="242"/>
      <c r="RT133" s="242"/>
      <c r="RU133" s="242"/>
      <c r="RV133" s="242"/>
      <c r="RW133" s="242"/>
      <c r="RX133" s="242"/>
      <c r="RY133" s="242"/>
      <c r="RZ133" s="242">
        <f>RZ37</f>
        <v>0</v>
      </c>
      <c r="SA133" s="242"/>
      <c r="SB133" s="242"/>
      <c r="SC133" s="242"/>
      <c r="SD133" s="242"/>
      <c r="SE133" s="241">
        <f>SE37</f>
        <v>0</v>
      </c>
      <c r="SF133" s="241"/>
      <c r="SG133" s="241"/>
      <c r="SH133" s="241"/>
      <c r="SI133" s="241">
        <f>SI37</f>
        <v>0</v>
      </c>
      <c r="SJ133" s="241"/>
      <c r="SK133" s="241">
        <f>SK37</f>
        <v>0</v>
      </c>
      <c r="SL133" s="241"/>
      <c r="SM133" s="241"/>
      <c r="SN133" s="241">
        <f>SN37</f>
        <v>0</v>
      </c>
      <c r="SO133" s="241"/>
      <c r="SP133" s="241">
        <f>SP37</f>
        <v>0</v>
      </c>
      <c r="SQ133" s="241"/>
      <c r="SR133" s="241"/>
      <c r="SS133" s="241"/>
      <c r="SV133" s="241" t="e">
        <f>IF(SV37=0,SV132,SV37)</f>
        <v>#REF!</v>
      </c>
      <c r="SW133" s="241"/>
      <c r="SX133" s="241" t="e">
        <f>IF(OR(SX37=0,SX37="Planejado",SX37="Realizado"),IF(SX132="Atividade",VLOOKUP(SV133,'04.02_PLANEJAMENTO ATIVIDADES'!$D$9:$E$44,2,0),SX132),SX37)</f>
        <v>#REF!</v>
      </c>
      <c r="SY133" s="241"/>
      <c r="SZ133" s="241"/>
      <c r="TA133" s="241"/>
      <c r="TB133" s="241"/>
      <c r="TC133" s="241"/>
      <c r="TD133" s="241"/>
      <c r="TE133" s="241"/>
      <c r="TF133" s="241"/>
      <c r="TG133" s="241" t="str">
        <f>IF(TG37=0,TG132,TG37)</f>
        <v>Total da SubAtividade:</v>
      </c>
      <c r="TH133" s="241"/>
      <c r="TI133" s="241"/>
      <c r="TJ133" s="241" t="e">
        <f>IF(TJ37=0,TJ132,TJ37)</f>
        <v>#REF!</v>
      </c>
      <c r="TK133" s="241"/>
      <c r="TL133" s="241"/>
      <c r="TM133" s="241"/>
      <c r="TN133" s="241"/>
      <c r="TO133" s="241"/>
      <c r="TP133" s="241">
        <f>TP37</f>
        <v>0</v>
      </c>
      <c r="TQ133" s="241"/>
      <c r="TR133" s="241"/>
      <c r="TS133" s="241"/>
      <c r="TT133" s="241"/>
      <c r="TU133" s="241"/>
      <c r="TV133" s="241"/>
      <c r="TW133" s="242">
        <f>TW37</f>
        <v>0</v>
      </c>
      <c r="TX133" s="242"/>
      <c r="TY133" s="242"/>
      <c r="TZ133" s="242"/>
      <c r="UA133" s="242"/>
      <c r="UB133" s="242"/>
      <c r="UC133" s="242"/>
      <c r="UD133" s="242"/>
      <c r="UE133" s="242">
        <f>UE37</f>
        <v>0</v>
      </c>
      <c r="UF133" s="242"/>
      <c r="UG133" s="242"/>
      <c r="UH133" s="242"/>
      <c r="UI133" s="242"/>
      <c r="UJ133" s="241">
        <f>UJ37</f>
        <v>0</v>
      </c>
      <c r="UK133" s="241"/>
      <c r="UL133" s="241"/>
      <c r="UM133" s="241"/>
      <c r="UN133" s="241">
        <f>UN37</f>
        <v>0</v>
      </c>
      <c r="UO133" s="241"/>
      <c r="UP133" s="241">
        <f>UP37</f>
        <v>0</v>
      </c>
      <c r="UQ133" s="241"/>
      <c r="UR133" s="241"/>
      <c r="US133" s="241">
        <f>US37</f>
        <v>0</v>
      </c>
      <c r="UT133" s="241"/>
      <c r="UU133" s="241">
        <f>UU37</f>
        <v>0</v>
      </c>
      <c r="UV133" s="241"/>
      <c r="UW133" s="241"/>
      <c r="UX133" s="241"/>
      <c r="VA133" s="241" t="e">
        <f>IF(VA37=0,VA132,VA37)</f>
        <v>#REF!</v>
      </c>
      <c r="VB133" s="241"/>
      <c r="VC133" s="241" t="e">
        <f>IF(OR(VC37=0,VC37="Planejado",VC37="Realizado"),IF(VC132="Atividade",VLOOKUP(VA133,'04.02_PLANEJAMENTO ATIVIDADES'!$D$9:$E$44,2,0),VC132),VC37)</f>
        <v>#REF!</v>
      </c>
      <c r="VD133" s="241"/>
      <c r="VE133" s="241"/>
      <c r="VF133" s="241"/>
      <c r="VG133" s="241"/>
      <c r="VH133" s="241"/>
      <c r="VI133" s="241"/>
      <c r="VJ133" s="241"/>
      <c r="VK133" s="241"/>
      <c r="VL133" s="241" t="str">
        <f>IF(VL37=0,VL132,VL37)</f>
        <v>Total da SubAtividade:</v>
      </c>
      <c r="VM133" s="241"/>
      <c r="VN133" s="241"/>
      <c r="VO133" s="241" t="e">
        <f>IF(VO37=0,VO132,VO37)</f>
        <v>#REF!</v>
      </c>
      <c r="VP133" s="241"/>
      <c r="VQ133" s="241"/>
      <c r="VR133" s="241"/>
      <c r="VS133" s="241"/>
      <c r="VT133" s="241"/>
      <c r="VU133" s="241">
        <f>VU37</f>
        <v>0</v>
      </c>
      <c r="VV133" s="241"/>
      <c r="VW133" s="241"/>
      <c r="VX133" s="241"/>
      <c r="VY133" s="241"/>
      <c r="VZ133" s="241"/>
      <c r="WA133" s="241"/>
      <c r="WB133" s="242">
        <f>WB37</f>
        <v>0</v>
      </c>
      <c r="WC133" s="242"/>
      <c r="WD133" s="242"/>
      <c r="WE133" s="242"/>
      <c r="WF133" s="242"/>
      <c r="WG133" s="242"/>
      <c r="WH133" s="242"/>
      <c r="WI133" s="242"/>
      <c r="WJ133" s="242">
        <f>WJ37</f>
        <v>0</v>
      </c>
      <c r="WK133" s="242"/>
      <c r="WL133" s="242"/>
      <c r="WM133" s="242"/>
      <c r="WN133" s="242"/>
      <c r="WO133" s="241">
        <f>WO37</f>
        <v>0</v>
      </c>
      <c r="WP133" s="241"/>
      <c r="WQ133" s="241"/>
      <c r="WR133" s="241"/>
      <c r="WS133" s="241">
        <f>WS37</f>
        <v>0</v>
      </c>
      <c r="WT133" s="241"/>
      <c r="WU133" s="241">
        <f>WU37</f>
        <v>0</v>
      </c>
      <c r="WV133" s="241"/>
      <c r="WW133" s="241"/>
      <c r="WX133" s="241">
        <f>WX37</f>
        <v>0</v>
      </c>
      <c r="WY133" s="241"/>
      <c r="WZ133" s="241">
        <f>WZ37</f>
        <v>0</v>
      </c>
      <c r="XA133" s="241"/>
      <c r="XB133" s="241"/>
      <c r="XC133" s="241"/>
      <c r="XF133" s="241" t="e">
        <f>IF(XF37=0,XF132,XF37)</f>
        <v>#REF!</v>
      </c>
      <c r="XG133" s="241"/>
      <c r="XH133" s="241" t="e">
        <f>IF(OR(XH37=0,XH37="Planejado",XH37="Realizado"),IF(XH132="Atividade",VLOOKUP(XF133,'04.02_PLANEJAMENTO ATIVIDADES'!$D$9:$E$44,2,0),XH132),XH37)</f>
        <v>#REF!</v>
      </c>
      <c r="XI133" s="241"/>
      <c r="XJ133" s="241"/>
      <c r="XK133" s="241"/>
      <c r="XL133" s="241"/>
      <c r="XM133" s="241"/>
      <c r="XN133" s="241"/>
      <c r="XO133" s="241"/>
      <c r="XP133" s="241"/>
      <c r="XQ133" s="241" t="str">
        <f>IF(XQ37=0,XQ132,XQ37)</f>
        <v>Total da SubAtividade:</v>
      </c>
      <c r="XR133" s="241"/>
      <c r="XS133" s="241"/>
      <c r="XT133" s="241" t="e">
        <f>IF(XT37=0,XT132,XT37)</f>
        <v>#REF!</v>
      </c>
      <c r="XU133" s="241"/>
      <c r="XV133" s="241"/>
      <c r="XW133" s="241"/>
      <c r="XX133" s="241"/>
      <c r="XY133" s="241"/>
      <c r="XZ133" s="241">
        <f>XZ37</f>
        <v>0</v>
      </c>
      <c r="YA133" s="241"/>
      <c r="YB133" s="241"/>
      <c r="YC133" s="241"/>
      <c r="YD133" s="241"/>
      <c r="YE133" s="241"/>
      <c r="YF133" s="241"/>
      <c r="YG133" s="242">
        <f>YG37</f>
        <v>0</v>
      </c>
      <c r="YH133" s="242"/>
      <c r="YI133" s="242"/>
      <c r="YJ133" s="242"/>
      <c r="YK133" s="242"/>
      <c r="YL133" s="242"/>
      <c r="YM133" s="242"/>
      <c r="YN133" s="242"/>
      <c r="YO133" s="242">
        <f>YO37</f>
        <v>0</v>
      </c>
      <c r="YP133" s="242"/>
      <c r="YQ133" s="242"/>
      <c r="YR133" s="242"/>
      <c r="YS133" s="242"/>
      <c r="YT133" s="241">
        <f>YT37</f>
        <v>0</v>
      </c>
      <c r="YU133" s="241"/>
      <c r="YV133" s="241"/>
      <c r="YW133" s="241"/>
      <c r="YX133" s="241">
        <f>YX37</f>
        <v>0</v>
      </c>
      <c r="YY133" s="241"/>
      <c r="YZ133" s="241">
        <f>YZ37</f>
        <v>0</v>
      </c>
      <c r="ZA133" s="241"/>
      <c r="ZB133" s="241"/>
      <c r="ZC133" s="241">
        <f>ZC37</f>
        <v>0</v>
      </c>
      <c r="ZD133" s="241"/>
      <c r="ZE133" s="241">
        <f>ZE37</f>
        <v>0</v>
      </c>
      <c r="ZF133" s="241"/>
      <c r="ZG133" s="241"/>
      <c r="ZH133" s="241"/>
    </row>
    <row r="134" spans="3:684" ht="10.15" hidden="1" customHeight="1" x14ac:dyDescent="0.25">
      <c r="C134" s="241" t="e">
        <f>IF(C38=0,C133,C38)</f>
        <v>#REF!</v>
      </c>
      <c r="D134" s="241"/>
      <c r="E134" s="241" t="e">
        <f>IF(OR(E38=0,E38="Planejado",E38="Realizado"),IF(E133="Atividade",VLOOKUP(C134,'04.02_PLANEJAMENTO ATIVIDADES'!$D$9:$E$44,2,0),E133),E38)</f>
        <v>#REF!</v>
      </c>
      <c r="F134" s="241"/>
      <c r="G134" s="241"/>
      <c r="H134" s="241"/>
      <c r="I134" s="241"/>
      <c r="J134" s="241"/>
      <c r="K134" s="241"/>
      <c r="L134" s="241"/>
      <c r="M134" s="241"/>
      <c r="N134" s="241" t="str">
        <f>IF(N38=0,N133,N38)</f>
        <v>1.2.3</v>
      </c>
      <c r="O134" s="241"/>
      <c r="P134" s="241"/>
      <c r="Q134" s="241" t="e">
        <f>IF(Q38=0,Q133,Q38)</f>
        <v>#REF!</v>
      </c>
      <c r="R134" s="241"/>
      <c r="S134" s="241"/>
      <c r="T134" s="241"/>
      <c r="U134" s="241"/>
      <c r="V134" s="241"/>
      <c r="W134" s="241">
        <f>W38</f>
        <v>0</v>
      </c>
      <c r="X134" s="241"/>
      <c r="Y134" s="241"/>
      <c r="Z134" s="241"/>
      <c r="AA134" s="241"/>
      <c r="AB134" s="241"/>
      <c r="AC134" s="241"/>
      <c r="AD134" s="242">
        <f>AD38</f>
        <v>0</v>
      </c>
      <c r="AE134" s="242"/>
      <c r="AF134" s="242"/>
      <c r="AG134" s="242"/>
      <c r="AH134" s="242"/>
      <c r="AI134" s="242"/>
      <c r="AJ134" s="242"/>
      <c r="AK134" s="242"/>
      <c r="AL134" s="242">
        <f>AL38</f>
        <v>0</v>
      </c>
      <c r="AM134" s="242"/>
      <c r="AN134" s="242"/>
      <c r="AO134" s="242"/>
      <c r="AP134" s="242"/>
      <c r="AQ134" s="241">
        <f>AQ38</f>
        <v>0</v>
      </c>
      <c r="AR134" s="241"/>
      <c r="AS134" s="241"/>
      <c r="AT134" s="241"/>
      <c r="AU134" s="241">
        <f>AU38</f>
        <v>0</v>
      </c>
      <c r="AV134" s="241"/>
      <c r="AW134" s="241">
        <f>AW38</f>
        <v>0</v>
      </c>
      <c r="AX134" s="241"/>
      <c r="AY134" s="241"/>
      <c r="AZ134" s="241">
        <f>AZ38</f>
        <v>0</v>
      </c>
      <c r="BA134" s="241"/>
      <c r="BB134" s="241">
        <f>BB38</f>
        <v>0</v>
      </c>
      <c r="BC134" s="241"/>
      <c r="BD134" s="241"/>
      <c r="BE134" s="241"/>
      <c r="BH134" s="241" t="e">
        <f>IF(BH38=0,BH133,BH38)</f>
        <v>#REF!</v>
      </c>
      <c r="BI134" s="241"/>
      <c r="BJ134" s="241" t="e">
        <f>IF(OR(BJ38=0,BJ38="Planejado",BJ38="Realizado"),IF(BJ133="Atividade",VLOOKUP(BH134,'04.02_PLANEJAMENTO ATIVIDADES'!$D$9:$E$44,2,0),BJ133),BJ38)</f>
        <v>#REF!</v>
      </c>
      <c r="BK134" s="241"/>
      <c r="BL134" s="241"/>
      <c r="BM134" s="241"/>
      <c r="BN134" s="241"/>
      <c r="BO134" s="241"/>
      <c r="BP134" s="241"/>
      <c r="BQ134" s="241"/>
      <c r="BR134" s="241"/>
      <c r="BS134" s="241" t="str">
        <f>IF(BS38=0,BS133,BS38)</f>
        <v>2.2.3</v>
      </c>
      <c r="BT134" s="241"/>
      <c r="BU134" s="241"/>
      <c r="BV134" s="241" t="e">
        <f>IF(BV38=0,BV133,BV38)</f>
        <v>#REF!</v>
      </c>
      <c r="BW134" s="241"/>
      <c r="BX134" s="241"/>
      <c r="BY134" s="241"/>
      <c r="BZ134" s="241"/>
      <c r="CA134" s="241"/>
      <c r="CB134" s="241">
        <f>CB38</f>
        <v>0</v>
      </c>
      <c r="CC134" s="241"/>
      <c r="CD134" s="241"/>
      <c r="CE134" s="241"/>
      <c r="CF134" s="241"/>
      <c r="CG134" s="241"/>
      <c r="CH134" s="241"/>
      <c r="CI134" s="242">
        <f>CI38</f>
        <v>0</v>
      </c>
      <c r="CJ134" s="242"/>
      <c r="CK134" s="242"/>
      <c r="CL134" s="242"/>
      <c r="CM134" s="242"/>
      <c r="CN134" s="242"/>
      <c r="CO134" s="242"/>
      <c r="CP134" s="242"/>
      <c r="CQ134" s="242">
        <f>CQ38</f>
        <v>0</v>
      </c>
      <c r="CR134" s="242"/>
      <c r="CS134" s="242"/>
      <c r="CT134" s="242"/>
      <c r="CU134" s="242"/>
      <c r="CV134" s="241">
        <f>CV38</f>
        <v>0</v>
      </c>
      <c r="CW134" s="241"/>
      <c r="CX134" s="241"/>
      <c r="CY134" s="241"/>
      <c r="CZ134" s="241">
        <f>CZ38</f>
        <v>0</v>
      </c>
      <c r="DA134" s="241"/>
      <c r="DB134" s="241">
        <f>DB38</f>
        <v>0</v>
      </c>
      <c r="DC134" s="241"/>
      <c r="DD134" s="241"/>
      <c r="DE134" s="241">
        <f>DE38</f>
        <v>0</v>
      </c>
      <c r="DF134" s="241"/>
      <c r="DG134" s="241">
        <f>DG38</f>
        <v>0</v>
      </c>
      <c r="DH134" s="241"/>
      <c r="DI134" s="241"/>
      <c r="DJ134" s="241"/>
      <c r="DM134" s="241" t="e">
        <f>IF(DM38=0,DM133,DM38)</f>
        <v>#REF!</v>
      </c>
      <c r="DN134" s="241"/>
      <c r="DO134" s="241" t="e">
        <f>IF(OR(DO38=0,DO38="Planejado",DO38="Realizado"),IF(DO133="Atividade",VLOOKUP(DM134,'04.02_PLANEJAMENTO ATIVIDADES'!$D$9:$E$44,2,0),DO133),DO38)</f>
        <v>#REF!</v>
      </c>
      <c r="DP134" s="241"/>
      <c r="DQ134" s="241"/>
      <c r="DR134" s="241"/>
      <c r="DS134" s="241"/>
      <c r="DT134" s="241"/>
      <c r="DU134" s="241"/>
      <c r="DV134" s="241"/>
      <c r="DW134" s="241"/>
      <c r="DX134" s="241" t="str">
        <f>IF(DX38=0,DX133,DX38)</f>
        <v>3.2.3</v>
      </c>
      <c r="DY134" s="241"/>
      <c r="DZ134" s="241"/>
      <c r="EA134" s="241" t="e">
        <f>IF(EA38=0,EA133,EA38)</f>
        <v>#REF!</v>
      </c>
      <c r="EB134" s="241"/>
      <c r="EC134" s="241"/>
      <c r="ED134" s="241"/>
      <c r="EE134" s="241"/>
      <c r="EF134" s="241"/>
      <c r="EG134" s="241">
        <f>EG38</f>
        <v>0</v>
      </c>
      <c r="EH134" s="241"/>
      <c r="EI134" s="241"/>
      <c r="EJ134" s="241"/>
      <c r="EK134" s="241"/>
      <c r="EL134" s="241"/>
      <c r="EM134" s="241"/>
      <c r="EN134" s="242">
        <f>EN38</f>
        <v>0</v>
      </c>
      <c r="EO134" s="242"/>
      <c r="EP134" s="242"/>
      <c r="EQ134" s="242"/>
      <c r="ER134" s="242"/>
      <c r="ES134" s="242"/>
      <c r="ET134" s="242"/>
      <c r="EU134" s="242"/>
      <c r="EV134" s="242">
        <f>EV38</f>
        <v>0</v>
      </c>
      <c r="EW134" s="242"/>
      <c r="EX134" s="242"/>
      <c r="EY134" s="242"/>
      <c r="EZ134" s="242"/>
      <c r="FA134" s="241">
        <f>FA38</f>
        <v>0</v>
      </c>
      <c r="FB134" s="241"/>
      <c r="FC134" s="241"/>
      <c r="FD134" s="241"/>
      <c r="FE134" s="241">
        <f>FE38</f>
        <v>0</v>
      </c>
      <c r="FF134" s="241"/>
      <c r="FG134" s="241">
        <f>FG38</f>
        <v>0</v>
      </c>
      <c r="FH134" s="241"/>
      <c r="FI134" s="241"/>
      <c r="FJ134" s="241">
        <f>FJ38</f>
        <v>0</v>
      </c>
      <c r="FK134" s="241"/>
      <c r="FL134" s="241">
        <f>FL38</f>
        <v>0</v>
      </c>
      <c r="FM134" s="241"/>
      <c r="FN134" s="241"/>
      <c r="FO134" s="241"/>
      <c r="FR134" s="241" t="e">
        <f>IF(FR38=0,FR133,FR38)</f>
        <v>#REF!</v>
      </c>
      <c r="FS134" s="241"/>
      <c r="FT134" s="241" t="e">
        <f>IF(OR(FT38=0,FT38="Planejado",FT38="Realizado"),IF(FT133="Atividade",VLOOKUP(FR134,'04.02_PLANEJAMENTO ATIVIDADES'!$D$9:$E$44,2,0),FT133),FT38)</f>
        <v>#REF!</v>
      </c>
      <c r="FU134" s="241"/>
      <c r="FV134" s="241"/>
      <c r="FW134" s="241"/>
      <c r="FX134" s="241"/>
      <c r="FY134" s="241"/>
      <c r="FZ134" s="241"/>
      <c r="GA134" s="241"/>
      <c r="GB134" s="241"/>
      <c r="GC134" s="241" t="str">
        <f>IF(GC38=0,GC133,GC38)</f>
        <v>4.2.3</v>
      </c>
      <c r="GD134" s="241"/>
      <c r="GE134" s="241"/>
      <c r="GF134" s="241" t="e">
        <f>IF(GF38=0,GF133,GF38)</f>
        <v>#REF!</v>
      </c>
      <c r="GG134" s="241"/>
      <c r="GH134" s="241"/>
      <c r="GI134" s="241"/>
      <c r="GJ134" s="241"/>
      <c r="GK134" s="241"/>
      <c r="GL134" s="241">
        <f>GL38</f>
        <v>0</v>
      </c>
      <c r="GM134" s="241"/>
      <c r="GN134" s="241"/>
      <c r="GO134" s="241"/>
      <c r="GP134" s="241"/>
      <c r="GQ134" s="241"/>
      <c r="GR134" s="241"/>
      <c r="GS134" s="242">
        <f>GS38</f>
        <v>0</v>
      </c>
      <c r="GT134" s="242"/>
      <c r="GU134" s="242"/>
      <c r="GV134" s="242"/>
      <c r="GW134" s="242"/>
      <c r="GX134" s="242"/>
      <c r="GY134" s="242"/>
      <c r="GZ134" s="242"/>
      <c r="HA134" s="242">
        <f>HA38</f>
        <v>0</v>
      </c>
      <c r="HB134" s="242"/>
      <c r="HC134" s="242"/>
      <c r="HD134" s="242"/>
      <c r="HE134" s="242"/>
      <c r="HF134" s="241">
        <f>HF38</f>
        <v>0</v>
      </c>
      <c r="HG134" s="241"/>
      <c r="HH134" s="241"/>
      <c r="HI134" s="241"/>
      <c r="HJ134" s="241">
        <f>HJ38</f>
        <v>0</v>
      </c>
      <c r="HK134" s="241"/>
      <c r="HL134" s="241">
        <f>HL38</f>
        <v>0</v>
      </c>
      <c r="HM134" s="241"/>
      <c r="HN134" s="241"/>
      <c r="HO134" s="241">
        <f>HO38</f>
        <v>0</v>
      </c>
      <c r="HP134" s="241"/>
      <c r="HQ134" s="241">
        <f>HQ38</f>
        <v>0</v>
      </c>
      <c r="HR134" s="241"/>
      <c r="HS134" s="241"/>
      <c r="HT134" s="241"/>
      <c r="HW134" s="241" t="e">
        <f>IF(HW38=0,HW133,HW38)</f>
        <v>#REF!</v>
      </c>
      <c r="HX134" s="241"/>
      <c r="HY134" s="241" t="e">
        <f>IF(OR(HY38=0,HY38="Planejado",HY38="Realizado"),IF(HY133="Atividade",VLOOKUP(HW134,'04.02_PLANEJAMENTO ATIVIDADES'!$D$9:$E$44,2,0),HY133),HY38)</f>
        <v>#REF!</v>
      </c>
      <c r="HZ134" s="241"/>
      <c r="IA134" s="241"/>
      <c r="IB134" s="241"/>
      <c r="IC134" s="241"/>
      <c r="ID134" s="241"/>
      <c r="IE134" s="241"/>
      <c r="IF134" s="241"/>
      <c r="IG134" s="241"/>
      <c r="IH134" s="241" t="str">
        <f>IF(IH38=0,IH133,IH38)</f>
        <v>5.2.3</v>
      </c>
      <c r="II134" s="241"/>
      <c r="IJ134" s="241"/>
      <c r="IK134" s="241" t="e">
        <f>IF(IK38=0,IK133,IK38)</f>
        <v>#REF!</v>
      </c>
      <c r="IL134" s="241"/>
      <c r="IM134" s="241"/>
      <c r="IN134" s="241"/>
      <c r="IO134" s="241"/>
      <c r="IP134" s="241"/>
      <c r="IQ134" s="241">
        <f>IQ38</f>
        <v>0</v>
      </c>
      <c r="IR134" s="241"/>
      <c r="IS134" s="241"/>
      <c r="IT134" s="241"/>
      <c r="IU134" s="241"/>
      <c r="IV134" s="241"/>
      <c r="IW134" s="241"/>
      <c r="IX134" s="242">
        <f>IX38</f>
        <v>0</v>
      </c>
      <c r="IY134" s="242"/>
      <c r="IZ134" s="242"/>
      <c r="JA134" s="242"/>
      <c r="JB134" s="242"/>
      <c r="JC134" s="242"/>
      <c r="JD134" s="242"/>
      <c r="JE134" s="242"/>
      <c r="JF134" s="242">
        <f>JF38</f>
        <v>0</v>
      </c>
      <c r="JG134" s="242"/>
      <c r="JH134" s="242"/>
      <c r="JI134" s="242"/>
      <c r="JJ134" s="242"/>
      <c r="JK134" s="241">
        <f>JK38</f>
        <v>0</v>
      </c>
      <c r="JL134" s="241"/>
      <c r="JM134" s="241"/>
      <c r="JN134" s="241"/>
      <c r="JO134" s="241">
        <f>JO38</f>
        <v>0</v>
      </c>
      <c r="JP134" s="241"/>
      <c r="JQ134" s="241">
        <f>JQ38</f>
        <v>0</v>
      </c>
      <c r="JR134" s="241"/>
      <c r="JS134" s="241"/>
      <c r="JT134" s="241">
        <f>JT38</f>
        <v>0</v>
      </c>
      <c r="JU134" s="241"/>
      <c r="JV134" s="241">
        <f>JV38</f>
        <v>0</v>
      </c>
      <c r="JW134" s="241"/>
      <c r="JX134" s="241"/>
      <c r="JY134" s="241"/>
      <c r="KB134" s="241" t="e">
        <f>IF(KB38=0,KB133,KB38)</f>
        <v>#REF!</v>
      </c>
      <c r="KC134" s="241"/>
      <c r="KD134" s="241" t="e">
        <f>IF(OR(KD38=0,KD38="Planejado",KD38="Realizado"),IF(KD133="Atividade",VLOOKUP(KB134,'04.02_PLANEJAMENTO ATIVIDADES'!$D$9:$E$44,2,0),KD133),KD38)</f>
        <v>#REF!</v>
      </c>
      <c r="KE134" s="241"/>
      <c r="KF134" s="241"/>
      <c r="KG134" s="241"/>
      <c r="KH134" s="241"/>
      <c r="KI134" s="241"/>
      <c r="KJ134" s="241"/>
      <c r="KK134" s="241"/>
      <c r="KL134" s="241"/>
      <c r="KM134" s="241" t="str">
        <f>IF(KM38=0,KM133,KM38)</f>
        <v>6.2.3</v>
      </c>
      <c r="KN134" s="241"/>
      <c r="KO134" s="241"/>
      <c r="KP134" s="241" t="e">
        <f>IF(KP38=0,KP133,KP38)</f>
        <v>#REF!</v>
      </c>
      <c r="KQ134" s="241"/>
      <c r="KR134" s="241"/>
      <c r="KS134" s="241"/>
      <c r="KT134" s="241"/>
      <c r="KU134" s="241"/>
      <c r="KV134" s="241">
        <f>KV38</f>
        <v>0</v>
      </c>
      <c r="KW134" s="241"/>
      <c r="KX134" s="241"/>
      <c r="KY134" s="241"/>
      <c r="KZ134" s="241"/>
      <c r="LA134" s="241"/>
      <c r="LB134" s="241"/>
      <c r="LC134" s="242">
        <f>LC38</f>
        <v>0</v>
      </c>
      <c r="LD134" s="242"/>
      <c r="LE134" s="242"/>
      <c r="LF134" s="242"/>
      <c r="LG134" s="242"/>
      <c r="LH134" s="242"/>
      <c r="LI134" s="242"/>
      <c r="LJ134" s="242"/>
      <c r="LK134" s="242">
        <f>LK38</f>
        <v>0</v>
      </c>
      <c r="LL134" s="242"/>
      <c r="LM134" s="242"/>
      <c r="LN134" s="242"/>
      <c r="LO134" s="242"/>
      <c r="LP134" s="241">
        <f>LP38</f>
        <v>0</v>
      </c>
      <c r="LQ134" s="241"/>
      <c r="LR134" s="241"/>
      <c r="LS134" s="241"/>
      <c r="LT134" s="241">
        <f>LT38</f>
        <v>0</v>
      </c>
      <c r="LU134" s="241"/>
      <c r="LV134" s="241">
        <f>LV38</f>
        <v>0</v>
      </c>
      <c r="LW134" s="241"/>
      <c r="LX134" s="241"/>
      <c r="LY134" s="241">
        <f>LY38</f>
        <v>0</v>
      </c>
      <c r="LZ134" s="241"/>
      <c r="MA134" s="241">
        <f>MA38</f>
        <v>0</v>
      </c>
      <c r="MB134" s="241"/>
      <c r="MC134" s="241"/>
      <c r="MD134" s="241"/>
      <c r="MG134" s="241" t="e">
        <f>IF(MG38=0,MG133,MG38)</f>
        <v>#REF!</v>
      </c>
      <c r="MH134" s="241"/>
      <c r="MI134" s="241" t="e">
        <f>IF(OR(MI38=0,MI38="Planejado",MI38="Realizado"),IF(MI133="Atividade",VLOOKUP(MG134,'04.02_PLANEJAMENTO ATIVIDADES'!$D$9:$E$44,2,0),MI133),MI38)</f>
        <v>#REF!</v>
      </c>
      <c r="MJ134" s="241"/>
      <c r="MK134" s="241"/>
      <c r="ML134" s="241"/>
      <c r="MM134" s="241"/>
      <c r="MN134" s="241"/>
      <c r="MO134" s="241"/>
      <c r="MP134" s="241"/>
      <c r="MQ134" s="241"/>
      <c r="MR134" s="241" t="str">
        <f>IF(MR38=0,MR133,MR38)</f>
        <v>7.2.3</v>
      </c>
      <c r="MS134" s="241"/>
      <c r="MT134" s="241"/>
      <c r="MU134" s="241" t="e">
        <f>IF(MU38=0,MU133,MU38)</f>
        <v>#REF!</v>
      </c>
      <c r="MV134" s="241"/>
      <c r="MW134" s="241"/>
      <c r="MX134" s="241"/>
      <c r="MY134" s="241"/>
      <c r="MZ134" s="241"/>
      <c r="NA134" s="241">
        <f>NA38</f>
        <v>0</v>
      </c>
      <c r="NB134" s="241"/>
      <c r="NC134" s="241"/>
      <c r="ND134" s="241"/>
      <c r="NE134" s="241"/>
      <c r="NF134" s="241"/>
      <c r="NG134" s="241"/>
      <c r="NH134" s="242">
        <f>NH38</f>
        <v>0</v>
      </c>
      <c r="NI134" s="242"/>
      <c r="NJ134" s="242"/>
      <c r="NK134" s="242"/>
      <c r="NL134" s="242"/>
      <c r="NM134" s="242"/>
      <c r="NN134" s="242"/>
      <c r="NO134" s="242"/>
      <c r="NP134" s="242">
        <f>NP38</f>
        <v>0</v>
      </c>
      <c r="NQ134" s="242"/>
      <c r="NR134" s="242"/>
      <c r="NS134" s="242"/>
      <c r="NT134" s="242"/>
      <c r="NU134" s="241">
        <f>NU38</f>
        <v>0</v>
      </c>
      <c r="NV134" s="241"/>
      <c r="NW134" s="241"/>
      <c r="NX134" s="241"/>
      <c r="NY134" s="241">
        <f>NY38</f>
        <v>0</v>
      </c>
      <c r="NZ134" s="241"/>
      <c r="OA134" s="241">
        <f>OA38</f>
        <v>0</v>
      </c>
      <c r="OB134" s="241"/>
      <c r="OC134" s="241"/>
      <c r="OD134" s="241">
        <f>OD38</f>
        <v>0</v>
      </c>
      <c r="OE134" s="241"/>
      <c r="OF134" s="241">
        <f>OF38</f>
        <v>0</v>
      </c>
      <c r="OG134" s="241"/>
      <c r="OH134" s="241"/>
      <c r="OI134" s="241"/>
      <c r="OL134" s="241" t="e">
        <f>IF(OL38=0,OL133,OL38)</f>
        <v>#REF!</v>
      </c>
      <c r="OM134" s="241"/>
      <c r="ON134" s="241" t="e">
        <f>IF(OR(ON38=0,ON38="Planejado",ON38="Realizado"),IF(ON133="Atividade",VLOOKUP(OL134,'04.02_PLANEJAMENTO ATIVIDADES'!$D$9:$E$44,2,0),ON133),ON38)</f>
        <v>#REF!</v>
      </c>
      <c r="OO134" s="241"/>
      <c r="OP134" s="241"/>
      <c r="OQ134" s="241"/>
      <c r="OR134" s="241"/>
      <c r="OS134" s="241"/>
      <c r="OT134" s="241"/>
      <c r="OU134" s="241"/>
      <c r="OV134" s="241"/>
      <c r="OW134" s="241" t="str">
        <f>IF(OW38=0,OW133,OW38)</f>
        <v>8.2.3</v>
      </c>
      <c r="OX134" s="241"/>
      <c r="OY134" s="241"/>
      <c r="OZ134" s="241" t="e">
        <f>IF(OZ38=0,OZ133,OZ38)</f>
        <v>#REF!</v>
      </c>
      <c r="PA134" s="241"/>
      <c r="PB134" s="241"/>
      <c r="PC134" s="241"/>
      <c r="PD134" s="241"/>
      <c r="PE134" s="241"/>
      <c r="PF134" s="241">
        <f>PF38</f>
        <v>0</v>
      </c>
      <c r="PG134" s="241"/>
      <c r="PH134" s="241"/>
      <c r="PI134" s="241"/>
      <c r="PJ134" s="241"/>
      <c r="PK134" s="241"/>
      <c r="PL134" s="241"/>
      <c r="PM134" s="242">
        <f>PM38</f>
        <v>0</v>
      </c>
      <c r="PN134" s="242"/>
      <c r="PO134" s="242"/>
      <c r="PP134" s="242"/>
      <c r="PQ134" s="242"/>
      <c r="PR134" s="242"/>
      <c r="PS134" s="242"/>
      <c r="PT134" s="242"/>
      <c r="PU134" s="242">
        <f>PU38</f>
        <v>0</v>
      </c>
      <c r="PV134" s="242"/>
      <c r="PW134" s="242"/>
      <c r="PX134" s="242"/>
      <c r="PY134" s="242"/>
      <c r="PZ134" s="241">
        <f>PZ38</f>
        <v>0</v>
      </c>
      <c r="QA134" s="241"/>
      <c r="QB134" s="241"/>
      <c r="QC134" s="241"/>
      <c r="QD134" s="241">
        <f>QD38</f>
        <v>0</v>
      </c>
      <c r="QE134" s="241"/>
      <c r="QF134" s="241">
        <f>QF38</f>
        <v>0</v>
      </c>
      <c r="QG134" s="241"/>
      <c r="QH134" s="241"/>
      <c r="QI134" s="241">
        <f>QI38</f>
        <v>0</v>
      </c>
      <c r="QJ134" s="241"/>
      <c r="QK134" s="241">
        <f>QK38</f>
        <v>0</v>
      </c>
      <c r="QL134" s="241"/>
      <c r="QM134" s="241"/>
      <c r="QN134" s="241"/>
      <c r="QQ134" s="241" t="e">
        <f>IF(QQ38=0,QQ133,QQ38)</f>
        <v>#REF!</v>
      </c>
      <c r="QR134" s="241"/>
      <c r="QS134" s="241" t="e">
        <f>IF(OR(QS38=0,QS38="Planejado",QS38="Realizado"),IF(QS133="Atividade",VLOOKUP(QQ134,'04.02_PLANEJAMENTO ATIVIDADES'!$D$9:$E$44,2,0),QS133),QS38)</f>
        <v>#REF!</v>
      </c>
      <c r="QT134" s="241"/>
      <c r="QU134" s="241"/>
      <c r="QV134" s="241"/>
      <c r="QW134" s="241"/>
      <c r="QX134" s="241"/>
      <c r="QY134" s="241"/>
      <c r="QZ134" s="241"/>
      <c r="RA134" s="241"/>
      <c r="RB134" s="241" t="str">
        <f>IF(RB38=0,RB133,RB38)</f>
        <v>9.2.3</v>
      </c>
      <c r="RC134" s="241"/>
      <c r="RD134" s="241"/>
      <c r="RE134" s="241" t="e">
        <f>IF(RE38=0,RE133,RE38)</f>
        <v>#REF!</v>
      </c>
      <c r="RF134" s="241"/>
      <c r="RG134" s="241"/>
      <c r="RH134" s="241"/>
      <c r="RI134" s="241"/>
      <c r="RJ134" s="241"/>
      <c r="RK134" s="241">
        <f>RK38</f>
        <v>0</v>
      </c>
      <c r="RL134" s="241"/>
      <c r="RM134" s="241"/>
      <c r="RN134" s="241"/>
      <c r="RO134" s="241"/>
      <c r="RP134" s="241"/>
      <c r="RQ134" s="241"/>
      <c r="RR134" s="242">
        <f>RR38</f>
        <v>0</v>
      </c>
      <c r="RS134" s="242"/>
      <c r="RT134" s="242"/>
      <c r="RU134" s="242"/>
      <c r="RV134" s="242"/>
      <c r="RW134" s="242"/>
      <c r="RX134" s="242"/>
      <c r="RY134" s="242"/>
      <c r="RZ134" s="242">
        <f>RZ38</f>
        <v>0</v>
      </c>
      <c r="SA134" s="242"/>
      <c r="SB134" s="242"/>
      <c r="SC134" s="242"/>
      <c r="SD134" s="242"/>
      <c r="SE134" s="241">
        <f>SE38</f>
        <v>0</v>
      </c>
      <c r="SF134" s="241"/>
      <c r="SG134" s="241"/>
      <c r="SH134" s="241"/>
      <c r="SI134" s="241">
        <f>SI38</f>
        <v>0</v>
      </c>
      <c r="SJ134" s="241"/>
      <c r="SK134" s="241">
        <f>SK38</f>
        <v>0</v>
      </c>
      <c r="SL134" s="241"/>
      <c r="SM134" s="241"/>
      <c r="SN134" s="241">
        <f>SN38</f>
        <v>0</v>
      </c>
      <c r="SO134" s="241"/>
      <c r="SP134" s="241">
        <f>SP38</f>
        <v>0</v>
      </c>
      <c r="SQ134" s="241"/>
      <c r="SR134" s="241"/>
      <c r="SS134" s="241"/>
      <c r="SV134" s="241" t="e">
        <f>IF(SV38=0,SV133,SV38)</f>
        <v>#REF!</v>
      </c>
      <c r="SW134" s="241"/>
      <c r="SX134" s="241" t="e">
        <f>IF(OR(SX38=0,SX38="Planejado",SX38="Realizado"),IF(SX133="Atividade",VLOOKUP(SV134,'04.02_PLANEJAMENTO ATIVIDADES'!$D$9:$E$44,2,0),SX133),SX38)</f>
        <v>#REF!</v>
      </c>
      <c r="SY134" s="241"/>
      <c r="SZ134" s="241"/>
      <c r="TA134" s="241"/>
      <c r="TB134" s="241"/>
      <c r="TC134" s="241"/>
      <c r="TD134" s="241"/>
      <c r="TE134" s="241"/>
      <c r="TF134" s="241"/>
      <c r="TG134" s="241" t="str">
        <f>IF(TG38=0,TG133,TG38)</f>
        <v>10.2.3</v>
      </c>
      <c r="TH134" s="241"/>
      <c r="TI134" s="241"/>
      <c r="TJ134" s="241" t="e">
        <f>IF(TJ38=0,TJ133,TJ38)</f>
        <v>#REF!</v>
      </c>
      <c r="TK134" s="241"/>
      <c r="TL134" s="241"/>
      <c r="TM134" s="241"/>
      <c r="TN134" s="241"/>
      <c r="TO134" s="241"/>
      <c r="TP134" s="241">
        <f>TP38</f>
        <v>0</v>
      </c>
      <c r="TQ134" s="241"/>
      <c r="TR134" s="241"/>
      <c r="TS134" s="241"/>
      <c r="TT134" s="241"/>
      <c r="TU134" s="241"/>
      <c r="TV134" s="241"/>
      <c r="TW134" s="242">
        <f>TW38</f>
        <v>0</v>
      </c>
      <c r="TX134" s="242"/>
      <c r="TY134" s="242"/>
      <c r="TZ134" s="242"/>
      <c r="UA134" s="242"/>
      <c r="UB134" s="242"/>
      <c r="UC134" s="242"/>
      <c r="UD134" s="242"/>
      <c r="UE134" s="242">
        <f>UE38</f>
        <v>0</v>
      </c>
      <c r="UF134" s="242"/>
      <c r="UG134" s="242"/>
      <c r="UH134" s="242"/>
      <c r="UI134" s="242"/>
      <c r="UJ134" s="241">
        <f>UJ38</f>
        <v>0</v>
      </c>
      <c r="UK134" s="241"/>
      <c r="UL134" s="241"/>
      <c r="UM134" s="241"/>
      <c r="UN134" s="241">
        <f>UN38</f>
        <v>0</v>
      </c>
      <c r="UO134" s="241"/>
      <c r="UP134" s="241">
        <f>UP38</f>
        <v>0</v>
      </c>
      <c r="UQ134" s="241"/>
      <c r="UR134" s="241"/>
      <c r="US134" s="241">
        <f>US38</f>
        <v>0</v>
      </c>
      <c r="UT134" s="241"/>
      <c r="UU134" s="241">
        <f>UU38</f>
        <v>0</v>
      </c>
      <c r="UV134" s="241"/>
      <c r="UW134" s="241"/>
      <c r="UX134" s="241"/>
      <c r="VA134" s="241" t="e">
        <f>IF(VA38=0,VA133,VA38)</f>
        <v>#REF!</v>
      </c>
      <c r="VB134" s="241"/>
      <c r="VC134" s="241" t="e">
        <f>IF(OR(VC38=0,VC38="Planejado",VC38="Realizado"),IF(VC133="Atividade",VLOOKUP(VA134,'04.02_PLANEJAMENTO ATIVIDADES'!$D$9:$E$44,2,0),VC133),VC38)</f>
        <v>#REF!</v>
      </c>
      <c r="VD134" s="241"/>
      <c r="VE134" s="241"/>
      <c r="VF134" s="241"/>
      <c r="VG134" s="241"/>
      <c r="VH134" s="241"/>
      <c r="VI134" s="241"/>
      <c r="VJ134" s="241"/>
      <c r="VK134" s="241"/>
      <c r="VL134" s="241" t="str">
        <f>IF(VL38=0,VL133,VL38)</f>
        <v>11.2.3</v>
      </c>
      <c r="VM134" s="241"/>
      <c r="VN134" s="241"/>
      <c r="VO134" s="241" t="e">
        <f>IF(VO38=0,VO133,VO38)</f>
        <v>#REF!</v>
      </c>
      <c r="VP134" s="241"/>
      <c r="VQ134" s="241"/>
      <c r="VR134" s="241"/>
      <c r="VS134" s="241"/>
      <c r="VT134" s="241"/>
      <c r="VU134" s="241">
        <f>VU38</f>
        <v>0</v>
      </c>
      <c r="VV134" s="241"/>
      <c r="VW134" s="241"/>
      <c r="VX134" s="241"/>
      <c r="VY134" s="241"/>
      <c r="VZ134" s="241"/>
      <c r="WA134" s="241"/>
      <c r="WB134" s="242">
        <f>WB38</f>
        <v>0</v>
      </c>
      <c r="WC134" s="242"/>
      <c r="WD134" s="242"/>
      <c r="WE134" s="242"/>
      <c r="WF134" s="242"/>
      <c r="WG134" s="242"/>
      <c r="WH134" s="242"/>
      <c r="WI134" s="242"/>
      <c r="WJ134" s="242">
        <f>WJ38</f>
        <v>0</v>
      </c>
      <c r="WK134" s="242"/>
      <c r="WL134" s="242"/>
      <c r="WM134" s="242"/>
      <c r="WN134" s="242"/>
      <c r="WO134" s="241">
        <f>WO38</f>
        <v>0</v>
      </c>
      <c r="WP134" s="241"/>
      <c r="WQ134" s="241"/>
      <c r="WR134" s="241"/>
      <c r="WS134" s="241">
        <f>WS38</f>
        <v>0</v>
      </c>
      <c r="WT134" s="241"/>
      <c r="WU134" s="241">
        <f>WU38</f>
        <v>0</v>
      </c>
      <c r="WV134" s="241"/>
      <c r="WW134" s="241"/>
      <c r="WX134" s="241">
        <f>WX38</f>
        <v>0</v>
      </c>
      <c r="WY134" s="241"/>
      <c r="WZ134" s="241">
        <f>WZ38</f>
        <v>0</v>
      </c>
      <c r="XA134" s="241"/>
      <c r="XB134" s="241"/>
      <c r="XC134" s="241"/>
      <c r="XF134" s="241" t="e">
        <f>IF(XF38=0,XF133,XF38)</f>
        <v>#REF!</v>
      </c>
      <c r="XG134" s="241"/>
      <c r="XH134" s="241" t="e">
        <f>IF(OR(XH38=0,XH38="Planejado",XH38="Realizado"),IF(XH133="Atividade",VLOOKUP(XF134,'04.02_PLANEJAMENTO ATIVIDADES'!$D$9:$E$44,2,0),XH133),XH38)</f>
        <v>#REF!</v>
      </c>
      <c r="XI134" s="241"/>
      <c r="XJ134" s="241"/>
      <c r="XK134" s="241"/>
      <c r="XL134" s="241"/>
      <c r="XM134" s="241"/>
      <c r="XN134" s="241"/>
      <c r="XO134" s="241"/>
      <c r="XP134" s="241"/>
      <c r="XQ134" s="241" t="str">
        <f>IF(XQ38=0,XQ133,XQ38)</f>
        <v/>
      </c>
      <c r="XR134" s="241"/>
      <c r="XS134" s="241"/>
      <c r="XT134" s="241" t="e">
        <f>IF(XT38=0,XT133,XT38)</f>
        <v>#REF!</v>
      </c>
      <c r="XU134" s="241"/>
      <c r="XV134" s="241"/>
      <c r="XW134" s="241"/>
      <c r="XX134" s="241"/>
      <c r="XY134" s="241"/>
      <c r="XZ134" s="241">
        <f>XZ38</f>
        <v>0</v>
      </c>
      <c r="YA134" s="241"/>
      <c r="YB134" s="241"/>
      <c r="YC134" s="241"/>
      <c r="YD134" s="241"/>
      <c r="YE134" s="241"/>
      <c r="YF134" s="241"/>
      <c r="YG134" s="242">
        <f>YG38</f>
        <v>0</v>
      </c>
      <c r="YH134" s="242"/>
      <c r="YI134" s="242"/>
      <c r="YJ134" s="242"/>
      <c r="YK134" s="242"/>
      <c r="YL134" s="242"/>
      <c r="YM134" s="242"/>
      <c r="YN134" s="242"/>
      <c r="YO134" s="242">
        <f>YO38</f>
        <v>0</v>
      </c>
      <c r="YP134" s="242"/>
      <c r="YQ134" s="242"/>
      <c r="YR134" s="242"/>
      <c r="YS134" s="242"/>
      <c r="YT134" s="241">
        <f>YT38</f>
        <v>0</v>
      </c>
      <c r="YU134" s="241"/>
      <c r="YV134" s="241"/>
      <c r="YW134" s="241"/>
      <c r="YX134" s="241">
        <f>YX38</f>
        <v>0</v>
      </c>
      <c r="YY134" s="241"/>
      <c r="YZ134" s="241">
        <f>YZ38</f>
        <v>0</v>
      </c>
      <c r="ZA134" s="241"/>
      <c r="ZB134" s="241"/>
      <c r="ZC134" s="241">
        <f>ZC38</f>
        <v>0</v>
      </c>
      <c r="ZD134" s="241"/>
      <c r="ZE134" s="241">
        <f>ZE38</f>
        <v>0</v>
      </c>
      <c r="ZF134" s="241"/>
      <c r="ZG134" s="241"/>
      <c r="ZH134" s="241"/>
    </row>
    <row r="135" spans="3:684" ht="10.15" hidden="1" customHeight="1" x14ac:dyDescent="0.25">
      <c r="C135" s="241" t="e">
        <f>IF(C39=0,C134,C39)</f>
        <v>#REF!</v>
      </c>
      <c r="D135" s="241"/>
      <c r="E135" s="241" t="e">
        <f>IF(OR(#REF!=0,#REF!="Planejado",#REF!="Realizado"),IF(E134="Atividade",VLOOKUP(C135,'04.02_PLANEJAMENTO ATIVIDADES'!$D$9:$E$44,2,0),E134),#REF!)</f>
        <v>#REF!</v>
      </c>
      <c r="F135" s="241"/>
      <c r="G135" s="241"/>
      <c r="H135" s="241"/>
      <c r="I135" s="241"/>
      <c r="J135" s="241"/>
      <c r="K135" s="241"/>
      <c r="L135" s="241"/>
      <c r="M135" s="241"/>
      <c r="N135" s="241" t="str">
        <f>IF(N39=0,N134,N39)</f>
        <v>1.2.3</v>
      </c>
      <c r="O135" s="241"/>
      <c r="P135" s="241"/>
      <c r="Q135" s="241" t="e">
        <f>IF(Q39=0,Q134,Q39)</f>
        <v>#REF!</v>
      </c>
      <c r="R135" s="241"/>
      <c r="S135" s="241"/>
      <c r="T135" s="241"/>
      <c r="U135" s="241"/>
      <c r="V135" s="241"/>
      <c r="W135" s="241">
        <f>W39</f>
        <v>0</v>
      </c>
      <c r="X135" s="241"/>
      <c r="Y135" s="241"/>
      <c r="Z135" s="241"/>
      <c r="AA135" s="241"/>
      <c r="AB135" s="241"/>
      <c r="AC135" s="241"/>
      <c r="AD135" s="242">
        <f>AD39</f>
        <v>0</v>
      </c>
      <c r="AE135" s="242"/>
      <c r="AF135" s="242"/>
      <c r="AG135" s="242"/>
      <c r="AH135" s="242"/>
      <c r="AI135" s="242"/>
      <c r="AJ135" s="242"/>
      <c r="AK135" s="242"/>
      <c r="AL135" s="242">
        <f>AL39</f>
        <v>0</v>
      </c>
      <c r="AM135" s="242"/>
      <c r="AN135" s="242"/>
      <c r="AO135" s="242"/>
      <c r="AP135" s="242"/>
      <c r="AQ135" s="241">
        <f>AQ39</f>
        <v>0</v>
      </c>
      <c r="AR135" s="241"/>
      <c r="AS135" s="241"/>
      <c r="AT135" s="241"/>
      <c r="AU135" s="241">
        <f>AU39</f>
        <v>0</v>
      </c>
      <c r="AV135" s="241"/>
      <c r="AW135" s="241">
        <f>AW39</f>
        <v>0</v>
      </c>
      <c r="AX135" s="241"/>
      <c r="AY135" s="241"/>
      <c r="AZ135" s="241">
        <f>AZ39</f>
        <v>0</v>
      </c>
      <c r="BA135" s="241"/>
      <c r="BB135" s="241">
        <f>BB39</f>
        <v>0</v>
      </c>
      <c r="BC135" s="241"/>
      <c r="BD135" s="241"/>
      <c r="BE135" s="241"/>
      <c r="BH135" s="241" t="e">
        <f>IF(BH39=0,BH134,BH39)</f>
        <v>#REF!</v>
      </c>
      <c r="BI135" s="241"/>
      <c r="BJ135" s="241" t="e">
        <f>IF(OR(#REF!=0,#REF!="Planejado",#REF!="Realizado"),IF(BJ134="Atividade",VLOOKUP(BH135,'04.02_PLANEJAMENTO ATIVIDADES'!$D$9:$E$44,2,0),BJ134),#REF!)</f>
        <v>#REF!</v>
      </c>
      <c r="BK135" s="241"/>
      <c r="BL135" s="241"/>
      <c r="BM135" s="241"/>
      <c r="BN135" s="241"/>
      <c r="BO135" s="241"/>
      <c r="BP135" s="241"/>
      <c r="BQ135" s="241"/>
      <c r="BR135" s="241"/>
      <c r="BS135" s="241" t="str">
        <f>IF(BS39=0,BS134,BS39)</f>
        <v>2.2.3</v>
      </c>
      <c r="BT135" s="241"/>
      <c r="BU135" s="241"/>
      <c r="BV135" s="241" t="e">
        <f>IF(BV39=0,BV134,BV39)</f>
        <v>#REF!</v>
      </c>
      <c r="BW135" s="241"/>
      <c r="BX135" s="241"/>
      <c r="BY135" s="241"/>
      <c r="BZ135" s="241"/>
      <c r="CA135" s="241"/>
      <c r="CB135" s="241">
        <f>CB39</f>
        <v>0</v>
      </c>
      <c r="CC135" s="241"/>
      <c r="CD135" s="241"/>
      <c r="CE135" s="241"/>
      <c r="CF135" s="241"/>
      <c r="CG135" s="241"/>
      <c r="CH135" s="241"/>
      <c r="CI135" s="242">
        <f>CI39</f>
        <v>0</v>
      </c>
      <c r="CJ135" s="242"/>
      <c r="CK135" s="242"/>
      <c r="CL135" s="242"/>
      <c r="CM135" s="242"/>
      <c r="CN135" s="242"/>
      <c r="CO135" s="242"/>
      <c r="CP135" s="242"/>
      <c r="CQ135" s="242">
        <f>CQ39</f>
        <v>0</v>
      </c>
      <c r="CR135" s="242"/>
      <c r="CS135" s="242"/>
      <c r="CT135" s="242"/>
      <c r="CU135" s="242"/>
      <c r="CV135" s="241">
        <f>CV39</f>
        <v>0</v>
      </c>
      <c r="CW135" s="241"/>
      <c r="CX135" s="241"/>
      <c r="CY135" s="241"/>
      <c r="CZ135" s="241">
        <f>CZ39</f>
        <v>0</v>
      </c>
      <c r="DA135" s="241"/>
      <c r="DB135" s="241">
        <f>DB39</f>
        <v>0</v>
      </c>
      <c r="DC135" s="241"/>
      <c r="DD135" s="241"/>
      <c r="DE135" s="241">
        <f>DE39</f>
        <v>0</v>
      </c>
      <c r="DF135" s="241"/>
      <c r="DG135" s="241">
        <f>DG39</f>
        <v>0</v>
      </c>
      <c r="DH135" s="241"/>
      <c r="DI135" s="241"/>
      <c r="DJ135" s="241"/>
      <c r="DM135" s="241" t="e">
        <f>IF(DM39=0,DM134,DM39)</f>
        <v>#REF!</v>
      </c>
      <c r="DN135" s="241"/>
      <c r="DO135" s="241" t="e">
        <f>IF(OR(DO39=0,DO39="Planejado",DO39="Realizado"),IF(DO134="Atividade",VLOOKUP(DM135,'04.02_PLANEJAMENTO ATIVIDADES'!$D$9:$E$44,2,0),DO134),DO39)</f>
        <v>#REF!</v>
      </c>
      <c r="DP135" s="241"/>
      <c r="DQ135" s="241"/>
      <c r="DR135" s="241"/>
      <c r="DS135" s="241"/>
      <c r="DT135" s="241"/>
      <c r="DU135" s="241"/>
      <c r="DV135" s="241"/>
      <c r="DW135" s="241"/>
      <c r="DX135" s="241" t="str">
        <f>IF(DX39=0,DX134,DX39)</f>
        <v>3.2.3</v>
      </c>
      <c r="DY135" s="241"/>
      <c r="DZ135" s="241"/>
      <c r="EA135" s="241" t="e">
        <f>IF(EA39=0,EA134,EA39)</f>
        <v>#REF!</v>
      </c>
      <c r="EB135" s="241"/>
      <c r="EC135" s="241"/>
      <c r="ED135" s="241"/>
      <c r="EE135" s="241"/>
      <c r="EF135" s="241"/>
      <c r="EG135" s="241">
        <f>EG39</f>
        <v>0</v>
      </c>
      <c r="EH135" s="241"/>
      <c r="EI135" s="241"/>
      <c r="EJ135" s="241"/>
      <c r="EK135" s="241"/>
      <c r="EL135" s="241"/>
      <c r="EM135" s="241"/>
      <c r="EN135" s="242">
        <f>EN39</f>
        <v>0</v>
      </c>
      <c r="EO135" s="242"/>
      <c r="EP135" s="242"/>
      <c r="EQ135" s="242"/>
      <c r="ER135" s="242"/>
      <c r="ES135" s="242"/>
      <c r="ET135" s="242"/>
      <c r="EU135" s="242"/>
      <c r="EV135" s="242">
        <f>EV39</f>
        <v>0</v>
      </c>
      <c r="EW135" s="242"/>
      <c r="EX135" s="242"/>
      <c r="EY135" s="242"/>
      <c r="EZ135" s="242"/>
      <c r="FA135" s="241">
        <f>FA39</f>
        <v>0</v>
      </c>
      <c r="FB135" s="241"/>
      <c r="FC135" s="241"/>
      <c r="FD135" s="241"/>
      <c r="FE135" s="241">
        <f>FE39</f>
        <v>0</v>
      </c>
      <c r="FF135" s="241"/>
      <c r="FG135" s="241">
        <f>FG39</f>
        <v>0</v>
      </c>
      <c r="FH135" s="241"/>
      <c r="FI135" s="241"/>
      <c r="FJ135" s="241">
        <f>FJ39</f>
        <v>0</v>
      </c>
      <c r="FK135" s="241"/>
      <c r="FL135" s="241">
        <f>FL39</f>
        <v>0</v>
      </c>
      <c r="FM135" s="241"/>
      <c r="FN135" s="241"/>
      <c r="FO135" s="241"/>
      <c r="FR135" s="241" t="e">
        <f>IF(FR39=0,FR134,FR39)</f>
        <v>#REF!</v>
      </c>
      <c r="FS135" s="241"/>
      <c r="FT135" s="241" t="e">
        <f>IF(OR(FT39=0,FT39="Planejado",FT39="Realizado"),IF(FT134="Atividade",VLOOKUP(FR135,'04.02_PLANEJAMENTO ATIVIDADES'!$D$9:$E$44,2,0),FT134),FT39)</f>
        <v>#REF!</v>
      </c>
      <c r="FU135" s="241"/>
      <c r="FV135" s="241"/>
      <c r="FW135" s="241"/>
      <c r="FX135" s="241"/>
      <c r="FY135" s="241"/>
      <c r="FZ135" s="241"/>
      <c r="GA135" s="241"/>
      <c r="GB135" s="241"/>
      <c r="GC135" s="241" t="str">
        <f>IF(GC39=0,GC134,GC39)</f>
        <v>4.2.3</v>
      </c>
      <c r="GD135" s="241"/>
      <c r="GE135" s="241"/>
      <c r="GF135" s="241" t="e">
        <f>IF(GF39=0,GF134,GF39)</f>
        <v>#REF!</v>
      </c>
      <c r="GG135" s="241"/>
      <c r="GH135" s="241"/>
      <c r="GI135" s="241"/>
      <c r="GJ135" s="241"/>
      <c r="GK135" s="241"/>
      <c r="GL135" s="241">
        <f>GL39</f>
        <v>0</v>
      </c>
      <c r="GM135" s="241"/>
      <c r="GN135" s="241"/>
      <c r="GO135" s="241"/>
      <c r="GP135" s="241"/>
      <c r="GQ135" s="241"/>
      <c r="GR135" s="241"/>
      <c r="GS135" s="242">
        <f>GS39</f>
        <v>0</v>
      </c>
      <c r="GT135" s="242"/>
      <c r="GU135" s="242"/>
      <c r="GV135" s="242"/>
      <c r="GW135" s="242"/>
      <c r="GX135" s="242"/>
      <c r="GY135" s="242"/>
      <c r="GZ135" s="242"/>
      <c r="HA135" s="242">
        <f>HA39</f>
        <v>0</v>
      </c>
      <c r="HB135" s="242"/>
      <c r="HC135" s="242"/>
      <c r="HD135" s="242"/>
      <c r="HE135" s="242"/>
      <c r="HF135" s="241">
        <f>HF39</f>
        <v>0</v>
      </c>
      <c r="HG135" s="241"/>
      <c r="HH135" s="241"/>
      <c r="HI135" s="241"/>
      <c r="HJ135" s="241">
        <f>HJ39</f>
        <v>0</v>
      </c>
      <c r="HK135" s="241"/>
      <c r="HL135" s="241">
        <f>HL39</f>
        <v>0</v>
      </c>
      <c r="HM135" s="241"/>
      <c r="HN135" s="241"/>
      <c r="HO135" s="241">
        <f>HO39</f>
        <v>0</v>
      </c>
      <c r="HP135" s="241"/>
      <c r="HQ135" s="241">
        <f>HQ39</f>
        <v>0</v>
      </c>
      <c r="HR135" s="241"/>
      <c r="HS135" s="241"/>
      <c r="HT135" s="241"/>
      <c r="HW135" s="241" t="e">
        <f>IF(HW39=0,HW134,HW39)</f>
        <v>#REF!</v>
      </c>
      <c r="HX135" s="241"/>
      <c r="HY135" s="241" t="e">
        <f>IF(OR(HY39=0,HY39="Planejado",HY39="Realizado"),IF(HY134="Atividade",VLOOKUP(HW135,'04.02_PLANEJAMENTO ATIVIDADES'!$D$9:$E$44,2,0),HY134),HY39)</f>
        <v>#REF!</v>
      </c>
      <c r="HZ135" s="241"/>
      <c r="IA135" s="241"/>
      <c r="IB135" s="241"/>
      <c r="IC135" s="241"/>
      <c r="ID135" s="241"/>
      <c r="IE135" s="241"/>
      <c r="IF135" s="241"/>
      <c r="IG135" s="241"/>
      <c r="IH135" s="241" t="str">
        <f>IF(IH39=0,IH134,IH39)</f>
        <v>5.2.3</v>
      </c>
      <c r="II135" s="241"/>
      <c r="IJ135" s="241"/>
      <c r="IK135" s="241" t="e">
        <f>IF(IK39=0,IK134,IK39)</f>
        <v>#REF!</v>
      </c>
      <c r="IL135" s="241"/>
      <c r="IM135" s="241"/>
      <c r="IN135" s="241"/>
      <c r="IO135" s="241"/>
      <c r="IP135" s="241"/>
      <c r="IQ135" s="241">
        <f>IQ39</f>
        <v>0</v>
      </c>
      <c r="IR135" s="241"/>
      <c r="IS135" s="241"/>
      <c r="IT135" s="241"/>
      <c r="IU135" s="241"/>
      <c r="IV135" s="241"/>
      <c r="IW135" s="241"/>
      <c r="IX135" s="242">
        <f>IX39</f>
        <v>0</v>
      </c>
      <c r="IY135" s="242"/>
      <c r="IZ135" s="242"/>
      <c r="JA135" s="242"/>
      <c r="JB135" s="242"/>
      <c r="JC135" s="242"/>
      <c r="JD135" s="242"/>
      <c r="JE135" s="242"/>
      <c r="JF135" s="242">
        <f>JF39</f>
        <v>0</v>
      </c>
      <c r="JG135" s="242"/>
      <c r="JH135" s="242"/>
      <c r="JI135" s="242"/>
      <c r="JJ135" s="242"/>
      <c r="JK135" s="241">
        <f>JK39</f>
        <v>0</v>
      </c>
      <c r="JL135" s="241"/>
      <c r="JM135" s="241"/>
      <c r="JN135" s="241"/>
      <c r="JO135" s="241">
        <f>JO39</f>
        <v>0</v>
      </c>
      <c r="JP135" s="241"/>
      <c r="JQ135" s="241">
        <f>JQ39</f>
        <v>0</v>
      </c>
      <c r="JR135" s="241"/>
      <c r="JS135" s="241"/>
      <c r="JT135" s="241">
        <f>JT39</f>
        <v>0</v>
      </c>
      <c r="JU135" s="241"/>
      <c r="JV135" s="241">
        <f>JV39</f>
        <v>0</v>
      </c>
      <c r="JW135" s="241"/>
      <c r="JX135" s="241"/>
      <c r="JY135" s="241"/>
      <c r="KB135" s="241" t="e">
        <f>IF(KB39=0,KB134,KB39)</f>
        <v>#REF!</v>
      </c>
      <c r="KC135" s="241"/>
      <c r="KD135" s="241" t="e">
        <f>IF(OR(KD39=0,KD39="Planejado",KD39="Realizado"),IF(KD134="Atividade",VLOOKUP(KB135,'04.02_PLANEJAMENTO ATIVIDADES'!$D$9:$E$44,2,0),KD134),KD39)</f>
        <v>#REF!</v>
      </c>
      <c r="KE135" s="241"/>
      <c r="KF135" s="241"/>
      <c r="KG135" s="241"/>
      <c r="KH135" s="241"/>
      <c r="KI135" s="241"/>
      <c r="KJ135" s="241"/>
      <c r="KK135" s="241"/>
      <c r="KL135" s="241"/>
      <c r="KM135" s="241" t="str">
        <f>IF(KM39=0,KM134,KM39)</f>
        <v>6.2.3</v>
      </c>
      <c r="KN135" s="241"/>
      <c r="KO135" s="241"/>
      <c r="KP135" s="241" t="e">
        <f>IF(KP39=0,KP134,KP39)</f>
        <v>#REF!</v>
      </c>
      <c r="KQ135" s="241"/>
      <c r="KR135" s="241"/>
      <c r="KS135" s="241"/>
      <c r="KT135" s="241"/>
      <c r="KU135" s="241"/>
      <c r="KV135" s="241">
        <f>KV39</f>
        <v>0</v>
      </c>
      <c r="KW135" s="241"/>
      <c r="KX135" s="241"/>
      <c r="KY135" s="241"/>
      <c r="KZ135" s="241"/>
      <c r="LA135" s="241"/>
      <c r="LB135" s="241"/>
      <c r="LC135" s="242">
        <f>LC39</f>
        <v>0</v>
      </c>
      <c r="LD135" s="242"/>
      <c r="LE135" s="242"/>
      <c r="LF135" s="242"/>
      <c r="LG135" s="242"/>
      <c r="LH135" s="242"/>
      <c r="LI135" s="242"/>
      <c r="LJ135" s="242"/>
      <c r="LK135" s="242">
        <f>LK39</f>
        <v>0</v>
      </c>
      <c r="LL135" s="242"/>
      <c r="LM135" s="242"/>
      <c r="LN135" s="242"/>
      <c r="LO135" s="242"/>
      <c r="LP135" s="241">
        <f>LP39</f>
        <v>0</v>
      </c>
      <c r="LQ135" s="241"/>
      <c r="LR135" s="241"/>
      <c r="LS135" s="241"/>
      <c r="LT135" s="241">
        <f>LT39</f>
        <v>0</v>
      </c>
      <c r="LU135" s="241"/>
      <c r="LV135" s="241">
        <f>LV39</f>
        <v>0</v>
      </c>
      <c r="LW135" s="241"/>
      <c r="LX135" s="241"/>
      <c r="LY135" s="241">
        <f>LY39</f>
        <v>0</v>
      </c>
      <c r="LZ135" s="241"/>
      <c r="MA135" s="241">
        <f>MA39</f>
        <v>0</v>
      </c>
      <c r="MB135" s="241"/>
      <c r="MC135" s="241"/>
      <c r="MD135" s="241"/>
      <c r="MG135" s="241" t="e">
        <f>IF(MG39=0,MG134,MG39)</f>
        <v>#REF!</v>
      </c>
      <c r="MH135" s="241"/>
      <c r="MI135" s="241" t="e">
        <f>IF(OR(MI39=0,MI39="Planejado",MI39="Realizado"),IF(MI134="Atividade",VLOOKUP(MG135,'04.02_PLANEJAMENTO ATIVIDADES'!$D$9:$E$44,2,0),MI134),MI39)</f>
        <v>#REF!</v>
      </c>
      <c r="MJ135" s="241"/>
      <c r="MK135" s="241"/>
      <c r="ML135" s="241"/>
      <c r="MM135" s="241"/>
      <c r="MN135" s="241"/>
      <c r="MO135" s="241"/>
      <c r="MP135" s="241"/>
      <c r="MQ135" s="241"/>
      <c r="MR135" s="241" t="str">
        <f>IF(MR39=0,MR134,MR39)</f>
        <v>7.2.3</v>
      </c>
      <c r="MS135" s="241"/>
      <c r="MT135" s="241"/>
      <c r="MU135" s="241" t="e">
        <f>IF(MU39=0,MU134,MU39)</f>
        <v>#REF!</v>
      </c>
      <c r="MV135" s="241"/>
      <c r="MW135" s="241"/>
      <c r="MX135" s="241"/>
      <c r="MY135" s="241"/>
      <c r="MZ135" s="241"/>
      <c r="NA135" s="241">
        <f>NA39</f>
        <v>0</v>
      </c>
      <c r="NB135" s="241"/>
      <c r="NC135" s="241"/>
      <c r="ND135" s="241"/>
      <c r="NE135" s="241"/>
      <c r="NF135" s="241"/>
      <c r="NG135" s="241"/>
      <c r="NH135" s="242">
        <f>NH39</f>
        <v>0</v>
      </c>
      <c r="NI135" s="242"/>
      <c r="NJ135" s="242"/>
      <c r="NK135" s="242"/>
      <c r="NL135" s="242"/>
      <c r="NM135" s="242"/>
      <c r="NN135" s="242"/>
      <c r="NO135" s="242"/>
      <c r="NP135" s="242">
        <f>NP39</f>
        <v>0</v>
      </c>
      <c r="NQ135" s="242"/>
      <c r="NR135" s="242"/>
      <c r="NS135" s="242"/>
      <c r="NT135" s="242"/>
      <c r="NU135" s="241">
        <f>NU39</f>
        <v>0</v>
      </c>
      <c r="NV135" s="241"/>
      <c r="NW135" s="241"/>
      <c r="NX135" s="241"/>
      <c r="NY135" s="241">
        <f>NY39</f>
        <v>0</v>
      </c>
      <c r="NZ135" s="241"/>
      <c r="OA135" s="241">
        <f>OA39</f>
        <v>0</v>
      </c>
      <c r="OB135" s="241"/>
      <c r="OC135" s="241"/>
      <c r="OD135" s="241">
        <f>OD39</f>
        <v>0</v>
      </c>
      <c r="OE135" s="241"/>
      <c r="OF135" s="241">
        <f>OF39</f>
        <v>0</v>
      </c>
      <c r="OG135" s="241"/>
      <c r="OH135" s="241"/>
      <c r="OI135" s="241"/>
      <c r="OL135" s="241" t="e">
        <f>IF(OL39=0,OL134,OL39)</f>
        <v>#REF!</v>
      </c>
      <c r="OM135" s="241"/>
      <c r="ON135" s="241" t="e">
        <f>IF(OR(ON39=0,ON39="Planejado",ON39="Realizado"),IF(ON134="Atividade",VLOOKUP(OL135,'04.02_PLANEJAMENTO ATIVIDADES'!$D$9:$E$44,2,0),ON134),ON39)</f>
        <v>#REF!</v>
      </c>
      <c r="OO135" s="241"/>
      <c r="OP135" s="241"/>
      <c r="OQ135" s="241"/>
      <c r="OR135" s="241"/>
      <c r="OS135" s="241"/>
      <c r="OT135" s="241"/>
      <c r="OU135" s="241"/>
      <c r="OV135" s="241"/>
      <c r="OW135" s="241" t="str">
        <f>IF(OW39=0,OW134,OW39)</f>
        <v>8.2.3</v>
      </c>
      <c r="OX135" s="241"/>
      <c r="OY135" s="241"/>
      <c r="OZ135" s="241" t="e">
        <f>IF(OZ39=0,OZ134,OZ39)</f>
        <v>#REF!</v>
      </c>
      <c r="PA135" s="241"/>
      <c r="PB135" s="241"/>
      <c r="PC135" s="241"/>
      <c r="PD135" s="241"/>
      <c r="PE135" s="241"/>
      <c r="PF135" s="241">
        <f>PF39</f>
        <v>0</v>
      </c>
      <c r="PG135" s="241"/>
      <c r="PH135" s="241"/>
      <c r="PI135" s="241"/>
      <c r="PJ135" s="241"/>
      <c r="PK135" s="241"/>
      <c r="PL135" s="241"/>
      <c r="PM135" s="242">
        <f>PM39</f>
        <v>0</v>
      </c>
      <c r="PN135" s="242"/>
      <c r="PO135" s="242"/>
      <c r="PP135" s="242"/>
      <c r="PQ135" s="242"/>
      <c r="PR135" s="242"/>
      <c r="PS135" s="242"/>
      <c r="PT135" s="242"/>
      <c r="PU135" s="242">
        <f>PU39</f>
        <v>0</v>
      </c>
      <c r="PV135" s="242"/>
      <c r="PW135" s="242"/>
      <c r="PX135" s="242"/>
      <c r="PY135" s="242"/>
      <c r="PZ135" s="241">
        <f>PZ39</f>
        <v>0</v>
      </c>
      <c r="QA135" s="241"/>
      <c r="QB135" s="241"/>
      <c r="QC135" s="241"/>
      <c r="QD135" s="241">
        <f>QD39</f>
        <v>0</v>
      </c>
      <c r="QE135" s="241"/>
      <c r="QF135" s="241">
        <f>QF39</f>
        <v>0</v>
      </c>
      <c r="QG135" s="241"/>
      <c r="QH135" s="241"/>
      <c r="QI135" s="241">
        <f>QI39</f>
        <v>0</v>
      </c>
      <c r="QJ135" s="241"/>
      <c r="QK135" s="241">
        <f>QK39</f>
        <v>0</v>
      </c>
      <c r="QL135" s="241"/>
      <c r="QM135" s="241"/>
      <c r="QN135" s="241"/>
      <c r="QQ135" s="241" t="e">
        <f>IF(QQ39=0,QQ134,QQ39)</f>
        <v>#REF!</v>
      </c>
      <c r="QR135" s="241"/>
      <c r="QS135" s="241" t="e">
        <f>IF(OR(QS39=0,QS39="Planejado",QS39="Realizado"),IF(QS134="Atividade",VLOOKUP(QQ135,'04.02_PLANEJAMENTO ATIVIDADES'!$D$9:$E$44,2,0),QS134),QS39)</f>
        <v>#REF!</v>
      </c>
      <c r="QT135" s="241"/>
      <c r="QU135" s="241"/>
      <c r="QV135" s="241"/>
      <c r="QW135" s="241"/>
      <c r="QX135" s="241"/>
      <c r="QY135" s="241"/>
      <c r="QZ135" s="241"/>
      <c r="RA135" s="241"/>
      <c r="RB135" s="241" t="str">
        <f>IF(RB39=0,RB134,RB39)</f>
        <v>9.2.3</v>
      </c>
      <c r="RC135" s="241"/>
      <c r="RD135" s="241"/>
      <c r="RE135" s="241" t="e">
        <f>IF(RE39=0,RE134,RE39)</f>
        <v>#REF!</v>
      </c>
      <c r="RF135" s="241"/>
      <c r="RG135" s="241"/>
      <c r="RH135" s="241"/>
      <c r="RI135" s="241"/>
      <c r="RJ135" s="241"/>
      <c r="RK135" s="241">
        <f>RK39</f>
        <v>0</v>
      </c>
      <c r="RL135" s="241"/>
      <c r="RM135" s="241"/>
      <c r="RN135" s="241"/>
      <c r="RO135" s="241"/>
      <c r="RP135" s="241"/>
      <c r="RQ135" s="241"/>
      <c r="RR135" s="242">
        <f>RR39</f>
        <v>0</v>
      </c>
      <c r="RS135" s="242"/>
      <c r="RT135" s="242"/>
      <c r="RU135" s="242"/>
      <c r="RV135" s="242"/>
      <c r="RW135" s="242"/>
      <c r="RX135" s="242"/>
      <c r="RY135" s="242"/>
      <c r="RZ135" s="242">
        <f>RZ39</f>
        <v>0</v>
      </c>
      <c r="SA135" s="242"/>
      <c r="SB135" s="242"/>
      <c r="SC135" s="242"/>
      <c r="SD135" s="242"/>
      <c r="SE135" s="241">
        <f>SE39</f>
        <v>0</v>
      </c>
      <c r="SF135" s="241"/>
      <c r="SG135" s="241"/>
      <c r="SH135" s="241"/>
      <c r="SI135" s="241">
        <f>SI39</f>
        <v>0</v>
      </c>
      <c r="SJ135" s="241"/>
      <c r="SK135" s="241">
        <f>SK39</f>
        <v>0</v>
      </c>
      <c r="SL135" s="241"/>
      <c r="SM135" s="241"/>
      <c r="SN135" s="241">
        <f>SN39</f>
        <v>0</v>
      </c>
      <c r="SO135" s="241"/>
      <c r="SP135" s="241">
        <f>SP39</f>
        <v>0</v>
      </c>
      <c r="SQ135" s="241"/>
      <c r="SR135" s="241"/>
      <c r="SS135" s="241"/>
      <c r="SV135" s="241" t="e">
        <f>IF(SV39=0,SV134,SV39)</f>
        <v>#REF!</v>
      </c>
      <c r="SW135" s="241"/>
      <c r="SX135" s="241" t="e">
        <f>IF(OR(SX39=0,SX39="Planejado",SX39="Realizado"),IF(SX134="Atividade",VLOOKUP(SV135,'04.02_PLANEJAMENTO ATIVIDADES'!$D$9:$E$44,2,0),SX134),SX39)</f>
        <v>#REF!</v>
      </c>
      <c r="SY135" s="241"/>
      <c r="SZ135" s="241"/>
      <c r="TA135" s="241"/>
      <c r="TB135" s="241"/>
      <c r="TC135" s="241"/>
      <c r="TD135" s="241"/>
      <c r="TE135" s="241"/>
      <c r="TF135" s="241"/>
      <c r="TG135" s="241" t="str">
        <f>IF(TG39=0,TG134,TG39)</f>
        <v>10.2.3</v>
      </c>
      <c r="TH135" s="241"/>
      <c r="TI135" s="241"/>
      <c r="TJ135" s="241" t="e">
        <f>IF(TJ39=0,TJ134,TJ39)</f>
        <v>#REF!</v>
      </c>
      <c r="TK135" s="241"/>
      <c r="TL135" s="241"/>
      <c r="TM135" s="241"/>
      <c r="TN135" s="241"/>
      <c r="TO135" s="241"/>
      <c r="TP135" s="241">
        <f>TP39</f>
        <v>0</v>
      </c>
      <c r="TQ135" s="241"/>
      <c r="TR135" s="241"/>
      <c r="TS135" s="241"/>
      <c r="TT135" s="241"/>
      <c r="TU135" s="241"/>
      <c r="TV135" s="241"/>
      <c r="TW135" s="242">
        <f>TW39</f>
        <v>0</v>
      </c>
      <c r="TX135" s="242"/>
      <c r="TY135" s="242"/>
      <c r="TZ135" s="242"/>
      <c r="UA135" s="242"/>
      <c r="UB135" s="242"/>
      <c r="UC135" s="242"/>
      <c r="UD135" s="242"/>
      <c r="UE135" s="242">
        <f>UE39</f>
        <v>0</v>
      </c>
      <c r="UF135" s="242"/>
      <c r="UG135" s="242"/>
      <c r="UH135" s="242"/>
      <c r="UI135" s="242"/>
      <c r="UJ135" s="241">
        <f>UJ39</f>
        <v>0</v>
      </c>
      <c r="UK135" s="241"/>
      <c r="UL135" s="241"/>
      <c r="UM135" s="241"/>
      <c r="UN135" s="241">
        <f>UN39</f>
        <v>0</v>
      </c>
      <c r="UO135" s="241"/>
      <c r="UP135" s="241">
        <f>UP39</f>
        <v>0</v>
      </c>
      <c r="UQ135" s="241"/>
      <c r="UR135" s="241"/>
      <c r="US135" s="241">
        <f>US39</f>
        <v>0</v>
      </c>
      <c r="UT135" s="241"/>
      <c r="UU135" s="241">
        <f>UU39</f>
        <v>0</v>
      </c>
      <c r="UV135" s="241"/>
      <c r="UW135" s="241"/>
      <c r="UX135" s="241"/>
      <c r="VA135" s="241" t="e">
        <f>IF(VA39=0,VA134,VA39)</f>
        <v>#REF!</v>
      </c>
      <c r="VB135" s="241"/>
      <c r="VC135" s="241" t="e">
        <f>IF(OR(VC39=0,VC39="Planejado",VC39="Realizado"),IF(VC134="Atividade",VLOOKUP(VA135,'04.02_PLANEJAMENTO ATIVIDADES'!$D$9:$E$44,2,0),VC134),VC39)</f>
        <v>#REF!</v>
      </c>
      <c r="VD135" s="241"/>
      <c r="VE135" s="241"/>
      <c r="VF135" s="241"/>
      <c r="VG135" s="241"/>
      <c r="VH135" s="241"/>
      <c r="VI135" s="241"/>
      <c r="VJ135" s="241"/>
      <c r="VK135" s="241"/>
      <c r="VL135" s="241" t="str">
        <f>IF(VL39=0,VL134,VL39)</f>
        <v>11.2.3</v>
      </c>
      <c r="VM135" s="241"/>
      <c r="VN135" s="241"/>
      <c r="VO135" s="241" t="e">
        <f>IF(VO39=0,VO134,VO39)</f>
        <v>#REF!</v>
      </c>
      <c r="VP135" s="241"/>
      <c r="VQ135" s="241"/>
      <c r="VR135" s="241"/>
      <c r="VS135" s="241"/>
      <c r="VT135" s="241"/>
      <c r="VU135" s="241">
        <f>VU39</f>
        <v>0</v>
      </c>
      <c r="VV135" s="241"/>
      <c r="VW135" s="241"/>
      <c r="VX135" s="241"/>
      <c r="VY135" s="241"/>
      <c r="VZ135" s="241"/>
      <c r="WA135" s="241"/>
      <c r="WB135" s="242">
        <f>WB39</f>
        <v>0</v>
      </c>
      <c r="WC135" s="242"/>
      <c r="WD135" s="242"/>
      <c r="WE135" s="242"/>
      <c r="WF135" s="242"/>
      <c r="WG135" s="242"/>
      <c r="WH135" s="242"/>
      <c r="WI135" s="242"/>
      <c r="WJ135" s="242">
        <f>WJ39</f>
        <v>0</v>
      </c>
      <c r="WK135" s="242"/>
      <c r="WL135" s="242"/>
      <c r="WM135" s="242"/>
      <c r="WN135" s="242"/>
      <c r="WO135" s="241">
        <f>WO39</f>
        <v>0</v>
      </c>
      <c r="WP135" s="241"/>
      <c r="WQ135" s="241"/>
      <c r="WR135" s="241"/>
      <c r="WS135" s="241">
        <f>WS39</f>
        <v>0</v>
      </c>
      <c r="WT135" s="241"/>
      <c r="WU135" s="241">
        <f>WU39</f>
        <v>0</v>
      </c>
      <c r="WV135" s="241"/>
      <c r="WW135" s="241"/>
      <c r="WX135" s="241">
        <f>WX39</f>
        <v>0</v>
      </c>
      <c r="WY135" s="241"/>
      <c r="WZ135" s="241">
        <f>WZ39</f>
        <v>0</v>
      </c>
      <c r="XA135" s="241"/>
      <c r="XB135" s="241"/>
      <c r="XC135" s="241"/>
      <c r="XF135" s="241" t="e">
        <f>IF(XF39=0,XF134,XF39)</f>
        <v>#REF!</v>
      </c>
      <c r="XG135" s="241"/>
      <c r="XH135" s="241" t="e">
        <f>IF(OR(XH39=0,XH39="Planejado",XH39="Realizado"),IF(XH134="Atividade",VLOOKUP(XF135,'04.02_PLANEJAMENTO ATIVIDADES'!$D$9:$E$44,2,0),XH134),XH39)</f>
        <v>#REF!</v>
      </c>
      <c r="XI135" s="241"/>
      <c r="XJ135" s="241"/>
      <c r="XK135" s="241"/>
      <c r="XL135" s="241"/>
      <c r="XM135" s="241"/>
      <c r="XN135" s="241"/>
      <c r="XO135" s="241"/>
      <c r="XP135" s="241"/>
      <c r="XQ135" s="241" t="str">
        <f>IF(XQ39=0,XQ134,XQ39)</f>
        <v/>
      </c>
      <c r="XR135" s="241"/>
      <c r="XS135" s="241"/>
      <c r="XT135" s="241" t="e">
        <f>IF(XT39=0,XT134,XT39)</f>
        <v>#REF!</v>
      </c>
      <c r="XU135" s="241"/>
      <c r="XV135" s="241"/>
      <c r="XW135" s="241"/>
      <c r="XX135" s="241"/>
      <c r="XY135" s="241"/>
      <c r="XZ135" s="241">
        <f>XZ39</f>
        <v>0</v>
      </c>
      <c r="YA135" s="241"/>
      <c r="YB135" s="241"/>
      <c r="YC135" s="241"/>
      <c r="YD135" s="241"/>
      <c r="YE135" s="241"/>
      <c r="YF135" s="241"/>
      <c r="YG135" s="242">
        <f>YG39</f>
        <v>0</v>
      </c>
      <c r="YH135" s="242"/>
      <c r="YI135" s="242"/>
      <c r="YJ135" s="242"/>
      <c r="YK135" s="242"/>
      <c r="YL135" s="242"/>
      <c r="YM135" s="242"/>
      <c r="YN135" s="242"/>
      <c r="YO135" s="242">
        <f>YO39</f>
        <v>0</v>
      </c>
      <c r="YP135" s="242"/>
      <c r="YQ135" s="242"/>
      <c r="YR135" s="242"/>
      <c r="YS135" s="242"/>
      <c r="YT135" s="241">
        <f>YT39</f>
        <v>0</v>
      </c>
      <c r="YU135" s="241"/>
      <c r="YV135" s="241"/>
      <c r="YW135" s="241"/>
      <c r="YX135" s="241">
        <f>YX39</f>
        <v>0</v>
      </c>
      <c r="YY135" s="241"/>
      <c r="YZ135" s="241">
        <f>YZ39</f>
        <v>0</v>
      </c>
      <c r="ZA135" s="241"/>
      <c r="ZB135" s="241"/>
      <c r="ZC135" s="241">
        <f>ZC39</f>
        <v>0</v>
      </c>
      <c r="ZD135" s="241"/>
      <c r="ZE135" s="241">
        <f>ZE39</f>
        <v>0</v>
      </c>
      <c r="ZF135" s="241"/>
      <c r="ZG135" s="241"/>
      <c r="ZH135" s="241"/>
    </row>
    <row r="136" spans="3:684" ht="10.15" hidden="1" customHeight="1" x14ac:dyDescent="0.25">
      <c r="C136" s="241" t="e">
        <f>IF(C40=0,C135,C40)</f>
        <v>#REF!</v>
      </c>
      <c r="D136" s="241"/>
      <c r="E136" s="241" t="e">
        <f>IF(OR(#REF!=0,#REF!="Planejado",#REF!="Realizado"),IF(E135="Atividade",VLOOKUP(C136,'04.02_PLANEJAMENTO ATIVIDADES'!$D$9:$E$44,2,0),E135),#REF!)</f>
        <v>#REF!</v>
      </c>
      <c r="F136" s="241"/>
      <c r="G136" s="241"/>
      <c r="H136" s="241"/>
      <c r="I136" s="241"/>
      <c r="J136" s="241"/>
      <c r="K136" s="241"/>
      <c r="L136" s="241"/>
      <c r="M136" s="241"/>
      <c r="N136" s="241" t="str">
        <f>IF(N40=0,N135,N40)</f>
        <v>1.2.3</v>
      </c>
      <c r="O136" s="241"/>
      <c r="P136" s="241"/>
      <c r="Q136" s="241" t="e">
        <f>IF(Q40=0,Q135,Q40)</f>
        <v>#REF!</v>
      </c>
      <c r="R136" s="241"/>
      <c r="S136" s="241"/>
      <c r="T136" s="241"/>
      <c r="U136" s="241"/>
      <c r="V136" s="241"/>
      <c r="W136" s="241">
        <f>W40</f>
        <v>0</v>
      </c>
      <c r="X136" s="241"/>
      <c r="Y136" s="241"/>
      <c r="Z136" s="241"/>
      <c r="AA136" s="241"/>
      <c r="AB136" s="241"/>
      <c r="AC136" s="241"/>
      <c r="AD136" s="242">
        <f>AD40</f>
        <v>0</v>
      </c>
      <c r="AE136" s="242"/>
      <c r="AF136" s="242"/>
      <c r="AG136" s="242"/>
      <c r="AH136" s="242"/>
      <c r="AI136" s="242"/>
      <c r="AJ136" s="242"/>
      <c r="AK136" s="242"/>
      <c r="AL136" s="242">
        <f>AL40</f>
        <v>0</v>
      </c>
      <c r="AM136" s="242"/>
      <c r="AN136" s="242"/>
      <c r="AO136" s="242"/>
      <c r="AP136" s="242"/>
      <c r="AQ136" s="241">
        <f>AQ40</f>
        <v>0</v>
      </c>
      <c r="AR136" s="241"/>
      <c r="AS136" s="241"/>
      <c r="AT136" s="241"/>
      <c r="AU136" s="241">
        <f>AU40</f>
        <v>0</v>
      </c>
      <c r="AV136" s="241"/>
      <c r="AW136" s="241">
        <f>AW40</f>
        <v>0</v>
      </c>
      <c r="AX136" s="241"/>
      <c r="AY136" s="241"/>
      <c r="AZ136" s="241">
        <f>AZ40</f>
        <v>0</v>
      </c>
      <c r="BA136" s="241"/>
      <c r="BB136" s="241">
        <f>BB40</f>
        <v>0</v>
      </c>
      <c r="BC136" s="241"/>
      <c r="BD136" s="241"/>
      <c r="BE136" s="241"/>
      <c r="BH136" s="241" t="e">
        <f>IF(BH40=0,BH135,BH40)</f>
        <v>#REF!</v>
      </c>
      <c r="BI136" s="241"/>
      <c r="BJ136" s="241" t="e">
        <f>IF(OR(#REF!=0,#REF!="Planejado",#REF!="Realizado"),IF(BJ135="Atividade",VLOOKUP(BH136,'04.02_PLANEJAMENTO ATIVIDADES'!$D$9:$E$44,2,0),BJ135),#REF!)</f>
        <v>#REF!</v>
      </c>
      <c r="BK136" s="241"/>
      <c r="BL136" s="241"/>
      <c r="BM136" s="241"/>
      <c r="BN136" s="241"/>
      <c r="BO136" s="241"/>
      <c r="BP136" s="241"/>
      <c r="BQ136" s="241"/>
      <c r="BR136" s="241"/>
      <c r="BS136" s="241" t="str">
        <f>IF(BS40=0,BS135,BS40)</f>
        <v>2.2.3</v>
      </c>
      <c r="BT136" s="241"/>
      <c r="BU136" s="241"/>
      <c r="BV136" s="241" t="e">
        <f>IF(BV40=0,BV135,BV40)</f>
        <v>#REF!</v>
      </c>
      <c r="BW136" s="241"/>
      <c r="BX136" s="241"/>
      <c r="BY136" s="241"/>
      <c r="BZ136" s="241"/>
      <c r="CA136" s="241"/>
      <c r="CB136" s="241">
        <f>CB40</f>
        <v>0</v>
      </c>
      <c r="CC136" s="241"/>
      <c r="CD136" s="241"/>
      <c r="CE136" s="241"/>
      <c r="CF136" s="241"/>
      <c r="CG136" s="241"/>
      <c r="CH136" s="241"/>
      <c r="CI136" s="242">
        <f>CI40</f>
        <v>0</v>
      </c>
      <c r="CJ136" s="242"/>
      <c r="CK136" s="242"/>
      <c r="CL136" s="242"/>
      <c r="CM136" s="242"/>
      <c r="CN136" s="242"/>
      <c r="CO136" s="242"/>
      <c r="CP136" s="242"/>
      <c r="CQ136" s="242">
        <f>CQ40</f>
        <v>0</v>
      </c>
      <c r="CR136" s="242"/>
      <c r="CS136" s="242"/>
      <c r="CT136" s="242"/>
      <c r="CU136" s="242"/>
      <c r="CV136" s="241">
        <f>CV40</f>
        <v>0</v>
      </c>
      <c r="CW136" s="241"/>
      <c r="CX136" s="241"/>
      <c r="CY136" s="241"/>
      <c r="CZ136" s="241">
        <f>CZ40</f>
        <v>0</v>
      </c>
      <c r="DA136" s="241"/>
      <c r="DB136" s="241">
        <f>DB40</f>
        <v>0</v>
      </c>
      <c r="DC136" s="241"/>
      <c r="DD136" s="241"/>
      <c r="DE136" s="241">
        <f>DE40</f>
        <v>0</v>
      </c>
      <c r="DF136" s="241"/>
      <c r="DG136" s="241">
        <f>DG40</f>
        <v>0</v>
      </c>
      <c r="DH136" s="241"/>
      <c r="DI136" s="241"/>
      <c r="DJ136" s="241"/>
      <c r="DM136" s="241" t="e">
        <f>IF(DM40=0,DM135,DM40)</f>
        <v>#REF!</v>
      </c>
      <c r="DN136" s="241"/>
      <c r="DO136" s="241" t="e">
        <f>IF(OR(DO40=0,DO40="Planejado",DO40="Realizado"),IF(DO135="Atividade",VLOOKUP(DM136,'04.02_PLANEJAMENTO ATIVIDADES'!$D$9:$E$44,2,0),DO135),DO40)</f>
        <v>#REF!</v>
      </c>
      <c r="DP136" s="241"/>
      <c r="DQ136" s="241"/>
      <c r="DR136" s="241"/>
      <c r="DS136" s="241"/>
      <c r="DT136" s="241"/>
      <c r="DU136" s="241"/>
      <c r="DV136" s="241"/>
      <c r="DW136" s="241"/>
      <c r="DX136" s="241" t="str">
        <f>IF(DX40=0,DX135,DX40)</f>
        <v>3.2.3</v>
      </c>
      <c r="DY136" s="241"/>
      <c r="DZ136" s="241"/>
      <c r="EA136" s="241" t="e">
        <f>IF(EA40=0,EA135,EA40)</f>
        <v>#REF!</v>
      </c>
      <c r="EB136" s="241"/>
      <c r="EC136" s="241"/>
      <c r="ED136" s="241"/>
      <c r="EE136" s="241"/>
      <c r="EF136" s="241"/>
      <c r="EG136" s="241">
        <f>EG40</f>
        <v>0</v>
      </c>
      <c r="EH136" s="241"/>
      <c r="EI136" s="241"/>
      <c r="EJ136" s="241"/>
      <c r="EK136" s="241"/>
      <c r="EL136" s="241"/>
      <c r="EM136" s="241"/>
      <c r="EN136" s="242">
        <f>EN40</f>
        <v>0</v>
      </c>
      <c r="EO136" s="242"/>
      <c r="EP136" s="242"/>
      <c r="EQ136" s="242"/>
      <c r="ER136" s="242"/>
      <c r="ES136" s="242"/>
      <c r="ET136" s="242"/>
      <c r="EU136" s="242"/>
      <c r="EV136" s="242">
        <f>EV40</f>
        <v>0</v>
      </c>
      <c r="EW136" s="242"/>
      <c r="EX136" s="242"/>
      <c r="EY136" s="242"/>
      <c r="EZ136" s="242"/>
      <c r="FA136" s="241">
        <f>FA40</f>
        <v>0</v>
      </c>
      <c r="FB136" s="241"/>
      <c r="FC136" s="241"/>
      <c r="FD136" s="241"/>
      <c r="FE136" s="241">
        <f>FE40</f>
        <v>0</v>
      </c>
      <c r="FF136" s="241"/>
      <c r="FG136" s="241">
        <f>FG40</f>
        <v>0</v>
      </c>
      <c r="FH136" s="241"/>
      <c r="FI136" s="241"/>
      <c r="FJ136" s="241">
        <f>FJ40</f>
        <v>0</v>
      </c>
      <c r="FK136" s="241"/>
      <c r="FL136" s="241">
        <f>FL40</f>
        <v>0</v>
      </c>
      <c r="FM136" s="241"/>
      <c r="FN136" s="241"/>
      <c r="FO136" s="241"/>
      <c r="FR136" s="241" t="e">
        <f>IF(FR40=0,FR135,FR40)</f>
        <v>#REF!</v>
      </c>
      <c r="FS136" s="241"/>
      <c r="FT136" s="241" t="e">
        <f>IF(OR(FT40=0,FT40="Planejado",FT40="Realizado"),IF(FT135="Atividade",VLOOKUP(FR136,'04.02_PLANEJAMENTO ATIVIDADES'!$D$9:$E$44,2,0),FT135),FT40)</f>
        <v>#REF!</v>
      </c>
      <c r="FU136" s="241"/>
      <c r="FV136" s="241"/>
      <c r="FW136" s="241"/>
      <c r="FX136" s="241"/>
      <c r="FY136" s="241"/>
      <c r="FZ136" s="241"/>
      <c r="GA136" s="241"/>
      <c r="GB136" s="241"/>
      <c r="GC136" s="241" t="str">
        <f>IF(GC40=0,GC135,GC40)</f>
        <v>4.2.3</v>
      </c>
      <c r="GD136" s="241"/>
      <c r="GE136" s="241"/>
      <c r="GF136" s="241" t="e">
        <f>IF(GF40=0,GF135,GF40)</f>
        <v>#REF!</v>
      </c>
      <c r="GG136" s="241"/>
      <c r="GH136" s="241"/>
      <c r="GI136" s="241"/>
      <c r="GJ136" s="241"/>
      <c r="GK136" s="241"/>
      <c r="GL136" s="241">
        <f>GL40</f>
        <v>0</v>
      </c>
      <c r="GM136" s="241"/>
      <c r="GN136" s="241"/>
      <c r="GO136" s="241"/>
      <c r="GP136" s="241"/>
      <c r="GQ136" s="241"/>
      <c r="GR136" s="241"/>
      <c r="GS136" s="242">
        <f>GS40</f>
        <v>0</v>
      </c>
      <c r="GT136" s="242"/>
      <c r="GU136" s="242"/>
      <c r="GV136" s="242"/>
      <c r="GW136" s="242"/>
      <c r="GX136" s="242"/>
      <c r="GY136" s="242"/>
      <c r="GZ136" s="242"/>
      <c r="HA136" s="242">
        <f>HA40</f>
        <v>0</v>
      </c>
      <c r="HB136" s="242"/>
      <c r="HC136" s="242"/>
      <c r="HD136" s="242"/>
      <c r="HE136" s="242"/>
      <c r="HF136" s="241">
        <f>HF40</f>
        <v>0</v>
      </c>
      <c r="HG136" s="241"/>
      <c r="HH136" s="241"/>
      <c r="HI136" s="241"/>
      <c r="HJ136" s="241">
        <f>HJ40</f>
        <v>0</v>
      </c>
      <c r="HK136" s="241"/>
      <c r="HL136" s="241">
        <f>HL40</f>
        <v>0</v>
      </c>
      <c r="HM136" s="241"/>
      <c r="HN136" s="241"/>
      <c r="HO136" s="241">
        <f>HO40</f>
        <v>0</v>
      </c>
      <c r="HP136" s="241"/>
      <c r="HQ136" s="241">
        <f>HQ40</f>
        <v>0</v>
      </c>
      <c r="HR136" s="241"/>
      <c r="HS136" s="241"/>
      <c r="HT136" s="241"/>
      <c r="HW136" s="241" t="e">
        <f>IF(HW40=0,HW135,HW40)</f>
        <v>#REF!</v>
      </c>
      <c r="HX136" s="241"/>
      <c r="HY136" s="241" t="e">
        <f>IF(OR(HY40=0,HY40="Planejado",HY40="Realizado"),IF(HY135="Atividade",VLOOKUP(HW136,'04.02_PLANEJAMENTO ATIVIDADES'!$D$9:$E$44,2,0),HY135),HY40)</f>
        <v>#REF!</v>
      </c>
      <c r="HZ136" s="241"/>
      <c r="IA136" s="241"/>
      <c r="IB136" s="241"/>
      <c r="IC136" s="241"/>
      <c r="ID136" s="241"/>
      <c r="IE136" s="241"/>
      <c r="IF136" s="241"/>
      <c r="IG136" s="241"/>
      <c r="IH136" s="241" t="str">
        <f>IF(IH40=0,IH135,IH40)</f>
        <v>5.2.3</v>
      </c>
      <c r="II136" s="241"/>
      <c r="IJ136" s="241"/>
      <c r="IK136" s="241" t="e">
        <f>IF(IK40=0,IK135,IK40)</f>
        <v>#REF!</v>
      </c>
      <c r="IL136" s="241"/>
      <c r="IM136" s="241"/>
      <c r="IN136" s="241"/>
      <c r="IO136" s="241"/>
      <c r="IP136" s="241"/>
      <c r="IQ136" s="241">
        <f>IQ40</f>
        <v>0</v>
      </c>
      <c r="IR136" s="241"/>
      <c r="IS136" s="241"/>
      <c r="IT136" s="241"/>
      <c r="IU136" s="241"/>
      <c r="IV136" s="241"/>
      <c r="IW136" s="241"/>
      <c r="IX136" s="242">
        <f>IX40</f>
        <v>0</v>
      </c>
      <c r="IY136" s="242"/>
      <c r="IZ136" s="242"/>
      <c r="JA136" s="242"/>
      <c r="JB136" s="242"/>
      <c r="JC136" s="242"/>
      <c r="JD136" s="242"/>
      <c r="JE136" s="242"/>
      <c r="JF136" s="242">
        <f>JF40</f>
        <v>0</v>
      </c>
      <c r="JG136" s="242"/>
      <c r="JH136" s="242"/>
      <c r="JI136" s="242"/>
      <c r="JJ136" s="242"/>
      <c r="JK136" s="241">
        <f>JK40</f>
        <v>0</v>
      </c>
      <c r="JL136" s="241"/>
      <c r="JM136" s="241"/>
      <c r="JN136" s="241"/>
      <c r="JO136" s="241">
        <f>JO40</f>
        <v>0</v>
      </c>
      <c r="JP136" s="241"/>
      <c r="JQ136" s="241">
        <f>JQ40</f>
        <v>0</v>
      </c>
      <c r="JR136" s="241"/>
      <c r="JS136" s="241"/>
      <c r="JT136" s="241">
        <f>JT40</f>
        <v>0</v>
      </c>
      <c r="JU136" s="241"/>
      <c r="JV136" s="241">
        <f>JV40</f>
        <v>0</v>
      </c>
      <c r="JW136" s="241"/>
      <c r="JX136" s="241"/>
      <c r="JY136" s="241"/>
      <c r="KB136" s="241" t="e">
        <f>IF(KB40=0,KB135,KB40)</f>
        <v>#REF!</v>
      </c>
      <c r="KC136" s="241"/>
      <c r="KD136" s="241" t="e">
        <f>IF(OR(KD40=0,KD40="Planejado",KD40="Realizado"),IF(KD135="Atividade",VLOOKUP(KB136,'04.02_PLANEJAMENTO ATIVIDADES'!$D$9:$E$44,2,0),KD135),KD40)</f>
        <v>#REF!</v>
      </c>
      <c r="KE136" s="241"/>
      <c r="KF136" s="241"/>
      <c r="KG136" s="241"/>
      <c r="KH136" s="241"/>
      <c r="KI136" s="241"/>
      <c r="KJ136" s="241"/>
      <c r="KK136" s="241"/>
      <c r="KL136" s="241"/>
      <c r="KM136" s="241" t="str">
        <f>IF(KM40=0,KM135,KM40)</f>
        <v>6.2.3</v>
      </c>
      <c r="KN136" s="241"/>
      <c r="KO136" s="241"/>
      <c r="KP136" s="241" t="e">
        <f>IF(KP40=0,KP135,KP40)</f>
        <v>#REF!</v>
      </c>
      <c r="KQ136" s="241"/>
      <c r="KR136" s="241"/>
      <c r="KS136" s="241"/>
      <c r="KT136" s="241"/>
      <c r="KU136" s="241"/>
      <c r="KV136" s="241">
        <f>KV40</f>
        <v>0</v>
      </c>
      <c r="KW136" s="241"/>
      <c r="KX136" s="241"/>
      <c r="KY136" s="241"/>
      <c r="KZ136" s="241"/>
      <c r="LA136" s="241"/>
      <c r="LB136" s="241"/>
      <c r="LC136" s="242">
        <f>LC40</f>
        <v>0</v>
      </c>
      <c r="LD136" s="242"/>
      <c r="LE136" s="242"/>
      <c r="LF136" s="242"/>
      <c r="LG136" s="242"/>
      <c r="LH136" s="242"/>
      <c r="LI136" s="242"/>
      <c r="LJ136" s="242"/>
      <c r="LK136" s="242">
        <f>LK40</f>
        <v>0</v>
      </c>
      <c r="LL136" s="242"/>
      <c r="LM136" s="242"/>
      <c r="LN136" s="242"/>
      <c r="LO136" s="242"/>
      <c r="LP136" s="241">
        <f>LP40</f>
        <v>0</v>
      </c>
      <c r="LQ136" s="241"/>
      <c r="LR136" s="241"/>
      <c r="LS136" s="241"/>
      <c r="LT136" s="241">
        <f>LT40</f>
        <v>0</v>
      </c>
      <c r="LU136" s="241"/>
      <c r="LV136" s="241">
        <f>LV40</f>
        <v>0</v>
      </c>
      <c r="LW136" s="241"/>
      <c r="LX136" s="241"/>
      <c r="LY136" s="241">
        <f>LY40</f>
        <v>0</v>
      </c>
      <c r="LZ136" s="241"/>
      <c r="MA136" s="241">
        <f>MA40</f>
        <v>0</v>
      </c>
      <c r="MB136" s="241"/>
      <c r="MC136" s="241"/>
      <c r="MD136" s="241"/>
      <c r="MG136" s="241" t="e">
        <f>IF(MG40=0,MG135,MG40)</f>
        <v>#REF!</v>
      </c>
      <c r="MH136" s="241"/>
      <c r="MI136" s="241" t="e">
        <f>IF(OR(MI40=0,MI40="Planejado",MI40="Realizado"),IF(MI135="Atividade",VLOOKUP(MG136,'04.02_PLANEJAMENTO ATIVIDADES'!$D$9:$E$44,2,0),MI135),MI40)</f>
        <v>#REF!</v>
      </c>
      <c r="MJ136" s="241"/>
      <c r="MK136" s="241"/>
      <c r="ML136" s="241"/>
      <c r="MM136" s="241"/>
      <c r="MN136" s="241"/>
      <c r="MO136" s="241"/>
      <c r="MP136" s="241"/>
      <c r="MQ136" s="241"/>
      <c r="MR136" s="241" t="str">
        <f>IF(MR40=0,MR135,MR40)</f>
        <v>7.2.3</v>
      </c>
      <c r="MS136" s="241"/>
      <c r="MT136" s="241"/>
      <c r="MU136" s="241" t="e">
        <f>IF(MU40=0,MU135,MU40)</f>
        <v>#REF!</v>
      </c>
      <c r="MV136" s="241"/>
      <c r="MW136" s="241"/>
      <c r="MX136" s="241"/>
      <c r="MY136" s="241"/>
      <c r="MZ136" s="241"/>
      <c r="NA136" s="241">
        <f>NA40</f>
        <v>0</v>
      </c>
      <c r="NB136" s="241"/>
      <c r="NC136" s="241"/>
      <c r="ND136" s="241"/>
      <c r="NE136" s="241"/>
      <c r="NF136" s="241"/>
      <c r="NG136" s="241"/>
      <c r="NH136" s="242">
        <f>NH40</f>
        <v>0</v>
      </c>
      <c r="NI136" s="242"/>
      <c r="NJ136" s="242"/>
      <c r="NK136" s="242"/>
      <c r="NL136" s="242"/>
      <c r="NM136" s="242"/>
      <c r="NN136" s="242"/>
      <c r="NO136" s="242"/>
      <c r="NP136" s="242">
        <f>NP40</f>
        <v>0</v>
      </c>
      <c r="NQ136" s="242"/>
      <c r="NR136" s="242"/>
      <c r="NS136" s="242"/>
      <c r="NT136" s="242"/>
      <c r="NU136" s="241">
        <f>NU40</f>
        <v>0</v>
      </c>
      <c r="NV136" s="241"/>
      <c r="NW136" s="241"/>
      <c r="NX136" s="241"/>
      <c r="NY136" s="241">
        <f>NY40</f>
        <v>0</v>
      </c>
      <c r="NZ136" s="241"/>
      <c r="OA136" s="241">
        <f>OA40</f>
        <v>0</v>
      </c>
      <c r="OB136" s="241"/>
      <c r="OC136" s="241"/>
      <c r="OD136" s="241">
        <f>OD40</f>
        <v>0</v>
      </c>
      <c r="OE136" s="241"/>
      <c r="OF136" s="241">
        <f>OF40</f>
        <v>0</v>
      </c>
      <c r="OG136" s="241"/>
      <c r="OH136" s="241"/>
      <c r="OI136" s="241"/>
      <c r="OL136" s="241" t="e">
        <f>IF(OL40=0,OL135,OL40)</f>
        <v>#REF!</v>
      </c>
      <c r="OM136" s="241"/>
      <c r="ON136" s="241" t="e">
        <f>IF(OR(ON40=0,ON40="Planejado",ON40="Realizado"),IF(ON135="Atividade",VLOOKUP(OL136,'04.02_PLANEJAMENTO ATIVIDADES'!$D$9:$E$44,2,0),ON135),ON40)</f>
        <v>#REF!</v>
      </c>
      <c r="OO136" s="241"/>
      <c r="OP136" s="241"/>
      <c r="OQ136" s="241"/>
      <c r="OR136" s="241"/>
      <c r="OS136" s="241"/>
      <c r="OT136" s="241"/>
      <c r="OU136" s="241"/>
      <c r="OV136" s="241"/>
      <c r="OW136" s="241" t="str">
        <f>IF(OW40=0,OW135,OW40)</f>
        <v>8.2.3</v>
      </c>
      <c r="OX136" s="241"/>
      <c r="OY136" s="241"/>
      <c r="OZ136" s="241" t="e">
        <f>IF(OZ40=0,OZ135,OZ40)</f>
        <v>#REF!</v>
      </c>
      <c r="PA136" s="241"/>
      <c r="PB136" s="241"/>
      <c r="PC136" s="241"/>
      <c r="PD136" s="241"/>
      <c r="PE136" s="241"/>
      <c r="PF136" s="241">
        <f>PF40</f>
        <v>0</v>
      </c>
      <c r="PG136" s="241"/>
      <c r="PH136" s="241"/>
      <c r="PI136" s="241"/>
      <c r="PJ136" s="241"/>
      <c r="PK136" s="241"/>
      <c r="PL136" s="241"/>
      <c r="PM136" s="242">
        <f>PM40</f>
        <v>0</v>
      </c>
      <c r="PN136" s="242"/>
      <c r="PO136" s="242"/>
      <c r="PP136" s="242"/>
      <c r="PQ136" s="242"/>
      <c r="PR136" s="242"/>
      <c r="PS136" s="242"/>
      <c r="PT136" s="242"/>
      <c r="PU136" s="242">
        <f>PU40</f>
        <v>0</v>
      </c>
      <c r="PV136" s="242"/>
      <c r="PW136" s="242"/>
      <c r="PX136" s="242"/>
      <c r="PY136" s="242"/>
      <c r="PZ136" s="241">
        <f>PZ40</f>
        <v>0</v>
      </c>
      <c r="QA136" s="241"/>
      <c r="QB136" s="241"/>
      <c r="QC136" s="241"/>
      <c r="QD136" s="241">
        <f>QD40</f>
        <v>0</v>
      </c>
      <c r="QE136" s="241"/>
      <c r="QF136" s="241">
        <f>QF40</f>
        <v>0</v>
      </c>
      <c r="QG136" s="241"/>
      <c r="QH136" s="241"/>
      <c r="QI136" s="241">
        <f>QI40</f>
        <v>0</v>
      </c>
      <c r="QJ136" s="241"/>
      <c r="QK136" s="241">
        <f>QK40</f>
        <v>0</v>
      </c>
      <c r="QL136" s="241"/>
      <c r="QM136" s="241"/>
      <c r="QN136" s="241"/>
      <c r="QQ136" s="241" t="e">
        <f>IF(QQ40=0,QQ135,QQ40)</f>
        <v>#REF!</v>
      </c>
      <c r="QR136" s="241"/>
      <c r="QS136" s="241" t="e">
        <f>IF(OR(QS40=0,QS40="Planejado",QS40="Realizado"),IF(QS135="Atividade",VLOOKUP(QQ136,'04.02_PLANEJAMENTO ATIVIDADES'!$D$9:$E$44,2,0),QS135),QS40)</f>
        <v>#REF!</v>
      </c>
      <c r="QT136" s="241"/>
      <c r="QU136" s="241"/>
      <c r="QV136" s="241"/>
      <c r="QW136" s="241"/>
      <c r="QX136" s="241"/>
      <c r="QY136" s="241"/>
      <c r="QZ136" s="241"/>
      <c r="RA136" s="241"/>
      <c r="RB136" s="241" t="str">
        <f>IF(RB40=0,RB135,RB40)</f>
        <v>9.2.3</v>
      </c>
      <c r="RC136" s="241"/>
      <c r="RD136" s="241"/>
      <c r="RE136" s="241" t="e">
        <f>IF(RE40=0,RE135,RE40)</f>
        <v>#REF!</v>
      </c>
      <c r="RF136" s="241"/>
      <c r="RG136" s="241"/>
      <c r="RH136" s="241"/>
      <c r="RI136" s="241"/>
      <c r="RJ136" s="241"/>
      <c r="RK136" s="241">
        <f>RK40</f>
        <v>0</v>
      </c>
      <c r="RL136" s="241"/>
      <c r="RM136" s="241"/>
      <c r="RN136" s="241"/>
      <c r="RO136" s="241"/>
      <c r="RP136" s="241"/>
      <c r="RQ136" s="241"/>
      <c r="RR136" s="242">
        <f>RR40</f>
        <v>0</v>
      </c>
      <c r="RS136" s="242"/>
      <c r="RT136" s="242"/>
      <c r="RU136" s="242"/>
      <c r="RV136" s="242"/>
      <c r="RW136" s="242"/>
      <c r="RX136" s="242"/>
      <c r="RY136" s="242"/>
      <c r="RZ136" s="242">
        <f>RZ40</f>
        <v>0</v>
      </c>
      <c r="SA136" s="242"/>
      <c r="SB136" s="242"/>
      <c r="SC136" s="242"/>
      <c r="SD136" s="242"/>
      <c r="SE136" s="241">
        <f>SE40</f>
        <v>0</v>
      </c>
      <c r="SF136" s="241"/>
      <c r="SG136" s="241"/>
      <c r="SH136" s="241"/>
      <c r="SI136" s="241">
        <f>SI40</f>
        <v>0</v>
      </c>
      <c r="SJ136" s="241"/>
      <c r="SK136" s="241">
        <f>SK40</f>
        <v>0</v>
      </c>
      <c r="SL136" s="241"/>
      <c r="SM136" s="241"/>
      <c r="SN136" s="241">
        <f>SN40</f>
        <v>0</v>
      </c>
      <c r="SO136" s="241"/>
      <c r="SP136" s="241">
        <f>SP40</f>
        <v>0</v>
      </c>
      <c r="SQ136" s="241"/>
      <c r="SR136" s="241"/>
      <c r="SS136" s="241"/>
      <c r="SV136" s="241" t="e">
        <f>IF(SV40=0,SV135,SV40)</f>
        <v>#REF!</v>
      </c>
      <c r="SW136" s="241"/>
      <c r="SX136" s="241" t="e">
        <f>IF(OR(SX40=0,SX40="Planejado",SX40="Realizado"),IF(SX135="Atividade",VLOOKUP(SV136,'04.02_PLANEJAMENTO ATIVIDADES'!$D$9:$E$44,2,0),SX135),SX40)</f>
        <v>#REF!</v>
      </c>
      <c r="SY136" s="241"/>
      <c r="SZ136" s="241"/>
      <c r="TA136" s="241"/>
      <c r="TB136" s="241"/>
      <c r="TC136" s="241"/>
      <c r="TD136" s="241"/>
      <c r="TE136" s="241"/>
      <c r="TF136" s="241"/>
      <c r="TG136" s="241" t="str">
        <f>IF(TG40=0,TG135,TG40)</f>
        <v>10.2.3</v>
      </c>
      <c r="TH136" s="241"/>
      <c r="TI136" s="241"/>
      <c r="TJ136" s="241" t="e">
        <f>IF(TJ40=0,TJ135,TJ40)</f>
        <v>#REF!</v>
      </c>
      <c r="TK136" s="241"/>
      <c r="TL136" s="241"/>
      <c r="TM136" s="241"/>
      <c r="TN136" s="241"/>
      <c r="TO136" s="241"/>
      <c r="TP136" s="241">
        <f>TP40</f>
        <v>0</v>
      </c>
      <c r="TQ136" s="241"/>
      <c r="TR136" s="241"/>
      <c r="TS136" s="241"/>
      <c r="TT136" s="241"/>
      <c r="TU136" s="241"/>
      <c r="TV136" s="241"/>
      <c r="TW136" s="242">
        <f>TW40</f>
        <v>0</v>
      </c>
      <c r="TX136" s="242"/>
      <c r="TY136" s="242"/>
      <c r="TZ136" s="242"/>
      <c r="UA136" s="242"/>
      <c r="UB136" s="242"/>
      <c r="UC136" s="242"/>
      <c r="UD136" s="242"/>
      <c r="UE136" s="242">
        <f>UE40</f>
        <v>0</v>
      </c>
      <c r="UF136" s="242"/>
      <c r="UG136" s="242"/>
      <c r="UH136" s="242"/>
      <c r="UI136" s="242"/>
      <c r="UJ136" s="241">
        <f>UJ40</f>
        <v>0</v>
      </c>
      <c r="UK136" s="241"/>
      <c r="UL136" s="241"/>
      <c r="UM136" s="241"/>
      <c r="UN136" s="241">
        <f>UN40</f>
        <v>0</v>
      </c>
      <c r="UO136" s="241"/>
      <c r="UP136" s="241">
        <f>UP40</f>
        <v>0</v>
      </c>
      <c r="UQ136" s="241"/>
      <c r="UR136" s="241"/>
      <c r="US136" s="241">
        <f>US40</f>
        <v>0</v>
      </c>
      <c r="UT136" s="241"/>
      <c r="UU136" s="241">
        <f>UU40</f>
        <v>0</v>
      </c>
      <c r="UV136" s="241"/>
      <c r="UW136" s="241"/>
      <c r="UX136" s="241"/>
      <c r="VA136" s="241" t="e">
        <f>IF(VA40=0,VA135,VA40)</f>
        <v>#REF!</v>
      </c>
      <c r="VB136" s="241"/>
      <c r="VC136" s="241" t="e">
        <f>IF(OR(VC40=0,VC40="Planejado",VC40="Realizado"),IF(VC135="Atividade",VLOOKUP(VA136,'04.02_PLANEJAMENTO ATIVIDADES'!$D$9:$E$44,2,0),VC135),VC40)</f>
        <v>#REF!</v>
      </c>
      <c r="VD136" s="241"/>
      <c r="VE136" s="241"/>
      <c r="VF136" s="241"/>
      <c r="VG136" s="241"/>
      <c r="VH136" s="241"/>
      <c r="VI136" s="241"/>
      <c r="VJ136" s="241"/>
      <c r="VK136" s="241"/>
      <c r="VL136" s="241" t="str">
        <f>IF(VL40=0,VL135,VL40)</f>
        <v>11.2.3</v>
      </c>
      <c r="VM136" s="241"/>
      <c r="VN136" s="241"/>
      <c r="VO136" s="241" t="e">
        <f>IF(VO40=0,VO135,VO40)</f>
        <v>#REF!</v>
      </c>
      <c r="VP136" s="241"/>
      <c r="VQ136" s="241"/>
      <c r="VR136" s="241"/>
      <c r="VS136" s="241"/>
      <c r="VT136" s="241"/>
      <c r="VU136" s="241">
        <f>VU40</f>
        <v>0</v>
      </c>
      <c r="VV136" s="241"/>
      <c r="VW136" s="241"/>
      <c r="VX136" s="241"/>
      <c r="VY136" s="241"/>
      <c r="VZ136" s="241"/>
      <c r="WA136" s="241"/>
      <c r="WB136" s="242">
        <f>WB40</f>
        <v>0</v>
      </c>
      <c r="WC136" s="242"/>
      <c r="WD136" s="242"/>
      <c r="WE136" s="242"/>
      <c r="WF136" s="242"/>
      <c r="WG136" s="242"/>
      <c r="WH136" s="242"/>
      <c r="WI136" s="242"/>
      <c r="WJ136" s="242">
        <f>WJ40</f>
        <v>0</v>
      </c>
      <c r="WK136" s="242"/>
      <c r="WL136" s="242"/>
      <c r="WM136" s="242"/>
      <c r="WN136" s="242"/>
      <c r="WO136" s="241">
        <f>WO40</f>
        <v>0</v>
      </c>
      <c r="WP136" s="241"/>
      <c r="WQ136" s="241"/>
      <c r="WR136" s="241"/>
      <c r="WS136" s="241">
        <f>WS40</f>
        <v>0</v>
      </c>
      <c r="WT136" s="241"/>
      <c r="WU136" s="241">
        <f>WU40</f>
        <v>0</v>
      </c>
      <c r="WV136" s="241"/>
      <c r="WW136" s="241"/>
      <c r="WX136" s="241">
        <f>WX40</f>
        <v>0</v>
      </c>
      <c r="WY136" s="241"/>
      <c r="WZ136" s="241">
        <f>WZ40</f>
        <v>0</v>
      </c>
      <c r="XA136" s="241"/>
      <c r="XB136" s="241"/>
      <c r="XC136" s="241"/>
      <c r="XF136" s="241" t="e">
        <f>IF(XF40=0,XF135,XF40)</f>
        <v>#REF!</v>
      </c>
      <c r="XG136" s="241"/>
      <c r="XH136" s="241" t="e">
        <f>IF(OR(XH40=0,XH40="Planejado",XH40="Realizado"),IF(XH135="Atividade",VLOOKUP(XF136,'04.02_PLANEJAMENTO ATIVIDADES'!$D$9:$E$44,2,0),XH135),XH40)</f>
        <v>#REF!</v>
      </c>
      <c r="XI136" s="241"/>
      <c r="XJ136" s="241"/>
      <c r="XK136" s="241"/>
      <c r="XL136" s="241"/>
      <c r="XM136" s="241"/>
      <c r="XN136" s="241"/>
      <c r="XO136" s="241"/>
      <c r="XP136" s="241"/>
      <c r="XQ136" s="241" t="str">
        <f>IF(XQ40=0,XQ135,XQ40)</f>
        <v/>
      </c>
      <c r="XR136" s="241"/>
      <c r="XS136" s="241"/>
      <c r="XT136" s="241" t="e">
        <f>IF(XT40=0,XT135,XT40)</f>
        <v>#REF!</v>
      </c>
      <c r="XU136" s="241"/>
      <c r="XV136" s="241"/>
      <c r="XW136" s="241"/>
      <c r="XX136" s="241"/>
      <c r="XY136" s="241"/>
      <c r="XZ136" s="241">
        <f>XZ40</f>
        <v>0</v>
      </c>
      <c r="YA136" s="241"/>
      <c r="YB136" s="241"/>
      <c r="YC136" s="241"/>
      <c r="YD136" s="241"/>
      <c r="YE136" s="241"/>
      <c r="YF136" s="241"/>
      <c r="YG136" s="242">
        <f>YG40</f>
        <v>0</v>
      </c>
      <c r="YH136" s="242"/>
      <c r="YI136" s="242"/>
      <c r="YJ136" s="242"/>
      <c r="YK136" s="242"/>
      <c r="YL136" s="242"/>
      <c r="YM136" s="242"/>
      <c r="YN136" s="242"/>
      <c r="YO136" s="242">
        <f>YO40</f>
        <v>0</v>
      </c>
      <c r="YP136" s="242"/>
      <c r="YQ136" s="242"/>
      <c r="YR136" s="242"/>
      <c r="YS136" s="242"/>
      <c r="YT136" s="241">
        <f>YT40</f>
        <v>0</v>
      </c>
      <c r="YU136" s="241"/>
      <c r="YV136" s="241"/>
      <c r="YW136" s="241"/>
      <c r="YX136" s="241">
        <f>YX40</f>
        <v>0</v>
      </c>
      <c r="YY136" s="241"/>
      <c r="YZ136" s="241">
        <f>YZ40</f>
        <v>0</v>
      </c>
      <c r="ZA136" s="241"/>
      <c r="ZB136" s="241"/>
      <c r="ZC136" s="241">
        <f>ZC40</f>
        <v>0</v>
      </c>
      <c r="ZD136" s="241"/>
      <c r="ZE136" s="241">
        <f>ZE40</f>
        <v>0</v>
      </c>
      <c r="ZF136" s="241"/>
      <c r="ZG136" s="241"/>
      <c r="ZH136" s="241"/>
    </row>
    <row r="137" spans="3:684" ht="10.15" hidden="1" customHeight="1" x14ac:dyDescent="0.25">
      <c r="C137" s="241" t="e">
        <f>IF(C41=0,C136,C41)</f>
        <v>#REF!</v>
      </c>
      <c r="D137" s="241"/>
      <c r="E137" s="241" t="e">
        <f>IF(OR(#REF!=0,#REF!="Planejado",#REF!="Realizado"),IF(E136="Atividade",VLOOKUP(C137,'04.02_PLANEJAMENTO ATIVIDADES'!$D$9:$E$44,2,0),E136),#REF!)</f>
        <v>#REF!</v>
      </c>
      <c r="F137" s="241"/>
      <c r="G137" s="241"/>
      <c r="H137" s="241"/>
      <c r="I137" s="241"/>
      <c r="J137" s="241"/>
      <c r="K137" s="241"/>
      <c r="L137" s="241"/>
      <c r="M137" s="241"/>
      <c r="N137" s="241" t="str">
        <f>IF(N41=0,N136,N41)</f>
        <v>1.2.3</v>
      </c>
      <c r="O137" s="241"/>
      <c r="P137" s="241"/>
      <c r="Q137" s="241" t="e">
        <f>IF(Q41=0,Q136,Q41)</f>
        <v>#REF!</v>
      </c>
      <c r="R137" s="241"/>
      <c r="S137" s="241"/>
      <c r="T137" s="241"/>
      <c r="U137" s="241"/>
      <c r="V137" s="241"/>
      <c r="W137" s="241">
        <f>W41</f>
        <v>0</v>
      </c>
      <c r="X137" s="241"/>
      <c r="Y137" s="241"/>
      <c r="Z137" s="241"/>
      <c r="AA137" s="241"/>
      <c r="AB137" s="241"/>
      <c r="AC137" s="241"/>
      <c r="AD137" s="242">
        <f>AD41</f>
        <v>0</v>
      </c>
      <c r="AE137" s="242"/>
      <c r="AF137" s="242"/>
      <c r="AG137" s="242"/>
      <c r="AH137" s="242"/>
      <c r="AI137" s="242"/>
      <c r="AJ137" s="242"/>
      <c r="AK137" s="242"/>
      <c r="AL137" s="242">
        <f>AL41</f>
        <v>0</v>
      </c>
      <c r="AM137" s="242"/>
      <c r="AN137" s="242"/>
      <c r="AO137" s="242"/>
      <c r="AP137" s="242"/>
      <c r="AQ137" s="241">
        <f>AQ41</f>
        <v>0</v>
      </c>
      <c r="AR137" s="241"/>
      <c r="AS137" s="241"/>
      <c r="AT137" s="241"/>
      <c r="AU137" s="241">
        <f>AU41</f>
        <v>0</v>
      </c>
      <c r="AV137" s="241"/>
      <c r="AW137" s="241">
        <f>AW41</f>
        <v>0</v>
      </c>
      <c r="AX137" s="241"/>
      <c r="AY137" s="241"/>
      <c r="AZ137" s="241">
        <f>AZ41</f>
        <v>0</v>
      </c>
      <c r="BA137" s="241"/>
      <c r="BB137" s="241">
        <f>BB41</f>
        <v>0</v>
      </c>
      <c r="BC137" s="241"/>
      <c r="BD137" s="241"/>
      <c r="BE137" s="241"/>
      <c r="BH137" s="241" t="e">
        <f>IF(BH41=0,BH136,BH41)</f>
        <v>#REF!</v>
      </c>
      <c r="BI137" s="241"/>
      <c r="BJ137" s="241" t="e">
        <f>IF(OR(#REF!=0,#REF!="Planejado",#REF!="Realizado"),IF(BJ136="Atividade",VLOOKUP(BH137,'04.02_PLANEJAMENTO ATIVIDADES'!$D$9:$E$44,2,0),BJ136),#REF!)</f>
        <v>#REF!</v>
      </c>
      <c r="BK137" s="241"/>
      <c r="BL137" s="241"/>
      <c r="BM137" s="241"/>
      <c r="BN137" s="241"/>
      <c r="BO137" s="241"/>
      <c r="BP137" s="241"/>
      <c r="BQ137" s="241"/>
      <c r="BR137" s="241"/>
      <c r="BS137" s="241" t="str">
        <f>IF(BS41=0,BS136,BS41)</f>
        <v>2.2.3</v>
      </c>
      <c r="BT137" s="241"/>
      <c r="BU137" s="241"/>
      <c r="BV137" s="241" t="e">
        <f>IF(BV41=0,BV136,BV41)</f>
        <v>#REF!</v>
      </c>
      <c r="BW137" s="241"/>
      <c r="BX137" s="241"/>
      <c r="BY137" s="241"/>
      <c r="BZ137" s="241"/>
      <c r="CA137" s="241"/>
      <c r="CB137" s="241">
        <f>CB41</f>
        <v>0</v>
      </c>
      <c r="CC137" s="241"/>
      <c r="CD137" s="241"/>
      <c r="CE137" s="241"/>
      <c r="CF137" s="241"/>
      <c r="CG137" s="241"/>
      <c r="CH137" s="241"/>
      <c r="CI137" s="242">
        <f>CI41</f>
        <v>0</v>
      </c>
      <c r="CJ137" s="242"/>
      <c r="CK137" s="242"/>
      <c r="CL137" s="242"/>
      <c r="CM137" s="242"/>
      <c r="CN137" s="242"/>
      <c r="CO137" s="242"/>
      <c r="CP137" s="242"/>
      <c r="CQ137" s="242">
        <f>CQ41</f>
        <v>0</v>
      </c>
      <c r="CR137" s="242"/>
      <c r="CS137" s="242"/>
      <c r="CT137" s="242"/>
      <c r="CU137" s="242"/>
      <c r="CV137" s="241">
        <f>CV41</f>
        <v>0</v>
      </c>
      <c r="CW137" s="241"/>
      <c r="CX137" s="241"/>
      <c r="CY137" s="241"/>
      <c r="CZ137" s="241">
        <f>CZ41</f>
        <v>0</v>
      </c>
      <c r="DA137" s="241"/>
      <c r="DB137" s="241">
        <f>DB41</f>
        <v>0</v>
      </c>
      <c r="DC137" s="241"/>
      <c r="DD137" s="241"/>
      <c r="DE137" s="241">
        <f>DE41</f>
        <v>0</v>
      </c>
      <c r="DF137" s="241"/>
      <c r="DG137" s="241">
        <f>DG41</f>
        <v>0</v>
      </c>
      <c r="DH137" s="241"/>
      <c r="DI137" s="241"/>
      <c r="DJ137" s="241"/>
      <c r="DM137" s="241" t="e">
        <f>IF(DM41=0,DM136,DM41)</f>
        <v>#REF!</v>
      </c>
      <c r="DN137" s="241"/>
      <c r="DO137" s="241" t="e">
        <f>IF(OR(DO41=0,DO41="Planejado",DO41="Realizado"),IF(DO136="Atividade",VLOOKUP(DM137,'04.02_PLANEJAMENTO ATIVIDADES'!$D$9:$E$44,2,0),DO136),DO41)</f>
        <v>#REF!</v>
      </c>
      <c r="DP137" s="241"/>
      <c r="DQ137" s="241"/>
      <c r="DR137" s="241"/>
      <c r="DS137" s="241"/>
      <c r="DT137" s="241"/>
      <c r="DU137" s="241"/>
      <c r="DV137" s="241"/>
      <c r="DW137" s="241"/>
      <c r="DX137" s="241" t="str">
        <f>IF(DX41=0,DX136,DX41)</f>
        <v>3.2.3</v>
      </c>
      <c r="DY137" s="241"/>
      <c r="DZ137" s="241"/>
      <c r="EA137" s="241" t="e">
        <f>IF(EA41=0,EA136,EA41)</f>
        <v>#REF!</v>
      </c>
      <c r="EB137" s="241"/>
      <c r="EC137" s="241"/>
      <c r="ED137" s="241"/>
      <c r="EE137" s="241"/>
      <c r="EF137" s="241"/>
      <c r="EG137" s="241">
        <f>EG41</f>
        <v>0</v>
      </c>
      <c r="EH137" s="241"/>
      <c r="EI137" s="241"/>
      <c r="EJ137" s="241"/>
      <c r="EK137" s="241"/>
      <c r="EL137" s="241"/>
      <c r="EM137" s="241"/>
      <c r="EN137" s="242">
        <f>EN41</f>
        <v>0</v>
      </c>
      <c r="EO137" s="242"/>
      <c r="EP137" s="242"/>
      <c r="EQ137" s="242"/>
      <c r="ER137" s="242"/>
      <c r="ES137" s="242"/>
      <c r="ET137" s="242"/>
      <c r="EU137" s="242"/>
      <c r="EV137" s="242">
        <f>EV41</f>
        <v>0</v>
      </c>
      <c r="EW137" s="242"/>
      <c r="EX137" s="242"/>
      <c r="EY137" s="242"/>
      <c r="EZ137" s="242"/>
      <c r="FA137" s="241">
        <f>FA41</f>
        <v>0</v>
      </c>
      <c r="FB137" s="241"/>
      <c r="FC137" s="241"/>
      <c r="FD137" s="241"/>
      <c r="FE137" s="241">
        <f>FE41</f>
        <v>0</v>
      </c>
      <c r="FF137" s="241"/>
      <c r="FG137" s="241">
        <f>FG41</f>
        <v>0</v>
      </c>
      <c r="FH137" s="241"/>
      <c r="FI137" s="241"/>
      <c r="FJ137" s="241">
        <f>FJ41</f>
        <v>0</v>
      </c>
      <c r="FK137" s="241"/>
      <c r="FL137" s="241">
        <f>FL41</f>
        <v>0</v>
      </c>
      <c r="FM137" s="241"/>
      <c r="FN137" s="241"/>
      <c r="FO137" s="241"/>
      <c r="FR137" s="241" t="e">
        <f>IF(FR41=0,FR136,FR41)</f>
        <v>#REF!</v>
      </c>
      <c r="FS137" s="241"/>
      <c r="FT137" s="241" t="e">
        <f>IF(OR(FT41=0,FT41="Planejado",FT41="Realizado"),IF(FT136="Atividade",VLOOKUP(FR137,'04.02_PLANEJAMENTO ATIVIDADES'!$D$9:$E$44,2,0),FT136),FT41)</f>
        <v>#REF!</v>
      </c>
      <c r="FU137" s="241"/>
      <c r="FV137" s="241"/>
      <c r="FW137" s="241"/>
      <c r="FX137" s="241"/>
      <c r="FY137" s="241"/>
      <c r="FZ137" s="241"/>
      <c r="GA137" s="241"/>
      <c r="GB137" s="241"/>
      <c r="GC137" s="241" t="str">
        <f>IF(GC41=0,GC136,GC41)</f>
        <v>4.2.3</v>
      </c>
      <c r="GD137" s="241"/>
      <c r="GE137" s="241"/>
      <c r="GF137" s="241" t="e">
        <f>IF(GF41=0,GF136,GF41)</f>
        <v>#REF!</v>
      </c>
      <c r="GG137" s="241"/>
      <c r="GH137" s="241"/>
      <c r="GI137" s="241"/>
      <c r="GJ137" s="241"/>
      <c r="GK137" s="241"/>
      <c r="GL137" s="241">
        <f>GL41</f>
        <v>0</v>
      </c>
      <c r="GM137" s="241"/>
      <c r="GN137" s="241"/>
      <c r="GO137" s="241"/>
      <c r="GP137" s="241"/>
      <c r="GQ137" s="241"/>
      <c r="GR137" s="241"/>
      <c r="GS137" s="242">
        <f>GS41</f>
        <v>0</v>
      </c>
      <c r="GT137" s="242"/>
      <c r="GU137" s="242"/>
      <c r="GV137" s="242"/>
      <c r="GW137" s="242"/>
      <c r="GX137" s="242"/>
      <c r="GY137" s="242"/>
      <c r="GZ137" s="242"/>
      <c r="HA137" s="242">
        <f>HA41</f>
        <v>0</v>
      </c>
      <c r="HB137" s="242"/>
      <c r="HC137" s="242"/>
      <c r="HD137" s="242"/>
      <c r="HE137" s="242"/>
      <c r="HF137" s="241">
        <f>HF41</f>
        <v>0</v>
      </c>
      <c r="HG137" s="241"/>
      <c r="HH137" s="241"/>
      <c r="HI137" s="241"/>
      <c r="HJ137" s="241">
        <f>HJ41</f>
        <v>0</v>
      </c>
      <c r="HK137" s="241"/>
      <c r="HL137" s="241">
        <f>HL41</f>
        <v>0</v>
      </c>
      <c r="HM137" s="241"/>
      <c r="HN137" s="241"/>
      <c r="HO137" s="241">
        <f>HO41</f>
        <v>0</v>
      </c>
      <c r="HP137" s="241"/>
      <c r="HQ137" s="241">
        <f>HQ41</f>
        <v>0</v>
      </c>
      <c r="HR137" s="241"/>
      <c r="HS137" s="241"/>
      <c r="HT137" s="241"/>
      <c r="HW137" s="241" t="e">
        <f>IF(HW41=0,HW136,HW41)</f>
        <v>#REF!</v>
      </c>
      <c r="HX137" s="241"/>
      <c r="HY137" s="241" t="e">
        <f>IF(OR(HY41=0,HY41="Planejado",HY41="Realizado"),IF(HY136="Atividade",VLOOKUP(HW137,'04.02_PLANEJAMENTO ATIVIDADES'!$D$9:$E$44,2,0),HY136),HY41)</f>
        <v>#REF!</v>
      </c>
      <c r="HZ137" s="241"/>
      <c r="IA137" s="241"/>
      <c r="IB137" s="241"/>
      <c r="IC137" s="241"/>
      <c r="ID137" s="241"/>
      <c r="IE137" s="241"/>
      <c r="IF137" s="241"/>
      <c r="IG137" s="241"/>
      <c r="IH137" s="241" t="str">
        <f>IF(IH41=0,IH136,IH41)</f>
        <v>5.2.3</v>
      </c>
      <c r="II137" s="241"/>
      <c r="IJ137" s="241"/>
      <c r="IK137" s="241" t="e">
        <f>IF(IK41=0,IK136,IK41)</f>
        <v>#REF!</v>
      </c>
      <c r="IL137" s="241"/>
      <c r="IM137" s="241"/>
      <c r="IN137" s="241"/>
      <c r="IO137" s="241"/>
      <c r="IP137" s="241"/>
      <c r="IQ137" s="241">
        <f>IQ41</f>
        <v>0</v>
      </c>
      <c r="IR137" s="241"/>
      <c r="IS137" s="241"/>
      <c r="IT137" s="241"/>
      <c r="IU137" s="241"/>
      <c r="IV137" s="241"/>
      <c r="IW137" s="241"/>
      <c r="IX137" s="242">
        <f>IX41</f>
        <v>0</v>
      </c>
      <c r="IY137" s="242"/>
      <c r="IZ137" s="242"/>
      <c r="JA137" s="242"/>
      <c r="JB137" s="242"/>
      <c r="JC137" s="242"/>
      <c r="JD137" s="242"/>
      <c r="JE137" s="242"/>
      <c r="JF137" s="242">
        <f>JF41</f>
        <v>0</v>
      </c>
      <c r="JG137" s="242"/>
      <c r="JH137" s="242"/>
      <c r="JI137" s="242"/>
      <c r="JJ137" s="242"/>
      <c r="JK137" s="241">
        <f>JK41</f>
        <v>0</v>
      </c>
      <c r="JL137" s="241"/>
      <c r="JM137" s="241"/>
      <c r="JN137" s="241"/>
      <c r="JO137" s="241">
        <f>JO41</f>
        <v>0</v>
      </c>
      <c r="JP137" s="241"/>
      <c r="JQ137" s="241">
        <f>JQ41</f>
        <v>0</v>
      </c>
      <c r="JR137" s="241"/>
      <c r="JS137" s="241"/>
      <c r="JT137" s="241">
        <f>JT41</f>
        <v>0</v>
      </c>
      <c r="JU137" s="241"/>
      <c r="JV137" s="241">
        <f>JV41</f>
        <v>0</v>
      </c>
      <c r="JW137" s="241"/>
      <c r="JX137" s="241"/>
      <c r="JY137" s="241"/>
      <c r="KB137" s="241" t="e">
        <f>IF(KB41=0,KB136,KB41)</f>
        <v>#REF!</v>
      </c>
      <c r="KC137" s="241"/>
      <c r="KD137" s="241" t="e">
        <f>IF(OR(KD41=0,KD41="Planejado",KD41="Realizado"),IF(KD136="Atividade",VLOOKUP(KB137,'04.02_PLANEJAMENTO ATIVIDADES'!$D$9:$E$44,2,0),KD136),KD41)</f>
        <v>#REF!</v>
      </c>
      <c r="KE137" s="241"/>
      <c r="KF137" s="241"/>
      <c r="KG137" s="241"/>
      <c r="KH137" s="241"/>
      <c r="KI137" s="241"/>
      <c r="KJ137" s="241"/>
      <c r="KK137" s="241"/>
      <c r="KL137" s="241"/>
      <c r="KM137" s="241" t="str">
        <f>IF(KM41=0,KM136,KM41)</f>
        <v>6.2.3</v>
      </c>
      <c r="KN137" s="241"/>
      <c r="KO137" s="241"/>
      <c r="KP137" s="241" t="e">
        <f>IF(KP41=0,KP136,KP41)</f>
        <v>#REF!</v>
      </c>
      <c r="KQ137" s="241"/>
      <c r="KR137" s="241"/>
      <c r="KS137" s="241"/>
      <c r="KT137" s="241"/>
      <c r="KU137" s="241"/>
      <c r="KV137" s="241">
        <f>KV41</f>
        <v>0</v>
      </c>
      <c r="KW137" s="241"/>
      <c r="KX137" s="241"/>
      <c r="KY137" s="241"/>
      <c r="KZ137" s="241"/>
      <c r="LA137" s="241"/>
      <c r="LB137" s="241"/>
      <c r="LC137" s="242">
        <f>LC41</f>
        <v>0</v>
      </c>
      <c r="LD137" s="242"/>
      <c r="LE137" s="242"/>
      <c r="LF137" s="242"/>
      <c r="LG137" s="242"/>
      <c r="LH137" s="242"/>
      <c r="LI137" s="242"/>
      <c r="LJ137" s="242"/>
      <c r="LK137" s="242">
        <f>LK41</f>
        <v>0</v>
      </c>
      <c r="LL137" s="242"/>
      <c r="LM137" s="242"/>
      <c r="LN137" s="242"/>
      <c r="LO137" s="242"/>
      <c r="LP137" s="241">
        <f>LP41</f>
        <v>0</v>
      </c>
      <c r="LQ137" s="241"/>
      <c r="LR137" s="241"/>
      <c r="LS137" s="241"/>
      <c r="LT137" s="241">
        <f>LT41</f>
        <v>0</v>
      </c>
      <c r="LU137" s="241"/>
      <c r="LV137" s="241">
        <f>LV41</f>
        <v>0</v>
      </c>
      <c r="LW137" s="241"/>
      <c r="LX137" s="241"/>
      <c r="LY137" s="241">
        <f>LY41</f>
        <v>0</v>
      </c>
      <c r="LZ137" s="241"/>
      <c r="MA137" s="241">
        <f>MA41</f>
        <v>0</v>
      </c>
      <c r="MB137" s="241"/>
      <c r="MC137" s="241"/>
      <c r="MD137" s="241"/>
      <c r="MG137" s="241" t="e">
        <f>IF(MG41=0,MG136,MG41)</f>
        <v>#REF!</v>
      </c>
      <c r="MH137" s="241"/>
      <c r="MI137" s="241" t="e">
        <f>IF(OR(MI41=0,MI41="Planejado",MI41="Realizado"),IF(MI136="Atividade",VLOOKUP(MG137,'04.02_PLANEJAMENTO ATIVIDADES'!$D$9:$E$44,2,0),MI136),MI41)</f>
        <v>#REF!</v>
      </c>
      <c r="MJ137" s="241"/>
      <c r="MK137" s="241"/>
      <c r="ML137" s="241"/>
      <c r="MM137" s="241"/>
      <c r="MN137" s="241"/>
      <c r="MO137" s="241"/>
      <c r="MP137" s="241"/>
      <c r="MQ137" s="241"/>
      <c r="MR137" s="241" t="str">
        <f>IF(MR41=0,MR136,MR41)</f>
        <v>7.2.3</v>
      </c>
      <c r="MS137" s="241"/>
      <c r="MT137" s="241"/>
      <c r="MU137" s="241" t="e">
        <f>IF(MU41=0,MU136,MU41)</f>
        <v>#REF!</v>
      </c>
      <c r="MV137" s="241"/>
      <c r="MW137" s="241"/>
      <c r="MX137" s="241"/>
      <c r="MY137" s="241"/>
      <c r="MZ137" s="241"/>
      <c r="NA137" s="241">
        <f>NA41</f>
        <v>0</v>
      </c>
      <c r="NB137" s="241"/>
      <c r="NC137" s="241"/>
      <c r="ND137" s="241"/>
      <c r="NE137" s="241"/>
      <c r="NF137" s="241"/>
      <c r="NG137" s="241"/>
      <c r="NH137" s="242">
        <f>NH41</f>
        <v>0</v>
      </c>
      <c r="NI137" s="242"/>
      <c r="NJ137" s="242"/>
      <c r="NK137" s="242"/>
      <c r="NL137" s="242"/>
      <c r="NM137" s="242"/>
      <c r="NN137" s="242"/>
      <c r="NO137" s="242"/>
      <c r="NP137" s="242">
        <f>NP41</f>
        <v>0</v>
      </c>
      <c r="NQ137" s="242"/>
      <c r="NR137" s="242"/>
      <c r="NS137" s="242"/>
      <c r="NT137" s="242"/>
      <c r="NU137" s="241">
        <f>NU41</f>
        <v>0</v>
      </c>
      <c r="NV137" s="241"/>
      <c r="NW137" s="241"/>
      <c r="NX137" s="241"/>
      <c r="NY137" s="241">
        <f>NY41</f>
        <v>0</v>
      </c>
      <c r="NZ137" s="241"/>
      <c r="OA137" s="241">
        <f>OA41</f>
        <v>0</v>
      </c>
      <c r="OB137" s="241"/>
      <c r="OC137" s="241"/>
      <c r="OD137" s="241">
        <f>OD41</f>
        <v>0</v>
      </c>
      <c r="OE137" s="241"/>
      <c r="OF137" s="241">
        <f>OF41</f>
        <v>0</v>
      </c>
      <c r="OG137" s="241"/>
      <c r="OH137" s="241"/>
      <c r="OI137" s="241"/>
      <c r="OL137" s="241" t="e">
        <f>IF(OL41=0,OL136,OL41)</f>
        <v>#REF!</v>
      </c>
      <c r="OM137" s="241"/>
      <c r="ON137" s="241" t="e">
        <f>IF(OR(ON41=0,ON41="Planejado",ON41="Realizado"),IF(ON136="Atividade",VLOOKUP(OL137,'04.02_PLANEJAMENTO ATIVIDADES'!$D$9:$E$44,2,0),ON136),ON41)</f>
        <v>#REF!</v>
      </c>
      <c r="OO137" s="241"/>
      <c r="OP137" s="241"/>
      <c r="OQ137" s="241"/>
      <c r="OR137" s="241"/>
      <c r="OS137" s="241"/>
      <c r="OT137" s="241"/>
      <c r="OU137" s="241"/>
      <c r="OV137" s="241"/>
      <c r="OW137" s="241" t="str">
        <f>IF(OW41=0,OW136,OW41)</f>
        <v>8.2.3</v>
      </c>
      <c r="OX137" s="241"/>
      <c r="OY137" s="241"/>
      <c r="OZ137" s="241" t="e">
        <f>IF(OZ41=0,OZ136,OZ41)</f>
        <v>#REF!</v>
      </c>
      <c r="PA137" s="241"/>
      <c r="PB137" s="241"/>
      <c r="PC137" s="241"/>
      <c r="PD137" s="241"/>
      <c r="PE137" s="241"/>
      <c r="PF137" s="241">
        <f>PF41</f>
        <v>0</v>
      </c>
      <c r="PG137" s="241"/>
      <c r="PH137" s="241"/>
      <c r="PI137" s="241"/>
      <c r="PJ137" s="241"/>
      <c r="PK137" s="241"/>
      <c r="PL137" s="241"/>
      <c r="PM137" s="242">
        <f>PM41</f>
        <v>0</v>
      </c>
      <c r="PN137" s="242"/>
      <c r="PO137" s="242"/>
      <c r="PP137" s="242"/>
      <c r="PQ137" s="242"/>
      <c r="PR137" s="242"/>
      <c r="PS137" s="242"/>
      <c r="PT137" s="242"/>
      <c r="PU137" s="242">
        <f>PU41</f>
        <v>0</v>
      </c>
      <c r="PV137" s="242"/>
      <c r="PW137" s="242"/>
      <c r="PX137" s="242"/>
      <c r="PY137" s="242"/>
      <c r="PZ137" s="241">
        <f>PZ41</f>
        <v>0</v>
      </c>
      <c r="QA137" s="241"/>
      <c r="QB137" s="241"/>
      <c r="QC137" s="241"/>
      <c r="QD137" s="241">
        <f>QD41</f>
        <v>0</v>
      </c>
      <c r="QE137" s="241"/>
      <c r="QF137" s="241">
        <f>QF41</f>
        <v>0</v>
      </c>
      <c r="QG137" s="241"/>
      <c r="QH137" s="241"/>
      <c r="QI137" s="241">
        <f>QI41</f>
        <v>0</v>
      </c>
      <c r="QJ137" s="241"/>
      <c r="QK137" s="241">
        <f>QK41</f>
        <v>0</v>
      </c>
      <c r="QL137" s="241"/>
      <c r="QM137" s="241"/>
      <c r="QN137" s="241"/>
      <c r="QQ137" s="241" t="e">
        <f>IF(QQ41=0,QQ136,QQ41)</f>
        <v>#REF!</v>
      </c>
      <c r="QR137" s="241"/>
      <c r="QS137" s="241" t="e">
        <f>IF(OR(QS41=0,QS41="Planejado",QS41="Realizado"),IF(QS136="Atividade",VLOOKUP(QQ137,'04.02_PLANEJAMENTO ATIVIDADES'!$D$9:$E$44,2,0),QS136),QS41)</f>
        <v>#REF!</v>
      </c>
      <c r="QT137" s="241"/>
      <c r="QU137" s="241"/>
      <c r="QV137" s="241"/>
      <c r="QW137" s="241"/>
      <c r="QX137" s="241"/>
      <c r="QY137" s="241"/>
      <c r="QZ137" s="241"/>
      <c r="RA137" s="241"/>
      <c r="RB137" s="241" t="str">
        <f>IF(RB41=0,RB136,RB41)</f>
        <v>9.2.3</v>
      </c>
      <c r="RC137" s="241"/>
      <c r="RD137" s="241"/>
      <c r="RE137" s="241" t="e">
        <f>IF(RE41=0,RE136,RE41)</f>
        <v>#REF!</v>
      </c>
      <c r="RF137" s="241"/>
      <c r="RG137" s="241"/>
      <c r="RH137" s="241"/>
      <c r="RI137" s="241"/>
      <c r="RJ137" s="241"/>
      <c r="RK137" s="241">
        <f>RK41</f>
        <v>0</v>
      </c>
      <c r="RL137" s="241"/>
      <c r="RM137" s="241"/>
      <c r="RN137" s="241"/>
      <c r="RO137" s="241"/>
      <c r="RP137" s="241"/>
      <c r="RQ137" s="241"/>
      <c r="RR137" s="242">
        <f>RR41</f>
        <v>0</v>
      </c>
      <c r="RS137" s="242"/>
      <c r="RT137" s="242"/>
      <c r="RU137" s="242"/>
      <c r="RV137" s="242"/>
      <c r="RW137" s="242"/>
      <c r="RX137" s="242"/>
      <c r="RY137" s="242"/>
      <c r="RZ137" s="242">
        <f>RZ41</f>
        <v>0</v>
      </c>
      <c r="SA137" s="242"/>
      <c r="SB137" s="242"/>
      <c r="SC137" s="242"/>
      <c r="SD137" s="242"/>
      <c r="SE137" s="241">
        <f>SE41</f>
        <v>0</v>
      </c>
      <c r="SF137" s="241"/>
      <c r="SG137" s="241"/>
      <c r="SH137" s="241"/>
      <c r="SI137" s="241">
        <f>SI41</f>
        <v>0</v>
      </c>
      <c r="SJ137" s="241"/>
      <c r="SK137" s="241">
        <f>SK41</f>
        <v>0</v>
      </c>
      <c r="SL137" s="241"/>
      <c r="SM137" s="241"/>
      <c r="SN137" s="241">
        <f>SN41</f>
        <v>0</v>
      </c>
      <c r="SO137" s="241"/>
      <c r="SP137" s="241">
        <f>SP41</f>
        <v>0</v>
      </c>
      <c r="SQ137" s="241"/>
      <c r="SR137" s="241"/>
      <c r="SS137" s="241"/>
      <c r="SV137" s="241" t="e">
        <f>IF(SV41=0,SV136,SV41)</f>
        <v>#REF!</v>
      </c>
      <c r="SW137" s="241"/>
      <c r="SX137" s="241" t="e">
        <f>IF(OR(SX41=0,SX41="Planejado",SX41="Realizado"),IF(SX136="Atividade",VLOOKUP(SV137,'04.02_PLANEJAMENTO ATIVIDADES'!$D$9:$E$44,2,0),SX136),SX41)</f>
        <v>#REF!</v>
      </c>
      <c r="SY137" s="241"/>
      <c r="SZ137" s="241"/>
      <c r="TA137" s="241"/>
      <c r="TB137" s="241"/>
      <c r="TC137" s="241"/>
      <c r="TD137" s="241"/>
      <c r="TE137" s="241"/>
      <c r="TF137" s="241"/>
      <c r="TG137" s="241" t="str">
        <f>IF(TG41=0,TG136,TG41)</f>
        <v>10.2.3</v>
      </c>
      <c r="TH137" s="241"/>
      <c r="TI137" s="241"/>
      <c r="TJ137" s="241" t="e">
        <f>IF(TJ41=0,TJ136,TJ41)</f>
        <v>#REF!</v>
      </c>
      <c r="TK137" s="241"/>
      <c r="TL137" s="241"/>
      <c r="TM137" s="241"/>
      <c r="TN137" s="241"/>
      <c r="TO137" s="241"/>
      <c r="TP137" s="241">
        <f>TP41</f>
        <v>0</v>
      </c>
      <c r="TQ137" s="241"/>
      <c r="TR137" s="241"/>
      <c r="TS137" s="241"/>
      <c r="TT137" s="241"/>
      <c r="TU137" s="241"/>
      <c r="TV137" s="241"/>
      <c r="TW137" s="242">
        <f>TW41</f>
        <v>0</v>
      </c>
      <c r="TX137" s="242"/>
      <c r="TY137" s="242"/>
      <c r="TZ137" s="242"/>
      <c r="UA137" s="242"/>
      <c r="UB137" s="242"/>
      <c r="UC137" s="242"/>
      <c r="UD137" s="242"/>
      <c r="UE137" s="242">
        <f>UE41</f>
        <v>0</v>
      </c>
      <c r="UF137" s="242"/>
      <c r="UG137" s="242"/>
      <c r="UH137" s="242"/>
      <c r="UI137" s="242"/>
      <c r="UJ137" s="241">
        <f>UJ41</f>
        <v>0</v>
      </c>
      <c r="UK137" s="241"/>
      <c r="UL137" s="241"/>
      <c r="UM137" s="241"/>
      <c r="UN137" s="241">
        <f>UN41</f>
        <v>0</v>
      </c>
      <c r="UO137" s="241"/>
      <c r="UP137" s="241">
        <f>UP41</f>
        <v>0</v>
      </c>
      <c r="UQ137" s="241"/>
      <c r="UR137" s="241"/>
      <c r="US137" s="241">
        <f>US41</f>
        <v>0</v>
      </c>
      <c r="UT137" s="241"/>
      <c r="UU137" s="241">
        <f>UU41</f>
        <v>0</v>
      </c>
      <c r="UV137" s="241"/>
      <c r="UW137" s="241"/>
      <c r="UX137" s="241"/>
      <c r="VA137" s="241" t="e">
        <f>IF(VA41=0,VA136,VA41)</f>
        <v>#REF!</v>
      </c>
      <c r="VB137" s="241"/>
      <c r="VC137" s="241" t="e">
        <f>IF(OR(VC41=0,VC41="Planejado",VC41="Realizado"),IF(VC136="Atividade",VLOOKUP(VA137,'04.02_PLANEJAMENTO ATIVIDADES'!$D$9:$E$44,2,0),VC136),VC41)</f>
        <v>#REF!</v>
      </c>
      <c r="VD137" s="241"/>
      <c r="VE137" s="241"/>
      <c r="VF137" s="241"/>
      <c r="VG137" s="241"/>
      <c r="VH137" s="241"/>
      <c r="VI137" s="241"/>
      <c r="VJ137" s="241"/>
      <c r="VK137" s="241"/>
      <c r="VL137" s="241" t="str">
        <f>IF(VL41=0,VL136,VL41)</f>
        <v>11.2.3</v>
      </c>
      <c r="VM137" s="241"/>
      <c r="VN137" s="241"/>
      <c r="VO137" s="241" t="e">
        <f>IF(VO41=0,VO136,VO41)</f>
        <v>#REF!</v>
      </c>
      <c r="VP137" s="241"/>
      <c r="VQ137" s="241"/>
      <c r="VR137" s="241"/>
      <c r="VS137" s="241"/>
      <c r="VT137" s="241"/>
      <c r="VU137" s="241">
        <f>VU41</f>
        <v>0</v>
      </c>
      <c r="VV137" s="241"/>
      <c r="VW137" s="241"/>
      <c r="VX137" s="241"/>
      <c r="VY137" s="241"/>
      <c r="VZ137" s="241"/>
      <c r="WA137" s="241"/>
      <c r="WB137" s="242">
        <f>WB41</f>
        <v>0</v>
      </c>
      <c r="WC137" s="242"/>
      <c r="WD137" s="242"/>
      <c r="WE137" s="242"/>
      <c r="WF137" s="242"/>
      <c r="WG137" s="242"/>
      <c r="WH137" s="242"/>
      <c r="WI137" s="242"/>
      <c r="WJ137" s="242">
        <f>WJ41</f>
        <v>0</v>
      </c>
      <c r="WK137" s="242"/>
      <c r="WL137" s="242"/>
      <c r="WM137" s="242"/>
      <c r="WN137" s="242"/>
      <c r="WO137" s="241">
        <f>WO41</f>
        <v>0</v>
      </c>
      <c r="WP137" s="241"/>
      <c r="WQ137" s="241"/>
      <c r="WR137" s="241"/>
      <c r="WS137" s="241">
        <f>WS41</f>
        <v>0</v>
      </c>
      <c r="WT137" s="241"/>
      <c r="WU137" s="241">
        <f>WU41</f>
        <v>0</v>
      </c>
      <c r="WV137" s="241"/>
      <c r="WW137" s="241"/>
      <c r="WX137" s="241">
        <f>WX41</f>
        <v>0</v>
      </c>
      <c r="WY137" s="241"/>
      <c r="WZ137" s="241">
        <f>WZ41</f>
        <v>0</v>
      </c>
      <c r="XA137" s="241"/>
      <c r="XB137" s="241"/>
      <c r="XC137" s="241"/>
      <c r="XF137" s="241" t="e">
        <f>IF(XF41=0,XF136,XF41)</f>
        <v>#REF!</v>
      </c>
      <c r="XG137" s="241"/>
      <c r="XH137" s="241" t="e">
        <f>IF(OR(XH41=0,XH41="Planejado",XH41="Realizado"),IF(XH136="Atividade",VLOOKUP(XF137,'04.02_PLANEJAMENTO ATIVIDADES'!$D$9:$E$44,2,0),XH136),XH41)</f>
        <v>#REF!</v>
      </c>
      <c r="XI137" s="241"/>
      <c r="XJ137" s="241"/>
      <c r="XK137" s="241"/>
      <c r="XL137" s="241"/>
      <c r="XM137" s="241"/>
      <c r="XN137" s="241"/>
      <c r="XO137" s="241"/>
      <c r="XP137" s="241"/>
      <c r="XQ137" s="241" t="str">
        <f>IF(XQ41=0,XQ136,XQ41)</f>
        <v/>
      </c>
      <c r="XR137" s="241"/>
      <c r="XS137" s="241"/>
      <c r="XT137" s="241" t="e">
        <f>IF(XT41=0,XT136,XT41)</f>
        <v>#REF!</v>
      </c>
      <c r="XU137" s="241"/>
      <c r="XV137" s="241"/>
      <c r="XW137" s="241"/>
      <c r="XX137" s="241"/>
      <c r="XY137" s="241"/>
      <c r="XZ137" s="241">
        <f>XZ41</f>
        <v>0</v>
      </c>
      <c r="YA137" s="241"/>
      <c r="YB137" s="241"/>
      <c r="YC137" s="241"/>
      <c r="YD137" s="241"/>
      <c r="YE137" s="241"/>
      <c r="YF137" s="241"/>
      <c r="YG137" s="242">
        <f>YG41</f>
        <v>0</v>
      </c>
      <c r="YH137" s="242"/>
      <c r="YI137" s="242"/>
      <c r="YJ137" s="242"/>
      <c r="YK137" s="242"/>
      <c r="YL137" s="242"/>
      <c r="YM137" s="242"/>
      <c r="YN137" s="242"/>
      <c r="YO137" s="242">
        <f>YO41</f>
        <v>0</v>
      </c>
      <c r="YP137" s="242"/>
      <c r="YQ137" s="242"/>
      <c r="YR137" s="242"/>
      <c r="YS137" s="242"/>
      <c r="YT137" s="241">
        <f>YT41</f>
        <v>0</v>
      </c>
      <c r="YU137" s="241"/>
      <c r="YV137" s="241"/>
      <c r="YW137" s="241"/>
      <c r="YX137" s="241">
        <f>YX41</f>
        <v>0</v>
      </c>
      <c r="YY137" s="241"/>
      <c r="YZ137" s="241">
        <f>YZ41</f>
        <v>0</v>
      </c>
      <c r="ZA137" s="241"/>
      <c r="ZB137" s="241"/>
      <c r="ZC137" s="241">
        <f>ZC41</f>
        <v>0</v>
      </c>
      <c r="ZD137" s="241"/>
      <c r="ZE137" s="241">
        <f>ZE41</f>
        <v>0</v>
      </c>
      <c r="ZF137" s="241"/>
      <c r="ZG137" s="241"/>
      <c r="ZH137" s="241"/>
    </row>
    <row r="138" spans="3:684" ht="10.15" hidden="1" customHeight="1" x14ac:dyDescent="0.25">
      <c r="C138" s="241" t="e">
        <f>IF(#REF!=0,C137,#REF!)</f>
        <v>#REF!</v>
      </c>
      <c r="D138" s="241"/>
      <c r="E138" s="241" t="e">
        <f>IF(OR(#REF!=0,#REF!="Planejado",#REF!="Realizado"),IF(E137="Atividade",VLOOKUP(C138,'04.02_PLANEJAMENTO ATIVIDADES'!$D$9:$E$44,2,0),E137),#REF!)</f>
        <v>#REF!</v>
      </c>
      <c r="F138" s="241"/>
      <c r="G138" s="241"/>
      <c r="H138" s="241"/>
      <c r="I138" s="241"/>
      <c r="J138" s="241"/>
      <c r="K138" s="241"/>
      <c r="L138" s="241"/>
      <c r="M138" s="241"/>
      <c r="N138" s="241" t="e">
        <f>IF(#REF!=0,N137,#REF!)</f>
        <v>#REF!</v>
      </c>
      <c r="O138" s="241"/>
      <c r="P138" s="241"/>
      <c r="Q138" s="241" t="e">
        <f>IF(#REF!=0,Q137,#REF!)</f>
        <v>#REF!</v>
      </c>
      <c r="R138" s="241"/>
      <c r="S138" s="241"/>
      <c r="T138" s="241"/>
      <c r="U138" s="241"/>
      <c r="V138" s="241"/>
      <c r="W138" s="241" t="e">
        <f>#REF!</f>
        <v>#REF!</v>
      </c>
      <c r="X138" s="241"/>
      <c r="Y138" s="241"/>
      <c r="Z138" s="241"/>
      <c r="AA138" s="241"/>
      <c r="AB138" s="241"/>
      <c r="AC138" s="241"/>
      <c r="AD138" s="242" t="e">
        <f>#REF!</f>
        <v>#REF!</v>
      </c>
      <c r="AE138" s="242"/>
      <c r="AF138" s="242"/>
      <c r="AG138" s="242"/>
      <c r="AH138" s="242"/>
      <c r="AI138" s="242"/>
      <c r="AJ138" s="242"/>
      <c r="AK138" s="242"/>
      <c r="AL138" s="242" t="e">
        <f>#REF!</f>
        <v>#REF!</v>
      </c>
      <c r="AM138" s="242"/>
      <c r="AN138" s="242"/>
      <c r="AO138" s="242"/>
      <c r="AP138" s="242"/>
      <c r="AQ138" s="241" t="e">
        <f>#REF!</f>
        <v>#REF!</v>
      </c>
      <c r="AR138" s="241"/>
      <c r="AS138" s="241"/>
      <c r="AT138" s="241"/>
      <c r="AU138" s="241" t="e">
        <f>#REF!</f>
        <v>#REF!</v>
      </c>
      <c r="AV138" s="241"/>
      <c r="AW138" s="241" t="e">
        <f>#REF!</f>
        <v>#REF!</v>
      </c>
      <c r="AX138" s="241"/>
      <c r="AY138" s="241"/>
      <c r="AZ138" s="241" t="e">
        <f>#REF!</f>
        <v>#REF!</v>
      </c>
      <c r="BA138" s="241"/>
      <c r="BB138" s="241" t="e">
        <f>#REF!</f>
        <v>#REF!</v>
      </c>
      <c r="BC138" s="241"/>
      <c r="BD138" s="241"/>
      <c r="BE138" s="241"/>
      <c r="BH138" s="241" t="e">
        <f>IF(#REF!=0,BH137,#REF!)</f>
        <v>#REF!</v>
      </c>
      <c r="BI138" s="241"/>
      <c r="BJ138" s="241" t="e">
        <f>IF(OR(#REF!=0,#REF!="Planejado",#REF!="Realizado"),IF(BJ137="Atividade",VLOOKUP(BH138,'04.02_PLANEJAMENTO ATIVIDADES'!$D$9:$E$44,2,0),BJ137),#REF!)</f>
        <v>#REF!</v>
      </c>
      <c r="BK138" s="241"/>
      <c r="BL138" s="241"/>
      <c r="BM138" s="241"/>
      <c r="BN138" s="241"/>
      <c r="BO138" s="241"/>
      <c r="BP138" s="241"/>
      <c r="BQ138" s="241"/>
      <c r="BR138" s="241"/>
      <c r="BS138" s="241" t="e">
        <f>IF(#REF!=0,BS137,#REF!)</f>
        <v>#REF!</v>
      </c>
      <c r="BT138" s="241"/>
      <c r="BU138" s="241"/>
      <c r="BV138" s="241" t="e">
        <f>IF(#REF!=0,BV137,#REF!)</f>
        <v>#REF!</v>
      </c>
      <c r="BW138" s="241"/>
      <c r="BX138" s="241"/>
      <c r="BY138" s="241"/>
      <c r="BZ138" s="241"/>
      <c r="CA138" s="241"/>
      <c r="CB138" s="241" t="e">
        <f>#REF!</f>
        <v>#REF!</v>
      </c>
      <c r="CC138" s="241"/>
      <c r="CD138" s="241"/>
      <c r="CE138" s="241"/>
      <c r="CF138" s="241"/>
      <c r="CG138" s="241"/>
      <c r="CH138" s="241"/>
      <c r="CI138" s="242" t="e">
        <f>#REF!</f>
        <v>#REF!</v>
      </c>
      <c r="CJ138" s="242"/>
      <c r="CK138" s="242"/>
      <c r="CL138" s="242"/>
      <c r="CM138" s="242"/>
      <c r="CN138" s="242"/>
      <c r="CO138" s="242"/>
      <c r="CP138" s="242"/>
      <c r="CQ138" s="242" t="e">
        <f>#REF!</f>
        <v>#REF!</v>
      </c>
      <c r="CR138" s="242"/>
      <c r="CS138" s="242"/>
      <c r="CT138" s="242"/>
      <c r="CU138" s="242"/>
      <c r="CV138" s="241" t="e">
        <f>#REF!</f>
        <v>#REF!</v>
      </c>
      <c r="CW138" s="241"/>
      <c r="CX138" s="241"/>
      <c r="CY138" s="241"/>
      <c r="CZ138" s="241" t="e">
        <f>#REF!</f>
        <v>#REF!</v>
      </c>
      <c r="DA138" s="241"/>
      <c r="DB138" s="241" t="e">
        <f>#REF!</f>
        <v>#REF!</v>
      </c>
      <c r="DC138" s="241"/>
      <c r="DD138" s="241"/>
      <c r="DE138" s="241" t="e">
        <f>#REF!</f>
        <v>#REF!</v>
      </c>
      <c r="DF138" s="241"/>
      <c r="DG138" s="241" t="e">
        <f>#REF!</f>
        <v>#REF!</v>
      </c>
      <c r="DH138" s="241"/>
      <c r="DI138" s="241"/>
      <c r="DJ138" s="241"/>
      <c r="DM138" s="241" t="e">
        <f>IF(#REF!=0,DM137,#REF!)</f>
        <v>#REF!</v>
      </c>
      <c r="DN138" s="241"/>
      <c r="DO138" s="241" t="e">
        <f>IF(OR(#REF!=0,#REF!="Planejado",#REF!="Realizado"),IF(DO137="Atividade",VLOOKUP(DM138,'04.02_PLANEJAMENTO ATIVIDADES'!$D$9:$E$44,2,0),DO137),#REF!)</f>
        <v>#REF!</v>
      </c>
      <c r="DP138" s="241"/>
      <c r="DQ138" s="241"/>
      <c r="DR138" s="241"/>
      <c r="DS138" s="241"/>
      <c r="DT138" s="241"/>
      <c r="DU138" s="241"/>
      <c r="DV138" s="241"/>
      <c r="DW138" s="241"/>
      <c r="DX138" s="241" t="e">
        <f>IF(#REF!=0,DX137,#REF!)</f>
        <v>#REF!</v>
      </c>
      <c r="DY138" s="241"/>
      <c r="DZ138" s="241"/>
      <c r="EA138" s="241" t="e">
        <f>IF(#REF!=0,EA137,#REF!)</f>
        <v>#REF!</v>
      </c>
      <c r="EB138" s="241"/>
      <c r="EC138" s="241"/>
      <c r="ED138" s="241"/>
      <c r="EE138" s="241"/>
      <c r="EF138" s="241"/>
      <c r="EG138" s="241" t="e">
        <f>#REF!</f>
        <v>#REF!</v>
      </c>
      <c r="EH138" s="241"/>
      <c r="EI138" s="241"/>
      <c r="EJ138" s="241"/>
      <c r="EK138" s="241"/>
      <c r="EL138" s="241"/>
      <c r="EM138" s="241"/>
      <c r="EN138" s="242" t="e">
        <f>#REF!</f>
        <v>#REF!</v>
      </c>
      <c r="EO138" s="242"/>
      <c r="EP138" s="242"/>
      <c r="EQ138" s="242"/>
      <c r="ER138" s="242"/>
      <c r="ES138" s="242"/>
      <c r="ET138" s="242"/>
      <c r="EU138" s="242"/>
      <c r="EV138" s="242" t="e">
        <f>#REF!</f>
        <v>#REF!</v>
      </c>
      <c r="EW138" s="242"/>
      <c r="EX138" s="242"/>
      <c r="EY138" s="242"/>
      <c r="EZ138" s="242"/>
      <c r="FA138" s="241" t="e">
        <f>#REF!</f>
        <v>#REF!</v>
      </c>
      <c r="FB138" s="241"/>
      <c r="FC138" s="241"/>
      <c r="FD138" s="241"/>
      <c r="FE138" s="241" t="e">
        <f>#REF!</f>
        <v>#REF!</v>
      </c>
      <c r="FF138" s="241"/>
      <c r="FG138" s="241" t="e">
        <f>#REF!</f>
        <v>#REF!</v>
      </c>
      <c r="FH138" s="241"/>
      <c r="FI138" s="241"/>
      <c r="FJ138" s="241" t="e">
        <f>#REF!</f>
        <v>#REF!</v>
      </c>
      <c r="FK138" s="241"/>
      <c r="FL138" s="241" t="e">
        <f>#REF!</f>
        <v>#REF!</v>
      </c>
      <c r="FM138" s="241"/>
      <c r="FN138" s="241"/>
      <c r="FO138" s="241"/>
      <c r="FR138" s="241" t="e">
        <f>IF(#REF!=0,FR137,#REF!)</f>
        <v>#REF!</v>
      </c>
      <c r="FS138" s="241"/>
      <c r="FT138" s="241" t="e">
        <f>IF(OR(#REF!=0,#REF!="Planejado",#REF!="Realizado"),IF(FT137="Atividade",VLOOKUP(FR138,'04.02_PLANEJAMENTO ATIVIDADES'!$D$9:$E$44,2,0),FT137),#REF!)</f>
        <v>#REF!</v>
      </c>
      <c r="FU138" s="241"/>
      <c r="FV138" s="241"/>
      <c r="FW138" s="241"/>
      <c r="FX138" s="241"/>
      <c r="FY138" s="241"/>
      <c r="FZ138" s="241"/>
      <c r="GA138" s="241"/>
      <c r="GB138" s="241"/>
      <c r="GC138" s="241" t="e">
        <f>IF(#REF!=0,GC137,#REF!)</f>
        <v>#REF!</v>
      </c>
      <c r="GD138" s="241"/>
      <c r="GE138" s="241"/>
      <c r="GF138" s="241" t="e">
        <f>IF(#REF!=0,GF137,#REF!)</f>
        <v>#REF!</v>
      </c>
      <c r="GG138" s="241"/>
      <c r="GH138" s="241"/>
      <c r="GI138" s="241"/>
      <c r="GJ138" s="241"/>
      <c r="GK138" s="241"/>
      <c r="GL138" s="241" t="e">
        <f>#REF!</f>
        <v>#REF!</v>
      </c>
      <c r="GM138" s="241"/>
      <c r="GN138" s="241"/>
      <c r="GO138" s="241"/>
      <c r="GP138" s="241"/>
      <c r="GQ138" s="241"/>
      <c r="GR138" s="241"/>
      <c r="GS138" s="242" t="e">
        <f>#REF!</f>
        <v>#REF!</v>
      </c>
      <c r="GT138" s="242"/>
      <c r="GU138" s="242"/>
      <c r="GV138" s="242"/>
      <c r="GW138" s="242"/>
      <c r="GX138" s="242"/>
      <c r="GY138" s="242"/>
      <c r="GZ138" s="242"/>
      <c r="HA138" s="242" t="e">
        <f>#REF!</f>
        <v>#REF!</v>
      </c>
      <c r="HB138" s="242"/>
      <c r="HC138" s="242"/>
      <c r="HD138" s="242"/>
      <c r="HE138" s="242"/>
      <c r="HF138" s="241" t="e">
        <f>#REF!</f>
        <v>#REF!</v>
      </c>
      <c r="HG138" s="241"/>
      <c r="HH138" s="241"/>
      <c r="HI138" s="241"/>
      <c r="HJ138" s="241" t="e">
        <f>#REF!</f>
        <v>#REF!</v>
      </c>
      <c r="HK138" s="241"/>
      <c r="HL138" s="241" t="e">
        <f>#REF!</f>
        <v>#REF!</v>
      </c>
      <c r="HM138" s="241"/>
      <c r="HN138" s="241"/>
      <c r="HO138" s="241" t="e">
        <f>#REF!</f>
        <v>#REF!</v>
      </c>
      <c r="HP138" s="241"/>
      <c r="HQ138" s="241" t="e">
        <f>#REF!</f>
        <v>#REF!</v>
      </c>
      <c r="HR138" s="241"/>
      <c r="HS138" s="241"/>
      <c r="HT138" s="241"/>
      <c r="HW138" s="241" t="e">
        <f>IF(#REF!=0,HW137,#REF!)</f>
        <v>#REF!</v>
      </c>
      <c r="HX138" s="241"/>
      <c r="HY138" s="241" t="e">
        <f>IF(OR(#REF!=0,#REF!="Planejado",#REF!="Realizado"),IF(HY137="Atividade",VLOOKUP(HW138,'04.02_PLANEJAMENTO ATIVIDADES'!$D$9:$E$44,2,0),HY137),#REF!)</f>
        <v>#REF!</v>
      </c>
      <c r="HZ138" s="241"/>
      <c r="IA138" s="241"/>
      <c r="IB138" s="241"/>
      <c r="IC138" s="241"/>
      <c r="ID138" s="241"/>
      <c r="IE138" s="241"/>
      <c r="IF138" s="241"/>
      <c r="IG138" s="241"/>
      <c r="IH138" s="241" t="e">
        <f>IF(#REF!=0,IH137,#REF!)</f>
        <v>#REF!</v>
      </c>
      <c r="II138" s="241"/>
      <c r="IJ138" s="241"/>
      <c r="IK138" s="241" t="e">
        <f>IF(#REF!=0,IK137,#REF!)</f>
        <v>#REF!</v>
      </c>
      <c r="IL138" s="241"/>
      <c r="IM138" s="241"/>
      <c r="IN138" s="241"/>
      <c r="IO138" s="241"/>
      <c r="IP138" s="241"/>
      <c r="IQ138" s="241" t="e">
        <f>#REF!</f>
        <v>#REF!</v>
      </c>
      <c r="IR138" s="241"/>
      <c r="IS138" s="241"/>
      <c r="IT138" s="241"/>
      <c r="IU138" s="241"/>
      <c r="IV138" s="241"/>
      <c r="IW138" s="241"/>
      <c r="IX138" s="242" t="e">
        <f>#REF!</f>
        <v>#REF!</v>
      </c>
      <c r="IY138" s="242"/>
      <c r="IZ138" s="242"/>
      <c r="JA138" s="242"/>
      <c r="JB138" s="242"/>
      <c r="JC138" s="242"/>
      <c r="JD138" s="242"/>
      <c r="JE138" s="242"/>
      <c r="JF138" s="242" t="e">
        <f>#REF!</f>
        <v>#REF!</v>
      </c>
      <c r="JG138" s="242"/>
      <c r="JH138" s="242"/>
      <c r="JI138" s="242"/>
      <c r="JJ138" s="242"/>
      <c r="JK138" s="241" t="e">
        <f>#REF!</f>
        <v>#REF!</v>
      </c>
      <c r="JL138" s="241"/>
      <c r="JM138" s="241"/>
      <c r="JN138" s="241"/>
      <c r="JO138" s="241" t="e">
        <f>#REF!</f>
        <v>#REF!</v>
      </c>
      <c r="JP138" s="241"/>
      <c r="JQ138" s="241" t="e">
        <f>#REF!</f>
        <v>#REF!</v>
      </c>
      <c r="JR138" s="241"/>
      <c r="JS138" s="241"/>
      <c r="JT138" s="241" t="e">
        <f>#REF!</f>
        <v>#REF!</v>
      </c>
      <c r="JU138" s="241"/>
      <c r="JV138" s="241" t="e">
        <f>#REF!</f>
        <v>#REF!</v>
      </c>
      <c r="JW138" s="241"/>
      <c r="JX138" s="241"/>
      <c r="JY138" s="241"/>
      <c r="KB138" s="241" t="e">
        <f>IF(#REF!=0,KB137,#REF!)</f>
        <v>#REF!</v>
      </c>
      <c r="KC138" s="241"/>
      <c r="KD138" s="241" t="e">
        <f>IF(OR(#REF!=0,#REF!="Planejado",#REF!="Realizado"),IF(KD137="Atividade",VLOOKUP(KB138,'04.02_PLANEJAMENTO ATIVIDADES'!$D$9:$E$44,2,0),KD137),#REF!)</f>
        <v>#REF!</v>
      </c>
      <c r="KE138" s="241"/>
      <c r="KF138" s="241"/>
      <c r="KG138" s="241"/>
      <c r="KH138" s="241"/>
      <c r="KI138" s="241"/>
      <c r="KJ138" s="241"/>
      <c r="KK138" s="241"/>
      <c r="KL138" s="241"/>
      <c r="KM138" s="241" t="e">
        <f>IF(#REF!=0,KM137,#REF!)</f>
        <v>#REF!</v>
      </c>
      <c r="KN138" s="241"/>
      <c r="KO138" s="241"/>
      <c r="KP138" s="241" t="e">
        <f>IF(#REF!=0,KP137,#REF!)</f>
        <v>#REF!</v>
      </c>
      <c r="KQ138" s="241"/>
      <c r="KR138" s="241"/>
      <c r="KS138" s="241"/>
      <c r="KT138" s="241"/>
      <c r="KU138" s="241"/>
      <c r="KV138" s="241" t="e">
        <f>#REF!</f>
        <v>#REF!</v>
      </c>
      <c r="KW138" s="241"/>
      <c r="KX138" s="241"/>
      <c r="KY138" s="241"/>
      <c r="KZ138" s="241"/>
      <c r="LA138" s="241"/>
      <c r="LB138" s="241"/>
      <c r="LC138" s="242" t="e">
        <f>#REF!</f>
        <v>#REF!</v>
      </c>
      <c r="LD138" s="242"/>
      <c r="LE138" s="242"/>
      <c r="LF138" s="242"/>
      <c r="LG138" s="242"/>
      <c r="LH138" s="242"/>
      <c r="LI138" s="242"/>
      <c r="LJ138" s="242"/>
      <c r="LK138" s="242" t="e">
        <f>#REF!</f>
        <v>#REF!</v>
      </c>
      <c r="LL138" s="242"/>
      <c r="LM138" s="242"/>
      <c r="LN138" s="242"/>
      <c r="LO138" s="242"/>
      <c r="LP138" s="241" t="e">
        <f>#REF!</f>
        <v>#REF!</v>
      </c>
      <c r="LQ138" s="241"/>
      <c r="LR138" s="241"/>
      <c r="LS138" s="241"/>
      <c r="LT138" s="241" t="e">
        <f>#REF!</f>
        <v>#REF!</v>
      </c>
      <c r="LU138" s="241"/>
      <c r="LV138" s="241" t="e">
        <f>#REF!</f>
        <v>#REF!</v>
      </c>
      <c r="LW138" s="241"/>
      <c r="LX138" s="241"/>
      <c r="LY138" s="241" t="e">
        <f>#REF!</f>
        <v>#REF!</v>
      </c>
      <c r="LZ138" s="241"/>
      <c r="MA138" s="241" t="e">
        <f>#REF!</f>
        <v>#REF!</v>
      </c>
      <c r="MB138" s="241"/>
      <c r="MC138" s="241"/>
      <c r="MD138" s="241"/>
      <c r="MG138" s="241" t="e">
        <f>IF(#REF!=0,MG137,#REF!)</f>
        <v>#REF!</v>
      </c>
      <c r="MH138" s="241"/>
      <c r="MI138" s="241" t="e">
        <f>IF(OR(#REF!=0,#REF!="Planejado",#REF!="Realizado"),IF(MI137="Atividade",VLOOKUP(MG138,'04.02_PLANEJAMENTO ATIVIDADES'!$D$9:$E$44,2,0),MI137),#REF!)</f>
        <v>#REF!</v>
      </c>
      <c r="MJ138" s="241"/>
      <c r="MK138" s="241"/>
      <c r="ML138" s="241"/>
      <c r="MM138" s="241"/>
      <c r="MN138" s="241"/>
      <c r="MO138" s="241"/>
      <c r="MP138" s="241"/>
      <c r="MQ138" s="241"/>
      <c r="MR138" s="241" t="e">
        <f>IF(#REF!=0,MR137,#REF!)</f>
        <v>#REF!</v>
      </c>
      <c r="MS138" s="241"/>
      <c r="MT138" s="241"/>
      <c r="MU138" s="241" t="e">
        <f>IF(#REF!=0,MU137,#REF!)</f>
        <v>#REF!</v>
      </c>
      <c r="MV138" s="241"/>
      <c r="MW138" s="241"/>
      <c r="MX138" s="241"/>
      <c r="MY138" s="241"/>
      <c r="MZ138" s="241"/>
      <c r="NA138" s="241" t="e">
        <f>#REF!</f>
        <v>#REF!</v>
      </c>
      <c r="NB138" s="241"/>
      <c r="NC138" s="241"/>
      <c r="ND138" s="241"/>
      <c r="NE138" s="241"/>
      <c r="NF138" s="241"/>
      <c r="NG138" s="241"/>
      <c r="NH138" s="242" t="e">
        <f>#REF!</f>
        <v>#REF!</v>
      </c>
      <c r="NI138" s="242"/>
      <c r="NJ138" s="242"/>
      <c r="NK138" s="242"/>
      <c r="NL138" s="242"/>
      <c r="NM138" s="242"/>
      <c r="NN138" s="242"/>
      <c r="NO138" s="242"/>
      <c r="NP138" s="242" t="e">
        <f>#REF!</f>
        <v>#REF!</v>
      </c>
      <c r="NQ138" s="242"/>
      <c r="NR138" s="242"/>
      <c r="NS138" s="242"/>
      <c r="NT138" s="242"/>
      <c r="NU138" s="241" t="e">
        <f>#REF!</f>
        <v>#REF!</v>
      </c>
      <c r="NV138" s="241"/>
      <c r="NW138" s="241"/>
      <c r="NX138" s="241"/>
      <c r="NY138" s="241" t="e">
        <f>#REF!</f>
        <v>#REF!</v>
      </c>
      <c r="NZ138" s="241"/>
      <c r="OA138" s="241" t="e">
        <f>#REF!</f>
        <v>#REF!</v>
      </c>
      <c r="OB138" s="241"/>
      <c r="OC138" s="241"/>
      <c r="OD138" s="241" t="e">
        <f>#REF!</f>
        <v>#REF!</v>
      </c>
      <c r="OE138" s="241"/>
      <c r="OF138" s="241" t="e">
        <f>#REF!</f>
        <v>#REF!</v>
      </c>
      <c r="OG138" s="241"/>
      <c r="OH138" s="241"/>
      <c r="OI138" s="241"/>
      <c r="OL138" s="241" t="e">
        <f>IF(#REF!=0,OL137,#REF!)</f>
        <v>#REF!</v>
      </c>
      <c r="OM138" s="241"/>
      <c r="ON138" s="241" t="e">
        <f>IF(OR(#REF!=0,#REF!="Planejado",#REF!="Realizado"),IF(ON137="Atividade",VLOOKUP(OL138,'04.02_PLANEJAMENTO ATIVIDADES'!$D$9:$E$44,2,0),ON137),#REF!)</f>
        <v>#REF!</v>
      </c>
      <c r="OO138" s="241"/>
      <c r="OP138" s="241"/>
      <c r="OQ138" s="241"/>
      <c r="OR138" s="241"/>
      <c r="OS138" s="241"/>
      <c r="OT138" s="241"/>
      <c r="OU138" s="241"/>
      <c r="OV138" s="241"/>
      <c r="OW138" s="241" t="e">
        <f>IF(#REF!=0,OW137,#REF!)</f>
        <v>#REF!</v>
      </c>
      <c r="OX138" s="241"/>
      <c r="OY138" s="241"/>
      <c r="OZ138" s="241" t="e">
        <f>IF(#REF!=0,OZ137,#REF!)</f>
        <v>#REF!</v>
      </c>
      <c r="PA138" s="241"/>
      <c r="PB138" s="241"/>
      <c r="PC138" s="241"/>
      <c r="PD138" s="241"/>
      <c r="PE138" s="241"/>
      <c r="PF138" s="241" t="e">
        <f>#REF!</f>
        <v>#REF!</v>
      </c>
      <c r="PG138" s="241"/>
      <c r="PH138" s="241"/>
      <c r="PI138" s="241"/>
      <c r="PJ138" s="241"/>
      <c r="PK138" s="241"/>
      <c r="PL138" s="241"/>
      <c r="PM138" s="242" t="e">
        <f>#REF!</f>
        <v>#REF!</v>
      </c>
      <c r="PN138" s="242"/>
      <c r="PO138" s="242"/>
      <c r="PP138" s="242"/>
      <c r="PQ138" s="242"/>
      <c r="PR138" s="242"/>
      <c r="PS138" s="242"/>
      <c r="PT138" s="242"/>
      <c r="PU138" s="242" t="e">
        <f>#REF!</f>
        <v>#REF!</v>
      </c>
      <c r="PV138" s="242"/>
      <c r="PW138" s="242"/>
      <c r="PX138" s="242"/>
      <c r="PY138" s="242"/>
      <c r="PZ138" s="241" t="e">
        <f>#REF!</f>
        <v>#REF!</v>
      </c>
      <c r="QA138" s="241"/>
      <c r="QB138" s="241"/>
      <c r="QC138" s="241"/>
      <c r="QD138" s="241" t="e">
        <f>#REF!</f>
        <v>#REF!</v>
      </c>
      <c r="QE138" s="241"/>
      <c r="QF138" s="241" t="e">
        <f>#REF!</f>
        <v>#REF!</v>
      </c>
      <c r="QG138" s="241"/>
      <c r="QH138" s="241"/>
      <c r="QI138" s="241" t="e">
        <f>#REF!</f>
        <v>#REF!</v>
      </c>
      <c r="QJ138" s="241"/>
      <c r="QK138" s="241" t="e">
        <f>#REF!</f>
        <v>#REF!</v>
      </c>
      <c r="QL138" s="241"/>
      <c r="QM138" s="241"/>
      <c r="QN138" s="241"/>
      <c r="QQ138" s="241" t="e">
        <f>IF(#REF!=0,QQ137,#REF!)</f>
        <v>#REF!</v>
      </c>
      <c r="QR138" s="241"/>
      <c r="QS138" s="241" t="e">
        <f>IF(OR(#REF!=0,#REF!="Planejado",#REF!="Realizado"),IF(QS137="Atividade",VLOOKUP(QQ138,'04.02_PLANEJAMENTO ATIVIDADES'!$D$9:$E$44,2,0),QS137),#REF!)</f>
        <v>#REF!</v>
      </c>
      <c r="QT138" s="241"/>
      <c r="QU138" s="241"/>
      <c r="QV138" s="241"/>
      <c r="QW138" s="241"/>
      <c r="QX138" s="241"/>
      <c r="QY138" s="241"/>
      <c r="QZ138" s="241"/>
      <c r="RA138" s="241"/>
      <c r="RB138" s="241" t="e">
        <f>IF(#REF!=0,RB137,#REF!)</f>
        <v>#REF!</v>
      </c>
      <c r="RC138" s="241"/>
      <c r="RD138" s="241"/>
      <c r="RE138" s="241" t="e">
        <f>IF(#REF!=0,RE137,#REF!)</f>
        <v>#REF!</v>
      </c>
      <c r="RF138" s="241"/>
      <c r="RG138" s="241"/>
      <c r="RH138" s="241"/>
      <c r="RI138" s="241"/>
      <c r="RJ138" s="241"/>
      <c r="RK138" s="241" t="e">
        <f>#REF!</f>
        <v>#REF!</v>
      </c>
      <c r="RL138" s="241"/>
      <c r="RM138" s="241"/>
      <c r="RN138" s="241"/>
      <c r="RO138" s="241"/>
      <c r="RP138" s="241"/>
      <c r="RQ138" s="241"/>
      <c r="RR138" s="242" t="e">
        <f>#REF!</f>
        <v>#REF!</v>
      </c>
      <c r="RS138" s="242"/>
      <c r="RT138" s="242"/>
      <c r="RU138" s="242"/>
      <c r="RV138" s="242"/>
      <c r="RW138" s="242"/>
      <c r="RX138" s="242"/>
      <c r="RY138" s="242"/>
      <c r="RZ138" s="242" t="e">
        <f>#REF!</f>
        <v>#REF!</v>
      </c>
      <c r="SA138" s="242"/>
      <c r="SB138" s="242"/>
      <c r="SC138" s="242"/>
      <c r="SD138" s="242"/>
      <c r="SE138" s="241" t="e">
        <f>#REF!</f>
        <v>#REF!</v>
      </c>
      <c r="SF138" s="241"/>
      <c r="SG138" s="241"/>
      <c r="SH138" s="241"/>
      <c r="SI138" s="241" t="e">
        <f>#REF!</f>
        <v>#REF!</v>
      </c>
      <c r="SJ138" s="241"/>
      <c r="SK138" s="241" t="e">
        <f>#REF!</f>
        <v>#REF!</v>
      </c>
      <c r="SL138" s="241"/>
      <c r="SM138" s="241"/>
      <c r="SN138" s="241" t="e">
        <f>#REF!</f>
        <v>#REF!</v>
      </c>
      <c r="SO138" s="241"/>
      <c r="SP138" s="241" t="e">
        <f>#REF!</f>
        <v>#REF!</v>
      </c>
      <c r="SQ138" s="241"/>
      <c r="SR138" s="241"/>
      <c r="SS138" s="241"/>
      <c r="SV138" s="241" t="e">
        <f>IF(#REF!=0,SV137,#REF!)</f>
        <v>#REF!</v>
      </c>
      <c r="SW138" s="241"/>
      <c r="SX138" s="241" t="e">
        <f>IF(OR(#REF!=0,#REF!="Planejado",#REF!="Realizado"),IF(SX137="Atividade",VLOOKUP(SV138,'04.02_PLANEJAMENTO ATIVIDADES'!$D$9:$E$44,2,0),SX137),#REF!)</f>
        <v>#REF!</v>
      </c>
      <c r="SY138" s="241"/>
      <c r="SZ138" s="241"/>
      <c r="TA138" s="241"/>
      <c r="TB138" s="241"/>
      <c r="TC138" s="241"/>
      <c r="TD138" s="241"/>
      <c r="TE138" s="241"/>
      <c r="TF138" s="241"/>
      <c r="TG138" s="241" t="e">
        <f>IF(#REF!=0,TG137,#REF!)</f>
        <v>#REF!</v>
      </c>
      <c r="TH138" s="241"/>
      <c r="TI138" s="241"/>
      <c r="TJ138" s="241" t="e">
        <f>IF(#REF!=0,TJ137,#REF!)</f>
        <v>#REF!</v>
      </c>
      <c r="TK138" s="241"/>
      <c r="TL138" s="241"/>
      <c r="TM138" s="241"/>
      <c r="TN138" s="241"/>
      <c r="TO138" s="241"/>
      <c r="TP138" s="241" t="e">
        <f>#REF!</f>
        <v>#REF!</v>
      </c>
      <c r="TQ138" s="241"/>
      <c r="TR138" s="241"/>
      <c r="TS138" s="241"/>
      <c r="TT138" s="241"/>
      <c r="TU138" s="241"/>
      <c r="TV138" s="241"/>
      <c r="TW138" s="242" t="e">
        <f>#REF!</f>
        <v>#REF!</v>
      </c>
      <c r="TX138" s="242"/>
      <c r="TY138" s="242"/>
      <c r="TZ138" s="242"/>
      <c r="UA138" s="242"/>
      <c r="UB138" s="242"/>
      <c r="UC138" s="242"/>
      <c r="UD138" s="242"/>
      <c r="UE138" s="242" t="e">
        <f>#REF!</f>
        <v>#REF!</v>
      </c>
      <c r="UF138" s="242"/>
      <c r="UG138" s="242"/>
      <c r="UH138" s="242"/>
      <c r="UI138" s="242"/>
      <c r="UJ138" s="241" t="e">
        <f>#REF!</f>
        <v>#REF!</v>
      </c>
      <c r="UK138" s="241"/>
      <c r="UL138" s="241"/>
      <c r="UM138" s="241"/>
      <c r="UN138" s="241" t="e">
        <f>#REF!</f>
        <v>#REF!</v>
      </c>
      <c r="UO138" s="241"/>
      <c r="UP138" s="241" t="e">
        <f>#REF!</f>
        <v>#REF!</v>
      </c>
      <c r="UQ138" s="241"/>
      <c r="UR138" s="241"/>
      <c r="US138" s="241" t="e">
        <f>#REF!</f>
        <v>#REF!</v>
      </c>
      <c r="UT138" s="241"/>
      <c r="UU138" s="241" t="e">
        <f>#REF!</f>
        <v>#REF!</v>
      </c>
      <c r="UV138" s="241"/>
      <c r="UW138" s="241"/>
      <c r="UX138" s="241"/>
      <c r="VA138" s="241" t="e">
        <f>IF(#REF!=0,VA137,#REF!)</f>
        <v>#REF!</v>
      </c>
      <c r="VB138" s="241"/>
      <c r="VC138" s="241" t="e">
        <f>IF(OR(#REF!=0,#REF!="Planejado",#REF!="Realizado"),IF(VC137="Atividade",VLOOKUP(VA138,'04.02_PLANEJAMENTO ATIVIDADES'!$D$9:$E$44,2,0),VC137),#REF!)</f>
        <v>#REF!</v>
      </c>
      <c r="VD138" s="241"/>
      <c r="VE138" s="241"/>
      <c r="VF138" s="241"/>
      <c r="VG138" s="241"/>
      <c r="VH138" s="241"/>
      <c r="VI138" s="241"/>
      <c r="VJ138" s="241"/>
      <c r="VK138" s="241"/>
      <c r="VL138" s="241" t="e">
        <f>IF(#REF!=0,VL137,#REF!)</f>
        <v>#REF!</v>
      </c>
      <c r="VM138" s="241"/>
      <c r="VN138" s="241"/>
      <c r="VO138" s="241" t="e">
        <f>IF(#REF!=0,VO137,#REF!)</f>
        <v>#REF!</v>
      </c>
      <c r="VP138" s="241"/>
      <c r="VQ138" s="241"/>
      <c r="VR138" s="241"/>
      <c r="VS138" s="241"/>
      <c r="VT138" s="241"/>
      <c r="VU138" s="241" t="e">
        <f>#REF!</f>
        <v>#REF!</v>
      </c>
      <c r="VV138" s="241"/>
      <c r="VW138" s="241"/>
      <c r="VX138" s="241"/>
      <c r="VY138" s="241"/>
      <c r="VZ138" s="241"/>
      <c r="WA138" s="241"/>
      <c r="WB138" s="242" t="e">
        <f>#REF!</f>
        <v>#REF!</v>
      </c>
      <c r="WC138" s="242"/>
      <c r="WD138" s="242"/>
      <c r="WE138" s="242"/>
      <c r="WF138" s="242"/>
      <c r="WG138" s="242"/>
      <c r="WH138" s="242"/>
      <c r="WI138" s="242"/>
      <c r="WJ138" s="242" t="e">
        <f>#REF!</f>
        <v>#REF!</v>
      </c>
      <c r="WK138" s="242"/>
      <c r="WL138" s="242"/>
      <c r="WM138" s="242"/>
      <c r="WN138" s="242"/>
      <c r="WO138" s="241" t="e">
        <f>#REF!</f>
        <v>#REF!</v>
      </c>
      <c r="WP138" s="241"/>
      <c r="WQ138" s="241"/>
      <c r="WR138" s="241"/>
      <c r="WS138" s="241" t="e">
        <f>#REF!</f>
        <v>#REF!</v>
      </c>
      <c r="WT138" s="241"/>
      <c r="WU138" s="241" t="e">
        <f>#REF!</f>
        <v>#REF!</v>
      </c>
      <c r="WV138" s="241"/>
      <c r="WW138" s="241"/>
      <c r="WX138" s="241" t="e">
        <f>#REF!</f>
        <v>#REF!</v>
      </c>
      <c r="WY138" s="241"/>
      <c r="WZ138" s="241" t="e">
        <f>#REF!</f>
        <v>#REF!</v>
      </c>
      <c r="XA138" s="241"/>
      <c r="XB138" s="241"/>
      <c r="XC138" s="241"/>
      <c r="XF138" s="241" t="e">
        <f>IF(#REF!=0,XF137,#REF!)</f>
        <v>#REF!</v>
      </c>
      <c r="XG138" s="241"/>
      <c r="XH138" s="241" t="e">
        <f>IF(OR(#REF!=0,#REF!="Planejado",#REF!="Realizado"),IF(XH137="Atividade",VLOOKUP(XF138,'04.02_PLANEJAMENTO ATIVIDADES'!$D$9:$E$44,2,0),XH137),#REF!)</f>
        <v>#REF!</v>
      </c>
      <c r="XI138" s="241"/>
      <c r="XJ138" s="241"/>
      <c r="XK138" s="241"/>
      <c r="XL138" s="241"/>
      <c r="XM138" s="241"/>
      <c r="XN138" s="241"/>
      <c r="XO138" s="241"/>
      <c r="XP138" s="241"/>
      <c r="XQ138" s="241" t="e">
        <f>IF(#REF!=0,XQ137,#REF!)</f>
        <v>#REF!</v>
      </c>
      <c r="XR138" s="241"/>
      <c r="XS138" s="241"/>
      <c r="XT138" s="241" t="e">
        <f>IF(#REF!=0,XT137,#REF!)</f>
        <v>#REF!</v>
      </c>
      <c r="XU138" s="241"/>
      <c r="XV138" s="241"/>
      <c r="XW138" s="241"/>
      <c r="XX138" s="241"/>
      <c r="XY138" s="241"/>
      <c r="XZ138" s="241" t="e">
        <f>#REF!</f>
        <v>#REF!</v>
      </c>
      <c r="YA138" s="241"/>
      <c r="YB138" s="241"/>
      <c r="YC138" s="241"/>
      <c r="YD138" s="241"/>
      <c r="YE138" s="241"/>
      <c r="YF138" s="241"/>
      <c r="YG138" s="242" t="e">
        <f>#REF!</f>
        <v>#REF!</v>
      </c>
      <c r="YH138" s="242"/>
      <c r="YI138" s="242"/>
      <c r="YJ138" s="242"/>
      <c r="YK138" s="242"/>
      <c r="YL138" s="242"/>
      <c r="YM138" s="242"/>
      <c r="YN138" s="242"/>
      <c r="YO138" s="242" t="e">
        <f>#REF!</f>
        <v>#REF!</v>
      </c>
      <c r="YP138" s="242"/>
      <c r="YQ138" s="242"/>
      <c r="YR138" s="242"/>
      <c r="YS138" s="242"/>
      <c r="YT138" s="241" t="e">
        <f>#REF!</f>
        <v>#REF!</v>
      </c>
      <c r="YU138" s="241"/>
      <c r="YV138" s="241"/>
      <c r="YW138" s="241"/>
      <c r="YX138" s="241" t="e">
        <f>#REF!</f>
        <v>#REF!</v>
      </c>
      <c r="YY138" s="241"/>
      <c r="YZ138" s="241" t="e">
        <f>#REF!</f>
        <v>#REF!</v>
      </c>
      <c r="ZA138" s="241"/>
      <c r="ZB138" s="241"/>
      <c r="ZC138" s="241" t="e">
        <f>#REF!</f>
        <v>#REF!</v>
      </c>
      <c r="ZD138" s="241"/>
      <c r="ZE138" s="241" t="e">
        <f>#REF!</f>
        <v>#REF!</v>
      </c>
      <c r="ZF138" s="241"/>
      <c r="ZG138" s="241"/>
      <c r="ZH138" s="241"/>
    </row>
    <row r="139" spans="3:684" ht="10.15" hidden="1" customHeight="1" x14ac:dyDescent="0.25">
      <c r="C139" s="241" t="e">
        <f>IF(#REF!=0,C138,#REF!)</f>
        <v>#REF!</v>
      </c>
      <c r="D139" s="241"/>
      <c r="E139" s="241" t="e">
        <f>IF(OR(#REF!=0,#REF!="Planejado",#REF!="Realizado"),IF(E138="Atividade",VLOOKUP(C139,'04.02_PLANEJAMENTO ATIVIDADES'!$D$9:$E$44,2,0),E138),#REF!)</f>
        <v>#REF!</v>
      </c>
      <c r="F139" s="241"/>
      <c r="G139" s="241"/>
      <c r="H139" s="241"/>
      <c r="I139" s="241"/>
      <c r="J139" s="241"/>
      <c r="K139" s="241"/>
      <c r="L139" s="241"/>
      <c r="M139" s="241"/>
      <c r="N139" s="241" t="e">
        <f>IF(#REF!=0,N138,#REF!)</f>
        <v>#REF!</v>
      </c>
      <c r="O139" s="241"/>
      <c r="P139" s="241"/>
      <c r="Q139" s="241" t="e">
        <f>IF(#REF!=0,Q138,#REF!)</f>
        <v>#REF!</v>
      </c>
      <c r="R139" s="241"/>
      <c r="S139" s="241"/>
      <c r="T139" s="241"/>
      <c r="U139" s="241"/>
      <c r="V139" s="241"/>
      <c r="W139" s="241" t="e">
        <f>#REF!</f>
        <v>#REF!</v>
      </c>
      <c r="X139" s="241"/>
      <c r="Y139" s="241"/>
      <c r="Z139" s="241"/>
      <c r="AA139" s="241"/>
      <c r="AB139" s="241"/>
      <c r="AC139" s="241"/>
      <c r="AD139" s="242" t="e">
        <f>#REF!</f>
        <v>#REF!</v>
      </c>
      <c r="AE139" s="242"/>
      <c r="AF139" s="242"/>
      <c r="AG139" s="242"/>
      <c r="AH139" s="242"/>
      <c r="AI139" s="242"/>
      <c r="AJ139" s="242"/>
      <c r="AK139" s="242"/>
      <c r="AL139" s="242" t="e">
        <f>#REF!</f>
        <v>#REF!</v>
      </c>
      <c r="AM139" s="242"/>
      <c r="AN139" s="242"/>
      <c r="AO139" s="242"/>
      <c r="AP139" s="242"/>
      <c r="AQ139" s="241" t="e">
        <f>#REF!</f>
        <v>#REF!</v>
      </c>
      <c r="AR139" s="241"/>
      <c r="AS139" s="241"/>
      <c r="AT139" s="241"/>
      <c r="AU139" s="241" t="e">
        <f>#REF!</f>
        <v>#REF!</v>
      </c>
      <c r="AV139" s="241"/>
      <c r="AW139" s="241" t="e">
        <f>#REF!</f>
        <v>#REF!</v>
      </c>
      <c r="AX139" s="241"/>
      <c r="AY139" s="241"/>
      <c r="AZ139" s="241" t="e">
        <f>#REF!</f>
        <v>#REF!</v>
      </c>
      <c r="BA139" s="241"/>
      <c r="BB139" s="241" t="e">
        <f>#REF!</f>
        <v>#REF!</v>
      </c>
      <c r="BC139" s="241"/>
      <c r="BD139" s="241"/>
      <c r="BE139" s="241"/>
      <c r="BH139" s="241" t="e">
        <f>IF(#REF!=0,BH138,#REF!)</f>
        <v>#REF!</v>
      </c>
      <c r="BI139" s="241"/>
      <c r="BJ139" s="241" t="e">
        <f>IF(OR(#REF!=0,#REF!="Planejado",#REF!="Realizado"),IF(BJ138="Atividade",VLOOKUP(BH139,'04.02_PLANEJAMENTO ATIVIDADES'!$D$9:$E$44,2,0),BJ138),#REF!)</f>
        <v>#REF!</v>
      </c>
      <c r="BK139" s="241"/>
      <c r="BL139" s="241"/>
      <c r="BM139" s="241"/>
      <c r="BN139" s="241"/>
      <c r="BO139" s="241"/>
      <c r="BP139" s="241"/>
      <c r="BQ139" s="241"/>
      <c r="BR139" s="241"/>
      <c r="BS139" s="241" t="e">
        <f>IF(#REF!=0,BS138,#REF!)</f>
        <v>#REF!</v>
      </c>
      <c r="BT139" s="241"/>
      <c r="BU139" s="241"/>
      <c r="BV139" s="241" t="e">
        <f>IF(#REF!=0,BV138,#REF!)</f>
        <v>#REF!</v>
      </c>
      <c r="BW139" s="241"/>
      <c r="BX139" s="241"/>
      <c r="BY139" s="241"/>
      <c r="BZ139" s="241"/>
      <c r="CA139" s="241"/>
      <c r="CB139" s="241" t="e">
        <f>#REF!</f>
        <v>#REF!</v>
      </c>
      <c r="CC139" s="241"/>
      <c r="CD139" s="241"/>
      <c r="CE139" s="241"/>
      <c r="CF139" s="241"/>
      <c r="CG139" s="241"/>
      <c r="CH139" s="241"/>
      <c r="CI139" s="242" t="e">
        <f>#REF!</f>
        <v>#REF!</v>
      </c>
      <c r="CJ139" s="242"/>
      <c r="CK139" s="242"/>
      <c r="CL139" s="242"/>
      <c r="CM139" s="242"/>
      <c r="CN139" s="242"/>
      <c r="CO139" s="242"/>
      <c r="CP139" s="242"/>
      <c r="CQ139" s="242" t="e">
        <f>#REF!</f>
        <v>#REF!</v>
      </c>
      <c r="CR139" s="242"/>
      <c r="CS139" s="242"/>
      <c r="CT139" s="242"/>
      <c r="CU139" s="242"/>
      <c r="CV139" s="241" t="e">
        <f>#REF!</f>
        <v>#REF!</v>
      </c>
      <c r="CW139" s="241"/>
      <c r="CX139" s="241"/>
      <c r="CY139" s="241"/>
      <c r="CZ139" s="241" t="e">
        <f>#REF!</f>
        <v>#REF!</v>
      </c>
      <c r="DA139" s="241"/>
      <c r="DB139" s="241" t="e">
        <f>#REF!</f>
        <v>#REF!</v>
      </c>
      <c r="DC139" s="241"/>
      <c r="DD139" s="241"/>
      <c r="DE139" s="241" t="e">
        <f>#REF!</f>
        <v>#REF!</v>
      </c>
      <c r="DF139" s="241"/>
      <c r="DG139" s="241" t="e">
        <f>#REF!</f>
        <v>#REF!</v>
      </c>
      <c r="DH139" s="241"/>
      <c r="DI139" s="241"/>
      <c r="DJ139" s="241"/>
      <c r="DM139" s="241" t="e">
        <f>IF(#REF!=0,DM138,#REF!)</f>
        <v>#REF!</v>
      </c>
      <c r="DN139" s="241"/>
      <c r="DO139" s="241" t="e">
        <f>IF(OR(#REF!=0,#REF!="Planejado",#REF!="Realizado"),IF(DO138="Atividade",VLOOKUP(DM139,'04.02_PLANEJAMENTO ATIVIDADES'!$D$9:$E$44,2,0),DO138),#REF!)</f>
        <v>#REF!</v>
      </c>
      <c r="DP139" s="241"/>
      <c r="DQ139" s="241"/>
      <c r="DR139" s="241"/>
      <c r="DS139" s="241"/>
      <c r="DT139" s="241"/>
      <c r="DU139" s="241"/>
      <c r="DV139" s="241"/>
      <c r="DW139" s="241"/>
      <c r="DX139" s="241" t="e">
        <f>IF(#REF!=0,DX138,#REF!)</f>
        <v>#REF!</v>
      </c>
      <c r="DY139" s="241"/>
      <c r="DZ139" s="241"/>
      <c r="EA139" s="241" t="e">
        <f>IF(#REF!=0,EA138,#REF!)</f>
        <v>#REF!</v>
      </c>
      <c r="EB139" s="241"/>
      <c r="EC139" s="241"/>
      <c r="ED139" s="241"/>
      <c r="EE139" s="241"/>
      <c r="EF139" s="241"/>
      <c r="EG139" s="241" t="e">
        <f>#REF!</f>
        <v>#REF!</v>
      </c>
      <c r="EH139" s="241"/>
      <c r="EI139" s="241"/>
      <c r="EJ139" s="241"/>
      <c r="EK139" s="241"/>
      <c r="EL139" s="241"/>
      <c r="EM139" s="241"/>
      <c r="EN139" s="242" t="e">
        <f>#REF!</f>
        <v>#REF!</v>
      </c>
      <c r="EO139" s="242"/>
      <c r="EP139" s="242"/>
      <c r="EQ139" s="242"/>
      <c r="ER139" s="242"/>
      <c r="ES139" s="242"/>
      <c r="ET139" s="242"/>
      <c r="EU139" s="242"/>
      <c r="EV139" s="242" t="e">
        <f>#REF!</f>
        <v>#REF!</v>
      </c>
      <c r="EW139" s="242"/>
      <c r="EX139" s="242"/>
      <c r="EY139" s="242"/>
      <c r="EZ139" s="242"/>
      <c r="FA139" s="241" t="e">
        <f>#REF!</f>
        <v>#REF!</v>
      </c>
      <c r="FB139" s="241"/>
      <c r="FC139" s="241"/>
      <c r="FD139" s="241"/>
      <c r="FE139" s="241" t="e">
        <f>#REF!</f>
        <v>#REF!</v>
      </c>
      <c r="FF139" s="241"/>
      <c r="FG139" s="241" t="e">
        <f>#REF!</f>
        <v>#REF!</v>
      </c>
      <c r="FH139" s="241"/>
      <c r="FI139" s="241"/>
      <c r="FJ139" s="241" t="e">
        <f>#REF!</f>
        <v>#REF!</v>
      </c>
      <c r="FK139" s="241"/>
      <c r="FL139" s="241" t="e">
        <f>#REF!</f>
        <v>#REF!</v>
      </c>
      <c r="FM139" s="241"/>
      <c r="FN139" s="241"/>
      <c r="FO139" s="241"/>
      <c r="FR139" s="241" t="e">
        <f>IF(#REF!=0,FR138,#REF!)</f>
        <v>#REF!</v>
      </c>
      <c r="FS139" s="241"/>
      <c r="FT139" s="241" t="e">
        <f>IF(OR(#REF!=0,#REF!="Planejado",#REF!="Realizado"),IF(FT138="Atividade",VLOOKUP(FR139,'04.02_PLANEJAMENTO ATIVIDADES'!$D$9:$E$44,2,0),FT138),#REF!)</f>
        <v>#REF!</v>
      </c>
      <c r="FU139" s="241"/>
      <c r="FV139" s="241"/>
      <c r="FW139" s="241"/>
      <c r="FX139" s="241"/>
      <c r="FY139" s="241"/>
      <c r="FZ139" s="241"/>
      <c r="GA139" s="241"/>
      <c r="GB139" s="241"/>
      <c r="GC139" s="241" t="e">
        <f>IF(#REF!=0,GC138,#REF!)</f>
        <v>#REF!</v>
      </c>
      <c r="GD139" s="241"/>
      <c r="GE139" s="241"/>
      <c r="GF139" s="241" t="e">
        <f>IF(#REF!=0,GF138,#REF!)</f>
        <v>#REF!</v>
      </c>
      <c r="GG139" s="241"/>
      <c r="GH139" s="241"/>
      <c r="GI139" s="241"/>
      <c r="GJ139" s="241"/>
      <c r="GK139" s="241"/>
      <c r="GL139" s="241" t="e">
        <f>#REF!</f>
        <v>#REF!</v>
      </c>
      <c r="GM139" s="241"/>
      <c r="GN139" s="241"/>
      <c r="GO139" s="241"/>
      <c r="GP139" s="241"/>
      <c r="GQ139" s="241"/>
      <c r="GR139" s="241"/>
      <c r="GS139" s="242" t="e">
        <f>#REF!</f>
        <v>#REF!</v>
      </c>
      <c r="GT139" s="242"/>
      <c r="GU139" s="242"/>
      <c r="GV139" s="242"/>
      <c r="GW139" s="242"/>
      <c r="GX139" s="242"/>
      <c r="GY139" s="242"/>
      <c r="GZ139" s="242"/>
      <c r="HA139" s="242" t="e">
        <f>#REF!</f>
        <v>#REF!</v>
      </c>
      <c r="HB139" s="242"/>
      <c r="HC139" s="242"/>
      <c r="HD139" s="242"/>
      <c r="HE139" s="242"/>
      <c r="HF139" s="241" t="e">
        <f>#REF!</f>
        <v>#REF!</v>
      </c>
      <c r="HG139" s="241"/>
      <c r="HH139" s="241"/>
      <c r="HI139" s="241"/>
      <c r="HJ139" s="241" t="e">
        <f>#REF!</f>
        <v>#REF!</v>
      </c>
      <c r="HK139" s="241"/>
      <c r="HL139" s="241" t="e">
        <f>#REF!</f>
        <v>#REF!</v>
      </c>
      <c r="HM139" s="241"/>
      <c r="HN139" s="241"/>
      <c r="HO139" s="241" t="e">
        <f>#REF!</f>
        <v>#REF!</v>
      </c>
      <c r="HP139" s="241"/>
      <c r="HQ139" s="241" t="e">
        <f>#REF!</f>
        <v>#REF!</v>
      </c>
      <c r="HR139" s="241"/>
      <c r="HS139" s="241"/>
      <c r="HT139" s="241"/>
      <c r="HW139" s="241" t="e">
        <f>IF(#REF!=0,HW138,#REF!)</f>
        <v>#REF!</v>
      </c>
      <c r="HX139" s="241"/>
      <c r="HY139" s="241" t="e">
        <f>IF(OR(#REF!=0,#REF!="Planejado",#REF!="Realizado"),IF(HY138="Atividade",VLOOKUP(HW139,'04.02_PLANEJAMENTO ATIVIDADES'!$D$9:$E$44,2,0),HY138),#REF!)</f>
        <v>#REF!</v>
      </c>
      <c r="HZ139" s="241"/>
      <c r="IA139" s="241"/>
      <c r="IB139" s="241"/>
      <c r="IC139" s="241"/>
      <c r="ID139" s="241"/>
      <c r="IE139" s="241"/>
      <c r="IF139" s="241"/>
      <c r="IG139" s="241"/>
      <c r="IH139" s="241" t="e">
        <f>IF(#REF!=0,IH138,#REF!)</f>
        <v>#REF!</v>
      </c>
      <c r="II139" s="241"/>
      <c r="IJ139" s="241"/>
      <c r="IK139" s="241" t="e">
        <f>IF(#REF!=0,IK138,#REF!)</f>
        <v>#REF!</v>
      </c>
      <c r="IL139" s="241"/>
      <c r="IM139" s="241"/>
      <c r="IN139" s="241"/>
      <c r="IO139" s="241"/>
      <c r="IP139" s="241"/>
      <c r="IQ139" s="241" t="e">
        <f>#REF!</f>
        <v>#REF!</v>
      </c>
      <c r="IR139" s="241"/>
      <c r="IS139" s="241"/>
      <c r="IT139" s="241"/>
      <c r="IU139" s="241"/>
      <c r="IV139" s="241"/>
      <c r="IW139" s="241"/>
      <c r="IX139" s="242" t="e">
        <f>#REF!</f>
        <v>#REF!</v>
      </c>
      <c r="IY139" s="242"/>
      <c r="IZ139" s="242"/>
      <c r="JA139" s="242"/>
      <c r="JB139" s="242"/>
      <c r="JC139" s="242"/>
      <c r="JD139" s="242"/>
      <c r="JE139" s="242"/>
      <c r="JF139" s="242" t="e">
        <f>#REF!</f>
        <v>#REF!</v>
      </c>
      <c r="JG139" s="242"/>
      <c r="JH139" s="242"/>
      <c r="JI139" s="242"/>
      <c r="JJ139" s="242"/>
      <c r="JK139" s="241" t="e">
        <f>#REF!</f>
        <v>#REF!</v>
      </c>
      <c r="JL139" s="241"/>
      <c r="JM139" s="241"/>
      <c r="JN139" s="241"/>
      <c r="JO139" s="241" t="e">
        <f>#REF!</f>
        <v>#REF!</v>
      </c>
      <c r="JP139" s="241"/>
      <c r="JQ139" s="241" t="e">
        <f>#REF!</f>
        <v>#REF!</v>
      </c>
      <c r="JR139" s="241"/>
      <c r="JS139" s="241"/>
      <c r="JT139" s="241" t="e">
        <f>#REF!</f>
        <v>#REF!</v>
      </c>
      <c r="JU139" s="241"/>
      <c r="JV139" s="241" t="e">
        <f>#REF!</f>
        <v>#REF!</v>
      </c>
      <c r="JW139" s="241"/>
      <c r="JX139" s="241"/>
      <c r="JY139" s="241"/>
      <c r="KB139" s="241" t="e">
        <f>IF(#REF!=0,KB138,#REF!)</f>
        <v>#REF!</v>
      </c>
      <c r="KC139" s="241"/>
      <c r="KD139" s="241" t="e">
        <f>IF(OR(#REF!=0,#REF!="Planejado",#REF!="Realizado"),IF(KD138="Atividade",VLOOKUP(KB139,'04.02_PLANEJAMENTO ATIVIDADES'!$D$9:$E$44,2,0),KD138),#REF!)</f>
        <v>#REF!</v>
      </c>
      <c r="KE139" s="241"/>
      <c r="KF139" s="241"/>
      <c r="KG139" s="241"/>
      <c r="KH139" s="241"/>
      <c r="KI139" s="241"/>
      <c r="KJ139" s="241"/>
      <c r="KK139" s="241"/>
      <c r="KL139" s="241"/>
      <c r="KM139" s="241" t="e">
        <f>IF(#REF!=0,KM138,#REF!)</f>
        <v>#REF!</v>
      </c>
      <c r="KN139" s="241"/>
      <c r="KO139" s="241"/>
      <c r="KP139" s="241" t="e">
        <f>IF(#REF!=0,KP138,#REF!)</f>
        <v>#REF!</v>
      </c>
      <c r="KQ139" s="241"/>
      <c r="KR139" s="241"/>
      <c r="KS139" s="241"/>
      <c r="KT139" s="241"/>
      <c r="KU139" s="241"/>
      <c r="KV139" s="241" t="e">
        <f>#REF!</f>
        <v>#REF!</v>
      </c>
      <c r="KW139" s="241"/>
      <c r="KX139" s="241"/>
      <c r="KY139" s="241"/>
      <c r="KZ139" s="241"/>
      <c r="LA139" s="241"/>
      <c r="LB139" s="241"/>
      <c r="LC139" s="242" t="e">
        <f>#REF!</f>
        <v>#REF!</v>
      </c>
      <c r="LD139" s="242"/>
      <c r="LE139" s="242"/>
      <c r="LF139" s="242"/>
      <c r="LG139" s="242"/>
      <c r="LH139" s="242"/>
      <c r="LI139" s="242"/>
      <c r="LJ139" s="242"/>
      <c r="LK139" s="242" t="e">
        <f>#REF!</f>
        <v>#REF!</v>
      </c>
      <c r="LL139" s="242"/>
      <c r="LM139" s="242"/>
      <c r="LN139" s="242"/>
      <c r="LO139" s="242"/>
      <c r="LP139" s="241" t="e">
        <f>#REF!</f>
        <v>#REF!</v>
      </c>
      <c r="LQ139" s="241"/>
      <c r="LR139" s="241"/>
      <c r="LS139" s="241"/>
      <c r="LT139" s="241" t="e">
        <f>#REF!</f>
        <v>#REF!</v>
      </c>
      <c r="LU139" s="241"/>
      <c r="LV139" s="241" t="e">
        <f>#REF!</f>
        <v>#REF!</v>
      </c>
      <c r="LW139" s="241"/>
      <c r="LX139" s="241"/>
      <c r="LY139" s="241" t="e">
        <f>#REF!</f>
        <v>#REF!</v>
      </c>
      <c r="LZ139" s="241"/>
      <c r="MA139" s="241" t="e">
        <f>#REF!</f>
        <v>#REF!</v>
      </c>
      <c r="MB139" s="241"/>
      <c r="MC139" s="241"/>
      <c r="MD139" s="241"/>
      <c r="MG139" s="241" t="e">
        <f>IF(#REF!=0,MG138,#REF!)</f>
        <v>#REF!</v>
      </c>
      <c r="MH139" s="241"/>
      <c r="MI139" s="241" t="e">
        <f>IF(OR(#REF!=0,#REF!="Planejado",#REF!="Realizado"),IF(MI138="Atividade",VLOOKUP(MG139,'04.02_PLANEJAMENTO ATIVIDADES'!$D$9:$E$44,2,0),MI138),#REF!)</f>
        <v>#REF!</v>
      </c>
      <c r="MJ139" s="241"/>
      <c r="MK139" s="241"/>
      <c r="ML139" s="241"/>
      <c r="MM139" s="241"/>
      <c r="MN139" s="241"/>
      <c r="MO139" s="241"/>
      <c r="MP139" s="241"/>
      <c r="MQ139" s="241"/>
      <c r="MR139" s="241" t="e">
        <f>IF(#REF!=0,MR138,#REF!)</f>
        <v>#REF!</v>
      </c>
      <c r="MS139" s="241"/>
      <c r="MT139" s="241"/>
      <c r="MU139" s="241" t="e">
        <f>IF(#REF!=0,MU138,#REF!)</f>
        <v>#REF!</v>
      </c>
      <c r="MV139" s="241"/>
      <c r="MW139" s="241"/>
      <c r="MX139" s="241"/>
      <c r="MY139" s="241"/>
      <c r="MZ139" s="241"/>
      <c r="NA139" s="241" t="e">
        <f>#REF!</f>
        <v>#REF!</v>
      </c>
      <c r="NB139" s="241"/>
      <c r="NC139" s="241"/>
      <c r="ND139" s="241"/>
      <c r="NE139" s="241"/>
      <c r="NF139" s="241"/>
      <c r="NG139" s="241"/>
      <c r="NH139" s="242" t="e">
        <f>#REF!</f>
        <v>#REF!</v>
      </c>
      <c r="NI139" s="242"/>
      <c r="NJ139" s="242"/>
      <c r="NK139" s="242"/>
      <c r="NL139" s="242"/>
      <c r="NM139" s="242"/>
      <c r="NN139" s="242"/>
      <c r="NO139" s="242"/>
      <c r="NP139" s="242" t="e">
        <f>#REF!</f>
        <v>#REF!</v>
      </c>
      <c r="NQ139" s="242"/>
      <c r="NR139" s="242"/>
      <c r="NS139" s="242"/>
      <c r="NT139" s="242"/>
      <c r="NU139" s="241" t="e">
        <f>#REF!</f>
        <v>#REF!</v>
      </c>
      <c r="NV139" s="241"/>
      <c r="NW139" s="241"/>
      <c r="NX139" s="241"/>
      <c r="NY139" s="241" t="e">
        <f>#REF!</f>
        <v>#REF!</v>
      </c>
      <c r="NZ139" s="241"/>
      <c r="OA139" s="241" t="e">
        <f>#REF!</f>
        <v>#REF!</v>
      </c>
      <c r="OB139" s="241"/>
      <c r="OC139" s="241"/>
      <c r="OD139" s="241" t="e">
        <f>#REF!</f>
        <v>#REF!</v>
      </c>
      <c r="OE139" s="241"/>
      <c r="OF139" s="241" t="e">
        <f>#REF!</f>
        <v>#REF!</v>
      </c>
      <c r="OG139" s="241"/>
      <c r="OH139" s="241"/>
      <c r="OI139" s="241"/>
      <c r="OL139" s="241" t="e">
        <f>IF(#REF!=0,OL138,#REF!)</f>
        <v>#REF!</v>
      </c>
      <c r="OM139" s="241"/>
      <c r="ON139" s="241" t="e">
        <f>IF(OR(#REF!=0,#REF!="Planejado",#REF!="Realizado"),IF(ON138="Atividade",VLOOKUP(OL139,'04.02_PLANEJAMENTO ATIVIDADES'!$D$9:$E$44,2,0),ON138),#REF!)</f>
        <v>#REF!</v>
      </c>
      <c r="OO139" s="241"/>
      <c r="OP139" s="241"/>
      <c r="OQ139" s="241"/>
      <c r="OR139" s="241"/>
      <c r="OS139" s="241"/>
      <c r="OT139" s="241"/>
      <c r="OU139" s="241"/>
      <c r="OV139" s="241"/>
      <c r="OW139" s="241" t="e">
        <f>IF(#REF!=0,OW138,#REF!)</f>
        <v>#REF!</v>
      </c>
      <c r="OX139" s="241"/>
      <c r="OY139" s="241"/>
      <c r="OZ139" s="241" t="e">
        <f>IF(#REF!=0,OZ138,#REF!)</f>
        <v>#REF!</v>
      </c>
      <c r="PA139" s="241"/>
      <c r="PB139" s="241"/>
      <c r="PC139" s="241"/>
      <c r="PD139" s="241"/>
      <c r="PE139" s="241"/>
      <c r="PF139" s="241" t="e">
        <f>#REF!</f>
        <v>#REF!</v>
      </c>
      <c r="PG139" s="241"/>
      <c r="PH139" s="241"/>
      <c r="PI139" s="241"/>
      <c r="PJ139" s="241"/>
      <c r="PK139" s="241"/>
      <c r="PL139" s="241"/>
      <c r="PM139" s="242" t="e">
        <f>#REF!</f>
        <v>#REF!</v>
      </c>
      <c r="PN139" s="242"/>
      <c r="PO139" s="242"/>
      <c r="PP139" s="242"/>
      <c r="PQ139" s="242"/>
      <c r="PR139" s="242"/>
      <c r="PS139" s="242"/>
      <c r="PT139" s="242"/>
      <c r="PU139" s="242" t="e">
        <f>#REF!</f>
        <v>#REF!</v>
      </c>
      <c r="PV139" s="242"/>
      <c r="PW139" s="242"/>
      <c r="PX139" s="242"/>
      <c r="PY139" s="242"/>
      <c r="PZ139" s="241" t="e">
        <f>#REF!</f>
        <v>#REF!</v>
      </c>
      <c r="QA139" s="241"/>
      <c r="QB139" s="241"/>
      <c r="QC139" s="241"/>
      <c r="QD139" s="241" t="e">
        <f>#REF!</f>
        <v>#REF!</v>
      </c>
      <c r="QE139" s="241"/>
      <c r="QF139" s="241" t="e">
        <f>#REF!</f>
        <v>#REF!</v>
      </c>
      <c r="QG139" s="241"/>
      <c r="QH139" s="241"/>
      <c r="QI139" s="241" t="e">
        <f>#REF!</f>
        <v>#REF!</v>
      </c>
      <c r="QJ139" s="241"/>
      <c r="QK139" s="241" t="e">
        <f>#REF!</f>
        <v>#REF!</v>
      </c>
      <c r="QL139" s="241"/>
      <c r="QM139" s="241"/>
      <c r="QN139" s="241"/>
      <c r="QQ139" s="241" t="e">
        <f>IF(#REF!=0,QQ138,#REF!)</f>
        <v>#REF!</v>
      </c>
      <c r="QR139" s="241"/>
      <c r="QS139" s="241" t="e">
        <f>IF(OR(#REF!=0,#REF!="Planejado",#REF!="Realizado"),IF(QS138="Atividade",VLOOKUP(QQ139,'04.02_PLANEJAMENTO ATIVIDADES'!$D$9:$E$44,2,0),QS138),#REF!)</f>
        <v>#REF!</v>
      </c>
      <c r="QT139" s="241"/>
      <c r="QU139" s="241"/>
      <c r="QV139" s="241"/>
      <c r="QW139" s="241"/>
      <c r="QX139" s="241"/>
      <c r="QY139" s="241"/>
      <c r="QZ139" s="241"/>
      <c r="RA139" s="241"/>
      <c r="RB139" s="241" t="e">
        <f>IF(#REF!=0,RB138,#REF!)</f>
        <v>#REF!</v>
      </c>
      <c r="RC139" s="241"/>
      <c r="RD139" s="241"/>
      <c r="RE139" s="241" t="e">
        <f>IF(#REF!=0,RE138,#REF!)</f>
        <v>#REF!</v>
      </c>
      <c r="RF139" s="241"/>
      <c r="RG139" s="241"/>
      <c r="RH139" s="241"/>
      <c r="RI139" s="241"/>
      <c r="RJ139" s="241"/>
      <c r="RK139" s="241" t="e">
        <f>#REF!</f>
        <v>#REF!</v>
      </c>
      <c r="RL139" s="241"/>
      <c r="RM139" s="241"/>
      <c r="RN139" s="241"/>
      <c r="RO139" s="241"/>
      <c r="RP139" s="241"/>
      <c r="RQ139" s="241"/>
      <c r="RR139" s="242" t="e">
        <f>#REF!</f>
        <v>#REF!</v>
      </c>
      <c r="RS139" s="242"/>
      <c r="RT139" s="242"/>
      <c r="RU139" s="242"/>
      <c r="RV139" s="242"/>
      <c r="RW139" s="242"/>
      <c r="RX139" s="242"/>
      <c r="RY139" s="242"/>
      <c r="RZ139" s="242" t="e">
        <f>#REF!</f>
        <v>#REF!</v>
      </c>
      <c r="SA139" s="242"/>
      <c r="SB139" s="242"/>
      <c r="SC139" s="242"/>
      <c r="SD139" s="242"/>
      <c r="SE139" s="241" t="e">
        <f>#REF!</f>
        <v>#REF!</v>
      </c>
      <c r="SF139" s="241"/>
      <c r="SG139" s="241"/>
      <c r="SH139" s="241"/>
      <c r="SI139" s="241" t="e">
        <f>#REF!</f>
        <v>#REF!</v>
      </c>
      <c r="SJ139" s="241"/>
      <c r="SK139" s="241" t="e">
        <f>#REF!</f>
        <v>#REF!</v>
      </c>
      <c r="SL139" s="241"/>
      <c r="SM139" s="241"/>
      <c r="SN139" s="241" t="e">
        <f>#REF!</f>
        <v>#REF!</v>
      </c>
      <c r="SO139" s="241"/>
      <c r="SP139" s="241" t="e">
        <f>#REF!</f>
        <v>#REF!</v>
      </c>
      <c r="SQ139" s="241"/>
      <c r="SR139" s="241"/>
      <c r="SS139" s="241"/>
      <c r="SV139" s="241" t="e">
        <f>IF(#REF!=0,SV138,#REF!)</f>
        <v>#REF!</v>
      </c>
      <c r="SW139" s="241"/>
      <c r="SX139" s="241" t="e">
        <f>IF(OR(#REF!=0,#REF!="Planejado",#REF!="Realizado"),IF(SX138="Atividade",VLOOKUP(SV139,'04.02_PLANEJAMENTO ATIVIDADES'!$D$9:$E$44,2,0),SX138),#REF!)</f>
        <v>#REF!</v>
      </c>
      <c r="SY139" s="241"/>
      <c r="SZ139" s="241"/>
      <c r="TA139" s="241"/>
      <c r="TB139" s="241"/>
      <c r="TC139" s="241"/>
      <c r="TD139" s="241"/>
      <c r="TE139" s="241"/>
      <c r="TF139" s="241"/>
      <c r="TG139" s="241" t="e">
        <f>IF(#REF!=0,TG138,#REF!)</f>
        <v>#REF!</v>
      </c>
      <c r="TH139" s="241"/>
      <c r="TI139" s="241"/>
      <c r="TJ139" s="241" t="e">
        <f>IF(#REF!=0,TJ138,#REF!)</f>
        <v>#REF!</v>
      </c>
      <c r="TK139" s="241"/>
      <c r="TL139" s="241"/>
      <c r="TM139" s="241"/>
      <c r="TN139" s="241"/>
      <c r="TO139" s="241"/>
      <c r="TP139" s="241" t="e">
        <f>#REF!</f>
        <v>#REF!</v>
      </c>
      <c r="TQ139" s="241"/>
      <c r="TR139" s="241"/>
      <c r="TS139" s="241"/>
      <c r="TT139" s="241"/>
      <c r="TU139" s="241"/>
      <c r="TV139" s="241"/>
      <c r="TW139" s="242" t="e">
        <f>#REF!</f>
        <v>#REF!</v>
      </c>
      <c r="TX139" s="242"/>
      <c r="TY139" s="242"/>
      <c r="TZ139" s="242"/>
      <c r="UA139" s="242"/>
      <c r="UB139" s="242"/>
      <c r="UC139" s="242"/>
      <c r="UD139" s="242"/>
      <c r="UE139" s="242" t="e">
        <f>#REF!</f>
        <v>#REF!</v>
      </c>
      <c r="UF139" s="242"/>
      <c r="UG139" s="242"/>
      <c r="UH139" s="242"/>
      <c r="UI139" s="242"/>
      <c r="UJ139" s="241" t="e">
        <f>#REF!</f>
        <v>#REF!</v>
      </c>
      <c r="UK139" s="241"/>
      <c r="UL139" s="241"/>
      <c r="UM139" s="241"/>
      <c r="UN139" s="241" t="e">
        <f>#REF!</f>
        <v>#REF!</v>
      </c>
      <c r="UO139" s="241"/>
      <c r="UP139" s="241" t="e">
        <f>#REF!</f>
        <v>#REF!</v>
      </c>
      <c r="UQ139" s="241"/>
      <c r="UR139" s="241"/>
      <c r="US139" s="241" t="e">
        <f>#REF!</f>
        <v>#REF!</v>
      </c>
      <c r="UT139" s="241"/>
      <c r="UU139" s="241" t="e">
        <f>#REF!</f>
        <v>#REF!</v>
      </c>
      <c r="UV139" s="241"/>
      <c r="UW139" s="241"/>
      <c r="UX139" s="241"/>
      <c r="VA139" s="241" t="e">
        <f>IF(#REF!=0,VA138,#REF!)</f>
        <v>#REF!</v>
      </c>
      <c r="VB139" s="241"/>
      <c r="VC139" s="241" t="e">
        <f>IF(OR(#REF!=0,#REF!="Planejado",#REF!="Realizado"),IF(VC138="Atividade",VLOOKUP(VA139,'04.02_PLANEJAMENTO ATIVIDADES'!$D$9:$E$44,2,0),VC138),#REF!)</f>
        <v>#REF!</v>
      </c>
      <c r="VD139" s="241"/>
      <c r="VE139" s="241"/>
      <c r="VF139" s="241"/>
      <c r="VG139" s="241"/>
      <c r="VH139" s="241"/>
      <c r="VI139" s="241"/>
      <c r="VJ139" s="241"/>
      <c r="VK139" s="241"/>
      <c r="VL139" s="241" t="e">
        <f>IF(#REF!=0,VL138,#REF!)</f>
        <v>#REF!</v>
      </c>
      <c r="VM139" s="241"/>
      <c r="VN139" s="241"/>
      <c r="VO139" s="241" t="e">
        <f>IF(#REF!=0,VO138,#REF!)</f>
        <v>#REF!</v>
      </c>
      <c r="VP139" s="241"/>
      <c r="VQ139" s="241"/>
      <c r="VR139" s="241"/>
      <c r="VS139" s="241"/>
      <c r="VT139" s="241"/>
      <c r="VU139" s="241" t="e">
        <f>#REF!</f>
        <v>#REF!</v>
      </c>
      <c r="VV139" s="241"/>
      <c r="VW139" s="241"/>
      <c r="VX139" s="241"/>
      <c r="VY139" s="241"/>
      <c r="VZ139" s="241"/>
      <c r="WA139" s="241"/>
      <c r="WB139" s="242" t="e">
        <f>#REF!</f>
        <v>#REF!</v>
      </c>
      <c r="WC139" s="242"/>
      <c r="WD139" s="242"/>
      <c r="WE139" s="242"/>
      <c r="WF139" s="242"/>
      <c r="WG139" s="242"/>
      <c r="WH139" s="242"/>
      <c r="WI139" s="242"/>
      <c r="WJ139" s="242" t="e">
        <f>#REF!</f>
        <v>#REF!</v>
      </c>
      <c r="WK139" s="242"/>
      <c r="WL139" s="242"/>
      <c r="WM139" s="242"/>
      <c r="WN139" s="242"/>
      <c r="WO139" s="241" t="e">
        <f>#REF!</f>
        <v>#REF!</v>
      </c>
      <c r="WP139" s="241"/>
      <c r="WQ139" s="241"/>
      <c r="WR139" s="241"/>
      <c r="WS139" s="241" t="e">
        <f>#REF!</f>
        <v>#REF!</v>
      </c>
      <c r="WT139" s="241"/>
      <c r="WU139" s="241" t="e">
        <f>#REF!</f>
        <v>#REF!</v>
      </c>
      <c r="WV139" s="241"/>
      <c r="WW139" s="241"/>
      <c r="WX139" s="241" t="e">
        <f>#REF!</f>
        <v>#REF!</v>
      </c>
      <c r="WY139" s="241"/>
      <c r="WZ139" s="241" t="e">
        <f>#REF!</f>
        <v>#REF!</v>
      </c>
      <c r="XA139" s="241"/>
      <c r="XB139" s="241"/>
      <c r="XC139" s="241"/>
      <c r="XF139" s="241" t="e">
        <f>IF(#REF!=0,XF138,#REF!)</f>
        <v>#REF!</v>
      </c>
      <c r="XG139" s="241"/>
      <c r="XH139" s="241" t="e">
        <f>IF(OR(#REF!=0,#REF!="Planejado",#REF!="Realizado"),IF(XH138="Atividade",VLOOKUP(XF139,'04.02_PLANEJAMENTO ATIVIDADES'!$D$9:$E$44,2,0),XH138),#REF!)</f>
        <v>#REF!</v>
      </c>
      <c r="XI139" s="241"/>
      <c r="XJ139" s="241"/>
      <c r="XK139" s="241"/>
      <c r="XL139" s="241"/>
      <c r="XM139" s="241"/>
      <c r="XN139" s="241"/>
      <c r="XO139" s="241"/>
      <c r="XP139" s="241"/>
      <c r="XQ139" s="241" t="e">
        <f>IF(#REF!=0,XQ138,#REF!)</f>
        <v>#REF!</v>
      </c>
      <c r="XR139" s="241"/>
      <c r="XS139" s="241"/>
      <c r="XT139" s="241" t="e">
        <f>IF(#REF!=0,XT138,#REF!)</f>
        <v>#REF!</v>
      </c>
      <c r="XU139" s="241"/>
      <c r="XV139" s="241"/>
      <c r="XW139" s="241"/>
      <c r="XX139" s="241"/>
      <c r="XY139" s="241"/>
      <c r="XZ139" s="241" t="e">
        <f>#REF!</f>
        <v>#REF!</v>
      </c>
      <c r="YA139" s="241"/>
      <c r="YB139" s="241"/>
      <c r="YC139" s="241"/>
      <c r="YD139" s="241"/>
      <c r="YE139" s="241"/>
      <c r="YF139" s="241"/>
      <c r="YG139" s="242" t="e">
        <f>#REF!</f>
        <v>#REF!</v>
      </c>
      <c r="YH139" s="242"/>
      <c r="YI139" s="242"/>
      <c r="YJ139" s="242"/>
      <c r="YK139" s="242"/>
      <c r="YL139" s="242"/>
      <c r="YM139" s="242"/>
      <c r="YN139" s="242"/>
      <c r="YO139" s="242" t="e">
        <f>#REF!</f>
        <v>#REF!</v>
      </c>
      <c r="YP139" s="242"/>
      <c r="YQ139" s="242"/>
      <c r="YR139" s="242"/>
      <c r="YS139" s="242"/>
      <c r="YT139" s="241" t="e">
        <f>#REF!</f>
        <v>#REF!</v>
      </c>
      <c r="YU139" s="241"/>
      <c r="YV139" s="241"/>
      <c r="YW139" s="241"/>
      <c r="YX139" s="241" t="e">
        <f>#REF!</f>
        <v>#REF!</v>
      </c>
      <c r="YY139" s="241"/>
      <c r="YZ139" s="241" t="e">
        <f>#REF!</f>
        <v>#REF!</v>
      </c>
      <c r="ZA139" s="241"/>
      <c r="ZB139" s="241"/>
      <c r="ZC139" s="241" t="e">
        <f>#REF!</f>
        <v>#REF!</v>
      </c>
      <c r="ZD139" s="241"/>
      <c r="ZE139" s="241" t="e">
        <f>#REF!</f>
        <v>#REF!</v>
      </c>
      <c r="ZF139" s="241"/>
      <c r="ZG139" s="241"/>
      <c r="ZH139" s="241"/>
    </row>
    <row r="140" spans="3:684" ht="10.15" hidden="1" customHeight="1" x14ac:dyDescent="0.25">
      <c r="C140" s="241" t="e">
        <f>IF(#REF!=0,C139,#REF!)</f>
        <v>#REF!</v>
      </c>
      <c r="D140" s="241"/>
      <c r="E140" s="241" t="e">
        <f>IF(OR(#REF!=0,#REF!="Planejado",#REF!="Realizado"),IF(E139="Atividade",VLOOKUP(C140,'04.02_PLANEJAMENTO ATIVIDADES'!$D$9:$E$44,2,0),E139),#REF!)</f>
        <v>#REF!</v>
      </c>
      <c r="F140" s="241"/>
      <c r="G140" s="241"/>
      <c r="H140" s="241"/>
      <c r="I140" s="241"/>
      <c r="J140" s="241"/>
      <c r="K140" s="241"/>
      <c r="L140" s="241"/>
      <c r="M140" s="241"/>
      <c r="N140" s="241" t="e">
        <f>IF(#REF!=0,N139,#REF!)</f>
        <v>#REF!</v>
      </c>
      <c r="O140" s="241"/>
      <c r="P140" s="241"/>
      <c r="Q140" s="241" t="e">
        <f>IF(#REF!=0,Q139,#REF!)</f>
        <v>#REF!</v>
      </c>
      <c r="R140" s="241"/>
      <c r="S140" s="241"/>
      <c r="T140" s="241"/>
      <c r="U140" s="241"/>
      <c r="V140" s="241"/>
      <c r="W140" s="241" t="e">
        <f>#REF!</f>
        <v>#REF!</v>
      </c>
      <c r="X140" s="241"/>
      <c r="Y140" s="241"/>
      <c r="Z140" s="241"/>
      <c r="AA140" s="241"/>
      <c r="AB140" s="241"/>
      <c r="AC140" s="241"/>
      <c r="AD140" s="242" t="e">
        <f>#REF!</f>
        <v>#REF!</v>
      </c>
      <c r="AE140" s="242"/>
      <c r="AF140" s="242"/>
      <c r="AG140" s="242"/>
      <c r="AH140" s="242"/>
      <c r="AI140" s="242"/>
      <c r="AJ140" s="242"/>
      <c r="AK140" s="242"/>
      <c r="AL140" s="242" t="e">
        <f>#REF!</f>
        <v>#REF!</v>
      </c>
      <c r="AM140" s="242"/>
      <c r="AN140" s="242"/>
      <c r="AO140" s="242"/>
      <c r="AP140" s="242"/>
      <c r="AQ140" s="241" t="e">
        <f>#REF!</f>
        <v>#REF!</v>
      </c>
      <c r="AR140" s="241"/>
      <c r="AS140" s="241"/>
      <c r="AT140" s="241"/>
      <c r="AU140" s="241" t="e">
        <f>#REF!</f>
        <v>#REF!</v>
      </c>
      <c r="AV140" s="241"/>
      <c r="AW140" s="241" t="e">
        <f>#REF!</f>
        <v>#REF!</v>
      </c>
      <c r="AX140" s="241"/>
      <c r="AY140" s="241"/>
      <c r="AZ140" s="241" t="e">
        <f>#REF!</f>
        <v>#REF!</v>
      </c>
      <c r="BA140" s="241"/>
      <c r="BB140" s="241" t="e">
        <f>#REF!</f>
        <v>#REF!</v>
      </c>
      <c r="BC140" s="241"/>
      <c r="BD140" s="241"/>
      <c r="BE140" s="241"/>
      <c r="BH140" s="241" t="e">
        <f>IF(#REF!=0,BH139,#REF!)</f>
        <v>#REF!</v>
      </c>
      <c r="BI140" s="241"/>
      <c r="BJ140" s="241" t="e">
        <f>IF(OR(#REF!=0,#REF!="Planejado",#REF!="Realizado"),IF(BJ139="Atividade",VLOOKUP(BH140,'04.02_PLANEJAMENTO ATIVIDADES'!$D$9:$E$44,2,0),BJ139),#REF!)</f>
        <v>#REF!</v>
      </c>
      <c r="BK140" s="241"/>
      <c r="BL140" s="241"/>
      <c r="BM140" s="241"/>
      <c r="BN140" s="241"/>
      <c r="BO140" s="241"/>
      <c r="BP140" s="241"/>
      <c r="BQ140" s="241"/>
      <c r="BR140" s="241"/>
      <c r="BS140" s="241" t="e">
        <f>IF(#REF!=0,BS139,#REF!)</f>
        <v>#REF!</v>
      </c>
      <c r="BT140" s="241"/>
      <c r="BU140" s="241"/>
      <c r="BV140" s="241" t="e">
        <f>IF(#REF!=0,BV139,#REF!)</f>
        <v>#REF!</v>
      </c>
      <c r="BW140" s="241"/>
      <c r="BX140" s="241"/>
      <c r="BY140" s="241"/>
      <c r="BZ140" s="241"/>
      <c r="CA140" s="241"/>
      <c r="CB140" s="241" t="e">
        <f>#REF!</f>
        <v>#REF!</v>
      </c>
      <c r="CC140" s="241"/>
      <c r="CD140" s="241"/>
      <c r="CE140" s="241"/>
      <c r="CF140" s="241"/>
      <c r="CG140" s="241"/>
      <c r="CH140" s="241"/>
      <c r="CI140" s="242" t="e">
        <f>#REF!</f>
        <v>#REF!</v>
      </c>
      <c r="CJ140" s="242"/>
      <c r="CK140" s="242"/>
      <c r="CL140" s="242"/>
      <c r="CM140" s="242"/>
      <c r="CN140" s="242"/>
      <c r="CO140" s="242"/>
      <c r="CP140" s="242"/>
      <c r="CQ140" s="242" t="e">
        <f>#REF!</f>
        <v>#REF!</v>
      </c>
      <c r="CR140" s="242"/>
      <c r="CS140" s="242"/>
      <c r="CT140" s="242"/>
      <c r="CU140" s="242"/>
      <c r="CV140" s="241" t="e">
        <f>#REF!</f>
        <v>#REF!</v>
      </c>
      <c r="CW140" s="241"/>
      <c r="CX140" s="241"/>
      <c r="CY140" s="241"/>
      <c r="CZ140" s="241" t="e">
        <f>#REF!</f>
        <v>#REF!</v>
      </c>
      <c r="DA140" s="241"/>
      <c r="DB140" s="241" t="e">
        <f>#REF!</f>
        <v>#REF!</v>
      </c>
      <c r="DC140" s="241"/>
      <c r="DD140" s="241"/>
      <c r="DE140" s="241" t="e">
        <f>#REF!</f>
        <v>#REF!</v>
      </c>
      <c r="DF140" s="241"/>
      <c r="DG140" s="241" t="e">
        <f>#REF!</f>
        <v>#REF!</v>
      </c>
      <c r="DH140" s="241"/>
      <c r="DI140" s="241"/>
      <c r="DJ140" s="241"/>
      <c r="DM140" s="241" t="e">
        <f>IF(#REF!=0,DM139,#REF!)</f>
        <v>#REF!</v>
      </c>
      <c r="DN140" s="241"/>
      <c r="DO140" s="241" t="e">
        <f>IF(OR(#REF!=0,#REF!="Planejado",#REF!="Realizado"),IF(DO139="Atividade",VLOOKUP(DM140,'04.02_PLANEJAMENTO ATIVIDADES'!$D$9:$E$44,2,0),DO139),#REF!)</f>
        <v>#REF!</v>
      </c>
      <c r="DP140" s="241"/>
      <c r="DQ140" s="241"/>
      <c r="DR140" s="241"/>
      <c r="DS140" s="241"/>
      <c r="DT140" s="241"/>
      <c r="DU140" s="241"/>
      <c r="DV140" s="241"/>
      <c r="DW140" s="241"/>
      <c r="DX140" s="241" t="e">
        <f>IF(#REF!=0,DX139,#REF!)</f>
        <v>#REF!</v>
      </c>
      <c r="DY140" s="241"/>
      <c r="DZ140" s="241"/>
      <c r="EA140" s="241" t="e">
        <f>IF(#REF!=0,EA139,#REF!)</f>
        <v>#REF!</v>
      </c>
      <c r="EB140" s="241"/>
      <c r="EC140" s="241"/>
      <c r="ED140" s="241"/>
      <c r="EE140" s="241"/>
      <c r="EF140" s="241"/>
      <c r="EG140" s="241" t="e">
        <f>#REF!</f>
        <v>#REF!</v>
      </c>
      <c r="EH140" s="241"/>
      <c r="EI140" s="241"/>
      <c r="EJ140" s="241"/>
      <c r="EK140" s="241"/>
      <c r="EL140" s="241"/>
      <c r="EM140" s="241"/>
      <c r="EN140" s="242" t="e">
        <f>#REF!</f>
        <v>#REF!</v>
      </c>
      <c r="EO140" s="242"/>
      <c r="EP140" s="242"/>
      <c r="EQ140" s="242"/>
      <c r="ER140" s="242"/>
      <c r="ES140" s="242"/>
      <c r="ET140" s="242"/>
      <c r="EU140" s="242"/>
      <c r="EV140" s="242" t="e">
        <f>#REF!</f>
        <v>#REF!</v>
      </c>
      <c r="EW140" s="242"/>
      <c r="EX140" s="242"/>
      <c r="EY140" s="242"/>
      <c r="EZ140" s="242"/>
      <c r="FA140" s="241" t="e">
        <f>#REF!</f>
        <v>#REF!</v>
      </c>
      <c r="FB140" s="241"/>
      <c r="FC140" s="241"/>
      <c r="FD140" s="241"/>
      <c r="FE140" s="241" t="e">
        <f>#REF!</f>
        <v>#REF!</v>
      </c>
      <c r="FF140" s="241"/>
      <c r="FG140" s="241" t="e">
        <f>#REF!</f>
        <v>#REF!</v>
      </c>
      <c r="FH140" s="241"/>
      <c r="FI140" s="241"/>
      <c r="FJ140" s="241" t="e">
        <f>#REF!</f>
        <v>#REF!</v>
      </c>
      <c r="FK140" s="241"/>
      <c r="FL140" s="241" t="e">
        <f>#REF!</f>
        <v>#REF!</v>
      </c>
      <c r="FM140" s="241"/>
      <c r="FN140" s="241"/>
      <c r="FO140" s="241"/>
      <c r="FR140" s="241" t="e">
        <f>IF(#REF!=0,FR139,#REF!)</f>
        <v>#REF!</v>
      </c>
      <c r="FS140" s="241"/>
      <c r="FT140" s="241" t="e">
        <f>IF(OR(#REF!=0,#REF!="Planejado",#REF!="Realizado"),IF(FT139="Atividade",VLOOKUP(FR140,'04.02_PLANEJAMENTO ATIVIDADES'!$D$9:$E$44,2,0),FT139),#REF!)</f>
        <v>#REF!</v>
      </c>
      <c r="FU140" s="241"/>
      <c r="FV140" s="241"/>
      <c r="FW140" s="241"/>
      <c r="FX140" s="241"/>
      <c r="FY140" s="241"/>
      <c r="FZ140" s="241"/>
      <c r="GA140" s="241"/>
      <c r="GB140" s="241"/>
      <c r="GC140" s="241" t="e">
        <f>IF(#REF!=0,GC139,#REF!)</f>
        <v>#REF!</v>
      </c>
      <c r="GD140" s="241"/>
      <c r="GE140" s="241"/>
      <c r="GF140" s="241" t="e">
        <f>IF(#REF!=0,GF139,#REF!)</f>
        <v>#REF!</v>
      </c>
      <c r="GG140" s="241"/>
      <c r="GH140" s="241"/>
      <c r="GI140" s="241"/>
      <c r="GJ140" s="241"/>
      <c r="GK140" s="241"/>
      <c r="GL140" s="241" t="e">
        <f>#REF!</f>
        <v>#REF!</v>
      </c>
      <c r="GM140" s="241"/>
      <c r="GN140" s="241"/>
      <c r="GO140" s="241"/>
      <c r="GP140" s="241"/>
      <c r="GQ140" s="241"/>
      <c r="GR140" s="241"/>
      <c r="GS140" s="242" t="e">
        <f>#REF!</f>
        <v>#REF!</v>
      </c>
      <c r="GT140" s="242"/>
      <c r="GU140" s="242"/>
      <c r="GV140" s="242"/>
      <c r="GW140" s="242"/>
      <c r="GX140" s="242"/>
      <c r="GY140" s="242"/>
      <c r="GZ140" s="242"/>
      <c r="HA140" s="242" t="e">
        <f>#REF!</f>
        <v>#REF!</v>
      </c>
      <c r="HB140" s="242"/>
      <c r="HC140" s="242"/>
      <c r="HD140" s="242"/>
      <c r="HE140" s="242"/>
      <c r="HF140" s="241" t="e">
        <f>#REF!</f>
        <v>#REF!</v>
      </c>
      <c r="HG140" s="241"/>
      <c r="HH140" s="241"/>
      <c r="HI140" s="241"/>
      <c r="HJ140" s="241" t="e">
        <f>#REF!</f>
        <v>#REF!</v>
      </c>
      <c r="HK140" s="241"/>
      <c r="HL140" s="241" t="e">
        <f>#REF!</f>
        <v>#REF!</v>
      </c>
      <c r="HM140" s="241"/>
      <c r="HN140" s="241"/>
      <c r="HO140" s="241" t="e">
        <f>#REF!</f>
        <v>#REF!</v>
      </c>
      <c r="HP140" s="241"/>
      <c r="HQ140" s="241" t="e">
        <f>#REF!</f>
        <v>#REF!</v>
      </c>
      <c r="HR140" s="241"/>
      <c r="HS140" s="241"/>
      <c r="HT140" s="241"/>
      <c r="HW140" s="241" t="e">
        <f>IF(#REF!=0,HW139,#REF!)</f>
        <v>#REF!</v>
      </c>
      <c r="HX140" s="241"/>
      <c r="HY140" s="241" t="e">
        <f>IF(OR(#REF!=0,#REF!="Planejado",#REF!="Realizado"),IF(HY139="Atividade",VLOOKUP(HW140,'04.02_PLANEJAMENTO ATIVIDADES'!$D$9:$E$44,2,0),HY139),#REF!)</f>
        <v>#REF!</v>
      </c>
      <c r="HZ140" s="241"/>
      <c r="IA140" s="241"/>
      <c r="IB140" s="241"/>
      <c r="IC140" s="241"/>
      <c r="ID140" s="241"/>
      <c r="IE140" s="241"/>
      <c r="IF140" s="241"/>
      <c r="IG140" s="241"/>
      <c r="IH140" s="241" t="e">
        <f>IF(#REF!=0,IH139,#REF!)</f>
        <v>#REF!</v>
      </c>
      <c r="II140" s="241"/>
      <c r="IJ140" s="241"/>
      <c r="IK140" s="241" t="e">
        <f>IF(#REF!=0,IK139,#REF!)</f>
        <v>#REF!</v>
      </c>
      <c r="IL140" s="241"/>
      <c r="IM140" s="241"/>
      <c r="IN140" s="241"/>
      <c r="IO140" s="241"/>
      <c r="IP140" s="241"/>
      <c r="IQ140" s="241" t="e">
        <f>#REF!</f>
        <v>#REF!</v>
      </c>
      <c r="IR140" s="241"/>
      <c r="IS140" s="241"/>
      <c r="IT140" s="241"/>
      <c r="IU140" s="241"/>
      <c r="IV140" s="241"/>
      <c r="IW140" s="241"/>
      <c r="IX140" s="242" t="e">
        <f>#REF!</f>
        <v>#REF!</v>
      </c>
      <c r="IY140" s="242"/>
      <c r="IZ140" s="242"/>
      <c r="JA140" s="242"/>
      <c r="JB140" s="242"/>
      <c r="JC140" s="242"/>
      <c r="JD140" s="242"/>
      <c r="JE140" s="242"/>
      <c r="JF140" s="242" t="e">
        <f>#REF!</f>
        <v>#REF!</v>
      </c>
      <c r="JG140" s="242"/>
      <c r="JH140" s="242"/>
      <c r="JI140" s="242"/>
      <c r="JJ140" s="242"/>
      <c r="JK140" s="241" t="e">
        <f>#REF!</f>
        <v>#REF!</v>
      </c>
      <c r="JL140" s="241"/>
      <c r="JM140" s="241"/>
      <c r="JN140" s="241"/>
      <c r="JO140" s="241" t="e">
        <f>#REF!</f>
        <v>#REF!</v>
      </c>
      <c r="JP140" s="241"/>
      <c r="JQ140" s="241" t="e">
        <f>#REF!</f>
        <v>#REF!</v>
      </c>
      <c r="JR140" s="241"/>
      <c r="JS140" s="241"/>
      <c r="JT140" s="241" t="e">
        <f>#REF!</f>
        <v>#REF!</v>
      </c>
      <c r="JU140" s="241"/>
      <c r="JV140" s="241" t="e">
        <f>#REF!</f>
        <v>#REF!</v>
      </c>
      <c r="JW140" s="241"/>
      <c r="JX140" s="241"/>
      <c r="JY140" s="241"/>
      <c r="KB140" s="241" t="e">
        <f>IF(#REF!=0,KB139,#REF!)</f>
        <v>#REF!</v>
      </c>
      <c r="KC140" s="241"/>
      <c r="KD140" s="241" t="e">
        <f>IF(OR(#REF!=0,#REF!="Planejado",#REF!="Realizado"),IF(KD139="Atividade",VLOOKUP(KB140,'04.02_PLANEJAMENTO ATIVIDADES'!$D$9:$E$44,2,0),KD139),#REF!)</f>
        <v>#REF!</v>
      </c>
      <c r="KE140" s="241"/>
      <c r="KF140" s="241"/>
      <c r="KG140" s="241"/>
      <c r="KH140" s="241"/>
      <c r="KI140" s="241"/>
      <c r="KJ140" s="241"/>
      <c r="KK140" s="241"/>
      <c r="KL140" s="241"/>
      <c r="KM140" s="241" t="e">
        <f>IF(#REF!=0,KM139,#REF!)</f>
        <v>#REF!</v>
      </c>
      <c r="KN140" s="241"/>
      <c r="KO140" s="241"/>
      <c r="KP140" s="241" t="e">
        <f>IF(#REF!=0,KP139,#REF!)</f>
        <v>#REF!</v>
      </c>
      <c r="KQ140" s="241"/>
      <c r="KR140" s="241"/>
      <c r="KS140" s="241"/>
      <c r="KT140" s="241"/>
      <c r="KU140" s="241"/>
      <c r="KV140" s="241" t="e">
        <f>#REF!</f>
        <v>#REF!</v>
      </c>
      <c r="KW140" s="241"/>
      <c r="KX140" s="241"/>
      <c r="KY140" s="241"/>
      <c r="KZ140" s="241"/>
      <c r="LA140" s="241"/>
      <c r="LB140" s="241"/>
      <c r="LC140" s="242" t="e">
        <f>#REF!</f>
        <v>#REF!</v>
      </c>
      <c r="LD140" s="242"/>
      <c r="LE140" s="242"/>
      <c r="LF140" s="242"/>
      <c r="LG140" s="242"/>
      <c r="LH140" s="242"/>
      <c r="LI140" s="242"/>
      <c r="LJ140" s="242"/>
      <c r="LK140" s="242" t="e">
        <f>#REF!</f>
        <v>#REF!</v>
      </c>
      <c r="LL140" s="242"/>
      <c r="LM140" s="242"/>
      <c r="LN140" s="242"/>
      <c r="LO140" s="242"/>
      <c r="LP140" s="241" t="e">
        <f>#REF!</f>
        <v>#REF!</v>
      </c>
      <c r="LQ140" s="241"/>
      <c r="LR140" s="241"/>
      <c r="LS140" s="241"/>
      <c r="LT140" s="241" t="e">
        <f>#REF!</f>
        <v>#REF!</v>
      </c>
      <c r="LU140" s="241"/>
      <c r="LV140" s="241" t="e">
        <f>#REF!</f>
        <v>#REF!</v>
      </c>
      <c r="LW140" s="241"/>
      <c r="LX140" s="241"/>
      <c r="LY140" s="241" t="e">
        <f>#REF!</f>
        <v>#REF!</v>
      </c>
      <c r="LZ140" s="241"/>
      <c r="MA140" s="241" t="e">
        <f>#REF!</f>
        <v>#REF!</v>
      </c>
      <c r="MB140" s="241"/>
      <c r="MC140" s="241"/>
      <c r="MD140" s="241"/>
      <c r="MG140" s="241" t="e">
        <f>IF(#REF!=0,MG139,#REF!)</f>
        <v>#REF!</v>
      </c>
      <c r="MH140" s="241"/>
      <c r="MI140" s="241" t="e">
        <f>IF(OR(#REF!=0,#REF!="Planejado",#REF!="Realizado"),IF(MI139="Atividade",VLOOKUP(MG140,'04.02_PLANEJAMENTO ATIVIDADES'!$D$9:$E$44,2,0),MI139),#REF!)</f>
        <v>#REF!</v>
      </c>
      <c r="MJ140" s="241"/>
      <c r="MK140" s="241"/>
      <c r="ML140" s="241"/>
      <c r="MM140" s="241"/>
      <c r="MN140" s="241"/>
      <c r="MO140" s="241"/>
      <c r="MP140" s="241"/>
      <c r="MQ140" s="241"/>
      <c r="MR140" s="241" t="e">
        <f>IF(#REF!=0,MR139,#REF!)</f>
        <v>#REF!</v>
      </c>
      <c r="MS140" s="241"/>
      <c r="MT140" s="241"/>
      <c r="MU140" s="241" t="e">
        <f>IF(#REF!=0,MU139,#REF!)</f>
        <v>#REF!</v>
      </c>
      <c r="MV140" s="241"/>
      <c r="MW140" s="241"/>
      <c r="MX140" s="241"/>
      <c r="MY140" s="241"/>
      <c r="MZ140" s="241"/>
      <c r="NA140" s="241" t="e">
        <f>#REF!</f>
        <v>#REF!</v>
      </c>
      <c r="NB140" s="241"/>
      <c r="NC140" s="241"/>
      <c r="ND140" s="241"/>
      <c r="NE140" s="241"/>
      <c r="NF140" s="241"/>
      <c r="NG140" s="241"/>
      <c r="NH140" s="242" t="e">
        <f>#REF!</f>
        <v>#REF!</v>
      </c>
      <c r="NI140" s="242"/>
      <c r="NJ140" s="242"/>
      <c r="NK140" s="242"/>
      <c r="NL140" s="242"/>
      <c r="NM140" s="242"/>
      <c r="NN140" s="242"/>
      <c r="NO140" s="242"/>
      <c r="NP140" s="242" t="e">
        <f>#REF!</f>
        <v>#REF!</v>
      </c>
      <c r="NQ140" s="242"/>
      <c r="NR140" s="242"/>
      <c r="NS140" s="242"/>
      <c r="NT140" s="242"/>
      <c r="NU140" s="241" t="e">
        <f>#REF!</f>
        <v>#REF!</v>
      </c>
      <c r="NV140" s="241"/>
      <c r="NW140" s="241"/>
      <c r="NX140" s="241"/>
      <c r="NY140" s="241" t="e">
        <f>#REF!</f>
        <v>#REF!</v>
      </c>
      <c r="NZ140" s="241"/>
      <c r="OA140" s="241" t="e">
        <f>#REF!</f>
        <v>#REF!</v>
      </c>
      <c r="OB140" s="241"/>
      <c r="OC140" s="241"/>
      <c r="OD140" s="241" t="e">
        <f>#REF!</f>
        <v>#REF!</v>
      </c>
      <c r="OE140" s="241"/>
      <c r="OF140" s="241" t="e">
        <f>#REF!</f>
        <v>#REF!</v>
      </c>
      <c r="OG140" s="241"/>
      <c r="OH140" s="241"/>
      <c r="OI140" s="241"/>
      <c r="OL140" s="241" t="e">
        <f>IF(#REF!=0,OL139,#REF!)</f>
        <v>#REF!</v>
      </c>
      <c r="OM140" s="241"/>
      <c r="ON140" s="241" t="e">
        <f>IF(OR(#REF!=0,#REF!="Planejado",#REF!="Realizado"),IF(ON139="Atividade",VLOOKUP(OL140,'04.02_PLANEJAMENTO ATIVIDADES'!$D$9:$E$44,2,0),ON139),#REF!)</f>
        <v>#REF!</v>
      </c>
      <c r="OO140" s="241"/>
      <c r="OP140" s="241"/>
      <c r="OQ140" s="241"/>
      <c r="OR140" s="241"/>
      <c r="OS140" s="241"/>
      <c r="OT140" s="241"/>
      <c r="OU140" s="241"/>
      <c r="OV140" s="241"/>
      <c r="OW140" s="241" t="e">
        <f>IF(#REF!=0,OW139,#REF!)</f>
        <v>#REF!</v>
      </c>
      <c r="OX140" s="241"/>
      <c r="OY140" s="241"/>
      <c r="OZ140" s="241" t="e">
        <f>IF(#REF!=0,OZ139,#REF!)</f>
        <v>#REF!</v>
      </c>
      <c r="PA140" s="241"/>
      <c r="PB140" s="241"/>
      <c r="PC140" s="241"/>
      <c r="PD140" s="241"/>
      <c r="PE140" s="241"/>
      <c r="PF140" s="241" t="e">
        <f>#REF!</f>
        <v>#REF!</v>
      </c>
      <c r="PG140" s="241"/>
      <c r="PH140" s="241"/>
      <c r="PI140" s="241"/>
      <c r="PJ140" s="241"/>
      <c r="PK140" s="241"/>
      <c r="PL140" s="241"/>
      <c r="PM140" s="242" t="e">
        <f>#REF!</f>
        <v>#REF!</v>
      </c>
      <c r="PN140" s="242"/>
      <c r="PO140" s="242"/>
      <c r="PP140" s="242"/>
      <c r="PQ140" s="242"/>
      <c r="PR140" s="242"/>
      <c r="PS140" s="242"/>
      <c r="PT140" s="242"/>
      <c r="PU140" s="242" t="e">
        <f>#REF!</f>
        <v>#REF!</v>
      </c>
      <c r="PV140" s="242"/>
      <c r="PW140" s="242"/>
      <c r="PX140" s="242"/>
      <c r="PY140" s="242"/>
      <c r="PZ140" s="241" t="e">
        <f>#REF!</f>
        <v>#REF!</v>
      </c>
      <c r="QA140" s="241"/>
      <c r="QB140" s="241"/>
      <c r="QC140" s="241"/>
      <c r="QD140" s="241" t="e">
        <f>#REF!</f>
        <v>#REF!</v>
      </c>
      <c r="QE140" s="241"/>
      <c r="QF140" s="241" t="e">
        <f>#REF!</f>
        <v>#REF!</v>
      </c>
      <c r="QG140" s="241"/>
      <c r="QH140" s="241"/>
      <c r="QI140" s="241" t="e">
        <f>#REF!</f>
        <v>#REF!</v>
      </c>
      <c r="QJ140" s="241"/>
      <c r="QK140" s="241" t="e">
        <f>#REF!</f>
        <v>#REF!</v>
      </c>
      <c r="QL140" s="241"/>
      <c r="QM140" s="241"/>
      <c r="QN140" s="241"/>
      <c r="QQ140" s="241" t="e">
        <f>IF(#REF!=0,QQ139,#REF!)</f>
        <v>#REF!</v>
      </c>
      <c r="QR140" s="241"/>
      <c r="QS140" s="241" t="e">
        <f>IF(OR(#REF!=0,#REF!="Planejado",#REF!="Realizado"),IF(QS139="Atividade",VLOOKUP(QQ140,'04.02_PLANEJAMENTO ATIVIDADES'!$D$9:$E$44,2,0),QS139),#REF!)</f>
        <v>#REF!</v>
      </c>
      <c r="QT140" s="241"/>
      <c r="QU140" s="241"/>
      <c r="QV140" s="241"/>
      <c r="QW140" s="241"/>
      <c r="QX140" s="241"/>
      <c r="QY140" s="241"/>
      <c r="QZ140" s="241"/>
      <c r="RA140" s="241"/>
      <c r="RB140" s="241" t="e">
        <f>IF(#REF!=0,RB139,#REF!)</f>
        <v>#REF!</v>
      </c>
      <c r="RC140" s="241"/>
      <c r="RD140" s="241"/>
      <c r="RE140" s="241" t="e">
        <f>IF(#REF!=0,RE139,#REF!)</f>
        <v>#REF!</v>
      </c>
      <c r="RF140" s="241"/>
      <c r="RG140" s="241"/>
      <c r="RH140" s="241"/>
      <c r="RI140" s="241"/>
      <c r="RJ140" s="241"/>
      <c r="RK140" s="241" t="e">
        <f>#REF!</f>
        <v>#REF!</v>
      </c>
      <c r="RL140" s="241"/>
      <c r="RM140" s="241"/>
      <c r="RN140" s="241"/>
      <c r="RO140" s="241"/>
      <c r="RP140" s="241"/>
      <c r="RQ140" s="241"/>
      <c r="RR140" s="242" t="e">
        <f>#REF!</f>
        <v>#REF!</v>
      </c>
      <c r="RS140" s="242"/>
      <c r="RT140" s="242"/>
      <c r="RU140" s="242"/>
      <c r="RV140" s="242"/>
      <c r="RW140" s="242"/>
      <c r="RX140" s="242"/>
      <c r="RY140" s="242"/>
      <c r="RZ140" s="242" t="e">
        <f>#REF!</f>
        <v>#REF!</v>
      </c>
      <c r="SA140" s="242"/>
      <c r="SB140" s="242"/>
      <c r="SC140" s="242"/>
      <c r="SD140" s="242"/>
      <c r="SE140" s="241" t="e">
        <f>#REF!</f>
        <v>#REF!</v>
      </c>
      <c r="SF140" s="241"/>
      <c r="SG140" s="241"/>
      <c r="SH140" s="241"/>
      <c r="SI140" s="241" t="e">
        <f>#REF!</f>
        <v>#REF!</v>
      </c>
      <c r="SJ140" s="241"/>
      <c r="SK140" s="241" t="e">
        <f>#REF!</f>
        <v>#REF!</v>
      </c>
      <c r="SL140" s="241"/>
      <c r="SM140" s="241"/>
      <c r="SN140" s="241" t="e">
        <f>#REF!</f>
        <v>#REF!</v>
      </c>
      <c r="SO140" s="241"/>
      <c r="SP140" s="241" t="e">
        <f>#REF!</f>
        <v>#REF!</v>
      </c>
      <c r="SQ140" s="241"/>
      <c r="SR140" s="241"/>
      <c r="SS140" s="241"/>
      <c r="SV140" s="241" t="e">
        <f>IF(#REF!=0,SV139,#REF!)</f>
        <v>#REF!</v>
      </c>
      <c r="SW140" s="241"/>
      <c r="SX140" s="241" t="e">
        <f>IF(OR(#REF!=0,#REF!="Planejado",#REF!="Realizado"),IF(SX139="Atividade",VLOOKUP(SV140,'04.02_PLANEJAMENTO ATIVIDADES'!$D$9:$E$44,2,0),SX139),#REF!)</f>
        <v>#REF!</v>
      </c>
      <c r="SY140" s="241"/>
      <c r="SZ140" s="241"/>
      <c r="TA140" s="241"/>
      <c r="TB140" s="241"/>
      <c r="TC140" s="241"/>
      <c r="TD140" s="241"/>
      <c r="TE140" s="241"/>
      <c r="TF140" s="241"/>
      <c r="TG140" s="241" t="e">
        <f>IF(#REF!=0,TG139,#REF!)</f>
        <v>#REF!</v>
      </c>
      <c r="TH140" s="241"/>
      <c r="TI140" s="241"/>
      <c r="TJ140" s="241" t="e">
        <f>IF(#REF!=0,TJ139,#REF!)</f>
        <v>#REF!</v>
      </c>
      <c r="TK140" s="241"/>
      <c r="TL140" s="241"/>
      <c r="TM140" s="241"/>
      <c r="TN140" s="241"/>
      <c r="TO140" s="241"/>
      <c r="TP140" s="241" t="e">
        <f>#REF!</f>
        <v>#REF!</v>
      </c>
      <c r="TQ140" s="241"/>
      <c r="TR140" s="241"/>
      <c r="TS140" s="241"/>
      <c r="TT140" s="241"/>
      <c r="TU140" s="241"/>
      <c r="TV140" s="241"/>
      <c r="TW140" s="242" t="e">
        <f>#REF!</f>
        <v>#REF!</v>
      </c>
      <c r="TX140" s="242"/>
      <c r="TY140" s="242"/>
      <c r="TZ140" s="242"/>
      <c r="UA140" s="242"/>
      <c r="UB140" s="242"/>
      <c r="UC140" s="242"/>
      <c r="UD140" s="242"/>
      <c r="UE140" s="242" t="e">
        <f>#REF!</f>
        <v>#REF!</v>
      </c>
      <c r="UF140" s="242"/>
      <c r="UG140" s="242"/>
      <c r="UH140" s="242"/>
      <c r="UI140" s="242"/>
      <c r="UJ140" s="241" t="e">
        <f>#REF!</f>
        <v>#REF!</v>
      </c>
      <c r="UK140" s="241"/>
      <c r="UL140" s="241"/>
      <c r="UM140" s="241"/>
      <c r="UN140" s="241" t="e">
        <f>#REF!</f>
        <v>#REF!</v>
      </c>
      <c r="UO140" s="241"/>
      <c r="UP140" s="241" t="e">
        <f>#REF!</f>
        <v>#REF!</v>
      </c>
      <c r="UQ140" s="241"/>
      <c r="UR140" s="241"/>
      <c r="US140" s="241" t="e">
        <f>#REF!</f>
        <v>#REF!</v>
      </c>
      <c r="UT140" s="241"/>
      <c r="UU140" s="241" t="e">
        <f>#REF!</f>
        <v>#REF!</v>
      </c>
      <c r="UV140" s="241"/>
      <c r="UW140" s="241"/>
      <c r="UX140" s="241"/>
      <c r="VA140" s="241" t="e">
        <f>IF(#REF!=0,VA139,#REF!)</f>
        <v>#REF!</v>
      </c>
      <c r="VB140" s="241"/>
      <c r="VC140" s="241" t="e">
        <f>IF(OR(#REF!=0,#REF!="Planejado",#REF!="Realizado"),IF(VC139="Atividade",VLOOKUP(VA140,'04.02_PLANEJAMENTO ATIVIDADES'!$D$9:$E$44,2,0),VC139),#REF!)</f>
        <v>#REF!</v>
      </c>
      <c r="VD140" s="241"/>
      <c r="VE140" s="241"/>
      <c r="VF140" s="241"/>
      <c r="VG140" s="241"/>
      <c r="VH140" s="241"/>
      <c r="VI140" s="241"/>
      <c r="VJ140" s="241"/>
      <c r="VK140" s="241"/>
      <c r="VL140" s="241" t="e">
        <f>IF(#REF!=0,VL139,#REF!)</f>
        <v>#REF!</v>
      </c>
      <c r="VM140" s="241"/>
      <c r="VN140" s="241"/>
      <c r="VO140" s="241" t="e">
        <f>IF(#REF!=0,VO139,#REF!)</f>
        <v>#REF!</v>
      </c>
      <c r="VP140" s="241"/>
      <c r="VQ140" s="241"/>
      <c r="VR140" s="241"/>
      <c r="VS140" s="241"/>
      <c r="VT140" s="241"/>
      <c r="VU140" s="241" t="e">
        <f>#REF!</f>
        <v>#REF!</v>
      </c>
      <c r="VV140" s="241"/>
      <c r="VW140" s="241"/>
      <c r="VX140" s="241"/>
      <c r="VY140" s="241"/>
      <c r="VZ140" s="241"/>
      <c r="WA140" s="241"/>
      <c r="WB140" s="242" t="e">
        <f>#REF!</f>
        <v>#REF!</v>
      </c>
      <c r="WC140" s="242"/>
      <c r="WD140" s="242"/>
      <c r="WE140" s="242"/>
      <c r="WF140" s="242"/>
      <c r="WG140" s="242"/>
      <c r="WH140" s="242"/>
      <c r="WI140" s="242"/>
      <c r="WJ140" s="242" t="e">
        <f>#REF!</f>
        <v>#REF!</v>
      </c>
      <c r="WK140" s="242"/>
      <c r="WL140" s="242"/>
      <c r="WM140" s="242"/>
      <c r="WN140" s="242"/>
      <c r="WO140" s="241" t="e">
        <f>#REF!</f>
        <v>#REF!</v>
      </c>
      <c r="WP140" s="241"/>
      <c r="WQ140" s="241"/>
      <c r="WR140" s="241"/>
      <c r="WS140" s="241" t="e">
        <f>#REF!</f>
        <v>#REF!</v>
      </c>
      <c r="WT140" s="241"/>
      <c r="WU140" s="241" t="e">
        <f>#REF!</f>
        <v>#REF!</v>
      </c>
      <c r="WV140" s="241"/>
      <c r="WW140" s="241"/>
      <c r="WX140" s="241" t="e">
        <f>#REF!</f>
        <v>#REF!</v>
      </c>
      <c r="WY140" s="241"/>
      <c r="WZ140" s="241" t="e">
        <f>#REF!</f>
        <v>#REF!</v>
      </c>
      <c r="XA140" s="241"/>
      <c r="XB140" s="241"/>
      <c r="XC140" s="241"/>
      <c r="XF140" s="241" t="e">
        <f>IF(#REF!=0,XF139,#REF!)</f>
        <v>#REF!</v>
      </c>
      <c r="XG140" s="241"/>
      <c r="XH140" s="241" t="e">
        <f>IF(OR(#REF!=0,#REF!="Planejado",#REF!="Realizado"),IF(XH139="Atividade",VLOOKUP(XF140,'04.02_PLANEJAMENTO ATIVIDADES'!$D$9:$E$44,2,0),XH139),#REF!)</f>
        <v>#REF!</v>
      </c>
      <c r="XI140" s="241"/>
      <c r="XJ140" s="241"/>
      <c r="XK140" s="241"/>
      <c r="XL140" s="241"/>
      <c r="XM140" s="241"/>
      <c r="XN140" s="241"/>
      <c r="XO140" s="241"/>
      <c r="XP140" s="241"/>
      <c r="XQ140" s="241" t="e">
        <f>IF(#REF!=0,XQ139,#REF!)</f>
        <v>#REF!</v>
      </c>
      <c r="XR140" s="241"/>
      <c r="XS140" s="241"/>
      <c r="XT140" s="241" t="e">
        <f>IF(#REF!=0,XT139,#REF!)</f>
        <v>#REF!</v>
      </c>
      <c r="XU140" s="241"/>
      <c r="XV140" s="241"/>
      <c r="XW140" s="241"/>
      <c r="XX140" s="241"/>
      <c r="XY140" s="241"/>
      <c r="XZ140" s="241" t="e">
        <f>#REF!</f>
        <v>#REF!</v>
      </c>
      <c r="YA140" s="241"/>
      <c r="YB140" s="241"/>
      <c r="YC140" s="241"/>
      <c r="YD140" s="241"/>
      <c r="YE140" s="241"/>
      <c r="YF140" s="241"/>
      <c r="YG140" s="242" t="e">
        <f>#REF!</f>
        <v>#REF!</v>
      </c>
      <c r="YH140" s="242"/>
      <c r="YI140" s="242"/>
      <c r="YJ140" s="242"/>
      <c r="YK140" s="242"/>
      <c r="YL140" s="242"/>
      <c r="YM140" s="242"/>
      <c r="YN140" s="242"/>
      <c r="YO140" s="242" t="e">
        <f>#REF!</f>
        <v>#REF!</v>
      </c>
      <c r="YP140" s="242"/>
      <c r="YQ140" s="242"/>
      <c r="YR140" s="242"/>
      <c r="YS140" s="242"/>
      <c r="YT140" s="241" t="e">
        <f>#REF!</f>
        <v>#REF!</v>
      </c>
      <c r="YU140" s="241"/>
      <c r="YV140" s="241"/>
      <c r="YW140" s="241"/>
      <c r="YX140" s="241" t="e">
        <f>#REF!</f>
        <v>#REF!</v>
      </c>
      <c r="YY140" s="241"/>
      <c r="YZ140" s="241" t="e">
        <f>#REF!</f>
        <v>#REF!</v>
      </c>
      <c r="ZA140" s="241"/>
      <c r="ZB140" s="241"/>
      <c r="ZC140" s="241" t="e">
        <f>#REF!</f>
        <v>#REF!</v>
      </c>
      <c r="ZD140" s="241"/>
      <c r="ZE140" s="241" t="e">
        <f>#REF!</f>
        <v>#REF!</v>
      </c>
      <c r="ZF140" s="241"/>
      <c r="ZG140" s="241"/>
      <c r="ZH140" s="241"/>
    </row>
    <row r="141" spans="3:684" ht="10.15" hidden="1" customHeight="1" x14ac:dyDescent="0.25">
      <c r="C141" s="241" t="e">
        <f>IF(C42=0,C140,C42)</f>
        <v>#REF!</v>
      </c>
      <c r="D141" s="241"/>
      <c r="E141" s="241" t="e">
        <f>IF(OR(E42=0,E42="Planejado",E42="Realizado"),IF(E140="Atividade",VLOOKUP(C141,'04.02_PLANEJAMENTO ATIVIDADES'!$D$9:$E$44,2,0),E140),E42)</f>
        <v>#REF!</v>
      </c>
      <c r="F141" s="241"/>
      <c r="G141" s="241"/>
      <c r="H141" s="241"/>
      <c r="I141" s="241"/>
      <c r="J141" s="241"/>
      <c r="K141" s="241"/>
      <c r="L141" s="241"/>
      <c r="M141" s="241"/>
      <c r="N141" s="241" t="str">
        <f>IF(N42=0,N140,N42)</f>
        <v>Total da SubAtividade:</v>
      </c>
      <c r="O141" s="241"/>
      <c r="P141" s="241"/>
      <c r="Q141" s="241" t="e">
        <f>IF(Q42=0,Q140,Q42)</f>
        <v>#REF!</v>
      </c>
      <c r="R141" s="241"/>
      <c r="S141" s="241"/>
      <c r="T141" s="241"/>
      <c r="U141" s="241"/>
      <c r="V141" s="241"/>
      <c r="W141" s="241">
        <f>W42</f>
        <v>0</v>
      </c>
      <c r="X141" s="241"/>
      <c r="Y141" s="241"/>
      <c r="Z141" s="241"/>
      <c r="AA141" s="241"/>
      <c r="AB141" s="241"/>
      <c r="AC141" s="241"/>
      <c r="AD141" s="242">
        <f>AD42</f>
        <v>0</v>
      </c>
      <c r="AE141" s="242"/>
      <c r="AF141" s="242"/>
      <c r="AG141" s="242"/>
      <c r="AH141" s="242"/>
      <c r="AI141" s="242"/>
      <c r="AJ141" s="242"/>
      <c r="AK141" s="242"/>
      <c r="AL141" s="242">
        <f>AL42</f>
        <v>0</v>
      </c>
      <c r="AM141" s="242"/>
      <c r="AN141" s="242"/>
      <c r="AO141" s="242"/>
      <c r="AP141" s="242"/>
      <c r="AQ141" s="241">
        <f>AQ42</f>
        <v>0</v>
      </c>
      <c r="AR141" s="241"/>
      <c r="AS141" s="241"/>
      <c r="AT141" s="241"/>
      <c r="AU141" s="241">
        <f>AU42</f>
        <v>0</v>
      </c>
      <c r="AV141" s="241"/>
      <c r="AW141" s="241">
        <f>AW42</f>
        <v>0</v>
      </c>
      <c r="AX141" s="241"/>
      <c r="AY141" s="241"/>
      <c r="AZ141" s="241">
        <f>AZ42</f>
        <v>0</v>
      </c>
      <c r="BA141" s="241"/>
      <c r="BB141" s="241">
        <f>BB42</f>
        <v>0</v>
      </c>
      <c r="BC141" s="241"/>
      <c r="BD141" s="241"/>
      <c r="BE141" s="241"/>
      <c r="BH141" s="241" t="e">
        <f>IF(BH42=0,BH140,BH42)</f>
        <v>#REF!</v>
      </c>
      <c r="BI141" s="241"/>
      <c r="BJ141" s="241" t="e">
        <f>IF(OR(BJ42=0,BJ42="Planejado",BJ42="Realizado"),IF(BJ140="Atividade",VLOOKUP(BH141,'04.02_PLANEJAMENTO ATIVIDADES'!$D$9:$E$44,2,0),BJ140),BJ42)</f>
        <v>#REF!</v>
      </c>
      <c r="BK141" s="241"/>
      <c r="BL141" s="241"/>
      <c r="BM141" s="241"/>
      <c r="BN141" s="241"/>
      <c r="BO141" s="241"/>
      <c r="BP141" s="241"/>
      <c r="BQ141" s="241"/>
      <c r="BR141" s="241"/>
      <c r="BS141" s="241" t="str">
        <f>IF(BS42=0,BS140,BS42)</f>
        <v>Total da SubAtividade:</v>
      </c>
      <c r="BT141" s="241"/>
      <c r="BU141" s="241"/>
      <c r="BV141" s="241" t="e">
        <f>IF(BV42=0,BV140,BV42)</f>
        <v>#REF!</v>
      </c>
      <c r="BW141" s="241"/>
      <c r="BX141" s="241"/>
      <c r="BY141" s="241"/>
      <c r="BZ141" s="241"/>
      <c r="CA141" s="241"/>
      <c r="CB141" s="241">
        <f>CB42</f>
        <v>0</v>
      </c>
      <c r="CC141" s="241"/>
      <c r="CD141" s="241"/>
      <c r="CE141" s="241"/>
      <c r="CF141" s="241"/>
      <c r="CG141" s="241"/>
      <c r="CH141" s="241"/>
      <c r="CI141" s="242">
        <f>CI42</f>
        <v>0</v>
      </c>
      <c r="CJ141" s="242"/>
      <c r="CK141" s="242"/>
      <c r="CL141" s="242"/>
      <c r="CM141" s="242"/>
      <c r="CN141" s="242"/>
      <c r="CO141" s="242"/>
      <c r="CP141" s="242"/>
      <c r="CQ141" s="242">
        <f>CQ42</f>
        <v>0</v>
      </c>
      <c r="CR141" s="242"/>
      <c r="CS141" s="242"/>
      <c r="CT141" s="242"/>
      <c r="CU141" s="242"/>
      <c r="CV141" s="241">
        <f>CV42</f>
        <v>0</v>
      </c>
      <c r="CW141" s="241"/>
      <c r="CX141" s="241"/>
      <c r="CY141" s="241"/>
      <c r="CZ141" s="241">
        <f>CZ42</f>
        <v>0</v>
      </c>
      <c r="DA141" s="241"/>
      <c r="DB141" s="241">
        <f>DB42</f>
        <v>0</v>
      </c>
      <c r="DC141" s="241"/>
      <c r="DD141" s="241"/>
      <c r="DE141" s="241">
        <f>DE42</f>
        <v>0</v>
      </c>
      <c r="DF141" s="241"/>
      <c r="DG141" s="241">
        <f>DG42</f>
        <v>0</v>
      </c>
      <c r="DH141" s="241"/>
      <c r="DI141" s="241"/>
      <c r="DJ141" s="241"/>
      <c r="DM141" s="241" t="e">
        <f>IF(DM42=0,DM140,DM42)</f>
        <v>#REF!</v>
      </c>
      <c r="DN141" s="241"/>
      <c r="DO141" s="241" t="e">
        <f>IF(OR(DO42=0,DO42="Planejado",DO42="Realizado"),IF(DO140="Atividade",VLOOKUP(DM141,'04.02_PLANEJAMENTO ATIVIDADES'!$D$9:$E$44,2,0),DO140),DO42)</f>
        <v>#REF!</v>
      </c>
      <c r="DP141" s="241"/>
      <c r="DQ141" s="241"/>
      <c r="DR141" s="241"/>
      <c r="DS141" s="241"/>
      <c r="DT141" s="241"/>
      <c r="DU141" s="241"/>
      <c r="DV141" s="241"/>
      <c r="DW141" s="241"/>
      <c r="DX141" s="241" t="str">
        <f>IF(DX42=0,DX140,DX42)</f>
        <v>Total da SubAtividade:</v>
      </c>
      <c r="DY141" s="241"/>
      <c r="DZ141" s="241"/>
      <c r="EA141" s="241" t="e">
        <f>IF(EA42=0,EA140,EA42)</f>
        <v>#REF!</v>
      </c>
      <c r="EB141" s="241"/>
      <c r="EC141" s="241"/>
      <c r="ED141" s="241"/>
      <c r="EE141" s="241"/>
      <c r="EF141" s="241"/>
      <c r="EG141" s="241">
        <f>EG42</f>
        <v>0</v>
      </c>
      <c r="EH141" s="241"/>
      <c r="EI141" s="241"/>
      <c r="EJ141" s="241"/>
      <c r="EK141" s="241"/>
      <c r="EL141" s="241"/>
      <c r="EM141" s="241"/>
      <c r="EN141" s="242">
        <f>EN42</f>
        <v>0</v>
      </c>
      <c r="EO141" s="242"/>
      <c r="EP141" s="242"/>
      <c r="EQ141" s="242"/>
      <c r="ER141" s="242"/>
      <c r="ES141" s="242"/>
      <c r="ET141" s="242"/>
      <c r="EU141" s="242"/>
      <c r="EV141" s="242">
        <f>EV42</f>
        <v>0</v>
      </c>
      <c r="EW141" s="242"/>
      <c r="EX141" s="242"/>
      <c r="EY141" s="242"/>
      <c r="EZ141" s="242"/>
      <c r="FA141" s="241">
        <f>FA42</f>
        <v>0</v>
      </c>
      <c r="FB141" s="241"/>
      <c r="FC141" s="241"/>
      <c r="FD141" s="241"/>
      <c r="FE141" s="241">
        <f>FE42</f>
        <v>0</v>
      </c>
      <c r="FF141" s="241"/>
      <c r="FG141" s="241">
        <f>FG42</f>
        <v>0</v>
      </c>
      <c r="FH141" s="241"/>
      <c r="FI141" s="241"/>
      <c r="FJ141" s="241">
        <f>FJ42</f>
        <v>0</v>
      </c>
      <c r="FK141" s="241"/>
      <c r="FL141" s="241">
        <f>FL42</f>
        <v>0</v>
      </c>
      <c r="FM141" s="241"/>
      <c r="FN141" s="241"/>
      <c r="FO141" s="241"/>
      <c r="FR141" s="241" t="e">
        <f>IF(FR42=0,FR140,FR42)</f>
        <v>#REF!</v>
      </c>
      <c r="FS141" s="241"/>
      <c r="FT141" s="241" t="e">
        <f>IF(OR(FT42=0,FT42="Planejado",FT42="Realizado"),IF(FT140="Atividade",VLOOKUP(FR141,'04.02_PLANEJAMENTO ATIVIDADES'!$D$9:$E$44,2,0),FT140),FT42)</f>
        <v>#REF!</v>
      </c>
      <c r="FU141" s="241"/>
      <c r="FV141" s="241"/>
      <c r="FW141" s="241"/>
      <c r="FX141" s="241"/>
      <c r="FY141" s="241"/>
      <c r="FZ141" s="241"/>
      <c r="GA141" s="241"/>
      <c r="GB141" s="241"/>
      <c r="GC141" s="241" t="str">
        <f>IF(GC42=0,GC140,GC42)</f>
        <v>Total da SubAtividade:</v>
      </c>
      <c r="GD141" s="241"/>
      <c r="GE141" s="241"/>
      <c r="GF141" s="241" t="e">
        <f>IF(GF42=0,GF140,GF42)</f>
        <v>#REF!</v>
      </c>
      <c r="GG141" s="241"/>
      <c r="GH141" s="241"/>
      <c r="GI141" s="241"/>
      <c r="GJ141" s="241"/>
      <c r="GK141" s="241"/>
      <c r="GL141" s="241">
        <f>GL42</f>
        <v>0</v>
      </c>
      <c r="GM141" s="241"/>
      <c r="GN141" s="241"/>
      <c r="GO141" s="241"/>
      <c r="GP141" s="241"/>
      <c r="GQ141" s="241"/>
      <c r="GR141" s="241"/>
      <c r="GS141" s="242">
        <f>GS42</f>
        <v>0</v>
      </c>
      <c r="GT141" s="242"/>
      <c r="GU141" s="242"/>
      <c r="GV141" s="242"/>
      <c r="GW141" s="242"/>
      <c r="GX141" s="242"/>
      <c r="GY141" s="242"/>
      <c r="GZ141" s="242"/>
      <c r="HA141" s="242">
        <f>HA42</f>
        <v>0</v>
      </c>
      <c r="HB141" s="242"/>
      <c r="HC141" s="242"/>
      <c r="HD141" s="242"/>
      <c r="HE141" s="242"/>
      <c r="HF141" s="241">
        <f>HF42</f>
        <v>0</v>
      </c>
      <c r="HG141" s="241"/>
      <c r="HH141" s="241"/>
      <c r="HI141" s="241"/>
      <c r="HJ141" s="241">
        <f>HJ42</f>
        <v>0</v>
      </c>
      <c r="HK141" s="241"/>
      <c r="HL141" s="241">
        <f>HL42</f>
        <v>0</v>
      </c>
      <c r="HM141" s="241"/>
      <c r="HN141" s="241"/>
      <c r="HO141" s="241">
        <f>HO42</f>
        <v>0</v>
      </c>
      <c r="HP141" s="241"/>
      <c r="HQ141" s="241">
        <f>HQ42</f>
        <v>0</v>
      </c>
      <c r="HR141" s="241"/>
      <c r="HS141" s="241"/>
      <c r="HT141" s="241"/>
      <c r="HW141" s="241" t="e">
        <f>IF(HW42=0,HW140,HW42)</f>
        <v>#REF!</v>
      </c>
      <c r="HX141" s="241"/>
      <c r="HY141" s="241" t="e">
        <f>IF(OR(HY42=0,HY42="Planejado",HY42="Realizado"),IF(HY140="Atividade",VLOOKUP(HW141,'04.02_PLANEJAMENTO ATIVIDADES'!$D$9:$E$44,2,0),HY140),HY42)</f>
        <v>#REF!</v>
      </c>
      <c r="HZ141" s="241"/>
      <c r="IA141" s="241"/>
      <c r="IB141" s="241"/>
      <c r="IC141" s="241"/>
      <c r="ID141" s="241"/>
      <c r="IE141" s="241"/>
      <c r="IF141" s="241"/>
      <c r="IG141" s="241"/>
      <c r="IH141" s="241" t="str">
        <f>IF(IH42=0,IH140,IH42)</f>
        <v>Total da SubAtividade:</v>
      </c>
      <c r="II141" s="241"/>
      <c r="IJ141" s="241"/>
      <c r="IK141" s="241" t="e">
        <f>IF(IK42=0,IK140,IK42)</f>
        <v>#REF!</v>
      </c>
      <c r="IL141" s="241"/>
      <c r="IM141" s="241"/>
      <c r="IN141" s="241"/>
      <c r="IO141" s="241"/>
      <c r="IP141" s="241"/>
      <c r="IQ141" s="241">
        <f>IQ42</f>
        <v>0</v>
      </c>
      <c r="IR141" s="241"/>
      <c r="IS141" s="241"/>
      <c r="IT141" s="241"/>
      <c r="IU141" s="241"/>
      <c r="IV141" s="241"/>
      <c r="IW141" s="241"/>
      <c r="IX141" s="242">
        <f>IX42</f>
        <v>0</v>
      </c>
      <c r="IY141" s="242"/>
      <c r="IZ141" s="242"/>
      <c r="JA141" s="242"/>
      <c r="JB141" s="242"/>
      <c r="JC141" s="242"/>
      <c r="JD141" s="242"/>
      <c r="JE141" s="242"/>
      <c r="JF141" s="242">
        <f>JF42</f>
        <v>0</v>
      </c>
      <c r="JG141" s="242"/>
      <c r="JH141" s="242"/>
      <c r="JI141" s="242"/>
      <c r="JJ141" s="242"/>
      <c r="JK141" s="241">
        <f>JK42</f>
        <v>0</v>
      </c>
      <c r="JL141" s="241"/>
      <c r="JM141" s="241"/>
      <c r="JN141" s="241"/>
      <c r="JO141" s="241">
        <f>JO42</f>
        <v>0</v>
      </c>
      <c r="JP141" s="241"/>
      <c r="JQ141" s="241">
        <f>JQ42</f>
        <v>0</v>
      </c>
      <c r="JR141" s="241"/>
      <c r="JS141" s="241"/>
      <c r="JT141" s="241">
        <f>JT42</f>
        <v>0</v>
      </c>
      <c r="JU141" s="241"/>
      <c r="JV141" s="241">
        <f>JV42</f>
        <v>0</v>
      </c>
      <c r="JW141" s="241"/>
      <c r="JX141" s="241"/>
      <c r="JY141" s="241"/>
      <c r="KB141" s="241" t="e">
        <f>IF(KB42=0,KB140,KB42)</f>
        <v>#REF!</v>
      </c>
      <c r="KC141" s="241"/>
      <c r="KD141" s="241" t="e">
        <f>IF(OR(KD42=0,KD42="Planejado",KD42="Realizado"),IF(KD140="Atividade",VLOOKUP(KB141,'04.02_PLANEJAMENTO ATIVIDADES'!$D$9:$E$44,2,0),KD140),KD42)</f>
        <v>#REF!</v>
      </c>
      <c r="KE141" s="241"/>
      <c r="KF141" s="241"/>
      <c r="KG141" s="241"/>
      <c r="KH141" s="241"/>
      <c r="KI141" s="241"/>
      <c r="KJ141" s="241"/>
      <c r="KK141" s="241"/>
      <c r="KL141" s="241"/>
      <c r="KM141" s="241" t="str">
        <f>IF(KM42=0,KM140,KM42)</f>
        <v>Total da SubAtividade:</v>
      </c>
      <c r="KN141" s="241"/>
      <c r="KO141" s="241"/>
      <c r="KP141" s="241" t="e">
        <f>IF(KP42=0,KP140,KP42)</f>
        <v>#REF!</v>
      </c>
      <c r="KQ141" s="241"/>
      <c r="KR141" s="241"/>
      <c r="KS141" s="241"/>
      <c r="KT141" s="241"/>
      <c r="KU141" s="241"/>
      <c r="KV141" s="241">
        <f>KV42</f>
        <v>0</v>
      </c>
      <c r="KW141" s="241"/>
      <c r="KX141" s="241"/>
      <c r="KY141" s="241"/>
      <c r="KZ141" s="241"/>
      <c r="LA141" s="241"/>
      <c r="LB141" s="241"/>
      <c r="LC141" s="242">
        <f>LC42</f>
        <v>0</v>
      </c>
      <c r="LD141" s="242"/>
      <c r="LE141" s="242"/>
      <c r="LF141" s="242"/>
      <c r="LG141" s="242"/>
      <c r="LH141" s="242"/>
      <c r="LI141" s="242"/>
      <c r="LJ141" s="242"/>
      <c r="LK141" s="242">
        <f>LK42</f>
        <v>0</v>
      </c>
      <c r="LL141" s="242"/>
      <c r="LM141" s="242"/>
      <c r="LN141" s="242"/>
      <c r="LO141" s="242"/>
      <c r="LP141" s="241">
        <f>LP42</f>
        <v>0</v>
      </c>
      <c r="LQ141" s="241"/>
      <c r="LR141" s="241"/>
      <c r="LS141" s="241"/>
      <c r="LT141" s="241">
        <f>LT42</f>
        <v>0</v>
      </c>
      <c r="LU141" s="241"/>
      <c r="LV141" s="241">
        <f>LV42</f>
        <v>0</v>
      </c>
      <c r="LW141" s="241"/>
      <c r="LX141" s="241"/>
      <c r="LY141" s="241">
        <f>LY42</f>
        <v>0</v>
      </c>
      <c r="LZ141" s="241"/>
      <c r="MA141" s="241">
        <f>MA42</f>
        <v>0</v>
      </c>
      <c r="MB141" s="241"/>
      <c r="MC141" s="241"/>
      <c r="MD141" s="241"/>
      <c r="MG141" s="241" t="e">
        <f>IF(MG42=0,MG140,MG42)</f>
        <v>#REF!</v>
      </c>
      <c r="MH141" s="241"/>
      <c r="MI141" s="241" t="e">
        <f>IF(OR(MI42=0,MI42="Planejado",MI42="Realizado"),IF(MI140="Atividade",VLOOKUP(MG141,'04.02_PLANEJAMENTO ATIVIDADES'!$D$9:$E$44,2,0),MI140),MI42)</f>
        <v>#REF!</v>
      </c>
      <c r="MJ141" s="241"/>
      <c r="MK141" s="241"/>
      <c r="ML141" s="241"/>
      <c r="MM141" s="241"/>
      <c r="MN141" s="241"/>
      <c r="MO141" s="241"/>
      <c r="MP141" s="241"/>
      <c r="MQ141" s="241"/>
      <c r="MR141" s="241" t="str">
        <f>IF(MR42=0,MR140,MR42)</f>
        <v>Total da SubAtividade:</v>
      </c>
      <c r="MS141" s="241"/>
      <c r="MT141" s="241"/>
      <c r="MU141" s="241" t="e">
        <f>IF(MU42=0,MU140,MU42)</f>
        <v>#REF!</v>
      </c>
      <c r="MV141" s="241"/>
      <c r="MW141" s="241"/>
      <c r="MX141" s="241"/>
      <c r="MY141" s="241"/>
      <c r="MZ141" s="241"/>
      <c r="NA141" s="241">
        <f>NA42</f>
        <v>0</v>
      </c>
      <c r="NB141" s="241"/>
      <c r="NC141" s="241"/>
      <c r="ND141" s="241"/>
      <c r="NE141" s="241"/>
      <c r="NF141" s="241"/>
      <c r="NG141" s="241"/>
      <c r="NH141" s="242">
        <f>NH42</f>
        <v>0</v>
      </c>
      <c r="NI141" s="242"/>
      <c r="NJ141" s="242"/>
      <c r="NK141" s="242"/>
      <c r="NL141" s="242"/>
      <c r="NM141" s="242"/>
      <c r="NN141" s="242"/>
      <c r="NO141" s="242"/>
      <c r="NP141" s="242">
        <f>NP42</f>
        <v>0</v>
      </c>
      <c r="NQ141" s="242"/>
      <c r="NR141" s="242"/>
      <c r="NS141" s="242"/>
      <c r="NT141" s="242"/>
      <c r="NU141" s="241">
        <f>NU42</f>
        <v>0</v>
      </c>
      <c r="NV141" s="241"/>
      <c r="NW141" s="241"/>
      <c r="NX141" s="241"/>
      <c r="NY141" s="241">
        <f>NY42</f>
        <v>0</v>
      </c>
      <c r="NZ141" s="241"/>
      <c r="OA141" s="241">
        <f>OA42</f>
        <v>0</v>
      </c>
      <c r="OB141" s="241"/>
      <c r="OC141" s="241"/>
      <c r="OD141" s="241">
        <f>OD42</f>
        <v>0</v>
      </c>
      <c r="OE141" s="241"/>
      <c r="OF141" s="241">
        <f>OF42</f>
        <v>0</v>
      </c>
      <c r="OG141" s="241"/>
      <c r="OH141" s="241"/>
      <c r="OI141" s="241"/>
      <c r="OL141" s="241" t="e">
        <f>IF(OL42=0,OL140,OL42)</f>
        <v>#REF!</v>
      </c>
      <c r="OM141" s="241"/>
      <c r="ON141" s="241" t="e">
        <f>IF(OR(ON42=0,ON42="Planejado",ON42="Realizado"),IF(ON140="Atividade",VLOOKUP(OL141,'04.02_PLANEJAMENTO ATIVIDADES'!$D$9:$E$44,2,0),ON140),ON42)</f>
        <v>#REF!</v>
      </c>
      <c r="OO141" s="241"/>
      <c r="OP141" s="241"/>
      <c r="OQ141" s="241"/>
      <c r="OR141" s="241"/>
      <c r="OS141" s="241"/>
      <c r="OT141" s="241"/>
      <c r="OU141" s="241"/>
      <c r="OV141" s="241"/>
      <c r="OW141" s="241" t="str">
        <f>IF(OW42=0,OW140,OW42)</f>
        <v>Total da SubAtividade:</v>
      </c>
      <c r="OX141" s="241"/>
      <c r="OY141" s="241"/>
      <c r="OZ141" s="241" t="e">
        <f>IF(OZ42=0,OZ140,OZ42)</f>
        <v>#REF!</v>
      </c>
      <c r="PA141" s="241"/>
      <c r="PB141" s="241"/>
      <c r="PC141" s="241"/>
      <c r="PD141" s="241"/>
      <c r="PE141" s="241"/>
      <c r="PF141" s="241">
        <f>PF42</f>
        <v>0</v>
      </c>
      <c r="PG141" s="241"/>
      <c r="PH141" s="241"/>
      <c r="PI141" s="241"/>
      <c r="PJ141" s="241"/>
      <c r="PK141" s="241"/>
      <c r="PL141" s="241"/>
      <c r="PM141" s="242">
        <f>PM42</f>
        <v>0</v>
      </c>
      <c r="PN141" s="242"/>
      <c r="PO141" s="242"/>
      <c r="PP141" s="242"/>
      <c r="PQ141" s="242"/>
      <c r="PR141" s="242"/>
      <c r="PS141" s="242"/>
      <c r="PT141" s="242"/>
      <c r="PU141" s="242">
        <f>PU42</f>
        <v>0</v>
      </c>
      <c r="PV141" s="242"/>
      <c r="PW141" s="242"/>
      <c r="PX141" s="242"/>
      <c r="PY141" s="242"/>
      <c r="PZ141" s="241">
        <f>PZ42</f>
        <v>0</v>
      </c>
      <c r="QA141" s="241"/>
      <c r="QB141" s="241"/>
      <c r="QC141" s="241"/>
      <c r="QD141" s="241">
        <f>QD42</f>
        <v>0</v>
      </c>
      <c r="QE141" s="241"/>
      <c r="QF141" s="241">
        <f>QF42</f>
        <v>0</v>
      </c>
      <c r="QG141" s="241"/>
      <c r="QH141" s="241"/>
      <c r="QI141" s="241">
        <f>QI42</f>
        <v>0</v>
      </c>
      <c r="QJ141" s="241"/>
      <c r="QK141" s="241">
        <f>QK42</f>
        <v>0</v>
      </c>
      <c r="QL141" s="241"/>
      <c r="QM141" s="241"/>
      <c r="QN141" s="241"/>
      <c r="QQ141" s="241" t="e">
        <f>IF(QQ42=0,QQ140,QQ42)</f>
        <v>#REF!</v>
      </c>
      <c r="QR141" s="241"/>
      <c r="QS141" s="241" t="e">
        <f>IF(OR(QS42=0,QS42="Planejado",QS42="Realizado"),IF(QS140="Atividade",VLOOKUP(QQ141,'04.02_PLANEJAMENTO ATIVIDADES'!$D$9:$E$44,2,0),QS140),QS42)</f>
        <v>#REF!</v>
      </c>
      <c r="QT141" s="241"/>
      <c r="QU141" s="241"/>
      <c r="QV141" s="241"/>
      <c r="QW141" s="241"/>
      <c r="QX141" s="241"/>
      <c r="QY141" s="241"/>
      <c r="QZ141" s="241"/>
      <c r="RA141" s="241"/>
      <c r="RB141" s="241" t="str">
        <f>IF(RB42=0,RB140,RB42)</f>
        <v>Total da SubAtividade:</v>
      </c>
      <c r="RC141" s="241"/>
      <c r="RD141" s="241"/>
      <c r="RE141" s="241" t="e">
        <f>IF(RE42=0,RE140,RE42)</f>
        <v>#REF!</v>
      </c>
      <c r="RF141" s="241"/>
      <c r="RG141" s="241"/>
      <c r="RH141" s="241"/>
      <c r="RI141" s="241"/>
      <c r="RJ141" s="241"/>
      <c r="RK141" s="241">
        <f>RK42</f>
        <v>0</v>
      </c>
      <c r="RL141" s="241"/>
      <c r="RM141" s="241"/>
      <c r="RN141" s="241"/>
      <c r="RO141" s="241"/>
      <c r="RP141" s="241"/>
      <c r="RQ141" s="241"/>
      <c r="RR141" s="242">
        <f>RR42</f>
        <v>0</v>
      </c>
      <c r="RS141" s="242"/>
      <c r="RT141" s="242"/>
      <c r="RU141" s="242"/>
      <c r="RV141" s="242"/>
      <c r="RW141" s="242"/>
      <c r="RX141" s="242"/>
      <c r="RY141" s="242"/>
      <c r="RZ141" s="242">
        <f>RZ42</f>
        <v>0</v>
      </c>
      <c r="SA141" s="242"/>
      <c r="SB141" s="242"/>
      <c r="SC141" s="242"/>
      <c r="SD141" s="242"/>
      <c r="SE141" s="241">
        <f>SE42</f>
        <v>0</v>
      </c>
      <c r="SF141" s="241"/>
      <c r="SG141" s="241"/>
      <c r="SH141" s="241"/>
      <c r="SI141" s="241">
        <f>SI42</f>
        <v>0</v>
      </c>
      <c r="SJ141" s="241"/>
      <c r="SK141" s="241">
        <f>SK42</f>
        <v>0</v>
      </c>
      <c r="SL141" s="241"/>
      <c r="SM141" s="241"/>
      <c r="SN141" s="241">
        <f>SN42</f>
        <v>0</v>
      </c>
      <c r="SO141" s="241"/>
      <c r="SP141" s="241">
        <f>SP42</f>
        <v>0</v>
      </c>
      <c r="SQ141" s="241"/>
      <c r="SR141" s="241"/>
      <c r="SS141" s="241"/>
      <c r="SV141" s="241" t="e">
        <f>IF(SV42=0,SV140,SV42)</f>
        <v>#REF!</v>
      </c>
      <c r="SW141" s="241"/>
      <c r="SX141" s="241" t="e">
        <f>IF(OR(SX42=0,SX42="Planejado",SX42="Realizado"),IF(SX140="Atividade",VLOOKUP(SV141,'04.02_PLANEJAMENTO ATIVIDADES'!$D$9:$E$44,2,0),SX140),SX42)</f>
        <v>#REF!</v>
      </c>
      <c r="SY141" s="241"/>
      <c r="SZ141" s="241"/>
      <c r="TA141" s="241"/>
      <c r="TB141" s="241"/>
      <c r="TC141" s="241"/>
      <c r="TD141" s="241"/>
      <c r="TE141" s="241"/>
      <c r="TF141" s="241"/>
      <c r="TG141" s="241" t="str">
        <f>IF(TG42=0,TG140,TG42)</f>
        <v>Total da SubAtividade:</v>
      </c>
      <c r="TH141" s="241"/>
      <c r="TI141" s="241"/>
      <c r="TJ141" s="241" t="e">
        <f>IF(TJ42=0,TJ140,TJ42)</f>
        <v>#REF!</v>
      </c>
      <c r="TK141" s="241"/>
      <c r="TL141" s="241"/>
      <c r="TM141" s="241"/>
      <c r="TN141" s="241"/>
      <c r="TO141" s="241"/>
      <c r="TP141" s="241">
        <f>TP42</f>
        <v>0</v>
      </c>
      <c r="TQ141" s="241"/>
      <c r="TR141" s="241"/>
      <c r="TS141" s="241"/>
      <c r="TT141" s="241"/>
      <c r="TU141" s="241"/>
      <c r="TV141" s="241"/>
      <c r="TW141" s="242">
        <f>TW42</f>
        <v>0</v>
      </c>
      <c r="TX141" s="242"/>
      <c r="TY141" s="242"/>
      <c r="TZ141" s="242"/>
      <c r="UA141" s="242"/>
      <c r="UB141" s="242"/>
      <c r="UC141" s="242"/>
      <c r="UD141" s="242"/>
      <c r="UE141" s="242">
        <f>UE42</f>
        <v>0</v>
      </c>
      <c r="UF141" s="242"/>
      <c r="UG141" s="242"/>
      <c r="UH141" s="242"/>
      <c r="UI141" s="242"/>
      <c r="UJ141" s="241">
        <f>UJ42</f>
        <v>0</v>
      </c>
      <c r="UK141" s="241"/>
      <c r="UL141" s="241"/>
      <c r="UM141" s="241"/>
      <c r="UN141" s="241">
        <f>UN42</f>
        <v>0</v>
      </c>
      <c r="UO141" s="241"/>
      <c r="UP141" s="241">
        <f>UP42</f>
        <v>0</v>
      </c>
      <c r="UQ141" s="241"/>
      <c r="UR141" s="241"/>
      <c r="US141" s="241">
        <f>US42</f>
        <v>0</v>
      </c>
      <c r="UT141" s="241"/>
      <c r="UU141" s="241">
        <f>UU42</f>
        <v>0</v>
      </c>
      <c r="UV141" s="241"/>
      <c r="UW141" s="241"/>
      <c r="UX141" s="241"/>
      <c r="VA141" s="241" t="e">
        <f>IF(VA42=0,VA140,VA42)</f>
        <v>#REF!</v>
      </c>
      <c r="VB141" s="241"/>
      <c r="VC141" s="241" t="e">
        <f>IF(OR(VC42=0,VC42="Planejado",VC42="Realizado"),IF(VC140="Atividade",VLOOKUP(VA141,'04.02_PLANEJAMENTO ATIVIDADES'!$D$9:$E$44,2,0),VC140),VC42)</f>
        <v>#REF!</v>
      </c>
      <c r="VD141" s="241"/>
      <c r="VE141" s="241"/>
      <c r="VF141" s="241"/>
      <c r="VG141" s="241"/>
      <c r="VH141" s="241"/>
      <c r="VI141" s="241"/>
      <c r="VJ141" s="241"/>
      <c r="VK141" s="241"/>
      <c r="VL141" s="241" t="str">
        <f>IF(VL42=0,VL140,VL42)</f>
        <v>Total da SubAtividade:</v>
      </c>
      <c r="VM141" s="241"/>
      <c r="VN141" s="241"/>
      <c r="VO141" s="241" t="e">
        <f>IF(VO42=0,VO140,VO42)</f>
        <v>#REF!</v>
      </c>
      <c r="VP141" s="241"/>
      <c r="VQ141" s="241"/>
      <c r="VR141" s="241"/>
      <c r="VS141" s="241"/>
      <c r="VT141" s="241"/>
      <c r="VU141" s="241">
        <f>VU42</f>
        <v>0</v>
      </c>
      <c r="VV141" s="241"/>
      <c r="VW141" s="241"/>
      <c r="VX141" s="241"/>
      <c r="VY141" s="241"/>
      <c r="VZ141" s="241"/>
      <c r="WA141" s="241"/>
      <c r="WB141" s="242">
        <f>WB42</f>
        <v>0</v>
      </c>
      <c r="WC141" s="242"/>
      <c r="WD141" s="242"/>
      <c r="WE141" s="242"/>
      <c r="WF141" s="242"/>
      <c r="WG141" s="242"/>
      <c r="WH141" s="242"/>
      <c r="WI141" s="242"/>
      <c r="WJ141" s="242">
        <f>WJ42</f>
        <v>0</v>
      </c>
      <c r="WK141" s="242"/>
      <c r="WL141" s="242"/>
      <c r="WM141" s="242"/>
      <c r="WN141" s="242"/>
      <c r="WO141" s="241">
        <f>WO42</f>
        <v>0</v>
      </c>
      <c r="WP141" s="241"/>
      <c r="WQ141" s="241"/>
      <c r="WR141" s="241"/>
      <c r="WS141" s="241">
        <f>WS42</f>
        <v>0</v>
      </c>
      <c r="WT141" s="241"/>
      <c r="WU141" s="241">
        <f>WU42</f>
        <v>0</v>
      </c>
      <c r="WV141" s="241"/>
      <c r="WW141" s="241"/>
      <c r="WX141" s="241">
        <f>WX42</f>
        <v>0</v>
      </c>
      <c r="WY141" s="241"/>
      <c r="WZ141" s="241">
        <f>WZ42</f>
        <v>0</v>
      </c>
      <c r="XA141" s="241"/>
      <c r="XB141" s="241"/>
      <c r="XC141" s="241"/>
      <c r="XF141" s="241" t="e">
        <f>IF(XF42=0,XF140,XF42)</f>
        <v>#REF!</v>
      </c>
      <c r="XG141" s="241"/>
      <c r="XH141" s="241" t="e">
        <f>IF(OR(XH42=0,XH42="Planejado",XH42="Realizado"),IF(XH140="Atividade",VLOOKUP(XF141,'04.02_PLANEJAMENTO ATIVIDADES'!$D$9:$E$44,2,0),XH140),XH42)</f>
        <v>#REF!</v>
      </c>
      <c r="XI141" s="241"/>
      <c r="XJ141" s="241"/>
      <c r="XK141" s="241"/>
      <c r="XL141" s="241"/>
      <c r="XM141" s="241"/>
      <c r="XN141" s="241"/>
      <c r="XO141" s="241"/>
      <c r="XP141" s="241"/>
      <c r="XQ141" s="241" t="str">
        <f>IF(XQ42=0,XQ140,XQ42)</f>
        <v>Total da SubAtividade:</v>
      </c>
      <c r="XR141" s="241"/>
      <c r="XS141" s="241"/>
      <c r="XT141" s="241" t="e">
        <f>IF(XT42=0,XT140,XT42)</f>
        <v>#REF!</v>
      </c>
      <c r="XU141" s="241"/>
      <c r="XV141" s="241"/>
      <c r="XW141" s="241"/>
      <c r="XX141" s="241"/>
      <c r="XY141" s="241"/>
      <c r="XZ141" s="241">
        <f>XZ42</f>
        <v>0</v>
      </c>
      <c r="YA141" s="241"/>
      <c r="YB141" s="241"/>
      <c r="YC141" s="241"/>
      <c r="YD141" s="241"/>
      <c r="YE141" s="241"/>
      <c r="YF141" s="241"/>
      <c r="YG141" s="242">
        <f>YG42</f>
        <v>0</v>
      </c>
      <c r="YH141" s="242"/>
      <c r="YI141" s="242"/>
      <c r="YJ141" s="242"/>
      <c r="YK141" s="242"/>
      <c r="YL141" s="242"/>
      <c r="YM141" s="242"/>
      <c r="YN141" s="242"/>
      <c r="YO141" s="242">
        <f>YO42</f>
        <v>0</v>
      </c>
      <c r="YP141" s="242"/>
      <c r="YQ141" s="242"/>
      <c r="YR141" s="242"/>
      <c r="YS141" s="242"/>
      <c r="YT141" s="241">
        <f>YT42</f>
        <v>0</v>
      </c>
      <c r="YU141" s="241"/>
      <c r="YV141" s="241"/>
      <c r="YW141" s="241"/>
      <c r="YX141" s="241">
        <f>YX42</f>
        <v>0</v>
      </c>
      <c r="YY141" s="241"/>
      <c r="YZ141" s="241">
        <f>YZ42</f>
        <v>0</v>
      </c>
      <c r="ZA141" s="241"/>
      <c r="ZB141" s="241"/>
      <c r="ZC141" s="241">
        <f>ZC42</f>
        <v>0</v>
      </c>
      <c r="ZD141" s="241"/>
      <c r="ZE141" s="241">
        <f>ZE42</f>
        <v>0</v>
      </c>
      <c r="ZF141" s="241"/>
      <c r="ZG141" s="241"/>
      <c r="ZH141" s="241"/>
    </row>
    <row r="142" spans="3:684" ht="10.15" hidden="1" customHeight="1" x14ac:dyDescent="0.25">
      <c r="C142" s="241" t="e">
        <f>IF(#REF!=0,C141,#REF!)</f>
        <v>#REF!</v>
      </c>
      <c r="D142" s="241"/>
      <c r="E142" s="241" t="e">
        <f>IF(OR(#REF!=0,#REF!="Planejado",#REF!="Realizado"),IF(E141="Atividade",VLOOKUP(C142,'04.02_PLANEJAMENTO ATIVIDADES'!$D$9:$E$44,2,0),E141),#REF!)</f>
        <v>#REF!</v>
      </c>
      <c r="F142" s="241"/>
      <c r="G142" s="241"/>
      <c r="H142" s="241"/>
      <c r="I142" s="241"/>
      <c r="J142" s="241"/>
      <c r="K142" s="241"/>
      <c r="L142" s="241"/>
      <c r="M142" s="241"/>
      <c r="N142" s="241" t="e">
        <f>IF(#REF!=0,N141,#REF!)</f>
        <v>#REF!</v>
      </c>
      <c r="O142" s="241"/>
      <c r="P142" s="241"/>
      <c r="Q142" s="241" t="e">
        <f>IF(#REF!=0,Q141,#REF!)</f>
        <v>#REF!</v>
      </c>
      <c r="R142" s="241"/>
      <c r="S142" s="241"/>
      <c r="T142" s="241"/>
      <c r="U142" s="241"/>
      <c r="V142" s="241"/>
      <c r="W142" s="241" t="e">
        <f>#REF!</f>
        <v>#REF!</v>
      </c>
      <c r="X142" s="241"/>
      <c r="Y142" s="241"/>
      <c r="Z142" s="241"/>
      <c r="AA142" s="241"/>
      <c r="AB142" s="241"/>
      <c r="AC142" s="241"/>
      <c r="AD142" s="242" t="e">
        <f>#REF!</f>
        <v>#REF!</v>
      </c>
      <c r="AE142" s="242"/>
      <c r="AF142" s="242"/>
      <c r="AG142" s="242"/>
      <c r="AH142" s="242"/>
      <c r="AI142" s="242"/>
      <c r="AJ142" s="242"/>
      <c r="AK142" s="242"/>
      <c r="AL142" s="242" t="e">
        <f>#REF!</f>
        <v>#REF!</v>
      </c>
      <c r="AM142" s="242"/>
      <c r="AN142" s="242"/>
      <c r="AO142" s="242"/>
      <c r="AP142" s="242"/>
      <c r="AQ142" s="241" t="e">
        <f>#REF!</f>
        <v>#REF!</v>
      </c>
      <c r="AR142" s="241"/>
      <c r="AS142" s="241"/>
      <c r="AT142" s="241"/>
      <c r="AU142" s="241" t="e">
        <f>#REF!</f>
        <v>#REF!</v>
      </c>
      <c r="AV142" s="241"/>
      <c r="AW142" s="241" t="e">
        <f>#REF!</f>
        <v>#REF!</v>
      </c>
      <c r="AX142" s="241"/>
      <c r="AY142" s="241"/>
      <c r="AZ142" s="241" t="e">
        <f>#REF!</f>
        <v>#REF!</v>
      </c>
      <c r="BA142" s="241"/>
      <c r="BB142" s="241" t="e">
        <f>#REF!</f>
        <v>#REF!</v>
      </c>
      <c r="BC142" s="241"/>
      <c r="BD142" s="241"/>
      <c r="BE142" s="241"/>
      <c r="BH142" s="241" t="e">
        <f>IF(#REF!=0,BH141,#REF!)</f>
        <v>#REF!</v>
      </c>
      <c r="BI142" s="241"/>
      <c r="BJ142" s="241" t="e">
        <f>IF(OR(#REF!=0,#REF!="Planejado",#REF!="Realizado"),IF(BJ141="Atividade",VLOOKUP(BH142,'04.02_PLANEJAMENTO ATIVIDADES'!$D$9:$E$44,2,0),BJ141),#REF!)</f>
        <v>#REF!</v>
      </c>
      <c r="BK142" s="241"/>
      <c r="BL142" s="241"/>
      <c r="BM142" s="241"/>
      <c r="BN142" s="241"/>
      <c r="BO142" s="241"/>
      <c r="BP142" s="241"/>
      <c r="BQ142" s="241"/>
      <c r="BR142" s="241"/>
      <c r="BS142" s="241" t="e">
        <f>IF(#REF!=0,BS141,#REF!)</f>
        <v>#REF!</v>
      </c>
      <c r="BT142" s="241"/>
      <c r="BU142" s="241"/>
      <c r="BV142" s="241" t="e">
        <f>IF(#REF!=0,BV141,#REF!)</f>
        <v>#REF!</v>
      </c>
      <c r="BW142" s="241"/>
      <c r="BX142" s="241"/>
      <c r="BY142" s="241"/>
      <c r="BZ142" s="241"/>
      <c r="CA142" s="241"/>
      <c r="CB142" s="241" t="e">
        <f>#REF!</f>
        <v>#REF!</v>
      </c>
      <c r="CC142" s="241"/>
      <c r="CD142" s="241"/>
      <c r="CE142" s="241"/>
      <c r="CF142" s="241"/>
      <c r="CG142" s="241"/>
      <c r="CH142" s="241"/>
      <c r="CI142" s="242" t="e">
        <f>#REF!</f>
        <v>#REF!</v>
      </c>
      <c r="CJ142" s="242"/>
      <c r="CK142" s="242"/>
      <c r="CL142" s="242"/>
      <c r="CM142" s="242"/>
      <c r="CN142" s="242"/>
      <c r="CO142" s="242"/>
      <c r="CP142" s="242"/>
      <c r="CQ142" s="242" t="e">
        <f>#REF!</f>
        <v>#REF!</v>
      </c>
      <c r="CR142" s="242"/>
      <c r="CS142" s="242"/>
      <c r="CT142" s="242"/>
      <c r="CU142" s="242"/>
      <c r="CV142" s="241" t="e">
        <f>#REF!</f>
        <v>#REF!</v>
      </c>
      <c r="CW142" s="241"/>
      <c r="CX142" s="241"/>
      <c r="CY142" s="241"/>
      <c r="CZ142" s="241" t="e">
        <f>#REF!</f>
        <v>#REF!</v>
      </c>
      <c r="DA142" s="241"/>
      <c r="DB142" s="241" t="e">
        <f>#REF!</f>
        <v>#REF!</v>
      </c>
      <c r="DC142" s="241"/>
      <c r="DD142" s="241"/>
      <c r="DE142" s="241" t="e">
        <f>#REF!</f>
        <v>#REF!</v>
      </c>
      <c r="DF142" s="241"/>
      <c r="DG142" s="241" t="e">
        <f>#REF!</f>
        <v>#REF!</v>
      </c>
      <c r="DH142" s="241"/>
      <c r="DI142" s="241"/>
      <c r="DJ142" s="241"/>
      <c r="DM142" s="241" t="e">
        <f>IF(#REF!=0,DM141,#REF!)</f>
        <v>#REF!</v>
      </c>
      <c r="DN142" s="241"/>
      <c r="DO142" s="241" t="e">
        <f>IF(OR(#REF!=0,#REF!="Planejado",#REF!="Realizado"),IF(DO141="Atividade",VLOOKUP(DM142,'04.02_PLANEJAMENTO ATIVIDADES'!$D$9:$E$44,2,0),DO141),#REF!)</f>
        <v>#REF!</v>
      </c>
      <c r="DP142" s="241"/>
      <c r="DQ142" s="241"/>
      <c r="DR142" s="241"/>
      <c r="DS142" s="241"/>
      <c r="DT142" s="241"/>
      <c r="DU142" s="241"/>
      <c r="DV142" s="241"/>
      <c r="DW142" s="241"/>
      <c r="DX142" s="241" t="e">
        <f>IF(#REF!=0,DX141,#REF!)</f>
        <v>#REF!</v>
      </c>
      <c r="DY142" s="241"/>
      <c r="DZ142" s="241"/>
      <c r="EA142" s="241" t="e">
        <f>IF(#REF!=0,EA141,#REF!)</f>
        <v>#REF!</v>
      </c>
      <c r="EB142" s="241"/>
      <c r="EC142" s="241"/>
      <c r="ED142" s="241"/>
      <c r="EE142" s="241"/>
      <c r="EF142" s="241"/>
      <c r="EG142" s="241" t="e">
        <f>#REF!</f>
        <v>#REF!</v>
      </c>
      <c r="EH142" s="241"/>
      <c r="EI142" s="241"/>
      <c r="EJ142" s="241"/>
      <c r="EK142" s="241"/>
      <c r="EL142" s="241"/>
      <c r="EM142" s="241"/>
      <c r="EN142" s="242" t="e">
        <f>#REF!</f>
        <v>#REF!</v>
      </c>
      <c r="EO142" s="242"/>
      <c r="EP142" s="242"/>
      <c r="EQ142" s="242"/>
      <c r="ER142" s="242"/>
      <c r="ES142" s="242"/>
      <c r="ET142" s="242"/>
      <c r="EU142" s="242"/>
      <c r="EV142" s="242" t="e">
        <f>#REF!</f>
        <v>#REF!</v>
      </c>
      <c r="EW142" s="242"/>
      <c r="EX142" s="242"/>
      <c r="EY142" s="242"/>
      <c r="EZ142" s="242"/>
      <c r="FA142" s="241" t="e">
        <f>#REF!</f>
        <v>#REF!</v>
      </c>
      <c r="FB142" s="241"/>
      <c r="FC142" s="241"/>
      <c r="FD142" s="241"/>
      <c r="FE142" s="241" t="e">
        <f>#REF!</f>
        <v>#REF!</v>
      </c>
      <c r="FF142" s="241"/>
      <c r="FG142" s="241" t="e">
        <f>#REF!</f>
        <v>#REF!</v>
      </c>
      <c r="FH142" s="241"/>
      <c r="FI142" s="241"/>
      <c r="FJ142" s="241" t="e">
        <f>#REF!</f>
        <v>#REF!</v>
      </c>
      <c r="FK142" s="241"/>
      <c r="FL142" s="241" t="e">
        <f>#REF!</f>
        <v>#REF!</v>
      </c>
      <c r="FM142" s="241"/>
      <c r="FN142" s="241"/>
      <c r="FO142" s="241"/>
      <c r="FR142" s="241" t="e">
        <f>IF(#REF!=0,FR141,#REF!)</f>
        <v>#REF!</v>
      </c>
      <c r="FS142" s="241"/>
      <c r="FT142" s="241" t="e">
        <f>IF(OR(#REF!=0,#REF!="Planejado",#REF!="Realizado"),IF(FT141="Atividade",VLOOKUP(FR142,'04.02_PLANEJAMENTO ATIVIDADES'!$D$9:$E$44,2,0),FT141),#REF!)</f>
        <v>#REF!</v>
      </c>
      <c r="FU142" s="241"/>
      <c r="FV142" s="241"/>
      <c r="FW142" s="241"/>
      <c r="FX142" s="241"/>
      <c r="FY142" s="241"/>
      <c r="FZ142" s="241"/>
      <c r="GA142" s="241"/>
      <c r="GB142" s="241"/>
      <c r="GC142" s="241" t="e">
        <f>IF(#REF!=0,GC141,#REF!)</f>
        <v>#REF!</v>
      </c>
      <c r="GD142" s="241"/>
      <c r="GE142" s="241"/>
      <c r="GF142" s="241" t="e">
        <f>IF(#REF!=0,GF141,#REF!)</f>
        <v>#REF!</v>
      </c>
      <c r="GG142" s="241"/>
      <c r="GH142" s="241"/>
      <c r="GI142" s="241"/>
      <c r="GJ142" s="241"/>
      <c r="GK142" s="241"/>
      <c r="GL142" s="241" t="e">
        <f>#REF!</f>
        <v>#REF!</v>
      </c>
      <c r="GM142" s="241"/>
      <c r="GN142" s="241"/>
      <c r="GO142" s="241"/>
      <c r="GP142" s="241"/>
      <c r="GQ142" s="241"/>
      <c r="GR142" s="241"/>
      <c r="GS142" s="242" t="e">
        <f>#REF!</f>
        <v>#REF!</v>
      </c>
      <c r="GT142" s="242"/>
      <c r="GU142" s="242"/>
      <c r="GV142" s="242"/>
      <c r="GW142" s="242"/>
      <c r="GX142" s="242"/>
      <c r="GY142" s="242"/>
      <c r="GZ142" s="242"/>
      <c r="HA142" s="242" t="e">
        <f>#REF!</f>
        <v>#REF!</v>
      </c>
      <c r="HB142" s="242"/>
      <c r="HC142" s="242"/>
      <c r="HD142" s="242"/>
      <c r="HE142" s="242"/>
      <c r="HF142" s="241" t="e">
        <f>#REF!</f>
        <v>#REF!</v>
      </c>
      <c r="HG142" s="241"/>
      <c r="HH142" s="241"/>
      <c r="HI142" s="241"/>
      <c r="HJ142" s="241" t="e">
        <f>#REF!</f>
        <v>#REF!</v>
      </c>
      <c r="HK142" s="241"/>
      <c r="HL142" s="241" t="e">
        <f>#REF!</f>
        <v>#REF!</v>
      </c>
      <c r="HM142" s="241"/>
      <c r="HN142" s="241"/>
      <c r="HO142" s="241" t="e">
        <f>#REF!</f>
        <v>#REF!</v>
      </c>
      <c r="HP142" s="241"/>
      <c r="HQ142" s="241" t="e">
        <f>#REF!</f>
        <v>#REF!</v>
      </c>
      <c r="HR142" s="241"/>
      <c r="HS142" s="241"/>
      <c r="HT142" s="241"/>
      <c r="HW142" s="241" t="e">
        <f>IF(#REF!=0,HW141,#REF!)</f>
        <v>#REF!</v>
      </c>
      <c r="HX142" s="241"/>
      <c r="HY142" s="241" t="e">
        <f>IF(OR(#REF!=0,#REF!="Planejado",#REF!="Realizado"),IF(HY141="Atividade",VLOOKUP(HW142,'04.02_PLANEJAMENTO ATIVIDADES'!$D$9:$E$44,2,0),HY141),#REF!)</f>
        <v>#REF!</v>
      </c>
      <c r="HZ142" s="241"/>
      <c r="IA142" s="241"/>
      <c r="IB142" s="241"/>
      <c r="IC142" s="241"/>
      <c r="ID142" s="241"/>
      <c r="IE142" s="241"/>
      <c r="IF142" s="241"/>
      <c r="IG142" s="241"/>
      <c r="IH142" s="241" t="e">
        <f>IF(#REF!=0,IH141,#REF!)</f>
        <v>#REF!</v>
      </c>
      <c r="II142" s="241"/>
      <c r="IJ142" s="241"/>
      <c r="IK142" s="241" t="e">
        <f>IF(#REF!=0,IK141,#REF!)</f>
        <v>#REF!</v>
      </c>
      <c r="IL142" s="241"/>
      <c r="IM142" s="241"/>
      <c r="IN142" s="241"/>
      <c r="IO142" s="241"/>
      <c r="IP142" s="241"/>
      <c r="IQ142" s="241" t="e">
        <f>#REF!</f>
        <v>#REF!</v>
      </c>
      <c r="IR142" s="241"/>
      <c r="IS142" s="241"/>
      <c r="IT142" s="241"/>
      <c r="IU142" s="241"/>
      <c r="IV142" s="241"/>
      <c r="IW142" s="241"/>
      <c r="IX142" s="242" t="e">
        <f>#REF!</f>
        <v>#REF!</v>
      </c>
      <c r="IY142" s="242"/>
      <c r="IZ142" s="242"/>
      <c r="JA142" s="242"/>
      <c r="JB142" s="242"/>
      <c r="JC142" s="242"/>
      <c r="JD142" s="242"/>
      <c r="JE142" s="242"/>
      <c r="JF142" s="242" t="e">
        <f>#REF!</f>
        <v>#REF!</v>
      </c>
      <c r="JG142" s="242"/>
      <c r="JH142" s="242"/>
      <c r="JI142" s="242"/>
      <c r="JJ142" s="242"/>
      <c r="JK142" s="241" t="e">
        <f>#REF!</f>
        <v>#REF!</v>
      </c>
      <c r="JL142" s="241"/>
      <c r="JM142" s="241"/>
      <c r="JN142" s="241"/>
      <c r="JO142" s="241" t="e">
        <f>#REF!</f>
        <v>#REF!</v>
      </c>
      <c r="JP142" s="241"/>
      <c r="JQ142" s="241" t="e">
        <f>#REF!</f>
        <v>#REF!</v>
      </c>
      <c r="JR142" s="241"/>
      <c r="JS142" s="241"/>
      <c r="JT142" s="241" t="e">
        <f>#REF!</f>
        <v>#REF!</v>
      </c>
      <c r="JU142" s="241"/>
      <c r="JV142" s="241" t="e">
        <f>#REF!</f>
        <v>#REF!</v>
      </c>
      <c r="JW142" s="241"/>
      <c r="JX142" s="241"/>
      <c r="JY142" s="241"/>
      <c r="KB142" s="241" t="e">
        <f>IF(#REF!=0,KB141,#REF!)</f>
        <v>#REF!</v>
      </c>
      <c r="KC142" s="241"/>
      <c r="KD142" s="241" t="e">
        <f>IF(OR(#REF!=0,#REF!="Planejado",#REF!="Realizado"),IF(KD141="Atividade",VLOOKUP(KB142,'04.02_PLANEJAMENTO ATIVIDADES'!$D$9:$E$44,2,0),KD141),#REF!)</f>
        <v>#REF!</v>
      </c>
      <c r="KE142" s="241"/>
      <c r="KF142" s="241"/>
      <c r="KG142" s="241"/>
      <c r="KH142" s="241"/>
      <c r="KI142" s="241"/>
      <c r="KJ142" s="241"/>
      <c r="KK142" s="241"/>
      <c r="KL142" s="241"/>
      <c r="KM142" s="241" t="e">
        <f>IF(#REF!=0,KM141,#REF!)</f>
        <v>#REF!</v>
      </c>
      <c r="KN142" s="241"/>
      <c r="KO142" s="241"/>
      <c r="KP142" s="241" t="e">
        <f>IF(#REF!=0,KP141,#REF!)</f>
        <v>#REF!</v>
      </c>
      <c r="KQ142" s="241"/>
      <c r="KR142" s="241"/>
      <c r="KS142" s="241"/>
      <c r="KT142" s="241"/>
      <c r="KU142" s="241"/>
      <c r="KV142" s="241" t="e">
        <f>#REF!</f>
        <v>#REF!</v>
      </c>
      <c r="KW142" s="241"/>
      <c r="KX142" s="241"/>
      <c r="KY142" s="241"/>
      <c r="KZ142" s="241"/>
      <c r="LA142" s="241"/>
      <c r="LB142" s="241"/>
      <c r="LC142" s="242" t="e">
        <f>#REF!</f>
        <v>#REF!</v>
      </c>
      <c r="LD142" s="242"/>
      <c r="LE142" s="242"/>
      <c r="LF142" s="242"/>
      <c r="LG142" s="242"/>
      <c r="LH142" s="242"/>
      <c r="LI142" s="242"/>
      <c r="LJ142" s="242"/>
      <c r="LK142" s="242" t="e">
        <f>#REF!</f>
        <v>#REF!</v>
      </c>
      <c r="LL142" s="242"/>
      <c r="LM142" s="242"/>
      <c r="LN142" s="242"/>
      <c r="LO142" s="242"/>
      <c r="LP142" s="241" t="e">
        <f>#REF!</f>
        <v>#REF!</v>
      </c>
      <c r="LQ142" s="241"/>
      <c r="LR142" s="241"/>
      <c r="LS142" s="241"/>
      <c r="LT142" s="241" t="e">
        <f>#REF!</f>
        <v>#REF!</v>
      </c>
      <c r="LU142" s="241"/>
      <c r="LV142" s="241" t="e">
        <f>#REF!</f>
        <v>#REF!</v>
      </c>
      <c r="LW142" s="241"/>
      <c r="LX142" s="241"/>
      <c r="LY142" s="241" t="e">
        <f>#REF!</f>
        <v>#REF!</v>
      </c>
      <c r="LZ142" s="241"/>
      <c r="MA142" s="241" t="e">
        <f>#REF!</f>
        <v>#REF!</v>
      </c>
      <c r="MB142" s="241"/>
      <c r="MC142" s="241"/>
      <c r="MD142" s="241"/>
      <c r="MG142" s="241" t="e">
        <f>IF(#REF!=0,MG141,#REF!)</f>
        <v>#REF!</v>
      </c>
      <c r="MH142" s="241"/>
      <c r="MI142" s="241" t="e">
        <f>IF(OR(#REF!=0,#REF!="Planejado",#REF!="Realizado"),IF(MI141="Atividade",VLOOKUP(MG142,'04.02_PLANEJAMENTO ATIVIDADES'!$D$9:$E$44,2,0),MI141),#REF!)</f>
        <v>#REF!</v>
      </c>
      <c r="MJ142" s="241"/>
      <c r="MK142" s="241"/>
      <c r="ML142" s="241"/>
      <c r="MM142" s="241"/>
      <c r="MN142" s="241"/>
      <c r="MO142" s="241"/>
      <c r="MP142" s="241"/>
      <c r="MQ142" s="241"/>
      <c r="MR142" s="241" t="e">
        <f>IF(#REF!=0,MR141,#REF!)</f>
        <v>#REF!</v>
      </c>
      <c r="MS142" s="241"/>
      <c r="MT142" s="241"/>
      <c r="MU142" s="241" t="e">
        <f>IF(#REF!=0,MU141,#REF!)</f>
        <v>#REF!</v>
      </c>
      <c r="MV142" s="241"/>
      <c r="MW142" s="241"/>
      <c r="MX142" s="241"/>
      <c r="MY142" s="241"/>
      <c r="MZ142" s="241"/>
      <c r="NA142" s="241" t="e">
        <f>#REF!</f>
        <v>#REF!</v>
      </c>
      <c r="NB142" s="241"/>
      <c r="NC142" s="241"/>
      <c r="ND142" s="241"/>
      <c r="NE142" s="241"/>
      <c r="NF142" s="241"/>
      <c r="NG142" s="241"/>
      <c r="NH142" s="242" t="e">
        <f>#REF!</f>
        <v>#REF!</v>
      </c>
      <c r="NI142" s="242"/>
      <c r="NJ142" s="242"/>
      <c r="NK142" s="242"/>
      <c r="NL142" s="242"/>
      <c r="NM142" s="242"/>
      <c r="NN142" s="242"/>
      <c r="NO142" s="242"/>
      <c r="NP142" s="242" t="e">
        <f>#REF!</f>
        <v>#REF!</v>
      </c>
      <c r="NQ142" s="242"/>
      <c r="NR142" s="242"/>
      <c r="NS142" s="242"/>
      <c r="NT142" s="242"/>
      <c r="NU142" s="241" t="e">
        <f>#REF!</f>
        <v>#REF!</v>
      </c>
      <c r="NV142" s="241"/>
      <c r="NW142" s="241"/>
      <c r="NX142" s="241"/>
      <c r="NY142" s="241" t="e">
        <f>#REF!</f>
        <v>#REF!</v>
      </c>
      <c r="NZ142" s="241"/>
      <c r="OA142" s="241" t="e">
        <f>#REF!</f>
        <v>#REF!</v>
      </c>
      <c r="OB142" s="241"/>
      <c r="OC142" s="241"/>
      <c r="OD142" s="241" t="e">
        <f>#REF!</f>
        <v>#REF!</v>
      </c>
      <c r="OE142" s="241"/>
      <c r="OF142" s="241" t="e">
        <f>#REF!</f>
        <v>#REF!</v>
      </c>
      <c r="OG142" s="241"/>
      <c r="OH142" s="241"/>
      <c r="OI142" s="241"/>
      <c r="OL142" s="241" t="e">
        <f>IF(#REF!=0,OL141,#REF!)</f>
        <v>#REF!</v>
      </c>
      <c r="OM142" s="241"/>
      <c r="ON142" s="241" t="e">
        <f>IF(OR(#REF!=0,#REF!="Planejado",#REF!="Realizado"),IF(ON141="Atividade",VLOOKUP(OL142,'04.02_PLANEJAMENTO ATIVIDADES'!$D$9:$E$44,2,0),ON141),#REF!)</f>
        <v>#REF!</v>
      </c>
      <c r="OO142" s="241"/>
      <c r="OP142" s="241"/>
      <c r="OQ142" s="241"/>
      <c r="OR142" s="241"/>
      <c r="OS142" s="241"/>
      <c r="OT142" s="241"/>
      <c r="OU142" s="241"/>
      <c r="OV142" s="241"/>
      <c r="OW142" s="241" t="e">
        <f>IF(#REF!=0,OW141,#REF!)</f>
        <v>#REF!</v>
      </c>
      <c r="OX142" s="241"/>
      <c r="OY142" s="241"/>
      <c r="OZ142" s="241" t="e">
        <f>IF(#REF!=0,OZ141,#REF!)</f>
        <v>#REF!</v>
      </c>
      <c r="PA142" s="241"/>
      <c r="PB142" s="241"/>
      <c r="PC142" s="241"/>
      <c r="PD142" s="241"/>
      <c r="PE142" s="241"/>
      <c r="PF142" s="241" t="e">
        <f>#REF!</f>
        <v>#REF!</v>
      </c>
      <c r="PG142" s="241"/>
      <c r="PH142" s="241"/>
      <c r="PI142" s="241"/>
      <c r="PJ142" s="241"/>
      <c r="PK142" s="241"/>
      <c r="PL142" s="241"/>
      <c r="PM142" s="242" t="e">
        <f>#REF!</f>
        <v>#REF!</v>
      </c>
      <c r="PN142" s="242"/>
      <c r="PO142" s="242"/>
      <c r="PP142" s="242"/>
      <c r="PQ142" s="242"/>
      <c r="PR142" s="242"/>
      <c r="PS142" s="242"/>
      <c r="PT142" s="242"/>
      <c r="PU142" s="242" t="e">
        <f>#REF!</f>
        <v>#REF!</v>
      </c>
      <c r="PV142" s="242"/>
      <c r="PW142" s="242"/>
      <c r="PX142" s="242"/>
      <c r="PY142" s="242"/>
      <c r="PZ142" s="241" t="e">
        <f>#REF!</f>
        <v>#REF!</v>
      </c>
      <c r="QA142" s="241"/>
      <c r="QB142" s="241"/>
      <c r="QC142" s="241"/>
      <c r="QD142" s="241" t="e">
        <f>#REF!</f>
        <v>#REF!</v>
      </c>
      <c r="QE142" s="241"/>
      <c r="QF142" s="241" t="e">
        <f>#REF!</f>
        <v>#REF!</v>
      </c>
      <c r="QG142" s="241"/>
      <c r="QH142" s="241"/>
      <c r="QI142" s="241" t="e">
        <f>#REF!</f>
        <v>#REF!</v>
      </c>
      <c r="QJ142" s="241"/>
      <c r="QK142" s="241" t="e">
        <f>#REF!</f>
        <v>#REF!</v>
      </c>
      <c r="QL142" s="241"/>
      <c r="QM142" s="241"/>
      <c r="QN142" s="241"/>
      <c r="QQ142" s="241" t="e">
        <f>IF(#REF!=0,QQ141,#REF!)</f>
        <v>#REF!</v>
      </c>
      <c r="QR142" s="241"/>
      <c r="QS142" s="241" t="e">
        <f>IF(OR(#REF!=0,#REF!="Planejado",#REF!="Realizado"),IF(QS141="Atividade",VLOOKUP(QQ142,'04.02_PLANEJAMENTO ATIVIDADES'!$D$9:$E$44,2,0),QS141),#REF!)</f>
        <v>#REF!</v>
      </c>
      <c r="QT142" s="241"/>
      <c r="QU142" s="241"/>
      <c r="QV142" s="241"/>
      <c r="QW142" s="241"/>
      <c r="QX142" s="241"/>
      <c r="QY142" s="241"/>
      <c r="QZ142" s="241"/>
      <c r="RA142" s="241"/>
      <c r="RB142" s="241" t="e">
        <f>IF(#REF!=0,RB141,#REF!)</f>
        <v>#REF!</v>
      </c>
      <c r="RC142" s="241"/>
      <c r="RD142" s="241"/>
      <c r="RE142" s="241" t="e">
        <f>IF(#REF!=0,RE141,#REF!)</f>
        <v>#REF!</v>
      </c>
      <c r="RF142" s="241"/>
      <c r="RG142" s="241"/>
      <c r="RH142" s="241"/>
      <c r="RI142" s="241"/>
      <c r="RJ142" s="241"/>
      <c r="RK142" s="241" t="e">
        <f>#REF!</f>
        <v>#REF!</v>
      </c>
      <c r="RL142" s="241"/>
      <c r="RM142" s="241"/>
      <c r="RN142" s="241"/>
      <c r="RO142" s="241"/>
      <c r="RP142" s="241"/>
      <c r="RQ142" s="241"/>
      <c r="RR142" s="242" t="e">
        <f>#REF!</f>
        <v>#REF!</v>
      </c>
      <c r="RS142" s="242"/>
      <c r="RT142" s="242"/>
      <c r="RU142" s="242"/>
      <c r="RV142" s="242"/>
      <c r="RW142" s="242"/>
      <c r="RX142" s="242"/>
      <c r="RY142" s="242"/>
      <c r="RZ142" s="242" t="e">
        <f>#REF!</f>
        <v>#REF!</v>
      </c>
      <c r="SA142" s="242"/>
      <c r="SB142" s="242"/>
      <c r="SC142" s="242"/>
      <c r="SD142" s="242"/>
      <c r="SE142" s="241" t="e">
        <f>#REF!</f>
        <v>#REF!</v>
      </c>
      <c r="SF142" s="241"/>
      <c r="SG142" s="241"/>
      <c r="SH142" s="241"/>
      <c r="SI142" s="241" t="e">
        <f>#REF!</f>
        <v>#REF!</v>
      </c>
      <c r="SJ142" s="241"/>
      <c r="SK142" s="241" t="e">
        <f>#REF!</f>
        <v>#REF!</v>
      </c>
      <c r="SL142" s="241"/>
      <c r="SM142" s="241"/>
      <c r="SN142" s="241" t="e">
        <f>#REF!</f>
        <v>#REF!</v>
      </c>
      <c r="SO142" s="241"/>
      <c r="SP142" s="241" t="e">
        <f>#REF!</f>
        <v>#REF!</v>
      </c>
      <c r="SQ142" s="241"/>
      <c r="SR142" s="241"/>
      <c r="SS142" s="241"/>
      <c r="SV142" s="241" t="e">
        <f>IF(#REF!=0,SV141,#REF!)</f>
        <v>#REF!</v>
      </c>
      <c r="SW142" s="241"/>
      <c r="SX142" s="241" t="e">
        <f>IF(OR(#REF!=0,#REF!="Planejado",#REF!="Realizado"),IF(SX141="Atividade",VLOOKUP(SV142,'04.02_PLANEJAMENTO ATIVIDADES'!$D$9:$E$44,2,0),SX141),#REF!)</f>
        <v>#REF!</v>
      </c>
      <c r="SY142" s="241"/>
      <c r="SZ142" s="241"/>
      <c r="TA142" s="241"/>
      <c r="TB142" s="241"/>
      <c r="TC142" s="241"/>
      <c r="TD142" s="241"/>
      <c r="TE142" s="241"/>
      <c r="TF142" s="241"/>
      <c r="TG142" s="241" t="e">
        <f>IF(#REF!=0,TG141,#REF!)</f>
        <v>#REF!</v>
      </c>
      <c r="TH142" s="241"/>
      <c r="TI142" s="241"/>
      <c r="TJ142" s="241" t="e">
        <f>IF(#REF!=0,TJ141,#REF!)</f>
        <v>#REF!</v>
      </c>
      <c r="TK142" s="241"/>
      <c r="TL142" s="241"/>
      <c r="TM142" s="241"/>
      <c r="TN142" s="241"/>
      <c r="TO142" s="241"/>
      <c r="TP142" s="241" t="e">
        <f>#REF!</f>
        <v>#REF!</v>
      </c>
      <c r="TQ142" s="241"/>
      <c r="TR142" s="241"/>
      <c r="TS142" s="241"/>
      <c r="TT142" s="241"/>
      <c r="TU142" s="241"/>
      <c r="TV142" s="241"/>
      <c r="TW142" s="242" t="e">
        <f>#REF!</f>
        <v>#REF!</v>
      </c>
      <c r="TX142" s="242"/>
      <c r="TY142" s="242"/>
      <c r="TZ142" s="242"/>
      <c r="UA142" s="242"/>
      <c r="UB142" s="242"/>
      <c r="UC142" s="242"/>
      <c r="UD142" s="242"/>
      <c r="UE142" s="242" t="e">
        <f>#REF!</f>
        <v>#REF!</v>
      </c>
      <c r="UF142" s="242"/>
      <c r="UG142" s="242"/>
      <c r="UH142" s="242"/>
      <c r="UI142" s="242"/>
      <c r="UJ142" s="241" t="e">
        <f>#REF!</f>
        <v>#REF!</v>
      </c>
      <c r="UK142" s="241"/>
      <c r="UL142" s="241"/>
      <c r="UM142" s="241"/>
      <c r="UN142" s="241" t="e">
        <f>#REF!</f>
        <v>#REF!</v>
      </c>
      <c r="UO142" s="241"/>
      <c r="UP142" s="241" t="e">
        <f>#REF!</f>
        <v>#REF!</v>
      </c>
      <c r="UQ142" s="241"/>
      <c r="UR142" s="241"/>
      <c r="US142" s="241" t="e">
        <f>#REF!</f>
        <v>#REF!</v>
      </c>
      <c r="UT142" s="241"/>
      <c r="UU142" s="241" t="e">
        <f>#REF!</f>
        <v>#REF!</v>
      </c>
      <c r="UV142" s="241"/>
      <c r="UW142" s="241"/>
      <c r="UX142" s="241"/>
      <c r="VA142" s="241" t="e">
        <f>IF(#REF!=0,VA141,#REF!)</f>
        <v>#REF!</v>
      </c>
      <c r="VB142" s="241"/>
      <c r="VC142" s="241" t="e">
        <f>IF(OR(#REF!=0,#REF!="Planejado",#REF!="Realizado"),IF(VC141="Atividade",VLOOKUP(VA142,'04.02_PLANEJAMENTO ATIVIDADES'!$D$9:$E$44,2,0),VC141),#REF!)</f>
        <v>#REF!</v>
      </c>
      <c r="VD142" s="241"/>
      <c r="VE142" s="241"/>
      <c r="VF142" s="241"/>
      <c r="VG142" s="241"/>
      <c r="VH142" s="241"/>
      <c r="VI142" s="241"/>
      <c r="VJ142" s="241"/>
      <c r="VK142" s="241"/>
      <c r="VL142" s="241" t="e">
        <f>IF(#REF!=0,VL141,#REF!)</f>
        <v>#REF!</v>
      </c>
      <c r="VM142" s="241"/>
      <c r="VN142" s="241"/>
      <c r="VO142" s="241" t="e">
        <f>IF(#REF!=0,VO141,#REF!)</f>
        <v>#REF!</v>
      </c>
      <c r="VP142" s="241"/>
      <c r="VQ142" s="241"/>
      <c r="VR142" s="241"/>
      <c r="VS142" s="241"/>
      <c r="VT142" s="241"/>
      <c r="VU142" s="241" t="e">
        <f>#REF!</f>
        <v>#REF!</v>
      </c>
      <c r="VV142" s="241"/>
      <c r="VW142" s="241"/>
      <c r="VX142" s="241"/>
      <c r="VY142" s="241"/>
      <c r="VZ142" s="241"/>
      <c r="WA142" s="241"/>
      <c r="WB142" s="242" t="e">
        <f>#REF!</f>
        <v>#REF!</v>
      </c>
      <c r="WC142" s="242"/>
      <c r="WD142" s="242"/>
      <c r="WE142" s="242"/>
      <c r="WF142" s="242"/>
      <c r="WG142" s="242"/>
      <c r="WH142" s="242"/>
      <c r="WI142" s="242"/>
      <c r="WJ142" s="242" t="e">
        <f>#REF!</f>
        <v>#REF!</v>
      </c>
      <c r="WK142" s="242"/>
      <c r="WL142" s="242"/>
      <c r="WM142" s="242"/>
      <c r="WN142" s="242"/>
      <c r="WO142" s="241" t="e">
        <f>#REF!</f>
        <v>#REF!</v>
      </c>
      <c r="WP142" s="241"/>
      <c r="WQ142" s="241"/>
      <c r="WR142" s="241"/>
      <c r="WS142" s="241" t="e">
        <f>#REF!</f>
        <v>#REF!</v>
      </c>
      <c r="WT142" s="241"/>
      <c r="WU142" s="241" t="e">
        <f>#REF!</f>
        <v>#REF!</v>
      </c>
      <c r="WV142" s="241"/>
      <c r="WW142" s="241"/>
      <c r="WX142" s="241" t="e">
        <f>#REF!</f>
        <v>#REF!</v>
      </c>
      <c r="WY142" s="241"/>
      <c r="WZ142" s="241" t="e">
        <f>#REF!</f>
        <v>#REF!</v>
      </c>
      <c r="XA142" s="241"/>
      <c r="XB142" s="241"/>
      <c r="XC142" s="241"/>
      <c r="XF142" s="241" t="e">
        <f>IF(#REF!=0,XF141,#REF!)</f>
        <v>#REF!</v>
      </c>
      <c r="XG142" s="241"/>
      <c r="XH142" s="241" t="e">
        <f>IF(OR(#REF!=0,#REF!="Planejado",#REF!="Realizado"),IF(XH141="Atividade",VLOOKUP(XF142,'04.02_PLANEJAMENTO ATIVIDADES'!$D$9:$E$44,2,0),XH141),#REF!)</f>
        <v>#REF!</v>
      </c>
      <c r="XI142" s="241"/>
      <c r="XJ142" s="241"/>
      <c r="XK142" s="241"/>
      <c r="XL142" s="241"/>
      <c r="XM142" s="241"/>
      <c r="XN142" s="241"/>
      <c r="XO142" s="241"/>
      <c r="XP142" s="241"/>
      <c r="XQ142" s="241" t="e">
        <f>IF(#REF!=0,XQ141,#REF!)</f>
        <v>#REF!</v>
      </c>
      <c r="XR142" s="241"/>
      <c r="XS142" s="241"/>
      <c r="XT142" s="241" t="e">
        <f>IF(#REF!=0,XT141,#REF!)</f>
        <v>#REF!</v>
      </c>
      <c r="XU142" s="241"/>
      <c r="XV142" s="241"/>
      <c r="XW142" s="241"/>
      <c r="XX142" s="241"/>
      <c r="XY142" s="241"/>
      <c r="XZ142" s="241" t="e">
        <f>#REF!</f>
        <v>#REF!</v>
      </c>
      <c r="YA142" s="241"/>
      <c r="YB142" s="241"/>
      <c r="YC142" s="241"/>
      <c r="YD142" s="241"/>
      <c r="YE142" s="241"/>
      <c r="YF142" s="241"/>
      <c r="YG142" s="242" t="e">
        <f>#REF!</f>
        <v>#REF!</v>
      </c>
      <c r="YH142" s="242"/>
      <c r="YI142" s="242"/>
      <c r="YJ142" s="242"/>
      <c r="YK142" s="242"/>
      <c r="YL142" s="242"/>
      <c r="YM142" s="242"/>
      <c r="YN142" s="242"/>
      <c r="YO142" s="242" t="e">
        <f>#REF!</f>
        <v>#REF!</v>
      </c>
      <c r="YP142" s="242"/>
      <c r="YQ142" s="242"/>
      <c r="YR142" s="242"/>
      <c r="YS142" s="242"/>
      <c r="YT142" s="241" t="e">
        <f>#REF!</f>
        <v>#REF!</v>
      </c>
      <c r="YU142" s="241"/>
      <c r="YV142" s="241"/>
      <c r="YW142" s="241"/>
      <c r="YX142" s="241" t="e">
        <f>#REF!</f>
        <v>#REF!</v>
      </c>
      <c r="YY142" s="241"/>
      <c r="YZ142" s="241" t="e">
        <f>#REF!</f>
        <v>#REF!</v>
      </c>
      <c r="ZA142" s="241"/>
      <c r="ZB142" s="241"/>
      <c r="ZC142" s="241" t="e">
        <f>#REF!</f>
        <v>#REF!</v>
      </c>
      <c r="ZD142" s="241"/>
      <c r="ZE142" s="241" t="e">
        <f>#REF!</f>
        <v>#REF!</v>
      </c>
      <c r="ZF142" s="241"/>
      <c r="ZG142" s="241"/>
      <c r="ZH142" s="241"/>
    </row>
    <row r="143" spans="3:684" ht="10.15" hidden="1" customHeight="1" x14ac:dyDescent="0.25">
      <c r="C143" s="241" t="e">
        <f>IF(#REF!=0,C142,#REF!)</f>
        <v>#REF!</v>
      </c>
      <c r="D143" s="241"/>
      <c r="E143" s="241" t="e">
        <f>IF(OR(#REF!=0,#REF!="Planejado",#REF!="Realizado"),IF(E142="Atividade",VLOOKUP(C143,'04.02_PLANEJAMENTO ATIVIDADES'!$D$9:$E$44,2,0),E142),#REF!)</f>
        <v>#REF!</v>
      </c>
      <c r="F143" s="241"/>
      <c r="G143" s="241"/>
      <c r="H143" s="241"/>
      <c r="I143" s="241"/>
      <c r="J143" s="241"/>
      <c r="K143" s="241"/>
      <c r="L143" s="241"/>
      <c r="M143" s="241"/>
      <c r="N143" s="241" t="e">
        <f>IF(#REF!=0,N142,#REF!)</f>
        <v>#REF!</v>
      </c>
      <c r="O143" s="241"/>
      <c r="P143" s="241"/>
      <c r="Q143" s="241" t="e">
        <f>IF(#REF!=0,Q142,#REF!)</f>
        <v>#REF!</v>
      </c>
      <c r="R143" s="241"/>
      <c r="S143" s="241"/>
      <c r="T143" s="241"/>
      <c r="U143" s="241"/>
      <c r="V143" s="241"/>
      <c r="W143" s="241" t="e">
        <f>#REF!</f>
        <v>#REF!</v>
      </c>
      <c r="X143" s="241"/>
      <c r="Y143" s="241"/>
      <c r="Z143" s="241"/>
      <c r="AA143" s="241"/>
      <c r="AB143" s="241"/>
      <c r="AC143" s="241"/>
      <c r="AD143" s="242" t="e">
        <f>#REF!</f>
        <v>#REF!</v>
      </c>
      <c r="AE143" s="242"/>
      <c r="AF143" s="242"/>
      <c r="AG143" s="242"/>
      <c r="AH143" s="242"/>
      <c r="AI143" s="242"/>
      <c r="AJ143" s="242"/>
      <c r="AK143" s="242"/>
      <c r="AL143" s="242" t="e">
        <f>#REF!</f>
        <v>#REF!</v>
      </c>
      <c r="AM143" s="242"/>
      <c r="AN143" s="242"/>
      <c r="AO143" s="242"/>
      <c r="AP143" s="242"/>
      <c r="AQ143" s="241" t="e">
        <f>#REF!</f>
        <v>#REF!</v>
      </c>
      <c r="AR143" s="241"/>
      <c r="AS143" s="241"/>
      <c r="AT143" s="241"/>
      <c r="AU143" s="241" t="e">
        <f>#REF!</f>
        <v>#REF!</v>
      </c>
      <c r="AV143" s="241"/>
      <c r="AW143" s="241" t="e">
        <f>#REF!</f>
        <v>#REF!</v>
      </c>
      <c r="AX143" s="241"/>
      <c r="AY143" s="241"/>
      <c r="AZ143" s="241" t="e">
        <f>#REF!</f>
        <v>#REF!</v>
      </c>
      <c r="BA143" s="241"/>
      <c r="BB143" s="241" t="e">
        <f>#REF!</f>
        <v>#REF!</v>
      </c>
      <c r="BC143" s="241"/>
      <c r="BD143" s="241"/>
      <c r="BE143" s="241"/>
      <c r="BH143" s="241" t="e">
        <f>IF(#REF!=0,BH142,#REF!)</f>
        <v>#REF!</v>
      </c>
      <c r="BI143" s="241"/>
      <c r="BJ143" s="241" t="e">
        <f>IF(OR(#REF!=0,#REF!="Planejado",#REF!="Realizado"),IF(BJ142="Atividade",VLOOKUP(BH143,'04.02_PLANEJAMENTO ATIVIDADES'!$D$9:$E$44,2,0),BJ142),#REF!)</f>
        <v>#REF!</v>
      </c>
      <c r="BK143" s="241"/>
      <c r="BL143" s="241"/>
      <c r="BM143" s="241"/>
      <c r="BN143" s="241"/>
      <c r="BO143" s="241"/>
      <c r="BP143" s="241"/>
      <c r="BQ143" s="241"/>
      <c r="BR143" s="241"/>
      <c r="BS143" s="241" t="e">
        <f>IF(#REF!=0,BS142,#REF!)</f>
        <v>#REF!</v>
      </c>
      <c r="BT143" s="241"/>
      <c r="BU143" s="241"/>
      <c r="BV143" s="241" t="e">
        <f>IF(#REF!=0,BV142,#REF!)</f>
        <v>#REF!</v>
      </c>
      <c r="BW143" s="241"/>
      <c r="BX143" s="241"/>
      <c r="BY143" s="241"/>
      <c r="BZ143" s="241"/>
      <c r="CA143" s="241"/>
      <c r="CB143" s="241" t="e">
        <f>#REF!</f>
        <v>#REF!</v>
      </c>
      <c r="CC143" s="241"/>
      <c r="CD143" s="241"/>
      <c r="CE143" s="241"/>
      <c r="CF143" s="241"/>
      <c r="CG143" s="241"/>
      <c r="CH143" s="241"/>
      <c r="CI143" s="242" t="e">
        <f>#REF!</f>
        <v>#REF!</v>
      </c>
      <c r="CJ143" s="242"/>
      <c r="CK143" s="242"/>
      <c r="CL143" s="242"/>
      <c r="CM143" s="242"/>
      <c r="CN143" s="242"/>
      <c r="CO143" s="242"/>
      <c r="CP143" s="242"/>
      <c r="CQ143" s="242" t="e">
        <f>#REF!</f>
        <v>#REF!</v>
      </c>
      <c r="CR143" s="242"/>
      <c r="CS143" s="242"/>
      <c r="CT143" s="242"/>
      <c r="CU143" s="242"/>
      <c r="CV143" s="241" t="e">
        <f>#REF!</f>
        <v>#REF!</v>
      </c>
      <c r="CW143" s="241"/>
      <c r="CX143" s="241"/>
      <c r="CY143" s="241"/>
      <c r="CZ143" s="241" t="e">
        <f>#REF!</f>
        <v>#REF!</v>
      </c>
      <c r="DA143" s="241"/>
      <c r="DB143" s="241" t="e">
        <f>#REF!</f>
        <v>#REF!</v>
      </c>
      <c r="DC143" s="241"/>
      <c r="DD143" s="241"/>
      <c r="DE143" s="241" t="e">
        <f>#REF!</f>
        <v>#REF!</v>
      </c>
      <c r="DF143" s="241"/>
      <c r="DG143" s="241" t="e">
        <f>#REF!</f>
        <v>#REF!</v>
      </c>
      <c r="DH143" s="241"/>
      <c r="DI143" s="241"/>
      <c r="DJ143" s="241"/>
      <c r="DM143" s="241" t="e">
        <f>IF(#REF!=0,DM142,#REF!)</f>
        <v>#REF!</v>
      </c>
      <c r="DN143" s="241"/>
      <c r="DO143" s="241" t="e">
        <f>IF(OR(#REF!=0,#REF!="Planejado",#REF!="Realizado"),IF(DO142="Atividade",VLOOKUP(DM143,'04.02_PLANEJAMENTO ATIVIDADES'!$D$9:$E$44,2,0),DO142),#REF!)</f>
        <v>#REF!</v>
      </c>
      <c r="DP143" s="241"/>
      <c r="DQ143" s="241"/>
      <c r="DR143" s="241"/>
      <c r="DS143" s="241"/>
      <c r="DT143" s="241"/>
      <c r="DU143" s="241"/>
      <c r="DV143" s="241"/>
      <c r="DW143" s="241"/>
      <c r="DX143" s="241" t="e">
        <f>IF(#REF!=0,DX142,#REF!)</f>
        <v>#REF!</v>
      </c>
      <c r="DY143" s="241"/>
      <c r="DZ143" s="241"/>
      <c r="EA143" s="241" t="e">
        <f>IF(#REF!=0,EA142,#REF!)</f>
        <v>#REF!</v>
      </c>
      <c r="EB143" s="241"/>
      <c r="EC143" s="241"/>
      <c r="ED143" s="241"/>
      <c r="EE143" s="241"/>
      <c r="EF143" s="241"/>
      <c r="EG143" s="241" t="e">
        <f>#REF!</f>
        <v>#REF!</v>
      </c>
      <c r="EH143" s="241"/>
      <c r="EI143" s="241"/>
      <c r="EJ143" s="241"/>
      <c r="EK143" s="241"/>
      <c r="EL143" s="241"/>
      <c r="EM143" s="241"/>
      <c r="EN143" s="242" t="e">
        <f>#REF!</f>
        <v>#REF!</v>
      </c>
      <c r="EO143" s="242"/>
      <c r="EP143" s="242"/>
      <c r="EQ143" s="242"/>
      <c r="ER143" s="242"/>
      <c r="ES143" s="242"/>
      <c r="ET143" s="242"/>
      <c r="EU143" s="242"/>
      <c r="EV143" s="242" t="e">
        <f>#REF!</f>
        <v>#REF!</v>
      </c>
      <c r="EW143" s="242"/>
      <c r="EX143" s="242"/>
      <c r="EY143" s="242"/>
      <c r="EZ143" s="242"/>
      <c r="FA143" s="241" t="e">
        <f>#REF!</f>
        <v>#REF!</v>
      </c>
      <c r="FB143" s="241"/>
      <c r="FC143" s="241"/>
      <c r="FD143" s="241"/>
      <c r="FE143" s="241" t="e">
        <f>#REF!</f>
        <v>#REF!</v>
      </c>
      <c r="FF143" s="241"/>
      <c r="FG143" s="241" t="e">
        <f>#REF!</f>
        <v>#REF!</v>
      </c>
      <c r="FH143" s="241"/>
      <c r="FI143" s="241"/>
      <c r="FJ143" s="241" t="e">
        <f>#REF!</f>
        <v>#REF!</v>
      </c>
      <c r="FK143" s="241"/>
      <c r="FL143" s="241" t="e">
        <f>#REF!</f>
        <v>#REF!</v>
      </c>
      <c r="FM143" s="241"/>
      <c r="FN143" s="241"/>
      <c r="FO143" s="241"/>
      <c r="FR143" s="241" t="e">
        <f>IF(#REF!=0,FR142,#REF!)</f>
        <v>#REF!</v>
      </c>
      <c r="FS143" s="241"/>
      <c r="FT143" s="241" t="e">
        <f>IF(OR(#REF!=0,#REF!="Planejado",#REF!="Realizado"),IF(FT142="Atividade",VLOOKUP(FR143,'04.02_PLANEJAMENTO ATIVIDADES'!$D$9:$E$44,2,0),FT142),#REF!)</f>
        <v>#REF!</v>
      </c>
      <c r="FU143" s="241"/>
      <c r="FV143" s="241"/>
      <c r="FW143" s="241"/>
      <c r="FX143" s="241"/>
      <c r="FY143" s="241"/>
      <c r="FZ143" s="241"/>
      <c r="GA143" s="241"/>
      <c r="GB143" s="241"/>
      <c r="GC143" s="241" t="e">
        <f>IF(#REF!=0,GC142,#REF!)</f>
        <v>#REF!</v>
      </c>
      <c r="GD143" s="241"/>
      <c r="GE143" s="241"/>
      <c r="GF143" s="241" t="e">
        <f>IF(#REF!=0,GF142,#REF!)</f>
        <v>#REF!</v>
      </c>
      <c r="GG143" s="241"/>
      <c r="GH143" s="241"/>
      <c r="GI143" s="241"/>
      <c r="GJ143" s="241"/>
      <c r="GK143" s="241"/>
      <c r="GL143" s="241" t="e">
        <f>#REF!</f>
        <v>#REF!</v>
      </c>
      <c r="GM143" s="241"/>
      <c r="GN143" s="241"/>
      <c r="GO143" s="241"/>
      <c r="GP143" s="241"/>
      <c r="GQ143" s="241"/>
      <c r="GR143" s="241"/>
      <c r="GS143" s="242" t="e">
        <f>#REF!</f>
        <v>#REF!</v>
      </c>
      <c r="GT143" s="242"/>
      <c r="GU143" s="242"/>
      <c r="GV143" s="242"/>
      <c r="GW143" s="242"/>
      <c r="GX143" s="242"/>
      <c r="GY143" s="242"/>
      <c r="GZ143" s="242"/>
      <c r="HA143" s="242" t="e">
        <f>#REF!</f>
        <v>#REF!</v>
      </c>
      <c r="HB143" s="242"/>
      <c r="HC143" s="242"/>
      <c r="HD143" s="242"/>
      <c r="HE143" s="242"/>
      <c r="HF143" s="241" t="e">
        <f>#REF!</f>
        <v>#REF!</v>
      </c>
      <c r="HG143" s="241"/>
      <c r="HH143" s="241"/>
      <c r="HI143" s="241"/>
      <c r="HJ143" s="241" t="e">
        <f>#REF!</f>
        <v>#REF!</v>
      </c>
      <c r="HK143" s="241"/>
      <c r="HL143" s="241" t="e">
        <f>#REF!</f>
        <v>#REF!</v>
      </c>
      <c r="HM143" s="241"/>
      <c r="HN143" s="241"/>
      <c r="HO143" s="241" t="e">
        <f>#REF!</f>
        <v>#REF!</v>
      </c>
      <c r="HP143" s="241"/>
      <c r="HQ143" s="241" t="e">
        <f>#REF!</f>
        <v>#REF!</v>
      </c>
      <c r="HR143" s="241"/>
      <c r="HS143" s="241"/>
      <c r="HT143" s="241"/>
      <c r="HW143" s="241" t="e">
        <f>IF(#REF!=0,HW142,#REF!)</f>
        <v>#REF!</v>
      </c>
      <c r="HX143" s="241"/>
      <c r="HY143" s="241" t="e">
        <f>IF(OR(#REF!=0,#REF!="Planejado",#REF!="Realizado"),IF(HY142="Atividade",VLOOKUP(HW143,'04.02_PLANEJAMENTO ATIVIDADES'!$D$9:$E$44,2,0),HY142),#REF!)</f>
        <v>#REF!</v>
      </c>
      <c r="HZ143" s="241"/>
      <c r="IA143" s="241"/>
      <c r="IB143" s="241"/>
      <c r="IC143" s="241"/>
      <c r="ID143" s="241"/>
      <c r="IE143" s="241"/>
      <c r="IF143" s="241"/>
      <c r="IG143" s="241"/>
      <c r="IH143" s="241" t="e">
        <f>IF(#REF!=0,IH142,#REF!)</f>
        <v>#REF!</v>
      </c>
      <c r="II143" s="241"/>
      <c r="IJ143" s="241"/>
      <c r="IK143" s="241" t="e">
        <f>IF(#REF!=0,IK142,#REF!)</f>
        <v>#REF!</v>
      </c>
      <c r="IL143" s="241"/>
      <c r="IM143" s="241"/>
      <c r="IN143" s="241"/>
      <c r="IO143" s="241"/>
      <c r="IP143" s="241"/>
      <c r="IQ143" s="241" t="e">
        <f>#REF!</f>
        <v>#REF!</v>
      </c>
      <c r="IR143" s="241"/>
      <c r="IS143" s="241"/>
      <c r="IT143" s="241"/>
      <c r="IU143" s="241"/>
      <c r="IV143" s="241"/>
      <c r="IW143" s="241"/>
      <c r="IX143" s="242" t="e">
        <f>#REF!</f>
        <v>#REF!</v>
      </c>
      <c r="IY143" s="242"/>
      <c r="IZ143" s="242"/>
      <c r="JA143" s="242"/>
      <c r="JB143" s="242"/>
      <c r="JC143" s="242"/>
      <c r="JD143" s="242"/>
      <c r="JE143" s="242"/>
      <c r="JF143" s="242" t="e">
        <f>#REF!</f>
        <v>#REF!</v>
      </c>
      <c r="JG143" s="242"/>
      <c r="JH143" s="242"/>
      <c r="JI143" s="242"/>
      <c r="JJ143" s="242"/>
      <c r="JK143" s="241" t="e">
        <f>#REF!</f>
        <v>#REF!</v>
      </c>
      <c r="JL143" s="241"/>
      <c r="JM143" s="241"/>
      <c r="JN143" s="241"/>
      <c r="JO143" s="241" t="e">
        <f>#REF!</f>
        <v>#REF!</v>
      </c>
      <c r="JP143" s="241"/>
      <c r="JQ143" s="241" t="e">
        <f>#REF!</f>
        <v>#REF!</v>
      </c>
      <c r="JR143" s="241"/>
      <c r="JS143" s="241"/>
      <c r="JT143" s="241" t="e">
        <f>#REF!</f>
        <v>#REF!</v>
      </c>
      <c r="JU143" s="241"/>
      <c r="JV143" s="241" t="e">
        <f>#REF!</f>
        <v>#REF!</v>
      </c>
      <c r="JW143" s="241"/>
      <c r="JX143" s="241"/>
      <c r="JY143" s="241"/>
      <c r="KB143" s="241" t="e">
        <f>IF(#REF!=0,KB142,#REF!)</f>
        <v>#REF!</v>
      </c>
      <c r="KC143" s="241"/>
      <c r="KD143" s="241" t="e">
        <f>IF(OR(#REF!=0,#REF!="Planejado",#REF!="Realizado"),IF(KD142="Atividade",VLOOKUP(KB143,'04.02_PLANEJAMENTO ATIVIDADES'!$D$9:$E$44,2,0),KD142),#REF!)</f>
        <v>#REF!</v>
      </c>
      <c r="KE143" s="241"/>
      <c r="KF143" s="241"/>
      <c r="KG143" s="241"/>
      <c r="KH143" s="241"/>
      <c r="KI143" s="241"/>
      <c r="KJ143" s="241"/>
      <c r="KK143" s="241"/>
      <c r="KL143" s="241"/>
      <c r="KM143" s="241" t="e">
        <f>IF(#REF!=0,KM142,#REF!)</f>
        <v>#REF!</v>
      </c>
      <c r="KN143" s="241"/>
      <c r="KO143" s="241"/>
      <c r="KP143" s="241" t="e">
        <f>IF(#REF!=0,KP142,#REF!)</f>
        <v>#REF!</v>
      </c>
      <c r="KQ143" s="241"/>
      <c r="KR143" s="241"/>
      <c r="KS143" s="241"/>
      <c r="KT143" s="241"/>
      <c r="KU143" s="241"/>
      <c r="KV143" s="241" t="e">
        <f>#REF!</f>
        <v>#REF!</v>
      </c>
      <c r="KW143" s="241"/>
      <c r="KX143" s="241"/>
      <c r="KY143" s="241"/>
      <c r="KZ143" s="241"/>
      <c r="LA143" s="241"/>
      <c r="LB143" s="241"/>
      <c r="LC143" s="242" t="e">
        <f>#REF!</f>
        <v>#REF!</v>
      </c>
      <c r="LD143" s="242"/>
      <c r="LE143" s="242"/>
      <c r="LF143" s="242"/>
      <c r="LG143" s="242"/>
      <c r="LH143" s="242"/>
      <c r="LI143" s="242"/>
      <c r="LJ143" s="242"/>
      <c r="LK143" s="242" t="e">
        <f>#REF!</f>
        <v>#REF!</v>
      </c>
      <c r="LL143" s="242"/>
      <c r="LM143" s="242"/>
      <c r="LN143" s="242"/>
      <c r="LO143" s="242"/>
      <c r="LP143" s="241" t="e">
        <f>#REF!</f>
        <v>#REF!</v>
      </c>
      <c r="LQ143" s="241"/>
      <c r="LR143" s="241"/>
      <c r="LS143" s="241"/>
      <c r="LT143" s="241" t="e">
        <f>#REF!</f>
        <v>#REF!</v>
      </c>
      <c r="LU143" s="241"/>
      <c r="LV143" s="241" t="e">
        <f>#REF!</f>
        <v>#REF!</v>
      </c>
      <c r="LW143" s="241"/>
      <c r="LX143" s="241"/>
      <c r="LY143" s="241" t="e">
        <f>#REF!</f>
        <v>#REF!</v>
      </c>
      <c r="LZ143" s="241"/>
      <c r="MA143" s="241" t="e">
        <f>#REF!</f>
        <v>#REF!</v>
      </c>
      <c r="MB143" s="241"/>
      <c r="MC143" s="241"/>
      <c r="MD143" s="241"/>
      <c r="MG143" s="241" t="e">
        <f>IF(#REF!=0,MG142,#REF!)</f>
        <v>#REF!</v>
      </c>
      <c r="MH143" s="241"/>
      <c r="MI143" s="241" t="e">
        <f>IF(OR(#REF!=0,#REF!="Planejado",#REF!="Realizado"),IF(MI142="Atividade",VLOOKUP(MG143,'04.02_PLANEJAMENTO ATIVIDADES'!$D$9:$E$44,2,0),MI142),#REF!)</f>
        <v>#REF!</v>
      </c>
      <c r="MJ143" s="241"/>
      <c r="MK143" s="241"/>
      <c r="ML143" s="241"/>
      <c r="MM143" s="241"/>
      <c r="MN143" s="241"/>
      <c r="MO143" s="241"/>
      <c r="MP143" s="241"/>
      <c r="MQ143" s="241"/>
      <c r="MR143" s="241" t="e">
        <f>IF(#REF!=0,MR142,#REF!)</f>
        <v>#REF!</v>
      </c>
      <c r="MS143" s="241"/>
      <c r="MT143" s="241"/>
      <c r="MU143" s="241" t="e">
        <f>IF(#REF!=0,MU142,#REF!)</f>
        <v>#REF!</v>
      </c>
      <c r="MV143" s="241"/>
      <c r="MW143" s="241"/>
      <c r="MX143" s="241"/>
      <c r="MY143" s="241"/>
      <c r="MZ143" s="241"/>
      <c r="NA143" s="241" t="e">
        <f>#REF!</f>
        <v>#REF!</v>
      </c>
      <c r="NB143" s="241"/>
      <c r="NC143" s="241"/>
      <c r="ND143" s="241"/>
      <c r="NE143" s="241"/>
      <c r="NF143" s="241"/>
      <c r="NG143" s="241"/>
      <c r="NH143" s="242" t="e">
        <f>#REF!</f>
        <v>#REF!</v>
      </c>
      <c r="NI143" s="242"/>
      <c r="NJ143" s="242"/>
      <c r="NK143" s="242"/>
      <c r="NL143" s="242"/>
      <c r="NM143" s="242"/>
      <c r="NN143" s="242"/>
      <c r="NO143" s="242"/>
      <c r="NP143" s="242" t="e">
        <f>#REF!</f>
        <v>#REF!</v>
      </c>
      <c r="NQ143" s="242"/>
      <c r="NR143" s="242"/>
      <c r="NS143" s="242"/>
      <c r="NT143" s="242"/>
      <c r="NU143" s="241" t="e">
        <f>#REF!</f>
        <v>#REF!</v>
      </c>
      <c r="NV143" s="241"/>
      <c r="NW143" s="241"/>
      <c r="NX143" s="241"/>
      <c r="NY143" s="241" t="e">
        <f>#REF!</f>
        <v>#REF!</v>
      </c>
      <c r="NZ143" s="241"/>
      <c r="OA143" s="241" t="e">
        <f>#REF!</f>
        <v>#REF!</v>
      </c>
      <c r="OB143" s="241"/>
      <c r="OC143" s="241"/>
      <c r="OD143" s="241" t="e">
        <f>#REF!</f>
        <v>#REF!</v>
      </c>
      <c r="OE143" s="241"/>
      <c r="OF143" s="241" t="e">
        <f>#REF!</f>
        <v>#REF!</v>
      </c>
      <c r="OG143" s="241"/>
      <c r="OH143" s="241"/>
      <c r="OI143" s="241"/>
      <c r="OL143" s="241" t="e">
        <f>IF(#REF!=0,OL142,#REF!)</f>
        <v>#REF!</v>
      </c>
      <c r="OM143" s="241"/>
      <c r="ON143" s="241" t="e">
        <f>IF(OR(#REF!=0,#REF!="Planejado",#REF!="Realizado"),IF(ON142="Atividade",VLOOKUP(OL143,'04.02_PLANEJAMENTO ATIVIDADES'!$D$9:$E$44,2,0),ON142),#REF!)</f>
        <v>#REF!</v>
      </c>
      <c r="OO143" s="241"/>
      <c r="OP143" s="241"/>
      <c r="OQ143" s="241"/>
      <c r="OR143" s="241"/>
      <c r="OS143" s="241"/>
      <c r="OT143" s="241"/>
      <c r="OU143" s="241"/>
      <c r="OV143" s="241"/>
      <c r="OW143" s="241" t="e">
        <f>IF(#REF!=0,OW142,#REF!)</f>
        <v>#REF!</v>
      </c>
      <c r="OX143" s="241"/>
      <c r="OY143" s="241"/>
      <c r="OZ143" s="241" t="e">
        <f>IF(#REF!=0,OZ142,#REF!)</f>
        <v>#REF!</v>
      </c>
      <c r="PA143" s="241"/>
      <c r="PB143" s="241"/>
      <c r="PC143" s="241"/>
      <c r="PD143" s="241"/>
      <c r="PE143" s="241"/>
      <c r="PF143" s="241" t="e">
        <f>#REF!</f>
        <v>#REF!</v>
      </c>
      <c r="PG143" s="241"/>
      <c r="PH143" s="241"/>
      <c r="PI143" s="241"/>
      <c r="PJ143" s="241"/>
      <c r="PK143" s="241"/>
      <c r="PL143" s="241"/>
      <c r="PM143" s="242" t="e">
        <f>#REF!</f>
        <v>#REF!</v>
      </c>
      <c r="PN143" s="242"/>
      <c r="PO143" s="242"/>
      <c r="PP143" s="242"/>
      <c r="PQ143" s="242"/>
      <c r="PR143" s="242"/>
      <c r="PS143" s="242"/>
      <c r="PT143" s="242"/>
      <c r="PU143" s="242" t="e">
        <f>#REF!</f>
        <v>#REF!</v>
      </c>
      <c r="PV143" s="242"/>
      <c r="PW143" s="242"/>
      <c r="PX143" s="242"/>
      <c r="PY143" s="242"/>
      <c r="PZ143" s="241" t="e">
        <f>#REF!</f>
        <v>#REF!</v>
      </c>
      <c r="QA143" s="241"/>
      <c r="QB143" s="241"/>
      <c r="QC143" s="241"/>
      <c r="QD143" s="241" t="e">
        <f>#REF!</f>
        <v>#REF!</v>
      </c>
      <c r="QE143" s="241"/>
      <c r="QF143" s="241" t="e">
        <f>#REF!</f>
        <v>#REF!</v>
      </c>
      <c r="QG143" s="241"/>
      <c r="QH143" s="241"/>
      <c r="QI143" s="241" t="e">
        <f>#REF!</f>
        <v>#REF!</v>
      </c>
      <c r="QJ143" s="241"/>
      <c r="QK143" s="241" t="e">
        <f>#REF!</f>
        <v>#REF!</v>
      </c>
      <c r="QL143" s="241"/>
      <c r="QM143" s="241"/>
      <c r="QN143" s="241"/>
      <c r="QQ143" s="241" t="e">
        <f>IF(#REF!=0,QQ142,#REF!)</f>
        <v>#REF!</v>
      </c>
      <c r="QR143" s="241"/>
      <c r="QS143" s="241" t="e">
        <f>IF(OR(#REF!=0,#REF!="Planejado",#REF!="Realizado"),IF(QS142="Atividade",VLOOKUP(QQ143,'04.02_PLANEJAMENTO ATIVIDADES'!$D$9:$E$44,2,0),QS142),#REF!)</f>
        <v>#REF!</v>
      </c>
      <c r="QT143" s="241"/>
      <c r="QU143" s="241"/>
      <c r="QV143" s="241"/>
      <c r="QW143" s="241"/>
      <c r="QX143" s="241"/>
      <c r="QY143" s="241"/>
      <c r="QZ143" s="241"/>
      <c r="RA143" s="241"/>
      <c r="RB143" s="241" t="e">
        <f>IF(#REF!=0,RB142,#REF!)</f>
        <v>#REF!</v>
      </c>
      <c r="RC143" s="241"/>
      <c r="RD143" s="241"/>
      <c r="RE143" s="241" t="e">
        <f>IF(#REF!=0,RE142,#REF!)</f>
        <v>#REF!</v>
      </c>
      <c r="RF143" s="241"/>
      <c r="RG143" s="241"/>
      <c r="RH143" s="241"/>
      <c r="RI143" s="241"/>
      <c r="RJ143" s="241"/>
      <c r="RK143" s="241" t="e">
        <f>#REF!</f>
        <v>#REF!</v>
      </c>
      <c r="RL143" s="241"/>
      <c r="RM143" s="241"/>
      <c r="RN143" s="241"/>
      <c r="RO143" s="241"/>
      <c r="RP143" s="241"/>
      <c r="RQ143" s="241"/>
      <c r="RR143" s="242" t="e">
        <f>#REF!</f>
        <v>#REF!</v>
      </c>
      <c r="RS143" s="242"/>
      <c r="RT143" s="242"/>
      <c r="RU143" s="242"/>
      <c r="RV143" s="242"/>
      <c r="RW143" s="242"/>
      <c r="RX143" s="242"/>
      <c r="RY143" s="242"/>
      <c r="RZ143" s="242" t="e">
        <f>#REF!</f>
        <v>#REF!</v>
      </c>
      <c r="SA143" s="242"/>
      <c r="SB143" s="242"/>
      <c r="SC143" s="242"/>
      <c r="SD143" s="242"/>
      <c r="SE143" s="241" t="e">
        <f>#REF!</f>
        <v>#REF!</v>
      </c>
      <c r="SF143" s="241"/>
      <c r="SG143" s="241"/>
      <c r="SH143" s="241"/>
      <c r="SI143" s="241" t="e">
        <f>#REF!</f>
        <v>#REF!</v>
      </c>
      <c r="SJ143" s="241"/>
      <c r="SK143" s="241" t="e">
        <f>#REF!</f>
        <v>#REF!</v>
      </c>
      <c r="SL143" s="241"/>
      <c r="SM143" s="241"/>
      <c r="SN143" s="241" t="e">
        <f>#REF!</f>
        <v>#REF!</v>
      </c>
      <c r="SO143" s="241"/>
      <c r="SP143" s="241" t="e">
        <f>#REF!</f>
        <v>#REF!</v>
      </c>
      <c r="SQ143" s="241"/>
      <c r="SR143" s="241"/>
      <c r="SS143" s="241"/>
      <c r="SV143" s="241" t="e">
        <f>IF(#REF!=0,SV142,#REF!)</f>
        <v>#REF!</v>
      </c>
      <c r="SW143" s="241"/>
      <c r="SX143" s="241" t="e">
        <f>IF(OR(#REF!=0,#REF!="Planejado",#REF!="Realizado"),IF(SX142="Atividade",VLOOKUP(SV143,'04.02_PLANEJAMENTO ATIVIDADES'!$D$9:$E$44,2,0),SX142),#REF!)</f>
        <v>#REF!</v>
      </c>
      <c r="SY143" s="241"/>
      <c r="SZ143" s="241"/>
      <c r="TA143" s="241"/>
      <c r="TB143" s="241"/>
      <c r="TC143" s="241"/>
      <c r="TD143" s="241"/>
      <c r="TE143" s="241"/>
      <c r="TF143" s="241"/>
      <c r="TG143" s="241" t="e">
        <f>IF(#REF!=0,TG142,#REF!)</f>
        <v>#REF!</v>
      </c>
      <c r="TH143" s="241"/>
      <c r="TI143" s="241"/>
      <c r="TJ143" s="241" t="e">
        <f>IF(#REF!=0,TJ142,#REF!)</f>
        <v>#REF!</v>
      </c>
      <c r="TK143" s="241"/>
      <c r="TL143" s="241"/>
      <c r="TM143" s="241"/>
      <c r="TN143" s="241"/>
      <c r="TO143" s="241"/>
      <c r="TP143" s="241" t="e">
        <f>#REF!</f>
        <v>#REF!</v>
      </c>
      <c r="TQ143" s="241"/>
      <c r="TR143" s="241"/>
      <c r="TS143" s="241"/>
      <c r="TT143" s="241"/>
      <c r="TU143" s="241"/>
      <c r="TV143" s="241"/>
      <c r="TW143" s="242" t="e">
        <f>#REF!</f>
        <v>#REF!</v>
      </c>
      <c r="TX143" s="242"/>
      <c r="TY143" s="242"/>
      <c r="TZ143" s="242"/>
      <c r="UA143" s="242"/>
      <c r="UB143" s="242"/>
      <c r="UC143" s="242"/>
      <c r="UD143" s="242"/>
      <c r="UE143" s="242" t="e">
        <f>#REF!</f>
        <v>#REF!</v>
      </c>
      <c r="UF143" s="242"/>
      <c r="UG143" s="242"/>
      <c r="UH143" s="242"/>
      <c r="UI143" s="242"/>
      <c r="UJ143" s="241" t="e">
        <f>#REF!</f>
        <v>#REF!</v>
      </c>
      <c r="UK143" s="241"/>
      <c r="UL143" s="241"/>
      <c r="UM143" s="241"/>
      <c r="UN143" s="241" t="e">
        <f>#REF!</f>
        <v>#REF!</v>
      </c>
      <c r="UO143" s="241"/>
      <c r="UP143" s="241" t="e">
        <f>#REF!</f>
        <v>#REF!</v>
      </c>
      <c r="UQ143" s="241"/>
      <c r="UR143" s="241"/>
      <c r="US143" s="241" t="e">
        <f>#REF!</f>
        <v>#REF!</v>
      </c>
      <c r="UT143" s="241"/>
      <c r="UU143" s="241" t="e">
        <f>#REF!</f>
        <v>#REF!</v>
      </c>
      <c r="UV143" s="241"/>
      <c r="UW143" s="241"/>
      <c r="UX143" s="241"/>
      <c r="VA143" s="241" t="e">
        <f>IF(#REF!=0,VA142,#REF!)</f>
        <v>#REF!</v>
      </c>
      <c r="VB143" s="241"/>
      <c r="VC143" s="241" t="e">
        <f>IF(OR(#REF!=0,#REF!="Planejado",#REF!="Realizado"),IF(VC142="Atividade",VLOOKUP(VA143,'04.02_PLANEJAMENTO ATIVIDADES'!$D$9:$E$44,2,0),VC142),#REF!)</f>
        <v>#REF!</v>
      </c>
      <c r="VD143" s="241"/>
      <c r="VE143" s="241"/>
      <c r="VF143" s="241"/>
      <c r="VG143" s="241"/>
      <c r="VH143" s="241"/>
      <c r="VI143" s="241"/>
      <c r="VJ143" s="241"/>
      <c r="VK143" s="241"/>
      <c r="VL143" s="241" t="e">
        <f>IF(#REF!=0,VL142,#REF!)</f>
        <v>#REF!</v>
      </c>
      <c r="VM143" s="241"/>
      <c r="VN143" s="241"/>
      <c r="VO143" s="241" t="e">
        <f>IF(#REF!=0,VO142,#REF!)</f>
        <v>#REF!</v>
      </c>
      <c r="VP143" s="241"/>
      <c r="VQ143" s="241"/>
      <c r="VR143" s="241"/>
      <c r="VS143" s="241"/>
      <c r="VT143" s="241"/>
      <c r="VU143" s="241" t="e">
        <f>#REF!</f>
        <v>#REF!</v>
      </c>
      <c r="VV143" s="241"/>
      <c r="VW143" s="241"/>
      <c r="VX143" s="241"/>
      <c r="VY143" s="241"/>
      <c r="VZ143" s="241"/>
      <c r="WA143" s="241"/>
      <c r="WB143" s="242" t="e">
        <f>#REF!</f>
        <v>#REF!</v>
      </c>
      <c r="WC143" s="242"/>
      <c r="WD143" s="242"/>
      <c r="WE143" s="242"/>
      <c r="WF143" s="242"/>
      <c r="WG143" s="242"/>
      <c r="WH143" s="242"/>
      <c r="WI143" s="242"/>
      <c r="WJ143" s="242" t="e">
        <f>#REF!</f>
        <v>#REF!</v>
      </c>
      <c r="WK143" s="242"/>
      <c r="WL143" s="242"/>
      <c r="WM143" s="242"/>
      <c r="WN143" s="242"/>
      <c r="WO143" s="241" t="e">
        <f>#REF!</f>
        <v>#REF!</v>
      </c>
      <c r="WP143" s="241"/>
      <c r="WQ143" s="241"/>
      <c r="WR143" s="241"/>
      <c r="WS143" s="241" t="e">
        <f>#REF!</f>
        <v>#REF!</v>
      </c>
      <c r="WT143" s="241"/>
      <c r="WU143" s="241" t="e">
        <f>#REF!</f>
        <v>#REF!</v>
      </c>
      <c r="WV143" s="241"/>
      <c r="WW143" s="241"/>
      <c r="WX143" s="241" t="e">
        <f>#REF!</f>
        <v>#REF!</v>
      </c>
      <c r="WY143" s="241"/>
      <c r="WZ143" s="241" t="e">
        <f>#REF!</f>
        <v>#REF!</v>
      </c>
      <c r="XA143" s="241"/>
      <c r="XB143" s="241"/>
      <c r="XC143" s="241"/>
      <c r="XF143" s="241" t="e">
        <f>IF(#REF!=0,XF142,#REF!)</f>
        <v>#REF!</v>
      </c>
      <c r="XG143" s="241"/>
      <c r="XH143" s="241" t="e">
        <f>IF(OR(#REF!=0,#REF!="Planejado",#REF!="Realizado"),IF(XH142="Atividade",VLOOKUP(XF143,'04.02_PLANEJAMENTO ATIVIDADES'!$D$9:$E$44,2,0),XH142),#REF!)</f>
        <v>#REF!</v>
      </c>
      <c r="XI143" s="241"/>
      <c r="XJ143" s="241"/>
      <c r="XK143" s="241"/>
      <c r="XL143" s="241"/>
      <c r="XM143" s="241"/>
      <c r="XN143" s="241"/>
      <c r="XO143" s="241"/>
      <c r="XP143" s="241"/>
      <c r="XQ143" s="241" t="e">
        <f>IF(#REF!=0,XQ142,#REF!)</f>
        <v>#REF!</v>
      </c>
      <c r="XR143" s="241"/>
      <c r="XS143" s="241"/>
      <c r="XT143" s="241" t="e">
        <f>IF(#REF!=0,XT142,#REF!)</f>
        <v>#REF!</v>
      </c>
      <c r="XU143" s="241"/>
      <c r="XV143" s="241"/>
      <c r="XW143" s="241"/>
      <c r="XX143" s="241"/>
      <c r="XY143" s="241"/>
      <c r="XZ143" s="241" t="e">
        <f>#REF!</f>
        <v>#REF!</v>
      </c>
      <c r="YA143" s="241"/>
      <c r="YB143" s="241"/>
      <c r="YC143" s="241"/>
      <c r="YD143" s="241"/>
      <c r="YE143" s="241"/>
      <c r="YF143" s="241"/>
      <c r="YG143" s="242" t="e">
        <f>#REF!</f>
        <v>#REF!</v>
      </c>
      <c r="YH143" s="242"/>
      <c r="YI143" s="242"/>
      <c r="YJ143" s="242"/>
      <c r="YK143" s="242"/>
      <c r="YL143" s="242"/>
      <c r="YM143" s="242"/>
      <c r="YN143" s="242"/>
      <c r="YO143" s="242" t="e">
        <f>#REF!</f>
        <v>#REF!</v>
      </c>
      <c r="YP143" s="242"/>
      <c r="YQ143" s="242"/>
      <c r="YR143" s="242"/>
      <c r="YS143" s="242"/>
      <c r="YT143" s="241" t="e">
        <f>#REF!</f>
        <v>#REF!</v>
      </c>
      <c r="YU143" s="241"/>
      <c r="YV143" s="241"/>
      <c r="YW143" s="241"/>
      <c r="YX143" s="241" t="e">
        <f>#REF!</f>
        <v>#REF!</v>
      </c>
      <c r="YY143" s="241"/>
      <c r="YZ143" s="241" t="e">
        <f>#REF!</f>
        <v>#REF!</v>
      </c>
      <c r="ZA143" s="241"/>
      <c r="ZB143" s="241"/>
      <c r="ZC143" s="241" t="e">
        <f>#REF!</f>
        <v>#REF!</v>
      </c>
      <c r="ZD143" s="241"/>
      <c r="ZE143" s="241" t="e">
        <f>#REF!</f>
        <v>#REF!</v>
      </c>
      <c r="ZF143" s="241"/>
      <c r="ZG143" s="241"/>
      <c r="ZH143" s="241"/>
    </row>
    <row r="144" spans="3:684" ht="10.15" hidden="1" customHeight="1" x14ac:dyDescent="0.25">
      <c r="C144" s="241" t="e">
        <f>IF(#REF!=0,C143,#REF!)</f>
        <v>#REF!</v>
      </c>
      <c r="D144" s="241"/>
      <c r="E144" s="241" t="e">
        <f>IF(OR(#REF!=0,#REF!="Planejado",#REF!="Realizado"),IF(E143="Atividade",VLOOKUP(C144,'04.02_PLANEJAMENTO ATIVIDADES'!$D$9:$E$44,2,0),E143),#REF!)</f>
        <v>#REF!</v>
      </c>
      <c r="F144" s="241"/>
      <c r="G144" s="241"/>
      <c r="H144" s="241"/>
      <c r="I144" s="241"/>
      <c r="J144" s="241"/>
      <c r="K144" s="241"/>
      <c r="L144" s="241"/>
      <c r="M144" s="241"/>
      <c r="N144" s="241" t="e">
        <f>IF(#REF!=0,N143,#REF!)</f>
        <v>#REF!</v>
      </c>
      <c r="O144" s="241"/>
      <c r="P144" s="241"/>
      <c r="Q144" s="241" t="e">
        <f>IF(#REF!=0,Q143,#REF!)</f>
        <v>#REF!</v>
      </c>
      <c r="R144" s="241"/>
      <c r="S144" s="241"/>
      <c r="T144" s="241"/>
      <c r="U144" s="241"/>
      <c r="V144" s="241"/>
      <c r="W144" s="241" t="e">
        <f>#REF!</f>
        <v>#REF!</v>
      </c>
      <c r="X144" s="241"/>
      <c r="Y144" s="241"/>
      <c r="Z144" s="241"/>
      <c r="AA144" s="241"/>
      <c r="AB144" s="241"/>
      <c r="AC144" s="241"/>
      <c r="AD144" s="242" t="e">
        <f>#REF!</f>
        <v>#REF!</v>
      </c>
      <c r="AE144" s="242"/>
      <c r="AF144" s="242"/>
      <c r="AG144" s="242"/>
      <c r="AH144" s="242"/>
      <c r="AI144" s="242"/>
      <c r="AJ144" s="242"/>
      <c r="AK144" s="242"/>
      <c r="AL144" s="242" t="e">
        <f>#REF!</f>
        <v>#REF!</v>
      </c>
      <c r="AM144" s="242"/>
      <c r="AN144" s="242"/>
      <c r="AO144" s="242"/>
      <c r="AP144" s="242"/>
      <c r="AQ144" s="241" t="e">
        <f>#REF!</f>
        <v>#REF!</v>
      </c>
      <c r="AR144" s="241"/>
      <c r="AS144" s="241"/>
      <c r="AT144" s="241"/>
      <c r="AU144" s="241" t="e">
        <f>#REF!</f>
        <v>#REF!</v>
      </c>
      <c r="AV144" s="241"/>
      <c r="AW144" s="241" t="e">
        <f>#REF!</f>
        <v>#REF!</v>
      </c>
      <c r="AX144" s="241"/>
      <c r="AY144" s="241"/>
      <c r="AZ144" s="241" t="e">
        <f>#REF!</f>
        <v>#REF!</v>
      </c>
      <c r="BA144" s="241"/>
      <c r="BB144" s="241" t="e">
        <f>#REF!</f>
        <v>#REF!</v>
      </c>
      <c r="BC144" s="241"/>
      <c r="BD144" s="241"/>
      <c r="BE144" s="241"/>
      <c r="BH144" s="241" t="e">
        <f>IF(#REF!=0,BH143,#REF!)</f>
        <v>#REF!</v>
      </c>
      <c r="BI144" s="241"/>
      <c r="BJ144" s="241" t="e">
        <f>IF(OR(#REF!=0,#REF!="Planejado",#REF!="Realizado"),IF(BJ143="Atividade",VLOOKUP(BH144,'04.02_PLANEJAMENTO ATIVIDADES'!$D$9:$E$44,2,0),BJ143),#REF!)</f>
        <v>#REF!</v>
      </c>
      <c r="BK144" s="241"/>
      <c r="BL144" s="241"/>
      <c r="BM144" s="241"/>
      <c r="BN144" s="241"/>
      <c r="BO144" s="241"/>
      <c r="BP144" s="241"/>
      <c r="BQ144" s="241"/>
      <c r="BR144" s="241"/>
      <c r="BS144" s="241" t="e">
        <f>IF(#REF!=0,BS143,#REF!)</f>
        <v>#REF!</v>
      </c>
      <c r="BT144" s="241"/>
      <c r="BU144" s="241"/>
      <c r="BV144" s="241" t="e">
        <f>IF(#REF!=0,BV143,#REF!)</f>
        <v>#REF!</v>
      </c>
      <c r="BW144" s="241"/>
      <c r="BX144" s="241"/>
      <c r="BY144" s="241"/>
      <c r="BZ144" s="241"/>
      <c r="CA144" s="241"/>
      <c r="CB144" s="241" t="e">
        <f>#REF!</f>
        <v>#REF!</v>
      </c>
      <c r="CC144" s="241"/>
      <c r="CD144" s="241"/>
      <c r="CE144" s="241"/>
      <c r="CF144" s="241"/>
      <c r="CG144" s="241"/>
      <c r="CH144" s="241"/>
      <c r="CI144" s="242" t="e">
        <f>#REF!</f>
        <v>#REF!</v>
      </c>
      <c r="CJ144" s="242"/>
      <c r="CK144" s="242"/>
      <c r="CL144" s="242"/>
      <c r="CM144" s="242"/>
      <c r="CN144" s="242"/>
      <c r="CO144" s="242"/>
      <c r="CP144" s="242"/>
      <c r="CQ144" s="242" t="e">
        <f>#REF!</f>
        <v>#REF!</v>
      </c>
      <c r="CR144" s="242"/>
      <c r="CS144" s="242"/>
      <c r="CT144" s="242"/>
      <c r="CU144" s="242"/>
      <c r="CV144" s="241" t="e">
        <f>#REF!</f>
        <v>#REF!</v>
      </c>
      <c r="CW144" s="241"/>
      <c r="CX144" s="241"/>
      <c r="CY144" s="241"/>
      <c r="CZ144" s="241" t="e">
        <f>#REF!</f>
        <v>#REF!</v>
      </c>
      <c r="DA144" s="241"/>
      <c r="DB144" s="241" t="e">
        <f>#REF!</f>
        <v>#REF!</v>
      </c>
      <c r="DC144" s="241"/>
      <c r="DD144" s="241"/>
      <c r="DE144" s="241" t="e">
        <f>#REF!</f>
        <v>#REF!</v>
      </c>
      <c r="DF144" s="241"/>
      <c r="DG144" s="241" t="e">
        <f>#REF!</f>
        <v>#REF!</v>
      </c>
      <c r="DH144" s="241"/>
      <c r="DI144" s="241"/>
      <c r="DJ144" s="241"/>
      <c r="DM144" s="241" t="e">
        <f>IF(#REF!=0,DM143,#REF!)</f>
        <v>#REF!</v>
      </c>
      <c r="DN144" s="241"/>
      <c r="DO144" s="241" t="e">
        <f>IF(OR(#REF!=0,#REF!="Planejado",#REF!="Realizado"),IF(DO143="Atividade",VLOOKUP(DM144,'04.02_PLANEJAMENTO ATIVIDADES'!$D$9:$E$44,2,0),DO143),#REF!)</f>
        <v>#REF!</v>
      </c>
      <c r="DP144" s="241"/>
      <c r="DQ144" s="241"/>
      <c r="DR144" s="241"/>
      <c r="DS144" s="241"/>
      <c r="DT144" s="241"/>
      <c r="DU144" s="241"/>
      <c r="DV144" s="241"/>
      <c r="DW144" s="241"/>
      <c r="DX144" s="241" t="e">
        <f>IF(#REF!=0,DX143,#REF!)</f>
        <v>#REF!</v>
      </c>
      <c r="DY144" s="241"/>
      <c r="DZ144" s="241"/>
      <c r="EA144" s="241" t="e">
        <f>IF(#REF!=0,EA143,#REF!)</f>
        <v>#REF!</v>
      </c>
      <c r="EB144" s="241"/>
      <c r="EC144" s="241"/>
      <c r="ED144" s="241"/>
      <c r="EE144" s="241"/>
      <c r="EF144" s="241"/>
      <c r="EG144" s="241" t="e">
        <f>#REF!</f>
        <v>#REF!</v>
      </c>
      <c r="EH144" s="241"/>
      <c r="EI144" s="241"/>
      <c r="EJ144" s="241"/>
      <c r="EK144" s="241"/>
      <c r="EL144" s="241"/>
      <c r="EM144" s="241"/>
      <c r="EN144" s="242" t="e">
        <f>#REF!</f>
        <v>#REF!</v>
      </c>
      <c r="EO144" s="242"/>
      <c r="EP144" s="242"/>
      <c r="EQ144" s="242"/>
      <c r="ER144" s="242"/>
      <c r="ES144" s="242"/>
      <c r="ET144" s="242"/>
      <c r="EU144" s="242"/>
      <c r="EV144" s="242" t="e">
        <f>#REF!</f>
        <v>#REF!</v>
      </c>
      <c r="EW144" s="242"/>
      <c r="EX144" s="242"/>
      <c r="EY144" s="242"/>
      <c r="EZ144" s="242"/>
      <c r="FA144" s="241" t="e">
        <f>#REF!</f>
        <v>#REF!</v>
      </c>
      <c r="FB144" s="241"/>
      <c r="FC144" s="241"/>
      <c r="FD144" s="241"/>
      <c r="FE144" s="241" t="e">
        <f>#REF!</f>
        <v>#REF!</v>
      </c>
      <c r="FF144" s="241"/>
      <c r="FG144" s="241" t="e">
        <f>#REF!</f>
        <v>#REF!</v>
      </c>
      <c r="FH144" s="241"/>
      <c r="FI144" s="241"/>
      <c r="FJ144" s="241" t="e">
        <f>#REF!</f>
        <v>#REF!</v>
      </c>
      <c r="FK144" s="241"/>
      <c r="FL144" s="241" t="e">
        <f>#REF!</f>
        <v>#REF!</v>
      </c>
      <c r="FM144" s="241"/>
      <c r="FN144" s="241"/>
      <c r="FO144" s="241"/>
      <c r="FR144" s="241" t="e">
        <f>IF(#REF!=0,FR143,#REF!)</f>
        <v>#REF!</v>
      </c>
      <c r="FS144" s="241"/>
      <c r="FT144" s="241" t="e">
        <f>IF(OR(#REF!=0,#REF!="Planejado",#REF!="Realizado"),IF(FT143="Atividade",VLOOKUP(FR144,'04.02_PLANEJAMENTO ATIVIDADES'!$D$9:$E$44,2,0),FT143),#REF!)</f>
        <v>#REF!</v>
      </c>
      <c r="FU144" s="241"/>
      <c r="FV144" s="241"/>
      <c r="FW144" s="241"/>
      <c r="FX144" s="241"/>
      <c r="FY144" s="241"/>
      <c r="FZ144" s="241"/>
      <c r="GA144" s="241"/>
      <c r="GB144" s="241"/>
      <c r="GC144" s="241" t="e">
        <f>IF(#REF!=0,GC143,#REF!)</f>
        <v>#REF!</v>
      </c>
      <c r="GD144" s="241"/>
      <c r="GE144" s="241"/>
      <c r="GF144" s="241" t="e">
        <f>IF(#REF!=0,GF143,#REF!)</f>
        <v>#REF!</v>
      </c>
      <c r="GG144" s="241"/>
      <c r="GH144" s="241"/>
      <c r="GI144" s="241"/>
      <c r="GJ144" s="241"/>
      <c r="GK144" s="241"/>
      <c r="GL144" s="241" t="e">
        <f>#REF!</f>
        <v>#REF!</v>
      </c>
      <c r="GM144" s="241"/>
      <c r="GN144" s="241"/>
      <c r="GO144" s="241"/>
      <c r="GP144" s="241"/>
      <c r="GQ144" s="241"/>
      <c r="GR144" s="241"/>
      <c r="GS144" s="242" t="e">
        <f>#REF!</f>
        <v>#REF!</v>
      </c>
      <c r="GT144" s="242"/>
      <c r="GU144" s="242"/>
      <c r="GV144" s="242"/>
      <c r="GW144" s="242"/>
      <c r="GX144" s="242"/>
      <c r="GY144" s="242"/>
      <c r="GZ144" s="242"/>
      <c r="HA144" s="242" t="e">
        <f>#REF!</f>
        <v>#REF!</v>
      </c>
      <c r="HB144" s="242"/>
      <c r="HC144" s="242"/>
      <c r="HD144" s="242"/>
      <c r="HE144" s="242"/>
      <c r="HF144" s="241" t="e">
        <f>#REF!</f>
        <v>#REF!</v>
      </c>
      <c r="HG144" s="241"/>
      <c r="HH144" s="241"/>
      <c r="HI144" s="241"/>
      <c r="HJ144" s="241" t="e">
        <f>#REF!</f>
        <v>#REF!</v>
      </c>
      <c r="HK144" s="241"/>
      <c r="HL144" s="241" t="e">
        <f>#REF!</f>
        <v>#REF!</v>
      </c>
      <c r="HM144" s="241"/>
      <c r="HN144" s="241"/>
      <c r="HO144" s="241" t="e">
        <f>#REF!</f>
        <v>#REF!</v>
      </c>
      <c r="HP144" s="241"/>
      <c r="HQ144" s="241" t="e">
        <f>#REF!</f>
        <v>#REF!</v>
      </c>
      <c r="HR144" s="241"/>
      <c r="HS144" s="241"/>
      <c r="HT144" s="241"/>
      <c r="HW144" s="241" t="e">
        <f>IF(#REF!=0,HW143,#REF!)</f>
        <v>#REF!</v>
      </c>
      <c r="HX144" s="241"/>
      <c r="HY144" s="241" t="e">
        <f>IF(OR(#REF!=0,#REF!="Planejado",#REF!="Realizado"),IF(HY143="Atividade",VLOOKUP(HW144,'04.02_PLANEJAMENTO ATIVIDADES'!$D$9:$E$44,2,0),HY143),#REF!)</f>
        <v>#REF!</v>
      </c>
      <c r="HZ144" s="241"/>
      <c r="IA144" s="241"/>
      <c r="IB144" s="241"/>
      <c r="IC144" s="241"/>
      <c r="ID144" s="241"/>
      <c r="IE144" s="241"/>
      <c r="IF144" s="241"/>
      <c r="IG144" s="241"/>
      <c r="IH144" s="241" t="e">
        <f>IF(#REF!=0,IH143,#REF!)</f>
        <v>#REF!</v>
      </c>
      <c r="II144" s="241"/>
      <c r="IJ144" s="241"/>
      <c r="IK144" s="241" t="e">
        <f>IF(#REF!=0,IK143,#REF!)</f>
        <v>#REF!</v>
      </c>
      <c r="IL144" s="241"/>
      <c r="IM144" s="241"/>
      <c r="IN144" s="241"/>
      <c r="IO144" s="241"/>
      <c r="IP144" s="241"/>
      <c r="IQ144" s="241" t="e">
        <f>#REF!</f>
        <v>#REF!</v>
      </c>
      <c r="IR144" s="241"/>
      <c r="IS144" s="241"/>
      <c r="IT144" s="241"/>
      <c r="IU144" s="241"/>
      <c r="IV144" s="241"/>
      <c r="IW144" s="241"/>
      <c r="IX144" s="242" t="e">
        <f>#REF!</f>
        <v>#REF!</v>
      </c>
      <c r="IY144" s="242"/>
      <c r="IZ144" s="242"/>
      <c r="JA144" s="242"/>
      <c r="JB144" s="242"/>
      <c r="JC144" s="242"/>
      <c r="JD144" s="242"/>
      <c r="JE144" s="242"/>
      <c r="JF144" s="242" t="e">
        <f>#REF!</f>
        <v>#REF!</v>
      </c>
      <c r="JG144" s="242"/>
      <c r="JH144" s="242"/>
      <c r="JI144" s="242"/>
      <c r="JJ144" s="242"/>
      <c r="JK144" s="241" t="e">
        <f>#REF!</f>
        <v>#REF!</v>
      </c>
      <c r="JL144" s="241"/>
      <c r="JM144" s="241"/>
      <c r="JN144" s="241"/>
      <c r="JO144" s="241" t="e">
        <f>#REF!</f>
        <v>#REF!</v>
      </c>
      <c r="JP144" s="241"/>
      <c r="JQ144" s="241" t="e">
        <f>#REF!</f>
        <v>#REF!</v>
      </c>
      <c r="JR144" s="241"/>
      <c r="JS144" s="241"/>
      <c r="JT144" s="241" t="e">
        <f>#REF!</f>
        <v>#REF!</v>
      </c>
      <c r="JU144" s="241"/>
      <c r="JV144" s="241" t="e">
        <f>#REF!</f>
        <v>#REF!</v>
      </c>
      <c r="JW144" s="241"/>
      <c r="JX144" s="241"/>
      <c r="JY144" s="241"/>
      <c r="KB144" s="241" t="e">
        <f>IF(#REF!=0,KB143,#REF!)</f>
        <v>#REF!</v>
      </c>
      <c r="KC144" s="241"/>
      <c r="KD144" s="241" t="e">
        <f>IF(OR(#REF!=0,#REF!="Planejado",#REF!="Realizado"),IF(KD143="Atividade",VLOOKUP(KB144,'04.02_PLANEJAMENTO ATIVIDADES'!$D$9:$E$44,2,0),KD143),#REF!)</f>
        <v>#REF!</v>
      </c>
      <c r="KE144" s="241"/>
      <c r="KF144" s="241"/>
      <c r="KG144" s="241"/>
      <c r="KH144" s="241"/>
      <c r="KI144" s="241"/>
      <c r="KJ144" s="241"/>
      <c r="KK144" s="241"/>
      <c r="KL144" s="241"/>
      <c r="KM144" s="241" t="e">
        <f>IF(#REF!=0,KM143,#REF!)</f>
        <v>#REF!</v>
      </c>
      <c r="KN144" s="241"/>
      <c r="KO144" s="241"/>
      <c r="KP144" s="241" t="e">
        <f>IF(#REF!=0,KP143,#REF!)</f>
        <v>#REF!</v>
      </c>
      <c r="KQ144" s="241"/>
      <c r="KR144" s="241"/>
      <c r="KS144" s="241"/>
      <c r="KT144" s="241"/>
      <c r="KU144" s="241"/>
      <c r="KV144" s="241" t="e">
        <f>#REF!</f>
        <v>#REF!</v>
      </c>
      <c r="KW144" s="241"/>
      <c r="KX144" s="241"/>
      <c r="KY144" s="241"/>
      <c r="KZ144" s="241"/>
      <c r="LA144" s="241"/>
      <c r="LB144" s="241"/>
      <c r="LC144" s="242" t="e">
        <f>#REF!</f>
        <v>#REF!</v>
      </c>
      <c r="LD144" s="242"/>
      <c r="LE144" s="242"/>
      <c r="LF144" s="242"/>
      <c r="LG144" s="242"/>
      <c r="LH144" s="242"/>
      <c r="LI144" s="242"/>
      <c r="LJ144" s="242"/>
      <c r="LK144" s="242" t="e">
        <f>#REF!</f>
        <v>#REF!</v>
      </c>
      <c r="LL144" s="242"/>
      <c r="LM144" s="242"/>
      <c r="LN144" s="242"/>
      <c r="LO144" s="242"/>
      <c r="LP144" s="241" t="e">
        <f>#REF!</f>
        <v>#REF!</v>
      </c>
      <c r="LQ144" s="241"/>
      <c r="LR144" s="241"/>
      <c r="LS144" s="241"/>
      <c r="LT144" s="241" t="e">
        <f>#REF!</f>
        <v>#REF!</v>
      </c>
      <c r="LU144" s="241"/>
      <c r="LV144" s="241" t="e">
        <f>#REF!</f>
        <v>#REF!</v>
      </c>
      <c r="LW144" s="241"/>
      <c r="LX144" s="241"/>
      <c r="LY144" s="241" t="e">
        <f>#REF!</f>
        <v>#REF!</v>
      </c>
      <c r="LZ144" s="241"/>
      <c r="MA144" s="241" t="e">
        <f>#REF!</f>
        <v>#REF!</v>
      </c>
      <c r="MB144" s="241"/>
      <c r="MC144" s="241"/>
      <c r="MD144" s="241"/>
      <c r="MG144" s="241" t="e">
        <f>IF(#REF!=0,MG143,#REF!)</f>
        <v>#REF!</v>
      </c>
      <c r="MH144" s="241"/>
      <c r="MI144" s="241" t="e">
        <f>IF(OR(#REF!=0,#REF!="Planejado",#REF!="Realizado"),IF(MI143="Atividade",VLOOKUP(MG144,'04.02_PLANEJAMENTO ATIVIDADES'!$D$9:$E$44,2,0),MI143),#REF!)</f>
        <v>#REF!</v>
      </c>
      <c r="MJ144" s="241"/>
      <c r="MK144" s="241"/>
      <c r="ML144" s="241"/>
      <c r="MM144" s="241"/>
      <c r="MN144" s="241"/>
      <c r="MO144" s="241"/>
      <c r="MP144" s="241"/>
      <c r="MQ144" s="241"/>
      <c r="MR144" s="241" t="e">
        <f>IF(#REF!=0,MR143,#REF!)</f>
        <v>#REF!</v>
      </c>
      <c r="MS144" s="241"/>
      <c r="MT144" s="241"/>
      <c r="MU144" s="241" t="e">
        <f>IF(#REF!=0,MU143,#REF!)</f>
        <v>#REF!</v>
      </c>
      <c r="MV144" s="241"/>
      <c r="MW144" s="241"/>
      <c r="MX144" s="241"/>
      <c r="MY144" s="241"/>
      <c r="MZ144" s="241"/>
      <c r="NA144" s="241" t="e">
        <f>#REF!</f>
        <v>#REF!</v>
      </c>
      <c r="NB144" s="241"/>
      <c r="NC144" s="241"/>
      <c r="ND144" s="241"/>
      <c r="NE144" s="241"/>
      <c r="NF144" s="241"/>
      <c r="NG144" s="241"/>
      <c r="NH144" s="242" t="e">
        <f>#REF!</f>
        <v>#REF!</v>
      </c>
      <c r="NI144" s="242"/>
      <c r="NJ144" s="242"/>
      <c r="NK144" s="242"/>
      <c r="NL144" s="242"/>
      <c r="NM144" s="242"/>
      <c r="NN144" s="242"/>
      <c r="NO144" s="242"/>
      <c r="NP144" s="242" t="e">
        <f>#REF!</f>
        <v>#REF!</v>
      </c>
      <c r="NQ144" s="242"/>
      <c r="NR144" s="242"/>
      <c r="NS144" s="242"/>
      <c r="NT144" s="242"/>
      <c r="NU144" s="241" t="e">
        <f>#REF!</f>
        <v>#REF!</v>
      </c>
      <c r="NV144" s="241"/>
      <c r="NW144" s="241"/>
      <c r="NX144" s="241"/>
      <c r="NY144" s="241" t="e">
        <f>#REF!</f>
        <v>#REF!</v>
      </c>
      <c r="NZ144" s="241"/>
      <c r="OA144" s="241" t="e">
        <f>#REF!</f>
        <v>#REF!</v>
      </c>
      <c r="OB144" s="241"/>
      <c r="OC144" s="241"/>
      <c r="OD144" s="241" t="e">
        <f>#REF!</f>
        <v>#REF!</v>
      </c>
      <c r="OE144" s="241"/>
      <c r="OF144" s="241" t="e">
        <f>#REF!</f>
        <v>#REF!</v>
      </c>
      <c r="OG144" s="241"/>
      <c r="OH144" s="241"/>
      <c r="OI144" s="241"/>
      <c r="OL144" s="241" t="e">
        <f>IF(#REF!=0,OL143,#REF!)</f>
        <v>#REF!</v>
      </c>
      <c r="OM144" s="241"/>
      <c r="ON144" s="241" t="e">
        <f>IF(OR(#REF!=0,#REF!="Planejado",#REF!="Realizado"),IF(ON143="Atividade",VLOOKUP(OL144,'04.02_PLANEJAMENTO ATIVIDADES'!$D$9:$E$44,2,0),ON143),#REF!)</f>
        <v>#REF!</v>
      </c>
      <c r="OO144" s="241"/>
      <c r="OP144" s="241"/>
      <c r="OQ144" s="241"/>
      <c r="OR144" s="241"/>
      <c r="OS144" s="241"/>
      <c r="OT144" s="241"/>
      <c r="OU144" s="241"/>
      <c r="OV144" s="241"/>
      <c r="OW144" s="241" t="e">
        <f>IF(#REF!=0,OW143,#REF!)</f>
        <v>#REF!</v>
      </c>
      <c r="OX144" s="241"/>
      <c r="OY144" s="241"/>
      <c r="OZ144" s="241" t="e">
        <f>IF(#REF!=0,OZ143,#REF!)</f>
        <v>#REF!</v>
      </c>
      <c r="PA144" s="241"/>
      <c r="PB144" s="241"/>
      <c r="PC144" s="241"/>
      <c r="PD144" s="241"/>
      <c r="PE144" s="241"/>
      <c r="PF144" s="241" t="e">
        <f>#REF!</f>
        <v>#REF!</v>
      </c>
      <c r="PG144" s="241"/>
      <c r="PH144" s="241"/>
      <c r="PI144" s="241"/>
      <c r="PJ144" s="241"/>
      <c r="PK144" s="241"/>
      <c r="PL144" s="241"/>
      <c r="PM144" s="242" t="e">
        <f>#REF!</f>
        <v>#REF!</v>
      </c>
      <c r="PN144" s="242"/>
      <c r="PO144" s="242"/>
      <c r="PP144" s="242"/>
      <c r="PQ144" s="242"/>
      <c r="PR144" s="242"/>
      <c r="PS144" s="242"/>
      <c r="PT144" s="242"/>
      <c r="PU144" s="242" t="e">
        <f>#REF!</f>
        <v>#REF!</v>
      </c>
      <c r="PV144" s="242"/>
      <c r="PW144" s="242"/>
      <c r="PX144" s="242"/>
      <c r="PY144" s="242"/>
      <c r="PZ144" s="241" t="e">
        <f>#REF!</f>
        <v>#REF!</v>
      </c>
      <c r="QA144" s="241"/>
      <c r="QB144" s="241"/>
      <c r="QC144" s="241"/>
      <c r="QD144" s="241" t="e">
        <f>#REF!</f>
        <v>#REF!</v>
      </c>
      <c r="QE144" s="241"/>
      <c r="QF144" s="241" t="e">
        <f>#REF!</f>
        <v>#REF!</v>
      </c>
      <c r="QG144" s="241"/>
      <c r="QH144" s="241"/>
      <c r="QI144" s="241" t="e">
        <f>#REF!</f>
        <v>#REF!</v>
      </c>
      <c r="QJ144" s="241"/>
      <c r="QK144" s="241" t="e">
        <f>#REF!</f>
        <v>#REF!</v>
      </c>
      <c r="QL144" s="241"/>
      <c r="QM144" s="241"/>
      <c r="QN144" s="241"/>
      <c r="QQ144" s="241" t="e">
        <f>IF(#REF!=0,QQ143,#REF!)</f>
        <v>#REF!</v>
      </c>
      <c r="QR144" s="241"/>
      <c r="QS144" s="241" t="e">
        <f>IF(OR(#REF!=0,#REF!="Planejado",#REF!="Realizado"),IF(QS143="Atividade",VLOOKUP(QQ144,'04.02_PLANEJAMENTO ATIVIDADES'!$D$9:$E$44,2,0),QS143),#REF!)</f>
        <v>#REF!</v>
      </c>
      <c r="QT144" s="241"/>
      <c r="QU144" s="241"/>
      <c r="QV144" s="241"/>
      <c r="QW144" s="241"/>
      <c r="QX144" s="241"/>
      <c r="QY144" s="241"/>
      <c r="QZ144" s="241"/>
      <c r="RA144" s="241"/>
      <c r="RB144" s="241" t="e">
        <f>IF(#REF!=0,RB143,#REF!)</f>
        <v>#REF!</v>
      </c>
      <c r="RC144" s="241"/>
      <c r="RD144" s="241"/>
      <c r="RE144" s="241" t="e">
        <f>IF(#REF!=0,RE143,#REF!)</f>
        <v>#REF!</v>
      </c>
      <c r="RF144" s="241"/>
      <c r="RG144" s="241"/>
      <c r="RH144" s="241"/>
      <c r="RI144" s="241"/>
      <c r="RJ144" s="241"/>
      <c r="RK144" s="241" t="e">
        <f>#REF!</f>
        <v>#REF!</v>
      </c>
      <c r="RL144" s="241"/>
      <c r="RM144" s="241"/>
      <c r="RN144" s="241"/>
      <c r="RO144" s="241"/>
      <c r="RP144" s="241"/>
      <c r="RQ144" s="241"/>
      <c r="RR144" s="242" t="e">
        <f>#REF!</f>
        <v>#REF!</v>
      </c>
      <c r="RS144" s="242"/>
      <c r="RT144" s="242"/>
      <c r="RU144" s="242"/>
      <c r="RV144" s="242"/>
      <c r="RW144" s="242"/>
      <c r="RX144" s="242"/>
      <c r="RY144" s="242"/>
      <c r="RZ144" s="242" t="e">
        <f>#REF!</f>
        <v>#REF!</v>
      </c>
      <c r="SA144" s="242"/>
      <c r="SB144" s="242"/>
      <c r="SC144" s="242"/>
      <c r="SD144" s="242"/>
      <c r="SE144" s="241" t="e">
        <f>#REF!</f>
        <v>#REF!</v>
      </c>
      <c r="SF144" s="241"/>
      <c r="SG144" s="241"/>
      <c r="SH144" s="241"/>
      <c r="SI144" s="241" t="e">
        <f>#REF!</f>
        <v>#REF!</v>
      </c>
      <c r="SJ144" s="241"/>
      <c r="SK144" s="241" t="e">
        <f>#REF!</f>
        <v>#REF!</v>
      </c>
      <c r="SL144" s="241"/>
      <c r="SM144" s="241"/>
      <c r="SN144" s="241" t="e">
        <f>#REF!</f>
        <v>#REF!</v>
      </c>
      <c r="SO144" s="241"/>
      <c r="SP144" s="241" t="e">
        <f>#REF!</f>
        <v>#REF!</v>
      </c>
      <c r="SQ144" s="241"/>
      <c r="SR144" s="241"/>
      <c r="SS144" s="241"/>
      <c r="SV144" s="241" t="e">
        <f>IF(#REF!=0,SV143,#REF!)</f>
        <v>#REF!</v>
      </c>
      <c r="SW144" s="241"/>
      <c r="SX144" s="241" t="e">
        <f>IF(OR(#REF!=0,#REF!="Planejado",#REF!="Realizado"),IF(SX143="Atividade",VLOOKUP(SV144,'04.02_PLANEJAMENTO ATIVIDADES'!$D$9:$E$44,2,0),SX143),#REF!)</f>
        <v>#REF!</v>
      </c>
      <c r="SY144" s="241"/>
      <c r="SZ144" s="241"/>
      <c r="TA144" s="241"/>
      <c r="TB144" s="241"/>
      <c r="TC144" s="241"/>
      <c r="TD144" s="241"/>
      <c r="TE144" s="241"/>
      <c r="TF144" s="241"/>
      <c r="TG144" s="241" t="e">
        <f>IF(#REF!=0,TG143,#REF!)</f>
        <v>#REF!</v>
      </c>
      <c r="TH144" s="241"/>
      <c r="TI144" s="241"/>
      <c r="TJ144" s="241" t="e">
        <f>IF(#REF!=0,TJ143,#REF!)</f>
        <v>#REF!</v>
      </c>
      <c r="TK144" s="241"/>
      <c r="TL144" s="241"/>
      <c r="TM144" s="241"/>
      <c r="TN144" s="241"/>
      <c r="TO144" s="241"/>
      <c r="TP144" s="241" t="e">
        <f>#REF!</f>
        <v>#REF!</v>
      </c>
      <c r="TQ144" s="241"/>
      <c r="TR144" s="241"/>
      <c r="TS144" s="241"/>
      <c r="TT144" s="241"/>
      <c r="TU144" s="241"/>
      <c r="TV144" s="241"/>
      <c r="TW144" s="242" t="e">
        <f>#REF!</f>
        <v>#REF!</v>
      </c>
      <c r="TX144" s="242"/>
      <c r="TY144" s="242"/>
      <c r="TZ144" s="242"/>
      <c r="UA144" s="242"/>
      <c r="UB144" s="242"/>
      <c r="UC144" s="242"/>
      <c r="UD144" s="242"/>
      <c r="UE144" s="242" t="e">
        <f>#REF!</f>
        <v>#REF!</v>
      </c>
      <c r="UF144" s="242"/>
      <c r="UG144" s="242"/>
      <c r="UH144" s="242"/>
      <c r="UI144" s="242"/>
      <c r="UJ144" s="241" t="e">
        <f>#REF!</f>
        <v>#REF!</v>
      </c>
      <c r="UK144" s="241"/>
      <c r="UL144" s="241"/>
      <c r="UM144" s="241"/>
      <c r="UN144" s="241" t="e">
        <f>#REF!</f>
        <v>#REF!</v>
      </c>
      <c r="UO144" s="241"/>
      <c r="UP144" s="241" t="e">
        <f>#REF!</f>
        <v>#REF!</v>
      </c>
      <c r="UQ144" s="241"/>
      <c r="UR144" s="241"/>
      <c r="US144" s="241" t="e">
        <f>#REF!</f>
        <v>#REF!</v>
      </c>
      <c r="UT144" s="241"/>
      <c r="UU144" s="241" t="e">
        <f>#REF!</f>
        <v>#REF!</v>
      </c>
      <c r="UV144" s="241"/>
      <c r="UW144" s="241"/>
      <c r="UX144" s="241"/>
      <c r="VA144" s="241" t="e">
        <f>IF(#REF!=0,VA143,#REF!)</f>
        <v>#REF!</v>
      </c>
      <c r="VB144" s="241"/>
      <c r="VC144" s="241" t="e">
        <f>IF(OR(#REF!=0,#REF!="Planejado",#REF!="Realizado"),IF(VC143="Atividade",VLOOKUP(VA144,'04.02_PLANEJAMENTO ATIVIDADES'!$D$9:$E$44,2,0),VC143),#REF!)</f>
        <v>#REF!</v>
      </c>
      <c r="VD144" s="241"/>
      <c r="VE144" s="241"/>
      <c r="VF144" s="241"/>
      <c r="VG144" s="241"/>
      <c r="VH144" s="241"/>
      <c r="VI144" s="241"/>
      <c r="VJ144" s="241"/>
      <c r="VK144" s="241"/>
      <c r="VL144" s="241" t="e">
        <f>IF(#REF!=0,VL143,#REF!)</f>
        <v>#REF!</v>
      </c>
      <c r="VM144" s="241"/>
      <c r="VN144" s="241"/>
      <c r="VO144" s="241" t="e">
        <f>IF(#REF!=0,VO143,#REF!)</f>
        <v>#REF!</v>
      </c>
      <c r="VP144" s="241"/>
      <c r="VQ144" s="241"/>
      <c r="VR144" s="241"/>
      <c r="VS144" s="241"/>
      <c r="VT144" s="241"/>
      <c r="VU144" s="241" t="e">
        <f>#REF!</f>
        <v>#REF!</v>
      </c>
      <c r="VV144" s="241"/>
      <c r="VW144" s="241"/>
      <c r="VX144" s="241"/>
      <c r="VY144" s="241"/>
      <c r="VZ144" s="241"/>
      <c r="WA144" s="241"/>
      <c r="WB144" s="242" t="e">
        <f>#REF!</f>
        <v>#REF!</v>
      </c>
      <c r="WC144" s="242"/>
      <c r="WD144" s="242"/>
      <c r="WE144" s="242"/>
      <c r="WF144" s="242"/>
      <c r="WG144" s="242"/>
      <c r="WH144" s="242"/>
      <c r="WI144" s="242"/>
      <c r="WJ144" s="242" t="e">
        <f>#REF!</f>
        <v>#REF!</v>
      </c>
      <c r="WK144" s="242"/>
      <c r="WL144" s="242"/>
      <c r="WM144" s="242"/>
      <c r="WN144" s="242"/>
      <c r="WO144" s="241" t="e">
        <f>#REF!</f>
        <v>#REF!</v>
      </c>
      <c r="WP144" s="241"/>
      <c r="WQ144" s="241"/>
      <c r="WR144" s="241"/>
      <c r="WS144" s="241" t="e">
        <f>#REF!</f>
        <v>#REF!</v>
      </c>
      <c r="WT144" s="241"/>
      <c r="WU144" s="241" t="e">
        <f>#REF!</f>
        <v>#REF!</v>
      </c>
      <c r="WV144" s="241"/>
      <c r="WW144" s="241"/>
      <c r="WX144" s="241" t="e">
        <f>#REF!</f>
        <v>#REF!</v>
      </c>
      <c r="WY144" s="241"/>
      <c r="WZ144" s="241" t="e">
        <f>#REF!</f>
        <v>#REF!</v>
      </c>
      <c r="XA144" s="241"/>
      <c r="XB144" s="241"/>
      <c r="XC144" s="241"/>
      <c r="XF144" s="241" t="e">
        <f>IF(#REF!=0,XF143,#REF!)</f>
        <v>#REF!</v>
      </c>
      <c r="XG144" s="241"/>
      <c r="XH144" s="241" t="e">
        <f>IF(OR(#REF!=0,#REF!="Planejado",#REF!="Realizado"),IF(XH143="Atividade",VLOOKUP(XF144,'04.02_PLANEJAMENTO ATIVIDADES'!$D$9:$E$44,2,0),XH143),#REF!)</f>
        <v>#REF!</v>
      </c>
      <c r="XI144" s="241"/>
      <c r="XJ144" s="241"/>
      <c r="XK144" s="241"/>
      <c r="XL144" s="241"/>
      <c r="XM144" s="241"/>
      <c r="XN144" s="241"/>
      <c r="XO144" s="241"/>
      <c r="XP144" s="241"/>
      <c r="XQ144" s="241" t="e">
        <f>IF(#REF!=0,XQ143,#REF!)</f>
        <v>#REF!</v>
      </c>
      <c r="XR144" s="241"/>
      <c r="XS144" s="241"/>
      <c r="XT144" s="241" t="e">
        <f>IF(#REF!=0,XT143,#REF!)</f>
        <v>#REF!</v>
      </c>
      <c r="XU144" s="241"/>
      <c r="XV144" s="241"/>
      <c r="XW144" s="241"/>
      <c r="XX144" s="241"/>
      <c r="XY144" s="241"/>
      <c r="XZ144" s="241" t="e">
        <f>#REF!</f>
        <v>#REF!</v>
      </c>
      <c r="YA144" s="241"/>
      <c r="YB144" s="241"/>
      <c r="YC144" s="241"/>
      <c r="YD144" s="241"/>
      <c r="YE144" s="241"/>
      <c r="YF144" s="241"/>
      <c r="YG144" s="242" t="e">
        <f>#REF!</f>
        <v>#REF!</v>
      </c>
      <c r="YH144" s="242"/>
      <c r="YI144" s="242"/>
      <c r="YJ144" s="242"/>
      <c r="YK144" s="242"/>
      <c r="YL144" s="242"/>
      <c r="YM144" s="242"/>
      <c r="YN144" s="242"/>
      <c r="YO144" s="242" t="e">
        <f>#REF!</f>
        <v>#REF!</v>
      </c>
      <c r="YP144" s="242"/>
      <c r="YQ144" s="242"/>
      <c r="YR144" s="242"/>
      <c r="YS144" s="242"/>
      <c r="YT144" s="241" t="e">
        <f>#REF!</f>
        <v>#REF!</v>
      </c>
      <c r="YU144" s="241"/>
      <c r="YV144" s="241"/>
      <c r="YW144" s="241"/>
      <c r="YX144" s="241" t="e">
        <f>#REF!</f>
        <v>#REF!</v>
      </c>
      <c r="YY144" s="241"/>
      <c r="YZ144" s="241" t="e">
        <f>#REF!</f>
        <v>#REF!</v>
      </c>
      <c r="ZA144" s="241"/>
      <c r="ZB144" s="241"/>
      <c r="ZC144" s="241" t="e">
        <f>#REF!</f>
        <v>#REF!</v>
      </c>
      <c r="ZD144" s="241"/>
      <c r="ZE144" s="241" t="e">
        <f>#REF!</f>
        <v>#REF!</v>
      </c>
      <c r="ZF144" s="241"/>
      <c r="ZG144" s="241"/>
      <c r="ZH144" s="241"/>
    </row>
    <row r="145" spans="3:684" ht="10.15" hidden="1" customHeight="1" x14ac:dyDescent="0.25">
      <c r="C145" s="241" t="e">
        <f>IF(#REF!=0,C144,#REF!)</f>
        <v>#REF!</v>
      </c>
      <c r="D145" s="241"/>
      <c r="E145" s="241" t="e">
        <f>IF(OR(#REF!=0,#REF!="Planejado",#REF!="Realizado"),IF(E144="Atividade",VLOOKUP(C145,'04.02_PLANEJAMENTO ATIVIDADES'!$D$9:$E$44,2,0),E144),#REF!)</f>
        <v>#REF!</v>
      </c>
      <c r="F145" s="241"/>
      <c r="G145" s="241"/>
      <c r="H145" s="241"/>
      <c r="I145" s="241"/>
      <c r="J145" s="241"/>
      <c r="K145" s="241"/>
      <c r="L145" s="241"/>
      <c r="M145" s="241"/>
      <c r="N145" s="241" t="e">
        <f>IF(#REF!=0,N144,#REF!)</f>
        <v>#REF!</v>
      </c>
      <c r="O145" s="241"/>
      <c r="P145" s="241"/>
      <c r="Q145" s="241" t="e">
        <f>IF(#REF!=0,Q144,#REF!)</f>
        <v>#REF!</v>
      </c>
      <c r="R145" s="241"/>
      <c r="S145" s="241"/>
      <c r="T145" s="241"/>
      <c r="U145" s="241"/>
      <c r="V145" s="241"/>
      <c r="W145" s="241" t="e">
        <f>#REF!</f>
        <v>#REF!</v>
      </c>
      <c r="X145" s="241"/>
      <c r="Y145" s="241"/>
      <c r="Z145" s="241"/>
      <c r="AA145" s="241"/>
      <c r="AB145" s="241"/>
      <c r="AC145" s="241"/>
      <c r="AD145" s="242" t="e">
        <f>#REF!</f>
        <v>#REF!</v>
      </c>
      <c r="AE145" s="242"/>
      <c r="AF145" s="242"/>
      <c r="AG145" s="242"/>
      <c r="AH145" s="242"/>
      <c r="AI145" s="242"/>
      <c r="AJ145" s="242"/>
      <c r="AK145" s="242"/>
      <c r="AL145" s="242" t="e">
        <f>#REF!</f>
        <v>#REF!</v>
      </c>
      <c r="AM145" s="242"/>
      <c r="AN145" s="242"/>
      <c r="AO145" s="242"/>
      <c r="AP145" s="242"/>
      <c r="AQ145" s="241" t="e">
        <f>#REF!</f>
        <v>#REF!</v>
      </c>
      <c r="AR145" s="241"/>
      <c r="AS145" s="241"/>
      <c r="AT145" s="241"/>
      <c r="AU145" s="241" t="e">
        <f>#REF!</f>
        <v>#REF!</v>
      </c>
      <c r="AV145" s="241"/>
      <c r="AW145" s="241" t="e">
        <f>#REF!</f>
        <v>#REF!</v>
      </c>
      <c r="AX145" s="241"/>
      <c r="AY145" s="241"/>
      <c r="AZ145" s="241" t="e">
        <f>#REF!</f>
        <v>#REF!</v>
      </c>
      <c r="BA145" s="241"/>
      <c r="BB145" s="241" t="e">
        <f>#REF!</f>
        <v>#REF!</v>
      </c>
      <c r="BC145" s="241"/>
      <c r="BD145" s="241"/>
      <c r="BE145" s="241"/>
      <c r="BH145" s="241" t="e">
        <f>IF(#REF!=0,BH144,#REF!)</f>
        <v>#REF!</v>
      </c>
      <c r="BI145" s="241"/>
      <c r="BJ145" s="241" t="e">
        <f>IF(OR(#REF!=0,#REF!="Planejado",#REF!="Realizado"),IF(BJ144="Atividade",VLOOKUP(BH145,'04.02_PLANEJAMENTO ATIVIDADES'!$D$9:$E$44,2,0),BJ144),#REF!)</f>
        <v>#REF!</v>
      </c>
      <c r="BK145" s="241"/>
      <c r="BL145" s="241"/>
      <c r="BM145" s="241"/>
      <c r="BN145" s="241"/>
      <c r="BO145" s="241"/>
      <c r="BP145" s="241"/>
      <c r="BQ145" s="241"/>
      <c r="BR145" s="241"/>
      <c r="BS145" s="241" t="e">
        <f>IF(#REF!=0,BS144,#REF!)</f>
        <v>#REF!</v>
      </c>
      <c r="BT145" s="241"/>
      <c r="BU145" s="241"/>
      <c r="BV145" s="241" t="e">
        <f>IF(#REF!=0,BV144,#REF!)</f>
        <v>#REF!</v>
      </c>
      <c r="BW145" s="241"/>
      <c r="BX145" s="241"/>
      <c r="BY145" s="241"/>
      <c r="BZ145" s="241"/>
      <c r="CA145" s="241"/>
      <c r="CB145" s="241" t="e">
        <f>#REF!</f>
        <v>#REF!</v>
      </c>
      <c r="CC145" s="241"/>
      <c r="CD145" s="241"/>
      <c r="CE145" s="241"/>
      <c r="CF145" s="241"/>
      <c r="CG145" s="241"/>
      <c r="CH145" s="241"/>
      <c r="CI145" s="242" t="e">
        <f>#REF!</f>
        <v>#REF!</v>
      </c>
      <c r="CJ145" s="242"/>
      <c r="CK145" s="242"/>
      <c r="CL145" s="242"/>
      <c r="CM145" s="242"/>
      <c r="CN145" s="242"/>
      <c r="CO145" s="242"/>
      <c r="CP145" s="242"/>
      <c r="CQ145" s="242" t="e">
        <f>#REF!</f>
        <v>#REF!</v>
      </c>
      <c r="CR145" s="242"/>
      <c r="CS145" s="242"/>
      <c r="CT145" s="242"/>
      <c r="CU145" s="242"/>
      <c r="CV145" s="241" t="e">
        <f>#REF!</f>
        <v>#REF!</v>
      </c>
      <c r="CW145" s="241"/>
      <c r="CX145" s="241"/>
      <c r="CY145" s="241"/>
      <c r="CZ145" s="241" t="e">
        <f>#REF!</f>
        <v>#REF!</v>
      </c>
      <c r="DA145" s="241"/>
      <c r="DB145" s="241" t="e">
        <f>#REF!</f>
        <v>#REF!</v>
      </c>
      <c r="DC145" s="241"/>
      <c r="DD145" s="241"/>
      <c r="DE145" s="241" t="e">
        <f>#REF!</f>
        <v>#REF!</v>
      </c>
      <c r="DF145" s="241"/>
      <c r="DG145" s="241" t="e">
        <f>#REF!</f>
        <v>#REF!</v>
      </c>
      <c r="DH145" s="241"/>
      <c r="DI145" s="241"/>
      <c r="DJ145" s="241"/>
      <c r="DM145" s="241" t="e">
        <f>IF(#REF!=0,DM144,#REF!)</f>
        <v>#REF!</v>
      </c>
      <c r="DN145" s="241"/>
      <c r="DO145" s="241" t="e">
        <f>IF(OR(#REF!=0,#REF!="Planejado",#REF!="Realizado"),IF(DO144="Atividade",VLOOKUP(DM145,'04.02_PLANEJAMENTO ATIVIDADES'!$D$9:$E$44,2,0),DO144),#REF!)</f>
        <v>#REF!</v>
      </c>
      <c r="DP145" s="241"/>
      <c r="DQ145" s="241"/>
      <c r="DR145" s="241"/>
      <c r="DS145" s="241"/>
      <c r="DT145" s="241"/>
      <c r="DU145" s="241"/>
      <c r="DV145" s="241"/>
      <c r="DW145" s="241"/>
      <c r="DX145" s="241" t="e">
        <f>IF(#REF!=0,DX144,#REF!)</f>
        <v>#REF!</v>
      </c>
      <c r="DY145" s="241"/>
      <c r="DZ145" s="241"/>
      <c r="EA145" s="241" t="e">
        <f>IF(#REF!=0,EA144,#REF!)</f>
        <v>#REF!</v>
      </c>
      <c r="EB145" s="241"/>
      <c r="EC145" s="241"/>
      <c r="ED145" s="241"/>
      <c r="EE145" s="241"/>
      <c r="EF145" s="241"/>
      <c r="EG145" s="241" t="e">
        <f>#REF!</f>
        <v>#REF!</v>
      </c>
      <c r="EH145" s="241"/>
      <c r="EI145" s="241"/>
      <c r="EJ145" s="241"/>
      <c r="EK145" s="241"/>
      <c r="EL145" s="241"/>
      <c r="EM145" s="241"/>
      <c r="EN145" s="242" t="e">
        <f>#REF!</f>
        <v>#REF!</v>
      </c>
      <c r="EO145" s="242"/>
      <c r="EP145" s="242"/>
      <c r="EQ145" s="242"/>
      <c r="ER145" s="242"/>
      <c r="ES145" s="242"/>
      <c r="ET145" s="242"/>
      <c r="EU145" s="242"/>
      <c r="EV145" s="242" t="e">
        <f>#REF!</f>
        <v>#REF!</v>
      </c>
      <c r="EW145" s="242"/>
      <c r="EX145" s="242"/>
      <c r="EY145" s="242"/>
      <c r="EZ145" s="242"/>
      <c r="FA145" s="241" t="e">
        <f>#REF!</f>
        <v>#REF!</v>
      </c>
      <c r="FB145" s="241"/>
      <c r="FC145" s="241"/>
      <c r="FD145" s="241"/>
      <c r="FE145" s="241" t="e">
        <f>#REF!</f>
        <v>#REF!</v>
      </c>
      <c r="FF145" s="241"/>
      <c r="FG145" s="241" t="e">
        <f>#REF!</f>
        <v>#REF!</v>
      </c>
      <c r="FH145" s="241"/>
      <c r="FI145" s="241"/>
      <c r="FJ145" s="241" t="e">
        <f>#REF!</f>
        <v>#REF!</v>
      </c>
      <c r="FK145" s="241"/>
      <c r="FL145" s="241" t="e">
        <f>#REF!</f>
        <v>#REF!</v>
      </c>
      <c r="FM145" s="241"/>
      <c r="FN145" s="241"/>
      <c r="FO145" s="241"/>
      <c r="FR145" s="241" t="e">
        <f>IF(#REF!=0,FR144,#REF!)</f>
        <v>#REF!</v>
      </c>
      <c r="FS145" s="241"/>
      <c r="FT145" s="241" t="e">
        <f>IF(OR(#REF!=0,#REF!="Planejado",#REF!="Realizado"),IF(FT144="Atividade",VLOOKUP(FR145,'04.02_PLANEJAMENTO ATIVIDADES'!$D$9:$E$44,2,0),FT144),#REF!)</f>
        <v>#REF!</v>
      </c>
      <c r="FU145" s="241"/>
      <c r="FV145" s="241"/>
      <c r="FW145" s="241"/>
      <c r="FX145" s="241"/>
      <c r="FY145" s="241"/>
      <c r="FZ145" s="241"/>
      <c r="GA145" s="241"/>
      <c r="GB145" s="241"/>
      <c r="GC145" s="241" t="e">
        <f>IF(#REF!=0,GC144,#REF!)</f>
        <v>#REF!</v>
      </c>
      <c r="GD145" s="241"/>
      <c r="GE145" s="241"/>
      <c r="GF145" s="241" t="e">
        <f>IF(#REF!=0,GF144,#REF!)</f>
        <v>#REF!</v>
      </c>
      <c r="GG145" s="241"/>
      <c r="GH145" s="241"/>
      <c r="GI145" s="241"/>
      <c r="GJ145" s="241"/>
      <c r="GK145" s="241"/>
      <c r="GL145" s="241" t="e">
        <f>#REF!</f>
        <v>#REF!</v>
      </c>
      <c r="GM145" s="241"/>
      <c r="GN145" s="241"/>
      <c r="GO145" s="241"/>
      <c r="GP145" s="241"/>
      <c r="GQ145" s="241"/>
      <c r="GR145" s="241"/>
      <c r="GS145" s="242" t="e">
        <f>#REF!</f>
        <v>#REF!</v>
      </c>
      <c r="GT145" s="242"/>
      <c r="GU145" s="242"/>
      <c r="GV145" s="242"/>
      <c r="GW145" s="242"/>
      <c r="GX145" s="242"/>
      <c r="GY145" s="242"/>
      <c r="GZ145" s="242"/>
      <c r="HA145" s="242" t="e">
        <f>#REF!</f>
        <v>#REF!</v>
      </c>
      <c r="HB145" s="242"/>
      <c r="HC145" s="242"/>
      <c r="HD145" s="242"/>
      <c r="HE145" s="242"/>
      <c r="HF145" s="241" t="e">
        <f>#REF!</f>
        <v>#REF!</v>
      </c>
      <c r="HG145" s="241"/>
      <c r="HH145" s="241"/>
      <c r="HI145" s="241"/>
      <c r="HJ145" s="241" t="e">
        <f>#REF!</f>
        <v>#REF!</v>
      </c>
      <c r="HK145" s="241"/>
      <c r="HL145" s="241" t="e">
        <f>#REF!</f>
        <v>#REF!</v>
      </c>
      <c r="HM145" s="241"/>
      <c r="HN145" s="241"/>
      <c r="HO145" s="241" t="e">
        <f>#REF!</f>
        <v>#REF!</v>
      </c>
      <c r="HP145" s="241"/>
      <c r="HQ145" s="241" t="e">
        <f>#REF!</f>
        <v>#REF!</v>
      </c>
      <c r="HR145" s="241"/>
      <c r="HS145" s="241"/>
      <c r="HT145" s="241"/>
      <c r="HW145" s="241" t="e">
        <f>IF(#REF!=0,HW144,#REF!)</f>
        <v>#REF!</v>
      </c>
      <c r="HX145" s="241"/>
      <c r="HY145" s="241" t="e">
        <f>IF(OR(#REF!=0,#REF!="Planejado",#REF!="Realizado"),IF(HY144="Atividade",VLOOKUP(HW145,'04.02_PLANEJAMENTO ATIVIDADES'!$D$9:$E$44,2,0),HY144),#REF!)</f>
        <v>#REF!</v>
      </c>
      <c r="HZ145" s="241"/>
      <c r="IA145" s="241"/>
      <c r="IB145" s="241"/>
      <c r="IC145" s="241"/>
      <c r="ID145" s="241"/>
      <c r="IE145" s="241"/>
      <c r="IF145" s="241"/>
      <c r="IG145" s="241"/>
      <c r="IH145" s="241" t="e">
        <f>IF(#REF!=0,IH144,#REF!)</f>
        <v>#REF!</v>
      </c>
      <c r="II145" s="241"/>
      <c r="IJ145" s="241"/>
      <c r="IK145" s="241" t="e">
        <f>IF(#REF!=0,IK144,#REF!)</f>
        <v>#REF!</v>
      </c>
      <c r="IL145" s="241"/>
      <c r="IM145" s="241"/>
      <c r="IN145" s="241"/>
      <c r="IO145" s="241"/>
      <c r="IP145" s="241"/>
      <c r="IQ145" s="241" t="e">
        <f>#REF!</f>
        <v>#REF!</v>
      </c>
      <c r="IR145" s="241"/>
      <c r="IS145" s="241"/>
      <c r="IT145" s="241"/>
      <c r="IU145" s="241"/>
      <c r="IV145" s="241"/>
      <c r="IW145" s="241"/>
      <c r="IX145" s="242" t="e">
        <f>#REF!</f>
        <v>#REF!</v>
      </c>
      <c r="IY145" s="242"/>
      <c r="IZ145" s="242"/>
      <c r="JA145" s="242"/>
      <c r="JB145" s="242"/>
      <c r="JC145" s="242"/>
      <c r="JD145" s="242"/>
      <c r="JE145" s="242"/>
      <c r="JF145" s="242" t="e">
        <f>#REF!</f>
        <v>#REF!</v>
      </c>
      <c r="JG145" s="242"/>
      <c r="JH145" s="242"/>
      <c r="JI145" s="242"/>
      <c r="JJ145" s="242"/>
      <c r="JK145" s="241" t="e">
        <f>#REF!</f>
        <v>#REF!</v>
      </c>
      <c r="JL145" s="241"/>
      <c r="JM145" s="241"/>
      <c r="JN145" s="241"/>
      <c r="JO145" s="241" t="e">
        <f>#REF!</f>
        <v>#REF!</v>
      </c>
      <c r="JP145" s="241"/>
      <c r="JQ145" s="241" t="e">
        <f>#REF!</f>
        <v>#REF!</v>
      </c>
      <c r="JR145" s="241"/>
      <c r="JS145" s="241"/>
      <c r="JT145" s="241" t="e">
        <f>#REF!</f>
        <v>#REF!</v>
      </c>
      <c r="JU145" s="241"/>
      <c r="JV145" s="241" t="e">
        <f>#REF!</f>
        <v>#REF!</v>
      </c>
      <c r="JW145" s="241"/>
      <c r="JX145" s="241"/>
      <c r="JY145" s="241"/>
      <c r="KB145" s="241" t="e">
        <f>IF(#REF!=0,KB144,#REF!)</f>
        <v>#REF!</v>
      </c>
      <c r="KC145" s="241"/>
      <c r="KD145" s="241" t="e">
        <f>IF(OR(#REF!=0,#REF!="Planejado",#REF!="Realizado"),IF(KD144="Atividade",VLOOKUP(KB145,'04.02_PLANEJAMENTO ATIVIDADES'!$D$9:$E$44,2,0),KD144),#REF!)</f>
        <v>#REF!</v>
      </c>
      <c r="KE145" s="241"/>
      <c r="KF145" s="241"/>
      <c r="KG145" s="241"/>
      <c r="KH145" s="241"/>
      <c r="KI145" s="241"/>
      <c r="KJ145" s="241"/>
      <c r="KK145" s="241"/>
      <c r="KL145" s="241"/>
      <c r="KM145" s="241" t="e">
        <f>IF(#REF!=0,KM144,#REF!)</f>
        <v>#REF!</v>
      </c>
      <c r="KN145" s="241"/>
      <c r="KO145" s="241"/>
      <c r="KP145" s="241" t="e">
        <f>IF(#REF!=0,KP144,#REF!)</f>
        <v>#REF!</v>
      </c>
      <c r="KQ145" s="241"/>
      <c r="KR145" s="241"/>
      <c r="KS145" s="241"/>
      <c r="KT145" s="241"/>
      <c r="KU145" s="241"/>
      <c r="KV145" s="241" t="e">
        <f>#REF!</f>
        <v>#REF!</v>
      </c>
      <c r="KW145" s="241"/>
      <c r="KX145" s="241"/>
      <c r="KY145" s="241"/>
      <c r="KZ145" s="241"/>
      <c r="LA145" s="241"/>
      <c r="LB145" s="241"/>
      <c r="LC145" s="242" t="e">
        <f>#REF!</f>
        <v>#REF!</v>
      </c>
      <c r="LD145" s="242"/>
      <c r="LE145" s="242"/>
      <c r="LF145" s="242"/>
      <c r="LG145" s="242"/>
      <c r="LH145" s="242"/>
      <c r="LI145" s="242"/>
      <c r="LJ145" s="242"/>
      <c r="LK145" s="242" t="e">
        <f>#REF!</f>
        <v>#REF!</v>
      </c>
      <c r="LL145" s="242"/>
      <c r="LM145" s="242"/>
      <c r="LN145" s="242"/>
      <c r="LO145" s="242"/>
      <c r="LP145" s="241" t="e">
        <f>#REF!</f>
        <v>#REF!</v>
      </c>
      <c r="LQ145" s="241"/>
      <c r="LR145" s="241"/>
      <c r="LS145" s="241"/>
      <c r="LT145" s="241" t="e">
        <f>#REF!</f>
        <v>#REF!</v>
      </c>
      <c r="LU145" s="241"/>
      <c r="LV145" s="241" t="e">
        <f>#REF!</f>
        <v>#REF!</v>
      </c>
      <c r="LW145" s="241"/>
      <c r="LX145" s="241"/>
      <c r="LY145" s="241" t="e">
        <f>#REF!</f>
        <v>#REF!</v>
      </c>
      <c r="LZ145" s="241"/>
      <c r="MA145" s="241" t="e">
        <f>#REF!</f>
        <v>#REF!</v>
      </c>
      <c r="MB145" s="241"/>
      <c r="MC145" s="241"/>
      <c r="MD145" s="241"/>
      <c r="MG145" s="241" t="e">
        <f>IF(#REF!=0,MG144,#REF!)</f>
        <v>#REF!</v>
      </c>
      <c r="MH145" s="241"/>
      <c r="MI145" s="241" t="e">
        <f>IF(OR(#REF!=0,#REF!="Planejado",#REF!="Realizado"),IF(MI144="Atividade",VLOOKUP(MG145,'04.02_PLANEJAMENTO ATIVIDADES'!$D$9:$E$44,2,0),MI144),#REF!)</f>
        <v>#REF!</v>
      </c>
      <c r="MJ145" s="241"/>
      <c r="MK145" s="241"/>
      <c r="ML145" s="241"/>
      <c r="MM145" s="241"/>
      <c r="MN145" s="241"/>
      <c r="MO145" s="241"/>
      <c r="MP145" s="241"/>
      <c r="MQ145" s="241"/>
      <c r="MR145" s="241" t="e">
        <f>IF(#REF!=0,MR144,#REF!)</f>
        <v>#REF!</v>
      </c>
      <c r="MS145" s="241"/>
      <c r="MT145" s="241"/>
      <c r="MU145" s="241" t="e">
        <f>IF(#REF!=0,MU144,#REF!)</f>
        <v>#REF!</v>
      </c>
      <c r="MV145" s="241"/>
      <c r="MW145" s="241"/>
      <c r="MX145" s="241"/>
      <c r="MY145" s="241"/>
      <c r="MZ145" s="241"/>
      <c r="NA145" s="241" t="e">
        <f>#REF!</f>
        <v>#REF!</v>
      </c>
      <c r="NB145" s="241"/>
      <c r="NC145" s="241"/>
      <c r="ND145" s="241"/>
      <c r="NE145" s="241"/>
      <c r="NF145" s="241"/>
      <c r="NG145" s="241"/>
      <c r="NH145" s="242" t="e">
        <f>#REF!</f>
        <v>#REF!</v>
      </c>
      <c r="NI145" s="242"/>
      <c r="NJ145" s="242"/>
      <c r="NK145" s="242"/>
      <c r="NL145" s="242"/>
      <c r="NM145" s="242"/>
      <c r="NN145" s="242"/>
      <c r="NO145" s="242"/>
      <c r="NP145" s="242" t="e">
        <f>#REF!</f>
        <v>#REF!</v>
      </c>
      <c r="NQ145" s="242"/>
      <c r="NR145" s="242"/>
      <c r="NS145" s="242"/>
      <c r="NT145" s="242"/>
      <c r="NU145" s="241" t="e">
        <f>#REF!</f>
        <v>#REF!</v>
      </c>
      <c r="NV145" s="241"/>
      <c r="NW145" s="241"/>
      <c r="NX145" s="241"/>
      <c r="NY145" s="241" t="e">
        <f>#REF!</f>
        <v>#REF!</v>
      </c>
      <c r="NZ145" s="241"/>
      <c r="OA145" s="241" t="e">
        <f>#REF!</f>
        <v>#REF!</v>
      </c>
      <c r="OB145" s="241"/>
      <c r="OC145" s="241"/>
      <c r="OD145" s="241" t="e">
        <f>#REF!</f>
        <v>#REF!</v>
      </c>
      <c r="OE145" s="241"/>
      <c r="OF145" s="241" t="e">
        <f>#REF!</f>
        <v>#REF!</v>
      </c>
      <c r="OG145" s="241"/>
      <c r="OH145" s="241"/>
      <c r="OI145" s="241"/>
      <c r="OL145" s="241" t="e">
        <f>IF(#REF!=0,OL144,#REF!)</f>
        <v>#REF!</v>
      </c>
      <c r="OM145" s="241"/>
      <c r="ON145" s="241" t="e">
        <f>IF(OR(#REF!=0,#REF!="Planejado",#REF!="Realizado"),IF(ON144="Atividade",VLOOKUP(OL145,'04.02_PLANEJAMENTO ATIVIDADES'!$D$9:$E$44,2,0),ON144),#REF!)</f>
        <v>#REF!</v>
      </c>
      <c r="OO145" s="241"/>
      <c r="OP145" s="241"/>
      <c r="OQ145" s="241"/>
      <c r="OR145" s="241"/>
      <c r="OS145" s="241"/>
      <c r="OT145" s="241"/>
      <c r="OU145" s="241"/>
      <c r="OV145" s="241"/>
      <c r="OW145" s="241" t="e">
        <f>IF(#REF!=0,OW144,#REF!)</f>
        <v>#REF!</v>
      </c>
      <c r="OX145" s="241"/>
      <c r="OY145" s="241"/>
      <c r="OZ145" s="241" t="e">
        <f>IF(#REF!=0,OZ144,#REF!)</f>
        <v>#REF!</v>
      </c>
      <c r="PA145" s="241"/>
      <c r="PB145" s="241"/>
      <c r="PC145" s="241"/>
      <c r="PD145" s="241"/>
      <c r="PE145" s="241"/>
      <c r="PF145" s="241" t="e">
        <f>#REF!</f>
        <v>#REF!</v>
      </c>
      <c r="PG145" s="241"/>
      <c r="PH145" s="241"/>
      <c r="PI145" s="241"/>
      <c r="PJ145" s="241"/>
      <c r="PK145" s="241"/>
      <c r="PL145" s="241"/>
      <c r="PM145" s="242" t="e">
        <f>#REF!</f>
        <v>#REF!</v>
      </c>
      <c r="PN145" s="242"/>
      <c r="PO145" s="242"/>
      <c r="PP145" s="242"/>
      <c r="PQ145" s="242"/>
      <c r="PR145" s="242"/>
      <c r="PS145" s="242"/>
      <c r="PT145" s="242"/>
      <c r="PU145" s="242" t="e">
        <f>#REF!</f>
        <v>#REF!</v>
      </c>
      <c r="PV145" s="242"/>
      <c r="PW145" s="242"/>
      <c r="PX145" s="242"/>
      <c r="PY145" s="242"/>
      <c r="PZ145" s="241" t="e">
        <f>#REF!</f>
        <v>#REF!</v>
      </c>
      <c r="QA145" s="241"/>
      <c r="QB145" s="241"/>
      <c r="QC145" s="241"/>
      <c r="QD145" s="241" t="e">
        <f>#REF!</f>
        <v>#REF!</v>
      </c>
      <c r="QE145" s="241"/>
      <c r="QF145" s="241" t="e">
        <f>#REF!</f>
        <v>#REF!</v>
      </c>
      <c r="QG145" s="241"/>
      <c r="QH145" s="241"/>
      <c r="QI145" s="241" t="e">
        <f>#REF!</f>
        <v>#REF!</v>
      </c>
      <c r="QJ145" s="241"/>
      <c r="QK145" s="241" t="e">
        <f>#REF!</f>
        <v>#REF!</v>
      </c>
      <c r="QL145" s="241"/>
      <c r="QM145" s="241"/>
      <c r="QN145" s="241"/>
      <c r="QQ145" s="241" t="e">
        <f>IF(#REF!=0,QQ144,#REF!)</f>
        <v>#REF!</v>
      </c>
      <c r="QR145" s="241"/>
      <c r="QS145" s="241" t="e">
        <f>IF(OR(#REF!=0,#REF!="Planejado",#REF!="Realizado"),IF(QS144="Atividade",VLOOKUP(QQ145,'04.02_PLANEJAMENTO ATIVIDADES'!$D$9:$E$44,2,0),QS144),#REF!)</f>
        <v>#REF!</v>
      </c>
      <c r="QT145" s="241"/>
      <c r="QU145" s="241"/>
      <c r="QV145" s="241"/>
      <c r="QW145" s="241"/>
      <c r="QX145" s="241"/>
      <c r="QY145" s="241"/>
      <c r="QZ145" s="241"/>
      <c r="RA145" s="241"/>
      <c r="RB145" s="241" t="e">
        <f>IF(#REF!=0,RB144,#REF!)</f>
        <v>#REF!</v>
      </c>
      <c r="RC145" s="241"/>
      <c r="RD145" s="241"/>
      <c r="RE145" s="241" t="e">
        <f>IF(#REF!=0,RE144,#REF!)</f>
        <v>#REF!</v>
      </c>
      <c r="RF145" s="241"/>
      <c r="RG145" s="241"/>
      <c r="RH145" s="241"/>
      <c r="RI145" s="241"/>
      <c r="RJ145" s="241"/>
      <c r="RK145" s="241" t="e">
        <f>#REF!</f>
        <v>#REF!</v>
      </c>
      <c r="RL145" s="241"/>
      <c r="RM145" s="241"/>
      <c r="RN145" s="241"/>
      <c r="RO145" s="241"/>
      <c r="RP145" s="241"/>
      <c r="RQ145" s="241"/>
      <c r="RR145" s="242" t="e">
        <f>#REF!</f>
        <v>#REF!</v>
      </c>
      <c r="RS145" s="242"/>
      <c r="RT145" s="242"/>
      <c r="RU145" s="242"/>
      <c r="RV145" s="242"/>
      <c r="RW145" s="242"/>
      <c r="RX145" s="242"/>
      <c r="RY145" s="242"/>
      <c r="RZ145" s="242" t="e">
        <f>#REF!</f>
        <v>#REF!</v>
      </c>
      <c r="SA145" s="242"/>
      <c r="SB145" s="242"/>
      <c r="SC145" s="242"/>
      <c r="SD145" s="242"/>
      <c r="SE145" s="241" t="e">
        <f>#REF!</f>
        <v>#REF!</v>
      </c>
      <c r="SF145" s="241"/>
      <c r="SG145" s="241"/>
      <c r="SH145" s="241"/>
      <c r="SI145" s="241" t="e">
        <f>#REF!</f>
        <v>#REF!</v>
      </c>
      <c r="SJ145" s="241"/>
      <c r="SK145" s="241" t="e">
        <f>#REF!</f>
        <v>#REF!</v>
      </c>
      <c r="SL145" s="241"/>
      <c r="SM145" s="241"/>
      <c r="SN145" s="241" t="e">
        <f>#REF!</f>
        <v>#REF!</v>
      </c>
      <c r="SO145" s="241"/>
      <c r="SP145" s="241" t="e">
        <f>#REF!</f>
        <v>#REF!</v>
      </c>
      <c r="SQ145" s="241"/>
      <c r="SR145" s="241"/>
      <c r="SS145" s="241"/>
      <c r="SV145" s="241" t="e">
        <f>IF(#REF!=0,SV144,#REF!)</f>
        <v>#REF!</v>
      </c>
      <c r="SW145" s="241"/>
      <c r="SX145" s="241" t="e">
        <f>IF(OR(#REF!=0,#REF!="Planejado",#REF!="Realizado"),IF(SX144="Atividade",VLOOKUP(SV145,'04.02_PLANEJAMENTO ATIVIDADES'!$D$9:$E$44,2,0),SX144),#REF!)</f>
        <v>#REF!</v>
      </c>
      <c r="SY145" s="241"/>
      <c r="SZ145" s="241"/>
      <c r="TA145" s="241"/>
      <c r="TB145" s="241"/>
      <c r="TC145" s="241"/>
      <c r="TD145" s="241"/>
      <c r="TE145" s="241"/>
      <c r="TF145" s="241"/>
      <c r="TG145" s="241" t="e">
        <f>IF(#REF!=0,TG144,#REF!)</f>
        <v>#REF!</v>
      </c>
      <c r="TH145" s="241"/>
      <c r="TI145" s="241"/>
      <c r="TJ145" s="241" t="e">
        <f>IF(#REF!=0,TJ144,#REF!)</f>
        <v>#REF!</v>
      </c>
      <c r="TK145" s="241"/>
      <c r="TL145" s="241"/>
      <c r="TM145" s="241"/>
      <c r="TN145" s="241"/>
      <c r="TO145" s="241"/>
      <c r="TP145" s="241" t="e">
        <f>#REF!</f>
        <v>#REF!</v>
      </c>
      <c r="TQ145" s="241"/>
      <c r="TR145" s="241"/>
      <c r="TS145" s="241"/>
      <c r="TT145" s="241"/>
      <c r="TU145" s="241"/>
      <c r="TV145" s="241"/>
      <c r="TW145" s="242" t="e">
        <f>#REF!</f>
        <v>#REF!</v>
      </c>
      <c r="TX145" s="242"/>
      <c r="TY145" s="242"/>
      <c r="TZ145" s="242"/>
      <c r="UA145" s="242"/>
      <c r="UB145" s="242"/>
      <c r="UC145" s="242"/>
      <c r="UD145" s="242"/>
      <c r="UE145" s="242" t="e">
        <f>#REF!</f>
        <v>#REF!</v>
      </c>
      <c r="UF145" s="242"/>
      <c r="UG145" s="242"/>
      <c r="UH145" s="242"/>
      <c r="UI145" s="242"/>
      <c r="UJ145" s="241" t="e">
        <f>#REF!</f>
        <v>#REF!</v>
      </c>
      <c r="UK145" s="241"/>
      <c r="UL145" s="241"/>
      <c r="UM145" s="241"/>
      <c r="UN145" s="241" t="e">
        <f>#REF!</f>
        <v>#REF!</v>
      </c>
      <c r="UO145" s="241"/>
      <c r="UP145" s="241" t="e">
        <f>#REF!</f>
        <v>#REF!</v>
      </c>
      <c r="UQ145" s="241"/>
      <c r="UR145" s="241"/>
      <c r="US145" s="241" t="e">
        <f>#REF!</f>
        <v>#REF!</v>
      </c>
      <c r="UT145" s="241"/>
      <c r="UU145" s="241" t="e">
        <f>#REF!</f>
        <v>#REF!</v>
      </c>
      <c r="UV145" s="241"/>
      <c r="UW145" s="241"/>
      <c r="UX145" s="241"/>
      <c r="VA145" s="241" t="e">
        <f>IF(#REF!=0,VA144,#REF!)</f>
        <v>#REF!</v>
      </c>
      <c r="VB145" s="241"/>
      <c r="VC145" s="241" t="e">
        <f>IF(OR(#REF!=0,#REF!="Planejado",#REF!="Realizado"),IF(VC144="Atividade",VLOOKUP(VA145,'04.02_PLANEJAMENTO ATIVIDADES'!$D$9:$E$44,2,0),VC144),#REF!)</f>
        <v>#REF!</v>
      </c>
      <c r="VD145" s="241"/>
      <c r="VE145" s="241"/>
      <c r="VF145" s="241"/>
      <c r="VG145" s="241"/>
      <c r="VH145" s="241"/>
      <c r="VI145" s="241"/>
      <c r="VJ145" s="241"/>
      <c r="VK145" s="241"/>
      <c r="VL145" s="241" t="e">
        <f>IF(#REF!=0,VL144,#REF!)</f>
        <v>#REF!</v>
      </c>
      <c r="VM145" s="241"/>
      <c r="VN145" s="241"/>
      <c r="VO145" s="241" t="e">
        <f>IF(#REF!=0,VO144,#REF!)</f>
        <v>#REF!</v>
      </c>
      <c r="VP145" s="241"/>
      <c r="VQ145" s="241"/>
      <c r="VR145" s="241"/>
      <c r="VS145" s="241"/>
      <c r="VT145" s="241"/>
      <c r="VU145" s="241" t="e">
        <f>#REF!</f>
        <v>#REF!</v>
      </c>
      <c r="VV145" s="241"/>
      <c r="VW145" s="241"/>
      <c r="VX145" s="241"/>
      <c r="VY145" s="241"/>
      <c r="VZ145" s="241"/>
      <c r="WA145" s="241"/>
      <c r="WB145" s="242" t="e">
        <f>#REF!</f>
        <v>#REF!</v>
      </c>
      <c r="WC145" s="242"/>
      <c r="WD145" s="242"/>
      <c r="WE145" s="242"/>
      <c r="WF145" s="242"/>
      <c r="WG145" s="242"/>
      <c r="WH145" s="242"/>
      <c r="WI145" s="242"/>
      <c r="WJ145" s="242" t="e">
        <f>#REF!</f>
        <v>#REF!</v>
      </c>
      <c r="WK145" s="242"/>
      <c r="WL145" s="242"/>
      <c r="WM145" s="242"/>
      <c r="WN145" s="242"/>
      <c r="WO145" s="241" t="e">
        <f>#REF!</f>
        <v>#REF!</v>
      </c>
      <c r="WP145" s="241"/>
      <c r="WQ145" s="241"/>
      <c r="WR145" s="241"/>
      <c r="WS145" s="241" t="e">
        <f>#REF!</f>
        <v>#REF!</v>
      </c>
      <c r="WT145" s="241"/>
      <c r="WU145" s="241" t="e">
        <f>#REF!</f>
        <v>#REF!</v>
      </c>
      <c r="WV145" s="241"/>
      <c r="WW145" s="241"/>
      <c r="WX145" s="241" t="e">
        <f>#REF!</f>
        <v>#REF!</v>
      </c>
      <c r="WY145" s="241"/>
      <c r="WZ145" s="241" t="e">
        <f>#REF!</f>
        <v>#REF!</v>
      </c>
      <c r="XA145" s="241"/>
      <c r="XB145" s="241"/>
      <c r="XC145" s="241"/>
      <c r="XF145" s="241" t="e">
        <f>IF(#REF!=0,XF144,#REF!)</f>
        <v>#REF!</v>
      </c>
      <c r="XG145" s="241"/>
      <c r="XH145" s="241" t="e">
        <f>IF(OR(#REF!=0,#REF!="Planejado",#REF!="Realizado"),IF(XH144="Atividade",VLOOKUP(XF145,'04.02_PLANEJAMENTO ATIVIDADES'!$D$9:$E$44,2,0),XH144),#REF!)</f>
        <v>#REF!</v>
      </c>
      <c r="XI145" s="241"/>
      <c r="XJ145" s="241"/>
      <c r="XK145" s="241"/>
      <c r="XL145" s="241"/>
      <c r="XM145" s="241"/>
      <c r="XN145" s="241"/>
      <c r="XO145" s="241"/>
      <c r="XP145" s="241"/>
      <c r="XQ145" s="241" t="e">
        <f>IF(#REF!=0,XQ144,#REF!)</f>
        <v>#REF!</v>
      </c>
      <c r="XR145" s="241"/>
      <c r="XS145" s="241"/>
      <c r="XT145" s="241" t="e">
        <f>IF(#REF!=0,XT144,#REF!)</f>
        <v>#REF!</v>
      </c>
      <c r="XU145" s="241"/>
      <c r="XV145" s="241"/>
      <c r="XW145" s="241"/>
      <c r="XX145" s="241"/>
      <c r="XY145" s="241"/>
      <c r="XZ145" s="241" t="e">
        <f>#REF!</f>
        <v>#REF!</v>
      </c>
      <c r="YA145" s="241"/>
      <c r="YB145" s="241"/>
      <c r="YC145" s="241"/>
      <c r="YD145" s="241"/>
      <c r="YE145" s="241"/>
      <c r="YF145" s="241"/>
      <c r="YG145" s="242" t="e">
        <f>#REF!</f>
        <v>#REF!</v>
      </c>
      <c r="YH145" s="242"/>
      <c r="YI145" s="242"/>
      <c r="YJ145" s="242"/>
      <c r="YK145" s="242"/>
      <c r="YL145" s="242"/>
      <c r="YM145" s="242"/>
      <c r="YN145" s="242"/>
      <c r="YO145" s="242" t="e">
        <f>#REF!</f>
        <v>#REF!</v>
      </c>
      <c r="YP145" s="242"/>
      <c r="YQ145" s="242"/>
      <c r="YR145" s="242"/>
      <c r="YS145" s="242"/>
      <c r="YT145" s="241" t="e">
        <f>#REF!</f>
        <v>#REF!</v>
      </c>
      <c r="YU145" s="241"/>
      <c r="YV145" s="241"/>
      <c r="YW145" s="241"/>
      <c r="YX145" s="241" t="e">
        <f>#REF!</f>
        <v>#REF!</v>
      </c>
      <c r="YY145" s="241"/>
      <c r="YZ145" s="241" t="e">
        <f>#REF!</f>
        <v>#REF!</v>
      </c>
      <c r="ZA145" s="241"/>
      <c r="ZB145" s="241"/>
      <c r="ZC145" s="241" t="e">
        <f>#REF!</f>
        <v>#REF!</v>
      </c>
      <c r="ZD145" s="241"/>
      <c r="ZE145" s="241" t="e">
        <f>#REF!</f>
        <v>#REF!</v>
      </c>
      <c r="ZF145" s="241"/>
      <c r="ZG145" s="241"/>
      <c r="ZH145" s="241"/>
    </row>
    <row r="146" spans="3:684" ht="10.15" hidden="1" customHeight="1" x14ac:dyDescent="0.25">
      <c r="C146" s="241" t="e">
        <f>IF(#REF!=0,C145,#REF!)</f>
        <v>#REF!</v>
      </c>
      <c r="D146" s="241"/>
      <c r="E146" s="241" t="e">
        <f>IF(OR(#REF!=0,#REF!="Planejado",#REF!="Realizado"),IF(E145="Atividade",VLOOKUP(C146,'04.02_PLANEJAMENTO ATIVIDADES'!$D$9:$E$44,2,0),E145),#REF!)</f>
        <v>#REF!</v>
      </c>
      <c r="F146" s="241"/>
      <c r="G146" s="241"/>
      <c r="H146" s="241"/>
      <c r="I146" s="241"/>
      <c r="J146" s="241"/>
      <c r="K146" s="241"/>
      <c r="L146" s="241"/>
      <c r="M146" s="241"/>
      <c r="N146" s="241" t="e">
        <f>IF(#REF!=0,N145,#REF!)</f>
        <v>#REF!</v>
      </c>
      <c r="O146" s="241"/>
      <c r="P146" s="241"/>
      <c r="Q146" s="241" t="e">
        <f>IF(#REF!=0,Q145,#REF!)</f>
        <v>#REF!</v>
      </c>
      <c r="R146" s="241"/>
      <c r="S146" s="241"/>
      <c r="T146" s="241"/>
      <c r="U146" s="241"/>
      <c r="V146" s="241"/>
      <c r="W146" s="241" t="e">
        <f>#REF!</f>
        <v>#REF!</v>
      </c>
      <c r="X146" s="241"/>
      <c r="Y146" s="241"/>
      <c r="Z146" s="241"/>
      <c r="AA146" s="241"/>
      <c r="AB146" s="241"/>
      <c r="AC146" s="241"/>
      <c r="AD146" s="242" t="e">
        <f>#REF!</f>
        <v>#REF!</v>
      </c>
      <c r="AE146" s="242"/>
      <c r="AF146" s="242"/>
      <c r="AG146" s="242"/>
      <c r="AH146" s="242"/>
      <c r="AI146" s="242"/>
      <c r="AJ146" s="242"/>
      <c r="AK146" s="242"/>
      <c r="AL146" s="242" t="e">
        <f>#REF!</f>
        <v>#REF!</v>
      </c>
      <c r="AM146" s="242"/>
      <c r="AN146" s="242"/>
      <c r="AO146" s="242"/>
      <c r="AP146" s="242"/>
      <c r="AQ146" s="241" t="e">
        <f>#REF!</f>
        <v>#REF!</v>
      </c>
      <c r="AR146" s="241"/>
      <c r="AS146" s="241"/>
      <c r="AT146" s="241"/>
      <c r="AU146" s="241" t="e">
        <f>#REF!</f>
        <v>#REF!</v>
      </c>
      <c r="AV146" s="241"/>
      <c r="AW146" s="241" t="e">
        <f>#REF!</f>
        <v>#REF!</v>
      </c>
      <c r="AX146" s="241"/>
      <c r="AY146" s="241"/>
      <c r="AZ146" s="241" t="e">
        <f>#REF!</f>
        <v>#REF!</v>
      </c>
      <c r="BA146" s="241"/>
      <c r="BB146" s="241" t="e">
        <f>#REF!</f>
        <v>#REF!</v>
      </c>
      <c r="BC146" s="241"/>
      <c r="BD146" s="241"/>
      <c r="BE146" s="241"/>
      <c r="BH146" s="241" t="e">
        <f>IF(#REF!=0,BH145,#REF!)</f>
        <v>#REF!</v>
      </c>
      <c r="BI146" s="241"/>
      <c r="BJ146" s="241" t="e">
        <f>IF(OR(#REF!=0,#REF!="Planejado",#REF!="Realizado"),IF(BJ145="Atividade",VLOOKUP(BH146,'04.02_PLANEJAMENTO ATIVIDADES'!$D$9:$E$44,2,0),BJ145),#REF!)</f>
        <v>#REF!</v>
      </c>
      <c r="BK146" s="241"/>
      <c r="BL146" s="241"/>
      <c r="BM146" s="241"/>
      <c r="BN146" s="241"/>
      <c r="BO146" s="241"/>
      <c r="BP146" s="241"/>
      <c r="BQ146" s="241"/>
      <c r="BR146" s="241"/>
      <c r="BS146" s="241" t="e">
        <f>IF(#REF!=0,BS145,#REF!)</f>
        <v>#REF!</v>
      </c>
      <c r="BT146" s="241"/>
      <c r="BU146" s="241"/>
      <c r="BV146" s="241" t="e">
        <f>IF(#REF!=0,BV145,#REF!)</f>
        <v>#REF!</v>
      </c>
      <c r="BW146" s="241"/>
      <c r="BX146" s="241"/>
      <c r="BY146" s="241"/>
      <c r="BZ146" s="241"/>
      <c r="CA146" s="241"/>
      <c r="CB146" s="241" t="e">
        <f>#REF!</f>
        <v>#REF!</v>
      </c>
      <c r="CC146" s="241"/>
      <c r="CD146" s="241"/>
      <c r="CE146" s="241"/>
      <c r="CF146" s="241"/>
      <c r="CG146" s="241"/>
      <c r="CH146" s="241"/>
      <c r="CI146" s="242" t="e">
        <f>#REF!</f>
        <v>#REF!</v>
      </c>
      <c r="CJ146" s="242"/>
      <c r="CK146" s="242"/>
      <c r="CL146" s="242"/>
      <c r="CM146" s="242"/>
      <c r="CN146" s="242"/>
      <c r="CO146" s="242"/>
      <c r="CP146" s="242"/>
      <c r="CQ146" s="242" t="e">
        <f>#REF!</f>
        <v>#REF!</v>
      </c>
      <c r="CR146" s="242"/>
      <c r="CS146" s="242"/>
      <c r="CT146" s="242"/>
      <c r="CU146" s="242"/>
      <c r="CV146" s="241" t="e">
        <f>#REF!</f>
        <v>#REF!</v>
      </c>
      <c r="CW146" s="241"/>
      <c r="CX146" s="241"/>
      <c r="CY146" s="241"/>
      <c r="CZ146" s="241" t="e">
        <f>#REF!</f>
        <v>#REF!</v>
      </c>
      <c r="DA146" s="241"/>
      <c r="DB146" s="241" t="e">
        <f>#REF!</f>
        <v>#REF!</v>
      </c>
      <c r="DC146" s="241"/>
      <c r="DD146" s="241"/>
      <c r="DE146" s="241" t="e">
        <f>#REF!</f>
        <v>#REF!</v>
      </c>
      <c r="DF146" s="241"/>
      <c r="DG146" s="241" t="e">
        <f>#REF!</f>
        <v>#REF!</v>
      </c>
      <c r="DH146" s="241"/>
      <c r="DI146" s="241"/>
      <c r="DJ146" s="241"/>
      <c r="DM146" s="241" t="e">
        <f>IF(#REF!=0,DM145,#REF!)</f>
        <v>#REF!</v>
      </c>
      <c r="DN146" s="241"/>
      <c r="DO146" s="241" t="e">
        <f>IF(OR(#REF!=0,#REF!="Planejado",#REF!="Realizado"),IF(DO145="Atividade",VLOOKUP(DM146,'04.02_PLANEJAMENTO ATIVIDADES'!$D$9:$E$44,2,0),DO145),#REF!)</f>
        <v>#REF!</v>
      </c>
      <c r="DP146" s="241"/>
      <c r="DQ146" s="241"/>
      <c r="DR146" s="241"/>
      <c r="DS146" s="241"/>
      <c r="DT146" s="241"/>
      <c r="DU146" s="241"/>
      <c r="DV146" s="241"/>
      <c r="DW146" s="241"/>
      <c r="DX146" s="241" t="e">
        <f>IF(#REF!=0,DX145,#REF!)</f>
        <v>#REF!</v>
      </c>
      <c r="DY146" s="241"/>
      <c r="DZ146" s="241"/>
      <c r="EA146" s="241" t="e">
        <f>IF(#REF!=0,EA145,#REF!)</f>
        <v>#REF!</v>
      </c>
      <c r="EB146" s="241"/>
      <c r="EC146" s="241"/>
      <c r="ED146" s="241"/>
      <c r="EE146" s="241"/>
      <c r="EF146" s="241"/>
      <c r="EG146" s="241" t="e">
        <f>#REF!</f>
        <v>#REF!</v>
      </c>
      <c r="EH146" s="241"/>
      <c r="EI146" s="241"/>
      <c r="EJ146" s="241"/>
      <c r="EK146" s="241"/>
      <c r="EL146" s="241"/>
      <c r="EM146" s="241"/>
      <c r="EN146" s="242" t="e">
        <f>#REF!</f>
        <v>#REF!</v>
      </c>
      <c r="EO146" s="242"/>
      <c r="EP146" s="242"/>
      <c r="EQ146" s="242"/>
      <c r="ER146" s="242"/>
      <c r="ES146" s="242"/>
      <c r="ET146" s="242"/>
      <c r="EU146" s="242"/>
      <c r="EV146" s="242" t="e">
        <f>#REF!</f>
        <v>#REF!</v>
      </c>
      <c r="EW146" s="242"/>
      <c r="EX146" s="242"/>
      <c r="EY146" s="242"/>
      <c r="EZ146" s="242"/>
      <c r="FA146" s="241" t="e">
        <f>#REF!</f>
        <v>#REF!</v>
      </c>
      <c r="FB146" s="241"/>
      <c r="FC146" s="241"/>
      <c r="FD146" s="241"/>
      <c r="FE146" s="241" t="e">
        <f>#REF!</f>
        <v>#REF!</v>
      </c>
      <c r="FF146" s="241"/>
      <c r="FG146" s="241" t="e">
        <f>#REF!</f>
        <v>#REF!</v>
      </c>
      <c r="FH146" s="241"/>
      <c r="FI146" s="241"/>
      <c r="FJ146" s="241" t="e">
        <f>#REF!</f>
        <v>#REF!</v>
      </c>
      <c r="FK146" s="241"/>
      <c r="FL146" s="241" t="e">
        <f>#REF!</f>
        <v>#REF!</v>
      </c>
      <c r="FM146" s="241"/>
      <c r="FN146" s="241"/>
      <c r="FO146" s="241"/>
      <c r="FR146" s="241" t="e">
        <f>IF(#REF!=0,FR145,#REF!)</f>
        <v>#REF!</v>
      </c>
      <c r="FS146" s="241"/>
      <c r="FT146" s="241" t="e">
        <f>IF(OR(#REF!=0,#REF!="Planejado",#REF!="Realizado"),IF(FT145="Atividade",VLOOKUP(FR146,'04.02_PLANEJAMENTO ATIVIDADES'!$D$9:$E$44,2,0),FT145),#REF!)</f>
        <v>#REF!</v>
      </c>
      <c r="FU146" s="241"/>
      <c r="FV146" s="241"/>
      <c r="FW146" s="241"/>
      <c r="FX146" s="241"/>
      <c r="FY146" s="241"/>
      <c r="FZ146" s="241"/>
      <c r="GA146" s="241"/>
      <c r="GB146" s="241"/>
      <c r="GC146" s="241" t="e">
        <f>IF(#REF!=0,GC145,#REF!)</f>
        <v>#REF!</v>
      </c>
      <c r="GD146" s="241"/>
      <c r="GE146" s="241"/>
      <c r="GF146" s="241" t="e">
        <f>IF(#REF!=0,GF145,#REF!)</f>
        <v>#REF!</v>
      </c>
      <c r="GG146" s="241"/>
      <c r="GH146" s="241"/>
      <c r="GI146" s="241"/>
      <c r="GJ146" s="241"/>
      <c r="GK146" s="241"/>
      <c r="GL146" s="241" t="e">
        <f>#REF!</f>
        <v>#REF!</v>
      </c>
      <c r="GM146" s="241"/>
      <c r="GN146" s="241"/>
      <c r="GO146" s="241"/>
      <c r="GP146" s="241"/>
      <c r="GQ146" s="241"/>
      <c r="GR146" s="241"/>
      <c r="GS146" s="242" t="e">
        <f>#REF!</f>
        <v>#REF!</v>
      </c>
      <c r="GT146" s="242"/>
      <c r="GU146" s="242"/>
      <c r="GV146" s="242"/>
      <c r="GW146" s="242"/>
      <c r="GX146" s="242"/>
      <c r="GY146" s="242"/>
      <c r="GZ146" s="242"/>
      <c r="HA146" s="242" t="e">
        <f>#REF!</f>
        <v>#REF!</v>
      </c>
      <c r="HB146" s="242"/>
      <c r="HC146" s="242"/>
      <c r="HD146" s="242"/>
      <c r="HE146" s="242"/>
      <c r="HF146" s="241" t="e">
        <f>#REF!</f>
        <v>#REF!</v>
      </c>
      <c r="HG146" s="241"/>
      <c r="HH146" s="241"/>
      <c r="HI146" s="241"/>
      <c r="HJ146" s="241" t="e">
        <f>#REF!</f>
        <v>#REF!</v>
      </c>
      <c r="HK146" s="241"/>
      <c r="HL146" s="241" t="e">
        <f>#REF!</f>
        <v>#REF!</v>
      </c>
      <c r="HM146" s="241"/>
      <c r="HN146" s="241"/>
      <c r="HO146" s="241" t="e">
        <f>#REF!</f>
        <v>#REF!</v>
      </c>
      <c r="HP146" s="241"/>
      <c r="HQ146" s="241" t="e">
        <f>#REF!</f>
        <v>#REF!</v>
      </c>
      <c r="HR146" s="241"/>
      <c r="HS146" s="241"/>
      <c r="HT146" s="241"/>
      <c r="HW146" s="241" t="e">
        <f>IF(#REF!=0,HW145,#REF!)</f>
        <v>#REF!</v>
      </c>
      <c r="HX146" s="241"/>
      <c r="HY146" s="241" t="e">
        <f>IF(OR(#REF!=0,#REF!="Planejado",#REF!="Realizado"),IF(HY145="Atividade",VLOOKUP(HW146,'04.02_PLANEJAMENTO ATIVIDADES'!$D$9:$E$44,2,0),HY145),#REF!)</f>
        <v>#REF!</v>
      </c>
      <c r="HZ146" s="241"/>
      <c r="IA146" s="241"/>
      <c r="IB146" s="241"/>
      <c r="IC146" s="241"/>
      <c r="ID146" s="241"/>
      <c r="IE146" s="241"/>
      <c r="IF146" s="241"/>
      <c r="IG146" s="241"/>
      <c r="IH146" s="241" t="e">
        <f>IF(#REF!=0,IH145,#REF!)</f>
        <v>#REF!</v>
      </c>
      <c r="II146" s="241"/>
      <c r="IJ146" s="241"/>
      <c r="IK146" s="241" t="e">
        <f>IF(#REF!=0,IK145,#REF!)</f>
        <v>#REF!</v>
      </c>
      <c r="IL146" s="241"/>
      <c r="IM146" s="241"/>
      <c r="IN146" s="241"/>
      <c r="IO146" s="241"/>
      <c r="IP146" s="241"/>
      <c r="IQ146" s="241" t="e">
        <f>#REF!</f>
        <v>#REF!</v>
      </c>
      <c r="IR146" s="241"/>
      <c r="IS146" s="241"/>
      <c r="IT146" s="241"/>
      <c r="IU146" s="241"/>
      <c r="IV146" s="241"/>
      <c r="IW146" s="241"/>
      <c r="IX146" s="242" t="e">
        <f>#REF!</f>
        <v>#REF!</v>
      </c>
      <c r="IY146" s="242"/>
      <c r="IZ146" s="242"/>
      <c r="JA146" s="242"/>
      <c r="JB146" s="242"/>
      <c r="JC146" s="242"/>
      <c r="JD146" s="242"/>
      <c r="JE146" s="242"/>
      <c r="JF146" s="242" t="e">
        <f>#REF!</f>
        <v>#REF!</v>
      </c>
      <c r="JG146" s="242"/>
      <c r="JH146" s="242"/>
      <c r="JI146" s="242"/>
      <c r="JJ146" s="242"/>
      <c r="JK146" s="241" t="e">
        <f>#REF!</f>
        <v>#REF!</v>
      </c>
      <c r="JL146" s="241"/>
      <c r="JM146" s="241"/>
      <c r="JN146" s="241"/>
      <c r="JO146" s="241" t="e">
        <f>#REF!</f>
        <v>#REF!</v>
      </c>
      <c r="JP146" s="241"/>
      <c r="JQ146" s="241" t="e">
        <f>#REF!</f>
        <v>#REF!</v>
      </c>
      <c r="JR146" s="241"/>
      <c r="JS146" s="241"/>
      <c r="JT146" s="241" t="e">
        <f>#REF!</f>
        <v>#REF!</v>
      </c>
      <c r="JU146" s="241"/>
      <c r="JV146" s="241" t="e">
        <f>#REF!</f>
        <v>#REF!</v>
      </c>
      <c r="JW146" s="241"/>
      <c r="JX146" s="241"/>
      <c r="JY146" s="241"/>
      <c r="KB146" s="241" t="e">
        <f>IF(#REF!=0,KB145,#REF!)</f>
        <v>#REF!</v>
      </c>
      <c r="KC146" s="241"/>
      <c r="KD146" s="241" t="e">
        <f>IF(OR(#REF!=0,#REF!="Planejado",#REF!="Realizado"),IF(KD145="Atividade",VLOOKUP(KB146,'04.02_PLANEJAMENTO ATIVIDADES'!$D$9:$E$44,2,0),KD145),#REF!)</f>
        <v>#REF!</v>
      </c>
      <c r="KE146" s="241"/>
      <c r="KF146" s="241"/>
      <c r="KG146" s="241"/>
      <c r="KH146" s="241"/>
      <c r="KI146" s="241"/>
      <c r="KJ146" s="241"/>
      <c r="KK146" s="241"/>
      <c r="KL146" s="241"/>
      <c r="KM146" s="241" t="e">
        <f>IF(#REF!=0,KM145,#REF!)</f>
        <v>#REF!</v>
      </c>
      <c r="KN146" s="241"/>
      <c r="KO146" s="241"/>
      <c r="KP146" s="241" t="e">
        <f>IF(#REF!=0,KP145,#REF!)</f>
        <v>#REF!</v>
      </c>
      <c r="KQ146" s="241"/>
      <c r="KR146" s="241"/>
      <c r="KS146" s="241"/>
      <c r="KT146" s="241"/>
      <c r="KU146" s="241"/>
      <c r="KV146" s="241" t="e">
        <f>#REF!</f>
        <v>#REF!</v>
      </c>
      <c r="KW146" s="241"/>
      <c r="KX146" s="241"/>
      <c r="KY146" s="241"/>
      <c r="KZ146" s="241"/>
      <c r="LA146" s="241"/>
      <c r="LB146" s="241"/>
      <c r="LC146" s="242" t="e">
        <f>#REF!</f>
        <v>#REF!</v>
      </c>
      <c r="LD146" s="242"/>
      <c r="LE146" s="242"/>
      <c r="LF146" s="242"/>
      <c r="LG146" s="242"/>
      <c r="LH146" s="242"/>
      <c r="LI146" s="242"/>
      <c r="LJ146" s="242"/>
      <c r="LK146" s="242" t="e">
        <f>#REF!</f>
        <v>#REF!</v>
      </c>
      <c r="LL146" s="242"/>
      <c r="LM146" s="242"/>
      <c r="LN146" s="242"/>
      <c r="LO146" s="242"/>
      <c r="LP146" s="241" t="e">
        <f>#REF!</f>
        <v>#REF!</v>
      </c>
      <c r="LQ146" s="241"/>
      <c r="LR146" s="241"/>
      <c r="LS146" s="241"/>
      <c r="LT146" s="241" t="e">
        <f>#REF!</f>
        <v>#REF!</v>
      </c>
      <c r="LU146" s="241"/>
      <c r="LV146" s="241" t="e">
        <f>#REF!</f>
        <v>#REF!</v>
      </c>
      <c r="LW146" s="241"/>
      <c r="LX146" s="241"/>
      <c r="LY146" s="241" t="e">
        <f>#REF!</f>
        <v>#REF!</v>
      </c>
      <c r="LZ146" s="241"/>
      <c r="MA146" s="241" t="e">
        <f>#REF!</f>
        <v>#REF!</v>
      </c>
      <c r="MB146" s="241"/>
      <c r="MC146" s="241"/>
      <c r="MD146" s="241"/>
      <c r="MG146" s="241" t="e">
        <f>IF(#REF!=0,MG145,#REF!)</f>
        <v>#REF!</v>
      </c>
      <c r="MH146" s="241"/>
      <c r="MI146" s="241" t="e">
        <f>IF(OR(#REF!=0,#REF!="Planejado",#REF!="Realizado"),IF(MI145="Atividade",VLOOKUP(MG146,'04.02_PLANEJAMENTO ATIVIDADES'!$D$9:$E$44,2,0),MI145),#REF!)</f>
        <v>#REF!</v>
      </c>
      <c r="MJ146" s="241"/>
      <c r="MK146" s="241"/>
      <c r="ML146" s="241"/>
      <c r="MM146" s="241"/>
      <c r="MN146" s="241"/>
      <c r="MO146" s="241"/>
      <c r="MP146" s="241"/>
      <c r="MQ146" s="241"/>
      <c r="MR146" s="241" t="e">
        <f>IF(#REF!=0,MR145,#REF!)</f>
        <v>#REF!</v>
      </c>
      <c r="MS146" s="241"/>
      <c r="MT146" s="241"/>
      <c r="MU146" s="241" t="e">
        <f>IF(#REF!=0,MU145,#REF!)</f>
        <v>#REF!</v>
      </c>
      <c r="MV146" s="241"/>
      <c r="MW146" s="241"/>
      <c r="MX146" s="241"/>
      <c r="MY146" s="241"/>
      <c r="MZ146" s="241"/>
      <c r="NA146" s="241" t="e">
        <f>#REF!</f>
        <v>#REF!</v>
      </c>
      <c r="NB146" s="241"/>
      <c r="NC146" s="241"/>
      <c r="ND146" s="241"/>
      <c r="NE146" s="241"/>
      <c r="NF146" s="241"/>
      <c r="NG146" s="241"/>
      <c r="NH146" s="242" t="e">
        <f>#REF!</f>
        <v>#REF!</v>
      </c>
      <c r="NI146" s="242"/>
      <c r="NJ146" s="242"/>
      <c r="NK146" s="242"/>
      <c r="NL146" s="242"/>
      <c r="NM146" s="242"/>
      <c r="NN146" s="242"/>
      <c r="NO146" s="242"/>
      <c r="NP146" s="242" t="e">
        <f>#REF!</f>
        <v>#REF!</v>
      </c>
      <c r="NQ146" s="242"/>
      <c r="NR146" s="242"/>
      <c r="NS146" s="242"/>
      <c r="NT146" s="242"/>
      <c r="NU146" s="241" t="e">
        <f>#REF!</f>
        <v>#REF!</v>
      </c>
      <c r="NV146" s="241"/>
      <c r="NW146" s="241"/>
      <c r="NX146" s="241"/>
      <c r="NY146" s="241" t="e">
        <f>#REF!</f>
        <v>#REF!</v>
      </c>
      <c r="NZ146" s="241"/>
      <c r="OA146" s="241" t="e">
        <f>#REF!</f>
        <v>#REF!</v>
      </c>
      <c r="OB146" s="241"/>
      <c r="OC146" s="241"/>
      <c r="OD146" s="241" t="e">
        <f>#REF!</f>
        <v>#REF!</v>
      </c>
      <c r="OE146" s="241"/>
      <c r="OF146" s="241" t="e">
        <f>#REF!</f>
        <v>#REF!</v>
      </c>
      <c r="OG146" s="241"/>
      <c r="OH146" s="241"/>
      <c r="OI146" s="241"/>
      <c r="OL146" s="241" t="e">
        <f>IF(#REF!=0,OL145,#REF!)</f>
        <v>#REF!</v>
      </c>
      <c r="OM146" s="241"/>
      <c r="ON146" s="241" t="e">
        <f>IF(OR(#REF!=0,#REF!="Planejado",#REF!="Realizado"),IF(ON145="Atividade",VLOOKUP(OL146,'04.02_PLANEJAMENTO ATIVIDADES'!$D$9:$E$44,2,0),ON145),#REF!)</f>
        <v>#REF!</v>
      </c>
      <c r="OO146" s="241"/>
      <c r="OP146" s="241"/>
      <c r="OQ146" s="241"/>
      <c r="OR146" s="241"/>
      <c r="OS146" s="241"/>
      <c r="OT146" s="241"/>
      <c r="OU146" s="241"/>
      <c r="OV146" s="241"/>
      <c r="OW146" s="241" t="e">
        <f>IF(#REF!=0,OW145,#REF!)</f>
        <v>#REF!</v>
      </c>
      <c r="OX146" s="241"/>
      <c r="OY146" s="241"/>
      <c r="OZ146" s="241" t="e">
        <f>IF(#REF!=0,OZ145,#REF!)</f>
        <v>#REF!</v>
      </c>
      <c r="PA146" s="241"/>
      <c r="PB146" s="241"/>
      <c r="PC146" s="241"/>
      <c r="PD146" s="241"/>
      <c r="PE146" s="241"/>
      <c r="PF146" s="241" t="e">
        <f>#REF!</f>
        <v>#REF!</v>
      </c>
      <c r="PG146" s="241"/>
      <c r="PH146" s="241"/>
      <c r="PI146" s="241"/>
      <c r="PJ146" s="241"/>
      <c r="PK146" s="241"/>
      <c r="PL146" s="241"/>
      <c r="PM146" s="242" t="e">
        <f>#REF!</f>
        <v>#REF!</v>
      </c>
      <c r="PN146" s="242"/>
      <c r="PO146" s="242"/>
      <c r="PP146" s="242"/>
      <c r="PQ146" s="242"/>
      <c r="PR146" s="242"/>
      <c r="PS146" s="242"/>
      <c r="PT146" s="242"/>
      <c r="PU146" s="242" t="e">
        <f>#REF!</f>
        <v>#REF!</v>
      </c>
      <c r="PV146" s="242"/>
      <c r="PW146" s="242"/>
      <c r="PX146" s="242"/>
      <c r="PY146" s="242"/>
      <c r="PZ146" s="241" t="e">
        <f>#REF!</f>
        <v>#REF!</v>
      </c>
      <c r="QA146" s="241"/>
      <c r="QB146" s="241"/>
      <c r="QC146" s="241"/>
      <c r="QD146" s="241" t="e">
        <f>#REF!</f>
        <v>#REF!</v>
      </c>
      <c r="QE146" s="241"/>
      <c r="QF146" s="241" t="e">
        <f>#REF!</f>
        <v>#REF!</v>
      </c>
      <c r="QG146" s="241"/>
      <c r="QH146" s="241"/>
      <c r="QI146" s="241" t="e">
        <f>#REF!</f>
        <v>#REF!</v>
      </c>
      <c r="QJ146" s="241"/>
      <c r="QK146" s="241" t="e">
        <f>#REF!</f>
        <v>#REF!</v>
      </c>
      <c r="QL146" s="241"/>
      <c r="QM146" s="241"/>
      <c r="QN146" s="241"/>
      <c r="QQ146" s="241" t="e">
        <f>IF(#REF!=0,QQ145,#REF!)</f>
        <v>#REF!</v>
      </c>
      <c r="QR146" s="241"/>
      <c r="QS146" s="241" t="e">
        <f>IF(OR(#REF!=0,#REF!="Planejado",#REF!="Realizado"),IF(QS145="Atividade",VLOOKUP(QQ146,'04.02_PLANEJAMENTO ATIVIDADES'!$D$9:$E$44,2,0),QS145),#REF!)</f>
        <v>#REF!</v>
      </c>
      <c r="QT146" s="241"/>
      <c r="QU146" s="241"/>
      <c r="QV146" s="241"/>
      <c r="QW146" s="241"/>
      <c r="QX146" s="241"/>
      <c r="QY146" s="241"/>
      <c r="QZ146" s="241"/>
      <c r="RA146" s="241"/>
      <c r="RB146" s="241" t="e">
        <f>IF(#REF!=0,RB145,#REF!)</f>
        <v>#REF!</v>
      </c>
      <c r="RC146" s="241"/>
      <c r="RD146" s="241"/>
      <c r="RE146" s="241" t="e">
        <f>IF(#REF!=0,RE145,#REF!)</f>
        <v>#REF!</v>
      </c>
      <c r="RF146" s="241"/>
      <c r="RG146" s="241"/>
      <c r="RH146" s="241"/>
      <c r="RI146" s="241"/>
      <c r="RJ146" s="241"/>
      <c r="RK146" s="241" t="e">
        <f>#REF!</f>
        <v>#REF!</v>
      </c>
      <c r="RL146" s="241"/>
      <c r="RM146" s="241"/>
      <c r="RN146" s="241"/>
      <c r="RO146" s="241"/>
      <c r="RP146" s="241"/>
      <c r="RQ146" s="241"/>
      <c r="RR146" s="242" t="e">
        <f>#REF!</f>
        <v>#REF!</v>
      </c>
      <c r="RS146" s="242"/>
      <c r="RT146" s="242"/>
      <c r="RU146" s="242"/>
      <c r="RV146" s="242"/>
      <c r="RW146" s="242"/>
      <c r="RX146" s="242"/>
      <c r="RY146" s="242"/>
      <c r="RZ146" s="242" t="e">
        <f>#REF!</f>
        <v>#REF!</v>
      </c>
      <c r="SA146" s="242"/>
      <c r="SB146" s="242"/>
      <c r="SC146" s="242"/>
      <c r="SD146" s="242"/>
      <c r="SE146" s="241" t="e">
        <f>#REF!</f>
        <v>#REF!</v>
      </c>
      <c r="SF146" s="241"/>
      <c r="SG146" s="241"/>
      <c r="SH146" s="241"/>
      <c r="SI146" s="241" t="e">
        <f>#REF!</f>
        <v>#REF!</v>
      </c>
      <c r="SJ146" s="241"/>
      <c r="SK146" s="241" t="e">
        <f>#REF!</f>
        <v>#REF!</v>
      </c>
      <c r="SL146" s="241"/>
      <c r="SM146" s="241"/>
      <c r="SN146" s="241" t="e">
        <f>#REF!</f>
        <v>#REF!</v>
      </c>
      <c r="SO146" s="241"/>
      <c r="SP146" s="241" t="e">
        <f>#REF!</f>
        <v>#REF!</v>
      </c>
      <c r="SQ146" s="241"/>
      <c r="SR146" s="241"/>
      <c r="SS146" s="241"/>
      <c r="SV146" s="241" t="e">
        <f>IF(#REF!=0,SV145,#REF!)</f>
        <v>#REF!</v>
      </c>
      <c r="SW146" s="241"/>
      <c r="SX146" s="241" t="e">
        <f>IF(OR(#REF!=0,#REF!="Planejado",#REF!="Realizado"),IF(SX145="Atividade",VLOOKUP(SV146,'04.02_PLANEJAMENTO ATIVIDADES'!$D$9:$E$44,2,0),SX145),#REF!)</f>
        <v>#REF!</v>
      </c>
      <c r="SY146" s="241"/>
      <c r="SZ146" s="241"/>
      <c r="TA146" s="241"/>
      <c r="TB146" s="241"/>
      <c r="TC146" s="241"/>
      <c r="TD146" s="241"/>
      <c r="TE146" s="241"/>
      <c r="TF146" s="241"/>
      <c r="TG146" s="241" t="e">
        <f>IF(#REF!=0,TG145,#REF!)</f>
        <v>#REF!</v>
      </c>
      <c r="TH146" s="241"/>
      <c r="TI146" s="241"/>
      <c r="TJ146" s="241" t="e">
        <f>IF(#REF!=0,TJ145,#REF!)</f>
        <v>#REF!</v>
      </c>
      <c r="TK146" s="241"/>
      <c r="TL146" s="241"/>
      <c r="TM146" s="241"/>
      <c r="TN146" s="241"/>
      <c r="TO146" s="241"/>
      <c r="TP146" s="241" t="e">
        <f>#REF!</f>
        <v>#REF!</v>
      </c>
      <c r="TQ146" s="241"/>
      <c r="TR146" s="241"/>
      <c r="TS146" s="241"/>
      <c r="TT146" s="241"/>
      <c r="TU146" s="241"/>
      <c r="TV146" s="241"/>
      <c r="TW146" s="242" t="e">
        <f>#REF!</f>
        <v>#REF!</v>
      </c>
      <c r="TX146" s="242"/>
      <c r="TY146" s="242"/>
      <c r="TZ146" s="242"/>
      <c r="UA146" s="242"/>
      <c r="UB146" s="242"/>
      <c r="UC146" s="242"/>
      <c r="UD146" s="242"/>
      <c r="UE146" s="242" t="e">
        <f>#REF!</f>
        <v>#REF!</v>
      </c>
      <c r="UF146" s="242"/>
      <c r="UG146" s="242"/>
      <c r="UH146" s="242"/>
      <c r="UI146" s="242"/>
      <c r="UJ146" s="241" t="e">
        <f>#REF!</f>
        <v>#REF!</v>
      </c>
      <c r="UK146" s="241"/>
      <c r="UL146" s="241"/>
      <c r="UM146" s="241"/>
      <c r="UN146" s="241" t="e">
        <f>#REF!</f>
        <v>#REF!</v>
      </c>
      <c r="UO146" s="241"/>
      <c r="UP146" s="241" t="e">
        <f>#REF!</f>
        <v>#REF!</v>
      </c>
      <c r="UQ146" s="241"/>
      <c r="UR146" s="241"/>
      <c r="US146" s="241" t="e">
        <f>#REF!</f>
        <v>#REF!</v>
      </c>
      <c r="UT146" s="241"/>
      <c r="UU146" s="241" t="e">
        <f>#REF!</f>
        <v>#REF!</v>
      </c>
      <c r="UV146" s="241"/>
      <c r="UW146" s="241"/>
      <c r="UX146" s="241"/>
      <c r="VA146" s="241" t="e">
        <f>IF(#REF!=0,VA145,#REF!)</f>
        <v>#REF!</v>
      </c>
      <c r="VB146" s="241"/>
      <c r="VC146" s="241" t="e">
        <f>IF(OR(#REF!=0,#REF!="Planejado",#REF!="Realizado"),IF(VC145="Atividade",VLOOKUP(VA146,'04.02_PLANEJAMENTO ATIVIDADES'!$D$9:$E$44,2,0),VC145),#REF!)</f>
        <v>#REF!</v>
      </c>
      <c r="VD146" s="241"/>
      <c r="VE146" s="241"/>
      <c r="VF146" s="241"/>
      <c r="VG146" s="241"/>
      <c r="VH146" s="241"/>
      <c r="VI146" s="241"/>
      <c r="VJ146" s="241"/>
      <c r="VK146" s="241"/>
      <c r="VL146" s="241" t="e">
        <f>IF(#REF!=0,VL145,#REF!)</f>
        <v>#REF!</v>
      </c>
      <c r="VM146" s="241"/>
      <c r="VN146" s="241"/>
      <c r="VO146" s="241" t="e">
        <f>IF(#REF!=0,VO145,#REF!)</f>
        <v>#REF!</v>
      </c>
      <c r="VP146" s="241"/>
      <c r="VQ146" s="241"/>
      <c r="VR146" s="241"/>
      <c r="VS146" s="241"/>
      <c r="VT146" s="241"/>
      <c r="VU146" s="241" t="e">
        <f>#REF!</f>
        <v>#REF!</v>
      </c>
      <c r="VV146" s="241"/>
      <c r="VW146" s="241"/>
      <c r="VX146" s="241"/>
      <c r="VY146" s="241"/>
      <c r="VZ146" s="241"/>
      <c r="WA146" s="241"/>
      <c r="WB146" s="242" t="e">
        <f>#REF!</f>
        <v>#REF!</v>
      </c>
      <c r="WC146" s="242"/>
      <c r="WD146" s="242"/>
      <c r="WE146" s="242"/>
      <c r="WF146" s="242"/>
      <c r="WG146" s="242"/>
      <c r="WH146" s="242"/>
      <c r="WI146" s="242"/>
      <c r="WJ146" s="242" t="e">
        <f>#REF!</f>
        <v>#REF!</v>
      </c>
      <c r="WK146" s="242"/>
      <c r="WL146" s="242"/>
      <c r="WM146" s="242"/>
      <c r="WN146" s="242"/>
      <c r="WO146" s="241" t="e">
        <f>#REF!</f>
        <v>#REF!</v>
      </c>
      <c r="WP146" s="241"/>
      <c r="WQ146" s="241"/>
      <c r="WR146" s="241"/>
      <c r="WS146" s="241" t="e">
        <f>#REF!</f>
        <v>#REF!</v>
      </c>
      <c r="WT146" s="241"/>
      <c r="WU146" s="241" t="e">
        <f>#REF!</f>
        <v>#REF!</v>
      </c>
      <c r="WV146" s="241"/>
      <c r="WW146" s="241"/>
      <c r="WX146" s="241" t="e">
        <f>#REF!</f>
        <v>#REF!</v>
      </c>
      <c r="WY146" s="241"/>
      <c r="WZ146" s="241" t="e">
        <f>#REF!</f>
        <v>#REF!</v>
      </c>
      <c r="XA146" s="241"/>
      <c r="XB146" s="241"/>
      <c r="XC146" s="241"/>
      <c r="XF146" s="241" t="e">
        <f>IF(#REF!=0,XF145,#REF!)</f>
        <v>#REF!</v>
      </c>
      <c r="XG146" s="241"/>
      <c r="XH146" s="241" t="e">
        <f>IF(OR(#REF!=0,#REF!="Planejado",#REF!="Realizado"),IF(XH145="Atividade",VLOOKUP(XF146,'04.02_PLANEJAMENTO ATIVIDADES'!$D$9:$E$44,2,0),XH145),#REF!)</f>
        <v>#REF!</v>
      </c>
      <c r="XI146" s="241"/>
      <c r="XJ146" s="241"/>
      <c r="XK146" s="241"/>
      <c r="XL146" s="241"/>
      <c r="XM146" s="241"/>
      <c r="XN146" s="241"/>
      <c r="XO146" s="241"/>
      <c r="XP146" s="241"/>
      <c r="XQ146" s="241" t="e">
        <f>IF(#REF!=0,XQ145,#REF!)</f>
        <v>#REF!</v>
      </c>
      <c r="XR146" s="241"/>
      <c r="XS146" s="241"/>
      <c r="XT146" s="241" t="e">
        <f>IF(#REF!=0,XT145,#REF!)</f>
        <v>#REF!</v>
      </c>
      <c r="XU146" s="241"/>
      <c r="XV146" s="241"/>
      <c r="XW146" s="241"/>
      <c r="XX146" s="241"/>
      <c r="XY146" s="241"/>
      <c r="XZ146" s="241" t="e">
        <f>#REF!</f>
        <v>#REF!</v>
      </c>
      <c r="YA146" s="241"/>
      <c r="YB146" s="241"/>
      <c r="YC146" s="241"/>
      <c r="YD146" s="241"/>
      <c r="YE146" s="241"/>
      <c r="YF146" s="241"/>
      <c r="YG146" s="242" t="e">
        <f>#REF!</f>
        <v>#REF!</v>
      </c>
      <c r="YH146" s="242"/>
      <c r="YI146" s="242"/>
      <c r="YJ146" s="242"/>
      <c r="YK146" s="242"/>
      <c r="YL146" s="242"/>
      <c r="YM146" s="242"/>
      <c r="YN146" s="242"/>
      <c r="YO146" s="242" t="e">
        <f>#REF!</f>
        <v>#REF!</v>
      </c>
      <c r="YP146" s="242"/>
      <c r="YQ146" s="242"/>
      <c r="YR146" s="242"/>
      <c r="YS146" s="242"/>
      <c r="YT146" s="241" t="e">
        <f>#REF!</f>
        <v>#REF!</v>
      </c>
      <c r="YU146" s="241"/>
      <c r="YV146" s="241"/>
      <c r="YW146" s="241"/>
      <c r="YX146" s="241" t="e">
        <f>#REF!</f>
        <v>#REF!</v>
      </c>
      <c r="YY146" s="241"/>
      <c r="YZ146" s="241" t="e">
        <f>#REF!</f>
        <v>#REF!</v>
      </c>
      <c r="ZA146" s="241"/>
      <c r="ZB146" s="241"/>
      <c r="ZC146" s="241" t="e">
        <f>#REF!</f>
        <v>#REF!</v>
      </c>
      <c r="ZD146" s="241"/>
      <c r="ZE146" s="241" t="e">
        <f>#REF!</f>
        <v>#REF!</v>
      </c>
      <c r="ZF146" s="241"/>
      <c r="ZG146" s="241"/>
      <c r="ZH146" s="241"/>
    </row>
    <row r="147" spans="3:684" ht="10.15" hidden="1" customHeight="1" x14ac:dyDescent="0.25">
      <c r="C147" s="241" t="e">
        <f>IF(#REF!=0,C146,#REF!)</f>
        <v>#REF!</v>
      </c>
      <c r="D147" s="241"/>
      <c r="E147" s="241" t="e">
        <f>IF(OR(#REF!=0,#REF!="Planejado",#REF!="Realizado"),IF(E146="Atividade",VLOOKUP(C147,'04.02_PLANEJAMENTO ATIVIDADES'!$D$9:$E$44,2,0),E146),#REF!)</f>
        <v>#REF!</v>
      </c>
      <c r="F147" s="241"/>
      <c r="G147" s="241"/>
      <c r="H147" s="241"/>
      <c r="I147" s="241"/>
      <c r="J147" s="241"/>
      <c r="K147" s="241"/>
      <c r="L147" s="241"/>
      <c r="M147" s="241"/>
      <c r="N147" s="241" t="e">
        <f>IF(#REF!=0,N146,#REF!)</f>
        <v>#REF!</v>
      </c>
      <c r="O147" s="241"/>
      <c r="P147" s="241"/>
      <c r="Q147" s="241" t="e">
        <f>IF(#REF!=0,Q146,#REF!)</f>
        <v>#REF!</v>
      </c>
      <c r="R147" s="241"/>
      <c r="S147" s="241"/>
      <c r="T147" s="241"/>
      <c r="U147" s="241"/>
      <c r="V147" s="241"/>
      <c r="W147" s="241" t="e">
        <f>#REF!</f>
        <v>#REF!</v>
      </c>
      <c r="X147" s="241"/>
      <c r="Y147" s="241"/>
      <c r="Z147" s="241"/>
      <c r="AA147" s="241"/>
      <c r="AB147" s="241"/>
      <c r="AC147" s="241"/>
      <c r="AD147" s="242" t="e">
        <f>#REF!</f>
        <v>#REF!</v>
      </c>
      <c r="AE147" s="242"/>
      <c r="AF147" s="242"/>
      <c r="AG147" s="242"/>
      <c r="AH147" s="242"/>
      <c r="AI147" s="242"/>
      <c r="AJ147" s="242"/>
      <c r="AK147" s="242"/>
      <c r="AL147" s="242" t="e">
        <f>#REF!</f>
        <v>#REF!</v>
      </c>
      <c r="AM147" s="242"/>
      <c r="AN147" s="242"/>
      <c r="AO147" s="242"/>
      <c r="AP147" s="242"/>
      <c r="AQ147" s="241" t="e">
        <f>#REF!</f>
        <v>#REF!</v>
      </c>
      <c r="AR147" s="241"/>
      <c r="AS147" s="241"/>
      <c r="AT147" s="241"/>
      <c r="AU147" s="241" t="e">
        <f>#REF!</f>
        <v>#REF!</v>
      </c>
      <c r="AV147" s="241"/>
      <c r="AW147" s="241" t="e">
        <f>#REF!</f>
        <v>#REF!</v>
      </c>
      <c r="AX147" s="241"/>
      <c r="AY147" s="241"/>
      <c r="AZ147" s="241" t="e">
        <f>#REF!</f>
        <v>#REF!</v>
      </c>
      <c r="BA147" s="241"/>
      <c r="BB147" s="241" t="e">
        <f>#REF!</f>
        <v>#REF!</v>
      </c>
      <c r="BC147" s="241"/>
      <c r="BD147" s="241"/>
      <c r="BE147" s="241"/>
      <c r="BH147" s="241" t="e">
        <f>IF(#REF!=0,BH146,#REF!)</f>
        <v>#REF!</v>
      </c>
      <c r="BI147" s="241"/>
      <c r="BJ147" s="241" t="e">
        <f>IF(OR(#REF!=0,#REF!="Planejado",#REF!="Realizado"),IF(BJ146="Atividade",VLOOKUP(BH147,'04.02_PLANEJAMENTO ATIVIDADES'!$D$9:$E$44,2,0),BJ146),#REF!)</f>
        <v>#REF!</v>
      </c>
      <c r="BK147" s="241"/>
      <c r="BL147" s="241"/>
      <c r="BM147" s="241"/>
      <c r="BN147" s="241"/>
      <c r="BO147" s="241"/>
      <c r="BP147" s="241"/>
      <c r="BQ147" s="241"/>
      <c r="BR147" s="241"/>
      <c r="BS147" s="241" t="e">
        <f>IF(#REF!=0,BS146,#REF!)</f>
        <v>#REF!</v>
      </c>
      <c r="BT147" s="241"/>
      <c r="BU147" s="241"/>
      <c r="BV147" s="241" t="e">
        <f>IF(#REF!=0,BV146,#REF!)</f>
        <v>#REF!</v>
      </c>
      <c r="BW147" s="241"/>
      <c r="BX147" s="241"/>
      <c r="BY147" s="241"/>
      <c r="BZ147" s="241"/>
      <c r="CA147" s="241"/>
      <c r="CB147" s="241" t="e">
        <f>#REF!</f>
        <v>#REF!</v>
      </c>
      <c r="CC147" s="241"/>
      <c r="CD147" s="241"/>
      <c r="CE147" s="241"/>
      <c r="CF147" s="241"/>
      <c r="CG147" s="241"/>
      <c r="CH147" s="241"/>
      <c r="CI147" s="242" t="e">
        <f>#REF!</f>
        <v>#REF!</v>
      </c>
      <c r="CJ147" s="242"/>
      <c r="CK147" s="242"/>
      <c r="CL147" s="242"/>
      <c r="CM147" s="242"/>
      <c r="CN147" s="242"/>
      <c r="CO147" s="242"/>
      <c r="CP147" s="242"/>
      <c r="CQ147" s="242" t="e">
        <f>#REF!</f>
        <v>#REF!</v>
      </c>
      <c r="CR147" s="242"/>
      <c r="CS147" s="242"/>
      <c r="CT147" s="242"/>
      <c r="CU147" s="242"/>
      <c r="CV147" s="241" t="e">
        <f>#REF!</f>
        <v>#REF!</v>
      </c>
      <c r="CW147" s="241"/>
      <c r="CX147" s="241"/>
      <c r="CY147" s="241"/>
      <c r="CZ147" s="241" t="e">
        <f>#REF!</f>
        <v>#REF!</v>
      </c>
      <c r="DA147" s="241"/>
      <c r="DB147" s="241" t="e">
        <f>#REF!</f>
        <v>#REF!</v>
      </c>
      <c r="DC147" s="241"/>
      <c r="DD147" s="241"/>
      <c r="DE147" s="241" t="e">
        <f>#REF!</f>
        <v>#REF!</v>
      </c>
      <c r="DF147" s="241"/>
      <c r="DG147" s="241" t="e">
        <f>#REF!</f>
        <v>#REF!</v>
      </c>
      <c r="DH147" s="241"/>
      <c r="DI147" s="241"/>
      <c r="DJ147" s="241"/>
      <c r="DM147" s="241" t="e">
        <f>IF(#REF!=0,DM146,#REF!)</f>
        <v>#REF!</v>
      </c>
      <c r="DN147" s="241"/>
      <c r="DO147" s="241" t="e">
        <f>IF(OR(#REF!=0,#REF!="Planejado",#REF!="Realizado"),IF(DO146="Atividade",VLOOKUP(DM147,'04.02_PLANEJAMENTO ATIVIDADES'!$D$9:$E$44,2,0),DO146),#REF!)</f>
        <v>#REF!</v>
      </c>
      <c r="DP147" s="241"/>
      <c r="DQ147" s="241"/>
      <c r="DR147" s="241"/>
      <c r="DS147" s="241"/>
      <c r="DT147" s="241"/>
      <c r="DU147" s="241"/>
      <c r="DV147" s="241"/>
      <c r="DW147" s="241"/>
      <c r="DX147" s="241" t="e">
        <f>IF(#REF!=0,DX146,#REF!)</f>
        <v>#REF!</v>
      </c>
      <c r="DY147" s="241"/>
      <c r="DZ147" s="241"/>
      <c r="EA147" s="241" t="e">
        <f>IF(#REF!=0,EA146,#REF!)</f>
        <v>#REF!</v>
      </c>
      <c r="EB147" s="241"/>
      <c r="EC147" s="241"/>
      <c r="ED147" s="241"/>
      <c r="EE147" s="241"/>
      <c r="EF147" s="241"/>
      <c r="EG147" s="241" t="e">
        <f>#REF!</f>
        <v>#REF!</v>
      </c>
      <c r="EH147" s="241"/>
      <c r="EI147" s="241"/>
      <c r="EJ147" s="241"/>
      <c r="EK147" s="241"/>
      <c r="EL147" s="241"/>
      <c r="EM147" s="241"/>
      <c r="EN147" s="242" t="e">
        <f>#REF!</f>
        <v>#REF!</v>
      </c>
      <c r="EO147" s="242"/>
      <c r="EP147" s="242"/>
      <c r="EQ147" s="242"/>
      <c r="ER147" s="242"/>
      <c r="ES147" s="242"/>
      <c r="ET147" s="242"/>
      <c r="EU147" s="242"/>
      <c r="EV147" s="242" t="e">
        <f>#REF!</f>
        <v>#REF!</v>
      </c>
      <c r="EW147" s="242"/>
      <c r="EX147" s="242"/>
      <c r="EY147" s="242"/>
      <c r="EZ147" s="242"/>
      <c r="FA147" s="241" t="e">
        <f>#REF!</f>
        <v>#REF!</v>
      </c>
      <c r="FB147" s="241"/>
      <c r="FC147" s="241"/>
      <c r="FD147" s="241"/>
      <c r="FE147" s="241" t="e">
        <f>#REF!</f>
        <v>#REF!</v>
      </c>
      <c r="FF147" s="241"/>
      <c r="FG147" s="241" t="e">
        <f>#REF!</f>
        <v>#REF!</v>
      </c>
      <c r="FH147" s="241"/>
      <c r="FI147" s="241"/>
      <c r="FJ147" s="241" t="e">
        <f>#REF!</f>
        <v>#REF!</v>
      </c>
      <c r="FK147" s="241"/>
      <c r="FL147" s="241" t="e">
        <f>#REF!</f>
        <v>#REF!</v>
      </c>
      <c r="FM147" s="241"/>
      <c r="FN147" s="241"/>
      <c r="FO147" s="241"/>
      <c r="FR147" s="241" t="e">
        <f>IF(#REF!=0,FR146,#REF!)</f>
        <v>#REF!</v>
      </c>
      <c r="FS147" s="241"/>
      <c r="FT147" s="241" t="e">
        <f>IF(OR(#REF!=0,#REF!="Planejado",#REF!="Realizado"),IF(FT146="Atividade",VLOOKUP(FR147,'04.02_PLANEJAMENTO ATIVIDADES'!$D$9:$E$44,2,0),FT146),#REF!)</f>
        <v>#REF!</v>
      </c>
      <c r="FU147" s="241"/>
      <c r="FV147" s="241"/>
      <c r="FW147" s="241"/>
      <c r="FX147" s="241"/>
      <c r="FY147" s="241"/>
      <c r="FZ147" s="241"/>
      <c r="GA147" s="241"/>
      <c r="GB147" s="241"/>
      <c r="GC147" s="241" t="e">
        <f>IF(#REF!=0,GC146,#REF!)</f>
        <v>#REF!</v>
      </c>
      <c r="GD147" s="241"/>
      <c r="GE147" s="241"/>
      <c r="GF147" s="241" t="e">
        <f>IF(#REF!=0,GF146,#REF!)</f>
        <v>#REF!</v>
      </c>
      <c r="GG147" s="241"/>
      <c r="GH147" s="241"/>
      <c r="GI147" s="241"/>
      <c r="GJ147" s="241"/>
      <c r="GK147" s="241"/>
      <c r="GL147" s="241" t="e">
        <f>#REF!</f>
        <v>#REF!</v>
      </c>
      <c r="GM147" s="241"/>
      <c r="GN147" s="241"/>
      <c r="GO147" s="241"/>
      <c r="GP147" s="241"/>
      <c r="GQ147" s="241"/>
      <c r="GR147" s="241"/>
      <c r="GS147" s="242" t="e">
        <f>#REF!</f>
        <v>#REF!</v>
      </c>
      <c r="GT147" s="242"/>
      <c r="GU147" s="242"/>
      <c r="GV147" s="242"/>
      <c r="GW147" s="242"/>
      <c r="GX147" s="242"/>
      <c r="GY147" s="242"/>
      <c r="GZ147" s="242"/>
      <c r="HA147" s="242" t="e">
        <f>#REF!</f>
        <v>#REF!</v>
      </c>
      <c r="HB147" s="242"/>
      <c r="HC147" s="242"/>
      <c r="HD147" s="242"/>
      <c r="HE147" s="242"/>
      <c r="HF147" s="241" t="e">
        <f>#REF!</f>
        <v>#REF!</v>
      </c>
      <c r="HG147" s="241"/>
      <c r="HH147" s="241"/>
      <c r="HI147" s="241"/>
      <c r="HJ147" s="241" t="e">
        <f>#REF!</f>
        <v>#REF!</v>
      </c>
      <c r="HK147" s="241"/>
      <c r="HL147" s="241" t="e">
        <f>#REF!</f>
        <v>#REF!</v>
      </c>
      <c r="HM147" s="241"/>
      <c r="HN147" s="241"/>
      <c r="HO147" s="241" t="e">
        <f>#REF!</f>
        <v>#REF!</v>
      </c>
      <c r="HP147" s="241"/>
      <c r="HQ147" s="241" t="e">
        <f>#REF!</f>
        <v>#REF!</v>
      </c>
      <c r="HR147" s="241"/>
      <c r="HS147" s="241"/>
      <c r="HT147" s="241"/>
      <c r="HW147" s="241" t="e">
        <f>IF(#REF!=0,HW146,#REF!)</f>
        <v>#REF!</v>
      </c>
      <c r="HX147" s="241"/>
      <c r="HY147" s="241" t="e">
        <f>IF(OR(#REF!=0,#REF!="Planejado",#REF!="Realizado"),IF(HY146="Atividade",VLOOKUP(HW147,'04.02_PLANEJAMENTO ATIVIDADES'!$D$9:$E$44,2,0),HY146),#REF!)</f>
        <v>#REF!</v>
      </c>
      <c r="HZ147" s="241"/>
      <c r="IA147" s="241"/>
      <c r="IB147" s="241"/>
      <c r="IC147" s="241"/>
      <c r="ID147" s="241"/>
      <c r="IE147" s="241"/>
      <c r="IF147" s="241"/>
      <c r="IG147" s="241"/>
      <c r="IH147" s="241" t="e">
        <f>IF(#REF!=0,IH146,#REF!)</f>
        <v>#REF!</v>
      </c>
      <c r="II147" s="241"/>
      <c r="IJ147" s="241"/>
      <c r="IK147" s="241" t="e">
        <f>IF(#REF!=0,IK146,#REF!)</f>
        <v>#REF!</v>
      </c>
      <c r="IL147" s="241"/>
      <c r="IM147" s="241"/>
      <c r="IN147" s="241"/>
      <c r="IO147" s="241"/>
      <c r="IP147" s="241"/>
      <c r="IQ147" s="241" t="e">
        <f>#REF!</f>
        <v>#REF!</v>
      </c>
      <c r="IR147" s="241"/>
      <c r="IS147" s="241"/>
      <c r="IT147" s="241"/>
      <c r="IU147" s="241"/>
      <c r="IV147" s="241"/>
      <c r="IW147" s="241"/>
      <c r="IX147" s="242" t="e">
        <f>#REF!</f>
        <v>#REF!</v>
      </c>
      <c r="IY147" s="242"/>
      <c r="IZ147" s="242"/>
      <c r="JA147" s="242"/>
      <c r="JB147" s="242"/>
      <c r="JC147" s="242"/>
      <c r="JD147" s="242"/>
      <c r="JE147" s="242"/>
      <c r="JF147" s="242" t="e">
        <f>#REF!</f>
        <v>#REF!</v>
      </c>
      <c r="JG147" s="242"/>
      <c r="JH147" s="242"/>
      <c r="JI147" s="242"/>
      <c r="JJ147" s="242"/>
      <c r="JK147" s="241" t="e">
        <f>#REF!</f>
        <v>#REF!</v>
      </c>
      <c r="JL147" s="241"/>
      <c r="JM147" s="241"/>
      <c r="JN147" s="241"/>
      <c r="JO147" s="241" t="e">
        <f>#REF!</f>
        <v>#REF!</v>
      </c>
      <c r="JP147" s="241"/>
      <c r="JQ147" s="241" t="e">
        <f>#REF!</f>
        <v>#REF!</v>
      </c>
      <c r="JR147" s="241"/>
      <c r="JS147" s="241"/>
      <c r="JT147" s="241" t="e">
        <f>#REF!</f>
        <v>#REF!</v>
      </c>
      <c r="JU147" s="241"/>
      <c r="JV147" s="241" t="e">
        <f>#REF!</f>
        <v>#REF!</v>
      </c>
      <c r="JW147" s="241"/>
      <c r="JX147" s="241"/>
      <c r="JY147" s="241"/>
      <c r="KB147" s="241" t="e">
        <f>IF(#REF!=0,KB146,#REF!)</f>
        <v>#REF!</v>
      </c>
      <c r="KC147" s="241"/>
      <c r="KD147" s="241" t="e">
        <f>IF(OR(#REF!=0,#REF!="Planejado",#REF!="Realizado"),IF(KD146="Atividade",VLOOKUP(KB147,'04.02_PLANEJAMENTO ATIVIDADES'!$D$9:$E$44,2,0),KD146),#REF!)</f>
        <v>#REF!</v>
      </c>
      <c r="KE147" s="241"/>
      <c r="KF147" s="241"/>
      <c r="KG147" s="241"/>
      <c r="KH147" s="241"/>
      <c r="KI147" s="241"/>
      <c r="KJ147" s="241"/>
      <c r="KK147" s="241"/>
      <c r="KL147" s="241"/>
      <c r="KM147" s="241" t="e">
        <f>IF(#REF!=0,KM146,#REF!)</f>
        <v>#REF!</v>
      </c>
      <c r="KN147" s="241"/>
      <c r="KO147" s="241"/>
      <c r="KP147" s="241" t="e">
        <f>IF(#REF!=0,KP146,#REF!)</f>
        <v>#REF!</v>
      </c>
      <c r="KQ147" s="241"/>
      <c r="KR147" s="241"/>
      <c r="KS147" s="241"/>
      <c r="KT147" s="241"/>
      <c r="KU147" s="241"/>
      <c r="KV147" s="241" t="e">
        <f>#REF!</f>
        <v>#REF!</v>
      </c>
      <c r="KW147" s="241"/>
      <c r="KX147" s="241"/>
      <c r="KY147" s="241"/>
      <c r="KZ147" s="241"/>
      <c r="LA147" s="241"/>
      <c r="LB147" s="241"/>
      <c r="LC147" s="242" t="e">
        <f>#REF!</f>
        <v>#REF!</v>
      </c>
      <c r="LD147" s="242"/>
      <c r="LE147" s="242"/>
      <c r="LF147" s="242"/>
      <c r="LG147" s="242"/>
      <c r="LH147" s="242"/>
      <c r="LI147" s="242"/>
      <c r="LJ147" s="242"/>
      <c r="LK147" s="242" t="e">
        <f>#REF!</f>
        <v>#REF!</v>
      </c>
      <c r="LL147" s="242"/>
      <c r="LM147" s="242"/>
      <c r="LN147" s="242"/>
      <c r="LO147" s="242"/>
      <c r="LP147" s="241" t="e">
        <f>#REF!</f>
        <v>#REF!</v>
      </c>
      <c r="LQ147" s="241"/>
      <c r="LR147" s="241"/>
      <c r="LS147" s="241"/>
      <c r="LT147" s="241" t="e">
        <f>#REF!</f>
        <v>#REF!</v>
      </c>
      <c r="LU147" s="241"/>
      <c r="LV147" s="241" t="e">
        <f>#REF!</f>
        <v>#REF!</v>
      </c>
      <c r="LW147" s="241"/>
      <c r="LX147" s="241"/>
      <c r="LY147" s="241" t="e">
        <f>#REF!</f>
        <v>#REF!</v>
      </c>
      <c r="LZ147" s="241"/>
      <c r="MA147" s="241" t="e">
        <f>#REF!</f>
        <v>#REF!</v>
      </c>
      <c r="MB147" s="241"/>
      <c r="MC147" s="241"/>
      <c r="MD147" s="241"/>
      <c r="MG147" s="241" t="e">
        <f>IF(#REF!=0,MG146,#REF!)</f>
        <v>#REF!</v>
      </c>
      <c r="MH147" s="241"/>
      <c r="MI147" s="241" t="e">
        <f>IF(OR(#REF!=0,#REF!="Planejado",#REF!="Realizado"),IF(MI146="Atividade",VLOOKUP(MG147,'04.02_PLANEJAMENTO ATIVIDADES'!$D$9:$E$44,2,0),MI146),#REF!)</f>
        <v>#REF!</v>
      </c>
      <c r="MJ147" s="241"/>
      <c r="MK147" s="241"/>
      <c r="ML147" s="241"/>
      <c r="MM147" s="241"/>
      <c r="MN147" s="241"/>
      <c r="MO147" s="241"/>
      <c r="MP147" s="241"/>
      <c r="MQ147" s="241"/>
      <c r="MR147" s="241" t="e">
        <f>IF(#REF!=0,MR146,#REF!)</f>
        <v>#REF!</v>
      </c>
      <c r="MS147" s="241"/>
      <c r="MT147" s="241"/>
      <c r="MU147" s="241" t="e">
        <f>IF(#REF!=0,MU146,#REF!)</f>
        <v>#REF!</v>
      </c>
      <c r="MV147" s="241"/>
      <c r="MW147" s="241"/>
      <c r="MX147" s="241"/>
      <c r="MY147" s="241"/>
      <c r="MZ147" s="241"/>
      <c r="NA147" s="241" t="e">
        <f>#REF!</f>
        <v>#REF!</v>
      </c>
      <c r="NB147" s="241"/>
      <c r="NC147" s="241"/>
      <c r="ND147" s="241"/>
      <c r="NE147" s="241"/>
      <c r="NF147" s="241"/>
      <c r="NG147" s="241"/>
      <c r="NH147" s="242" t="e">
        <f>#REF!</f>
        <v>#REF!</v>
      </c>
      <c r="NI147" s="242"/>
      <c r="NJ147" s="242"/>
      <c r="NK147" s="242"/>
      <c r="NL147" s="242"/>
      <c r="NM147" s="242"/>
      <c r="NN147" s="242"/>
      <c r="NO147" s="242"/>
      <c r="NP147" s="242" t="e">
        <f>#REF!</f>
        <v>#REF!</v>
      </c>
      <c r="NQ147" s="242"/>
      <c r="NR147" s="242"/>
      <c r="NS147" s="242"/>
      <c r="NT147" s="242"/>
      <c r="NU147" s="241" t="e">
        <f>#REF!</f>
        <v>#REF!</v>
      </c>
      <c r="NV147" s="241"/>
      <c r="NW147" s="241"/>
      <c r="NX147" s="241"/>
      <c r="NY147" s="241" t="e">
        <f>#REF!</f>
        <v>#REF!</v>
      </c>
      <c r="NZ147" s="241"/>
      <c r="OA147" s="241" t="e">
        <f>#REF!</f>
        <v>#REF!</v>
      </c>
      <c r="OB147" s="241"/>
      <c r="OC147" s="241"/>
      <c r="OD147" s="241" t="e">
        <f>#REF!</f>
        <v>#REF!</v>
      </c>
      <c r="OE147" s="241"/>
      <c r="OF147" s="241" t="e">
        <f>#REF!</f>
        <v>#REF!</v>
      </c>
      <c r="OG147" s="241"/>
      <c r="OH147" s="241"/>
      <c r="OI147" s="241"/>
      <c r="OL147" s="241" t="e">
        <f>IF(#REF!=0,OL146,#REF!)</f>
        <v>#REF!</v>
      </c>
      <c r="OM147" s="241"/>
      <c r="ON147" s="241" t="e">
        <f>IF(OR(#REF!=0,#REF!="Planejado",#REF!="Realizado"),IF(ON146="Atividade",VLOOKUP(OL147,'04.02_PLANEJAMENTO ATIVIDADES'!$D$9:$E$44,2,0),ON146),#REF!)</f>
        <v>#REF!</v>
      </c>
      <c r="OO147" s="241"/>
      <c r="OP147" s="241"/>
      <c r="OQ147" s="241"/>
      <c r="OR147" s="241"/>
      <c r="OS147" s="241"/>
      <c r="OT147" s="241"/>
      <c r="OU147" s="241"/>
      <c r="OV147" s="241"/>
      <c r="OW147" s="241" t="e">
        <f>IF(#REF!=0,OW146,#REF!)</f>
        <v>#REF!</v>
      </c>
      <c r="OX147" s="241"/>
      <c r="OY147" s="241"/>
      <c r="OZ147" s="241" t="e">
        <f>IF(#REF!=0,OZ146,#REF!)</f>
        <v>#REF!</v>
      </c>
      <c r="PA147" s="241"/>
      <c r="PB147" s="241"/>
      <c r="PC147" s="241"/>
      <c r="PD147" s="241"/>
      <c r="PE147" s="241"/>
      <c r="PF147" s="241" t="e">
        <f>#REF!</f>
        <v>#REF!</v>
      </c>
      <c r="PG147" s="241"/>
      <c r="PH147" s="241"/>
      <c r="PI147" s="241"/>
      <c r="PJ147" s="241"/>
      <c r="PK147" s="241"/>
      <c r="PL147" s="241"/>
      <c r="PM147" s="242" t="e">
        <f>#REF!</f>
        <v>#REF!</v>
      </c>
      <c r="PN147" s="242"/>
      <c r="PO147" s="242"/>
      <c r="PP147" s="242"/>
      <c r="PQ147" s="242"/>
      <c r="PR147" s="242"/>
      <c r="PS147" s="242"/>
      <c r="PT147" s="242"/>
      <c r="PU147" s="242" t="e">
        <f>#REF!</f>
        <v>#REF!</v>
      </c>
      <c r="PV147" s="242"/>
      <c r="PW147" s="242"/>
      <c r="PX147" s="242"/>
      <c r="PY147" s="242"/>
      <c r="PZ147" s="241" t="e">
        <f>#REF!</f>
        <v>#REF!</v>
      </c>
      <c r="QA147" s="241"/>
      <c r="QB147" s="241"/>
      <c r="QC147" s="241"/>
      <c r="QD147" s="241" t="e">
        <f>#REF!</f>
        <v>#REF!</v>
      </c>
      <c r="QE147" s="241"/>
      <c r="QF147" s="241" t="e">
        <f>#REF!</f>
        <v>#REF!</v>
      </c>
      <c r="QG147" s="241"/>
      <c r="QH147" s="241"/>
      <c r="QI147" s="241" t="e">
        <f>#REF!</f>
        <v>#REF!</v>
      </c>
      <c r="QJ147" s="241"/>
      <c r="QK147" s="241" t="e">
        <f>#REF!</f>
        <v>#REF!</v>
      </c>
      <c r="QL147" s="241"/>
      <c r="QM147" s="241"/>
      <c r="QN147" s="241"/>
      <c r="QQ147" s="241" t="e">
        <f>IF(#REF!=0,QQ146,#REF!)</f>
        <v>#REF!</v>
      </c>
      <c r="QR147" s="241"/>
      <c r="QS147" s="241" t="e">
        <f>IF(OR(#REF!=0,#REF!="Planejado",#REF!="Realizado"),IF(QS146="Atividade",VLOOKUP(QQ147,'04.02_PLANEJAMENTO ATIVIDADES'!$D$9:$E$44,2,0),QS146),#REF!)</f>
        <v>#REF!</v>
      </c>
      <c r="QT147" s="241"/>
      <c r="QU147" s="241"/>
      <c r="QV147" s="241"/>
      <c r="QW147" s="241"/>
      <c r="QX147" s="241"/>
      <c r="QY147" s="241"/>
      <c r="QZ147" s="241"/>
      <c r="RA147" s="241"/>
      <c r="RB147" s="241" t="e">
        <f>IF(#REF!=0,RB146,#REF!)</f>
        <v>#REF!</v>
      </c>
      <c r="RC147" s="241"/>
      <c r="RD147" s="241"/>
      <c r="RE147" s="241" t="e">
        <f>IF(#REF!=0,RE146,#REF!)</f>
        <v>#REF!</v>
      </c>
      <c r="RF147" s="241"/>
      <c r="RG147" s="241"/>
      <c r="RH147" s="241"/>
      <c r="RI147" s="241"/>
      <c r="RJ147" s="241"/>
      <c r="RK147" s="241" t="e">
        <f>#REF!</f>
        <v>#REF!</v>
      </c>
      <c r="RL147" s="241"/>
      <c r="RM147" s="241"/>
      <c r="RN147" s="241"/>
      <c r="RO147" s="241"/>
      <c r="RP147" s="241"/>
      <c r="RQ147" s="241"/>
      <c r="RR147" s="242" t="e">
        <f>#REF!</f>
        <v>#REF!</v>
      </c>
      <c r="RS147" s="242"/>
      <c r="RT147" s="242"/>
      <c r="RU147" s="242"/>
      <c r="RV147" s="242"/>
      <c r="RW147" s="242"/>
      <c r="RX147" s="242"/>
      <c r="RY147" s="242"/>
      <c r="RZ147" s="242" t="e">
        <f>#REF!</f>
        <v>#REF!</v>
      </c>
      <c r="SA147" s="242"/>
      <c r="SB147" s="242"/>
      <c r="SC147" s="242"/>
      <c r="SD147" s="242"/>
      <c r="SE147" s="241" t="e">
        <f>#REF!</f>
        <v>#REF!</v>
      </c>
      <c r="SF147" s="241"/>
      <c r="SG147" s="241"/>
      <c r="SH147" s="241"/>
      <c r="SI147" s="241" t="e">
        <f>#REF!</f>
        <v>#REF!</v>
      </c>
      <c r="SJ147" s="241"/>
      <c r="SK147" s="241" t="e">
        <f>#REF!</f>
        <v>#REF!</v>
      </c>
      <c r="SL147" s="241"/>
      <c r="SM147" s="241"/>
      <c r="SN147" s="241" t="e">
        <f>#REF!</f>
        <v>#REF!</v>
      </c>
      <c r="SO147" s="241"/>
      <c r="SP147" s="241" t="e">
        <f>#REF!</f>
        <v>#REF!</v>
      </c>
      <c r="SQ147" s="241"/>
      <c r="SR147" s="241"/>
      <c r="SS147" s="241"/>
      <c r="SV147" s="241" t="e">
        <f>IF(#REF!=0,SV146,#REF!)</f>
        <v>#REF!</v>
      </c>
      <c r="SW147" s="241"/>
      <c r="SX147" s="241" t="e">
        <f>IF(OR(#REF!=0,#REF!="Planejado",#REF!="Realizado"),IF(SX146="Atividade",VLOOKUP(SV147,'04.02_PLANEJAMENTO ATIVIDADES'!$D$9:$E$44,2,0),SX146),#REF!)</f>
        <v>#REF!</v>
      </c>
      <c r="SY147" s="241"/>
      <c r="SZ147" s="241"/>
      <c r="TA147" s="241"/>
      <c r="TB147" s="241"/>
      <c r="TC147" s="241"/>
      <c r="TD147" s="241"/>
      <c r="TE147" s="241"/>
      <c r="TF147" s="241"/>
      <c r="TG147" s="241" t="e">
        <f>IF(#REF!=0,TG146,#REF!)</f>
        <v>#REF!</v>
      </c>
      <c r="TH147" s="241"/>
      <c r="TI147" s="241"/>
      <c r="TJ147" s="241" t="e">
        <f>IF(#REF!=0,TJ146,#REF!)</f>
        <v>#REF!</v>
      </c>
      <c r="TK147" s="241"/>
      <c r="TL147" s="241"/>
      <c r="TM147" s="241"/>
      <c r="TN147" s="241"/>
      <c r="TO147" s="241"/>
      <c r="TP147" s="241" t="e">
        <f>#REF!</f>
        <v>#REF!</v>
      </c>
      <c r="TQ147" s="241"/>
      <c r="TR147" s="241"/>
      <c r="TS147" s="241"/>
      <c r="TT147" s="241"/>
      <c r="TU147" s="241"/>
      <c r="TV147" s="241"/>
      <c r="TW147" s="242" t="e">
        <f>#REF!</f>
        <v>#REF!</v>
      </c>
      <c r="TX147" s="242"/>
      <c r="TY147" s="242"/>
      <c r="TZ147" s="242"/>
      <c r="UA147" s="242"/>
      <c r="UB147" s="242"/>
      <c r="UC147" s="242"/>
      <c r="UD147" s="242"/>
      <c r="UE147" s="242" t="e">
        <f>#REF!</f>
        <v>#REF!</v>
      </c>
      <c r="UF147" s="242"/>
      <c r="UG147" s="242"/>
      <c r="UH147" s="242"/>
      <c r="UI147" s="242"/>
      <c r="UJ147" s="241" t="e">
        <f>#REF!</f>
        <v>#REF!</v>
      </c>
      <c r="UK147" s="241"/>
      <c r="UL147" s="241"/>
      <c r="UM147" s="241"/>
      <c r="UN147" s="241" t="e">
        <f>#REF!</f>
        <v>#REF!</v>
      </c>
      <c r="UO147" s="241"/>
      <c r="UP147" s="241" t="e">
        <f>#REF!</f>
        <v>#REF!</v>
      </c>
      <c r="UQ147" s="241"/>
      <c r="UR147" s="241"/>
      <c r="US147" s="241" t="e">
        <f>#REF!</f>
        <v>#REF!</v>
      </c>
      <c r="UT147" s="241"/>
      <c r="UU147" s="241" t="e">
        <f>#REF!</f>
        <v>#REF!</v>
      </c>
      <c r="UV147" s="241"/>
      <c r="UW147" s="241"/>
      <c r="UX147" s="241"/>
      <c r="VA147" s="241" t="e">
        <f>IF(#REF!=0,VA146,#REF!)</f>
        <v>#REF!</v>
      </c>
      <c r="VB147" s="241"/>
      <c r="VC147" s="241" t="e">
        <f>IF(OR(#REF!=0,#REF!="Planejado",#REF!="Realizado"),IF(VC146="Atividade",VLOOKUP(VA147,'04.02_PLANEJAMENTO ATIVIDADES'!$D$9:$E$44,2,0),VC146),#REF!)</f>
        <v>#REF!</v>
      </c>
      <c r="VD147" s="241"/>
      <c r="VE147" s="241"/>
      <c r="VF147" s="241"/>
      <c r="VG147" s="241"/>
      <c r="VH147" s="241"/>
      <c r="VI147" s="241"/>
      <c r="VJ147" s="241"/>
      <c r="VK147" s="241"/>
      <c r="VL147" s="241" t="e">
        <f>IF(#REF!=0,VL146,#REF!)</f>
        <v>#REF!</v>
      </c>
      <c r="VM147" s="241"/>
      <c r="VN147" s="241"/>
      <c r="VO147" s="241" t="e">
        <f>IF(#REF!=0,VO146,#REF!)</f>
        <v>#REF!</v>
      </c>
      <c r="VP147" s="241"/>
      <c r="VQ147" s="241"/>
      <c r="VR147" s="241"/>
      <c r="VS147" s="241"/>
      <c r="VT147" s="241"/>
      <c r="VU147" s="241" t="e">
        <f>#REF!</f>
        <v>#REF!</v>
      </c>
      <c r="VV147" s="241"/>
      <c r="VW147" s="241"/>
      <c r="VX147" s="241"/>
      <c r="VY147" s="241"/>
      <c r="VZ147" s="241"/>
      <c r="WA147" s="241"/>
      <c r="WB147" s="242" t="e">
        <f>#REF!</f>
        <v>#REF!</v>
      </c>
      <c r="WC147" s="242"/>
      <c r="WD147" s="242"/>
      <c r="WE147" s="242"/>
      <c r="WF147" s="242"/>
      <c r="WG147" s="242"/>
      <c r="WH147" s="242"/>
      <c r="WI147" s="242"/>
      <c r="WJ147" s="242" t="e">
        <f>#REF!</f>
        <v>#REF!</v>
      </c>
      <c r="WK147" s="242"/>
      <c r="WL147" s="242"/>
      <c r="WM147" s="242"/>
      <c r="WN147" s="242"/>
      <c r="WO147" s="241" t="e">
        <f>#REF!</f>
        <v>#REF!</v>
      </c>
      <c r="WP147" s="241"/>
      <c r="WQ147" s="241"/>
      <c r="WR147" s="241"/>
      <c r="WS147" s="241" t="e">
        <f>#REF!</f>
        <v>#REF!</v>
      </c>
      <c r="WT147" s="241"/>
      <c r="WU147" s="241" t="e">
        <f>#REF!</f>
        <v>#REF!</v>
      </c>
      <c r="WV147" s="241"/>
      <c r="WW147" s="241"/>
      <c r="WX147" s="241" t="e">
        <f>#REF!</f>
        <v>#REF!</v>
      </c>
      <c r="WY147" s="241"/>
      <c r="WZ147" s="241" t="e">
        <f>#REF!</f>
        <v>#REF!</v>
      </c>
      <c r="XA147" s="241"/>
      <c r="XB147" s="241"/>
      <c r="XC147" s="241"/>
      <c r="XF147" s="241" t="e">
        <f>IF(#REF!=0,XF146,#REF!)</f>
        <v>#REF!</v>
      </c>
      <c r="XG147" s="241"/>
      <c r="XH147" s="241" t="e">
        <f>IF(OR(#REF!=0,#REF!="Planejado",#REF!="Realizado"),IF(XH146="Atividade",VLOOKUP(XF147,'04.02_PLANEJAMENTO ATIVIDADES'!$D$9:$E$44,2,0),XH146),#REF!)</f>
        <v>#REF!</v>
      </c>
      <c r="XI147" s="241"/>
      <c r="XJ147" s="241"/>
      <c r="XK147" s="241"/>
      <c r="XL147" s="241"/>
      <c r="XM147" s="241"/>
      <c r="XN147" s="241"/>
      <c r="XO147" s="241"/>
      <c r="XP147" s="241"/>
      <c r="XQ147" s="241" t="e">
        <f>IF(#REF!=0,XQ146,#REF!)</f>
        <v>#REF!</v>
      </c>
      <c r="XR147" s="241"/>
      <c r="XS147" s="241"/>
      <c r="XT147" s="241" t="e">
        <f>IF(#REF!=0,XT146,#REF!)</f>
        <v>#REF!</v>
      </c>
      <c r="XU147" s="241"/>
      <c r="XV147" s="241"/>
      <c r="XW147" s="241"/>
      <c r="XX147" s="241"/>
      <c r="XY147" s="241"/>
      <c r="XZ147" s="241" t="e">
        <f>#REF!</f>
        <v>#REF!</v>
      </c>
      <c r="YA147" s="241"/>
      <c r="YB147" s="241"/>
      <c r="YC147" s="241"/>
      <c r="YD147" s="241"/>
      <c r="YE147" s="241"/>
      <c r="YF147" s="241"/>
      <c r="YG147" s="242" t="e">
        <f>#REF!</f>
        <v>#REF!</v>
      </c>
      <c r="YH147" s="242"/>
      <c r="YI147" s="242"/>
      <c r="YJ147" s="242"/>
      <c r="YK147" s="242"/>
      <c r="YL147" s="242"/>
      <c r="YM147" s="242"/>
      <c r="YN147" s="242"/>
      <c r="YO147" s="242" t="e">
        <f>#REF!</f>
        <v>#REF!</v>
      </c>
      <c r="YP147" s="242"/>
      <c r="YQ147" s="242"/>
      <c r="YR147" s="242"/>
      <c r="YS147" s="242"/>
      <c r="YT147" s="241" t="e">
        <f>#REF!</f>
        <v>#REF!</v>
      </c>
      <c r="YU147" s="241"/>
      <c r="YV147" s="241"/>
      <c r="YW147" s="241"/>
      <c r="YX147" s="241" t="e">
        <f>#REF!</f>
        <v>#REF!</v>
      </c>
      <c r="YY147" s="241"/>
      <c r="YZ147" s="241" t="e">
        <f>#REF!</f>
        <v>#REF!</v>
      </c>
      <c r="ZA147" s="241"/>
      <c r="ZB147" s="241"/>
      <c r="ZC147" s="241" t="e">
        <f>#REF!</f>
        <v>#REF!</v>
      </c>
      <c r="ZD147" s="241"/>
      <c r="ZE147" s="241" t="e">
        <f>#REF!</f>
        <v>#REF!</v>
      </c>
      <c r="ZF147" s="241"/>
      <c r="ZG147" s="241"/>
      <c r="ZH147" s="241"/>
    </row>
    <row r="148" spans="3:684" ht="10.15" hidden="1" customHeight="1" x14ac:dyDescent="0.25">
      <c r="C148" s="241" t="e">
        <f>IF(#REF!=0,C147,#REF!)</f>
        <v>#REF!</v>
      </c>
      <c r="D148" s="241"/>
      <c r="E148" s="241" t="e">
        <f>IF(OR(#REF!=0,#REF!="Planejado",#REF!="Realizado"),IF(E147="Atividade",VLOOKUP(C148,'04.02_PLANEJAMENTO ATIVIDADES'!$D$9:$E$44,2,0),E147),#REF!)</f>
        <v>#REF!</v>
      </c>
      <c r="F148" s="241"/>
      <c r="G148" s="241"/>
      <c r="H148" s="241"/>
      <c r="I148" s="241"/>
      <c r="J148" s="241"/>
      <c r="K148" s="241"/>
      <c r="L148" s="241"/>
      <c r="M148" s="241"/>
      <c r="N148" s="241" t="e">
        <f>IF(#REF!=0,N147,#REF!)</f>
        <v>#REF!</v>
      </c>
      <c r="O148" s="241"/>
      <c r="P148" s="241"/>
      <c r="Q148" s="241" t="e">
        <f>IF(#REF!=0,Q147,#REF!)</f>
        <v>#REF!</v>
      </c>
      <c r="R148" s="241"/>
      <c r="S148" s="241"/>
      <c r="T148" s="241"/>
      <c r="U148" s="241"/>
      <c r="V148" s="241"/>
      <c r="W148" s="241" t="e">
        <f>#REF!</f>
        <v>#REF!</v>
      </c>
      <c r="X148" s="241"/>
      <c r="Y148" s="241"/>
      <c r="Z148" s="241"/>
      <c r="AA148" s="241"/>
      <c r="AB148" s="241"/>
      <c r="AC148" s="241"/>
      <c r="AD148" s="242" t="e">
        <f>#REF!</f>
        <v>#REF!</v>
      </c>
      <c r="AE148" s="242"/>
      <c r="AF148" s="242"/>
      <c r="AG148" s="242"/>
      <c r="AH148" s="242"/>
      <c r="AI148" s="242"/>
      <c r="AJ148" s="242"/>
      <c r="AK148" s="242"/>
      <c r="AL148" s="242" t="e">
        <f>#REF!</f>
        <v>#REF!</v>
      </c>
      <c r="AM148" s="242"/>
      <c r="AN148" s="242"/>
      <c r="AO148" s="242"/>
      <c r="AP148" s="242"/>
      <c r="AQ148" s="241" t="e">
        <f>#REF!</f>
        <v>#REF!</v>
      </c>
      <c r="AR148" s="241"/>
      <c r="AS148" s="241"/>
      <c r="AT148" s="241"/>
      <c r="AU148" s="241" t="e">
        <f>#REF!</f>
        <v>#REF!</v>
      </c>
      <c r="AV148" s="241"/>
      <c r="AW148" s="241" t="e">
        <f>#REF!</f>
        <v>#REF!</v>
      </c>
      <c r="AX148" s="241"/>
      <c r="AY148" s="241"/>
      <c r="AZ148" s="241" t="e">
        <f>#REF!</f>
        <v>#REF!</v>
      </c>
      <c r="BA148" s="241"/>
      <c r="BB148" s="241" t="e">
        <f>#REF!</f>
        <v>#REF!</v>
      </c>
      <c r="BC148" s="241"/>
      <c r="BD148" s="241"/>
      <c r="BE148" s="241"/>
      <c r="BH148" s="241" t="e">
        <f>IF(#REF!=0,BH147,#REF!)</f>
        <v>#REF!</v>
      </c>
      <c r="BI148" s="241"/>
      <c r="BJ148" s="241" t="e">
        <f>IF(OR(#REF!=0,#REF!="Planejado",#REF!="Realizado"),IF(BJ147="Atividade",VLOOKUP(BH148,'04.02_PLANEJAMENTO ATIVIDADES'!$D$9:$E$44,2,0),BJ147),#REF!)</f>
        <v>#REF!</v>
      </c>
      <c r="BK148" s="241"/>
      <c r="BL148" s="241"/>
      <c r="BM148" s="241"/>
      <c r="BN148" s="241"/>
      <c r="BO148" s="241"/>
      <c r="BP148" s="241"/>
      <c r="BQ148" s="241"/>
      <c r="BR148" s="241"/>
      <c r="BS148" s="241" t="e">
        <f>IF(#REF!=0,BS147,#REF!)</f>
        <v>#REF!</v>
      </c>
      <c r="BT148" s="241"/>
      <c r="BU148" s="241"/>
      <c r="BV148" s="241" t="e">
        <f>IF(#REF!=0,BV147,#REF!)</f>
        <v>#REF!</v>
      </c>
      <c r="BW148" s="241"/>
      <c r="BX148" s="241"/>
      <c r="BY148" s="241"/>
      <c r="BZ148" s="241"/>
      <c r="CA148" s="241"/>
      <c r="CB148" s="241" t="e">
        <f>#REF!</f>
        <v>#REF!</v>
      </c>
      <c r="CC148" s="241"/>
      <c r="CD148" s="241"/>
      <c r="CE148" s="241"/>
      <c r="CF148" s="241"/>
      <c r="CG148" s="241"/>
      <c r="CH148" s="241"/>
      <c r="CI148" s="242" t="e">
        <f>#REF!</f>
        <v>#REF!</v>
      </c>
      <c r="CJ148" s="242"/>
      <c r="CK148" s="242"/>
      <c r="CL148" s="242"/>
      <c r="CM148" s="242"/>
      <c r="CN148" s="242"/>
      <c r="CO148" s="242"/>
      <c r="CP148" s="242"/>
      <c r="CQ148" s="242" t="e">
        <f>#REF!</f>
        <v>#REF!</v>
      </c>
      <c r="CR148" s="242"/>
      <c r="CS148" s="242"/>
      <c r="CT148" s="242"/>
      <c r="CU148" s="242"/>
      <c r="CV148" s="241" t="e">
        <f>#REF!</f>
        <v>#REF!</v>
      </c>
      <c r="CW148" s="241"/>
      <c r="CX148" s="241"/>
      <c r="CY148" s="241"/>
      <c r="CZ148" s="241" t="e">
        <f>#REF!</f>
        <v>#REF!</v>
      </c>
      <c r="DA148" s="241"/>
      <c r="DB148" s="241" t="e">
        <f>#REF!</f>
        <v>#REF!</v>
      </c>
      <c r="DC148" s="241"/>
      <c r="DD148" s="241"/>
      <c r="DE148" s="241" t="e">
        <f>#REF!</f>
        <v>#REF!</v>
      </c>
      <c r="DF148" s="241"/>
      <c r="DG148" s="241" t="e">
        <f>#REF!</f>
        <v>#REF!</v>
      </c>
      <c r="DH148" s="241"/>
      <c r="DI148" s="241"/>
      <c r="DJ148" s="241"/>
      <c r="DM148" s="241" t="e">
        <f>IF(#REF!=0,DM147,#REF!)</f>
        <v>#REF!</v>
      </c>
      <c r="DN148" s="241"/>
      <c r="DO148" s="241" t="e">
        <f>IF(OR(#REF!=0,#REF!="Planejado",#REF!="Realizado"),IF(DO147="Atividade",VLOOKUP(DM148,'04.02_PLANEJAMENTO ATIVIDADES'!$D$9:$E$44,2,0),DO147),#REF!)</f>
        <v>#REF!</v>
      </c>
      <c r="DP148" s="241"/>
      <c r="DQ148" s="241"/>
      <c r="DR148" s="241"/>
      <c r="DS148" s="241"/>
      <c r="DT148" s="241"/>
      <c r="DU148" s="241"/>
      <c r="DV148" s="241"/>
      <c r="DW148" s="241"/>
      <c r="DX148" s="241" t="e">
        <f>IF(#REF!=0,DX147,#REF!)</f>
        <v>#REF!</v>
      </c>
      <c r="DY148" s="241"/>
      <c r="DZ148" s="241"/>
      <c r="EA148" s="241" t="e">
        <f>IF(#REF!=0,EA147,#REF!)</f>
        <v>#REF!</v>
      </c>
      <c r="EB148" s="241"/>
      <c r="EC148" s="241"/>
      <c r="ED148" s="241"/>
      <c r="EE148" s="241"/>
      <c r="EF148" s="241"/>
      <c r="EG148" s="241" t="e">
        <f>#REF!</f>
        <v>#REF!</v>
      </c>
      <c r="EH148" s="241"/>
      <c r="EI148" s="241"/>
      <c r="EJ148" s="241"/>
      <c r="EK148" s="241"/>
      <c r="EL148" s="241"/>
      <c r="EM148" s="241"/>
      <c r="EN148" s="242" t="e">
        <f>#REF!</f>
        <v>#REF!</v>
      </c>
      <c r="EO148" s="242"/>
      <c r="EP148" s="242"/>
      <c r="EQ148" s="242"/>
      <c r="ER148" s="242"/>
      <c r="ES148" s="242"/>
      <c r="ET148" s="242"/>
      <c r="EU148" s="242"/>
      <c r="EV148" s="242" t="e">
        <f>#REF!</f>
        <v>#REF!</v>
      </c>
      <c r="EW148" s="242"/>
      <c r="EX148" s="242"/>
      <c r="EY148" s="242"/>
      <c r="EZ148" s="242"/>
      <c r="FA148" s="241" t="e">
        <f>#REF!</f>
        <v>#REF!</v>
      </c>
      <c r="FB148" s="241"/>
      <c r="FC148" s="241"/>
      <c r="FD148" s="241"/>
      <c r="FE148" s="241" t="e">
        <f>#REF!</f>
        <v>#REF!</v>
      </c>
      <c r="FF148" s="241"/>
      <c r="FG148" s="241" t="e">
        <f>#REF!</f>
        <v>#REF!</v>
      </c>
      <c r="FH148" s="241"/>
      <c r="FI148" s="241"/>
      <c r="FJ148" s="241" t="e">
        <f>#REF!</f>
        <v>#REF!</v>
      </c>
      <c r="FK148" s="241"/>
      <c r="FL148" s="241" t="e">
        <f>#REF!</f>
        <v>#REF!</v>
      </c>
      <c r="FM148" s="241"/>
      <c r="FN148" s="241"/>
      <c r="FO148" s="241"/>
      <c r="FR148" s="241" t="e">
        <f>IF(#REF!=0,FR147,#REF!)</f>
        <v>#REF!</v>
      </c>
      <c r="FS148" s="241"/>
      <c r="FT148" s="241" t="e">
        <f>IF(OR(#REF!=0,#REF!="Planejado",#REF!="Realizado"),IF(FT147="Atividade",VLOOKUP(FR148,'04.02_PLANEJAMENTO ATIVIDADES'!$D$9:$E$44,2,0),FT147),#REF!)</f>
        <v>#REF!</v>
      </c>
      <c r="FU148" s="241"/>
      <c r="FV148" s="241"/>
      <c r="FW148" s="241"/>
      <c r="FX148" s="241"/>
      <c r="FY148" s="241"/>
      <c r="FZ148" s="241"/>
      <c r="GA148" s="241"/>
      <c r="GB148" s="241"/>
      <c r="GC148" s="241" t="e">
        <f>IF(#REF!=0,GC147,#REF!)</f>
        <v>#REF!</v>
      </c>
      <c r="GD148" s="241"/>
      <c r="GE148" s="241"/>
      <c r="GF148" s="241" t="e">
        <f>IF(#REF!=0,GF147,#REF!)</f>
        <v>#REF!</v>
      </c>
      <c r="GG148" s="241"/>
      <c r="GH148" s="241"/>
      <c r="GI148" s="241"/>
      <c r="GJ148" s="241"/>
      <c r="GK148" s="241"/>
      <c r="GL148" s="241" t="e">
        <f>#REF!</f>
        <v>#REF!</v>
      </c>
      <c r="GM148" s="241"/>
      <c r="GN148" s="241"/>
      <c r="GO148" s="241"/>
      <c r="GP148" s="241"/>
      <c r="GQ148" s="241"/>
      <c r="GR148" s="241"/>
      <c r="GS148" s="242" t="e">
        <f>#REF!</f>
        <v>#REF!</v>
      </c>
      <c r="GT148" s="242"/>
      <c r="GU148" s="242"/>
      <c r="GV148" s="242"/>
      <c r="GW148" s="242"/>
      <c r="GX148" s="242"/>
      <c r="GY148" s="242"/>
      <c r="GZ148" s="242"/>
      <c r="HA148" s="242" t="e">
        <f>#REF!</f>
        <v>#REF!</v>
      </c>
      <c r="HB148" s="242"/>
      <c r="HC148" s="242"/>
      <c r="HD148" s="242"/>
      <c r="HE148" s="242"/>
      <c r="HF148" s="241" t="e">
        <f>#REF!</f>
        <v>#REF!</v>
      </c>
      <c r="HG148" s="241"/>
      <c r="HH148" s="241"/>
      <c r="HI148" s="241"/>
      <c r="HJ148" s="241" t="e">
        <f>#REF!</f>
        <v>#REF!</v>
      </c>
      <c r="HK148" s="241"/>
      <c r="HL148" s="241" t="e">
        <f>#REF!</f>
        <v>#REF!</v>
      </c>
      <c r="HM148" s="241"/>
      <c r="HN148" s="241"/>
      <c r="HO148" s="241" t="e">
        <f>#REF!</f>
        <v>#REF!</v>
      </c>
      <c r="HP148" s="241"/>
      <c r="HQ148" s="241" t="e">
        <f>#REF!</f>
        <v>#REF!</v>
      </c>
      <c r="HR148" s="241"/>
      <c r="HS148" s="241"/>
      <c r="HT148" s="241"/>
      <c r="HW148" s="241" t="e">
        <f>IF(#REF!=0,HW147,#REF!)</f>
        <v>#REF!</v>
      </c>
      <c r="HX148" s="241"/>
      <c r="HY148" s="241" t="e">
        <f>IF(OR(#REF!=0,#REF!="Planejado",#REF!="Realizado"),IF(HY147="Atividade",VLOOKUP(HW148,'04.02_PLANEJAMENTO ATIVIDADES'!$D$9:$E$44,2,0),HY147),#REF!)</f>
        <v>#REF!</v>
      </c>
      <c r="HZ148" s="241"/>
      <c r="IA148" s="241"/>
      <c r="IB148" s="241"/>
      <c r="IC148" s="241"/>
      <c r="ID148" s="241"/>
      <c r="IE148" s="241"/>
      <c r="IF148" s="241"/>
      <c r="IG148" s="241"/>
      <c r="IH148" s="241" t="e">
        <f>IF(#REF!=0,IH147,#REF!)</f>
        <v>#REF!</v>
      </c>
      <c r="II148" s="241"/>
      <c r="IJ148" s="241"/>
      <c r="IK148" s="241" t="e">
        <f>IF(#REF!=0,IK147,#REF!)</f>
        <v>#REF!</v>
      </c>
      <c r="IL148" s="241"/>
      <c r="IM148" s="241"/>
      <c r="IN148" s="241"/>
      <c r="IO148" s="241"/>
      <c r="IP148" s="241"/>
      <c r="IQ148" s="241" t="e">
        <f>#REF!</f>
        <v>#REF!</v>
      </c>
      <c r="IR148" s="241"/>
      <c r="IS148" s="241"/>
      <c r="IT148" s="241"/>
      <c r="IU148" s="241"/>
      <c r="IV148" s="241"/>
      <c r="IW148" s="241"/>
      <c r="IX148" s="242" t="e">
        <f>#REF!</f>
        <v>#REF!</v>
      </c>
      <c r="IY148" s="242"/>
      <c r="IZ148" s="242"/>
      <c r="JA148" s="242"/>
      <c r="JB148" s="242"/>
      <c r="JC148" s="242"/>
      <c r="JD148" s="242"/>
      <c r="JE148" s="242"/>
      <c r="JF148" s="242" t="e">
        <f>#REF!</f>
        <v>#REF!</v>
      </c>
      <c r="JG148" s="242"/>
      <c r="JH148" s="242"/>
      <c r="JI148" s="242"/>
      <c r="JJ148" s="242"/>
      <c r="JK148" s="241" t="e">
        <f>#REF!</f>
        <v>#REF!</v>
      </c>
      <c r="JL148" s="241"/>
      <c r="JM148" s="241"/>
      <c r="JN148" s="241"/>
      <c r="JO148" s="241" t="e">
        <f>#REF!</f>
        <v>#REF!</v>
      </c>
      <c r="JP148" s="241"/>
      <c r="JQ148" s="241" t="e">
        <f>#REF!</f>
        <v>#REF!</v>
      </c>
      <c r="JR148" s="241"/>
      <c r="JS148" s="241"/>
      <c r="JT148" s="241" t="e">
        <f>#REF!</f>
        <v>#REF!</v>
      </c>
      <c r="JU148" s="241"/>
      <c r="JV148" s="241" t="e">
        <f>#REF!</f>
        <v>#REF!</v>
      </c>
      <c r="JW148" s="241"/>
      <c r="JX148" s="241"/>
      <c r="JY148" s="241"/>
      <c r="KB148" s="241" t="e">
        <f>IF(#REF!=0,KB147,#REF!)</f>
        <v>#REF!</v>
      </c>
      <c r="KC148" s="241"/>
      <c r="KD148" s="241" t="e">
        <f>IF(OR(#REF!=0,#REF!="Planejado",#REF!="Realizado"),IF(KD147="Atividade",VLOOKUP(KB148,'04.02_PLANEJAMENTO ATIVIDADES'!$D$9:$E$44,2,0),KD147),#REF!)</f>
        <v>#REF!</v>
      </c>
      <c r="KE148" s="241"/>
      <c r="KF148" s="241"/>
      <c r="KG148" s="241"/>
      <c r="KH148" s="241"/>
      <c r="KI148" s="241"/>
      <c r="KJ148" s="241"/>
      <c r="KK148" s="241"/>
      <c r="KL148" s="241"/>
      <c r="KM148" s="241" t="e">
        <f>IF(#REF!=0,KM147,#REF!)</f>
        <v>#REF!</v>
      </c>
      <c r="KN148" s="241"/>
      <c r="KO148" s="241"/>
      <c r="KP148" s="241" t="e">
        <f>IF(#REF!=0,KP147,#REF!)</f>
        <v>#REF!</v>
      </c>
      <c r="KQ148" s="241"/>
      <c r="KR148" s="241"/>
      <c r="KS148" s="241"/>
      <c r="KT148" s="241"/>
      <c r="KU148" s="241"/>
      <c r="KV148" s="241" t="e">
        <f>#REF!</f>
        <v>#REF!</v>
      </c>
      <c r="KW148" s="241"/>
      <c r="KX148" s="241"/>
      <c r="KY148" s="241"/>
      <c r="KZ148" s="241"/>
      <c r="LA148" s="241"/>
      <c r="LB148" s="241"/>
      <c r="LC148" s="242" t="e">
        <f>#REF!</f>
        <v>#REF!</v>
      </c>
      <c r="LD148" s="242"/>
      <c r="LE148" s="242"/>
      <c r="LF148" s="242"/>
      <c r="LG148" s="242"/>
      <c r="LH148" s="242"/>
      <c r="LI148" s="242"/>
      <c r="LJ148" s="242"/>
      <c r="LK148" s="242" t="e">
        <f>#REF!</f>
        <v>#REF!</v>
      </c>
      <c r="LL148" s="242"/>
      <c r="LM148" s="242"/>
      <c r="LN148" s="242"/>
      <c r="LO148" s="242"/>
      <c r="LP148" s="241" t="e">
        <f>#REF!</f>
        <v>#REF!</v>
      </c>
      <c r="LQ148" s="241"/>
      <c r="LR148" s="241"/>
      <c r="LS148" s="241"/>
      <c r="LT148" s="241" t="e">
        <f>#REF!</f>
        <v>#REF!</v>
      </c>
      <c r="LU148" s="241"/>
      <c r="LV148" s="241" t="e">
        <f>#REF!</f>
        <v>#REF!</v>
      </c>
      <c r="LW148" s="241"/>
      <c r="LX148" s="241"/>
      <c r="LY148" s="241" t="e">
        <f>#REF!</f>
        <v>#REF!</v>
      </c>
      <c r="LZ148" s="241"/>
      <c r="MA148" s="241" t="e">
        <f>#REF!</f>
        <v>#REF!</v>
      </c>
      <c r="MB148" s="241"/>
      <c r="MC148" s="241"/>
      <c r="MD148" s="241"/>
      <c r="MG148" s="241" t="e">
        <f>IF(#REF!=0,MG147,#REF!)</f>
        <v>#REF!</v>
      </c>
      <c r="MH148" s="241"/>
      <c r="MI148" s="241" t="e">
        <f>IF(OR(#REF!=0,#REF!="Planejado",#REF!="Realizado"),IF(MI147="Atividade",VLOOKUP(MG148,'04.02_PLANEJAMENTO ATIVIDADES'!$D$9:$E$44,2,0),MI147),#REF!)</f>
        <v>#REF!</v>
      </c>
      <c r="MJ148" s="241"/>
      <c r="MK148" s="241"/>
      <c r="ML148" s="241"/>
      <c r="MM148" s="241"/>
      <c r="MN148" s="241"/>
      <c r="MO148" s="241"/>
      <c r="MP148" s="241"/>
      <c r="MQ148" s="241"/>
      <c r="MR148" s="241" t="e">
        <f>IF(#REF!=0,MR147,#REF!)</f>
        <v>#REF!</v>
      </c>
      <c r="MS148" s="241"/>
      <c r="MT148" s="241"/>
      <c r="MU148" s="241" t="e">
        <f>IF(#REF!=0,MU147,#REF!)</f>
        <v>#REF!</v>
      </c>
      <c r="MV148" s="241"/>
      <c r="MW148" s="241"/>
      <c r="MX148" s="241"/>
      <c r="MY148" s="241"/>
      <c r="MZ148" s="241"/>
      <c r="NA148" s="241" t="e">
        <f>#REF!</f>
        <v>#REF!</v>
      </c>
      <c r="NB148" s="241"/>
      <c r="NC148" s="241"/>
      <c r="ND148" s="241"/>
      <c r="NE148" s="241"/>
      <c r="NF148" s="241"/>
      <c r="NG148" s="241"/>
      <c r="NH148" s="242" t="e">
        <f>#REF!</f>
        <v>#REF!</v>
      </c>
      <c r="NI148" s="242"/>
      <c r="NJ148" s="242"/>
      <c r="NK148" s="242"/>
      <c r="NL148" s="242"/>
      <c r="NM148" s="242"/>
      <c r="NN148" s="242"/>
      <c r="NO148" s="242"/>
      <c r="NP148" s="242" t="e">
        <f>#REF!</f>
        <v>#REF!</v>
      </c>
      <c r="NQ148" s="242"/>
      <c r="NR148" s="242"/>
      <c r="NS148" s="242"/>
      <c r="NT148" s="242"/>
      <c r="NU148" s="241" t="e">
        <f>#REF!</f>
        <v>#REF!</v>
      </c>
      <c r="NV148" s="241"/>
      <c r="NW148" s="241"/>
      <c r="NX148" s="241"/>
      <c r="NY148" s="241" t="e">
        <f>#REF!</f>
        <v>#REF!</v>
      </c>
      <c r="NZ148" s="241"/>
      <c r="OA148" s="241" t="e">
        <f>#REF!</f>
        <v>#REF!</v>
      </c>
      <c r="OB148" s="241"/>
      <c r="OC148" s="241"/>
      <c r="OD148" s="241" t="e">
        <f>#REF!</f>
        <v>#REF!</v>
      </c>
      <c r="OE148" s="241"/>
      <c r="OF148" s="241" t="e">
        <f>#REF!</f>
        <v>#REF!</v>
      </c>
      <c r="OG148" s="241"/>
      <c r="OH148" s="241"/>
      <c r="OI148" s="241"/>
      <c r="OL148" s="241" t="e">
        <f>IF(#REF!=0,OL147,#REF!)</f>
        <v>#REF!</v>
      </c>
      <c r="OM148" s="241"/>
      <c r="ON148" s="241" t="e">
        <f>IF(OR(#REF!=0,#REF!="Planejado",#REF!="Realizado"),IF(ON147="Atividade",VLOOKUP(OL148,'04.02_PLANEJAMENTO ATIVIDADES'!$D$9:$E$44,2,0),ON147),#REF!)</f>
        <v>#REF!</v>
      </c>
      <c r="OO148" s="241"/>
      <c r="OP148" s="241"/>
      <c r="OQ148" s="241"/>
      <c r="OR148" s="241"/>
      <c r="OS148" s="241"/>
      <c r="OT148" s="241"/>
      <c r="OU148" s="241"/>
      <c r="OV148" s="241"/>
      <c r="OW148" s="241" t="e">
        <f>IF(#REF!=0,OW147,#REF!)</f>
        <v>#REF!</v>
      </c>
      <c r="OX148" s="241"/>
      <c r="OY148" s="241"/>
      <c r="OZ148" s="241" t="e">
        <f>IF(#REF!=0,OZ147,#REF!)</f>
        <v>#REF!</v>
      </c>
      <c r="PA148" s="241"/>
      <c r="PB148" s="241"/>
      <c r="PC148" s="241"/>
      <c r="PD148" s="241"/>
      <c r="PE148" s="241"/>
      <c r="PF148" s="241" t="e">
        <f>#REF!</f>
        <v>#REF!</v>
      </c>
      <c r="PG148" s="241"/>
      <c r="PH148" s="241"/>
      <c r="PI148" s="241"/>
      <c r="PJ148" s="241"/>
      <c r="PK148" s="241"/>
      <c r="PL148" s="241"/>
      <c r="PM148" s="242" t="e">
        <f>#REF!</f>
        <v>#REF!</v>
      </c>
      <c r="PN148" s="242"/>
      <c r="PO148" s="242"/>
      <c r="PP148" s="242"/>
      <c r="PQ148" s="242"/>
      <c r="PR148" s="242"/>
      <c r="PS148" s="242"/>
      <c r="PT148" s="242"/>
      <c r="PU148" s="242" t="e">
        <f>#REF!</f>
        <v>#REF!</v>
      </c>
      <c r="PV148" s="242"/>
      <c r="PW148" s="242"/>
      <c r="PX148" s="242"/>
      <c r="PY148" s="242"/>
      <c r="PZ148" s="241" t="e">
        <f>#REF!</f>
        <v>#REF!</v>
      </c>
      <c r="QA148" s="241"/>
      <c r="QB148" s="241"/>
      <c r="QC148" s="241"/>
      <c r="QD148" s="241" t="e">
        <f>#REF!</f>
        <v>#REF!</v>
      </c>
      <c r="QE148" s="241"/>
      <c r="QF148" s="241" t="e">
        <f>#REF!</f>
        <v>#REF!</v>
      </c>
      <c r="QG148" s="241"/>
      <c r="QH148" s="241"/>
      <c r="QI148" s="241" t="e">
        <f>#REF!</f>
        <v>#REF!</v>
      </c>
      <c r="QJ148" s="241"/>
      <c r="QK148" s="241" t="e">
        <f>#REF!</f>
        <v>#REF!</v>
      </c>
      <c r="QL148" s="241"/>
      <c r="QM148" s="241"/>
      <c r="QN148" s="241"/>
      <c r="QQ148" s="241" t="e">
        <f>IF(#REF!=0,QQ147,#REF!)</f>
        <v>#REF!</v>
      </c>
      <c r="QR148" s="241"/>
      <c r="QS148" s="241" t="e">
        <f>IF(OR(#REF!=0,#REF!="Planejado",#REF!="Realizado"),IF(QS147="Atividade",VLOOKUP(QQ148,'04.02_PLANEJAMENTO ATIVIDADES'!$D$9:$E$44,2,0),QS147),#REF!)</f>
        <v>#REF!</v>
      </c>
      <c r="QT148" s="241"/>
      <c r="QU148" s="241"/>
      <c r="QV148" s="241"/>
      <c r="QW148" s="241"/>
      <c r="QX148" s="241"/>
      <c r="QY148" s="241"/>
      <c r="QZ148" s="241"/>
      <c r="RA148" s="241"/>
      <c r="RB148" s="241" t="e">
        <f>IF(#REF!=0,RB147,#REF!)</f>
        <v>#REF!</v>
      </c>
      <c r="RC148" s="241"/>
      <c r="RD148" s="241"/>
      <c r="RE148" s="241" t="e">
        <f>IF(#REF!=0,RE147,#REF!)</f>
        <v>#REF!</v>
      </c>
      <c r="RF148" s="241"/>
      <c r="RG148" s="241"/>
      <c r="RH148" s="241"/>
      <c r="RI148" s="241"/>
      <c r="RJ148" s="241"/>
      <c r="RK148" s="241" t="e">
        <f>#REF!</f>
        <v>#REF!</v>
      </c>
      <c r="RL148" s="241"/>
      <c r="RM148" s="241"/>
      <c r="RN148" s="241"/>
      <c r="RO148" s="241"/>
      <c r="RP148" s="241"/>
      <c r="RQ148" s="241"/>
      <c r="RR148" s="242" t="e">
        <f>#REF!</f>
        <v>#REF!</v>
      </c>
      <c r="RS148" s="242"/>
      <c r="RT148" s="242"/>
      <c r="RU148" s="242"/>
      <c r="RV148" s="242"/>
      <c r="RW148" s="242"/>
      <c r="RX148" s="242"/>
      <c r="RY148" s="242"/>
      <c r="RZ148" s="242" t="e">
        <f>#REF!</f>
        <v>#REF!</v>
      </c>
      <c r="SA148" s="242"/>
      <c r="SB148" s="242"/>
      <c r="SC148" s="242"/>
      <c r="SD148" s="242"/>
      <c r="SE148" s="241" t="e">
        <f>#REF!</f>
        <v>#REF!</v>
      </c>
      <c r="SF148" s="241"/>
      <c r="SG148" s="241"/>
      <c r="SH148" s="241"/>
      <c r="SI148" s="241" t="e">
        <f>#REF!</f>
        <v>#REF!</v>
      </c>
      <c r="SJ148" s="241"/>
      <c r="SK148" s="241" t="e">
        <f>#REF!</f>
        <v>#REF!</v>
      </c>
      <c r="SL148" s="241"/>
      <c r="SM148" s="241"/>
      <c r="SN148" s="241" t="e">
        <f>#REF!</f>
        <v>#REF!</v>
      </c>
      <c r="SO148" s="241"/>
      <c r="SP148" s="241" t="e">
        <f>#REF!</f>
        <v>#REF!</v>
      </c>
      <c r="SQ148" s="241"/>
      <c r="SR148" s="241"/>
      <c r="SS148" s="241"/>
      <c r="SV148" s="241" t="e">
        <f>IF(#REF!=0,SV147,#REF!)</f>
        <v>#REF!</v>
      </c>
      <c r="SW148" s="241"/>
      <c r="SX148" s="241" t="e">
        <f>IF(OR(#REF!=0,#REF!="Planejado",#REF!="Realizado"),IF(SX147="Atividade",VLOOKUP(SV148,'04.02_PLANEJAMENTO ATIVIDADES'!$D$9:$E$44,2,0),SX147),#REF!)</f>
        <v>#REF!</v>
      </c>
      <c r="SY148" s="241"/>
      <c r="SZ148" s="241"/>
      <c r="TA148" s="241"/>
      <c r="TB148" s="241"/>
      <c r="TC148" s="241"/>
      <c r="TD148" s="241"/>
      <c r="TE148" s="241"/>
      <c r="TF148" s="241"/>
      <c r="TG148" s="241" t="e">
        <f>IF(#REF!=0,TG147,#REF!)</f>
        <v>#REF!</v>
      </c>
      <c r="TH148" s="241"/>
      <c r="TI148" s="241"/>
      <c r="TJ148" s="241" t="e">
        <f>IF(#REF!=0,TJ147,#REF!)</f>
        <v>#REF!</v>
      </c>
      <c r="TK148" s="241"/>
      <c r="TL148" s="241"/>
      <c r="TM148" s="241"/>
      <c r="TN148" s="241"/>
      <c r="TO148" s="241"/>
      <c r="TP148" s="241" t="e">
        <f>#REF!</f>
        <v>#REF!</v>
      </c>
      <c r="TQ148" s="241"/>
      <c r="TR148" s="241"/>
      <c r="TS148" s="241"/>
      <c r="TT148" s="241"/>
      <c r="TU148" s="241"/>
      <c r="TV148" s="241"/>
      <c r="TW148" s="242" t="e">
        <f>#REF!</f>
        <v>#REF!</v>
      </c>
      <c r="TX148" s="242"/>
      <c r="TY148" s="242"/>
      <c r="TZ148" s="242"/>
      <c r="UA148" s="242"/>
      <c r="UB148" s="242"/>
      <c r="UC148" s="242"/>
      <c r="UD148" s="242"/>
      <c r="UE148" s="242" t="e">
        <f>#REF!</f>
        <v>#REF!</v>
      </c>
      <c r="UF148" s="242"/>
      <c r="UG148" s="242"/>
      <c r="UH148" s="242"/>
      <c r="UI148" s="242"/>
      <c r="UJ148" s="241" t="e">
        <f>#REF!</f>
        <v>#REF!</v>
      </c>
      <c r="UK148" s="241"/>
      <c r="UL148" s="241"/>
      <c r="UM148" s="241"/>
      <c r="UN148" s="241" t="e">
        <f>#REF!</f>
        <v>#REF!</v>
      </c>
      <c r="UO148" s="241"/>
      <c r="UP148" s="241" t="e">
        <f>#REF!</f>
        <v>#REF!</v>
      </c>
      <c r="UQ148" s="241"/>
      <c r="UR148" s="241"/>
      <c r="US148" s="241" t="e">
        <f>#REF!</f>
        <v>#REF!</v>
      </c>
      <c r="UT148" s="241"/>
      <c r="UU148" s="241" t="e">
        <f>#REF!</f>
        <v>#REF!</v>
      </c>
      <c r="UV148" s="241"/>
      <c r="UW148" s="241"/>
      <c r="UX148" s="241"/>
      <c r="VA148" s="241" t="e">
        <f>IF(#REF!=0,VA147,#REF!)</f>
        <v>#REF!</v>
      </c>
      <c r="VB148" s="241"/>
      <c r="VC148" s="241" t="e">
        <f>IF(OR(#REF!=0,#REF!="Planejado",#REF!="Realizado"),IF(VC147="Atividade",VLOOKUP(VA148,'04.02_PLANEJAMENTO ATIVIDADES'!$D$9:$E$44,2,0),VC147),#REF!)</f>
        <v>#REF!</v>
      </c>
      <c r="VD148" s="241"/>
      <c r="VE148" s="241"/>
      <c r="VF148" s="241"/>
      <c r="VG148" s="241"/>
      <c r="VH148" s="241"/>
      <c r="VI148" s="241"/>
      <c r="VJ148" s="241"/>
      <c r="VK148" s="241"/>
      <c r="VL148" s="241" t="e">
        <f>IF(#REF!=0,VL147,#REF!)</f>
        <v>#REF!</v>
      </c>
      <c r="VM148" s="241"/>
      <c r="VN148" s="241"/>
      <c r="VO148" s="241" t="e">
        <f>IF(#REF!=0,VO147,#REF!)</f>
        <v>#REF!</v>
      </c>
      <c r="VP148" s="241"/>
      <c r="VQ148" s="241"/>
      <c r="VR148" s="241"/>
      <c r="VS148" s="241"/>
      <c r="VT148" s="241"/>
      <c r="VU148" s="241" t="e">
        <f>#REF!</f>
        <v>#REF!</v>
      </c>
      <c r="VV148" s="241"/>
      <c r="VW148" s="241"/>
      <c r="VX148" s="241"/>
      <c r="VY148" s="241"/>
      <c r="VZ148" s="241"/>
      <c r="WA148" s="241"/>
      <c r="WB148" s="242" t="e">
        <f>#REF!</f>
        <v>#REF!</v>
      </c>
      <c r="WC148" s="242"/>
      <c r="WD148" s="242"/>
      <c r="WE148" s="242"/>
      <c r="WF148" s="242"/>
      <c r="WG148" s="242"/>
      <c r="WH148" s="242"/>
      <c r="WI148" s="242"/>
      <c r="WJ148" s="242" t="e">
        <f>#REF!</f>
        <v>#REF!</v>
      </c>
      <c r="WK148" s="242"/>
      <c r="WL148" s="242"/>
      <c r="WM148" s="242"/>
      <c r="WN148" s="242"/>
      <c r="WO148" s="241" t="e">
        <f>#REF!</f>
        <v>#REF!</v>
      </c>
      <c r="WP148" s="241"/>
      <c r="WQ148" s="241"/>
      <c r="WR148" s="241"/>
      <c r="WS148" s="241" t="e">
        <f>#REF!</f>
        <v>#REF!</v>
      </c>
      <c r="WT148" s="241"/>
      <c r="WU148" s="241" t="e">
        <f>#REF!</f>
        <v>#REF!</v>
      </c>
      <c r="WV148" s="241"/>
      <c r="WW148" s="241"/>
      <c r="WX148" s="241" t="e">
        <f>#REF!</f>
        <v>#REF!</v>
      </c>
      <c r="WY148" s="241"/>
      <c r="WZ148" s="241" t="e">
        <f>#REF!</f>
        <v>#REF!</v>
      </c>
      <c r="XA148" s="241"/>
      <c r="XB148" s="241"/>
      <c r="XC148" s="241"/>
      <c r="XF148" s="241" t="e">
        <f>IF(#REF!=0,XF147,#REF!)</f>
        <v>#REF!</v>
      </c>
      <c r="XG148" s="241"/>
      <c r="XH148" s="241" t="e">
        <f>IF(OR(#REF!=0,#REF!="Planejado",#REF!="Realizado"),IF(XH147="Atividade",VLOOKUP(XF148,'04.02_PLANEJAMENTO ATIVIDADES'!$D$9:$E$44,2,0),XH147),#REF!)</f>
        <v>#REF!</v>
      </c>
      <c r="XI148" s="241"/>
      <c r="XJ148" s="241"/>
      <c r="XK148" s="241"/>
      <c r="XL148" s="241"/>
      <c r="XM148" s="241"/>
      <c r="XN148" s="241"/>
      <c r="XO148" s="241"/>
      <c r="XP148" s="241"/>
      <c r="XQ148" s="241" t="e">
        <f>IF(#REF!=0,XQ147,#REF!)</f>
        <v>#REF!</v>
      </c>
      <c r="XR148" s="241"/>
      <c r="XS148" s="241"/>
      <c r="XT148" s="241" t="e">
        <f>IF(#REF!=0,XT147,#REF!)</f>
        <v>#REF!</v>
      </c>
      <c r="XU148" s="241"/>
      <c r="XV148" s="241"/>
      <c r="XW148" s="241"/>
      <c r="XX148" s="241"/>
      <c r="XY148" s="241"/>
      <c r="XZ148" s="241" t="e">
        <f>#REF!</f>
        <v>#REF!</v>
      </c>
      <c r="YA148" s="241"/>
      <c r="YB148" s="241"/>
      <c r="YC148" s="241"/>
      <c r="YD148" s="241"/>
      <c r="YE148" s="241"/>
      <c r="YF148" s="241"/>
      <c r="YG148" s="242" t="e">
        <f>#REF!</f>
        <v>#REF!</v>
      </c>
      <c r="YH148" s="242"/>
      <c r="YI148" s="242"/>
      <c r="YJ148" s="242"/>
      <c r="YK148" s="242"/>
      <c r="YL148" s="242"/>
      <c r="YM148" s="242"/>
      <c r="YN148" s="242"/>
      <c r="YO148" s="242" t="e">
        <f>#REF!</f>
        <v>#REF!</v>
      </c>
      <c r="YP148" s="242"/>
      <c r="YQ148" s="242"/>
      <c r="YR148" s="242"/>
      <c r="YS148" s="242"/>
      <c r="YT148" s="241" t="e">
        <f>#REF!</f>
        <v>#REF!</v>
      </c>
      <c r="YU148" s="241"/>
      <c r="YV148" s="241"/>
      <c r="YW148" s="241"/>
      <c r="YX148" s="241" t="e">
        <f>#REF!</f>
        <v>#REF!</v>
      </c>
      <c r="YY148" s="241"/>
      <c r="YZ148" s="241" t="e">
        <f>#REF!</f>
        <v>#REF!</v>
      </c>
      <c r="ZA148" s="241"/>
      <c r="ZB148" s="241"/>
      <c r="ZC148" s="241" t="e">
        <f>#REF!</f>
        <v>#REF!</v>
      </c>
      <c r="ZD148" s="241"/>
      <c r="ZE148" s="241" t="e">
        <f>#REF!</f>
        <v>#REF!</v>
      </c>
      <c r="ZF148" s="241"/>
      <c r="ZG148" s="241"/>
      <c r="ZH148" s="241"/>
    </row>
    <row r="149" spans="3:684" ht="10.15" hidden="1" customHeight="1" x14ac:dyDescent="0.25">
      <c r="C149" s="241" t="e">
        <f>IF(#REF!=0,C148,#REF!)</f>
        <v>#REF!</v>
      </c>
      <c r="D149" s="241"/>
      <c r="E149" s="241" t="e">
        <f>IF(OR(#REF!=0,#REF!="Planejado",#REF!="Realizado"),IF(E148="Atividade",VLOOKUP(C149,'04.02_PLANEJAMENTO ATIVIDADES'!$D$9:$E$44,2,0),E148),#REF!)</f>
        <v>#REF!</v>
      </c>
      <c r="F149" s="241"/>
      <c r="G149" s="241"/>
      <c r="H149" s="241"/>
      <c r="I149" s="241"/>
      <c r="J149" s="241"/>
      <c r="K149" s="241"/>
      <c r="L149" s="241"/>
      <c r="M149" s="241"/>
      <c r="N149" s="241" t="e">
        <f>IF(#REF!=0,N148,#REF!)</f>
        <v>#REF!</v>
      </c>
      <c r="O149" s="241"/>
      <c r="P149" s="241"/>
      <c r="Q149" s="241" t="e">
        <f>IF(#REF!=0,Q148,#REF!)</f>
        <v>#REF!</v>
      </c>
      <c r="R149" s="241"/>
      <c r="S149" s="241"/>
      <c r="T149" s="241"/>
      <c r="U149" s="241"/>
      <c r="V149" s="241"/>
      <c r="W149" s="241" t="e">
        <f>#REF!</f>
        <v>#REF!</v>
      </c>
      <c r="X149" s="241"/>
      <c r="Y149" s="241"/>
      <c r="Z149" s="241"/>
      <c r="AA149" s="241"/>
      <c r="AB149" s="241"/>
      <c r="AC149" s="241"/>
      <c r="AD149" s="242" t="e">
        <f>#REF!</f>
        <v>#REF!</v>
      </c>
      <c r="AE149" s="242"/>
      <c r="AF149" s="242"/>
      <c r="AG149" s="242"/>
      <c r="AH149" s="242"/>
      <c r="AI149" s="242"/>
      <c r="AJ149" s="242"/>
      <c r="AK149" s="242"/>
      <c r="AL149" s="242" t="e">
        <f>#REF!</f>
        <v>#REF!</v>
      </c>
      <c r="AM149" s="242"/>
      <c r="AN149" s="242"/>
      <c r="AO149" s="242"/>
      <c r="AP149" s="242"/>
      <c r="AQ149" s="241" t="e">
        <f>#REF!</f>
        <v>#REF!</v>
      </c>
      <c r="AR149" s="241"/>
      <c r="AS149" s="241"/>
      <c r="AT149" s="241"/>
      <c r="AU149" s="241" t="e">
        <f>#REF!</f>
        <v>#REF!</v>
      </c>
      <c r="AV149" s="241"/>
      <c r="AW149" s="241" t="e">
        <f>#REF!</f>
        <v>#REF!</v>
      </c>
      <c r="AX149" s="241"/>
      <c r="AY149" s="241"/>
      <c r="AZ149" s="241" t="e">
        <f>#REF!</f>
        <v>#REF!</v>
      </c>
      <c r="BA149" s="241"/>
      <c r="BB149" s="241" t="e">
        <f>#REF!</f>
        <v>#REF!</v>
      </c>
      <c r="BC149" s="241"/>
      <c r="BD149" s="241"/>
      <c r="BE149" s="241"/>
      <c r="BH149" s="241" t="e">
        <f>IF(#REF!=0,BH148,#REF!)</f>
        <v>#REF!</v>
      </c>
      <c r="BI149" s="241"/>
      <c r="BJ149" s="241" t="e">
        <f>IF(OR(#REF!=0,#REF!="Planejado",#REF!="Realizado"),IF(BJ148="Atividade",VLOOKUP(BH149,'04.02_PLANEJAMENTO ATIVIDADES'!$D$9:$E$44,2,0),BJ148),#REF!)</f>
        <v>#REF!</v>
      </c>
      <c r="BK149" s="241"/>
      <c r="BL149" s="241"/>
      <c r="BM149" s="241"/>
      <c r="BN149" s="241"/>
      <c r="BO149" s="241"/>
      <c r="BP149" s="241"/>
      <c r="BQ149" s="241"/>
      <c r="BR149" s="241"/>
      <c r="BS149" s="241" t="e">
        <f>IF(#REF!=0,BS148,#REF!)</f>
        <v>#REF!</v>
      </c>
      <c r="BT149" s="241"/>
      <c r="BU149" s="241"/>
      <c r="BV149" s="241" t="e">
        <f>IF(#REF!=0,BV148,#REF!)</f>
        <v>#REF!</v>
      </c>
      <c r="BW149" s="241"/>
      <c r="BX149" s="241"/>
      <c r="BY149" s="241"/>
      <c r="BZ149" s="241"/>
      <c r="CA149" s="241"/>
      <c r="CB149" s="241" t="e">
        <f>#REF!</f>
        <v>#REF!</v>
      </c>
      <c r="CC149" s="241"/>
      <c r="CD149" s="241"/>
      <c r="CE149" s="241"/>
      <c r="CF149" s="241"/>
      <c r="CG149" s="241"/>
      <c r="CH149" s="241"/>
      <c r="CI149" s="242" t="e">
        <f>#REF!</f>
        <v>#REF!</v>
      </c>
      <c r="CJ149" s="242"/>
      <c r="CK149" s="242"/>
      <c r="CL149" s="242"/>
      <c r="CM149" s="242"/>
      <c r="CN149" s="242"/>
      <c r="CO149" s="242"/>
      <c r="CP149" s="242"/>
      <c r="CQ149" s="242" t="e">
        <f>#REF!</f>
        <v>#REF!</v>
      </c>
      <c r="CR149" s="242"/>
      <c r="CS149" s="242"/>
      <c r="CT149" s="242"/>
      <c r="CU149" s="242"/>
      <c r="CV149" s="241" t="e">
        <f>#REF!</f>
        <v>#REF!</v>
      </c>
      <c r="CW149" s="241"/>
      <c r="CX149" s="241"/>
      <c r="CY149" s="241"/>
      <c r="CZ149" s="241" t="e">
        <f>#REF!</f>
        <v>#REF!</v>
      </c>
      <c r="DA149" s="241"/>
      <c r="DB149" s="241" t="e">
        <f>#REF!</f>
        <v>#REF!</v>
      </c>
      <c r="DC149" s="241"/>
      <c r="DD149" s="241"/>
      <c r="DE149" s="241" t="e">
        <f>#REF!</f>
        <v>#REF!</v>
      </c>
      <c r="DF149" s="241"/>
      <c r="DG149" s="241" t="e">
        <f>#REF!</f>
        <v>#REF!</v>
      </c>
      <c r="DH149" s="241"/>
      <c r="DI149" s="241"/>
      <c r="DJ149" s="241"/>
      <c r="DM149" s="241" t="e">
        <f>IF(#REF!=0,DM148,#REF!)</f>
        <v>#REF!</v>
      </c>
      <c r="DN149" s="241"/>
      <c r="DO149" s="241" t="e">
        <f>IF(OR(#REF!=0,#REF!="Planejado",#REF!="Realizado"),IF(DO148="Atividade",VLOOKUP(DM149,'04.02_PLANEJAMENTO ATIVIDADES'!$D$9:$E$44,2,0),DO148),#REF!)</f>
        <v>#REF!</v>
      </c>
      <c r="DP149" s="241"/>
      <c r="DQ149" s="241"/>
      <c r="DR149" s="241"/>
      <c r="DS149" s="241"/>
      <c r="DT149" s="241"/>
      <c r="DU149" s="241"/>
      <c r="DV149" s="241"/>
      <c r="DW149" s="241"/>
      <c r="DX149" s="241" t="e">
        <f>IF(#REF!=0,DX148,#REF!)</f>
        <v>#REF!</v>
      </c>
      <c r="DY149" s="241"/>
      <c r="DZ149" s="241"/>
      <c r="EA149" s="241" t="e">
        <f>IF(#REF!=0,EA148,#REF!)</f>
        <v>#REF!</v>
      </c>
      <c r="EB149" s="241"/>
      <c r="EC149" s="241"/>
      <c r="ED149" s="241"/>
      <c r="EE149" s="241"/>
      <c r="EF149" s="241"/>
      <c r="EG149" s="241" t="e">
        <f>#REF!</f>
        <v>#REF!</v>
      </c>
      <c r="EH149" s="241"/>
      <c r="EI149" s="241"/>
      <c r="EJ149" s="241"/>
      <c r="EK149" s="241"/>
      <c r="EL149" s="241"/>
      <c r="EM149" s="241"/>
      <c r="EN149" s="242" t="e">
        <f>#REF!</f>
        <v>#REF!</v>
      </c>
      <c r="EO149" s="242"/>
      <c r="EP149" s="242"/>
      <c r="EQ149" s="242"/>
      <c r="ER149" s="242"/>
      <c r="ES149" s="242"/>
      <c r="ET149" s="242"/>
      <c r="EU149" s="242"/>
      <c r="EV149" s="242" t="e">
        <f>#REF!</f>
        <v>#REF!</v>
      </c>
      <c r="EW149" s="242"/>
      <c r="EX149" s="242"/>
      <c r="EY149" s="242"/>
      <c r="EZ149" s="242"/>
      <c r="FA149" s="241" t="e">
        <f>#REF!</f>
        <v>#REF!</v>
      </c>
      <c r="FB149" s="241"/>
      <c r="FC149" s="241"/>
      <c r="FD149" s="241"/>
      <c r="FE149" s="241" t="e">
        <f>#REF!</f>
        <v>#REF!</v>
      </c>
      <c r="FF149" s="241"/>
      <c r="FG149" s="241" t="e">
        <f>#REF!</f>
        <v>#REF!</v>
      </c>
      <c r="FH149" s="241"/>
      <c r="FI149" s="241"/>
      <c r="FJ149" s="241" t="e">
        <f>#REF!</f>
        <v>#REF!</v>
      </c>
      <c r="FK149" s="241"/>
      <c r="FL149" s="241" t="e">
        <f>#REF!</f>
        <v>#REF!</v>
      </c>
      <c r="FM149" s="241"/>
      <c r="FN149" s="241"/>
      <c r="FO149" s="241"/>
      <c r="FR149" s="241" t="e">
        <f>IF(#REF!=0,FR148,#REF!)</f>
        <v>#REF!</v>
      </c>
      <c r="FS149" s="241"/>
      <c r="FT149" s="241" t="e">
        <f>IF(OR(#REF!=0,#REF!="Planejado",#REF!="Realizado"),IF(FT148="Atividade",VLOOKUP(FR149,'04.02_PLANEJAMENTO ATIVIDADES'!$D$9:$E$44,2,0),FT148),#REF!)</f>
        <v>#REF!</v>
      </c>
      <c r="FU149" s="241"/>
      <c r="FV149" s="241"/>
      <c r="FW149" s="241"/>
      <c r="FX149" s="241"/>
      <c r="FY149" s="241"/>
      <c r="FZ149" s="241"/>
      <c r="GA149" s="241"/>
      <c r="GB149" s="241"/>
      <c r="GC149" s="241" t="e">
        <f>IF(#REF!=0,GC148,#REF!)</f>
        <v>#REF!</v>
      </c>
      <c r="GD149" s="241"/>
      <c r="GE149" s="241"/>
      <c r="GF149" s="241" t="e">
        <f>IF(#REF!=0,GF148,#REF!)</f>
        <v>#REF!</v>
      </c>
      <c r="GG149" s="241"/>
      <c r="GH149" s="241"/>
      <c r="GI149" s="241"/>
      <c r="GJ149" s="241"/>
      <c r="GK149" s="241"/>
      <c r="GL149" s="241" t="e">
        <f>#REF!</f>
        <v>#REF!</v>
      </c>
      <c r="GM149" s="241"/>
      <c r="GN149" s="241"/>
      <c r="GO149" s="241"/>
      <c r="GP149" s="241"/>
      <c r="GQ149" s="241"/>
      <c r="GR149" s="241"/>
      <c r="GS149" s="242" t="e">
        <f>#REF!</f>
        <v>#REF!</v>
      </c>
      <c r="GT149" s="242"/>
      <c r="GU149" s="242"/>
      <c r="GV149" s="242"/>
      <c r="GW149" s="242"/>
      <c r="GX149" s="242"/>
      <c r="GY149" s="242"/>
      <c r="GZ149" s="242"/>
      <c r="HA149" s="242" t="e">
        <f>#REF!</f>
        <v>#REF!</v>
      </c>
      <c r="HB149" s="242"/>
      <c r="HC149" s="242"/>
      <c r="HD149" s="242"/>
      <c r="HE149" s="242"/>
      <c r="HF149" s="241" t="e">
        <f>#REF!</f>
        <v>#REF!</v>
      </c>
      <c r="HG149" s="241"/>
      <c r="HH149" s="241"/>
      <c r="HI149" s="241"/>
      <c r="HJ149" s="241" t="e">
        <f>#REF!</f>
        <v>#REF!</v>
      </c>
      <c r="HK149" s="241"/>
      <c r="HL149" s="241" t="e">
        <f>#REF!</f>
        <v>#REF!</v>
      </c>
      <c r="HM149" s="241"/>
      <c r="HN149" s="241"/>
      <c r="HO149" s="241" t="e">
        <f>#REF!</f>
        <v>#REF!</v>
      </c>
      <c r="HP149" s="241"/>
      <c r="HQ149" s="241" t="e">
        <f>#REF!</f>
        <v>#REF!</v>
      </c>
      <c r="HR149" s="241"/>
      <c r="HS149" s="241"/>
      <c r="HT149" s="241"/>
      <c r="HW149" s="241" t="e">
        <f>IF(#REF!=0,HW148,#REF!)</f>
        <v>#REF!</v>
      </c>
      <c r="HX149" s="241"/>
      <c r="HY149" s="241" t="e">
        <f>IF(OR(#REF!=0,#REF!="Planejado",#REF!="Realizado"),IF(HY148="Atividade",VLOOKUP(HW149,'04.02_PLANEJAMENTO ATIVIDADES'!$D$9:$E$44,2,0),HY148),#REF!)</f>
        <v>#REF!</v>
      </c>
      <c r="HZ149" s="241"/>
      <c r="IA149" s="241"/>
      <c r="IB149" s="241"/>
      <c r="IC149" s="241"/>
      <c r="ID149" s="241"/>
      <c r="IE149" s="241"/>
      <c r="IF149" s="241"/>
      <c r="IG149" s="241"/>
      <c r="IH149" s="241" t="e">
        <f>IF(#REF!=0,IH148,#REF!)</f>
        <v>#REF!</v>
      </c>
      <c r="II149" s="241"/>
      <c r="IJ149" s="241"/>
      <c r="IK149" s="241" t="e">
        <f>IF(#REF!=0,IK148,#REF!)</f>
        <v>#REF!</v>
      </c>
      <c r="IL149" s="241"/>
      <c r="IM149" s="241"/>
      <c r="IN149" s="241"/>
      <c r="IO149" s="241"/>
      <c r="IP149" s="241"/>
      <c r="IQ149" s="241" t="e">
        <f>#REF!</f>
        <v>#REF!</v>
      </c>
      <c r="IR149" s="241"/>
      <c r="IS149" s="241"/>
      <c r="IT149" s="241"/>
      <c r="IU149" s="241"/>
      <c r="IV149" s="241"/>
      <c r="IW149" s="241"/>
      <c r="IX149" s="242" t="e">
        <f>#REF!</f>
        <v>#REF!</v>
      </c>
      <c r="IY149" s="242"/>
      <c r="IZ149" s="242"/>
      <c r="JA149" s="242"/>
      <c r="JB149" s="242"/>
      <c r="JC149" s="242"/>
      <c r="JD149" s="242"/>
      <c r="JE149" s="242"/>
      <c r="JF149" s="242" t="e">
        <f>#REF!</f>
        <v>#REF!</v>
      </c>
      <c r="JG149" s="242"/>
      <c r="JH149" s="242"/>
      <c r="JI149" s="242"/>
      <c r="JJ149" s="242"/>
      <c r="JK149" s="241" t="e">
        <f>#REF!</f>
        <v>#REF!</v>
      </c>
      <c r="JL149" s="241"/>
      <c r="JM149" s="241"/>
      <c r="JN149" s="241"/>
      <c r="JO149" s="241" t="e">
        <f>#REF!</f>
        <v>#REF!</v>
      </c>
      <c r="JP149" s="241"/>
      <c r="JQ149" s="241" t="e">
        <f>#REF!</f>
        <v>#REF!</v>
      </c>
      <c r="JR149" s="241"/>
      <c r="JS149" s="241"/>
      <c r="JT149" s="241" t="e">
        <f>#REF!</f>
        <v>#REF!</v>
      </c>
      <c r="JU149" s="241"/>
      <c r="JV149" s="241" t="e">
        <f>#REF!</f>
        <v>#REF!</v>
      </c>
      <c r="JW149" s="241"/>
      <c r="JX149" s="241"/>
      <c r="JY149" s="241"/>
      <c r="KB149" s="241" t="e">
        <f>IF(#REF!=0,KB148,#REF!)</f>
        <v>#REF!</v>
      </c>
      <c r="KC149" s="241"/>
      <c r="KD149" s="241" t="e">
        <f>IF(OR(#REF!=0,#REF!="Planejado",#REF!="Realizado"),IF(KD148="Atividade",VLOOKUP(KB149,'04.02_PLANEJAMENTO ATIVIDADES'!$D$9:$E$44,2,0),KD148),#REF!)</f>
        <v>#REF!</v>
      </c>
      <c r="KE149" s="241"/>
      <c r="KF149" s="241"/>
      <c r="KG149" s="241"/>
      <c r="KH149" s="241"/>
      <c r="KI149" s="241"/>
      <c r="KJ149" s="241"/>
      <c r="KK149" s="241"/>
      <c r="KL149" s="241"/>
      <c r="KM149" s="241" t="e">
        <f>IF(#REF!=0,KM148,#REF!)</f>
        <v>#REF!</v>
      </c>
      <c r="KN149" s="241"/>
      <c r="KO149" s="241"/>
      <c r="KP149" s="241" t="e">
        <f>IF(#REF!=0,KP148,#REF!)</f>
        <v>#REF!</v>
      </c>
      <c r="KQ149" s="241"/>
      <c r="KR149" s="241"/>
      <c r="KS149" s="241"/>
      <c r="KT149" s="241"/>
      <c r="KU149" s="241"/>
      <c r="KV149" s="241" t="e">
        <f>#REF!</f>
        <v>#REF!</v>
      </c>
      <c r="KW149" s="241"/>
      <c r="KX149" s="241"/>
      <c r="KY149" s="241"/>
      <c r="KZ149" s="241"/>
      <c r="LA149" s="241"/>
      <c r="LB149" s="241"/>
      <c r="LC149" s="242" t="e">
        <f>#REF!</f>
        <v>#REF!</v>
      </c>
      <c r="LD149" s="242"/>
      <c r="LE149" s="242"/>
      <c r="LF149" s="242"/>
      <c r="LG149" s="242"/>
      <c r="LH149" s="242"/>
      <c r="LI149" s="242"/>
      <c r="LJ149" s="242"/>
      <c r="LK149" s="242" t="e">
        <f>#REF!</f>
        <v>#REF!</v>
      </c>
      <c r="LL149" s="242"/>
      <c r="LM149" s="242"/>
      <c r="LN149" s="242"/>
      <c r="LO149" s="242"/>
      <c r="LP149" s="241" t="e">
        <f>#REF!</f>
        <v>#REF!</v>
      </c>
      <c r="LQ149" s="241"/>
      <c r="LR149" s="241"/>
      <c r="LS149" s="241"/>
      <c r="LT149" s="241" t="e">
        <f>#REF!</f>
        <v>#REF!</v>
      </c>
      <c r="LU149" s="241"/>
      <c r="LV149" s="241" t="e">
        <f>#REF!</f>
        <v>#REF!</v>
      </c>
      <c r="LW149" s="241"/>
      <c r="LX149" s="241"/>
      <c r="LY149" s="241" t="e">
        <f>#REF!</f>
        <v>#REF!</v>
      </c>
      <c r="LZ149" s="241"/>
      <c r="MA149" s="241" t="e">
        <f>#REF!</f>
        <v>#REF!</v>
      </c>
      <c r="MB149" s="241"/>
      <c r="MC149" s="241"/>
      <c r="MD149" s="241"/>
      <c r="MG149" s="241" t="e">
        <f>IF(#REF!=0,MG148,#REF!)</f>
        <v>#REF!</v>
      </c>
      <c r="MH149" s="241"/>
      <c r="MI149" s="241" t="e">
        <f>IF(OR(#REF!=0,#REF!="Planejado",#REF!="Realizado"),IF(MI148="Atividade",VLOOKUP(MG149,'04.02_PLANEJAMENTO ATIVIDADES'!$D$9:$E$44,2,0),MI148),#REF!)</f>
        <v>#REF!</v>
      </c>
      <c r="MJ149" s="241"/>
      <c r="MK149" s="241"/>
      <c r="ML149" s="241"/>
      <c r="MM149" s="241"/>
      <c r="MN149" s="241"/>
      <c r="MO149" s="241"/>
      <c r="MP149" s="241"/>
      <c r="MQ149" s="241"/>
      <c r="MR149" s="241" t="e">
        <f>IF(#REF!=0,MR148,#REF!)</f>
        <v>#REF!</v>
      </c>
      <c r="MS149" s="241"/>
      <c r="MT149" s="241"/>
      <c r="MU149" s="241" t="e">
        <f>IF(#REF!=0,MU148,#REF!)</f>
        <v>#REF!</v>
      </c>
      <c r="MV149" s="241"/>
      <c r="MW149" s="241"/>
      <c r="MX149" s="241"/>
      <c r="MY149" s="241"/>
      <c r="MZ149" s="241"/>
      <c r="NA149" s="241" t="e">
        <f>#REF!</f>
        <v>#REF!</v>
      </c>
      <c r="NB149" s="241"/>
      <c r="NC149" s="241"/>
      <c r="ND149" s="241"/>
      <c r="NE149" s="241"/>
      <c r="NF149" s="241"/>
      <c r="NG149" s="241"/>
      <c r="NH149" s="242" t="e">
        <f>#REF!</f>
        <v>#REF!</v>
      </c>
      <c r="NI149" s="242"/>
      <c r="NJ149" s="242"/>
      <c r="NK149" s="242"/>
      <c r="NL149" s="242"/>
      <c r="NM149" s="242"/>
      <c r="NN149" s="242"/>
      <c r="NO149" s="242"/>
      <c r="NP149" s="242" t="e">
        <f>#REF!</f>
        <v>#REF!</v>
      </c>
      <c r="NQ149" s="242"/>
      <c r="NR149" s="242"/>
      <c r="NS149" s="242"/>
      <c r="NT149" s="242"/>
      <c r="NU149" s="241" t="e">
        <f>#REF!</f>
        <v>#REF!</v>
      </c>
      <c r="NV149" s="241"/>
      <c r="NW149" s="241"/>
      <c r="NX149" s="241"/>
      <c r="NY149" s="241" t="e">
        <f>#REF!</f>
        <v>#REF!</v>
      </c>
      <c r="NZ149" s="241"/>
      <c r="OA149" s="241" t="e">
        <f>#REF!</f>
        <v>#REF!</v>
      </c>
      <c r="OB149" s="241"/>
      <c r="OC149" s="241"/>
      <c r="OD149" s="241" t="e">
        <f>#REF!</f>
        <v>#REF!</v>
      </c>
      <c r="OE149" s="241"/>
      <c r="OF149" s="241" t="e">
        <f>#REF!</f>
        <v>#REF!</v>
      </c>
      <c r="OG149" s="241"/>
      <c r="OH149" s="241"/>
      <c r="OI149" s="241"/>
      <c r="OL149" s="241" t="e">
        <f>IF(#REF!=0,OL148,#REF!)</f>
        <v>#REF!</v>
      </c>
      <c r="OM149" s="241"/>
      <c r="ON149" s="241" t="e">
        <f>IF(OR(#REF!=0,#REF!="Planejado",#REF!="Realizado"),IF(ON148="Atividade",VLOOKUP(OL149,'04.02_PLANEJAMENTO ATIVIDADES'!$D$9:$E$44,2,0),ON148),#REF!)</f>
        <v>#REF!</v>
      </c>
      <c r="OO149" s="241"/>
      <c r="OP149" s="241"/>
      <c r="OQ149" s="241"/>
      <c r="OR149" s="241"/>
      <c r="OS149" s="241"/>
      <c r="OT149" s="241"/>
      <c r="OU149" s="241"/>
      <c r="OV149" s="241"/>
      <c r="OW149" s="241" t="e">
        <f>IF(#REF!=0,OW148,#REF!)</f>
        <v>#REF!</v>
      </c>
      <c r="OX149" s="241"/>
      <c r="OY149" s="241"/>
      <c r="OZ149" s="241" t="e">
        <f>IF(#REF!=0,OZ148,#REF!)</f>
        <v>#REF!</v>
      </c>
      <c r="PA149" s="241"/>
      <c r="PB149" s="241"/>
      <c r="PC149" s="241"/>
      <c r="PD149" s="241"/>
      <c r="PE149" s="241"/>
      <c r="PF149" s="241" t="e">
        <f>#REF!</f>
        <v>#REF!</v>
      </c>
      <c r="PG149" s="241"/>
      <c r="PH149" s="241"/>
      <c r="PI149" s="241"/>
      <c r="PJ149" s="241"/>
      <c r="PK149" s="241"/>
      <c r="PL149" s="241"/>
      <c r="PM149" s="242" t="e">
        <f>#REF!</f>
        <v>#REF!</v>
      </c>
      <c r="PN149" s="242"/>
      <c r="PO149" s="242"/>
      <c r="PP149" s="242"/>
      <c r="PQ149" s="242"/>
      <c r="PR149" s="242"/>
      <c r="PS149" s="242"/>
      <c r="PT149" s="242"/>
      <c r="PU149" s="242" t="e">
        <f>#REF!</f>
        <v>#REF!</v>
      </c>
      <c r="PV149" s="242"/>
      <c r="PW149" s="242"/>
      <c r="PX149" s="242"/>
      <c r="PY149" s="242"/>
      <c r="PZ149" s="241" t="e">
        <f>#REF!</f>
        <v>#REF!</v>
      </c>
      <c r="QA149" s="241"/>
      <c r="QB149" s="241"/>
      <c r="QC149" s="241"/>
      <c r="QD149" s="241" t="e">
        <f>#REF!</f>
        <v>#REF!</v>
      </c>
      <c r="QE149" s="241"/>
      <c r="QF149" s="241" t="e">
        <f>#REF!</f>
        <v>#REF!</v>
      </c>
      <c r="QG149" s="241"/>
      <c r="QH149" s="241"/>
      <c r="QI149" s="241" t="e">
        <f>#REF!</f>
        <v>#REF!</v>
      </c>
      <c r="QJ149" s="241"/>
      <c r="QK149" s="241" t="e">
        <f>#REF!</f>
        <v>#REF!</v>
      </c>
      <c r="QL149" s="241"/>
      <c r="QM149" s="241"/>
      <c r="QN149" s="241"/>
      <c r="QQ149" s="241" t="e">
        <f>IF(#REF!=0,QQ148,#REF!)</f>
        <v>#REF!</v>
      </c>
      <c r="QR149" s="241"/>
      <c r="QS149" s="241" t="e">
        <f>IF(OR(#REF!=0,#REF!="Planejado",#REF!="Realizado"),IF(QS148="Atividade",VLOOKUP(QQ149,'04.02_PLANEJAMENTO ATIVIDADES'!$D$9:$E$44,2,0),QS148),#REF!)</f>
        <v>#REF!</v>
      </c>
      <c r="QT149" s="241"/>
      <c r="QU149" s="241"/>
      <c r="QV149" s="241"/>
      <c r="QW149" s="241"/>
      <c r="QX149" s="241"/>
      <c r="QY149" s="241"/>
      <c r="QZ149" s="241"/>
      <c r="RA149" s="241"/>
      <c r="RB149" s="241" t="e">
        <f>IF(#REF!=0,RB148,#REF!)</f>
        <v>#REF!</v>
      </c>
      <c r="RC149" s="241"/>
      <c r="RD149" s="241"/>
      <c r="RE149" s="241" t="e">
        <f>IF(#REF!=0,RE148,#REF!)</f>
        <v>#REF!</v>
      </c>
      <c r="RF149" s="241"/>
      <c r="RG149" s="241"/>
      <c r="RH149" s="241"/>
      <c r="RI149" s="241"/>
      <c r="RJ149" s="241"/>
      <c r="RK149" s="241" t="e">
        <f>#REF!</f>
        <v>#REF!</v>
      </c>
      <c r="RL149" s="241"/>
      <c r="RM149" s="241"/>
      <c r="RN149" s="241"/>
      <c r="RO149" s="241"/>
      <c r="RP149" s="241"/>
      <c r="RQ149" s="241"/>
      <c r="RR149" s="242" t="e">
        <f>#REF!</f>
        <v>#REF!</v>
      </c>
      <c r="RS149" s="242"/>
      <c r="RT149" s="242"/>
      <c r="RU149" s="242"/>
      <c r="RV149" s="242"/>
      <c r="RW149" s="242"/>
      <c r="RX149" s="242"/>
      <c r="RY149" s="242"/>
      <c r="RZ149" s="242" t="e">
        <f>#REF!</f>
        <v>#REF!</v>
      </c>
      <c r="SA149" s="242"/>
      <c r="SB149" s="242"/>
      <c r="SC149" s="242"/>
      <c r="SD149" s="242"/>
      <c r="SE149" s="241" t="e">
        <f>#REF!</f>
        <v>#REF!</v>
      </c>
      <c r="SF149" s="241"/>
      <c r="SG149" s="241"/>
      <c r="SH149" s="241"/>
      <c r="SI149" s="241" t="e">
        <f>#REF!</f>
        <v>#REF!</v>
      </c>
      <c r="SJ149" s="241"/>
      <c r="SK149" s="241" t="e">
        <f>#REF!</f>
        <v>#REF!</v>
      </c>
      <c r="SL149" s="241"/>
      <c r="SM149" s="241"/>
      <c r="SN149" s="241" t="e">
        <f>#REF!</f>
        <v>#REF!</v>
      </c>
      <c r="SO149" s="241"/>
      <c r="SP149" s="241" t="e">
        <f>#REF!</f>
        <v>#REF!</v>
      </c>
      <c r="SQ149" s="241"/>
      <c r="SR149" s="241"/>
      <c r="SS149" s="241"/>
      <c r="SV149" s="241" t="e">
        <f>IF(#REF!=0,SV148,#REF!)</f>
        <v>#REF!</v>
      </c>
      <c r="SW149" s="241"/>
      <c r="SX149" s="241" t="e">
        <f>IF(OR(#REF!=0,#REF!="Planejado",#REF!="Realizado"),IF(SX148="Atividade",VLOOKUP(SV149,'04.02_PLANEJAMENTO ATIVIDADES'!$D$9:$E$44,2,0),SX148),#REF!)</f>
        <v>#REF!</v>
      </c>
      <c r="SY149" s="241"/>
      <c r="SZ149" s="241"/>
      <c r="TA149" s="241"/>
      <c r="TB149" s="241"/>
      <c r="TC149" s="241"/>
      <c r="TD149" s="241"/>
      <c r="TE149" s="241"/>
      <c r="TF149" s="241"/>
      <c r="TG149" s="241" t="e">
        <f>IF(#REF!=0,TG148,#REF!)</f>
        <v>#REF!</v>
      </c>
      <c r="TH149" s="241"/>
      <c r="TI149" s="241"/>
      <c r="TJ149" s="241" t="e">
        <f>IF(#REF!=0,TJ148,#REF!)</f>
        <v>#REF!</v>
      </c>
      <c r="TK149" s="241"/>
      <c r="TL149" s="241"/>
      <c r="TM149" s="241"/>
      <c r="TN149" s="241"/>
      <c r="TO149" s="241"/>
      <c r="TP149" s="241" t="e">
        <f>#REF!</f>
        <v>#REF!</v>
      </c>
      <c r="TQ149" s="241"/>
      <c r="TR149" s="241"/>
      <c r="TS149" s="241"/>
      <c r="TT149" s="241"/>
      <c r="TU149" s="241"/>
      <c r="TV149" s="241"/>
      <c r="TW149" s="242" t="e">
        <f>#REF!</f>
        <v>#REF!</v>
      </c>
      <c r="TX149" s="242"/>
      <c r="TY149" s="242"/>
      <c r="TZ149" s="242"/>
      <c r="UA149" s="242"/>
      <c r="UB149" s="242"/>
      <c r="UC149" s="242"/>
      <c r="UD149" s="242"/>
      <c r="UE149" s="242" t="e">
        <f>#REF!</f>
        <v>#REF!</v>
      </c>
      <c r="UF149" s="242"/>
      <c r="UG149" s="242"/>
      <c r="UH149" s="242"/>
      <c r="UI149" s="242"/>
      <c r="UJ149" s="241" t="e">
        <f>#REF!</f>
        <v>#REF!</v>
      </c>
      <c r="UK149" s="241"/>
      <c r="UL149" s="241"/>
      <c r="UM149" s="241"/>
      <c r="UN149" s="241" t="e">
        <f>#REF!</f>
        <v>#REF!</v>
      </c>
      <c r="UO149" s="241"/>
      <c r="UP149" s="241" t="e">
        <f>#REF!</f>
        <v>#REF!</v>
      </c>
      <c r="UQ149" s="241"/>
      <c r="UR149" s="241"/>
      <c r="US149" s="241" t="e">
        <f>#REF!</f>
        <v>#REF!</v>
      </c>
      <c r="UT149" s="241"/>
      <c r="UU149" s="241" t="e">
        <f>#REF!</f>
        <v>#REF!</v>
      </c>
      <c r="UV149" s="241"/>
      <c r="UW149" s="241"/>
      <c r="UX149" s="241"/>
      <c r="VA149" s="241" t="e">
        <f>IF(#REF!=0,VA148,#REF!)</f>
        <v>#REF!</v>
      </c>
      <c r="VB149" s="241"/>
      <c r="VC149" s="241" t="e">
        <f>IF(OR(#REF!=0,#REF!="Planejado",#REF!="Realizado"),IF(VC148="Atividade",VLOOKUP(VA149,'04.02_PLANEJAMENTO ATIVIDADES'!$D$9:$E$44,2,0),VC148),#REF!)</f>
        <v>#REF!</v>
      </c>
      <c r="VD149" s="241"/>
      <c r="VE149" s="241"/>
      <c r="VF149" s="241"/>
      <c r="VG149" s="241"/>
      <c r="VH149" s="241"/>
      <c r="VI149" s="241"/>
      <c r="VJ149" s="241"/>
      <c r="VK149" s="241"/>
      <c r="VL149" s="241" t="e">
        <f>IF(#REF!=0,VL148,#REF!)</f>
        <v>#REF!</v>
      </c>
      <c r="VM149" s="241"/>
      <c r="VN149" s="241"/>
      <c r="VO149" s="241" t="e">
        <f>IF(#REF!=0,VO148,#REF!)</f>
        <v>#REF!</v>
      </c>
      <c r="VP149" s="241"/>
      <c r="VQ149" s="241"/>
      <c r="VR149" s="241"/>
      <c r="VS149" s="241"/>
      <c r="VT149" s="241"/>
      <c r="VU149" s="241" t="e">
        <f>#REF!</f>
        <v>#REF!</v>
      </c>
      <c r="VV149" s="241"/>
      <c r="VW149" s="241"/>
      <c r="VX149" s="241"/>
      <c r="VY149" s="241"/>
      <c r="VZ149" s="241"/>
      <c r="WA149" s="241"/>
      <c r="WB149" s="242" t="e">
        <f>#REF!</f>
        <v>#REF!</v>
      </c>
      <c r="WC149" s="242"/>
      <c r="WD149" s="242"/>
      <c r="WE149" s="242"/>
      <c r="WF149" s="242"/>
      <c r="WG149" s="242"/>
      <c r="WH149" s="242"/>
      <c r="WI149" s="242"/>
      <c r="WJ149" s="242" t="e">
        <f>#REF!</f>
        <v>#REF!</v>
      </c>
      <c r="WK149" s="242"/>
      <c r="WL149" s="242"/>
      <c r="WM149" s="242"/>
      <c r="WN149" s="242"/>
      <c r="WO149" s="241" t="e">
        <f>#REF!</f>
        <v>#REF!</v>
      </c>
      <c r="WP149" s="241"/>
      <c r="WQ149" s="241"/>
      <c r="WR149" s="241"/>
      <c r="WS149" s="241" t="e">
        <f>#REF!</f>
        <v>#REF!</v>
      </c>
      <c r="WT149" s="241"/>
      <c r="WU149" s="241" t="e">
        <f>#REF!</f>
        <v>#REF!</v>
      </c>
      <c r="WV149" s="241"/>
      <c r="WW149" s="241"/>
      <c r="WX149" s="241" t="e">
        <f>#REF!</f>
        <v>#REF!</v>
      </c>
      <c r="WY149" s="241"/>
      <c r="WZ149" s="241" t="e">
        <f>#REF!</f>
        <v>#REF!</v>
      </c>
      <c r="XA149" s="241"/>
      <c r="XB149" s="241"/>
      <c r="XC149" s="241"/>
      <c r="XF149" s="241" t="e">
        <f>IF(#REF!=0,XF148,#REF!)</f>
        <v>#REF!</v>
      </c>
      <c r="XG149" s="241"/>
      <c r="XH149" s="241" t="e">
        <f>IF(OR(#REF!=0,#REF!="Planejado",#REF!="Realizado"),IF(XH148="Atividade",VLOOKUP(XF149,'04.02_PLANEJAMENTO ATIVIDADES'!$D$9:$E$44,2,0),XH148),#REF!)</f>
        <v>#REF!</v>
      </c>
      <c r="XI149" s="241"/>
      <c r="XJ149" s="241"/>
      <c r="XK149" s="241"/>
      <c r="XL149" s="241"/>
      <c r="XM149" s="241"/>
      <c r="XN149" s="241"/>
      <c r="XO149" s="241"/>
      <c r="XP149" s="241"/>
      <c r="XQ149" s="241" t="e">
        <f>IF(#REF!=0,XQ148,#REF!)</f>
        <v>#REF!</v>
      </c>
      <c r="XR149" s="241"/>
      <c r="XS149" s="241"/>
      <c r="XT149" s="241" t="e">
        <f>IF(#REF!=0,XT148,#REF!)</f>
        <v>#REF!</v>
      </c>
      <c r="XU149" s="241"/>
      <c r="XV149" s="241"/>
      <c r="XW149" s="241"/>
      <c r="XX149" s="241"/>
      <c r="XY149" s="241"/>
      <c r="XZ149" s="241" t="e">
        <f>#REF!</f>
        <v>#REF!</v>
      </c>
      <c r="YA149" s="241"/>
      <c r="YB149" s="241"/>
      <c r="YC149" s="241"/>
      <c r="YD149" s="241"/>
      <c r="YE149" s="241"/>
      <c r="YF149" s="241"/>
      <c r="YG149" s="242" t="e">
        <f>#REF!</f>
        <v>#REF!</v>
      </c>
      <c r="YH149" s="242"/>
      <c r="YI149" s="242"/>
      <c r="YJ149" s="242"/>
      <c r="YK149" s="242"/>
      <c r="YL149" s="242"/>
      <c r="YM149" s="242"/>
      <c r="YN149" s="242"/>
      <c r="YO149" s="242" t="e">
        <f>#REF!</f>
        <v>#REF!</v>
      </c>
      <c r="YP149" s="242"/>
      <c r="YQ149" s="242"/>
      <c r="YR149" s="242"/>
      <c r="YS149" s="242"/>
      <c r="YT149" s="241" t="e">
        <f>#REF!</f>
        <v>#REF!</v>
      </c>
      <c r="YU149" s="241"/>
      <c r="YV149" s="241"/>
      <c r="YW149" s="241"/>
      <c r="YX149" s="241" t="e">
        <f>#REF!</f>
        <v>#REF!</v>
      </c>
      <c r="YY149" s="241"/>
      <c r="YZ149" s="241" t="e">
        <f>#REF!</f>
        <v>#REF!</v>
      </c>
      <c r="ZA149" s="241"/>
      <c r="ZB149" s="241"/>
      <c r="ZC149" s="241" t="e">
        <f>#REF!</f>
        <v>#REF!</v>
      </c>
      <c r="ZD149" s="241"/>
      <c r="ZE149" s="241" t="e">
        <f>#REF!</f>
        <v>#REF!</v>
      </c>
      <c r="ZF149" s="241"/>
      <c r="ZG149" s="241"/>
      <c r="ZH149" s="241"/>
    </row>
    <row r="150" spans="3:684" ht="10.15" hidden="1" customHeight="1" x14ac:dyDescent="0.25">
      <c r="C150" s="241" t="str">
        <f t="shared" ref="C150:C156" si="240">IF(C43=0,C149,C43)</f>
        <v>Total da Atividade:</v>
      </c>
      <c r="D150" s="241"/>
      <c r="E150" s="241" t="e">
        <f>IF(OR(E43=0,E43="Planejado",E43="Realizado"),IF(E149="Atividade",VLOOKUP(C150,'04.02_PLANEJAMENTO ATIVIDADES'!$D$9:$E$44,2,0),E149),E43)</f>
        <v>#REF!</v>
      </c>
      <c r="F150" s="241"/>
      <c r="G150" s="241"/>
      <c r="H150" s="241"/>
      <c r="I150" s="241"/>
      <c r="J150" s="241"/>
      <c r="K150" s="241"/>
      <c r="L150" s="241"/>
      <c r="M150" s="241"/>
      <c r="N150" s="241" t="e">
        <f t="shared" ref="N150:N156" si="241">IF(N43=0,N149,N43)</f>
        <v>#REF!</v>
      </c>
      <c r="O150" s="241"/>
      <c r="P150" s="241"/>
      <c r="Q150" s="241" t="e">
        <f t="shared" ref="Q150:Q156" si="242">IF(Q43=0,Q149,Q43)</f>
        <v>#REF!</v>
      </c>
      <c r="R150" s="241"/>
      <c r="S150" s="241"/>
      <c r="T150" s="241"/>
      <c r="U150" s="241"/>
      <c r="V150" s="241"/>
      <c r="W150" s="241">
        <f t="shared" ref="W150:W156" si="243">W43</f>
        <v>0</v>
      </c>
      <c r="X150" s="241"/>
      <c r="Y150" s="241"/>
      <c r="Z150" s="241"/>
      <c r="AA150" s="241"/>
      <c r="AB150" s="241"/>
      <c r="AC150" s="241"/>
      <c r="AD150" s="242">
        <f t="shared" ref="AD150:AD156" si="244">AD43</f>
        <v>0</v>
      </c>
      <c r="AE150" s="242"/>
      <c r="AF150" s="242"/>
      <c r="AG150" s="242"/>
      <c r="AH150" s="242"/>
      <c r="AI150" s="242"/>
      <c r="AJ150" s="242"/>
      <c r="AK150" s="242"/>
      <c r="AL150" s="242">
        <f t="shared" ref="AL150:AL156" si="245">AL43</f>
        <v>0</v>
      </c>
      <c r="AM150" s="242"/>
      <c r="AN150" s="242"/>
      <c r="AO150" s="242"/>
      <c r="AP150" s="242"/>
      <c r="AQ150" s="241">
        <f t="shared" ref="AQ150:AQ156" si="246">AQ43</f>
        <v>0</v>
      </c>
      <c r="AR150" s="241"/>
      <c r="AS150" s="241"/>
      <c r="AT150" s="241"/>
      <c r="AU150" s="241">
        <f t="shared" ref="AU150:AU156" si="247">AU43</f>
        <v>0</v>
      </c>
      <c r="AV150" s="241"/>
      <c r="AW150" s="241">
        <f t="shared" ref="AW150:AW156" si="248">AW43</f>
        <v>0</v>
      </c>
      <c r="AX150" s="241"/>
      <c r="AY150" s="241"/>
      <c r="AZ150" s="241">
        <f t="shared" ref="AZ150:AZ156" si="249">AZ43</f>
        <v>0</v>
      </c>
      <c r="BA150" s="241"/>
      <c r="BB150" s="241">
        <f t="shared" ref="BB150:BB156" si="250">BB43</f>
        <v>0</v>
      </c>
      <c r="BC150" s="241"/>
      <c r="BD150" s="241"/>
      <c r="BE150" s="241"/>
      <c r="BH150" s="241" t="str">
        <f t="shared" ref="BH150:BH156" si="251">IF(BH43=0,BH149,BH43)</f>
        <v>Total da Atividade:</v>
      </c>
      <c r="BI150" s="241"/>
      <c r="BJ150" s="241" t="e">
        <f>IF(OR(BJ43=0,BJ43="Planejado",BJ43="Realizado"),IF(BJ149="Atividade",VLOOKUP(BH150,'04.02_PLANEJAMENTO ATIVIDADES'!$D$9:$E$44,2,0),BJ149),BJ43)</f>
        <v>#REF!</v>
      </c>
      <c r="BK150" s="241"/>
      <c r="BL150" s="241"/>
      <c r="BM150" s="241"/>
      <c r="BN150" s="241"/>
      <c r="BO150" s="241"/>
      <c r="BP150" s="241"/>
      <c r="BQ150" s="241"/>
      <c r="BR150" s="241"/>
      <c r="BS150" s="241" t="e">
        <f t="shared" ref="BS150:BS156" si="252">IF(BS43=0,BS149,BS43)</f>
        <v>#REF!</v>
      </c>
      <c r="BT150" s="241"/>
      <c r="BU150" s="241"/>
      <c r="BV150" s="241" t="e">
        <f t="shared" ref="BV150:BV156" si="253">IF(BV43=0,BV149,BV43)</f>
        <v>#REF!</v>
      </c>
      <c r="BW150" s="241"/>
      <c r="BX150" s="241"/>
      <c r="BY150" s="241"/>
      <c r="BZ150" s="241"/>
      <c r="CA150" s="241"/>
      <c r="CB150" s="241">
        <f t="shared" ref="CB150:CB156" si="254">CB43</f>
        <v>0</v>
      </c>
      <c r="CC150" s="241"/>
      <c r="CD150" s="241"/>
      <c r="CE150" s="241"/>
      <c r="CF150" s="241"/>
      <c r="CG150" s="241"/>
      <c r="CH150" s="241"/>
      <c r="CI150" s="242">
        <f t="shared" ref="CI150:CI156" si="255">CI43</f>
        <v>0</v>
      </c>
      <c r="CJ150" s="242"/>
      <c r="CK150" s="242"/>
      <c r="CL150" s="242"/>
      <c r="CM150" s="242"/>
      <c r="CN150" s="242"/>
      <c r="CO150" s="242"/>
      <c r="CP150" s="242"/>
      <c r="CQ150" s="242">
        <f t="shared" ref="CQ150:CQ156" si="256">CQ43</f>
        <v>0</v>
      </c>
      <c r="CR150" s="242"/>
      <c r="CS150" s="242"/>
      <c r="CT150" s="242"/>
      <c r="CU150" s="242"/>
      <c r="CV150" s="241">
        <f t="shared" ref="CV150:CV156" si="257">CV43</f>
        <v>0</v>
      </c>
      <c r="CW150" s="241"/>
      <c r="CX150" s="241"/>
      <c r="CY150" s="241"/>
      <c r="CZ150" s="241">
        <f t="shared" ref="CZ150:CZ156" si="258">CZ43</f>
        <v>0</v>
      </c>
      <c r="DA150" s="241"/>
      <c r="DB150" s="241">
        <f t="shared" ref="DB150:DB156" si="259">DB43</f>
        <v>0</v>
      </c>
      <c r="DC150" s="241"/>
      <c r="DD150" s="241"/>
      <c r="DE150" s="241">
        <f t="shared" ref="DE150:DE156" si="260">DE43</f>
        <v>0</v>
      </c>
      <c r="DF150" s="241"/>
      <c r="DG150" s="241">
        <f t="shared" ref="DG150:DG156" si="261">DG43</f>
        <v>0</v>
      </c>
      <c r="DH150" s="241"/>
      <c r="DI150" s="241"/>
      <c r="DJ150" s="241"/>
      <c r="DM150" s="241" t="str">
        <f t="shared" ref="DM150:DM156" si="262">IF(DM43=0,DM149,DM43)</f>
        <v>Total da Atividade:</v>
      </c>
      <c r="DN150" s="241"/>
      <c r="DO150" s="241" t="e">
        <f>IF(OR(DO43=0,DO43="Planejado",DO43="Realizado"),IF(DO149="Atividade",VLOOKUP(DM150,'04.02_PLANEJAMENTO ATIVIDADES'!$D$9:$E$44,2,0),DO149),DO43)</f>
        <v>#REF!</v>
      </c>
      <c r="DP150" s="241"/>
      <c r="DQ150" s="241"/>
      <c r="DR150" s="241"/>
      <c r="DS150" s="241"/>
      <c r="DT150" s="241"/>
      <c r="DU150" s="241"/>
      <c r="DV150" s="241"/>
      <c r="DW150" s="241"/>
      <c r="DX150" s="241" t="e">
        <f t="shared" ref="DX150:DX156" si="263">IF(DX43=0,DX149,DX43)</f>
        <v>#REF!</v>
      </c>
      <c r="DY150" s="241"/>
      <c r="DZ150" s="241"/>
      <c r="EA150" s="241" t="e">
        <f t="shared" ref="EA150:EA156" si="264">IF(EA43=0,EA149,EA43)</f>
        <v>#REF!</v>
      </c>
      <c r="EB150" s="241"/>
      <c r="EC150" s="241"/>
      <c r="ED150" s="241"/>
      <c r="EE150" s="241"/>
      <c r="EF150" s="241"/>
      <c r="EG150" s="241">
        <f t="shared" ref="EG150:EG156" si="265">EG43</f>
        <v>0</v>
      </c>
      <c r="EH150" s="241"/>
      <c r="EI150" s="241"/>
      <c r="EJ150" s="241"/>
      <c r="EK150" s="241"/>
      <c r="EL150" s="241"/>
      <c r="EM150" s="241"/>
      <c r="EN150" s="242">
        <f t="shared" ref="EN150:EN156" si="266">EN43</f>
        <v>0</v>
      </c>
      <c r="EO150" s="242"/>
      <c r="EP150" s="242"/>
      <c r="EQ150" s="242"/>
      <c r="ER150" s="242"/>
      <c r="ES150" s="242"/>
      <c r="ET150" s="242"/>
      <c r="EU150" s="242"/>
      <c r="EV150" s="242">
        <f t="shared" ref="EV150:EV156" si="267">EV43</f>
        <v>0</v>
      </c>
      <c r="EW150" s="242"/>
      <c r="EX150" s="242"/>
      <c r="EY150" s="242"/>
      <c r="EZ150" s="242"/>
      <c r="FA150" s="241">
        <f t="shared" ref="FA150:FA156" si="268">FA43</f>
        <v>0</v>
      </c>
      <c r="FB150" s="241"/>
      <c r="FC150" s="241"/>
      <c r="FD150" s="241"/>
      <c r="FE150" s="241">
        <f t="shared" ref="FE150:FE156" si="269">FE43</f>
        <v>0</v>
      </c>
      <c r="FF150" s="241"/>
      <c r="FG150" s="241">
        <f t="shared" ref="FG150:FG156" si="270">FG43</f>
        <v>0</v>
      </c>
      <c r="FH150" s="241"/>
      <c r="FI150" s="241"/>
      <c r="FJ150" s="241">
        <f t="shared" ref="FJ150:FJ156" si="271">FJ43</f>
        <v>0</v>
      </c>
      <c r="FK150" s="241"/>
      <c r="FL150" s="241">
        <f t="shared" ref="FL150:FL156" si="272">FL43</f>
        <v>0</v>
      </c>
      <c r="FM150" s="241"/>
      <c r="FN150" s="241"/>
      <c r="FO150" s="241"/>
      <c r="FR150" s="241" t="str">
        <f t="shared" ref="FR150:FR156" si="273">IF(FR43=0,FR149,FR43)</f>
        <v>Total da Atividade:</v>
      </c>
      <c r="FS150" s="241"/>
      <c r="FT150" s="241" t="e">
        <f>IF(OR(FT43=0,FT43="Planejado",FT43="Realizado"),IF(FT149="Atividade",VLOOKUP(FR150,'04.02_PLANEJAMENTO ATIVIDADES'!$D$9:$E$44,2,0),FT149),FT43)</f>
        <v>#REF!</v>
      </c>
      <c r="FU150" s="241"/>
      <c r="FV150" s="241"/>
      <c r="FW150" s="241"/>
      <c r="FX150" s="241"/>
      <c r="FY150" s="241"/>
      <c r="FZ150" s="241"/>
      <c r="GA150" s="241"/>
      <c r="GB150" s="241"/>
      <c r="GC150" s="241" t="e">
        <f t="shared" ref="GC150:GC156" si="274">IF(GC43=0,GC149,GC43)</f>
        <v>#REF!</v>
      </c>
      <c r="GD150" s="241"/>
      <c r="GE150" s="241"/>
      <c r="GF150" s="241" t="e">
        <f t="shared" ref="GF150:GF156" si="275">IF(GF43=0,GF149,GF43)</f>
        <v>#REF!</v>
      </c>
      <c r="GG150" s="241"/>
      <c r="GH150" s="241"/>
      <c r="GI150" s="241"/>
      <c r="GJ150" s="241"/>
      <c r="GK150" s="241"/>
      <c r="GL150" s="241">
        <f t="shared" ref="GL150:GL156" si="276">GL43</f>
        <v>0</v>
      </c>
      <c r="GM150" s="241"/>
      <c r="GN150" s="241"/>
      <c r="GO150" s="241"/>
      <c r="GP150" s="241"/>
      <c r="GQ150" s="241"/>
      <c r="GR150" s="241"/>
      <c r="GS150" s="242">
        <f t="shared" ref="GS150:GS156" si="277">GS43</f>
        <v>0</v>
      </c>
      <c r="GT150" s="242"/>
      <c r="GU150" s="242"/>
      <c r="GV150" s="242"/>
      <c r="GW150" s="242"/>
      <c r="GX150" s="242"/>
      <c r="GY150" s="242"/>
      <c r="GZ150" s="242"/>
      <c r="HA150" s="242">
        <f t="shared" ref="HA150:HA156" si="278">HA43</f>
        <v>0</v>
      </c>
      <c r="HB150" s="242"/>
      <c r="HC150" s="242"/>
      <c r="HD150" s="242"/>
      <c r="HE150" s="242"/>
      <c r="HF150" s="241">
        <f t="shared" ref="HF150:HF156" si="279">HF43</f>
        <v>0</v>
      </c>
      <c r="HG150" s="241"/>
      <c r="HH150" s="241"/>
      <c r="HI150" s="241"/>
      <c r="HJ150" s="241">
        <f t="shared" ref="HJ150:HJ156" si="280">HJ43</f>
        <v>0</v>
      </c>
      <c r="HK150" s="241"/>
      <c r="HL150" s="241">
        <f t="shared" ref="HL150:HL156" si="281">HL43</f>
        <v>0</v>
      </c>
      <c r="HM150" s="241"/>
      <c r="HN150" s="241"/>
      <c r="HO150" s="241">
        <f t="shared" ref="HO150:HO156" si="282">HO43</f>
        <v>0</v>
      </c>
      <c r="HP150" s="241"/>
      <c r="HQ150" s="241">
        <f t="shared" ref="HQ150:HQ156" si="283">HQ43</f>
        <v>0</v>
      </c>
      <c r="HR150" s="241"/>
      <c r="HS150" s="241"/>
      <c r="HT150" s="241"/>
      <c r="HW150" s="241" t="str">
        <f t="shared" ref="HW150:HW156" si="284">IF(HW43=0,HW149,HW43)</f>
        <v>Total da Atividade:</v>
      </c>
      <c r="HX150" s="241"/>
      <c r="HY150" s="241" t="e">
        <f>IF(OR(HY43=0,HY43="Planejado",HY43="Realizado"),IF(HY149="Atividade",VLOOKUP(HW150,'04.02_PLANEJAMENTO ATIVIDADES'!$D$9:$E$44,2,0),HY149),HY43)</f>
        <v>#REF!</v>
      </c>
      <c r="HZ150" s="241"/>
      <c r="IA150" s="241"/>
      <c r="IB150" s="241"/>
      <c r="IC150" s="241"/>
      <c r="ID150" s="241"/>
      <c r="IE150" s="241"/>
      <c r="IF150" s="241"/>
      <c r="IG150" s="241"/>
      <c r="IH150" s="241" t="e">
        <f t="shared" ref="IH150:IH156" si="285">IF(IH43=0,IH149,IH43)</f>
        <v>#REF!</v>
      </c>
      <c r="II150" s="241"/>
      <c r="IJ150" s="241"/>
      <c r="IK150" s="241" t="e">
        <f t="shared" ref="IK150:IK156" si="286">IF(IK43=0,IK149,IK43)</f>
        <v>#REF!</v>
      </c>
      <c r="IL150" s="241"/>
      <c r="IM150" s="241"/>
      <c r="IN150" s="241"/>
      <c r="IO150" s="241"/>
      <c r="IP150" s="241"/>
      <c r="IQ150" s="241">
        <f t="shared" ref="IQ150:IQ156" si="287">IQ43</f>
        <v>0</v>
      </c>
      <c r="IR150" s="241"/>
      <c r="IS150" s="241"/>
      <c r="IT150" s="241"/>
      <c r="IU150" s="241"/>
      <c r="IV150" s="241"/>
      <c r="IW150" s="241"/>
      <c r="IX150" s="242">
        <f t="shared" ref="IX150:IX156" si="288">IX43</f>
        <v>0</v>
      </c>
      <c r="IY150" s="242"/>
      <c r="IZ150" s="242"/>
      <c r="JA150" s="242"/>
      <c r="JB150" s="242"/>
      <c r="JC150" s="242"/>
      <c r="JD150" s="242"/>
      <c r="JE150" s="242"/>
      <c r="JF150" s="242">
        <f t="shared" ref="JF150:JF156" si="289">JF43</f>
        <v>0</v>
      </c>
      <c r="JG150" s="242"/>
      <c r="JH150" s="242"/>
      <c r="JI150" s="242"/>
      <c r="JJ150" s="242"/>
      <c r="JK150" s="241">
        <f t="shared" ref="JK150:JK156" si="290">JK43</f>
        <v>0</v>
      </c>
      <c r="JL150" s="241"/>
      <c r="JM150" s="241"/>
      <c r="JN150" s="241"/>
      <c r="JO150" s="241">
        <f t="shared" ref="JO150:JO156" si="291">JO43</f>
        <v>0</v>
      </c>
      <c r="JP150" s="241"/>
      <c r="JQ150" s="241">
        <f t="shared" ref="JQ150:JQ156" si="292">JQ43</f>
        <v>0</v>
      </c>
      <c r="JR150" s="241"/>
      <c r="JS150" s="241"/>
      <c r="JT150" s="241">
        <f t="shared" ref="JT150:JT156" si="293">JT43</f>
        <v>0</v>
      </c>
      <c r="JU150" s="241"/>
      <c r="JV150" s="241">
        <f t="shared" ref="JV150:JV156" si="294">JV43</f>
        <v>0</v>
      </c>
      <c r="JW150" s="241"/>
      <c r="JX150" s="241"/>
      <c r="JY150" s="241"/>
      <c r="KB150" s="241" t="str">
        <f t="shared" ref="KB150:KB156" si="295">IF(KB43=0,KB149,KB43)</f>
        <v>Total da Atividade:</v>
      </c>
      <c r="KC150" s="241"/>
      <c r="KD150" s="241" t="e">
        <f>IF(OR(KD43=0,KD43="Planejado",KD43="Realizado"),IF(KD149="Atividade",VLOOKUP(KB150,'04.02_PLANEJAMENTO ATIVIDADES'!$D$9:$E$44,2,0),KD149),KD43)</f>
        <v>#REF!</v>
      </c>
      <c r="KE150" s="241"/>
      <c r="KF150" s="241"/>
      <c r="KG150" s="241"/>
      <c r="KH150" s="241"/>
      <c r="KI150" s="241"/>
      <c r="KJ150" s="241"/>
      <c r="KK150" s="241"/>
      <c r="KL150" s="241"/>
      <c r="KM150" s="241" t="e">
        <f t="shared" ref="KM150:KM156" si="296">IF(KM43=0,KM149,KM43)</f>
        <v>#REF!</v>
      </c>
      <c r="KN150" s="241"/>
      <c r="KO150" s="241"/>
      <c r="KP150" s="241" t="e">
        <f t="shared" ref="KP150:KP156" si="297">IF(KP43=0,KP149,KP43)</f>
        <v>#REF!</v>
      </c>
      <c r="KQ150" s="241"/>
      <c r="KR150" s="241"/>
      <c r="KS150" s="241"/>
      <c r="KT150" s="241"/>
      <c r="KU150" s="241"/>
      <c r="KV150" s="241">
        <f t="shared" ref="KV150:KV156" si="298">KV43</f>
        <v>0</v>
      </c>
      <c r="KW150" s="241"/>
      <c r="KX150" s="241"/>
      <c r="KY150" s="241"/>
      <c r="KZ150" s="241"/>
      <c r="LA150" s="241"/>
      <c r="LB150" s="241"/>
      <c r="LC150" s="242">
        <f t="shared" ref="LC150:LC156" si="299">LC43</f>
        <v>0</v>
      </c>
      <c r="LD150" s="242"/>
      <c r="LE150" s="242"/>
      <c r="LF150" s="242"/>
      <c r="LG150" s="242"/>
      <c r="LH150" s="242"/>
      <c r="LI150" s="242"/>
      <c r="LJ150" s="242"/>
      <c r="LK150" s="242">
        <f t="shared" ref="LK150:LK156" si="300">LK43</f>
        <v>0</v>
      </c>
      <c r="LL150" s="242"/>
      <c r="LM150" s="242"/>
      <c r="LN150" s="242"/>
      <c r="LO150" s="242"/>
      <c r="LP150" s="241">
        <f t="shared" ref="LP150:LP156" si="301">LP43</f>
        <v>0</v>
      </c>
      <c r="LQ150" s="241"/>
      <c r="LR150" s="241"/>
      <c r="LS150" s="241"/>
      <c r="LT150" s="241">
        <f t="shared" ref="LT150:LT156" si="302">LT43</f>
        <v>0</v>
      </c>
      <c r="LU150" s="241"/>
      <c r="LV150" s="241">
        <f t="shared" ref="LV150:LV156" si="303">LV43</f>
        <v>0</v>
      </c>
      <c r="LW150" s="241"/>
      <c r="LX150" s="241"/>
      <c r="LY150" s="241">
        <f t="shared" ref="LY150:LY156" si="304">LY43</f>
        <v>0</v>
      </c>
      <c r="LZ150" s="241"/>
      <c r="MA150" s="241">
        <f t="shared" ref="MA150:MA156" si="305">MA43</f>
        <v>0</v>
      </c>
      <c r="MB150" s="241"/>
      <c r="MC150" s="241"/>
      <c r="MD150" s="241"/>
      <c r="MG150" s="241" t="str">
        <f t="shared" ref="MG150:MG156" si="306">IF(MG43=0,MG149,MG43)</f>
        <v>Total da Atividade:</v>
      </c>
      <c r="MH150" s="241"/>
      <c r="MI150" s="241" t="e">
        <f>IF(OR(MI43=0,MI43="Planejado",MI43="Realizado"),IF(MI149="Atividade",VLOOKUP(MG150,'04.02_PLANEJAMENTO ATIVIDADES'!$D$9:$E$44,2,0),MI149),MI43)</f>
        <v>#REF!</v>
      </c>
      <c r="MJ150" s="241"/>
      <c r="MK150" s="241"/>
      <c r="ML150" s="241"/>
      <c r="MM150" s="241"/>
      <c r="MN150" s="241"/>
      <c r="MO150" s="241"/>
      <c r="MP150" s="241"/>
      <c r="MQ150" s="241"/>
      <c r="MR150" s="241" t="e">
        <f t="shared" ref="MR150:MR156" si="307">IF(MR43=0,MR149,MR43)</f>
        <v>#REF!</v>
      </c>
      <c r="MS150" s="241"/>
      <c r="MT150" s="241"/>
      <c r="MU150" s="241" t="e">
        <f t="shared" ref="MU150:MU156" si="308">IF(MU43=0,MU149,MU43)</f>
        <v>#REF!</v>
      </c>
      <c r="MV150" s="241"/>
      <c r="MW150" s="241"/>
      <c r="MX150" s="241"/>
      <c r="MY150" s="241"/>
      <c r="MZ150" s="241"/>
      <c r="NA150" s="241">
        <f t="shared" ref="NA150:NA156" si="309">NA43</f>
        <v>0</v>
      </c>
      <c r="NB150" s="241"/>
      <c r="NC150" s="241"/>
      <c r="ND150" s="241"/>
      <c r="NE150" s="241"/>
      <c r="NF150" s="241"/>
      <c r="NG150" s="241"/>
      <c r="NH150" s="242">
        <f t="shared" ref="NH150:NH156" si="310">NH43</f>
        <v>0</v>
      </c>
      <c r="NI150" s="242"/>
      <c r="NJ150" s="242"/>
      <c r="NK150" s="242"/>
      <c r="NL150" s="242"/>
      <c r="NM150" s="242"/>
      <c r="NN150" s="242"/>
      <c r="NO150" s="242"/>
      <c r="NP150" s="242">
        <f t="shared" ref="NP150:NP156" si="311">NP43</f>
        <v>0</v>
      </c>
      <c r="NQ150" s="242"/>
      <c r="NR150" s="242"/>
      <c r="NS150" s="242"/>
      <c r="NT150" s="242"/>
      <c r="NU150" s="241">
        <f t="shared" ref="NU150:NU156" si="312">NU43</f>
        <v>0</v>
      </c>
      <c r="NV150" s="241"/>
      <c r="NW150" s="241"/>
      <c r="NX150" s="241"/>
      <c r="NY150" s="241">
        <f t="shared" ref="NY150:NY156" si="313">NY43</f>
        <v>0</v>
      </c>
      <c r="NZ150" s="241"/>
      <c r="OA150" s="241">
        <f t="shared" ref="OA150:OA156" si="314">OA43</f>
        <v>0</v>
      </c>
      <c r="OB150" s="241"/>
      <c r="OC150" s="241"/>
      <c r="OD150" s="241">
        <f t="shared" ref="OD150:OD156" si="315">OD43</f>
        <v>0</v>
      </c>
      <c r="OE150" s="241"/>
      <c r="OF150" s="241">
        <f t="shared" ref="OF150:OF156" si="316">OF43</f>
        <v>0</v>
      </c>
      <c r="OG150" s="241"/>
      <c r="OH150" s="241"/>
      <c r="OI150" s="241"/>
      <c r="OL150" s="241" t="str">
        <f t="shared" ref="OL150:OL156" si="317">IF(OL43=0,OL149,OL43)</f>
        <v>Total da Atividade:</v>
      </c>
      <c r="OM150" s="241"/>
      <c r="ON150" s="241" t="e">
        <f>IF(OR(ON43=0,ON43="Planejado",ON43="Realizado"),IF(ON149="Atividade",VLOOKUP(OL150,'04.02_PLANEJAMENTO ATIVIDADES'!$D$9:$E$44,2,0),ON149),ON43)</f>
        <v>#REF!</v>
      </c>
      <c r="OO150" s="241"/>
      <c r="OP150" s="241"/>
      <c r="OQ150" s="241"/>
      <c r="OR150" s="241"/>
      <c r="OS150" s="241"/>
      <c r="OT150" s="241"/>
      <c r="OU150" s="241"/>
      <c r="OV150" s="241"/>
      <c r="OW150" s="241" t="e">
        <f t="shared" ref="OW150:OW156" si="318">IF(OW43=0,OW149,OW43)</f>
        <v>#REF!</v>
      </c>
      <c r="OX150" s="241"/>
      <c r="OY150" s="241"/>
      <c r="OZ150" s="241" t="e">
        <f t="shared" ref="OZ150:OZ156" si="319">IF(OZ43=0,OZ149,OZ43)</f>
        <v>#REF!</v>
      </c>
      <c r="PA150" s="241"/>
      <c r="PB150" s="241"/>
      <c r="PC150" s="241"/>
      <c r="PD150" s="241"/>
      <c r="PE150" s="241"/>
      <c r="PF150" s="241">
        <f t="shared" ref="PF150:PF156" si="320">PF43</f>
        <v>0</v>
      </c>
      <c r="PG150" s="241"/>
      <c r="PH150" s="241"/>
      <c r="PI150" s="241"/>
      <c r="PJ150" s="241"/>
      <c r="PK150" s="241"/>
      <c r="PL150" s="241"/>
      <c r="PM150" s="242">
        <f t="shared" ref="PM150:PM156" si="321">PM43</f>
        <v>0</v>
      </c>
      <c r="PN150" s="242"/>
      <c r="PO150" s="242"/>
      <c r="PP150" s="242"/>
      <c r="PQ150" s="242"/>
      <c r="PR150" s="242"/>
      <c r="PS150" s="242"/>
      <c r="PT150" s="242"/>
      <c r="PU150" s="242">
        <f t="shared" ref="PU150:PU156" si="322">PU43</f>
        <v>0</v>
      </c>
      <c r="PV150" s="242"/>
      <c r="PW150" s="242"/>
      <c r="PX150" s="242"/>
      <c r="PY150" s="242"/>
      <c r="PZ150" s="241">
        <f t="shared" ref="PZ150:PZ156" si="323">PZ43</f>
        <v>0</v>
      </c>
      <c r="QA150" s="241"/>
      <c r="QB150" s="241"/>
      <c r="QC150" s="241"/>
      <c r="QD150" s="241">
        <f t="shared" ref="QD150:QD156" si="324">QD43</f>
        <v>0</v>
      </c>
      <c r="QE150" s="241"/>
      <c r="QF150" s="241">
        <f t="shared" ref="QF150:QF156" si="325">QF43</f>
        <v>0</v>
      </c>
      <c r="QG150" s="241"/>
      <c r="QH150" s="241"/>
      <c r="QI150" s="241">
        <f t="shared" ref="QI150:QI156" si="326">QI43</f>
        <v>0</v>
      </c>
      <c r="QJ150" s="241"/>
      <c r="QK150" s="241">
        <f t="shared" ref="QK150:QK156" si="327">QK43</f>
        <v>0</v>
      </c>
      <c r="QL150" s="241"/>
      <c r="QM150" s="241"/>
      <c r="QN150" s="241"/>
      <c r="QQ150" s="241" t="str">
        <f t="shared" ref="QQ150:QQ156" si="328">IF(QQ43=0,QQ149,QQ43)</f>
        <v>Total da Atividade:</v>
      </c>
      <c r="QR150" s="241"/>
      <c r="QS150" s="241" t="e">
        <f>IF(OR(QS43=0,QS43="Planejado",QS43="Realizado"),IF(QS149="Atividade",VLOOKUP(QQ150,'04.02_PLANEJAMENTO ATIVIDADES'!$D$9:$E$44,2,0),QS149),QS43)</f>
        <v>#REF!</v>
      </c>
      <c r="QT150" s="241"/>
      <c r="QU150" s="241"/>
      <c r="QV150" s="241"/>
      <c r="QW150" s="241"/>
      <c r="QX150" s="241"/>
      <c r="QY150" s="241"/>
      <c r="QZ150" s="241"/>
      <c r="RA150" s="241"/>
      <c r="RB150" s="241" t="e">
        <f t="shared" ref="RB150:RB156" si="329">IF(RB43=0,RB149,RB43)</f>
        <v>#REF!</v>
      </c>
      <c r="RC150" s="241"/>
      <c r="RD150" s="241"/>
      <c r="RE150" s="241" t="e">
        <f t="shared" ref="RE150:RE156" si="330">IF(RE43=0,RE149,RE43)</f>
        <v>#REF!</v>
      </c>
      <c r="RF150" s="241"/>
      <c r="RG150" s="241"/>
      <c r="RH150" s="241"/>
      <c r="RI150" s="241"/>
      <c r="RJ150" s="241"/>
      <c r="RK150" s="241">
        <f t="shared" ref="RK150:RK156" si="331">RK43</f>
        <v>0</v>
      </c>
      <c r="RL150" s="241"/>
      <c r="RM150" s="241"/>
      <c r="RN150" s="241"/>
      <c r="RO150" s="241"/>
      <c r="RP150" s="241"/>
      <c r="RQ150" s="241"/>
      <c r="RR150" s="242">
        <f t="shared" ref="RR150:RR156" si="332">RR43</f>
        <v>0</v>
      </c>
      <c r="RS150" s="242"/>
      <c r="RT150" s="242"/>
      <c r="RU150" s="242"/>
      <c r="RV150" s="242"/>
      <c r="RW150" s="242"/>
      <c r="RX150" s="242"/>
      <c r="RY150" s="242"/>
      <c r="RZ150" s="242">
        <f t="shared" ref="RZ150:RZ156" si="333">RZ43</f>
        <v>0</v>
      </c>
      <c r="SA150" s="242"/>
      <c r="SB150" s="242"/>
      <c r="SC150" s="242"/>
      <c r="SD150" s="242"/>
      <c r="SE150" s="241">
        <f t="shared" ref="SE150:SE156" si="334">SE43</f>
        <v>0</v>
      </c>
      <c r="SF150" s="241"/>
      <c r="SG150" s="241"/>
      <c r="SH150" s="241"/>
      <c r="SI150" s="241">
        <f t="shared" ref="SI150:SI156" si="335">SI43</f>
        <v>0</v>
      </c>
      <c r="SJ150" s="241"/>
      <c r="SK150" s="241">
        <f t="shared" ref="SK150:SK156" si="336">SK43</f>
        <v>0</v>
      </c>
      <c r="SL150" s="241"/>
      <c r="SM150" s="241"/>
      <c r="SN150" s="241">
        <f t="shared" ref="SN150:SN156" si="337">SN43</f>
        <v>0</v>
      </c>
      <c r="SO150" s="241"/>
      <c r="SP150" s="241">
        <f t="shared" ref="SP150:SP156" si="338">SP43</f>
        <v>0</v>
      </c>
      <c r="SQ150" s="241"/>
      <c r="SR150" s="241"/>
      <c r="SS150" s="241"/>
      <c r="SV150" s="241" t="str">
        <f t="shared" ref="SV150:SV156" si="339">IF(SV43=0,SV149,SV43)</f>
        <v>Total da Atividade:</v>
      </c>
      <c r="SW150" s="241"/>
      <c r="SX150" s="241" t="e">
        <f>IF(OR(SX43=0,SX43="Planejado",SX43="Realizado"),IF(SX149="Atividade",VLOOKUP(SV150,'04.02_PLANEJAMENTO ATIVIDADES'!$D$9:$E$44,2,0),SX149),SX43)</f>
        <v>#REF!</v>
      </c>
      <c r="SY150" s="241"/>
      <c r="SZ150" s="241"/>
      <c r="TA150" s="241"/>
      <c r="TB150" s="241"/>
      <c r="TC150" s="241"/>
      <c r="TD150" s="241"/>
      <c r="TE150" s="241"/>
      <c r="TF150" s="241"/>
      <c r="TG150" s="241" t="e">
        <f t="shared" ref="TG150:TG156" si="340">IF(TG43=0,TG149,TG43)</f>
        <v>#REF!</v>
      </c>
      <c r="TH150" s="241"/>
      <c r="TI150" s="241"/>
      <c r="TJ150" s="241" t="e">
        <f t="shared" ref="TJ150:TJ156" si="341">IF(TJ43=0,TJ149,TJ43)</f>
        <v>#REF!</v>
      </c>
      <c r="TK150" s="241"/>
      <c r="TL150" s="241"/>
      <c r="TM150" s="241"/>
      <c r="TN150" s="241"/>
      <c r="TO150" s="241"/>
      <c r="TP150" s="241">
        <f t="shared" ref="TP150:TP156" si="342">TP43</f>
        <v>0</v>
      </c>
      <c r="TQ150" s="241"/>
      <c r="TR150" s="241"/>
      <c r="TS150" s="241"/>
      <c r="TT150" s="241"/>
      <c r="TU150" s="241"/>
      <c r="TV150" s="241"/>
      <c r="TW150" s="242">
        <f t="shared" ref="TW150:TW156" si="343">TW43</f>
        <v>0</v>
      </c>
      <c r="TX150" s="242"/>
      <c r="TY150" s="242"/>
      <c r="TZ150" s="242"/>
      <c r="UA150" s="242"/>
      <c r="UB150" s="242"/>
      <c r="UC150" s="242"/>
      <c r="UD150" s="242"/>
      <c r="UE150" s="242">
        <f t="shared" ref="UE150:UE156" si="344">UE43</f>
        <v>0</v>
      </c>
      <c r="UF150" s="242"/>
      <c r="UG150" s="242"/>
      <c r="UH150" s="242"/>
      <c r="UI150" s="242"/>
      <c r="UJ150" s="241">
        <f t="shared" ref="UJ150:UJ156" si="345">UJ43</f>
        <v>0</v>
      </c>
      <c r="UK150" s="241"/>
      <c r="UL150" s="241"/>
      <c r="UM150" s="241"/>
      <c r="UN150" s="241">
        <f t="shared" ref="UN150:UN156" si="346">UN43</f>
        <v>0</v>
      </c>
      <c r="UO150" s="241"/>
      <c r="UP150" s="241">
        <f t="shared" ref="UP150:UP156" si="347">UP43</f>
        <v>0</v>
      </c>
      <c r="UQ150" s="241"/>
      <c r="UR150" s="241"/>
      <c r="US150" s="241">
        <f t="shared" ref="US150:US156" si="348">US43</f>
        <v>0</v>
      </c>
      <c r="UT150" s="241"/>
      <c r="UU150" s="241">
        <f t="shared" ref="UU150:UU156" si="349">UU43</f>
        <v>0</v>
      </c>
      <c r="UV150" s="241"/>
      <c r="UW150" s="241"/>
      <c r="UX150" s="241"/>
      <c r="VA150" s="241" t="str">
        <f t="shared" ref="VA150:VA156" si="350">IF(VA43=0,VA149,VA43)</f>
        <v>Total da Atividade:</v>
      </c>
      <c r="VB150" s="241"/>
      <c r="VC150" s="241" t="e">
        <f>IF(OR(VC43=0,VC43="Planejado",VC43="Realizado"),IF(VC149="Atividade",VLOOKUP(VA150,'04.02_PLANEJAMENTO ATIVIDADES'!$D$9:$E$44,2,0),VC149),VC43)</f>
        <v>#REF!</v>
      </c>
      <c r="VD150" s="241"/>
      <c r="VE150" s="241"/>
      <c r="VF150" s="241"/>
      <c r="VG150" s="241"/>
      <c r="VH150" s="241"/>
      <c r="VI150" s="241"/>
      <c r="VJ150" s="241"/>
      <c r="VK150" s="241"/>
      <c r="VL150" s="241" t="e">
        <f t="shared" ref="VL150:VL156" si="351">IF(VL43=0,VL149,VL43)</f>
        <v>#REF!</v>
      </c>
      <c r="VM150" s="241"/>
      <c r="VN150" s="241"/>
      <c r="VO150" s="241" t="e">
        <f t="shared" ref="VO150:VO156" si="352">IF(VO43=0,VO149,VO43)</f>
        <v>#REF!</v>
      </c>
      <c r="VP150" s="241"/>
      <c r="VQ150" s="241"/>
      <c r="VR150" s="241"/>
      <c r="VS150" s="241"/>
      <c r="VT150" s="241"/>
      <c r="VU150" s="241">
        <f t="shared" ref="VU150:VU156" si="353">VU43</f>
        <v>0</v>
      </c>
      <c r="VV150" s="241"/>
      <c r="VW150" s="241"/>
      <c r="VX150" s="241"/>
      <c r="VY150" s="241"/>
      <c r="VZ150" s="241"/>
      <c r="WA150" s="241"/>
      <c r="WB150" s="242">
        <f t="shared" ref="WB150:WB156" si="354">WB43</f>
        <v>0</v>
      </c>
      <c r="WC150" s="242"/>
      <c r="WD150" s="242"/>
      <c r="WE150" s="242"/>
      <c r="WF150" s="242"/>
      <c r="WG150" s="242"/>
      <c r="WH150" s="242"/>
      <c r="WI150" s="242"/>
      <c r="WJ150" s="242">
        <f t="shared" ref="WJ150:WJ156" si="355">WJ43</f>
        <v>0</v>
      </c>
      <c r="WK150" s="242"/>
      <c r="WL150" s="242"/>
      <c r="WM150" s="242"/>
      <c r="WN150" s="242"/>
      <c r="WO150" s="241">
        <f t="shared" ref="WO150:WO156" si="356">WO43</f>
        <v>0</v>
      </c>
      <c r="WP150" s="241"/>
      <c r="WQ150" s="241"/>
      <c r="WR150" s="241"/>
      <c r="WS150" s="241">
        <f t="shared" ref="WS150:WS156" si="357">WS43</f>
        <v>0</v>
      </c>
      <c r="WT150" s="241"/>
      <c r="WU150" s="241">
        <f t="shared" ref="WU150:WU156" si="358">WU43</f>
        <v>0</v>
      </c>
      <c r="WV150" s="241"/>
      <c r="WW150" s="241"/>
      <c r="WX150" s="241">
        <f t="shared" ref="WX150:WX156" si="359">WX43</f>
        <v>0</v>
      </c>
      <c r="WY150" s="241"/>
      <c r="WZ150" s="241">
        <f t="shared" ref="WZ150:WZ156" si="360">WZ43</f>
        <v>0</v>
      </c>
      <c r="XA150" s="241"/>
      <c r="XB150" s="241"/>
      <c r="XC150" s="241"/>
      <c r="XF150" s="241" t="str">
        <f t="shared" ref="XF150:XF156" si="361">IF(XF43=0,XF149,XF43)</f>
        <v>Total da Atividade:</v>
      </c>
      <c r="XG150" s="241"/>
      <c r="XH150" s="241" t="e">
        <f>IF(OR(XH43=0,XH43="Planejado",XH43="Realizado"),IF(XH149="Atividade",VLOOKUP(XF150,'04.02_PLANEJAMENTO ATIVIDADES'!$D$9:$E$44,2,0),XH149),XH43)</f>
        <v>#REF!</v>
      </c>
      <c r="XI150" s="241"/>
      <c r="XJ150" s="241"/>
      <c r="XK150" s="241"/>
      <c r="XL150" s="241"/>
      <c r="XM150" s="241"/>
      <c r="XN150" s="241"/>
      <c r="XO150" s="241"/>
      <c r="XP150" s="241"/>
      <c r="XQ150" s="241" t="e">
        <f t="shared" ref="XQ150:XQ156" si="362">IF(XQ43=0,XQ149,XQ43)</f>
        <v>#REF!</v>
      </c>
      <c r="XR150" s="241"/>
      <c r="XS150" s="241"/>
      <c r="XT150" s="241" t="e">
        <f t="shared" ref="XT150:XT156" si="363">IF(XT43=0,XT149,XT43)</f>
        <v>#REF!</v>
      </c>
      <c r="XU150" s="241"/>
      <c r="XV150" s="241"/>
      <c r="XW150" s="241"/>
      <c r="XX150" s="241"/>
      <c r="XY150" s="241"/>
      <c r="XZ150" s="241">
        <f t="shared" ref="XZ150:XZ156" si="364">XZ43</f>
        <v>0</v>
      </c>
      <c r="YA150" s="241"/>
      <c r="YB150" s="241"/>
      <c r="YC150" s="241"/>
      <c r="YD150" s="241"/>
      <c r="YE150" s="241"/>
      <c r="YF150" s="241"/>
      <c r="YG150" s="242">
        <f t="shared" ref="YG150:YG156" si="365">YG43</f>
        <v>0</v>
      </c>
      <c r="YH150" s="242"/>
      <c r="YI150" s="242"/>
      <c r="YJ150" s="242"/>
      <c r="YK150" s="242"/>
      <c r="YL150" s="242"/>
      <c r="YM150" s="242"/>
      <c r="YN150" s="242"/>
      <c r="YO150" s="242">
        <f t="shared" ref="YO150:YO156" si="366">YO43</f>
        <v>0</v>
      </c>
      <c r="YP150" s="242"/>
      <c r="YQ150" s="242"/>
      <c r="YR150" s="242"/>
      <c r="YS150" s="242"/>
      <c r="YT150" s="241">
        <f t="shared" ref="YT150:YT156" si="367">YT43</f>
        <v>0</v>
      </c>
      <c r="YU150" s="241"/>
      <c r="YV150" s="241"/>
      <c r="YW150" s="241"/>
      <c r="YX150" s="241">
        <f t="shared" ref="YX150:YX156" si="368">YX43</f>
        <v>0</v>
      </c>
      <c r="YY150" s="241"/>
      <c r="YZ150" s="241">
        <f t="shared" ref="YZ150:YZ156" si="369">YZ43</f>
        <v>0</v>
      </c>
      <c r="ZA150" s="241"/>
      <c r="ZB150" s="241"/>
      <c r="ZC150" s="241">
        <f t="shared" ref="ZC150:ZC156" si="370">ZC43</f>
        <v>0</v>
      </c>
      <c r="ZD150" s="241"/>
      <c r="ZE150" s="241">
        <f t="shared" ref="ZE150:ZE156" si="371">ZE43</f>
        <v>0</v>
      </c>
      <c r="ZF150" s="241"/>
      <c r="ZG150" s="241"/>
      <c r="ZH150" s="241"/>
    </row>
    <row r="151" spans="3:684" ht="12" hidden="1" customHeight="1" x14ac:dyDescent="0.25">
      <c r="C151" s="241" t="str">
        <f t="shared" si="240"/>
        <v>Total da Atividade:</v>
      </c>
      <c r="D151" s="241"/>
      <c r="E151" s="241" t="e">
        <f>IF(OR(E44=0,E44="Planejado",E44="Realizado"),IF(E150="Atividade",VLOOKUP(C151,'04.02_PLANEJAMENTO ATIVIDADES'!$D$9:$E$44,2,0),E150),E44)</f>
        <v>#REF!</v>
      </c>
      <c r="F151" s="241"/>
      <c r="G151" s="241"/>
      <c r="H151" s="241"/>
      <c r="I151" s="241"/>
      <c r="J151" s="241"/>
      <c r="K151" s="241"/>
      <c r="L151" s="241"/>
      <c r="M151" s="241"/>
      <c r="N151" s="241" t="e">
        <f t="shared" si="241"/>
        <v>#REF!</v>
      </c>
      <c r="O151" s="241"/>
      <c r="P151" s="241"/>
      <c r="Q151" s="241" t="e">
        <f t="shared" si="242"/>
        <v>#REF!</v>
      </c>
      <c r="R151" s="241"/>
      <c r="S151" s="241"/>
      <c r="T151" s="241"/>
      <c r="U151" s="241"/>
      <c r="V151" s="241"/>
      <c r="W151" s="241">
        <f t="shared" si="243"/>
        <v>0</v>
      </c>
      <c r="X151" s="241"/>
      <c r="Y151" s="241"/>
      <c r="Z151" s="241"/>
      <c r="AA151" s="241"/>
      <c r="AB151" s="241"/>
      <c r="AC151" s="241"/>
      <c r="AD151" s="242">
        <f t="shared" si="244"/>
        <v>0</v>
      </c>
      <c r="AE151" s="242"/>
      <c r="AF151" s="242"/>
      <c r="AG151" s="242"/>
      <c r="AH151" s="242"/>
      <c r="AI151" s="242"/>
      <c r="AJ151" s="242"/>
      <c r="AK151" s="242"/>
      <c r="AL151" s="242">
        <f t="shared" si="245"/>
        <v>0</v>
      </c>
      <c r="AM151" s="242"/>
      <c r="AN151" s="242"/>
      <c r="AO151" s="242"/>
      <c r="AP151" s="242"/>
      <c r="AQ151" s="241">
        <f t="shared" si="246"/>
        <v>0</v>
      </c>
      <c r="AR151" s="241"/>
      <c r="AS151" s="241"/>
      <c r="AT151" s="241"/>
      <c r="AU151" s="241">
        <f t="shared" si="247"/>
        <v>0</v>
      </c>
      <c r="AV151" s="241"/>
      <c r="AW151" s="241">
        <f t="shared" si="248"/>
        <v>0</v>
      </c>
      <c r="AX151" s="241"/>
      <c r="AY151" s="241"/>
      <c r="AZ151" s="241">
        <f t="shared" si="249"/>
        <v>0</v>
      </c>
      <c r="BA151" s="241"/>
      <c r="BB151" s="241">
        <f t="shared" si="250"/>
        <v>0</v>
      </c>
      <c r="BC151" s="241"/>
      <c r="BD151" s="241"/>
      <c r="BE151" s="241"/>
      <c r="BH151" s="241" t="str">
        <f t="shared" si="251"/>
        <v>Total da Atividade:</v>
      </c>
      <c r="BI151" s="241"/>
      <c r="BJ151" s="241" t="e">
        <f>IF(OR(BJ44=0,BJ44="Planejado",BJ44="Realizado"),IF(BJ150="Atividade",VLOOKUP(BH151,'04.02_PLANEJAMENTO ATIVIDADES'!$D$9:$E$44,2,0),BJ150),BJ44)</f>
        <v>#REF!</v>
      </c>
      <c r="BK151" s="241"/>
      <c r="BL151" s="241"/>
      <c r="BM151" s="241"/>
      <c r="BN151" s="241"/>
      <c r="BO151" s="241"/>
      <c r="BP151" s="241"/>
      <c r="BQ151" s="241"/>
      <c r="BR151" s="241"/>
      <c r="BS151" s="241" t="e">
        <f t="shared" si="252"/>
        <v>#REF!</v>
      </c>
      <c r="BT151" s="241"/>
      <c r="BU151" s="241"/>
      <c r="BV151" s="241" t="e">
        <f t="shared" si="253"/>
        <v>#REF!</v>
      </c>
      <c r="BW151" s="241"/>
      <c r="BX151" s="241"/>
      <c r="BY151" s="241"/>
      <c r="BZ151" s="241"/>
      <c r="CA151" s="241"/>
      <c r="CB151" s="241">
        <f t="shared" si="254"/>
        <v>0</v>
      </c>
      <c r="CC151" s="241"/>
      <c r="CD151" s="241"/>
      <c r="CE151" s="241"/>
      <c r="CF151" s="241"/>
      <c r="CG151" s="241"/>
      <c r="CH151" s="241"/>
      <c r="CI151" s="242">
        <f t="shared" si="255"/>
        <v>0</v>
      </c>
      <c r="CJ151" s="242"/>
      <c r="CK151" s="242"/>
      <c r="CL151" s="242"/>
      <c r="CM151" s="242"/>
      <c r="CN151" s="242"/>
      <c r="CO151" s="242"/>
      <c r="CP151" s="242"/>
      <c r="CQ151" s="242">
        <f t="shared" si="256"/>
        <v>0</v>
      </c>
      <c r="CR151" s="242"/>
      <c r="CS151" s="242"/>
      <c r="CT151" s="242"/>
      <c r="CU151" s="242"/>
      <c r="CV151" s="241">
        <f t="shared" si="257"/>
        <v>0</v>
      </c>
      <c r="CW151" s="241"/>
      <c r="CX151" s="241"/>
      <c r="CY151" s="241"/>
      <c r="CZ151" s="241">
        <f t="shared" si="258"/>
        <v>0</v>
      </c>
      <c r="DA151" s="241"/>
      <c r="DB151" s="241">
        <f t="shared" si="259"/>
        <v>0</v>
      </c>
      <c r="DC151" s="241"/>
      <c r="DD151" s="241"/>
      <c r="DE151" s="241">
        <f t="shared" si="260"/>
        <v>0</v>
      </c>
      <c r="DF151" s="241"/>
      <c r="DG151" s="241">
        <f t="shared" si="261"/>
        <v>0</v>
      </c>
      <c r="DH151" s="241"/>
      <c r="DI151" s="241"/>
      <c r="DJ151" s="241"/>
      <c r="DM151" s="241" t="str">
        <f t="shared" si="262"/>
        <v>Total da Atividade:</v>
      </c>
      <c r="DN151" s="241"/>
      <c r="DO151" s="241" t="e">
        <f>IF(OR(DO44=0,DO44="Planejado",DO44="Realizado"),IF(DO150="Atividade",VLOOKUP(DM151,'04.02_PLANEJAMENTO ATIVIDADES'!$D$9:$E$44,2,0),DO150),DO44)</f>
        <v>#REF!</v>
      </c>
      <c r="DP151" s="241"/>
      <c r="DQ151" s="241"/>
      <c r="DR151" s="241"/>
      <c r="DS151" s="241"/>
      <c r="DT151" s="241"/>
      <c r="DU151" s="241"/>
      <c r="DV151" s="241"/>
      <c r="DW151" s="241"/>
      <c r="DX151" s="241" t="e">
        <f t="shared" si="263"/>
        <v>#REF!</v>
      </c>
      <c r="DY151" s="241"/>
      <c r="DZ151" s="241"/>
      <c r="EA151" s="241" t="e">
        <f t="shared" si="264"/>
        <v>#REF!</v>
      </c>
      <c r="EB151" s="241"/>
      <c r="EC151" s="241"/>
      <c r="ED151" s="241"/>
      <c r="EE151" s="241"/>
      <c r="EF151" s="241"/>
      <c r="EG151" s="241">
        <f t="shared" si="265"/>
        <v>0</v>
      </c>
      <c r="EH151" s="241"/>
      <c r="EI151" s="241"/>
      <c r="EJ151" s="241"/>
      <c r="EK151" s="241"/>
      <c r="EL151" s="241"/>
      <c r="EM151" s="241"/>
      <c r="EN151" s="242">
        <f t="shared" si="266"/>
        <v>0</v>
      </c>
      <c r="EO151" s="242"/>
      <c r="EP151" s="242"/>
      <c r="EQ151" s="242"/>
      <c r="ER151" s="242"/>
      <c r="ES151" s="242"/>
      <c r="ET151" s="242"/>
      <c r="EU151" s="242"/>
      <c r="EV151" s="242">
        <f t="shared" si="267"/>
        <v>0</v>
      </c>
      <c r="EW151" s="242"/>
      <c r="EX151" s="242"/>
      <c r="EY151" s="242"/>
      <c r="EZ151" s="242"/>
      <c r="FA151" s="241">
        <f t="shared" si="268"/>
        <v>0</v>
      </c>
      <c r="FB151" s="241"/>
      <c r="FC151" s="241"/>
      <c r="FD151" s="241"/>
      <c r="FE151" s="241">
        <f t="shared" si="269"/>
        <v>0</v>
      </c>
      <c r="FF151" s="241"/>
      <c r="FG151" s="241">
        <f t="shared" si="270"/>
        <v>0</v>
      </c>
      <c r="FH151" s="241"/>
      <c r="FI151" s="241"/>
      <c r="FJ151" s="241">
        <f t="shared" si="271"/>
        <v>0</v>
      </c>
      <c r="FK151" s="241"/>
      <c r="FL151" s="241">
        <f t="shared" si="272"/>
        <v>0</v>
      </c>
      <c r="FM151" s="241"/>
      <c r="FN151" s="241"/>
      <c r="FO151" s="241"/>
      <c r="FR151" s="241" t="str">
        <f t="shared" si="273"/>
        <v>Total da Atividade:</v>
      </c>
      <c r="FS151" s="241"/>
      <c r="FT151" s="241" t="e">
        <f>IF(OR(FT44=0,FT44="Planejado",FT44="Realizado"),IF(FT150="Atividade",VLOOKUP(FR151,'04.02_PLANEJAMENTO ATIVIDADES'!$D$9:$E$44,2,0),FT150),FT44)</f>
        <v>#REF!</v>
      </c>
      <c r="FU151" s="241"/>
      <c r="FV151" s="241"/>
      <c r="FW151" s="241"/>
      <c r="FX151" s="241"/>
      <c r="FY151" s="241"/>
      <c r="FZ151" s="241"/>
      <c r="GA151" s="241"/>
      <c r="GB151" s="241"/>
      <c r="GC151" s="241" t="e">
        <f t="shared" si="274"/>
        <v>#REF!</v>
      </c>
      <c r="GD151" s="241"/>
      <c r="GE151" s="241"/>
      <c r="GF151" s="241" t="e">
        <f t="shared" si="275"/>
        <v>#REF!</v>
      </c>
      <c r="GG151" s="241"/>
      <c r="GH151" s="241"/>
      <c r="GI151" s="241"/>
      <c r="GJ151" s="241"/>
      <c r="GK151" s="241"/>
      <c r="GL151" s="241">
        <f t="shared" si="276"/>
        <v>0</v>
      </c>
      <c r="GM151" s="241"/>
      <c r="GN151" s="241"/>
      <c r="GO151" s="241"/>
      <c r="GP151" s="241"/>
      <c r="GQ151" s="241"/>
      <c r="GR151" s="241"/>
      <c r="GS151" s="242">
        <f t="shared" si="277"/>
        <v>0</v>
      </c>
      <c r="GT151" s="242"/>
      <c r="GU151" s="242"/>
      <c r="GV151" s="242"/>
      <c r="GW151" s="242"/>
      <c r="GX151" s="242"/>
      <c r="GY151" s="242"/>
      <c r="GZ151" s="242"/>
      <c r="HA151" s="242">
        <f t="shared" si="278"/>
        <v>0</v>
      </c>
      <c r="HB151" s="242"/>
      <c r="HC151" s="242"/>
      <c r="HD151" s="242"/>
      <c r="HE151" s="242"/>
      <c r="HF151" s="241">
        <f t="shared" si="279"/>
        <v>0</v>
      </c>
      <c r="HG151" s="241"/>
      <c r="HH151" s="241"/>
      <c r="HI151" s="241"/>
      <c r="HJ151" s="241">
        <f t="shared" si="280"/>
        <v>0</v>
      </c>
      <c r="HK151" s="241"/>
      <c r="HL151" s="241">
        <f t="shared" si="281"/>
        <v>0</v>
      </c>
      <c r="HM151" s="241"/>
      <c r="HN151" s="241"/>
      <c r="HO151" s="241">
        <f t="shared" si="282"/>
        <v>0</v>
      </c>
      <c r="HP151" s="241"/>
      <c r="HQ151" s="241">
        <f t="shared" si="283"/>
        <v>0</v>
      </c>
      <c r="HR151" s="241"/>
      <c r="HS151" s="241"/>
      <c r="HT151" s="241"/>
      <c r="HW151" s="241" t="str">
        <f t="shared" si="284"/>
        <v>Total da Atividade:</v>
      </c>
      <c r="HX151" s="241"/>
      <c r="HY151" s="241" t="e">
        <f>IF(OR(HY44=0,HY44="Planejado",HY44="Realizado"),IF(HY150="Atividade",VLOOKUP(HW151,'04.02_PLANEJAMENTO ATIVIDADES'!$D$9:$E$44,2,0),HY150),HY44)</f>
        <v>#REF!</v>
      </c>
      <c r="HZ151" s="241"/>
      <c r="IA151" s="241"/>
      <c r="IB151" s="241"/>
      <c r="IC151" s="241"/>
      <c r="ID151" s="241"/>
      <c r="IE151" s="241"/>
      <c r="IF151" s="241"/>
      <c r="IG151" s="241"/>
      <c r="IH151" s="241" t="e">
        <f t="shared" si="285"/>
        <v>#REF!</v>
      </c>
      <c r="II151" s="241"/>
      <c r="IJ151" s="241"/>
      <c r="IK151" s="241" t="e">
        <f t="shared" si="286"/>
        <v>#REF!</v>
      </c>
      <c r="IL151" s="241"/>
      <c r="IM151" s="241"/>
      <c r="IN151" s="241"/>
      <c r="IO151" s="241"/>
      <c r="IP151" s="241"/>
      <c r="IQ151" s="241">
        <f t="shared" si="287"/>
        <v>0</v>
      </c>
      <c r="IR151" s="241"/>
      <c r="IS151" s="241"/>
      <c r="IT151" s="241"/>
      <c r="IU151" s="241"/>
      <c r="IV151" s="241"/>
      <c r="IW151" s="241"/>
      <c r="IX151" s="242">
        <f t="shared" si="288"/>
        <v>0</v>
      </c>
      <c r="IY151" s="242"/>
      <c r="IZ151" s="242"/>
      <c r="JA151" s="242"/>
      <c r="JB151" s="242"/>
      <c r="JC151" s="242"/>
      <c r="JD151" s="242"/>
      <c r="JE151" s="242"/>
      <c r="JF151" s="242">
        <f t="shared" si="289"/>
        <v>0</v>
      </c>
      <c r="JG151" s="242"/>
      <c r="JH151" s="242"/>
      <c r="JI151" s="242"/>
      <c r="JJ151" s="242"/>
      <c r="JK151" s="241">
        <f t="shared" si="290"/>
        <v>0</v>
      </c>
      <c r="JL151" s="241"/>
      <c r="JM151" s="241"/>
      <c r="JN151" s="241"/>
      <c r="JO151" s="241">
        <f t="shared" si="291"/>
        <v>0</v>
      </c>
      <c r="JP151" s="241"/>
      <c r="JQ151" s="241">
        <f t="shared" si="292"/>
        <v>0</v>
      </c>
      <c r="JR151" s="241"/>
      <c r="JS151" s="241"/>
      <c r="JT151" s="241">
        <f t="shared" si="293"/>
        <v>0</v>
      </c>
      <c r="JU151" s="241"/>
      <c r="JV151" s="241">
        <f t="shared" si="294"/>
        <v>0</v>
      </c>
      <c r="JW151" s="241"/>
      <c r="JX151" s="241"/>
      <c r="JY151" s="241"/>
      <c r="KB151" s="241" t="str">
        <f t="shared" si="295"/>
        <v>Total da Atividade:</v>
      </c>
      <c r="KC151" s="241"/>
      <c r="KD151" s="241" t="e">
        <f>IF(OR(KD44=0,KD44="Planejado",KD44="Realizado"),IF(KD150="Atividade",VLOOKUP(KB151,'04.02_PLANEJAMENTO ATIVIDADES'!$D$9:$E$44,2,0),KD150),KD44)</f>
        <v>#REF!</v>
      </c>
      <c r="KE151" s="241"/>
      <c r="KF151" s="241"/>
      <c r="KG151" s="241"/>
      <c r="KH151" s="241"/>
      <c r="KI151" s="241"/>
      <c r="KJ151" s="241"/>
      <c r="KK151" s="241"/>
      <c r="KL151" s="241"/>
      <c r="KM151" s="241" t="e">
        <f t="shared" si="296"/>
        <v>#REF!</v>
      </c>
      <c r="KN151" s="241"/>
      <c r="KO151" s="241"/>
      <c r="KP151" s="241" t="e">
        <f t="shared" si="297"/>
        <v>#REF!</v>
      </c>
      <c r="KQ151" s="241"/>
      <c r="KR151" s="241"/>
      <c r="KS151" s="241"/>
      <c r="KT151" s="241"/>
      <c r="KU151" s="241"/>
      <c r="KV151" s="241">
        <f t="shared" si="298"/>
        <v>0</v>
      </c>
      <c r="KW151" s="241"/>
      <c r="KX151" s="241"/>
      <c r="KY151" s="241"/>
      <c r="KZ151" s="241"/>
      <c r="LA151" s="241"/>
      <c r="LB151" s="241"/>
      <c r="LC151" s="242">
        <f t="shared" si="299"/>
        <v>0</v>
      </c>
      <c r="LD151" s="242"/>
      <c r="LE151" s="242"/>
      <c r="LF151" s="242"/>
      <c r="LG151" s="242"/>
      <c r="LH151" s="242"/>
      <c r="LI151" s="242"/>
      <c r="LJ151" s="242"/>
      <c r="LK151" s="242">
        <f t="shared" si="300"/>
        <v>0</v>
      </c>
      <c r="LL151" s="242"/>
      <c r="LM151" s="242"/>
      <c r="LN151" s="242"/>
      <c r="LO151" s="242"/>
      <c r="LP151" s="241">
        <f t="shared" si="301"/>
        <v>0</v>
      </c>
      <c r="LQ151" s="241"/>
      <c r="LR151" s="241"/>
      <c r="LS151" s="241"/>
      <c r="LT151" s="241">
        <f t="shared" si="302"/>
        <v>0</v>
      </c>
      <c r="LU151" s="241"/>
      <c r="LV151" s="241">
        <f t="shared" si="303"/>
        <v>0</v>
      </c>
      <c r="LW151" s="241"/>
      <c r="LX151" s="241"/>
      <c r="LY151" s="241">
        <f t="shared" si="304"/>
        <v>0</v>
      </c>
      <c r="LZ151" s="241"/>
      <c r="MA151" s="241">
        <f t="shared" si="305"/>
        <v>0</v>
      </c>
      <c r="MB151" s="241"/>
      <c r="MC151" s="241"/>
      <c r="MD151" s="241"/>
      <c r="MG151" s="241" t="str">
        <f t="shared" si="306"/>
        <v>Total da Atividade:</v>
      </c>
      <c r="MH151" s="241"/>
      <c r="MI151" s="241" t="e">
        <f>IF(OR(MI44=0,MI44="Planejado",MI44="Realizado"),IF(MI150="Atividade",VLOOKUP(MG151,'04.02_PLANEJAMENTO ATIVIDADES'!$D$9:$E$44,2,0),MI150),MI44)</f>
        <v>#REF!</v>
      </c>
      <c r="MJ151" s="241"/>
      <c r="MK151" s="241"/>
      <c r="ML151" s="241"/>
      <c r="MM151" s="241"/>
      <c r="MN151" s="241"/>
      <c r="MO151" s="241"/>
      <c r="MP151" s="241"/>
      <c r="MQ151" s="241"/>
      <c r="MR151" s="241" t="e">
        <f t="shared" si="307"/>
        <v>#REF!</v>
      </c>
      <c r="MS151" s="241"/>
      <c r="MT151" s="241"/>
      <c r="MU151" s="241" t="e">
        <f t="shared" si="308"/>
        <v>#REF!</v>
      </c>
      <c r="MV151" s="241"/>
      <c r="MW151" s="241"/>
      <c r="MX151" s="241"/>
      <c r="MY151" s="241"/>
      <c r="MZ151" s="241"/>
      <c r="NA151" s="241">
        <f t="shared" si="309"/>
        <v>0</v>
      </c>
      <c r="NB151" s="241"/>
      <c r="NC151" s="241"/>
      <c r="ND151" s="241"/>
      <c r="NE151" s="241"/>
      <c r="NF151" s="241"/>
      <c r="NG151" s="241"/>
      <c r="NH151" s="242">
        <f t="shared" si="310"/>
        <v>0</v>
      </c>
      <c r="NI151" s="242"/>
      <c r="NJ151" s="242"/>
      <c r="NK151" s="242"/>
      <c r="NL151" s="242"/>
      <c r="NM151" s="242"/>
      <c r="NN151" s="242"/>
      <c r="NO151" s="242"/>
      <c r="NP151" s="242">
        <f t="shared" si="311"/>
        <v>0</v>
      </c>
      <c r="NQ151" s="242"/>
      <c r="NR151" s="242"/>
      <c r="NS151" s="242"/>
      <c r="NT151" s="242"/>
      <c r="NU151" s="241">
        <f t="shared" si="312"/>
        <v>0</v>
      </c>
      <c r="NV151" s="241"/>
      <c r="NW151" s="241"/>
      <c r="NX151" s="241"/>
      <c r="NY151" s="241">
        <f t="shared" si="313"/>
        <v>0</v>
      </c>
      <c r="NZ151" s="241"/>
      <c r="OA151" s="241">
        <f t="shared" si="314"/>
        <v>0</v>
      </c>
      <c r="OB151" s="241"/>
      <c r="OC151" s="241"/>
      <c r="OD151" s="241">
        <f t="shared" si="315"/>
        <v>0</v>
      </c>
      <c r="OE151" s="241"/>
      <c r="OF151" s="241">
        <f t="shared" si="316"/>
        <v>0</v>
      </c>
      <c r="OG151" s="241"/>
      <c r="OH151" s="241"/>
      <c r="OI151" s="241"/>
      <c r="OL151" s="241" t="str">
        <f t="shared" si="317"/>
        <v>Total da Atividade:</v>
      </c>
      <c r="OM151" s="241"/>
      <c r="ON151" s="241" t="e">
        <f>IF(OR(ON44=0,ON44="Planejado",ON44="Realizado"),IF(ON150="Atividade",VLOOKUP(OL151,'04.02_PLANEJAMENTO ATIVIDADES'!$D$9:$E$44,2,0),ON150),ON44)</f>
        <v>#REF!</v>
      </c>
      <c r="OO151" s="241"/>
      <c r="OP151" s="241"/>
      <c r="OQ151" s="241"/>
      <c r="OR151" s="241"/>
      <c r="OS151" s="241"/>
      <c r="OT151" s="241"/>
      <c r="OU151" s="241"/>
      <c r="OV151" s="241"/>
      <c r="OW151" s="241" t="e">
        <f t="shared" si="318"/>
        <v>#REF!</v>
      </c>
      <c r="OX151" s="241"/>
      <c r="OY151" s="241"/>
      <c r="OZ151" s="241" t="e">
        <f t="shared" si="319"/>
        <v>#REF!</v>
      </c>
      <c r="PA151" s="241"/>
      <c r="PB151" s="241"/>
      <c r="PC151" s="241"/>
      <c r="PD151" s="241"/>
      <c r="PE151" s="241"/>
      <c r="PF151" s="241">
        <f t="shared" si="320"/>
        <v>0</v>
      </c>
      <c r="PG151" s="241"/>
      <c r="PH151" s="241"/>
      <c r="PI151" s="241"/>
      <c r="PJ151" s="241"/>
      <c r="PK151" s="241"/>
      <c r="PL151" s="241"/>
      <c r="PM151" s="242">
        <f t="shared" si="321"/>
        <v>0</v>
      </c>
      <c r="PN151" s="242"/>
      <c r="PO151" s="242"/>
      <c r="PP151" s="242"/>
      <c r="PQ151" s="242"/>
      <c r="PR151" s="242"/>
      <c r="PS151" s="242"/>
      <c r="PT151" s="242"/>
      <c r="PU151" s="242">
        <f t="shared" si="322"/>
        <v>0</v>
      </c>
      <c r="PV151" s="242"/>
      <c r="PW151" s="242"/>
      <c r="PX151" s="242"/>
      <c r="PY151" s="242"/>
      <c r="PZ151" s="241">
        <f t="shared" si="323"/>
        <v>0</v>
      </c>
      <c r="QA151" s="241"/>
      <c r="QB151" s="241"/>
      <c r="QC151" s="241"/>
      <c r="QD151" s="241">
        <f t="shared" si="324"/>
        <v>0</v>
      </c>
      <c r="QE151" s="241"/>
      <c r="QF151" s="241">
        <f t="shared" si="325"/>
        <v>0</v>
      </c>
      <c r="QG151" s="241"/>
      <c r="QH151" s="241"/>
      <c r="QI151" s="241">
        <f t="shared" si="326"/>
        <v>0</v>
      </c>
      <c r="QJ151" s="241"/>
      <c r="QK151" s="241">
        <f t="shared" si="327"/>
        <v>0</v>
      </c>
      <c r="QL151" s="241"/>
      <c r="QM151" s="241"/>
      <c r="QN151" s="241"/>
      <c r="QQ151" s="241" t="str">
        <f t="shared" si="328"/>
        <v>Total da Atividade:</v>
      </c>
      <c r="QR151" s="241"/>
      <c r="QS151" s="241" t="e">
        <f>IF(OR(QS44=0,QS44="Planejado",QS44="Realizado"),IF(QS150="Atividade",VLOOKUP(QQ151,'04.02_PLANEJAMENTO ATIVIDADES'!$D$9:$E$44,2,0),QS150),QS44)</f>
        <v>#REF!</v>
      </c>
      <c r="QT151" s="241"/>
      <c r="QU151" s="241"/>
      <c r="QV151" s="241"/>
      <c r="QW151" s="241"/>
      <c r="QX151" s="241"/>
      <c r="QY151" s="241"/>
      <c r="QZ151" s="241"/>
      <c r="RA151" s="241"/>
      <c r="RB151" s="241" t="e">
        <f t="shared" si="329"/>
        <v>#REF!</v>
      </c>
      <c r="RC151" s="241"/>
      <c r="RD151" s="241"/>
      <c r="RE151" s="241" t="e">
        <f t="shared" si="330"/>
        <v>#REF!</v>
      </c>
      <c r="RF151" s="241"/>
      <c r="RG151" s="241"/>
      <c r="RH151" s="241"/>
      <c r="RI151" s="241"/>
      <c r="RJ151" s="241"/>
      <c r="RK151" s="241">
        <f t="shared" si="331"/>
        <v>0</v>
      </c>
      <c r="RL151" s="241"/>
      <c r="RM151" s="241"/>
      <c r="RN151" s="241"/>
      <c r="RO151" s="241"/>
      <c r="RP151" s="241"/>
      <c r="RQ151" s="241"/>
      <c r="RR151" s="242">
        <f t="shared" si="332"/>
        <v>0</v>
      </c>
      <c r="RS151" s="242"/>
      <c r="RT151" s="242"/>
      <c r="RU151" s="242"/>
      <c r="RV151" s="242"/>
      <c r="RW151" s="242"/>
      <c r="RX151" s="242"/>
      <c r="RY151" s="242"/>
      <c r="RZ151" s="242">
        <f t="shared" si="333"/>
        <v>0</v>
      </c>
      <c r="SA151" s="242"/>
      <c r="SB151" s="242"/>
      <c r="SC151" s="242"/>
      <c r="SD151" s="242"/>
      <c r="SE151" s="241">
        <f t="shared" si="334"/>
        <v>0</v>
      </c>
      <c r="SF151" s="241"/>
      <c r="SG151" s="241"/>
      <c r="SH151" s="241"/>
      <c r="SI151" s="241">
        <f t="shared" si="335"/>
        <v>0</v>
      </c>
      <c r="SJ151" s="241"/>
      <c r="SK151" s="241">
        <f t="shared" si="336"/>
        <v>0</v>
      </c>
      <c r="SL151" s="241"/>
      <c r="SM151" s="241"/>
      <c r="SN151" s="241">
        <f t="shared" si="337"/>
        <v>0</v>
      </c>
      <c r="SO151" s="241"/>
      <c r="SP151" s="241">
        <f t="shared" si="338"/>
        <v>0</v>
      </c>
      <c r="SQ151" s="241"/>
      <c r="SR151" s="241"/>
      <c r="SS151" s="241"/>
      <c r="SV151" s="241" t="str">
        <f t="shared" si="339"/>
        <v>Total da Atividade:</v>
      </c>
      <c r="SW151" s="241"/>
      <c r="SX151" s="241" t="e">
        <f>IF(OR(SX44=0,SX44="Planejado",SX44="Realizado"),IF(SX150="Atividade",VLOOKUP(SV151,'04.02_PLANEJAMENTO ATIVIDADES'!$D$9:$E$44,2,0),SX150),SX44)</f>
        <v>#REF!</v>
      </c>
      <c r="SY151" s="241"/>
      <c r="SZ151" s="241"/>
      <c r="TA151" s="241"/>
      <c r="TB151" s="241"/>
      <c r="TC151" s="241"/>
      <c r="TD151" s="241"/>
      <c r="TE151" s="241"/>
      <c r="TF151" s="241"/>
      <c r="TG151" s="241" t="e">
        <f t="shared" si="340"/>
        <v>#REF!</v>
      </c>
      <c r="TH151" s="241"/>
      <c r="TI151" s="241"/>
      <c r="TJ151" s="241" t="e">
        <f t="shared" si="341"/>
        <v>#REF!</v>
      </c>
      <c r="TK151" s="241"/>
      <c r="TL151" s="241"/>
      <c r="TM151" s="241"/>
      <c r="TN151" s="241"/>
      <c r="TO151" s="241"/>
      <c r="TP151" s="241">
        <f t="shared" si="342"/>
        <v>0</v>
      </c>
      <c r="TQ151" s="241"/>
      <c r="TR151" s="241"/>
      <c r="TS151" s="241"/>
      <c r="TT151" s="241"/>
      <c r="TU151" s="241"/>
      <c r="TV151" s="241"/>
      <c r="TW151" s="242">
        <f t="shared" si="343"/>
        <v>0</v>
      </c>
      <c r="TX151" s="242"/>
      <c r="TY151" s="242"/>
      <c r="TZ151" s="242"/>
      <c r="UA151" s="242"/>
      <c r="UB151" s="242"/>
      <c r="UC151" s="242"/>
      <c r="UD151" s="242"/>
      <c r="UE151" s="242">
        <f t="shared" si="344"/>
        <v>0</v>
      </c>
      <c r="UF151" s="242"/>
      <c r="UG151" s="242"/>
      <c r="UH151" s="242"/>
      <c r="UI151" s="242"/>
      <c r="UJ151" s="241">
        <f t="shared" si="345"/>
        <v>0</v>
      </c>
      <c r="UK151" s="241"/>
      <c r="UL151" s="241"/>
      <c r="UM151" s="241"/>
      <c r="UN151" s="241">
        <f t="shared" si="346"/>
        <v>0</v>
      </c>
      <c r="UO151" s="241"/>
      <c r="UP151" s="241">
        <f t="shared" si="347"/>
        <v>0</v>
      </c>
      <c r="UQ151" s="241"/>
      <c r="UR151" s="241"/>
      <c r="US151" s="241">
        <f t="shared" si="348"/>
        <v>0</v>
      </c>
      <c r="UT151" s="241"/>
      <c r="UU151" s="241">
        <f t="shared" si="349"/>
        <v>0</v>
      </c>
      <c r="UV151" s="241"/>
      <c r="UW151" s="241"/>
      <c r="UX151" s="241"/>
      <c r="VA151" s="241" t="str">
        <f t="shared" si="350"/>
        <v>Total da Atividade:</v>
      </c>
      <c r="VB151" s="241"/>
      <c r="VC151" s="241" t="e">
        <f>IF(OR(VC44=0,VC44="Planejado",VC44="Realizado"),IF(VC150="Atividade",VLOOKUP(VA151,'04.02_PLANEJAMENTO ATIVIDADES'!$D$9:$E$44,2,0),VC150),VC44)</f>
        <v>#REF!</v>
      </c>
      <c r="VD151" s="241"/>
      <c r="VE151" s="241"/>
      <c r="VF151" s="241"/>
      <c r="VG151" s="241"/>
      <c r="VH151" s="241"/>
      <c r="VI151" s="241"/>
      <c r="VJ151" s="241"/>
      <c r="VK151" s="241"/>
      <c r="VL151" s="241" t="e">
        <f t="shared" si="351"/>
        <v>#REF!</v>
      </c>
      <c r="VM151" s="241"/>
      <c r="VN151" s="241"/>
      <c r="VO151" s="241" t="e">
        <f t="shared" si="352"/>
        <v>#REF!</v>
      </c>
      <c r="VP151" s="241"/>
      <c r="VQ151" s="241"/>
      <c r="VR151" s="241"/>
      <c r="VS151" s="241"/>
      <c r="VT151" s="241"/>
      <c r="VU151" s="241">
        <f t="shared" si="353"/>
        <v>0</v>
      </c>
      <c r="VV151" s="241"/>
      <c r="VW151" s="241"/>
      <c r="VX151" s="241"/>
      <c r="VY151" s="241"/>
      <c r="VZ151" s="241"/>
      <c r="WA151" s="241"/>
      <c r="WB151" s="242">
        <f t="shared" si="354"/>
        <v>0</v>
      </c>
      <c r="WC151" s="242"/>
      <c r="WD151" s="242"/>
      <c r="WE151" s="242"/>
      <c r="WF151" s="242"/>
      <c r="WG151" s="242"/>
      <c r="WH151" s="242"/>
      <c r="WI151" s="242"/>
      <c r="WJ151" s="242">
        <f t="shared" si="355"/>
        <v>0</v>
      </c>
      <c r="WK151" s="242"/>
      <c r="WL151" s="242"/>
      <c r="WM151" s="242"/>
      <c r="WN151" s="242"/>
      <c r="WO151" s="241">
        <f t="shared" si="356"/>
        <v>0</v>
      </c>
      <c r="WP151" s="241"/>
      <c r="WQ151" s="241"/>
      <c r="WR151" s="241"/>
      <c r="WS151" s="241">
        <f t="shared" si="357"/>
        <v>0</v>
      </c>
      <c r="WT151" s="241"/>
      <c r="WU151" s="241">
        <f t="shared" si="358"/>
        <v>0</v>
      </c>
      <c r="WV151" s="241"/>
      <c r="WW151" s="241"/>
      <c r="WX151" s="241">
        <f t="shared" si="359"/>
        <v>0</v>
      </c>
      <c r="WY151" s="241"/>
      <c r="WZ151" s="241">
        <f t="shared" si="360"/>
        <v>0</v>
      </c>
      <c r="XA151" s="241"/>
      <c r="XB151" s="241"/>
      <c r="XC151" s="241"/>
      <c r="XF151" s="241" t="str">
        <f t="shared" si="361"/>
        <v>Total da Atividade:</v>
      </c>
      <c r="XG151" s="241"/>
      <c r="XH151" s="241" t="e">
        <f>IF(OR(XH44=0,XH44="Planejado",XH44="Realizado"),IF(XH150="Atividade",VLOOKUP(XF151,'04.02_PLANEJAMENTO ATIVIDADES'!$D$9:$E$44,2,0),XH150),XH44)</f>
        <v>#REF!</v>
      </c>
      <c r="XI151" s="241"/>
      <c r="XJ151" s="241"/>
      <c r="XK151" s="241"/>
      <c r="XL151" s="241"/>
      <c r="XM151" s="241"/>
      <c r="XN151" s="241"/>
      <c r="XO151" s="241"/>
      <c r="XP151" s="241"/>
      <c r="XQ151" s="241" t="e">
        <f t="shared" si="362"/>
        <v>#REF!</v>
      </c>
      <c r="XR151" s="241"/>
      <c r="XS151" s="241"/>
      <c r="XT151" s="241" t="e">
        <f t="shared" si="363"/>
        <v>#REF!</v>
      </c>
      <c r="XU151" s="241"/>
      <c r="XV151" s="241"/>
      <c r="XW151" s="241"/>
      <c r="XX151" s="241"/>
      <c r="XY151" s="241"/>
      <c r="XZ151" s="241">
        <f t="shared" si="364"/>
        <v>0</v>
      </c>
      <c r="YA151" s="241"/>
      <c r="YB151" s="241"/>
      <c r="YC151" s="241"/>
      <c r="YD151" s="241"/>
      <c r="YE151" s="241"/>
      <c r="YF151" s="241"/>
      <c r="YG151" s="242">
        <f t="shared" si="365"/>
        <v>0</v>
      </c>
      <c r="YH151" s="242"/>
      <c r="YI151" s="242"/>
      <c r="YJ151" s="242"/>
      <c r="YK151" s="242"/>
      <c r="YL151" s="242"/>
      <c r="YM151" s="242"/>
      <c r="YN151" s="242"/>
      <c r="YO151" s="242">
        <f t="shared" si="366"/>
        <v>0</v>
      </c>
      <c r="YP151" s="242"/>
      <c r="YQ151" s="242"/>
      <c r="YR151" s="242"/>
      <c r="YS151" s="242"/>
      <c r="YT151" s="241">
        <f t="shared" si="367"/>
        <v>0</v>
      </c>
      <c r="YU151" s="241"/>
      <c r="YV151" s="241"/>
      <c r="YW151" s="241"/>
      <c r="YX151" s="241">
        <f t="shared" si="368"/>
        <v>0</v>
      </c>
      <c r="YY151" s="241"/>
      <c r="YZ151" s="241">
        <f t="shared" si="369"/>
        <v>0</v>
      </c>
      <c r="ZA151" s="241"/>
      <c r="ZB151" s="241"/>
      <c r="ZC151" s="241">
        <f t="shared" si="370"/>
        <v>0</v>
      </c>
      <c r="ZD151" s="241"/>
      <c r="ZE151" s="241">
        <f t="shared" si="371"/>
        <v>0</v>
      </c>
      <c r="ZF151" s="241"/>
      <c r="ZG151" s="241"/>
      <c r="ZH151" s="241"/>
    </row>
    <row r="152" spans="3:684" ht="10.15" hidden="1" customHeight="1" x14ac:dyDescent="0.25">
      <c r="C152" s="241" t="str">
        <f t="shared" si="240"/>
        <v>Cod</v>
      </c>
      <c r="D152" s="241"/>
      <c r="E152" s="241" t="str">
        <f>IF(OR(E45=0,E45="Planejado",E45="Realizado"),IF(E151="Atividade",VLOOKUP(C152,'04.02_PLANEJAMENTO ATIVIDADES'!$D$9:$E$44,2,0),E151),E45)</f>
        <v>Atividade</v>
      </c>
      <c r="F152" s="241"/>
      <c r="G152" s="241"/>
      <c r="H152" s="241"/>
      <c r="I152" s="241"/>
      <c r="J152" s="241"/>
      <c r="K152" s="241"/>
      <c r="L152" s="241"/>
      <c r="M152" s="241"/>
      <c r="N152" s="241" t="str">
        <f t="shared" si="241"/>
        <v>Cod</v>
      </c>
      <c r="O152" s="241"/>
      <c r="P152" s="241"/>
      <c r="Q152" s="241" t="str">
        <f t="shared" si="242"/>
        <v>SubAtividade</v>
      </c>
      <c r="R152" s="241"/>
      <c r="S152" s="241"/>
      <c r="T152" s="241"/>
      <c r="U152" s="241"/>
      <c r="V152" s="241"/>
      <c r="W152" s="241" t="str">
        <f t="shared" si="243"/>
        <v>Despesa</v>
      </c>
      <c r="X152" s="241"/>
      <c r="Y152" s="241"/>
      <c r="Z152" s="241"/>
      <c r="AA152" s="241"/>
      <c r="AB152" s="241"/>
      <c r="AC152" s="241"/>
      <c r="AD152" s="242" t="str">
        <f t="shared" si="244"/>
        <v>Categoria</v>
      </c>
      <c r="AE152" s="242"/>
      <c r="AF152" s="242"/>
      <c r="AG152" s="242"/>
      <c r="AH152" s="242"/>
      <c r="AI152" s="242"/>
      <c r="AJ152" s="242"/>
      <c r="AK152" s="242"/>
      <c r="AL152" s="242" t="str">
        <f t="shared" si="245"/>
        <v>Subcategoria</v>
      </c>
      <c r="AM152" s="242"/>
      <c r="AN152" s="242"/>
      <c r="AO152" s="242"/>
      <c r="AP152" s="242"/>
      <c r="AQ152" s="241" t="str">
        <f t="shared" si="246"/>
        <v>Fonte*</v>
      </c>
      <c r="AR152" s="241"/>
      <c r="AS152" s="241"/>
      <c r="AT152" s="241"/>
      <c r="AU152" s="241" t="str">
        <f t="shared" si="247"/>
        <v>Unid</v>
      </c>
      <c r="AV152" s="241"/>
      <c r="AW152" s="241" t="str">
        <f t="shared" si="248"/>
        <v>Valor 
Unit</v>
      </c>
      <c r="AX152" s="241"/>
      <c r="AY152" s="241"/>
      <c r="AZ152" s="241" t="str">
        <f t="shared" si="249"/>
        <v>Qtde</v>
      </c>
      <c r="BA152" s="241"/>
      <c r="BB152" s="241" t="str">
        <f t="shared" si="250"/>
        <v>Valor Total</v>
      </c>
      <c r="BC152" s="241"/>
      <c r="BD152" s="241"/>
      <c r="BE152" s="241"/>
      <c r="BH152" s="241" t="str">
        <f t="shared" si="251"/>
        <v>Cod</v>
      </c>
      <c r="BI152" s="241"/>
      <c r="BJ152" s="241" t="str">
        <f>IF(OR(BJ45=0,BJ45="Planejado",BJ45="Realizado"),IF(BJ151="Atividade",VLOOKUP(BH152,'04.02_PLANEJAMENTO ATIVIDADES'!$D$9:$E$44,2,0),BJ151),BJ45)</f>
        <v>Atividade</v>
      </c>
      <c r="BK152" s="241"/>
      <c r="BL152" s="241"/>
      <c r="BM152" s="241"/>
      <c r="BN152" s="241"/>
      <c r="BO152" s="241"/>
      <c r="BP152" s="241"/>
      <c r="BQ152" s="241"/>
      <c r="BR152" s="241"/>
      <c r="BS152" s="241" t="str">
        <f t="shared" si="252"/>
        <v>Cod</v>
      </c>
      <c r="BT152" s="241"/>
      <c r="BU152" s="241"/>
      <c r="BV152" s="241" t="str">
        <f t="shared" si="253"/>
        <v>SubAtividade</v>
      </c>
      <c r="BW152" s="241"/>
      <c r="BX152" s="241"/>
      <c r="BY152" s="241"/>
      <c r="BZ152" s="241"/>
      <c r="CA152" s="241"/>
      <c r="CB152" s="241" t="str">
        <f t="shared" si="254"/>
        <v>Despesa</v>
      </c>
      <c r="CC152" s="241"/>
      <c r="CD152" s="241"/>
      <c r="CE152" s="241"/>
      <c r="CF152" s="241"/>
      <c r="CG152" s="241"/>
      <c r="CH152" s="241"/>
      <c r="CI152" s="242" t="str">
        <f t="shared" si="255"/>
        <v>Categoria</v>
      </c>
      <c r="CJ152" s="242"/>
      <c r="CK152" s="242"/>
      <c r="CL152" s="242"/>
      <c r="CM152" s="242"/>
      <c r="CN152" s="242"/>
      <c r="CO152" s="242"/>
      <c r="CP152" s="242"/>
      <c r="CQ152" s="242" t="str">
        <f t="shared" si="256"/>
        <v>Subcategoria</v>
      </c>
      <c r="CR152" s="242"/>
      <c r="CS152" s="242"/>
      <c r="CT152" s="242"/>
      <c r="CU152" s="242"/>
      <c r="CV152" s="241" t="str">
        <f t="shared" si="257"/>
        <v>Fonte*</v>
      </c>
      <c r="CW152" s="241"/>
      <c r="CX152" s="241"/>
      <c r="CY152" s="241"/>
      <c r="CZ152" s="241" t="str">
        <f t="shared" si="258"/>
        <v>Unid</v>
      </c>
      <c r="DA152" s="241"/>
      <c r="DB152" s="241" t="str">
        <f t="shared" si="259"/>
        <v>Valor 
Unit</v>
      </c>
      <c r="DC152" s="241"/>
      <c r="DD152" s="241"/>
      <c r="DE152" s="241" t="str">
        <f t="shared" si="260"/>
        <v>Qtde</v>
      </c>
      <c r="DF152" s="241"/>
      <c r="DG152" s="241" t="str">
        <f t="shared" si="261"/>
        <v>Valor Total</v>
      </c>
      <c r="DH152" s="241"/>
      <c r="DI152" s="241"/>
      <c r="DJ152" s="241"/>
      <c r="DM152" s="241" t="str">
        <f t="shared" si="262"/>
        <v>Cod</v>
      </c>
      <c r="DN152" s="241"/>
      <c r="DO152" s="241" t="str">
        <f>IF(OR(DO45=0,DO45="Planejado",DO45="Realizado"),IF(DO151="Atividade",VLOOKUP(DM152,'04.02_PLANEJAMENTO ATIVIDADES'!$D$9:$E$44,2,0),DO151),DO45)</f>
        <v>Atividade</v>
      </c>
      <c r="DP152" s="241"/>
      <c r="DQ152" s="241"/>
      <c r="DR152" s="241"/>
      <c r="DS152" s="241"/>
      <c r="DT152" s="241"/>
      <c r="DU152" s="241"/>
      <c r="DV152" s="241"/>
      <c r="DW152" s="241"/>
      <c r="DX152" s="241" t="str">
        <f t="shared" si="263"/>
        <v>Cod</v>
      </c>
      <c r="DY152" s="241"/>
      <c r="DZ152" s="241"/>
      <c r="EA152" s="241" t="str">
        <f t="shared" si="264"/>
        <v>SubAtividade</v>
      </c>
      <c r="EB152" s="241"/>
      <c r="EC152" s="241"/>
      <c r="ED152" s="241"/>
      <c r="EE152" s="241"/>
      <c r="EF152" s="241"/>
      <c r="EG152" s="241" t="str">
        <f t="shared" si="265"/>
        <v>Despesa</v>
      </c>
      <c r="EH152" s="241"/>
      <c r="EI152" s="241"/>
      <c r="EJ152" s="241"/>
      <c r="EK152" s="241"/>
      <c r="EL152" s="241"/>
      <c r="EM152" s="241"/>
      <c r="EN152" s="242" t="str">
        <f t="shared" si="266"/>
        <v>Categoria</v>
      </c>
      <c r="EO152" s="242"/>
      <c r="EP152" s="242"/>
      <c r="EQ152" s="242"/>
      <c r="ER152" s="242"/>
      <c r="ES152" s="242"/>
      <c r="ET152" s="242"/>
      <c r="EU152" s="242"/>
      <c r="EV152" s="242" t="str">
        <f t="shared" si="267"/>
        <v>Subcategoria</v>
      </c>
      <c r="EW152" s="242"/>
      <c r="EX152" s="242"/>
      <c r="EY152" s="242"/>
      <c r="EZ152" s="242"/>
      <c r="FA152" s="241" t="str">
        <f t="shared" si="268"/>
        <v>Fonte*</v>
      </c>
      <c r="FB152" s="241"/>
      <c r="FC152" s="241"/>
      <c r="FD152" s="241"/>
      <c r="FE152" s="241" t="str">
        <f t="shared" si="269"/>
        <v>Unid</v>
      </c>
      <c r="FF152" s="241"/>
      <c r="FG152" s="241" t="str">
        <f t="shared" si="270"/>
        <v>Valor 
Unit</v>
      </c>
      <c r="FH152" s="241"/>
      <c r="FI152" s="241"/>
      <c r="FJ152" s="241" t="str">
        <f t="shared" si="271"/>
        <v>Qtde</v>
      </c>
      <c r="FK152" s="241"/>
      <c r="FL152" s="241" t="str">
        <f t="shared" si="272"/>
        <v>Valor Total</v>
      </c>
      <c r="FM152" s="241"/>
      <c r="FN152" s="241"/>
      <c r="FO152" s="241"/>
      <c r="FR152" s="241" t="str">
        <f t="shared" si="273"/>
        <v>Cod</v>
      </c>
      <c r="FS152" s="241"/>
      <c r="FT152" s="241" t="str">
        <f>IF(OR(FT45=0,FT45="Planejado",FT45="Realizado"),IF(FT151="Atividade",VLOOKUP(FR152,'04.02_PLANEJAMENTO ATIVIDADES'!$D$9:$E$44,2,0),FT151),FT45)</f>
        <v>Atividade</v>
      </c>
      <c r="FU152" s="241"/>
      <c r="FV152" s="241"/>
      <c r="FW152" s="241"/>
      <c r="FX152" s="241"/>
      <c r="FY152" s="241"/>
      <c r="FZ152" s="241"/>
      <c r="GA152" s="241"/>
      <c r="GB152" s="241"/>
      <c r="GC152" s="241" t="str">
        <f t="shared" si="274"/>
        <v>Cod</v>
      </c>
      <c r="GD152" s="241"/>
      <c r="GE152" s="241"/>
      <c r="GF152" s="241" t="str">
        <f t="shared" si="275"/>
        <v>SubAtividade</v>
      </c>
      <c r="GG152" s="241"/>
      <c r="GH152" s="241"/>
      <c r="GI152" s="241"/>
      <c r="GJ152" s="241"/>
      <c r="GK152" s="241"/>
      <c r="GL152" s="241" t="str">
        <f t="shared" si="276"/>
        <v>Despesa</v>
      </c>
      <c r="GM152" s="241"/>
      <c r="GN152" s="241"/>
      <c r="GO152" s="241"/>
      <c r="GP152" s="241"/>
      <c r="GQ152" s="241"/>
      <c r="GR152" s="241"/>
      <c r="GS152" s="242" t="str">
        <f t="shared" si="277"/>
        <v>Categoria</v>
      </c>
      <c r="GT152" s="242"/>
      <c r="GU152" s="242"/>
      <c r="GV152" s="242"/>
      <c r="GW152" s="242"/>
      <c r="GX152" s="242"/>
      <c r="GY152" s="242"/>
      <c r="GZ152" s="242"/>
      <c r="HA152" s="242" t="str">
        <f t="shared" si="278"/>
        <v>Subcategoria</v>
      </c>
      <c r="HB152" s="242"/>
      <c r="HC152" s="242"/>
      <c r="HD152" s="242"/>
      <c r="HE152" s="242"/>
      <c r="HF152" s="241" t="str">
        <f t="shared" si="279"/>
        <v>Fonte*</v>
      </c>
      <c r="HG152" s="241"/>
      <c r="HH152" s="241"/>
      <c r="HI152" s="241"/>
      <c r="HJ152" s="241" t="str">
        <f t="shared" si="280"/>
        <v>Unid</v>
      </c>
      <c r="HK152" s="241"/>
      <c r="HL152" s="241" t="str">
        <f t="shared" si="281"/>
        <v>Valor 
Unit</v>
      </c>
      <c r="HM152" s="241"/>
      <c r="HN152" s="241"/>
      <c r="HO152" s="241" t="str">
        <f t="shared" si="282"/>
        <v>Qtde</v>
      </c>
      <c r="HP152" s="241"/>
      <c r="HQ152" s="241" t="str">
        <f t="shared" si="283"/>
        <v>Valor Total</v>
      </c>
      <c r="HR152" s="241"/>
      <c r="HS152" s="241"/>
      <c r="HT152" s="241"/>
      <c r="HW152" s="241" t="str">
        <f t="shared" si="284"/>
        <v>Cod</v>
      </c>
      <c r="HX152" s="241"/>
      <c r="HY152" s="241" t="str">
        <f>IF(OR(HY45=0,HY45="Planejado",HY45="Realizado"),IF(HY151="Atividade",VLOOKUP(HW152,'04.02_PLANEJAMENTO ATIVIDADES'!$D$9:$E$44,2,0),HY151),HY45)</f>
        <v>Atividade</v>
      </c>
      <c r="HZ152" s="241"/>
      <c r="IA152" s="241"/>
      <c r="IB152" s="241"/>
      <c r="IC152" s="241"/>
      <c r="ID152" s="241"/>
      <c r="IE152" s="241"/>
      <c r="IF152" s="241"/>
      <c r="IG152" s="241"/>
      <c r="IH152" s="241" t="str">
        <f t="shared" si="285"/>
        <v>Cod</v>
      </c>
      <c r="II152" s="241"/>
      <c r="IJ152" s="241"/>
      <c r="IK152" s="241" t="str">
        <f t="shared" si="286"/>
        <v>SubAtividade</v>
      </c>
      <c r="IL152" s="241"/>
      <c r="IM152" s="241"/>
      <c r="IN152" s="241"/>
      <c r="IO152" s="241"/>
      <c r="IP152" s="241"/>
      <c r="IQ152" s="241" t="str">
        <f t="shared" si="287"/>
        <v>Despesa</v>
      </c>
      <c r="IR152" s="241"/>
      <c r="IS152" s="241"/>
      <c r="IT152" s="241"/>
      <c r="IU152" s="241"/>
      <c r="IV152" s="241"/>
      <c r="IW152" s="241"/>
      <c r="IX152" s="242" t="str">
        <f t="shared" si="288"/>
        <v>Categoria</v>
      </c>
      <c r="IY152" s="242"/>
      <c r="IZ152" s="242"/>
      <c r="JA152" s="242"/>
      <c r="JB152" s="242"/>
      <c r="JC152" s="242"/>
      <c r="JD152" s="242"/>
      <c r="JE152" s="242"/>
      <c r="JF152" s="242" t="str">
        <f t="shared" si="289"/>
        <v>Subcategoria</v>
      </c>
      <c r="JG152" s="242"/>
      <c r="JH152" s="242"/>
      <c r="JI152" s="242"/>
      <c r="JJ152" s="242"/>
      <c r="JK152" s="241" t="str">
        <f t="shared" si="290"/>
        <v>Fonte*</v>
      </c>
      <c r="JL152" s="241"/>
      <c r="JM152" s="241"/>
      <c r="JN152" s="241"/>
      <c r="JO152" s="241" t="str">
        <f t="shared" si="291"/>
        <v>Unid</v>
      </c>
      <c r="JP152" s="241"/>
      <c r="JQ152" s="241" t="str">
        <f t="shared" si="292"/>
        <v>Valor 
Unit</v>
      </c>
      <c r="JR152" s="241"/>
      <c r="JS152" s="241"/>
      <c r="JT152" s="241" t="str">
        <f t="shared" si="293"/>
        <v>Qtde</v>
      </c>
      <c r="JU152" s="241"/>
      <c r="JV152" s="241" t="str">
        <f t="shared" si="294"/>
        <v>Valor Total</v>
      </c>
      <c r="JW152" s="241"/>
      <c r="JX152" s="241"/>
      <c r="JY152" s="241"/>
      <c r="KB152" s="241" t="str">
        <f t="shared" si="295"/>
        <v>Cod</v>
      </c>
      <c r="KC152" s="241"/>
      <c r="KD152" s="241" t="str">
        <f>IF(OR(KD45=0,KD45="Planejado",KD45="Realizado"),IF(KD151="Atividade",VLOOKUP(KB152,'04.02_PLANEJAMENTO ATIVIDADES'!$D$9:$E$44,2,0),KD151),KD45)</f>
        <v>Atividade</v>
      </c>
      <c r="KE152" s="241"/>
      <c r="KF152" s="241"/>
      <c r="KG152" s="241"/>
      <c r="KH152" s="241"/>
      <c r="KI152" s="241"/>
      <c r="KJ152" s="241"/>
      <c r="KK152" s="241"/>
      <c r="KL152" s="241"/>
      <c r="KM152" s="241" t="str">
        <f t="shared" si="296"/>
        <v>Cod</v>
      </c>
      <c r="KN152" s="241"/>
      <c r="KO152" s="241"/>
      <c r="KP152" s="241" t="str">
        <f t="shared" si="297"/>
        <v>SubAtividade</v>
      </c>
      <c r="KQ152" s="241"/>
      <c r="KR152" s="241"/>
      <c r="KS152" s="241"/>
      <c r="KT152" s="241"/>
      <c r="KU152" s="241"/>
      <c r="KV152" s="241" t="str">
        <f t="shared" si="298"/>
        <v>Despesa</v>
      </c>
      <c r="KW152" s="241"/>
      <c r="KX152" s="241"/>
      <c r="KY152" s="241"/>
      <c r="KZ152" s="241"/>
      <c r="LA152" s="241"/>
      <c r="LB152" s="241"/>
      <c r="LC152" s="242" t="str">
        <f t="shared" si="299"/>
        <v>Categoria</v>
      </c>
      <c r="LD152" s="242"/>
      <c r="LE152" s="242"/>
      <c r="LF152" s="242"/>
      <c r="LG152" s="242"/>
      <c r="LH152" s="242"/>
      <c r="LI152" s="242"/>
      <c r="LJ152" s="242"/>
      <c r="LK152" s="242" t="str">
        <f t="shared" si="300"/>
        <v>Subcategoria</v>
      </c>
      <c r="LL152" s="242"/>
      <c r="LM152" s="242"/>
      <c r="LN152" s="242"/>
      <c r="LO152" s="242"/>
      <c r="LP152" s="241" t="str">
        <f t="shared" si="301"/>
        <v>Fonte*</v>
      </c>
      <c r="LQ152" s="241"/>
      <c r="LR152" s="241"/>
      <c r="LS152" s="241"/>
      <c r="LT152" s="241" t="str">
        <f t="shared" si="302"/>
        <v>Unid</v>
      </c>
      <c r="LU152" s="241"/>
      <c r="LV152" s="241" t="str">
        <f t="shared" si="303"/>
        <v>Valor 
Unit</v>
      </c>
      <c r="LW152" s="241"/>
      <c r="LX152" s="241"/>
      <c r="LY152" s="241" t="str">
        <f t="shared" si="304"/>
        <v>Qtde</v>
      </c>
      <c r="LZ152" s="241"/>
      <c r="MA152" s="241" t="str">
        <f t="shared" si="305"/>
        <v>Valor Total</v>
      </c>
      <c r="MB152" s="241"/>
      <c r="MC152" s="241"/>
      <c r="MD152" s="241"/>
      <c r="MG152" s="241" t="str">
        <f t="shared" si="306"/>
        <v>Cod</v>
      </c>
      <c r="MH152" s="241"/>
      <c r="MI152" s="241" t="str">
        <f>IF(OR(MI45=0,MI45="Planejado",MI45="Realizado"),IF(MI151="Atividade",VLOOKUP(MG152,'04.02_PLANEJAMENTO ATIVIDADES'!$D$9:$E$44,2,0),MI151),MI45)</f>
        <v>Atividade</v>
      </c>
      <c r="MJ152" s="241"/>
      <c r="MK152" s="241"/>
      <c r="ML152" s="241"/>
      <c r="MM152" s="241"/>
      <c r="MN152" s="241"/>
      <c r="MO152" s="241"/>
      <c r="MP152" s="241"/>
      <c r="MQ152" s="241"/>
      <c r="MR152" s="241" t="str">
        <f t="shared" si="307"/>
        <v>Cod</v>
      </c>
      <c r="MS152" s="241"/>
      <c r="MT152" s="241"/>
      <c r="MU152" s="241" t="str">
        <f t="shared" si="308"/>
        <v>SubAtividade</v>
      </c>
      <c r="MV152" s="241"/>
      <c r="MW152" s="241"/>
      <c r="MX152" s="241"/>
      <c r="MY152" s="241"/>
      <c r="MZ152" s="241"/>
      <c r="NA152" s="241" t="str">
        <f t="shared" si="309"/>
        <v>Despesa</v>
      </c>
      <c r="NB152" s="241"/>
      <c r="NC152" s="241"/>
      <c r="ND152" s="241"/>
      <c r="NE152" s="241"/>
      <c r="NF152" s="241"/>
      <c r="NG152" s="241"/>
      <c r="NH152" s="242" t="str">
        <f t="shared" si="310"/>
        <v>Categoria</v>
      </c>
      <c r="NI152" s="242"/>
      <c r="NJ152" s="242"/>
      <c r="NK152" s="242"/>
      <c r="NL152" s="242"/>
      <c r="NM152" s="242"/>
      <c r="NN152" s="242"/>
      <c r="NO152" s="242"/>
      <c r="NP152" s="242" t="str">
        <f t="shared" si="311"/>
        <v>Subcategoria</v>
      </c>
      <c r="NQ152" s="242"/>
      <c r="NR152" s="242"/>
      <c r="NS152" s="242"/>
      <c r="NT152" s="242"/>
      <c r="NU152" s="241" t="str">
        <f t="shared" si="312"/>
        <v>Fonte*</v>
      </c>
      <c r="NV152" s="241"/>
      <c r="NW152" s="241"/>
      <c r="NX152" s="241"/>
      <c r="NY152" s="241" t="str">
        <f t="shared" si="313"/>
        <v>Unid</v>
      </c>
      <c r="NZ152" s="241"/>
      <c r="OA152" s="241" t="str">
        <f t="shared" si="314"/>
        <v>Valor 
Unit</v>
      </c>
      <c r="OB152" s="241"/>
      <c r="OC152" s="241"/>
      <c r="OD152" s="241" t="str">
        <f t="shared" si="315"/>
        <v>Qtde</v>
      </c>
      <c r="OE152" s="241"/>
      <c r="OF152" s="241" t="str">
        <f t="shared" si="316"/>
        <v>Valor Total</v>
      </c>
      <c r="OG152" s="241"/>
      <c r="OH152" s="241"/>
      <c r="OI152" s="241"/>
      <c r="OL152" s="241" t="str">
        <f t="shared" si="317"/>
        <v>Cod</v>
      </c>
      <c r="OM152" s="241"/>
      <c r="ON152" s="241" t="str">
        <f>IF(OR(ON45=0,ON45="Planejado",ON45="Realizado"),IF(ON151="Atividade",VLOOKUP(OL152,'04.02_PLANEJAMENTO ATIVIDADES'!$D$9:$E$44,2,0),ON151),ON45)</f>
        <v>Atividade</v>
      </c>
      <c r="OO152" s="241"/>
      <c r="OP152" s="241"/>
      <c r="OQ152" s="241"/>
      <c r="OR152" s="241"/>
      <c r="OS152" s="241"/>
      <c r="OT152" s="241"/>
      <c r="OU152" s="241"/>
      <c r="OV152" s="241"/>
      <c r="OW152" s="241" t="str">
        <f t="shared" si="318"/>
        <v>Cod</v>
      </c>
      <c r="OX152" s="241"/>
      <c r="OY152" s="241"/>
      <c r="OZ152" s="241" t="str">
        <f t="shared" si="319"/>
        <v>SubAtividade</v>
      </c>
      <c r="PA152" s="241"/>
      <c r="PB152" s="241"/>
      <c r="PC152" s="241"/>
      <c r="PD152" s="241"/>
      <c r="PE152" s="241"/>
      <c r="PF152" s="241" t="str">
        <f t="shared" si="320"/>
        <v>Despesa</v>
      </c>
      <c r="PG152" s="241"/>
      <c r="PH152" s="241"/>
      <c r="PI152" s="241"/>
      <c r="PJ152" s="241"/>
      <c r="PK152" s="241"/>
      <c r="PL152" s="241"/>
      <c r="PM152" s="242" t="str">
        <f t="shared" si="321"/>
        <v>Categoria</v>
      </c>
      <c r="PN152" s="242"/>
      <c r="PO152" s="242"/>
      <c r="PP152" s="242"/>
      <c r="PQ152" s="242"/>
      <c r="PR152" s="242"/>
      <c r="PS152" s="242"/>
      <c r="PT152" s="242"/>
      <c r="PU152" s="242" t="str">
        <f t="shared" si="322"/>
        <v>Subcategoria</v>
      </c>
      <c r="PV152" s="242"/>
      <c r="PW152" s="242"/>
      <c r="PX152" s="242"/>
      <c r="PY152" s="242"/>
      <c r="PZ152" s="241" t="str">
        <f t="shared" si="323"/>
        <v>Fonte*</v>
      </c>
      <c r="QA152" s="241"/>
      <c r="QB152" s="241"/>
      <c r="QC152" s="241"/>
      <c r="QD152" s="241" t="str">
        <f t="shared" si="324"/>
        <v>Unid</v>
      </c>
      <c r="QE152" s="241"/>
      <c r="QF152" s="241" t="str">
        <f t="shared" si="325"/>
        <v>Valor 
Unit</v>
      </c>
      <c r="QG152" s="241"/>
      <c r="QH152" s="241"/>
      <c r="QI152" s="241" t="str">
        <f t="shared" si="326"/>
        <v>Qtde</v>
      </c>
      <c r="QJ152" s="241"/>
      <c r="QK152" s="241" t="str">
        <f t="shared" si="327"/>
        <v>Valor Total</v>
      </c>
      <c r="QL152" s="241"/>
      <c r="QM152" s="241"/>
      <c r="QN152" s="241"/>
      <c r="QQ152" s="241" t="str">
        <f t="shared" si="328"/>
        <v>Cod</v>
      </c>
      <c r="QR152" s="241"/>
      <c r="QS152" s="241" t="str">
        <f>IF(OR(QS45=0,QS45="Planejado",QS45="Realizado"),IF(QS151="Atividade",VLOOKUP(QQ152,'04.02_PLANEJAMENTO ATIVIDADES'!$D$9:$E$44,2,0),QS151),QS45)</f>
        <v>Atividade</v>
      </c>
      <c r="QT152" s="241"/>
      <c r="QU152" s="241"/>
      <c r="QV152" s="241"/>
      <c r="QW152" s="241"/>
      <c r="QX152" s="241"/>
      <c r="QY152" s="241"/>
      <c r="QZ152" s="241"/>
      <c r="RA152" s="241"/>
      <c r="RB152" s="241" t="str">
        <f t="shared" si="329"/>
        <v>Cod</v>
      </c>
      <c r="RC152" s="241"/>
      <c r="RD152" s="241"/>
      <c r="RE152" s="241" t="str">
        <f t="shared" si="330"/>
        <v>SubAtividade</v>
      </c>
      <c r="RF152" s="241"/>
      <c r="RG152" s="241"/>
      <c r="RH152" s="241"/>
      <c r="RI152" s="241"/>
      <c r="RJ152" s="241"/>
      <c r="RK152" s="241" t="str">
        <f t="shared" si="331"/>
        <v>Despesa</v>
      </c>
      <c r="RL152" s="241"/>
      <c r="RM152" s="241"/>
      <c r="RN152" s="241"/>
      <c r="RO152" s="241"/>
      <c r="RP152" s="241"/>
      <c r="RQ152" s="241"/>
      <c r="RR152" s="242" t="str">
        <f t="shared" si="332"/>
        <v>Categoria</v>
      </c>
      <c r="RS152" s="242"/>
      <c r="RT152" s="242"/>
      <c r="RU152" s="242"/>
      <c r="RV152" s="242"/>
      <c r="RW152" s="242"/>
      <c r="RX152" s="242"/>
      <c r="RY152" s="242"/>
      <c r="RZ152" s="242" t="str">
        <f t="shared" si="333"/>
        <v>Subcategoria</v>
      </c>
      <c r="SA152" s="242"/>
      <c r="SB152" s="242"/>
      <c r="SC152" s="242"/>
      <c r="SD152" s="242"/>
      <c r="SE152" s="241" t="str">
        <f t="shared" si="334"/>
        <v>Fonte*</v>
      </c>
      <c r="SF152" s="241"/>
      <c r="SG152" s="241"/>
      <c r="SH152" s="241"/>
      <c r="SI152" s="241" t="str">
        <f t="shared" si="335"/>
        <v>Unid</v>
      </c>
      <c r="SJ152" s="241"/>
      <c r="SK152" s="241" t="str">
        <f t="shared" si="336"/>
        <v>Valor 
Unit</v>
      </c>
      <c r="SL152" s="241"/>
      <c r="SM152" s="241"/>
      <c r="SN152" s="241" t="str">
        <f t="shared" si="337"/>
        <v>Qtde</v>
      </c>
      <c r="SO152" s="241"/>
      <c r="SP152" s="241" t="str">
        <f t="shared" si="338"/>
        <v>Valor Total</v>
      </c>
      <c r="SQ152" s="241"/>
      <c r="SR152" s="241"/>
      <c r="SS152" s="241"/>
      <c r="SV152" s="241" t="str">
        <f t="shared" si="339"/>
        <v>Cod</v>
      </c>
      <c r="SW152" s="241"/>
      <c r="SX152" s="241" t="str">
        <f>IF(OR(SX45=0,SX45="Planejado",SX45="Realizado"),IF(SX151="Atividade",VLOOKUP(SV152,'04.02_PLANEJAMENTO ATIVIDADES'!$D$9:$E$44,2,0),SX151),SX45)</f>
        <v>Atividade</v>
      </c>
      <c r="SY152" s="241"/>
      <c r="SZ152" s="241"/>
      <c r="TA152" s="241"/>
      <c r="TB152" s="241"/>
      <c r="TC152" s="241"/>
      <c r="TD152" s="241"/>
      <c r="TE152" s="241"/>
      <c r="TF152" s="241"/>
      <c r="TG152" s="241" t="str">
        <f t="shared" si="340"/>
        <v>Cod</v>
      </c>
      <c r="TH152" s="241"/>
      <c r="TI152" s="241"/>
      <c r="TJ152" s="241" t="str">
        <f t="shared" si="341"/>
        <v>SubAtividade</v>
      </c>
      <c r="TK152" s="241"/>
      <c r="TL152" s="241"/>
      <c r="TM152" s="241"/>
      <c r="TN152" s="241"/>
      <c r="TO152" s="241"/>
      <c r="TP152" s="241" t="str">
        <f t="shared" si="342"/>
        <v>Despesa</v>
      </c>
      <c r="TQ152" s="241"/>
      <c r="TR152" s="241"/>
      <c r="TS152" s="241"/>
      <c r="TT152" s="241"/>
      <c r="TU152" s="241"/>
      <c r="TV152" s="241"/>
      <c r="TW152" s="242" t="str">
        <f t="shared" si="343"/>
        <v>Categoria</v>
      </c>
      <c r="TX152" s="242"/>
      <c r="TY152" s="242"/>
      <c r="TZ152" s="242"/>
      <c r="UA152" s="242"/>
      <c r="UB152" s="242"/>
      <c r="UC152" s="242"/>
      <c r="UD152" s="242"/>
      <c r="UE152" s="242" t="str">
        <f t="shared" si="344"/>
        <v>Subcategoria</v>
      </c>
      <c r="UF152" s="242"/>
      <c r="UG152" s="242"/>
      <c r="UH152" s="242"/>
      <c r="UI152" s="242"/>
      <c r="UJ152" s="241" t="str">
        <f t="shared" si="345"/>
        <v>Fonte*</v>
      </c>
      <c r="UK152" s="241"/>
      <c r="UL152" s="241"/>
      <c r="UM152" s="241"/>
      <c r="UN152" s="241" t="str">
        <f t="shared" si="346"/>
        <v>Unid</v>
      </c>
      <c r="UO152" s="241"/>
      <c r="UP152" s="241" t="str">
        <f t="shared" si="347"/>
        <v>Valor 
Unit</v>
      </c>
      <c r="UQ152" s="241"/>
      <c r="UR152" s="241"/>
      <c r="US152" s="241" t="str">
        <f t="shared" si="348"/>
        <v>Qtde</v>
      </c>
      <c r="UT152" s="241"/>
      <c r="UU152" s="241" t="str">
        <f t="shared" si="349"/>
        <v>Valor Total</v>
      </c>
      <c r="UV152" s="241"/>
      <c r="UW152" s="241"/>
      <c r="UX152" s="241"/>
      <c r="VA152" s="241" t="str">
        <f t="shared" si="350"/>
        <v>Cod</v>
      </c>
      <c r="VB152" s="241"/>
      <c r="VC152" s="241" t="str">
        <f>IF(OR(VC45=0,VC45="Planejado",VC45="Realizado"),IF(VC151="Atividade",VLOOKUP(VA152,'04.02_PLANEJAMENTO ATIVIDADES'!$D$9:$E$44,2,0),VC151),VC45)</f>
        <v>Atividade</v>
      </c>
      <c r="VD152" s="241"/>
      <c r="VE152" s="241"/>
      <c r="VF152" s="241"/>
      <c r="VG152" s="241"/>
      <c r="VH152" s="241"/>
      <c r="VI152" s="241"/>
      <c r="VJ152" s="241"/>
      <c r="VK152" s="241"/>
      <c r="VL152" s="241" t="str">
        <f t="shared" si="351"/>
        <v>Cod</v>
      </c>
      <c r="VM152" s="241"/>
      <c r="VN152" s="241"/>
      <c r="VO152" s="241" t="str">
        <f t="shared" si="352"/>
        <v>SubAtividade</v>
      </c>
      <c r="VP152" s="241"/>
      <c r="VQ152" s="241"/>
      <c r="VR152" s="241"/>
      <c r="VS152" s="241"/>
      <c r="VT152" s="241"/>
      <c r="VU152" s="241" t="str">
        <f t="shared" si="353"/>
        <v>Despesa</v>
      </c>
      <c r="VV152" s="241"/>
      <c r="VW152" s="241"/>
      <c r="VX152" s="241"/>
      <c r="VY152" s="241"/>
      <c r="VZ152" s="241"/>
      <c r="WA152" s="241"/>
      <c r="WB152" s="242" t="str">
        <f t="shared" si="354"/>
        <v>Categoria</v>
      </c>
      <c r="WC152" s="242"/>
      <c r="WD152" s="242"/>
      <c r="WE152" s="242"/>
      <c r="WF152" s="242"/>
      <c r="WG152" s="242"/>
      <c r="WH152" s="242"/>
      <c r="WI152" s="242"/>
      <c r="WJ152" s="242" t="str">
        <f t="shared" si="355"/>
        <v>Subcategoria</v>
      </c>
      <c r="WK152" s="242"/>
      <c r="WL152" s="242"/>
      <c r="WM152" s="242"/>
      <c r="WN152" s="242"/>
      <c r="WO152" s="241" t="str">
        <f t="shared" si="356"/>
        <v>Fonte*</v>
      </c>
      <c r="WP152" s="241"/>
      <c r="WQ152" s="241"/>
      <c r="WR152" s="241"/>
      <c r="WS152" s="241" t="str">
        <f t="shared" si="357"/>
        <v>Unid</v>
      </c>
      <c r="WT152" s="241"/>
      <c r="WU152" s="241" t="str">
        <f t="shared" si="358"/>
        <v>Valor 
Unit</v>
      </c>
      <c r="WV152" s="241"/>
      <c r="WW152" s="241"/>
      <c r="WX152" s="241" t="str">
        <f t="shared" si="359"/>
        <v>Qtde</v>
      </c>
      <c r="WY152" s="241"/>
      <c r="WZ152" s="241" t="str">
        <f t="shared" si="360"/>
        <v>Valor Total</v>
      </c>
      <c r="XA152" s="241"/>
      <c r="XB152" s="241"/>
      <c r="XC152" s="241"/>
      <c r="XF152" s="241" t="str">
        <f t="shared" si="361"/>
        <v>Cod</v>
      </c>
      <c r="XG152" s="241"/>
      <c r="XH152" s="241" t="str">
        <f>IF(OR(XH45=0,XH45="Planejado",XH45="Realizado"),IF(XH151="Atividade",VLOOKUP(XF152,'04.02_PLANEJAMENTO ATIVIDADES'!$D$9:$E$44,2,0),XH151),XH45)</f>
        <v>Atividade</v>
      </c>
      <c r="XI152" s="241"/>
      <c r="XJ152" s="241"/>
      <c r="XK152" s="241"/>
      <c r="XL152" s="241"/>
      <c r="XM152" s="241"/>
      <c r="XN152" s="241"/>
      <c r="XO152" s="241"/>
      <c r="XP152" s="241"/>
      <c r="XQ152" s="241" t="str">
        <f t="shared" si="362"/>
        <v>Cod</v>
      </c>
      <c r="XR152" s="241"/>
      <c r="XS152" s="241"/>
      <c r="XT152" s="241" t="str">
        <f t="shared" si="363"/>
        <v>SubAtividade</v>
      </c>
      <c r="XU152" s="241"/>
      <c r="XV152" s="241"/>
      <c r="XW152" s="241"/>
      <c r="XX152" s="241"/>
      <c r="XY152" s="241"/>
      <c r="XZ152" s="241" t="str">
        <f t="shared" si="364"/>
        <v>Despesa</v>
      </c>
      <c r="YA152" s="241"/>
      <c r="YB152" s="241"/>
      <c r="YC152" s="241"/>
      <c r="YD152" s="241"/>
      <c r="YE152" s="241"/>
      <c r="YF152" s="241"/>
      <c r="YG152" s="242" t="str">
        <f t="shared" si="365"/>
        <v>Categoria</v>
      </c>
      <c r="YH152" s="242"/>
      <c r="YI152" s="242"/>
      <c r="YJ152" s="242"/>
      <c r="YK152" s="242"/>
      <c r="YL152" s="242"/>
      <c r="YM152" s="242"/>
      <c r="YN152" s="242"/>
      <c r="YO152" s="242" t="str">
        <f t="shared" si="366"/>
        <v>Subcategoria</v>
      </c>
      <c r="YP152" s="242"/>
      <c r="YQ152" s="242"/>
      <c r="YR152" s="242"/>
      <c r="YS152" s="242"/>
      <c r="YT152" s="241" t="str">
        <f t="shared" si="367"/>
        <v>Fonte*</v>
      </c>
      <c r="YU152" s="241"/>
      <c r="YV152" s="241"/>
      <c r="YW152" s="241"/>
      <c r="YX152" s="241" t="str">
        <f t="shared" si="368"/>
        <v>Unid</v>
      </c>
      <c r="YY152" s="241"/>
      <c r="YZ152" s="241" t="str">
        <f t="shared" si="369"/>
        <v>Valor 
Unit</v>
      </c>
      <c r="ZA152" s="241"/>
      <c r="ZB152" s="241"/>
      <c r="ZC152" s="241" t="str">
        <f t="shared" si="370"/>
        <v>Qtde</v>
      </c>
      <c r="ZD152" s="241"/>
      <c r="ZE152" s="241" t="str">
        <f t="shared" si="371"/>
        <v>Valor Total</v>
      </c>
      <c r="ZF152" s="241"/>
      <c r="ZG152" s="241"/>
      <c r="ZH152" s="241"/>
    </row>
    <row r="153" spans="3:684" ht="10.15" hidden="1" customHeight="1" x14ac:dyDescent="0.25">
      <c r="C153" s="241" t="str">
        <f t="shared" si="240"/>
        <v>1.3</v>
      </c>
      <c r="D153" s="241"/>
      <c r="E153" s="241" t="e">
        <f>IF(OR(#REF!=0,#REF!="Planejado",#REF!="Realizado"),IF(E152="Atividade",VLOOKUP(C153,'04.02_PLANEJAMENTO ATIVIDADES'!$D$9:$E$44,2,0),E152),#REF!)</f>
        <v>#REF!</v>
      </c>
      <c r="F153" s="241"/>
      <c r="G153" s="241"/>
      <c r="H153" s="241"/>
      <c r="I153" s="241"/>
      <c r="J153" s="241"/>
      <c r="K153" s="241"/>
      <c r="L153" s="241"/>
      <c r="M153" s="241"/>
      <c r="N153" s="241" t="str">
        <f t="shared" si="241"/>
        <v>1.3.1</v>
      </c>
      <c r="O153" s="241"/>
      <c r="P153" s="241"/>
      <c r="Q153" s="241" t="str">
        <f t="shared" si="242"/>
        <v>SubAtividade</v>
      </c>
      <c r="R153" s="241"/>
      <c r="S153" s="241"/>
      <c r="T153" s="241"/>
      <c r="U153" s="241"/>
      <c r="V153" s="241"/>
      <c r="W153" s="241">
        <f t="shared" si="243"/>
        <v>0</v>
      </c>
      <c r="X153" s="241"/>
      <c r="Y153" s="241"/>
      <c r="Z153" s="241"/>
      <c r="AA153" s="241"/>
      <c r="AB153" s="241"/>
      <c r="AC153" s="241"/>
      <c r="AD153" s="242">
        <f t="shared" si="244"/>
        <v>0</v>
      </c>
      <c r="AE153" s="242"/>
      <c r="AF153" s="242"/>
      <c r="AG153" s="242"/>
      <c r="AH153" s="242"/>
      <c r="AI153" s="242"/>
      <c r="AJ153" s="242"/>
      <c r="AK153" s="242"/>
      <c r="AL153" s="242">
        <f t="shared" si="245"/>
        <v>0</v>
      </c>
      <c r="AM153" s="242"/>
      <c r="AN153" s="242"/>
      <c r="AO153" s="242"/>
      <c r="AP153" s="242"/>
      <c r="AQ153" s="241">
        <f t="shared" si="246"/>
        <v>0</v>
      </c>
      <c r="AR153" s="241"/>
      <c r="AS153" s="241"/>
      <c r="AT153" s="241"/>
      <c r="AU153" s="241">
        <f t="shared" si="247"/>
        <v>0</v>
      </c>
      <c r="AV153" s="241"/>
      <c r="AW153" s="241">
        <f t="shared" si="248"/>
        <v>0</v>
      </c>
      <c r="AX153" s="241"/>
      <c r="AY153" s="241"/>
      <c r="AZ153" s="241">
        <f t="shared" si="249"/>
        <v>0</v>
      </c>
      <c r="BA153" s="241"/>
      <c r="BB153" s="241">
        <f t="shared" si="250"/>
        <v>0</v>
      </c>
      <c r="BC153" s="241"/>
      <c r="BD153" s="241"/>
      <c r="BE153" s="241"/>
      <c r="BH153" s="241" t="str">
        <f t="shared" si="251"/>
        <v>2.3</v>
      </c>
      <c r="BI153" s="241"/>
      <c r="BJ153" s="241" t="e">
        <f>IF(OR(#REF!=0,#REF!="Planejado",#REF!="Realizado"),IF(BJ152="Atividade",VLOOKUP(BH153,'04.02_PLANEJAMENTO ATIVIDADES'!$D$9:$E$44,2,0),BJ152),#REF!)</f>
        <v>#REF!</v>
      </c>
      <c r="BK153" s="241"/>
      <c r="BL153" s="241"/>
      <c r="BM153" s="241"/>
      <c r="BN153" s="241"/>
      <c r="BO153" s="241"/>
      <c r="BP153" s="241"/>
      <c r="BQ153" s="241"/>
      <c r="BR153" s="241"/>
      <c r="BS153" s="241" t="str">
        <f t="shared" si="252"/>
        <v>2.3.1</v>
      </c>
      <c r="BT153" s="241"/>
      <c r="BU153" s="241"/>
      <c r="BV153" s="241" t="str">
        <f t="shared" si="253"/>
        <v>SubAtividade</v>
      </c>
      <c r="BW153" s="241"/>
      <c r="BX153" s="241"/>
      <c r="BY153" s="241"/>
      <c r="BZ153" s="241"/>
      <c r="CA153" s="241"/>
      <c r="CB153" s="241">
        <f t="shared" si="254"/>
        <v>0</v>
      </c>
      <c r="CC153" s="241"/>
      <c r="CD153" s="241"/>
      <c r="CE153" s="241"/>
      <c r="CF153" s="241"/>
      <c r="CG153" s="241"/>
      <c r="CH153" s="241"/>
      <c r="CI153" s="242">
        <f t="shared" si="255"/>
        <v>0</v>
      </c>
      <c r="CJ153" s="242"/>
      <c r="CK153" s="242"/>
      <c r="CL153" s="242"/>
      <c r="CM153" s="242"/>
      <c r="CN153" s="242"/>
      <c r="CO153" s="242"/>
      <c r="CP153" s="242"/>
      <c r="CQ153" s="242">
        <f t="shared" si="256"/>
        <v>0</v>
      </c>
      <c r="CR153" s="242"/>
      <c r="CS153" s="242"/>
      <c r="CT153" s="242"/>
      <c r="CU153" s="242"/>
      <c r="CV153" s="241">
        <f t="shared" si="257"/>
        <v>0</v>
      </c>
      <c r="CW153" s="241"/>
      <c r="CX153" s="241"/>
      <c r="CY153" s="241"/>
      <c r="CZ153" s="241">
        <f t="shared" si="258"/>
        <v>0</v>
      </c>
      <c r="DA153" s="241"/>
      <c r="DB153" s="241">
        <f t="shared" si="259"/>
        <v>0</v>
      </c>
      <c r="DC153" s="241"/>
      <c r="DD153" s="241"/>
      <c r="DE153" s="241">
        <f t="shared" si="260"/>
        <v>0</v>
      </c>
      <c r="DF153" s="241"/>
      <c r="DG153" s="241">
        <f t="shared" si="261"/>
        <v>0</v>
      </c>
      <c r="DH153" s="241"/>
      <c r="DI153" s="241"/>
      <c r="DJ153" s="241"/>
      <c r="DM153" s="241" t="str">
        <f t="shared" si="262"/>
        <v>3.3</v>
      </c>
      <c r="DN153" s="241"/>
      <c r="DO153" s="241" t="e">
        <f>IF(OR(#REF!=0,#REF!="Planejado",#REF!="Realizado"),IF(DO152="Atividade",VLOOKUP(DM153,'04.02_PLANEJAMENTO ATIVIDADES'!$D$9:$E$44,2,0),DO152),#REF!)</f>
        <v>#REF!</v>
      </c>
      <c r="DP153" s="241"/>
      <c r="DQ153" s="241"/>
      <c r="DR153" s="241"/>
      <c r="DS153" s="241"/>
      <c r="DT153" s="241"/>
      <c r="DU153" s="241"/>
      <c r="DV153" s="241"/>
      <c r="DW153" s="241"/>
      <c r="DX153" s="241" t="str">
        <f t="shared" si="263"/>
        <v>3.3.1</v>
      </c>
      <c r="DY153" s="241"/>
      <c r="DZ153" s="241"/>
      <c r="EA153" s="241" t="str">
        <f t="shared" si="264"/>
        <v>SubAtividade</v>
      </c>
      <c r="EB153" s="241"/>
      <c r="EC153" s="241"/>
      <c r="ED153" s="241"/>
      <c r="EE153" s="241"/>
      <c r="EF153" s="241"/>
      <c r="EG153" s="241">
        <f t="shared" si="265"/>
        <v>0</v>
      </c>
      <c r="EH153" s="241"/>
      <c r="EI153" s="241"/>
      <c r="EJ153" s="241"/>
      <c r="EK153" s="241"/>
      <c r="EL153" s="241"/>
      <c r="EM153" s="241"/>
      <c r="EN153" s="242">
        <f t="shared" si="266"/>
        <v>0</v>
      </c>
      <c r="EO153" s="242"/>
      <c r="EP153" s="242"/>
      <c r="EQ153" s="242"/>
      <c r="ER153" s="242"/>
      <c r="ES153" s="242"/>
      <c r="ET153" s="242"/>
      <c r="EU153" s="242"/>
      <c r="EV153" s="242">
        <f t="shared" si="267"/>
        <v>0</v>
      </c>
      <c r="EW153" s="242"/>
      <c r="EX153" s="242"/>
      <c r="EY153" s="242"/>
      <c r="EZ153" s="242"/>
      <c r="FA153" s="241">
        <f t="shared" si="268"/>
        <v>0</v>
      </c>
      <c r="FB153" s="241"/>
      <c r="FC153" s="241"/>
      <c r="FD153" s="241"/>
      <c r="FE153" s="241">
        <f t="shared" si="269"/>
        <v>0</v>
      </c>
      <c r="FF153" s="241"/>
      <c r="FG153" s="241">
        <f t="shared" si="270"/>
        <v>0</v>
      </c>
      <c r="FH153" s="241"/>
      <c r="FI153" s="241"/>
      <c r="FJ153" s="241">
        <f t="shared" si="271"/>
        <v>0</v>
      </c>
      <c r="FK153" s="241"/>
      <c r="FL153" s="241">
        <f t="shared" si="272"/>
        <v>0</v>
      </c>
      <c r="FM153" s="241"/>
      <c r="FN153" s="241"/>
      <c r="FO153" s="241"/>
      <c r="FR153" s="241" t="str">
        <f t="shared" si="273"/>
        <v>4.3</v>
      </c>
      <c r="FS153" s="241"/>
      <c r="FT153" s="241" t="e">
        <f>IF(OR(#REF!=0,#REF!="Planejado",#REF!="Realizado"),IF(FT152="Atividade",VLOOKUP(FR153,'04.02_PLANEJAMENTO ATIVIDADES'!$D$9:$E$44,2,0),FT152),#REF!)</f>
        <v>#REF!</v>
      </c>
      <c r="FU153" s="241"/>
      <c r="FV153" s="241"/>
      <c r="FW153" s="241"/>
      <c r="FX153" s="241"/>
      <c r="FY153" s="241"/>
      <c r="FZ153" s="241"/>
      <c r="GA153" s="241"/>
      <c r="GB153" s="241"/>
      <c r="GC153" s="241" t="str">
        <f t="shared" si="274"/>
        <v>4.3.1</v>
      </c>
      <c r="GD153" s="241"/>
      <c r="GE153" s="241"/>
      <c r="GF153" s="241" t="str">
        <f t="shared" si="275"/>
        <v>SubAtividade</v>
      </c>
      <c r="GG153" s="241"/>
      <c r="GH153" s="241"/>
      <c r="GI153" s="241"/>
      <c r="GJ153" s="241"/>
      <c r="GK153" s="241"/>
      <c r="GL153" s="241">
        <f t="shared" si="276"/>
        <v>0</v>
      </c>
      <c r="GM153" s="241"/>
      <c r="GN153" s="241"/>
      <c r="GO153" s="241"/>
      <c r="GP153" s="241"/>
      <c r="GQ153" s="241"/>
      <c r="GR153" s="241"/>
      <c r="GS153" s="242">
        <f t="shared" si="277"/>
        <v>0</v>
      </c>
      <c r="GT153" s="242"/>
      <c r="GU153" s="242"/>
      <c r="GV153" s="242"/>
      <c r="GW153" s="242"/>
      <c r="GX153" s="242"/>
      <c r="GY153" s="242"/>
      <c r="GZ153" s="242"/>
      <c r="HA153" s="242">
        <f t="shared" si="278"/>
        <v>0</v>
      </c>
      <c r="HB153" s="242"/>
      <c r="HC153" s="242"/>
      <c r="HD153" s="242"/>
      <c r="HE153" s="242"/>
      <c r="HF153" s="241">
        <f t="shared" si="279"/>
        <v>0</v>
      </c>
      <c r="HG153" s="241"/>
      <c r="HH153" s="241"/>
      <c r="HI153" s="241"/>
      <c r="HJ153" s="241">
        <f t="shared" si="280"/>
        <v>0</v>
      </c>
      <c r="HK153" s="241"/>
      <c r="HL153" s="241">
        <f t="shared" si="281"/>
        <v>0</v>
      </c>
      <c r="HM153" s="241"/>
      <c r="HN153" s="241"/>
      <c r="HO153" s="241">
        <f t="shared" si="282"/>
        <v>0</v>
      </c>
      <c r="HP153" s="241"/>
      <c r="HQ153" s="241">
        <f t="shared" si="283"/>
        <v>0</v>
      </c>
      <c r="HR153" s="241"/>
      <c r="HS153" s="241"/>
      <c r="HT153" s="241"/>
      <c r="HW153" s="241" t="str">
        <f t="shared" si="284"/>
        <v>5.3</v>
      </c>
      <c r="HX153" s="241"/>
      <c r="HY153" s="241" t="e">
        <f>IF(OR(#REF!=0,#REF!="Planejado",#REF!="Realizado"),IF(HY152="Atividade",VLOOKUP(HW153,'04.02_PLANEJAMENTO ATIVIDADES'!$D$9:$E$44,2,0),HY152),#REF!)</f>
        <v>#REF!</v>
      </c>
      <c r="HZ153" s="241"/>
      <c r="IA153" s="241"/>
      <c r="IB153" s="241"/>
      <c r="IC153" s="241"/>
      <c r="ID153" s="241"/>
      <c r="IE153" s="241"/>
      <c r="IF153" s="241"/>
      <c r="IG153" s="241"/>
      <c r="IH153" s="241" t="str">
        <f t="shared" si="285"/>
        <v>5.3.1</v>
      </c>
      <c r="II153" s="241"/>
      <c r="IJ153" s="241"/>
      <c r="IK153" s="241" t="str">
        <f t="shared" si="286"/>
        <v>SubAtividade</v>
      </c>
      <c r="IL153" s="241"/>
      <c r="IM153" s="241"/>
      <c r="IN153" s="241"/>
      <c r="IO153" s="241"/>
      <c r="IP153" s="241"/>
      <c r="IQ153" s="241">
        <f t="shared" si="287"/>
        <v>0</v>
      </c>
      <c r="IR153" s="241"/>
      <c r="IS153" s="241"/>
      <c r="IT153" s="241"/>
      <c r="IU153" s="241"/>
      <c r="IV153" s="241"/>
      <c r="IW153" s="241"/>
      <c r="IX153" s="242">
        <f t="shared" si="288"/>
        <v>0</v>
      </c>
      <c r="IY153" s="242"/>
      <c r="IZ153" s="242"/>
      <c r="JA153" s="242"/>
      <c r="JB153" s="242"/>
      <c r="JC153" s="242"/>
      <c r="JD153" s="242"/>
      <c r="JE153" s="242"/>
      <c r="JF153" s="242">
        <f t="shared" si="289"/>
        <v>0</v>
      </c>
      <c r="JG153" s="242"/>
      <c r="JH153" s="242"/>
      <c r="JI153" s="242"/>
      <c r="JJ153" s="242"/>
      <c r="JK153" s="241">
        <f t="shared" si="290"/>
        <v>0</v>
      </c>
      <c r="JL153" s="241"/>
      <c r="JM153" s="241"/>
      <c r="JN153" s="241"/>
      <c r="JO153" s="241">
        <f t="shared" si="291"/>
        <v>0</v>
      </c>
      <c r="JP153" s="241"/>
      <c r="JQ153" s="241">
        <f t="shared" si="292"/>
        <v>0</v>
      </c>
      <c r="JR153" s="241"/>
      <c r="JS153" s="241"/>
      <c r="JT153" s="241">
        <f t="shared" si="293"/>
        <v>0</v>
      </c>
      <c r="JU153" s="241"/>
      <c r="JV153" s="241">
        <f t="shared" si="294"/>
        <v>0</v>
      </c>
      <c r="JW153" s="241"/>
      <c r="JX153" s="241"/>
      <c r="JY153" s="241"/>
      <c r="KB153" s="241" t="str">
        <f t="shared" si="295"/>
        <v>6.3</v>
      </c>
      <c r="KC153" s="241"/>
      <c r="KD153" s="241" t="e">
        <f>IF(OR(#REF!=0,#REF!="Planejado",#REF!="Realizado"),IF(KD152="Atividade",VLOOKUP(KB153,'04.02_PLANEJAMENTO ATIVIDADES'!$D$9:$E$44,2,0),KD152),#REF!)</f>
        <v>#REF!</v>
      </c>
      <c r="KE153" s="241"/>
      <c r="KF153" s="241"/>
      <c r="KG153" s="241"/>
      <c r="KH153" s="241"/>
      <c r="KI153" s="241"/>
      <c r="KJ153" s="241"/>
      <c r="KK153" s="241"/>
      <c r="KL153" s="241"/>
      <c r="KM153" s="241" t="str">
        <f t="shared" si="296"/>
        <v>6.3.1</v>
      </c>
      <c r="KN153" s="241"/>
      <c r="KO153" s="241"/>
      <c r="KP153" s="241" t="str">
        <f t="shared" si="297"/>
        <v>SubAtividade</v>
      </c>
      <c r="KQ153" s="241"/>
      <c r="KR153" s="241"/>
      <c r="KS153" s="241"/>
      <c r="KT153" s="241"/>
      <c r="KU153" s="241"/>
      <c r="KV153" s="241">
        <f t="shared" si="298"/>
        <v>0</v>
      </c>
      <c r="KW153" s="241"/>
      <c r="KX153" s="241"/>
      <c r="KY153" s="241"/>
      <c r="KZ153" s="241"/>
      <c r="LA153" s="241"/>
      <c r="LB153" s="241"/>
      <c r="LC153" s="242">
        <f t="shared" si="299"/>
        <v>0</v>
      </c>
      <c r="LD153" s="242"/>
      <c r="LE153" s="242"/>
      <c r="LF153" s="242"/>
      <c r="LG153" s="242"/>
      <c r="LH153" s="242"/>
      <c r="LI153" s="242"/>
      <c r="LJ153" s="242"/>
      <c r="LK153" s="242">
        <f t="shared" si="300"/>
        <v>0</v>
      </c>
      <c r="LL153" s="242"/>
      <c r="LM153" s="242"/>
      <c r="LN153" s="242"/>
      <c r="LO153" s="242"/>
      <c r="LP153" s="241">
        <f t="shared" si="301"/>
        <v>0</v>
      </c>
      <c r="LQ153" s="241"/>
      <c r="LR153" s="241"/>
      <c r="LS153" s="241"/>
      <c r="LT153" s="241">
        <f t="shared" si="302"/>
        <v>0</v>
      </c>
      <c r="LU153" s="241"/>
      <c r="LV153" s="241">
        <f t="shared" si="303"/>
        <v>0</v>
      </c>
      <c r="LW153" s="241"/>
      <c r="LX153" s="241"/>
      <c r="LY153" s="241">
        <f t="shared" si="304"/>
        <v>0</v>
      </c>
      <c r="LZ153" s="241"/>
      <c r="MA153" s="241">
        <f t="shared" si="305"/>
        <v>0</v>
      </c>
      <c r="MB153" s="241"/>
      <c r="MC153" s="241"/>
      <c r="MD153" s="241"/>
      <c r="MG153" s="241" t="str">
        <f t="shared" si="306"/>
        <v>7.3</v>
      </c>
      <c r="MH153" s="241"/>
      <c r="MI153" s="241" t="e">
        <f>IF(OR(#REF!=0,#REF!="Planejado",#REF!="Realizado"),IF(MI152="Atividade",VLOOKUP(MG153,'04.02_PLANEJAMENTO ATIVIDADES'!$D$9:$E$44,2,0),MI152),#REF!)</f>
        <v>#REF!</v>
      </c>
      <c r="MJ153" s="241"/>
      <c r="MK153" s="241"/>
      <c r="ML153" s="241"/>
      <c r="MM153" s="241"/>
      <c r="MN153" s="241"/>
      <c r="MO153" s="241"/>
      <c r="MP153" s="241"/>
      <c r="MQ153" s="241"/>
      <c r="MR153" s="241" t="str">
        <f t="shared" si="307"/>
        <v>7.3.1</v>
      </c>
      <c r="MS153" s="241"/>
      <c r="MT153" s="241"/>
      <c r="MU153" s="241" t="str">
        <f t="shared" si="308"/>
        <v>SubAtividade</v>
      </c>
      <c r="MV153" s="241"/>
      <c r="MW153" s="241"/>
      <c r="MX153" s="241"/>
      <c r="MY153" s="241"/>
      <c r="MZ153" s="241"/>
      <c r="NA153" s="241">
        <f t="shared" si="309"/>
        <v>0</v>
      </c>
      <c r="NB153" s="241"/>
      <c r="NC153" s="241"/>
      <c r="ND153" s="241"/>
      <c r="NE153" s="241"/>
      <c r="NF153" s="241"/>
      <c r="NG153" s="241"/>
      <c r="NH153" s="242">
        <f t="shared" si="310"/>
        <v>0</v>
      </c>
      <c r="NI153" s="242"/>
      <c r="NJ153" s="242"/>
      <c r="NK153" s="242"/>
      <c r="NL153" s="242"/>
      <c r="NM153" s="242"/>
      <c r="NN153" s="242"/>
      <c r="NO153" s="242"/>
      <c r="NP153" s="242">
        <f t="shared" si="311"/>
        <v>0</v>
      </c>
      <c r="NQ153" s="242"/>
      <c r="NR153" s="242"/>
      <c r="NS153" s="242"/>
      <c r="NT153" s="242"/>
      <c r="NU153" s="241">
        <f t="shared" si="312"/>
        <v>0</v>
      </c>
      <c r="NV153" s="241"/>
      <c r="NW153" s="241"/>
      <c r="NX153" s="241"/>
      <c r="NY153" s="241">
        <f t="shared" si="313"/>
        <v>0</v>
      </c>
      <c r="NZ153" s="241"/>
      <c r="OA153" s="241">
        <f t="shared" si="314"/>
        <v>0</v>
      </c>
      <c r="OB153" s="241"/>
      <c r="OC153" s="241"/>
      <c r="OD153" s="241">
        <f t="shared" si="315"/>
        <v>0</v>
      </c>
      <c r="OE153" s="241"/>
      <c r="OF153" s="241">
        <f t="shared" si="316"/>
        <v>0</v>
      </c>
      <c r="OG153" s="241"/>
      <c r="OH153" s="241"/>
      <c r="OI153" s="241"/>
      <c r="OL153" s="241" t="str">
        <f t="shared" si="317"/>
        <v>8.3</v>
      </c>
      <c r="OM153" s="241"/>
      <c r="ON153" s="241" t="e">
        <f>IF(OR(#REF!=0,#REF!="Planejado",#REF!="Realizado"),IF(ON152="Atividade",VLOOKUP(OL153,'04.02_PLANEJAMENTO ATIVIDADES'!$D$9:$E$44,2,0),ON152),#REF!)</f>
        <v>#REF!</v>
      </c>
      <c r="OO153" s="241"/>
      <c r="OP153" s="241"/>
      <c r="OQ153" s="241"/>
      <c r="OR153" s="241"/>
      <c r="OS153" s="241"/>
      <c r="OT153" s="241"/>
      <c r="OU153" s="241"/>
      <c r="OV153" s="241"/>
      <c r="OW153" s="241" t="str">
        <f t="shared" si="318"/>
        <v>8.3.1</v>
      </c>
      <c r="OX153" s="241"/>
      <c r="OY153" s="241"/>
      <c r="OZ153" s="241" t="str">
        <f t="shared" si="319"/>
        <v>SubAtividade</v>
      </c>
      <c r="PA153" s="241"/>
      <c r="PB153" s="241"/>
      <c r="PC153" s="241"/>
      <c r="PD153" s="241"/>
      <c r="PE153" s="241"/>
      <c r="PF153" s="241">
        <f t="shared" si="320"/>
        <v>0</v>
      </c>
      <c r="PG153" s="241"/>
      <c r="PH153" s="241"/>
      <c r="PI153" s="241"/>
      <c r="PJ153" s="241"/>
      <c r="PK153" s="241"/>
      <c r="PL153" s="241"/>
      <c r="PM153" s="242">
        <f t="shared" si="321"/>
        <v>0</v>
      </c>
      <c r="PN153" s="242"/>
      <c r="PO153" s="242"/>
      <c r="PP153" s="242"/>
      <c r="PQ153" s="242"/>
      <c r="PR153" s="242"/>
      <c r="PS153" s="242"/>
      <c r="PT153" s="242"/>
      <c r="PU153" s="242">
        <f t="shared" si="322"/>
        <v>0</v>
      </c>
      <c r="PV153" s="242"/>
      <c r="PW153" s="242"/>
      <c r="PX153" s="242"/>
      <c r="PY153" s="242"/>
      <c r="PZ153" s="241">
        <f t="shared" si="323"/>
        <v>0</v>
      </c>
      <c r="QA153" s="241"/>
      <c r="QB153" s="241"/>
      <c r="QC153" s="241"/>
      <c r="QD153" s="241">
        <f t="shared" si="324"/>
        <v>0</v>
      </c>
      <c r="QE153" s="241"/>
      <c r="QF153" s="241">
        <f t="shared" si="325"/>
        <v>0</v>
      </c>
      <c r="QG153" s="241"/>
      <c r="QH153" s="241"/>
      <c r="QI153" s="241">
        <f t="shared" si="326"/>
        <v>0</v>
      </c>
      <c r="QJ153" s="241"/>
      <c r="QK153" s="241">
        <f t="shared" si="327"/>
        <v>0</v>
      </c>
      <c r="QL153" s="241"/>
      <c r="QM153" s="241"/>
      <c r="QN153" s="241"/>
      <c r="QQ153" s="241" t="str">
        <f t="shared" si="328"/>
        <v>9.3</v>
      </c>
      <c r="QR153" s="241"/>
      <c r="QS153" s="241" t="e">
        <f>IF(OR(#REF!=0,#REF!="Planejado",#REF!="Realizado"),IF(QS152="Atividade",VLOOKUP(QQ153,'04.02_PLANEJAMENTO ATIVIDADES'!$D$9:$E$44,2,0),QS152),#REF!)</f>
        <v>#REF!</v>
      </c>
      <c r="QT153" s="241"/>
      <c r="QU153" s="241"/>
      <c r="QV153" s="241"/>
      <c r="QW153" s="241"/>
      <c r="QX153" s="241"/>
      <c r="QY153" s="241"/>
      <c r="QZ153" s="241"/>
      <c r="RA153" s="241"/>
      <c r="RB153" s="241" t="str">
        <f t="shared" si="329"/>
        <v>9.3.1</v>
      </c>
      <c r="RC153" s="241"/>
      <c r="RD153" s="241"/>
      <c r="RE153" s="241" t="str">
        <f t="shared" si="330"/>
        <v>SubAtividade</v>
      </c>
      <c r="RF153" s="241"/>
      <c r="RG153" s="241"/>
      <c r="RH153" s="241"/>
      <c r="RI153" s="241"/>
      <c r="RJ153" s="241"/>
      <c r="RK153" s="241">
        <f t="shared" si="331"/>
        <v>0</v>
      </c>
      <c r="RL153" s="241"/>
      <c r="RM153" s="241"/>
      <c r="RN153" s="241"/>
      <c r="RO153" s="241"/>
      <c r="RP153" s="241"/>
      <c r="RQ153" s="241"/>
      <c r="RR153" s="242">
        <f t="shared" si="332"/>
        <v>0</v>
      </c>
      <c r="RS153" s="242"/>
      <c r="RT153" s="242"/>
      <c r="RU153" s="242"/>
      <c r="RV153" s="242"/>
      <c r="RW153" s="242"/>
      <c r="RX153" s="242"/>
      <c r="RY153" s="242"/>
      <c r="RZ153" s="242">
        <f t="shared" si="333"/>
        <v>0</v>
      </c>
      <c r="SA153" s="242"/>
      <c r="SB153" s="242"/>
      <c r="SC153" s="242"/>
      <c r="SD153" s="242"/>
      <c r="SE153" s="241">
        <f t="shared" si="334"/>
        <v>0</v>
      </c>
      <c r="SF153" s="241"/>
      <c r="SG153" s="241"/>
      <c r="SH153" s="241"/>
      <c r="SI153" s="241">
        <f t="shared" si="335"/>
        <v>0</v>
      </c>
      <c r="SJ153" s="241"/>
      <c r="SK153" s="241">
        <f t="shared" si="336"/>
        <v>0</v>
      </c>
      <c r="SL153" s="241"/>
      <c r="SM153" s="241"/>
      <c r="SN153" s="241">
        <f t="shared" si="337"/>
        <v>0</v>
      </c>
      <c r="SO153" s="241"/>
      <c r="SP153" s="241">
        <f t="shared" si="338"/>
        <v>0</v>
      </c>
      <c r="SQ153" s="241"/>
      <c r="SR153" s="241"/>
      <c r="SS153" s="241"/>
      <c r="SV153" s="241" t="str">
        <f t="shared" si="339"/>
        <v>10.3</v>
      </c>
      <c r="SW153" s="241"/>
      <c r="SX153" s="241" t="e">
        <f>IF(OR(#REF!=0,#REF!="Planejado",#REF!="Realizado"),IF(SX152="Atividade",VLOOKUP(SV153,'04.02_PLANEJAMENTO ATIVIDADES'!$D$9:$E$44,2,0),SX152),#REF!)</f>
        <v>#REF!</v>
      </c>
      <c r="SY153" s="241"/>
      <c r="SZ153" s="241"/>
      <c r="TA153" s="241"/>
      <c r="TB153" s="241"/>
      <c r="TC153" s="241"/>
      <c r="TD153" s="241"/>
      <c r="TE153" s="241"/>
      <c r="TF153" s="241"/>
      <c r="TG153" s="241" t="str">
        <f t="shared" si="340"/>
        <v>10.3.1</v>
      </c>
      <c r="TH153" s="241"/>
      <c r="TI153" s="241"/>
      <c r="TJ153" s="241" t="str">
        <f t="shared" si="341"/>
        <v>SubAtividade</v>
      </c>
      <c r="TK153" s="241"/>
      <c r="TL153" s="241"/>
      <c r="TM153" s="241"/>
      <c r="TN153" s="241"/>
      <c r="TO153" s="241"/>
      <c r="TP153" s="241">
        <f t="shared" si="342"/>
        <v>0</v>
      </c>
      <c r="TQ153" s="241"/>
      <c r="TR153" s="241"/>
      <c r="TS153" s="241"/>
      <c r="TT153" s="241"/>
      <c r="TU153" s="241"/>
      <c r="TV153" s="241"/>
      <c r="TW153" s="242">
        <f t="shared" si="343"/>
        <v>0</v>
      </c>
      <c r="TX153" s="242"/>
      <c r="TY153" s="242"/>
      <c r="TZ153" s="242"/>
      <c r="UA153" s="242"/>
      <c r="UB153" s="242"/>
      <c r="UC153" s="242"/>
      <c r="UD153" s="242"/>
      <c r="UE153" s="242">
        <f t="shared" si="344"/>
        <v>0</v>
      </c>
      <c r="UF153" s="242"/>
      <c r="UG153" s="242"/>
      <c r="UH153" s="242"/>
      <c r="UI153" s="242"/>
      <c r="UJ153" s="241">
        <f t="shared" si="345"/>
        <v>0</v>
      </c>
      <c r="UK153" s="241"/>
      <c r="UL153" s="241"/>
      <c r="UM153" s="241"/>
      <c r="UN153" s="241">
        <f t="shared" si="346"/>
        <v>0</v>
      </c>
      <c r="UO153" s="241"/>
      <c r="UP153" s="241">
        <f t="shared" si="347"/>
        <v>0</v>
      </c>
      <c r="UQ153" s="241"/>
      <c r="UR153" s="241"/>
      <c r="US153" s="241">
        <f t="shared" si="348"/>
        <v>0</v>
      </c>
      <c r="UT153" s="241"/>
      <c r="UU153" s="241">
        <f t="shared" si="349"/>
        <v>0</v>
      </c>
      <c r="UV153" s="241"/>
      <c r="UW153" s="241"/>
      <c r="UX153" s="241"/>
      <c r="VA153" s="241" t="str">
        <f t="shared" si="350"/>
        <v>11.3</v>
      </c>
      <c r="VB153" s="241"/>
      <c r="VC153" s="241" t="e">
        <f>IF(OR(#REF!=0,#REF!="Planejado",#REF!="Realizado"),IF(VC152="Atividade",VLOOKUP(VA153,'04.02_PLANEJAMENTO ATIVIDADES'!$D$9:$E$44,2,0),VC152),#REF!)</f>
        <v>#REF!</v>
      </c>
      <c r="VD153" s="241"/>
      <c r="VE153" s="241"/>
      <c r="VF153" s="241"/>
      <c r="VG153" s="241"/>
      <c r="VH153" s="241"/>
      <c r="VI153" s="241"/>
      <c r="VJ153" s="241"/>
      <c r="VK153" s="241"/>
      <c r="VL153" s="241" t="str">
        <f t="shared" si="351"/>
        <v>11.3.1</v>
      </c>
      <c r="VM153" s="241"/>
      <c r="VN153" s="241"/>
      <c r="VO153" s="241" t="str">
        <f t="shared" si="352"/>
        <v>SubAtividade</v>
      </c>
      <c r="VP153" s="241"/>
      <c r="VQ153" s="241"/>
      <c r="VR153" s="241"/>
      <c r="VS153" s="241"/>
      <c r="VT153" s="241"/>
      <c r="VU153" s="241">
        <f t="shared" si="353"/>
        <v>0</v>
      </c>
      <c r="VV153" s="241"/>
      <c r="VW153" s="241"/>
      <c r="VX153" s="241"/>
      <c r="VY153" s="241"/>
      <c r="VZ153" s="241"/>
      <c r="WA153" s="241"/>
      <c r="WB153" s="242">
        <f t="shared" si="354"/>
        <v>0</v>
      </c>
      <c r="WC153" s="242"/>
      <c r="WD153" s="242"/>
      <c r="WE153" s="242"/>
      <c r="WF153" s="242"/>
      <c r="WG153" s="242"/>
      <c r="WH153" s="242"/>
      <c r="WI153" s="242"/>
      <c r="WJ153" s="242">
        <f t="shared" si="355"/>
        <v>0</v>
      </c>
      <c r="WK153" s="242"/>
      <c r="WL153" s="242"/>
      <c r="WM153" s="242"/>
      <c r="WN153" s="242"/>
      <c r="WO153" s="241">
        <f t="shared" si="356"/>
        <v>0</v>
      </c>
      <c r="WP153" s="241"/>
      <c r="WQ153" s="241"/>
      <c r="WR153" s="241"/>
      <c r="WS153" s="241">
        <f t="shared" si="357"/>
        <v>0</v>
      </c>
      <c r="WT153" s="241"/>
      <c r="WU153" s="241">
        <f t="shared" si="358"/>
        <v>0</v>
      </c>
      <c r="WV153" s="241"/>
      <c r="WW153" s="241"/>
      <c r="WX153" s="241">
        <f t="shared" si="359"/>
        <v>0</v>
      </c>
      <c r="WY153" s="241"/>
      <c r="WZ153" s="241">
        <f t="shared" si="360"/>
        <v>0</v>
      </c>
      <c r="XA153" s="241"/>
      <c r="XB153" s="241"/>
      <c r="XC153" s="241"/>
      <c r="XF153" s="241" t="str">
        <f t="shared" si="361"/>
        <v/>
      </c>
      <c r="XG153" s="241"/>
      <c r="XH153" s="241" t="e">
        <f>IF(OR(#REF!=0,#REF!="Planejado",#REF!="Realizado"),IF(XH152="Atividade",VLOOKUP(XF153,'04.02_PLANEJAMENTO ATIVIDADES'!$D$9:$E$44,2,0),XH152),#REF!)</f>
        <v>#REF!</v>
      </c>
      <c r="XI153" s="241"/>
      <c r="XJ153" s="241"/>
      <c r="XK153" s="241"/>
      <c r="XL153" s="241"/>
      <c r="XM153" s="241"/>
      <c r="XN153" s="241"/>
      <c r="XO153" s="241"/>
      <c r="XP153" s="241"/>
      <c r="XQ153" s="241" t="str">
        <f t="shared" si="362"/>
        <v/>
      </c>
      <c r="XR153" s="241"/>
      <c r="XS153" s="241"/>
      <c r="XT153" s="241" t="str">
        <f t="shared" si="363"/>
        <v>SubAtividade</v>
      </c>
      <c r="XU153" s="241"/>
      <c r="XV153" s="241"/>
      <c r="XW153" s="241"/>
      <c r="XX153" s="241"/>
      <c r="XY153" s="241"/>
      <c r="XZ153" s="241">
        <f t="shared" si="364"/>
        <v>0</v>
      </c>
      <c r="YA153" s="241"/>
      <c r="YB153" s="241"/>
      <c r="YC153" s="241"/>
      <c r="YD153" s="241"/>
      <c r="YE153" s="241"/>
      <c r="YF153" s="241"/>
      <c r="YG153" s="242">
        <f t="shared" si="365"/>
        <v>0</v>
      </c>
      <c r="YH153" s="242"/>
      <c r="YI153" s="242"/>
      <c r="YJ153" s="242"/>
      <c r="YK153" s="242"/>
      <c r="YL153" s="242"/>
      <c r="YM153" s="242"/>
      <c r="YN153" s="242"/>
      <c r="YO153" s="242">
        <f t="shared" si="366"/>
        <v>0</v>
      </c>
      <c r="YP153" s="242"/>
      <c r="YQ153" s="242"/>
      <c r="YR153" s="242"/>
      <c r="YS153" s="242"/>
      <c r="YT153" s="241">
        <f t="shared" si="367"/>
        <v>0</v>
      </c>
      <c r="YU153" s="241"/>
      <c r="YV153" s="241"/>
      <c r="YW153" s="241"/>
      <c r="YX153" s="241">
        <f t="shared" si="368"/>
        <v>0</v>
      </c>
      <c r="YY153" s="241"/>
      <c r="YZ153" s="241">
        <f t="shared" si="369"/>
        <v>0</v>
      </c>
      <c r="ZA153" s="241"/>
      <c r="ZB153" s="241"/>
      <c r="ZC153" s="241">
        <f t="shared" si="370"/>
        <v>0</v>
      </c>
      <c r="ZD153" s="241"/>
      <c r="ZE153" s="241">
        <f t="shared" si="371"/>
        <v>0</v>
      </c>
      <c r="ZF153" s="241"/>
      <c r="ZG153" s="241"/>
      <c r="ZH153" s="241"/>
    </row>
    <row r="154" spans="3:684" ht="10.15" hidden="1" customHeight="1" x14ac:dyDescent="0.25">
      <c r="C154" s="241" t="str">
        <f t="shared" si="240"/>
        <v>1.3</v>
      </c>
      <c r="D154" s="241"/>
      <c r="E154" s="241" t="e">
        <f>IF(OR(E57=0,E57="Planejado",E57="Realizado"),IF(E153="Atividade",VLOOKUP(C154,'04.02_PLANEJAMENTO ATIVIDADES'!$D$9:$E$44,2,0),E153),E57)</f>
        <v>#REF!</v>
      </c>
      <c r="F154" s="241"/>
      <c r="G154" s="241"/>
      <c r="H154" s="241"/>
      <c r="I154" s="241"/>
      <c r="J154" s="241"/>
      <c r="K154" s="241"/>
      <c r="L154" s="241"/>
      <c r="M154" s="241"/>
      <c r="N154" s="241" t="str">
        <f t="shared" si="241"/>
        <v>1.3.1</v>
      </c>
      <c r="O154" s="241"/>
      <c r="P154" s="241"/>
      <c r="Q154" s="241" t="str">
        <f t="shared" si="242"/>
        <v>SubAtividade</v>
      </c>
      <c r="R154" s="241"/>
      <c r="S154" s="241"/>
      <c r="T154" s="241"/>
      <c r="U154" s="241"/>
      <c r="V154" s="241"/>
      <c r="W154" s="241">
        <f t="shared" si="243"/>
        <v>0</v>
      </c>
      <c r="X154" s="241"/>
      <c r="Y154" s="241"/>
      <c r="Z154" s="241"/>
      <c r="AA154" s="241"/>
      <c r="AB154" s="241"/>
      <c r="AC154" s="241"/>
      <c r="AD154" s="242">
        <f t="shared" si="244"/>
        <v>0</v>
      </c>
      <c r="AE154" s="242"/>
      <c r="AF154" s="242"/>
      <c r="AG154" s="242"/>
      <c r="AH154" s="242"/>
      <c r="AI154" s="242"/>
      <c r="AJ154" s="242"/>
      <c r="AK154" s="242"/>
      <c r="AL154" s="242">
        <f t="shared" si="245"/>
        <v>0</v>
      </c>
      <c r="AM154" s="242"/>
      <c r="AN154" s="242"/>
      <c r="AO154" s="242"/>
      <c r="AP154" s="242"/>
      <c r="AQ154" s="241">
        <f t="shared" si="246"/>
        <v>0</v>
      </c>
      <c r="AR154" s="241"/>
      <c r="AS154" s="241"/>
      <c r="AT154" s="241"/>
      <c r="AU154" s="241">
        <f t="shared" si="247"/>
        <v>0</v>
      </c>
      <c r="AV154" s="241"/>
      <c r="AW154" s="241">
        <f t="shared" si="248"/>
        <v>0</v>
      </c>
      <c r="AX154" s="241"/>
      <c r="AY154" s="241"/>
      <c r="AZ154" s="241">
        <f t="shared" si="249"/>
        <v>0</v>
      </c>
      <c r="BA154" s="241"/>
      <c r="BB154" s="241">
        <f t="shared" si="250"/>
        <v>0</v>
      </c>
      <c r="BC154" s="241"/>
      <c r="BD154" s="241"/>
      <c r="BE154" s="241"/>
      <c r="BH154" s="241" t="str">
        <f t="shared" si="251"/>
        <v>2.3</v>
      </c>
      <c r="BI154" s="241"/>
      <c r="BJ154" s="241" t="e">
        <f>IF(OR(BJ57=0,BJ57="Planejado",BJ57="Realizado"),IF(BJ153="Atividade",VLOOKUP(BH154,'04.02_PLANEJAMENTO ATIVIDADES'!$D$9:$E$44,2,0),BJ153),BJ57)</f>
        <v>#REF!</v>
      </c>
      <c r="BK154" s="241"/>
      <c r="BL154" s="241"/>
      <c r="BM154" s="241"/>
      <c r="BN154" s="241"/>
      <c r="BO154" s="241"/>
      <c r="BP154" s="241"/>
      <c r="BQ154" s="241"/>
      <c r="BR154" s="241"/>
      <c r="BS154" s="241" t="str">
        <f t="shared" si="252"/>
        <v>2.3.1</v>
      </c>
      <c r="BT154" s="241"/>
      <c r="BU154" s="241"/>
      <c r="BV154" s="241" t="str">
        <f t="shared" si="253"/>
        <v>SubAtividade</v>
      </c>
      <c r="BW154" s="241"/>
      <c r="BX154" s="241"/>
      <c r="BY154" s="241"/>
      <c r="BZ154" s="241"/>
      <c r="CA154" s="241"/>
      <c r="CB154" s="241">
        <f t="shared" si="254"/>
        <v>0</v>
      </c>
      <c r="CC154" s="241"/>
      <c r="CD154" s="241"/>
      <c r="CE154" s="241"/>
      <c r="CF154" s="241"/>
      <c r="CG154" s="241"/>
      <c r="CH154" s="241"/>
      <c r="CI154" s="242">
        <f t="shared" si="255"/>
        <v>0</v>
      </c>
      <c r="CJ154" s="242"/>
      <c r="CK154" s="242"/>
      <c r="CL154" s="242"/>
      <c r="CM154" s="242"/>
      <c r="CN154" s="242"/>
      <c r="CO154" s="242"/>
      <c r="CP154" s="242"/>
      <c r="CQ154" s="242">
        <f t="shared" si="256"/>
        <v>0</v>
      </c>
      <c r="CR154" s="242"/>
      <c r="CS154" s="242"/>
      <c r="CT154" s="242"/>
      <c r="CU154" s="242"/>
      <c r="CV154" s="241">
        <f t="shared" si="257"/>
        <v>0</v>
      </c>
      <c r="CW154" s="241"/>
      <c r="CX154" s="241"/>
      <c r="CY154" s="241"/>
      <c r="CZ154" s="241">
        <f t="shared" si="258"/>
        <v>0</v>
      </c>
      <c r="DA154" s="241"/>
      <c r="DB154" s="241">
        <f t="shared" si="259"/>
        <v>0</v>
      </c>
      <c r="DC154" s="241"/>
      <c r="DD154" s="241"/>
      <c r="DE154" s="241">
        <f t="shared" si="260"/>
        <v>0</v>
      </c>
      <c r="DF154" s="241"/>
      <c r="DG154" s="241">
        <f t="shared" si="261"/>
        <v>0</v>
      </c>
      <c r="DH154" s="241"/>
      <c r="DI154" s="241"/>
      <c r="DJ154" s="241"/>
      <c r="DM154" s="241" t="str">
        <f t="shared" si="262"/>
        <v>3.3</v>
      </c>
      <c r="DN154" s="241"/>
      <c r="DO154" s="241" t="e">
        <f>IF(OR(#REF!=0,#REF!="Planejado",#REF!="Realizado"),IF(DO153="Atividade",VLOOKUP(DM154,'04.02_PLANEJAMENTO ATIVIDADES'!$D$9:$E$44,2,0),DO153),#REF!)</f>
        <v>#REF!</v>
      </c>
      <c r="DP154" s="241"/>
      <c r="DQ154" s="241"/>
      <c r="DR154" s="241"/>
      <c r="DS154" s="241"/>
      <c r="DT154" s="241"/>
      <c r="DU154" s="241"/>
      <c r="DV154" s="241"/>
      <c r="DW154" s="241"/>
      <c r="DX154" s="241" t="str">
        <f t="shared" si="263"/>
        <v>3.3.1</v>
      </c>
      <c r="DY154" s="241"/>
      <c r="DZ154" s="241"/>
      <c r="EA154" s="241" t="str">
        <f t="shared" si="264"/>
        <v>SubAtividade</v>
      </c>
      <c r="EB154" s="241"/>
      <c r="EC154" s="241"/>
      <c r="ED154" s="241"/>
      <c r="EE154" s="241"/>
      <c r="EF154" s="241"/>
      <c r="EG154" s="241">
        <f t="shared" si="265"/>
        <v>0</v>
      </c>
      <c r="EH154" s="241"/>
      <c r="EI154" s="241"/>
      <c r="EJ154" s="241"/>
      <c r="EK154" s="241"/>
      <c r="EL154" s="241"/>
      <c r="EM154" s="241"/>
      <c r="EN154" s="242">
        <f t="shared" si="266"/>
        <v>0</v>
      </c>
      <c r="EO154" s="242"/>
      <c r="EP154" s="242"/>
      <c r="EQ154" s="242"/>
      <c r="ER154" s="242"/>
      <c r="ES154" s="242"/>
      <c r="ET154" s="242"/>
      <c r="EU154" s="242"/>
      <c r="EV154" s="242">
        <f t="shared" si="267"/>
        <v>0</v>
      </c>
      <c r="EW154" s="242"/>
      <c r="EX154" s="242"/>
      <c r="EY154" s="242"/>
      <c r="EZ154" s="242"/>
      <c r="FA154" s="241">
        <f t="shared" si="268"/>
        <v>0</v>
      </c>
      <c r="FB154" s="241"/>
      <c r="FC154" s="241"/>
      <c r="FD154" s="241"/>
      <c r="FE154" s="241">
        <f t="shared" si="269"/>
        <v>0</v>
      </c>
      <c r="FF154" s="241"/>
      <c r="FG154" s="241">
        <f t="shared" si="270"/>
        <v>0</v>
      </c>
      <c r="FH154" s="241"/>
      <c r="FI154" s="241"/>
      <c r="FJ154" s="241">
        <f t="shared" si="271"/>
        <v>0</v>
      </c>
      <c r="FK154" s="241"/>
      <c r="FL154" s="241">
        <f t="shared" si="272"/>
        <v>0</v>
      </c>
      <c r="FM154" s="241"/>
      <c r="FN154" s="241"/>
      <c r="FO154" s="241"/>
      <c r="FR154" s="241" t="str">
        <f t="shared" si="273"/>
        <v>4.3</v>
      </c>
      <c r="FS154" s="241"/>
      <c r="FT154" s="241" t="e">
        <f>IF(OR(#REF!=0,#REF!="Planejado",#REF!="Realizado"),IF(FT153="Atividade",VLOOKUP(FR154,'04.02_PLANEJAMENTO ATIVIDADES'!$D$9:$E$44,2,0),FT153),#REF!)</f>
        <v>#REF!</v>
      </c>
      <c r="FU154" s="241"/>
      <c r="FV154" s="241"/>
      <c r="FW154" s="241"/>
      <c r="FX154" s="241"/>
      <c r="FY154" s="241"/>
      <c r="FZ154" s="241"/>
      <c r="GA154" s="241"/>
      <c r="GB154" s="241"/>
      <c r="GC154" s="241" t="str">
        <f t="shared" si="274"/>
        <v>4.3.1</v>
      </c>
      <c r="GD154" s="241"/>
      <c r="GE154" s="241"/>
      <c r="GF154" s="241" t="str">
        <f t="shared" si="275"/>
        <v>SubAtividade</v>
      </c>
      <c r="GG154" s="241"/>
      <c r="GH154" s="241"/>
      <c r="GI154" s="241"/>
      <c r="GJ154" s="241"/>
      <c r="GK154" s="241"/>
      <c r="GL154" s="241">
        <f t="shared" si="276"/>
        <v>0</v>
      </c>
      <c r="GM154" s="241"/>
      <c r="GN154" s="241"/>
      <c r="GO154" s="241"/>
      <c r="GP154" s="241"/>
      <c r="GQ154" s="241"/>
      <c r="GR154" s="241"/>
      <c r="GS154" s="242">
        <f t="shared" si="277"/>
        <v>0</v>
      </c>
      <c r="GT154" s="242"/>
      <c r="GU154" s="242"/>
      <c r="GV154" s="242"/>
      <c r="GW154" s="242"/>
      <c r="GX154" s="242"/>
      <c r="GY154" s="242"/>
      <c r="GZ154" s="242"/>
      <c r="HA154" s="242">
        <f t="shared" si="278"/>
        <v>0</v>
      </c>
      <c r="HB154" s="242"/>
      <c r="HC154" s="242"/>
      <c r="HD154" s="242"/>
      <c r="HE154" s="242"/>
      <c r="HF154" s="241">
        <f t="shared" si="279"/>
        <v>0</v>
      </c>
      <c r="HG154" s="241"/>
      <c r="HH154" s="241"/>
      <c r="HI154" s="241"/>
      <c r="HJ154" s="241">
        <f t="shared" si="280"/>
        <v>0</v>
      </c>
      <c r="HK154" s="241"/>
      <c r="HL154" s="241">
        <f t="shared" si="281"/>
        <v>0</v>
      </c>
      <c r="HM154" s="241"/>
      <c r="HN154" s="241"/>
      <c r="HO154" s="241">
        <f t="shared" si="282"/>
        <v>0</v>
      </c>
      <c r="HP154" s="241"/>
      <c r="HQ154" s="241">
        <f t="shared" si="283"/>
        <v>0</v>
      </c>
      <c r="HR154" s="241"/>
      <c r="HS154" s="241"/>
      <c r="HT154" s="241"/>
      <c r="HW154" s="241" t="str">
        <f t="shared" si="284"/>
        <v>5.3</v>
      </c>
      <c r="HX154" s="241"/>
      <c r="HY154" s="241" t="e">
        <f>IF(OR(#REF!=0,#REF!="Planejado",#REF!="Realizado"),IF(HY153="Atividade",VLOOKUP(HW154,'04.02_PLANEJAMENTO ATIVIDADES'!$D$9:$E$44,2,0),HY153),#REF!)</f>
        <v>#REF!</v>
      </c>
      <c r="HZ154" s="241"/>
      <c r="IA154" s="241"/>
      <c r="IB154" s="241"/>
      <c r="IC154" s="241"/>
      <c r="ID154" s="241"/>
      <c r="IE154" s="241"/>
      <c r="IF154" s="241"/>
      <c r="IG154" s="241"/>
      <c r="IH154" s="241" t="str">
        <f t="shared" si="285"/>
        <v>5.3.1</v>
      </c>
      <c r="II154" s="241"/>
      <c r="IJ154" s="241"/>
      <c r="IK154" s="241" t="str">
        <f t="shared" si="286"/>
        <v>SubAtividade</v>
      </c>
      <c r="IL154" s="241"/>
      <c r="IM154" s="241"/>
      <c r="IN154" s="241"/>
      <c r="IO154" s="241"/>
      <c r="IP154" s="241"/>
      <c r="IQ154" s="241">
        <f t="shared" si="287"/>
        <v>0</v>
      </c>
      <c r="IR154" s="241"/>
      <c r="IS154" s="241"/>
      <c r="IT154" s="241"/>
      <c r="IU154" s="241"/>
      <c r="IV154" s="241"/>
      <c r="IW154" s="241"/>
      <c r="IX154" s="242">
        <f t="shared" si="288"/>
        <v>0</v>
      </c>
      <c r="IY154" s="242"/>
      <c r="IZ154" s="242"/>
      <c r="JA154" s="242"/>
      <c r="JB154" s="242"/>
      <c r="JC154" s="242"/>
      <c r="JD154" s="242"/>
      <c r="JE154" s="242"/>
      <c r="JF154" s="242">
        <f t="shared" si="289"/>
        <v>0</v>
      </c>
      <c r="JG154" s="242"/>
      <c r="JH154" s="242"/>
      <c r="JI154" s="242"/>
      <c r="JJ154" s="242"/>
      <c r="JK154" s="241">
        <f t="shared" si="290"/>
        <v>0</v>
      </c>
      <c r="JL154" s="241"/>
      <c r="JM154" s="241"/>
      <c r="JN154" s="241"/>
      <c r="JO154" s="241">
        <f t="shared" si="291"/>
        <v>0</v>
      </c>
      <c r="JP154" s="241"/>
      <c r="JQ154" s="241">
        <f t="shared" si="292"/>
        <v>0</v>
      </c>
      <c r="JR154" s="241"/>
      <c r="JS154" s="241"/>
      <c r="JT154" s="241">
        <f t="shared" si="293"/>
        <v>0</v>
      </c>
      <c r="JU154" s="241"/>
      <c r="JV154" s="241">
        <f t="shared" si="294"/>
        <v>0</v>
      </c>
      <c r="JW154" s="241"/>
      <c r="JX154" s="241"/>
      <c r="JY154" s="241"/>
      <c r="KB154" s="241" t="str">
        <f t="shared" si="295"/>
        <v>6.3</v>
      </c>
      <c r="KC154" s="241"/>
      <c r="KD154" s="241" t="e">
        <f>IF(OR(#REF!=0,#REF!="Planejado",#REF!="Realizado"),IF(KD153="Atividade",VLOOKUP(KB154,'04.02_PLANEJAMENTO ATIVIDADES'!$D$9:$E$44,2,0),KD153),#REF!)</f>
        <v>#REF!</v>
      </c>
      <c r="KE154" s="241"/>
      <c r="KF154" s="241"/>
      <c r="KG154" s="241"/>
      <c r="KH154" s="241"/>
      <c r="KI154" s="241"/>
      <c r="KJ154" s="241"/>
      <c r="KK154" s="241"/>
      <c r="KL154" s="241"/>
      <c r="KM154" s="241" t="str">
        <f t="shared" si="296"/>
        <v>6.3.1</v>
      </c>
      <c r="KN154" s="241"/>
      <c r="KO154" s="241"/>
      <c r="KP154" s="241" t="str">
        <f t="shared" si="297"/>
        <v>SubAtividade</v>
      </c>
      <c r="KQ154" s="241"/>
      <c r="KR154" s="241"/>
      <c r="KS154" s="241"/>
      <c r="KT154" s="241"/>
      <c r="KU154" s="241"/>
      <c r="KV154" s="241">
        <f t="shared" si="298"/>
        <v>0</v>
      </c>
      <c r="KW154" s="241"/>
      <c r="KX154" s="241"/>
      <c r="KY154" s="241"/>
      <c r="KZ154" s="241"/>
      <c r="LA154" s="241"/>
      <c r="LB154" s="241"/>
      <c r="LC154" s="242">
        <f t="shared" si="299"/>
        <v>0</v>
      </c>
      <c r="LD154" s="242"/>
      <c r="LE154" s="242"/>
      <c r="LF154" s="242"/>
      <c r="LG154" s="242"/>
      <c r="LH154" s="242"/>
      <c r="LI154" s="242"/>
      <c r="LJ154" s="242"/>
      <c r="LK154" s="242">
        <f t="shared" si="300"/>
        <v>0</v>
      </c>
      <c r="LL154" s="242"/>
      <c r="LM154" s="242"/>
      <c r="LN154" s="242"/>
      <c r="LO154" s="242"/>
      <c r="LP154" s="241">
        <f t="shared" si="301"/>
        <v>0</v>
      </c>
      <c r="LQ154" s="241"/>
      <c r="LR154" s="241"/>
      <c r="LS154" s="241"/>
      <c r="LT154" s="241">
        <f t="shared" si="302"/>
        <v>0</v>
      </c>
      <c r="LU154" s="241"/>
      <c r="LV154" s="241">
        <f t="shared" si="303"/>
        <v>0</v>
      </c>
      <c r="LW154" s="241"/>
      <c r="LX154" s="241"/>
      <c r="LY154" s="241">
        <f t="shared" si="304"/>
        <v>0</v>
      </c>
      <c r="LZ154" s="241"/>
      <c r="MA154" s="241">
        <f t="shared" si="305"/>
        <v>0</v>
      </c>
      <c r="MB154" s="241"/>
      <c r="MC154" s="241"/>
      <c r="MD154" s="241"/>
      <c r="MG154" s="241" t="str">
        <f t="shared" si="306"/>
        <v>7.3</v>
      </c>
      <c r="MH154" s="241"/>
      <c r="MI154" s="241" t="e">
        <f>IF(OR(#REF!=0,#REF!="Planejado",#REF!="Realizado"),IF(MI153="Atividade",VLOOKUP(MG154,'04.02_PLANEJAMENTO ATIVIDADES'!$D$9:$E$44,2,0),MI153),#REF!)</f>
        <v>#REF!</v>
      </c>
      <c r="MJ154" s="241"/>
      <c r="MK154" s="241"/>
      <c r="ML154" s="241"/>
      <c r="MM154" s="241"/>
      <c r="MN154" s="241"/>
      <c r="MO154" s="241"/>
      <c r="MP154" s="241"/>
      <c r="MQ154" s="241"/>
      <c r="MR154" s="241" t="str">
        <f t="shared" si="307"/>
        <v>7.3.1</v>
      </c>
      <c r="MS154" s="241"/>
      <c r="MT154" s="241"/>
      <c r="MU154" s="241" t="str">
        <f t="shared" si="308"/>
        <v>SubAtividade</v>
      </c>
      <c r="MV154" s="241"/>
      <c r="MW154" s="241"/>
      <c r="MX154" s="241"/>
      <c r="MY154" s="241"/>
      <c r="MZ154" s="241"/>
      <c r="NA154" s="241">
        <f t="shared" si="309"/>
        <v>0</v>
      </c>
      <c r="NB154" s="241"/>
      <c r="NC154" s="241"/>
      <c r="ND154" s="241"/>
      <c r="NE154" s="241"/>
      <c r="NF154" s="241"/>
      <c r="NG154" s="241"/>
      <c r="NH154" s="242">
        <f t="shared" si="310"/>
        <v>0</v>
      </c>
      <c r="NI154" s="242"/>
      <c r="NJ154" s="242"/>
      <c r="NK154" s="242"/>
      <c r="NL154" s="242"/>
      <c r="NM154" s="242"/>
      <c r="NN154" s="242"/>
      <c r="NO154" s="242"/>
      <c r="NP154" s="242">
        <f t="shared" si="311"/>
        <v>0</v>
      </c>
      <c r="NQ154" s="242"/>
      <c r="NR154" s="242"/>
      <c r="NS154" s="242"/>
      <c r="NT154" s="242"/>
      <c r="NU154" s="241">
        <f t="shared" si="312"/>
        <v>0</v>
      </c>
      <c r="NV154" s="241"/>
      <c r="NW154" s="241"/>
      <c r="NX154" s="241"/>
      <c r="NY154" s="241">
        <f t="shared" si="313"/>
        <v>0</v>
      </c>
      <c r="NZ154" s="241"/>
      <c r="OA154" s="241">
        <f t="shared" si="314"/>
        <v>0</v>
      </c>
      <c r="OB154" s="241"/>
      <c r="OC154" s="241"/>
      <c r="OD154" s="241">
        <f t="shared" si="315"/>
        <v>0</v>
      </c>
      <c r="OE154" s="241"/>
      <c r="OF154" s="241">
        <f t="shared" si="316"/>
        <v>0</v>
      </c>
      <c r="OG154" s="241"/>
      <c r="OH154" s="241"/>
      <c r="OI154" s="241"/>
      <c r="OL154" s="241" t="str">
        <f t="shared" si="317"/>
        <v>8.3</v>
      </c>
      <c r="OM154" s="241"/>
      <c r="ON154" s="241" t="e">
        <f>IF(OR(#REF!=0,#REF!="Planejado",#REF!="Realizado"),IF(ON153="Atividade",VLOOKUP(OL154,'04.02_PLANEJAMENTO ATIVIDADES'!$D$9:$E$44,2,0),ON153),#REF!)</f>
        <v>#REF!</v>
      </c>
      <c r="OO154" s="241"/>
      <c r="OP154" s="241"/>
      <c r="OQ154" s="241"/>
      <c r="OR154" s="241"/>
      <c r="OS154" s="241"/>
      <c r="OT154" s="241"/>
      <c r="OU154" s="241"/>
      <c r="OV154" s="241"/>
      <c r="OW154" s="241" t="str">
        <f t="shared" si="318"/>
        <v>8.3.1</v>
      </c>
      <c r="OX154" s="241"/>
      <c r="OY154" s="241"/>
      <c r="OZ154" s="241" t="str">
        <f t="shared" si="319"/>
        <v>SubAtividade</v>
      </c>
      <c r="PA154" s="241"/>
      <c r="PB154" s="241"/>
      <c r="PC154" s="241"/>
      <c r="PD154" s="241"/>
      <c r="PE154" s="241"/>
      <c r="PF154" s="241">
        <f t="shared" si="320"/>
        <v>0</v>
      </c>
      <c r="PG154" s="241"/>
      <c r="PH154" s="241"/>
      <c r="PI154" s="241"/>
      <c r="PJ154" s="241"/>
      <c r="PK154" s="241"/>
      <c r="PL154" s="241"/>
      <c r="PM154" s="242">
        <f t="shared" si="321"/>
        <v>0</v>
      </c>
      <c r="PN154" s="242"/>
      <c r="PO154" s="242"/>
      <c r="PP154" s="242"/>
      <c r="PQ154" s="242"/>
      <c r="PR154" s="242"/>
      <c r="PS154" s="242"/>
      <c r="PT154" s="242"/>
      <c r="PU154" s="242">
        <f t="shared" si="322"/>
        <v>0</v>
      </c>
      <c r="PV154" s="242"/>
      <c r="PW154" s="242"/>
      <c r="PX154" s="242"/>
      <c r="PY154" s="242"/>
      <c r="PZ154" s="241">
        <f t="shared" si="323"/>
        <v>0</v>
      </c>
      <c r="QA154" s="241"/>
      <c r="QB154" s="241"/>
      <c r="QC154" s="241"/>
      <c r="QD154" s="241">
        <f t="shared" si="324"/>
        <v>0</v>
      </c>
      <c r="QE154" s="241"/>
      <c r="QF154" s="241">
        <f t="shared" si="325"/>
        <v>0</v>
      </c>
      <c r="QG154" s="241"/>
      <c r="QH154" s="241"/>
      <c r="QI154" s="241">
        <f t="shared" si="326"/>
        <v>0</v>
      </c>
      <c r="QJ154" s="241"/>
      <c r="QK154" s="241">
        <f t="shared" si="327"/>
        <v>0</v>
      </c>
      <c r="QL154" s="241"/>
      <c r="QM154" s="241"/>
      <c r="QN154" s="241"/>
      <c r="QQ154" s="241" t="str">
        <f t="shared" si="328"/>
        <v>9.3</v>
      </c>
      <c r="QR154" s="241"/>
      <c r="QS154" s="241" t="e">
        <f>IF(OR(#REF!=0,#REF!="Planejado",#REF!="Realizado"),IF(QS153="Atividade",VLOOKUP(QQ154,'04.02_PLANEJAMENTO ATIVIDADES'!$D$9:$E$44,2,0),QS153),#REF!)</f>
        <v>#REF!</v>
      </c>
      <c r="QT154" s="241"/>
      <c r="QU154" s="241"/>
      <c r="QV154" s="241"/>
      <c r="QW154" s="241"/>
      <c r="QX154" s="241"/>
      <c r="QY154" s="241"/>
      <c r="QZ154" s="241"/>
      <c r="RA154" s="241"/>
      <c r="RB154" s="241" t="str">
        <f t="shared" si="329"/>
        <v>9.3.1</v>
      </c>
      <c r="RC154" s="241"/>
      <c r="RD154" s="241"/>
      <c r="RE154" s="241" t="str">
        <f t="shared" si="330"/>
        <v>SubAtividade</v>
      </c>
      <c r="RF154" s="241"/>
      <c r="RG154" s="241"/>
      <c r="RH154" s="241"/>
      <c r="RI154" s="241"/>
      <c r="RJ154" s="241"/>
      <c r="RK154" s="241">
        <f t="shared" si="331"/>
        <v>0</v>
      </c>
      <c r="RL154" s="241"/>
      <c r="RM154" s="241"/>
      <c r="RN154" s="241"/>
      <c r="RO154" s="241"/>
      <c r="RP154" s="241"/>
      <c r="RQ154" s="241"/>
      <c r="RR154" s="242">
        <f t="shared" si="332"/>
        <v>0</v>
      </c>
      <c r="RS154" s="242"/>
      <c r="RT154" s="242"/>
      <c r="RU154" s="242"/>
      <c r="RV154" s="242"/>
      <c r="RW154" s="242"/>
      <c r="RX154" s="242"/>
      <c r="RY154" s="242"/>
      <c r="RZ154" s="242">
        <f t="shared" si="333"/>
        <v>0</v>
      </c>
      <c r="SA154" s="242"/>
      <c r="SB154" s="242"/>
      <c r="SC154" s="242"/>
      <c r="SD154" s="242"/>
      <c r="SE154" s="241">
        <f t="shared" si="334"/>
        <v>0</v>
      </c>
      <c r="SF154" s="241"/>
      <c r="SG154" s="241"/>
      <c r="SH154" s="241"/>
      <c r="SI154" s="241">
        <f t="shared" si="335"/>
        <v>0</v>
      </c>
      <c r="SJ154" s="241"/>
      <c r="SK154" s="241">
        <f t="shared" si="336"/>
        <v>0</v>
      </c>
      <c r="SL154" s="241"/>
      <c r="SM154" s="241"/>
      <c r="SN154" s="241">
        <f t="shared" si="337"/>
        <v>0</v>
      </c>
      <c r="SO154" s="241"/>
      <c r="SP154" s="241">
        <f t="shared" si="338"/>
        <v>0</v>
      </c>
      <c r="SQ154" s="241"/>
      <c r="SR154" s="241"/>
      <c r="SS154" s="241"/>
      <c r="SV154" s="241" t="str">
        <f t="shared" si="339"/>
        <v>10.3</v>
      </c>
      <c r="SW154" s="241"/>
      <c r="SX154" s="241" t="e">
        <f>IF(OR(#REF!=0,#REF!="Planejado",#REF!="Realizado"),IF(SX153="Atividade",VLOOKUP(SV154,'04.02_PLANEJAMENTO ATIVIDADES'!$D$9:$E$44,2,0),SX153),#REF!)</f>
        <v>#REF!</v>
      </c>
      <c r="SY154" s="241"/>
      <c r="SZ154" s="241"/>
      <c r="TA154" s="241"/>
      <c r="TB154" s="241"/>
      <c r="TC154" s="241"/>
      <c r="TD154" s="241"/>
      <c r="TE154" s="241"/>
      <c r="TF154" s="241"/>
      <c r="TG154" s="241" t="str">
        <f t="shared" si="340"/>
        <v>10.3.1</v>
      </c>
      <c r="TH154" s="241"/>
      <c r="TI154" s="241"/>
      <c r="TJ154" s="241" t="str">
        <f t="shared" si="341"/>
        <v>SubAtividade</v>
      </c>
      <c r="TK154" s="241"/>
      <c r="TL154" s="241"/>
      <c r="TM154" s="241"/>
      <c r="TN154" s="241"/>
      <c r="TO154" s="241"/>
      <c r="TP154" s="241">
        <f t="shared" si="342"/>
        <v>0</v>
      </c>
      <c r="TQ154" s="241"/>
      <c r="TR154" s="241"/>
      <c r="TS154" s="241"/>
      <c r="TT154" s="241"/>
      <c r="TU154" s="241"/>
      <c r="TV154" s="241"/>
      <c r="TW154" s="242">
        <f t="shared" si="343"/>
        <v>0</v>
      </c>
      <c r="TX154" s="242"/>
      <c r="TY154" s="242"/>
      <c r="TZ154" s="242"/>
      <c r="UA154" s="242"/>
      <c r="UB154" s="242"/>
      <c r="UC154" s="242"/>
      <c r="UD154" s="242"/>
      <c r="UE154" s="242">
        <f t="shared" si="344"/>
        <v>0</v>
      </c>
      <c r="UF154" s="242"/>
      <c r="UG154" s="242"/>
      <c r="UH154" s="242"/>
      <c r="UI154" s="242"/>
      <c r="UJ154" s="241">
        <f t="shared" si="345"/>
        <v>0</v>
      </c>
      <c r="UK154" s="241"/>
      <c r="UL154" s="241"/>
      <c r="UM154" s="241"/>
      <c r="UN154" s="241">
        <f t="shared" si="346"/>
        <v>0</v>
      </c>
      <c r="UO154" s="241"/>
      <c r="UP154" s="241">
        <f t="shared" si="347"/>
        <v>0</v>
      </c>
      <c r="UQ154" s="241"/>
      <c r="UR154" s="241"/>
      <c r="US154" s="241">
        <f t="shared" si="348"/>
        <v>0</v>
      </c>
      <c r="UT154" s="241"/>
      <c r="UU154" s="241">
        <f t="shared" si="349"/>
        <v>0</v>
      </c>
      <c r="UV154" s="241"/>
      <c r="UW154" s="241"/>
      <c r="UX154" s="241"/>
      <c r="VA154" s="241" t="str">
        <f t="shared" si="350"/>
        <v>11.3</v>
      </c>
      <c r="VB154" s="241"/>
      <c r="VC154" s="241" t="e">
        <f>IF(OR(#REF!=0,#REF!="Planejado",#REF!="Realizado"),IF(VC153="Atividade",VLOOKUP(VA154,'04.02_PLANEJAMENTO ATIVIDADES'!$D$9:$E$44,2,0),VC153),#REF!)</f>
        <v>#REF!</v>
      </c>
      <c r="VD154" s="241"/>
      <c r="VE154" s="241"/>
      <c r="VF154" s="241"/>
      <c r="VG154" s="241"/>
      <c r="VH154" s="241"/>
      <c r="VI154" s="241"/>
      <c r="VJ154" s="241"/>
      <c r="VK154" s="241"/>
      <c r="VL154" s="241" t="str">
        <f t="shared" si="351"/>
        <v>11.3.1</v>
      </c>
      <c r="VM154" s="241"/>
      <c r="VN154" s="241"/>
      <c r="VO154" s="241" t="str">
        <f t="shared" si="352"/>
        <v>SubAtividade</v>
      </c>
      <c r="VP154" s="241"/>
      <c r="VQ154" s="241"/>
      <c r="VR154" s="241"/>
      <c r="VS154" s="241"/>
      <c r="VT154" s="241"/>
      <c r="VU154" s="241">
        <f t="shared" si="353"/>
        <v>0</v>
      </c>
      <c r="VV154" s="241"/>
      <c r="VW154" s="241"/>
      <c r="VX154" s="241"/>
      <c r="VY154" s="241"/>
      <c r="VZ154" s="241"/>
      <c r="WA154" s="241"/>
      <c r="WB154" s="242">
        <f t="shared" si="354"/>
        <v>0</v>
      </c>
      <c r="WC154" s="242"/>
      <c r="WD154" s="242"/>
      <c r="WE154" s="242"/>
      <c r="WF154" s="242"/>
      <c r="WG154" s="242"/>
      <c r="WH154" s="242"/>
      <c r="WI154" s="242"/>
      <c r="WJ154" s="242">
        <f t="shared" si="355"/>
        <v>0</v>
      </c>
      <c r="WK154" s="242"/>
      <c r="WL154" s="242"/>
      <c r="WM154" s="242"/>
      <c r="WN154" s="242"/>
      <c r="WO154" s="241">
        <f t="shared" si="356"/>
        <v>0</v>
      </c>
      <c r="WP154" s="241"/>
      <c r="WQ154" s="241"/>
      <c r="WR154" s="241"/>
      <c r="WS154" s="241">
        <f t="shared" si="357"/>
        <v>0</v>
      </c>
      <c r="WT154" s="241"/>
      <c r="WU154" s="241">
        <f t="shared" si="358"/>
        <v>0</v>
      </c>
      <c r="WV154" s="241"/>
      <c r="WW154" s="241"/>
      <c r="WX154" s="241">
        <f t="shared" si="359"/>
        <v>0</v>
      </c>
      <c r="WY154" s="241"/>
      <c r="WZ154" s="241">
        <f t="shared" si="360"/>
        <v>0</v>
      </c>
      <c r="XA154" s="241"/>
      <c r="XB154" s="241"/>
      <c r="XC154" s="241"/>
      <c r="XF154" s="241" t="str">
        <f t="shared" si="361"/>
        <v/>
      </c>
      <c r="XG154" s="241"/>
      <c r="XH154" s="241" t="e">
        <f>IF(OR(#REF!=0,#REF!="Planejado",#REF!="Realizado"),IF(XH153="Atividade",VLOOKUP(XF154,'04.02_PLANEJAMENTO ATIVIDADES'!$D$9:$E$44,2,0),XH153),#REF!)</f>
        <v>#REF!</v>
      </c>
      <c r="XI154" s="241"/>
      <c r="XJ154" s="241"/>
      <c r="XK154" s="241"/>
      <c r="XL154" s="241"/>
      <c r="XM154" s="241"/>
      <c r="XN154" s="241"/>
      <c r="XO154" s="241"/>
      <c r="XP154" s="241"/>
      <c r="XQ154" s="241" t="str">
        <f t="shared" si="362"/>
        <v/>
      </c>
      <c r="XR154" s="241"/>
      <c r="XS154" s="241"/>
      <c r="XT154" s="241" t="str">
        <f t="shared" si="363"/>
        <v>SubAtividade</v>
      </c>
      <c r="XU154" s="241"/>
      <c r="XV154" s="241"/>
      <c r="XW154" s="241"/>
      <c r="XX154" s="241"/>
      <c r="XY154" s="241"/>
      <c r="XZ154" s="241">
        <f t="shared" si="364"/>
        <v>0</v>
      </c>
      <c r="YA154" s="241"/>
      <c r="YB154" s="241"/>
      <c r="YC154" s="241"/>
      <c r="YD154" s="241"/>
      <c r="YE154" s="241"/>
      <c r="YF154" s="241"/>
      <c r="YG154" s="242">
        <f t="shared" si="365"/>
        <v>0</v>
      </c>
      <c r="YH154" s="242"/>
      <c r="YI154" s="242"/>
      <c r="YJ154" s="242"/>
      <c r="YK154" s="242"/>
      <c r="YL154" s="242"/>
      <c r="YM154" s="242"/>
      <c r="YN154" s="242"/>
      <c r="YO154" s="242">
        <f t="shared" si="366"/>
        <v>0</v>
      </c>
      <c r="YP154" s="242"/>
      <c r="YQ154" s="242"/>
      <c r="YR154" s="242"/>
      <c r="YS154" s="242"/>
      <c r="YT154" s="241">
        <f t="shared" si="367"/>
        <v>0</v>
      </c>
      <c r="YU154" s="241"/>
      <c r="YV154" s="241"/>
      <c r="YW154" s="241"/>
      <c r="YX154" s="241">
        <f t="shared" si="368"/>
        <v>0</v>
      </c>
      <c r="YY154" s="241"/>
      <c r="YZ154" s="241">
        <f t="shared" si="369"/>
        <v>0</v>
      </c>
      <c r="ZA154" s="241"/>
      <c r="ZB154" s="241"/>
      <c r="ZC154" s="241">
        <f t="shared" si="370"/>
        <v>0</v>
      </c>
      <c r="ZD154" s="241"/>
      <c r="ZE154" s="241">
        <f t="shared" si="371"/>
        <v>0</v>
      </c>
      <c r="ZF154" s="241"/>
      <c r="ZG154" s="241"/>
      <c r="ZH154" s="241"/>
    </row>
    <row r="155" spans="3:684" ht="10.15" hidden="1" customHeight="1" x14ac:dyDescent="0.25">
      <c r="C155" s="241" t="str">
        <f t="shared" si="240"/>
        <v>1.3</v>
      </c>
      <c r="D155" s="241"/>
      <c r="E155" s="241" t="e">
        <f>IF(OR(E58=0,E58="Planejado",E58="Realizado"),IF(E154="Atividade",VLOOKUP(C155,'04.02_PLANEJAMENTO ATIVIDADES'!$D$9:$E$44,2,0),E154),E58)</f>
        <v>#REF!</v>
      </c>
      <c r="F155" s="241"/>
      <c r="G155" s="241"/>
      <c r="H155" s="241"/>
      <c r="I155" s="241"/>
      <c r="J155" s="241"/>
      <c r="K155" s="241"/>
      <c r="L155" s="241"/>
      <c r="M155" s="241"/>
      <c r="N155" s="241" t="str">
        <f t="shared" si="241"/>
        <v>1.3.1</v>
      </c>
      <c r="O155" s="241"/>
      <c r="P155" s="241"/>
      <c r="Q155" s="241" t="str">
        <f t="shared" si="242"/>
        <v>SubAtividade</v>
      </c>
      <c r="R155" s="241"/>
      <c r="S155" s="241"/>
      <c r="T155" s="241"/>
      <c r="U155" s="241"/>
      <c r="V155" s="241"/>
      <c r="W155" s="241">
        <f t="shared" si="243"/>
        <v>0</v>
      </c>
      <c r="X155" s="241"/>
      <c r="Y155" s="241"/>
      <c r="Z155" s="241"/>
      <c r="AA155" s="241"/>
      <c r="AB155" s="241"/>
      <c r="AC155" s="241"/>
      <c r="AD155" s="242">
        <f t="shared" si="244"/>
        <v>0</v>
      </c>
      <c r="AE155" s="242"/>
      <c r="AF155" s="242"/>
      <c r="AG155" s="242"/>
      <c r="AH155" s="242"/>
      <c r="AI155" s="242"/>
      <c r="AJ155" s="242"/>
      <c r="AK155" s="242"/>
      <c r="AL155" s="242">
        <f t="shared" si="245"/>
        <v>0</v>
      </c>
      <c r="AM155" s="242"/>
      <c r="AN155" s="242"/>
      <c r="AO155" s="242"/>
      <c r="AP155" s="242"/>
      <c r="AQ155" s="241">
        <f t="shared" si="246"/>
        <v>0</v>
      </c>
      <c r="AR155" s="241"/>
      <c r="AS155" s="241"/>
      <c r="AT155" s="241"/>
      <c r="AU155" s="241">
        <f t="shared" si="247"/>
        <v>0</v>
      </c>
      <c r="AV155" s="241"/>
      <c r="AW155" s="241">
        <f t="shared" si="248"/>
        <v>0</v>
      </c>
      <c r="AX155" s="241"/>
      <c r="AY155" s="241"/>
      <c r="AZ155" s="241">
        <f t="shared" si="249"/>
        <v>0</v>
      </c>
      <c r="BA155" s="241"/>
      <c r="BB155" s="241">
        <f t="shared" si="250"/>
        <v>0</v>
      </c>
      <c r="BC155" s="241"/>
      <c r="BD155" s="241"/>
      <c r="BE155" s="241"/>
      <c r="BH155" s="241" t="str">
        <f t="shared" si="251"/>
        <v>2.3</v>
      </c>
      <c r="BI155" s="241"/>
      <c r="BJ155" s="241" t="e">
        <f>IF(OR(BJ58=0,BJ58="Planejado",BJ58="Realizado"),IF(BJ154="Atividade",VLOOKUP(BH155,'04.02_PLANEJAMENTO ATIVIDADES'!$D$9:$E$44,2,0),BJ154),BJ58)</f>
        <v>#REF!</v>
      </c>
      <c r="BK155" s="241"/>
      <c r="BL155" s="241"/>
      <c r="BM155" s="241"/>
      <c r="BN155" s="241"/>
      <c r="BO155" s="241"/>
      <c r="BP155" s="241"/>
      <c r="BQ155" s="241"/>
      <c r="BR155" s="241"/>
      <c r="BS155" s="241" t="str">
        <f t="shared" si="252"/>
        <v>2.3.1</v>
      </c>
      <c r="BT155" s="241"/>
      <c r="BU155" s="241"/>
      <c r="BV155" s="241" t="str">
        <f t="shared" si="253"/>
        <v>SubAtividade</v>
      </c>
      <c r="BW155" s="241"/>
      <c r="BX155" s="241"/>
      <c r="BY155" s="241"/>
      <c r="BZ155" s="241"/>
      <c r="CA155" s="241"/>
      <c r="CB155" s="241">
        <f t="shared" si="254"/>
        <v>0</v>
      </c>
      <c r="CC155" s="241"/>
      <c r="CD155" s="241"/>
      <c r="CE155" s="241"/>
      <c r="CF155" s="241"/>
      <c r="CG155" s="241"/>
      <c r="CH155" s="241"/>
      <c r="CI155" s="242">
        <f t="shared" si="255"/>
        <v>0</v>
      </c>
      <c r="CJ155" s="242"/>
      <c r="CK155" s="242"/>
      <c r="CL155" s="242"/>
      <c r="CM155" s="242"/>
      <c r="CN155" s="242"/>
      <c r="CO155" s="242"/>
      <c r="CP155" s="242"/>
      <c r="CQ155" s="242">
        <f t="shared" si="256"/>
        <v>0</v>
      </c>
      <c r="CR155" s="242"/>
      <c r="CS155" s="242"/>
      <c r="CT155" s="242"/>
      <c r="CU155" s="242"/>
      <c r="CV155" s="241">
        <f t="shared" si="257"/>
        <v>0</v>
      </c>
      <c r="CW155" s="241"/>
      <c r="CX155" s="241"/>
      <c r="CY155" s="241"/>
      <c r="CZ155" s="241">
        <f t="shared" si="258"/>
        <v>0</v>
      </c>
      <c r="DA155" s="241"/>
      <c r="DB155" s="241">
        <f t="shared" si="259"/>
        <v>0</v>
      </c>
      <c r="DC155" s="241"/>
      <c r="DD155" s="241"/>
      <c r="DE155" s="241">
        <f t="shared" si="260"/>
        <v>0</v>
      </c>
      <c r="DF155" s="241"/>
      <c r="DG155" s="241">
        <f t="shared" si="261"/>
        <v>0</v>
      </c>
      <c r="DH155" s="241"/>
      <c r="DI155" s="241"/>
      <c r="DJ155" s="241"/>
      <c r="DM155" s="241" t="str">
        <f t="shared" si="262"/>
        <v>3.3</v>
      </c>
      <c r="DN155" s="241"/>
      <c r="DO155" s="241" t="e">
        <f>IF(OR(#REF!=0,#REF!="Planejado",#REF!="Realizado"),IF(DO154="Atividade",VLOOKUP(DM155,'04.02_PLANEJAMENTO ATIVIDADES'!$D$9:$E$44,2,0),DO154),#REF!)</f>
        <v>#REF!</v>
      </c>
      <c r="DP155" s="241"/>
      <c r="DQ155" s="241"/>
      <c r="DR155" s="241"/>
      <c r="DS155" s="241"/>
      <c r="DT155" s="241"/>
      <c r="DU155" s="241"/>
      <c r="DV155" s="241"/>
      <c r="DW155" s="241"/>
      <c r="DX155" s="241" t="str">
        <f t="shared" si="263"/>
        <v>3.3.1</v>
      </c>
      <c r="DY155" s="241"/>
      <c r="DZ155" s="241"/>
      <c r="EA155" s="241" t="str">
        <f t="shared" si="264"/>
        <v>SubAtividade</v>
      </c>
      <c r="EB155" s="241"/>
      <c r="EC155" s="241"/>
      <c r="ED155" s="241"/>
      <c r="EE155" s="241"/>
      <c r="EF155" s="241"/>
      <c r="EG155" s="241">
        <f t="shared" si="265"/>
        <v>0</v>
      </c>
      <c r="EH155" s="241"/>
      <c r="EI155" s="241"/>
      <c r="EJ155" s="241"/>
      <c r="EK155" s="241"/>
      <c r="EL155" s="241"/>
      <c r="EM155" s="241"/>
      <c r="EN155" s="242">
        <f t="shared" si="266"/>
        <v>0</v>
      </c>
      <c r="EO155" s="242"/>
      <c r="EP155" s="242"/>
      <c r="EQ155" s="242"/>
      <c r="ER155" s="242"/>
      <c r="ES155" s="242"/>
      <c r="ET155" s="242"/>
      <c r="EU155" s="242"/>
      <c r="EV155" s="242">
        <f t="shared" si="267"/>
        <v>0</v>
      </c>
      <c r="EW155" s="242"/>
      <c r="EX155" s="242"/>
      <c r="EY155" s="242"/>
      <c r="EZ155" s="242"/>
      <c r="FA155" s="241">
        <f t="shared" si="268"/>
        <v>0</v>
      </c>
      <c r="FB155" s="241"/>
      <c r="FC155" s="241"/>
      <c r="FD155" s="241"/>
      <c r="FE155" s="241">
        <f t="shared" si="269"/>
        <v>0</v>
      </c>
      <c r="FF155" s="241"/>
      <c r="FG155" s="241">
        <f t="shared" si="270"/>
        <v>0</v>
      </c>
      <c r="FH155" s="241"/>
      <c r="FI155" s="241"/>
      <c r="FJ155" s="241">
        <f t="shared" si="271"/>
        <v>0</v>
      </c>
      <c r="FK155" s="241"/>
      <c r="FL155" s="241">
        <f t="shared" si="272"/>
        <v>0</v>
      </c>
      <c r="FM155" s="241"/>
      <c r="FN155" s="241"/>
      <c r="FO155" s="241"/>
      <c r="FR155" s="241" t="str">
        <f t="shared" si="273"/>
        <v>4.3</v>
      </c>
      <c r="FS155" s="241"/>
      <c r="FT155" s="241" t="e">
        <f>IF(OR(#REF!=0,#REF!="Planejado",#REF!="Realizado"),IF(FT154="Atividade",VLOOKUP(FR155,'04.02_PLANEJAMENTO ATIVIDADES'!$D$9:$E$44,2,0),FT154),#REF!)</f>
        <v>#REF!</v>
      </c>
      <c r="FU155" s="241"/>
      <c r="FV155" s="241"/>
      <c r="FW155" s="241"/>
      <c r="FX155" s="241"/>
      <c r="FY155" s="241"/>
      <c r="FZ155" s="241"/>
      <c r="GA155" s="241"/>
      <c r="GB155" s="241"/>
      <c r="GC155" s="241" t="str">
        <f t="shared" si="274"/>
        <v>4.3.1</v>
      </c>
      <c r="GD155" s="241"/>
      <c r="GE155" s="241"/>
      <c r="GF155" s="241" t="str">
        <f t="shared" si="275"/>
        <v>SubAtividade</v>
      </c>
      <c r="GG155" s="241"/>
      <c r="GH155" s="241"/>
      <c r="GI155" s="241"/>
      <c r="GJ155" s="241"/>
      <c r="GK155" s="241"/>
      <c r="GL155" s="241">
        <f t="shared" si="276"/>
        <v>0</v>
      </c>
      <c r="GM155" s="241"/>
      <c r="GN155" s="241"/>
      <c r="GO155" s="241"/>
      <c r="GP155" s="241"/>
      <c r="GQ155" s="241"/>
      <c r="GR155" s="241"/>
      <c r="GS155" s="242">
        <f t="shared" si="277"/>
        <v>0</v>
      </c>
      <c r="GT155" s="242"/>
      <c r="GU155" s="242"/>
      <c r="GV155" s="242"/>
      <c r="GW155" s="242"/>
      <c r="GX155" s="242"/>
      <c r="GY155" s="242"/>
      <c r="GZ155" s="242"/>
      <c r="HA155" s="242">
        <f t="shared" si="278"/>
        <v>0</v>
      </c>
      <c r="HB155" s="242"/>
      <c r="HC155" s="242"/>
      <c r="HD155" s="242"/>
      <c r="HE155" s="242"/>
      <c r="HF155" s="241">
        <f t="shared" si="279"/>
        <v>0</v>
      </c>
      <c r="HG155" s="241"/>
      <c r="HH155" s="241"/>
      <c r="HI155" s="241"/>
      <c r="HJ155" s="241">
        <f t="shared" si="280"/>
        <v>0</v>
      </c>
      <c r="HK155" s="241"/>
      <c r="HL155" s="241">
        <f t="shared" si="281"/>
        <v>0</v>
      </c>
      <c r="HM155" s="241"/>
      <c r="HN155" s="241"/>
      <c r="HO155" s="241">
        <f t="shared" si="282"/>
        <v>0</v>
      </c>
      <c r="HP155" s="241"/>
      <c r="HQ155" s="241">
        <f t="shared" si="283"/>
        <v>0</v>
      </c>
      <c r="HR155" s="241"/>
      <c r="HS155" s="241"/>
      <c r="HT155" s="241"/>
      <c r="HW155" s="241" t="str">
        <f t="shared" si="284"/>
        <v>5.3</v>
      </c>
      <c r="HX155" s="241"/>
      <c r="HY155" s="241" t="e">
        <f>IF(OR(#REF!=0,#REF!="Planejado",#REF!="Realizado"),IF(HY154="Atividade",VLOOKUP(HW155,'04.02_PLANEJAMENTO ATIVIDADES'!$D$9:$E$44,2,0),HY154),#REF!)</f>
        <v>#REF!</v>
      </c>
      <c r="HZ155" s="241"/>
      <c r="IA155" s="241"/>
      <c r="IB155" s="241"/>
      <c r="IC155" s="241"/>
      <c r="ID155" s="241"/>
      <c r="IE155" s="241"/>
      <c r="IF155" s="241"/>
      <c r="IG155" s="241"/>
      <c r="IH155" s="241" t="str">
        <f t="shared" si="285"/>
        <v>5.3.1</v>
      </c>
      <c r="II155" s="241"/>
      <c r="IJ155" s="241"/>
      <c r="IK155" s="241" t="str">
        <f t="shared" si="286"/>
        <v>SubAtividade</v>
      </c>
      <c r="IL155" s="241"/>
      <c r="IM155" s="241"/>
      <c r="IN155" s="241"/>
      <c r="IO155" s="241"/>
      <c r="IP155" s="241"/>
      <c r="IQ155" s="241">
        <f t="shared" si="287"/>
        <v>0</v>
      </c>
      <c r="IR155" s="241"/>
      <c r="IS155" s="241"/>
      <c r="IT155" s="241"/>
      <c r="IU155" s="241"/>
      <c r="IV155" s="241"/>
      <c r="IW155" s="241"/>
      <c r="IX155" s="242">
        <f t="shared" si="288"/>
        <v>0</v>
      </c>
      <c r="IY155" s="242"/>
      <c r="IZ155" s="242"/>
      <c r="JA155" s="242"/>
      <c r="JB155" s="242"/>
      <c r="JC155" s="242"/>
      <c r="JD155" s="242"/>
      <c r="JE155" s="242"/>
      <c r="JF155" s="242">
        <f t="shared" si="289"/>
        <v>0</v>
      </c>
      <c r="JG155" s="242"/>
      <c r="JH155" s="242"/>
      <c r="JI155" s="242"/>
      <c r="JJ155" s="242"/>
      <c r="JK155" s="241">
        <f t="shared" si="290"/>
        <v>0</v>
      </c>
      <c r="JL155" s="241"/>
      <c r="JM155" s="241"/>
      <c r="JN155" s="241"/>
      <c r="JO155" s="241">
        <f t="shared" si="291"/>
        <v>0</v>
      </c>
      <c r="JP155" s="241"/>
      <c r="JQ155" s="241">
        <f t="shared" si="292"/>
        <v>0</v>
      </c>
      <c r="JR155" s="241"/>
      <c r="JS155" s="241"/>
      <c r="JT155" s="241">
        <f t="shared" si="293"/>
        <v>0</v>
      </c>
      <c r="JU155" s="241"/>
      <c r="JV155" s="241">
        <f t="shared" si="294"/>
        <v>0</v>
      </c>
      <c r="JW155" s="241"/>
      <c r="JX155" s="241"/>
      <c r="JY155" s="241"/>
      <c r="KB155" s="241" t="str">
        <f t="shared" si="295"/>
        <v>6.3</v>
      </c>
      <c r="KC155" s="241"/>
      <c r="KD155" s="241" t="e">
        <f>IF(OR(#REF!=0,#REF!="Planejado",#REF!="Realizado"),IF(KD154="Atividade",VLOOKUP(KB155,'04.02_PLANEJAMENTO ATIVIDADES'!$D$9:$E$44,2,0),KD154),#REF!)</f>
        <v>#REF!</v>
      </c>
      <c r="KE155" s="241"/>
      <c r="KF155" s="241"/>
      <c r="KG155" s="241"/>
      <c r="KH155" s="241"/>
      <c r="KI155" s="241"/>
      <c r="KJ155" s="241"/>
      <c r="KK155" s="241"/>
      <c r="KL155" s="241"/>
      <c r="KM155" s="241" t="str">
        <f t="shared" si="296"/>
        <v>6.3.1</v>
      </c>
      <c r="KN155" s="241"/>
      <c r="KO155" s="241"/>
      <c r="KP155" s="241" t="str">
        <f t="shared" si="297"/>
        <v>SubAtividade</v>
      </c>
      <c r="KQ155" s="241"/>
      <c r="KR155" s="241"/>
      <c r="KS155" s="241"/>
      <c r="KT155" s="241"/>
      <c r="KU155" s="241"/>
      <c r="KV155" s="241">
        <f t="shared" si="298"/>
        <v>0</v>
      </c>
      <c r="KW155" s="241"/>
      <c r="KX155" s="241"/>
      <c r="KY155" s="241"/>
      <c r="KZ155" s="241"/>
      <c r="LA155" s="241"/>
      <c r="LB155" s="241"/>
      <c r="LC155" s="242">
        <f t="shared" si="299"/>
        <v>0</v>
      </c>
      <c r="LD155" s="242"/>
      <c r="LE155" s="242"/>
      <c r="LF155" s="242"/>
      <c r="LG155" s="242"/>
      <c r="LH155" s="242"/>
      <c r="LI155" s="242"/>
      <c r="LJ155" s="242"/>
      <c r="LK155" s="242">
        <f t="shared" si="300"/>
        <v>0</v>
      </c>
      <c r="LL155" s="242"/>
      <c r="LM155" s="242"/>
      <c r="LN155" s="242"/>
      <c r="LO155" s="242"/>
      <c r="LP155" s="241">
        <f t="shared" si="301"/>
        <v>0</v>
      </c>
      <c r="LQ155" s="241"/>
      <c r="LR155" s="241"/>
      <c r="LS155" s="241"/>
      <c r="LT155" s="241">
        <f t="shared" si="302"/>
        <v>0</v>
      </c>
      <c r="LU155" s="241"/>
      <c r="LV155" s="241">
        <f t="shared" si="303"/>
        <v>0</v>
      </c>
      <c r="LW155" s="241"/>
      <c r="LX155" s="241"/>
      <c r="LY155" s="241">
        <f t="shared" si="304"/>
        <v>0</v>
      </c>
      <c r="LZ155" s="241"/>
      <c r="MA155" s="241">
        <f t="shared" si="305"/>
        <v>0</v>
      </c>
      <c r="MB155" s="241"/>
      <c r="MC155" s="241"/>
      <c r="MD155" s="241"/>
      <c r="MG155" s="241" t="str">
        <f t="shared" si="306"/>
        <v>7.3</v>
      </c>
      <c r="MH155" s="241"/>
      <c r="MI155" s="241" t="e">
        <f>IF(OR(#REF!=0,#REF!="Planejado",#REF!="Realizado"),IF(MI154="Atividade",VLOOKUP(MG155,'04.02_PLANEJAMENTO ATIVIDADES'!$D$9:$E$44,2,0),MI154),#REF!)</f>
        <v>#REF!</v>
      </c>
      <c r="MJ155" s="241"/>
      <c r="MK155" s="241"/>
      <c r="ML155" s="241"/>
      <c r="MM155" s="241"/>
      <c r="MN155" s="241"/>
      <c r="MO155" s="241"/>
      <c r="MP155" s="241"/>
      <c r="MQ155" s="241"/>
      <c r="MR155" s="241" t="str">
        <f t="shared" si="307"/>
        <v>7.3.1</v>
      </c>
      <c r="MS155" s="241"/>
      <c r="MT155" s="241"/>
      <c r="MU155" s="241" t="str">
        <f t="shared" si="308"/>
        <v>SubAtividade</v>
      </c>
      <c r="MV155" s="241"/>
      <c r="MW155" s="241"/>
      <c r="MX155" s="241"/>
      <c r="MY155" s="241"/>
      <c r="MZ155" s="241"/>
      <c r="NA155" s="241">
        <f t="shared" si="309"/>
        <v>0</v>
      </c>
      <c r="NB155" s="241"/>
      <c r="NC155" s="241"/>
      <c r="ND155" s="241"/>
      <c r="NE155" s="241"/>
      <c r="NF155" s="241"/>
      <c r="NG155" s="241"/>
      <c r="NH155" s="242">
        <f t="shared" si="310"/>
        <v>0</v>
      </c>
      <c r="NI155" s="242"/>
      <c r="NJ155" s="242"/>
      <c r="NK155" s="242"/>
      <c r="NL155" s="242"/>
      <c r="NM155" s="242"/>
      <c r="NN155" s="242"/>
      <c r="NO155" s="242"/>
      <c r="NP155" s="242">
        <f t="shared" si="311"/>
        <v>0</v>
      </c>
      <c r="NQ155" s="242"/>
      <c r="NR155" s="242"/>
      <c r="NS155" s="242"/>
      <c r="NT155" s="242"/>
      <c r="NU155" s="241">
        <f t="shared" si="312"/>
        <v>0</v>
      </c>
      <c r="NV155" s="241"/>
      <c r="NW155" s="241"/>
      <c r="NX155" s="241"/>
      <c r="NY155" s="241">
        <f t="shared" si="313"/>
        <v>0</v>
      </c>
      <c r="NZ155" s="241"/>
      <c r="OA155" s="241">
        <f t="shared" si="314"/>
        <v>0</v>
      </c>
      <c r="OB155" s="241"/>
      <c r="OC155" s="241"/>
      <c r="OD155" s="241">
        <f t="shared" si="315"/>
        <v>0</v>
      </c>
      <c r="OE155" s="241"/>
      <c r="OF155" s="241">
        <f t="shared" si="316"/>
        <v>0</v>
      </c>
      <c r="OG155" s="241"/>
      <c r="OH155" s="241"/>
      <c r="OI155" s="241"/>
      <c r="OL155" s="241" t="str">
        <f t="shared" si="317"/>
        <v>8.3</v>
      </c>
      <c r="OM155" s="241"/>
      <c r="ON155" s="241" t="e">
        <f>IF(OR(#REF!=0,#REF!="Planejado",#REF!="Realizado"),IF(ON154="Atividade",VLOOKUP(OL155,'04.02_PLANEJAMENTO ATIVIDADES'!$D$9:$E$44,2,0),ON154),#REF!)</f>
        <v>#REF!</v>
      </c>
      <c r="OO155" s="241"/>
      <c r="OP155" s="241"/>
      <c r="OQ155" s="241"/>
      <c r="OR155" s="241"/>
      <c r="OS155" s="241"/>
      <c r="OT155" s="241"/>
      <c r="OU155" s="241"/>
      <c r="OV155" s="241"/>
      <c r="OW155" s="241" t="str">
        <f t="shared" si="318"/>
        <v>8.3.1</v>
      </c>
      <c r="OX155" s="241"/>
      <c r="OY155" s="241"/>
      <c r="OZ155" s="241" t="str">
        <f t="shared" si="319"/>
        <v>SubAtividade</v>
      </c>
      <c r="PA155" s="241"/>
      <c r="PB155" s="241"/>
      <c r="PC155" s="241"/>
      <c r="PD155" s="241"/>
      <c r="PE155" s="241"/>
      <c r="PF155" s="241">
        <f t="shared" si="320"/>
        <v>0</v>
      </c>
      <c r="PG155" s="241"/>
      <c r="PH155" s="241"/>
      <c r="PI155" s="241"/>
      <c r="PJ155" s="241"/>
      <c r="PK155" s="241"/>
      <c r="PL155" s="241"/>
      <c r="PM155" s="242">
        <f t="shared" si="321"/>
        <v>0</v>
      </c>
      <c r="PN155" s="242"/>
      <c r="PO155" s="242"/>
      <c r="PP155" s="242"/>
      <c r="PQ155" s="242"/>
      <c r="PR155" s="242"/>
      <c r="PS155" s="242"/>
      <c r="PT155" s="242"/>
      <c r="PU155" s="242">
        <f t="shared" si="322"/>
        <v>0</v>
      </c>
      <c r="PV155" s="242"/>
      <c r="PW155" s="242"/>
      <c r="PX155" s="242"/>
      <c r="PY155" s="242"/>
      <c r="PZ155" s="241">
        <f t="shared" si="323"/>
        <v>0</v>
      </c>
      <c r="QA155" s="241"/>
      <c r="QB155" s="241"/>
      <c r="QC155" s="241"/>
      <c r="QD155" s="241">
        <f t="shared" si="324"/>
        <v>0</v>
      </c>
      <c r="QE155" s="241"/>
      <c r="QF155" s="241">
        <f t="shared" si="325"/>
        <v>0</v>
      </c>
      <c r="QG155" s="241"/>
      <c r="QH155" s="241"/>
      <c r="QI155" s="241">
        <f t="shared" si="326"/>
        <v>0</v>
      </c>
      <c r="QJ155" s="241"/>
      <c r="QK155" s="241">
        <f t="shared" si="327"/>
        <v>0</v>
      </c>
      <c r="QL155" s="241"/>
      <c r="QM155" s="241"/>
      <c r="QN155" s="241"/>
      <c r="QQ155" s="241" t="str">
        <f t="shared" si="328"/>
        <v>9.3</v>
      </c>
      <c r="QR155" s="241"/>
      <c r="QS155" s="241" t="e">
        <f>IF(OR(#REF!=0,#REF!="Planejado",#REF!="Realizado"),IF(QS154="Atividade",VLOOKUP(QQ155,'04.02_PLANEJAMENTO ATIVIDADES'!$D$9:$E$44,2,0),QS154),#REF!)</f>
        <v>#REF!</v>
      </c>
      <c r="QT155" s="241"/>
      <c r="QU155" s="241"/>
      <c r="QV155" s="241"/>
      <c r="QW155" s="241"/>
      <c r="QX155" s="241"/>
      <c r="QY155" s="241"/>
      <c r="QZ155" s="241"/>
      <c r="RA155" s="241"/>
      <c r="RB155" s="241" t="str">
        <f t="shared" si="329"/>
        <v>9.3.1</v>
      </c>
      <c r="RC155" s="241"/>
      <c r="RD155" s="241"/>
      <c r="RE155" s="241" t="str">
        <f t="shared" si="330"/>
        <v>SubAtividade</v>
      </c>
      <c r="RF155" s="241"/>
      <c r="RG155" s="241"/>
      <c r="RH155" s="241"/>
      <c r="RI155" s="241"/>
      <c r="RJ155" s="241"/>
      <c r="RK155" s="241">
        <f t="shared" si="331"/>
        <v>0</v>
      </c>
      <c r="RL155" s="241"/>
      <c r="RM155" s="241"/>
      <c r="RN155" s="241"/>
      <c r="RO155" s="241"/>
      <c r="RP155" s="241"/>
      <c r="RQ155" s="241"/>
      <c r="RR155" s="242">
        <f t="shared" si="332"/>
        <v>0</v>
      </c>
      <c r="RS155" s="242"/>
      <c r="RT155" s="242"/>
      <c r="RU155" s="242"/>
      <c r="RV155" s="242"/>
      <c r="RW155" s="242"/>
      <c r="RX155" s="242"/>
      <c r="RY155" s="242"/>
      <c r="RZ155" s="242">
        <f t="shared" si="333"/>
        <v>0</v>
      </c>
      <c r="SA155" s="242"/>
      <c r="SB155" s="242"/>
      <c r="SC155" s="242"/>
      <c r="SD155" s="242"/>
      <c r="SE155" s="241">
        <f t="shared" si="334"/>
        <v>0</v>
      </c>
      <c r="SF155" s="241"/>
      <c r="SG155" s="241"/>
      <c r="SH155" s="241"/>
      <c r="SI155" s="241">
        <f t="shared" si="335"/>
        <v>0</v>
      </c>
      <c r="SJ155" s="241"/>
      <c r="SK155" s="241">
        <f t="shared" si="336"/>
        <v>0</v>
      </c>
      <c r="SL155" s="241"/>
      <c r="SM155" s="241"/>
      <c r="SN155" s="241">
        <f t="shared" si="337"/>
        <v>0</v>
      </c>
      <c r="SO155" s="241"/>
      <c r="SP155" s="241">
        <f t="shared" si="338"/>
        <v>0</v>
      </c>
      <c r="SQ155" s="241"/>
      <c r="SR155" s="241"/>
      <c r="SS155" s="241"/>
      <c r="SV155" s="241" t="str">
        <f t="shared" si="339"/>
        <v>10.3</v>
      </c>
      <c r="SW155" s="241"/>
      <c r="SX155" s="241" t="e">
        <f>IF(OR(#REF!=0,#REF!="Planejado",#REF!="Realizado"),IF(SX154="Atividade",VLOOKUP(SV155,'04.02_PLANEJAMENTO ATIVIDADES'!$D$9:$E$44,2,0),SX154),#REF!)</f>
        <v>#REF!</v>
      </c>
      <c r="SY155" s="241"/>
      <c r="SZ155" s="241"/>
      <c r="TA155" s="241"/>
      <c r="TB155" s="241"/>
      <c r="TC155" s="241"/>
      <c r="TD155" s="241"/>
      <c r="TE155" s="241"/>
      <c r="TF155" s="241"/>
      <c r="TG155" s="241" t="str">
        <f t="shared" si="340"/>
        <v>10.3.1</v>
      </c>
      <c r="TH155" s="241"/>
      <c r="TI155" s="241"/>
      <c r="TJ155" s="241" t="str">
        <f t="shared" si="341"/>
        <v>SubAtividade</v>
      </c>
      <c r="TK155" s="241"/>
      <c r="TL155" s="241"/>
      <c r="TM155" s="241"/>
      <c r="TN155" s="241"/>
      <c r="TO155" s="241"/>
      <c r="TP155" s="241">
        <f t="shared" si="342"/>
        <v>0</v>
      </c>
      <c r="TQ155" s="241"/>
      <c r="TR155" s="241"/>
      <c r="TS155" s="241"/>
      <c r="TT155" s="241"/>
      <c r="TU155" s="241"/>
      <c r="TV155" s="241"/>
      <c r="TW155" s="242">
        <f t="shared" si="343"/>
        <v>0</v>
      </c>
      <c r="TX155" s="242"/>
      <c r="TY155" s="242"/>
      <c r="TZ155" s="242"/>
      <c r="UA155" s="242"/>
      <c r="UB155" s="242"/>
      <c r="UC155" s="242"/>
      <c r="UD155" s="242"/>
      <c r="UE155" s="242">
        <f t="shared" si="344"/>
        <v>0</v>
      </c>
      <c r="UF155" s="242"/>
      <c r="UG155" s="242"/>
      <c r="UH155" s="242"/>
      <c r="UI155" s="242"/>
      <c r="UJ155" s="241">
        <f t="shared" si="345"/>
        <v>0</v>
      </c>
      <c r="UK155" s="241"/>
      <c r="UL155" s="241"/>
      <c r="UM155" s="241"/>
      <c r="UN155" s="241">
        <f t="shared" si="346"/>
        <v>0</v>
      </c>
      <c r="UO155" s="241"/>
      <c r="UP155" s="241">
        <f t="shared" si="347"/>
        <v>0</v>
      </c>
      <c r="UQ155" s="241"/>
      <c r="UR155" s="241"/>
      <c r="US155" s="241">
        <f t="shared" si="348"/>
        <v>0</v>
      </c>
      <c r="UT155" s="241"/>
      <c r="UU155" s="241">
        <f t="shared" si="349"/>
        <v>0</v>
      </c>
      <c r="UV155" s="241"/>
      <c r="UW155" s="241"/>
      <c r="UX155" s="241"/>
      <c r="VA155" s="241" t="str">
        <f t="shared" si="350"/>
        <v>11.3</v>
      </c>
      <c r="VB155" s="241"/>
      <c r="VC155" s="241" t="e">
        <f>IF(OR(#REF!=0,#REF!="Planejado",#REF!="Realizado"),IF(VC154="Atividade",VLOOKUP(VA155,'04.02_PLANEJAMENTO ATIVIDADES'!$D$9:$E$44,2,0),VC154),#REF!)</f>
        <v>#REF!</v>
      </c>
      <c r="VD155" s="241"/>
      <c r="VE155" s="241"/>
      <c r="VF155" s="241"/>
      <c r="VG155" s="241"/>
      <c r="VH155" s="241"/>
      <c r="VI155" s="241"/>
      <c r="VJ155" s="241"/>
      <c r="VK155" s="241"/>
      <c r="VL155" s="241" t="str">
        <f t="shared" si="351"/>
        <v>11.3.1</v>
      </c>
      <c r="VM155" s="241"/>
      <c r="VN155" s="241"/>
      <c r="VO155" s="241" t="str">
        <f t="shared" si="352"/>
        <v>SubAtividade</v>
      </c>
      <c r="VP155" s="241"/>
      <c r="VQ155" s="241"/>
      <c r="VR155" s="241"/>
      <c r="VS155" s="241"/>
      <c r="VT155" s="241"/>
      <c r="VU155" s="241">
        <f t="shared" si="353"/>
        <v>0</v>
      </c>
      <c r="VV155" s="241"/>
      <c r="VW155" s="241"/>
      <c r="VX155" s="241"/>
      <c r="VY155" s="241"/>
      <c r="VZ155" s="241"/>
      <c r="WA155" s="241"/>
      <c r="WB155" s="242">
        <f t="shared" si="354"/>
        <v>0</v>
      </c>
      <c r="WC155" s="242"/>
      <c r="WD155" s="242"/>
      <c r="WE155" s="242"/>
      <c r="WF155" s="242"/>
      <c r="WG155" s="242"/>
      <c r="WH155" s="242"/>
      <c r="WI155" s="242"/>
      <c r="WJ155" s="242">
        <f t="shared" si="355"/>
        <v>0</v>
      </c>
      <c r="WK155" s="242"/>
      <c r="WL155" s="242"/>
      <c r="WM155" s="242"/>
      <c r="WN155" s="242"/>
      <c r="WO155" s="241">
        <f t="shared" si="356"/>
        <v>0</v>
      </c>
      <c r="WP155" s="241"/>
      <c r="WQ155" s="241"/>
      <c r="WR155" s="241"/>
      <c r="WS155" s="241">
        <f t="shared" si="357"/>
        <v>0</v>
      </c>
      <c r="WT155" s="241"/>
      <c r="WU155" s="241">
        <f t="shared" si="358"/>
        <v>0</v>
      </c>
      <c r="WV155" s="241"/>
      <c r="WW155" s="241"/>
      <c r="WX155" s="241">
        <f t="shared" si="359"/>
        <v>0</v>
      </c>
      <c r="WY155" s="241"/>
      <c r="WZ155" s="241">
        <f t="shared" si="360"/>
        <v>0</v>
      </c>
      <c r="XA155" s="241"/>
      <c r="XB155" s="241"/>
      <c r="XC155" s="241"/>
      <c r="XF155" s="241" t="str">
        <f t="shared" si="361"/>
        <v/>
      </c>
      <c r="XG155" s="241"/>
      <c r="XH155" s="241" t="e">
        <f>IF(OR(#REF!=0,#REF!="Planejado",#REF!="Realizado"),IF(XH154="Atividade",VLOOKUP(XF155,'04.02_PLANEJAMENTO ATIVIDADES'!$D$9:$E$44,2,0),XH154),#REF!)</f>
        <v>#REF!</v>
      </c>
      <c r="XI155" s="241"/>
      <c r="XJ155" s="241"/>
      <c r="XK155" s="241"/>
      <c r="XL155" s="241"/>
      <c r="XM155" s="241"/>
      <c r="XN155" s="241"/>
      <c r="XO155" s="241"/>
      <c r="XP155" s="241"/>
      <c r="XQ155" s="241" t="str">
        <f t="shared" si="362"/>
        <v/>
      </c>
      <c r="XR155" s="241"/>
      <c r="XS155" s="241"/>
      <c r="XT155" s="241" t="str">
        <f t="shared" si="363"/>
        <v>SubAtividade</v>
      </c>
      <c r="XU155" s="241"/>
      <c r="XV155" s="241"/>
      <c r="XW155" s="241"/>
      <c r="XX155" s="241"/>
      <c r="XY155" s="241"/>
      <c r="XZ155" s="241">
        <f t="shared" si="364"/>
        <v>0</v>
      </c>
      <c r="YA155" s="241"/>
      <c r="YB155" s="241"/>
      <c r="YC155" s="241"/>
      <c r="YD155" s="241"/>
      <c r="YE155" s="241"/>
      <c r="YF155" s="241"/>
      <c r="YG155" s="242">
        <f t="shared" si="365"/>
        <v>0</v>
      </c>
      <c r="YH155" s="242"/>
      <c r="YI155" s="242"/>
      <c r="YJ155" s="242"/>
      <c r="YK155" s="242"/>
      <c r="YL155" s="242"/>
      <c r="YM155" s="242"/>
      <c r="YN155" s="242"/>
      <c r="YO155" s="242">
        <f t="shared" si="366"/>
        <v>0</v>
      </c>
      <c r="YP155" s="242"/>
      <c r="YQ155" s="242"/>
      <c r="YR155" s="242"/>
      <c r="YS155" s="242"/>
      <c r="YT155" s="241">
        <f t="shared" si="367"/>
        <v>0</v>
      </c>
      <c r="YU155" s="241"/>
      <c r="YV155" s="241"/>
      <c r="YW155" s="241"/>
      <c r="YX155" s="241">
        <f t="shared" si="368"/>
        <v>0</v>
      </c>
      <c r="YY155" s="241"/>
      <c r="YZ155" s="241">
        <f t="shared" si="369"/>
        <v>0</v>
      </c>
      <c r="ZA155" s="241"/>
      <c r="ZB155" s="241"/>
      <c r="ZC155" s="241">
        <f t="shared" si="370"/>
        <v>0</v>
      </c>
      <c r="ZD155" s="241"/>
      <c r="ZE155" s="241">
        <f t="shared" si="371"/>
        <v>0</v>
      </c>
      <c r="ZF155" s="241"/>
      <c r="ZG155" s="241"/>
      <c r="ZH155" s="241"/>
    </row>
    <row r="156" spans="3:684" ht="10.15" hidden="1" customHeight="1" x14ac:dyDescent="0.25">
      <c r="C156" s="241" t="str">
        <f t="shared" si="240"/>
        <v>1.3</v>
      </c>
      <c r="D156" s="241"/>
      <c r="E156" s="241" t="e">
        <f>IF(OR(E59=0,E59="Planejado",E59="Realizado"),IF(E155="Atividade",VLOOKUP(C156,'04.02_PLANEJAMENTO ATIVIDADES'!$D$9:$E$44,2,0),E155),E59)</f>
        <v>#REF!</v>
      </c>
      <c r="F156" s="241"/>
      <c r="G156" s="241"/>
      <c r="H156" s="241"/>
      <c r="I156" s="241"/>
      <c r="J156" s="241"/>
      <c r="K156" s="241"/>
      <c r="L156" s="241"/>
      <c r="M156" s="241"/>
      <c r="N156" s="241" t="str">
        <f t="shared" si="241"/>
        <v>1.3.1</v>
      </c>
      <c r="O156" s="241"/>
      <c r="P156" s="241"/>
      <c r="Q156" s="241" t="str">
        <f t="shared" si="242"/>
        <v>SubAtividade</v>
      </c>
      <c r="R156" s="241"/>
      <c r="S156" s="241"/>
      <c r="T156" s="241"/>
      <c r="U156" s="241"/>
      <c r="V156" s="241"/>
      <c r="W156" s="241">
        <f t="shared" si="243"/>
        <v>0</v>
      </c>
      <c r="X156" s="241"/>
      <c r="Y156" s="241"/>
      <c r="Z156" s="241"/>
      <c r="AA156" s="241"/>
      <c r="AB156" s="241"/>
      <c r="AC156" s="241"/>
      <c r="AD156" s="242">
        <f t="shared" si="244"/>
        <v>0</v>
      </c>
      <c r="AE156" s="242"/>
      <c r="AF156" s="242"/>
      <c r="AG156" s="242"/>
      <c r="AH156" s="242"/>
      <c r="AI156" s="242"/>
      <c r="AJ156" s="242"/>
      <c r="AK156" s="242"/>
      <c r="AL156" s="242">
        <f t="shared" si="245"/>
        <v>0</v>
      </c>
      <c r="AM156" s="242"/>
      <c r="AN156" s="242"/>
      <c r="AO156" s="242"/>
      <c r="AP156" s="242"/>
      <c r="AQ156" s="241">
        <f t="shared" si="246"/>
        <v>0</v>
      </c>
      <c r="AR156" s="241"/>
      <c r="AS156" s="241"/>
      <c r="AT156" s="241"/>
      <c r="AU156" s="241">
        <f t="shared" si="247"/>
        <v>0</v>
      </c>
      <c r="AV156" s="241"/>
      <c r="AW156" s="241">
        <f t="shared" si="248"/>
        <v>0</v>
      </c>
      <c r="AX156" s="241"/>
      <c r="AY156" s="241"/>
      <c r="AZ156" s="241">
        <f t="shared" si="249"/>
        <v>0</v>
      </c>
      <c r="BA156" s="241"/>
      <c r="BB156" s="241">
        <f t="shared" si="250"/>
        <v>0</v>
      </c>
      <c r="BC156" s="241"/>
      <c r="BD156" s="241"/>
      <c r="BE156" s="241"/>
      <c r="BH156" s="241" t="str">
        <f t="shared" si="251"/>
        <v>2.3</v>
      </c>
      <c r="BI156" s="241"/>
      <c r="BJ156" s="241" t="e">
        <f>IF(OR(BJ59=0,BJ59="Planejado",BJ59="Realizado"),IF(BJ155="Atividade",VLOOKUP(BH156,'04.02_PLANEJAMENTO ATIVIDADES'!$D$9:$E$44,2,0),BJ155),BJ59)</f>
        <v>#REF!</v>
      </c>
      <c r="BK156" s="241"/>
      <c r="BL156" s="241"/>
      <c r="BM156" s="241"/>
      <c r="BN156" s="241"/>
      <c r="BO156" s="241"/>
      <c r="BP156" s="241"/>
      <c r="BQ156" s="241"/>
      <c r="BR156" s="241"/>
      <c r="BS156" s="241" t="str">
        <f t="shared" si="252"/>
        <v>2.3.1</v>
      </c>
      <c r="BT156" s="241"/>
      <c r="BU156" s="241"/>
      <c r="BV156" s="241" t="str">
        <f t="shared" si="253"/>
        <v>SubAtividade</v>
      </c>
      <c r="BW156" s="241"/>
      <c r="BX156" s="241"/>
      <c r="BY156" s="241"/>
      <c r="BZ156" s="241"/>
      <c r="CA156" s="241"/>
      <c r="CB156" s="241">
        <f t="shared" si="254"/>
        <v>0</v>
      </c>
      <c r="CC156" s="241"/>
      <c r="CD156" s="241"/>
      <c r="CE156" s="241"/>
      <c r="CF156" s="241"/>
      <c r="CG156" s="241"/>
      <c r="CH156" s="241"/>
      <c r="CI156" s="242">
        <f t="shared" si="255"/>
        <v>0</v>
      </c>
      <c r="CJ156" s="242"/>
      <c r="CK156" s="242"/>
      <c r="CL156" s="242"/>
      <c r="CM156" s="242"/>
      <c r="CN156" s="242"/>
      <c r="CO156" s="242"/>
      <c r="CP156" s="242"/>
      <c r="CQ156" s="242">
        <f t="shared" si="256"/>
        <v>0</v>
      </c>
      <c r="CR156" s="242"/>
      <c r="CS156" s="242"/>
      <c r="CT156" s="242"/>
      <c r="CU156" s="242"/>
      <c r="CV156" s="241">
        <f t="shared" si="257"/>
        <v>0</v>
      </c>
      <c r="CW156" s="241"/>
      <c r="CX156" s="241"/>
      <c r="CY156" s="241"/>
      <c r="CZ156" s="241">
        <f t="shared" si="258"/>
        <v>0</v>
      </c>
      <c r="DA156" s="241"/>
      <c r="DB156" s="241">
        <f t="shared" si="259"/>
        <v>0</v>
      </c>
      <c r="DC156" s="241"/>
      <c r="DD156" s="241"/>
      <c r="DE156" s="241">
        <f t="shared" si="260"/>
        <v>0</v>
      </c>
      <c r="DF156" s="241"/>
      <c r="DG156" s="241">
        <f t="shared" si="261"/>
        <v>0</v>
      </c>
      <c r="DH156" s="241"/>
      <c r="DI156" s="241"/>
      <c r="DJ156" s="241"/>
      <c r="DM156" s="241" t="str">
        <f t="shared" si="262"/>
        <v>3.3</v>
      </c>
      <c r="DN156" s="241"/>
      <c r="DO156" s="241" t="e">
        <f>IF(OR(#REF!=0,#REF!="Planejado",#REF!="Realizado"),IF(DO155="Atividade",VLOOKUP(DM156,'04.02_PLANEJAMENTO ATIVIDADES'!$D$9:$E$44,2,0),DO155),#REF!)</f>
        <v>#REF!</v>
      </c>
      <c r="DP156" s="241"/>
      <c r="DQ156" s="241"/>
      <c r="DR156" s="241"/>
      <c r="DS156" s="241"/>
      <c r="DT156" s="241"/>
      <c r="DU156" s="241"/>
      <c r="DV156" s="241"/>
      <c r="DW156" s="241"/>
      <c r="DX156" s="241" t="str">
        <f t="shared" si="263"/>
        <v>3.3.1</v>
      </c>
      <c r="DY156" s="241"/>
      <c r="DZ156" s="241"/>
      <c r="EA156" s="241" t="str">
        <f t="shared" si="264"/>
        <v>SubAtividade</v>
      </c>
      <c r="EB156" s="241"/>
      <c r="EC156" s="241"/>
      <c r="ED156" s="241"/>
      <c r="EE156" s="241"/>
      <c r="EF156" s="241"/>
      <c r="EG156" s="241">
        <f t="shared" si="265"/>
        <v>0</v>
      </c>
      <c r="EH156" s="241"/>
      <c r="EI156" s="241"/>
      <c r="EJ156" s="241"/>
      <c r="EK156" s="241"/>
      <c r="EL156" s="241"/>
      <c r="EM156" s="241"/>
      <c r="EN156" s="242">
        <f t="shared" si="266"/>
        <v>0</v>
      </c>
      <c r="EO156" s="242"/>
      <c r="EP156" s="242"/>
      <c r="EQ156" s="242"/>
      <c r="ER156" s="242"/>
      <c r="ES156" s="242"/>
      <c r="ET156" s="242"/>
      <c r="EU156" s="242"/>
      <c r="EV156" s="242">
        <f t="shared" si="267"/>
        <v>0</v>
      </c>
      <c r="EW156" s="242"/>
      <c r="EX156" s="242"/>
      <c r="EY156" s="242"/>
      <c r="EZ156" s="242"/>
      <c r="FA156" s="241">
        <f t="shared" si="268"/>
        <v>0</v>
      </c>
      <c r="FB156" s="241"/>
      <c r="FC156" s="241"/>
      <c r="FD156" s="241"/>
      <c r="FE156" s="241">
        <f t="shared" si="269"/>
        <v>0</v>
      </c>
      <c r="FF156" s="241"/>
      <c r="FG156" s="241">
        <f t="shared" si="270"/>
        <v>0</v>
      </c>
      <c r="FH156" s="241"/>
      <c r="FI156" s="241"/>
      <c r="FJ156" s="241">
        <f t="shared" si="271"/>
        <v>0</v>
      </c>
      <c r="FK156" s="241"/>
      <c r="FL156" s="241">
        <f t="shared" si="272"/>
        <v>0</v>
      </c>
      <c r="FM156" s="241"/>
      <c r="FN156" s="241"/>
      <c r="FO156" s="241"/>
      <c r="FR156" s="241" t="str">
        <f t="shared" si="273"/>
        <v>4.3</v>
      </c>
      <c r="FS156" s="241"/>
      <c r="FT156" s="241" t="e">
        <f>IF(OR(#REF!=0,#REF!="Planejado",#REF!="Realizado"),IF(FT155="Atividade",VLOOKUP(FR156,'04.02_PLANEJAMENTO ATIVIDADES'!$D$9:$E$44,2,0),FT155),#REF!)</f>
        <v>#REF!</v>
      </c>
      <c r="FU156" s="241"/>
      <c r="FV156" s="241"/>
      <c r="FW156" s="241"/>
      <c r="FX156" s="241"/>
      <c r="FY156" s="241"/>
      <c r="FZ156" s="241"/>
      <c r="GA156" s="241"/>
      <c r="GB156" s="241"/>
      <c r="GC156" s="241" t="str">
        <f t="shared" si="274"/>
        <v>4.3.1</v>
      </c>
      <c r="GD156" s="241"/>
      <c r="GE156" s="241"/>
      <c r="GF156" s="241" t="str">
        <f t="shared" si="275"/>
        <v>SubAtividade</v>
      </c>
      <c r="GG156" s="241"/>
      <c r="GH156" s="241"/>
      <c r="GI156" s="241"/>
      <c r="GJ156" s="241"/>
      <c r="GK156" s="241"/>
      <c r="GL156" s="241">
        <f t="shared" si="276"/>
        <v>0</v>
      </c>
      <c r="GM156" s="241"/>
      <c r="GN156" s="241"/>
      <c r="GO156" s="241"/>
      <c r="GP156" s="241"/>
      <c r="GQ156" s="241"/>
      <c r="GR156" s="241"/>
      <c r="GS156" s="242">
        <f t="shared" si="277"/>
        <v>0</v>
      </c>
      <c r="GT156" s="242"/>
      <c r="GU156" s="242"/>
      <c r="GV156" s="242"/>
      <c r="GW156" s="242"/>
      <c r="GX156" s="242"/>
      <c r="GY156" s="242"/>
      <c r="GZ156" s="242"/>
      <c r="HA156" s="242">
        <f t="shared" si="278"/>
        <v>0</v>
      </c>
      <c r="HB156" s="242"/>
      <c r="HC156" s="242"/>
      <c r="HD156" s="242"/>
      <c r="HE156" s="242"/>
      <c r="HF156" s="241">
        <f t="shared" si="279"/>
        <v>0</v>
      </c>
      <c r="HG156" s="241"/>
      <c r="HH156" s="241"/>
      <c r="HI156" s="241"/>
      <c r="HJ156" s="241">
        <f t="shared" si="280"/>
        <v>0</v>
      </c>
      <c r="HK156" s="241"/>
      <c r="HL156" s="241">
        <f t="shared" si="281"/>
        <v>0</v>
      </c>
      <c r="HM156" s="241"/>
      <c r="HN156" s="241"/>
      <c r="HO156" s="241">
        <f t="shared" si="282"/>
        <v>0</v>
      </c>
      <c r="HP156" s="241"/>
      <c r="HQ156" s="241">
        <f t="shared" si="283"/>
        <v>0</v>
      </c>
      <c r="HR156" s="241"/>
      <c r="HS156" s="241"/>
      <c r="HT156" s="241"/>
      <c r="HW156" s="241" t="str">
        <f t="shared" si="284"/>
        <v>5.3</v>
      </c>
      <c r="HX156" s="241"/>
      <c r="HY156" s="241" t="e">
        <f>IF(OR(#REF!=0,#REF!="Planejado",#REF!="Realizado"),IF(HY155="Atividade",VLOOKUP(HW156,'04.02_PLANEJAMENTO ATIVIDADES'!$D$9:$E$44,2,0),HY155),#REF!)</f>
        <v>#REF!</v>
      </c>
      <c r="HZ156" s="241"/>
      <c r="IA156" s="241"/>
      <c r="IB156" s="241"/>
      <c r="IC156" s="241"/>
      <c r="ID156" s="241"/>
      <c r="IE156" s="241"/>
      <c r="IF156" s="241"/>
      <c r="IG156" s="241"/>
      <c r="IH156" s="241" t="str">
        <f t="shared" si="285"/>
        <v>5.3.1</v>
      </c>
      <c r="II156" s="241"/>
      <c r="IJ156" s="241"/>
      <c r="IK156" s="241" t="str">
        <f t="shared" si="286"/>
        <v>SubAtividade</v>
      </c>
      <c r="IL156" s="241"/>
      <c r="IM156" s="241"/>
      <c r="IN156" s="241"/>
      <c r="IO156" s="241"/>
      <c r="IP156" s="241"/>
      <c r="IQ156" s="241">
        <f t="shared" si="287"/>
        <v>0</v>
      </c>
      <c r="IR156" s="241"/>
      <c r="IS156" s="241"/>
      <c r="IT156" s="241"/>
      <c r="IU156" s="241"/>
      <c r="IV156" s="241"/>
      <c r="IW156" s="241"/>
      <c r="IX156" s="242">
        <f t="shared" si="288"/>
        <v>0</v>
      </c>
      <c r="IY156" s="242"/>
      <c r="IZ156" s="242"/>
      <c r="JA156" s="242"/>
      <c r="JB156" s="242"/>
      <c r="JC156" s="242"/>
      <c r="JD156" s="242"/>
      <c r="JE156" s="242"/>
      <c r="JF156" s="242">
        <f t="shared" si="289"/>
        <v>0</v>
      </c>
      <c r="JG156" s="242"/>
      <c r="JH156" s="242"/>
      <c r="JI156" s="242"/>
      <c r="JJ156" s="242"/>
      <c r="JK156" s="241">
        <f t="shared" si="290"/>
        <v>0</v>
      </c>
      <c r="JL156" s="241"/>
      <c r="JM156" s="241"/>
      <c r="JN156" s="241"/>
      <c r="JO156" s="241">
        <f t="shared" si="291"/>
        <v>0</v>
      </c>
      <c r="JP156" s="241"/>
      <c r="JQ156" s="241">
        <f t="shared" si="292"/>
        <v>0</v>
      </c>
      <c r="JR156" s="241"/>
      <c r="JS156" s="241"/>
      <c r="JT156" s="241">
        <f t="shared" si="293"/>
        <v>0</v>
      </c>
      <c r="JU156" s="241"/>
      <c r="JV156" s="241">
        <f t="shared" si="294"/>
        <v>0</v>
      </c>
      <c r="JW156" s="241"/>
      <c r="JX156" s="241"/>
      <c r="JY156" s="241"/>
      <c r="KB156" s="241" t="str">
        <f t="shared" si="295"/>
        <v>6.3</v>
      </c>
      <c r="KC156" s="241"/>
      <c r="KD156" s="241" t="e">
        <f>IF(OR(#REF!=0,#REF!="Planejado",#REF!="Realizado"),IF(KD155="Atividade",VLOOKUP(KB156,'04.02_PLANEJAMENTO ATIVIDADES'!$D$9:$E$44,2,0),KD155),#REF!)</f>
        <v>#REF!</v>
      </c>
      <c r="KE156" s="241"/>
      <c r="KF156" s="241"/>
      <c r="KG156" s="241"/>
      <c r="KH156" s="241"/>
      <c r="KI156" s="241"/>
      <c r="KJ156" s="241"/>
      <c r="KK156" s="241"/>
      <c r="KL156" s="241"/>
      <c r="KM156" s="241" t="str">
        <f t="shared" si="296"/>
        <v>6.3.1</v>
      </c>
      <c r="KN156" s="241"/>
      <c r="KO156" s="241"/>
      <c r="KP156" s="241" t="str">
        <f t="shared" si="297"/>
        <v>SubAtividade</v>
      </c>
      <c r="KQ156" s="241"/>
      <c r="KR156" s="241"/>
      <c r="KS156" s="241"/>
      <c r="KT156" s="241"/>
      <c r="KU156" s="241"/>
      <c r="KV156" s="241">
        <f t="shared" si="298"/>
        <v>0</v>
      </c>
      <c r="KW156" s="241"/>
      <c r="KX156" s="241"/>
      <c r="KY156" s="241"/>
      <c r="KZ156" s="241"/>
      <c r="LA156" s="241"/>
      <c r="LB156" s="241"/>
      <c r="LC156" s="242">
        <f t="shared" si="299"/>
        <v>0</v>
      </c>
      <c r="LD156" s="242"/>
      <c r="LE156" s="242"/>
      <c r="LF156" s="242"/>
      <c r="LG156" s="242"/>
      <c r="LH156" s="242"/>
      <c r="LI156" s="242"/>
      <c r="LJ156" s="242"/>
      <c r="LK156" s="242">
        <f t="shared" si="300"/>
        <v>0</v>
      </c>
      <c r="LL156" s="242"/>
      <c r="LM156" s="242"/>
      <c r="LN156" s="242"/>
      <c r="LO156" s="242"/>
      <c r="LP156" s="241">
        <f t="shared" si="301"/>
        <v>0</v>
      </c>
      <c r="LQ156" s="241"/>
      <c r="LR156" s="241"/>
      <c r="LS156" s="241"/>
      <c r="LT156" s="241">
        <f t="shared" si="302"/>
        <v>0</v>
      </c>
      <c r="LU156" s="241"/>
      <c r="LV156" s="241">
        <f t="shared" si="303"/>
        <v>0</v>
      </c>
      <c r="LW156" s="241"/>
      <c r="LX156" s="241"/>
      <c r="LY156" s="241">
        <f t="shared" si="304"/>
        <v>0</v>
      </c>
      <c r="LZ156" s="241"/>
      <c r="MA156" s="241">
        <f t="shared" si="305"/>
        <v>0</v>
      </c>
      <c r="MB156" s="241"/>
      <c r="MC156" s="241"/>
      <c r="MD156" s="241"/>
      <c r="MG156" s="241" t="str">
        <f t="shared" si="306"/>
        <v>7.3</v>
      </c>
      <c r="MH156" s="241"/>
      <c r="MI156" s="241" t="e">
        <f>IF(OR(#REF!=0,#REF!="Planejado",#REF!="Realizado"),IF(MI155="Atividade",VLOOKUP(MG156,'04.02_PLANEJAMENTO ATIVIDADES'!$D$9:$E$44,2,0),MI155),#REF!)</f>
        <v>#REF!</v>
      </c>
      <c r="MJ156" s="241"/>
      <c r="MK156" s="241"/>
      <c r="ML156" s="241"/>
      <c r="MM156" s="241"/>
      <c r="MN156" s="241"/>
      <c r="MO156" s="241"/>
      <c r="MP156" s="241"/>
      <c r="MQ156" s="241"/>
      <c r="MR156" s="241" t="str">
        <f t="shared" si="307"/>
        <v>7.3.1</v>
      </c>
      <c r="MS156" s="241"/>
      <c r="MT156" s="241"/>
      <c r="MU156" s="241" t="str">
        <f t="shared" si="308"/>
        <v>SubAtividade</v>
      </c>
      <c r="MV156" s="241"/>
      <c r="MW156" s="241"/>
      <c r="MX156" s="241"/>
      <c r="MY156" s="241"/>
      <c r="MZ156" s="241"/>
      <c r="NA156" s="241">
        <f t="shared" si="309"/>
        <v>0</v>
      </c>
      <c r="NB156" s="241"/>
      <c r="NC156" s="241"/>
      <c r="ND156" s="241"/>
      <c r="NE156" s="241"/>
      <c r="NF156" s="241"/>
      <c r="NG156" s="241"/>
      <c r="NH156" s="242">
        <f t="shared" si="310"/>
        <v>0</v>
      </c>
      <c r="NI156" s="242"/>
      <c r="NJ156" s="242"/>
      <c r="NK156" s="242"/>
      <c r="NL156" s="242"/>
      <c r="NM156" s="242"/>
      <c r="NN156" s="242"/>
      <c r="NO156" s="242"/>
      <c r="NP156" s="242">
        <f t="shared" si="311"/>
        <v>0</v>
      </c>
      <c r="NQ156" s="242"/>
      <c r="NR156" s="242"/>
      <c r="NS156" s="242"/>
      <c r="NT156" s="242"/>
      <c r="NU156" s="241">
        <f t="shared" si="312"/>
        <v>0</v>
      </c>
      <c r="NV156" s="241"/>
      <c r="NW156" s="241"/>
      <c r="NX156" s="241"/>
      <c r="NY156" s="241">
        <f t="shared" si="313"/>
        <v>0</v>
      </c>
      <c r="NZ156" s="241"/>
      <c r="OA156" s="241">
        <f t="shared" si="314"/>
        <v>0</v>
      </c>
      <c r="OB156" s="241"/>
      <c r="OC156" s="241"/>
      <c r="OD156" s="241">
        <f t="shared" si="315"/>
        <v>0</v>
      </c>
      <c r="OE156" s="241"/>
      <c r="OF156" s="241">
        <f t="shared" si="316"/>
        <v>0</v>
      </c>
      <c r="OG156" s="241"/>
      <c r="OH156" s="241"/>
      <c r="OI156" s="241"/>
      <c r="OL156" s="241" t="str">
        <f t="shared" si="317"/>
        <v>8.3</v>
      </c>
      <c r="OM156" s="241"/>
      <c r="ON156" s="241" t="e">
        <f>IF(OR(#REF!=0,#REF!="Planejado",#REF!="Realizado"),IF(ON155="Atividade",VLOOKUP(OL156,'04.02_PLANEJAMENTO ATIVIDADES'!$D$9:$E$44,2,0),ON155),#REF!)</f>
        <v>#REF!</v>
      </c>
      <c r="OO156" s="241"/>
      <c r="OP156" s="241"/>
      <c r="OQ156" s="241"/>
      <c r="OR156" s="241"/>
      <c r="OS156" s="241"/>
      <c r="OT156" s="241"/>
      <c r="OU156" s="241"/>
      <c r="OV156" s="241"/>
      <c r="OW156" s="241" t="str">
        <f t="shared" si="318"/>
        <v>8.3.1</v>
      </c>
      <c r="OX156" s="241"/>
      <c r="OY156" s="241"/>
      <c r="OZ156" s="241" t="str">
        <f t="shared" si="319"/>
        <v>SubAtividade</v>
      </c>
      <c r="PA156" s="241"/>
      <c r="PB156" s="241"/>
      <c r="PC156" s="241"/>
      <c r="PD156" s="241"/>
      <c r="PE156" s="241"/>
      <c r="PF156" s="241">
        <f t="shared" si="320"/>
        <v>0</v>
      </c>
      <c r="PG156" s="241"/>
      <c r="PH156" s="241"/>
      <c r="PI156" s="241"/>
      <c r="PJ156" s="241"/>
      <c r="PK156" s="241"/>
      <c r="PL156" s="241"/>
      <c r="PM156" s="242">
        <f t="shared" si="321"/>
        <v>0</v>
      </c>
      <c r="PN156" s="242"/>
      <c r="PO156" s="242"/>
      <c r="PP156" s="242"/>
      <c r="PQ156" s="242"/>
      <c r="PR156" s="242"/>
      <c r="PS156" s="242"/>
      <c r="PT156" s="242"/>
      <c r="PU156" s="242">
        <f t="shared" si="322"/>
        <v>0</v>
      </c>
      <c r="PV156" s="242"/>
      <c r="PW156" s="242"/>
      <c r="PX156" s="242"/>
      <c r="PY156" s="242"/>
      <c r="PZ156" s="241">
        <f t="shared" si="323"/>
        <v>0</v>
      </c>
      <c r="QA156" s="241"/>
      <c r="QB156" s="241"/>
      <c r="QC156" s="241"/>
      <c r="QD156" s="241">
        <f t="shared" si="324"/>
        <v>0</v>
      </c>
      <c r="QE156" s="241"/>
      <c r="QF156" s="241">
        <f t="shared" si="325"/>
        <v>0</v>
      </c>
      <c r="QG156" s="241"/>
      <c r="QH156" s="241"/>
      <c r="QI156" s="241">
        <f t="shared" si="326"/>
        <v>0</v>
      </c>
      <c r="QJ156" s="241"/>
      <c r="QK156" s="241">
        <f t="shared" si="327"/>
        <v>0</v>
      </c>
      <c r="QL156" s="241"/>
      <c r="QM156" s="241"/>
      <c r="QN156" s="241"/>
      <c r="QQ156" s="241" t="str">
        <f t="shared" si="328"/>
        <v>9.3</v>
      </c>
      <c r="QR156" s="241"/>
      <c r="QS156" s="241" t="e">
        <f>IF(OR(#REF!=0,#REF!="Planejado",#REF!="Realizado"),IF(QS155="Atividade",VLOOKUP(QQ156,'04.02_PLANEJAMENTO ATIVIDADES'!$D$9:$E$44,2,0),QS155),#REF!)</f>
        <v>#REF!</v>
      </c>
      <c r="QT156" s="241"/>
      <c r="QU156" s="241"/>
      <c r="QV156" s="241"/>
      <c r="QW156" s="241"/>
      <c r="QX156" s="241"/>
      <c r="QY156" s="241"/>
      <c r="QZ156" s="241"/>
      <c r="RA156" s="241"/>
      <c r="RB156" s="241" t="str">
        <f t="shared" si="329"/>
        <v>9.3.1</v>
      </c>
      <c r="RC156" s="241"/>
      <c r="RD156" s="241"/>
      <c r="RE156" s="241" t="str">
        <f t="shared" si="330"/>
        <v>SubAtividade</v>
      </c>
      <c r="RF156" s="241"/>
      <c r="RG156" s="241"/>
      <c r="RH156" s="241"/>
      <c r="RI156" s="241"/>
      <c r="RJ156" s="241"/>
      <c r="RK156" s="241">
        <f t="shared" si="331"/>
        <v>0</v>
      </c>
      <c r="RL156" s="241"/>
      <c r="RM156" s="241"/>
      <c r="RN156" s="241"/>
      <c r="RO156" s="241"/>
      <c r="RP156" s="241"/>
      <c r="RQ156" s="241"/>
      <c r="RR156" s="242">
        <f t="shared" si="332"/>
        <v>0</v>
      </c>
      <c r="RS156" s="242"/>
      <c r="RT156" s="242"/>
      <c r="RU156" s="242"/>
      <c r="RV156" s="242"/>
      <c r="RW156" s="242"/>
      <c r="RX156" s="242"/>
      <c r="RY156" s="242"/>
      <c r="RZ156" s="242">
        <f t="shared" si="333"/>
        <v>0</v>
      </c>
      <c r="SA156" s="242"/>
      <c r="SB156" s="242"/>
      <c r="SC156" s="242"/>
      <c r="SD156" s="242"/>
      <c r="SE156" s="241">
        <f t="shared" si="334"/>
        <v>0</v>
      </c>
      <c r="SF156" s="241"/>
      <c r="SG156" s="241"/>
      <c r="SH156" s="241"/>
      <c r="SI156" s="241">
        <f t="shared" si="335"/>
        <v>0</v>
      </c>
      <c r="SJ156" s="241"/>
      <c r="SK156" s="241">
        <f t="shared" si="336"/>
        <v>0</v>
      </c>
      <c r="SL156" s="241"/>
      <c r="SM156" s="241"/>
      <c r="SN156" s="241">
        <f t="shared" si="337"/>
        <v>0</v>
      </c>
      <c r="SO156" s="241"/>
      <c r="SP156" s="241">
        <f t="shared" si="338"/>
        <v>0</v>
      </c>
      <c r="SQ156" s="241"/>
      <c r="SR156" s="241"/>
      <c r="SS156" s="241"/>
      <c r="SV156" s="241" t="str">
        <f t="shared" si="339"/>
        <v>10.3</v>
      </c>
      <c r="SW156" s="241"/>
      <c r="SX156" s="241" t="e">
        <f>IF(OR(#REF!=0,#REF!="Planejado",#REF!="Realizado"),IF(SX155="Atividade",VLOOKUP(SV156,'04.02_PLANEJAMENTO ATIVIDADES'!$D$9:$E$44,2,0),SX155),#REF!)</f>
        <v>#REF!</v>
      </c>
      <c r="SY156" s="241"/>
      <c r="SZ156" s="241"/>
      <c r="TA156" s="241"/>
      <c r="TB156" s="241"/>
      <c r="TC156" s="241"/>
      <c r="TD156" s="241"/>
      <c r="TE156" s="241"/>
      <c r="TF156" s="241"/>
      <c r="TG156" s="241" t="str">
        <f t="shared" si="340"/>
        <v>10.3.1</v>
      </c>
      <c r="TH156" s="241"/>
      <c r="TI156" s="241"/>
      <c r="TJ156" s="241" t="str">
        <f t="shared" si="341"/>
        <v>SubAtividade</v>
      </c>
      <c r="TK156" s="241"/>
      <c r="TL156" s="241"/>
      <c r="TM156" s="241"/>
      <c r="TN156" s="241"/>
      <c r="TO156" s="241"/>
      <c r="TP156" s="241">
        <f t="shared" si="342"/>
        <v>0</v>
      </c>
      <c r="TQ156" s="241"/>
      <c r="TR156" s="241"/>
      <c r="TS156" s="241"/>
      <c r="TT156" s="241"/>
      <c r="TU156" s="241"/>
      <c r="TV156" s="241"/>
      <c r="TW156" s="242">
        <f t="shared" si="343"/>
        <v>0</v>
      </c>
      <c r="TX156" s="242"/>
      <c r="TY156" s="242"/>
      <c r="TZ156" s="242"/>
      <c r="UA156" s="242"/>
      <c r="UB156" s="242"/>
      <c r="UC156" s="242"/>
      <c r="UD156" s="242"/>
      <c r="UE156" s="242">
        <f t="shared" si="344"/>
        <v>0</v>
      </c>
      <c r="UF156" s="242"/>
      <c r="UG156" s="242"/>
      <c r="UH156" s="242"/>
      <c r="UI156" s="242"/>
      <c r="UJ156" s="241">
        <f t="shared" si="345"/>
        <v>0</v>
      </c>
      <c r="UK156" s="241"/>
      <c r="UL156" s="241"/>
      <c r="UM156" s="241"/>
      <c r="UN156" s="241">
        <f t="shared" si="346"/>
        <v>0</v>
      </c>
      <c r="UO156" s="241"/>
      <c r="UP156" s="241">
        <f t="shared" si="347"/>
        <v>0</v>
      </c>
      <c r="UQ156" s="241"/>
      <c r="UR156" s="241"/>
      <c r="US156" s="241">
        <f t="shared" si="348"/>
        <v>0</v>
      </c>
      <c r="UT156" s="241"/>
      <c r="UU156" s="241">
        <f t="shared" si="349"/>
        <v>0</v>
      </c>
      <c r="UV156" s="241"/>
      <c r="UW156" s="241"/>
      <c r="UX156" s="241"/>
      <c r="VA156" s="241" t="str">
        <f t="shared" si="350"/>
        <v>11.3</v>
      </c>
      <c r="VB156" s="241"/>
      <c r="VC156" s="241" t="e">
        <f>IF(OR(#REF!=0,#REF!="Planejado",#REF!="Realizado"),IF(VC155="Atividade",VLOOKUP(VA156,'04.02_PLANEJAMENTO ATIVIDADES'!$D$9:$E$44,2,0),VC155),#REF!)</f>
        <v>#REF!</v>
      </c>
      <c r="VD156" s="241"/>
      <c r="VE156" s="241"/>
      <c r="VF156" s="241"/>
      <c r="VG156" s="241"/>
      <c r="VH156" s="241"/>
      <c r="VI156" s="241"/>
      <c r="VJ156" s="241"/>
      <c r="VK156" s="241"/>
      <c r="VL156" s="241" t="str">
        <f t="shared" si="351"/>
        <v>11.3.1</v>
      </c>
      <c r="VM156" s="241"/>
      <c r="VN156" s="241"/>
      <c r="VO156" s="241" t="str">
        <f t="shared" si="352"/>
        <v>SubAtividade</v>
      </c>
      <c r="VP156" s="241"/>
      <c r="VQ156" s="241"/>
      <c r="VR156" s="241"/>
      <c r="VS156" s="241"/>
      <c r="VT156" s="241"/>
      <c r="VU156" s="241">
        <f t="shared" si="353"/>
        <v>0</v>
      </c>
      <c r="VV156" s="241"/>
      <c r="VW156" s="241"/>
      <c r="VX156" s="241"/>
      <c r="VY156" s="241"/>
      <c r="VZ156" s="241"/>
      <c r="WA156" s="241"/>
      <c r="WB156" s="242">
        <f t="shared" si="354"/>
        <v>0</v>
      </c>
      <c r="WC156" s="242"/>
      <c r="WD156" s="242"/>
      <c r="WE156" s="242"/>
      <c r="WF156" s="242"/>
      <c r="WG156" s="242"/>
      <c r="WH156" s="242"/>
      <c r="WI156" s="242"/>
      <c r="WJ156" s="242">
        <f t="shared" si="355"/>
        <v>0</v>
      </c>
      <c r="WK156" s="242"/>
      <c r="WL156" s="242"/>
      <c r="WM156" s="242"/>
      <c r="WN156" s="242"/>
      <c r="WO156" s="241">
        <f t="shared" si="356"/>
        <v>0</v>
      </c>
      <c r="WP156" s="241"/>
      <c r="WQ156" s="241"/>
      <c r="WR156" s="241"/>
      <c r="WS156" s="241">
        <f t="shared" si="357"/>
        <v>0</v>
      </c>
      <c r="WT156" s="241"/>
      <c r="WU156" s="241">
        <f t="shared" si="358"/>
        <v>0</v>
      </c>
      <c r="WV156" s="241"/>
      <c r="WW156" s="241"/>
      <c r="WX156" s="241">
        <f t="shared" si="359"/>
        <v>0</v>
      </c>
      <c r="WY156" s="241"/>
      <c r="WZ156" s="241">
        <f t="shared" si="360"/>
        <v>0</v>
      </c>
      <c r="XA156" s="241"/>
      <c r="XB156" s="241"/>
      <c r="XC156" s="241"/>
      <c r="XF156" s="241" t="str">
        <f t="shared" si="361"/>
        <v/>
      </c>
      <c r="XG156" s="241"/>
      <c r="XH156" s="241" t="e">
        <f>IF(OR(#REF!=0,#REF!="Planejado",#REF!="Realizado"),IF(XH155="Atividade",VLOOKUP(XF156,'04.02_PLANEJAMENTO ATIVIDADES'!$D$9:$E$44,2,0),XH155),#REF!)</f>
        <v>#REF!</v>
      </c>
      <c r="XI156" s="241"/>
      <c r="XJ156" s="241"/>
      <c r="XK156" s="241"/>
      <c r="XL156" s="241"/>
      <c r="XM156" s="241"/>
      <c r="XN156" s="241"/>
      <c r="XO156" s="241"/>
      <c r="XP156" s="241"/>
      <c r="XQ156" s="241" t="str">
        <f t="shared" si="362"/>
        <v/>
      </c>
      <c r="XR156" s="241"/>
      <c r="XS156" s="241"/>
      <c r="XT156" s="241" t="str">
        <f t="shared" si="363"/>
        <v>SubAtividade</v>
      </c>
      <c r="XU156" s="241"/>
      <c r="XV156" s="241"/>
      <c r="XW156" s="241"/>
      <c r="XX156" s="241"/>
      <c r="XY156" s="241"/>
      <c r="XZ156" s="241">
        <f t="shared" si="364"/>
        <v>0</v>
      </c>
      <c r="YA156" s="241"/>
      <c r="YB156" s="241"/>
      <c r="YC156" s="241"/>
      <c r="YD156" s="241"/>
      <c r="YE156" s="241"/>
      <c r="YF156" s="241"/>
      <c r="YG156" s="242">
        <f t="shared" si="365"/>
        <v>0</v>
      </c>
      <c r="YH156" s="242"/>
      <c r="YI156" s="242"/>
      <c r="YJ156" s="242"/>
      <c r="YK156" s="242"/>
      <c r="YL156" s="242"/>
      <c r="YM156" s="242"/>
      <c r="YN156" s="242"/>
      <c r="YO156" s="242">
        <f t="shared" si="366"/>
        <v>0</v>
      </c>
      <c r="YP156" s="242"/>
      <c r="YQ156" s="242"/>
      <c r="YR156" s="242"/>
      <c r="YS156" s="242"/>
      <c r="YT156" s="241">
        <f t="shared" si="367"/>
        <v>0</v>
      </c>
      <c r="YU156" s="241"/>
      <c r="YV156" s="241"/>
      <c r="YW156" s="241"/>
      <c r="YX156" s="241">
        <f t="shared" si="368"/>
        <v>0</v>
      </c>
      <c r="YY156" s="241"/>
      <c r="YZ156" s="241">
        <f t="shared" si="369"/>
        <v>0</v>
      </c>
      <c r="ZA156" s="241"/>
      <c r="ZB156" s="241"/>
      <c r="ZC156" s="241">
        <f t="shared" si="370"/>
        <v>0</v>
      </c>
      <c r="ZD156" s="241"/>
      <c r="ZE156" s="241">
        <f t="shared" si="371"/>
        <v>0</v>
      </c>
      <c r="ZF156" s="241"/>
      <c r="ZG156" s="241"/>
      <c r="ZH156" s="241"/>
    </row>
    <row r="157" spans="3:684" ht="10.15" hidden="1" customHeight="1" x14ac:dyDescent="0.25">
      <c r="C157" s="241" t="e">
        <f>IF(#REF!=0,C156,#REF!)</f>
        <v>#REF!</v>
      </c>
      <c r="D157" s="241"/>
      <c r="E157" s="241" t="e">
        <f>IF(OR(#REF!=0,#REF!="Planejado",#REF!="Realizado"),IF(E156="Atividade",VLOOKUP(C157,'04.02_PLANEJAMENTO ATIVIDADES'!$D$9:$E$44,2,0),E156),#REF!)</f>
        <v>#REF!</v>
      </c>
      <c r="F157" s="241"/>
      <c r="G157" s="241"/>
      <c r="H157" s="241"/>
      <c r="I157" s="241"/>
      <c r="J157" s="241"/>
      <c r="K157" s="241"/>
      <c r="L157" s="241"/>
      <c r="M157" s="241"/>
      <c r="N157" s="241" t="e">
        <f>IF(#REF!=0,N156,#REF!)</f>
        <v>#REF!</v>
      </c>
      <c r="O157" s="241"/>
      <c r="P157" s="241"/>
      <c r="Q157" s="241" t="e">
        <f>IF(#REF!=0,Q156,#REF!)</f>
        <v>#REF!</v>
      </c>
      <c r="R157" s="241"/>
      <c r="S157" s="241"/>
      <c r="T157" s="241"/>
      <c r="U157" s="241"/>
      <c r="V157" s="241"/>
      <c r="W157" s="241" t="e">
        <f>#REF!</f>
        <v>#REF!</v>
      </c>
      <c r="X157" s="241"/>
      <c r="Y157" s="241"/>
      <c r="Z157" s="241"/>
      <c r="AA157" s="241"/>
      <c r="AB157" s="241"/>
      <c r="AC157" s="241"/>
      <c r="AD157" s="242" t="e">
        <f>#REF!</f>
        <v>#REF!</v>
      </c>
      <c r="AE157" s="242"/>
      <c r="AF157" s="242"/>
      <c r="AG157" s="242"/>
      <c r="AH157" s="242"/>
      <c r="AI157" s="242"/>
      <c r="AJ157" s="242"/>
      <c r="AK157" s="242"/>
      <c r="AL157" s="242" t="e">
        <f>#REF!</f>
        <v>#REF!</v>
      </c>
      <c r="AM157" s="242"/>
      <c r="AN157" s="242"/>
      <c r="AO157" s="242"/>
      <c r="AP157" s="242"/>
      <c r="AQ157" s="241" t="e">
        <f>#REF!</f>
        <v>#REF!</v>
      </c>
      <c r="AR157" s="241"/>
      <c r="AS157" s="241"/>
      <c r="AT157" s="241"/>
      <c r="AU157" s="241" t="e">
        <f>#REF!</f>
        <v>#REF!</v>
      </c>
      <c r="AV157" s="241"/>
      <c r="AW157" s="241" t="e">
        <f>#REF!</f>
        <v>#REF!</v>
      </c>
      <c r="AX157" s="241"/>
      <c r="AY157" s="241"/>
      <c r="AZ157" s="241" t="e">
        <f>#REF!</f>
        <v>#REF!</v>
      </c>
      <c r="BA157" s="241"/>
      <c r="BB157" s="241" t="e">
        <f>#REF!</f>
        <v>#REF!</v>
      </c>
      <c r="BC157" s="241"/>
      <c r="BD157" s="241"/>
      <c r="BE157" s="241"/>
      <c r="BH157" s="241" t="e">
        <f>IF(#REF!=0,BH156,#REF!)</f>
        <v>#REF!</v>
      </c>
      <c r="BI157" s="241"/>
      <c r="BJ157" s="241" t="e">
        <f>IF(OR(#REF!=0,#REF!="Planejado",#REF!="Realizado"),IF(BJ156="Atividade",VLOOKUP(BH157,'04.02_PLANEJAMENTO ATIVIDADES'!$D$9:$E$44,2,0),BJ156),#REF!)</f>
        <v>#REF!</v>
      </c>
      <c r="BK157" s="241"/>
      <c r="BL157" s="241"/>
      <c r="BM157" s="241"/>
      <c r="BN157" s="241"/>
      <c r="BO157" s="241"/>
      <c r="BP157" s="241"/>
      <c r="BQ157" s="241"/>
      <c r="BR157" s="241"/>
      <c r="BS157" s="241" t="e">
        <f>IF(#REF!=0,BS156,#REF!)</f>
        <v>#REF!</v>
      </c>
      <c r="BT157" s="241"/>
      <c r="BU157" s="241"/>
      <c r="BV157" s="241" t="e">
        <f>IF(#REF!=0,BV156,#REF!)</f>
        <v>#REF!</v>
      </c>
      <c r="BW157" s="241"/>
      <c r="BX157" s="241"/>
      <c r="BY157" s="241"/>
      <c r="BZ157" s="241"/>
      <c r="CA157" s="241"/>
      <c r="CB157" s="241" t="e">
        <f>#REF!</f>
        <v>#REF!</v>
      </c>
      <c r="CC157" s="241"/>
      <c r="CD157" s="241"/>
      <c r="CE157" s="241"/>
      <c r="CF157" s="241"/>
      <c r="CG157" s="241"/>
      <c r="CH157" s="241"/>
      <c r="CI157" s="242" t="e">
        <f>#REF!</f>
        <v>#REF!</v>
      </c>
      <c r="CJ157" s="242"/>
      <c r="CK157" s="242"/>
      <c r="CL157" s="242"/>
      <c r="CM157" s="242"/>
      <c r="CN157" s="242"/>
      <c r="CO157" s="242"/>
      <c r="CP157" s="242"/>
      <c r="CQ157" s="242" t="e">
        <f>#REF!</f>
        <v>#REF!</v>
      </c>
      <c r="CR157" s="242"/>
      <c r="CS157" s="242"/>
      <c r="CT157" s="242"/>
      <c r="CU157" s="242"/>
      <c r="CV157" s="241" t="e">
        <f>#REF!</f>
        <v>#REF!</v>
      </c>
      <c r="CW157" s="241"/>
      <c r="CX157" s="241"/>
      <c r="CY157" s="241"/>
      <c r="CZ157" s="241" t="e">
        <f>#REF!</f>
        <v>#REF!</v>
      </c>
      <c r="DA157" s="241"/>
      <c r="DB157" s="241" t="e">
        <f>#REF!</f>
        <v>#REF!</v>
      </c>
      <c r="DC157" s="241"/>
      <c r="DD157" s="241"/>
      <c r="DE157" s="241" t="e">
        <f>#REF!</f>
        <v>#REF!</v>
      </c>
      <c r="DF157" s="241"/>
      <c r="DG157" s="241" t="e">
        <f>#REF!</f>
        <v>#REF!</v>
      </c>
      <c r="DH157" s="241"/>
      <c r="DI157" s="241"/>
      <c r="DJ157" s="241"/>
      <c r="DM157" s="241" t="e">
        <f>IF(#REF!=0,DM156,#REF!)</f>
        <v>#REF!</v>
      </c>
      <c r="DN157" s="241"/>
      <c r="DO157" s="241" t="e">
        <f>IF(OR(#REF!=0,#REF!="Planejado",#REF!="Realizado"),IF(DO156="Atividade",VLOOKUP(DM157,'04.02_PLANEJAMENTO ATIVIDADES'!$D$9:$E$44,2,0),DO156),#REF!)</f>
        <v>#REF!</v>
      </c>
      <c r="DP157" s="241"/>
      <c r="DQ157" s="241"/>
      <c r="DR157" s="241"/>
      <c r="DS157" s="241"/>
      <c r="DT157" s="241"/>
      <c r="DU157" s="241"/>
      <c r="DV157" s="241"/>
      <c r="DW157" s="241"/>
      <c r="DX157" s="241" t="e">
        <f>IF(#REF!=0,DX156,#REF!)</f>
        <v>#REF!</v>
      </c>
      <c r="DY157" s="241"/>
      <c r="DZ157" s="241"/>
      <c r="EA157" s="241" t="e">
        <f>IF(#REF!=0,EA156,#REF!)</f>
        <v>#REF!</v>
      </c>
      <c r="EB157" s="241"/>
      <c r="EC157" s="241"/>
      <c r="ED157" s="241"/>
      <c r="EE157" s="241"/>
      <c r="EF157" s="241"/>
      <c r="EG157" s="241" t="e">
        <f>#REF!</f>
        <v>#REF!</v>
      </c>
      <c r="EH157" s="241"/>
      <c r="EI157" s="241"/>
      <c r="EJ157" s="241"/>
      <c r="EK157" s="241"/>
      <c r="EL157" s="241"/>
      <c r="EM157" s="241"/>
      <c r="EN157" s="242" t="e">
        <f>#REF!</f>
        <v>#REF!</v>
      </c>
      <c r="EO157" s="242"/>
      <c r="EP157" s="242"/>
      <c r="EQ157" s="242"/>
      <c r="ER157" s="242"/>
      <c r="ES157" s="242"/>
      <c r="ET157" s="242"/>
      <c r="EU157" s="242"/>
      <c r="EV157" s="242" t="e">
        <f>#REF!</f>
        <v>#REF!</v>
      </c>
      <c r="EW157" s="242"/>
      <c r="EX157" s="242"/>
      <c r="EY157" s="242"/>
      <c r="EZ157" s="242"/>
      <c r="FA157" s="241" t="e">
        <f>#REF!</f>
        <v>#REF!</v>
      </c>
      <c r="FB157" s="241"/>
      <c r="FC157" s="241"/>
      <c r="FD157" s="241"/>
      <c r="FE157" s="241" t="e">
        <f>#REF!</f>
        <v>#REF!</v>
      </c>
      <c r="FF157" s="241"/>
      <c r="FG157" s="241" t="e">
        <f>#REF!</f>
        <v>#REF!</v>
      </c>
      <c r="FH157" s="241"/>
      <c r="FI157" s="241"/>
      <c r="FJ157" s="241" t="e">
        <f>#REF!</f>
        <v>#REF!</v>
      </c>
      <c r="FK157" s="241"/>
      <c r="FL157" s="241" t="e">
        <f>#REF!</f>
        <v>#REF!</v>
      </c>
      <c r="FM157" s="241"/>
      <c r="FN157" s="241"/>
      <c r="FO157" s="241"/>
      <c r="FR157" s="241" t="e">
        <f>IF(#REF!=0,FR156,#REF!)</f>
        <v>#REF!</v>
      </c>
      <c r="FS157" s="241"/>
      <c r="FT157" s="241" t="e">
        <f>IF(OR(#REF!=0,#REF!="Planejado",#REF!="Realizado"),IF(FT156="Atividade",VLOOKUP(FR157,'04.02_PLANEJAMENTO ATIVIDADES'!$D$9:$E$44,2,0),FT156),#REF!)</f>
        <v>#REF!</v>
      </c>
      <c r="FU157" s="241"/>
      <c r="FV157" s="241"/>
      <c r="FW157" s="241"/>
      <c r="FX157" s="241"/>
      <c r="FY157" s="241"/>
      <c r="FZ157" s="241"/>
      <c r="GA157" s="241"/>
      <c r="GB157" s="241"/>
      <c r="GC157" s="241" t="e">
        <f>IF(#REF!=0,GC156,#REF!)</f>
        <v>#REF!</v>
      </c>
      <c r="GD157" s="241"/>
      <c r="GE157" s="241"/>
      <c r="GF157" s="241" t="e">
        <f>IF(#REF!=0,GF156,#REF!)</f>
        <v>#REF!</v>
      </c>
      <c r="GG157" s="241"/>
      <c r="GH157" s="241"/>
      <c r="GI157" s="241"/>
      <c r="GJ157" s="241"/>
      <c r="GK157" s="241"/>
      <c r="GL157" s="241" t="e">
        <f>#REF!</f>
        <v>#REF!</v>
      </c>
      <c r="GM157" s="241"/>
      <c r="GN157" s="241"/>
      <c r="GO157" s="241"/>
      <c r="GP157" s="241"/>
      <c r="GQ157" s="241"/>
      <c r="GR157" s="241"/>
      <c r="GS157" s="242" t="e">
        <f>#REF!</f>
        <v>#REF!</v>
      </c>
      <c r="GT157" s="242"/>
      <c r="GU157" s="242"/>
      <c r="GV157" s="242"/>
      <c r="GW157" s="242"/>
      <c r="GX157" s="242"/>
      <c r="GY157" s="242"/>
      <c r="GZ157" s="242"/>
      <c r="HA157" s="242" t="e">
        <f>#REF!</f>
        <v>#REF!</v>
      </c>
      <c r="HB157" s="242"/>
      <c r="HC157" s="242"/>
      <c r="HD157" s="242"/>
      <c r="HE157" s="242"/>
      <c r="HF157" s="241" t="e">
        <f>#REF!</f>
        <v>#REF!</v>
      </c>
      <c r="HG157" s="241"/>
      <c r="HH157" s="241"/>
      <c r="HI157" s="241"/>
      <c r="HJ157" s="241" t="e">
        <f>#REF!</f>
        <v>#REF!</v>
      </c>
      <c r="HK157" s="241"/>
      <c r="HL157" s="241" t="e">
        <f>#REF!</f>
        <v>#REF!</v>
      </c>
      <c r="HM157" s="241"/>
      <c r="HN157" s="241"/>
      <c r="HO157" s="241" t="e">
        <f>#REF!</f>
        <v>#REF!</v>
      </c>
      <c r="HP157" s="241"/>
      <c r="HQ157" s="241" t="e">
        <f>#REF!</f>
        <v>#REF!</v>
      </c>
      <c r="HR157" s="241"/>
      <c r="HS157" s="241"/>
      <c r="HT157" s="241"/>
      <c r="HW157" s="241" t="e">
        <f>IF(#REF!=0,HW156,#REF!)</f>
        <v>#REF!</v>
      </c>
      <c r="HX157" s="241"/>
      <c r="HY157" s="241" t="e">
        <f>IF(OR(#REF!=0,#REF!="Planejado",#REF!="Realizado"),IF(HY156="Atividade",VLOOKUP(HW157,'04.02_PLANEJAMENTO ATIVIDADES'!$D$9:$E$44,2,0),HY156),#REF!)</f>
        <v>#REF!</v>
      </c>
      <c r="HZ157" s="241"/>
      <c r="IA157" s="241"/>
      <c r="IB157" s="241"/>
      <c r="IC157" s="241"/>
      <c r="ID157" s="241"/>
      <c r="IE157" s="241"/>
      <c r="IF157" s="241"/>
      <c r="IG157" s="241"/>
      <c r="IH157" s="241" t="e">
        <f>IF(#REF!=0,IH156,#REF!)</f>
        <v>#REF!</v>
      </c>
      <c r="II157" s="241"/>
      <c r="IJ157" s="241"/>
      <c r="IK157" s="241" t="e">
        <f>IF(#REF!=0,IK156,#REF!)</f>
        <v>#REF!</v>
      </c>
      <c r="IL157" s="241"/>
      <c r="IM157" s="241"/>
      <c r="IN157" s="241"/>
      <c r="IO157" s="241"/>
      <c r="IP157" s="241"/>
      <c r="IQ157" s="241" t="e">
        <f>#REF!</f>
        <v>#REF!</v>
      </c>
      <c r="IR157" s="241"/>
      <c r="IS157" s="241"/>
      <c r="IT157" s="241"/>
      <c r="IU157" s="241"/>
      <c r="IV157" s="241"/>
      <c r="IW157" s="241"/>
      <c r="IX157" s="242" t="e">
        <f>#REF!</f>
        <v>#REF!</v>
      </c>
      <c r="IY157" s="242"/>
      <c r="IZ157" s="242"/>
      <c r="JA157" s="242"/>
      <c r="JB157" s="242"/>
      <c r="JC157" s="242"/>
      <c r="JD157" s="242"/>
      <c r="JE157" s="242"/>
      <c r="JF157" s="242" t="e">
        <f>#REF!</f>
        <v>#REF!</v>
      </c>
      <c r="JG157" s="242"/>
      <c r="JH157" s="242"/>
      <c r="JI157" s="242"/>
      <c r="JJ157" s="242"/>
      <c r="JK157" s="241" t="e">
        <f>#REF!</f>
        <v>#REF!</v>
      </c>
      <c r="JL157" s="241"/>
      <c r="JM157" s="241"/>
      <c r="JN157" s="241"/>
      <c r="JO157" s="241" t="e">
        <f>#REF!</f>
        <v>#REF!</v>
      </c>
      <c r="JP157" s="241"/>
      <c r="JQ157" s="241" t="e">
        <f>#REF!</f>
        <v>#REF!</v>
      </c>
      <c r="JR157" s="241"/>
      <c r="JS157" s="241"/>
      <c r="JT157" s="241" t="e">
        <f>#REF!</f>
        <v>#REF!</v>
      </c>
      <c r="JU157" s="241"/>
      <c r="JV157" s="241" t="e">
        <f>#REF!</f>
        <v>#REF!</v>
      </c>
      <c r="JW157" s="241"/>
      <c r="JX157" s="241"/>
      <c r="JY157" s="241"/>
      <c r="KB157" s="241" t="e">
        <f>IF(#REF!=0,KB156,#REF!)</f>
        <v>#REF!</v>
      </c>
      <c r="KC157" s="241"/>
      <c r="KD157" s="241" t="e">
        <f>IF(OR(#REF!=0,#REF!="Planejado",#REF!="Realizado"),IF(KD156="Atividade",VLOOKUP(KB157,'04.02_PLANEJAMENTO ATIVIDADES'!$D$9:$E$44,2,0),KD156),#REF!)</f>
        <v>#REF!</v>
      </c>
      <c r="KE157" s="241"/>
      <c r="KF157" s="241"/>
      <c r="KG157" s="241"/>
      <c r="KH157" s="241"/>
      <c r="KI157" s="241"/>
      <c r="KJ157" s="241"/>
      <c r="KK157" s="241"/>
      <c r="KL157" s="241"/>
      <c r="KM157" s="241" t="e">
        <f>IF(#REF!=0,KM156,#REF!)</f>
        <v>#REF!</v>
      </c>
      <c r="KN157" s="241"/>
      <c r="KO157" s="241"/>
      <c r="KP157" s="241" t="e">
        <f>IF(#REF!=0,KP156,#REF!)</f>
        <v>#REF!</v>
      </c>
      <c r="KQ157" s="241"/>
      <c r="KR157" s="241"/>
      <c r="KS157" s="241"/>
      <c r="KT157" s="241"/>
      <c r="KU157" s="241"/>
      <c r="KV157" s="241" t="e">
        <f>#REF!</f>
        <v>#REF!</v>
      </c>
      <c r="KW157" s="241"/>
      <c r="KX157" s="241"/>
      <c r="KY157" s="241"/>
      <c r="KZ157" s="241"/>
      <c r="LA157" s="241"/>
      <c r="LB157" s="241"/>
      <c r="LC157" s="242" t="e">
        <f>#REF!</f>
        <v>#REF!</v>
      </c>
      <c r="LD157" s="242"/>
      <c r="LE157" s="242"/>
      <c r="LF157" s="242"/>
      <c r="LG157" s="242"/>
      <c r="LH157" s="242"/>
      <c r="LI157" s="242"/>
      <c r="LJ157" s="242"/>
      <c r="LK157" s="242" t="e">
        <f>#REF!</f>
        <v>#REF!</v>
      </c>
      <c r="LL157" s="242"/>
      <c r="LM157" s="242"/>
      <c r="LN157" s="242"/>
      <c r="LO157" s="242"/>
      <c r="LP157" s="241" t="e">
        <f>#REF!</f>
        <v>#REF!</v>
      </c>
      <c r="LQ157" s="241"/>
      <c r="LR157" s="241"/>
      <c r="LS157" s="241"/>
      <c r="LT157" s="241" t="e">
        <f>#REF!</f>
        <v>#REF!</v>
      </c>
      <c r="LU157" s="241"/>
      <c r="LV157" s="241" t="e">
        <f>#REF!</f>
        <v>#REF!</v>
      </c>
      <c r="LW157" s="241"/>
      <c r="LX157" s="241"/>
      <c r="LY157" s="241" t="e">
        <f>#REF!</f>
        <v>#REF!</v>
      </c>
      <c r="LZ157" s="241"/>
      <c r="MA157" s="241" t="e">
        <f>#REF!</f>
        <v>#REF!</v>
      </c>
      <c r="MB157" s="241"/>
      <c r="MC157" s="241"/>
      <c r="MD157" s="241"/>
      <c r="MG157" s="241" t="e">
        <f>IF(#REF!=0,MG156,#REF!)</f>
        <v>#REF!</v>
      </c>
      <c r="MH157" s="241"/>
      <c r="MI157" s="241" t="e">
        <f>IF(OR(#REF!=0,#REF!="Planejado",#REF!="Realizado"),IF(MI156="Atividade",VLOOKUP(MG157,'04.02_PLANEJAMENTO ATIVIDADES'!$D$9:$E$44,2,0),MI156),#REF!)</f>
        <v>#REF!</v>
      </c>
      <c r="MJ157" s="241"/>
      <c r="MK157" s="241"/>
      <c r="ML157" s="241"/>
      <c r="MM157" s="241"/>
      <c r="MN157" s="241"/>
      <c r="MO157" s="241"/>
      <c r="MP157" s="241"/>
      <c r="MQ157" s="241"/>
      <c r="MR157" s="241" t="e">
        <f>IF(#REF!=0,MR156,#REF!)</f>
        <v>#REF!</v>
      </c>
      <c r="MS157" s="241"/>
      <c r="MT157" s="241"/>
      <c r="MU157" s="241" t="e">
        <f>IF(#REF!=0,MU156,#REF!)</f>
        <v>#REF!</v>
      </c>
      <c r="MV157" s="241"/>
      <c r="MW157" s="241"/>
      <c r="MX157" s="241"/>
      <c r="MY157" s="241"/>
      <c r="MZ157" s="241"/>
      <c r="NA157" s="241" t="e">
        <f>#REF!</f>
        <v>#REF!</v>
      </c>
      <c r="NB157" s="241"/>
      <c r="NC157" s="241"/>
      <c r="ND157" s="241"/>
      <c r="NE157" s="241"/>
      <c r="NF157" s="241"/>
      <c r="NG157" s="241"/>
      <c r="NH157" s="242" t="e">
        <f>#REF!</f>
        <v>#REF!</v>
      </c>
      <c r="NI157" s="242"/>
      <c r="NJ157" s="242"/>
      <c r="NK157" s="242"/>
      <c r="NL157" s="242"/>
      <c r="NM157" s="242"/>
      <c r="NN157" s="242"/>
      <c r="NO157" s="242"/>
      <c r="NP157" s="242" t="e">
        <f>#REF!</f>
        <v>#REF!</v>
      </c>
      <c r="NQ157" s="242"/>
      <c r="NR157" s="242"/>
      <c r="NS157" s="242"/>
      <c r="NT157" s="242"/>
      <c r="NU157" s="241" t="e">
        <f>#REF!</f>
        <v>#REF!</v>
      </c>
      <c r="NV157" s="241"/>
      <c r="NW157" s="241"/>
      <c r="NX157" s="241"/>
      <c r="NY157" s="241" t="e">
        <f>#REF!</f>
        <v>#REF!</v>
      </c>
      <c r="NZ157" s="241"/>
      <c r="OA157" s="241" t="e">
        <f>#REF!</f>
        <v>#REF!</v>
      </c>
      <c r="OB157" s="241"/>
      <c r="OC157" s="241"/>
      <c r="OD157" s="241" t="e">
        <f>#REF!</f>
        <v>#REF!</v>
      </c>
      <c r="OE157" s="241"/>
      <c r="OF157" s="241" t="e">
        <f>#REF!</f>
        <v>#REF!</v>
      </c>
      <c r="OG157" s="241"/>
      <c r="OH157" s="241"/>
      <c r="OI157" s="241"/>
      <c r="OL157" s="241" t="e">
        <f>IF(#REF!=0,OL156,#REF!)</f>
        <v>#REF!</v>
      </c>
      <c r="OM157" s="241"/>
      <c r="ON157" s="241" t="e">
        <f>IF(OR(#REF!=0,#REF!="Planejado",#REF!="Realizado"),IF(ON156="Atividade",VLOOKUP(OL157,'04.02_PLANEJAMENTO ATIVIDADES'!$D$9:$E$44,2,0),ON156),#REF!)</f>
        <v>#REF!</v>
      </c>
      <c r="OO157" s="241"/>
      <c r="OP157" s="241"/>
      <c r="OQ157" s="241"/>
      <c r="OR157" s="241"/>
      <c r="OS157" s="241"/>
      <c r="OT157" s="241"/>
      <c r="OU157" s="241"/>
      <c r="OV157" s="241"/>
      <c r="OW157" s="241" t="e">
        <f>IF(#REF!=0,OW156,#REF!)</f>
        <v>#REF!</v>
      </c>
      <c r="OX157" s="241"/>
      <c r="OY157" s="241"/>
      <c r="OZ157" s="241" t="e">
        <f>IF(#REF!=0,OZ156,#REF!)</f>
        <v>#REF!</v>
      </c>
      <c r="PA157" s="241"/>
      <c r="PB157" s="241"/>
      <c r="PC157" s="241"/>
      <c r="PD157" s="241"/>
      <c r="PE157" s="241"/>
      <c r="PF157" s="241" t="e">
        <f>#REF!</f>
        <v>#REF!</v>
      </c>
      <c r="PG157" s="241"/>
      <c r="PH157" s="241"/>
      <c r="PI157" s="241"/>
      <c r="PJ157" s="241"/>
      <c r="PK157" s="241"/>
      <c r="PL157" s="241"/>
      <c r="PM157" s="242" t="e">
        <f>#REF!</f>
        <v>#REF!</v>
      </c>
      <c r="PN157" s="242"/>
      <c r="PO157" s="242"/>
      <c r="PP157" s="242"/>
      <c r="PQ157" s="242"/>
      <c r="PR157" s="242"/>
      <c r="PS157" s="242"/>
      <c r="PT157" s="242"/>
      <c r="PU157" s="242" t="e">
        <f>#REF!</f>
        <v>#REF!</v>
      </c>
      <c r="PV157" s="242"/>
      <c r="PW157" s="242"/>
      <c r="PX157" s="242"/>
      <c r="PY157" s="242"/>
      <c r="PZ157" s="241" t="e">
        <f>#REF!</f>
        <v>#REF!</v>
      </c>
      <c r="QA157" s="241"/>
      <c r="QB157" s="241"/>
      <c r="QC157" s="241"/>
      <c r="QD157" s="241" t="e">
        <f>#REF!</f>
        <v>#REF!</v>
      </c>
      <c r="QE157" s="241"/>
      <c r="QF157" s="241" t="e">
        <f>#REF!</f>
        <v>#REF!</v>
      </c>
      <c r="QG157" s="241"/>
      <c r="QH157" s="241"/>
      <c r="QI157" s="241" t="e">
        <f>#REF!</f>
        <v>#REF!</v>
      </c>
      <c r="QJ157" s="241"/>
      <c r="QK157" s="241" t="e">
        <f>#REF!</f>
        <v>#REF!</v>
      </c>
      <c r="QL157" s="241"/>
      <c r="QM157" s="241"/>
      <c r="QN157" s="241"/>
      <c r="QQ157" s="241" t="e">
        <f>IF(#REF!=0,QQ156,#REF!)</f>
        <v>#REF!</v>
      </c>
      <c r="QR157" s="241"/>
      <c r="QS157" s="241" t="e">
        <f>IF(OR(#REF!=0,#REF!="Planejado",#REF!="Realizado"),IF(QS156="Atividade",VLOOKUP(QQ157,'04.02_PLANEJAMENTO ATIVIDADES'!$D$9:$E$44,2,0),QS156),#REF!)</f>
        <v>#REF!</v>
      </c>
      <c r="QT157" s="241"/>
      <c r="QU157" s="241"/>
      <c r="QV157" s="241"/>
      <c r="QW157" s="241"/>
      <c r="QX157" s="241"/>
      <c r="QY157" s="241"/>
      <c r="QZ157" s="241"/>
      <c r="RA157" s="241"/>
      <c r="RB157" s="241" t="e">
        <f>IF(#REF!=0,RB156,#REF!)</f>
        <v>#REF!</v>
      </c>
      <c r="RC157" s="241"/>
      <c r="RD157" s="241"/>
      <c r="RE157" s="241" t="e">
        <f>IF(#REF!=0,RE156,#REF!)</f>
        <v>#REF!</v>
      </c>
      <c r="RF157" s="241"/>
      <c r="RG157" s="241"/>
      <c r="RH157" s="241"/>
      <c r="RI157" s="241"/>
      <c r="RJ157" s="241"/>
      <c r="RK157" s="241" t="e">
        <f>#REF!</f>
        <v>#REF!</v>
      </c>
      <c r="RL157" s="241"/>
      <c r="RM157" s="241"/>
      <c r="RN157" s="241"/>
      <c r="RO157" s="241"/>
      <c r="RP157" s="241"/>
      <c r="RQ157" s="241"/>
      <c r="RR157" s="242" t="e">
        <f>#REF!</f>
        <v>#REF!</v>
      </c>
      <c r="RS157" s="242"/>
      <c r="RT157" s="242"/>
      <c r="RU157" s="242"/>
      <c r="RV157" s="242"/>
      <c r="RW157" s="242"/>
      <c r="RX157" s="242"/>
      <c r="RY157" s="242"/>
      <c r="RZ157" s="242" t="e">
        <f>#REF!</f>
        <v>#REF!</v>
      </c>
      <c r="SA157" s="242"/>
      <c r="SB157" s="242"/>
      <c r="SC157" s="242"/>
      <c r="SD157" s="242"/>
      <c r="SE157" s="241" t="e">
        <f>#REF!</f>
        <v>#REF!</v>
      </c>
      <c r="SF157" s="241"/>
      <c r="SG157" s="241"/>
      <c r="SH157" s="241"/>
      <c r="SI157" s="241" t="e">
        <f>#REF!</f>
        <v>#REF!</v>
      </c>
      <c r="SJ157" s="241"/>
      <c r="SK157" s="241" t="e">
        <f>#REF!</f>
        <v>#REF!</v>
      </c>
      <c r="SL157" s="241"/>
      <c r="SM157" s="241"/>
      <c r="SN157" s="241" t="e">
        <f>#REF!</f>
        <v>#REF!</v>
      </c>
      <c r="SO157" s="241"/>
      <c r="SP157" s="241" t="e">
        <f>#REF!</f>
        <v>#REF!</v>
      </c>
      <c r="SQ157" s="241"/>
      <c r="SR157" s="241"/>
      <c r="SS157" s="241"/>
      <c r="SV157" s="241" t="e">
        <f>IF(#REF!=0,SV156,#REF!)</f>
        <v>#REF!</v>
      </c>
      <c r="SW157" s="241"/>
      <c r="SX157" s="241" t="e">
        <f>IF(OR(#REF!=0,#REF!="Planejado",#REF!="Realizado"),IF(SX156="Atividade",VLOOKUP(SV157,'04.02_PLANEJAMENTO ATIVIDADES'!$D$9:$E$44,2,0),SX156),#REF!)</f>
        <v>#REF!</v>
      </c>
      <c r="SY157" s="241"/>
      <c r="SZ157" s="241"/>
      <c r="TA157" s="241"/>
      <c r="TB157" s="241"/>
      <c r="TC157" s="241"/>
      <c r="TD157" s="241"/>
      <c r="TE157" s="241"/>
      <c r="TF157" s="241"/>
      <c r="TG157" s="241" t="e">
        <f>IF(#REF!=0,TG156,#REF!)</f>
        <v>#REF!</v>
      </c>
      <c r="TH157" s="241"/>
      <c r="TI157" s="241"/>
      <c r="TJ157" s="241" t="e">
        <f>IF(#REF!=0,TJ156,#REF!)</f>
        <v>#REF!</v>
      </c>
      <c r="TK157" s="241"/>
      <c r="TL157" s="241"/>
      <c r="TM157" s="241"/>
      <c r="TN157" s="241"/>
      <c r="TO157" s="241"/>
      <c r="TP157" s="241" t="e">
        <f>#REF!</f>
        <v>#REF!</v>
      </c>
      <c r="TQ157" s="241"/>
      <c r="TR157" s="241"/>
      <c r="TS157" s="241"/>
      <c r="TT157" s="241"/>
      <c r="TU157" s="241"/>
      <c r="TV157" s="241"/>
      <c r="TW157" s="242" t="e">
        <f>#REF!</f>
        <v>#REF!</v>
      </c>
      <c r="TX157" s="242"/>
      <c r="TY157" s="242"/>
      <c r="TZ157" s="242"/>
      <c r="UA157" s="242"/>
      <c r="UB157" s="242"/>
      <c r="UC157" s="242"/>
      <c r="UD157" s="242"/>
      <c r="UE157" s="242" t="e">
        <f>#REF!</f>
        <v>#REF!</v>
      </c>
      <c r="UF157" s="242"/>
      <c r="UG157" s="242"/>
      <c r="UH157" s="242"/>
      <c r="UI157" s="242"/>
      <c r="UJ157" s="241" t="e">
        <f>#REF!</f>
        <v>#REF!</v>
      </c>
      <c r="UK157" s="241"/>
      <c r="UL157" s="241"/>
      <c r="UM157" s="241"/>
      <c r="UN157" s="241" t="e">
        <f>#REF!</f>
        <v>#REF!</v>
      </c>
      <c r="UO157" s="241"/>
      <c r="UP157" s="241" t="e">
        <f>#REF!</f>
        <v>#REF!</v>
      </c>
      <c r="UQ157" s="241"/>
      <c r="UR157" s="241"/>
      <c r="US157" s="241" t="e">
        <f>#REF!</f>
        <v>#REF!</v>
      </c>
      <c r="UT157" s="241"/>
      <c r="UU157" s="241" t="e">
        <f>#REF!</f>
        <v>#REF!</v>
      </c>
      <c r="UV157" s="241"/>
      <c r="UW157" s="241"/>
      <c r="UX157" s="241"/>
      <c r="VA157" s="241" t="e">
        <f>IF(#REF!=0,VA156,#REF!)</f>
        <v>#REF!</v>
      </c>
      <c r="VB157" s="241"/>
      <c r="VC157" s="241" t="e">
        <f>IF(OR(#REF!=0,#REF!="Planejado",#REF!="Realizado"),IF(VC156="Atividade",VLOOKUP(VA157,'04.02_PLANEJAMENTO ATIVIDADES'!$D$9:$E$44,2,0),VC156),#REF!)</f>
        <v>#REF!</v>
      </c>
      <c r="VD157" s="241"/>
      <c r="VE157" s="241"/>
      <c r="VF157" s="241"/>
      <c r="VG157" s="241"/>
      <c r="VH157" s="241"/>
      <c r="VI157" s="241"/>
      <c r="VJ157" s="241"/>
      <c r="VK157" s="241"/>
      <c r="VL157" s="241" t="e">
        <f>IF(#REF!=0,VL156,#REF!)</f>
        <v>#REF!</v>
      </c>
      <c r="VM157" s="241"/>
      <c r="VN157" s="241"/>
      <c r="VO157" s="241" t="e">
        <f>IF(#REF!=0,VO156,#REF!)</f>
        <v>#REF!</v>
      </c>
      <c r="VP157" s="241"/>
      <c r="VQ157" s="241"/>
      <c r="VR157" s="241"/>
      <c r="VS157" s="241"/>
      <c r="VT157" s="241"/>
      <c r="VU157" s="241" t="e">
        <f>#REF!</f>
        <v>#REF!</v>
      </c>
      <c r="VV157" s="241"/>
      <c r="VW157" s="241"/>
      <c r="VX157" s="241"/>
      <c r="VY157" s="241"/>
      <c r="VZ157" s="241"/>
      <c r="WA157" s="241"/>
      <c r="WB157" s="242" t="e">
        <f>#REF!</f>
        <v>#REF!</v>
      </c>
      <c r="WC157" s="242"/>
      <c r="WD157" s="242"/>
      <c r="WE157" s="242"/>
      <c r="WF157" s="242"/>
      <c r="WG157" s="242"/>
      <c r="WH157" s="242"/>
      <c r="WI157" s="242"/>
      <c r="WJ157" s="242" t="e">
        <f>#REF!</f>
        <v>#REF!</v>
      </c>
      <c r="WK157" s="242"/>
      <c r="WL157" s="242"/>
      <c r="WM157" s="242"/>
      <c r="WN157" s="242"/>
      <c r="WO157" s="241" t="e">
        <f>#REF!</f>
        <v>#REF!</v>
      </c>
      <c r="WP157" s="241"/>
      <c r="WQ157" s="241"/>
      <c r="WR157" s="241"/>
      <c r="WS157" s="241" t="e">
        <f>#REF!</f>
        <v>#REF!</v>
      </c>
      <c r="WT157" s="241"/>
      <c r="WU157" s="241" t="e">
        <f>#REF!</f>
        <v>#REF!</v>
      </c>
      <c r="WV157" s="241"/>
      <c r="WW157" s="241"/>
      <c r="WX157" s="241" t="e">
        <f>#REF!</f>
        <v>#REF!</v>
      </c>
      <c r="WY157" s="241"/>
      <c r="WZ157" s="241" t="e">
        <f>#REF!</f>
        <v>#REF!</v>
      </c>
      <c r="XA157" s="241"/>
      <c r="XB157" s="241"/>
      <c r="XC157" s="241"/>
      <c r="XF157" s="241" t="e">
        <f>IF(#REF!=0,XF156,#REF!)</f>
        <v>#REF!</v>
      </c>
      <c r="XG157" s="241"/>
      <c r="XH157" s="241" t="e">
        <f>IF(OR(#REF!=0,#REF!="Planejado",#REF!="Realizado"),IF(XH156="Atividade",VLOOKUP(XF157,'04.02_PLANEJAMENTO ATIVIDADES'!$D$9:$E$44,2,0),XH156),#REF!)</f>
        <v>#REF!</v>
      </c>
      <c r="XI157" s="241"/>
      <c r="XJ157" s="241"/>
      <c r="XK157" s="241"/>
      <c r="XL157" s="241"/>
      <c r="XM157" s="241"/>
      <c r="XN157" s="241"/>
      <c r="XO157" s="241"/>
      <c r="XP157" s="241"/>
      <c r="XQ157" s="241" t="e">
        <f>IF(#REF!=0,XQ156,#REF!)</f>
        <v>#REF!</v>
      </c>
      <c r="XR157" s="241"/>
      <c r="XS157" s="241"/>
      <c r="XT157" s="241" t="e">
        <f>IF(#REF!=0,XT156,#REF!)</f>
        <v>#REF!</v>
      </c>
      <c r="XU157" s="241"/>
      <c r="XV157" s="241"/>
      <c r="XW157" s="241"/>
      <c r="XX157" s="241"/>
      <c r="XY157" s="241"/>
      <c r="XZ157" s="241" t="e">
        <f>#REF!</f>
        <v>#REF!</v>
      </c>
      <c r="YA157" s="241"/>
      <c r="YB157" s="241"/>
      <c r="YC157" s="241"/>
      <c r="YD157" s="241"/>
      <c r="YE157" s="241"/>
      <c r="YF157" s="241"/>
      <c r="YG157" s="242" t="e">
        <f>#REF!</f>
        <v>#REF!</v>
      </c>
      <c r="YH157" s="242"/>
      <c r="YI157" s="242"/>
      <c r="YJ157" s="242"/>
      <c r="YK157" s="242"/>
      <c r="YL157" s="242"/>
      <c r="YM157" s="242"/>
      <c r="YN157" s="242"/>
      <c r="YO157" s="242" t="e">
        <f>#REF!</f>
        <v>#REF!</v>
      </c>
      <c r="YP157" s="242"/>
      <c r="YQ157" s="242"/>
      <c r="YR157" s="242"/>
      <c r="YS157" s="242"/>
      <c r="YT157" s="241" t="e">
        <f>#REF!</f>
        <v>#REF!</v>
      </c>
      <c r="YU157" s="241"/>
      <c r="YV157" s="241"/>
      <c r="YW157" s="241"/>
      <c r="YX157" s="241" t="e">
        <f>#REF!</f>
        <v>#REF!</v>
      </c>
      <c r="YY157" s="241"/>
      <c r="YZ157" s="241" t="e">
        <f>#REF!</f>
        <v>#REF!</v>
      </c>
      <c r="ZA157" s="241"/>
      <c r="ZB157" s="241"/>
      <c r="ZC157" s="241" t="e">
        <f>#REF!</f>
        <v>#REF!</v>
      </c>
      <c r="ZD157" s="241"/>
      <c r="ZE157" s="241" t="e">
        <f>#REF!</f>
        <v>#REF!</v>
      </c>
      <c r="ZF157" s="241"/>
      <c r="ZG157" s="241"/>
      <c r="ZH157" s="241"/>
    </row>
    <row r="158" spans="3:684" ht="10.15" hidden="1" customHeight="1" x14ac:dyDescent="0.25">
      <c r="C158" s="241" t="e">
        <f>IF(#REF!=0,C157,#REF!)</f>
        <v>#REF!</v>
      </c>
      <c r="D158" s="241"/>
      <c r="E158" s="241" t="str">
        <f>IF(OR(E46=0,E46="Planejado",E46="Realizado"),IF(E157="Atividade",VLOOKUP(C158,'04.02_PLANEJAMENTO ATIVIDADES'!$D$9:$E$44,2,0),E157),E46)</f>
        <v/>
      </c>
      <c r="F158" s="241"/>
      <c r="G158" s="241"/>
      <c r="H158" s="241"/>
      <c r="I158" s="241"/>
      <c r="J158" s="241"/>
      <c r="K158" s="241"/>
      <c r="L158" s="241"/>
      <c r="M158" s="241"/>
      <c r="N158" s="241" t="e">
        <f>IF(#REF!=0,N157,#REF!)</f>
        <v>#REF!</v>
      </c>
      <c r="O158" s="241"/>
      <c r="P158" s="241"/>
      <c r="Q158" s="241" t="e">
        <f>IF(#REF!=0,Q157,#REF!)</f>
        <v>#REF!</v>
      </c>
      <c r="R158" s="241"/>
      <c r="S158" s="241"/>
      <c r="T158" s="241"/>
      <c r="U158" s="241"/>
      <c r="V158" s="241"/>
      <c r="W158" s="241" t="e">
        <f>#REF!</f>
        <v>#REF!</v>
      </c>
      <c r="X158" s="241"/>
      <c r="Y158" s="241"/>
      <c r="Z158" s="241"/>
      <c r="AA158" s="241"/>
      <c r="AB158" s="241"/>
      <c r="AC158" s="241"/>
      <c r="AD158" s="242" t="e">
        <f>#REF!</f>
        <v>#REF!</v>
      </c>
      <c r="AE158" s="242"/>
      <c r="AF158" s="242"/>
      <c r="AG158" s="242"/>
      <c r="AH158" s="242"/>
      <c r="AI158" s="242"/>
      <c r="AJ158" s="242"/>
      <c r="AK158" s="242"/>
      <c r="AL158" s="242" t="e">
        <f>#REF!</f>
        <v>#REF!</v>
      </c>
      <c r="AM158" s="242"/>
      <c r="AN158" s="242"/>
      <c r="AO158" s="242"/>
      <c r="AP158" s="242"/>
      <c r="AQ158" s="241" t="e">
        <f>#REF!</f>
        <v>#REF!</v>
      </c>
      <c r="AR158" s="241"/>
      <c r="AS158" s="241"/>
      <c r="AT158" s="241"/>
      <c r="AU158" s="241" t="e">
        <f>#REF!</f>
        <v>#REF!</v>
      </c>
      <c r="AV158" s="241"/>
      <c r="AW158" s="241" t="e">
        <f>#REF!</f>
        <v>#REF!</v>
      </c>
      <c r="AX158" s="241"/>
      <c r="AY158" s="241"/>
      <c r="AZ158" s="241" t="e">
        <f>#REF!</f>
        <v>#REF!</v>
      </c>
      <c r="BA158" s="241"/>
      <c r="BB158" s="241" t="e">
        <f>#REF!</f>
        <v>#REF!</v>
      </c>
      <c r="BC158" s="241"/>
      <c r="BD158" s="241"/>
      <c r="BE158" s="241"/>
      <c r="BH158" s="241" t="e">
        <f>IF(#REF!=0,BH157,#REF!)</f>
        <v>#REF!</v>
      </c>
      <c r="BI158" s="241"/>
      <c r="BJ158" s="241" t="str">
        <f>IF(OR(BJ46=0,BJ46="Planejado",BJ46="Realizado"),IF(BJ157="Atividade",VLOOKUP(BH158,'04.02_PLANEJAMENTO ATIVIDADES'!$D$9:$E$44,2,0),BJ157),BJ46)</f>
        <v/>
      </c>
      <c r="BK158" s="241"/>
      <c r="BL158" s="241"/>
      <c r="BM158" s="241"/>
      <c r="BN158" s="241"/>
      <c r="BO158" s="241"/>
      <c r="BP158" s="241"/>
      <c r="BQ158" s="241"/>
      <c r="BR158" s="241"/>
      <c r="BS158" s="241" t="e">
        <f>IF(#REF!=0,BS157,#REF!)</f>
        <v>#REF!</v>
      </c>
      <c r="BT158" s="241"/>
      <c r="BU158" s="241"/>
      <c r="BV158" s="241" t="e">
        <f>IF(#REF!=0,BV157,#REF!)</f>
        <v>#REF!</v>
      </c>
      <c r="BW158" s="241"/>
      <c r="BX158" s="241"/>
      <c r="BY158" s="241"/>
      <c r="BZ158" s="241"/>
      <c r="CA158" s="241"/>
      <c r="CB158" s="241" t="e">
        <f>#REF!</f>
        <v>#REF!</v>
      </c>
      <c r="CC158" s="241"/>
      <c r="CD158" s="241"/>
      <c r="CE158" s="241"/>
      <c r="CF158" s="241"/>
      <c r="CG158" s="241"/>
      <c r="CH158" s="241"/>
      <c r="CI158" s="242" t="e">
        <f>#REF!</f>
        <v>#REF!</v>
      </c>
      <c r="CJ158" s="242"/>
      <c r="CK158" s="242"/>
      <c r="CL158" s="242"/>
      <c r="CM158" s="242"/>
      <c r="CN158" s="242"/>
      <c r="CO158" s="242"/>
      <c r="CP158" s="242"/>
      <c r="CQ158" s="242" t="e">
        <f>#REF!</f>
        <v>#REF!</v>
      </c>
      <c r="CR158" s="242"/>
      <c r="CS158" s="242"/>
      <c r="CT158" s="242"/>
      <c r="CU158" s="242"/>
      <c r="CV158" s="241" t="e">
        <f>#REF!</f>
        <v>#REF!</v>
      </c>
      <c r="CW158" s="241"/>
      <c r="CX158" s="241"/>
      <c r="CY158" s="241"/>
      <c r="CZ158" s="241" t="e">
        <f>#REF!</f>
        <v>#REF!</v>
      </c>
      <c r="DA158" s="241"/>
      <c r="DB158" s="241" t="e">
        <f>#REF!</f>
        <v>#REF!</v>
      </c>
      <c r="DC158" s="241"/>
      <c r="DD158" s="241"/>
      <c r="DE158" s="241" t="e">
        <f>#REF!</f>
        <v>#REF!</v>
      </c>
      <c r="DF158" s="241"/>
      <c r="DG158" s="241" t="e">
        <f>#REF!</f>
        <v>#REF!</v>
      </c>
      <c r="DH158" s="241"/>
      <c r="DI158" s="241"/>
      <c r="DJ158" s="241"/>
      <c r="DM158" s="241" t="e">
        <f>IF(#REF!=0,DM157,#REF!)</f>
        <v>#REF!</v>
      </c>
      <c r="DN158" s="241"/>
      <c r="DO158" s="241" t="str">
        <f>IF(OR(DO46=0,DO46="Planejado",DO46="Realizado"),IF(DO157="Atividade",VLOOKUP(DM158,'04.02_PLANEJAMENTO ATIVIDADES'!$D$9:$E$44,2,0),DO157),DO46)</f>
        <v/>
      </c>
      <c r="DP158" s="241"/>
      <c r="DQ158" s="241"/>
      <c r="DR158" s="241"/>
      <c r="DS158" s="241"/>
      <c r="DT158" s="241"/>
      <c r="DU158" s="241"/>
      <c r="DV158" s="241"/>
      <c r="DW158" s="241"/>
      <c r="DX158" s="241" t="e">
        <f>IF(#REF!=0,DX157,#REF!)</f>
        <v>#REF!</v>
      </c>
      <c r="DY158" s="241"/>
      <c r="DZ158" s="241"/>
      <c r="EA158" s="241" t="e">
        <f>IF(#REF!=0,EA157,#REF!)</f>
        <v>#REF!</v>
      </c>
      <c r="EB158" s="241"/>
      <c r="EC158" s="241"/>
      <c r="ED158" s="241"/>
      <c r="EE158" s="241"/>
      <c r="EF158" s="241"/>
      <c r="EG158" s="241" t="e">
        <f>#REF!</f>
        <v>#REF!</v>
      </c>
      <c r="EH158" s="241"/>
      <c r="EI158" s="241"/>
      <c r="EJ158" s="241"/>
      <c r="EK158" s="241"/>
      <c r="EL158" s="241"/>
      <c r="EM158" s="241"/>
      <c r="EN158" s="242" t="e">
        <f>#REF!</f>
        <v>#REF!</v>
      </c>
      <c r="EO158" s="242"/>
      <c r="EP158" s="242"/>
      <c r="EQ158" s="242"/>
      <c r="ER158" s="242"/>
      <c r="ES158" s="242"/>
      <c r="ET158" s="242"/>
      <c r="EU158" s="242"/>
      <c r="EV158" s="242" t="e">
        <f>#REF!</f>
        <v>#REF!</v>
      </c>
      <c r="EW158" s="242"/>
      <c r="EX158" s="242"/>
      <c r="EY158" s="242"/>
      <c r="EZ158" s="242"/>
      <c r="FA158" s="241" t="e">
        <f>#REF!</f>
        <v>#REF!</v>
      </c>
      <c r="FB158" s="241"/>
      <c r="FC158" s="241"/>
      <c r="FD158" s="241"/>
      <c r="FE158" s="241" t="e">
        <f>#REF!</f>
        <v>#REF!</v>
      </c>
      <c r="FF158" s="241"/>
      <c r="FG158" s="241" t="e">
        <f>#REF!</f>
        <v>#REF!</v>
      </c>
      <c r="FH158" s="241"/>
      <c r="FI158" s="241"/>
      <c r="FJ158" s="241" t="e">
        <f>#REF!</f>
        <v>#REF!</v>
      </c>
      <c r="FK158" s="241"/>
      <c r="FL158" s="241" t="e">
        <f>#REF!</f>
        <v>#REF!</v>
      </c>
      <c r="FM158" s="241"/>
      <c r="FN158" s="241"/>
      <c r="FO158" s="241"/>
      <c r="FR158" s="241" t="e">
        <f>IF(#REF!=0,FR157,#REF!)</f>
        <v>#REF!</v>
      </c>
      <c r="FS158" s="241"/>
      <c r="FT158" s="241" t="str">
        <f>IF(OR(FT46=0,FT46="Planejado",FT46="Realizado"),IF(FT157="Atividade",VLOOKUP(FR158,'04.02_PLANEJAMENTO ATIVIDADES'!$D$9:$E$44,2,0),FT157),FT46)</f>
        <v/>
      </c>
      <c r="FU158" s="241"/>
      <c r="FV158" s="241"/>
      <c r="FW158" s="241"/>
      <c r="FX158" s="241"/>
      <c r="FY158" s="241"/>
      <c r="FZ158" s="241"/>
      <c r="GA158" s="241"/>
      <c r="GB158" s="241"/>
      <c r="GC158" s="241" t="e">
        <f>IF(#REF!=0,GC157,#REF!)</f>
        <v>#REF!</v>
      </c>
      <c r="GD158" s="241"/>
      <c r="GE158" s="241"/>
      <c r="GF158" s="241" t="e">
        <f>IF(#REF!=0,GF157,#REF!)</f>
        <v>#REF!</v>
      </c>
      <c r="GG158" s="241"/>
      <c r="GH158" s="241"/>
      <c r="GI158" s="241"/>
      <c r="GJ158" s="241"/>
      <c r="GK158" s="241"/>
      <c r="GL158" s="241" t="e">
        <f>#REF!</f>
        <v>#REF!</v>
      </c>
      <c r="GM158" s="241"/>
      <c r="GN158" s="241"/>
      <c r="GO158" s="241"/>
      <c r="GP158" s="241"/>
      <c r="GQ158" s="241"/>
      <c r="GR158" s="241"/>
      <c r="GS158" s="242" t="e">
        <f>#REF!</f>
        <v>#REF!</v>
      </c>
      <c r="GT158" s="242"/>
      <c r="GU158" s="242"/>
      <c r="GV158" s="242"/>
      <c r="GW158" s="242"/>
      <c r="GX158" s="242"/>
      <c r="GY158" s="242"/>
      <c r="GZ158" s="242"/>
      <c r="HA158" s="242" t="e">
        <f>#REF!</f>
        <v>#REF!</v>
      </c>
      <c r="HB158" s="242"/>
      <c r="HC158" s="242"/>
      <c r="HD158" s="242"/>
      <c r="HE158" s="242"/>
      <c r="HF158" s="241" t="e">
        <f>#REF!</f>
        <v>#REF!</v>
      </c>
      <c r="HG158" s="241"/>
      <c r="HH158" s="241"/>
      <c r="HI158" s="241"/>
      <c r="HJ158" s="241" t="e">
        <f>#REF!</f>
        <v>#REF!</v>
      </c>
      <c r="HK158" s="241"/>
      <c r="HL158" s="241" t="e">
        <f>#REF!</f>
        <v>#REF!</v>
      </c>
      <c r="HM158" s="241"/>
      <c r="HN158" s="241"/>
      <c r="HO158" s="241" t="e">
        <f>#REF!</f>
        <v>#REF!</v>
      </c>
      <c r="HP158" s="241"/>
      <c r="HQ158" s="241" t="e">
        <f>#REF!</f>
        <v>#REF!</v>
      </c>
      <c r="HR158" s="241"/>
      <c r="HS158" s="241"/>
      <c r="HT158" s="241"/>
      <c r="HW158" s="241" t="e">
        <f>IF(#REF!=0,HW157,#REF!)</f>
        <v>#REF!</v>
      </c>
      <c r="HX158" s="241"/>
      <c r="HY158" s="241" t="str">
        <f>IF(OR(HY46=0,HY46="Planejado",HY46="Realizado"),IF(HY157="Atividade",VLOOKUP(HW158,'04.02_PLANEJAMENTO ATIVIDADES'!$D$9:$E$44,2,0),HY157),HY46)</f>
        <v/>
      </c>
      <c r="HZ158" s="241"/>
      <c r="IA158" s="241"/>
      <c r="IB158" s="241"/>
      <c r="IC158" s="241"/>
      <c r="ID158" s="241"/>
      <c r="IE158" s="241"/>
      <c r="IF158" s="241"/>
      <c r="IG158" s="241"/>
      <c r="IH158" s="241" t="e">
        <f>IF(#REF!=0,IH157,#REF!)</f>
        <v>#REF!</v>
      </c>
      <c r="II158" s="241"/>
      <c r="IJ158" s="241"/>
      <c r="IK158" s="241" t="e">
        <f>IF(#REF!=0,IK157,#REF!)</f>
        <v>#REF!</v>
      </c>
      <c r="IL158" s="241"/>
      <c r="IM158" s="241"/>
      <c r="IN158" s="241"/>
      <c r="IO158" s="241"/>
      <c r="IP158" s="241"/>
      <c r="IQ158" s="241" t="e">
        <f>#REF!</f>
        <v>#REF!</v>
      </c>
      <c r="IR158" s="241"/>
      <c r="IS158" s="241"/>
      <c r="IT158" s="241"/>
      <c r="IU158" s="241"/>
      <c r="IV158" s="241"/>
      <c r="IW158" s="241"/>
      <c r="IX158" s="242" t="e">
        <f>#REF!</f>
        <v>#REF!</v>
      </c>
      <c r="IY158" s="242"/>
      <c r="IZ158" s="242"/>
      <c r="JA158" s="242"/>
      <c r="JB158" s="242"/>
      <c r="JC158" s="242"/>
      <c r="JD158" s="242"/>
      <c r="JE158" s="242"/>
      <c r="JF158" s="242" t="e">
        <f>#REF!</f>
        <v>#REF!</v>
      </c>
      <c r="JG158" s="242"/>
      <c r="JH158" s="242"/>
      <c r="JI158" s="242"/>
      <c r="JJ158" s="242"/>
      <c r="JK158" s="241" t="e">
        <f>#REF!</f>
        <v>#REF!</v>
      </c>
      <c r="JL158" s="241"/>
      <c r="JM158" s="241"/>
      <c r="JN158" s="241"/>
      <c r="JO158" s="241" t="e">
        <f>#REF!</f>
        <v>#REF!</v>
      </c>
      <c r="JP158" s="241"/>
      <c r="JQ158" s="241" t="e">
        <f>#REF!</f>
        <v>#REF!</v>
      </c>
      <c r="JR158" s="241"/>
      <c r="JS158" s="241"/>
      <c r="JT158" s="241" t="e">
        <f>#REF!</f>
        <v>#REF!</v>
      </c>
      <c r="JU158" s="241"/>
      <c r="JV158" s="241" t="e">
        <f>#REF!</f>
        <v>#REF!</v>
      </c>
      <c r="JW158" s="241"/>
      <c r="JX158" s="241"/>
      <c r="JY158" s="241"/>
      <c r="KB158" s="241" t="e">
        <f>IF(#REF!=0,KB157,#REF!)</f>
        <v>#REF!</v>
      </c>
      <c r="KC158" s="241"/>
      <c r="KD158" s="241" t="str">
        <f>IF(OR(KD46=0,KD46="Planejado",KD46="Realizado"),IF(KD157="Atividade",VLOOKUP(KB158,'04.02_PLANEJAMENTO ATIVIDADES'!$D$9:$E$44,2,0),KD157),KD46)</f>
        <v/>
      </c>
      <c r="KE158" s="241"/>
      <c r="KF158" s="241"/>
      <c r="KG158" s="241"/>
      <c r="KH158" s="241"/>
      <c r="KI158" s="241"/>
      <c r="KJ158" s="241"/>
      <c r="KK158" s="241"/>
      <c r="KL158" s="241"/>
      <c r="KM158" s="241" t="e">
        <f>IF(#REF!=0,KM157,#REF!)</f>
        <v>#REF!</v>
      </c>
      <c r="KN158" s="241"/>
      <c r="KO158" s="241"/>
      <c r="KP158" s="241" t="e">
        <f>IF(#REF!=0,KP157,#REF!)</f>
        <v>#REF!</v>
      </c>
      <c r="KQ158" s="241"/>
      <c r="KR158" s="241"/>
      <c r="KS158" s="241"/>
      <c r="KT158" s="241"/>
      <c r="KU158" s="241"/>
      <c r="KV158" s="241" t="e">
        <f>#REF!</f>
        <v>#REF!</v>
      </c>
      <c r="KW158" s="241"/>
      <c r="KX158" s="241"/>
      <c r="KY158" s="241"/>
      <c r="KZ158" s="241"/>
      <c r="LA158" s="241"/>
      <c r="LB158" s="241"/>
      <c r="LC158" s="242" t="e">
        <f>#REF!</f>
        <v>#REF!</v>
      </c>
      <c r="LD158" s="242"/>
      <c r="LE158" s="242"/>
      <c r="LF158" s="242"/>
      <c r="LG158" s="242"/>
      <c r="LH158" s="242"/>
      <c r="LI158" s="242"/>
      <c r="LJ158" s="242"/>
      <c r="LK158" s="242" t="e">
        <f>#REF!</f>
        <v>#REF!</v>
      </c>
      <c r="LL158" s="242"/>
      <c r="LM158" s="242"/>
      <c r="LN158" s="242"/>
      <c r="LO158" s="242"/>
      <c r="LP158" s="241" t="e">
        <f>#REF!</f>
        <v>#REF!</v>
      </c>
      <c r="LQ158" s="241"/>
      <c r="LR158" s="241"/>
      <c r="LS158" s="241"/>
      <c r="LT158" s="241" t="e">
        <f>#REF!</f>
        <v>#REF!</v>
      </c>
      <c r="LU158" s="241"/>
      <c r="LV158" s="241" t="e">
        <f>#REF!</f>
        <v>#REF!</v>
      </c>
      <c r="LW158" s="241"/>
      <c r="LX158" s="241"/>
      <c r="LY158" s="241" t="e">
        <f>#REF!</f>
        <v>#REF!</v>
      </c>
      <c r="LZ158" s="241"/>
      <c r="MA158" s="241" t="e">
        <f>#REF!</f>
        <v>#REF!</v>
      </c>
      <c r="MB158" s="241"/>
      <c r="MC158" s="241"/>
      <c r="MD158" s="241"/>
      <c r="MG158" s="241" t="e">
        <f>IF(#REF!=0,MG157,#REF!)</f>
        <v>#REF!</v>
      </c>
      <c r="MH158" s="241"/>
      <c r="MI158" s="241" t="str">
        <f>IF(OR(MI46=0,MI46="Planejado",MI46="Realizado"),IF(MI157="Atividade",VLOOKUP(MG158,'04.02_PLANEJAMENTO ATIVIDADES'!$D$9:$E$44,2,0),MI157),MI46)</f>
        <v/>
      </c>
      <c r="MJ158" s="241"/>
      <c r="MK158" s="241"/>
      <c r="ML158" s="241"/>
      <c r="MM158" s="241"/>
      <c r="MN158" s="241"/>
      <c r="MO158" s="241"/>
      <c r="MP158" s="241"/>
      <c r="MQ158" s="241"/>
      <c r="MR158" s="241" t="e">
        <f>IF(#REF!=0,MR157,#REF!)</f>
        <v>#REF!</v>
      </c>
      <c r="MS158" s="241"/>
      <c r="MT158" s="241"/>
      <c r="MU158" s="241" t="e">
        <f>IF(#REF!=0,MU157,#REF!)</f>
        <v>#REF!</v>
      </c>
      <c r="MV158" s="241"/>
      <c r="MW158" s="241"/>
      <c r="MX158" s="241"/>
      <c r="MY158" s="241"/>
      <c r="MZ158" s="241"/>
      <c r="NA158" s="241" t="e">
        <f>#REF!</f>
        <v>#REF!</v>
      </c>
      <c r="NB158" s="241"/>
      <c r="NC158" s="241"/>
      <c r="ND158" s="241"/>
      <c r="NE158" s="241"/>
      <c r="NF158" s="241"/>
      <c r="NG158" s="241"/>
      <c r="NH158" s="242" t="e">
        <f>#REF!</f>
        <v>#REF!</v>
      </c>
      <c r="NI158" s="242"/>
      <c r="NJ158" s="242"/>
      <c r="NK158" s="242"/>
      <c r="NL158" s="242"/>
      <c r="NM158" s="242"/>
      <c r="NN158" s="242"/>
      <c r="NO158" s="242"/>
      <c r="NP158" s="242" t="e">
        <f>#REF!</f>
        <v>#REF!</v>
      </c>
      <c r="NQ158" s="242"/>
      <c r="NR158" s="242"/>
      <c r="NS158" s="242"/>
      <c r="NT158" s="242"/>
      <c r="NU158" s="241" t="e">
        <f>#REF!</f>
        <v>#REF!</v>
      </c>
      <c r="NV158" s="241"/>
      <c r="NW158" s="241"/>
      <c r="NX158" s="241"/>
      <c r="NY158" s="241" t="e">
        <f>#REF!</f>
        <v>#REF!</v>
      </c>
      <c r="NZ158" s="241"/>
      <c r="OA158" s="241" t="e">
        <f>#REF!</f>
        <v>#REF!</v>
      </c>
      <c r="OB158" s="241"/>
      <c r="OC158" s="241"/>
      <c r="OD158" s="241" t="e">
        <f>#REF!</f>
        <v>#REF!</v>
      </c>
      <c r="OE158" s="241"/>
      <c r="OF158" s="241" t="e">
        <f>#REF!</f>
        <v>#REF!</v>
      </c>
      <c r="OG158" s="241"/>
      <c r="OH158" s="241"/>
      <c r="OI158" s="241"/>
      <c r="OL158" s="241" t="e">
        <f>IF(#REF!=0,OL157,#REF!)</f>
        <v>#REF!</v>
      </c>
      <c r="OM158" s="241"/>
      <c r="ON158" s="241" t="str">
        <f>IF(OR(ON46=0,ON46="Planejado",ON46="Realizado"),IF(ON157="Atividade",VLOOKUP(OL158,'04.02_PLANEJAMENTO ATIVIDADES'!$D$9:$E$44,2,0),ON157),ON46)</f>
        <v/>
      </c>
      <c r="OO158" s="241"/>
      <c r="OP158" s="241"/>
      <c r="OQ158" s="241"/>
      <c r="OR158" s="241"/>
      <c r="OS158" s="241"/>
      <c r="OT158" s="241"/>
      <c r="OU158" s="241"/>
      <c r="OV158" s="241"/>
      <c r="OW158" s="241" t="e">
        <f>IF(#REF!=0,OW157,#REF!)</f>
        <v>#REF!</v>
      </c>
      <c r="OX158" s="241"/>
      <c r="OY158" s="241"/>
      <c r="OZ158" s="241" t="e">
        <f>IF(#REF!=0,OZ157,#REF!)</f>
        <v>#REF!</v>
      </c>
      <c r="PA158" s="241"/>
      <c r="PB158" s="241"/>
      <c r="PC158" s="241"/>
      <c r="PD158" s="241"/>
      <c r="PE158" s="241"/>
      <c r="PF158" s="241" t="e">
        <f>#REF!</f>
        <v>#REF!</v>
      </c>
      <c r="PG158" s="241"/>
      <c r="PH158" s="241"/>
      <c r="PI158" s="241"/>
      <c r="PJ158" s="241"/>
      <c r="PK158" s="241"/>
      <c r="PL158" s="241"/>
      <c r="PM158" s="242" t="e">
        <f>#REF!</f>
        <v>#REF!</v>
      </c>
      <c r="PN158" s="242"/>
      <c r="PO158" s="242"/>
      <c r="PP158" s="242"/>
      <c r="PQ158" s="242"/>
      <c r="PR158" s="242"/>
      <c r="PS158" s="242"/>
      <c r="PT158" s="242"/>
      <c r="PU158" s="242" t="e">
        <f>#REF!</f>
        <v>#REF!</v>
      </c>
      <c r="PV158" s="242"/>
      <c r="PW158" s="242"/>
      <c r="PX158" s="242"/>
      <c r="PY158" s="242"/>
      <c r="PZ158" s="241" t="e">
        <f>#REF!</f>
        <v>#REF!</v>
      </c>
      <c r="QA158" s="241"/>
      <c r="QB158" s="241"/>
      <c r="QC158" s="241"/>
      <c r="QD158" s="241" t="e">
        <f>#REF!</f>
        <v>#REF!</v>
      </c>
      <c r="QE158" s="241"/>
      <c r="QF158" s="241" t="e">
        <f>#REF!</f>
        <v>#REF!</v>
      </c>
      <c r="QG158" s="241"/>
      <c r="QH158" s="241"/>
      <c r="QI158" s="241" t="e">
        <f>#REF!</f>
        <v>#REF!</v>
      </c>
      <c r="QJ158" s="241"/>
      <c r="QK158" s="241" t="e">
        <f>#REF!</f>
        <v>#REF!</v>
      </c>
      <c r="QL158" s="241"/>
      <c r="QM158" s="241"/>
      <c r="QN158" s="241"/>
      <c r="QQ158" s="241" t="e">
        <f>IF(#REF!=0,QQ157,#REF!)</f>
        <v>#REF!</v>
      </c>
      <c r="QR158" s="241"/>
      <c r="QS158" s="241" t="str">
        <f>IF(OR(QS46=0,QS46="Planejado",QS46="Realizado"),IF(QS157="Atividade",VLOOKUP(QQ158,'04.02_PLANEJAMENTO ATIVIDADES'!$D$9:$E$44,2,0),QS157),QS46)</f>
        <v/>
      </c>
      <c r="QT158" s="241"/>
      <c r="QU158" s="241"/>
      <c r="QV158" s="241"/>
      <c r="QW158" s="241"/>
      <c r="QX158" s="241"/>
      <c r="QY158" s="241"/>
      <c r="QZ158" s="241"/>
      <c r="RA158" s="241"/>
      <c r="RB158" s="241" t="e">
        <f>IF(#REF!=0,RB157,#REF!)</f>
        <v>#REF!</v>
      </c>
      <c r="RC158" s="241"/>
      <c r="RD158" s="241"/>
      <c r="RE158" s="241" t="e">
        <f>IF(#REF!=0,RE157,#REF!)</f>
        <v>#REF!</v>
      </c>
      <c r="RF158" s="241"/>
      <c r="RG158" s="241"/>
      <c r="RH158" s="241"/>
      <c r="RI158" s="241"/>
      <c r="RJ158" s="241"/>
      <c r="RK158" s="241" t="e">
        <f>#REF!</f>
        <v>#REF!</v>
      </c>
      <c r="RL158" s="241"/>
      <c r="RM158" s="241"/>
      <c r="RN158" s="241"/>
      <c r="RO158" s="241"/>
      <c r="RP158" s="241"/>
      <c r="RQ158" s="241"/>
      <c r="RR158" s="242" t="e">
        <f>#REF!</f>
        <v>#REF!</v>
      </c>
      <c r="RS158" s="242"/>
      <c r="RT158" s="242"/>
      <c r="RU158" s="242"/>
      <c r="RV158" s="242"/>
      <c r="RW158" s="242"/>
      <c r="RX158" s="242"/>
      <c r="RY158" s="242"/>
      <c r="RZ158" s="242" t="e">
        <f>#REF!</f>
        <v>#REF!</v>
      </c>
      <c r="SA158" s="242"/>
      <c r="SB158" s="242"/>
      <c r="SC158" s="242"/>
      <c r="SD158" s="242"/>
      <c r="SE158" s="241" t="e">
        <f>#REF!</f>
        <v>#REF!</v>
      </c>
      <c r="SF158" s="241"/>
      <c r="SG158" s="241"/>
      <c r="SH158" s="241"/>
      <c r="SI158" s="241" t="e">
        <f>#REF!</f>
        <v>#REF!</v>
      </c>
      <c r="SJ158" s="241"/>
      <c r="SK158" s="241" t="e">
        <f>#REF!</f>
        <v>#REF!</v>
      </c>
      <c r="SL158" s="241"/>
      <c r="SM158" s="241"/>
      <c r="SN158" s="241" t="e">
        <f>#REF!</f>
        <v>#REF!</v>
      </c>
      <c r="SO158" s="241"/>
      <c r="SP158" s="241" t="e">
        <f>#REF!</f>
        <v>#REF!</v>
      </c>
      <c r="SQ158" s="241"/>
      <c r="SR158" s="241"/>
      <c r="SS158" s="241"/>
      <c r="SV158" s="241" t="e">
        <f>IF(#REF!=0,SV157,#REF!)</f>
        <v>#REF!</v>
      </c>
      <c r="SW158" s="241"/>
      <c r="SX158" s="241" t="str">
        <f>IF(OR(SX46=0,SX46="Planejado",SX46="Realizado"),IF(SX157="Atividade",VLOOKUP(SV158,'04.02_PLANEJAMENTO ATIVIDADES'!$D$9:$E$44,2,0),SX157),SX46)</f>
        <v/>
      </c>
      <c r="SY158" s="241"/>
      <c r="SZ158" s="241"/>
      <c r="TA158" s="241"/>
      <c r="TB158" s="241"/>
      <c r="TC158" s="241"/>
      <c r="TD158" s="241"/>
      <c r="TE158" s="241"/>
      <c r="TF158" s="241"/>
      <c r="TG158" s="241" t="e">
        <f>IF(#REF!=0,TG157,#REF!)</f>
        <v>#REF!</v>
      </c>
      <c r="TH158" s="241"/>
      <c r="TI158" s="241"/>
      <c r="TJ158" s="241" t="e">
        <f>IF(#REF!=0,TJ157,#REF!)</f>
        <v>#REF!</v>
      </c>
      <c r="TK158" s="241"/>
      <c r="TL158" s="241"/>
      <c r="TM158" s="241"/>
      <c r="TN158" s="241"/>
      <c r="TO158" s="241"/>
      <c r="TP158" s="241" t="e">
        <f>#REF!</f>
        <v>#REF!</v>
      </c>
      <c r="TQ158" s="241"/>
      <c r="TR158" s="241"/>
      <c r="TS158" s="241"/>
      <c r="TT158" s="241"/>
      <c r="TU158" s="241"/>
      <c r="TV158" s="241"/>
      <c r="TW158" s="242" t="e">
        <f>#REF!</f>
        <v>#REF!</v>
      </c>
      <c r="TX158" s="242"/>
      <c r="TY158" s="242"/>
      <c r="TZ158" s="242"/>
      <c r="UA158" s="242"/>
      <c r="UB158" s="242"/>
      <c r="UC158" s="242"/>
      <c r="UD158" s="242"/>
      <c r="UE158" s="242" t="e">
        <f>#REF!</f>
        <v>#REF!</v>
      </c>
      <c r="UF158" s="242"/>
      <c r="UG158" s="242"/>
      <c r="UH158" s="242"/>
      <c r="UI158" s="242"/>
      <c r="UJ158" s="241" t="e">
        <f>#REF!</f>
        <v>#REF!</v>
      </c>
      <c r="UK158" s="241"/>
      <c r="UL158" s="241"/>
      <c r="UM158" s="241"/>
      <c r="UN158" s="241" t="e">
        <f>#REF!</f>
        <v>#REF!</v>
      </c>
      <c r="UO158" s="241"/>
      <c r="UP158" s="241" t="e">
        <f>#REF!</f>
        <v>#REF!</v>
      </c>
      <c r="UQ158" s="241"/>
      <c r="UR158" s="241"/>
      <c r="US158" s="241" t="e">
        <f>#REF!</f>
        <v>#REF!</v>
      </c>
      <c r="UT158" s="241"/>
      <c r="UU158" s="241" t="e">
        <f>#REF!</f>
        <v>#REF!</v>
      </c>
      <c r="UV158" s="241"/>
      <c r="UW158" s="241"/>
      <c r="UX158" s="241"/>
      <c r="VA158" s="241" t="e">
        <f>IF(#REF!=0,VA157,#REF!)</f>
        <v>#REF!</v>
      </c>
      <c r="VB158" s="241"/>
      <c r="VC158" s="241" t="str">
        <f>IF(OR(VC46=0,VC46="Planejado",VC46="Realizado"),IF(VC157="Atividade",VLOOKUP(VA158,'04.02_PLANEJAMENTO ATIVIDADES'!$D$9:$E$44,2,0),VC157),VC46)</f>
        <v/>
      </c>
      <c r="VD158" s="241"/>
      <c r="VE158" s="241"/>
      <c r="VF158" s="241"/>
      <c r="VG158" s="241"/>
      <c r="VH158" s="241"/>
      <c r="VI158" s="241"/>
      <c r="VJ158" s="241"/>
      <c r="VK158" s="241"/>
      <c r="VL158" s="241" t="e">
        <f>IF(#REF!=0,VL157,#REF!)</f>
        <v>#REF!</v>
      </c>
      <c r="VM158" s="241"/>
      <c r="VN158" s="241"/>
      <c r="VO158" s="241" t="e">
        <f>IF(#REF!=0,VO157,#REF!)</f>
        <v>#REF!</v>
      </c>
      <c r="VP158" s="241"/>
      <c r="VQ158" s="241"/>
      <c r="VR158" s="241"/>
      <c r="VS158" s="241"/>
      <c r="VT158" s="241"/>
      <c r="VU158" s="241" t="e">
        <f>#REF!</f>
        <v>#REF!</v>
      </c>
      <c r="VV158" s="241"/>
      <c r="VW158" s="241"/>
      <c r="VX158" s="241"/>
      <c r="VY158" s="241"/>
      <c r="VZ158" s="241"/>
      <c r="WA158" s="241"/>
      <c r="WB158" s="242" t="e">
        <f>#REF!</f>
        <v>#REF!</v>
      </c>
      <c r="WC158" s="242"/>
      <c r="WD158" s="242"/>
      <c r="WE158" s="242"/>
      <c r="WF158" s="242"/>
      <c r="WG158" s="242"/>
      <c r="WH158" s="242"/>
      <c r="WI158" s="242"/>
      <c r="WJ158" s="242" t="e">
        <f>#REF!</f>
        <v>#REF!</v>
      </c>
      <c r="WK158" s="242"/>
      <c r="WL158" s="242"/>
      <c r="WM158" s="242"/>
      <c r="WN158" s="242"/>
      <c r="WO158" s="241" t="e">
        <f>#REF!</f>
        <v>#REF!</v>
      </c>
      <c r="WP158" s="241"/>
      <c r="WQ158" s="241"/>
      <c r="WR158" s="241"/>
      <c r="WS158" s="241" t="e">
        <f>#REF!</f>
        <v>#REF!</v>
      </c>
      <c r="WT158" s="241"/>
      <c r="WU158" s="241" t="e">
        <f>#REF!</f>
        <v>#REF!</v>
      </c>
      <c r="WV158" s="241"/>
      <c r="WW158" s="241"/>
      <c r="WX158" s="241" t="e">
        <f>#REF!</f>
        <v>#REF!</v>
      </c>
      <c r="WY158" s="241"/>
      <c r="WZ158" s="241" t="e">
        <f>#REF!</f>
        <v>#REF!</v>
      </c>
      <c r="XA158" s="241"/>
      <c r="XB158" s="241"/>
      <c r="XC158" s="241"/>
      <c r="XF158" s="241" t="e">
        <f>IF(#REF!=0,XF157,#REF!)</f>
        <v>#REF!</v>
      </c>
      <c r="XG158" s="241"/>
      <c r="XH158" s="241" t="str">
        <f>IF(OR(XH46=0,XH46="Planejado",XH46="Realizado"),IF(XH157="Atividade",VLOOKUP(XF158,'04.02_PLANEJAMENTO ATIVIDADES'!$D$9:$E$44,2,0),XH157),XH46)</f>
        <v/>
      </c>
      <c r="XI158" s="241"/>
      <c r="XJ158" s="241"/>
      <c r="XK158" s="241"/>
      <c r="XL158" s="241"/>
      <c r="XM158" s="241"/>
      <c r="XN158" s="241"/>
      <c r="XO158" s="241"/>
      <c r="XP158" s="241"/>
      <c r="XQ158" s="241" t="e">
        <f>IF(#REF!=0,XQ157,#REF!)</f>
        <v>#REF!</v>
      </c>
      <c r="XR158" s="241"/>
      <c r="XS158" s="241"/>
      <c r="XT158" s="241" t="e">
        <f>IF(#REF!=0,XT157,#REF!)</f>
        <v>#REF!</v>
      </c>
      <c r="XU158" s="241"/>
      <c r="XV158" s="241"/>
      <c r="XW158" s="241"/>
      <c r="XX158" s="241"/>
      <c r="XY158" s="241"/>
      <c r="XZ158" s="241" t="e">
        <f>#REF!</f>
        <v>#REF!</v>
      </c>
      <c r="YA158" s="241"/>
      <c r="YB158" s="241"/>
      <c r="YC158" s="241"/>
      <c r="YD158" s="241"/>
      <c r="YE158" s="241"/>
      <c r="YF158" s="241"/>
      <c r="YG158" s="242" t="e">
        <f>#REF!</f>
        <v>#REF!</v>
      </c>
      <c r="YH158" s="242"/>
      <c r="YI158" s="242"/>
      <c r="YJ158" s="242"/>
      <c r="YK158" s="242"/>
      <c r="YL158" s="242"/>
      <c r="YM158" s="242"/>
      <c r="YN158" s="242"/>
      <c r="YO158" s="242" t="e">
        <f>#REF!</f>
        <v>#REF!</v>
      </c>
      <c r="YP158" s="242"/>
      <c r="YQ158" s="242"/>
      <c r="YR158" s="242"/>
      <c r="YS158" s="242"/>
      <c r="YT158" s="241" t="e">
        <f>#REF!</f>
        <v>#REF!</v>
      </c>
      <c r="YU158" s="241"/>
      <c r="YV158" s="241"/>
      <c r="YW158" s="241"/>
      <c r="YX158" s="241" t="e">
        <f>#REF!</f>
        <v>#REF!</v>
      </c>
      <c r="YY158" s="241"/>
      <c r="YZ158" s="241" t="e">
        <f>#REF!</f>
        <v>#REF!</v>
      </c>
      <c r="ZA158" s="241"/>
      <c r="ZB158" s="241"/>
      <c r="ZC158" s="241" t="e">
        <f>#REF!</f>
        <v>#REF!</v>
      </c>
      <c r="ZD158" s="241"/>
      <c r="ZE158" s="241" t="e">
        <f>#REF!</f>
        <v>#REF!</v>
      </c>
      <c r="ZF158" s="241"/>
      <c r="ZG158" s="241"/>
      <c r="ZH158" s="241"/>
    </row>
    <row r="159" spans="3:684" ht="10.15" hidden="1" customHeight="1" x14ac:dyDescent="0.25">
      <c r="C159" s="241" t="e">
        <f>IF(#REF!=0,C158,#REF!)</f>
        <v>#REF!</v>
      </c>
      <c r="D159" s="241"/>
      <c r="E159" s="241" t="e">
        <f>IF(OR(#REF!=0,#REF!="Planejado",#REF!="Realizado"),IF(E158="Atividade",VLOOKUP(C159,'04.02_PLANEJAMENTO ATIVIDADES'!$D$9:$E$44,2,0),E158),#REF!)</f>
        <v>#REF!</v>
      </c>
      <c r="F159" s="241"/>
      <c r="G159" s="241"/>
      <c r="H159" s="241"/>
      <c r="I159" s="241"/>
      <c r="J159" s="241"/>
      <c r="K159" s="241"/>
      <c r="L159" s="241"/>
      <c r="M159" s="241"/>
      <c r="N159" s="241" t="e">
        <f>IF(#REF!=0,N158,#REF!)</f>
        <v>#REF!</v>
      </c>
      <c r="O159" s="241"/>
      <c r="P159" s="241"/>
      <c r="Q159" s="241" t="e">
        <f>IF(#REF!=0,Q158,#REF!)</f>
        <v>#REF!</v>
      </c>
      <c r="R159" s="241"/>
      <c r="S159" s="241"/>
      <c r="T159" s="241"/>
      <c r="U159" s="241"/>
      <c r="V159" s="241"/>
      <c r="W159" s="241" t="e">
        <f>#REF!</f>
        <v>#REF!</v>
      </c>
      <c r="X159" s="241"/>
      <c r="Y159" s="241"/>
      <c r="Z159" s="241"/>
      <c r="AA159" s="241"/>
      <c r="AB159" s="241"/>
      <c r="AC159" s="241"/>
      <c r="AD159" s="242" t="e">
        <f>#REF!</f>
        <v>#REF!</v>
      </c>
      <c r="AE159" s="242"/>
      <c r="AF159" s="242"/>
      <c r="AG159" s="242"/>
      <c r="AH159" s="242"/>
      <c r="AI159" s="242"/>
      <c r="AJ159" s="242"/>
      <c r="AK159" s="242"/>
      <c r="AL159" s="242" t="e">
        <f>#REF!</f>
        <v>#REF!</v>
      </c>
      <c r="AM159" s="242"/>
      <c r="AN159" s="242"/>
      <c r="AO159" s="242"/>
      <c r="AP159" s="242"/>
      <c r="AQ159" s="241" t="e">
        <f>#REF!</f>
        <v>#REF!</v>
      </c>
      <c r="AR159" s="241"/>
      <c r="AS159" s="241"/>
      <c r="AT159" s="241"/>
      <c r="AU159" s="241" t="e">
        <f>#REF!</f>
        <v>#REF!</v>
      </c>
      <c r="AV159" s="241"/>
      <c r="AW159" s="241" t="e">
        <f>#REF!</f>
        <v>#REF!</v>
      </c>
      <c r="AX159" s="241"/>
      <c r="AY159" s="241"/>
      <c r="AZ159" s="241" t="e">
        <f>#REF!</f>
        <v>#REF!</v>
      </c>
      <c r="BA159" s="241"/>
      <c r="BB159" s="241" t="e">
        <f>#REF!</f>
        <v>#REF!</v>
      </c>
      <c r="BC159" s="241"/>
      <c r="BD159" s="241"/>
      <c r="BE159" s="241"/>
      <c r="BH159" s="241" t="e">
        <f>IF(#REF!=0,BH158,#REF!)</f>
        <v>#REF!</v>
      </c>
      <c r="BI159" s="241"/>
      <c r="BJ159" s="241" t="e">
        <f>IF(OR(#REF!=0,#REF!="Planejado",#REF!="Realizado"),IF(BJ158="Atividade",VLOOKUP(BH159,'04.02_PLANEJAMENTO ATIVIDADES'!$D$9:$E$44,2,0),BJ158),#REF!)</f>
        <v>#REF!</v>
      </c>
      <c r="BK159" s="241"/>
      <c r="BL159" s="241"/>
      <c r="BM159" s="241"/>
      <c r="BN159" s="241"/>
      <c r="BO159" s="241"/>
      <c r="BP159" s="241"/>
      <c r="BQ159" s="241"/>
      <c r="BR159" s="241"/>
      <c r="BS159" s="241" t="e">
        <f>IF(#REF!=0,BS158,#REF!)</f>
        <v>#REF!</v>
      </c>
      <c r="BT159" s="241"/>
      <c r="BU159" s="241"/>
      <c r="BV159" s="241" t="e">
        <f>IF(#REF!=0,BV158,#REF!)</f>
        <v>#REF!</v>
      </c>
      <c r="BW159" s="241"/>
      <c r="BX159" s="241"/>
      <c r="BY159" s="241"/>
      <c r="BZ159" s="241"/>
      <c r="CA159" s="241"/>
      <c r="CB159" s="241" t="e">
        <f>#REF!</f>
        <v>#REF!</v>
      </c>
      <c r="CC159" s="241"/>
      <c r="CD159" s="241"/>
      <c r="CE159" s="241"/>
      <c r="CF159" s="241"/>
      <c r="CG159" s="241"/>
      <c r="CH159" s="241"/>
      <c r="CI159" s="242" t="e">
        <f>#REF!</f>
        <v>#REF!</v>
      </c>
      <c r="CJ159" s="242"/>
      <c r="CK159" s="242"/>
      <c r="CL159" s="242"/>
      <c r="CM159" s="242"/>
      <c r="CN159" s="242"/>
      <c r="CO159" s="242"/>
      <c r="CP159" s="242"/>
      <c r="CQ159" s="242" t="e">
        <f>#REF!</f>
        <v>#REF!</v>
      </c>
      <c r="CR159" s="242"/>
      <c r="CS159" s="242"/>
      <c r="CT159" s="242"/>
      <c r="CU159" s="242"/>
      <c r="CV159" s="241" t="e">
        <f>#REF!</f>
        <v>#REF!</v>
      </c>
      <c r="CW159" s="241"/>
      <c r="CX159" s="241"/>
      <c r="CY159" s="241"/>
      <c r="CZ159" s="241" t="e">
        <f>#REF!</f>
        <v>#REF!</v>
      </c>
      <c r="DA159" s="241"/>
      <c r="DB159" s="241" t="e">
        <f>#REF!</f>
        <v>#REF!</v>
      </c>
      <c r="DC159" s="241"/>
      <c r="DD159" s="241"/>
      <c r="DE159" s="241" t="e">
        <f>#REF!</f>
        <v>#REF!</v>
      </c>
      <c r="DF159" s="241"/>
      <c r="DG159" s="241" t="e">
        <f>#REF!</f>
        <v>#REF!</v>
      </c>
      <c r="DH159" s="241"/>
      <c r="DI159" s="241"/>
      <c r="DJ159" s="241"/>
      <c r="DM159" s="241" t="e">
        <f>IF(#REF!=0,DM158,#REF!)</f>
        <v>#REF!</v>
      </c>
      <c r="DN159" s="241"/>
      <c r="DO159" s="241" t="e">
        <f>IF(OR(#REF!=0,#REF!="Planejado",#REF!="Realizado"),IF(DO158="Atividade",VLOOKUP(DM159,'04.02_PLANEJAMENTO ATIVIDADES'!$D$9:$E$44,2,0),DO158),#REF!)</f>
        <v>#REF!</v>
      </c>
      <c r="DP159" s="241"/>
      <c r="DQ159" s="241"/>
      <c r="DR159" s="241"/>
      <c r="DS159" s="241"/>
      <c r="DT159" s="241"/>
      <c r="DU159" s="241"/>
      <c r="DV159" s="241"/>
      <c r="DW159" s="241"/>
      <c r="DX159" s="241" t="e">
        <f>IF(#REF!=0,DX158,#REF!)</f>
        <v>#REF!</v>
      </c>
      <c r="DY159" s="241"/>
      <c r="DZ159" s="241"/>
      <c r="EA159" s="241" t="e">
        <f>IF(#REF!=0,EA158,#REF!)</f>
        <v>#REF!</v>
      </c>
      <c r="EB159" s="241"/>
      <c r="EC159" s="241"/>
      <c r="ED159" s="241"/>
      <c r="EE159" s="241"/>
      <c r="EF159" s="241"/>
      <c r="EG159" s="241" t="e">
        <f>#REF!</f>
        <v>#REF!</v>
      </c>
      <c r="EH159" s="241"/>
      <c r="EI159" s="241"/>
      <c r="EJ159" s="241"/>
      <c r="EK159" s="241"/>
      <c r="EL159" s="241"/>
      <c r="EM159" s="241"/>
      <c r="EN159" s="242" t="e">
        <f>#REF!</f>
        <v>#REF!</v>
      </c>
      <c r="EO159" s="242"/>
      <c r="EP159" s="242"/>
      <c r="EQ159" s="242"/>
      <c r="ER159" s="242"/>
      <c r="ES159" s="242"/>
      <c r="ET159" s="242"/>
      <c r="EU159" s="242"/>
      <c r="EV159" s="242" t="e">
        <f>#REF!</f>
        <v>#REF!</v>
      </c>
      <c r="EW159" s="242"/>
      <c r="EX159" s="242"/>
      <c r="EY159" s="242"/>
      <c r="EZ159" s="242"/>
      <c r="FA159" s="241" t="e">
        <f>#REF!</f>
        <v>#REF!</v>
      </c>
      <c r="FB159" s="241"/>
      <c r="FC159" s="241"/>
      <c r="FD159" s="241"/>
      <c r="FE159" s="241" t="e">
        <f>#REF!</f>
        <v>#REF!</v>
      </c>
      <c r="FF159" s="241"/>
      <c r="FG159" s="241" t="e">
        <f>#REF!</f>
        <v>#REF!</v>
      </c>
      <c r="FH159" s="241"/>
      <c r="FI159" s="241"/>
      <c r="FJ159" s="241" t="e">
        <f>#REF!</f>
        <v>#REF!</v>
      </c>
      <c r="FK159" s="241"/>
      <c r="FL159" s="241" t="e">
        <f>#REF!</f>
        <v>#REF!</v>
      </c>
      <c r="FM159" s="241"/>
      <c r="FN159" s="241"/>
      <c r="FO159" s="241"/>
      <c r="FR159" s="241" t="e">
        <f>IF(#REF!=0,FR158,#REF!)</f>
        <v>#REF!</v>
      </c>
      <c r="FS159" s="241"/>
      <c r="FT159" s="241" t="e">
        <f>IF(OR(#REF!=0,#REF!="Planejado",#REF!="Realizado"),IF(FT158="Atividade",VLOOKUP(FR159,'04.02_PLANEJAMENTO ATIVIDADES'!$D$9:$E$44,2,0),FT158),#REF!)</f>
        <v>#REF!</v>
      </c>
      <c r="FU159" s="241"/>
      <c r="FV159" s="241"/>
      <c r="FW159" s="241"/>
      <c r="FX159" s="241"/>
      <c r="FY159" s="241"/>
      <c r="FZ159" s="241"/>
      <c r="GA159" s="241"/>
      <c r="GB159" s="241"/>
      <c r="GC159" s="241" t="e">
        <f>IF(#REF!=0,GC158,#REF!)</f>
        <v>#REF!</v>
      </c>
      <c r="GD159" s="241"/>
      <c r="GE159" s="241"/>
      <c r="GF159" s="241" t="e">
        <f>IF(#REF!=0,GF158,#REF!)</f>
        <v>#REF!</v>
      </c>
      <c r="GG159" s="241"/>
      <c r="GH159" s="241"/>
      <c r="GI159" s="241"/>
      <c r="GJ159" s="241"/>
      <c r="GK159" s="241"/>
      <c r="GL159" s="241" t="e">
        <f>#REF!</f>
        <v>#REF!</v>
      </c>
      <c r="GM159" s="241"/>
      <c r="GN159" s="241"/>
      <c r="GO159" s="241"/>
      <c r="GP159" s="241"/>
      <c r="GQ159" s="241"/>
      <c r="GR159" s="241"/>
      <c r="GS159" s="242" t="e">
        <f>#REF!</f>
        <v>#REF!</v>
      </c>
      <c r="GT159" s="242"/>
      <c r="GU159" s="242"/>
      <c r="GV159" s="242"/>
      <c r="GW159" s="242"/>
      <c r="GX159" s="242"/>
      <c r="GY159" s="242"/>
      <c r="GZ159" s="242"/>
      <c r="HA159" s="242" t="e">
        <f>#REF!</f>
        <v>#REF!</v>
      </c>
      <c r="HB159" s="242"/>
      <c r="HC159" s="242"/>
      <c r="HD159" s="242"/>
      <c r="HE159" s="242"/>
      <c r="HF159" s="241" t="e">
        <f>#REF!</f>
        <v>#REF!</v>
      </c>
      <c r="HG159" s="241"/>
      <c r="HH159" s="241"/>
      <c r="HI159" s="241"/>
      <c r="HJ159" s="241" t="e">
        <f>#REF!</f>
        <v>#REF!</v>
      </c>
      <c r="HK159" s="241"/>
      <c r="HL159" s="241" t="e">
        <f>#REF!</f>
        <v>#REF!</v>
      </c>
      <c r="HM159" s="241"/>
      <c r="HN159" s="241"/>
      <c r="HO159" s="241" t="e">
        <f>#REF!</f>
        <v>#REF!</v>
      </c>
      <c r="HP159" s="241"/>
      <c r="HQ159" s="241" t="e">
        <f>#REF!</f>
        <v>#REF!</v>
      </c>
      <c r="HR159" s="241"/>
      <c r="HS159" s="241"/>
      <c r="HT159" s="241"/>
      <c r="HW159" s="241" t="e">
        <f>IF(#REF!=0,HW158,#REF!)</f>
        <v>#REF!</v>
      </c>
      <c r="HX159" s="241"/>
      <c r="HY159" s="241" t="e">
        <f>IF(OR(#REF!=0,#REF!="Planejado",#REF!="Realizado"),IF(HY158="Atividade",VLOOKUP(HW159,'04.02_PLANEJAMENTO ATIVIDADES'!$D$9:$E$44,2,0),HY158),#REF!)</f>
        <v>#REF!</v>
      </c>
      <c r="HZ159" s="241"/>
      <c r="IA159" s="241"/>
      <c r="IB159" s="241"/>
      <c r="IC159" s="241"/>
      <c r="ID159" s="241"/>
      <c r="IE159" s="241"/>
      <c r="IF159" s="241"/>
      <c r="IG159" s="241"/>
      <c r="IH159" s="241" t="e">
        <f>IF(#REF!=0,IH158,#REF!)</f>
        <v>#REF!</v>
      </c>
      <c r="II159" s="241"/>
      <c r="IJ159" s="241"/>
      <c r="IK159" s="241" t="e">
        <f>IF(#REF!=0,IK158,#REF!)</f>
        <v>#REF!</v>
      </c>
      <c r="IL159" s="241"/>
      <c r="IM159" s="241"/>
      <c r="IN159" s="241"/>
      <c r="IO159" s="241"/>
      <c r="IP159" s="241"/>
      <c r="IQ159" s="241" t="e">
        <f>#REF!</f>
        <v>#REF!</v>
      </c>
      <c r="IR159" s="241"/>
      <c r="IS159" s="241"/>
      <c r="IT159" s="241"/>
      <c r="IU159" s="241"/>
      <c r="IV159" s="241"/>
      <c r="IW159" s="241"/>
      <c r="IX159" s="242" t="e">
        <f>#REF!</f>
        <v>#REF!</v>
      </c>
      <c r="IY159" s="242"/>
      <c r="IZ159" s="242"/>
      <c r="JA159" s="242"/>
      <c r="JB159" s="242"/>
      <c r="JC159" s="242"/>
      <c r="JD159" s="242"/>
      <c r="JE159" s="242"/>
      <c r="JF159" s="242" t="e">
        <f>#REF!</f>
        <v>#REF!</v>
      </c>
      <c r="JG159" s="242"/>
      <c r="JH159" s="242"/>
      <c r="JI159" s="242"/>
      <c r="JJ159" s="242"/>
      <c r="JK159" s="241" t="e">
        <f>#REF!</f>
        <v>#REF!</v>
      </c>
      <c r="JL159" s="241"/>
      <c r="JM159" s="241"/>
      <c r="JN159" s="241"/>
      <c r="JO159" s="241" t="e">
        <f>#REF!</f>
        <v>#REF!</v>
      </c>
      <c r="JP159" s="241"/>
      <c r="JQ159" s="241" t="e">
        <f>#REF!</f>
        <v>#REF!</v>
      </c>
      <c r="JR159" s="241"/>
      <c r="JS159" s="241"/>
      <c r="JT159" s="241" t="e">
        <f>#REF!</f>
        <v>#REF!</v>
      </c>
      <c r="JU159" s="241"/>
      <c r="JV159" s="241" t="e">
        <f>#REF!</f>
        <v>#REF!</v>
      </c>
      <c r="JW159" s="241"/>
      <c r="JX159" s="241"/>
      <c r="JY159" s="241"/>
      <c r="KB159" s="241" t="e">
        <f>IF(#REF!=0,KB158,#REF!)</f>
        <v>#REF!</v>
      </c>
      <c r="KC159" s="241"/>
      <c r="KD159" s="241" t="e">
        <f>IF(OR(#REF!=0,#REF!="Planejado",#REF!="Realizado"),IF(KD158="Atividade",VLOOKUP(KB159,'04.02_PLANEJAMENTO ATIVIDADES'!$D$9:$E$44,2,0),KD158),#REF!)</f>
        <v>#REF!</v>
      </c>
      <c r="KE159" s="241"/>
      <c r="KF159" s="241"/>
      <c r="KG159" s="241"/>
      <c r="KH159" s="241"/>
      <c r="KI159" s="241"/>
      <c r="KJ159" s="241"/>
      <c r="KK159" s="241"/>
      <c r="KL159" s="241"/>
      <c r="KM159" s="241" t="e">
        <f>IF(#REF!=0,KM158,#REF!)</f>
        <v>#REF!</v>
      </c>
      <c r="KN159" s="241"/>
      <c r="KO159" s="241"/>
      <c r="KP159" s="241" t="e">
        <f>IF(#REF!=0,KP158,#REF!)</f>
        <v>#REF!</v>
      </c>
      <c r="KQ159" s="241"/>
      <c r="KR159" s="241"/>
      <c r="KS159" s="241"/>
      <c r="KT159" s="241"/>
      <c r="KU159" s="241"/>
      <c r="KV159" s="241" t="e">
        <f>#REF!</f>
        <v>#REF!</v>
      </c>
      <c r="KW159" s="241"/>
      <c r="KX159" s="241"/>
      <c r="KY159" s="241"/>
      <c r="KZ159" s="241"/>
      <c r="LA159" s="241"/>
      <c r="LB159" s="241"/>
      <c r="LC159" s="242" t="e">
        <f>#REF!</f>
        <v>#REF!</v>
      </c>
      <c r="LD159" s="242"/>
      <c r="LE159" s="242"/>
      <c r="LF159" s="242"/>
      <c r="LG159" s="242"/>
      <c r="LH159" s="242"/>
      <c r="LI159" s="242"/>
      <c r="LJ159" s="242"/>
      <c r="LK159" s="242" t="e">
        <f>#REF!</f>
        <v>#REF!</v>
      </c>
      <c r="LL159" s="242"/>
      <c r="LM159" s="242"/>
      <c r="LN159" s="242"/>
      <c r="LO159" s="242"/>
      <c r="LP159" s="241" t="e">
        <f>#REF!</f>
        <v>#REF!</v>
      </c>
      <c r="LQ159" s="241"/>
      <c r="LR159" s="241"/>
      <c r="LS159" s="241"/>
      <c r="LT159" s="241" t="e">
        <f>#REF!</f>
        <v>#REF!</v>
      </c>
      <c r="LU159" s="241"/>
      <c r="LV159" s="241" t="e">
        <f>#REF!</f>
        <v>#REF!</v>
      </c>
      <c r="LW159" s="241"/>
      <c r="LX159" s="241"/>
      <c r="LY159" s="241" t="e">
        <f>#REF!</f>
        <v>#REF!</v>
      </c>
      <c r="LZ159" s="241"/>
      <c r="MA159" s="241" t="e">
        <f>#REF!</f>
        <v>#REF!</v>
      </c>
      <c r="MB159" s="241"/>
      <c r="MC159" s="241"/>
      <c r="MD159" s="241"/>
      <c r="MG159" s="241" t="e">
        <f>IF(#REF!=0,MG158,#REF!)</f>
        <v>#REF!</v>
      </c>
      <c r="MH159" s="241"/>
      <c r="MI159" s="241" t="e">
        <f>IF(OR(#REF!=0,#REF!="Planejado",#REF!="Realizado"),IF(MI158="Atividade",VLOOKUP(MG159,'04.02_PLANEJAMENTO ATIVIDADES'!$D$9:$E$44,2,0),MI158),#REF!)</f>
        <v>#REF!</v>
      </c>
      <c r="MJ159" s="241"/>
      <c r="MK159" s="241"/>
      <c r="ML159" s="241"/>
      <c r="MM159" s="241"/>
      <c r="MN159" s="241"/>
      <c r="MO159" s="241"/>
      <c r="MP159" s="241"/>
      <c r="MQ159" s="241"/>
      <c r="MR159" s="241" t="e">
        <f>IF(#REF!=0,MR158,#REF!)</f>
        <v>#REF!</v>
      </c>
      <c r="MS159" s="241"/>
      <c r="MT159" s="241"/>
      <c r="MU159" s="241" t="e">
        <f>IF(#REF!=0,MU158,#REF!)</f>
        <v>#REF!</v>
      </c>
      <c r="MV159" s="241"/>
      <c r="MW159" s="241"/>
      <c r="MX159" s="241"/>
      <c r="MY159" s="241"/>
      <c r="MZ159" s="241"/>
      <c r="NA159" s="241" t="e">
        <f>#REF!</f>
        <v>#REF!</v>
      </c>
      <c r="NB159" s="241"/>
      <c r="NC159" s="241"/>
      <c r="ND159" s="241"/>
      <c r="NE159" s="241"/>
      <c r="NF159" s="241"/>
      <c r="NG159" s="241"/>
      <c r="NH159" s="242" t="e">
        <f>#REF!</f>
        <v>#REF!</v>
      </c>
      <c r="NI159" s="242"/>
      <c r="NJ159" s="242"/>
      <c r="NK159" s="242"/>
      <c r="NL159" s="242"/>
      <c r="NM159" s="242"/>
      <c r="NN159" s="242"/>
      <c r="NO159" s="242"/>
      <c r="NP159" s="242" t="e">
        <f>#REF!</f>
        <v>#REF!</v>
      </c>
      <c r="NQ159" s="242"/>
      <c r="NR159" s="242"/>
      <c r="NS159" s="242"/>
      <c r="NT159" s="242"/>
      <c r="NU159" s="241" t="e">
        <f>#REF!</f>
        <v>#REF!</v>
      </c>
      <c r="NV159" s="241"/>
      <c r="NW159" s="241"/>
      <c r="NX159" s="241"/>
      <c r="NY159" s="241" t="e">
        <f>#REF!</f>
        <v>#REF!</v>
      </c>
      <c r="NZ159" s="241"/>
      <c r="OA159" s="241" t="e">
        <f>#REF!</f>
        <v>#REF!</v>
      </c>
      <c r="OB159" s="241"/>
      <c r="OC159" s="241"/>
      <c r="OD159" s="241" t="e">
        <f>#REF!</f>
        <v>#REF!</v>
      </c>
      <c r="OE159" s="241"/>
      <c r="OF159" s="241" t="e">
        <f>#REF!</f>
        <v>#REF!</v>
      </c>
      <c r="OG159" s="241"/>
      <c r="OH159" s="241"/>
      <c r="OI159" s="241"/>
      <c r="OL159" s="241" t="e">
        <f>IF(#REF!=0,OL158,#REF!)</f>
        <v>#REF!</v>
      </c>
      <c r="OM159" s="241"/>
      <c r="ON159" s="241" t="e">
        <f>IF(OR(#REF!=0,#REF!="Planejado",#REF!="Realizado"),IF(ON158="Atividade",VLOOKUP(OL159,'04.02_PLANEJAMENTO ATIVIDADES'!$D$9:$E$44,2,0),ON158),#REF!)</f>
        <v>#REF!</v>
      </c>
      <c r="OO159" s="241"/>
      <c r="OP159" s="241"/>
      <c r="OQ159" s="241"/>
      <c r="OR159" s="241"/>
      <c r="OS159" s="241"/>
      <c r="OT159" s="241"/>
      <c r="OU159" s="241"/>
      <c r="OV159" s="241"/>
      <c r="OW159" s="241" t="e">
        <f>IF(#REF!=0,OW158,#REF!)</f>
        <v>#REF!</v>
      </c>
      <c r="OX159" s="241"/>
      <c r="OY159" s="241"/>
      <c r="OZ159" s="241" t="e">
        <f>IF(#REF!=0,OZ158,#REF!)</f>
        <v>#REF!</v>
      </c>
      <c r="PA159" s="241"/>
      <c r="PB159" s="241"/>
      <c r="PC159" s="241"/>
      <c r="PD159" s="241"/>
      <c r="PE159" s="241"/>
      <c r="PF159" s="241" t="e">
        <f>#REF!</f>
        <v>#REF!</v>
      </c>
      <c r="PG159" s="241"/>
      <c r="PH159" s="241"/>
      <c r="PI159" s="241"/>
      <c r="PJ159" s="241"/>
      <c r="PK159" s="241"/>
      <c r="PL159" s="241"/>
      <c r="PM159" s="242" t="e">
        <f>#REF!</f>
        <v>#REF!</v>
      </c>
      <c r="PN159" s="242"/>
      <c r="PO159" s="242"/>
      <c r="PP159" s="242"/>
      <c r="PQ159" s="242"/>
      <c r="PR159" s="242"/>
      <c r="PS159" s="242"/>
      <c r="PT159" s="242"/>
      <c r="PU159" s="242" t="e">
        <f>#REF!</f>
        <v>#REF!</v>
      </c>
      <c r="PV159" s="242"/>
      <c r="PW159" s="242"/>
      <c r="PX159" s="242"/>
      <c r="PY159" s="242"/>
      <c r="PZ159" s="241" t="e">
        <f>#REF!</f>
        <v>#REF!</v>
      </c>
      <c r="QA159" s="241"/>
      <c r="QB159" s="241"/>
      <c r="QC159" s="241"/>
      <c r="QD159" s="241" t="e">
        <f>#REF!</f>
        <v>#REF!</v>
      </c>
      <c r="QE159" s="241"/>
      <c r="QF159" s="241" t="e">
        <f>#REF!</f>
        <v>#REF!</v>
      </c>
      <c r="QG159" s="241"/>
      <c r="QH159" s="241"/>
      <c r="QI159" s="241" t="e">
        <f>#REF!</f>
        <v>#REF!</v>
      </c>
      <c r="QJ159" s="241"/>
      <c r="QK159" s="241" t="e">
        <f>#REF!</f>
        <v>#REF!</v>
      </c>
      <c r="QL159" s="241"/>
      <c r="QM159" s="241"/>
      <c r="QN159" s="241"/>
      <c r="QQ159" s="241" t="e">
        <f>IF(#REF!=0,QQ158,#REF!)</f>
        <v>#REF!</v>
      </c>
      <c r="QR159" s="241"/>
      <c r="QS159" s="241" t="e">
        <f>IF(OR(#REF!=0,#REF!="Planejado",#REF!="Realizado"),IF(QS158="Atividade",VLOOKUP(QQ159,'04.02_PLANEJAMENTO ATIVIDADES'!$D$9:$E$44,2,0),QS158),#REF!)</f>
        <v>#REF!</v>
      </c>
      <c r="QT159" s="241"/>
      <c r="QU159" s="241"/>
      <c r="QV159" s="241"/>
      <c r="QW159" s="241"/>
      <c r="QX159" s="241"/>
      <c r="QY159" s="241"/>
      <c r="QZ159" s="241"/>
      <c r="RA159" s="241"/>
      <c r="RB159" s="241" t="e">
        <f>IF(#REF!=0,RB158,#REF!)</f>
        <v>#REF!</v>
      </c>
      <c r="RC159" s="241"/>
      <c r="RD159" s="241"/>
      <c r="RE159" s="241" t="e">
        <f>IF(#REF!=0,RE158,#REF!)</f>
        <v>#REF!</v>
      </c>
      <c r="RF159" s="241"/>
      <c r="RG159" s="241"/>
      <c r="RH159" s="241"/>
      <c r="RI159" s="241"/>
      <c r="RJ159" s="241"/>
      <c r="RK159" s="241" t="e">
        <f>#REF!</f>
        <v>#REF!</v>
      </c>
      <c r="RL159" s="241"/>
      <c r="RM159" s="241"/>
      <c r="RN159" s="241"/>
      <c r="RO159" s="241"/>
      <c r="RP159" s="241"/>
      <c r="RQ159" s="241"/>
      <c r="RR159" s="242" t="e">
        <f>#REF!</f>
        <v>#REF!</v>
      </c>
      <c r="RS159" s="242"/>
      <c r="RT159" s="242"/>
      <c r="RU159" s="242"/>
      <c r="RV159" s="242"/>
      <c r="RW159" s="242"/>
      <c r="RX159" s="242"/>
      <c r="RY159" s="242"/>
      <c r="RZ159" s="242" t="e">
        <f>#REF!</f>
        <v>#REF!</v>
      </c>
      <c r="SA159" s="242"/>
      <c r="SB159" s="242"/>
      <c r="SC159" s="242"/>
      <c r="SD159" s="242"/>
      <c r="SE159" s="241" t="e">
        <f>#REF!</f>
        <v>#REF!</v>
      </c>
      <c r="SF159" s="241"/>
      <c r="SG159" s="241"/>
      <c r="SH159" s="241"/>
      <c r="SI159" s="241" t="e">
        <f>#REF!</f>
        <v>#REF!</v>
      </c>
      <c r="SJ159" s="241"/>
      <c r="SK159" s="241" t="e">
        <f>#REF!</f>
        <v>#REF!</v>
      </c>
      <c r="SL159" s="241"/>
      <c r="SM159" s="241"/>
      <c r="SN159" s="241" t="e">
        <f>#REF!</f>
        <v>#REF!</v>
      </c>
      <c r="SO159" s="241"/>
      <c r="SP159" s="241" t="e">
        <f>#REF!</f>
        <v>#REF!</v>
      </c>
      <c r="SQ159" s="241"/>
      <c r="SR159" s="241"/>
      <c r="SS159" s="241"/>
      <c r="SV159" s="241" t="e">
        <f>IF(#REF!=0,SV158,#REF!)</f>
        <v>#REF!</v>
      </c>
      <c r="SW159" s="241"/>
      <c r="SX159" s="241" t="e">
        <f>IF(OR(#REF!=0,#REF!="Planejado",#REF!="Realizado"),IF(SX158="Atividade",VLOOKUP(SV159,'04.02_PLANEJAMENTO ATIVIDADES'!$D$9:$E$44,2,0),SX158),#REF!)</f>
        <v>#REF!</v>
      </c>
      <c r="SY159" s="241"/>
      <c r="SZ159" s="241"/>
      <c r="TA159" s="241"/>
      <c r="TB159" s="241"/>
      <c r="TC159" s="241"/>
      <c r="TD159" s="241"/>
      <c r="TE159" s="241"/>
      <c r="TF159" s="241"/>
      <c r="TG159" s="241" t="e">
        <f>IF(#REF!=0,TG158,#REF!)</f>
        <v>#REF!</v>
      </c>
      <c r="TH159" s="241"/>
      <c r="TI159" s="241"/>
      <c r="TJ159" s="241" t="e">
        <f>IF(#REF!=0,TJ158,#REF!)</f>
        <v>#REF!</v>
      </c>
      <c r="TK159" s="241"/>
      <c r="TL159" s="241"/>
      <c r="TM159" s="241"/>
      <c r="TN159" s="241"/>
      <c r="TO159" s="241"/>
      <c r="TP159" s="241" t="e">
        <f>#REF!</f>
        <v>#REF!</v>
      </c>
      <c r="TQ159" s="241"/>
      <c r="TR159" s="241"/>
      <c r="TS159" s="241"/>
      <c r="TT159" s="241"/>
      <c r="TU159" s="241"/>
      <c r="TV159" s="241"/>
      <c r="TW159" s="242" t="e">
        <f>#REF!</f>
        <v>#REF!</v>
      </c>
      <c r="TX159" s="242"/>
      <c r="TY159" s="242"/>
      <c r="TZ159" s="242"/>
      <c r="UA159" s="242"/>
      <c r="UB159" s="242"/>
      <c r="UC159" s="242"/>
      <c r="UD159" s="242"/>
      <c r="UE159" s="242" t="e">
        <f>#REF!</f>
        <v>#REF!</v>
      </c>
      <c r="UF159" s="242"/>
      <c r="UG159" s="242"/>
      <c r="UH159" s="242"/>
      <c r="UI159" s="242"/>
      <c r="UJ159" s="241" t="e">
        <f>#REF!</f>
        <v>#REF!</v>
      </c>
      <c r="UK159" s="241"/>
      <c r="UL159" s="241"/>
      <c r="UM159" s="241"/>
      <c r="UN159" s="241" t="e">
        <f>#REF!</f>
        <v>#REF!</v>
      </c>
      <c r="UO159" s="241"/>
      <c r="UP159" s="241" t="e">
        <f>#REF!</f>
        <v>#REF!</v>
      </c>
      <c r="UQ159" s="241"/>
      <c r="UR159" s="241"/>
      <c r="US159" s="241" t="e">
        <f>#REF!</f>
        <v>#REF!</v>
      </c>
      <c r="UT159" s="241"/>
      <c r="UU159" s="241" t="e">
        <f>#REF!</f>
        <v>#REF!</v>
      </c>
      <c r="UV159" s="241"/>
      <c r="UW159" s="241"/>
      <c r="UX159" s="241"/>
      <c r="VA159" s="241" t="e">
        <f>IF(#REF!=0,VA158,#REF!)</f>
        <v>#REF!</v>
      </c>
      <c r="VB159" s="241"/>
      <c r="VC159" s="241" t="e">
        <f>IF(OR(#REF!=0,#REF!="Planejado",#REF!="Realizado"),IF(VC158="Atividade",VLOOKUP(VA159,'04.02_PLANEJAMENTO ATIVIDADES'!$D$9:$E$44,2,0),VC158),#REF!)</f>
        <v>#REF!</v>
      </c>
      <c r="VD159" s="241"/>
      <c r="VE159" s="241"/>
      <c r="VF159" s="241"/>
      <c r="VG159" s="241"/>
      <c r="VH159" s="241"/>
      <c r="VI159" s="241"/>
      <c r="VJ159" s="241"/>
      <c r="VK159" s="241"/>
      <c r="VL159" s="241" t="e">
        <f>IF(#REF!=0,VL158,#REF!)</f>
        <v>#REF!</v>
      </c>
      <c r="VM159" s="241"/>
      <c r="VN159" s="241"/>
      <c r="VO159" s="241" t="e">
        <f>IF(#REF!=0,VO158,#REF!)</f>
        <v>#REF!</v>
      </c>
      <c r="VP159" s="241"/>
      <c r="VQ159" s="241"/>
      <c r="VR159" s="241"/>
      <c r="VS159" s="241"/>
      <c r="VT159" s="241"/>
      <c r="VU159" s="241" t="e">
        <f>#REF!</f>
        <v>#REF!</v>
      </c>
      <c r="VV159" s="241"/>
      <c r="VW159" s="241"/>
      <c r="VX159" s="241"/>
      <c r="VY159" s="241"/>
      <c r="VZ159" s="241"/>
      <c r="WA159" s="241"/>
      <c r="WB159" s="242" t="e">
        <f>#REF!</f>
        <v>#REF!</v>
      </c>
      <c r="WC159" s="242"/>
      <c r="WD159" s="242"/>
      <c r="WE159" s="242"/>
      <c r="WF159" s="242"/>
      <c r="WG159" s="242"/>
      <c r="WH159" s="242"/>
      <c r="WI159" s="242"/>
      <c r="WJ159" s="242" t="e">
        <f>#REF!</f>
        <v>#REF!</v>
      </c>
      <c r="WK159" s="242"/>
      <c r="WL159" s="242"/>
      <c r="WM159" s="242"/>
      <c r="WN159" s="242"/>
      <c r="WO159" s="241" t="e">
        <f>#REF!</f>
        <v>#REF!</v>
      </c>
      <c r="WP159" s="241"/>
      <c r="WQ159" s="241"/>
      <c r="WR159" s="241"/>
      <c r="WS159" s="241" t="e">
        <f>#REF!</f>
        <v>#REF!</v>
      </c>
      <c r="WT159" s="241"/>
      <c r="WU159" s="241" t="e">
        <f>#REF!</f>
        <v>#REF!</v>
      </c>
      <c r="WV159" s="241"/>
      <c r="WW159" s="241"/>
      <c r="WX159" s="241" t="e">
        <f>#REF!</f>
        <v>#REF!</v>
      </c>
      <c r="WY159" s="241"/>
      <c r="WZ159" s="241" t="e">
        <f>#REF!</f>
        <v>#REF!</v>
      </c>
      <c r="XA159" s="241"/>
      <c r="XB159" s="241"/>
      <c r="XC159" s="241"/>
      <c r="XF159" s="241" t="e">
        <f>IF(#REF!=0,XF158,#REF!)</f>
        <v>#REF!</v>
      </c>
      <c r="XG159" s="241"/>
      <c r="XH159" s="241" t="e">
        <f>IF(OR(#REF!=0,#REF!="Planejado",#REF!="Realizado"),IF(XH158="Atividade",VLOOKUP(XF159,'04.02_PLANEJAMENTO ATIVIDADES'!$D$9:$E$44,2,0),XH158),#REF!)</f>
        <v>#REF!</v>
      </c>
      <c r="XI159" s="241"/>
      <c r="XJ159" s="241"/>
      <c r="XK159" s="241"/>
      <c r="XL159" s="241"/>
      <c r="XM159" s="241"/>
      <c r="XN159" s="241"/>
      <c r="XO159" s="241"/>
      <c r="XP159" s="241"/>
      <c r="XQ159" s="241" t="e">
        <f>IF(#REF!=0,XQ158,#REF!)</f>
        <v>#REF!</v>
      </c>
      <c r="XR159" s="241"/>
      <c r="XS159" s="241"/>
      <c r="XT159" s="241" t="e">
        <f>IF(#REF!=0,XT158,#REF!)</f>
        <v>#REF!</v>
      </c>
      <c r="XU159" s="241"/>
      <c r="XV159" s="241"/>
      <c r="XW159" s="241"/>
      <c r="XX159" s="241"/>
      <c r="XY159" s="241"/>
      <c r="XZ159" s="241" t="e">
        <f>#REF!</f>
        <v>#REF!</v>
      </c>
      <c r="YA159" s="241"/>
      <c r="YB159" s="241"/>
      <c r="YC159" s="241"/>
      <c r="YD159" s="241"/>
      <c r="YE159" s="241"/>
      <c r="YF159" s="241"/>
      <c r="YG159" s="242" t="e">
        <f>#REF!</f>
        <v>#REF!</v>
      </c>
      <c r="YH159" s="242"/>
      <c r="YI159" s="242"/>
      <c r="YJ159" s="242"/>
      <c r="YK159" s="242"/>
      <c r="YL159" s="242"/>
      <c r="YM159" s="242"/>
      <c r="YN159" s="242"/>
      <c r="YO159" s="242" t="e">
        <f>#REF!</f>
        <v>#REF!</v>
      </c>
      <c r="YP159" s="242"/>
      <c r="YQ159" s="242"/>
      <c r="YR159" s="242"/>
      <c r="YS159" s="242"/>
      <c r="YT159" s="241" t="e">
        <f>#REF!</f>
        <v>#REF!</v>
      </c>
      <c r="YU159" s="241"/>
      <c r="YV159" s="241"/>
      <c r="YW159" s="241"/>
      <c r="YX159" s="241" t="e">
        <f>#REF!</f>
        <v>#REF!</v>
      </c>
      <c r="YY159" s="241"/>
      <c r="YZ159" s="241" t="e">
        <f>#REF!</f>
        <v>#REF!</v>
      </c>
      <c r="ZA159" s="241"/>
      <c r="ZB159" s="241"/>
      <c r="ZC159" s="241" t="e">
        <f>#REF!</f>
        <v>#REF!</v>
      </c>
      <c r="ZD159" s="241"/>
      <c r="ZE159" s="241" t="e">
        <f>#REF!</f>
        <v>#REF!</v>
      </c>
      <c r="ZF159" s="241"/>
      <c r="ZG159" s="241"/>
      <c r="ZH159" s="241"/>
    </row>
    <row r="160" spans="3:684" ht="10.15" hidden="1" customHeight="1" x14ac:dyDescent="0.25">
      <c r="C160" s="241" t="e">
        <f>IF(C50=0,C159,C50)</f>
        <v>#REF!</v>
      </c>
      <c r="D160" s="241"/>
      <c r="E160" s="241" t="e">
        <f>IF(OR(E50=0,E50="Planejado",E50="Realizado"),IF(E159="Atividade",VLOOKUP(C160,'04.02_PLANEJAMENTO ATIVIDADES'!$D$9:$E$44,2,0),E159),E50)</f>
        <v>#REF!</v>
      </c>
      <c r="F160" s="241"/>
      <c r="G160" s="241"/>
      <c r="H160" s="241"/>
      <c r="I160" s="241"/>
      <c r="J160" s="241"/>
      <c r="K160" s="241"/>
      <c r="L160" s="241"/>
      <c r="M160" s="241"/>
      <c r="N160" s="241" t="str">
        <f>IF(N50=0,N159,N50)</f>
        <v>Total da SubAtividade:</v>
      </c>
      <c r="O160" s="241"/>
      <c r="P160" s="241"/>
      <c r="Q160" s="241" t="e">
        <f>IF(Q50=0,Q159,Q50)</f>
        <v>#REF!</v>
      </c>
      <c r="R160" s="241"/>
      <c r="S160" s="241"/>
      <c r="T160" s="241"/>
      <c r="U160" s="241"/>
      <c r="V160" s="241"/>
      <c r="W160" s="241">
        <f>W50</f>
        <v>0</v>
      </c>
      <c r="X160" s="241"/>
      <c r="Y160" s="241"/>
      <c r="Z160" s="241"/>
      <c r="AA160" s="241"/>
      <c r="AB160" s="241"/>
      <c r="AC160" s="241"/>
      <c r="AD160" s="242">
        <f>AD50</f>
        <v>0</v>
      </c>
      <c r="AE160" s="242"/>
      <c r="AF160" s="242"/>
      <c r="AG160" s="242"/>
      <c r="AH160" s="242"/>
      <c r="AI160" s="242"/>
      <c r="AJ160" s="242"/>
      <c r="AK160" s="242"/>
      <c r="AL160" s="242">
        <f>AL50</f>
        <v>0</v>
      </c>
      <c r="AM160" s="242"/>
      <c r="AN160" s="242"/>
      <c r="AO160" s="242"/>
      <c r="AP160" s="242"/>
      <c r="AQ160" s="241">
        <f>AQ50</f>
        <v>0</v>
      </c>
      <c r="AR160" s="241"/>
      <c r="AS160" s="241"/>
      <c r="AT160" s="241"/>
      <c r="AU160" s="241">
        <f>AU50</f>
        <v>0</v>
      </c>
      <c r="AV160" s="241"/>
      <c r="AW160" s="241">
        <f>AW50</f>
        <v>0</v>
      </c>
      <c r="AX160" s="241"/>
      <c r="AY160" s="241"/>
      <c r="AZ160" s="241">
        <f>AZ50</f>
        <v>0</v>
      </c>
      <c r="BA160" s="241"/>
      <c r="BB160" s="241">
        <f>BB50</f>
        <v>0</v>
      </c>
      <c r="BC160" s="241"/>
      <c r="BD160" s="241"/>
      <c r="BE160" s="241"/>
      <c r="BH160" s="241" t="e">
        <f>IF(BH50=0,BH159,BH50)</f>
        <v>#REF!</v>
      </c>
      <c r="BI160" s="241"/>
      <c r="BJ160" s="241" t="e">
        <f>IF(OR(BJ50=0,BJ50="Planejado",BJ50="Realizado"),IF(BJ159="Atividade",VLOOKUP(BH160,'04.02_PLANEJAMENTO ATIVIDADES'!$D$9:$E$44,2,0),BJ159),BJ50)</f>
        <v>#REF!</v>
      </c>
      <c r="BK160" s="241"/>
      <c r="BL160" s="241"/>
      <c r="BM160" s="241"/>
      <c r="BN160" s="241"/>
      <c r="BO160" s="241"/>
      <c r="BP160" s="241"/>
      <c r="BQ160" s="241"/>
      <c r="BR160" s="241"/>
      <c r="BS160" s="241" t="str">
        <f>IF(BS50=0,BS159,BS50)</f>
        <v>Total da SubAtividade:</v>
      </c>
      <c r="BT160" s="241"/>
      <c r="BU160" s="241"/>
      <c r="BV160" s="241" t="e">
        <f>IF(BV50=0,BV159,BV50)</f>
        <v>#REF!</v>
      </c>
      <c r="BW160" s="241"/>
      <c r="BX160" s="241"/>
      <c r="BY160" s="241"/>
      <c r="BZ160" s="241"/>
      <c r="CA160" s="241"/>
      <c r="CB160" s="241">
        <f>CB50</f>
        <v>0</v>
      </c>
      <c r="CC160" s="241"/>
      <c r="CD160" s="241"/>
      <c r="CE160" s="241"/>
      <c r="CF160" s="241"/>
      <c r="CG160" s="241"/>
      <c r="CH160" s="241"/>
      <c r="CI160" s="242">
        <f>CI50</f>
        <v>0</v>
      </c>
      <c r="CJ160" s="242"/>
      <c r="CK160" s="242"/>
      <c r="CL160" s="242"/>
      <c r="CM160" s="242"/>
      <c r="CN160" s="242"/>
      <c r="CO160" s="242"/>
      <c r="CP160" s="242"/>
      <c r="CQ160" s="242">
        <f>CQ50</f>
        <v>0</v>
      </c>
      <c r="CR160" s="242"/>
      <c r="CS160" s="242"/>
      <c r="CT160" s="242"/>
      <c r="CU160" s="242"/>
      <c r="CV160" s="241">
        <f>CV50</f>
        <v>0</v>
      </c>
      <c r="CW160" s="241"/>
      <c r="CX160" s="241"/>
      <c r="CY160" s="241"/>
      <c r="CZ160" s="241">
        <f>CZ50</f>
        <v>0</v>
      </c>
      <c r="DA160" s="241"/>
      <c r="DB160" s="241">
        <f>DB50</f>
        <v>0</v>
      </c>
      <c r="DC160" s="241"/>
      <c r="DD160" s="241"/>
      <c r="DE160" s="241">
        <f>DE50</f>
        <v>0</v>
      </c>
      <c r="DF160" s="241"/>
      <c r="DG160" s="241">
        <f>DG50</f>
        <v>0</v>
      </c>
      <c r="DH160" s="241"/>
      <c r="DI160" s="241"/>
      <c r="DJ160" s="241"/>
      <c r="DM160" s="241" t="e">
        <f>IF(DM50=0,DM159,DM50)</f>
        <v>#REF!</v>
      </c>
      <c r="DN160" s="241"/>
      <c r="DO160" s="241" t="e">
        <f>IF(OR(DO50=0,DO50="Planejado",DO50="Realizado"),IF(DO159="Atividade",VLOOKUP(DM160,'04.02_PLANEJAMENTO ATIVIDADES'!$D$9:$E$44,2,0),DO159),DO50)</f>
        <v>#REF!</v>
      </c>
      <c r="DP160" s="241"/>
      <c r="DQ160" s="241"/>
      <c r="DR160" s="241"/>
      <c r="DS160" s="241"/>
      <c r="DT160" s="241"/>
      <c r="DU160" s="241"/>
      <c r="DV160" s="241"/>
      <c r="DW160" s="241"/>
      <c r="DX160" s="241" t="str">
        <f>IF(DX50=0,DX159,DX50)</f>
        <v>Total da SubAtividade:</v>
      </c>
      <c r="DY160" s="241"/>
      <c r="DZ160" s="241"/>
      <c r="EA160" s="241" t="e">
        <f>IF(EA50=0,EA159,EA50)</f>
        <v>#REF!</v>
      </c>
      <c r="EB160" s="241"/>
      <c r="EC160" s="241"/>
      <c r="ED160" s="241"/>
      <c r="EE160" s="241"/>
      <c r="EF160" s="241"/>
      <c r="EG160" s="241">
        <f>EG50</f>
        <v>0</v>
      </c>
      <c r="EH160" s="241"/>
      <c r="EI160" s="241"/>
      <c r="EJ160" s="241"/>
      <c r="EK160" s="241"/>
      <c r="EL160" s="241"/>
      <c r="EM160" s="241"/>
      <c r="EN160" s="242">
        <f>EN50</f>
        <v>0</v>
      </c>
      <c r="EO160" s="242"/>
      <c r="EP160" s="242"/>
      <c r="EQ160" s="242"/>
      <c r="ER160" s="242"/>
      <c r="ES160" s="242"/>
      <c r="ET160" s="242"/>
      <c r="EU160" s="242"/>
      <c r="EV160" s="242">
        <f>EV50</f>
        <v>0</v>
      </c>
      <c r="EW160" s="242"/>
      <c r="EX160" s="242"/>
      <c r="EY160" s="242"/>
      <c r="EZ160" s="242"/>
      <c r="FA160" s="241">
        <f>FA50</f>
        <v>0</v>
      </c>
      <c r="FB160" s="241"/>
      <c r="FC160" s="241"/>
      <c r="FD160" s="241"/>
      <c r="FE160" s="241">
        <f>FE50</f>
        <v>0</v>
      </c>
      <c r="FF160" s="241"/>
      <c r="FG160" s="241">
        <f>FG50</f>
        <v>0</v>
      </c>
      <c r="FH160" s="241"/>
      <c r="FI160" s="241"/>
      <c r="FJ160" s="241">
        <f>FJ50</f>
        <v>0</v>
      </c>
      <c r="FK160" s="241"/>
      <c r="FL160" s="241">
        <f>FL50</f>
        <v>0</v>
      </c>
      <c r="FM160" s="241"/>
      <c r="FN160" s="241"/>
      <c r="FO160" s="241"/>
      <c r="FR160" s="241" t="e">
        <f>IF(FR50=0,FR159,FR50)</f>
        <v>#REF!</v>
      </c>
      <c r="FS160" s="241"/>
      <c r="FT160" s="241" t="e">
        <f>IF(OR(FT50=0,FT50="Planejado",FT50="Realizado"),IF(FT159="Atividade",VLOOKUP(FR160,'04.02_PLANEJAMENTO ATIVIDADES'!$D$9:$E$44,2,0),FT159),FT50)</f>
        <v>#REF!</v>
      </c>
      <c r="FU160" s="241"/>
      <c r="FV160" s="241"/>
      <c r="FW160" s="241"/>
      <c r="FX160" s="241"/>
      <c r="FY160" s="241"/>
      <c r="FZ160" s="241"/>
      <c r="GA160" s="241"/>
      <c r="GB160" s="241"/>
      <c r="GC160" s="241" t="str">
        <f>IF(GC50=0,GC159,GC50)</f>
        <v>Total da SubAtividade:</v>
      </c>
      <c r="GD160" s="241"/>
      <c r="GE160" s="241"/>
      <c r="GF160" s="241" t="e">
        <f>IF(GF50=0,GF159,GF50)</f>
        <v>#REF!</v>
      </c>
      <c r="GG160" s="241"/>
      <c r="GH160" s="241"/>
      <c r="GI160" s="241"/>
      <c r="GJ160" s="241"/>
      <c r="GK160" s="241"/>
      <c r="GL160" s="241">
        <f>GL50</f>
        <v>0</v>
      </c>
      <c r="GM160" s="241"/>
      <c r="GN160" s="241"/>
      <c r="GO160" s="241"/>
      <c r="GP160" s="241"/>
      <c r="GQ160" s="241"/>
      <c r="GR160" s="241"/>
      <c r="GS160" s="242">
        <f>GS50</f>
        <v>0</v>
      </c>
      <c r="GT160" s="242"/>
      <c r="GU160" s="242"/>
      <c r="GV160" s="242"/>
      <c r="GW160" s="242"/>
      <c r="GX160" s="242"/>
      <c r="GY160" s="242"/>
      <c r="GZ160" s="242"/>
      <c r="HA160" s="242">
        <f>HA50</f>
        <v>0</v>
      </c>
      <c r="HB160" s="242"/>
      <c r="HC160" s="242"/>
      <c r="HD160" s="242"/>
      <c r="HE160" s="242"/>
      <c r="HF160" s="241">
        <f>HF50</f>
        <v>0</v>
      </c>
      <c r="HG160" s="241"/>
      <c r="HH160" s="241"/>
      <c r="HI160" s="241"/>
      <c r="HJ160" s="241">
        <f>HJ50</f>
        <v>0</v>
      </c>
      <c r="HK160" s="241"/>
      <c r="HL160" s="241">
        <f>HL50</f>
        <v>0</v>
      </c>
      <c r="HM160" s="241"/>
      <c r="HN160" s="241"/>
      <c r="HO160" s="241">
        <f>HO50</f>
        <v>0</v>
      </c>
      <c r="HP160" s="241"/>
      <c r="HQ160" s="241">
        <f>HQ50</f>
        <v>0</v>
      </c>
      <c r="HR160" s="241"/>
      <c r="HS160" s="241"/>
      <c r="HT160" s="241"/>
      <c r="HW160" s="241" t="e">
        <f>IF(HW50=0,HW159,HW50)</f>
        <v>#REF!</v>
      </c>
      <c r="HX160" s="241"/>
      <c r="HY160" s="241" t="e">
        <f>IF(OR(HY50=0,HY50="Planejado",HY50="Realizado"),IF(HY159="Atividade",VLOOKUP(HW160,'04.02_PLANEJAMENTO ATIVIDADES'!$D$9:$E$44,2,0),HY159),HY50)</f>
        <v>#REF!</v>
      </c>
      <c r="HZ160" s="241"/>
      <c r="IA160" s="241"/>
      <c r="IB160" s="241"/>
      <c r="IC160" s="241"/>
      <c r="ID160" s="241"/>
      <c r="IE160" s="241"/>
      <c r="IF160" s="241"/>
      <c r="IG160" s="241"/>
      <c r="IH160" s="241" t="str">
        <f>IF(IH50=0,IH159,IH50)</f>
        <v>Total da SubAtividade:</v>
      </c>
      <c r="II160" s="241"/>
      <c r="IJ160" s="241"/>
      <c r="IK160" s="241" t="e">
        <f>IF(IK50=0,IK159,IK50)</f>
        <v>#REF!</v>
      </c>
      <c r="IL160" s="241"/>
      <c r="IM160" s="241"/>
      <c r="IN160" s="241"/>
      <c r="IO160" s="241"/>
      <c r="IP160" s="241"/>
      <c r="IQ160" s="241">
        <f>IQ50</f>
        <v>0</v>
      </c>
      <c r="IR160" s="241"/>
      <c r="IS160" s="241"/>
      <c r="IT160" s="241"/>
      <c r="IU160" s="241"/>
      <c r="IV160" s="241"/>
      <c r="IW160" s="241"/>
      <c r="IX160" s="242">
        <f>IX50</f>
        <v>0</v>
      </c>
      <c r="IY160" s="242"/>
      <c r="IZ160" s="242"/>
      <c r="JA160" s="242"/>
      <c r="JB160" s="242"/>
      <c r="JC160" s="242"/>
      <c r="JD160" s="242"/>
      <c r="JE160" s="242"/>
      <c r="JF160" s="242">
        <f>JF50</f>
        <v>0</v>
      </c>
      <c r="JG160" s="242"/>
      <c r="JH160" s="242"/>
      <c r="JI160" s="242"/>
      <c r="JJ160" s="242"/>
      <c r="JK160" s="241">
        <f>JK50</f>
        <v>0</v>
      </c>
      <c r="JL160" s="241"/>
      <c r="JM160" s="241"/>
      <c r="JN160" s="241"/>
      <c r="JO160" s="241">
        <f>JO50</f>
        <v>0</v>
      </c>
      <c r="JP160" s="241"/>
      <c r="JQ160" s="241">
        <f>JQ50</f>
        <v>0</v>
      </c>
      <c r="JR160" s="241"/>
      <c r="JS160" s="241"/>
      <c r="JT160" s="241">
        <f>JT50</f>
        <v>0</v>
      </c>
      <c r="JU160" s="241"/>
      <c r="JV160" s="241">
        <f>JV50</f>
        <v>0</v>
      </c>
      <c r="JW160" s="241"/>
      <c r="JX160" s="241"/>
      <c r="JY160" s="241"/>
      <c r="KB160" s="241" t="e">
        <f>IF(KB50=0,KB159,KB50)</f>
        <v>#REF!</v>
      </c>
      <c r="KC160" s="241"/>
      <c r="KD160" s="241" t="e">
        <f>IF(OR(KD50=0,KD50="Planejado",KD50="Realizado"),IF(KD159="Atividade",VLOOKUP(KB160,'04.02_PLANEJAMENTO ATIVIDADES'!$D$9:$E$44,2,0),KD159),KD50)</f>
        <v>#REF!</v>
      </c>
      <c r="KE160" s="241"/>
      <c r="KF160" s="241"/>
      <c r="KG160" s="241"/>
      <c r="KH160" s="241"/>
      <c r="KI160" s="241"/>
      <c r="KJ160" s="241"/>
      <c r="KK160" s="241"/>
      <c r="KL160" s="241"/>
      <c r="KM160" s="241" t="str">
        <f>IF(KM50=0,KM159,KM50)</f>
        <v>Total da SubAtividade:</v>
      </c>
      <c r="KN160" s="241"/>
      <c r="KO160" s="241"/>
      <c r="KP160" s="241" t="e">
        <f>IF(KP50=0,KP159,KP50)</f>
        <v>#REF!</v>
      </c>
      <c r="KQ160" s="241"/>
      <c r="KR160" s="241"/>
      <c r="KS160" s="241"/>
      <c r="KT160" s="241"/>
      <c r="KU160" s="241"/>
      <c r="KV160" s="241">
        <f>KV50</f>
        <v>0</v>
      </c>
      <c r="KW160" s="241"/>
      <c r="KX160" s="241"/>
      <c r="KY160" s="241"/>
      <c r="KZ160" s="241"/>
      <c r="LA160" s="241"/>
      <c r="LB160" s="241"/>
      <c r="LC160" s="242">
        <f>LC50</f>
        <v>0</v>
      </c>
      <c r="LD160" s="242"/>
      <c r="LE160" s="242"/>
      <c r="LF160" s="242"/>
      <c r="LG160" s="242"/>
      <c r="LH160" s="242"/>
      <c r="LI160" s="242"/>
      <c r="LJ160" s="242"/>
      <c r="LK160" s="242">
        <f>LK50</f>
        <v>0</v>
      </c>
      <c r="LL160" s="242"/>
      <c r="LM160" s="242"/>
      <c r="LN160" s="242"/>
      <c r="LO160" s="242"/>
      <c r="LP160" s="241">
        <f>LP50</f>
        <v>0</v>
      </c>
      <c r="LQ160" s="241"/>
      <c r="LR160" s="241"/>
      <c r="LS160" s="241"/>
      <c r="LT160" s="241">
        <f>LT50</f>
        <v>0</v>
      </c>
      <c r="LU160" s="241"/>
      <c r="LV160" s="241">
        <f>LV50</f>
        <v>0</v>
      </c>
      <c r="LW160" s="241"/>
      <c r="LX160" s="241"/>
      <c r="LY160" s="241">
        <f>LY50</f>
        <v>0</v>
      </c>
      <c r="LZ160" s="241"/>
      <c r="MA160" s="241">
        <f>MA50</f>
        <v>0</v>
      </c>
      <c r="MB160" s="241"/>
      <c r="MC160" s="241"/>
      <c r="MD160" s="241"/>
      <c r="MG160" s="241" t="e">
        <f>IF(MG50=0,MG159,MG50)</f>
        <v>#REF!</v>
      </c>
      <c r="MH160" s="241"/>
      <c r="MI160" s="241" t="e">
        <f>IF(OR(MI50=0,MI50="Planejado",MI50="Realizado"),IF(MI159="Atividade",VLOOKUP(MG160,'04.02_PLANEJAMENTO ATIVIDADES'!$D$9:$E$44,2,0),MI159),MI50)</f>
        <v>#REF!</v>
      </c>
      <c r="MJ160" s="241"/>
      <c r="MK160" s="241"/>
      <c r="ML160" s="241"/>
      <c r="MM160" s="241"/>
      <c r="MN160" s="241"/>
      <c r="MO160" s="241"/>
      <c r="MP160" s="241"/>
      <c r="MQ160" s="241"/>
      <c r="MR160" s="241" t="str">
        <f>IF(MR50=0,MR159,MR50)</f>
        <v>Total da SubAtividade:</v>
      </c>
      <c r="MS160" s="241"/>
      <c r="MT160" s="241"/>
      <c r="MU160" s="241" t="e">
        <f>IF(MU50=0,MU159,MU50)</f>
        <v>#REF!</v>
      </c>
      <c r="MV160" s="241"/>
      <c r="MW160" s="241"/>
      <c r="MX160" s="241"/>
      <c r="MY160" s="241"/>
      <c r="MZ160" s="241"/>
      <c r="NA160" s="241">
        <f>NA50</f>
        <v>0</v>
      </c>
      <c r="NB160" s="241"/>
      <c r="NC160" s="241"/>
      <c r="ND160" s="241"/>
      <c r="NE160" s="241"/>
      <c r="NF160" s="241"/>
      <c r="NG160" s="241"/>
      <c r="NH160" s="242">
        <f>NH50</f>
        <v>0</v>
      </c>
      <c r="NI160" s="242"/>
      <c r="NJ160" s="242"/>
      <c r="NK160" s="242"/>
      <c r="NL160" s="242"/>
      <c r="NM160" s="242"/>
      <c r="NN160" s="242"/>
      <c r="NO160" s="242"/>
      <c r="NP160" s="242">
        <f>NP50</f>
        <v>0</v>
      </c>
      <c r="NQ160" s="242"/>
      <c r="NR160" s="242"/>
      <c r="NS160" s="242"/>
      <c r="NT160" s="242"/>
      <c r="NU160" s="241">
        <f>NU50</f>
        <v>0</v>
      </c>
      <c r="NV160" s="241"/>
      <c r="NW160" s="241"/>
      <c r="NX160" s="241"/>
      <c r="NY160" s="241">
        <f>NY50</f>
        <v>0</v>
      </c>
      <c r="NZ160" s="241"/>
      <c r="OA160" s="241">
        <f>OA50</f>
        <v>0</v>
      </c>
      <c r="OB160" s="241"/>
      <c r="OC160" s="241"/>
      <c r="OD160" s="241">
        <f>OD50</f>
        <v>0</v>
      </c>
      <c r="OE160" s="241"/>
      <c r="OF160" s="241">
        <f>OF50</f>
        <v>0</v>
      </c>
      <c r="OG160" s="241"/>
      <c r="OH160" s="241"/>
      <c r="OI160" s="241"/>
      <c r="OL160" s="241" t="e">
        <f>IF(OL50=0,OL159,OL50)</f>
        <v>#REF!</v>
      </c>
      <c r="OM160" s="241"/>
      <c r="ON160" s="241" t="e">
        <f>IF(OR(ON50=0,ON50="Planejado",ON50="Realizado"),IF(ON159="Atividade",VLOOKUP(OL160,'04.02_PLANEJAMENTO ATIVIDADES'!$D$9:$E$44,2,0),ON159),ON50)</f>
        <v>#REF!</v>
      </c>
      <c r="OO160" s="241"/>
      <c r="OP160" s="241"/>
      <c r="OQ160" s="241"/>
      <c r="OR160" s="241"/>
      <c r="OS160" s="241"/>
      <c r="OT160" s="241"/>
      <c r="OU160" s="241"/>
      <c r="OV160" s="241"/>
      <c r="OW160" s="241" t="str">
        <f>IF(OW50=0,OW159,OW50)</f>
        <v>Total da SubAtividade:</v>
      </c>
      <c r="OX160" s="241"/>
      <c r="OY160" s="241"/>
      <c r="OZ160" s="241" t="e">
        <f>IF(OZ50=0,OZ159,OZ50)</f>
        <v>#REF!</v>
      </c>
      <c r="PA160" s="241"/>
      <c r="PB160" s="241"/>
      <c r="PC160" s="241"/>
      <c r="PD160" s="241"/>
      <c r="PE160" s="241"/>
      <c r="PF160" s="241">
        <f>PF50</f>
        <v>0</v>
      </c>
      <c r="PG160" s="241"/>
      <c r="PH160" s="241"/>
      <c r="PI160" s="241"/>
      <c r="PJ160" s="241"/>
      <c r="PK160" s="241"/>
      <c r="PL160" s="241"/>
      <c r="PM160" s="242">
        <f>PM50</f>
        <v>0</v>
      </c>
      <c r="PN160" s="242"/>
      <c r="PO160" s="242"/>
      <c r="PP160" s="242"/>
      <c r="PQ160" s="242"/>
      <c r="PR160" s="242"/>
      <c r="PS160" s="242"/>
      <c r="PT160" s="242"/>
      <c r="PU160" s="242">
        <f>PU50</f>
        <v>0</v>
      </c>
      <c r="PV160" s="242"/>
      <c r="PW160" s="242"/>
      <c r="PX160" s="242"/>
      <c r="PY160" s="242"/>
      <c r="PZ160" s="241">
        <f>PZ50</f>
        <v>0</v>
      </c>
      <c r="QA160" s="241"/>
      <c r="QB160" s="241"/>
      <c r="QC160" s="241"/>
      <c r="QD160" s="241">
        <f>QD50</f>
        <v>0</v>
      </c>
      <c r="QE160" s="241"/>
      <c r="QF160" s="241">
        <f>QF50</f>
        <v>0</v>
      </c>
      <c r="QG160" s="241"/>
      <c r="QH160" s="241"/>
      <c r="QI160" s="241">
        <f>QI50</f>
        <v>0</v>
      </c>
      <c r="QJ160" s="241"/>
      <c r="QK160" s="241">
        <f>QK50</f>
        <v>0</v>
      </c>
      <c r="QL160" s="241"/>
      <c r="QM160" s="241"/>
      <c r="QN160" s="241"/>
      <c r="QQ160" s="241" t="e">
        <f>IF(QQ50=0,QQ159,QQ50)</f>
        <v>#REF!</v>
      </c>
      <c r="QR160" s="241"/>
      <c r="QS160" s="241" t="e">
        <f>IF(OR(QS50=0,QS50="Planejado",QS50="Realizado"),IF(QS159="Atividade",VLOOKUP(QQ160,'04.02_PLANEJAMENTO ATIVIDADES'!$D$9:$E$44,2,0),QS159),QS50)</f>
        <v>#REF!</v>
      </c>
      <c r="QT160" s="241"/>
      <c r="QU160" s="241"/>
      <c r="QV160" s="241"/>
      <c r="QW160" s="241"/>
      <c r="QX160" s="241"/>
      <c r="QY160" s="241"/>
      <c r="QZ160" s="241"/>
      <c r="RA160" s="241"/>
      <c r="RB160" s="241" t="str">
        <f>IF(RB50=0,RB159,RB50)</f>
        <v>Total da SubAtividade:</v>
      </c>
      <c r="RC160" s="241"/>
      <c r="RD160" s="241"/>
      <c r="RE160" s="241" t="e">
        <f>IF(RE50=0,RE159,RE50)</f>
        <v>#REF!</v>
      </c>
      <c r="RF160" s="241"/>
      <c r="RG160" s="241"/>
      <c r="RH160" s="241"/>
      <c r="RI160" s="241"/>
      <c r="RJ160" s="241"/>
      <c r="RK160" s="241">
        <f>RK50</f>
        <v>0</v>
      </c>
      <c r="RL160" s="241"/>
      <c r="RM160" s="241"/>
      <c r="RN160" s="241"/>
      <c r="RO160" s="241"/>
      <c r="RP160" s="241"/>
      <c r="RQ160" s="241"/>
      <c r="RR160" s="242">
        <f>RR50</f>
        <v>0</v>
      </c>
      <c r="RS160" s="242"/>
      <c r="RT160" s="242"/>
      <c r="RU160" s="242"/>
      <c r="RV160" s="242"/>
      <c r="RW160" s="242"/>
      <c r="RX160" s="242"/>
      <c r="RY160" s="242"/>
      <c r="RZ160" s="242">
        <f>RZ50</f>
        <v>0</v>
      </c>
      <c r="SA160" s="242"/>
      <c r="SB160" s="242"/>
      <c r="SC160" s="242"/>
      <c r="SD160" s="242"/>
      <c r="SE160" s="241">
        <f>SE50</f>
        <v>0</v>
      </c>
      <c r="SF160" s="241"/>
      <c r="SG160" s="241"/>
      <c r="SH160" s="241"/>
      <c r="SI160" s="241">
        <f>SI50</f>
        <v>0</v>
      </c>
      <c r="SJ160" s="241"/>
      <c r="SK160" s="241">
        <f>SK50</f>
        <v>0</v>
      </c>
      <c r="SL160" s="241"/>
      <c r="SM160" s="241"/>
      <c r="SN160" s="241">
        <f>SN50</f>
        <v>0</v>
      </c>
      <c r="SO160" s="241"/>
      <c r="SP160" s="241">
        <f>SP50</f>
        <v>0</v>
      </c>
      <c r="SQ160" s="241"/>
      <c r="SR160" s="241"/>
      <c r="SS160" s="241"/>
      <c r="SV160" s="241" t="e">
        <f>IF(SV50=0,SV159,SV50)</f>
        <v>#REF!</v>
      </c>
      <c r="SW160" s="241"/>
      <c r="SX160" s="241" t="e">
        <f>IF(OR(SX50=0,SX50="Planejado",SX50="Realizado"),IF(SX159="Atividade",VLOOKUP(SV160,'04.02_PLANEJAMENTO ATIVIDADES'!$D$9:$E$44,2,0),SX159),SX50)</f>
        <v>#REF!</v>
      </c>
      <c r="SY160" s="241"/>
      <c r="SZ160" s="241"/>
      <c r="TA160" s="241"/>
      <c r="TB160" s="241"/>
      <c r="TC160" s="241"/>
      <c r="TD160" s="241"/>
      <c r="TE160" s="241"/>
      <c r="TF160" s="241"/>
      <c r="TG160" s="241" t="str">
        <f>IF(TG50=0,TG159,TG50)</f>
        <v>Total da SubAtividade:</v>
      </c>
      <c r="TH160" s="241"/>
      <c r="TI160" s="241"/>
      <c r="TJ160" s="241" t="e">
        <f>IF(TJ50=0,TJ159,TJ50)</f>
        <v>#REF!</v>
      </c>
      <c r="TK160" s="241"/>
      <c r="TL160" s="241"/>
      <c r="TM160" s="241"/>
      <c r="TN160" s="241"/>
      <c r="TO160" s="241"/>
      <c r="TP160" s="241">
        <f>TP50</f>
        <v>0</v>
      </c>
      <c r="TQ160" s="241"/>
      <c r="TR160" s="241"/>
      <c r="TS160" s="241"/>
      <c r="TT160" s="241"/>
      <c r="TU160" s="241"/>
      <c r="TV160" s="241"/>
      <c r="TW160" s="242">
        <f>TW50</f>
        <v>0</v>
      </c>
      <c r="TX160" s="242"/>
      <c r="TY160" s="242"/>
      <c r="TZ160" s="242"/>
      <c r="UA160" s="242"/>
      <c r="UB160" s="242"/>
      <c r="UC160" s="242"/>
      <c r="UD160" s="242"/>
      <c r="UE160" s="242">
        <f>UE50</f>
        <v>0</v>
      </c>
      <c r="UF160" s="242"/>
      <c r="UG160" s="242"/>
      <c r="UH160" s="242"/>
      <c r="UI160" s="242"/>
      <c r="UJ160" s="241">
        <f>UJ50</f>
        <v>0</v>
      </c>
      <c r="UK160" s="241"/>
      <c r="UL160" s="241"/>
      <c r="UM160" s="241"/>
      <c r="UN160" s="241">
        <f>UN50</f>
        <v>0</v>
      </c>
      <c r="UO160" s="241"/>
      <c r="UP160" s="241">
        <f>UP50</f>
        <v>0</v>
      </c>
      <c r="UQ160" s="241"/>
      <c r="UR160" s="241"/>
      <c r="US160" s="241">
        <f>US50</f>
        <v>0</v>
      </c>
      <c r="UT160" s="241"/>
      <c r="UU160" s="241">
        <f>UU50</f>
        <v>0</v>
      </c>
      <c r="UV160" s="241"/>
      <c r="UW160" s="241"/>
      <c r="UX160" s="241"/>
      <c r="VA160" s="241" t="e">
        <f>IF(VA50=0,VA159,VA50)</f>
        <v>#REF!</v>
      </c>
      <c r="VB160" s="241"/>
      <c r="VC160" s="241" t="e">
        <f>IF(OR(VC50=0,VC50="Planejado",VC50="Realizado"),IF(VC159="Atividade",VLOOKUP(VA160,'04.02_PLANEJAMENTO ATIVIDADES'!$D$9:$E$44,2,0),VC159),VC50)</f>
        <v>#REF!</v>
      </c>
      <c r="VD160" s="241"/>
      <c r="VE160" s="241"/>
      <c r="VF160" s="241"/>
      <c r="VG160" s="241"/>
      <c r="VH160" s="241"/>
      <c r="VI160" s="241"/>
      <c r="VJ160" s="241"/>
      <c r="VK160" s="241"/>
      <c r="VL160" s="241" t="str">
        <f>IF(VL50=0,VL159,VL50)</f>
        <v>Total da SubAtividade:</v>
      </c>
      <c r="VM160" s="241"/>
      <c r="VN160" s="241"/>
      <c r="VO160" s="241" t="e">
        <f>IF(VO50=0,VO159,VO50)</f>
        <v>#REF!</v>
      </c>
      <c r="VP160" s="241"/>
      <c r="VQ160" s="241"/>
      <c r="VR160" s="241"/>
      <c r="VS160" s="241"/>
      <c r="VT160" s="241"/>
      <c r="VU160" s="241">
        <f>VU50</f>
        <v>0</v>
      </c>
      <c r="VV160" s="241"/>
      <c r="VW160" s="241"/>
      <c r="VX160" s="241"/>
      <c r="VY160" s="241"/>
      <c r="VZ160" s="241"/>
      <c r="WA160" s="241"/>
      <c r="WB160" s="242">
        <f>WB50</f>
        <v>0</v>
      </c>
      <c r="WC160" s="242"/>
      <c r="WD160" s="242"/>
      <c r="WE160" s="242"/>
      <c r="WF160" s="242"/>
      <c r="WG160" s="242"/>
      <c r="WH160" s="242"/>
      <c r="WI160" s="242"/>
      <c r="WJ160" s="242">
        <f>WJ50</f>
        <v>0</v>
      </c>
      <c r="WK160" s="242"/>
      <c r="WL160" s="242"/>
      <c r="WM160" s="242"/>
      <c r="WN160" s="242"/>
      <c r="WO160" s="241">
        <f>WO50</f>
        <v>0</v>
      </c>
      <c r="WP160" s="241"/>
      <c r="WQ160" s="241"/>
      <c r="WR160" s="241"/>
      <c r="WS160" s="241">
        <f>WS50</f>
        <v>0</v>
      </c>
      <c r="WT160" s="241"/>
      <c r="WU160" s="241">
        <f>WU50</f>
        <v>0</v>
      </c>
      <c r="WV160" s="241"/>
      <c r="WW160" s="241"/>
      <c r="WX160" s="241">
        <f>WX50</f>
        <v>0</v>
      </c>
      <c r="WY160" s="241"/>
      <c r="WZ160" s="241">
        <f>WZ50</f>
        <v>0</v>
      </c>
      <c r="XA160" s="241"/>
      <c r="XB160" s="241"/>
      <c r="XC160" s="241"/>
      <c r="XF160" s="241" t="e">
        <f>IF(XF50=0,XF159,XF50)</f>
        <v>#REF!</v>
      </c>
      <c r="XG160" s="241"/>
      <c r="XH160" s="241" t="e">
        <f>IF(OR(XH50=0,XH50="Planejado",XH50="Realizado"),IF(XH159="Atividade",VLOOKUP(XF160,'04.02_PLANEJAMENTO ATIVIDADES'!$D$9:$E$44,2,0),XH159),XH50)</f>
        <v>#REF!</v>
      </c>
      <c r="XI160" s="241"/>
      <c r="XJ160" s="241"/>
      <c r="XK160" s="241"/>
      <c r="XL160" s="241"/>
      <c r="XM160" s="241"/>
      <c r="XN160" s="241"/>
      <c r="XO160" s="241"/>
      <c r="XP160" s="241"/>
      <c r="XQ160" s="241" t="str">
        <f>IF(XQ50=0,XQ159,XQ50)</f>
        <v>Total da SubAtividade:</v>
      </c>
      <c r="XR160" s="241"/>
      <c r="XS160" s="241"/>
      <c r="XT160" s="241" t="e">
        <f>IF(XT50=0,XT159,XT50)</f>
        <v>#REF!</v>
      </c>
      <c r="XU160" s="241"/>
      <c r="XV160" s="241"/>
      <c r="XW160" s="241"/>
      <c r="XX160" s="241"/>
      <c r="XY160" s="241"/>
      <c r="XZ160" s="241">
        <f>XZ50</f>
        <v>0</v>
      </c>
      <c r="YA160" s="241"/>
      <c r="YB160" s="241"/>
      <c r="YC160" s="241"/>
      <c r="YD160" s="241"/>
      <c r="YE160" s="241"/>
      <c r="YF160" s="241"/>
      <c r="YG160" s="242">
        <f>YG50</f>
        <v>0</v>
      </c>
      <c r="YH160" s="242"/>
      <c r="YI160" s="242"/>
      <c r="YJ160" s="242"/>
      <c r="YK160" s="242"/>
      <c r="YL160" s="242"/>
      <c r="YM160" s="242"/>
      <c r="YN160" s="242"/>
      <c r="YO160" s="242">
        <f>YO50</f>
        <v>0</v>
      </c>
      <c r="YP160" s="242"/>
      <c r="YQ160" s="242"/>
      <c r="YR160" s="242"/>
      <c r="YS160" s="242"/>
      <c r="YT160" s="241">
        <f>YT50</f>
        <v>0</v>
      </c>
      <c r="YU160" s="241"/>
      <c r="YV160" s="241"/>
      <c r="YW160" s="241"/>
      <c r="YX160" s="241">
        <f>YX50</f>
        <v>0</v>
      </c>
      <c r="YY160" s="241"/>
      <c r="YZ160" s="241">
        <f>YZ50</f>
        <v>0</v>
      </c>
      <c r="ZA160" s="241"/>
      <c r="ZB160" s="241"/>
      <c r="ZC160" s="241">
        <f>ZC50</f>
        <v>0</v>
      </c>
      <c r="ZD160" s="241"/>
      <c r="ZE160" s="241">
        <f>ZE50</f>
        <v>0</v>
      </c>
      <c r="ZF160" s="241"/>
      <c r="ZG160" s="241"/>
      <c r="ZH160" s="241"/>
    </row>
    <row r="161" spans="3:684" ht="10.15" hidden="1" customHeight="1" x14ac:dyDescent="0.25">
      <c r="C161" s="241" t="e">
        <f>IF(C51=0,C160,C51)</f>
        <v>#REF!</v>
      </c>
      <c r="D161" s="241"/>
      <c r="E161" s="241" t="e">
        <f>IF(OR(E51=0,E51="Planejado",E51="Realizado"),IF(E160="Atividade",VLOOKUP(C161,'04.02_PLANEJAMENTO ATIVIDADES'!$D$9:$E$44,2,0),E160),E51)</f>
        <v>#REF!</v>
      </c>
      <c r="F161" s="241"/>
      <c r="G161" s="241"/>
      <c r="H161" s="241"/>
      <c r="I161" s="241"/>
      <c r="J161" s="241"/>
      <c r="K161" s="241"/>
      <c r="L161" s="241"/>
      <c r="M161" s="241"/>
      <c r="N161" s="241" t="str">
        <f>IF(N51=0,N160,N51)</f>
        <v>1.3.2</v>
      </c>
      <c r="O161" s="241"/>
      <c r="P161" s="241"/>
      <c r="Q161" s="241" t="e">
        <f>IF(Q51=0,Q160,Q51)</f>
        <v>#REF!</v>
      </c>
      <c r="R161" s="241"/>
      <c r="S161" s="241"/>
      <c r="T161" s="241"/>
      <c r="U161" s="241"/>
      <c r="V161" s="241"/>
      <c r="W161" s="241">
        <f>W51</f>
        <v>0</v>
      </c>
      <c r="X161" s="241"/>
      <c r="Y161" s="241"/>
      <c r="Z161" s="241"/>
      <c r="AA161" s="241"/>
      <c r="AB161" s="241"/>
      <c r="AC161" s="241"/>
      <c r="AD161" s="242">
        <f>AD51</f>
        <v>0</v>
      </c>
      <c r="AE161" s="242"/>
      <c r="AF161" s="242"/>
      <c r="AG161" s="242"/>
      <c r="AH161" s="242"/>
      <c r="AI161" s="242"/>
      <c r="AJ161" s="242"/>
      <c r="AK161" s="242"/>
      <c r="AL161" s="242">
        <f>AL51</f>
        <v>0</v>
      </c>
      <c r="AM161" s="242"/>
      <c r="AN161" s="242"/>
      <c r="AO161" s="242"/>
      <c r="AP161" s="242"/>
      <c r="AQ161" s="241">
        <f>AQ51</f>
        <v>0</v>
      </c>
      <c r="AR161" s="241"/>
      <c r="AS161" s="241"/>
      <c r="AT161" s="241"/>
      <c r="AU161" s="241">
        <f>AU51</f>
        <v>0</v>
      </c>
      <c r="AV161" s="241"/>
      <c r="AW161" s="241">
        <f>AW51</f>
        <v>0</v>
      </c>
      <c r="AX161" s="241"/>
      <c r="AY161" s="241"/>
      <c r="AZ161" s="241">
        <f>AZ51</f>
        <v>0</v>
      </c>
      <c r="BA161" s="241"/>
      <c r="BB161" s="241">
        <f>BB51</f>
        <v>0</v>
      </c>
      <c r="BC161" s="241"/>
      <c r="BD161" s="241"/>
      <c r="BE161" s="241"/>
      <c r="BH161" s="241" t="e">
        <f>IF(BH51=0,BH160,BH51)</f>
        <v>#REF!</v>
      </c>
      <c r="BI161" s="241"/>
      <c r="BJ161" s="241" t="e">
        <f>IF(OR(BJ51=0,BJ51="Planejado",BJ51="Realizado"),IF(BJ160="Atividade",VLOOKUP(BH161,'04.02_PLANEJAMENTO ATIVIDADES'!$D$9:$E$44,2,0),BJ160),BJ51)</f>
        <v>#REF!</v>
      </c>
      <c r="BK161" s="241"/>
      <c r="BL161" s="241"/>
      <c r="BM161" s="241"/>
      <c r="BN161" s="241"/>
      <c r="BO161" s="241"/>
      <c r="BP161" s="241"/>
      <c r="BQ161" s="241"/>
      <c r="BR161" s="241"/>
      <c r="BS161" s="241" t="str">
        <f>IF(BS51=0,BS160,BS51)</f>
        <v>2.3.2</v>
      </c>
      <c r="BT161" s="241"/>
      <c r="BU161" s="241"/>
      <c r="BV161" s="241" t="e">
        <f>IF(BV51=0,BV160,BV51)</f>
        <v>#REF!</v>
      </c>
      <c r="BW161" s="241"/>
      <c r="BX161" s="241"/>
      <c r="BY161" s="241"/>
      <c r="BZ161" s="241"/>
      <c r="CA161" s="241"/>
      <c r="CB161" s="241">
        <f>CB51</f>
        <v>0</v>
      </c>
      <c r="CC161" s="241"/>
      <c r="CD161" s="241"/>
      <c r="CE161" s="241"/>
      <c r="CF161" s="241"/>
      <c r="CG161" s="241"/>
      <c r="CH161" s="241"/>
      <c r="CI161" s="242">
        <f>CI51</f>
        <v>0</v>
      </c>
      <c r="CJ161" s="242"/>
      <c r="CK161" s="242"/>
      <c r="CL161" s="242"/>
      <c r="CM161" s="242"/>
      <c r="CN161" s="242"/>
      <c r="CO161" s="242"/>
      <c r="CP161" s="242"/>
      <c r="CQ161" s="242">
        <f>CQ51</f>
        <v>0</v>
      </c>
      <c r="CR161" s="242"/>
      <c r="CS161" s="242"/>
      <c r="CT161" s="242"/>
      <c r="CU161" s="242"/>
      <c r="CV161" s="241">
        <f>CV51</f>
        <v>0</v>
      </c>
      <c r="CW161" s="241"/>
      <c r="CX161" s="241"/>
      <c r="CY161" s="241"/>
      <c r="CZ161" s="241">
        <f>CZ51</f>
        <v>0</v>
      </c>
      <c r="DA161" s="241"/>
      <c r="DB161" s="241">
        <f>DB51</f>
        <v>0</v>
      </c>
      <c r="DC161" s="241"/>
      <c r="DD161" s="241"/>
      <c r="DE161" s="241">
        <f>DE51</f>
        <v>0</v>
      </c>
      <c r="DF161" s="241"/>
      <c r="DG161" s="241">
        <f>DG51</f>
        <v>0</v>
      </c>
      <c r="DH161" s="241"/>
      <c r="DI161" s="241"/>
      <c r="DJ161" s="241"/>
      <c r="DM161" s="241" t="e">
        <f>IF(DM51=0,DM160,DM51)</f>
        <v>#REF!</v>
      </c>
      <c r="DN161" s="241"/>
      <c r="DO161" s="241" t="e">
        <f>IF(OR(DO51=0,DO51="Planejado",DO51="Realizado"),IF(DO160="Atividade",VLOOKUP(DM161,'04.02_PLANEJAMENTO ATIVIDADES'!$D$9:$E$44,2,0),DO160),DO51)</f>
        <v>#REF!</v>
      </c>
      <c r="DP161" s="241"/>
      <c r="DQ161" s="241"/>
      <c r="DR161" s="241"/>
      <c r="DS161" s="241"/>
      <c r="DT161" s="241"/>
      <c r="DU161" s="241"/>
      <c r="DV161" s="241"/>
      <c r="DW161" s="241"/>
      <c r="DX161" s="241" t="str">
        <f>IF(DX51=0,DX160,DX51)</f>
        <v>3.3.2</v>
      </c>
      <c r="DY161" s="241"/>
      <c r="DZ161" s="241"/>
      <c r="EA161" s="241" t="e">
        <f>IF(EA51=0,EA160,EA51)</f>
        <v>#REF!</v>
      </c>
      <c r="EB161" s="241"/>
      <c r="EC161" s="241"/>
      <c r="ED161" s="241"/>
      <c r="EE161" s="241"/>
      <c r="EF161" s="241"/>
      <c r="EG161" s="241">
        <f>EG51</f>
        <v>0</v>
      </c>
      <c r="EH161" s="241"/>
      <c r="EI161" s="241"/>
      <c r="EJ161" s="241"/>
      <c r="EK161" s="241"/>
      <c r="EL161" s="241"/>
      <c r="EM161" s="241"/>
      <c r="EN161" s="242">
        <f>EN51</f>
        <v>0</v>
      </c>
      <c r="EO161" s="242"/>
      <c r="EP161" s="242"/>
      <c r="EQ161" s="242"/>
      <c r="ER161" s="242"/>
      <c r="ES161" s="242"/>
      <c r="ET161" s="242"/>
      <c r="EU161" s="242"/>
      <c r="EV161" s="242">
        <f>EV51</f>
        <v>0</v>
      </c>
      <c r="EW161" s="242"/>
      <c r="EX161" s="242"/>
      <c r="EY161" s="242"/>
      <c r="EZ161" s="242"/>
      <c r="FA161" s="241">
        <f>FA51</f>
        <v>0</v>
      </c>
      <c r="FB161" s="241"/>
      <c r="FC161" s="241"/>
      <c r="FD161" s="241"/>
      <c r="FE161" s="241">
        <f>FE51</f>
        <v>0</v>
      </c>
      <c r="FF161" s="241"/>
      <c r="FG161" s="241">
        <f>FG51</f>
        <v>0</v>
      </c>
      <c r="FH161" s="241"/>
      <c r="FI161" s="241"/>
      <c r="FJ161" s="241">
        <f>FJ51</f>
        <v>0</v>
      </c>
      <c r="FK161" s="241"/>
      <c r="FL161" s="241">
        <f>FL51</f>
        <v>0</v>
      </c>
      <c r="FM161" s="241"/>
      <c r="FN161" s="241"/>
      <c r="FO161" s="241"/>
      <c r="FR161" s="241" t="e">
        <f>IF(FR51=0,FR160,FR51)</f>
        <v>#REF!</v>
      </c>
      <c r="FS161" s="241"/>
      <c r="FT161" s="241" t="e">
        <f>IF(OR(FT51=0,FT51="Planejado",FT51="Realizado"),IF(FT160="Atividade",VLOOKUP(FR161,'04.02_PLANEJAMENTO ATIVIDADES'!$D$9:$E$44,2,0),FT160),FT51)</f>
        <v>#REF!</v>
      </c>
      <c r="FU161" s="241"/>
      <c r="FV161" s="241"/>
      <c r="FW161" s="241"/>
      <c r="FX161" s="241"/>
      <c r="FY161" s="241"/>
      <c r="FZ161" s="241"/>
      <c r="GA161" s="241"/>
      <c r="GB161" s="241"/>
      <c r="GC161" s="241" t="str">
        <f>IF(GC51=0,GC160,GC51)</f>
        <v>4.3.2</v>
      </c>
      <c r="GD161" s="241"/>
      <c r="GE161" s="241"/>
      <c r="GF161" s="241" t="e">
        <f>IF(GF51=0,GF160,GF51)</f>
        <v>#REF!</v>
      </c>
      <c r="GG161" s="241"/>
      <c r="GH161" s="241"/>
      <c r="GI161" s="241"/>
      <c r="GJ161" s="241"/>
      <c r="GK161" s="241"/>
      <c r="GL161" s="241">
        <f>GL51</f>
        <v>0</v>
      </c>
      <c r="GM161" s="241"/>
      <c r="GN161" s="241"/>
      <c r="GO161" s="241"/>
      <c r="GP161" s="241"/>
      <c r="GQ161" s="241"/>
      <c r="GR161" s="241"/>
      <c r="GS161" s="242">
        <f>GS51</f>
        <v>0</v>
      </c>
      <c r="GT161" s="242"/>
      <c r="GU161" s="242"/>
      <c r="GV161" s="242"/>
      <c r="GW161" s="242"/>
      <c r="GX161" s="242"/>
      <c r="GY161" s="242"/>
      <c r="GZ161" s="242"/>
      <c r="HA161" s="242">
        <f>HA51</f>
        <v>0</v>
      </c>
      <c r="HB161" s="242"/>
      <c r="HC161" s="242"/>
      <c r="HD161" s="242"/>
      <c r="HE161" s="242"/>
      <c r="HF161" s="241">
        <f>HF51</f>
        <v>0</v>
      </c>
      <c r="HG161" s="241"/>
      <c r="HH161" s="241"/>
      <c r="HI161" s="241"/>
      <c r="HJ161" s="241">
        <f>HJ51</f>
        <v>0</v>
      </c>
      <c r="HK161" s="241"/>
      <c r="HL161" s="241">
        <f>HL51</f>
        <v>0</v>
      </c>
      <c r="HM161" s="241"/>
      <c r="HN161" s="241"/>
      <c r="HO161" s="241">
        <f>HO51</f>
        <v>0</v>
      </c>
      <c r="HP161" s="241"/>
      <c r="HQ161" s="241">
        <f>HQ51</f>
        <v>0</v>
      </c>
      <c r="HR161" s="241"/>
      <c r="HS161" s="241"/>
      <c r="HT161" s="241"/>
      <c r="HW161" s="241" t="e">
        <f>IF(HW51=0,HW160,HW51)</f>
        <v>#REF!</v>
      </c>
      <c r="HX161" s="241"/>
      <c r="HY161" s="241" t="e">
        <f>IF(OR(HY51=0,HY51="Planejado",HY51="Realizado"),IF(HY160="Atividade",VLOOKUP(HW161,'04.02_PLANEJAMENTO ATIVIDADES'!$D$9:$E$44,2,0),HY160),HY51)</f>
        <v>#REF!</v>
      </c>
      <c r="HZ161" s="241"/>
      <c r="IA161" s="241"/>
      <c r="IB161" s="241"/>
      <c r="IC161" s="241"/>
      <c r="ID161" s="241"/>
      <c r="IE161" s="241"/>
      <c r="IF161" s="241"/>
      <c r="IG161" s="241"/>
      <c r="IH161" s="241" t="str">
        <f>IF(IH51=0,IH160,IH51)</f>
        <v>5.3.2</v>
      </c>
      <c r="II161" s="241"/>
      <c r="IJ161" s="241"/>
      <c r="IK161" s="241" t="e">
        <f>IF(IK51=0,IK160,IK51)</f>
        <v>#REF!</v>
      </c>
      <c r="IL161" s="241"/>
      <c r="IM161" s="241"/>
      <c r="IN161" s="241"/>
      <c r="IO161" s="241"/>
      <c r="IP161" s="241"/>
      <c r="IQ161" s="241">
        <f>IQ51</f>
        <v>0</v>
      </c>
      <c r="IR161" s="241"/>
      <c r="IS161" s="241"/>
      <c r="IT161" s="241"/>
      <c r="IU161" s="241"/>
      <c r="IV161" s="241"/>
      <c r="IW161" s="241"/>
      <c r="IX161" s="242">
        <f>IX51</f>
        <v>0</v>
      </c>
      <c r="IY161" s="242"/>
      <c r="IZ161" s="242"/>
      <c r="JA161" s="242"/>
      <c r="JB161" s="242"/>
      <c r="JC161" s="242"/>
      <c r="JD161" s="242"/>
      <c r="JE161" s="242"/>
      <c r="JF161" s="242">
        <f>JF51</f>
        <v>0</v>
      </c>
      <c r="JG161" s="242"/>
      <c r="JH161" s="242"/>
      <c r="JI161" s="242"/>
      <c r="JJ161" s="242"/>
      <c r="JK161" s="241">
        <f>JK51</f>
        <v>0</v>
      </c>
      <c r="JL161" s="241"/>
      <c r="JM161" s="241"/>
      <c r="JN161" s="241"/>
      <c r="JO161" s="241">
        <f>JO51</f>
        <v>0</v>
      </c>
      <c r="JP161" s="241"/>
      <c r="JQ161" s="241">
        <f>JQ51</f>
        <v>0</v>
      </c>
      <c r="JR161" s="241"/>
      <c r="JS161" s="241"/>
      <c r="JT161" s="241">
        <f>JT51</f>
        <v>0</v>
      </c>
      <c r="JU161" s="241"/>
      <c r="JV161" s="241">
        <f>JV51</f>
        <v>0</v>
      </c>
      <c r="JW161" s="241"/>
      <c r="JX161" s="241"/>
      <c r="JY161" s="241"/>
      <c r="KB161" s="241" t="e">
        <f>IF(KB51=0,KB160,KB51)</f>
        <v>#REF!</v>
      </c>
      <c r="KC161" s="241"/>
      <c r="KD161" s="241" t="e">
        <f>IF(OR(KD51=0,KD51="Planejado",KD51="Realizado"),IF(KD160="Atividade",VLOOKUP(KB161,'04.02_PLANEJAMENTO ATIVIDADES'!$D$9:$E$44,2,0),KD160),KD51)</f>
        <v>#REF!</v>
      </c>
      <c r="KE161" s="241"/>
      <c r="KF161" s="241"/>
      <c r="KG161" s="241"/>
      <c r="KH161" s="241"/>
      <c r="KI161" s="241"/>
      <c r="KJ161" s="241"/>
      <c r="KK161" s="241"/>
      <c r="KL161" s="241"/>
      <c r="KM161" s="241" t="str">
        <f>IF(KM51=0,KM160,KM51)</f>
        <v>6.3.2</v>
      </c>
      <c r="KN161" s="241"/>
      <c r="KO161" s="241"/>
      <c r="KP161" s="241" t="e">
        <f>IF(KP51=0,KP160,KP51)</f>
        <v>#REF!</v>
      </c>
      <c r="KQ161" s="241"/>
      <c r="KR161" s="241"/>
      <c r="KS161" s="241"/>
      <c r="KT161" s="241"/>
      <c r="KU161" s="241"/>
      <c r="KV161" s="241">
        <f>KV51</f>
        <v>0</v>
      </c>
      <c r="KW161" s="241"/>
      <c r="KX161" s="241"/>
      <c r="KY161" s="241"/>
      <c r="KZ161" s="241"/>
      <c r="LA161" s="241"/>
      <c r="LB161" s="241"/>
      <c r="LC161" s="242">
        <f>LC51</f>
        <v>0</v>
      </c>
      <c r="LD161" s="242"/>
      <c r="LE161" s="242"/>
      <c r="LF161" s="242"/>
      <c r="LG161" s="242"/>
      <c r="LH161" s="242"/>
      <c r="LI161" s="242"/>
      <c r="LJ161" s="242"/>
      <c r="LK161" s="242">
        <f>LK51</f>
        <v>0</v>
      </c>
      <c r="LL161" s="242"/>
      <c r="LM161" s="242"/>
      <c r="LN161" s="242"/>
      <c r="LO161" s="242"/>
      <c r="LP161" s="241">
        <f>LP51</f>
        <v>0</v>
      </c>
      <c r="LQ161" s="241"/>
      <c r="LR161" s="241"/>
      <c r="LS161" s="241"/>
      <c r="LT161" s="241">
        <f>LT51</f>
        <v>0</v>
      </c>
      <c r="LU161" s="241"/>
      <c r="LV161" s="241">
        <f>LV51</f>
        <v>0</v>
      </c>
      <c r="LW161" s="241"/>
      <c r="LX161" s="241"/>
      <c r="LY161" s="241">
        <f>LY51</f>
        <v>0</v>
      </c>
      <c r="LZ161" s="241"/>
      <c r="MA161" s="241">
        <f>MA51</f>
        <v>0</v>
      </c>
      <c r="MB161" s="241"/>
      <c r="MC161" s="241"/>
      <c r="MD161" s="241"/>
      <c r="MG161" s="241" t="e">
        <f>IF(MG51=0,MG160,MG51)</f>
        <v>#REF!</v>
      </c>
      <c r="MH161" s="241"/>
      <c r="MI161" s="241" t="e">
        <f>IF(OR(MI51=0,MI51="Planejado",MI51="Realizado"),IF(MI160="Atividade",VLOOKUP(MG161,'04.02_PLANEJAMENTO ATIVIDADES'!$D$9:$E$44,2,0),MI160),MI51)</f>
        <v>#REF!</v>
      </c>
      <c r="MJ161" s="241"/>
      <c r="MK161" s="241"/>
      <c r="ML161" s="241"/>
      <c r="MM161" s="241"/>
      <c r="MN161" s="241"/>
      <c r="MO161" s="241"/>
      <c r="MP161" s="241"/>
      <c r="MQ161" s="241"/>
      <c r="MR161" s="241" t="str">
        <f>IF(MR51=0,MR160,MR51)</f>
        <v>7.3.2</v>
      </c>
      <c r="MS161" s="241"/>
      <c r="MT161" s="241"/>
      <c r="MU161" s="241" t="e">
        <f>IF(MU51=0,MU160,MU51)</f>
        <v>#REF!</v>
      </c>
      <c r="MV161" s="241"/>
      <c r="MW161" s="241"/>
      <c r="MX161" s="241"/>
      <c r="MY161" s="241"/>
      <c r="MZ161" s="241"/>
      <c r="NA161" s="241">
        <f>NA51</f>
        <v>0</v>
      </c>
      <c r="NB161" s="241"/>
      <c r="NC161" s="241"/>
      <c r="ND161" s="241"/>
      <c r="NE161" s="241"/>
      <c r="NF161" s="241"/>
      <c r="NG161" s="241"/>
      <c r="NH161" s="242">
        <f>NH51</f>
        <v>0</v>
      </c>
      <c r="NI161" s="242"/>
      <c r="NJ161" s="242"/>
      <c r="NK161" s="242"/>
      <c r="NL161" s="242"/>
      <c r="NM161" s="242"/>
      <c r="NN161" s="242"/>
      <c r="NO161" s="242"/>
      <c r="NP161" s="242">
        <f>NP51</f>
        <v>0</v>
      </c>
      <c r="NQ161" s="242"/>
      <c r="NR161" s="242"/>
      <c r="NS161" s="242"/>
      <c r="NT161" s="242"/>
      <c r="NU161" s="241">
        <f>NU51</f>
        <v>0</v>
      </c>
      <c r="NV161" s="241"/>
      <c r="NW161" s="241"/>
      <c r="NX161" s="241"/>
      <c r="NY161" s="241">
        <f>NY51</f>
        <v>0</v>
      </c>
      <c r="NZ161" s="241"/>
      <c r="OA161" s="241">
        <f>OA51</f>
        <v>0</v>
      </c>
      <c r="OB161" s="241"/>
      <c r="OC161" s="241"/>
      <c r="OD161" s="241">
        <f>OD51</f>
        <v>0</v>
      </c>
      <c r="OE161" s="241"/>
      <c r="OF161" s="241">
        <f>OF51</f>
        <v>0</v>
      </c>
      <c r="OG161" s="241"/>
      <c r="OH161" s="241"/>
      <c r="OI161" s="241"/>
      <c r="OL161" s="241" t="e">
        <f>IF(OL51=0,OL160,OL51)</f>
        <v>#REF!</v>
      </c>
      <c r="OM161" s="241"/>
      <c r="ON161" s="241" t="e">
        <f>IF(OR(ON51=0,ON51="Planejado",ON51="Realizado"),IF(ON160="Atividade",VLOOKUP(OL161,'04.02_PLANEJAMENTO ATIVIDADES'!$D$9:$E$44,2,0),ON160),ON51)</f>
        <v>#REF!</v>
      </c>
      <c r="OO161" s="241"/>
      <c r="OP161" s="241"/>
      <c r="OQ161" s="241"/>
      <c r="OR161" s="241"/>
      <c r="OS161" s="241"/>
      <c r="OT161" s="241"/>
      <c r="OU161" s="241"/>
      <c r="OV161" s="241"/>
      <c r="OW161" s="241" t="str">
        <f>IF(OW51=0,OW160,OW51)</f>
        <v>8.3.2</v>
      </c>
      <c r="OX161" s="241"/>
      <c r="OY161" s="241"/>
      <c r="OZ161" s="241" t="e">
        <f>IF(OZ51=0,OZ160,OZ51)</f>
        <v>#REF!</v>
      </c>
      <c r="PA161" s="241"/>
      <c r="PB161" s="241"/>
      <c r="PC161" s="241"/>
      <c r="PD161" s="241"/>
      <c r="PE161" s="241"/>
      <c r="PF161" s="241">
        <f>PF51</f>
        <v>0</v>
      </c>
      <c r="PG161" s="241"/>
      <c r="PH161" s="241"/>
      <c r="PI161" s="241"/>
      <c r="PJ161" s="241"/>
      <c r="PK161" s="241"/>
      <c r="PL161" s="241"/>
      <c r="PM161" s="242">
        <f>PM51</f>
        <v>0</v>
      </c>
      <c r="PN161" s="242"/>
      <c r="PO161" s="242"/>
      <c r="PP161" s="242"/>
      <c r="PQ161" s="242"/>
      <c r="PR161" s="242"/>
      <c r="PS161" s="242"/>
      <c r="PT161" s="242"/>
      <c r="PU161" s="242">
        <f>PU51</f>
        <v>0</v>
      </c>
      <c r="PV161" s="242"/>
      <c r="PW161" s="242"/>
      <c r="PX161" s="242"/>
      <c r="PY161" s="242"/>
      <c r="PZ161" s="241">
        <f>PZ51</f>
        <v>0</v>
      </c>
      <c r="QA161" s="241"/>
      <c r="QB161" s="241"/>
      <c r="QC161" s="241"/>
      <c r="QD161" s="241">
        <f>QD51</f>
        <v>0</v>
      </c>
      <c r="QE161" s="241"/>
      <c r="QF161" s="241">
        <f>QF51</f>
        <v>0</v>
      </c>
      <c r="QG161" s="241"/>
      <c r="QH161" s="241"/>
      <c r="QI161" s="241">
        <f>QI51</f>
        <v>0</v>
      </c>
      <c r="QJ161" s="241"/>
      <c r="QK161" s="241">
        <f>QK51</f>
        <v>0</v>
      </c>
      <c r="QL161" s="241"/>
      <c r="QM161" s="241"/>
      <c r="QN161" s="241"/>
      <c r="QQ161" s="241" t="e">
        <f>IF(QQ51=0,QQ160,QQ51)</f>
        <v>#REF!</v>
      </c>
      <c r="QR161" s="241"/>
      <c r="QS161" s="241" t="e">
        <f>IF(OR(QS51=0,QS51="Planejado",QS51="Realizado"),IF(QS160="Atividade",VLOOKUP(QQ161,'04.02_PLANEJAMENTO ATIVIDADES'!$D$9:$E$44,2,0),QS160),QS51)</f>
        <v>#REF!</v>
      </c>
      <c r="QT161" s="241"/>
      <c r="QU161" s="241"/>
      <c r="QV161" s="241"/>
      <c r="QW161" s="241"/>
      <c r="QX161" s="241"/>
      <c r="QY161" s="241"/>
      <c r="QZ161" s="241"/>
      <c r="RA161" s="241"/>
      <c r="RB161" s="241" t="str">
        <f>IF(RB51=0,RB160,RB51)</f>
        <v>9.3.2</v>
      </c>
      <c r="RC161" s="241"/>
      <c r="RD161" s="241"/>
      <c r="RE161" s="241" t="e">
        <f>IF(RE51=0,RE160,RE51)</f>
        <v>#REF!</v>
      </c>
      <c r="RF161" s="241"/>
      <c r="RG161" s="241"/>
      <c r="RH161" s="241"/>
      <c r="RI161" s="241"/>
      <c r="RJ161" s="241"/>
      <c r="RK161" s="241">
        <f>RK51</f>
        <v>0</v>
      </c>
      <c r="RL161" s="241"/>
      <c r="RM161" s="241"/>
      <c r="RN161" s="241"/>
      <c r="RO161" s="241"/>
      <c r="RP161" s="241"/>
      <c r="RQ161" s="241"/>
      <c r="RR161" s="242">
        <f>RR51</f>
        <v>0</v>
      </c>
      <c r="RS161" s="242"/>
      <c r="RT161" s="242"/>
      <c r="RU161" s="242"/>
      <c r="RV161" s="242"/>
      <c r="RW161" s="242"/>
      <c r="RX161" s="242"/>
      <c r="RY161" s="242"/>
      <c r="RZ161" s="242">
        <f>RZ51</f>
        <v>0</v>
      </c>
      <c r="SA161" s="242"/>
      <c r="SB161" s="242"/>
      <c r="SC161" s="242"/>
      <c r="SD161" s="242"/>
      <c r="SE161" s="241">
        <f>SE51</f>
        <v>0</v>
      </c>
      <c r="SF161" s="241"/>
      <c r="SG161" s="241"/>
      <c r="SH161" s="241"/>
      <c r="SI161" s="241">
        <f>SI51</f>
        <v>0</v>
      </c>
      <c r="SJ161" s="241"/>
      <c r="SK161" s="241">
        <f>SK51</f>
        <v>0</v>
      </c>
      <c r="SL161" s="241"/>
      <c r="SM161" s="241"/>
      <c r="SN161" s="241">
        <f>SN51</f>
        <v>0</v>
      </c>
      <c r="SO161" s="241"/>
      <c r="SP161" s="241">
        <f>SP51</f>
        <v>0</v>
      </c>
      <c r="SQ161" s="241"/>
      <c r="SR161" s="241"/>
      <c r="SS161" s="241"/>
      <c r="SV161" s="241" t="e">
        <f>IF(SV51=0,SV160,SV51)</f>
        <v>#REF!</v>
      </c>
      <c r="SW161" s="241"/>
      <c r="SX161" s="241" t="e">
        <f>IF(OR(SX51=0,SX51="Planejado",SX51="Realizado"),IF(SX160="Atividade",VLOOKUP(SV161,'04.02_PLANEJAMENTO ATIVIDADES'!$D$9:$E$44,2,0),SX160),SX51)</f>
        <v>#REF!</v>
      </c>
      <c r="SY161" s="241"/>
      <c r="SZ161" s="241"/>
      <c r="TA161" s="241"/>
      <c r="TB161" s="241"/>
      <c r="TC161" s="241"/>
      <c r="TD161" s="241"/>
      <c r="TE161" s="241"/>
      <c r="TF161" s="241"/>
      <c r="TG161" s="241" t="str">
        <f>IF(TG51=0,TG160,TG51)</f>
        <v>10.3.2</v>
      </c>
      <c r="TH161" s="241"/>
      <c r="TI161" s="241"/>
      <c r="TJ161" s="241" t="e">
        <f>IF(TJ51=0,TJ160,TJ51)</f>
        <v>#REF!</v>
      </c>
      <c r="TK161" s="241"/>
      <c r="TL161" s="241"/>
      <c r="TM161" s="241"/>
      <c r="TN161" s="241"/>
      <c r="TO161" s="241"/>
      <c r="TP161" s="241">
        <f>TP51</f>
        <v>0</v>
      </c>
      <c r="TQ161" s="241"/>
      <c r="TR161" s="241"/>
      <c r="TS161" s="241"/>
      <c r="TT161" s="241"/>
      <c r="TU161" s="241"/>
      <c r="TV161" s="241"/>
      <c r="TW161" s="242">
        <f>TW51</f>
        <v>0</v>
      </c>
      <c r="TX161" s="242"/>
      <c r="TY161" s="242"/>
      <c r="TZ161" s="242"/>
      <c r="UA161" s="242"/>
      <c r="UB161" s="242"/>
      <c r="UC161" s="242"/>
      <c r="UD161" s="242"/>
      <c r="UE161" s="242">
        <f>UE51</f>
        <v>0</v>
      </c>
      <c r="UF161" s="242"/>
      <c r="UG161" s="242"/>
      <c r="UH161" s="242"/>
      <c r="UI161" s="242"/>
      <c r="UJ161" s="241">
        <f>UJ51</f>
        <v>0</v>
      </c>
      <c r="UK161" s="241"/>
      <c r="UL161" s="241"/>
      <c r="UM161" s="241"/>
      <c r="UN161" s="241">
        <f>UN51</f>
        <v>0</v>
      </c>
      <c r="UO161" s="241"/>
      <c r="UP161" s="241">
        <f>UP51</f>
        <v>0</v>
      </c>
      <c r="UQ161" s="241"/>
      <c r="UR161" s="241"/>
      <c r="US161" s="241">
        <f>US51</f>
        <v>0</v>
      </c>
      <c r="UT161" s="241"/>
      <c r="UU161" s="241">
        <f>UU51</f>
        <v>0</v>
      </c>
      <c r="UV161" s="241"/>
      <c r="UW161" s="241"/>
      <c r="UX161" s="241"/>
      <c r="VA161" s="241" t="e">
        <f>IF(VA51=0,VA160,VA51)</f>
        <v>#REF!</v>
      </c>
      <c r="VB161" s="241"/>
      <c r="VC161" s="241" t="e">
        <f>IF(OR(VC51=0,VC51="Planejado",VC51="Realizado"),IF(VC160="Atividade",VLOOKUP(VA161,'04.02_PLANEJAMENTO ATIVIDADES'!$D$9:$E$44,2,0),VC160),VC51)</f>
        <v>#REF!</v>
      </c>
      <c r="VD161" s="241"/>
      <c r="VE161" s="241"/>
      <c r="VF161" s="241"/>
      <c r="VG161" s="241"/>
      <c r="VH161" s="241"/>
      <c r="VI161" s="241"/>
      <c r="VJ161" s="241"/>
      <c r="VK161" s="241"/>
      <c r="VL161" s="241" t="str">
        <f>IF(VL51=0,VL160,VL51)</f>
        <v>11.3.2</v>
      </c>
      <c r="VM161" s="241"/>
      <c r="VN161" s="241"/>
      <c r="VO161" s="241" t="e">
        <f>IF(VO51=0,VO160,VO51)</f>
        <v>#REF!</v>
      </c>
      <c r="VP161" s="241"/>
      <c r="VQ161" s="241"/>
      <c r="VR161" s="241"/>
      <c r="VS161" s="241"/>
      <c r="VT161" s="241"/>
      <c r="VU161" s="241">
        <f>VU51</f>
        <v>0</v>
      </c>
      <c r="VV161" s="241"/>
      <c r="VW161" s="241"/>
      <c r="VX161" s="241"/>
      <c r="VY161" s="241"/>
      <c r="VZ161" s="241"/>
      <c r="WA161" s="241"/>
      <c r="WB161" s="242">
        <f>WB51</f>
        <v>0</v>
      </c>
      <c r="WC161" s="242"/>
      <c r="WD161" s="242"/>
      <c r="WE161" s="242"/>
      <c r="WF161" s="242"/>
      <c r="WG161" s="242"/>
      <c r="WH161" s="242"/>
      <c r="WI161" s="242"/>
      <c r="WJ161" s="242">
        <f>WJ51</f>
        <v>0</v>
      </c>
      <c r="WK161" s="242"/>
      <c r="WL161" s="242"/>
      <c r="WM161" s="242"/>
      <c r="WN161" s="242"/>
      <c r="WO161" s="241">
        <f>WO51</f>
        <v>0</v>
      </c>
      <c r="WP161" s="241"/>
      <c r="WQ161" s="241"/>
      <c r="WR161" s="241"/>
      <c r="WS161" s="241">
        <f>WS51</f>
        <v>0</v>
      </c>
      <c r="WT161" s="241"/>
      <c r="WU161" s="241">
        <f>WU51</f>
        <v>0</v>
      </c>
      <c r="WV161" s="241"/>
      <c r="WW161" s="241"/>
      <c r="WX161" s="241">
        <f>WX51</f>
        <v>0</v>
      </c>
      <c r="WY161" s="241"/>
      <c r="WZ161" s="241">
        <f>WZ51</f>
        <v>0</v>
      </c>
      <c r="XA161" s="241"/>
      <c r="XB161" s="241"/>
      <c r="XC161" s="241"/>
      <c r="XF161" s="241" t="e">
        <f>IF(XF51=0,XF160,XF51)</f>
        <v>#REF!</v>
      </c>
      <c r="XG161" s="241"/>
      <c r="XH161" s="241" t="e">
        <f>IF(OR(XH51=0,XH51="Planejado",XH51="Realizado"),IF(XH160="Atividade",VLOOKUP(XF161,'04.02_PLANEJAMENTO ATIVIDADES'!$D$9:$E$44,2,0),XH160),XH51)</f>
        <v>#REF!</v>
      </c>
      <c r="XI161" s="241"/>
      <c r="XJ161" s="241"/>
      <c r="XK161" s="241"/>
      <c r="XL161" s="241"/>
      <c r="XM161" s="241"/>
      <c r="XN161" s="241"/>
      <c r="XO161" s="241"/>
      <c r="XP161" s="241"/>
      <c r="XQ161" s="241" t="str">
        <f>IF(XQ51=0,XQ160,XQ51)</f>
        <v/>
      </c>
      <c r="XR161" s="241"/>
      <c r="XS161" s="241"/>
      <c r="XT161" s="241" t="e">
        <f>IF(XT51=0,XT160,XT51)</f>
        <v>#REF!</v>
      </c>
      <c r="XU161" s="241"/>
      <c r="XV161" s="241"/>
      <c r="XW161" s="241"/>
      <c r="XX161" s="241"/>
      <c r="XY161" s="241"/>
      <c r="XZ161" s="241">
        <f>XZ51</f>
        <v>0</v>
      </c>
      <c r="YA161" s="241"/>
      <c r="YB161" s="241"/>
      <c r="YC161" s="241"/>
      <c r="YD161" s="241"/>
      <c r="YE161" s="241"/>
      <c r="YF161" s="241"/>
      <c r="YG161" s="242">
        <f>YG51</f>
        <v>0</v>
      </c>
      <c r="YH161" s="242"/>
      <c r="YI161" s="242"/>
      <c r="YJ161" s="242"/>
      <c r="YK161" s="242"/>
      <c r="YL161" s="242"/>
      <c r="YM161" s="242"/>
      <c r="YN161" s="242"/>
      <c r="YO161" s="242">
        <f>YO51</f>
        <v>0</v>
      </c>
      <c r="YP161" s="242"/>
      <c r="YQ161" s="242"/>
      <c r="YR161" s="242"/>
      <c r="YS161" s="242"/>
      <c r="YT161" s="241">
        <f>YT51</f>
        <v>0</v>
      </c>
      <c r="YU161" s="241"/>
      <c r="YV161" s="241"/>
      <c r="YW161" s="241"/>
      <c r="YX161" s="241">
        <f>YX51</f>
        <v>0</v>
      </c>
      <c r="YY161" s="241"/>
      <c r="YZ161" s="241">
        <f>YZ51</f>
        <v>0</v>
      </c>
      <c r="ZA161" s="241"/>
      <c r="ZB161" s="241"/>
      <c r="ZC161" s="241">
        <f>ZC51</f>
        <v>0</v>
      </c>
      <c r="ZD161" s="241"/>
      <c r="ZE161" s="241">
        <f>ZE51</f>
        <v>0</v>
      </c>
      <c r="ZF161" s="241"/>
      <c r="ZG161" s="241"/>
      <c r="ZH161" s="241"/>
    </row>
    <row r="162" spans="3:684" ht="10.15" hidden="1" customHeight="1" x14ac:dyDescent="0.25">
      <c r="C162" s="241" t="e">
        <f>IF(C52=0,C161,C52)</f>
        <v>#REF!</v>
      </c>
      <c r="D162" s="241"/>
      <c r="E162" s="241" t="e">
        <f>IF(OR(E52=0,E52="Planejado",E52="Realizado"),IF(E161="Atividade",VLOOKUP(C162,'04.02_PLANEJAMENTO ATIVIDADES'!$D$9:$E$44,2,0),E161),E52)</f>
        <v>#REF!</v>
      </c>
      <c r="F162" s="241"/>
      <c r="G162" s="241"/>
      <c r="H162" s="241"/>
      <c r="I162" s="241"/>
      <c r="J162" s="241"/>
      <c r="K162" s="241"/>
      <c r="L162" s="241"/>
      <c r="M162" s="241"/>
      <c r="N162" s="241" t="str">
        <f>IF(N52=0,N161,N52)</f>
        <v>1.3.2</v>
      </c>
      <c r="O162" s="241"/>
      <c r="P162" s="241"/>
      <c r="Q162" s="241" t="e">
        <f>IF(Q52=0,Q161,Q52)</f>
        <v>#REF!</v>
      </c>
      <c r="R162" s="241"/>
      <c r="S162" s="241"/>
      <c r="T162" s="241"/>
      <c r="U162" s="241"/>
      <c r="V162" s="241"/>
      <c r="W162" s="241">
        <f>W52</f>
        <v>0</v>
      </c>
      <c r="X162" s="241"/>
      <c r="Y162" s="241"/>
      <c r="Z162" s="241"/>
      <c r="AA162" s="241"/>
      <c r="AB162" s="241"/>
      <c r="AC162" s="241"/>
      <c r="AD162" s="242">
        <f>AD52</f>
        <v>0</v>
      </c>
      <c r="AE162" s="242"/>
      <c r="AF162" s="242"/>
      <c r="AG162" s="242"/>
      <c r="AH162" s="242"/>
      <c r="AI162" s="242"/>
      <c r="AJ162" s="242"/>
      <c r="AK162" s="242"/>
      <c r="AL162" s="242">
        <f>AL52</f>
        <v>0</v>
      </c>
      <c r="AM162" s="242"/>
      <c r="AN162" s="242"/>
      <c r="AO162" s="242"/>
      <c r="AP162" s="242"/>
      <c r="AQ162" s="241">
        <f>AQ52</f>
        <v>0</v>
      </c>
      <c r="AR162" s="241"/>
      <c r="AS162" s="241"/>
      <c r="AT162" s="241"/>
      <c r="AU162" s="241">
        <f>AU52</f>
        <v>0</v>
      </c>
      <c r="AV162" s="241"/>
      <c r="AW162" s="241">
        <f>AW52</f>
        <v>0</v>
      </c>
      <c r="AX162" s="241"/>
      <c r="AY162" s="241"/>
      <c r="AZ162" s="241">
        <f>AZ52</f>
        <v>0</v>
      </c>
      <c r="BA162" s="241"/>
      <c r="BB162" s="241">
        <f>BB52</f>
        <v>0</v>
      </c>
      <c r="BC162" s="241"/>
      <c r="BD162" s="241"/>
      <c r="BE162" s="241"/>
      <c r="BH162" s="241" t="e">
        <f>IF(BH52=0,BH161,BH52)</f>
        <v>#REF!</v>
      </c>
      <c r="BI162" s="241"/>
      <c r="BJ162" s="241" t="e">
        <f>IF(OR(#REF!=0,#REF!="Planejado",#REF!="Realizado"),IF(BJ161="Atividade",VLOOKUP(BH162,'04.02_PLANEJAMENTO ATIVIDADES'!$D$9:$E$44,2,0),BJ161),#REF!)</f>
        <v>#REF!</v>
      </c>
      <c r="BK162" s="241"/>
      <c r="BL162" s="241"/>
      <c r="BM162" s="241"/>
      <c r="BN162" s="241"/>
      <c r="BO162" s="241"/>
      <c r="BP162" s="241"/>
      <c r="BQ162" s="241"/>
      <c r="BR162" s="241"/>
      <c r="BS162" s="241" t="str">
        <f>IF(BS52=0,BS161,BS52)</f>
        <v>2.3.2</v>
      </c>
      <c r="BT162" s="241"/>
      <c r="BU162" s="241"/>
      <c r="BV162" s="241" t="e">
        <f>IF(BV52=0,BV161,BV52)</f>
        <v>#REF!</v>
      </c>
      <c r="BW162" s="241"/>
      <c r="BX162" s="241"/>
      <c r="BY162" s="241"/>
      <c r="BZ162" s="241"/>
      <c r="CA162" s="241"/>
      <c r="CB162" s="241">
        <f>CB52</f>
        <v>0</v>
      </c>
      <c r="CC162" s="241"/>
      <c r="CD162" s="241"/>
      <c r="CE162" s="241"/>
      <c r="CF162" s="241"/>
      <c r="CG162" s="241"/>
      <c r="CH162" s="241"/>
      <c r="CI162" s="242">
        <f>CI52</f>
        <v>0</v>
      </c>
      <c r="CJ162" s="242"/>
      <c r="CK162" s="242"/>
      <c r="CL162" s="242"/>
      <c r="CM162" s="242"/>
      <c r="CN162" s="242"/>
      <c r="CO162" s="242"/>
      <c r="CP162" s="242"/>
      <c r="CQ162" s="242">
        <f>CQ52</f>
        <v>0</v>
      </c>
      <c r="CR162" s="242"/>
      <c r="CS162" s="242"/>
      <c r="CT162" s="242"/>
      <c r="CU162" s="242"/>
      <c r="CV162" s="241">
        <f>CV52</f>
        <v>0</v>
      </c>
      <c r="CW162" s="241"/>
      <c r="CX162" s="241"/>
      <c r="CY162" s="241"/>
      <c r="CZ162" s="241">
        <f>CZ52</f>
        <v>0</v>
      </c>
      <c r="DA162" s="241"/>
      <c r="DB162" s="241">
        <f>DB52</f>
        <v>0</v>
      </c>
      <c r="DC162" s="241"/>
      <c r="DD162" s="241"/>
      <c r="DE162" s="241">
        <f>DE52</f>
        <v>0</v>
      </c>
      <c r="DF162" s="241"/>
      <c r="DG162" s="241">
        <f>DG52</f>
        <v>0</v>
      </c>
      <c r="DH162" s="241"/>
      <c r="DI162" s="241"/>
      <c r="DJ162" s="241"/>
      <c r="DM162" s="241" t="e">
        <f>IF(DM52=0,DM161,DM52)</f>
        <v>#REF!</v>
      </c>
      <c r="DN162" s="241"/>
      <c r="DO162" s="241" t="e">
        <f>IF(OR(DO52=0,DO52="Planejado",DO52="Realizado"),IF(DO161="Atividade",VLOOKUP(DM162,'04.02_PLANEJAMENTO ATIVIDADES'!$D$9:$E$44,2,0),DO161),DO52)</f>
        <v>#REF!</v>
      </c>
      <c r="DP162" s="241"/>
      <c r="DQ162" s="241"/>
      <c r="DR162" s="241"/>
      <c r="DS162" s="241"/>
      <c r="DT162" s="241"/>
      <c r="DU162" s="241"/>
      <c r="DV162" s="241"/>
      <c r="DW162" s="241"/>
      <c r="DX162" s="241" t="str">
        <f>IF(DX52=0,DX161,DX52)</f>
        <v>3.3.2</v>
      </c>
      <c r="DY162" s="241"/>
      <c r="DZ162" s="241"/>
      <c r="EA162" s="241" t="e">
        <f>IF(EA52=0,EA161,EA52)</f>
        <v>#REF!</v>
      </c>
      <c r="EB162" s="241"/>
      <c r="EC162" s="241"/>
      <c r="ED162" s="241"/>
      <c r="EE162" s="241"/>
      <c r="EF162" s="241"/>
      <c r="EG162" s="241">
        <f>EG52</f>
        <v>0</v>
      </c>
      <c r="EH162" s="241"/>
      <c r="EI162" s="241"/>
      <c r="EJ162" s="241"/>
      <c r="EK162" s="241"/>
      <c r="EL162" s="241"/>
      <c r="EM162" s="241"/>
      <c r="EN162" s="242">
        <f>EN52</f>
        <v>0</v>
      </c>
      <c r="EO162" s="242"/>
      <c r="EP162" s="242"/>
      <c r="EQ162" s="242"/>
      <c r="ER162" s="242"/>
      <c r="ES162" s="242"/>
      <c r="ET162" s="242"/>
      <c r="EU162" s="242"/>
      <c r="EV162" s="242">
        <f>EV52</f>
        <v>0</v>
      </c>
      <c r="EW162" s="242"/>
      <c r="EX162" s="242"/>
      <c r="EY162" s="242"/>
      <c r="EZ162" s="242"/>
      <c r="FA162" s="241">
        <f>FA52</f>
        <v>0</v>
      </c>
      <c r="FB162" s="241"/>
      <c r="FC162" s="241"/>
      <c r="FD162" s="241"/>
      <c r="FE162" s="241">
        <f>FE52</f>
        <v>0</v>
      </c>
      <c r="FF162" s="241"/>
      <c r="FG162" s="241">
        <f>FG52</f>
        <v>0</v>
      </c>
      <c r="FH162" s="241"/>
      <c r="FI162" s="241"/>
      <c r="FJ162" s="241">
        <f>FJ52</f>
        <v>0</v>
      </c>
      <c r="FK162" s="241"/>
      <c r="FL162" s="241">
        <f>FL52</f>
        <v>0</v>
      </c>
      <c r="FM162" s="241"/>
      <c r="FN162" s="241"/>
      <c r="FO162" s="241"/>
      <c r="FR162" s="241" t="e">
        <f>IF(FR52=0,FR161,FR52)</f>
        <v>#REF!</v>
      </c>
      <c r="FS162" s="241"/>
      <c r="FT162" s="241" t="e">
        <f>IF(OR(FT52=0,FT52="Planejado",FT52="Realizado"),IF(FT161="Atividade",VLOOKUP(FR162,'04.02_PLANEJAMENTO ATIVIDADES'!$D$9:$E$44,2,0),FT161),FT52)</f>
        <v>#REF!</v>
      </c>
      <c r="FU162" s="241"/>
      <c r="FV162" s="241"/>
      <c r="FW162" s="241"/>
      <c r="FX162" s="241"/>
      <c r="FY162" s="241"/>
      <c r="FZ162" s="241"/>
      <c r="GA162" s="241"/>
      <c r="GB162" s="241"/>
      <c r="GC162" s="241" t="str">
        <f>IF(GC52=0,GC161,GC52)</f>
        <v>4.3.2</v>
      </c>
      <c r="GD162" s="241"/>
      <c r="GE162" s="241"/>
      <c r="GF162" s="241" t="e">
        <f>IF(GF52=0,GF161,GF52)</f>
        <v>#REF!</v>
      </c>
      <c r="GG162" s="241"/>
      <c r="GH162" s="241"/>
      <c r="GI162" s="241"/>
      <c r="GJ162" s="241"/>
      <c r="GK162" s="241"/>
      <c r="GL162" s="241">
        <f>GL52</f>
        <v>0</v>
      </c>
      <c r="GM162" s="241"/>
      <c r="GN162" s="241"/>
      <c r="GO162" s="241"/>
      <c r="GP162" s="241"/>
      <c r="GQ162" s="241"/>
      <c r="GR162" s="241"/>
      <c r="GS162" s="242">
        <f>GS52</f>
        <v>0</v>
      </c>
      <c r="GT162" s="242"/>
      <c r="GU162" s="242"/>
      <c r="GV162" s="242"/>
      <c r="GW162" s="242"/>
      <c r="GX162" s="242"/>
      <c r="GY162" s="242"/>
      <c r="GZ162" s="242"/>
      <c r="HA162" s="242">
        <f>HA52</f>
        <v>0</v>
      </c>
      <c r="HB162" s="242"/>
      <c r="HC162" s="242"/>
      <c r="HD162" s="242"/>
      <c r="HE162" s="242"/>
      <c r="HF162" s="241">
        <f>HF52</f>
        <v>0</v>
      </c>
      <c r="HG162" s="241"/>
      <c r="HH162" s="241"/>
      <c r="HI162" s="241"/>
      <c r="HJ162" s="241">
        <f>HJ52</f>
        <v>0</v>
      </c>
      <c r="HK162" s="241"/>
      <c r="HL162" s="241">
        <f>HL52</f>
        <v>0</v>
      </c>
      <c r="HM162" s="241"/>
      <c r="HN162" s="241"/>
      <c r="HO162" s="241">
        <f>HO52</f>
        <v>0</v>
      </c>
      <c r="HP162" s="241"/>
      <c r="HQ162" s="241">
        <f>HQ52</f>
        <v>0</v>
      </c>
      <c r="HR162" s="241"/>
      <c r="HS162" s="241"/>
      <c r="HT162" s="241"/>
      <c r="HW162" s="241" t="e">
        <f>IF(HW52=0,HW161,HW52)</f>
        <v>#REF!</v>
      </c>
      <c r="HX162" s="241"/>
      <c r="HY162" s="241" t="e">
        <f>IF(OR(HY52=0,HY52="Planejado",HY52="Realizado"),IF(HY161="Atividade",VLOOKUP(HW162,'04.02_PLANEJAMENTO ATIVIDADES'!$D$9:$E$44,2,0),HY161),HY52)</f>
        <v>#REF!</v>
      </c>
      <c r="HZ162" s="241"/>
      <c r="IA162" s="241"/>
      <c r="IB162" s="241"/>
      <c r="IC162" s="241"/>
      <c r="ID162" s="241"/>
      <c r="IE162" s="241"/>
      <c r="IF162" s="241"/>
      <c r="IG162" s="241"/>
      <c r="IH162" s="241" t="str">
        <f>IF(IH52=0,IH161,IH52)</f>
        <v>5.3.2</v>
      </c>
      <c r="II162" s="241"/>
      <c r="IJ162" s="241"/>
      <c r="IK162" s="241" t="e">
        <f>IF(IK52=0,IK161,IK52)</f>
        <v>#REF!</v>
      </c>
      <c r="IL162" s="241"/>
      <c r="IM162" s="241"/>
      <c r="IN162" s="241"/>
      <c r="IO162" s="241"/>
      <c r="IP162" s="241"/>
      <c r="IQ162" s="241">
        <f>IQ52</f>
        <v>0</v>
      </c>
      <c r="IR162" s="241"/>
      <c r="IS162" s="241"/>
      <c r="IT162" s="241"/>
      <c r="IU162" s="241"/>
      <c r="IV162" s="241"/>
      <c r="IW162" s="241"/>
      <c r="IX162" s="242">
        <f>IX52</f>
        <v>0</v>
      </c>
      <c r="IY162" s="242"/>
      <c r="IZ162" s="242"/>
      <c r="JA162" s="242"/>
      <c r="JB162" s="242"/>
      <c r="JC162" s="242"/>
      <c r="JD162" s="242"/>
      <c r="JE162" s="242"/>
      <c r="JF162" s="242">
        <f>JF52</f>
        <v>0</v>
      </c>
      <c r="JG162" s="242"/>
      <c r="JH162" s="242"/>
      <c r="JI162" s="242"/>
      <c r="JJ162" s="242"/>
      <c r="JK162" s="241">
        <f>JK52</f>
        <v>0</v>
      </c>
      <c r="JL162" s="241"/>
      <c r="JM162" s="241"/>
      <c r="JN162" s="241"/>
      <c r="JO162" s="241">
        <f>JO52</f>
        <v>0</v>
      </c>
      <c r="JP162" s="241"/>
      <c r="JQ162" s="241">
        <f>JQ52</f>
        <v>0</v>
      </c>
      <c r="JR162" s="241"/>
      <c r="JS162" s="241"/>
      <c r="JT162" s="241">
        <f>JT52</f>
        <v>0</v>
      </c>
      <c r="JU162" s="241"/>
      <c r="JV162" s="241">
        <f>JV52</f>
        <v>0</v>
      </c>
      <c r="JW162" s="241"/>
      <c r="JX162" s="241"/>
      <c r="JY162" s="241"/>
      <c r="KB162" s="241" t="e">
        <f>IF(KB52=0,KB161,KB52)</f>
        <v>#REF!</v>
      </c>
      <c r="KC162" s="241"/>
      <c r="KD162" s="241" t="e">
        <f>IF(OR(KD52=0,KD52="Planejado",KD52="Realizado"),IF(KD161="Atividade",VLOOKUP(KB162,'04.02_PLANEJAMENTO ATIVIDADES'!$D$9:$E$44,2,0),KD161),KD52)</f>
        <v>#REF!</v>
      </c>
      <c r="KE162" s="241"/>
      <c r="KF162" s="241"/>
      <c r="KG162" s="241"/>
      <c r="KH162" s="241"/>
      <c r="KI162" s="241"/>
      <c r="KJ162" s="241"/>
      <c r="KK162" s="241"/>
      <c r="KL162" s="241"/>
      <c r="KM162" s="241" t="str">
        <f>IF(KM52=0,KM161,KM52)</f>
        <v>6.3.2</v>
      </c>
      <c r="KN162" s="241"/>
      <c r="KO162" s="241"/>
      <c r="KP162" s="241" t="e">
        <f>IF(KP52=0,KP161,KP52)</f>
        <v>#REF!</v>
      </c>
      <c r="KQ162" s="241"/>
      <c r="KR162" s="241"/>
      <c r="KS162" s="241"/>
      <c r="KT162" s="241"/>
      <c r="KU162" s="241"/>
      <c r="KV162" s="241">
        <f>KV52</f>
        <v>0</v>
      </c>
      <c r="KW162" s="241"/>
      <c r="KX162" s="241"/>
      <c r="KY162" s="241"/>
      <c r="KZ162" s="241"/>
      <c r="LA162" s="241"/>
      <c r="LB162" s="241"/>
      <c r="LC162" s="242">
        <f>LC52</f>
        <v>0</v>
      </c>
      <c r="LD162" s="242"/>
      <c r="LE162" s="242"/>
      <c r="LF162" s="242"/>
      <c r="LG162" s="242"/>
      <c r="LH162" s="242"/>
      <c r="LI162" s="242"/>
      <c r="LJ162" s="242"/>
      <c r="LK162" s="242">
        <f>LK52</f>
        <v>0</v>
      </c>
      <c r="LL162" s="242"/>
      <c r="LM162" s="242"/>
      <c r="LN162" s="242"/>
      <c r="LO162" s="242"/>
      <c r="LP162" s="241">
        <f>LP52</f>
        <v>0</v>
      </c>
      <c r="LQ162" s="241"/>
      <c r="LR162" s="241"/>
      <c r="LS162" s="241"/>
      <c r="LT162" s="241">
        <f>LT52</f>
        <v>0</v>
      </c>
      <c r="LU162" s="241"/>
      <c r="LV162" s="241">
        <f>LV52</f>
        <v>0</v>
      </c>
      <c r="LW162" s="241"/>
      <c r="LX162" s="241"/>
      <c r="LY162" s="241">
        <f>LY52</f>
        <v>0</v>
      </c>
      <c r="LZ162" s="241"/>
      <c r="MA162" s="241">
        <f>MA52</f>
        <v>0</v>
      </c>
      <c r="MB162" s="241"/>
      <c r="MC162" s="241"/>
      <c r="MD162" s="241"/>
      <c r="MG162" s="241" t="e">
        <f>IF(MG52=0,MG161,MG52)</f>
        <v>#REF!</v>
      </c>
      <c r="MH162" s="241"/>
      <c r="MI162" s="241" t="e">
        <f>IF(OR(MI52=0,MI52="Planejado",MI52="Realizado"),IF(MI161="Atividade",VLOOKUP(MG162,'04.02_PLANEJAMENTO ATIVIDADES'!$D$9:$E$44,2,0),MI161),MI52)</f>
        <v>#REF!</v>
      </c>
      <c r="MJ162" s="241"/>
      <c r="MK162" s="241"/>
      <c r="ML162" s="241"/>
      <c r="MM162" s="241"/>
      <c r="MN162" s="241"/>
      <c r="MO162" s="241"/>
      <c r="MP162" s="241"/>
      <c r="MQ162" s="241"/>
      <c r="MR162" s="241" t="str">
        <f>IF(MR52=0,MR161,MR52)</f>
        <v>7.3.2</v>
      </c>
      <c r="MS162" s="241"/>
      <c r="MT162" s="241"/>
      <c r="MU162" s="241" t="e">
        <f>IF(MU52=0,MU161,MU52)</f>
        <v>#REF!</v>
      </c>
      <c r="MV162" s="241"/>
      <c r="MW162" s="241"/>
      <c r="MX162" s="241"/>
      <c r="MY162" s="241"/>
      <c r="MZ162" s="241"/>
      <c r="NA162" s="241">
        <f>NA52</f>
        <v>0</v>
      </c>
      <c r="NB162" s="241"/>
      <c r="NC162" s="241"/>
      <c r="ND162" s="241"/>
      <c r="NE162" s="241"/>
      <c r="NF162" s="241"/>
      <c r="NG162" s="241"/>
      <c r="NH162" s="242">
        <f>NH52</f>
        <v>0</v>
      </c>
      <c r="NI162" s="242"/>
      <c r="NJ162" s="242"/>
      <c r="NK162" s="242"/>
      <c r="NL162" s="242"/>
      <c r="NM162" s="242"/>
      <c r="NN162" s="242"/>
      <c r="NO162" s="242"/>
      <c r="NP162" s="242">
        <f>NP52</f>
        <v>0</v>
      </c>
      <c r="NQ162" s="242"/>
      <c r="NR162" s="242"/>
      <c r="NS162" s="242"/>
      <c r="NT162" s="242"/>
      <c r="NU162" s="241">
        <f>NU52</f>
        <v>0</v>
      </c>
      <c r="NV162" s="241"/>
      <c r="NW162" s="241"/>
      <c r="NX162" s="241"/>
      <c r="NY162" s="241">
        <f>NY52</f>
        <v>0</v>
      </c>
      <c r="NZ162" s="241"/>
      <c r="OA162" s="241">
        <f>OA52</f>
        <v>0</v>
      </c>
      <c r="OB162" s="241"/>
      <c r="OC162" s="241"/>
      <c r="OD162" s="241">
        <f>OD52</f>
        <v>0</v>
      </c>
      <c r="OE162" s="241"/>
      <c r="OF162" s="241">
        <f>OF52</f>
        <v>0</v>
      </c>
      <c r="OG162" s="241"/>
      <c r="OH162" s="241"/>
      <c r="OI162" s="241"/>
      <c r="OL162" s="241" t="e">
        <f>IF(OL52=0,OL161,OL52)</f>
        <v>#REF!</v>
      </c>
      <c r="OM162" s="241"/>
      <c r="ON162" s="241" t="e">
        <f>IF(OR(ON52=0,ON52="Planejado",ON52="Realizado"),IF(ON161="Atividade",VLOOKUP(OL162,'04.02_PLANEJAMENTO ATIVIDADES'!$D$9:$E$44,2,0),ON161),ON52)</f>
        <v>#REF!</v>
      </c>
      <c r="OO162" s="241"/>
      <c r="OP162" s="241"/>
      <c r="OQ162" s="241"/>
      <c r="OR162" s="241"/>
      <c r="OS162" s="241"/>
      <c r="OT162" s="241"/>
      <c r="OU162" s="241"/>
      <c r="OV162" s="241"/>
      <c r="OW162" s="241" t="str">
        <f>IF(OW52=0,OW161,OW52)</f>
        <v>8.3.2</v>
      </c>
      <c r="OX162" s="241"/>
      <c r="OY162" s="241"/>
      <c r="OZ162" s="241" t="e">
        <f>IF(OZ52=0,OZ161,OZ52)</f>
        <v>#REF!</v>
      </c>
      <c r="PA162" s="241"/>
      <c r="PB162" s="241"/>
      <c r="PC162" s="241"/>
      <c r="PD162" s="241"/>
      <c r="PE162" s="241"/>
      <c r="PF162" s="241">
        <f>PF52</f>
        <v>0</v>
      </c>
      <c r="PG162" s="241"/>
      <c r="PH162" s="241"/>
      <c r="PI162" s="241"/>
      <c r="PJ162" s="241"/>
      <c r="PK162" s="241"/>
      <c r="PL162" s="241"/>
      <c r="PM162" s="242">
        <f>PM52</f>
        <v>0</v>
      </c>
      <c r="PN162" s="242"/>
      <c r="PO162" s="242"/>
      <c r="PP162" s="242"/>
      <c r="PQ162" s="242"/>
      <c r="PR162" s="242"/>
      <c r="PS162" s="242"/>
      <c r="PT162" s="242"/>
      <c r="PU162" s="242">
        <f>PU52</f>
        <v>0</v>
      </c>
      <c r="PV162" s="242"/>
      <c r="PW162" s="242"/>
      <c r="PX162" s="242"/>
      <c r="PY162" s="242"/>
      <c r="PZ162" s="241">
        <f>PZ52</f>
        <v>0</v>
      </c>
      <c r="QA162" s="241"/>
      <c r="QB162" s="241"/>
      <c r="QC162" s="241"/>
      <c r="QD162" s="241">
        <f>QD52</f>
        <v>0</v>
      </c>
      <c r="QE162" s="241"/>
      <c r="QF162" s="241">
        <f>QF52</f>
        <v>0</v>
      </c>
      <c r="QG162" s="241"/>
      <c r="QH162" s="241"/>
      <c r="QI162" s="241">
        <f>QI52</f>
        <v>0</v>
      </c>
      <c r="QJ162" s="241"/>
      <c r="QK162" s="241">
        <f>QK52</f>
        <v>0</v>
      </c>
      <c r="QL162" s="241"/>
      <c r="QM162" s="241"/>
      <c r="QN162" s="241"/>
      <c r="QQ162" s="241" t="e">
        <f>IF(QQ52=0,QQ161,QQ52)</f>
        <v>#REF!</v>
      </c>
      <c r="QR162" s="241"/>
      <c r="QS162" s="241" t="e">
        <f>IF(OR(QS52=0,QS52="Planejado",QS52="Realizado"),IF(QS161="Atividade",VLOOKUP(QQ162,'04.02_PLANEJAMENTO ATIVIDADES'!$D$9:$E$44,2,0),QS161),QS52)</f>
        <v>#REF!</v>
      </c>
      <c r="QT162" s="241"/>
      <c r="QU162" s="241"/>
      <c r="QV162" s="241"/>
      <c r="QW162" s="241"/>
      <c r="QX162" s="241"/>
      <c r="QY162" s="241"/>
      <c r="QZ162" s="241"/>
      <c r="RA162" s="241"/>
      <c r="RB162" s="241" t="str">
        <f>IF(RB52=0,RB161,RB52)</f>
        <v>9.3.2</v>
      </c>
      <c r="RC162" s="241"/>
      <c r="RD162" s="241"/>
      <c r="RE162" s="241" t="e">
        <f>IF(RE52=0,RE161,RE52)</f>
        <v>#REF!</v>
      </c>
      <c r="RF162" s="241"/>
      <c r="RG162" s="241"/>
      <c r="RH162" s="241"/>
      <c r="RI162" s="241"/>
      <c r="RJ162" s="241"/>
      <c r="RK162" s="241">
        <f>RK52</f>
        <v>0</v>
      </c>
      <c r="RL162" s="241"/>
      <c r="RM162" s="241"/>
      <c r="RN162" s="241"/>
      <c r="RO162" s="241"/>
      <c r="RP162" s="241"/>
      <c r="RQ162" s="241"/>
      <c r="RR162" s="242">
        <f>RR52</f>
        <v>0</v>
      </c>
      <c r="RS162" s="242"/>
      <c r="RT162" s="242"/>
      <c r="RU162" s="242"/>
      <c r="RV162" s="242"/>
      <c r="RW162" s="242"/>
      <c r="RX162" s="242"/>
      <c r="RY162" s="242"/>
      <c r="RZ162" s="242">
        <f>RZ52</f>
        <v>0</v>
      </c>
      <c r="SA162" s="242"/>
      <c r="SB162" s="242"/>
      <c r="SC162" s="242"/>
      <c r="SD162" s="242"/>
      <c r="SE162" s="241">
        <f>SE52</f>
        <v>0</v>
      </c>
      <c r="SF162" s="241"/>
      <c r="SG162" s="241"/>
      <c r="SH162" s="241"/>
      <c r="SI162" s="241">
        <f>SI52</f>
        <v>0</v>
      </c>
      <c r="SJ162" s="241"/>
      <c r="SK162" s="241">
        <f>SK52</f>
        <v>0</v>
      </c>
      <c r="SL162" s="241"/>
      <c r="SM162" s="241"/>
      <c r="SN162" s="241">
        <f>SN52</f>
        <v>0</v>
      </c>
      <c r="SO162" s="241"/>
      <c r="SP162" s="241">
        <f>SP52</f>
        <v>0</v>
      </c>
      <c r="SQ162" s="241"/>
      <c r="SR162" s="241"/>
      <c r="SS162" s="241"/>
      <c r="SV162" s="241" t="e">
        <f>IF(SV52=0,SV161,SV52)</f>
        <v>#REF!</v>
      </c>
      <c r="SW162" s="241"/>
      <c r="SX162" s="241" t="e">
        <f>IF(OR(SX52=0,SX52="Planejado",SX52="Realizado"),IF(SX161="Atividade",VLOOKUP(SV162,'04.02_PLANEJAMENTO ATIVIDADES'!$D$9:$E$44,2,0),SX161),SX52)</f>
        <v>#REF!</v>
      </c>
      <c r="SY162" s="241"/>
      <c r="SZ162" s="241"/>
      <c r="TA162" s="241"/>
      <c r="TB162" s="241"/>
      <c r="TC162" s="241"/>
      <c r="TD162" s="241"/>
      <c r="TE162" s="241"/>
      <c r="TF162" s="241"/>
      <c r="TG162" s="241" t="str">
        <f>IF(TG52=0,TG161,TG52)</f>
        <v>10.3.2</v>
      </c>
      <c r="TH162" s="241"/>
      <c r="TI162" s="241"/>
      <c r="TJ162" s="241" t="e">
        <f>IF(TJ52=0,TJ161,TJ52)</f>
        <v>#REF!</v>
      </c>
      <c r="TK162" s="241"/>
      <c r="TL162" s="241"/>
      <c r="TM162" s="241"/>
      <c r="TN162" s="241"/>
      <c r="TO162" s="241"/>
      <c r="TP162" s="241">
        <f>TP52</f>
        <v>0</v>
      </c>
      <c r="TQ162" s="241"/>
      <c r="TR162" s="241"/>
      <c r="TS162" s="241"/>
      <c r="TT162" s="241"/>
      <c r="TU162" s="241"/>
      <c r="TV162" s="241"/>
      <c r="TW162" s="242">
        <f>TW52</f>
        <v>0</v>
      </c>
      <c r="TX162" s="242"/>
      <c r="TY162" s="242"/>
      <c r="TZ162" s="242"/>
      <c r="UA162" s="242"/>
      <c r="UB162" s="242"/>
      <c r="UC162" s="242"/>
      <c r="UD162" s="242"/>
      <c r="UE162" s="242">
        <f>UE52</f>
        <v>0</v>
      </c>
      <c r="UF162" s="242"/>
      <c r="UG162" s="242"/>
      <c r="UH162" s="242"/>
      <c r="UI162" s="242"/>
      <c r="UJ162" s="241">
        <f>UJ52</f>
        <v>0</v>
      </c>
      <c r="UK162" s="241"/>
      <c r="UL162" s="241"/>
      <c r="UM162" s="241"/>
      <c r="UN162" s="241">
        <f>UN52</f>
        <v>0</v>
      </c>
      <c r="UO162" s="241"/>
      <c r="UP162" s="241">
        <f>UP52</f>
        <v>0</v>
      </c>
      <c r="UQ162" s="241"/>
      <c r="UR162" s="241"/>
      <c r="US162" s="241">
        <f>US52</f>
        <v>0</v>
      </c>
      <c r="UT162" s="241"/>
      <c r="UU162" s="241">
        <f>UU52</f>
        <v>0</v>
      </c>
      <c r="UV162" s="241"/>
      <c r="UW162" s="241"/>
      <c r="UX162" s="241"/>
      <c r="VA162" s="241" t="e">
        <f>IF(VA52=0,VA161,VA52)</f>
        <v>#REF!</v>
      </c>
      <c r="VB162" s="241"/>
      <c r="VC162" s="241" t="e">
        <f>IF(OR(VC52=0,VC52="Planejado",VC52="Realizado"),IF(VC161="Atividade",VLOOKUP(VA162,'04.02_PLANEJAMENTO ATIVIDADES'!$D$9:$E$44,2,0),VC161),VC52)</f>
        <v>#REF!</v>
      </c>
      <c r="VD162" s="241"/>
      <c r="VE162" s="241"/>
      <c r="VF162" s="241"/>
      <c r="VG162" s="241"/>
      <c r="VH162" s="241"/>
      <c r="VI162" s="241"/>
      <c r="VJ162" s="241"/>
      <c r="VK162" s="241"/>
      <c r="VL162" s="241" t="str">
        <f>IF(VL52=0,VL161,VL52)</f>
        <v>11.3.2</v>
      </c>
      <c r="VM162" s="241"/>
      <c r="VN162" s="241"/>
      <c r="VO162" s="241" t="e">
        <f>IF(VO52=0,VO161,VO52)</f>
        <v>#REF!</v>
      </c>
      <c r="VP162" s="241"/>
      <c r="VQ162" s="241"/>
      <c r="VR162" s="241"/>
      <c r="VS162" s="241"/>
      <c r="VT162" s="241"/>
      <c r="VU162" s="241">
        <f>VU52</f>
        <v>0</v>
      </c>
      <c r="VV162" s="241"/>
      <c r="VW162" s="241"/>
      <c r="VX162" s="241"/>
      <c r="VY162" s="241"/>
      <c r="VZ162" s="241"/>
      <c r="WA162" s="241"/>
      <c r="WB162" s="242">
        <f>WB52</f>
        <v>0</v>
      </c>
      <c r="WC162" s="242"/>
      <c r="WD162" s="242"/>
      <c r="WE162" s="242"/>
      <c r="WF162" s="242"/>
      <c r="WG162" s="242"/>
      <c r="WH162" s="242"/>
      <c r="WI162" s="242"/>
      <c r="WJ162" s="242">
        <f>WJ52</f>
        <v>0</v>
      </c>
      <c r="WK162" s="242"/>
      <c r="WL162" s="242"/>
      <c r="WM162" s="242"/>
      <c r="WN162" s="242"/>
      <c r="WO162" s="241">
        <f>WO52</f>
        <v>0</v>
      </c>
      <c r="WP162" s="241"/>
      <c r="WQ162" s="241"/>
      <c r="WR162" s="241"/>
      <c r="WS162" s="241">
        <f>WS52</f>
        <v>0</v>
      </c>
      <c r="WT162" s="241"/>
      <c r="WU162" s="241">
        <f>WU52</f>
        <v>0</v>
      </c>
      <c r="WV162" s="241"/>
      <c r="WW162" s="241"/>
      <c r="WX162" s="241">
        <f>WX52</f>
        <v>0</v>
      </c>
      <c r="WY162" s="241"/>
      <c r="WZ162" s="241">
        <f>WZ52</f>
        <v>0</v>
      </c>
      <c r="XA162" s="241"/>
      <c r="XB162" s="241"/>
      <c r="XC162" s="241"/>
      <c r="XF162" s="241" t="e">
        <f>IF(XF52=0,XF161,XF52)</f>
        <v>#REF!</v>
      </c>
      <c r="XG162" s="241"/>
      <c r="XH162" s="241" t="e">
        <f>IF(OR(XH52=0,XH52="Planejado",XH52="Realizado"),IF(XH161="Atividade",VLOOKUP(XF162,'04.02_PLANEJAMENTO ATIVIDADES'!$D$9:$E$44,2,0),XH161),XH52)</f>
        <v>#REF!</v>
      </c>
      <c r="XI162" s="241"/>
      <c r="XJ162" s="241"/>
      <c r="XK162" s="241"/>
      <c r="XL162" s="241"/>
      <c r="XM162" s="241"/>
      <c r="XN162" s="241"/>
      <c r="XO162" s="241"/>
      <c r="XP162" s="241"/>
      <c r="XQ162" s="241" t="str">
        <f>IF(XQ52=0,XQ161,XQ52)</f>
        <v/>
      </c>
      <c r="XR162" s="241"/>
      <c r="XS162" s="241"/>
      <c r="XT162" s="241" t="e">
        <f>IF(XT52=0,XT161,XT52)</f>
        <v>#REF!</v>
      </c>
      <c r="XU162" s="241"/>
      <c r="XV162" s="241"/>
      <c r="XW162" s="241"/>
      <c r="XX162" s="241"/>
      <c r="XY162" s="241"/>
      <c r="XZ162" s="241">
        <f>XZ52</f>
        <v>0</v>
      </c>
      <c r="YA162" s="241"/>
      <c r="YB162" s="241"/>
      <c r="YC162" s="241"/>
      <c r="YD162" s="241"/>
      <c r="YE162" s="241"/>
      <c r="YF162" s="241"/>
      <c r="YG162" s="242">
        <f>YG52</f>
        <v>0</v>
      </c>
      <c r="YH162" s="242"/>
      <c r="YI162" s="242"/>
      <c r="YJ162" s="242"/>
      <c r="YK162" s="242"/>
      <c r="YL162" s="242"/>
      <c r="YM162" s="242"/>
      <c r="YN162" s="242"/>
      <c r="YO162" s="242">
        <f>YO52</f>
        <v>0</v>
      </c>
      <c r="YP162" s="242"/>
      <c r="YQ162" s="242"/>
      <c r="YR162" s="242"/>
      <c r="YS162" s="242"/>
      <c r="YT162" s="241">
        <f>YT52</f>
        <v>0</v>
      </c>
      <c r="YU162" s="241"/>
      <c r="YV162" s="241"/>
      <c r="YW162" s="241"/>
      <c r="YX162" s="241">
        <f>YX52</f>
        <v>0</v>
      </c>
      <c r="YY162" s="241"/>
      <c r="YZ162" s="241">
        <f>YZ52</f>
        <v>0</v>
      </c>
      <c r="ZA162" s="241"/>
      <c r="ZB162" s="241"/>
      <c r="ZC162" s="241">
        <f>ZC52</f>
        <v>0</v>
      </c>
      <c r="ZD162" s="241"/>
      <c r="ZE162" s="241">
        <f>ZE52</f>
        <v>0</v>
      </c>
      <c r="ZF162" s="241"/>
      <c r="ZG162" s="241"/>
      <c r="ZH162" s="241"/>
    </row>
    <row r="163" spans="3:684" ht="10.15" hidden="1" customHeight="1" x14ac:dyDescent="0.25">
      <c r="C163" s="241" t="e">
        <f>IF(C53=0,C162,C53)</f>
        <v>#REF!</v>
      </c>
      <c r="D163" s="241"/>
      <c r="E163" s="241" t="e">
        <f>IF(OR(E53=0,E53="Planejado",E53="Realizado"),IF(E162="Atividade",VLOOKUP(C163,'04.02_PLANEJAMENTO ATIVIDADES'!$D$9:$E$44,2,0),E162),E53)</f>
        <v>#REF!</v>
      </c>
      <c r="F163" s="241"/>
      <c r="G163" s="241"/>
      <c r="H163" s="241"/>
      <c r="I163" s="241"/>
      <c r="J163" s="241"/>
      <c r="K163" s="241"/>
      <c r="L163" s="241"/>
      <c r="M163" s="241"/>
      <c r="N163" s="241" t="str">
        <f>IF(N53=0,N162,N53)</f>
        <v>1.3.2</v>
      </c>
      <c r="O163" s="241"/>
      <c r="P163" s="241"/>
      <c r="Q163" s="241" t="e">
        <f>IF(Q53=0,Q162,Q53)</f>
        <v>#REF!</v>
      </c>
      <c r="R163" s="241"/>
      <c r="S163" s="241"/>
      <c r="T163" s="241"/>
      <c r="U163" s="241"/>
      <c r="V163" s="241"/>
      <c r="W163" s="241">
        <f>W53</f>
        <v>0</v>
      </c>
      <c r="X163" s="241"/>
      <c r="Y163" s="241"/>
      <c r="Z163" s="241"/>
      <c r="AA163" s="241"/>
      <c r="AB163" s="241"/>
      <c r="AC163" s="241"/>
      <c r="AD163" s="242">
        <f>AD53</f>
        <v>0</v>
      </c>
      <c r="AE163" s="242"/>
      <c r="AF163" s="242"/>
      <c r="AG163" s="242"/>
      <c r="AH163" s="242"/>
      <c r="AI163" s="242"/>
      <c r="AJ163" s="242"/>
      <c r="AK163" s="242"/>
      <c r="AL163" s="242">
        <f>AL53</f>
        <v>0</v>
      </c>
      <c r="AM163" s="242"/>
      <c r="AN163" s="242"/>
      <c r="AO163" s="242"/>
      <c r="AP163" s="242"/>
      <c r="AQ163" s="241">
        <f>AQ53</f>
        <v>0</v>
      </c>
      <c r="AR163" s="241"/>
      <c r="AS163" s="241"/>
      <c r="AT163" s="241"/>
      <c r="AU163" s="241">
        <f>AU53</f>
        <v>0</v>
      </c>
      <c r="AV163" s="241"/>
      <c r="AW163" s="241">
        <f>AW53</f>
        <v>0</v>
      </c>
      <c r="AX163" s="241"/>
      <c r="AY163" s="241"/>
      <c r="AZ163" s="241">
        <f>AZ53</f>
        <v>0</v>
      </c>
      <c r="BA163" s="241"/>
      <c r="BB163" s="241">
        <f>BB53</f>
        <v>0</v>
      </c>
      <c r="BC163" s="241"/>
      <c r="BD163" s="241"/>
      <c r="BE163" s="241"/>
      <c r="BH163" s="241" t="e">
        <f>IF(BH53=0,BH162,BH53)</f>
        <v>#REF!</v>
      </c>
      <c r="BI163" s="241"/>
      <c r="BJ163" s="241" t="e">
        <f>IF(OR(#REF!=0,#REF!="Planejado",#REF!="Realizado"),IF(BJ162="Atividade",VLOOKUP(BH163,'04.02_PLANEJAMENTO ATIVIDADES'!$D$9:$E$44,2,0),BJ162),#REF!)</f>
        <v>#REF!</v>
      </c>
      <c r="BK163" s="241"/>
      <c r="BL163" s="241"/>
      <c r="BM163" s="241"/>
      <c r="BN163" s="241"/>
      <c r="BO163" s="241"/>
      <c r="BP163" s="241"/>
      <c r="BQ163" s="241"/>
      <c r="BR163" s="241"/>
      <c r="BS163" s="241" t="str">
        <f>IF(BS53=0,BS162,BS53)</f>
        <v>2.3.2</v>
      </c>
      <c r="BT163" s="241"/>
      <c r="BU163" s="241"/>
      <c r="BV163" s="241" t="e">
        <f>IF(BV53=0,BV162,BV53)</f>
        <v>#REF!</v>
      </c>
      <c r="BW163" s="241"/>
      <c r="BX163" s="241"/>
      <c r="BY163" s="241"/>
      <c r="BZ163" s="241"/>
      <c r="CA163" s="241"/>
      <c r="CB163" s="241">
        <f>CB53</f>
        <v>0</v>
      </c>
      <c r="CC163" s="241"/>
      <c r="CD163" s="241"/>
      <c r="CE163" s="241"/>
      <c r="CF163" s="241"/>
      <c r="CG163" s="241"/>
      <c r="CH163" s="241"/>
      <c r="CI163" s="242">
        <f>CI53</f>
        <v>0</v>
      </c>
      <c r="CJ163" s="242"/>
      <c r="CK163" s="242"/>
      <c r="CL163" s="242"/>
      <c r="CM163" s="242"/>
      <c r="CN163" s="242"/>
      <c r="CO163" s="242"/>
      <c r="CP163" s="242"/>
      <c r="CQ163" s="242">
        <f>CQ53</f>
        <v>0</v>
      </c>
      <c r="CR163" s="242"/>
      <c r="CS163" s="242"/>
      <c r="CT163" s="242"/>
      <c r="CU163" s="242"/>
      <c r="CV163" s="241">
        <f>CV53</f>
        <v>0</v>
      </c>
      <c r="CW163" s="241"/>
      <c r="CX163" s="241"/>
      <c r="CY163" s="241"/>
      <c r="CZ163" s="241">
        <f>CZ53</f>
        <v>0</v>
      </c>
      <c r="DA163" s="241"/>
      <c r="DB163" s="241">
        <f>DB53</f>
        <v>0</v>
      </c>
      <c r="DC163" s="241"/>
      <c r="DD163" s="241"/>
      <c r="DE163" s="241">
        <f>DE53</f>
        <v>0</v>
      </c>
      <c r="DF163" s="241"/>
      <c r="DG163" s="241">
        <f>DG53</f>
        <v>0</v>
      </c>
      <c r="DH163" s="241"/>
      <c r="DI163" s="241"/>
      <c r="DJ163" s="241"/>
      <c r="DM163" s="241" t="e">
        <f>IF(DM53=0,DM162,DM53)</f>
        <v>#REF!</v>
      </c>
      <c r="DN163" s="241"/>
      <c r="DO163" s="241" t="e">
        <f>IF(OR(DO53=0,DO53="Planejado",DO53="Realizado"),IF(DO162="Atividade",VLOOKUP(DM163,'04.02_PLANEJAMENTO ATIVIDADES'!$D$9:$E$44,2,0),DO162),DO53)</f>
        <v>#REF!</v>
      </c>
      <c r="DP163" s="241"/>
      <c r="DQ163" s="241"/>
      <c r="DR163" s="241"/>
      <c r="DS163" s="241"/>
      <c r="DT163" s="241"/>
      <c r="DU163" s="241"/>
      <c r="DV163" s="241"/>
      <c r="DW163" s="241"/>
      <c r="DX163" s="241" t="str">
        <f>IF(DX53=0,DX162,DX53)</f>
        <v>3.3.2</v>
      </c>
      <c r="DY163" s="241"/>
      <c r="DZ163" s="241"/>
      <c r="EA163" s="241" t="e">
        <f>IF(EA53=0,EA162,EA53)</f>
        <v>#REF!</v>
      </c>
      <c r="EB163" s="241"/>
      <c r="EC163" s="241"/>
      <c r="ED163" s="241"/>
      <c r="EE163" s="241"/>
      <c r="EF163" s="241"/>
      <c r="EG163" s="241">
        <f>EG53</f>
        <v>0</v>
      </c>
      <c r="EH163" s="241"/>
      <c r="EI163" s="241"/>
      <c r="EJ163" s="241"/>
      <c r="EK163" s="241"/>
      <c r="EL163" s="241"/>
      <c r="EM163" s="241"/>
      <c r="EN163" s="242">
        <f>EN53</f>
        <v>0</v>
      </c>
      <c r="EO163" s="242"/>
      <c r="EP163" s="242"/>
      <c r="EQ163" s="242"/>
      <c r="ER163" s="242"/>
      <c r="ES163" s="242"/>
      <c r="ET163" s="242"/>
      <c r="EU163" s="242"/>
      <c r="EV163" s="242">
        <f>EV53</f>
        <v>0</v>
      </c>
      <c r="EW163" s="242"/>
      <c r="EX163" s="242"/>
      <c r="EY163" s="242"/>
      <c r="EZ163" s="242"/>
      <c r="FA163" s="241">
        <f>FA53</f>
        <v>0</v>
      </c>
      <c r="FB163" s="241"/>
      <c r="FC163" s="241"/>
      <c r="FD163" s="241"/>
      <c r="FE163" s="241">
        <f>FE53</f>
        <v>0</v>
      </c>
      <c r="FF163" s="241"/>
      <c r="FG163" s="241">
        <f>FG53</f>
        <v>0</v>
      </c>
      <c r="FH163" s="241"/>
      <c r="FI163" s="241"/>
      <c r="FJ163" s="241">
        <f>FJ53</f>
        <v>0</v>
      </c>
      <c r="FK163" s="241"/>
      <c r="FL163" s="241">
        <f>FL53</f>
        <v>0</v>
      </c>
      <c r="FM163" s="241"/>
      <c r="FN163" s="241"/>
      <c r="FO163" s="241"/>
      <c r="FR163" s="241" t="e">
        <f>IF(FR53=0,FR162,FR53)</f>
        <v>#REF!</v>
      </c>
      <c r="FS163" s="241"/>
      <c r="FT163" s="241" t="e">
        <f>IF(OR(FT53=0,FT53="Planejado",FT53="Realizado"),IF(FT162="Atividade",VLOOKUP(FR163,'04.02_PLANEJAMENTO ATIVIDADES'!$D$9:$E$44,2,0),FT162),FT53)</f>
        <v>#REF!</v>
      </c>
      <c r="FU163" s="241"/>
      <c r="FV163" s="241"/>
      <c r="FW163" s="241"/>
      <c r="FX163" s="241"/>
      <c r="FY163" s="241"/>
      <c r="FZ163" s="241"/>
      <c r="GA163" s="241"/>
      <c r="GB163" s="241"/>
      <c r="GC163" s="241" t="str">
        <f>IF(GC53=0,GC162,GC53)</f>
        <v>4.3.2</v>
      </c>
      <c r="GD163" s="241"/>
      <c r="GE163" s="241"/>
      <c r="GF163" s="241" t="e">
        <f>IF(GF53=0,GF162,GF53)</f>
        <v>#REF!</v>
      </c>
      <c r="GG163" s="241"/>
      <c r="GH163" s="241"/>
      <c r="GI163" s="241"/>
      <c r="GJ163" s="241"/>
      <c r="GK163" s="241"/>
      <c r="GL163" s="241">
        <f>GL53</f>
        <v>0</v>
      </c>
      <c r="GM163" s="241"/>
      <c r="GN163" s="241"/>
      <c r="GO163" s="241"/>
      <c r="GP163" s="241"/>
      <c r="GQ163" s="241"/>
      <c r="GR163" s="241"/>
      <c r="GS163" s="242">
        <f>GS53</f>
        <v>0</v>
      </c>
      <c r="GT163" s="242"/>
      <c r="GU163" s="242"/>
      <c r="GV163" s="242"/>
      <c r="GW163" s="242"/>
      <c r="GX163" s="242"/>
      <c r="GY163" s="242"/>
      <c r="GZ163" s="242"/>
      <c r="HA163" s="242">
        <f>HA53</f>
        <v>0</v>
      </c>
      <c r="HB163" s="242"/>
      <c r="HC163" s="242"/>
      <c r="HD163" s="242"/>
      <c r="HE163" s="242"/>
      <c r="HF163" s="241">
        <f>HF53</f>
        <v>0</v>
      </c>
      <c r="HG163" s="241"/>
      <c r="HH163" s="241"/>
      <c r="HI163" s="241"/>
      <c r="HJ163" s="241">
        <f>HJ53</f>
        <v>0</v>
      </c>
      <c r="HK163" s="241"/>
      <c r="HL163" s="241">
        <f>HL53</f>
        <v>0</v>
      </c>
      <c r="HM163" s="241"/>
      <c r="HN163" s="241"/>
      <c r="HO163" s="241">
        <f>HO53</f>
        <v>0</v>
      </c>
      <c r="HP163" s="241"/>
      <c r="HQ163" s="241">
        <f>HQ53</f>
        <v>0</v>
      </c>
      <c r="HR163" s="241"/>
      <c r="HS163" s="241"/>
      <c r="HT163" s="241"/>
      <c r="HW163" s="241" t="e">
        <f>IF(HW53=0,HW162,HW53)</f>
        <v>#REF!</v>
      </c>
      <c r="HX163" s="241"/>
      <c r="HY163" s="241" t="e">
        <f>IF(OR(HY53=0,HY53="Planejado",HY53="Realizado"),IF(HY162="Atividade",VLOOKUP(HW163,'04.02_PLANEJAMENTO ATIVIDADES'!$D$9:$E$44,2,0),HY162),HY53)</f>
        <v>#REF!</v>
      </c>
      <c r="HZ163" s="241"/>
      <c r="IA163" s="241"/>
      <c r="IB163" s="241"/>
      <c r="IC163" s="241"/>
      <c r="ID163" s="241"/>
      <c r="IE163" s="241"/>
      <c r="IF163" s="241"/>
      <c r="IG163" s="241"/>
      <c r="IH163" s="241" t="str">
        <f>IF(IH53=0,IH162,IH53)</f>
        <v>5.3.2</v>
      </c>
      <c r="II163" s="241"/>
      <c r="IJ163" s="241"/>
      <c r="IK163" s="241" t="e">
        <f>IF(IK53=0,IK162,IK53)</f>
        <v>#REF!</v>
      </c>
      <c r="IL163" s="241"/>
      <c r="IM163" s="241"/>
      <c r="IN163" s="241"/>
      <c r="IO163" s="241"/>
      <c r="IP163" s="241"/>
      <c r="IQ163" s="241">
        <f>IQ53</f>
        <v>0</v>
      </c>
      <c r="IR163" s="241"/>
      <c r="IS163" s="241"/>
      <c r="IT163" s="241"/>
      <c r="IU163" s="241"/>
      <c r="IV163" s="241"/>
      <c r="IW163" s="241"/>
      <c r="IX163" s="242">
        <f>IX53</f>
        <v>0</v>
      </c>
      <c r="IY163" s="242"/>
      <c r="IZ163" s="242"/>
      <c r="JA163" s="242"/>
      <c r="JB163" s="242"/>
      <c r="JC163" s="242"/>
      <c r="JD163" s="242"/>
      <c r="JE163" s="242"/>
      <c r="JF163" s="242">
        <f>JF53</f>
        <v>0</v>
      </c>
      <c r="JG163" s="242"/>
      <c r="JH163" s="242"/>
      <c r="JI163" s="242"/>
      <c r="JJ163" s="242"/>
      <c r="JK163" s="241">
        <f>JK53</f>
        <v>0</v>
      </c>
      <c r="JL163" s="241"/>
      <c r="JM163" s="241"/>
      <c r="JN163" s="241"/>
      <c r="JO163" s="241">
        <f>JO53</f>
        <v>0</v>
      </c>
      <c r="JP163" s="241"/>
      <c r="JQ163" s="241">
        <f>JQ53</f>
        <v>0</v>
      </c>
      <c r="JR163" s="241"/>
      <c r="JS163" s="241"/>
      <c r="JT163" s="241">
        <f>JT53</f>
        <v>0</v>
      </c>
      <c r="JU163" s="241"/>
      <c r="JV163" s="241">
        <f>JV53</f>
        <v>0</v>
      </c>
      <c r="JW163" s="241"/>
      <c r="JX163" s="241"/>
      <c r="JY163" s="241"/>
      <c r="KB163" s="241" t="e">
        <f>IF(KB53=0,KB162,KB53)</f>
        <v>#REF!</v>
      </c>
      <c r="KC163" s="241"/>
      <c r="KD163" s="241" t="e">
        <f>IF(OR(KD53=0,KD53="Planejado",KD53="Realizado"),IF(KD162="Atividade",VLOOKUP(KB163,'04.02_PLANEJAMENTO ATIVIDADES'!$D$9:$E$44,2,0),KD162),KD53)</f>
        <v>#REF!</v>
      </c>
      <c r="KE163" s="241"/>
      <c r="KF163" s="241"/>
      <c r="KG163" s="241"/>
      <c r="KH163" s="241"/>
      <c r="KI163" s="241"/>
      <c r="KJ163" s="241"/>
      <c r="KK163" s="241"/>
      <c r="KL163" s="241"/>
      <c r="KM163" s="241" t="str">
        <f>IF(KM53=0,KM162,KM53)</f>
        <v>6.3.2</v>
      </c>
      <c r="KN163" s="241"/>
      <c r="KO163" s="241"/>
      <c r="KP163" s="241" t="e">
        <f>IF(KP53=0,KP162,KP53)</f>
        <v>#REF!</v>
      </c>
      <c r="KQ163" s="241"/>
      <c r="KR163" s="241"/>
      <c r="KS163" s="241"/>
      <c r="KT163" s="241"/>
      <c r="KU163" s="241"/>
      <c r="KV163" s="241">
        <f>KV53</f>
        <v>0</v>
      </c>
      <c r="KW163" s="241"/>
      <c r="KX163" s="241"/>
      <c r="KY163" s="241"/>
      <c r="KZ163" s="241"/>
      <c r="LA163" s="241"/>
      <c r="LB163" s="241"/>
      <c r="LC163" s="242">
        <f>LC53</f>
        <v>0</v>
      </c>
      <c r="LD163" s="242"/>
      <c r="LE163" s="242"/>
      <c r="LF163" s="242"/>
      <c r="LG163" s="242"/>
      <c r="LH163" s="242"/>
      <c r="LI163" s="242"/>
      <c r="LJ163" s="242"/>
      <c r="LK163" s="242">
        <f>LK53</f>
        <v>0</v>
      </c>
      <c r="LL163" s="242"/>
      <c r="LM163" s="242"/>
      <c r="LN163" s="242"/>
      <c r="LO163" s="242"/>
      <c r="LP163" s="241">
        <f>LP53</f>
        <v>0</v>
      </c>
      <c r="LQ163" s="241"/>
      <c r="LR163" s="241"/>
      <c r="LS163" s="241"/>
      <c r="LT163" s="241">
        <f>LT53</f>
        <v>0</v>
      </c>
      <c r="LU163" s="241"/>
      <c r="LV163" s="241">
        <f>LV53</f>
        <v>0</v>
      </c>
      <c r="LW163" s="241"/>
      <c r="LX163" s="241"/>
      <c r="LY163" s="241">
        <f>LY53</f>
        <v>0</v>
      </c>
      <c r="LZ163" s="241"/>
      <c r="MA163" s="241">
        <f>MA53</f>
        <v>0</v>
      </c>
      <c r="MB163" s="241"/>
      <c r="MC163" s="241"/>
      <c r="MD163" s="241"/>
      <c r="MG163" s="241" t="e">
        <f>IF(MG53=0,MG162,MG53)</f>
        <v>#REF!</v>
      </c>
      <c r="MH163" s="241"/>
      <c r="MI163" s="241" t="e">
        <f>IF(OR(MI53=0,MI53="Planejado",MI53="Realizado"),IF(MI162="Atividade",VLOOKUP(MG163,'04.02_PLANEJAMENTO ATIVIDADES'!$D$9:$E$44,2,0),MI162),MI53)</f>
        <v>#REF!</v>
      </c>
      <c r="MJ163" s="241"/>
      <c r="MK163" s="241"/>
      <c r="ML163" s="241"/>
      <c r="MM163" s="241"/>
      <c r="MN163" s="241"/>
      <c r="MO163" s="241"/>
      <c r="MP163" s="241"/>
      <c r="MQ163" s="241"/>
      <c r="MR163" s="241" t="str">
        <f>IF(MR53=0,MR162,MR53)</f>
        <v>7.3.2</v>
      </c>
      <c r="MS163" s="241"/>
      <c r="MT163" s="241"/>
      <c r="MU163" s="241" t="e">
        <f>IF(MU53=0,MU162,MU53)</f>
        <v>#REF!</v>
      </c>
      <c r="MV163" s="241"/>
      <c r="MW163" s="241"/>
      <c r="MX163" s="241"/>
      <c r="MY163" s="241"/>
      <c r="MZ163" s="241"/>
      <c r="NA163" s="241">
        <f>NA53</f>
        <v>0</v>
      </c>
      <c r="NB163" s="241"/>
      <c r="NC163" s="241"/>
      <c r="ND163" s="241"/>
      <c r="NE163" s="241"/>
      <c r="NF163" s="241"/>
      <c r="NG163" s="241"/>
      <c r="NH163" s="242">
        <f>NH53</f>
        <v>0</v>
      </c>
      <c r="NI163" s="242"/>
      <c r="NJ163" s="242"/>
      <c r="NK163" s="242"/>
      <c r="NL163" s="242"/>
      <c r="NM163" s="242"/>
      <c r="NN163" s="242"/>
      <c r="NO163" s="242"/>
      <c r="NP163" s="242">
        <f>NP53</f>
        <v>0</v>
      </c>
      <c r="NQ163" s="242"/>
      <c r="NR163" s="242"/>
      <c r="NS163" s="242"/>
      <c r="NT163" s="242"/>
      <c r="NU163" s="241">
        <f>NU53</f>
        <v>0</v>
      </c>
      <c r="NV163" s="241"/>
      <c r="NW163" s="241"/>
      <c r="NX163" s="241"/>
      <c r="NY163" s="241">
        <f>NY53</f>
        <v>0</v>
      </c>
      <c r="NZ163" s="241"/>
      <c r="OA163" s="241">
        <f>OA53</f>
        <v>0</v>
      </c>
      <c r="OB163" s="241"/>
      <c r="OC163" s="241"/>
      <c r="OD163" s="241">
        <f>OD53</f>
        <v>0</v>
      </c>
      <c r="OE163" s="241"/>
      <c r="OF163" s="241">
        <f>OF53</f>
        <v>0</v>
      </c>
      <c r="OG163" s="241"/>
      <c r="OH163" s="241"/>
      <c r="OI163" s="241"/>
      <c r="OL163" s="241" t="e">
        <f>IF(OL53=0,OL162,OL53)</f>
        <v>#REF!</v>
      </c>
      <c r="OM163" s="241"/>
      <c r="ON163" s="241" t="e">
        <f>IF(OR(ON53=0,ON53="Planejado",ON53="Realizado"),IF(ON162="Atividade",VLOOKUP(OL163,'04.02_PLANEJAMENTO ATIVIDADES'!$D$9:$E$44,2,0),ON162),ON53)</f>
        <v>#REF!</v>
      </c>
      <c r="OO163" s="241"/>
      <c r="OP163" s="241"/>
      <c r="OQ163" s="241"/>
      <c r="OR163" s="241"/>
      <c r="OS163" s="241"/>
      <c r="OT163" s="241"/>
      <c r="OU163" s="241"/>
      <c r="OV163" s="241"/>
      <c r="OW163" s="241" t="str">
        <f>IF(OW53=0,OW162,OW53)</f>
        <v>8.3.2</v>
      </c>
      <c r="OX163" s="241"/>
      <c r="OY163" s="241"/>
      <c r="OZ163" s="241" t="e">
        <f>IF(OZ53=0,OZ162,OZ53)</f>
        <v>#REF!</v>
      </c>
      <c r="PA163" s="241"/>
      <c r="PB163" s="241"/>
      <c r="PC163" s="241"/>
      <c r="PD163" s="241"/>
      <c r="PE163" s="241"/>
      <c r="PF163" s="241">
        <f>PF53</f>
        <v>0</v>
      </c>
      <c r="PG163" s="241"/>
      <c r="PH163" s="241"/>
      <c r="PI163" s="241"/>
      <c r="PJ163" s="241"/>
      <c r="PK163" s="241"/>
      <c r="PL163" s="241"/>
      <c r="PM163" s="242">
        <f>PM53</f>
        <v>0</v>
      </c>
      <c r="PN163" s="242"/>
      <c r="PO163" s="242"/>
      <c r="PP163" s="242"/>
      <c r="PQ163" s="242"/>
      <c r="PR163" s="242"/>
      <c r="PS163" s="242"/>
      <c r="PT163" s="242"/>
      <c r="PU163" s="242">
        <f>PU53</f>
        <v>0</v>
      </c>
      <c r="PV163" s="242"/>
      <c r="PW163" s="242"/>
      <c r="PX163" s="242"/>
      <c r="PY163" s="242"/>
      <c r="PZ163" s="241">
        <f>PZ53</f>
        <v>0</v>
      </c>
      <c r="QA163" s="241"/>
      <c r="QB163" s="241"/>
      <c r="QC163" s="241"/>
      <c r="QD163" s="241">
        <f>QD53</f>
        <v>0</v>
      </c>
      <c r="QE163" s="241"/>
      <c r="QF163" s="241">
        <f>QF53</f>
        <v>0</v>
      </c>
      <c r="QG163" s="241"/>
      <c r="QH163" s="241"/>
      <c r="QI163" s="241">
        <f>QI53</f>
        <v>0</v>
      </c>
      <c r="QJ163" s="241"/>
      <c r="QK163" s="241">
        <f>QK53</f>
        <v>0</v>
      </c>
      <c r="QL163" s="241"/>
      <c r="QM163" s="241"/>
      <c r="QN163" s="241"/>
      <c r="QQ163" s="241" t="e">
        <f>IF(QQ53=0,QQ162,QQ53)</f>
        <v>#REF!</v>
      </c>
      <c r="QR163" s="241"/>
      <c r="QS163" s="241" t="e">
        <f>IF(OR(QS53=0,QS53="Planejado",QS53="Realizado"),IF(QS162="Atividade",VLOOKUP(QQ163,'04.02_PLANEJAMENTO ATIVIDADES'!$D$9:$E$44,2,0),QS162),QS53)</f>
        <v>#REF!</v>
      </c>
      <c r="QT163" s="241"/>
      <c r="QU163" s="241"/>
      <c r="QV163" s="241"/>
      <c r="QW163" s="241"/>
      <c r="QX163" s="241"/>
      <c r="QY163" s="241"/>
      <c r="QZ163" s="241"/>
      <c r="RA163" s="241"/>
      <c r="RB163" s="241" t="str">
        <f>IF(RB53=0,RB162,RB53)</f>
        <v>9.3.2</v>
      </c>
      <c r="RC163" s="241"/>
      <c r="RD163" s="241"/>
      <c r="RE163" s="241" t="e">
        <f>IF(RE53=0,RE162,RE53)</f>
        <v>#REF!</v>
      </c>
      <c r="RF163" s="241"/>
      <c r="RG163" s="241"/>
      <c r="RH163" s="241"/>
      <c r="RI163" s="241"/>
      <c r="RJ163" s="241"/>
      <c r="RK163" s="241">
        <f>RK53</f>
        <v>0</v>
      </c>
      <c r="RL163" s="241"/>
      <c r="RM163" s="241"/>
      <c r="RN163" s="241"/>
      <c r="RO163" s="241"/>
      <c r="RP163" s="241"/>
      <c r="RQ163" s="241"/>
      <c r="RR163" s="242">
        <f>RR53</f>
        <v>0</v>
      </c>
      <c r="RS163" s="242"/>
      <c r="RT163" s="242"/>
      <c r="RU163" s="242"/>
      <c r="RV163" s="242"/>
      <c r="RW163" s="242"/>
      <c r="RX163" s="242"/>
      <c r="RY163" s="242"/>
      <c r="RZ163" s="242">
        <f>RZ53</f>
        <v>0</v>
      </c>
      <c r="SA163" s="242"/>
      <c r="SB163" s="242"/>
      <c r="SC163" s="242"/>
      <c r="SD163" s="242"/>
      <c r="SE163" s="241">
        <f>SE53</f>
        <v>0</v>
      </c>
      <c r="SF163" s="241"/>
      <c r="SG163" s="241"/>
      <c r="SH163" s="241"/>
      <c r="SI163" s="241">
        <f>SI53</f>
        <v>0</v>
      </c>
      <c r="SJ163" s="241"/>
      <c r="SK163" s="241">
        <f>SK53</f>
        <v>0</v>
      </c>
      <c r="SL163" s="241"/>
      <c r="SM163" s="241"/>
      <c r="SN163" s="241">
        <f>SN53</f>
        <v>0</v>
      </c>
      <c r="SO163" s="241"/>
      <c r="SP163" s="241">
        <f>SP53</f>
        <v>0</v>
      </c>
      <c r="SQ163" s="241"/>
      <c r="SR163" s="241"/>
      <c r="SS163" s="241"/>
      <c r="SV163" s="241" t="e">
        <f>IF(SV53=0,SV162,SV53)</f>
        <v>#REF!</v>
      </c>
      <c r="SW163" s="241"/>
      <c r="SX163" s="241" t="e">
        <f>IF(OR(SX53=0,SX53="Planejado",SX53="Realizado"),IF(SX162="Atividade",VLOOKUP(SV163,'04.02_PLANEJAMENTO ATIVIDADES'!$D$9:$E$44,2,0),SX162),SX53)</f>
        <v>#REF!</v>
      </c>
      <c r="SY163" s="241"/>
      <c r="SZ163" s="241"/>
      <c r="TA163" s="241"/>
      <c r="TB163" s="241"/>
      <c r="TC163" s="241"/>
      <c r="TD163" s="241"/>
      <c r="TE163" s="241"/>
      <c r="TF163" s="241"/>
      <c r="TG163" s="241" t="str">
        <f>IF(TG53=0,TG162,TG53)</f>
        <v>10.3.2</v>
      </c>
      <c r="TH163" s="241"/>
      <c r="TI163" s="241"/>
      <c r="TJ163" s="241" t="e">
        <f>IF(TJ53=0,TJ162,TJ53)</f>
        <v>#REF!</v>
      </c>
      <c r="TK163" s="241"/>
      <c r="TL163" s="241"/>
      <c r="TM163" s="241"/>
      <c r="TN163" s="241"/>
      <c r="TO163" s="241"/>
      <c r="TP163" s="241">
        <f>TP53</f>
        <v>0</v>
      </c>
      <c r="TQ163" s="241"/>
      <c r="TR163" s="241"/>
      <c r="TS163" s="241"/>
      <c r="TT163" s="241"/>
      <c r="TU163" s="241"/>
      <c r="TV163" s="241"/>
      <c r="TW163" s="242">
        <f>TW53</f>
        <v>0</v>
      </c>
      <c r="TX163" s="242"/>
      <c r="TY163" s="242"/>
      <c r="TZ163" s="242"/>
      <c r="UA163" s="242"/>
      <c r="UB163" s="242"/>
      <c r="UC163" s="242"/>
      <c r="UD163" s="242"/>
      <c r="UE163" s="242">
        <f>UE53</f>
        <v>0</v>
      </c>
      <c r="UF163" s="242"/>
      <c r="UG163" s="242"/>
      <c r="UH163" s="242"/>
      <c r="UI163" s="242"/>
      <c r="UJ163" s="241">
        <f>UJ53</f>
        <v>0</v>
      </c>
      <c r="UK163" s="241"/>
      <c r="UL163" s="241"/>
      <c r="UM163" s="241"/>
      <c r="UN163" s="241">
        <f>UN53</f>
        <v>0</v>
      </c>
      <c r="UO163" s="241"/>
      <c r="UP163" s="241">
        <f>UP53</f>
        <v>0</v>
      </c>
      <c r="UQ163" s="241"/>
      <c r="UR163" s="241"/>
      <c r="US163" s="241">
        <f>US53</f>
        <v>0</v>
      </c>
      <c r="UT163" s="241"/>
      <c r="UU163" s="241">
        <f>UU53</f>
        <v>0</v>
      </c>
      <c r="UV163" s="241"/>
      <c r="UW163" s="241"/>
      <c r="UX163" s="241"/>
      <c r="VA163" s="241" t="e">
        <f>IF(VA53=0,VA162,VA53)</f>
        <v>#REF!</v>
      </c>
      <c r="VB163" s="241"/>
      <c r="VC163" s="241" t="e">
        <f>IF(OR(VC53=0,VC53="Planejado",VC53="Realizado"),IF(VC162="Atividade",VLOOKUP(VA163,'04.02_PLANEJAMENTO ATIVIDADES'!$D$9:$E$44,2,0),VC162),VC53)</f>
        <v>#REF!</v>
      </c>
      <c r="VD163" s="241"/>
      <c r="VE163" s="241"/>
      <c r="VF163" s="241"/>
      <c r="VG163" s="241"/>
      <c r="VH163" s="241"/>
      <c r="VI163" s="241"/>
      <c r="VJ163" s="241"/>
      <c r="VK163" s="241"/>
      <c r="VL163" s="241" t="str">
        <f>IF(VL53=0,VL162,VL53)</f>
        <v>11.3.2</v>
      </c>
      <c r="VM163" s="241"/>
      <c r="VN163" s="241"/>
      <c r="VO163" s="241" t="e">
        <f>IF(VO53=0,VO162,VO53)</f>
        <v>#REF!</v>
      </c>
      <c r="VP163" s="241"/>
      <c r="VQ163" s="241"/>
      <c r="VR163" s="241"/>
      <c r="VS163" s="241"/>
      <c r="VT163" s="241"/>
      <c r="VU163" s="241">
        <f>VU53</f>
        <v>0</v>
      </c>
      <c r="VV163" s="241"/>
      <c r="VW163" s="241"/>
      <c r="VX163" s="241"/>
      <c r="VY163" s="241"/>
      <c r="VZ163" s="241"/>
      <c r="WA163" s="241"/>
      <c r="WB163" s="242">
        <f>WB53</f>
        <v>0</v>
      </c>
      <c r="WC163" s="242"/>
      <c r="WD163" s="242"/>
      <c r="WE163" s="242"/>
      <c r="WF163" s="242"/>
      <c r="WG163" s="242"/>
      <c r="WH163" s="242"/>
      <c r="WI163" s="242"/>
      <c r="WJ163" s="242">
        <f>WJ53</f>
        <v>0</v>
      </c>
      <c r="WK163" s="242"/>
      <c r="WL163" s="242"/>
      <c r="WM163" s="242"/>
      <c r="WN163" s="242"/>
      <c r="WO163" s="241">
        <f>WO53</f>
        <v>0</v>
      </c>
      <c r="WP163" s="241"/>
      <c r="WQ163" s="241"/>
      <c r="WR163" s="241"/>
      <c r="WS163" s="241">
        <f>WS53</f>
        <v>0</v>
      </c>
      <c r="WT163" s="241"/>
      <c r="WU163" s="241">
        <f>WU53</f>
        <v>0</v>
      </c>
      <c r="WV163" s="241"/>
      <c r="WW163" s="241"/>
      <c r="WX163" s="241">
        <f>WX53</f>
        <v>0</v>
      </c>
      <c r="WY163" s="241"/>
      <c r="WZ163" s="241">
        <f>WZ53</f>
        <v>0</v>
      </c>
      <c r="XA163" s="241"/>
      <c r="XB163" s="241"/>
      <c r="XC163" s="241"/>
      <c r="XF163" s="241" t="e">
        <f>IF(XF53=0,XF162,XF53)</f>
        <v>#REF!</v>
      </c>
      <c r="XG163" s="241"/>
      <c r="XH163" s="241" t="e">
        <f>IF(OR(XH53=0,XH53="Planejado",XH53="Realizado"),IF(XH162="Atividade",VLOOKUP(XF163,'04.02_PLANEJAMENTO ATIVIDADES'!$D$9:$E$44,2,0),XH162),XH53)</f>
        <v>#REF!</v>
      </c>
      <c r="XI163" s="241"/>
      <c r="XJ163" s="241"/>
      <c r="XK163" s="241"/>
      <c r="XL163" s="241"/>
      <c r="XM163" s="241"/>
      <c r="XN163" s="241"/>
      <c r="XO163" s="241"/>
      <c r="XP163" s="241"/>
      <c r="XQ163" s="241" t="str">
        <f>IF(XQ53=0,XQ162,XQ53)</f>
        <v/>
      </c>
      <c r="XR163" s="241"/>
      <c r="XS163" s="241"/>
      <c r="XT163" s="241" t="e">
        <f>IF(XT53=0,XT162,XT53)</f>
        <v>#REF!</v>
      </c>
      <c r="XU163" s="241"/>
      <c r="XV163" s="241"/>
      <c r="XW163" s="241"/>
      <c r="XX163" s="241"/>
      <c r="XY163" s="241"/>
      <c r="XZ163" s="241">
        <f>XZ53</f>
        <v>0</v>
      </c>
      <c r="YA163" s="241"/>
      <c r="YB163" s="241"/>
      <c r="YC163" s="241"/>
      <c r="YD163" s="241"/>
      <c r="YE163" s="241"/>
      <c r="YF163" s="241"/>
      <c r="YG163" s="242">
        <f>YG53</f>
        <v>0</v>
      </c>
      <c r="YH163" s="242"/>
      <c r="YI163" s="242"/>
      <c r="YJ163" s="242"/>
      <c r="YK163" s="242"/>
      <c r="YL163" s="242"/>
      <c r="YM163" s="242"/>
      <c r="YN163" s="242"/>
      <c r="YO163" s="242">
        <f>YO53</f>
        <v>0</v>
      </c>
      <c r="YP163" s="242"/>
      <c r="YQ163" s="242"/>
      <c r="YR163" s="242"/>
      <c r="YS163" s="242"/>
      <c r="YT163" s="241">
        <f>YT53</f>
        <v>0</v>
      </c>
      <c r="YU163" s="241"/>
      <c r="YV163" s="241"/>
      <c r="YW163" s="241"/>
      <c r="YX163" s="241">
        <f>YX53</f>
        <v>0</v>
      </c>
      <c r="YY163" s="241"/>
      <c r="YZ163" s="241">
        <f>YZ53</f>
        <v>0</v>
      </c>
      <c r="ZA163" s="241"/>
      <c r="ZB163" s="241"/>
      <c r="ZC163" s="241">
        <f>ZC53</f>
        <v>0</v>
      </c>
      <c r="ZD163" s="241"/>
      <c r="ZE163" s="241">
        <f>ZE53</f>
        <v>0</v>
      </c>
      <c r="ZF163" s="241"/>
      <c r="ZG163" s="241"/>
      <c r="ZH163" s="241"/>
    </row>
    <row r="164" spans="3:684" ht="10.15" hidden="1" customHeight="1" x14ac:dyDescent="0.25">
      <c r="C164" s="241" t="e">
        <f>IF(C54=0,C163,C54)</f>
        <v>#REF!</v>
      </c>
      <c r="D164" s="241"/>
      <c r="E164" s="241" t="e">
        <f>IF(OR(E54=0,E54="Planejado",E54="Realizado"),IF(E163="Atividade",VLOOKUP(C164,'04.02_PLANEJAMENTO ATIVIDADES'!$D$9:$E$44,2,0),E163),E54)</f>
        <v>#REF!</v>
      </c>
      <c r="F164" s="241"/>
      <c r="G164" s="241"/>
      <c r="H164" s="241"/>
      <c r="I164" s="241"/>
      <c r="J164" s="241"/>
      <c r="K164" s="241"/>
      <c r="L164" s="241"/>
      <c r="M164" s="241"/>
      <c r="N164" s="241" t="str">
        <f>IF(N54=0,N163,N54)</f>
        <v>1.3.2</v>
      </c>
      <c r="O164" s="241"/>
      <c r="P164" s="241"/>
      <c r="Q164" s="241" t="e">
        <f>IF(Q54=0,Q163,Q54)</f>
        <v>#REF!</v>
      </c>
      <c r="R164" s="241"/>
      <c r="S164" s="241"/>
      <c r="T164" s="241"/>
      <c r="U164" s="241"/>
      <c r="V164" s="241"/>
      <c r="W164" s="241">
        <f>W54</f>
        <v>0</v>
      </c>
      <c r="X164" s="241"/>
      <c r="Y164" s="241"/>
      <c r="Z164" s="241"/>
      <c r="AA164" s="241"/>
      <c r="AB164" s="241"/>
      <c r="AC164" s="241"/>
      <c r="AD164" s="242">
        <f>AD54</f>
        <v>0</v>
      </c>
      <c r="AE164" s="242"/>
      <c r="AF164" s="242"/>
      <c r="AG164" s="242"/>
      <c r="AH164" s="242"/>
      <c r="AI164" s="242"/>
      <c r="AJ164" s="242"/>
      <c r="AK164" s="242"/>
      <c r="AL164" s="242">
        <f>AL54</f>
        <v>0</v>
      </c>
      <c r="AM164" s="242"/>
      <c r="AN164" s="242"/>
      <c r="AO164" s="242"/>
      <c r="AP164" s="242"/>
      <c r="AQ164" s="241">
        <f>AQ54</f>
        <v>0</v>
      </c>
      <c r="AR164" s="241"/>
      <c r="AS164" s="241"/>
      <c r="AT164" s="241"/>
      <c r="AU164" s="241">
        <f>AU54</f>
        <v>0</v>
      </c>
      <c r="AV164" s="241"/>
      <c r="AW164" s="241">
        <f>AW54</f>
        <v>0</v>
      </c>
      <c r="AX164" s="241"/>
      <c r="AY164" s="241"/>
      <c r="AZ164" s="241">
        <f>AZ54</f>
        <v>0</v>
      </c>
      <c r="BA164" s="241"/>
      <c r="BB164" s="241">
        <f>BB54</f>
        <v>0</v>
      </c>
      <c r="BC164" s="241"/>
      <c r="BD164" s="241"/>
      <c r="BE164" s="241"/>
      <c r="BH164" s="241" t="e">
        <f>IF(BH54=0,BH163,BH54)</f>
        <v>#REF!</v>
      </c>
      <c r="BI164" s="241"/>
      <c r="BJ164" s="241" t="e">
        <f>IF(OR(#REF!=0,#REF!="Planejado",#REF!="Realizado"),IF(BJ163="Atividade",VLOOKUP(BH164,'04.02_PLANEJAMENTO ATIVIDADES'!$D$9:$E$44,2,0),BJ163),#REF!)</f>
        <v>#REF!</v>
      </c>
      <c r="BK164" s="241"/>
      <c r="BL164" s="241"/>
      <c r="BM164" s="241"/>
      <c r="BN164" s="241"/>
      <c r="BO164" s="241"/>
      <c r="BP164" s="241"/>
      <c r="BQ164" s="241"/>
      <c r="BR164" s="241"/>
      <c r="BS164" s="241" t="str">
        <f>IF(BS54=0,BS163,BS54)</f>
        <v>2.3.2</v>
      </c>
      <c r="BT164" s="241"/>
      <c r="BU164" s="241"/>
      <c r="BV164" s="241" t="e">
        <f>IF(BV54=0,BV163,BV54)</f>
        <v>#REF!</v>
      </c>
      <c r="BW164" s="241"/>
      <c r="BX164" s="241"/>
      <c r="BY164" s="241"/>
      <c r="BZ164" s="241"/>
      <c r="CA164" s="241"/>
      <c r="CB164" s="241">
        <f>CB54</f>
        <v>0</v>
      </c>
      <c r="CC164" s="241"/>
      <c r="CD164" s="241"/>
      <c r="CE164" s="241"/>
      <c r="CF164" s="241"/>
      <c r="CG164" s="241"/>
      <c r="CH164" s="241"/>
      <c r="CI164" s="242">
        <f>CI54</f>
        <v>0</v>
      </c>
      <c r="CJ164" s="242"/>
      <c r="CK164" s="242"/>
      <c r="CL164" s="242"/>
      <c r="CM164" s="242"/>
      <c r="CN164" s="242"/>
      <c r="CO164" s="242"/>
      <c r="CP164" s="242"/>
      <c r="CQ164" s="242">
        <f>CQ54</f>
        <v>0</v>
      </c>
      <c r="CR164" s="242"/>
      <c r="CS164" s="242"/>
      <c r="CT164" s="242"/>
      <c r="CU164" s="242"/>
      <c r="CV164" s="241">
        <f>CV54</f>
        <v>0</v>
      </c>
      <c r="CW164" s="241"/>
      <c r="CX164" s="241"/>
      <c r="CY164" s="241"/>
      <c r="CZ164" s="241">
        <f>CZ54</f>
        <v>0</v>
      </c>
      <c r="DA164" s="241"/>
      <c r="DB164" s="241">
        <f>DB54</f>
        <v>0</v>
      </c>
      <c r="DC164" s="241"/>
      <c r="DD164" s="241"/>
      <c r="DE164" s="241">
        <f>DE54</f>
        <v>0</v>
      </c>
      <c r="DF164" s="241"/>
      <c r="DG164" s="241">
        <f>DG54</f>
        <v>0</v>
      </c>
      <c r="DH164" s="241"/>
      <c r="DI164" s="241"/>
      <c r="DJ164" s="241"/>
      <c r="DM164" s="241" t="e">
        <f>IF(DM54=0,DM163,DM54)</f>
        <v>#REF!</v>
      </c>
      <c r="DN164" s="241"/>
      <c r="DO164" s="241" t="e">
        <f>IF(OR(DO54=0,DO54="Planejado",DO54="Realizado"),IF(DO163="Atividade",VLOOKUP(DM164,'04.02_PLANEJAMENTO ATIVIDADES'!$D$9:$E$44,2,0),DO163),DO54)</f>
        <v>#REF!</v>
      </c>
      <c r="DP164" s="241"/>
      <c r="DQ164" s="241"/>
      <c r="DR164" s="241"/>
      <c r="DS164" s="241"/>
      <c r="DT164" s="241"/>
      <c r="DU164" s="241"/>
      <c r="DV164" s="241"/>
      <c r="DW164" s="241"/>
      <c r="DX164" s="241" t="str">
        <f>IF(DX54=0,DX163,DX54)</f>
        <v>3.3.2</v>
      </c>
      <c r="DY164" s="241"/>
      <c r="DZ164" s="241"/>
      <c r="EA164" s="241" t="e">
        <f>IF(EA54=0,EA163,EA54)</f>
        <v>#REF!</v>
      </c>
      <c r="EB164" s="241"/>
      <c r="EC164" s="241"/>
      <c r="ED164" s="241"/>
      <c r="EE164" s="241"/>
      <c r="EF164" s="241"/>
      <c r="EG164" s="241">
        <f>EG54</f>
        <v>0</v>
      </c>
      <c r="EH164" s="241"/>
      <c r="EI164" s="241"/>
      <c r="EJ164" s="241"/>
      <c r="EK164" s="241"/>
      <c r="EL164" s="241"/>
      <c r="EM164" s="241"/>
      <c r="EN164" s="242">
        <f>EN54</f>
        <v>0</v>
      </c>
      <c r="EO164" s="242"/>
      <c r="EP164" s="242"/>
      <c r="EQ164" s="242"/>
      <c r="ER164" s="242"/>
      <c r="ES164" s="242"/>
      <c r="ET164" s="242"/>
      <c r="EU164" s="242"/>
      <c r="EV164" s="242">
        <f>EV54</f>
        <v>0</v>
      </c>
      <c r="EW164" s="242"/>
      <c r="EX164" s="242"/>
      <c r="EY164" s="242"/>
      <c r="EZ164" s="242"/>
      <c r="FA164" s="241">
        <f>FA54</f>
        <v>0</v>
      </c>
      <c r="FB164" s="241"/>
      <c r="FC164" s="241"/>
      <c r="FD164" s="241"/>
      <c r="FE164" s="241">
        <f>FE54</f>
        <v>0</v>
      </c>
      <c r="FF164" s="241"/>
      <c r="FG164" s="241">
        <f>FG54</f>
        <v>0</v>
      </c>
      <c r="FH164" s="241"/>
      <c r="FI164" s="241"/>
      <c r="FJ164" s="241">
        <f>FJ54</f>
        <v>0</v>
      </c>
      <c r="FK164" s="241"/>
      <c r="FL164" s="241">
        <f>FL54</f>
        <v>0</v>
      </c>
      <c r="FM164" s="241"/>
      <c r="FN164" s="241"/>
      <c r="FO164" s="241"/>
      <c r="FR164" s="241" t="e">
        <f>IF(FR54=0,FR163,FR54)</f>
        <v>#REF!</v>
      </c>
      <c r="FS164" s="241"/>
      <c r="FT164" s="241" t="e">
        <f>IF(OR(FT54=0,FT54="Planejado",FT54="Realizado"),IF(FT163="Atividade",VLOOKUP(FR164,'04.02_PLANEJAMENTO ATIVIDADES'!$D$9:$E$44,2,0),FT163),FT54)</f>
        <v>#REF!</v>
      </c>
      <c r="FU164" s="241"/>
      <c r="FV164" s="241"/>
      <c r="FW164" s="241"/>
      <c r="FX164" s="241"/>
      <c r="FY164" s="241"/>
      <c r="FZ164" s="241"/>
      <c r="GA164" s="241"/>
      <c r="GB164" s="241"/>
      <c r="GC164" s="241" t="str">
        <f>IF(GC54=0,GC163,GC54)</f>
        <v>4.3.2</v>
      </c>
      <c r="GD164" s="241"/>
      <c r="GE164" s="241"/>
      <c r="GF164" s="241" t="e">
        <f>IF(GF54=0,GF163,GF54)</f>
        <v>#REF!</v>
      </c>
      <c r="GG164" s="241"/>
      <c r="GH164" s="241"/>
      <c r="GI164" s="241"/>
      <c r="GJ164" s="241"/>
      <c r="GK164" s="241"/>
      <c r="GL164" s="241">
        <f>GL54</f>
        <v>0</v>
      </c>
      <c r="GM164" s="241"/>
      <c r="GN164" s="241"/>
      <c r="GO164" s="241"/>
      <c r="GP164" s="241"/>
      <c r="GQ164" s="241"/>
      <c r="GR164" s="241"/>
      <c r="GS164" s="242">
        <f>GS54</f>
        <v>0</v>
      </c>
      <c r="GT164" s="242"/>
      <c r="GU164" s="242"/>
      <c r="GV164" s="242"/>
      <c r="GW164" s="242"/>
      <c r="GX164" s="242"/>
      <c r="GY164" s="242"/>
      <c r="GZ164" s="242"/>
      <c r="HA164" s="242">
        <f>HA54</f>
        <v>0</v>
      </c>
      <c r="HB164" s="242"/>
      <c r="HC164" s="242"/>
      <c r="HD164" s="242"/>
      <c r="HE164" s="242"/>
      <c r="HF164" s="241">
        <f>HF54</f>
        <v>0</v>
      </c>
      <c r="HG164" s="241"/>
      <c r="HH164" s="241"/>
      <c r="HI164" s="241"/>
      <c r="HJ164" s="241">
        <f>HJ54</f>
        <v>0</v>
      </c>
      <c r="HK164" s="241"/>
      <c r="HL164" s="241">
        <f>HL54</f>
        <v>0</v>
      </c>
      <c r="HM164" s="241"/>
      <c r="HN164" s="241"/>
      <c r="HO164" s="241">
        <f>HO54</f>
        <v>0</v>
      </c>
      <c r="HP164" s="241"/>
      <c r="HQ164" s="241">
        <f>HQ54</f>
        <v>0</v>
      </c>
      <c r="HR164" s="241"/>
      <c r="HS164" s="241"/>
      <c r="HT164" s="241"/>
      <c r="HW164" s="241" t="e">
        <f>IF(HW54=0,HW163,HW54)</f>
        <v>#REF!</v>
      </c>
      <c r="HX164" s="241"/>
      <c r="HY164" s="241" t="e">
        <f>IF(OR(HY54=0,HY54="Planejado",HY54="Realizado"),IF(HY163="Atividade",VLOOKUP(HW164,'04.02_PLANEJAMENTO ATIVIDADES'!$D$9:$E$44,2,0),HY163),HY54)</f>
        <v>#REF!</v>
      </c>
      <c r="HZ164" s="241"/>
      <c r="IA164" s="241"/>
      <c r="IB164" s="241"/>
      <c r="IC164" s="241"/>
      <c r="ID164" s="241"/>
      <c r="IE164" s="241"/>
      <c r="IF164" s="241"/>
      <c r="IG164" s="241"/>
      <c r="IH164" s="241" t="str">
        <f>IF(IH54=0,IH163,IH54)</f>
        <v>5.3.2</v>
      </c>
      <c r="II164" s="241"/>
      <c r="IJ164" s="241"/>
      <c r="IK164" s="241" t="e">
        <f>IF(IK54=0,IK163,IK54)</f>
        <v>#REF!</v>
      </c>
      <c r="IL164" s="241"/>
      <c r="IM164" s="241"/>
      <c r="IN164" s="241"/>
      <c r="IO164" s="241"/>
      <c r="IP164" s="241"/>
      <c r="IQ164" s="241">
        <f>IQ54</f>
        <v>0</v>
      </c>
      <c r="IR164" s="241"/>
      <c r="IS164" s="241"/>
      <c r="IT164" s="241"/>
      <c r="IU164" s="241"/>
      <c r="IV164" s="241"/>
      <c r="IW164" s="241"/>
      <c r="IX164" s="242">
        <f>IX54</f>
        <v>0</v>
      </c>
      <c r="IY164" s="242"/>
      <c r="IZ164" s="242"/>
      <c r="JA164" s="242"/>
      <c r="JB164" s="242"/>
      <c r="JC164" s="242"/>
      <c r="JD164" s="242"/>
      <c r="JE164" s="242"/>
      <c r="JF164" s="242">
        <f>JF54</f>
        <v>0</v>
      </c>
      <c r="JG164" s="242"/>
      <c r="JH164" s="242"/>
      <c r="JI164" s="242"/>
      <c r="JJ164" s="242"/>
      <c r="JK164" s="241">
        <f>JK54</f>
        <v>0</v>
      </c>
      <c r="JL164" s="241"/>
      <c r="JM164" s="241"/>
      <c r="JN164" s="241"/>
      <c r="JO164" s="241">
        <f>JO54</f>
        <v>0</v>
      </c>
      <c r="JP164" s="241"/>
      <c r="JQ164" s="241">
        <f>JQ54</f>
        <v>0</v>
      </c>
      <c r="JR164" s="241"/>
      <c r="JS164" s="241"/>
      <c r="JT164" s="241">
        <f>JT54</f>
        <v>0</v>
      </c>
      <c r="JU164" s="241"/>
      <c r="JV164" s="241">
        <f>JV54</f>
        <v>0</v>
      </c>
      <c r="JW164" s="241"/>
      <c r="JX164" s="241"/>
      <c r="JY164" s="241"/>
      <c r="KB164" s="241" t="e">
        <f>IF(KB54=0,KB163,KB54)</f>
        <v>#REF!</v>
      </c>
      <c r="KC164" s="241"/>
      <c r="KD164" s="241" t="e">
        <f>IF(OR(KD54=0,KD54="Planejado",KD54="Realizado"),IF(KD163="Atividade",VLOOKUP(KB164,'04.02_PLANEJAMENTO ATIVIDADES'!$D$9:$E$44,2,0),KD163),KD54)</f>
        <v>#REF!</v>
      </c>
      <c r="KE164" s="241"/>
      <c r="KF164" s="241"/>
      <c r="KG164" s="241"/>
      <c r="KH164" s="241"/>
      <c r="KI164" s="241"/>
      <c r="KJ164" s="241"/>
      <c r="KK164" s="241"/>
      <c r="KL164" s="241"/>
      <c r="KM164" s="241" t="str">
        <f>IF(KM54=0,KM163,KM54)</f>
        <v>6.3.2</v>
      </c>
      <c r="KN164" s="241"/>
      <c r="KO164" s="241"/>
      <c r="KP164" s="241" t="e">
        <f>IF(KP54=0,KP163,KP54)</f>
        <v>#REF!</v>
      </c>
      <c r="KQ164" s="241"/>
      <c r="KR164" s="241"/>
      <c r="KS164" s="241"/>
      <c r="KT164" s="241"/>
      <c r="KU164" s="241"/>
      <c r="KV164" s="241">
        <f>KV54</f>
        <v>0</v>
      </c>
      <c r="KW164" s="241"/>
      <c r="KX164" s="241"/>
      <c r="KY164" s="241"/>
      <c r="KZ164" s="241"/>
      <c r="LA164" s="241"/>
      <c r="LB164" s="241"/>
      <c r="LC164" s="242">
        <f>LC54</f>
        <v>0</v>
      </c>
      <c r="LD164" s="242"/>
      <c r="LE164" s="242"/>
      <c r="LF164" s="242"/>
      <c r="LG164" s="242"/>
      <c r="LH164" s="242"/>
      <c r="LI164" s="242"/>
      <c r="LJ164" s="242"/>
      <c r="LK164" s="242">
        <f>LK54</f>
        <v>0</v>
      </c>
      <c r="LL164" s="242"/>
      <c r="LM164" s="242"/>
      <c r="LN164" s="242"/>
      <c r="LO164" s="242"/>
      <c r="LP164" s="241">
        <f>LP54</f>
        <v>0</v>
      </c>
      <c r="LQ164" s="241"/>
      <c r="LR164" s="241"/>
      <c r="LS164" s="241"/>
      <c r="LT164" s="241">
        <f>LT54</f>
        <v>0</v>
      </c>
      <c r="LU164" s="241"/>
      <c r="LV164" s="241">
        <f>LV54</f>
        <v>0</v>
      </c>
      <c r="LW164" s="241"/>
      <c r="LX164" s="241"/>
      <c r="LY164" s="241">
        <f>LY54</f>
        <v>0</v>
      </c>
      <c r="LZ164" s="241"/>
      <c r="MA164" s="241">
        <f>MA54</f>
        <v>0</v>
      </c>
      <c r="MB164" s="241"/>
      <c r="MC164" s="241"/>
      <c r="MD164" s="241"/>
      <c r="MG164" s="241" t="e">
        <f>IF(MG54=0,MG163,MG54)</f>
        <v>#REF!</v>
      </c>
      <c r="MH164" s="241"/>
      <c r="MI164" s="241" t="e">
        <f>IF(OR(MI54=0,MI54="Planejado",MI54="Realizado"),IF(MI163="Atividade",VLOOKUP(MG164,'04.02_PLANEJAMENTO ATIVIDADES'!$D$9:$E$44,2,0),MI163),MI54)</f>
        <v>#REF!</v>
      </c>
      <c r="MJ164" s="241"/>
      <c r="MK164" s="241"/>
      <c r="ML164" s="241"/>
      <c r="MM164" s="241"/>
      <c r="MN164" s="241"/>
      <c r="MO164" s="241"/>
      <c r="MP164" s="241"/>
      <c r="MQ164" s="241"/>
      <c r="MR164" s="241" t="str">
        <f>IF(MR54=0,MR163,MR54)</f>
        <v>7.3.2</v>
      </c>
      <c r="MS164" s="241"/>
      <c r="MT164" s="241"/>
      <c r="MU164" s="241" t="e">
        <f>IF(MU54=0,MU163,MU54)</f>
        <v>#REF!</v>
      </c>
      <c r="MV164" s="241"/>
      <c r="MW164" s="241"/>
      <c r="MX164" s="241"/>
      <c r="MY164" s="241"/>
      <c r="MZ164" s="241"/>
      <c r="NA164" s="241">
        <f>NA54</f>
        <v>0</v>
      </c>
      <c r="NB164" s="241"/>
      <c r="NC164" s="241"/>
      <c r="ND164" s="241"/>
      <c r="NE164" s="241"/>
      <c r="NF164" s="241"/>
      <c r="NG164" s="241"/>
      <c r="NH164" s="242">
        <f>NH54</f>
        <v>0</v>
      </c>
      <c r="NI164" s="242"/>
      <c r="NJ164" s="242"/>
      <c r="NK164" s="242"/>
      <c r="NL164" s="242"/>
      <c r="NM164" s="242"/>
      <c r="NN164" s="242"/>
      <c r="NO164" s="242"/>
      <c r="NP164" s="242">
        <f>NP54</f>
        <v>0</v>
      </c>
      <c r="NQ164" s="242"/>
      <c r="NR164" s="242"/>
      <c r="NS164" s="242"/>
      <c r="NT164" s="242"/>
      <c r="NU164" s="241">
        <f>NU54</f>
        <v>0</v>
      </c>
      <c r="NV164" s="241"/>
      <c r="NW164" s="241"/>
      <c r="NX164" s="241"/>
      <c r="NY164" s="241">
        <f>NY54</f>
        <v>0</v>
      </c>
      <c r="NZ164" s="241"/>
      <c r="OA164" s="241">
        <f>OA54</f>
        <v>0</v>
      </c>
      <c r="OB164" s="241"/>
      <c r="OC164" s="241"/>
      <c r="OD164" s="241">
        <f>OD54</f>
        <v>0</v>
      </c>
      <c r="OE164" s="241"/>
      <c r="OF164" s="241">
        <f>OF54</f>
        <v>0</v>
      </c>
      <c r="OG164" s="241"/>
      <c r="OH164" s="241"/>
      <c r="OI164" s="241"/>
      <c r="OL164" s="241" t="e">
        <f>IF(OL54=0,OL163,OL54)</f>
        <v>#REF!</v>
      </c>
      <c r="OM164" s="241"/>
      <c r="ON164" s="241" t="e">
        <f>IF(OR(ON54=0,ON54="Planejado",ON54="Realizado"),IF(ON163="Atividade",VLOOKUP(OL164,'04.02_PLANEJAMENTO ATIVIDADES'!$D$9:$E$44,2,0),ON163),ON54)</f>
        <v>#REF!</v>
      </c>
      <c r="OO164" s="241"/>
      <c r="OP164" s="241"/>
      <c r="OQ164" s="241"/>
      <c r="OR164" s="241"/>
      <c r="OS164" s="241"/>
      <c r="OT164" s="241"/>
      <c r="OU164" s="241"/>
      <c r="OV164" s="241"/>
      <c r="OW164" s="241" t="str">
        <f>IF(OW54=0,OW163,OW54)</f>
        <v>8.3.2</v>
      </c>
      <c r="OX164" s="241"/>
      <c r="OY164" s="241"/>
      <c r="OZ164" s="241" t="e">
        <f>IF(OZ54=0,OZ163,OZ54)</f>
        <v>#REF!</v>
      </c>
      <c r="PA164" s="241"/>
      <c r="PB164" s="241"/>
      <c r="PC164" s="241"/>
      <c r="PD164" s="241"/>
      <c r="PE164" s="241"/>
      <c r="PF164" s="241">
        <f>PF54</f>
        <v>0</v>
      </c>
      <c r="PG164" s="241"/>
      <c r="PH164" s="241"/>
      <c r="PI164" s="241"/>
      <c r="PJ164" s="241"/>
      <c r="PK164" s="241"/>
      <c r="PL164" s="241"/>
      <c r="PM164" s="242">
        <f>PM54</f>
        <v>0</v>
      </c>
      <c r="PN164" s="242"/>
      <c r="PO164" s="242"/>
      <c r="PP164" s="242"/>
      <c r="PQ164" s="242"/>
      <c r="PR164" s="242"/>
      <c r="PS164" s="242"/>
      <c r="PT164" s="242"/>
      <c r="PU164" s="242">
        <f>PU54</f>
        <v>0</v>
      </c>
      <c r="PV164" s="242"/>
      <c r="PW164" s="242"/>
      <c r="PX164" s="242"/>
      <c r="PY164" s="242"/>
      <c r="PZ164" s="241">
        <f>PZ54</f>
        <v>0</v>
      </c>
      <c r="QA164" s="241"/>
      <c r="QB164" s="241"/>
      <c r="QC164" s="241"/>
      <c r="QD164" s="241">
        <f>QD54</f>
        <v>0</v>
      </c>
      <c r="QE164" s="241"/>
      <c r="QF164" s="241">
        <f>QF54</f>
        <v>0</v>
      </c>
      <c r="QG164" s="241"/>
      <c r="QH164" s="241"/>
      <c r="QI164" s="241">
        <f>QI54</f>
        <v>0</v>
      </c>
      <c r="QJ164" s="241"/>
      <c r="QK164" s="241">
        <f>QK54</f>
        <v>0</v>
      </c>
      <c r="QL164" s="241"/>
      <c r="QM164" s="241"/>
      <c r="QN164" s="241"/>
      <c r="QQ164" s="241" t="e">
        <f>IF(QQ54=0,QQ163,QQ54)</f>
        <v>#REF!</v>
      </c>
      <c r="QR164" s="241"/>
      <c r="QS164" s="241" t="e">
        <f>IF(OR(QS54=0,QS54="Planejado",QS54="Realizado"),IF(QS163="Atividade",VLOOKUP(QQ164,'04.02_PLANEJAMENTO ATIVIDADES'!$D$9:$E$44,2,0),QS163),QS54)</f>
        <v>#REF!</v>
      </c>
      <c r="QT164" s="241"/>
      <c r="QU164" s="241"/>
      <c r="QV164" s="241"/>
      <c r="QW164" s="241"/>
      <c r="QX164" s="241"/>
      <c r="QY164" s="241"/>
      <c r="QZ164" s="241"/>
      <c r="RA164" s="241"/>
      <c r="RB164" s="241" t="str">
        <f>IF(RB54=0,RB163,RB54)</f>
        <v>9.3.2</v>
      </c>
      <c r="RC164" s="241"/>
      <c r="RD164" s="241"/>
      <c r="RE164" s="241" t="e">
        <f>IF(RE54=0,RE163,RE54)</f>
        <v>#REF!</v>
      </c>
      <c r="RF164" s="241"/>
      <c r="RG164" s="241"/>
      <c r="RH164" s="241"/>
      <c r="RI164" s="241"/>
      <c r="RJ164" s="241"/>
      <c r="RK164" s="241">
        <f>RK54</f>
        <v>0</v>
      </c>
      <c r="RL164" s="241"/>
      <c r="RM164" s="241"/>
      <c r="RN164" s="241"/>
      <c r="RO164" s="241"/>
      <c r="RP164" s="241"/>
      <c r="RQ164" s="241"/>
      <c r="RR164" s="242">
        <f>RR54</f>
        <v>0</v>
      </c>
      <c r="RS164" s="242"/>
      <c r="RT164" s="242"/>
      <c r="RU164" s="242"/>
      <c r="RV164" s="242"/>
      <c r="RW164" s="242"/>
      <c r="RX164" s="242"/>
      <c r="RY164" s="242"/>
      <c r="RZ164" s="242">
        <f>RZ54</f>
        <v>0</v>
      </c>
      <c r="SA164" s="242"/>
      <c r="SB164" s="242"/>
      <c r="SC164" s="242"/>
      <c r="SD164" s="242"/>
      <c r="SE164" s="241">
        <f>SE54</f>
        <v>0</v>
      </c>
      <c r="SF164" s="241"/>
      <c r="SG164" s="241"/>
      <c r="SH164" s="241"/>
      <c r="SI164" s="241">
        <f>SI54</f>
        <v>0</v>
      </c>
      <c r="SJ164" s="241"/>
      <c r="SK164" s="241">
        <f>SK54</f>
        <v>0</v>
      </c>
      <c r="SL164" s="241"/>
      <c r="SM164" s="241"/>
      <c r="SN164" s="241">
        <f>SN54</f>
        <v>0</v>
      </c>
      <c r="SO164" s="241"/>
      <c r="SP164" s="241">
        <f>SP54</f>
        <v>0</v>
      </c>
      <c r="SQ164" s="241"/>
      <c r="SR164" s="241"/>
      <c r="SS164" s="241"/>
      <c r="SV164" s="241" t="e">
        <f>IF(SV54=0,SV163,SV54)</f>
        <v>#REF!</v>
      </c>
      <c r="SW164" s="241"/>
      <c r="SX164" s="241" t="e">
        <f>IF(OR(SX54=0,SX54="Planejado",SX54="Realizado"),IF(SX163="Atividade",VLOOKUP(SV164,'04.02_PLANEJAMENTO ATIVIDADES'!$D$9:$E$44,2,0),SX163),SX54)</f>
        <v>#REF!</v>
      </c>
      <c r="SY164" s="241"/>
      <c r="SZ164" s="241"/>
      <c r="TA164" s="241"/>
      <c r="TB164" s="241"/>
      <c r="TC164" s="241"/>
      <c r="TD164" s="241"/>
      <c r="TE164" s="241"/>
      <c r="TF164" s="241"/>
      <c r="TG164" s="241" t="str">
        <f>IF(TG54=0,TG163,TG54)</f>
        <v>10.3.2</v>
      </c>
      <c r="TH164" s="241"/>
      <c r="TI164" s="241"/>
      <c r="TJ164" s="241" t="e">
        <f>IF(TJ54=0,TJ163,TJ54)</f>
        <v>#REF!</v>
      </c>
      <c r="TK164" s="241"/>
      <c r="TL164" s="241"/>
      <c r="TM164" s="241"/>
      <c r="TN164" s="241"/>
      <c r="TO164" s="241"/>
      <c r="TP164" s="241">
        <f>TP54</f>
        <v>0</v>
      </c>
      <c r="TQ164" s="241"/>
      <c r="TR164" s="241"/>
      <c r="TS164" s="241"/>
      <c r="TT164" s="241"/>
      <c r="TU164" s="241"/>
      <c r="TV164" s="241"/>
      <c r="TW164" s="242">
        <f>TW54</f>
        <v>0</v>
      </c>
      <c r="TX164" s="242"/>
      <c r="TY164" s="242"/>
      <c r="TZ164" s="242"/>
      <c r="UA164" s="242"/>
      <c r="UB164" s="242"/>
      <c r="UC164" s="242"/>
      <c r="UD164" s="242"/>
      <c r="UE164" s="242">
        <f>UE54</f>
        <v>0</v>
      </c>
      <c r="UF164" s="242"/>
      <c r="UG164" s="242"/>
      <c r="UH164" s="242"/>
      <c r="UI164" s="242"/>
      <c r="UJ164" s="241">
        <f>UJ54</f>
        <v>0</v>
      </c>
      <c r="UK164" s="241"/>
      <c r="UL164" s="241"/>
      <c r="UM164" s="241"/>
      <c r="UN164" s="241">
        <f>UN54</f>
        <v>0</v>
      </c>
      <c r="UO164" s="241"/>
      <c r="UP164" s="241">
        <f>UP54</f>
        <v>0</v>
      </c>
      <c r="UQ164" s="241"/>
      <c r="UR164" s="241"/>
      <c r="US164" s="241">
        <f>US54</f>
        <v>0</v>
      </c>
      <c r="UT164" s="241"/>
      <c r="UU164" s="241">
        <f>UU54</f>
        <v>0</v>
      </c>
      <c r="UV164" s="241"/>
      <c r="UW164" s="241"/>
      <c r="UX164" s="241"/>
      <c r="VA164" s="241" t="e">
        <f>IF(VA54=0,VA163,VA54)</f>
        <v>#REF!</v>
      </c>
      <c r="VB164" s="241"/>
      <c r="VC164" s="241" t="e">
        <f>IF(OR(VC54=0,VC54="Planejado",VC54="Realizado"),IF(VC163="Atividade",VLOOKUP(VA164,'04.02_PLANEJAMENTO ATIVIDADES'!$D$9:$E$44,2,0),VC163),VC54)</f>
        <v>#REF!</v>
      </c>
      <c r="VD164" s="241"/>
      <c r="VE164" s="241"/>
      <c r="VF164" s="241"/>
      <c r="VG164" s="241"/>
      <c r="VH164" s="241"/>
      <c r="VI164" s="241"/>
      <c r="VJ164" s="241"/>
      <c r="VK164" s="241"/>
      <c r="VL164" s="241" t="str">
        <f>IF(VL54=0,VL163,VL54)</f>
        <v>11.3.2</v>
      </c>
      <c r="VM164" s="241"/>
      <c r="VN164" s="241"/>
      <c r="VO164" s="241" t="e">
        <f>IF(VO54=0,VO163,VO54)</f>
        <v>#REF!</v>
      </c>
      <c r="VP164" s="241"/>
      <c r="VQ164" s="241"/>
      <c r="VR164" s="241"/>
      <c r="VS164" s="241"/>
      <c r="VT164" s="241"/>
      <c r="VU164" s="241">
        <f>VU54</f>
        <v>0</v>
      </c>
      <c r="VV164" s="241"/>
      <c r="VW164" s="241"/>
      <c r="VX164" s="241"/>
      <c r="VY164" s="241"/>
      <c r="VZ164" s="241"/>
      <c r="WA164" s="241"/>
      <c r="WB164" s="242">
        <f>WB54</f>
        <v>0</v>
      </c>
      <c r="WC164" s="242"/>
      <c r="WD164" s="242"/>
      <c r="WE164" s="242"/>
      <c r="WF164" s="242"/>
      <c r="WG164" s="242"/>
      <c r="WH164" s="242"/>
      <c r="WI164" s="242"/>
      <c r="WJ164" s="242">
        <f>WJ54</f>
        <v>0</v>
      </c>
      <c r="WK164" s="242"/>
      <c r="WL164" s="242"/>
      <c r="WM164" s="242"/>
      <c r="WN164" s="242"/>
      <c r="WO164" s="241">
        <f>WO54</f>
        <v>0</v>
      </c>
      <c r="WP164" s="241"/>
      <c r="WQ164" s="241"/>
      <c r="WR164" s="241"/>
      <c r="WS164" s="241">
        <f>WS54</f>
        <v>0</v>
      </c>
      <c r="WT164" s="241"/>
      <c r="WU164" s="241">
        <f>WU54</f>
        <v>0</v>
      </c>
      <c r="WV164" s="241"/>
      <c r="WW164" s="241"/>
      <c r="WX164" s="241">
        <f>WX54</f>
        <v>0</v>
      </c>
      <c r="WY164" s="241"/>
      <c r="WZ164" s="241">
        <f>WZ54</f>
        <v>0</v>
      </c>
      <c r="XA164" s="241"/>
      <c r="XB164" s="241"/>
      <c r="XC164" s="241"/>
      <c r="XF164" s="241" t="e">
        <f>IF(XF54=0,XF163,XF54)</f>
        <v>#REF!</v>
      </c>
      <c r="XG164" s="241"/>
      <c r="XH164" s="241" t="e">
        <f>IF(OR(XH54=0,XH54="Planejado",XH54="Realizado"),IF(XH163="Atividade",VLOOKUP(XF164,'04.02_PLANEJAMENTO ATIVIDADES'!$D$9:$E$44,2,0),XH163),XH54)</f>
        <v>#REF!</v>
      </c>
      <c r="XI164" s="241"/>
      <c r="XJ164" s="241"/>
      <c r="XK164" s="241"/>
      <c r="XL164" s="241"/>
      <c r="XM164" s="241"/>
      <c r="XN164" s="241"/>
      <c r="XO164" s="241"/>
      <c r="XP164" s="241"/>
      <c r="XQ164" s="241" t="str">
        <f>IF(XQ54=0,XQ163,XQ54)</f>
        <v/>
      </c>
      <c r="XR164" s="241"/>
      <c r="XS164" s="241"/>
      <c r="XT164" s="241" t="e">
        <f>IF(XT54=0,XT163,XT54)</f>
        <v>#REF!</v>
      </c>
      <c r="XU164" s="241"/>
      <c r="XV164" s="241"/>
      <c r="XW164" s="241"/>
      <c r="XX164" s="241"/>
      <c r="XY164" s="241"/>
      <c r="XZ164" s="241">
        <f>XZ54</f>
        <v>0</v>
      </c>
      <c r="YA164" s="241"/>
      <c r="YB164" s="241"/>
      <c r="YC164" s="241"/>
      <c r="YD164" s="241"/>
      <c r="YE164" s="241"/>
      <c r="YF164" s="241"/>
      <c r="YG164" s="242">
        <f>YG54</f>
        <v>0</v>
      </c>
      <c r="YH164" s="242"/>
      <c r="YI164" s="242"/>
      <c r="YJ164" s="242"/>
      <c r="YK164" s="242"/>
      <c r="YL164" s="242"/>
      <c r="YM164" s="242"/>
      <c r="YN164" s="242"/>
      <c r="YO164" s="242">
        <f>YO54</f>
        <v>0</v>
      </c>
      <c r="YP164" s="242"/>
      <c r="YQ164" s="242"/>
      <c r="YR164" s="242"/>
      <c r="YS164" s="242"/>
      <c r="YT164" s="241">
        <f>YT54</f>
        <v>0</v>
      </c>
      <c r="YU164" s="241"/>
      <c r="YV164" s="241"/>
      <c r="YW164" s="241"/>
      <c r="YX164" s="241">
        <f>YX54</f>
        <v>0</v>
      </c>
      <c r="YY164" s="241"/>
      <c r="YZ164" s="241">
        <f>YZ54</f>
        <v>0</v>
      </c>
      <c r="ZA164" s="241"/>
      <c r="ZB164" s="241"/>
      <c r="ZC164" s="241">
        <f>ZC54</f>
        <v>0</v>
      </c>
      <c r="ZD164" s="241"/>
      <c r="ZE164" s="241">
        <f>ZE54</f>
        <v>0</v>
      </c>
      <c r="ZF164" s="241"/>
      <c r="ZG164" s="241"/>
      <c r="ZH164" s="241"/>
    </row>
    <row r="165" spans="3:684" ht="10.15" hidden="1" customHeight="1" x14ac:dyDescent="0.25">
      <c r="C165" s="241" t="e">
        <f>IF(#REF!=0,C164,#REF!)</f>
        <v>#REF!</v>
      </c>
      <c r="D165" s="241"/>
      <c r="E165" s="241" t="e">
        <f>IF(OR(#REF!=0,#REF!="Planejado",#REF!="Realizado"),IF(E164="Atividade",VLOOKUP(C165,'04.02_PLANEJAMENTO ATIVIDADES'!$D$9:$E$44,2,0),E164),#REF!)</f>
        <v>#REF!</v>
      </c>
      <c r="F165" s="241"/>
      <c r="G165" s="241"/>
      <c r="H165" s="241"/>
      <c r="I165" s="241"/>
      <c r="J165" s="241"/>
      <c r="K165" s="241"/>
      <c r="L165" s="241"/>
      <c r="M165" s="241"/>
      <c r="N165" s="241" t="e">
        <f>IF(#REF!=0,N164,#REF!)</f>
        <v>#REF!</v>
      </c>
      <c r="O165" s="241"/>
      <c r="P165" s="241"/>
      <c r="Q165" s="241" t="e">
        <f>IF(#REF!=0,Q164,#REF!)</f>
        <v>#REF!</v>
      </c>
      <c r="R165" s="241"/>
      <c r="S165" s="241"/>
      <c r="T165" s="241"/>
      <c r="U165" s="241"/>
      <c r="V165" s="241"/>
      <c r="W165" s="241" t="e">
        <f>#REF!</f>
        <v>#REF!</v>
      </c>
      <c r="X165" s="241"/>
      <c r="Y165" s="241"/>
      <c r="Z165" s="241"/>
      <c r="AA165" s="241"/>
      <c r="AB165" s="241"/>
      <c r="AC165" s="241"/>
      <c r="AD165" s="242" t="e">
        <f>#REF!</f>
        <v>#REF!</v>
      </c>
      <c r="AE165" s="242"/>
      <c r="AF165" s="242"/>
      <c r="AG165" s="242"/>
      <c r="AH165" s="242"/>
      <c r="AI165" s="242"/>
      <c r="AJ165" s="242"/>
      <c r="AK165" s="242"/>
      <c r="AL165" s="242" t="e">
        <f>#REF!</f>
        <v>#REF!</v>
      </c>
      <c r="AM165" s="242"/>
      <c r="AN165" s="242"/>
      <c r="AO165" s="242"/>
      <c r="AP165" s="242"/>
      <c r="AQ165" s="241" t="e">
        <f>#REF!</f>
        <v>#REF!</v>
      </c>
      <c r="AR165" s="241"/>
      <c r="AS165" s="241"/>
      <c r="AT165" s="241"/>
      <c r="AU165" s="241" t="e">
        <f>#REF!</f>
        <v>#REF!</v>
      </c>
      <c r="AV165" s="241"/>
      <c r="AW165" s="241" t="e">
        <f>#REF!</f>
        <v>#REF!</v>
      </c>
      <c r="AX165" s="241"/>
      <c r="AY165" s="241"/>
      <c r="AZ165" s="241" t="e">
        <f>#REF!</f>
        <v>#REF!</v>
      </c>
      <c r="BA165" s="241"/>
      <c r="BB165" s="241" t="e">
        <f>#REF!</f>
        <v>#REF!</v>
      </c>
      <c r="BC165" s="241"/>
      <c r="BD165" s="241"/>
      <c r="BE165" s="241"/>
      <c r="BH165" s="241" t="e">
        <f>IF(#REF!=0,BH164,#REF!)</f>
        <v>#REF!</v>
      </c>
      <c r="BI165" s="241"/>
      <c r="BJ165" s="241" t="e">
        <f>IF(OR(#REF!=0,#REF!="Planejado",#REF!="Realizado"),IF(BJ164="Atividade",VLOOKUP(BH165,'04.02_PLANEJAMENTO ATIVIDADES'!$D$9:$E$44,2,0),BJ164),#REF!)</f>
        <v>#REF!</v>
      </c>
      <c r="BK165" s="241"/>
      <c r="BL165" s="241"/>
      <c r="BM165" s="241"/>
      <c r="BN165" s="241"/>
      <c r="BO165" s="241"/>
      <c r="BP165" s="241"/>
      <c r="BQ165" s="241"/>
      <c r="BR165" s="241"/>
      <c r="BS165" s="241" t="e">
        <f>IF(#REF!=0,BS164,#REF!)</f>
        <v>#REF!</v>
      </c>
      <c r="BT165" s="241"/>
      <c r="BU165" s="241"/>
      <c r="BV165" s="241" t="e">
        <f>IF(#REF!=0,BV164,#REF!)</f>
        <v>#REF!</v>
      </c>
      <c r="BW165" s="241"/>
      <c r="BX165" s="241"/>
      <c r="BY165" s="241"/>
      <c r="BZ165" s="241"/>
      <c r="CA165" s="241"/>
      <c r="CB165" s="241" t="e">
        <f>#REF!</f>
        <v>#REF!</v>
      </c>
      <c r="CC165" s="241"/>
      <c r="CD165" s="241"/>
      <c r="CE165" s="241"/>
      <c r="CF165" s="241"/>
      <c r="CG165" s="241"/>
      <c r="CH165" s="241"/>
      <c r="CI165" s="242" t="e">
        <f>#REF!</f>
        <v>#REF!</v>
      </c>
      <c r="CJ165" s="242"/>
      <c r="CK165" s="242"/>
      <c r="CL165" s="242"/>
      <c r="CM165" s="242"/>
      <c r="CN165" s="242"/>
      <c r="CO165" s="242"/>
      <c r="CP165" s="242"/>
      <c r="CQ165" s="242" t="e">
        <f>#REF!</f>
        <v>#REF!</v>
      </c>
      <c r="CR165" s="242"/>
      <c r="CS165" s="242"/>
      <c r="CT165" s="242"/>
      <c r="CU165" s="242"/>
      <c r="CV165" s="241" t="e">
        <f>#REF!</f>
        <v>#REF!</v>
      </c>
      <c r="CW165" s="241"/>
      <c r="CX165" s="241"/>
      <c r="CY165" s="241"/>
      <c r="CZ165" s="241" t="e">
        <f>#REF!</f>
        <v>#REF!</v>
      </c>
      <c r="DA165" s="241"/>
      <c r="DB165" s="241" t="e">
        <f>#REF!</f>
        <v>#REF!</v>
      </c>
      <c r="DC165" s="241"/>
      <c r="DD165" s="241"/>
      <c r="DE165" s="241" t="e">
        <f>#REF!</f>
        <v>#REF!</v>
      </c>
      <c r="DF165" s="241"/>
      <c r="DG165" s="241" t="e">
        <f>#REF!</f>
        <v>#REF!</v>
      </c>
      <c r="DH165" s="241"/>
      <c r="DI165" s="241"/>
      <c r="DJ165" s="241"/>
      <c r="DM165" s="241" t="e">
        <f>IF(#REF!=0,DM164,#REF!)</f>
        <v>#REF!</v>
      </c>
      <c r="DN165" s="241"/>
      <c r="DO165" s="241" t="e">
        <f>IF(OR(#REF!=0,#REF!="Planejado",#REF!="Realizado"),IF(DO164="Atividade",VLOOKUP(DM165,'04.02_PLANEJAMENTO ATIVIDADES'!$D$9:$E$44,2,0),DO164),#REF!)</f>
        <v>#REF!</v>
      </c>
      <c r="DP165" s="241"/>
      <c r="DQ165" s="241"/>
      <c r="DR165" s="241"/>
      <c r="DS165" s="241"/>
      <c r="DT165" s="241"/>
      <c r="DU165" s="241"/>
      <c r="DV165" s="241"/>
      <c r="DW165" s="241"/>
      <c r="DX165" s="241" t="e">
        <f>IF(#REF!=0,DX164,#REF!)</f>
        <v>#REF!</v>
      </c>
      <c r="DY165" s="241"/>
      <c r="DZ165" s="241"/>
      <c r="EA165" s="241" t="e">
        <f>IF(#REF!=0,EA164,#REF!)</f>
        <v>#REF!</v>
      </c>
      <c r="EB165" s="241"/>
      <c r="EC165" s="241"/>
      <c r="ED165" s="241"/>
      <c r="EE165" s="241"/>
      <c r="EF165" s="241"/>
      <c r="EG165" s="241" t="e">
        <f>#REF!</f>
        <v>#REF!</v>
      </c>
      <c r="EH165" s="241"/>
      <c r="EI165" s="241"/>
      <c r="EJ165" s="241"/>
      <c r="EK165" s="241"/>
      <c r="EL165" s="241"/>
      <c r="EM165" s="241"/>
      <c r="EN165" s="242" t="e">
        <f>#REF!</f>
        <v>#REF!</v>
      </c>
      <c r="EO165" s="242"/>
      <c r="EP165" s="242"/>
      <c r="EQ165" s="242"/>
      <c r="ER165" s="242"/>
      <c r="ES165" s="242"/>
      <c r="ET165" s="242"/>
      <c r="EU165" s="242"/>
      <c r="EV165" s="242" t="e">
        <f>#REF!</f>
        <v>#REF!</v>
      </c>
      <c r="EW165" s="242"/>
      <c r="EX165" s="242"/>
      <c r="EY165" s="242"/>
      <c r="EZ165" s="242"/>
      <c r="FA165" s="241" t="e">
        <f>#REF!</f>
        <v>#REF!</v>
      </c>
      <c r="FB165" s="241"/>
      <c r="FC165" s="241"/>
      <c r="FD165" s="241"/>
      <c r="FE165" s="241" t="e">
        <f>#REF!</f>
        <v>#REF!</v>
      </c>
      <c r="FF165" s="241"/>
      <c r="FG165" s="241" t="e">
        <f>#REF!</f>
        <v>#REF!</v>
      </c>
      <c r="FH165" s="241"/>
      <c r="FI165" s="241"/>
      <c r="FJ165" s="241" t="e">
        <f>#REF!</f>
        <v>#REF!</v>
      </c>
      <c r="FK165" s="241"/>
      <c r="FL165" s="241" t="e">
        <f>#REF!</f>
        <v>#REF!</v>
      </c>
      <c r="FM165" s="241"/>
      <c r="FN165" s="241"/>
      <c r="FO165" s="241"/>
      <c r="FR165" s="241" t="e">
        <f>IF(#REF!=0,FR164,#REF!)</f>
        <v>#REF!</v>
      </c>
      <c r="FS165" s="241"/>
      <c r="FT165" s="241" t="e">
        <f>IF(OR(#REF!=0,#REF!="Planejado",#REF!="Realizado"),IF(FT164="Atividade",VLOOKUP(FR165,'04.02_PLANEJAMENTO ATIVIDADES'!$D$9:$E$44,2,0),FT164),#REF!)</f>
        <v>#REF!</v>
      </c>
      <c r="FU165" s="241"/>
      <c r="FV165" s="241"/>
      <c r="FW165" s="241"/>
      <c r="FX165" s="241"/>
      <c r="FY165" s="241"/>
      <c r="FZ165" s="241"/>
      <c r="GA165" s="241"/>
      <c r="GB165" s="241"/>
      <c r="GC165" s="241" t="e">
        <f>IF(#REF!=0,GC164,#REF!)</f>
        <v>#REF!</v>
      </c>
      <c r="GD165" s="241"/>
      <c r="GE165" s="241"/>
      <c r="GF165" s="241" t="e">
        <f>IF(#REF!=0,GF164,#REF!)</f>
        <v>#REF!</v>
      </c>
      <c r="GG165" s="241"/>
      <c r="GH165" s="241"/>
      <c r="GI165" s="241"/>
      <c r="GJ165" s="241"/>
      <c r="GK165" s="241"/>
      <c r="GL165" s="241" t="e">
        <f>#REF!</f>
        <v>#REF!</v>
      </c>
      <c r="GM165" s="241"/>
      <c r="GN165" s="241"/>
      <c r="GO165" s="241"/>
      <c r="GP165" s="241"/>
      <c r="GQ165" s="241"/>
      <c r="GR165" s="241"/>
      <c r="GS165" s="242" t="e">
        <f>#REF!</f>
        <v>#REF!</v>
      </c>
      <c r="GT165" s="242"/>
      <c r="GU165" s="242"/>
      <c r="GV165" s="242"/>
      <c r="GW165" s="242"/>
      <c r="GX165" s="242"/>
      <c r="GY165" s="242"/>
      <c r="GZ165" s="242"/>
      <c r="HA165" s="242" t="e">
        <f>#REF!</f>
        <v>#REF!</v>
      </c>
      <c r="HB165" s="242"/>
      <c r="HC165" s="242"/>
      <c r="HD165" s="242"/>
      <c r="HE165" s="242"/>
      <c r="HF165" s="241" t="e">
        <f>#REF!</f>
        <v>#REF!</v>
      </c>
      <c r="HG165" s="241"/>
      <c r="HH165" s="241"/>
      <c r="HI165" s="241"/>
      <c r="HJ165" s="241" t="e">
        <f>#REF!</f>
        <v>#REF!</v>
      </c>
      <c r="HK165" s="241"/>
      <c r="HL165" s="241" t="e">
        <f>#REF!</f>
        <v>#REF!</v>
      </c>
      <c r="HM165" s="241"/>
      <c r="HN165" s="241"/>
      <c r="HO165" s="241" t="e">
        <f>#REF!</f>
        <v>#REF!</v>
      </c>
      <c r="HP165" s="241"/>
      <c r="HQ165" s="241" t="e">
        <f>#REF!</f>
        <v>#REF!</v>
      </c>
      <c r="HR165" s="241"/>
      <c r="HS165" s="241"/>
      <c r="HT165" s="241"/>
      <c r="HW165" s="241" t="e">
        <f>IF(#REF!=0,HW164,#REF!)</f>
        <v>#REF!</v>
      </c>
      <c r="HX165" s="241"/>
      <c r="HY165" s="241" t="e">
        <f>IF(OR(#REF!=0,#REF!="Planejado",#REF!="Realizado"),IF(HY164="Atividade",VLOOKUP(HW165,'04.02_PLANEJAMENTO ATIVIDADES'!$D$9:$E$44,2,0),HY164),#REF!)</f>
        <v>#REF!</v>
      </c>
      <c r="HZ165" s="241"/>
      <c r="IA165" s="241"/>
      <c r="IB165" s="241"/>
      <c r="IC165" s="241"/>
      <c r="ID165" s="241"/>
      <c r="IE165" s="241"/>
      <c r="IF165" s="241"/>
      <c r="IG165" s="241"/>
      <c r="IH165" s="241" t="e">
        <f>IF(#REF!=0,IH164,#REF!)</f>
        <v>#REF!</v>
      </c>
      <c r="II165" s="241"/>
      <c r="IJ165" s="241"/>
      <c r="IK165" s="241" t="e">
        <f>IF(#REF!=0,IK164,#REF!)</f>
        <v>#REF!</v>
      </c>
      <c r="IL165" s="241"/>
      <c r="IM165" s="241"/>
      <c r="IN165" s="241"/>
      <c r="IO165" s="241"/>
      <c r="IP165" s="241"/>
      <c r="IQ165" s="241" t="e">
        <f>#REF!</f>
        <v>#REF!</v>
      </c>
      <c r="IR165" s="241"/>
      <c r="IS165" s="241"/>
      <c r="IT165" s="241"/>
      <c r="IU165" s="241"/>
      <c r="IV165" s="241"/>
      <c r="IW165" s="241"/>
      <c r="IX165" s="242" t="e">
        <f>#REF!</f>
        <v>#REF!</v>
      </c>
      <c r="IY165" s="242"/>
      <c r="IZ165" s="242"/>
      <c r="JA165" s="242"/>
      <c r="JB165" s="242"/>
      <c r="JC165" s="242"/>
      <c r="JD165" s="242"/>
      <c r="JE165" s="242"/>
      <c r="JF165" s="242" t="e">
        <f>#REF!</f>
        <v>#REF!</v>
      </c>
      <c r="JG165" s="242"/>
      <c r="JH165" s="242"/>
      <c r="JI165" s="242"/>
      <c r="JJ165" s="242"/>
      <c r="JK165" s="241" t="e">
        <f>#REF!</f>
        <v>#REF!</v>
      </c>
      <c r="JL165" s="241"/>
      <c r="JM165" s="241"/>
      <c r="JN165" s="241"/>
      <c r="JO165" s="241" t="e">
        <f>#REF!</f>
        <v>#REF!</v>
      </c>
      <c r="JP165" s="241"/>
      <c r="JQ165" s="241" t="e">
        <f>#REF!</f>
        <v>#REF!</v>
      </c>
      <c r="JR165" s="241"/>
      <c r="JS165" s="241"/>
      <c r="JT165" s="241" t="e">
        <f>#REF!</f>
        <v>#REF!</v>
      </c>
      <c r="JU165" s="241"/>
      <c r="JV165" s="241" t="e">
        <f>#REF!</f>
        <v>#REF!</v>
      </c>
      <c r="JW165" s="241"/>
      <c r="JX165" s="241"/>
      <c r="JY165" s="241"/>
      <c r="KB165" s="241" t="e">
        <f>IF(#REF!=0,KB164,#REF!)</f>
        <v>#REF!</v>
      </c>
      <c r="KC165" s="241"/>
      <c r="KD165" s="241" t="e">
        <f>IF(OR(#REF!=0,#REF!="Planejado",#REF!="Realizado"),IF(KD164="Atividade",VLOOKUP(KB165,'04.02_PLANEJAMENTO ATIVIDADES'!$D$9:$E$44,2,0),KD164),#REF!)</f>
        <v>#REF!</v>
      </c>
      <c r="KE165" s="241"/>
      <c r="KF165" s="241"/>
      <c r="KG165" s="241"/>
      <c r="KH165" s="241"/>
      <c r="KI165" s="241"/>
      <c r="KJ165" s="241"/>
      <c r="KK165" s="241"/>
      <c r="KL165" s="241"/>
      <c r="KM165" s="241" t="e">
        <f>IF(#REF!=0,KM164,#REF!)</f>
        <v>#REF!</v>
      </c>
      <c r="KN165" s="241"/>
      <c r="KO165" s="241"/>
      <c r="KP165" s="241" t="e">
        <f>IF(#REF!=0,KP164,#REF!)</f>
        <v>#REF!</v>
      </c>
      <c r="KQ165" s="241"/>
      <c r="KR165" s="241"/>
      <c r="KS165" s="241"/>
      <c r="KT165" s="241"/>
      <c r="KU165" s="241"/>
      <c r="KV165" s="241" t="e">
        <f>#REF!</f>
        <v>#REF!</v>
      </c>
      <c r="KW165" s="241"/>
      <c r="KX165" s="241"/>
      <c r="KY165" s="241"/>
      <c r="KZ165" s="241"/>
      <c r="LA165" s="241"/>
      <c r="LB165" s="241"/>
      <c r="LC165" s="242" t="e">
        <f>#REF!</f>
        <v>#REF!</v>
      </c>
      <c r="LD165" s="242"/>
      <c r="LE165" s="242"/>
      <c r="LF165" s="242"/>
      <c r="LG165" s="242"/>
      <c r="LH165" s="242"/>
      <c r="LI165" s="242"/>
      <c r="LJ165" s="242"/>
      <c r="LK165" s="242" t="e">
        <f>#REF!</f>
        <v>#REF!</v>
      </c>
      <c r="LL165" s="242"/>
      <c r="LM165" s="242"/>
      <c r="LN165" s="242"/>
      <c r="LO165" s="242"/>
      <c r="LP165" s="241" t="e">
        <f>#REF!</f>
        <v>#REF!</v>
      </c>
      <c r="LQ165" s="241"/>
      <c r="LR165" s="241"/>
      <c r="LS165" s="241"/>
      <c r="LT165" s="241" t="e">
        <f>#REF!</f>
        <v>#REF!</v>
      </c>
      <c r="LU165" s="241"/>
      <c r="LV165" s="241" t="e">
        <f>#REF!</f>
        <v>#REF!</v>
      </c>
      <c r="LW165" s="241"/>
      <c r="LX165" s="241"/>
      <c r="LY165" s="241" t="e">
        <f>#REF!</f>
        <v>#REF!</v>
      </c>
      <c r="LZ165" s="241"/>
      <c r="MA165" s="241" t="e">
        <f>#REF!</f>
        <v>#REF!</v>
      </c>
      <c r="MB165" s="241"/>
      <c r="MC165" s="241"/>
      <c r="MD165" s="241"/>
      <c r="MG165" s="241" t="e">
        <f>IF(#REF!=0,MG164,#REF!)</f>
        <v>#REF!</v>
      </c>
      <c r="MH165" s="241"/>
      <c r="MI165" s="241" t="e">
        <f>IF(OR(#REF!=0,#REF!="Planejado",#REF!="Realizado"),IF(MI164="Atividade",VLOOKUP(MG165,'04.02_PLANEJAMENTO ATIVIDADES'!$D$9:$E$44,2,0),MI164),#REF!)</f>
        <v>#REF!</v>
      </c>
      <c r="MJ165" s="241"/>
      <c r="MK165" s="241"/>
      <c r="ML165" s="241"/>
      <c r="MM165" s="241"/>
      <c r="MN165" s="241"/>
      <c r="MO165" s="241"/>
      <c r="MP165" s="241"/>
      <c r="MQ165" s="241"/>
      <c r="MR165" s="241" t="e">
        <f>IF(#REF!=0,MR164,#REF!)</f>
        <v>#REF!</v>
      </c>
      <c r="MS165" s="241"/>
      <c r="MT165" s="241"/>
      <c r="MU165" s="241" t="e">
        <f>IF(#REF!=0,MU164,#REF!)</f>
        <v>#REF!</v>
      </c>
      <c r="MV165" s="241"/>
      <c r="MW165" s="241"/>
      <c r="MX165" s="241"/>
      <c r="MY165" s="241"/>
      <c r="MZ165" s="241"/>
      <c r="NA165" s="241" t="e">
        <f>#REF!</f>
        <v>#REF!</v>
      </c>
      <c r="NB165" s="241"/>
      <c r="NC165" s="241"/>
      <c r="ND165" s="241"/>
      <c r="NE165" s="241"/>
      <c r="NF165" s="241"/>
      <c r="NG165" s="241"/>
      <c r="NH165" s="242" t="e">
        <f>#REF!</f>
        <v>#REF!</v>
      </c>
      <c r="NI165" s="242"/>
      <c r="NJ165" s="242"/>
      <c r="NK165" s="242"/>
      <c r="NL165" s="242"/>
      <c r="NM165" s="242"/>
      <c r="NN165" s="242"/>
      <c r="NO165" s="242"/>
      <c r="NP165" s="242" t="e">
        <f>#REF!</f>
        <v>#REF!</v>
      </c>
      <c r="NQ165" s="242"/>
      <c r="NR165" s="242"/>
      <c r="NS165" s="242"/>
      <c r="NT165" s="242"/>
      <c r="NU165" s="241" t="e">
        <f>#REF!</f>
        <v>#REF!</v>
      </c>
      <c r="NV165" s="241"/>
      <c r="NW165" s="241"/>
      <c r="NX165" s="241"/>
      <c r="NY165" s="241" t="e">
        <f>#REF!</f>
        <v>#REF!</v>
      </c>
      <c r="NZ165" s="241"/>
      <c r="OA165" s="241" t="e">
        <f>#REF!</f>
        <v>#REF!</v>
      </c>
      <c r="OB165" s="241"/>
      <c r="OC165" s="241"/>
      <c r="OD165" s="241" t="e">
        <f>#REF!</f>
        <v>#REF!</v>
      </c>
      <c r="OE165" s="241"/>
      <c r="OF165" s="241" t="e">
        <f>#REF!</f>
        <v>#REF!</v>
      </c>
      <c r="OG165" s="241"/>
      <c r="OH165" s="241"/>
      <c r="OI165" s="241"/>
      <c r="OL165" s="241" t="e">
        <f>IF(#REF!=0,OL164,#REF!)</f>
        <v>#REF!</v>
      </c>
      <c r="OM165" s="241"/>
      <c r="ON165" s="241" t="e">
        <f>IF(OR(#REF!=0,#REF!="Planejado",#REF!="Realizado"),IF(ON164="Atividade",VLOOKUP(OL165,'04.02_PLANEJAMENTO ATIVIDADES'!$D$9:$E$44,2,0),ON164),#REF!)</f>
        <v>#REF!</v>
      </c>
      <c r="OO165" s="241"/>
      <c r="OP165" s="241"/>
      <c r="OQ165" s="241"/>
      <c r="OR165" s="241"/>
      <c r="OS165" s="241"/>
      <c r="OT165" s="241"/>
      <c r="OU165" s="241"/>
      <c r="OV165" s="241"/>
      <c r="OW165" s="241" t="e">
        <f>IF(#REF!=0,OW164,#REF!)</f>
        <v>#REF!</v>
      </c>
      <c r="OX165" s="241"/>
      <c r="OY165" s="241"/>
      <c r="OZ165" s="241" t="e">
        <f>IF(#REF!=0,OZ164,#REF!)</f>
        <v>#REF!</v>
      </c>
      <c r="PA165" s="241"/>
      <c r="PB165" s="241"/>
      <c r="PC165" s="241"/>
      <c r="PD165" s="241"/>
      <c r="PE165" s="241"/>
      <c r="PF165" s="241" t="e">
        <f>#REF!</f>
        <v>#REF!</v>
      </c>
      <c r="PG165" s="241"/>
      <c r="PH165" s="241"/>
      <c r="PI165" s="241"/>
      <c r="PJ165" s="241"/>
      <c r="PK165" s="241"/>
      <c r="PL165" s="241"/>
      <c r="PM165" s="242" t="e">
        <f>#REF!</f>
        <v>#REF!</v>
      </c>
      <c r="PN165" s="242"/>
      <c r="PO165" s="242"/>
      <c r="PP165" s="242"/>
      <c r="PQ165" s="242"/>
      <c r="PR165" s="242"/>
      <c r="PS165" s="242"/>
      <c r="PT165" s="242"/>
      <c r="PU165" s="242" t="e">
        <f>#REF!</f>
        <v>#REF!</v>
      </c>
      <c r="PV165" s="242"/>
      <c r="PW165" s="242"/>
      <c r="PX165" s="242"/>
      <c r="PY165" s="242"/>
      <c r="PZ165" s="241" t="e">
        <f>#REF!</f>
        <v>#REF!</v>
      </c>
      <c r="QA165" s="241"/>
      <c r="QB165" s="241"/>
      <c r="QC165" s="241"/>
      <c r="QD165" s="241" t="e">
        <f>#REF!</f>
        <v>#REF!</v>
      </c>
      <c r="QE165" s="241"/>
      <c r="QF165" s="241" t="e">
        <f>#REF!</f>
        <v>#REF!</v>
      </c>
      <c r="QG165" s="241"/>
      <c r="QH165" s="241"/>
      <c r="QI165" s="241" t="e">
        <f>#REF!</f>
        <v>#REF!</v>
      </c>
      <c r="QJ165" s="241"/>
      <c r="QK165" s="241" t="e">
        <f>#REF!</f>
        <v>#REF!</v>
      </c>
      <c r="QL165" s="241"/>
      <c r="QM165" s="241"/>
      <c r="QN165" s="241"/>
      <c r="QQ165" s="241" t="e">
        <f>IF(#REF!=0,QQ164,#REF!)</f>
        <v>#REF!</v>
      </c>
      <c r="QR165" s="241"/>
      <c r="QS165" s="241" t="e">
        <f>IF(OR(#REF!=0,#REF!="Planejado",#REF!="Realizado"),IF(QS164="Atividade",VLOOKUP(QQ165,'04.02_PLANEJAMENTO ATIVIDADES'!$D$9:$E$44,2,0),QS164),#REF!)</f>
        <v>#REF!</v>
      </c>
      <c r="QT165" s="241"/>
      <c r="QU165" s="241"/>
      <c r="QV165" s="241"/>
      <c r="QW165" s="241"/>
      <c r="QX165" s="241"/>
      <c r="QY165" s="241"/>
      <c r="QZ165" s="241"/>
      <c r="RA165" s="241"/>
      <c r="RB165" s="241" t="e">
        <f>IF(#REF!=0,RB164,#REF!)</f>
        <v>#REF!</v>
      </c>
      <c r="RC165" s="241"/>
      <c r="RD165" s="241"/>
      <c r="RE165" s="241" t="e">
        <f>IF(#REF!=0,RE164,#REF!)</f>
        <v>#REF!</v>
      </c>
      <c r="RF165" s="241"/>
      <c r="RG165" s="241"/>
      <c r="RH165" s="241"/>
      <c r="RI165" s="241"/>
      <c r="RJ165" s="241"/>
      <c r="RK165" s="241" t="e">
        <f>#REF!</f>
        <v>#REF!</v>
      </c>
      <c r="RL165" s="241"/>
      <c r="RM165" s="241"/>
      <c r="RN165" s="241"/>
      <c r="RO165" s="241"/>
      <c r="RP165" s="241"/>
      <c r="RQ165" s="241"/>
      <c r="RR165" s="242" t="e">
        <f>#REF!</f>
        <v>#REF!</v>
      </c>
      <c r="RS165" s="242"/>
      <c r="RT165" s="242"/>
      <c r="RU165" s="242"/>
      <c r="RV165" s="242"/>
      <c r="RW165" s="242"/>
      <c r="RX165" s="242"/>
      <c r="RY165" s="242"/>
      <c r="RZ165" s="242" t="e">
        <f>#REF!</f>
        <v>#REF!</v>
      </c>
      <c r="SA165" s="242"/>
      <c r="SB165" s="242"/>
      <c r="SC165" s="242"/>
      <c r="SD165" s="242"/>
      <c r="SE165" s="241" t="e">
        <f>#REF!</f>
        <v>#REF!</v>
      </c>
      <c r="SF165" s="241"/>
      <c r="SG165" s="241"/>
      <c r="SH165" s="241"/>
      <c r="SI165" s="241" t="e">
        <f>#REF!</f>
        <v>#REF!</v>
      </c>
      <c r="SJ165" s="241"/>
      <c r="SK165" s="241" t="e">
        <f>#REF!</f>
        <v>#REF!</v>
      </c>
      <c r="SL165" s="241"/>
      <c r="SM165" s="241"/>
      <c r="SN165" s="241" t="e">
        <f>#REF!</f>
        <v>#REF!</v>
      </c>
      <c r="SO165" s="241"/>
      <c r="SP165" s="241" t="e">
        <f>#REF!</f>
        <v>#REF!</v>
      </c>
      <c r="SQ165" s="241"/>
      <c r="SR165" s="241"/>
      <c r="SS165" s="241"/>
      <c r="SV165" s="241" t="e">
        <f>IF(#REF!=0,SV164,#REF!)</f>
        <v>#REF!</v>
      </c>
      <c r="SW165" s="241"/>
      <c r="SX165" s="241" t="e">
        <f>IF(OR(#REF!=0,#REF!="Planejado",#REF!="Realizado"),IF(SX164="Atividade",VLOOKUP(SV165,'04.02_PLANEJAMENTO ATIVIDADES'!$D$9:$E$44,2,0),SX164),#REF!)</f>
        <v>#REF!</v>
      </c>
      <c r="SY165" s="241"/>
      <c r="SZ165" s="241"/>
      <c r="TA165" s="241"/>
      <c r="TB165" s="241"/>
      <c r="TC165" s="241"/>
      <c r="TD165" s="241"/>
      <c r="TE165" s="241"/>
      <c r="TF165" s="241"/>
      <c r="TG165" s="241" t="e">
        <f>IF(#REF!=0,TG164,#REF!)</f>
        <v>#REF!</v>
      </c>
      <c r="TH165" s="241"/>
      <c r="TI165" s="241"/>
      <c r="TJ165" s="241" t="e">
        <f>IF(#REF!=0,TJ164,#REF!)</f>
        <v>#REF!</v>
      </c>
      <c r="TK165" s="241"/>
      <c r="TL165" s="241"/>
      <c r="TM165" s="241"/>
      <c r="TN165" s="241"/>
      <c r="TO165" s="241"/>
      <c r="TP165" s="241" t="e">
        <f>#REF!</f>
        <v>#REF!</v>
      </c>
      <c r="TQ165" s="241"/>
      <c r="TR165" s="241"/>
      <c r="TS165" s="241"/>
      <c r="TT165" s="241"/>
      <c r="TU165" s="241"/>
      <c r="TV165" s="241"/>
      <c r="TW165" s="242" t="e">
        <f>#REF!</f>
        <v>#REF!</v>
      </c>
      <c r="TX165" s="242"/>
      <c r="TY165" s="242"/>
      <c r="TZ165" s="242"/>
      <c r="UA165" s="242"/>
      <c r="UB165" s="242"/>
      <c r="UC165" s="242"/>
      <c r="UD165" s="242"/>
      <c r="UE165" s="242" t="e">
        <f>#REF!</f>
        <v>#REF!</v>
      </c>
      <c r="UF165" s="242"/>
      <c r="UG165" s="242"/>
      <c r="UH165" s="242"/>
      <c r="UI165" s="242"/>
      <c r="UJ165" s="241" t="e">
        <f>#REF!</f>
        <v>#REF!</v>
      </c>
      <c r="UK165" s="241"/>
      <c r="UL165" s="241"/>
      <c r="UM165" s="241"/>
      <c r="UN165" s="241" t="e">
        <f>#REF!</f>
        <v>#REF!</v>
      </c>
      <c r="UO165" s="241"/>
      <c r="UP165" s="241" t="e">
        <f>#REF!</f>
        <v>#REF!</v>
      </c>
      <c r="UQ165" s="241"/>
      <c r="UR165" s="241"/>
      <c r="US165" s="241" t="e">
        <f>#REF!</f>
        <v>#REF!</v>
      </c>
      <c r="UT165" s="241"/>
      <c r="UU165" s="241" t="e">
        <f>#REF!</f>
        <v>#REF!</v>
      </c>
      <c r="UV165" s="241"/>
      <c r="UW165" s="241"/>
      <c r="UX165" s="241"/>
      <c r="VA165" s="241" t="e">
        <f>IF(#REF!=0,VA164,#REF!)</f>
        <v>#REF!</v>
      </c>
      <c r="VB165" s="241"/>
      <c r="VC165" s="241" t="e">
        <f>IF(OR(#REF!=0,#REF!="Planejado",#REF!="Realizado"),IF(VC164="Atividade",VLOOKUP(VA165,'04.02_PLANEJAMENTO ATIVIDADES'!$D$9:$E$44,2,0),VC164),#REF!)</f>
        <v>#REF!</v>
      </c>
      <c r="VD165" s="241"/>
      <c r="VE165" s="241"/>
      <c r="VF165" s="241"/>
      <c r="VG165" s="241"/>
      <c r="VH165" s="241"/>
      <c r="VI165" s="241"/>
      <c r="VJ165" s="241"/>
      <c r="VK165" s="241"/>
      <c r="VL165" s="241" t="e">
        <f>IF(#REF!=0,VL164,#REF!)</f>
        <v>#REF!</v>
      </c>
      <c r="VM165" s="241"/>
      <c r="VN165" s="241"/>
      <c r="VO165" s="241" t="e">
        <f>IF(#REF!=0,VO164,#REF!)</f>
        <v>#REF!</v>
      </c>
      <c r="VP165" s="241"/>
      <c r="VQ165" s="241"/>
      <c r="VR165" s="241"/>
      <c r="VS165" s="241"/>
      <c r="VT165" s="241"/>
      <c r="VU165" s="241" t="e">
        <f>#REF!</f>
        <v>#REF!</v>
      </c>
      <c r="VV165" s="241"/>
      <c r="VW165" s="241"/>
      <c r="VX165" s="241"/>
      <c r="VY165" s="241"/>
      <c r="VZ165" s="241"/>
      <c r="WA165" s="241"/>
      <c r="WB165" s="242" t="e">
        <f>#REF!</f>
        <v>#REF!</v>
      </c>
      <c r="WC165" s="242"/>
      <c r="WD165" s="242"/>
      <c r="WE165" s="242"/>
      <c r="WF165" s="242"/>
      <c r="WG165" s="242"/>
      <c r="WH165" s="242"/>
      <c r="WI165" s="242"/>
      <c r="WJ165" s="242" t="e">
        <f>#REF!</f>
        <v>#REF!</v>
      </c>
      <c r="WK165" s="242"/>
      <c r="WL165" s="242"/>
      <c r="WM165" s="242"/>
      <c r="WN165" s="242"/>
      <c r="WO165" s="241" t="e">
        <f>#REF!</f>
        <v>#REF!</v>
      </c>
      <c r="WP165" s="241"/>
      <c r="WQ165" s="241"/>
      <c r="WR165" s="241"/>
      <c r="WS165" s="241" t="e">
        <f>#REF!</f>
        <v>#REF!</v>
      </c>
      <c r="WT165" s="241"/>
      <c r="WU165" s="241" t="e">
        <f>#REF!</f>
        <v>#REF!</v>
      </c>
      <c r="WV165" s="241"/>
      <c r="WW165" s="241"/>
      <c r="WX165" s="241" t="e">
        <f>#REF!</f>
        <v>#REF!</v>
      </c>
      <c r="WY165" s="241"/>
      <c r="WZ165" s="241" t="e">
        <f>#REF!</f>
        <v>#REF!</v>
      </c>
      <c r="XA165" s="241"/>
      <c r="XB165" s="241"/>
      <c r="XC165" s="241"/>
      <c r="XF165" s="241" t="e">
        <f>IF(#REF!=0,XF164,#REF!)</f>
        <v>#REF!</v>
      </c>
      <c r="XG165" s="241"/>
      <c r="XH165" s="241" t="e">
        <f>IF(OR(#REF!=0,#REF!="Planejado",#REF!="Realizado"),IF(XH164="Atividade",VLOOKUP(XF165,'04.02_PLANEJAMENTO ATIVIDADES'!$D$9:$E$44,2,0),XH164),#REF!)</f>
        <v>#REF!</v>
      </c>
      <c r="XI165" s="241"/>
      <c r="XJ165" s="241"/>
      <c r="XK165" s="241"/>
      <c r="XL165" s="241"/>
      <c r="XM165" s="241"/>
      <c r="XN165" s="241"/>
      <c r="XO165" s="241"/>
      <c r="XP165" s="241"/>
      <c r="XQ165" s="241" t="e">
        <f>IF(#REF!=0,XQ164,#REF!)</f>
        <v>#REF!</v>
      </c>
      <c r="XR165" s="241"/>
      <c r="XS165" s="241"/>
      <c r="XT165" s="241" t="e">
        <f>IF(#REF!=0,XT164,#REF!)</f>
        <v>#REF!</v>
      </c>
      <c r="XU165" s="241"/>
      <c r="XV165" s="241"/>
      <c r="XW165" s="241"/>
      <c r="XX165" s="241"/>
      <c r="XY165" s="241"/>
      <c r="XZ165" s="241" t="e">
        <f>#REF!</f>
        <v>#REF!</v>
      </c>
      <c r="YA165" s="241"/>
      <c r="YB165" s="241"/>
      <c r="YC165" s="241"/>
      <c r="YD165" s="241"/>
      <c r="YE165" s="241"/>
      <c r="YF165" s="241"/>
      <c r="YG165" s="242" t="e">
        <f>#REF!</f>
        <v>#REF!</v>
      </c>
      <c r="YH165" s="242"/>
      <c r="YI165" s="242"/>
      <c r="YJ165" s="242"/>
      <c r="YK165" s="242"/>
      <c r="YL165" s="242"/>
      <c r="YM165" s="242"/>
      <c r="YN165" s="242"/>
      <c r="YO165" s="242" t="e">
        <f>#REF!</f>
        <v>#REF!</v>
      </c>
      <c r="YP165" s="242"/>
      <c r="YQ165" s="242"/>
      <c r="YR165" s="242"/>
      <c r="YS165" s="242"/>
      <c r="YT165" s="241" t="e">
        <f>#REF!</f>
        <v>#REF!</v>
      </c>
      <c r="YU165" s="241"/>
      <c r="YV165" s="241"/>
      <c r="YW165" s="241"/>
      <c r="YX165" s="241" t="e">
        <f>#REF!</f>
        <v>#REF!</v>
      </c>
      <c r="YY165" s="241"/>
      <c r="YZ165" s="241" t="e">
        <f>#REF!</f>
        <v>#REF!</v>
      </c>
      <c r="ZA165" s="241"/>
      <c r="ZB165" s="241"/>
      <c r="ZC165" s="241" t="e">
        <f>#REF!</f>
        <v>#REF!</v>
      </c>
      <c r="ZD165" s="241"/>
      <c r="ZE165" s="241" t="e">
        <f>#REF!</f>
        <v>#REF!</v>
      </c>
      <c r="ZF165" s="241"/>
      <c r="ZG165" s="241"/>
      <c r="ZH165" s="241"/>
    </row>
    <row r="166" spans="3:684" ht="10.15" hidden="1" customHeight="1" x14ac:dyDescent="0.25">
      <c r="C166" s="241" t="e">
        <f>IF(#REF!=0,C165,#REF!)</f>
        <v>#REF!</v>
      </c>
      <c r="D166" s="241"/>
      <c r="E166" s="241" t="e">
        <f>IF(OR(#REF!=0,#REF!="Planejado",#REF!="Realizado"),IF(E165="Atividade",VLOOKUP(C166,'04.02_PLANEJAMENTO ATIVIDADES'!$D$9:$E$44,2,0),E165),#REF!)</f>
        <v>#REF!</v>
      </c>
      <c r="F166" s="241"/>
      <c r="G166" s="241"/>
      <c r="H166" s="241"/>
      <c r="I166" s="241"/>
      <c r="J166" s="241"/>
      <c r="K166" s="241"/>
      <c r="L166" s="241"/>
      <c r="M166" s="241"/>
      <c r="N166" s="241" t="e">
        <f>IF(#REF!=0,N165,#REF!)</f>
        <v>#REF!</v>
      </c>
      <c r="O166" s="241"/>
      <c r="P166" s="241"/>
      <c r="Q166" s="241" t="e">
        <f>IF(#REF!=0,Q165,#REF!)</f>
        <v>#REF!</v>
      </c>
      <c r="R166" s="241"/>
      <c r="S166" s="241"/>
      <c r="T166" s="241"/>
      <c r="U166" s="241"/>
      <c r="V166" s="241"/>
      <c r="W166" s="241" t="e">
        <f>#REF!</f>
        <v>#REF!</v>
      </c>
      <c r="X166" s="241"/>
      <c r="Y166" s="241"/>
      <c r="Z166" s="241"/>
      <c r="AA166" s="241"/>
      <c r="AB166" s="241"/>
      <c r="AC166" s="241"/>
      <c r="AD166" s="242" t="e">
        <f>#REF!</f>
        <v>#REF!</v>
      </c>
      <c r="AE166" s="242"/>
      <c r="AF166" s="242"/>
      <c r="AG166" s="242"/>
      <c r="AH166" s="242"/>
      <c r="AI166" s="242"/>
      <c r="AJ166" s="242"/>
      <c r="AK166" s="242"/>
      <c r="AL166" s="242" t="e">
        <f>#REF!</f>
        <v>#REF!</v>
      </c>
      <c r="AM166" s="242"/>
      <c r="AN166" s="242"/>
      <c r="AO166" s="242"/>
      <c r="AP166" s="242"/>
      <c r="AQ166" s="241" t="e">
        <f>#REF!</f>
        <v>#REF!</v>
      </c>
      <c r="AR166" s="241"/>
      <c r="AS166" s="241"/>
      <c r="AT166" s="241"/>
      <c r="AU166" s="241" t="e">
        <f>#REF!</f>
        <v>#REF!</v>
      </c>
      <c r="AV166" s="241"/>
      <c r="AW166" s="241" t="e">
        <f>#REF!</f>
        <v>#REF!</v>
      </c>
      <c r="AX166" s="241"/>
      <c r="AY166" s="241"/>
      <c r="AZ166" s="241" t="e">
        <f>#REF!</f>
        <v>#REF!</v>
      </c>
      <c r="BA166" s="241"/>
      <c r="BB166" s="241" t="e">
        <f>#REF!</f>
        <v>#REF!</v>
      </c>
      <c r="BC166" s="241"/>
      <c r="BD166" s="241"/>
      <c r="BE166" s="241"/>
      <c r="BH166" s="241" t="e">
        <f>IF(#REF!=0,BH165,#REF!)</f>
        <v>#REF!</v>
      </c>
      <c r="BI166" s="241"/>
      <c r="BJ166" s="241" t="e">
        <f>IF(OR(#REF!=0,#REF!="Planejado",#REF!="Realizado"),IF(BJ165="Atividade",VLOOKUP(BH166,'04.02_PLANEJAMENTO ATIVIDADES'!$D$9:$E$44,2,0),BJ165),#REF!)</f>
        <v>#REF!</v>
      </c>
      <c r="BK166" s="241"/>
      <c r="BL166" s="241"/>
      <c r="BM166" s="241"/>
      <c r="BN166" s="241"/>
      <c r="BO166" s="241"/>
      <c r="BP166" s="241"/>
      <c r="BQ166" s="241"/>
      <c r="BR166" s="241"/>
      <c r="BS166" s="241" t="e">
        <f>IF(#REF!=0,BS165,#REF!)</f>
        <v>#REF!</v>
      </c>
      <c r="BT166" s="241"/>
      <c r="BU166" s="241"/>
      <c r="BV166" s="241" t="e">
        <f>IF(#REF!=0,BV165,#REF!)</f>
        <v>#REF!</v>
      </c>
      <c r="BW166" s="241"/>
      <c r="BX166" s="241"/>
      <c r="BY166" s="241"/>
      <c r="BZ166" s="241"/>
      <c r="CA166" s="241"/>
      <c r="CB166" s="241" t="e">
        <f>#REF!</f>
        <v>#REF!</v>
      </c>
      <c r="CC166" s="241"/>
      <c r="CD166" s="241"/>
      <c r="CE166" s="241"/>
      <c r="CF166" s="241"/>
      <c r="CG166" s="241"/>
      <c r="CH166" s="241"/>
      <c r="CI166" s="242" t="e">
        <f>#REF!</f>
        <v>#REF!</v>
      </c>
      <c r="CJ166" s="242"/>
      <c r="CK166" s="242"/>
      <c r="CL166" s="242"/>
      <c r="CM166" s="242"/>
      <c r="CN166" s="242"/>
      <c r="CO166" s="242"/>
      <c r="CP166" s="242"/>
      <c r="CQ166" s="242" t="e">
        <f>#REF!</f>
        <v>#REF!</v>
      </c>
      <c r="CR166" s="242"/>
      <c r="CS166" s="242"/>
      <c r="CT166" s="242"/>
      <c r="CU166" s="242"/>
      <c r="CV166" s="241" t="e">
        <f>#REF!</f>
        <v>#REF!</v>
      </c>
      <c r="CW166" s="241"/>
      <c r="CX166" s="241"/>
      <c r="CY166" s="241"/>
      <c r="CZ166" s="241" t="e">
        <f>#REF!</f>
        <v>#REF!</v>
      </c>
      <c r="DA166" s="241"/>
      <c r="DB166" s="241" t="e">
        <f>#REF!</f>
        <v>#REF!</v>
      </c>
      <c r="DC166" s="241"/>
      <c r="DD166" s="241"/>
      <c r="DE166" s="241" t="e">
        <f>#REF!</f>
        <v>#REF!</v>
      </c>
      <c r="DF166" s="241"/>
      <c r="DG166" s="241" t="e">
        <f>#REF!</f>
        <v>#REF!</v>
      </c>
      <c r="DH166" s="241"/>
      <c r="DI166" s="241"/>
      <c r="DJ166" s="241"/>
      <c r="DM166" s="241" t="e">
        <f>IF(#REF!=0,DM165,#REF!)</f>
        <v>#REF!</v>
      </c>
      <c r="DN166" s="241"/>
      <c r="DO166" s="241" t="e">
        <f>IF(OR(#REF!=0,#REF!="Planejado",#REF!="Realizado"),IF(DO165="Atividade",VLOOKUP(DM166,'04.02_PLANEJAMENTO ATIVIDADES'!$D$9:$E$44,2,0),DO165),#REF!)</f>
        <v>#REF!</v>
      </c>
      <c r="DP166" s="241"/>
      <c r="DQ166" s="241"/>
      <c r="DR166" s="241"/>
      <c r="DS166" s="241"/>
      <c r="DT166" s="241"/>
      <c r="DU166" s="241"/>
      <c r="DV166" s="241"/>
      <c r="DW166" s="241"/>
      <c r="DX166" s="241" t="e">
        <f>IF(#REF!=0,DX165,#REF!)</f>
        <v>#REF!</v>
      </c>
      <c r="DY166" s="241"/>
      <c r="DZ166" s="241"/>
      <c r="EA166" s="241" t="e">
        <f>IF(#REF!=0,EA165,#REF!)</f>
        <v>#REF!</v>
      </c>
      <c r="EB166" s="241"/>
      <c r="EC166" s="241"/>
      <c r="ED166" s="241"/>
      <c r="EE166" s="241"/>
      <c r="EF166" s="241"/>
      <c r="EG166" s="241" t="e">
        <f>#REF!</f>
        <v>#REF!</v>
      </c>
      <c r="EH166" s="241"/>
      <c r="EI166" s="241"/>
      <c r="EJ166" s="241"/>
      <c r="EK166" s="241"/>
      <c r="EL166" s="241"/>
      <c r="EM166" s="241"/>
      <c r="EN166" s="242" t="e">
        <f>#REF!</f>
        <v>#REF!</v>
      </c>
      <c r="EO166" s="242"/>
      <c r="EP166" s="242"/>
      <c r="EQ166" s="242"/>
      <c r="ER166" s="242"/>
      <c r="ES166" s="242"/>
      <c r="ET166" s="242"/>
      <c r="EU166" s="242"/>
      <c r="EV166" s="242" t="e">
        <f>#REF!</f>
        <v>#REF!</v>
      </c>
      <c r="EW166" s="242"/>
      <c r="EX166" s="242"/>
      <c r="EY166" s="242"/>
      <c r="EZ166" s="242"/>
      <c r="FA166" s="241" t="e">
        <f>#REF!</f>
        <v>#REF!</v>
      </c>
      <c r="FB166" s="241"/>
      <c r="FC166" s="241"/>
      <c r="FD166" s="241"/>
      <c r="FE166" s="241" t="e">
        <f>#REF!</f>
        <v>#REF!</v>
      </c>
      <c r="FF166" s="241"/>
      <c r="FG166" s="241" t="e">
        <f>#REF!</f>
        <v>#REF!</v>
      </c>
      <c r="FH166" s="241"/>
      <c r="FI166" s="241"/>
      <c r="FJ166" s="241" t="e">
        <f>#REF!</f>
        <v>#REF!</v>
      </c>
      <c r="FK166" s="241"/>
      <c r="FL166" s="241" t="e">
        <f>#REF!</f>
        <v>#REF!</v>
      </c>
      <c r="FM166" s="241"/>
      <c r="FN166" s="241"/>
      <c r="FO166" s="241"/>
      <c r="FR166" s="241" t="e">
        <f>IF(#REF!=0,FR165,#REF!)</f>
        <v>#REF!</v>
      </c>
      <c r="FS166" s="241"/>
      <c r="FT166" s="241" t="e">
        <f>IF(OR(#REF!=0,#REF!="Planejado",#REF!="Realizado"),IF(FT165="Atividade",VLOOKUP(FR166,'04.02_PLANEJAMENTO ATIVIDADES'!$D$9:$E$44,2,0),FT165),#REF!)</f>
        <v>#REF!</v>
      </c>
      <c r="FU166" s="241"/>
      <c r="FV166" s="241"/>
      <c r="FW166" s="241"/>
      <c r="FX166" s="241"/>
      <c r="FY166" s="241"/>
      <c r="FZ166" s="241"/>
      <c r="GA166" s="241"/>
      <c r="GB166" s="241"/>
      <c r="GC166" s="241" t="e">
        <f>IF(#REF!=0,GC165,#REF!)</f>
        <v>#REF!</v>
      </c>
      <c r="GD166" s="241"/>
      <c r="GE166" s="241"/>
      <c r="GF166" s="241" t="e">
        <f>IF(#REF!=0,GF165,#REF!)</f>
        <v>#REF!</v>
      </c>
      <c r="GG166" s="241"/>
      <c r="GH166" s="241"/>
      <c r="GI166" s="241"/>
      <c r="GJ166" s="241"/>
      <c r="GK166" s="241"/>
      <c r="GL166" s="241" t="e">
        <f>#REF!</f>
        <v>#REF!</v>
      </c>
      <c r="GM166" s="241"/>
      <c r="GN166" s="241"/>
      <c r="GO166" s="241"/>
      <c r="GP166" s="241"/>
      <c r="GQ166" s="241"/>
      <c r="GR166" s="241"/>
      <c r="GS166" s="242" t="e">
        <f>#REF!</f>
        <v>#REF!</v>
      </c>
      <c r="GT166" s="242"/>
      <c r="GU166" s="242"/>
      <c r="GV166" s="242"/>
      <c r="GW166" s="242"/>
      <c r="GX166" s="242"/>
      <c r="GY166" s="242"/>
      <c r="GZ166" s="242"/>
      <c r="HA166" s="242" t="e">
        <f>#REF!</f>
        <v>#REF!</v>
      </c>
      <c r="HB166" s="242"/>
      <c r="HC166" s="242"/>
      <c r="HD166" s="242"/>
      <c r="HE166" s="242"/>
      <c r="HF166" s="241" t="e">
        <f>#REF!</f>
        <v>#REF!</v>
      </c>
      <c r="HG166" s="241"/>
      <c r="HH166" s="241"/>
      <c r="HI166" s="241"/>
      <c r="HJ166" s="241" t="e">
        <f>#REF!</f>
        <v>#REF!</v>
      </c>
      <c r="HK166" s="241"/>
      <c r="HL166" s="241" t="e">
        <f>#REF!</f>
        <v>#REF!</v>
      </c>
      <c r="HM166" s="241"/>
      <c r="HN166" s="241"/>
      <c r="HO166" s="241" t="e">
        <f>#REF!</f>
        <v>#REF!</v>
      </c>
      <c r="HP166" s="241"/>
      <c r="HQ166" s="241" t="e">
        <f>#REF!</f>
        <v>#REF!</v>
      </c>
      <c r="HR166" s="241"/>
      <c r="HS166" s="241"/>
      <c r="HT166" s="241"/>
      <c r="HW166" s="241" t="e">
        <f>IF(#REF!=0,HW165,#REF!)</f>
        <v>#REF!</v>
      </c>
      <c r="HX166" s="241"/>
      <c r="HY166" s="241" t="e">
        <f>IF(OR(#REF!=0,#REF!="Planejado",#REF!="Realizado"),IF(HY165="Atividade",VLOOKUP(HW166,'04.02_PLANEJAMENTO ATIVIDADES'!$D$9:$E$44,2,0),HY165),#REF!)</f>
        <v>#REF!</v>
      </c>
      <c r="HZ166" s="241"/>
      <c r="IA166" s="241"/>
      <c r="IB166" s="241"/>
      <c r="IC166" s="241"/>
      <c r="ID166" s="241"/>
      <c r="IE166" s="241"/>
      <c r="IF166" s="241"/>
      <c r="IG166" s="241"/>
      <c r="IH166" s="241" t="e">
        <f>IF(#REF!=0,IH165,#REF!)</f>
        <v>#REF!</v>
      </c>
      <c r="II166" s="241"/>
      <c r="IJ166" s="241"/>
      <c r="IK166" s="241" t="e">
        <f>IF(#REF!=0,IK165,#REF!)</f>
        <v>#REF!</v>
      </c>
      <c r="IL166" s="241"/>
      <c r="IM166" s="241"/>
      <c r="IN166" s="241"/>
      <c r="IO166" s="241"/>
      <c r="IP166" s="241"/>
      <c r="IQ166" s="241" t="e">
        <f>#REF!</f>
        <v>#REF!</v>
      </c>
      <c r="IR166" s="241"/>
      <c r="IS166" s="241"/>
      <c r="IT166" s="241"/>
      <c r="IU166" s="241"/>
      <c r="IV166" s="241"/>
      <c r="IW166" s="241"/>
      <c r="IX166" s="242" t="e">
        <f>#REF!</f>
        <v>#REF!</v>
      </c>
      <c r="IY166" s="242"/>
      <c r="IZ166" s="242"/>
      <c r="JA166" s="242"/>
      <c r="JB166" s="242"/>
      <c r="JC166" s="242"/>
      <c r="JD166" s="242"/>
      <c r="JE166" s="242"/>
      <c r="JF166" s="242" t="e">
        <f>#REF!</f>
        <v>#REF!</v>
      </c>
      <c r="JG166" s="242"/>
      <c r="JH166" s="242"/>
      <c r="JI166" s="242"/>
      <c r="JJ166" s="242"/>
      <c r="JK166" s="241" t="e">
        <f>#REF!</f>
        <v>#REF!</v>
      </c>
      <c r="JL166" s="241"/>
      <c r="JM166" s="241"/>
      <c r="JN166" s="241"/>
      <c r="JO166" s="241" t="e">
        <f>#REF!</f>
        <v>#REF!</v>
      </c>
      <c r="JP166" s="241"/>
      <c r="JQ166" s="241" t="e">
        <f>#REF!</f>
        <v>#REF!</v>
      </c>
      <c r="JR166" s="241"/>
      <c r="JS166" s="241"/>
      <c r="JT166" s="241" t="e">
        <f>#REF!</f>
        <v>#REF!</v>
      </c>
      <c r="JU166" s="241"/>
      <c r="JV166" s="241" t="e">
        <f>#REF!</f>
        <v>#REF!</v>
      </c>
      <c r="JW166" s="241"/>
      <c r="JX166" s="241"/>
      <c r="JY166" s="241"/>
      <c r="KB166" s="241" t="e">
        <f>IF(#REF!=0,KB165,#REF!)</f>
        <v>#REF!</v>
      </c>
      <c r="KC166" s="241"/>
      <c r="KD166" s="241" t="e">
        <f>IF(OR(#REF!=0,#REF!="Planejado",#REF!="Realizado"),IF(KD165="Atividade",VLOOKUP(KB166,'04.02_PLANEJAMENTO ATIVIDADES'!$D$9:$E$44,2,0),KD165),#REF!)</f>
        <v>#REF!</v>
      </c>
      <c r="KE166" s="241"/>
      <c r="KF166" s="241"/>
      <c r="KG166" s="241"/>
      <c r="KH166" s="241"/>
      <c r="KI166" s="241"/>
      <c r="KJ166" s="241"/>
      <c r="KK166" s="241"/>
      <c r="KL166" s="241"/>
      <c r="KM166" s="241" t="e">
        <f>IF(#REF!=0,KM165,#REF!)</f>
        <v>#REF!</v>
      </c>
      <c r="KN166" s="241"/>
      <c r="KO166" s="241"/>
      <c r="KP166" s="241" t="e">
        <f>IF(#REF!=0,KP165,#REF!)</f>
        <v>#REF!</v>
      </c>
      <c r="KQ166" s="241"/>
      <c r="KR166" s="241"/>
      <c r="KS166" s="241"/>
      <c r="KT166" s="241"/>
      <c r="KU166" s="241"/>
      <c r="KV166" s="241" t="e">
        <f>#REF!</f>
        <v>#REF!</v>
      </c>
      <c r="KW166" s="241"/>
      <c r="KX166" s="241"/>
      <c r="KY166" s="241"/>
      <c r="KZ166" s="241"/>
      <c r="LA166" s="241"/>
      <c r="LB166" s="241"/>
      <c r="LC166" s="242" t="e">
        <f>#REF!</f>
        <v>#REF!</v>
      </c>
      <c r="LD166" s="242"/>
      <c r="LE166" s="242"/>
      <c r="LF166" s="242"/>
      <c r="LG166" s="242"/>
      <c r="LH166" s="242"/>
      <c r="LI166" s="242"/>
      <c r="LJ166" s="242"/>
      <c r="LK166" s="242" t="e">
        <f>#REF!</f>
        <v>#REF!</v>
      </c>
      <c r="LL166" s="242"/>
      <c r="LM166" s="242"/>
      <c r="LN166" s="242"/>
      <c r="LO166" s="242"/>
      <c r="LP166" s="241" t="e">
        <f>#REF!</f>
        <v>#REF!</v>
      </c>
      <c r="LQ166" s="241"/>
      <c r="LR166" s="241"/>
      <c r="LS166" s="241"/>
      <c r="LT166" s="241" t="e">
        <f>#REF!</f>
        <v>#REF!</v>
      </c>
      <c r="LU166" s="241"/>
      <c r="LV166" s="241" t="e">
        <f>#REF!</f>
        <v>#REF!</v>
      </c>
      <c r="LW166" s="241"/>
      <c r="LX166" s="241"/>
      <c r="LY166" s="241" t="e">
        <f>#REF!</f>
        <v>#REF!</v>
      </c>
      <c r="LZ166" s="241"/>
      <c r="MA166" s="241" t="e">
        <f>#REF!</f>
        <v>#REF!</v>
      </c>
      <c r="MB166" s="241"/>
      <c r="MC166" s="241"/>
      <c r="MD166" s="241"/>
      <c r="MG166" s="241" t="e">
        <f>IF(#REF!=0,MG165,#REF!)</f>
        <v>#REF!</v>
      </c>
      <c r="MH166" s="241"/>
      <c r="MI166" s="241" t="e">
        <f>IF(OR(#REF!=0,#REF!="Planejado",#REF!="Realizado"),IF(MI165="Atividade",VLOOKUP(MG166,'04.02_PLANEJAMENTO ATIVIDADES'!$D$9:$E$44,2,0),MI165),#REF!)</f>
        <v>#REF!</v>
      </c>
      <c r="MJ166" s="241"/>
      <c r="MK166" s="241"/>
      <c r="ML166" s="241"/>
      <c r="MM166" s="241"/>
      <c r="MN166" s="241"/>
      <c r="MO166" s="241"/>
      <c r="MP166" s="241"/>
      <c r="MQ166" s="241"/>
      <c r="MR166" s="241" t="e">
        <f>IF(#REF!=0,MR165,#REF!)</f>
        <v>#REF!</v>
      </c>
      <c r="MS166" s="241"/>
      <c r="MT166" s="241"/>
      <c r="MU166" s="241" t="e">
        <f>IF(#REF!=0,MU165,#REF!)</f>
        <v>#REF!</v>
      </c>
      <c r="MV166" s="241"/>
      <c r="MW166" s="241"/>
      <c r="MX166" s="241"/>
      <c r="MY166" s="241"/>
      <c r="MZ166" s="241"/>
      <c r="NA166" s="241" t="e">
        <f>#REF!</f>
        <v>#REF!</v>
      </c>
      <c r="NB166" s="241"/>
      <c r="NC166" s="241"/>
      <c r="ND166" s="241"/>
      <c r="NE166" s="241"/>
      <c r="NF166" s="241"/>
      <c r="NG166" s="241"/>
      <c r="NH166" s="242" t="e">
        <f>#REF!</f>
        <v>#REF!</v>
      </c>
      <c r="NI166" s="242"/>
      <c r="NJ166" s="242"/>
      <c r="NK166" s="242"/>
      <c r="NL166" s="242"/>
      <c r="NM166" s="242"/>
      <c r="NN166" s="242"/>
      <c r="NO166" s="242"/>
      <c r="NP166" s="242" t="e">
        <f>#REF!</f>
        <v>#REF!</v>
      </c>
      <c r="NQ166" s="242"/>
      <c r="NR166" s="242"/>
      <c r="NS166" s="242"/>
      <c r="NT166" s="242"/>
      <c r="NU166" s="241" t="e">
        <f>#REF!</f>
        <v>#REF!</v>
      </c>
      <c r="NV166" s="241"/>
      <c r="NW166" s="241"/>
      <c r="NX166" s="241"/>
      <c r="NY166" s="241" t="e">
        <f>#REF!</f>
        <v>#REF!</v>
      </c>
      <c r="NZ166" s="241"/>
      <c r="OA166" s="241" t="e">
        <f>#REF!</f>
        <v>#REF!</v>
      </c>
      <c r="OB166" s="241"/>
      <c r="OC166" s="241"/>
      <c r="OD166" s="241" t="e">
        <f>#REF!</f>
        <v>#REF!</v>
      </c>
      <c r="OE166" s="241"/>
      <c r="OF166" s="241" t="e">
        <f>#REF!</f>
        <v>#REF!</v>
      </c>
      <c r="OG166" s="241"/>
      <c r="OH166" s="241"/>
      <c r="OI166" s="241"/>
      <c r="OL166" s="241" t="e">
        <f>IF(#REF!=0,OL165,#REF!)</f>
        <v>#REF!</v>
      </c>
      <c r="OM166" s="241"/>
      <c r="ON166" s="241" t="e">
        <f>IF(OR(#REF!=0,#REF!="Planejado",#REF!="Realizado"),IF(ON165="Atividade",VLOOKUP(OL166,'04.02_PLANEJAMENTO ATIVIDADES'!$D$9:$E$44,2,0),ON165),#REF!)</f>
        <v>#REF!</v>
      </c>
      <c r="OO166" s="241"/>
      <c r="OP166" s="241"/>
      <c r="OQ166" s="241"/>
      <c r="OR166" s="241"/>
      <c r="OS166" s="241"/>
      <c r="OT166" s="241"/>
      <c r="OU166" s="241"/>
      <c r="OV166" s="241"/>
      <c r="OW166" s="241" t="e">
        <f>IF(#REF!=0,OW165,#REF!)</f>
        <v>#REF!</v>
      </c>
      <c r="OX166" s="241"/>
      <c r="OY166" s="241"/>
      <c r="OZ166" s="241" t="e">
        <f>IF(#REF!=0,OZ165,#REF!)</f>
        <v>#REF!</v>
      </c>
      <c r="PA166" s="241"/>
      <c r="PB166" s="241"/>
      <c r="PC166" s="241"/>
      <c r="PD166" s="241"/>
      <c r="PE166" s="241"/>
      <c r="PF166" s="241" t="e">
        <f>#REF!</f>
        <v>#REF!</v>
      </c>
      <c r="PG166" s="241"/>
      <c r="PH166" s="241"/>
      <c r="PI166" s="241"/>
      <c r="PJ166" s="241"/>
      <c r="PK166" s="241"/>
      <c r="PL166" s="241"/>
      <c r="PM166" s="242" t="e">
        <f>#REF!</f>
        <v>#REF!</v>
      </c>
      <c r="PN166" s="242"/>
      <c r="PO166" s="242"/>
      <c r="PP166" s="242"/>
      <c r="PQ166" s="242"/>
      <c r="PR166" s="242"/>
      <c r="PS166" s="242"/>
      <c r="PT166" s="242"/>
      <c r="PU166" s="242" t="e">
        <f>#REF!</f>
        <v>#REF!</v>
      </c>
      <c r="PV166" s="242"/>
      <c r="PW166" s="242"/>
      <c r="PX166" s="242"/>
      <c r="PY166" s="242"/>
      <c r="PZ166" s="241" t="e">
        <f>#REF!</f>
        <v>#REF!</v>
      </c>
      <c r="QA166" s="241"/>
      <c r="QB166" s="241"/>
      <c r="QC166" s="241"/>
      <c r="QD166" s="241" t="e">
        <f>#REF!</f>
        <v>#REF!</v>
      </c>
      <c r="QE166" s="241"/>
      <c r="QF166" s="241" t="e">
        <f>#REF!</f>
        <v>#REF!</v>
      </c>
      <c r="QG166" s="241"/>
      <c r="QH166" s="241"/>
      <c r="QI166" s="241" t="e">
        <f>#REF!</f>
        <v>#REF!</v>
      </c>
      <c r="QJ166" s="241"/>
      <c r="QK166" s="241" t="e">
        <f>#REF!</f>
        <v>#REF!</v>
      </c>
      <c r="QL166" s="241"/>
      <c r="QM166" s="241"/>
      <c r="QN166" s="241"/>
      <c r="QQ166" s="241" t="e">
        <f>IF(#REF!=0,QQ165,#REF!)</f>
        <v>#REF!</v>
      </c>
      <c r="QR166" s="241"/>
      <c r="QS166" s="241" t="e">
        <f>IF(OR(#REF!=0,#REF!="Planejado",#REF!="Realizado"),IF(QS165="Atividade",VLOOKUP(QQ166,'04.02_PLANEJAMENTO ATIVIDADES'!$D$9:$E$44,2,0),QS165),#REF!)</f>
        <v>#REF!</v>
      </c>
      <c r="QT166" s="241"/>
      <c r="QU166" s="241"/>
      <c r="QV166" s="241"/>
      <c r="QW166" s="241"/>
      <c r="QX166" s="241"/>
      <c r="QY166" s="241"/>
      <c r="QZ166" s="241"/>
      <c r="RA166" s="241"/>
      <c r="RB166" s="241" t="e">
        <f>IF(#REF!=0,RB165,#REF!)</f>
        <v>#REF!</v>
      </c>
      <c r="RC166" s="241"/>
      <c r="RD166" s="241"/>
      <c r="RE166" s="241" t="e">
        <f>IF(#REF!=0,RE165,#REF!)</f>
        <v>#REF!</v>
      </c>
      <c r="RF166" s="241"/>
      <c r="RG166" s="241"/>
      <c r="RH166" s="241"/>
      <c r="RI166" s="241"/>
      <c r="RJ166" s="241"/>
      <c r="RK166" s="241" t="e">
        <f>#REF!</f>
        <v>#REF!</v>
      </c>
      <c r="RL166" s="241"/>
      <c r="RM166" s="241"/>
      <c r="RN166" s="241"/>
      <c r="RO166" s="241"/>
      <c r="RP166" s="241"/>
      <c r="RQ166" s="241"/>
      <c r="RR166" s="242" t="e">
        <f>#REF!</f>
        <v>#REF!</v>
      </c>
      <c r="RS166" s="242"/>
      <c r="RT166" s="242"/>
      <c r="RU166" s="242"/>
      <c r="RV166" s="242"/>
      <c r="RW166" s="242"/>
      <c r="RX166" s="242"/>
      <c r="RY166" s="242"/>
      <c r="RZ166" s="242" t="e">
        <f>#REF!</f>
        <v>#REF!</v>
      </c>
      <c r="SA166" s="242"/>
      <c r="SB166" s="242"/>
      <c r="SC166" s="242"/>
      <c r="SD166" s="242"/>
      <c r="SE166" s="241" t="e">
        <f>#REF!</f>
        <v>#REF!</v>
      </c>
      <c r="SF166" s="241"/>
      <c r="SG166" s="241"/>
      <c r="SH166" s="241"/>
      <c r="SI166" s="241" t="e">
        <f>#REF!</f>
        <v>#REF!</v>
      </c>
      <c r="SJ166" s="241"/>
      <c r="SK166" s="241" t="e">
        <f>#REF!</f>
        <v>#REF!</v>
      </c>
      <c r="SL166" s="241"/>
      <c r="SM166" s="241"/>
      <c r="SN166" s="241" t="e">
        <f>#REF!</f>
        <v>#REF!</v>
      </c>
      <c r="SO166" s="241"/>
      <c r="SP166" s="241" t="e">
        <f>#REF!</f>
        <v>#REF!</v>
      </c>
      <c r="SQ166" s="241"/>
      <c r="SR166" s="241"/>
      <c r="SS166" s="241"/>
      <c r="SV166" s="241" t="e">
        <f>IF(#REF!=0,SV165,#REF!)</f>
        <v>#REF!</v>
      </c>
      <c r="SW166" s="241"/>
      <c r="SX166" s="241" t="e">
        <f>IF(OR(#REF!=0,#REF!="Planejado",#REF!="Realizado"),IF(SX165="Atividade",VLOOKUP(SV166,'04.02_PLANEJAMENTO ATIVIDADES'!$D$9:$E$44,2,0),SX165),#REF!)</f>
        <v>#REF!</v>
      </c>
      <c r="SY166" s="241"/>
      <c r="SZ166" s="241"/>
      <c r="TA166" s="241"/>
      <c r="TB166" s="241"/>
      <c r="TC166" s="241"/>
      <c r="TD166" s="241"/>
      <c r="TE166" s="241"/>
      <c r="TF166" s="241"/>
      <c r="TG166" s="241" t="e">
        <f>IF(#REF!=0,TG165,#REF!)</f>
        <v>#REF!</v>
      </c>
      <c r="TH166" s="241"/>
      <c r="TI166" s="241"/>
      <c r="TJ166" s="241" t="e">
        <f>IF(#REF!=0,TJ165,#REF!)</f>
        <v>#REF!</v>
      </c>
      <c r="TK166" s="241"/>
      <c r="TL166" s="241"/>
      <c r="TM166" s="241"/>
      <c r="TN166" s="241"/>
      <c r="TO166" s="241"/>
      <c r="TP166" s="241" t="e">
        <f>#REF!</f>
        <v>#REF!</v>
      </c>
      <c r="TQ166" s="241"/>
      <c r="TR166" s="241"/>
      <c r="TS166" s="241"/>
      <c r="TT166" s="241"/>
      <c r="TU166" s="241"/>
      <c r="TV166" s="241"/>
      <c r="TW166" s="242" t="e">
        <f>#REF!</f>
        <v>#REF!</v>
      </c>
      <c r="TX166" s="242"/>
      <c r="TY166" s="242"/>
      <c r="TZ166" s="242"/>
      <c r="UA166" s="242"/>
      <c r="UB166" s="242"/>
      <c r="UC166" s="242"/>
      <c r="UD166" s="242"/>
      <c r="UE166" s="242" t="e">
        <f>#REF!</f>
        <v>#REF!</v>
      </c>
      <c r="UF166" s="242"/>
      <c r="UG166" s="242"/>
      <c r="UH166" s="242"/>
      <c r="UI166" s="242"/>
      <c r="UJ166" s="241" t="e">
        <f>#REF!</f>
        <v>#REF!</v>
      </c>
      <c r="UK166" s="241"/>
      <c r="UL166" s="241"/>
      <c r="UM166" s="241"/>
      <c r="UN166" s="241" t="e">
        <f>#REF!</f>
        <v>#REF!</v>
      </c>
      <c r="UO166" s="241"/>
      <c r="UP166" s="241" t="e">
        <f>#REF!</f>
        <v>#REF!</v>
      </c>
      <c r="UQ166" s="241"/>
      <c r="UR166" s="241"/>
      <c r="US166" s="241" t="e">
        <f>#REF!</f>
        <v>#REF!</v>
      </c>
      <c r="UT166" s="241"/>
      <c r="UU166" s="241" t="e">
        <f>#REF!</f>
        <v>#REF!</v>
      </c>
      <c r="UV166" s="241"/>
      <c r="UW166" s="241"/>
      <c r="UX166" s="241"/>
      <c r="VA166" s="241" t="e">
        <f>IF(#REF!=0,VA165,#REF!)</f>
        <v>#REF!</v>
      </c>
      <c r="VB166" s="241"/>
      <c r="VC166" s="241" t="e">
        <f>IF(OR(#REF!=0,#REF!="Planejado",#REF!="Realizado"),IF(VC165="Atividade",VLOOKUP(VA166,'04.02_PLANEJAMENTO ATIVIDADES'!$D$9:$E$44,2,0),VC165),#REF!)</f>
        <v>#REF!</v>
      </c>
      <c r="VD166" s="241"/>
      <c r="VE166" s="241"/>
      <c r="VF166" s="241"/>
      <c r="VG166" s="241"/>
      <c r="VH166" s="241"/>
      <c r="VI166" s="241"/>
      <c r="VJ166" s="241"/>
      <c r="VK166" s="241"/>
      <c r="VL166" s="241" t="e">
        <f>IF(#REF!=0,VL165,#REF!)</f>
        <v>#REF!</v>
      </c>
      <c r="VM166" s="241"/>
      <c r="VN166" s="241"/>
      <c r="VO166" s="241" t="e">
        <f>IF(#REF!=0,VO165,#REF!)</f>
        <v>#REF!</v>
      </c>
      <c r="VP166" s="241"/>
      <c r="VQ166" s="241"/>
      <c r="VR166" s="241"/>
      <c r="VS166" s="241"/>
      <c r="VT166" s="241"/>
      <c r="VU166" s="241" t="e">
        <f>#REF!</f>
        <v>#REF!</v>
      </c>
      <c r="VV166" s="241"/>
      <c r="VW166" s="241"/>
      <c r="VX166" s="241"/>
      <c r="VY166" s="241"/>
      <c r="VZ166" s="241"/>
      <c r="WA166" s="241"/>
      <c r="WB166" s="242" t="e">
        <f>#REF!</f>
        <v>#REF!</v>
      </c>
      <c r="WC166" s="242"/>
      <c r="WD166" s="242"/>
      <c r="WE166" s="242"/>
      <c r="WF166" s="242"/>
      <c r="WG166" s="242"/>
      <c r="WH166" s="242"/>
      <c r="WI166" s="242"/>
      <c r="WJ166" s="242" t="e">
        <f>#REF!</f>
        <v>#REF!</v>
      </c>
      <c r="WK166" s="242"/>
      <c r="WL166" s="242"/>
      <c r="WM166" s="242"/>
      <c r="WN166" s="242"/>
      <c r="WO166" s="241" t="e">
        <f>#REF!</f>
        <v>#REF!</v>
      </c>
      <c r="WP166" s="241"/>
      <c r="WQ166" s="241"/>
      <c r="WR166" s="241"/>
      <c r="WS166" s="241" t="e">
        <f>#REF!</f>
        <v>#REF!</v>
      </c>
      <c r="WT166" s="241"/>
      <c r="WU166" s="241" t="e">
        <f>#REF!</f>
        <v>#REF!</v>
      </c>
      <c r="WV166" s="241"/>
      <c r="WW166" s="241"/>
      <c r="WX166" s="241" t="e">
        <f>#REF!</f>
        <v>#REF!</v>
      </c>
      <c r="WY166" s="241"/>
      <c r="WZ166" s="241" t="e">
        <f>#REF!</f>
        <v>#REF!</v>
      </c>
      <c r="XA166" s="241"/>
      <c r="XB166" s="241"/>
      <c r="XC166" s="241"/>
      <c r="XF166" s="241" t="e">
        <f>IF(#REF!=0,XF165,#REF!)</f>
        <v>#REF!</v>
      </c>
      <c r="XG166" s="241"/>
      <c r="XH166" s="241" t="e">
        <f>IF(OR(#REF!=0,#REF!="Planejado",#REF!="Realizado"),IF(XH165="Atividade",VLOOKUP(XF166,'04.02_PLANEJAMENTO ATIVIDADES'!$D$9:$E$44,2,0),XH165),#REF!)</f>
        <v>#REF!</v>
      </c>
      <c r="XI166" s="241"/>
      <c r="XJ166" s="241"/>
      <c r="XK166" s="241"/>
      <c r="XL166" s="241"/>
      <c r="XM166" s="241"/>
      <c r="XN166" s="241"/>
      <c r="XO166" s="241"/>
      <c r="XP166" s="241"/>
      <c r="XQ166" s="241" t="e">
        <f>IF(#REF!=0,XQ165,#REF!)</f>
        <v>#REF!</v>
      </c>
      <c r="XR166" s="241"/>
      <c r="XS166" s="241"/>
      <c r="XT166" s="241" t="e">
        <f>IF(#REF!=0,XT165,#REF!)</f>
        <v>#REF!</v>
      </c>
      <c r="XU166" s="241"/>
      <c r="XV166" s="241"/>
      <c r="XW166" s="241"/>
      <c r="XX166" s="241"/>
      <c r="XY166" s="241"/>
      <c r="XZ166" s="241" t="e">
        <f>#REF!</f>
        <v>#REF!</v>
      </c>
      <c r="YA166" s="241"/>
      <c r="YB166" s="241"/>
      <c r="YC166" s="241"/>
      <c r="YD166" s="241"/>
      <c r="YE166" s="241"/>
      <c r="YF166" s="241"/>
      <c r="YG166" s="242" t="e">
        <f>#REF!</f>
        <v>#REF!</v>
      </c>
      <c r="YH166" s="242"/>
      <c r="YI166" s="242"/>
      <c r="YJ166" s="242"/>
      <c r="YK166" s="242"/>
      <c r="YL166" s="242"/>
      <c r="YM166" s="242"/>
      <c r="YN166" s="242"/>
      <c r="YO166" s="242" t="e">
        <f>#REF!</f>
        <v>#REF!</v>
      </c>
      <c r="YP166" s="242"/>
      <c r="YQ166" s="242"/>
      <c r="YR166" s="242"/>
      <c r="YS166" s="242"/>
      <c r="YT166" s="241" t="e">
        <f>#REF!</f>
        <v>#REF!</v>
      </c>
      <c r="YU166" s="241"/>
      <c r="YV166" s="241"/>
      <c r="YW166" s="241"/>
      <c r="YX166" s="241" t="e">
        <f>#REF!</f>
        <v>#REF!</v>
      </c>
      <c r="YY166" s="241"/>
      <c r="YZ166" s="241" t="e">
        <f>#REF!</f>
        <v>#REF!</v>
      </c>
      <c r="ZA166" s="241"/>
      <c r="ZB166" s="241"/>
      <c r="ZC166" s="241" t="e">
        <f>#REF!</f>
        <v>#REF!</v>
      </c>
      <c r="ZD166" s="241"/>
      <c r="ZE166" s="241" t="e">
        <f>#REF!</f>
        <v>#REF!</v>
      </c>
      <c r="ZF166" s="241"/>
      <c r="ZG166" s="241"/>
      <c r="ZH166" s="241"/>
    </row>
    <row r="167" spans="3:684" ht="10.15" hidden="1" customHeight="1" x14ac:dyDescent="0.25">
      <c r="C167" s="241" t="e">
        <f>IF(#REF!=0,C166,#REF!)</f>
        <v>#REF!</v>
      </c>
      <c r="D167" s="241"/>
      <c r="E167" s="241" t="e">
        <f>IF(OR(#REF!=0,#REF!="Planejado",#REF!="Realizado"),IF(E166="Atividade",VLOOKUP(C167,'04.02_PLANEJAMENTO ATIVIDADES'!$D$9:$E$44,2,0),E166),#REF!)</f>
        <v>#REF!</v>
      </c>
      <c r="F167" s="241"/>
      <c r="G167" s="241"/>
      <c r="H167" s="241"/>
      <c r="I167" s="241"/>
      <c r="J167" s="241"/>
      <c r="K167" s="241"/>
      <c r="L167" s="241"/>
      <c r="M167" s="241"/>
      <c r="N167" s="241" t="e">
        <f>IF(#REF!=0,N166,#REF!)</f>
        <v>#REF!</v>
      </c>
      <c r="O167" s="241"/>
      <c r="P167" s="241"/>
      <c r="Q167" s="241" t="e">
        <f>IF(#REF!=0,Q166,#REF!)</f>
        <v>#REF!</v>
      </c>
      <c r="R167" s="241"/>
      <c r="S167" s="241"/>
      <c r="T167" s="241"/>
      <c r="U167" s="241"/>
      <c r="V167" s="241"/>
      <c r="W167" s="241" t="e">
        <f>#REF!</f>
        <v>#REF!</v>
      </c>
      <c r="X167" s="241"/>
      <c r="Y167" s="241"/>
      <c r="Z167" s="241"/>
      <c r="AA167" s="241"/>
      <c r="AB167" s="241"/>
      <c r="AC167" s="241"/>
      <c r="AD167" s="242" t="e">
        <f>#REF!</f>
        <v>#REF!</v>
      </c>
      <c r="AE167" s="242"/>
      <c r="AF167" s="242"/>
      <c r="AG167" s="242"/>
      <c r="AH167" s="242"/>
      <c r="AI167" s="242"/>
      <c r="AJ167" s="242"/>
      <c r="AK167" s="242"/>
      <c r="AL167" s="242" t="e">
        <f>#REF!</f>
        <v>#REF!</v>
      </c>
      <c r="AM167" s="242"/>
      <c r="AN167" s="242"/>
      <c r="AO167" s="242"/>
      <c r="AP167" s="242"/>
      <c r="AQ167" s="241" t="e">
        <f>#REF!</f>
        <v>#REF!</v>
      </c>
      <c r="AR167" s="241"/>
      <c r="AS167" s="241"/>
      <c r="AT167" s="241"/>
      <c r="AU167" s="241" t="e">
        <f>#REF!</f>
        <v>#REF!</v>
      </c>
      <c r="AV167" s="241"/>
      <c r="AW167" s="241" t="e">
        <f>#REF!</f>
        <v>#REF!</v>
      </c>
      <c r="AX167" s="241"/>
      <c r="AY167" s="241"/>
      <c r="AZ167" s="241" t="e">
        <f>#REF!</f>
        <v>#REF!</v>
      </c>
      <c r="BA167" s="241"/>
      <c r="BB167" s="241" t="e">
        <f>#REF!</f>
        <v>#REF!</v>
      </c>
      <c r="BC167" s="241"/>
      <c r="BD167" s="241"/>
      <c r="BE167" s="241"/>
      <c r="BH167" s="241" t="e">
        <f>IF(#REF!=0,BH166,#REF!)</f>
        <v>#REF!</v>
      </c>
      <c r="BI167" s="241"/>
      <c r="BJ167" s="241" t="e">
        <f>IF(OR(#REF!=0,#REF!="Planejado",#REF!="Realizado"),IF(BJ166="Atividade",VLOOKUP(BH167,'04.02_PLANEJAMENTO ATIVIDADES'!$D$9:$E$44,2,0),BJ166),#REF!)</f>
        <v>#REF!</v>
      </c>
      <c r="BK167" s="241"/>
      <c r="BL167" s="241"/>
      <c r="BM167" s="241"/>
      <c r="BN167" s="241"/>
      <c r="BO167" s="241"/>
      <c r="BP167" s="241"/>
      <c r="BQ167" s="241"/>
      <c r="BR167" s="241"/>
      <c r="BS167" s="241" t="e">
        <f>IF(#REF!=0,BS166,#REF!)</f>
        <v>#REF!</v>
      </c>
      <c r="BT167" s="241"/>
      <c r="BU167" s="241"/>
      <c r="BV167" s="241" t="e">
        <f>IF(#REF!=0,BV166,#REF!)</f>
        <v>#REF!</v>
      </c>
      <c r="BW167" s="241"/>
      <c r="BX167" s="241"/>
      <c r="BY167" s="241"/>
      <c r="BZ167" s="241"/>
      <c r="CA167" s="241"/>
      <c r="CB167" s="241" t="e">
        <f>#REF!</f>
        <v>#REF!</v>
      </c>
      <c r="CC167" s="241"/>
      <c r="CD167" s="241"/>
      <c r="CE167" s="241"/>
      <c r="CF167" s="241"/>
      <c r="CG167" s="241"/>
      <c r="CH167" s="241"/>
      <c r="CI167" s="242" t="e">
        <f>#REF!</f>
        <v>#REF!</v>
      </c>
      <c r="CJ167" s="242"/>
      <c r="CK167" s="242"/>
      <c r="CL167" s="242"/>
      <c r="CM167" s="242"/>
      <c r="CN167" s="242"/>
      <c r="CO167" s="242"/>
      <c r="CP167" s="242"/>
      <c r="CQ167" s="242" t="e">
        <f>#REF!</f>
        <v>#REF!</v>
      </c>
      <c r="CR167" s="242"/>
      <c r="CS167" s="242"/>
      <c r="CT167" s="242"/>
      <c r="CU167" s="242"/>
      <c r="CV167" s="241" t="e">
        <f>#REF!</f>
        <v>#REF!</v>
      </c>
      <c r="CW167" s="241"/>
      <c r="CX167" s="241"/>
      <c r="CY167" s="241"/>
      <c r="CZ167" s="241" t="e">
        <f>#REF!</f>
        <v>#REF!</v>
      </c>
      <c r="DA167" s="241"/>
      <c r="DB167" s="241" t="e">
        <f>#REF!</f>
        <v>#REF!</v>
      </c>
      <c r="DC167" s="241"/>
      <c r="DD167" s="241"/>
      <c r="DE167" s="241" t="e">
        <f>#REF!</f>
        <v>#REF!</v>
      </c>
      <c r="DF167" s="241"/>
      <c r="DG167" s="241" t="e">
        <f>#REF!</f>
        <v>#REF!</v>
      </c>
      <c r="DH167" s="241"/>
      <c r="DI167" s="241"/>
      <c r="DJ167" s="241"/>
      <c r="DM167" s="241" t="e">
        <f>IF(#REF!=0,DM166,#REF!)</f>
        <v>#REF!</v>
      </c>
      <c r="DN167" s="241"/>
      <c r="DO167" s="241" t="e">
        <f>IF(OR(#REF!=0,#REF!="Planejado",#REF!="Realizado"),IF(DO166="Atividade",VLOOKUP(DM167,'04.02_PLANEJAMENTO ATIVIDADES'!$D$9:$E$44,2,0),DO166),#REF!)</f>
        <v>#REF!</v>
      </c>
      <c r="DP167" s="241"/>
      <c r="DQ167" s="241"/>
      <c r="DR167" s="241"/>
      <c r="DS167" s="241"/>
      <c r="DT167" s="241"/>
      <c r="DU167" s="241"/>
      <c r="DV167" s="241"/>
      <c r="DW167" s="241"/>
      <c r="DX167" s="241" t="e">
        <f>IF(#REF!=0,DX166,#REF!)</f>
        <v>#REF!</v>
      </c>
      <c r="DY167" s="241"/>
      <c r="DZ167" s="241"/>
      <c r="EA167" s="241" t="e">
        <f>IF(#REF!=0,EA166,#REF!)</f>
        <v>#REF!</v>
      </c>
      <c r="EB167" s="241"/>
      <c r="EC167" s="241"/>
      <c r="ED167" s="241"/>
      <c r="EE167" s="241"/>
      <c r="EF167" s="241"/>
      <c r="EG167" s="241" t="e">
        <f>#REF!</f>
        <v>#REF!</v>
      </c>
      <c r="EH167" s="241"/>
      <c r="EI167" s="241"/>
      <c r="EJ167" s="241"/>
      <c r="EK167" s="241"/>
      <c r="EL167" s="241"/>
      <c r="EM167" s="241"/>
      <c r="EN167" s="242" t="e">
        <f>#REF!</f>
        <v>#REF!</v>
      </c>
      <c r="EO167" s="242"/>
      <c r="EP167" s="242"/>
      <c r="EQ167" s="242"/>
      <c r="ER167" s="242"/>
      <c r="ES167" s="242"/>
      <c r="ET167" s="242"/>
      <c r="EU167" s="242"/>
      <c r="EV167" s="242" t="e">
        <f>#REF!</f>
        <v>#REF!</v>
      </c>
      <c r="EW167" s="242"/>
      <c r="EX167" s="242"/>
      <c r="EY167" s="242"/>
      <c r="EZ167" s="242"/>
      <c r="FA167" s="241" t="e">
        <f>#REF!</f>
        <v>#REF!</v>
      </c>
      <c r="FB167" s="241"/>
      <c r="FC167" s="241"/>
      <c r="FD167" s="241"/>
      <c r="FE167" s="241" t="e">
        <f>#REF!</f>
        <v>#REF!</v>
      </c>
      <c r="FF167" s="241"/>
      <c r="FG167" s="241" t="e">
        <f>#REF!</f>
        <v>#REF!</v>
      </c>
      <c r="FH167" s="241"/>
      <c r="FI167" s="241"/>
      <c r="FJ167" s="241" t="e">
        <f>#REF!</f>
        <v>#REF!</v>
      </c>
      <c r="FK167" s="241"/>
      <c r="FL167" s="241" t="e">
        <f>#REF!</f>
        <v>#REF!</v>
      </c>
      <c r="FM167" s="241"/>
      <c r="FN167" s="241"/>
      <c r="FO167" s="241"/>
      <c r="FR167" s="241" t="e">
        <f>IF(#REF!=0,FR166,#REF!)</f>
        <v>#REF!</v>
      </c>
      <c r="FS167" s="241"/>
      <c r="FT167" s="241" t="e">
        <f>IF(OR(#REF!=0,#REF!="Planejado",#REF!="Realizado"),IF(FT166="Atividade",VLOOKUP(FR167,'04.02_PLANEJAMENTO ATIVIDADES'!$D$9:$E$44,2,0),FT166),#REF!)</f>
        <v>#REF!</v>
      </c>
      <c r="FU167" s="241"/>
      <c r="FV167" s="241"/>
      <c r="FW167" s="241"/>
      <c r="FX167" s="241"/>
      <c r="FY167" s="241"/>
      <c r="FZ167" s="241"/>
      <c r="GA167" s="241"/>
      <c r="GB167" s="241"/>
      <c r="GC167" s="241" t="e">
        <f>IF(#REF!=0,GC166,#REF!)</f>
        <v>#REF!</v>
      </c>
      <c r="GD167" s="241"/>
      <c r="GE167" s="241"/>
      <c r="GF167" s="241" t="e">
        <f>IF(#REF!=0,GF166,#REF!)</f>
        <v>#REF!</v>
      </c>
      <c r="GG167" s="241"/>
      <c r="GH167" s="241"/>
      <c r="GI167" s="241"/>
      <c r="GJ167" s="241"/>
      <c r="GK167" s="241"/>
      <c r="GL167" s="241" t="e">
        <f>#REF!</f>
        <v>#REF!</v>
      </c>
      <c r="GM167" s="241"/>
      <c r="GN167" s="241"/>
      <c r="GO167" s="241"/>
      <c r="GP167" s="241"/>
      <c r="GQ167" s="241"/>
      <c r="GR167" s="241"/>
      <c r="GS167" s="242" t="e">
        <f>#REF!</f>
        <v>#REF!</v>
      </c>
      <c r="GT167" s="242"/>
      <c r="GU167" s="242"/>
      <c r="GV167" s="242"/>
      <c r="GW167" s="242"/>
      <c r="GX167" s="242"/>
      <c r="GY167" s="242"/>
      <c r="GZ167" s="242"/>
      <c r="HA167" s="242" t="e">
        <f>#REF!</f>
        <v>#REF!</v>
      </c>
      <c r="HB167" s="242"/>
      <c r="HC167" s="242"/>
      <c r="HD167" s="242"/>
      <c r="HE167" s="242"/>
      <c r="HF167" s="241" t="e">
        <f>#REF!</f>
        <v>#REF!</v>
      </c>
      <c r="HG167" s="241"/>
      <c r="HH167" s="241"/>
      <c r="HI167" s="241"/>
      <c r="HJ167" s="241" t="e">
        <f>#REF!</f>
        <v>#REF!</v>
      </c>
      <c r="HK167" s="241"/>
      <c r="HL167" s="241" t="e">
        <f>#REF!</f>
        <v>#REF!</v>
      </c>
      <c r="HM167" s="241"/>
      <c r="HN167" s="241"/>
      <c r="HO167" s="241" t="e">
        <f>#REF!</f>
        <v>#REF!</v>
      </c>
      <c r="HP167" s="241"/>
      <c r="HQ167" s="241" t="e">
        <f>#REF!</f>
        <v>#REF!</v>
      </c>
      <c r="HR167" s="241"/>
      <c r="HS167" s="241"/>
      <c r="HT167" s="241"/>
      <c r="HW167" s="241" t="e">
        <f>IF(#REF!=0,HW166,#REF!)</f>
        <v>#REF!</v>
      </c>
      <c r="HX167" s="241"/>
      <c r="HY167" s="241" t="e">
        <f>IF(OR(#REF!=0,#REF!="Planejado",#REF!="Realizado"),IF(HY166="Atividade",VLOOKUP(HW167,'04.02_PLANEJAMENTO ATIVIDADES'!$D$9:$E$44,2,0),HY166),#REF!)</f>
        <v>#REF!</v>
      </c>
      <c r="HZ167" s="241"/>
      <c r="IA167" s="241"/>
      <c r="IB167" s="241"/>
      <c r="IC167" s="241"/>
      <c r="ID167" s="241"/>
      <c r="IE167" s="241"/>
      <c r="IF167" s="241"/>
      <c r="IG167" s="241"/>
      <c r="IH167" s="241" t="e">
        <f>IF(#REF!=0,IH166,#REF!)</f>
        <v>#REF!</v>
      </c>
      <c r="II167" s="241"/>
      <c r="IJ167" s="241"/>
      <c r="IK167" s="241" t="e">
        <f>IF(#REF!=0,IK166,#REF!)</f>
        <v>#REF!</v>
      </c>
      <c r="IL167" s="241"/>
      <c r="IM167" s="241"/>
      <c r="IN167" s="241"/>
      <c r="IO167" s="241"/>
      <c r="IP167" s="241"/>
      <c r="IQ167" s="241" t="e">
        <f>#REF!</f>
        <v>#REF!</v>
      </c>
      <c r="IR167" s="241"/>
      <c r="IS167" s="241"/>
      <c r="IT167" s="241"/>
      <c r="IU167" s="241"/>
      <c r="IV167" s="241"/>
      <c r="IW167" s="241"/>
      <c r="IX167" s="242" t="e">
        <f>#REF!</f>
        <v>#REF!</v>
      </c>
      <c r="IY167" s="242"/>
      <c r="IZ167" s="242"/>
      <c r="JA167" s="242"/>
      <c r="JB167" s="242"/>
      <c r="JC167" s="242"/>
      <c r="JD167" s="242"/>
      <c r="JE167" s="242"/>
      <c r="JF167" s="242" t="e">
        <f>#REF!</f>
        <v>#REF!</v>
      </c>
      <c r="JG167" s="242"/>
      <c r="JH167" s="242"/>
      <c r="JI167" s="242"/>
      <c r="JJ167" s="242"/>
      <c r="JK167" s="241" t="e">
        <f>#REF!</f>
        <v>#REF!</v>
      </c>
      <c r="JL167" s="241"/>
      <c r="JM167" s="241"/>
      <c r="JN167" s="241"/>
      <c r="JO167" s="241" t="e">
        <f>#REF!</f>
        <v>#REF!</v>
      </c>
      <c r="JP167" s="241"/>
      <c r="JQ167" s="241" t="e">
        <f>#REF!</f>
        <v>#REF!</v>
      </c>
      <c r="JR167" s="241"/>
      <c r="JS167" s="241"/>
      <c r="JT167" s="241" t="e">
        <f>#REF!</f>
        <v>#REF!</v>
      </c>
      <c r="JU167" s="241"/>
      <c r="JV167" s="241" t="e">
        <f>#REF!</f>
        <v>#REF!</v>
      </c>
      <c r="JW167" s="241"/>
      <c r="JX167" s="241"/>
      <c r="JY167" s="241"/>
      <c r="KB167" s="241" t="e">
        <f>IF(#REF!=0,KB166,#REF!)</f>
        <v>#REF!</v>
      </c>
      <c r="KC167" s="241"/>
      <c r="KD167" s="241" t="e">
        <f>IF(OR(#REF!=0,#REF!="Planejado",#REF!="Realizado"),IF(KD166="Atividade",VLOOKUP(KB167,'04.02_PLANEJAMENTO ATIVIDADES'!$D$9:$E$44,2,0),KD166),#REF!)</f>
        <v>#REF!</v>
      </c>
      <c r="KE167" s="241"/>
      <c r="KF167" s="241"/>
      <c r="KG167" s="241"/>
      <c r="KH167" s="241"/>
      <c r="KI167" s="241"/>
      <c r="KJ167" s="241"/>
      <c r="KK167" s="241"/>
      <c r="KL167" s="241"/>
      <c r="KM167" s="241" t="e">
        <f>IF(#REF!=0,KM166,#REF!)</f>
        <v>#REF!</v>
      </c>
      <c r="KN167" s="241"/>
      <c r="KO167" s="241"/>
      <c r="KP167" s="241" t="e">
        <f>IF(#REF!=0,KP166,#REF!)</f>
        <v>#REF!</v>
      </c>
      <c r="KQ167" s="241"/>
      <c r="KR167" s="241"/>
      <c r="KS167" s="241"/>
      <c r="KT167" s="241"/>
      <c r="KU167" s="241"/>
      <c r="KV167" s="241" t="e">
        <f>#REF!</f>
        <v>#REF!</v>
      </c>
      <c r="KW167" s="241"/>
      <c r="KX167" s="241"/>
      <c r="KY167" s="241"/>
      <c r="KZ167" s="241"/>
      <c r="LA167" s="241"/>
      <c r="LB167" s="241"/>
      <c r="LC167" s="242" t="e">
        <f>#REF!</f>
        <v>#REF!</v>
      </c>
      <c r="LD167" s="242"/>
      <c r="LE167" s="242"/>
      <c r="LF167" s="242"/>
      <c r="LG167" s="242"/>
      <c r="LH167" s="242"/>
      <c r="LI167" s="242"/>
      <c r="LJ167" s="242"/>
      <c r="LK167" s="242" t="e">
        <f>#REF!</f>
        <v>#REF!</v>
      </c>
      <c r="LL167" s="242"/>
      <c r="LM167" s="242"/>
      <c r="LN167" s="242"/>
      <c r="LO167" s="242"/>
      <c r="LP167" s="241" t="e">
        <f>#REF!</f>
        <v>#REF!</v>
      </c>
      <c r="LQ167" s="241"/>
      <c r="LR167" s="241"/>
      <c r="LS167" s="241"/>
      <c r="LT167" s="241" t="e">
        <f>#REF!</f>
        <v>#REF!</v>
      </c>
      <c r="LU167" s="241"/>
      <c r="LV167" s="241" t="e">
        <f>#REF!</f>
        <v>#REF!</v>
      </c>
      <c r="LW167" s="241"/>
      <c r="LX167" s="241"/>
      <c r="LY167" s="241" t="e">
        <f>#REF!</f>
        <v>#REF!</v>
      </c>
      <c r="LZ167" s="241"/>
      <c r="MA167" s="241" t="e">
        <f>#REF!</f>
        <v>#REF!</v>
      </c>
      <c r="MB167" s="241"/>
      <c r="MC167" s="241"/>
      <c r="MD167" s="241"/>
      <c r="MG167" s="241" t="e">
        <f>IF(#REF!=0,MG166,#REF!)</f>
        <v>#REF!</v>
      </c>
      <c r="MH167" s="241"/>
      <c r="MI167" s="241" t="e">
        <f>IF(OR(#REF!=0,#REF!="Planejado",#REF!="Realizado"),IF(MI166="Atividade",VLOOKUP(MG167,'04.02_PLANEJAMENTO ATIVIDADES'!$D$9:$E$44,2,0),MI166),#REF!)</f>
        <v>#REF!</v>
      </c>
      <c r="MJ167" s="241"/>
      <c r="MK167" s="241"/>
      <c r="ML167" s="241"/>
      <c r="MM167" s="241"/>
      <c r="MN167" s="241"/>
      <c r="MO167" s="241"/>
      <c r="MP167" s="241"/>
      <c r="MQ167" s="241"/>
      <c r="MR167" s="241" t="e">
        <f>IF(#REF!=0,MR166,#REF!)</f>
        <v>#REF!</v>
      </c>
      <c r="MS167" s="241"/>
      <c r="MT167" s="241"/>
      <c r="MU167" s="241" t="e">
        <f>IF(#REF!=0,MU166,#REF!)</f>
        <v>#REF!</v>
      </c>
      <c r="MV167" s="241"/>
      <c r="MW167" s="241"/>
      <c r="MX167" s="241"/>
      <c r="MY167" s="241"/>
      <c r="MZ167" s="241"/>
      <c r="NA167" s="241" t="e">
        <f>#REF!</f>
        <v>#REF!</v>
      </c>
      <c r="NB167" s="241"/>
      <c r="NC167" s="241"/>
      <c r="ND167" s="241"/>
      <c r="NE167" s="241"/>
      <c r="NF167" s="241"/>
      <c r="NG167" s="241"/>
      <c r="NH167" s="242" t="e">
        <f>#REF!</f>
        <v>#REF!</v>
      </c>
      <c r="NI167" s="242"/>
      <c r="NJ167" s="242"/>
      <c r="NK167" s="242"/>
      <c r="NL167" s="242"/>
      <c r="NM167" s="242"/>
      <c r="NN167" s="242"/>
      <c r="NO167" s="242"/>
      <c r="NP167" s="242" t="e">
        <f>#REF!</f>
        <v>#REF!</v>
      </c>
      <c r="NQ167" s="242"/>
      <c r="NR167" s="242"/>
      <c r="NS167" s="242"/>
      <c r="NT167" s="242"/>
      <c r="NU167" s="241" t="e">
        <f>#REF!</f>
        <v>#REF!</v>
      </c>
      <c r="NV167" s="241"/>
      <c r="NW167" s="241"/>
      <c r="NX167" s="241"/>
      <c r="NY167" s="241" t="e">
        <f>#REF!</f>
        <v>#REF!</v>
      </c>
      <c r="NZ167" s="241"/>
      <c r="OA167" s="241" t="e">
        <f>#REF!</f>
        <v>#REF!</v>
      </c>
      <c r="OB167" s="241"/>
      <c r="OC167" s="241"/>
      <c r="OD167" s="241" t="e">
        <f>#REF!</f>
        <v>#REF!</v>
      </c>
      <c r="OE167" s="241"/>
      <c r="OF167" s="241" t="e">
        <f>#REF!</f>
        <v>#REF!</v>
      </c>
      <c r="OG167" s="241"/>
      <c r="OH167" s="241"/>
      <c r="OI167" s="241"/>
      <c r="OL167" s="241" t="e">
        <f>IF(#REF!=0,OL166,#REF!)</f>
        <v>#REF!</v>
      </c>
      <c r="OM167" s="241"/>
      <c r="ON167" s="241" t="e">
        <f>IF(OR(#REF!=0,#REF!="Planejado",#REF!="Realizado"),IF(ON166="Atividade",VLOOKUP(OL167,'04.02_PLANEJAMENTO ATIVIDADES'!$D$9:$E$44,2,0),ON166),#REF!)</f>
        <v>#REF!</v>
      </c>
      <c r="OO167" s="241"/>
      <c r="OP167" s="241"/>
      <c r="OQ167" s="241"/>
      <c r="OR167" s="241"/>
      <c r="OS167" s="241"/>
      <c r="OT167" s="241"/>
      <c r="OU167" s="241"/>
      <c r="OV167" s="241"/>
      <c r="OW167" s="241" t="e">
        <f>IF(#REF!=0,OW166,#REF!)</f>
        <v>#REF!</v>
      </c>
      <c r="OX167" s="241"/>
      <c r="OY167" s="241"/>
      <c r="OZ167" s="241" t="e">
        <f>IF(#REF!=0,OZ166,#REF!)</f>
        <v>#REF!</v>
      </c>
      <c r="PA167" s="241"/>
      <c r="PB167" s="241"/>
      <c r="PC167" s="241"/>
      <c r="PD167" s="241"/>
      <c r="PE167" s="241"/>
      <c r="PF167" s="241" t="e">
        <f>#REF!</f>
        <v>#REF!</v>
      </c>
      <c r="PG167" s="241"/>
      <c r="PH167" s="241"/>
      <c r="PI167" s="241"/>
      <c r="PJ167" s="241"/>
      <c r="PK167" s="241"/>
      <c r="PL167" s="241"/>
      <c r="PM167" s="242" t="e">
        <f>#REF!</f>
        <v>#REF!</v>
      </c>
      <c r="PN167" s="242"/>
      <c r="PO167" s="242"/>
      <c r="PP167" s="242"/>
      <c r="PQ167" s="242"/>
      <c r="PR167" s="242"/>
      <c r="PS167" s="242"/>
      <c r="PT167" s="242"/>
      <c r="PU167" s="242" t="e">
        <f>#REF!</f>
        <v>#REF!</v>
      </c>
      <c r="PV167" s="242"/>
      <c r="PW167" s="242"/>
      <c r="PX167" s="242"/>
      <c r="PY167" s="242"/>
      <c r="PZ167" s="241" t="e">
        <f>#REF!</f>
        <v>#REF!</v>
      </c>
      <c r="QA167" s="241"/>
      <c r="QB167" s="241"/>
      <c r="QC167" s="241"/>
      <c r="QD167" s="241" t="e">
        <f>#REF!</f>
        <v>#REF!</v>
      </c>
      <c r="QE167" s="241"/>
      <c r="QF167" s="241" t="e">
        <f>#REF!</f>
        <v>#REF!</v>
      </c>
      <c r="QG167" s="241"/>
      <c r="QH167" s="241"/>
      <c r="QI167" s="241" t="e">
        <f>#REF!</f>
        <v>#REF!</v>
      </c>
      <c r="QJ167" s="241"/>
      <c r="QK167" s="241" t="e">
        <f>#REF!</f>
        <v>#REF!</v>
      </c>
      <c r="QL167" s="241"/>
      <c r="QM167" s="241"/>
      <c r="QN167" s="241"/>
      <c r="QQ167" s="241" t="e">
        <f>IF(#REF!=0,QQ166,#REF!)</f>
        <v>#REF!</v>
      </c>
      <c r="QR167" s="241"/>
      <c r="QS167" s="241" t="e">
        <f>IF(OR(#REF!=0,#REF!="Planejado",#REF!="Realizado"),IF(QS166="Atividade",VLOOKUP(QQ167,'04.02_PLANEJAMENTO ATIVIDADES'!$D$9:$E$44,2,0),QS166),#REF!)</f>
        <v>#REF!</v>
      </c>
      <c r="QT167" s="241"/>
      <c r="QU167" s="241"/>
      <c r="QV167" s="241"/>
      <c r="QW167" s="241"/>
      <c r="QX167" s="241"/>
      <c r="QY167" s="241"/>
      <c r="QZ167" s="241"/>
      <c r="RA167" s="241"/>
      <c r="RB167" s="241" t="e">
        <f>IF(#REF!=0,RB166,#REF!)</f>
        <v>#REF!</v>
      </c>
      <c r="RC167" s="241"/>
      <c r="RD167" s="241"/>
      <c r="RE167" s="241" t="e">
        <f>IF(#REF!=0,RE166,#REF!)</f>
        <v>#REF!</v>
      </c>
      <c r="RF167" s="241"/>
      <c r="RG167" s="241"/>
      <c r="RH167" s="241"/>
      <c r="RI167" s="241"/>
      <c r="RJ167" s="241"/>
      <c r="RK167" s="241" t="e">
        <f>#REF!</f>
        <v>#REF!</v>
      </c>
      <c r="RL167" s="241"/>
      <c r="RM167" s="241"/>
      <c r="RN167" s="241"/>
      <c r="RO167" s="241"/>
      <c r="RP167" s="241"/>
      <c r="RQ167" s="241"/>
      <c r="RR167" s="242" t="e">
        <f>#REF!</f>
        <v>#REF!</v>
      </c>
      <c r="RS167" s="242"/>
      <c r="RT167" s="242"/>
      <c r="RU167" s="242"/>
      <c r="RV167" s="242"/>
      <c r="RW167" s="242"/>
      <c r="RX167" s="242"/>
      <c r="RY167" s="242"/>
      <c r="RZ167" s="242" t="e">
        <f>#REF!</f>
        <v>#REF!</v>
      </c>
      <c r="SA167" s="242"/>
      <c r="SB167" s="242"/>
      <c r="SC167" s="242"/>
      <c r="SD167" s="242"/>
      <c r="SE167" s="241" t="e">
        <f>#REF!</f>
        <v>#REF!</v>
      </c>
      <c r="SF167" s="241"/>
      <c r="SG167" s="241"/>
      <c r="SH167" s="241"/>
      <c r="SI167" s="241" t="e">
        <f>#REF!</f>
        <v>#REF!</v>
      </c>
      <c r="SJ167" s="241"/>
      <c r="SK167" s="241" t="e">
        <f>#REF!</f>
        <v>#REF!</v>
      </c>
      <c r="SL167" s="241"/>
      <c r="SM167" s="241"/>
      <c r="SN167" s="241" t="e">
        <f>#REF!</f>
        <v>#REF!</v>
      </c>
      <c r="SO167" s="241"/>
      <c r="SP167" s="241" t="e">
        <f>#REF!</f>
        <v>#REF!</v>
      </c>
      <c r="SQ167" s="241"/>
      <c r="SR167" s="241"/>
      <c r="SS167" s="241"/>
      <c r="SV167" s="241" t="e">
        <f>IF(#REF!=0,SV166,#REF!)</f>
        <v>#REF!</v>
      </c>
      <c r="SW167" s="241"/>
      <c r="SX167" s="241" t="e">
        <f>IF(OR(#REF!=0,#REF!="Planejado",#REF!="Realizado"),IF(SX166="Atividade",VLOOKUP(SV167,'04.02_PLANEJAMENTO ATIVIDADES'!$D$9:$E$44,2,0),SX166),#REF!)</f>
        <v>#REF!</v>
      </c>
      <c r="SY167" s="241"/>
      <c r="SZ167" s="241"/>
      <c r="TA167" s="241"/>
      <c r="TB167" s="241"/>
      <c r="TC167" s="241"/>
      <c r="TD167" s="241"/>
      <c r="TE167" s="241"/>
      <c r="TF167" s="241"/>
      <c r="TG167" s="241" t="e">
        <f>IF(#REF!=0,TG166,#REF!)</f>
        <v>#REF!</v>
      </c>
      <c r="TH167" s="241"/>
      <c r="TI167" s="241"/>
      <c r="TJ167" s="241" t="e">
        <f>IF(#REF!=0,TJ166,#REF!)</f>
        <v>#REF!</v>
      </c>
      <c r="TK167" s="241"/>
      <c r="TL167" s="241"/>
      <c r="TM167" s="241"/>
      <c r="TN167" s="241"/>
      <c r="TO167" s="241"/>
      <c r="TP167" s="241" t="e">
        <f>#REF!</f>
        <v>#REF!</v>
      </c>
      <c r="TQ167" s="241"/>
      <c r="TR167" s="241"/>
      <c r="TS167" s="241"/>
      <c r="TT167" s="241"/>
      <c r="TU167" s="241"/>
      <c r="TV167" s="241"/>
      <c r="TW167" s="242" t="e">
        <f>#REF!</f>
        <v>#REF!</v>
      </c>
      <c r="TX167" s="242"/>
      <c r="TY167" s="242"/>
      <c r="TZ167" s="242"/>
      <c r="UA167" s="242"/>
      <c r="UB167" s="242"/>
      <c r="UC167" s="242"/>
      <c r="UD167" s="242"/>
      <c r="UE167" s="242" t="e">
        <f>#REF!</f>
        <v>#REF!</v>
      </c>
      <c r="UF167" s="242"/>
      <c r="UG167" s="242"/>
      <c r="UH167" s="242"/>
      <c r="UI167" s="242"/>
      <c r="UJ167" s="241" t="e">
        <f>#REF!</f>
        <v>#REF!</v>
      </c>
      <c r="UK167" s="241"/>
      <c r="UL167" s="241"/>
      <c r="UM167" s="241"/>
      <c r="UN167" s="241" t="e">
        <f>#REF!</f>
        <v>#REF!</v>
      </c>
      <c r="UO167" s="241"/>
      <c r="UP167" s="241" t="e">
        <f>#REF!</f>
        <v>#REF!</v>
      </c>
      <c r="UQ167" s="241"/>
      <c r="UR167" s="241"/>
      <c r="US167" s="241" t="e">
        <f>#REF!</f>
        <v>#REF!</v>
      </c>
      <c r="UT167" s="241"/>
      <c r="UU167" s="241" t="e">
        <f>#REF!</f>
        <v>#REF!</v>
      </c>
      <c r="UV167" s="241"/>
      <c r="UW167" s="241"/>
      <c r="UX167" s="241"/>
      <c r="VA167" s="241" t="e">
        <f>IF(#REF!=0,VA166,#REF!)</f>
        <v>#REF!</v>
      </c>
      <c r="VB167" s="241"/>
      <c r="VC167" s="241" t="e">
        <f>IF(OR(#REF!=0,#REF!="Planejado",#REF!="Realizado"),IF(VC166="Atividade",VLOOKUP(VA167,'04.02_PLANEJAMENTO ATIVIDADES'!$D$9:$E$44,2,0),VC166),#REF!)</f>
        <v>#REF!</v>
      </c>
      <c r="VD167" s="241"/>
      <c r="VE167" s="241"/>
      <c r="VF167" s="241"/>
      <c r="VG167" s="241"/>
      <c r="VH167" s="241"/>
      <c r="VI167" s="241"/>
      <c r="VJ167" s="241"/>
      <c r="VK167" s="241"/>
      <c r="VL167" s="241" t="e">
        <f>IF(#REF!=0,VL166,#REF!)</f>
        <v>#REF!</v>
      </c>
      <c r="VM167" s="241"/>
      <c r="VN167" s="241"/>
      <c r="VO167" s="241" t="e">
        <f>IF(#REF!=0,VO166,#REF!)</f>
        <v>#REF!</v>
      </c>
      <c r="VP167" s="241"/>
      <c r="VQ167" s="241"/>
      <c r="VR167" s="241"/>
      <c r="VS167" s="241"/>
      <c r="VT167" s="241"/>
      <c r="VU167" s="241" t="e">
        <f>#REF!</f>
        <v>#REF!</v>
      </c>
      <c r="VV167" s="241"/>
      <c r="VW167" s="241"/>
      <c r="VX167" s="241"/>
      <c r="VY167" s="241"/>
      <c r="VZ167" s="241"/>
      <c r="WA167" s="241"/>
      <c r="WB167" s="242" t="e">
        <f>#REF!</f>
        <v>#REF!</v>
      </c>
      <c r="WC167" s="242"/>
      <c r="WD167" s="242"/>
      <c r="WE167" s="242"/>
      <c r="WF167" s="242"/>
      <c r="WG167" s="242"/>
      <c r="WH167" s="242"/>
      <c r="WI167" s="242"/>
      <c r="WJ167" s="242" t="e">
        <f>#REF!</f>
        <v>#REF!</v>
      </c>
      <c r="WK167" s="242"/>
      <c r="WL167" s="242"/>
      <c r="WM167" s="242"/>
      <c r="WN167" s="242"/>
      <c r="WO167" s="241" t="e">
        <f>#REF!</f>
        <v>#REF!</v>
      </c>
      <c r="WP167" s="241"/>
      <c r="WQ167" s="241"/>
      <c r="WR167" s="241"/>
      <c r="WS167" s="241" t="e">
        <f>#REF!</f>
        <v>#REF!</v>
      </c>
      <c r="WT167" s="241"/>
      <c r="WU167" s="241" t="e">
        <f>#REF!</f>
        <v>#REF!</v>
      </c>
      <c r="WV167" s="241"/>
      <c r="WW167" s="241"/>
      <c r="WX167" s="241" t="e">
        <f>#REF!</f>
        <v>#REF!</v>
      </c>
      <c r="WY167" s="241"/>
      <c r="WZ167" s="241" t="e">
        <f>#REF!</f>
        <v>#REF!</v>
      </c>
      <c r="XA167" s="241"/>
      <c r="XB167" s="241"/>
      <c r="XC167" s="241"/>
      <c r="XF167" s="241" t="e">
        <f>IF(#REF!=0,XF166,#REF!)</f>
        <v>#REF!</v>
      </c>
      <c r="XG167" s="241"/>
      <c r="XH167" s="241" t="e">
        <f>IF(OR(#REF!=0,#REF!="Planejado",#REF!="Realizado"),IF(XH166="Atividade",VLOOKUP(XF167,'04.02_PLANEJAMENTO ATIVIDADES'!$D$9:$E$44,2,0),XH166),#REF!)</f>
        <v>#REF!</v>
      </c>
      <c r="XI167" s="241"/>
      <c r="XJ167" s="241"/>
      <c r="XK167" s="241"/>
      <c r="XL167" s="241"/>
      <c r="XM167" s="241"/>
      <c r="XN167" s="241"/>
      <c r="XO167" s="241"/>
      <c r="XP167" s="241"/>
      <c r="XQ167" s="241" t="e">
        <f>IF(#REF!=0,XQ166,#REF!)</f>
        <v>#REF!</v>
      </c>
      <c r="XR167" s="241"/>
      <c r="XS167" s="241"/>
      <c r="XT167" s="241" t="e">
        <f>IF(#REF!=0,XT166,#REF!)</f>
        <v>#REF!</v>
      </c>
      <c r="XU167" s="241"/>
      <c r="XV167" s="241"/>
      <c r="XW167" s="241"/>
      <c r="XX167" s="241"/>
      <c r="XY167" s="241"/>
      <c r="XZ167" s="241" t="e">
        <f>#REF!</f>
        <v>#REF!</v>
      </c>
      <c r="YA167" s="241"/>
      <c r="YB167" s="241"/>
      <c r="YC167" s="241"/>
      <c r="YD167" s="241"/>
      <c r="YE167" s="241"/>
      <c r="YF167" s="241"/>
      <c r="YG167" s="242" t="e">
        <f>#REF!</f>
        <v>#REF!</v>
      </c>
      <c r="YH167" s="242"/>
      <c r="YI167" s="242"/>
      <c r="YJ167" s="242"/>
      <c r="YK167" s="242"/>
      <c r="YL167" s="242"/>
      <c r="YM167" s="242"/>
      <c r="YN167" s="242"/>
      <c r="YO167" s="242" t="e">
        <f>#REF!</f>
        <v>#REF!</v>
      </c>
      <c r="YP167" s="242"/>
      <c r="YQ167" s="242"/>
      <c r="YR167" s="242"/>
      <c r="YS167" s="242"/>
      <c r="YT167" s="241" t="e">
        <f>#REF!</f>
        <v>#REF!</v>
      </c>
      <c r="YU167" s="241"/>
      <c r="YV167" s="241"/>
      <c r="YW167" s="241"/>
      <c r="YX167" s="241" t="e">
        <f>#REF!</f>
        <v>#REF!</v>
      </c>
      <c r="YY167" s="241"/>
      <c r="YZ167" s="241" t="e">
        <f>#REF!</f>
        <v>#REF!</v>
      </c>
      <c r="ZA167" s="241"/>
      <c r="ZB167" s="241"/>
      <c r="ZC167" s="241" t="e">
        <f>#REF!</f>
        <v>#REF!</v>
      </c>
      <c r="ZD167" s="241"/>
      <c r="ZE167" s="241" t="e">
        <f>#REF!</f>
        <v>#REF!</v>
      </c>
      <c r="ZF167" s="241"/>
      <c r="ZG167" s="241"/>
      <c r="ZH167" s="241"/>
    </row>
    <row r="168" spans="3:684" ht="10.15" hidden="1" customHeight="1" x14ac:dyDescent="0.25">
      <c r="C168" s="241" t="e">
        <f>IF(C55=0,C167,C55)</f>
        <v>#REF!</v>
      </c>
      <c r="D168" s="241"/>
      <c r="E168" s="241" t="e">
        <f>IF(OR(E55=0,E55="Planejado",E55="Realizado"),IF(E167="Atividade",VLOOKUP(C168,'04.02_PLANEJAMENTO ATIVIDADES'!$D$9:$E$44,2,0),E167),E55)</f>
        <v>#REF!</v>
      </c>
      <c r="F168" s="241"/>
      <c r="G168" s="241"/>
      <c r="H168" s="241"/>
      <c r="I168" s="241"/>
      <c r="J168" s="241"/>
      <c r="K168" s="241"/>
      <c r="L168" s="241"/>
      <c r="M168" s="241"/>
      <c r="N168" s="241" t="str">
        <f>IF(N55=0,N167,N55)</f>
        <v>Total da SubAtividade:</v>
      </c>
      <c r="O168" s="241"/>
      <c r="P168" s="241"/>
      <c r="Q168" s="241" t="e">
        <f>IF(Q55=0,Q167,Q55)</f>
        <v>#REF!</v>
      </c>
      <c r="R168" s="241"/>
      <c r="S168" s="241"/>
      <c r="T168" s="241"/>
      <c r="U168" s="241"/>
      <c r="V168" s="241"/>
      <c r="W168" s="241">
        <f>W55</f>
        <v>0</v>
      </c>
      <c r="X168" s="241"/>
      <c r="Y168" s="241"/>
      <c r="Z168" s="241"/>
      <c r="AA168" s="241"/>
      <c r="AB168" s="241"/>
      <c r="AC168" s="241"/>
      <c r="AD168" s="242">
        <f>AD55</f>
        <v>0</v>
      </c>
      <c r="AE168" s="242"/>
      <c r="AF168" s="242"/>
      <c r="AG168" s="242"/>
      <c r="AH168" s="242"/>
      <c r="AI168" s="242"/>
      <c r="AJ168" s="242"/>
      <c r="AK168" s="242"/>
      <c r="AL168" s="242">
        <f>AL55</f>
        <v>0</v>
      </c>
      <c r="AM168" s="242"/>
      <c r="AN168" s="242"/>
      <c r="AO168" s="242"/>
      <c r="AP168" s="242"/>
      <c r="AQ168" s="241">
        <f>AQ55</f>
        <v>0</v>
      </c>
      <c r="AR168" s="241"/>
      <c r="AS168" s="241"/>
      <c r="AT168" s="241"/>
      <c r="AU168" s="241">
        <f>AU55</f>
        <v>0</v>
      </c>
      <c r="AV168" s="241"/>
      <c r="AW168" s="241">
        <f>AW55</f>
        <v>0</v>
      </c>
      <c r="AX168" s="241"/>
      <c r="AY168" s="241"/>
      <c r="AZ168" s="241">
        <f>AZ55</f>
        <v>0</v>
      </c>
      <c r="BA168" s="241"/>
      <c r="BB168" s="241">
        <f>BB55</f>
        <v>0</v>
      </c>
      <c r="BC168" s="241"/>
      <c r="BD168" s="241"/>
      <c r="BE168" s="241"/>
      <c r="BH168" s="241" t="e">
        <f>IF(BH55=0,BH167,BH55)</f>
        <v>#REF!</v>
      </c>
      <c r="BI168" s="241"/>
      <c r="BJ168" s="241" t="e">
        <f>IF(OR(BJ55=0,BJ55="Planejado",BJ55="Realizado"),IF(BJ167="Atividade",VLOOKUP(BH168,'04.02_PLANEJAMENTO ATIVIDADES'!$D$9:$E$44,2,0),BJ167),BJ55)</f>
        <v>#REF!</v>
      </c>
      <c r="BK168" s="241"/>
      <c r="BL168" s="241"/>
      <c r="BM168" s="241"/>
      <c r="BN168" s="241"/>
      <c r="BO168" s="241"/>
      <c r="BP168" s="241"/>
      <c r="BQ168" s="241"/>
      <c r="BR168" s="241"/>
      <c r="BS168" s="241" t="str">
        <f>IF(BS55=0,BS167,BS55)</f>
        <v>Total da SubAtividade:</v>
      </c>
      <c r="BT168" s="241"/>
      <c r="BU168" s="241"/>
      <c r="BV168" s="241" t="e">
        <f>IF(BV55=0,BV167,BV55)</f>
        <v>#REF!</v>
      </c>
      <c r="BW168" s="241"/>
      <c r="BX168" s="241"/>
      <c r="BY168" s="241"/>
      <c r="BZ168" s="241"/>
      <c r="CA168" s="241"/>
      <c r="CB168" s="241">
        <f>CB55</f>
        <v>0</v>
      </c>
      <c r="CC168" s="241"/>
      <c r="CD168" s="241"/>
      <c r="CE168" s="241"/>
      <c r="CF168" s="241"/>
      <c r="CG168" s="241"/>
      <c r="CH168" s="241"/>
      <c r="CI168" s="242">
        <f>CI55</f>
        <v>0</v>
      </c>
      <c r="CJ168" s="242"/>
      <c r="CK168" s="242"/>
      <c r="CL168" s="242"/>
      <c r="CM168" s="242"/>
      <c r="CN168" s="242"/>
      <c r="CO168" s="242"/>
      <c r="CP168" s="242"/>
      <c r="CQ168" s="242">
        <f>CQ55</f>
        <v>0</v>
      </c>
      <c r="CR168" s="242"/>
      <c r="CS168" s="242"/>
      <c r="CT168" s="242"/>
      <c r="CU168" s="242"/>
      <c r="CV168" s="241">
        <f>CV55</f>
        <v>0</v>
      </c>
      <c r="CW168" s="241"/>
      <c r="CX168" s="241"/>
      <c r="CY168" s="241"/>
      <c r="CZ168" s="241">
        <f>CZ55</f>
        <v>0</v>
      </c>
      <c r="DA168" s="241"/>
      <c r="DB168" s="241">
        <f>DB55</f>
        <v>0</v>
      </c>
      <c r="DC168" s="241"/>
      <c r="DD168" s="241"/>
      <c r="DE168" s="241">
        <f>DE55</f>
        <v>0</v>
      </c>
      <c r="DF168" s="241"/>
      <c r="DG168" s="241">
        <f>DG55</f>
        <v>0</v>
      </c>
      <c r="DH168" s="241"/>
      <c r="DI168" s="241"/>
      <c r="DJ168" s="241"/>
      <c r="DM168" s="241" t="e">
        <f>IF(DM55=0,DM167,DM55)</f>
        <v>#REF!</v>
      </c>
      <c r="DN168" s="241"/>
      <c r="DO168" s="241" t="e">
        <f>IF(OR(DO55=0,DO55="Planejado",DO55="Realizado"),IF(DO167="Atividade",VLOOKUP(DM168,'04.02_PLANEJAMENTO ATIVIDADES'!$D$9:$E$44,2,0),DO167),DO55)</f>
        <v>#REF!</v>
      </c>
      <c r="DP168" s="241"/>
      <c r="DQ168" s="241"/>
      <c r="DR168" s="241"/>
      <c r="DS168" s="241"/>
      <c r="DT168" s="241"/>
      <c r="DU168" s="241"/>
      <c r="DV168" s="241"/>
      <c r="DW168" s="241"/>
      <c r="DX168" s="241" t="str">
        <f>IF(DX55=0,DX167,DX55)</f>
        <v>Total da SubAtividade:</v>
      </c>
      <c r="DY168" s="241"/>
      <c r="DZ168" s="241"/>
      <c r="EA168" s="241" t="e">
        <f>IF(EA55=0,EA167,EA55)</f>
        <v>#REF!</v>
      </c>
      <c r="EB168" s="241"/>
      <c r="EC168" s="241"/>
      <c r="ED168" s="241"/>
      <c r="EE168" s="241"/>
      <c r="EF168" s="241"/>
      <c r="EG168" s="241">
        <f>EG55</f>
        <v>0</v>
      </c>
      <c r="EH168" s="241"/>
      <c r="EI168" s="241"/>
      <c r="EJ168" s="241"/>
      <c r="EK168" s="241"/>
      <c r="EL168" s="241"/>
      <c r="EM168" s="241"/>
      <c r="EN168" s="242">
        <f>EN55</f>
        <v>0</v>
      </c>
      <c r="EO168" s="242"/>
      <c r="EP168" s="242"/>
      <c r="EQ168" s="242"/>
      <c r="ER168" s="242"/>
      <c r="ES168" s="242"/>
      <c r="ET168" s="242"/>
      <c r="EU168" s="242"/>
      <c r="EV168" s="242">
        <f>EV55</f>
        <v>0</v>
      </c>
      <c r="EW168" s="242"/>
      <c r="EX168" s="242"/>
      <c r="EY168" s="242"/>
      <c r="EZ168" s="242"/>
      <c r="FA168" s="241">
        <f>FA55</f>
        <v>0</v>
      </c>
      <c r="FB168" s="241"/>
      <c r="FC168" s="241"/>
      <c r="FD168" s="241"/>
      <c r="FE168" s="241">
        <f>FE55</f>
        <v>0</v>
      </c>
      <c r="FF168" s="241"/>
      <c r="FG168" s="241">
        <f>FG55</f>
        <v>0</v>
      </c>
      <c r="FH168" s="241"/>
      <c r="FI168" s="241"/>
      <c r="FJ168" s="241">
        <f>FJ55</f>
        <v>0</v>
      </c>
      <c r="FK168" s="241"/>
      <c r="FL168" s="241">
        <f>FL55</f>
        <v>0</v>
      </c>
      <c r="FM168" s="241"/>
      <c r="FN168" s="241"/>
      <c r="FO168" s="241"/>
      <c r="FR168" s="241" t="e">
        <f>IF(FR55=0,FR167,FR55)</f>
        <v>#REF!</v>
      </c>
      <c r="FS168" s="241"/>
      <c r="FT168" s="241" t="e">
        <f>IF(OR(FT55=0,FT55="Planejado",FT55="Realizado"),IF(FT167="Atividade",VLOOKUP(FR168,'04.02_PLANEJAMENTO ATIVIDADES'!$D$9:$E$44,2,0),FT167),FT55)</f>
        <v>#REF!</v>
      </c>
      <c r="FU168" s="241"/>
      <c r="FV168" s="241"/>
      <c r="FW168" s="241"/>
      <c r="FX168" s="241"/>
      <c r="FY168" s="241"/>
      <c r="FZ168" s="241"/>
      <c r="GA168" s="241"/>
      <c r="GB168" s="241"/>
      <c r="GC168" s="241" t="str">
        <f>IF(GC55=0,GC167,GC55)</f>
        <v>Total da SubAtividade:</v>
      </c>
      <c r="GD168" s="241"/>
      <c r="GE168" s="241"/>
      <c r="GF168" s="241" t="e">
        <f>IF(GF55=0,GF167,GF55)</f>
        <v>#REF!</v>
      </c>
      <c r="GG168" s="241"/>
      <c r="GH168" s="241"/>
      <c r="GI168" s="241"/>
      <c r="GJ168" s="241"/>
      <c r="GK168" s="241"/>
      <c r="GL168" s="241">
        <f>GL55</f>
        <v>0</v>
      </c>
      <c r="GM168" s="241"/>
      <c r="GN168" s="241"/>
      <c r="GO168" s="241"/>
      <c r="GP168" s="241"/>
      <c r="GQ168" s="241"/>
      <c r="GR168" s="241"/>
      <c r="GS168" s="242">
        <f>GS55</f>
        <v>0</v>
      </c>
      <c r="GT168" s="242"/>
      <c r="GU168" s="242"/>
      <c r="GV168" s="242"/>
      <c r="GW168" s="242"/>
      <c r="GX168" s="242"/>
      <c r="GY168" s="242"/>
      <c r="GZ168" s="242"/>
      <c r="HA168" s="242">
        <f>HA55</f>
        <v>0</v>
      </c>
      <c r="HB168" s="242"/>
      <c r="HC168" s="242"/>
      <c r="HD168" s="242"/>
      <c r="HE168" s="242"/>
      <c r="HF168" s="241">
        <f>HF55</f>
        <v>0</v>
      </c>
      <c r="HG168" s="241"/>
      <c r="HH168" s="241"/>
      <c r="HI168" s="241"/>
      <c r="HJ168" s="241">
        <f>HJ55</f>
        <v>0</v>
      </c>
      <c r="HK168" s="241"/>
      <c r="HL168" s="241">
        <f>HL55</f>
        <v>0</v>
      </c>
      <c r="HM168" s="241"/>
      <c r="HN168" s="241"/>
      <c r="HO168" s="241">
        <f>HO55</f>
        <v>0</v>
      </c>
      <c r="HP168" s="241"/>
      <c r="HQ168" s="241">
        <f>HQ55</f>
        <v>0</v>
      </c>
      <c r="HR168" s="241"/>
      <c r="HS168" s="241"/>
      <c r="HT168" s="241"/>
      <c r="HW168" s="241" t="e">
        <f>IF(HW55=0,HW167,HW55)</f>
        <v>#REF!</v>
      </c>
      <c r="HX168" s="241"/>
      <c r="HY168" s="241" t="e">
        <f>IF(OR(HY55=0,HY55="Planejado",HY55="Realizado"),IF(HY167="Atividade",VLOOKUP(HW168,'04.02_PLANEJAMENTO ATIVIDADES'!$D$9:$E$44,2,0),HY167),HY55)</f>
        <v>#REF!</v>
      </c>
      <c r="HZ168" s="241"/>
      <c r="IA168" s="241"/>
      <c r="IB168" s="241"/>
      <c r="IC168" s="241"/>
      <c r="ID168" s="241"/>
      <c r="IE168" s="241"/>
      <c r="IF168" s="241"/>
      <c r="IG168" s="241"/>
      <c r="IH168" s="241" t="str">
        <f>IF(IH55=0,IH167,IH55)</f>
        <v>Total da SubAtividade:</v>
      </c>
      <c r="II168" s="241"/>
      <c r="IJ168" s="241"/>
      <c r="IK168" s="241" t="e">
        <f>IF(IK55=0,IK167,IK55)</f>
        <v>#REF!</v>
      </c>
      <c r="IL168" s="241"/>
      <c r="IM168" s="241"/>
      <c r="IN168" s="241"/>
      <c r="IO168" s="241"/>
      <c r="IP168" s="241"/>
      <c r="IQ168" s="241">
        <f>IQ55</f>
        <v>0</v>
      </c>
      <c r="IR168" s="241"/>
      <c r="IS168" s="241"/>
      <c r="IT168" s="241"/>
      <c r="IU168" s="241"/>
      <c r="IV168" s="241"/>
      <c r="IW168" s="241"/>
      <c r="IX168" s="242">
        <f>IX55</f>
        <v>0</v>
      </c>
      <c r="IY168" s="242"/>
      <c r="IZ168" s="242"/>
      <c r="JA168" s="242"/>
      <c r="JB168" s="242"/>
      <c r="JC168" s="242"/>
      <c r="JD168" s="242"/>
      <c r="JE168" s="242"/>
      <c r="JF168" s="242">
        <f>JF55</f>
        <v>0</v>
      </c>
      <c r="JG168" s="242"/>
      <c r="JH168" s="242"/>
      <c r="JI168" s="242"/>
      <c r="JJ168" s="242"/>
      <c r="JK168" s="241">
        <f>JK55</f>
        <v>0</v>
      </c>
      <c r="JL168" s="241"/>
      <c r="JM168" s="241"/>
      <c r="JN168" s="241"/>
      <c r="JO168" s="241">
        <f>JO55</f>
        <v>0</v>
      </c>
      <c r="JP168" s="241"/>
      <c r="JQ168" s="241">
        <f>JQ55</f>
        <v>0</v>
      </c>
      <c r="JR168" s="241"/>
      <c r="JS168" s="241"/>
      <c r="JT168" s="241">
        <f>JT55</f>
        <v>0</v>
      </c>
      <c r="JU168" s="241"/>
      <c r="JV168" s="241">
        <f>JV55</f>
        <v>0</v>
      </c>
      <c r="JW168" s="241"/>
      <c r="JX168" s="241"/>
      <c r="JY168" s="241"/>
      <c r="KB168" s="241" t="e">
        <f>IF(KB55=0,KB167,KB55)</f>
        <v>#REF!</v>
      </c>
      <c r="KC168" s="241"/>
      <c r="KD168" s="241" t="e">
        <f>IF(OR(KD55=0,KD55="Planejado",KD55="Realizado"),IF(KD167="Atividade",VLOOKUP(KB168,'04.02_PLANEJAMENTO ATIVIDADES'!$D$9:$E$44,2,0),KD167),KD55)</f>
        <v>#REF!</v>
      </c>
      <c r="KE168" s="241"/>
      <c r="KF168" s="241"/>
      <c r="KG168" s="241"/>
      <c r="KH168" s="241"/>
      <c r="KI168" s="241"/>
      <c r="KJ168" s="241"/>
      <c r="KK168" s="241"/>
      <c r="KL168" s="241"/>
      <c r="KM168" s="241" t="str">
        <f>IF(KM55=0,KM167,KM55)</f>
        <v>Total da SubAtividade:</v>
      </c>
      <c r="KN168" s="241"/>
      <c r="KO168" s="241"/>
      <c r="KP168" s="241" t="e">
        <f>IF(KP55=0,KP167,KP55)</f>
        <v>#REF!</v>
      </c>
      <c r="KQ168" s="241"/>
      <c r="KR168" s="241"/>
      <c r="KS168" s="241"/>
      <c r="KT168" s="241"/>
      <c r="KU168" s="241"/>
      <c r="KV168" s="241">
        <f>KV55</f>
        <v>0</v>
      </c>
      <c r="KW168" s="241"/>
      <c r="KX168" s="241"/>
      <c r="KY168" s="241"/>
      <c r="KZ168" s="241"/>
      <c r="LA168" s="241"/>
      <c r="LB168" s="241"/>
      <c r="LC168" s="242">
        <f>LC55</f>
        <v>0</v>
      </c>
      <c r="LD168" s="242"/>
      <c r="LE168" s="242"/>
      <c r="LF168" s="242"/>
      <c r="LG168" s="242"/>
      <c r="LH168" s="242"/>
      <c r="LI168" s="242"/>
      <c r="LJ168" s="242"/>
      <c r="LK168" s="242">
        <f>LK55</f>
        <v>0</v>
      </c>
      <c r="LL168" s="242"/>
      <c r="LM168" s="242"/>
      <c r="LN168" s="242"/>
      <c r="LO168" s="242"/>
      <c r="LP168" s="241">
        <f>LP55</f>
        <v>0</v>
      </c>
      <c r="LQ168" s="241"/>
      <c r="LR168" s="241"/>
      <c r="LS168" s="241"/>
      <c r="LT168" s="241">
        <f>LT55</f>
        <v>0</v>
      </c>
      <c r="LU168" s="241"/>
      <c r="LV168" s="241">
        <f>LV55</f>
        <v>0</v>
      </c>
      <c r="LW168" s="241"/>
      <c r="LX168" s="241"/>
      <c r="LY168" s="241">
        <f>LY55</f>
        <v>0</v>
      </c>
      <c r="LZ168" s="241"/>
      <c r="MA168" s="241">
        <f>MA55</f>
        <v>0</v>
      </c>
      <c r="MB168" s="241"/>
      <c r="MC168" s="241"/>
      <c r="MD168" s="241"/>
      <c r="MG168" s="241" t="e">
        <f>IF(MG55=0,MG167,MG55)</f>
        <v>#REF!</v>
      </c>
      <c r="MH168" s="241"/>
      <c r="MI168" s="241" t="e">
        <f>IF(OR(MI55=0,MI55="Planejado",MI55="Realizado"),IF(MI167="Atividade",VLOOKUP(MG168,'04.02_PLANEJAMENTO ATIVIDADES'!$D$9:$E$44,2,0),MI167),MI55)</f>
        <v>#REF!</v>
      </c>
      <c r="MJ168" s="241"/>
      <c r="MK168" s="241"/>
      <c r="ML168" s="241"/>
      <c r="MM168" s="241"/>
      <c r="MN168" s="241"/>
      <c r="MO168" s="241"/>
      <c r="MP168" s="241"/>
      <c r="MQ168" s="241"/>
      <c r="MR168" s="241" t="str">
        <f>IF(MR55=0,MR167,MR55)</f>
        <v>Total da SubAtividade:</v>
      </c>
      <c r="MS168" s="241"/>
      <c r="MT168" s="241"/>
      <c r="MU168" s="241" t="e">
        <f>IF(MU55=0,MU167,MU55)</f>
        <v>#REF!</v>
      </c>
      <c r="MV168" s="241"/>
      <c r="MW168" s="241"/>
      <c r="MX168" s="241"/>
      <c r="MY168" s="241"/>
      <c r="MZ168" s="241"/>
      <c r="NA168" s="241">
        <f>NA55</f>
        <v>0</v>
      </c>
      <c r="NB168" s="241"/>
      <c r="NC168" s="241"/>
      <c r="ND168" s="241"/>
      <c r="NE168" s="241"/>
      <c r="NF168" s="241"/>
      <c r="NG168" s="241"/>
      <c r="NH168" s="242">
        <f>NH55</f>
        <v>0</v>
      </c>
      <c r="NI168" s="242"/>
      <c r="NJ168" s="242"/>
      <c r="NK168" s="242"/>
      <c r="NL168" s="242"/>
      <c r="NM168" s="242"/>
      <c r="NN168" s="242"/>
      <c r="NO168" s="242"/>
      <c r="NP168" s="242">
        <f>NP55</f>
        <v>0</v>
      </c>
      <c r="NQ168" s="242"/>
      <c r="NR168" s="242"/>
      <c r="NS168" s="242"/>
      <c r="NT168" s="242"/>
      <c r="NU168" s="241">
        <f>NU55</f>
        <v>0</v>
      </c>
      <c r="NV168" s="241"/>
      <c r="NW168" s="241"/>
      <c r="NX168" s="241"/>
      <c r="NY168" s="241">
        <f>NY55</f>
        <v>0</v>
      </c>
      <c r="NZ168" s="241"/>
      <c r="OA168" s="241">
        <f>OA55</f>
        <v>0</v>
      </c>
      <c r="OB168" s="241"/>
      <c r="OC168" s="241"/>
      <c r="OD168" s="241">
        <f>OD55</f>
        <v>0</v>
      </c>
      <c r="OE168" s="241"/>
      <c r="OF168" s="241">
        <f>OF55</f>
        <v>0</v>
      </c>
      <c r="OG168" s="241"/>
      <c r="OH168" s="241"/>
      <c r="OI168" s="241"/>
      <c r="OL168" s="241" t="e">
        <f>IF(OL55=0,OL167,OL55)</f>
        <v>#REF!</v>
      </c>
      <c r="OM168" s="241"/>
      <c r="ON168" s="241" t="e">
        <f>IF(OR(ON55=0,ON55="Planejado",ON55="Realizado"),IF(ON167="Atividade",VLOOKUP(OL168,'04.02_PLANEJAMENTO ATIVIDADES'!$D$9:$E$44,2,0),ON167),ON55)</f>
        <v>#REF!</v>
      </c>
      <c r="OO168" s="241"/>
      <c r="OP168" s="241"/>
      <c r="OQ168" s="241"/>
      <c r="OR168" s="241"/>
      <c r="OS168" s="241"/>
      <c r="OT168" s="241"/>
      <c r="OU168" s="241"/>
      <c r="OV168" s="241"/>
      <c r="OW168" s="241" t="str">
        <f>IF(OW55=0,OW167,OW55)</f>
        <v>Total da SubAtividade:</v>
      </c>
      <c r="OX168" s="241"/>
      <c r="OY168" s="241"/>
      <c r="OZ168" s="241" t="e">
        <f>IF(OZ55=0,OZ167,OZ55)</f>
        <v>#REF!</v>
      </c>
      <c r="PA168" s="241"/>
      <c r="PB168" s="241"/>
      <c r="PC168" s="241"/>
      <c r="PD168" s="241"/>
      <c r="PE168" s="241"/>
      <c r="PF168" s="241">
        <f>PF55</f>
        <v>0</v>
      </c>
      <c r="PG168" s="241"/>
      <c r="PH168" s="241"/>
      <c r="PI168" s="241"/>
      <c r="PJ168" s="241"/>
      <c r="PK168" s="241"/>
      <c r="PL168" s="241"/>
      <c r="PM168" s="242">
        <f>PM55</f>
        <v>0</v>
      </c>
      <c r="PN168" s="242"/>
      <c r="PO168" s="242"/>
      <c r="PP168" s="242"/>
      <c r="PQ168" s="242"/>
      <c r="PR168" s="242"/>
      <c r="PS168" s="242"/>
      <c r="PT168" s="242"/>
      <c r="PU168" s="242">
        <f>PU55</f>
        <v>0</v>
      </c>
      <c r="PV168" s="242"/>
      <c r="PW168" s="242"/>
      <c r="PX168" s="242"/>
      <c r="PY168" s="242"/>
      <c r="PZ168" s="241">
        <f>PZ55</f>
        <v>0</v>
      </c>
      <c r="QA168" s="241"/>
      <c r="QB168" s="241"/>
      <c r="QC168" s="241"/>
      <c r="QD168" s="241">
        <f>QD55</f>
        <v>0</v>
      </c>
      <c r="QE168" s="241"/>
      <c r="QF168" s="241">
        <f>QF55</f>
        <v>0</v>
      </c>
      <c r="QG168" s="241"/>
      <c r="QH168" s="241"/>
      <c r="QI168" s="241">
        <f>QI55</f>
        <v>0</v>
      </c>
      <c r="QJ168" s="241"/>
      <c r="QK168" s="241">
        <f>QK55</f>
        <v>0</v>
      </c>
      <c r="QL168" s="241"/>
      <c r="QM168" s="241"/>
      <c r="QN168" s="241"/>
      <c r="QQ168" s="241" t="e">
        <f>IF(QQ55=0,QQ167,QQ55)</f>
        <v>#REF!</v>
      </c>
      <c r="QR168" s="241"/>
      <c r="QS168" s="241" t="e">
        <f>IF(OR(QS55=0,QS55="Planejado",QS55="Realizado"),IF(QS167="Atividade",VLOOKUP(QQ168,'04.02_PLANEJAMENTO ATIVIDADES'!$D$9:$E$44,2,0),QS167),QS55)</f>
        <v>#REF!</v>
      </c>
      <c r="QT168" s="241"/>
      <c r="QU168" s="241"/>
      <c r="QV168" s="241"/>
      <c r="QW168" s="241"/>
      <c r="QX168" s="241"/>
      <c r="QY168" s="241"/>
      <c r="QZ168" s="241"/>
      <c r="RA168" s="241"/>
      <c r="RB168" s="241" t="str">
        <f>IF(RB55=0,RB167,RB55)</f>
        <v>Total da SubAtividade:</v>
      </c>
      <c r="RC168" s="241"/>
      <c r="RD168" s="241"/>
      <c r="RE168" s="241" t="e">
        <f>IF(RE55=0,RE167,RE55)</f>
        <v>#REF!</v>
      </c>
      <c r="RF168" s="241"/>
      <c r="RG168" s="241"/>
      <c r="RH168" s="241"/>
      <c r="RI168" s="241"/>
      <c r="RJ168" s="241"/>
      <c r="RK168" s="241">
        <f>RK55</f>
        <v>0</v>
      </c>
      <c r="RL168" s="241"/>
      <c r="RM168" s="241"/>
      <c r="RN168" s="241"/>
      <c r="RO168" s="241"/>
      <c r="RP168" s="241"/>
      <c r="RQ168" s="241"/>
      <c r="RR168" s="242">
        <f>RR55</f>
        <v>0</v>
      </c>
      <c r="RS168" s="242"/>
      <c r="RT168" s="242"/>
      <c r="RU168" s="242"/>
      <c r="RV168" s="242"/>
      <c r="RW168" s="242"/>
      <c r="RX168" s="242"/>
      <c r="RY168" s="242"/>
      <c r="RZ168" s="242">
        <f>RZ55</f>
        <v>0</v>
      </c>
      <c r="SA168" s="242"/>
      <c r="SB168" s="242"/>
      <c r="SC168" s="242"/>
      <c r="SD168" s="242"/>
      <c r="SE168" s="241">
        <f>SE55</f>
        <v>0</v>
      </c>
      <c r="SF168" s="241"/>
      <c r="SG168" s="241"/>
      <c r="SH168" s="241"/>
      <c r="SI168" s="241">
        <f>SI55</f>
        <v>0</v>
      </c>
      <c r="SJ168" s="241"/>
      <c r="SK168" s="241">
        <f>SK55</f>
        <v>0</v>
      </c>
      <c r="SL168" s="241"/>
      <c r="SM168" s="241"/>
      <c r="SN168" s="241">
        <f>SN55</f>
        <v>0</v>
      </c>
      <c r="SO168" s="241"/>
      <c r="SP168" s="241">
        <f>SP55</f>
        <v>0</v>
      </c>
      <c r="SQ168" s="241"/>
      <c r="SR168" s="241"/>
      <c r="SS168" s="241"/>
      <c r="SV168" s="241" t="e">
        <f>IF(SV55=0,SV167,SV55)</f>
        <v>#REF!</v>
      </c>
      <c r="SW168" s="241"/>
      <c r="SX168" s="241" t="e">
        <f>IF(OR(SX55=0,SX55="Planejado",SX55="Realizado"),IF(SX167="Atividade",VLOOKUP(SV168,'04.02_PLANEJAMENTO ATIVIDADES'!$D$9:$E$44,2,0),SX167),SX55)</f>
        <v>#REF!</v>
      </c>
      <c r="SY168" s="241"/>
      <c r="SZ168" s="241"/>
      <c r="TA168" s="241"/>
      <c r="TB168" s="241"/>
      <c r="TC168" s="241"/>
      <c r="TD168" s="241"/>
      <c r="TE168" s="241"/>
      <c r="TF168" s="241"/>
      <c r="TG168" s="241" t="str">
        <f>IF(TG55=0,TG167,TG55)</f>
        <v>Total da SubAtividade:</v>
      </c>
      <c r="TH168" s="241"/>
      <c r="TI168" s="241"/>
      <c r="TJ168" s="241" t="e">
        <f>IF(TJ55=0,TJ167,TJ55)</f>
        <v>#REF!</v>
      </c>
      <c r="TK168" s="241"/>
      <c r="TL168" s="241"/>
      <c r="TM168" s="241"/>
      <c r="TN168" s="241"/>
      <c r="TO168" s="241"/>
      <c r="TP168" s="241">
        <f>TP55</f>
        <v>0</v>
      </c>
      <c r="TQ168" s="241"/>
      <c r="TR168" s="241"/>
      <c r="TS168" s="241"/>
      <c r="TT168" s="241"/>
      <c r="TU168" s="241"/>
      <c r="TV168" s="241"/>
      <c r="TW168" s="242">
        <f>TW55</f>
        <v>0</v>
      </c>
      <c r="TX168" s="242"/>
      <c r="TY168" s="242"/>
      <c r="TZ168" s="242"/>
      <c r="UA168" s="242"/>
      <c r="UB168" s="242"/>
      <c r="UC168" s="242"/>
      <c r="UD168" s="242"/>
      <c r="UE168" s="242">
        <f>UE55</f>
        <v>0</v>
      </c>
      <c r="UF168" s="242"/>
      <c r="UG168" s="242"/>
      <c r="UH168" s="242"/>
      <c r="UI168" s="242"/>
      <c r="UJ168" s="241">
        <f>UJ55</f>
        <v>0</v>
      </c>
      <c r="UK168" s="241"/>
      <c r="UL168" s="241"/>
      <c r="UM168" s="241"/>
      <c r="UN168" s="241">
        <f>UN55</f>
        <v>0</v>
      </c>
      <c r="UO168" s="241"/>
      <c r="UP168" s="241">
        <f>UP55</f>
        <v>0</v>
      </c>
      <c r="UQ168" s="241"/>
      <c r="UR168" s="241"/>
      <c r="US168" s="241">
        <f>US55</f>
        <v>0</v>
      </c>
      <c r="UT168" s="241"/>
      <c r="UU168" s="241">
        <f>UU55</f>
        <v>0</v>
      </c>
      <c r="UV168" s="241"/>
      <c r="UW168" s="241"/>
      <c r="UX168" s="241"/>
      <c r="VA168" s="241" t="e">
        <f>IF(VA55=0,VA167,VA55)</f>
        <v>#REF!</v>
      </c>
      <c r="VB168" s="241"/>
      <c r="VC168" s="241" t="e">
        <f>IF(OR(VC55=0,VC55="Planejado",VC55="Realizado"),IF(VC167="Atividade",VLOOKUP(VA168,'04.02_PLANEJAMENTO ATIVIDADES'!$D$9:$E$44,2,0),VC167),VC55)</f>
        <v>#REF!</v>
      </c>
      <c r="VD168" s="241"/>
      <c r="VE168" s="241"/>
      <c r="VF168" s="241"/>
      <c r="VG168" s="241"/>
      <c r="VH168" s="241"/>
      <c r="VI168" s="241"/>
      <c r="VJ168" s="241"/>
      <c r="VK168" s="241"/>
      <c r="VL168" s="241" t="str">
        <f>IF(VL55=0,VL167,VL55)</f>
        <v>Total da SubAtividade:</v>
      </c>
      <c r="VM168" s="241"/>
      <c r="VN168" s="241"/>
      <c r="VO168" s="241" t="e">
        <f>IF(VO55=0,VO167,VO55)</f>
        <v>#REF!</v>
      </c>
      <c r="VP168" s="241"/>
      <c r="VQ168" s="241"/>
      <c r="VR168" s="241"/>
      <c r="VS168" s="241"/>
      <c r="VT168" s="241"/>
      <c r="VU168" s="241">
        <f>VU55</f>
        <v>0</v>
      </c>
      <c r="VV168" s="241"/>
      <c r="VW168" s="241"/>
      <c r="VX168" s="241"/>
      <c r="VY168" s="241"/>
      <c r="VZ168" s="241"/>
      <c r="WA168" s="241"/>
      <c r="WB168" s="242">
        <f>WB55</f>
        <v>0</v>
      </c>
      <c r="WC168" s="242"/>
      <c r="WD168" s="242"/>
      <c r="WE168" s="242"/>
      <c r="WF168" s="242"/>
      <c r="WG168" s="242"/>
      <c r="WH168" s="242"/>
      <c r="WI168" s="242"/>
      <c r="WJ168" s="242">
        <f>WJ55</f>
        <v>0</v>
      </c>
      <c r="WK168" s="242"/>
      <c r="WL168" s="242"/>
      <c r="WM168" s="242"/>
      <c r="WN168" s="242"/>
      <c r="WO168" s="241">
        <f>WO55</f>
        <v>0</v>
      </c>
      <c r="WP168" s="241"/>
      <c r="WQ168" s="241"/>
      <c r="WR168" s="241"/>
      <c r="WS168" s="241">
        <f>WS55</f>
        <v>0</v>
      </c>
      <c r="WT168" s="241"/>
      <c r="WU168" s="241">
        <f>WU55</f>
        <v>0</v>
      </c>
      <c r="WV168" s="241"/>
      <c r="WW168" s="241"/>
      <c r="WX168" s="241">
        <f>WX55</f>
        <v>0</v>
      </c>
      <c r="WY168" s="241"/>
      <c r="WZ168" s="241">
        <f>WZ55</f>
        <v>0</v>
      </c>
      <c r="XA168" s="241"/>
      <c r="XB168" s="241"/>
      <c r="XC168" s="241"/>
      <c r="XF168" s="241" t="e">
        <f>IF(XF55=0,XF167,XF55)</f>
        <v>#REF!</v>
      </c>
      <c r="XG168" s="241"/>
      <c r="XH168" s="241" t="e">
        <f>IF(OR(XH55=0,XH55="Planejado",XH55="Realizado"),IF(XH167="Atividade",VLOOKUP(XF168,'04.02_PLANEJAMENTO ATIVIDADES'!$D$9:$E$44,2,0),XH167),XH55)</f>
        <v>#REF!</v>
      </c>
      <c r="XI168" s="241"/>
      <c r="XJ168" s="241"/>
      <c r="XK168" s="241"/>
      <c r="XL168" s="241"/>
      <c r="XM168" s="241"/>
      <c r="XN168" s="241"/>
      <c r="XO168" s="241"/>
      <c r="XP168" s="241"/>
      <c r="XQ168" s="241" t="str">
        <f>IF(XQ55=0,XQ167,XQ55)</f>
        <v>Total da SubAtividade:</v>
      </c>
      <c r="XR168" s="241"/>
      <c r="XS168" s="241"/>
      <c r="XT168" s="241" t="e">
        <f>IF(XT55=0,XT167,XT55)</f>
        <v>#REF!</v>
      </c>
      <c r="XU168" s="241"/>
      <c r="XV168" s="241"/>
      <c r="XW168" s="241"/>
      <c r="XX168" s="241"/>
      <c r="XY168" s="241"/>
      <c r="XZ168" s="241">
        <f>XZ55</f>
        <v>0</v>
      </c>
      <c r="YA168" s="241"/>
      <c r="YB168" s="241"/>
      <c r="YC168" s="241"/>
      <c r="YD168" s="241"/>
      <c r="YE168" s="241"/>
      <c r="YF168" s="241"/>
      <c r="YG168" s="242">
        <f>YG55</f>
        <v>0</v>
      </c>
      <c r="YH168" s="242"/>
      <c r="YI168" s="242"/>
      <c r="YJ168" s="242"/>
      <c r="YK168" s="242"/>
      <c r="YL168" s="242"/>
      <c r="YM168" s="242"/>
      <c r="YN168" s="242"/>
      <c r="YO168" s="242">
        <f>YO55</f>
        <v>0</v>
      </c>
      <c r="YP168" s="242"/>
      <c r="YQ168" s="242"/>
      <c r="YR168" s="242"/>
      <c r="YS168" s="242"/>
      <c r="YT168" s="241">
        <f>YT55</f>
        <v>0</v>
      </c>
      <c r="YU168" s="241"/>
      <c r="YV168" s="241"/>
      <c r="YW168" s="241"/>
      <c r="YX168" s="241">
        <f>YX55</f>
        <v>0</v>
      </c>
      <c r="YY168" s="241"/>
      <c r="YZ168" s="241">
        <f>YZ55</f>
        <v>0</v>
      </c>
      <c r="ZA168" s="241"/>
      <c r="ZB168" s="241"/>
      <c r="ZC168" s="241">
        <f>ZC55</f>
        <v>0</v>
      </c>
      <c r="ZD168" s="241"/>
      <c r="ZE168" s="241">
        <f>ZE55</f>
        <v>0</v>
      </c>
      <c r="ZF168" s="241"/>
      <c r="ZG168" s="241"/>
      <c r="ZH168" s="241"/>
    </row>
    <row r="169" spans="3:684" ht="10.15" hidden="1" customHeight="1" x14ac:dyDescent="0.25">
      <c r="C169" s="241" t="e">
        <f>IF(C56=0,C168,C56)</f>
        <v>#REF!</v>
      </c>
      <c r="D169" s="241"/>
      <c r="E169" s="241" t="e">
        <f>IF(OR(E56=0,E56="Planejado",E56="Realizado"),IF(E168="Atividade",VLOOKUP(C169,'04.02_PLANEJAMENTO ATIVIDADES'!$D$9:$E$44,2,0),E168),E56)</f>
        <v>#REF!</v>
      </c>
      <c r="F169" s="241"/>
      <c r="G169" s="241"/>
      <c r="H169" s="241"/>
      <c r="I169" s="241"/>
      <c r="J169" s="241"/>
      <c r="K169" s="241"/>
      <c r="L169" s="241"/>
      <c r="M169" s="241"/>
      <c r="N169" s="241" t="str">
        <f>IF(N56=0,N168,N56)</f>
        <v>1.3.3</v>
      </c>
      <c r="O169" s="241"/>
      <c r="P169" s="241"/>
      <c r="Q169" s="241" t="e">
        <f>IF(Q56=0,Q168,Q56)</f>
        <v>#REF!</v>
      </c>
      <c r="R169" s="241"/>
      <c r="S169" s="241"/>
      <c r="T169" s="241"/>
      <c r="U169" s="241"/>
      <c r="V169" s="241"/>
      <c r="W169" s="241">
        <f>W56</f>
        <v>0</v>
      </c>
      <c r="X169" s="241"/>
      <c r="Y169" s="241"/>
      <c r="Z169" s="241"/>
      <c r="AA169" s="241"/>
      <c r="AB169" s="241"/>
      <c r="AC169" s="241"/>
      <c r="AD169" s="242">
        <f>AD56</f>
        <v>0</v>
      </c>
      <c r="AE169" s="242"/>
      <c r="AF169" s="242"/>
      <c r="AG169" s="242"/>
      <c r="AH169" s="242"/>
      <c r="AI169" s="242"/>
      <c r="AJ169" s="242"/>
      <c r="AK169" s="242"/>
      <c r="AL169" s="242">
        <f>AL56</f>
        <v>0</v>
      </c>
      <c r="AM169" s="242"/>
      <c r="AN169" s="242"/>
      <c r="AO169" s="242"/>
      <c r="AP169" s="242"/>
      <c r="AQ169" s="241">
        <f>AQ56</f>
        <v>0</v>
      </c>
      <c r="AR169" s="241"/>
      <c r="AS169" s="241"/>
      <c r="AT169" s="241"/>
      <c r="AU169" s="241">
        <f>AU56</f>
        <v>0</v>
      </c>
      <c r="AV169" s="241"/>
      <c r="AW169" s="241">
        <f>AW56</f>
        <v>0</v>
      </c>
      <c r="AX169" s="241"/>
      <c r="AY169" s="241"/>
      <c r="AZ169" s="241">
        <f>AZ56</f>
        <v>0</v>
      </c>
      <c r="BA169" s="241"/>
      <c r="BB169" s="241">
        <f>BB56</f>
        <v>0</v>
      </c>
      <c r="BC169" s="241"/>
      <c r="BD169" s="241"/>
      <c r="BE169" s="241"/>
      <c r="BH169" s="241" t="e">
        <f>IF(BH56=0,BH168,BH56)</f>
        <v>#REF!</v>
      </c>
      <c r="BI169" s="241"/>
      <c r="BJ169" s="241" t="e">
        <f>IF(OR(#REF!=0,#REF!="Planejado",#REF!="Realizado"),IF(BJ168="Atividade",VLOOKUP(BH169,'04.02_PLANEJAMENTO ATIVIDADES'!$D$9:$E$44,2,0),BJ168),#REF!)</f>
        <v>#REF!</v>
      </c>
      <c r="BK169" s="241"/>
      <c r="BL169" s="241"/>
      <c r="BM169" s="241"/>
      <c r="BN169" s="241"/>
      <c r="BO169" s="241"/>
      <c r="BP169" s="241"/>
      <c r="BQ169" s="241"/>
      <c r="BR169" s="241"/>
      <c r="BS169" s="241" t="str">
        <f>IF(BS56=0,BS168,BS56)</f>
        <v>2.3.3</v>
      </c>
      <c r="BT169" s="241"/>
      <c r="BU169" s="241"/>
      <c r="BV169" s="241" t="e">
        <f>IF(BV56=0,BV168,BV56)</f>
        <v>#REF!</v>
      </c>
      <c r="BW169" s="241"/>
      <c r="BX169" s="241"/>
      <c r="BY169" s="241"/>
      <c r="BZ169" s="241"/>
      <c r="CA169" s="241"/>
      <c r="CB169" s="241">
        <f>CB56</f>
        <v>0</v>
      </c>
      <c r="CC169" s="241"/>
      <c r="CD169" s="241"/>
      <c r="CE169" s="241"/>
      <c r="CF169" s="241"/>
      <c r="CG169" s="241"/>
      <c r="CH169" s="241"/>
      <c r="CI169" s="242">
        <f>CI56</f>
        <v>0</v>
      </c>
      <c r="CJ169" s="242"/>
      <c r="CK169" s="242"/>
      <c r="CL169" s="242"/>
      <c r="CM169" s="242"/>
      <c r="CN169" s="242"/>
      <c r="CO169" s="242"/>
      <c r="CP169" s="242"/>
      <c r="CQ169" s="242">
        <f>CQ56</f>
        <v>0</v>
      </c>
      <c r="CR169" s="242"/>
      <c r="CS169" s="242"/>
      <c r="CT169" s="242"/>
      <c r="CU169" s="242"/>
      <c r="CV169" s="241">
        <f>CV56</f>
        <v>0</v>
      </c>
      <c r="CW169" s="241"/>
      <c r="CX169" s="241"/>
      <c r="CY169" s="241"/>
      <c r="CZ169" s="241">
        <f>CZ56</f>
        <v>0</v>
      </c>
      <c r="DA169" s="241"/>
      <c r="DB169" s="241">
        <f>DB56</f>
        <v>0</v>
      </c>
      <c r="DC169" s="241"/>
      <c r="DD169" s="241"/>
      <c r="DE169" s="241">
        <f>DE56</f>
        <v>0</v>
      </c>
      <c r="DF169" s="241"/>
      <c r="DG169" s="241">
        <f>DG56</f>
        <v>0</v>
      </c>
      <c r="DH169" s="241"/>
      <c r="DI169" s="241"/>
      <c r="DJ169" s="241"/>
      <c r="DM169" s="241" t="e">
        <f>IF(DM56=0,DM168,DM56)</f>
        <v>#REF!</v>
      </c>
      <c r="DN169" s="241"/>
      <c r="DO169" s="241" t="e">
        <f>IF(OR(DO56=0,DO56="Planejado",DO56="Realizado"),IF(DO168="Atividade",VLOOKUP(DM169,'04.02_PLANEJAMENTO ATIVIDADES'!$D$9:$E$44,2,0),DO168),DO56)</f>
        <v>#REF!</v>
      </c>
      <c r="DP169" s="241"/>
      <c r="DQ169" s="241"/>
      <c r="DR169" s="241"/>
      <c r="DS169" s="241"/>
      <c r="DT169" s="241"/>
      <c r="DU169" s="241"/>
      <c r="DV169" s="241"/>
      <c r="DW169" s="241"/>
      <c r="DX169" s="241" t="str">
        <f>IF(DX56=0,DX168,DX56)</f>
        <v>3.3.3</v>
      </c>
      <c r="DY169" s="241"/>
      <c r="DZ169" s="241"/>
      <c r="EA169" s="241" t="e">
        <f>IF(EA56=0,EA168,EA56)</f>
        <v>#REF!</v>
      </c>
      <c r="EB169" s="241"/>
      <c r="EC169" s="241"/>
      <c r="ED169" s="241"/>
      <c r="EE169" s="241"/>
      <c r="EF169" s="241"/>
      <c r="EG169" s="241">
        <f>EG56</f>
        <v>0</v>
      </c>
      <c r="EH169" s="241"/>
      <c r="EI169" s="241"/>
      <c r="EJ169" s="241"/>
      <c r="EK169" s="241"/>
      <c r="EL169" s="241"/>
      <c r="EM169" s="241"/>
      <c r="EN169" s="242">
        <f>EN56</f>
        <v>0</v>
      </c>
      <c r="EO169" s="242"/>
      <c r="EP169" s="242"/>
      <c r="EQ169" s="242"/>
      <c r="ER169" s="242"/>
      <c r="ES169" s="242"/>
      <c r="ET169" s="242"/>
      <c r="EU169" s="242"/>
      <c r="EV169" s="242">
        <f>EV56</f>
        <v>0</v>
      </c>
      <c r="EW169" s="242"/>
      <c r="EX169" s="242"/>
      <c r="EY169" s="242"/>
      <c r="EZ169" s="242"/>
      <c r="FA169" s="241">
        <f>FA56</f>
        <v>0</v>
      </c>
      <c r="FB169" s="241"/>
      <c r="FC169" s="241"/>
      <c r="FD169" s="241"/>
      <c r="FE169" s="241">
        <f>FE56</f>
        <v>0</v>
      </c>
      <c r="FF169" s="241"/>
      <c r="FG169" s="241">
        <f>FG56</f>
        <v>0</v>
      </c>
      <c r="FH169" s="241"/>
      <c r="FI169" s="241"/>
      <c r="FJ169" s="241">
        <f>FJ56</f>
        <v>0</v>
      </c>
      <c r="FK169" s="241"/>
      <c r="FL169" s="241">
        <f>FL56</f>
        <v>0</v>
      </c>
      <c r="FM169" s="241"/>
      <c r="FN169" s="241"/>
      <c r="FO169" s="241"/>
      <c r="FR169" s="241" t="e">
        <f>IF(FR56=0,FR168,FR56)</f>
        <v>#REF!</v>
      </c>
      <c r="FS169" s="241"/>
      <c r="FT169" s="241" t="e">
        <f>IF(OR(FT56=0,FT56="Planejado",FT56="Realizado"),IF(FT168="Atividade",VLOOKUP(FR169,'04.02_PLANEJAMENTO ATIVIDADES'!$D$9:$E$44,2,0),FT168),FT56)</f>
        <v>#REF!</v>
      </c>
      <c r="FU169" s="241"/>
      <c r="FV169" s="241"/>
      <c r="FW169" s="241"/>
      <c r="FX169" s="241"/>
      <c r="FY169" s="241"/>
      <c r="FZ169" s="241"/>
      <c r="GA169" s="241"/>
      <c r="GB169" s="241"/>
      <c r="GC169" s="241" t="str">
        <f>IF(GC56=0,GC168,GC56)</f>
        <v>4.3.3</v>
      </c>
      <c r="GD169" s="241"/>
      <c r="GE169" s="241"/>
      <c r="GF169" s="241" t="e">
        <f>IF(GF56=0,GF168,GF56)</f>
        <v>#REF!</v>
      </c>
      <c r="GG169" s="241"/>
      <c r="GH169" s="241"/>
      <c r="GI169" s="241"/>
      <c r="GJ169" s="241"/>
      <c r="GK169" s="241"/>
      <c r="GL169" s="241">
        <f>GL56</f>
        <v>0</v>
      </c>
      <c r="GM169" s="241"/>
      <c r="GN169" s="241"/>
      <c r="GO169" s="241"/>
      <c r="GP169" s="241"/>
      <c r="GQ169" s="241"/>
      <c r="GR169" s="241"/>
      <c r="GS169" s="242">
        <f>GS56</f>
        <v>0</v>
      </c>
      <c r="GT169" s="242"/>
      <c r="GU169" s="242"/>
      <c r="GV169" s="242"/>
      <c r="GW169" s="242"/>
      <c r="GX169" s="242"/>
      <c r="GY169" s="242"/>
      <c r="GZ169" s="242"/>
      <c r="HA169" s="242">
        <f>HA56</f>
        <v>0</v>
      </c>
      <c r="HB169" s="242"/>
      <c r="HC169" s="242"/>
      <c r="HD169" s="242"/>
      <c r="HE169" s="242"/>
      <c r="HF169" s="241">
        <f>HF56</f>
        <v>0</v>
      </c>
      <c r="HG169" s="241"/>
      <c r="HH169" s="241"/>
      <c r="HI169" s="241"/>
      <c r="HJ169" s="241">
        <f>HJ56</f>
        <v>0</v>
      </c>
      <c r="HK169" s="241"/>
      <c r="HL169" s="241">
        <f>HL56</f>
        <v>0</v>
      </c>
      <c r="HM169" s="241"/>
      <c r="HN169" s="241"/>
      <c r="HO169" s="241">
        <f>HO56</f>
        <v>0</v>
      </c>
      <c r="HP169" s="241"/>
      <c r="HQ169" s="241">
        <f>HQ56</f>
        <v>0</v>
      </c>
      <c r="HR169" s="241"/>
      <c r="HS169" s="241"/>
      <c r="HT169" s="241"/>
      <c r="HW169" s="241" t="e">
        <f>IF(HW56=0,HW168,HW56)</f>
        <v>#REF!</v>
      </c>
      <c r="HX169" s="241"/>
      <c r="HY169" s="241" t="e">
        <f>IF(OR(HY56=0,HY56="Planejado",HY56="Realizado"),IF(HY168="Atividade",VLOOKUP(HW169,'04.02_PLANEJAMENTO ATIVIDADES'!$D$9:$E$44,2,0),HY168),HY56)</f>
        <v>#REF!</v>
      </c>
      <c r="HZ169" s="241"/>
      <c r="IA169" s="241"/>
      <c r="IB169" s="241"/>
      <c r="IC169" s="241"/>
      <c r="ID169" s="241"/>
      <c r="IE169" s="241"/>
      <c r="IF169" s="241"/>
      <c r="IG169" s="241"/>
      <c r="IH169" s="241" t="str">
        <f>IF(IH56=0,IH168,IH56)</f>
        <v>5.3.3</v>
      </c>
      <c r="II169" s="241"/>
      <c r="IJ169" s="241"/>
      <c r="IK169" s="241" t="e">
        <f>IF(IK56=0,IK168,IK56)</f>
        <v>#REF!</v>
      </c>
      <c r="IL169" s="241"/>
      <c r="IM169" s="241"/>
      <c r="IN169" s="241"/>
      <c r="IO169" s="241"/>
      <c r="IP169" s="241"/>
      <c r="IQ169" s="241">
        <f>IQ56</f>
        <v>0</v>
      </c>
      <c r="IR169" s="241"/>
      <c r="IS169" s="241"/>
      <c r="IT169" s="241"/>
      <c r="IU169" s="241"/>
      <c r="IV169" s="241"/>
      <c r="IW169" s="241"/>
      <c r="IX169" s="242">
        <f>IX56</f>
        <v>0</v>
      </c>
      <c r="IY169" s="242"/>
      <c r="IZ169" s="242"/>
      <c r="JA169" s="242"/>
      <c r="JB169" s="242"/>
      <c r="JC169" s="242"/>
      <c r="JD169" s="242"/>
      <c r="JE169" s="242"/>
      <c r="JF169" s="242">
        <f>JF56</f>
        <v>0</v>
      </c>
      <c r="JG169" s="242"/>
      <c r="JH169" s="242"/>
      <c r="JI169" s="242"/>
      <c r="JJ169" s="242"/>
      <c r="JK169" s="241">
        <f>JK56</f>
        <v>0</v>
      </c>
      <c r="JL169" s="241"/>
      <c r="JM169" s="241"/>
      <c r="JN169" s="241"/>
      <c r="JO169" s="241">
        <f>JO56</f>
        <v>0</v>
      </c>
      <c r="JP169" s="241"/>
      <c r="JQ169" s="241">
        <f>JQ56</f>
        <v>0</v>
      </c>
      <c r="JR169" s="241"/>
      <c r="JS169" s="241"/>
      <c r="JT169" s="241">
        <f>JT56</f>
        <v>0</v>
      </c>
      <c r="JU169" s="241"/>
      <c r="JV169" s="241">
        <f>JV56</f>
        <v>0</v>
      </c>
      <c r="JW169" s="241"/>
      <c r="JX169" s="241"/>
      <c r="JY169" s="241"/>
      <c r="KB169" s="241" t="e">
        <f>IF(KB56=0,KB168,KB56)</f>
        <v>#REF!</v>
      </c>
      <c r="KC169" s="241"/>
      <c r="KD169" s="241" t="e">
        <f>IF(OR(KD56=0,KD56="Planejado",KD56="Realizado"),IF(KD168="Atividade",VLOOKUP(KB169,'04.02_PLANEJAMENTO ATIVIDADES'!$D$9:$E$44,2,0),KD168),KD56)</f>
        <v>#REF!</v>
      </c>
      <c r="KE169" s="241"/>
      <c r="KF169" s="241"/>
      <c r="KG169" s="241"/>
      <c r="KH169" s="241"/>
      <c r="KI169" s="241"/>
      <c r="KJ169" s="241"/>
      <c r="KK169" s="241"/>
      <c r="KL169" s="241"/>
      <c r="KM169" s="241" t="str">
        <f>IF(KM56=0,KM168,KM56)</f>
        <v>6.3.3</v>
      </c>
      <c r="KN169" s="241"/>
      <c r="KO169" s="241"/>
      <c r="KP169" s="241" t="e">
        <f>IF(KP56=0,KP168,KP56)</f>
        <v>#REF!</v>
      </c>
      <c r="KQ169" s="241"/>
      <c r="KR169" s="241"/>
      <c r="KS169" s="241"/>
      <c r="KT169" s="241"/>
      <c r="KU169" s="241"/>
      <c r="KV169" s="241">
        <f>KV56</f>
        <v>0</v>
      </c>
      <c r="KW169" s="241"/>
      <c r="KX169" s="241"/>
      <c r="KY169" s="241"/>
      <c r="KZ169" s="241"/>
      <c r="LA169" s="241"/>
      <c r="LB169" s="241"/>
      <c r="LC169" s="242">
        <f>LC56</f>
        <v>0</v>
      </c>
      <c r="LD169" s="242"/>
      <c r="LE169" s="242"/>
      <c r="LF169" s="242"/>
      <c r="LG169" s="242"/>
      <c r="LH169" s="242"/>
      <c r="LI169" s="242"/>
      <c r="LJ169" s="242"/>
      <c r="LK169" s="242">
        <f>LK56</f>
        <v>0</v>
      </c>
      <c r="LL169" s="242"/>
      <c r="LM169" s="242"/>
      <c r="LN169" s="242"/>
      <c r="LO169" s="242"/>
      <c r="LP169" s="241">
        <f>LP56</f>
        <v>0</v>
      </c>
      <c r="LQ169" s="241"/>
      <c r="LR169" s="241"/>
      <c r="LS169" s="241"/>
      <c r="LT169" s="241">
        <f>LT56</f>
        <v>0</v>
      </c>
      <c r="LU169" s="241"/>
      <c r="LV169" s="241">
        <f>LV56</f>
        <v>0</v>
      </c>
      <c r="LW169" s="241"/>
      <c r="LX169" s="241"/>
      <c r="LY169" s="241">
        <f>LY56</f>
        <v>0</v>
      </c>
      <c r="LZ169" s="241"/>
      <c r="MA169" s="241">
        <f>MA56</f>
        <v>0</v>
      </c>
      <c r="MB169" s="241"/>
      <c r="MC169" s="241"/>
      <c r="MD169" s="241"/>
      <c r="MG169" s="241" t="e">
        <f>IF(MG56=0,MG168,MG56)</f>
        <v>#REF!</v>
      </c>
      <c r="MH169" s="241"/>
      <c r="MI169" s="241" t="e">
        <f>IF(OR(MI56=0,MI56="Planejado",MI56="Realizado"),IF(MI168="Atividade",VLOOKUP(MG169,'04.02_PLANEJAMENTO ATIVIDADES'!$D$9:$E$44,2,0),MI168),MI56)</f>
        <v>#REF!</v>
      </c>
      <c r="MJ169" s="241"/>
      <c r="MK169" s="241"/>
      <c r="ML169" s="241"/>
      <c r="MM169" s="241"/>
      <c r="MN169" s="241"/>
      <c r="MO169" s="241"/>
      <c r="MP169" s="241"/>
      <c r="MQ169" s="241"/>
      <c r="MR169" s="241" t="str">
        <f>IF(MR56=0,MR168,MR56)</f>
        <v>7.3.3</v>
      </c>
      <c r="MS169" s="241"/>
      <c r="MT169" s="241"/>
      <c r="MU169" s="241" t="e">
        <f>IF(MU56=0,MU168,MU56)</f>
        <v>#REF!</v>
      </c>
      <c r="MV169" s="241"/>
      <c r="MW169" s="241"/>
      <c r="MX169" s="241"/>
      <c r="MY169" s="241"/>
      <c r="MZ169" s="241"/>
      <c r="NA169" s="241">
        <f>NA56</f>
        <v>0</v>
      </c>
      <c r="NB169" s="241"/>
      <c r="NC169" s="241"/>
      <c r="ND169" s="241"/>
      <c r="NE169" s="241"/>
      <c r="NF169" s="241"/>
      <c r="NG169" s="241"/>
      <c r="NH169" s="242">
        <f>NH56</f>
        <v>0</v>
      </c>
      <c r="NI169" s="242"/>
      <c r="NJ169" s="242"/>
      <c r="NK169" s="242"/>
      <c r="NL169" s="242"/>
      <c r="NM169" s="242"/>
      <c r="NN169" s="242"/>
      <c r="NO169" s="242"/>
      <c r="NP169" s="242">
        <f>NP56</f>
        <v>0</v>
      </c>
      <c r="NQ169" s="242"/>
      <c r="NR169" s="242"/>
      <c r="NS169" s="242"/>
      <c r="NT169" s="242"/>
      <c r="NU169" s="241">
        <f>NU56</f>
        <v>0</v>
      </c>
      <c r="NV169" s="241"/>
      <c r="NW169" s="241"/>
      <c r="NX169" s="241"/>
      <c r="NY169" s="241">
        <f>NY56</f>
        <v>0</v>
      </c>
      <c r="NZ169" s="241"/>
      <c r="OA169" s="241">
        <f>OA56</f>
        <v>0</v>
      </c>
      <c r="OB169" s="241"/>
      <c r="OC169" s="241"/>
      <c r="OD169" s="241">
        <f>OD56</f>
        <v>0</v>
      </c>
      <c r="OE169" s="241"/>
      <c r="OF169" s="241">
        <f>OF56</f>
        <v>0</v>
      </c>
      <c r="OG169" s="241"/>
      <c r="OH169" s="241"/>
      <c r="OI169" s="241"/>
      <c r="OL169" s="241" t="e">
        <f>IF(OL56=0,OL168,OL56)</f>
        <v>#REF!</v>
      </c>
      <c r="OM169" s="241"/>
      <c r="ON169" s="241" t="e">
        <f>IF(OR(ON56=0,ON56="Planejado",ON56="Realizado"),IF(ON168="Atividade",VLOOKUP(OL169,'04.02_PLANEJAMENTO ATIVIDADES'!$D$9:$E$44,2,0),ON168),ON56)</f>
        <v>#REF!</v>
      </c>
      <c r="OO169" s="241"/>
      <c r="OP169" s="241"/>
      <c r="OQ169" s="241"/>
      <c r="OR169" s="241"/>
      <c r="OS169" s="241"/>
      <c r="OT169" s="241"/>
      <c r="OU169" s="241"/>
      <c r="OV169" s="241"/>
      <c r="OW169" s="241" t="str">
        <f>IF(OW56=0,OW168,OW56)</f>
        <v>8.3.3</v>
      </c>
      <c r="OX169" s="241"/>
      <c r="OY169" s="241"/>
      <c r="OZ169" s="241" t="e">
        <f>IF(OZ56=0,OZ168,OZ56)</f>
        <v>#REF!</v>
      </c>
      <c r="PA169" s="241"/>
      <c r="PB169" s="241"/>
      <c r="PC169" s="241"/>
      <c r="PD169" s="241"/>
      <c r="PE169" s="241"/>
      <c r="PF169" s="241">
        <f>PF56</f>
        <v>0</v>
      </c>
      <c r="PG169" s="241"/>
      <c r="PH169" s="241"/>
      <c r="PI169" s="241"/>
      <c r="PJ169" s="241"/>
      <c r="PK169" s="241"/>
      <c r="PL169" s="241"/>
      <c r="PM169" s="242">
        <f>PM56</f>
        <v>0</v>
      </c>
      <c r="PN169" s="242"/>
      <c r="PO169" s="242"/>
      <c r="PP169" s="242"/>
      <c r="PQ169" s="242"/>
      <c r="PR169" s="242"/>
      <c r="PS169" s="242"/>
      <c r="PT169" s="242"/>
      <c r="PU169" s="242">
        <f>PU56</f>
        <v>0</v>
      </c>
      <c r="PV169" s="242"/>
      <c r="PW169" s="242"/>
      <c r="PX169" s="242"/>
      <c r="PY169" s="242"/>
      <c r="PZ169" s="241">
        <f>PZ56</f>
        <v>0</v>
      </c>
      <c r="QA169" s="241"/>
      <c r="QB169" s="241"/>
      <c r="QC169" s="241"/>
      <c r="QD169" s="241">
        <f>QD56</f>
        <v>0</v>
      </c>
      <c r="QE169" s="241"/>
      <c r="QF169" s="241">
        <f>QF56</f>
        <v>0</v>
      </c>
      <c r="QG169" s="241"/>
      <c r="QH169" s="241"/>
      <c r="QI169" s="241">
        <f>QI56</f>
        <v>0</v>
      </c>
      <c r="QJ169" s="241"/>
      <c r="QK169" s="241">
        <f>QK56</f>
        <v>0</v>
      </c>
      <c r="QL169" s="241"/>
      <c r="QM169" s="241"/>
      <c r="QN169" s="241"/>
      <c r="QQ169" s="241" t="e">
        <f>IF(QQ56=0,QQ168,QQ56)</f>
        <v>#REF!</v>
      </c>
      <c r="QR169" s="241"/>
      <c r="QS169" s="241" t="e">
        <f>IF(OR(QS56=0,QS56="Planejado",QS56="Realizado"),IF(QS168="Atividade",VLOOKUP(QQ169,'04.02_PLANEJAMENTO ATIVIDADES'!$D$9:$E$44,2,0),QS168),QS56)</f>
        <v>#REF!</v>
      </c>
      <c r="QT169" s="241"/>
      <c r="QU169" s="241"/>
      <c r="QV169" s="241"/>
      <c r="QW169" s="241"/>
      <c r="QX169" s="241"/>
      <c r="QY169" s="241"/>
      <c r="QZ169" s="241"/>
      <c r="RA169" s="241"/>
      <c r="RB169" s="241" t="str">
        <f>IF(RB56=0,RB168,RB56)</f>
        <v>9.3.3</v>
      </c>
      <c r="RC169" s="241"/>
      <c r="RD169" s="241"/>
      <c r="RE169" s="241" t="e">
        <f>IF(RE56=0,RE168,RE56)</f>
        <v>#REF!</v>
      </c>
      <c r="RF169" s="241"/>
      <c r="RG169" s="241"/>
      <c r="RH169" s="241"/>
      <c r="RI169" s="241"/>
      <c r="RJ169" s="241"/>
      <c r="RK169" s="241">
        <f>RK56</f>
        <v>0</v>
      </c>
      <c r="RL169" s="241"/>
      <c r="RM169" s="241"/>
      <c r="RN169" s="241"/>
      <c r="RO169" s="241"/>
      <c r="RP169" s="241"/>
      <c r="RQ169" s="241"/>
      <c r="RR169" s="242">
        <f>RR56</f>
        <v>0</v>
      </c>
      <c r="RS169" s="242"/>
      <c r="RT169" s="242"/>
      <c r="RU169" s="242"/>
      <c r="RV169" s="242"/>
      <c r="RW169" s="242"/>
      <c r="RX169" s="242"/>
      <c r="RY169" s="242"/>
      <c r="RZ169" s="242">
        <f>RZ56</f>
        <v>0</v>
      </c>
      <c r="SA169" s="242"/>
      <c r="SB169" s="242"/>
      <c r="SC169" s="242"/>
      <c r="SD169" s="242"/>
      <c r="SE169" s="241">
        <f>SE56</f>
        <v>0</v>
      </c>
      <c r="SF169" s="241"/>
      <c r="SG169" s="241"/>
      <c r="SH169" s="241"/>
      <c r="SI169" s="241">
        <f>SI56</f>
        <v>0</v>
      </c>
      <c r="SJ169" s="241"/>
      <c r="SK169" s="241">
        <f>SK56</f>
        <v>0</v>
      </c>
      <c r="SL169" s="241"/>
      <c r="SM169" s="241"/>
      <c r="SN169" s="241">
        <f>SN56</f>
        <v>0</v>
      </c>
      <c r="SO169" s="241"/>
      <c r="SP169" s="241">
        <f>SP56</f>
        <v>0</v>
      </c>
      <c r="SQ169" s="241"/>
      <c r="SR169" s="241"/>
      <c r="SS169" s="241"/>
      <c r="SV169" s="241" t="e">
        <f>IF(SV56=0,SV168,SV56)</f>
        <v>#REF!</v>
      </c>
      <c r="SW169" s="241"/>
      <c r="SX169" s="241" t="e">
        <f>IF(OR(SX56=0,SX56="Planejado",SX56="Realizado"),IF(SX168="Atividade",VLOOKUP(SV169,'04.02_PLANEJAMENTO ATIVIDADES'!$D$9:$E$44,2,0),SX168),SX56)</f>
        <v>#REF!</v>
      </c>
      <c r="SY169" s="241"/>
      <c r="SZ169" s="241"/>
      <c r="TA169" s="241"/>
      <c r="TB169" s="241"/>
      <c r="TC169" s="241"/>
      <c r="TD169" s="241"/>
      <c r="TE169" s="241"/>
      <c r="TF169" s="241"/>
      <c r="TG169" s="241" t="str">
        <f>IF(TG56=0,TG168,TG56)</f>
        <v>10.3.3</v>
      </c>
      <c r="TH169" s="241"/>
      <c r="TI169" s="241"/>
      <c r="TJ169" s="241" t="e">
        <f>IF(TJ56=0,TJ168,TJ56)</f>
        <v>#REF!</v>
      </c>
      <c r="TK169" s="241"/>
      <c r="TL169" s="241"/>
      <c r="TM169" s="241"/>
      <c r="TN169" s="241"/>
      <c r="TO169" s="241"/>
      <c r="TP169" s="241">
        <f>TP56</f>
        <v>0</v>
      </c>
      <c r="TQ169" s="241"/>
      <c r="TR169" s="241"/>
      <c r="TS169" s="241"/>
      <c r="TT169" s="241"/>
      <c r="TU169" s="241"/>
      <c r="TV169" s="241"/>
      <c r="TW169" s="242">
        <f>TW56</f>
        <v>0</v>
      </c>
      <c r="TX169" s="242"/>
      <c r="TY169" s="242"/>
      <c r="TZ169" s="242"/>
      <c r="UA169" s="242"/>
      <c r="UB169" s="242"/>
      <c r="UC169" s="242"/>
      <c r="UD169" s="242"/>
      <c r="UE169" s="242">
        <f>UE56</f>
        <v>0</v>
      </c>
      <c r="UF169" s="242"/>
      <c r="UG169" s="242"/>
      <c r="UH169" s="242"/>
      <c r="UI169" s="242"/>
      <c r="UJ169" s="241">
        <f>UJ56</f>
        <v>0</v>
      </c>
      <c r="UK169" s="241"/>
      <c r="UL169" s="241"/>
      <c r="UM169" s="241"/>
      <c r="UN169" s="241">
        <f>UN56</f>
        <v>0</v>
      </c>
      <c r="UO169" s="241"/>
      <c r="UP169" s="241">
        <f>UP56</f>
        <v>0</v>
      </c>
      <c r="UQ169" s="241"/>
      <c r="UR169" s="241"/>
      <c r="US169" s="241">
        <f>US56</f>
        <v>0</v>
      </c>
      <c r="UT169" s="241"/>
      <c r="UU169" s="241">
        <f>UU56</f>
        <v>0</v>
      </c>
      <c r="UV169" s="241"/>
      <c r="UW169" s="241"/>
      <c r="UX169" s="241"/>
      <c r="VA169" s="241" t="e">
        <f>IF(VA56=0,VA168,VA56)</f>
        <v>#REF!</v>
      </c>
      <c r="VB169" s="241"/>
      <c r="VC169" s="241" t="e">
        <f>IF(OR(VC56=0,VC56="Planejado",VC56="Realizado"),IF(VC168="Atividade",VLOOKUP(VA169,'04.02_PLANEJAMENTO ATIVIDADES'!$D$9:$E$44,2,0),VC168),VC56)</f>
        <v>#REF!</v>
      </c>
      <c r="VD169" s="241"/>
      <c r="VE169" s="241"/>
      <c r="VF169" s="241"/>
      <c r="VG169" s="241"/>
      <c r="VH169" s="241"/>
      <c r="VI169" s="241"/>
      <c r="VJ169" s="241"/>
      <c r="VK169" s="241"/>
      <c r="VL169" s="241" t="str">
        <f>IF(VL56=0,VL168,VL56)</f>
        <v>11.3.3</v>
      </c>
      <c r="VM169" s="241"/>
      <c r="VN169" s="241"/>
      <c r="VO169" s="241" t="e">
        <f>IF(VO56=0,VO168,VO56)</f>
        <v>#REF!</v>
      </c>
      <c r="VP169" s="241"/>
      <c r="VQ169" s="241"/>
      <c r="VR169" s="241"/>
      <c r="VS169" s="241"/>
      <c r="VT169" s="241"/>
      <c r="VU169" s="241">
        <f>VU56</f>
        <v>0</v>
      </c>
      <c r="VV169" s="241"/>
      <c r="VW169" s="241"/>
      <c r="VX169" s="241"/>
      <c r="VY169" s="241"/>
      <c r="VZ169" s="241"/>
      <c r="WA169" s="241"/>
      <c r="WB169" s="242">
        <f>WB56</f>
        <v>0</v>
      </c>
      <c r="WC169" s="242"/>
      <c r="WD169" s="242"/>
      <c r="WE169" s="242"/>
      <c r="WF169" s="242"/>
      <c r="WG169" s="242"/>
      <c r="WH169" s="242"/>
      <c r="WI169" s="242"/>
      <c r="WJ169" s="242">
        <f>WJ56</f>
        <v>0</v>
      </c>
      <c r="WK169" s="242"/>
      <c r="WL169" s="242"/>
      <c r="WM169" s="242"/>
      <c r="WN169" s="242"/>
      <c r="WO169" s="241">
        <f>WO56</f>
        <v>0</v>
      </c>
      <c r="WP169" s="241"/>
      <c r="WQ169" s="241"/>
      <c r="WR169" s="241"/>
      <c r="WS169" s="241">
        <f>WS56</f>
        <v>0</v>
      </c>
      <c r="WT169" s="241"/>
      <c r="WU169" s="241">
        <f>WU56</f>
        <v>0</v>
      </c>
      <c r="WV169" s="241"/>
      <c r="WW169" s="241"/>
      <c r="WX169" s="241">
        <f>WX56</f>
        <v>0</v>
      </c>
      <c r="WY169" s="241"/>
      <c r="WZ169" s="241">
        <f>WZ56</f>
        <v>0</v>
      </c>
      <c r="XA169" s="241"/>
      <c r="XB169" s="241"/>
      <c r="XC169" s="241"/>
      <c r="XF169" s="241" t="e">
        <f>IF(XF56=0,XF168,XF56)</f>
        <v>#REF!</v>
      </c>
      <c r="XG169" s="241"/>
      <c r="XH169" s="241" t="e">
        <f>IF(OR(XH56=0,XH56="Planejado",XH56="Realizado"),IF(XH168="Atividade",VLOOKUP(XF169,'04.02_PLANEJAMENTO ATIVIDADES'!$D$9:$E$44,2,0),XH168),XH56)</f>
        <v>#REF!</v>
      </c>
      <c r="XI169" s="241"/>
      <c r="XJ169" s="241"/>
      <c r="XK169" s="241"/>
      <c r="XL169" s="241"/>
      <c r="XM169" s="241"/>
      <c r="XN169" s="241"/>
      <c r="XO169" s="241"/>
      <c r="XP169" s="241"/>
      <c r="XQ169" s="241" t="str">
        <f>IF(XQ56=0,XQ168,XQ56)</f>
        <v/>
      </c>
      <c r="XR169" s="241"/>
      <c r="XS169" s="241"/>
      <c r="XT169" s="241" t="e">
        <f>IF(XT56=0,XT168,XT56)</f>
        <v>#REF!</v>
      </c>
      <c r="XU169" s="241"/>
      <c r="XV169" s="241"/>
      <c r="XW169" s="241"/>
      <c r="XX169" s="241"/>
      <c r="XY169" s="241"/>
      <c r="XZ169" s="241">
        <f>XZ56</f>
        <v>0</v>
      </c>
      <c r="YA169" s="241"/>
      <c r="YB169" s="241"/>
      <c r="YC169" s="241"/>
      <c r="YD169" s="241"/>
      <c r="YE169" s="241"/>
      <c r="YF169" s="241"/>
      <c r="YG169" s="242">
        <f>YG56</f>
        <v>0</v>
      </c>
      <c r="YH169" s="242"/>
      <c r="YI169" s="242"/>
      <c r="YJ169" s="242"/>
      <c r="YK169" s="242"/>
      <c r="YL169" s="242"/>
      <c r="YM169" s="242"/>
      <c r="YN169" s="242"/>
      <c r="YO169" s="242">
        <f>YO56</f>
        <v>0</v>
      </c>
      <c r="YP169" s="242"/>
      <c r="YQ169" s="242"/>
      <c r="YR169" s="242"/>
      <c r="YS169" s="242"/>
      <c r="YT169" s="241">
        <f>YT56</f>
        <v>0</v>
      </c>
      <c r="YU169" s="241"/>
      <c r="YV169" s="241"/>
      <c r="YW169" s="241"/>
      <c r="YX169" s="241">
        <f>YX56</f>
        <v>0</v>
      </c>
      <c r="YY169" s="241"/>
      <c r="YZ169" s="241">
        <f>YZ56</f>
        <v>0</v>
      </c>
      <c r="ZA169" s="241"/>
      <c r="ZB169" s="241"/>
      <c r="ZC169" s="241">
        <f>ZC56</f>
        <v>0</v>
      </c>
      <c r="ZD169" s="241"/>
      <c r="ZE169" s="241">
        <f>ZE56</f>
        <v>0</v>
      </c>
      <c r="ZF169" s="241"/>
      <c r="ZG169" s="241"/>
      <c r="ZH169" s="241"/>
    </row>
    <row r="170" spans="3:684" ht="10.15" hidden="1" customHeight="1" x14ac:dyDescent="0.25">
      <c r="C170" s="241" t="e">
        <f>IF(C57=0,C169,C57)</f>
        <v>#REF!</v>
      </c>
      <c r="D170" s="241"/>
      <c r="E170" s="241" t="e">
        <f>IF(OR(#REF!=0,#REF!="Planejado",#REF!="Realizado"),IF(E169="Atividade",VLOOKUP(C170,'04.02_PLANEJAMENTO ATIVIDADES'!$D$9:$E$44,2,0),E169),#REF!)</f>
        <v>#REF!</v>
      </c>
      <c r="F170" s="241"/>
      <c r="G170" s="241"/>
      <c r="H170" s="241"/>
      <c r="I170" s="241"/>
      <c r="J170" s="241"/>
      <c r="K170" s="241"/>
      <c r="L170" s="241"/>
      <c r="M170" s="241"/>
      <c r="N170" s="241" t="str">
        <f>IF(N57=0,N169,N57)</f>
        <v>1.3.3</v>
      </c>
      <c r="O170" s="241"/>
      <c r="P170" s="241"/>
      <c r="Q170" s="241" t="e">
        <f>IF(Q57=0,Q169,Q57)</f>
        <v>#REF!</v>
      </c>
      <c r="R170" s="241"/>
      <c r="S170" s="241"/>
      <c r="T170" s="241"/>
      <c r="U170" s="241"/>
      <c r="V170" s="241"/>
      <c r="W170" s="241">
        <f>W57</f>
        <v>0</v>
      </c>
      <c r="X170" s="241"/>
      <c r="Y170" s="241"/>
      <c r="Z170" s="241"/>
      <c r="AA170" s="241"/>
      <c r="AB170" s="241"/>
      <c r="AC170" s="241"/>
      <c r="AD170" s="242">
        <f>AD57</f>
        <v>0</v>
      </c>
      <c r="AE170" s="242"/>
      <c r="AF170" s="242"/>
      <c r="AG170" s="242"/>
      <c r="AH170" s="242"/>
      <c r="AI170" s="242"/>
      <c r="AJ170" s="242"/>
      <c r="AK170" s="242"/>
      <c r="AL170" s="242">
        <f>AL57</f>
        <v>0</v>
      </c>
      <c r="AM170" s="242"/>
      <c r="AN170" s="242"/>
      <c r="AO170" s="242"/>
      <c r="AP170" s="242"/>
      <c r="AQ170" s="241">
        <f>AQ57</f>
        <v>0</v>
      </c>
      <c r="AR170" s="241"/>
      <c r="AS170" s="241"/>
      <c r="AT170" s="241"/>
      <c r="AU170" s="241">
        <f>AU57</f>
        <v>0</v>
      </c>
      <c r="AV170" s="241"/>
      <c r="AW170" s="241">
        <f>AW57</f>
        <v>0</v>
      </c>
      <c r="AX170" s="241"/>
      <c r="AY170" s="241"/>
      <c r="AZ170" s="241">
        <f>AZ57</f>
        <v>0</v>
      </c>
      <c r="BA170" s="241"/>
      <c r="BB170" s="241">
        <f>BB57</f>
        <v>0</v>
      </c>
      <c r="BC170" s="241"/>
      <c r="BD170" s="241"/>
      <c r="BE170" s="241"/>
      <c r="BH170" s="241" t="e">
        <f>IF(BH57=0,BH169,BH57)</f>
        <v>#REF!</v>
      </c>
      <c r="BI170" s="241"/>
      <c r="BJ170" s="241" t="e">
        <f>IF(OR(#REF!=0,#REF!="Planejado",#REF!="Realizado"),IF(BJ169="Atividade",VLOOKUP(BH170,'04.02_PLANEJAMENTO ATIVIDADES'!$D$9:$E$44,2,0),BJ169),#REF!)</f>
        <v>#REF!</v>
      </c>
      <c r="BK170" s="241"/>
      <c r="BL170" s="241"/>
      <c r="BM170" s="241"/>
      <c r="BN170" s="241"/>
      <c r="BO170" s="241"/>
      <c r="BP170" s="241"/>
      <c r="BQ170" s="241"/>
      <c r="BR170" s="241"/>
      <c r="BS170" s="241" t="str">
        <f>IF(BS57=0,BS169,BS57)</f>
        <v>2.3.3</v>
      </c>
      <c r="BT170" s="241"/>
      <c r="BU170" s="241"/>
      <c r="BV170" s="241" t="e">
        <f>IF(BV57=0,BV169,BV57)</f>
        <v>#REF!</v>
      </c>
      <c r="BW170" s="241"/>
      <c r="BX170" s="241"/>
      <c r="BY170" s="241"/>
      <c r="BZ170" s="241"/>
      <c r="CA170" s="241"/>
      <c r="CB170" s="241">
        <f>CB57</f>
        <v>0</v>
      </c>
      <c r="CC170" s="241"/>
      <c r="CD170" s="241"/>
      <c r="CE170" s="241"/>
      <c r="CF170" s="241"/>
      <c r="CG170" s="241"/>
      <c r="CH170" s="241"/>
      <c r="CI170" s="242">
        <f>CI57</f>
        <v>0</v>
      </c>
      <c r="CJ170" s="242"/>
      <c r="CK170" s="242"/>
      <c r="CL170" s="242"/>
      <c r="CM170" s="242"/>
      <c r="CN170" s="242"/>
      <c r="CO170" s="242"/>
      <c r="CP170" s="242"/>
      <c r="CQ170" s="242">
        <f>CQ57</f>
        <v>0</v>
      </c>
      <c r="CR170" s="242"/>
      <c r="CS170" s="242"/>
      <c r="CT170" s="242"/>
      <c r="CU170" s="242"/>
      <c r="CV170" s="241">
        <f>CV57</f>
        <v>0</v>
      </c>
      <c r="CW170" s="241"/>
      <c r="CX170" s="241"/>
      <c r="CY170" s="241"/>
      <c r="CZ170" s="241">
        <f>CZ57</f>
        <v>0</v>
      </c>
      <c r="DA170" s="241"/>
      <c r="DB170" s="241">
        <f>DB57</f>
        <v>0</v>
      </c>
      <c r="DC170" s="241"/>
      <c r="DD170" s="241"/>
      <c r="DE170" s="241">
        <f>DE57</f>
        <v>0</v>
      </c>
      <c r="DF170" s="241"/>
      <c r="DG170" s="241">
        <f>DG57</f>
        <v>0</v>
      </c>
      <c r="DH170" s="241"/>
      <c r="DI170" s="241"/>
      <c r="DJ170" s="241"/>
      <c r="DM170" s="241" t="e">
        <f>IF(DM57=0,DM169,DM57)</f>
        <v>#REF!</v>
      </c>
      <c r="DN170" s="241"/>
      <c r="DO170" s="241" t="e">
        <f>IF(OR(DO57=0,DO57="Planejado",DO57="Realizado"),IF(DO169="Atividade",VLOOKUP(DM170,'04.02_PLANEJAMENTO ATIVIDADES'!$D$9:$E$44,2,0),DO169),DO57)</f>
        <v>#REF!</v>
      </c>
      <c r="DP170" s="241"/>
      <c r="DQ170" s="241"/>
      <c r="DR170" s="241"/>
      <c r="DS170" s="241"/>
      <c r="DT170" s="241"/>
      <c r="DU170" s="241"/>
      <c r="DV170" s="241"/>
      <c r="DW170" s="241"/>
      <c r="DX170" s="241" t="str">
        <f>IF(DX57=0,DX169,DX57)</f>
        <v>3.3.3</v>
      </c>
      <c r="DY170" s="241"/>
      <c r="DZ170" s="241"/>
      <c r="EA170" s="241" t="e">
        <f>IF(EA57=0,EA169,EA57)</f>
        <v>#REF!</v>
      </c>
      <c r="EB170" s="241"/>
      <c r="EC170" s="241"/>
      <c r="ED170" s="241"/>
      <c r="EE170" s="241"/>
      <c r="EF170" s="241"/>
      <c r="EG170" s="241">
        <f>EG57</f>
        <v>0</v>
      </c>
      <c r="EH170" s="241"/>
      <c r="EI170" s="241"/>
      <c r="EJ170" s="241"/>
      <c r="EK170" s="241"/>
      <c r="EL170" s="241"/>
      <c r="EM170" s="241"/>
      <c r="EN170" s="242">
        <f>EN57</f>
        <v>0</v>
      </c>
      <c r="EO170" s="242"/>
      <c r="EP170" s="242"/>
      <c r="EQ170" s="242"/>
      <c r="ER170" s="242"/>
      <c r="ES170" s="242"/>
      <c r="ET170" s="242"/>
      <c r="EU170" s="242"/>
      <c r="EV170" s="242">
        <f>EV57</f>
        <v>0</v>
      </c>
      <c r="EW170" s="242"/>
      <c r="EX170" s="242"/>
      <c r="EY170" s="242"/>
      <c r="EZ170" s="242"/>
      <c r="FA170" s="241">
        <f>FA57</f>
        <v>0</v>
      </c>
      <c r="FB170" s="241"/>
      <c r="FC170" s="241"/>
      <c r="FD170" s="241"/>
      <c r="FE170" s="241">
        <f>FE57</f>
        <v>0</v>
      </c>
      <c r="FF170" s="241"/>
      <c r="FG170" s="241">
        <f>FG57</f>
        <v>0</v>
      </c>
      <c r="FH170" s="241"/>
      <c r="FI170" s="241"/>
      <c r="FJ170" s="241">
        <f>FJ57</f>
        <v>0</v>
      </c>
      <c r="FK170" s="241"/>
      <c r="FL170" s="241">
        <f>FL57</f>
        <v>0</v>
      </c>
      <c r="FM170" s="241"/>
      <c r="FN170" s="241"/>
      <c r="FO170" s="241"/>
      <c r="FR170" s="241" t="e">
        <f>IF(FR57=0,FR169,FR57)</f>
        <v>#REF!</v>
      </c>
      <c r="FS170" s="241"/>
      <c r="FT170" s="241" t="e">
        <f>IF(OR(FT57=0,FT57="Planejado",FT57="Realizado"),IF(FT169="Atividade",VLOOKUP(FR170,'04.02_PLANEJAMENTO ATIVIDADES'!$D$9:$E$44,2,0),FT169),FT57)</f>
        <v>#REF!</v>
      </c>
      <c r="FU170" s="241"/>
      <c r="FV170" s="241"/>
      <c r="FW170" s="241"/>
      <c r="FX170" s="241"/>
      <c r="FY170" s="241"/>
      <c r="FZ170" s="241"/>
      <c r="GA170" s="241"/>
      <c r="GB170" s="241"/>
      <c r="GC170" s="241" t="str">
        <f>IF(GC57=0,GC169,GC57)</f>
        <v>4.3.3</v>
      </c>
      <c r="GD170" s="241"/>
      <c r="GE170" s="241"/>
      <c r="GF170" s="241" t="e">
        <f>IF(GF57=0,GF169,GF57)</f>
        <v>#REF!</v>
      </c>
      <c r="GG170" s="241"/>
      <c r="GH170" s="241"/>
      <c r="GI170" s="241"/>
      <c r="GJ170" s="241"/>
      <c r="GK170" s="241"/>
      <c r="GL170" s="241">
        <f>GL57</f>
        <v>0</v>
      </c>
      <c r="GM170" s="241"/>
      <c r="GN170" s="241"/>
      <c r="GO170" s="241"/>
      <c r="GP170" s="241"/>
      <c r="GQ170" s="241"/>
      <c r="GR170" s="241"/>
      <c r="GS170" s="242">
        <f>GS57</f>
        <v>0</v>
      </c>
      <c r="GT170" s="242"/>
      <c r="GU170" s="242"/>
      <c r="GV170" s="242"/>
      <c r="GW170" s="242"/>
      <c r="GX170" s="242"/>
      <c r="GY170" s="242"/>
      <c r="GZ170" s="242"/>
      <c r="HA170" s="242">
        <f>HA57</f>
        <v>0</v>
      </c>
      <c r="HB170" s="242"/>
      <c r="HC170" s="242"/>
      <c r="HD170" s="242"/>
      <c r="HE170" s="242"/>
      <c r="HF170" s="241">
        <f>HF57</f>
        <v>0</v>
      </c>
      <c r="HG170" s="241"/>
      <c r="HH170" s="241"/>
      <c r="HI170" s="241"/>
      <c r="HJ170" s="241">
        <f>HJ57</f>
        <v>0</v>
      </c>
      <c r="HK170" s="241"/>
      <c r="HL170" s="241">
        <f>HL57</f>
        <v>0</v>
      </c>
      <c r="HM170" s="241"/>
      <c r="HN170" s="241"/>
      <c r="HO170" s="241">
        <f>HO57</f>
        <v>0</v>
      </c>
      <c r="HP170" s="241"/>
      <c r="HQ170" s="241">
        <f>HQ57</f>
        <v>0</v>
      </c>
      <c r="HR170" s="241"/>
      <c r="HS170" s="241"/>
      <c r="HT170" s="241"/>
      <c r="HW170" s="241" t="e">
        <f>IF(HW57=0,HW169,HW57)</f>
        <v>#REF!</v>
      </c>
      <c r="HX170" s="241"/>
      <c r="HY170" s="241" t="e">
        <f>IF(OR(HY57=0,HY57="Planejado",HY57="Realizado"),IF(HY169="Atividade",VLOOKUP(HW170,'04.02_PLANEJAMENTO ATIVIDADES'!$D$9:$E$44,2,0),HY169),HY57)</f>
        <v>#REF!</v>
      </c>
      <c r="HZ170" s="241"/>
      <c r="IA170" s="241"/>
      <c r="IB170" s="241"/>
      <c r="IC170" s="241"/>
      <c r="ID170" s="241"/>
      <c r="IE170" s="241"/>
      <c r="IF170" s="241"/>
      <c r="IG170" s="241"/>
      <c r="IH170" s="241" t="str">
        <f>IF(IH57=0,IH169,IH57)</f>
        <v>5.3.3</v>
      </c>
      <c r="II170" s="241"/>
      <c r="IJ170" s="241"/>
      <c r="IK170" s="241" t="e">
        <f>IF(IK57=0,IK169,IK57)</f>
        <v>#REF!</v>
      </c>
      <c r="IL170" s="241"/>
      <c r="IM170" s="241"/>
      <c r="IN170" s="241"/>
      <c r="IO170" s="241"/>
      <c r="IP170" s="241"/>
      <c r="IQ170" s="241">
        <f>IQ57</f>
        <v>0</v>
      </c>
      <c r="IR170" s="241"/>
      <c r="IS170" s="241"/>
      <c r="IT170" s="241"/>
      <c r="IU170" s="241"/>
      <c r="IV170" s="241"/>
      <c r="IW170" s="241"/>
      <c r="IX170" s="242">
        <f>IX57</f>
        <v>0</v>
      </c>
      <c r="IY170" s="242"/>
      <c r="IZ170" s="242"/>
      <c r="JA170" s="242"/>
      <c r="JB170" s="242"/>
      <c r="JC170" s="242"/>
      <c r="JD170" s="242"/>
      <c r="JE170" s="242"/>
      <c r="JF170" s="242">
        <f>JF57</f>
        <v>0</v>
      </c>
      <c r="JG170" s="242"/>
      <c r="JH170" s="242"/>
      <c r="JI170" s="242"/>
      <c r="JJ170" s="242"/>
      <c r="JK170" s="241">
        <f>JK57</f>
        <v>0</v>
      </c>
      <c r="JL170" s="241"/>
      <c r="JM170" s="241"/>
      <c r="JN170" s="241"/>
      <c r="JO170" s="241">
        <f>JO57</f>
        <v>0</v>
      </c>
      <c r="JP170" s="241"/>
      <c r="JQ170" s="241">
        <f>JQ57</f>
        <v>0</v>
      </c>
      <c r="JR170" s="241"/>
      <c r="JS170" s="241"/>
      <c r="JT170" s="241">
        <f>JT57</f>
        <v>0</v>
      </c>
      <c r="JU170" s="241"/>
      <c r="JV170" s="241">
        <f>JV57</f>
        <v>0</v>
      </c>
      <c r="JW170" s="241"/>
      <c r="JX170" s="241"/>
      <c r="JY170" s="241"/>
      <c r="KB170" s="241" t="e">
        <f>IF(KB57=0,KB169,KB57)</f>
        <v>#REF!</v>
      </c>
      <c r="KC170" s="241"/>
      <c r="KD170" s="241" t="e">
        <f>IF(OR(KD57=0,KD57="Planejado",KD57="Realizado"),IF(KD169="Atividade",VLOOKUP(KB170,'04.02_PLANEJAMENTO ATIVIDADES'!$D$9:$E$44,2,0),KD169),KD57)</f>
        <v>#REF!</v>
      </c>
      <c r="KE170" s="241"/>
      <c r="KF170" s="241"/>
      <c r="KG170" s="241"/>
      <c r="KH170" s="241"/>
      <c r="KI170" s="241"/>
      <c r="KJ170" s="241"/>
      <c r="KK170" s="241"/>
      <c r="KL170" s="241"/>
      <c r="KM170" s="241" t="str">
        <f>IF(KM57=0,KM169,KM57)</f>
        <v>6.3.3</v>
      </c>
      <c r="KN170" s="241"/>
      <c r="KO170" s="241"/>
      <c r="KP170" s="241" t="e">
        <f>IF(KP57=0,KP169,KP57)</f>
        <v>#REF!</v>
      </c>
      <c r="KQ170" s="241"/>
      <c r="KR170" s="241"/>
      <c r="KS170" s="241"/>
      <c r="KT170" s="241"/>
      <c r="KU170" s="241"/>
      <c r="KV170" s="241">
        <f>KV57</f>
        <v>0</v>
      </c>
      <c r="KW170" s="241"/>
      <c r="KX170" s="241"/>
      <c r="KY170" s="241"/>
      <c r="KZ170" s="241"/>
      <c r="LA170" s="241"/>
      <c r="LB170" s="241"/>
      <c r="LC170" s="242">
        <f>LC57</f>
        <v>0</v>
      </c>
      <c r="LD170" s="242"/>
      <c r="LE170" s="242"/>
      <c r="LF170" s="242"/>
      <c r="LG170" s="242"/>
      <c r="LH170" s="242"/>
      <c r="LI170" s="242"/>
      <c r="LJ170" s="242"/>
      <c r="LK170" s="242">
        <f>LK57</f>
        <v>0</v>
      </c>
      <c r="LL170" s="242"/>
      <c r="LM170" s="242"/>
      <c r="LN170" s="242"/>
      <c r="LO170" s="242"/>
      <c r="LP170" s="241">
        <f>LP57</f>
        <v>0</v>
      </c>
      <c r="LQ170" s="241"/>
      <c r="LR170" s="241"/>
      <c r="LS170" s="241"/>
      <c r="LT170" s="241">
        <f>LT57</f>
        <v>0</v>
      </c>
      <c r="LU170" s="241"/>
      <c r="LV170" s="241">
        <f>LV57</f>
        <v>0</v>
      </c>
      <c r="LW170" s="241"/>
      <c r="LX170" s="241"/>
      <c r="LY170" s="241">
        <f>LY57</f>
        <v>0</v>
      </c>
      <c r="LZ170" s="241"/>
      <c r="MA170" s="241">
        <f>MA57</f>
        <v>0</v>
      </c>
      <c r="MB170" s="241"/>
      <c r="MC170" s="241"/>
      <c r="MD170" s="241"/>
      <c r="MG170" s="241" t="e">
        <f>IF(MG57=0,MG169,MG57)</f>
        <v>#REF!</v>
      </c>
      <c r="MH170" s="241"/>
      <c r="MI170" s="241" t="e">
        <f>IF(OR(MI57=0,MI57="Planejado",MI57="Realizado"),IF(MI169="Atividade",VLOOKUP(MG170,'04.02_PLANEJAMENTO ATIVIDADES'!$D$9:$E$44,2,0),MI169),MI57)</f>
        <v>#REF!</v>
      </c>
      <c r="MJ170" s="241"/>
      <c r="MK170" s="241"/>
      <c r="ML170" s="241"/>
      <c r="MM170" s="241"/>
      <c r="MN170" s="241"/>
      <c r="MO170" s="241"/>
      <c r="MP170" s="241"/>
      <c r="MQ170" s="241"/>
      <c r="MR170" s="241" t="str">
        <f>IF(MR57=0,MR169,MR57)</f>
        <v>7.3.3</v>
      </c>
      <c r="MS170" s="241"/>
      <c r="MT170" s="241"/>
      <c r="MU170" s="241" t="e">
        <f>IF(MU57=0,MU169,MU57)</f>
        <v>#REF!</v>
      </c>
      <c r="MV170" s="241"/>
      <c r="MW170" s="241"/>
      <c r="MX170" s="241"/>
      <c r="MY170" s="241"/>
      <c r="MZ170" s="241"/>
      <c r="NA170" s="241">
        <f>NA57</f>
        <v>0</v>
      </c>
      <c r="NB170" s="241"/>
      <c r="NC170" s="241"/>
      <c r="ND170" s="241"/>
      <c r="NE170" s="241"/>
      <c r="NF170" s="241"/>
      <c r="NG170" s="241"/>
      <c r="NH170" s="242">
        <f>NH57</f>
        <v>0</v>
      </c>
      <c r="NI170" s="242"/>
      <c r="NJ170" s="242"/>
      <c r="NK170" s="242"/>
      <c r="NL170" s="242"/>
      <c r="NM170" s="242"/>
      <c r="NN170" s="242"/>
      <c r="NO170" s="242"/>
      <c r="NP170" s="242">
        <f>NP57</f>
        <v>0</v>
      </c>
      <c r="NQ170" s="242"/>
      <c r="NR170" s="242"/>
      <c r="NS170" s="242"/>
      <c r="NT170" s="242"/>
      <c r="NU170" s="241">
        <f>NU57</f>
        <v>0</v>
      </c>
      <c r="NV170" s="241"/>
      <c r="NW170" s="241"/>
      <c r="NX170" s="241"/>
      <c r="NY170" s="241">
        <f>NY57</f>
        <v>0</v>
      </c>
      <c r="NZ170" s="241"/>
      <c r="OA170" s="241">
        <f>OA57</f>
        <v>0</v>
      </c>
      <c r="OB170" s="241"/>
      <c r="OC170" s="241"/>
      <c r="OD170" s="241">
        <f>OD57</f>
        <v>0</v>
      </c>
      <c r="OE170" s="241"/>
      <c r="OF170" s="241">
        <f>OF57</f>
        <v>0</v>
      </c>
      <c r="OG170" s="241"/>
      <c r="OH170" s="241"/>
      <c r="OI170" s="241"/>
      <c r="OL170" s="241" t="e">
        <f>IF(OL57=0,OL169,OL57)</f>
        <v>#REF!</v>
      </c>
      <c r="OM170" s="241"/>
      <c r="ON170" s="241" t="e">
        <f>IF(OR(ON57=0,ON57="Planejado",ON57="Realizado"),IF(ON169="Atividade",VLOOKUP(OL170,'04.02_PLANEJAMENTO ATIVIDADES'!$D$9:$E$44,2,0),ON169),ON57)</f>
        <v>#REF!</v>
      </c>
      <c r="OO170" s="241"/>
      <c r="OP170" s="241"/>
      <c r="OQ170" s="241"/>
      <c r="OR170" s="241"/>
      <c r="OS170" s="241"/>
      <c r="OT170" s="241"/>
      <c r="OU170" s="241"/>
      <c r="OV170" s="241"/>
      <c r="OW170" s="241" t="str">
        <f>IF(OW57=0,OW169,OW57)</f>
        <v>8.3.3</v>
      </c>
      <c r="OX170" s="241"/>
      <c r="OY170" s="241"/>
      <c r="OZ170" s="241" t="e">
        <f>IF(OZ57=0,OZ169,OZ57)</f>
        <v>#REF!</v>
      </c>
      <c r="PA170" s="241"/>
      <c r="PB170" s="241"/>
      <c r="PC170" s="241"/>
      <c r="PD170" s="241"/>
      <c r="PE170" s="241"/>
      <c r="PF170" s="241">
        <f>PF57</f>
        <v>0</v>
      </c>
      <c r="PG170" s="241"/>
      <c r="PH170" s="241"/>
      <c r="PI170" s="241"/>
      <c r="PJ170" s="241"/>
      <c r="PK170" s="241"/>
      <c r="PL170" s="241"/>
      <c r="PM170" s="242">
        <f>PM57</f>
        <v>0</v>
      </c>
      <c r="PN170" s="242"/>
      <c r="PO170" s="242"/>
      <c r="PP170" s="242"/>
      <c r="PQ170" s="242"/>
      <c r="PR170" s="242"/>
      <c r="PS170" s="242"/>
      <c r="PT170" s="242"/>
      <c r="PU170" s="242">
        <f>PU57</f>
        <v>0</v>
      </c>
      <c r="PV170" s="242"/>
      <c r="PW170" s="242"/>
      <c r="PX170" s="242"/>
      <c r="PY170" s="242"/>
      <c r="PZ170" s="241">
        <f>PZ57</f>
        <v>0</v>
      </c>
      <c r="QA170" s="241"/>
      <c r="QB170" s="241"/>
      <c r="QC170" s="241"/>
      <c r="QD170" s="241">
        <f>QD57</f>
        <v>0</v>
      </c>
      <c r="QE170" s="241"/>
      <c r="QF170" s="241">
        <f>QF57</f>
        <v>0</v>
      </c>
      <c r="QG170" s="241"/>
      <c r="QH170" s="241"/>
      <c r="QI170" s="241">
        <f>QI57</f>
        <v>0</v>
      </c>
      <c r="QJ170" s="241"/>
      <c r="QK170" s="241">
        <f>QK57</f>
        <v>0</v>
      </c>
      <c r="QL170" s="241"/>
      <c r="QM170" s="241"/>
      <c r="QN170" s="241"/>
      <c r="QQ170" s="241" t="e">
        <f>IF(QQ57=0,QQ169,QQ57)</f>
        <v>#REF!</v>
      </c>
      <c r="QR170" s="241"/>
      <c r="QS170" s="241" t="e">
        <f>IF(OR(QS57=0,QS57="Planejado",QS57="Realizado"),IF(QS169="Atividade",VLOOKUP(QQ170,'04.02_PLANEJAMENTO ATIVIDADES'!$D$9:$E$44,2,0),QS169),QS57)</f>
        <v>#REF!</v>
      </c>
      <c r="QT170" s="241"/>
      <c r="QU170" s="241"/>
      <c r="QV170" s="241"/>
      <c r="QW170" s="241"/>
      <c r="QX170" s="241"/>
      <c r="QY170" s="241"/>
      <c r="QZ170" s="241"/>
      <c r="RA170" s="241"/>
      <c r="RB170" s="241" t="str">
        <f>IF(RB57=0,RB169,RB57)</f>
        <v>9.3.3</v>
      </c>
      <c r="RC170" s="241"/>
      <c r="RD170" s="241"/>
      <c r="RE170" s="241" t="e">
        <f>IF(RE57=0,RE169,RE57)</f>
        <v>#REF!</v>
      </c>
      <c r="RF170" s="241"/>
      <c r="RG170" s="241"/>
      <c r="RH170" s="241"/>
      <c r="RI170" s="241"/>
      <c r="RJ170" s="241"/>
      <c r="RK170" s="241">
        <f>RK57</f>
        <v>0</v>
      </c>
      <c r="RL170" s="241"/>
      <c r="RM170" s="241"/>
      <c r="RN170" s="241"/>
      <c r="RO170" s="241"/>
      <c r="RP170" s="241"/>
      <c r="RQ170" s="241"/>
      <c r="RR170" s="242">
        <f>RR57</f>
        <v>0</v>
      </c>
      <c r="RS170" s="242"/>
      <c r="RT170" s="242"/>
      <c r="RU170" s="242"/>
      <c r="RV170" s="242"/>
      <c r="RW170" s="242"/>
      <c r="RX170" s="242"/>
      <c r="RY170" s="242"/>
      <c r="RZ170" s="242">
        <f>RZ57</f>
        <v>0</v>
      </c>
      <c r="SA170" s="242"/>
      <c r="SB170" s="242"/>
      <c r="SC170" s="242"/>
      <c r="SD170" s="242"/>
      <c r="SE170" s="241">
        <f>SE57</f>
        <v>0</v>
      </c>
      <c r="SF170" s="241"/>
      <c r="SG170" s="241"/>
      <c r="SH170" s="241"/>
      <c r="SI170" s="241">
        <f>SI57</f>
        <v>0</v>
      </c>
      <c r="SJ170" s="241"/>
      <c r="SK170" s="241">
        <f>SK57</f>
        <v>0</v>
      </c>
      <c r="SL170" s="241"/>
      <c r="SM170" s="241"/>
      <c r="SN170" s="241">
        <f>SN57</f>
        <v>0</v>
      </c>
      <c r="SO170" s="241"/>
      <c r="SP170" s="241">
        <f>SP57</f>
        <v>0</v>
      </c>
      <c r="SQ170" s="241"/>
      <c r="SR170" s="241"/>
      <c r="SS170" s="241"/>
      <c r="SV170" s="241" t="e">
        <f>IF(SV57=0,SV169,SV57)</f>
        <v>#REF!</v>
      </c>
      <c r="SW170" s="241"/>
      <c r="SX170" s="241" t="e">
        <f>IF(OR(SX57=0,SX57="Planejado",SX57="Realizado"),IF(SX169="Atividade",VLOOKUP(SV170,'04.02_PLANEJAMENTO ATIVIDADES'!$D$9:$E$44,2,0),SX169),SX57)</f>
        <v>#REF!</v>
      </c>
      <c r="SY170" s="241"/>
      <c r="SZ170" s="241"/>
      <c r="TA170" s="241"/>
      <c r="TB170" s="241"/>
      <c r="TC170" s="241"/>
      <c r="TD170" s="241"/>
      <c r="TE170" s="241"/>
      <c r="TF170" s="241"/>
      <c r="TG170" s="241" t="str">
        <f>IF(TG57=0,TG169,TG57)</f>
        <v>10.3.3</v>
      </c>
      <c r="TH170" s="241"/>
      <c r="TI170" s="241"/>
      <c r="TJ170" s="241" t="e">
        <f>IF(TJ57=0,TJ169,TJ57)</f>
        <v>#REF!</v>
      </c>
      <c r="TK170" s="241"/>
      <c r="TL170" s="241"/>
      <c r="TM170" s="241"/>
      <c r="TN170" s="241"/>
      <c r="TO170" s="241"/>
      <c r="TP170" s="241">
        <f>TP57</f>
        <v>0</v>
      </c>
      <c r="TQ170" s="241"/>
      <c r="TR170" s="241"/>
      <c r="TS170" s="241"/>
      <c r="TT170" s="241"/>
      <c r="TU170" s="241"/>
      <c r="TV170" s="241"/>
      <c r="TW170" s="242">
        <f>TW57</f>
        <v>0</v>
      </c>
      <c r="TX170" s="242"/>
      <c r="TY170" s="242"/>
      <c r="TZ170" s="242"/>
      <c r="UA170" s="242"/>
      <c r="UB170" s="242"/>
      <c r="UC170" s="242"/>
      <c r="UD170" s="242"/>
      <c r="UE170" s="242">
        <f>UE57</f>
        <v>0</v>
      </c>
      <c r="UF170" s="242"/>
      <c r="UG170" s="242"/>
      <c r="UH170" s="242"/>
      <c r="UI170" s="242"/>
      <c r="UJ170" s="241">
        <f>UJ57</f>
        <v>0</v>
      </c>
      <c r="UK170" s="241"/>
      <c r="UL170" s="241"/>
      <c r="UM170" s="241"/>
      <c r="UN170" s="241">
        <f>UN57</f>
        <v>0</v>
      </c>
      <c r="UO170" s="241"/>
      <c r="UP170" s="241">
        <f>UP57</f>
        <v>0</v>
      </c>
      <c r="UQ170" s="241"/>
      <c r="UR170" s="241"/>
      <c r="US170" s="241">
        <f>US57</f>
        <v>0</v>
      </c>
      <c r="UT170" s="241"/>
      <c r="UU170" s="241">
        <f>UU57</f>
        <v>0</v>
      </c>
      <c r="UV170" s="241"/>
      <c r="UW170" s="241"/>
      <c r="UX170" s="241"/>
      <c r="VA170" s="241" t="e">
        <f>IF(VA57=0,VA169,VA57)</f>
        <v>#REF!</v>
      </c>
      <c r="VB170" s="241"/>
      <c r="VC170" s="241" t="e">
        <f>IF(OR(VC57=0,VC57="Planejado",VC57="Realizado"),IF(VC169="Atividade",VLOOKUP(VA170,'04.02_PLANEJAMENTO ATIVIDADES'!$D$9:$E$44,2,0),VC169),VC57)</f>
        <v>#REF!</v>
      </c>
      <c r="VD170" s="241"/>
      <c r="VE170" s="241"/>
      <c r="VF170" s="241"/>
      <c r="VG170" s="241"/>
      <c r="VH170" s="241"/>
      <c r="VI170" s="241"/>
      <c r="VJ170" s="241"/>
      <c r="VK170" s="241"/>
      <c r="VL170" s="241" t="str">
        <f>IF(VL57=0,VL169,VL57)</f>
        <v>11.3.3</v>
      </c>
      <c r="VM170" s="241"/>
      <c r="VN170" s="241"/>
      <c r="VO170" s="241" t="e">
        <f>IF(VO57=0,VO169,VO57)</f>
        <v>#REF!</v>
      </c>
      <c r="VP170" s="241"/>
      <c r="VQ170" s="241"/>
      <c r="VR170" s="241"/>
      <c r="VS170" s="241"/>
      <c r="VT170" s="241"/>
      <c r="VU170" s="241">
        <f>VU57</f>
        <v>0</v>
      </c>
      <c r="VV170" s="241"/>
      <c r="VW170" s="241"/>
      <c r="VX170" s="241"/>
      <c r="VY170" s="241"/>
      <c r="VZ170" s="241"/>
      <c r="WA170" s="241"/>
      <c r="WB170" s="242">
        <f>WB57</f>
        <v>0</v>
      </c>
      <c r="WC170" s="242"/>
      <c r="WD170" s="242"/>
      <c r="WE170" s="242"/>
      <c r="WF170" s="242"/>
      <c r="WG170" s="242"/>
      <c r="WH170" s="242"/>
      <c r="WI170" s="242"/>
      <c r="WJ170" s="242">
        <f>WJ57</f>
        <v>0</v>
      </c>
      <c r="WK170" s="242"/>
      <c r="WL170" s="242"/>
      <c r="WM170" s="242"/>
      <c r="WN170" s="242"/>
      <c r="WO170" s="241">
        <f>WO57</f>
        <v>0</v>
      </c>
      <c r="WP170" s="241"/>
      <c r="WQ170" s="241"/>
      <c r="WR170" s="241"/>
      <c r="WS170" s="241">
        <f>WS57</f>
        <v>0</v>
      </c>
      <c r="WT170" s="241"/>
      <c r="WU170" s="241">
        <f>WU57</f>
        <v>0</v>
      </c>
      <c r="WV170" s="241"/>
      <c r="WW170" s="241"/>
      <c r="WX170" s="241">
        <f>WX57</f>
        <v>0</v>
      </c>
      <c r="WY170" s="241"/>
      <c r="WZ170" s="241">
        <f>WZ57</f>
        <v>0</v>
      </c>
      <c r="XA170" s="241"/>
      <c r="XB170" s="241"/>
      <c r="XC170" s="241"/>
      <c r="XF170" s="241" t="e">
        <f>IF(XF57=0,XF169,XF57)</f>
        <v>#REF!</v>
      </c>
      <c r="XG170" s="241"/>
      <c r="XH170" s="241" t="e">
        <f>IF(OR(XH57=0,XH57="Planejado",XH57="Realizado"),IF(XH169="Atividade",VLOOKUP(XF170,'04.02_PLANEJAMENTO ATIVIDADES'!$D$9:$E$44,2,0),XH169),XH57)</f>
        <v>#REF!</v>
      </c>
      <c r="XI170" s="241"/>
      <c r="XJ170" s="241"/>
      <c r="XK170" s="241"/>
      <c r="XL170" s="241"/>
      <c r="XM170" s="241"/>
      <c r="XN170" s="241"/>
      <c r="XO170" s="241"/>
      <c r="XP170" s="241"/>
      <c r="XQ170" s="241" t="str">
        <f>IF(XQ57=0,XQ169,XQ57)</f>
        <v/>
      </c>
      <c r="XR170" s="241"/>
      <c r="XS170" s="241"/>
      <c r="XT170" s="241" t="e">
        <f>IF(XT57=0,XT169,XT57)</f>
        <v>#REF!</v>
      </c>
      <c r="XU170" s="241"/>
      <c r="XV170" s="241"/>
      <c r="XW170" s="241"/>
      <c r="XX170" s="241"/>
      <c r="XY170" s="241"/>
      <c r="XZ170" s="241">
        <f>XZ57</f>
        <v>0</v>
      </c>
      <c r="YA170" s="241"/>
      <c r="YB170" s="241"/>
      <c r="YC170" s="241"/>
      <c r="YD170" s="241"/>
      <c r="YE170" s="241"/>
      <c r="YF170" s="241"/>
      <c r="YG170" s="242">
        <f>YG57</f>
        <v>0</v>
      </c>
      <c r="YH170" s="242"/>
      <c r="YI170" s="242"/>
      <c r="YJ170" s="242"/>
      <c r="YK170" s="242"/>
      <c r="YL170" s="242"/>
      <c r="YM170" s="242"/>
      <c r="YN170" s="242"/>
      <c r="YO170" s="242">
        <f>YO57</f>
        <v>0</v>
      </c>
      <c r="YP170" s="242"/>
      <c r="YQ170" s="242"/>
      <c r="YR170" s="242"/>
      <c r="YS170" s="242"/>
      <c r="YT170" s="241">
        <f>YT57</f>
        <v>0</v>
      </c>
      <c r="YU170" s="241"/>
      <c r="YV170" s="241"/>
      <c r="YW170" s="241"/>
      <c r="YX170" s="241">
        <f>YX57</f>
        <v>0</v>
      </c>
      <c r="YY170" s="241"/>
      <c r="YZ170" s="241">
        <f>YZ57</f>
        <v>0</v>
      </c>
      <c r="ZA170" s="241"/>
      <c r="ZB170" s="241"/>
      <c r="ZC170" s="241">
        <f>ZC57</f>
        <v>0</v>
      </c>
      <c r="ZD170" s="241"/>
      <c r="ZE170" s="241">
        <f>ZE57</f>
        <v>0</v>
      </c>
      <c r="ZF170" s="241"/>
      <c r="ZG170" s="241"/>
      <c r="ZH170" s="241"/>
    </row>
    <row r="171" spans="3:684" ht="10.15" hidden="1" customHeight="1" x14ac:dyDescent="0.25">
      <c r="C171" s="241" t="e">
        <f>IF(C58=0,C170,C58)</f>
        <v>#REF!</v>
      </c>
      <c r="D171" s="241"/>
      <c r="E171" s="241" t="e">
        <f>IF(OR(#REF!=0,#REF!="Planejado",#REF!="Realizado"),IF(E170="Atividade",VLOOKUP(C171,'04.02_PLANEJAMENTO ATIVIDADES'!$D$9:$E$44,2,0),E170),#REF!)</f>
        <v>#REF!</v>
      </c>
      <c r="F171" s="241"/>
      <c r="G171" s="241"/>
      <c r="H171" s="241"/>
      <c r="I171" s="241"/>
      <c r="J171" s="241"/>
      <c r="K171" s="241"/>
      <c r="L171" s="241"/>
      <c r="M171" s="241"/>
      <c r="N171" s="241" t="str">
        <f>IF(N58=0,N170,N58)</f>
        <v>1.3.3</v>
      </c>
      <c r="O171" s="241"/>
      <c r="P171" s="241"/>
      <c r="Q171" s="241" t="e">
        <f>IF(Q58=0,Q170,Q58)</f>
        <v>#REF!</v>
      </c>
      <c r="R171" s="241"/>
      <c r="S171" s="241"/>
      <c r="T171" s="241"/>
      <c r="U171" s="241"/>
      <c r="V171" s="241"/>
      <c r="W171" s="241">
        <f>W58</f>
        <v>0</v>
      </c>
      <c r="X171" s="241"/>
      <c r="Y171" s="241"/>
      <c r="Z171" s="241"/>
      <c r="AA171" s="241"/>
      <c r="AB171" s="241"/>
      <c r="AC171" s="241"/>
      <c r="AD171" s="242">
        <f>AD58</f>
        <v>0</v>
      </c>
      <c r="AE171" s="242"/>
      <c r="AF171" s="242"/>
      <c r="AG171" s="242"/>
      <c r="AH171" s="242"/>
      <c r="AI171" s="242"/>
      <c r="AJ171" s="242"/>
      <c r="AK171" s="242"/>
      <c r="AL171" s="242">
        <f>AL58</f>
        <v>0</v>
      </c>
      <c r="AM171" s="242"/>
      <c r="AN171" s="242"/>
      <c r="AO171" s="242"/>
      <c r="AP171" s="242"/>
      <c r="AQ171" s="241">
        <f>AQ58</f>
        <v>0</v>
      </c>
      <c r="AR171" s="241"/>
      <c r="AS171" s="241"/>
      <c r="AT171" s="241"/>
      <c r="AU171" s="241">
        <f>AU58</f>
        <v>0</v>
      </c>
      <c r="AV171" s="241"/>
      <c r="AW171" s="241">
        <f>AW58</f>
        <v>0</v>
      </c>
      <c r="AX171" s="241"/>
      <c r="AY171" s="241"/>
      <c r="AZ171" s="241">
        <f>AZ58</f>
        <v>0</v>
      </c>
      <c r="BA171" s="241"/>
      <c r="BB171" s="241">
        <f>BB58</f>
        <v>0</v>
      </c>
      <c r="BC171" s="241"/>
      <c r="BD171" s="241"/>
      <c r="BE171" s="241"/>
      <c r="BH171" s="241" t="e">
        <f>IF(BH58=0,BH170,BH58)</f>
        <v>#REF!</v>
      </c>
      <c r="BI171" s="241"/>
      <c r="BJ171" s="241" t="e">
        <f>IF(OR(#REF!=0,#REF!="Planejado",#REF!="Realizado"),IF(BJ170="Atividade",VLOOKUP(BH171,'04.02_PLANEJAMENTO ATIVIDADES'!$D$9:$E$44,2,0),BJ170),#REF!)</f>
        <v>#REF!</v>
      </c>
      <c r="BK171" s="241"/>
      <c r="BL171" s="241"/>
      <c r="BM171" s="241"/>
      <c r="BN171" s="241"/>
      <c r="BO171" s="241"/>
      <c r="BP171" s="241"/>
      <c r="BQ171" s="241"/>
      <c r="BR171" s="241"/>
      <c r="BS171" s="241" t="str">
        <f>IF(BS58=0,BS170,BS58)</f>
        <v>2.3.3</v>
      </c>
      <c r="BT171" s="241"/>
      <c r="BU171" s="241"/>
      <c r="BV171" s="241" t="e">
        <f>IF(BV58=0,BV170,BV58)</f>
        <v>#REF!</v>
      </c>
      <c r="BW171" s="241"/>
      <c r="BX171" s="241"/>
      <c r="BY171" s="241"/>
      <c r="BZ171" s="241"/>
      <c r="CA171" s="241"/>
      <c r="CB171" s="241">
        <f>CB58</f>
        <v>0</v>
      </c>
      <c r="CC171" s="241"/>
      <c r="CD171" s="241"/>
      <c r="CE171" s="241"/>
      <c r="CF171" s="241"/>
      <c r="CG171" s="241"/>
      <c r="CH171" s="241"/>
      <c r="CI171" s="242">
        <f>CI58</f>
        <v>0</v>
      </c>
      <c r="CJ171" s="242"/>
      <c r="CK171" s="242"/>
      <c r="CL171" s="242"/>
      <c r="CM171" s="242"/>
      <c r="CN171" s="242"/>
      <c r="CO171" s="242"/>
      <c r="CP171" s="242"/>
      <c r="CQ171" s="242">
        <f>CQ58</f>
        <v>0</v>
      </c>
      <c r="CR171" s="242"/>
      <c r="CS171" s="242"/>
      <c r="CT171" s="242"/>
      <c r="CU171" s="242"/>
      <c r="CV171" s="241">
        <f>CV58</f>
        <v>0</v>
      </c>
      <c r="CW171" s="241"/>
      <c r="CX171" s="241"/>
      <c r="CY171" s="241"/>
      <c r="CZ171" s="241">
        <f>CZ58</f>
        <v>0</v>
      </c>
      <c r="DA171" s="241"/>
      <c r="DB171" s="241">
        <f>DB58</f>
        <v>0</v>
      </c>
      <c r="DC171" s="241"/>
      <c r="DD171" s="241"/>
      <c r="DE171" s="241">
        <f>DE58</f>
        <v>0</v>
      </c>
      <c r="DF171" s="241"/>
      <c r="DG171" s="241">
        <f>DG58</f>
        <v>0</v>
      </c>
      <c r="DH171" s="241"/>
      <c r="DI171" s="241"/>
      <c r="DJ171" s="241"/>
      <c r="DM171" s="241" t="e">
        <f>IF(DM58=0,DM170,DM58)</f>
        <v>#REF!</v>
      </c>
      <c r="DN171" s="241"/>
      <c r="DO171" s="241" t="e">
        <f>IF(OR(DO58=0,DO58="Planejado",DO58="Realizado"),IF(DO170="Atividade",VLOOKUP(DM171,'04.02_PLANEJAMENTO ATIVIDADES'!$D$9:$E$44,2,0),DO170),DO58)</f>
        <v>#REF!</v>
      </c>
      <c r="DP171" s="241"/>
      <c r="DQ171" s="241"/>
      <c r="DR171" s="241"/>
      <c r="DS171" s="241"/>
      <c r="DT171" s="241"/>
      <c r="DU171" s="241"/>
      <c r="DV171" s="241"/>
      <c r="DW171" s="241"/>
      <c r="DX171" s="241" t="str">
        <f>IF(DX58=0,DX170,DX58)</f>
        <v>3.3.3</v>
      </c>
      <c r="DY171" s="241"/>
      <c r="DZ171" s="241"/>
      <c r="EA171" s="241" t="e">
        <f>IF(EA58=0,EA170,EA58)</f>
        <v>#REF!</v>
      </c>
      <c r="EB171" s="241"/>
      <c r="EC171" s="241"/>
      <c r="ED171" s="241"/>
      <c r="EE171" s="241"/>
      <c r="EF171" s="241"/>
      <c r="EG171" s="241">
        <f>EG58</f>
        <v>0</v>
      </c>
      <c r="EH171" s="241"/>
      <c r="EI171" s="241"/>
      <c r="EJ171" s="241"/>
      <c r="EK171" s="241"/>
      <c r="EL171" s="241"/>
      <c r="EM171" s="241"/>
      <c r="EN171" s="242">
        <f>EN58</f>
        <v>0</v>
      </c>
      <c r="EO171" s="242"/>
      <c r="EP171" s="242"/>
      <c r="EQ171" s="242"/>
      <c r="ER171" s="242"/>
      <c r="ES171" s="242"/>
      <c r="ET171" s="242"/>
      <c r="EU171" s="242"/>
      <c r="EV171" s="242">
        <f>EV58</f>
        <v>0</v>
      </c>
      <c r="EW171" s="242"/>
      <c r="EX171" s="242"/>
      <c r="EY171" s="242"/>
      <c r="EZ171" s="242"/>
      <c r="FA171" s="241">
        <f>FA58</f>
        <v>0</v>
      </c>
      <c r="FB171" s="241"/>
      <c r="FC171" s="241"/>
      <c r="FD171" s="241"/>
      <c r="FE171" s="241">
        <f>FE58</f>
        <v>0</v>
      </c>
      <c r="FF171" s="241"/>
      <c r="FG171" s="241">
        <f>FG58</f>
        <v>0</v>
      </c>
      <c r="FH171" s="241"/>
      <c r="FI171" s="241"/>
      <c r="FJ171" s="241">
        <f>FJ58</f>
        <v>0</v>
      </c>
      <c r="FK171" s="241"/>
      <c r="FL171" s="241">
        <f>FL58</f>
        <v>0</v>
      </c>
      <c r="FM171" s="241"/>
      <c r="FN171" s="241"/>
      <c r="FO171" s="241"/>
      <c r="FR171" s="241" t="e">
        <f>IF(FR58=0,FR170,FR58)</f>
        <v>#REF!</v>
      </c>
      <c r="FS171" s="241"/>
      <c r="FT171" s="241" t="e">
        <f>IF(OR(FT58=0,FT58="Planejado",FT58="Realizado"),IF(FT170="Atividade",VLOOKUP(FR171,'04.02_PLANEJAMENTO ATIVIDADES'!$D$9:$E$44,2,0),FT170),FT58)</f>
        <v>#REF!</v>
      </c>
      <c r="FU171" s="241"/>
      <c r="FV171" s="241"/>
      <c r="FW171" s="241"/>
      <c r="FX171" s="241"/>
      <c r="FY171" s="241"/>
      <c r="FZ171" s="241"/>
      <c r="GA171" s="241"/>
      <c r="GB171" s="241"/>
      <c r="GC171" s="241" t="str">
        <f>IF(GC58=0,GC170,GC58)</f>
        <v>4.3.3</v>
      </c>
      <c r="GD171" s="241"/>
      <c r="GE171" s="241"/>
      <c r="GF171" s="241" t="e">
        <f>IF(GF58=0,GF170,GF58)</f>
        <v>#REF!</v>
      </c>
      <c r="GG171" s="241"/>
      <c r="GH171" s="241"/>
      <c r="GI171" s="241"/>
      <c r="GJ171" s="241"/>
      <c r="GK171" s="241"/>
      <c r="GL171" s="241">
        <f>GL58</f>
        <v>0</v>
      </c>
      <c r="GM171" s="241"/>
      <c r="GN171" s="241"/>
      <c r="GO171" s="241"/>
      <c r="GP171" s="241"/>
      <c r="GQ171" s="241"/>
      <c r="GR171" s="241"/>
      <c r="GS171" s="242">
        <f>GS58</f>
        <v>0</v>
      </c>
      <c r="GT171" s="242"/>
      <c r="GU171" s="242"/>
      <c r="GV171" s="242"/>
      <c r="GW171" s="242"/>
      <c r="GX171" s="242"/>
      <c r="GY171" s="242"/>
      <c r="GZ171" s="242"/>
      <c r="HA171" s="242">
        <f>HA58</f>
        <v>0</v>
      </c>
      <c r="HB171" s="242"/>
      <c r="HC171" s="242"/>
      <c r="HD171" s="242"/>
      <c r="HE171" s="242"/>
      <c r="HF171" s="241">
        <f>HF58</f>
        <v>0</v>
      </c>
      <c r="HG171" s="241"/>
      <c r="HH171" s="241"/>
      <c r="HI171" s="241"/>
      <c r="HJ171" s="241">
        <f>HJ58</f>
        <v>0</v>
      </c>
      <c r="HK171" s="241"/>
      <c r="HL171" s="241">
        <f>HL58</f>
        <v>0</v>
      </c>
      <c r="HM171" s="241"/>
      <c r="HN171" s="241"/>
      <c r="HO171" s="241">
        <f>HO58</f>
        <v>0</v>
      </c>
      <c r="HP171" s="241"/>
      <c r="HQ171" s="241">
        <f>HQ58</f>
        <v>0</v>
      </c>
      <c r="HR171" s="241"/>
      <c r="HS171" s="241"/>
      <c r="HT171" s="241"/>
      <c r="HW171" s="241" t="e">
        <f>IF(HW58=0,HW170,HW58)</f>
        <v>#REF!</v>
      </c>
      <c r="HX171" s="241"/>
      <c r="HY171" s="241" t="e">
        <f>IF(OR(HY58=0,HY58="Planejado",HY58="Realizado"),IF(HY170="Atividade",VLOOKUP(HW171,'04.02_PLANEJAMENTO ATIVIDADES'!$D$9:$E$44,2,0),HY170),HY58)</f>
        <v>#REF!</v>
      </c>
      <c r="HZ171" s="241"/>
      <c r="IA171" s="241"/>
      <c r="IB171" s="241"/>
      <c r="IC171" s="241"/>
      <c r="ID171" s="241"/>
      <c r="IE171" s="241"/>
      <c r="IF171" s="241"/>
      <c r="IG171" s="241"/>
      <c r="IH171" s="241" t="str">
        <f>IF(IH58=0,IH170,IH58)</f>
        <v>5.3.3</v>
      </c>
      <c r="II171" s="241"/>
      <c r="IJ171" s="241"/>
      <c r="IK171" s="241" t="e">
        <f>IF(IK58=0,IK170,IK58)</f>
        <v>#REF!</v>
      </c>
      <c r="IL171" s="241"/>
      <c r="IM171" s="241"/>
      <c r="IN171" s="241"/>
      <c r="IO171" s="241"/>
      <c r="IP171" s="241"/>
      <c r="IQ171" s="241">
        <f>IQ58</f>
        <v>0</v>
      </c>
      <c r="IR171" s="241"/>
      <c r="IS171" s="241"/>
      <c r="IT171" s="241"/>
      <c r="IU171" s="241"/>
      <c r="IV171" s="241"/>
      <c r="IW171" s="241"/>
      <c r="IX171" s="242">
        <f>IX58</f>
        <v>0</v>
      </c>
      <c r="IY171" s="242"/>
      <c r="IZ171" s="242"/>
      <c r="JA171" s="242"/>
      <c r="JB171" s="242"/>
      <c r="JC171" s="242"/>
      <c r="JD171" s="242"/>
      <c r="JE171" s="242"/>
      <c r="JF171" s="242">
        <f>JF58</f>
        <v>0</v>
      </c>
      <c r="JG171" s="242"/>
      <c r="JH171" s="242"/>
      <c r="JI171" s="242"/>
      <c r="JJ171" s="242"/>
      <c r="JK171" s="241">
        <f>JK58</f>
        <v>0</v>
      </c>
      <c r="JL171" s="241"/>
      <c r="JM171" s="241"/>
      <c r="JN171" s="241"/>
      <c r="JO171" s="241">
        <f>JO58</f>
        <v>0</v>
      </c>
      <c r="JP171" s="241"/>
      <c r="JQ171" s="241">
        <f>JQ58</f>
        <v>0</v>
      </c>
      <c r="JR171" s="241"/>
      <c r="JS171" s="241"/>
      <c r="JT171" s="241">
        <f>JT58</f>
        <v>0</v>
      </c>
      <c r="JU171" s="241"/>
      <c r="JV171" s="241">
        <f>JV58</f>
        <v>0</v>
      </c>
      <c r="JW171" s="241"/>
      <c r="JX171" s="241"/>
      <c r="JY171" s="241"/>
      <c r="KB171" s="241" t="e">
        <f>IF(KB58=0,KB170,KB58)</f>
        <v>#REF!</v>
      </c>
      <c r="KC171" s="241"/>
      <c r="KD171" s="241" t="e">
        <f>IF(OR(KD58=0,KD58="Planejado",KD58="Realizado"),IF(KD170="Atividade",VLOOKUP(KB171,'04.02_PLANEJAMENTO ATIVIDADES'!$D$9:$E$44,2,0),KD170),KD58)</f>
        <v>#REF!</v>
      </c>
      <c r="KE171" s="241"/>
      <c r="KF171" s="241"/>
      <c r="KG171" s="241"/>
      <c r="KH171" s="241"/>
      <c r="KI171" s="241"/>
      <c r="KJ171" s="241"/>
      <c r="KK171" s="241"/>
      <c r="KL171" s="241"/>
      <c r="KM171" s="241" t="str">
        <f>IF(KM58=0,KM170,KM58)</f>
        <v>6.3.3</v>
      </c>
      <c r="KN171" s="241"/>
      <c r="KO171" s="241"/>
      <c r="KP171" s="241" t="e">
        <f>IF(KP58=0,KP170,KP58)</f>
        <v>#REF!</v>
      </c>
      <c r="KQ171" s="241"/>
      <c r="KR171" s="241"/>
      <c r="KS171" s="241"/>
      <c r="KT171" s="241"/>
      <c r="KU171" s="241"/>
      <c r="KV171" s="241">
        <f>KV58</f>
        <v>0</v>
      </c>
      <c r="KW171" s="241"/>
      <c r="KX171" s="241"/>
      <c r="KY171" s="241"/>
      <c r="KZ171" s="241"/>
      <c r="LA171" s="241"/>
      <c r="LB171" s="241"/>
      <c r="LC171" s="242">
        <f>LC58</f>
        <v>0</v>
      </c>
      <c r="LD171" s="242"/>
      <c r="LE171" s="242"/>
      <c r="LF171" s="242"/>
      <c r="LG171" s="242"/>
      <c r="LH171" s="242"/>
      <c r="LI171" s="242"/>
      <c r="LJ171" s="242"/>
      <c r="LK171" s="242">
        <f>LK58</f>
        <v>0</v>
      </c>
      <c r="LL171" s="242"/>
      <c r="LM171" s="242"/>
      <c r="LN171" s="242"/>
      <c r="LO171" s="242"/>
      <c r="LP171" s="241">
        <f>LP58</f>
        <v>0</v>
      </c>
      <c r="LQ171" s="241"/>
      <c r="LR171" s="241"/>
      <c r="LS171" s="241"/>
      <c r="LT171" s="241">
        <f>LT58</f>
        <v>0</v>
      </c>
      <c r="LU171" s="241"/>
      <c r="LV171" s="241">
        <f>LV58</f>
        <v>0</v>
      </c>
      <c r="LW171" s="241"/>
      <c r="LX171" s="241"/>
      <c r="LY171" s="241">
        <f>LY58</f>
        <v>0</v>
      </c>
      <c r="LZ171" s="241"/>
      <c r="MA171" s="241">
        <f>MA58</f>
        <v>0</v>
      </c>
      <c r="MB171" s="241"/>
      <c r="MC171" s="241"/>
      <c r="MD171" s="241"/>
      <c r="MG171" s="241" t="e">
        <f>IF(MG58=0,MG170,MG58)</f>
        <v>#REF!</v>
      </c>
      <c r="MH171" s="241"/>
      <c r="MI171" s="241" t="e">
        <f>IF(OR(MI58=0,MI58="Planejado",MI58="Realizado"),IF(MI170="Atividade",VLOOKUP(MG171,'04.02_PLANEJAMENTO ATIVIDADES'!$D$9:$E$44,2,0),MI170),MI58)</f>
        <v>#REF!</v>
      </c>
      <c r="MJ171" s="241"/>
      <c r="MK171" s="241"/>
      <c r="ML171" s="241"/>
      <c r="MM171" s="241"/>
      <c r="MN171" s="241"/>
      <c r="MO171" s="241"/>
      <c r="MP171" s="241"/>
      <c r="MQ171" s="241"/>
      <c r="MR171" s="241" t="str">
        <f>IF(MR58=0,MR170,MR58)</f>
        <v>7.3.3</v>
      </c>
      <c r="MS171" s="241"/>
      <c r="MT171" s="241"/>
      <c r="MU171" s="241" t="e">
        <f>IF(MU58=0,MU170,MU58)</f>
        <v>#REF!</v>
      </c>
      <c r="MV171" s="241"/>
      <c r="MW171" s="241"/>
      <c r="MX171" s="241"/>
      <c r="MY171" s="241"/>
      <c r="MZ171" s="241"/>
      <c r="NA171" s="241">
        <f>NA58</f>
        <v>0</v>
      </c>
      <c r="NB171" s="241"/>
      <c r="NC171" s="241"/>
      <c r="ND171" s="241"/>
      <c r="NE171" s="241"/>
      <c r="NF171" s="241"/>
      <c r="NG171" s="241"/>
      <c r="NH171" s="242">
        <f>NH58</f>
        <v>0</v>
      </c>
      <c r="NI171" s="242"/>
      <c r="NJ171" s="242"/>
      <c r="NK171" s="242"/>
      <c r="NL171" s="242"/>
      <c r="NM171" s="242"/>
      <c r="NN171" s="242"/>
      <c r="NO171" s="242"/>
      <c r="NP171" s="242">
        <f>NP58</f>
        <v>0</v>
      </c>
      <c r="NQ171" s="242"/>
      <c r="NR171" s="242"/>
      <c r="NS171" s="242"/>
      <c r="NT171" s="242"/>
      <c r="NU171" s="241">
        <f>NU58</f>
        <v>0</v>
      </c>
      <c r="NV171" s="241"/>
      <c r="NW171" s="241"/>
      <c r="NX171" s="241"/>
      <c r="NY171" s="241">
        <f>NY58</f>
        <v>0</v>
      </c>
      <c r="NZ171" s="241"/>
      <c r="OA171" s="241">
        <f>OA58</f>
        <v>0</v>
      </c>
      <c r="OB171" s="241"/>
      <c r="OC171" s="241"/>
      <c r="OD171" s="241">
        <f>OD58</f>
        <v>0</v>
      </c>
      <c r="OE171" s="241"/>
      <c r="OF171" s="241">
        <f>OF58</f>
        <v>0</v>
      </c>
      <c r="OG171" s="241"/>
      <c r="OH171" s="241"/>
      <c r="OI171" s="241"/>
      <c r="OL171" s="241" t="e">
        <f>IF(OL58=0,OL170,OL58)</f>
        <v>#REF!</v>
      </c>
      <c r="OM171" s="241"/>
      <c r="ON171" s="241" t="e">
        <f>IF(OR(ON58=0,ON58="Planejado",ON58="Realizado"),IF(ON170="Atividade",VLOOKUP(OL171,'04.02_PLANEJAMENTO ATIVIDADES'!$D$9:$E$44,2,0),ON170),ON58)</f>
        <v>#REF!</v>
      </c>
      <c r="OO171" s="241"/>
      <c r="OP171" s="241"/>
      <c r="OQ171" s="241"/>
      <c r="OR171" s="241"/>
      <c r="OS171" s="241"/>
      <c r="OT171" s="241"/>
      <c r="OU171" s="241"/>
      <c r="OV171" s="241"/>
      <c r="OW171" s="241" t="str">
        <f>IF(OW58=0,OW170,OW58)</f>
        <v>8.3.3</v>
      </c>
      <c r="OX171" s="241"/>
      <c r="OY171" s="241"/>
      <c r="OZ171" s="241" t="e">
        <f>IF(OZ58=0,OZ170,OZ58)</f>
        <v>#REF!</v>
      </c>
      <c r="PA171" s="241"/>
      <c r="PB171" s="241"/>
      <c r="PC171" s="241"/>
      <c r="PD171" s="241"/>
      <c r="PE171" s="241"/>
      <c r="PF171" s="241">
        <f>PF58</f>
        <v>0</v>
      </c>
      <c r="PG171" s="241"/>
      <c r="PH171" s="241"/>
      <c r="PI171" s="241"/>
      <c r="PJ171" s="241"/>
      <c r="PK171" s="241"/>
      <c r="PL171" s="241"/>
      <c r="PM171" s="242">
        <f>PM58</f>
        <v>0</v>
      </c>
      <c r="PN171" s="242"/>
      <c r="PO171" s="242"/>
      <c r="PP171" s="242"/>
      <c r="PQ171" s="242"/>
      <c r="PR171" s="242"/>
      <c r="PS171" s="242"/>
      <c r="PT171" s="242"/>
      <c r="PU171" s="242">
        <f>PU58</f>
        <v>0</v>
      </c>
      <c r="PV171" s="242"/>
      <c r="PW171" s="242"/>
      <c r="PX171" s="242"/>
      <c r="PY171" s="242"/>
      <c r="PZ171" s="241">
        <f>PZ58</f>
        <v>0</v>
      </c>
      <c r="QA171" s="241"/>
      <c r="QB171" s="241"/>
      <c r="QC171" s="241"/>
      <c r="QD171" s="241">
        <f>QD58</f>
        <v>0</v>
      </c>
      <c r="QE171" s="241"/>
      <c r="QF171" s="241">
        <f>QF58</f>
        <v>0</v>
      </c>
      <c r="QG171" s="241"/>
      <c r="QH171" s="241"/>
      <c r="QI171" s="241">
        <f>QI58</f>
        <v>0</v>
      </c>
      <c r="QJ171" s="241"/>
      <c r="QK171" s="241">
        <f>QK58</f>
        <v>0</v>
      </c>
      <c r="QL171" s="241"/>
      <c r="QM171" s="241"/>
      <c r="QN171" s="241"/>
      <c r="QQ171" s="241" t="e">
        <f>IF(QQ58=0,QQ170,QQ58)</f>
        <v>#REF!</v>
      </c>
      <c r="QR171" s="241"/>
      <c r="QS171" s="241" t="e">
        <f>IF(OR(QS58=0,QS58="Planejado",QS58="Realizado"),IF(QS170="Atividade",VLOOKUP(QQ171,'04.02_PLANEJAMENTO ATIVIDADES'!$D$9:$E$44,2,0),QS170),QS58)</f>
        <v>#REF!</v>
      </c>
      <c r="QT171" s="241"/>
      <c r="QU171" s="241"/>
      <c r="QV171" s="241"/>
      <c r="QW171" s="241"/>
      <c r="QX171" s="241"/>
      <c r="QY171" s="241"/>
      <c r="QZ171" s="241"/>
      <c r="RA171" s="241"/>
      <c r="RB171" s="241" t="str">
        <f>IF(RB58=0,RB170,RB58)</f>
        <v>9.3.3</v>
      </c>
      <c r="RC171" s="241"/>
      <c r="RD171" s="241"/>
      <c r="RE171" s="241" t="e">
        <f>IF(RE58=0,RE170,RE58)</f>
        <v>#REF!</v>
      </c>
      <c r="RF171" s="241"/>
      <c r="RG171" s="241"/>
      <c r="RH171" s="241"/>
      <c r="RI171" s="241"/>
      <c r="RJ171" s="241"/>
      <c r="RK171" s="241">
        <f>RK58</f>
        <v>0</v>
      </c>
      <c r="RL171" s="241"/>
      <c r="RM171" s="241"/>
      <c r="RN171" s="241"/>
      <c r="RO171" s="241"/>
      <c r="RP171" s="241"/>
      <c r="RQ171" s="241"/>
      <c r="RR171" s="242">
        <f>RR58</f>
        <v>0</v>
      </c>
      <c r="RS171" s="242"/>
      <c r="RT171" s="242"/>
      <c r="RU171" s="242"/>
      <c r="RV171" s="242"/>
      <c r="RW171" s="242"/>
      <c r="RX171" s="242"/>
      <c r="RY171" s="242"/>
      <c r="RZ171" s="242">
        <f>RZ58</f>
        <v>0</v>
      </c>
      <c r="SA171" s="242"/>
      <c r="SB171" s="242"/>
      <c r="SC171" s="242"/>
      <c r="SD171" s="242"/>
      <c r="SE171" s="241">
        <f>SE58</f>
        <v>0</v>
      </c>
      <c r="SF171" s="241"/>
      <c r="SG171" s="241"/>
      <c r="SH171" s="241"/>
      <c r="SI171" s="241">
        <f>SI58</f>
        <v>0</v>
      </c>
      <c r="SJ171" s="241"/>
      <c r="SK171" s="241">
        <f>SK58</f>
        <v>0</v>
      </c>
      <c r="SL171" s="241"/>
      <c r="SM171" s="241"/>
      <c r="SN171" s="241">
        <f>SN58</f>
        <v>0</v>
      </c>
      <c r="SO171" s="241"/>
      <c r="SP171" s="241">
        <f>SP58</f>
        <v>0</v>
      </c>
      <c r="SQ171" s="241"/>
      <c r="SR171" s="241"/>
      <c r="SS171" s="241"/>
      <c r="SV171" s="241" t="e">
        <f>IF(SV58=0,SV170,SV58)</f>
        <v>#REF!</v>
      </c>
      <c r="SW171" s="241"/>
      <c r="SX171" s="241" t="e">
        <f>IF(OR(SX58=0,SX58="Planejado",SX58="Realizado"),IF(SX170="Atividade",VLOOKUP(SV171,'04.02_PLANEJAMENTO ATIVIDADES'!$D$9:$E$44,2,0),SX170),SX58)</f>
        <v>#REF!</v>
      </c>
      <c r="SY171" s="241"/>
      <c r="SZ171" s="241"/>
      <c r="TA171" s="241"/>
      <c r="TB171" s="241"/>
      <c r="TC171" s="241"/>
      <c r="TD171" s="241"/>
      <c r="TE171" s="241"/>
      <c r="TF171" s="241"/>
      <c r="TG171" s="241" t="str">
        <f>IF(TG58=0,TG170,TG58)</f>
        <v>10.3.3</v>
      </c>
      <c r="TH171" s="241"/>
      <c r="TI171" s="241"/>
      <c r="TJ171" s="241" t="e">
        <f>IF(TJ58=0,TJ170,TJ58)</f>
        <v>#REF!</v>
      </c>
      <c r="TK171" s="241"/>
      <c r="TL171" s="241"/>
      <c r="TM171" s="241"/>
      <c r="TN171" s="241"/>
      <c r="TO171" s="241"/>
      <c r="TP171" s="241">
        <f>TP58</f>
        <v>0</v>
      </c>
      <c r="TQ171" s="241"/>
      <c r="TR171" s="241"/>
      <c r="TS171" s="241"/>
      <c r="TT171" s="241"/>
      <c r="TU171" s="241"/>
      <c r="TV171" s="241"/>
      <c r="TW171" s="242">
        <f>TW58</f>
        <v>0</v>
      </c>
      <c r="TX171" s="242"/>
      <c r="TY171" s="242"/>
      <c r="TZ171" s="242"/>
      <c r="UA171" s="242"/>
      <c r="UB171" s="242"/>
      <c r="UC171" s="242"/>
      <c r="UD171" s="242"/>
      <c r="UE171" s="242">
        <f>UE58</f>
        <v>0</v>
      </c>
      <c r="UF171" s="242"/>
      <c r="UG171" s="242"/>
      <c r="UH171" s="242"/>
      <c r="UI171" s="242"/>
      <c r="UJ171" s="241">
        <f>UJ58</f>
        <v>0</v>
      </c>
      <c r="UK171" s="241"/>
      <c r="UL171" s="241"/>
      <c r="UM171" s="241"/>
      <c r="UN171" s="241">
        <f>UN58</f>
        <v>0</v>
      </c>
      <c r="UO171" s="241"/>
      <c r="UP171" s="241">
        <f>UP58</f>
        <v>0</v>
      </c>
      <c r="UQ171" s="241"/>
      <c r="UR171" s="241"/>
      <c r="US171" s="241">
        <f>US58</f>
        <v>0</v>
      </c>
      <c r="UT171" s="241"/>
      <c r="UU171" s="241">
        <f>UU58</f>
        <v>0</v>
      </c>
      <c r="UV171" s="241"/>
      <c r="UW171" s="241"/>
      <c r="UX171" s="241"/>
      <c r="VA171" s="241" t="e">
        <f>IF(VA58=0,VA170,VA58)</f>
        <v>#REF!</v>
      </c>
      <c r="VB171" s="241"/>
      <c r="VC171" s="241" t="e">
        <f>IF(OR(VC58=0,VC58="Planejado",VC58="Realizado"),IF(VC170="Atividade",VLOOKUP(VA171,'04.02_PLANEJAMENTO ATIVIDADES'!$D$9:$E$44,2,0),VC170),VC58)</f>
        <v>#REF!</v>
      </c>
      <c r="VD171" s="241"/>
      <c r="VE171" s="241"/>
      <c r="VF171" s="241"/>
      <c r="VG171" s="241"/>
      <c r="VH171" s="241"/>
      <c r="VI171" s="241"/>
      <c r="VJ171" s="241"/>
      <c r="VK171" s="241"/>
      <c r="VL171" s="241" t="str">
        <f>IF(VL58=0,VL170,VL58)</f>
        <v>11.3.3</v>
      </c>
      <c r="VM171" s="241"/>
      <c r="VN171" s="241"/>
      <c r="VO171" s="241" t="e">
        <f>IF(VO58=0,VO170,VO58)</f>
        <v>#REF!</v>
      </c>
      <c r="VP171" s="241"/>
      <c r="VQ171" s="241"/>
      <c r="VR171" s="241"/>
      <c r="VS171" s="241"/>
      <c r="VT171" s="241"/>
      <c r="VU171" s="241">
        <f>VU58</f>
        <v>0</v>
      </c>
      <c r="VV171" s="241"/>
      <c r="VW171" s="241"/>
      <c r="VX171" s="241"/>
      <c r="VY171" s="241"/>
      <c r="VZ171" s="241"/>
      <c r="WA171" s="241"/>
      <c r="WB171" s="242">
        <f>WB58</f>
        <v>0</v>
      </c>
      <c r="WC171" s="242"/>
      <c r="WD171" s="242"/>
      <c r="WE171" s="242"/>
      <c r="WF171" s="242"/>
      <c r="WG171" s="242"/>
      <c r="WH171" s="242"/>
      <c r="WI171" s="242"/>
      <c r="WJ171" s="242">
        <f>WJ58</f>
        <v>0</v>
      </c>
      <c r="WK171" s="242"/>
      <c r="WL171" s="242"/>
      <c r="WM171" s="242"/>
      <c r="WN171" s="242"/>
      <c r="WO171" s="241">
        <f>WO58</f>
        <v>0</v>
      </c>
      <c r="WP171" s="241"/>
      <c r="WQ171" s="241"/>
      <c r="WR171" s="241"/>
      <c r="WS171" s="241">
        <f>WS58</f>
        <v>0</v>
      </c>
      <c r="WT171" s="241"/>
      <c r="WU171" s="241">
        <f>WU58</f>
        <v>0</v>
      </c>
      <c r="WV171" s="241"/>
      <c r="WW171" s="241"/>
      <c r="WX171" s="241">
        <f>WX58</f>
        <v>0</v>
      </c>
      <c r="WY171" s="241"/>
      <c r="WZ171" s="241">
        <f>WZ58</f>
        <v>0</v>
      </c>
      <c r="XA171" s="241"/>
      <c r="XB171" s="241"/>
      <c r="XC171" s="241"/>
      <c r="XF171" s="241" t="e">
        <f>IF(XF58=0,XF170,XF58)</f>
        <v>#REF!</v>
      </c>
      <c r="XG171" s="241"/>
      <c r="XH171" s="241" t="e">
        <f>IF(OR(XH58=0,XH58="Planejado",XH58="Realizado"),IF(XH170="Atividade",VLOOKUP(XF171,'04.02_PLANEJAMENTO ATIVIDADES'!$D$9:$E$44,2,0),XH170),XH58)</f>
        <v>#REF!</v>
      </c>
      <c r="XI171" s="241"/>
      <c r="XJ171" s="241"/>
      <c r="XK171" s="241"/>
      <c r="XL171" s="241"/>
      <c r="XM171" s="241"/>
      <c r="XN171" s="241"/>
      <c r="XO171" s="241"/>
      <c r="XP171" s="241"/>
      <c r="XQ171" s="241" t="str">
        <f>IF(XQ58=0,XQ170,XQ58)</f>
        <v/>
      </c>
      <c r="XR171" s="241"/>
      <c r="XS171" s="241"/>
      <c r="XT171" s="241" t="e">
        <f>IF(XT58=0,XT170,XT58)</f>
        <v>#REF!</v>
      </c>
      <c r="XU171" s="241"/>
      <c r="XV171" s="241"/>
      <c r="XW171" s="241"/>
      <c r="XX171" s="241"/>
      <c r="XY171" s="241"/>
      <c r="XZ171" s="241">
        <f>XZ58</f>
        <v>0</v>
      </c>
      <c r="YA171" s="241"/>
      <c r="YB171" s="241"/>
      <c r="YC171" s="241"/>
      <c r="YD171" s="241"/>
      <c r="YE171" s="241"/>
      <c r="YF171" s="241"/>
      <c r="YG171" s="242">
        <f>YG58</f>
        <v>0</v>
      </c>
      <c r="YH171" s="242"/>
      <c r="YI171" s="242"/>
      <c r="YJ171" s="242"/>
      <c r="YK171" s="242"/>
      <c r="YL171" s="242"/>
      <c r="YM171" s="242"/>
      <c r="YN171" s="242"/>
      <c r="YO171" s="242">
        <f>YO58</f>
        <v>0</v>
      </c>
      <c r="YP171" s="242"/>
      <c r="YQ171" s="242"/>
      <c r="YR171" s="242"/>
      <c r="YS171" s="242"/>
      <c r="YT171" s="241">
        <f>YT58</f>
        <v>0</v>
      </c>
      <c r="YU171" s="241"/>
      <c r="YV171" s="241"/>
      <c r="YW171" s="241"/>
      <c r="YX171" s="241">
        <f>YX58</f>
        <v>0</v>
      </c>
      <c r="YY171" s="241"/>
      <c r="YZ171" s="241">
        <f>YZ58</f>
        <v>0</v>
      </c>
      <c r="ZA171" s="241"/>
      <c r="ZB171" s="241"/>
      <c r="ZC171" s="241">
        <f>ZC58</f>
        <v>0</v>
      </c>
      <c r="ZD171" s="241"/>
      <c r="ZE171" s="241">
        <f>ZE58</f>
        <v>0</v>
      </c>
      <c r="ZF171" s="241"/>
      <c r="ZG171" s="241"/>
      <c r="ZH171" s="241"/>
    </row>
    <row r="172" spans="3:684" ht="10.15" hidden="1" customHeight="1" x14ac:dyDescent="0.25">
      <c r="C172" s="241" t="e">
        <f>IF(C59=0,C171,C59)</f>
        <v>#REF!</v>
      </c>
      <c r="D172" s="241"/>
      <c r="E172" s="241" t="e">
        <f>IF(OR(#REF!=0,#REF!="Planejado",#REF!="Realizado"),IF(E171="Atividade",VLOOKUP(C172,'04.02_PLANEJAMENTO ATIVIDADES'!$D$9:$E$44,2,0),E171),#REF!)</f>
        <v>#REF!</v>
      </c>
      <c r="F172" s="241"/>
      <c r="G172" s="241"/>
      <c r="H172" s="241"/>
      <c r="I172" s="241"/>
      <c r="J172" s="241"/>
      <c r="K172" s="241"/>
      <c r="L172" s="241"/>
      <c r="M172" s="241"/>
      <c r="N172" s="241" t="str">
        <f>IF(N59=0,N171,N59)</f>
        <v>1.3.3</v>
      </c>
      <c r="O172" s="241"/>
      <c r="P172" s="241"/>
      <c r="Q172" s="241" t="e">
        <f>IF(Q59=0,Q171,Q59)</f>
        <v>#REF!</v>
      </c>
      <c r="R172" s="241"/>
      <c r="S172" s="241"/>
      <c r="T172" s="241"/>
      <c r="U172" s="241"/>
      <c r="V172" s="241"/>
      <c r="W172" s="241">
        <f>W59</f>
        <v>0</v>
      </c>
      <c r="X172" s="241"/>
      <c r="Y172" s="241"/>
      <c r="Z172" s="241"/>
      <c r="AA172" s="241"/>
      <c r="AB172" s="241"/>
      <c r="AC172" s="241"/>
      <c r="AD172" s="242">
        <f>AD59</f>
        <v>0</v>
      </c>
      <c r="AE172" s="242"/>
      <c r="AF172" s="242"/>
      <c r="AG172" s="242"/>
      <c r="AH172" s="242"/>
      <c r="AI172" s="242"/>
      <c r="AJ172" s="242"/>
      <c r="AK172" s="242"/>
      <c r="AL172" s="242">
        <f>AL59</f>
        <v>0</v>
      </c>
      <c r="AM172" s="242"/>
      <c r="AN172" s="242"/>
      <c r="AO172" s="242"/>
      <c r="AP172" s="242"/>
      <c r="AQ172" s="241">
        <f>AQ59</f>
        <v>0</v>
      </c>
      <c r="AR172" s="241"/>
      <c r="AS172" s="241"/>
      <c r="AT172" s="241"/>
      <c r="AU172" s="241">
        <f>AU59</f>
        <v>0</v>
      </c>
      <c r="AV172" s="241"/>
      <c r="AW172" s="241">
        <f>AW59</f>
        <v>0</v>
      </c>
      <c r="AX172" s="241"/>
      <c r="AY172" s="241"/>
      <c r="AZ172" s="241">
        <f>AZ59</f>
        <v>0</v>
      </c>
      <c r="BA172" s="241"/>
      <c r="BB172" s="241">
        <f>BB59</f>
        <v>0</v>
      </c>
      <c r="BC172" s="241"/>
      <c r="BD172" s="241"/>
      <c r="BE172" s="241"/>
      <c r="BH172" s="241" t="e">
        <f>IF(BH59=0,BH171,BH59)</f>
        <v>#REF!</v>
      </c>
      <c r="BI172" s="241"/>
      <c r="BJ172" s="241" t="e">
        <f>IF(OR(#REF!=0,#REF!="Planejado",#REF!="Realizado"),IF(BJ171="Atividade",VLOOKUP(BH172,'04.02_PLANEJAMENTO ATIVIDADES'!$D$9:$E$44,2,0),BJ171),#REF!)</f>
        <v>#REF!</v>
      </c>
      <c r="BK172" s="241"/>
      <c r="BL172" s="241"/>
      <c r="BM172" s="241"/>
      <c r="BN172" s="241"/>
      <c r="BO172" s="241"/>
      <c r="BP172" s="241"/>
      <c r="BQ172" s="241"/>
      <c r="BR172" s="241"/>
      <c r="BS172" s="241" t="str">
        <f>IF(BS59=0,BS171,BS59)</f>
        <v>2.3.3</v>
      </c>
      <c r="BT172" s="241"/>
      <c r="BU172" s="241"/>
      <c r="BV172" s="241" t="e">
        <f>IF(BV59=0,BV171,BV59)</f>
        <v>#REF!</v>
      </c>
      <c r="BW172" s="241"/>
      <c r="BX172" s="241"/>
      <c r="BY172" s="241"/>
      <c r="BZ172" s="241"/>
      <c r="CA172" s="241"/>
      <c r="CB172" s="241">
        <f>CB59</f>
        <v>0</v>
      </c>
      <c r="CC172" s="241"/>
      <c r="CD172" s="241"/>
      <c r="CE172" s="241"/>
      <c r="CF172" s="241"/>
      <c r="CG172" s="241"/>
      <c r="CH172" s="241"/>
      <c r="CI172" s="242">
        <f>CI59</f>
        <v>0</v>
      </c>
      <c r="CJ172" s="242"/>
      <c r="CK172" s="242"/>
      <c r="CL172" s="242"/>
      <c r="CM172" s="242"/>
      <c r="CN172" s="242"/>
      <c r="CO172" s="242"/>
      <c r="CP172" s="242"/>
      <c r="CQ172" s="242">
        <f>CQ59</f>
        <v>0</v>
      </c>
      <c r="CR172" s="242"/>
      <c r="CS172" s="242"/>
      <c r="CT172" s="242"/>
      <c r="CU172" s="242"/>
      <c r="CV172" s="241">
        <f>CV59</f>
        <v>0</v>
      </c>
      <c r="CW172" s="241"/>
      <c r="CX172" s="241"/>
      <c r="CY172" s="241"/>
      <c r="CZ172" s="241">
        <f>CZ59</f>
        <v>0</v>
      </c>
      <c r="DA172" s="241"/>
      <c r="DB172" s="241">
        <f>DB59</f>
        <v>0</v>
      </c>
      <c r="DC172" s="241"/>
      <c r="DD172" s="241"/>
      <c r="DE172" s="241">
        <f>DE59</f>
        <v>0</v>
      </c>
      <c r="DF172" s="241"/>
      <c r="DG172" s="241">
        <f>DG59</f>
        <v>0</v>
      </c>
      <c r="DH172" s="241"/>
      <c r="DI172" s="241"/>
      <c r="DJ172" s="241"/>
      <c r="DM172" s="241" t="e">
        <f>IF(DM59=0,DM171,DM59)</f>
        <v>#REF!</v>
      </c>
      <c r="DN172" s="241"/>
      <c r="DO172" s="241" t="e">
        <f>IF(OR(DO59=0,DO59="Planejado",DO59="Realizado"),IF(DO171="Atividade",VLOOKUP(DM172,'04.02_PLANEJAMENTO ATIVIDADES'!$D$9:$E$44,2,0),DO171),DO59)</f>
        <v>#REF!</v>
      </c>
      <c r="DP172" s="241"/>
      <c r="DQ172" s="241"/>
      <c r="DR172" s="241"/>
      <c r="DS172" s="241"/>
      <c r="DT172" s="241"/>
      <c r="DU172" s="241"/>
      <c r="DV172" s="241"/>
      <c r="DW172" s="241"/>
      <c r="DX172" s="241" t="str">
        <f>IF(DX59=0,DX171,DX59)</f>
        <v>3.3.3</v>
      </c>
      <c r="DY172" s="241"/>
      <c r="DZ172" s="241"/>
      <c r="EA172" s="241" t="e">
        <f>IF(EA59=0,EA171,EA59)</f>
        <v>#REF!</v>
      </c>
      <c r="EB172" s="241"/>
      <c r="EC172" s="241"/>
      <c r="ED172" s="241"/>
      <c r="EE172" s="241"/>
      <c r="EF172" s="241"/>
      <c r="EG172" s="241">
        <f>EG59</f>
        <v>0</v>
      </c>
      <c r="EH172" s="241"/>
      <c r="EI172" s="241"/>
      <c r="EJ172" s="241"/>
      <c r="EK172" s="241"/>
      <c r="EL172" s="241"/>
      <c r="EM172" s="241"/>
      <c r="EN172" s="242">
        <f>EN59</f>
        <v>0</v>
      </c>
      <c r="EO172" s="242"/>
      <c r="EP172" s="242"/>
      <c r="EQ172" s="242"/>
      <c r="ER172" s="242"/>
      <c r="ES172" s="242"/>
      <c r="ET172" s="242"/>
      <c r="EU172" s="242"/>
      <c r="EV172" s="242">
        <f>EV59</f>
        <v>0</v>
      </c>
      <c r="EW172" s="242"/>
      <c r="EX172" s="242"/>
      <c r="EY172" s="242"/>
      <c r="EZ172" s="242"/>
      <c r="FA172" s="241">
        <f>FA59</f>
        <v>0</v>
      </c>
      <c r="FB172" s="241"/>
      <c r="FC172" s="241"/>
      <c r="FD172" s="241"/>
      <c r="FE172" s="241">
        <f>FE59</f>
        <v>0</v>
      </c>
      <c r="FF172" s="241"/>
      <c r="FG172" s="241">
        <f>FG59</f>
        <v>0</v>
      </c>
      <c r="FH172" s="241"/>
      <c r="FI172" s="241"/>
      <c r="FJ172" s="241">
        <f>FJ59</f>
        <v>0</v>
      </c>
      <c r="FK172" s="241"/>
      <c r="FL172" s="241">
        <f>FL59</f>
        <v>0</v>
      </c>
      <c r="FM172" s="241"/>
      <c r="FN172" s="241"/>
      <c r="FO172" s="241"/>
      <c r="FR172" s="241" t="e">
        <f>IF(FR59=0,FR171,FR59)</f>
        <v>#REF!</v>
      </c>
      <c r="FS172" s="241"/>
      <c r="FT172" s="241" t="e">
        <f>IF(OR(FT59=0,FT59="Planejado",FT59="Realizado"),IF(FT171="Atividade",VLOOKUP(FR172,'04.02_PLANEJAMENTO ATIVIDADES'!$D$9:$E$44,2,0),FT171),FT59)</f>
        <v>#REF!</v>
      </c>
      <c r="FU172" s="241"/>
      <c r="FV172" s="241"/>
      <c r="FW172" s="241"/>
      <c r="FX172" s="241"/>
      <c r="FY172" s="241"/>
      <c r="FZ172" s="241"/>
      <c r="GA172" s="241"/>
      <c r="GB172" s="241"/>
      <c r="GC172" s="241" t="str">
        <f>IF(GC59=0,GC171,GC59)</f>
        <v>4.3.3</v>
      </c>
      <c r="GD172" s="241"/>
      <c r="GE172" s="241"/>
      <c r="GF172" s="241" t="e">
        <f>IF(GF59=0,GF171,GF59)</f>
        <v>#REF!</v>
      </c>
      <c r="GG172" s="241"/>
      <c r="GH172" s="241"/>
      <c r="GI172" s="241"/>
      <c r="GJ172" s="241"/>
      <c r="GK172" s="241"/>
      <c r="GL172" s="241">
        <f>GL59</f>
        <v>0</v>
      </c>
      <c r="GM172" s="241"/>
      <c r="GN172" s="241"/>
      <c r="GO172" s="241"/>
      <c r="GP172" s="241"/>
      <c r="GQ172" s="241"/>
      <c r="GR172" s="241"/>
      <c r="GS172" s="242">
        <f>GS59</f>
        <v>0</v>
      </c>
      <c r="GT172" s="242"/>
      <c r="GU172" s="242"/>
      <c r="GV172" s="242"/>
      <c r="GW172" s="242"/>
      <c r="GX172" s="242"/>
      <c r="GY172" s="242"/>
      <c r="GZ172" s="242"/>
      <c r="HA172" s="242">
        <f>HA59</f>
        <v>0</v>
      </c>
      <c r="HB172" s="242"/>
      <c r="HC172" s="242"/>
      <c r="HD172" s="242"/>
      <c r="HE172" s="242"/>
      <c r="HF172" s="241">
        <f>HF59</f>
        <v>0</v>
      </c>
      <c r="HG172" s="241"/>
      <c r="HH172" s="241"/>
      <c r="HI172" s="241"/>
      <c r="HJ172" s="241">
        <f>HJ59</f>
        <v>0</v>
      </c>
      <c r="HK172" s="241"/>
      <c r="HL172" s="241">
        <f>HL59</f>
        <v>0</v>
      </c>
      <c r="HM172" s="241"/>
      <c r="HN172" s="241"/>
      <c r="HO172" s="241">
        <f>HO59</f>
        <v>0</v>
      </c>
      <c r="HP172" s="241"/>
      <c r="HQ172" s="241">
        <f>HQ59</f>
        <v>0</v>
      </c>
      <c r="HR172" s="241"/>
      <c r="HS172" s="241"/>
      <c r="HT172" s="241"/>
      <c r="HW172" s="241" t="e">
        <f>IF(HW59=0,HW171,HW59)</f>
        <v>#REF!</v>
      </c>
      <c r="HX172" s="241"/>
      <c r="HY172" s="241" t="e">
        <f>IF(OR(HY59=0,HY59="Planejado",HY59="Realizado"),IF(HY171="Atividade",VLOOKUP(HW172,'04.02_PLANEJAMENTO ATIVIDADES'!$D$9:$E$44,2,0),HY171),HY59)</f>
        <v>#REF!</v>
      </c>
      <c r="HZ172" s="241"/>
      <c r="IA172" s="241"/>
      <c r="IB172" s="241"/>
      <c r="IC172" s="241"/>
      <c r="ID172" s="241"/>
      <c r="IE172" s="241"/>
      <c r="IF172" s="241"/>
      <c r="IG172" s="241"/>
      <c r="IH172" s="241" t="str">
        <f>IF(IH59=0,IH171,IH59)</f>
        <v>5.3.3</v>
      </c>
      <c r="II172" s="241"/>
      <c r="IJ172" s="241"/>
      <c r="IK172" s="241" t="e">
        <f>IF(IK59=0,IK171,IK59)</f>
        <v>#REF!</v>
      </c>
      <c r="IL172" s="241"/>
      <c r="IM172" s="241"/>
      <c r="IN172" s="241"/>
      <c r="IO172" s="241"/>
      <c r="IP172" s="241"/>
      <c r="IQ172" s="241">
        <f>IQ59</f>
        <v>0</v>
      </c>
      <c r="IR172" s="241"/>
      <c r="IS172" s="241"/>
      <c r="IT172" s="241"/>
      <c r="IU172" s="241"/>
      <c r="IV172" s="241"/>
      <c r="IW172" s="241"/>
      <c r="IX172" s="242">
        <f>IX59</f>
        <v>0</v>
      </c>
      <c r="IY172" s="242"/>
      <c r="IZ172" s="242"/>
      <c r="JA172" s="242"/>
      <c r="JB172" s="242"/>
      <c r="JC172" s="242"/>
      <c r="JD172" s="242"/>
      <c r="JE172" s="242"/>
      <c r="JF172" s="242">
        <f>JF59</f>
        <v>0</v>
      </c>
      <c r="JG172" s="242"/>
      <c r="JH172" s="242"/>
      <c r="JI172" s="242"/>
      <c r="JJ172" s="242"/>
      <c r="JK172" s="241">
        <f>JK59</f>
        <v>0</v>
      </c>
      <c r="JL172" s="241"/>
      <c r="JM172" s="241"/>
      <c r="JN172" s="241"/>
      <c r="JO172" s="241">
        <f>JO59</f>
        <v>0</v>
      </c>
      <c r="JP172" s="241"/>
      <c r="JQ172" s="241">
        <f>JQ59</f>
        <v>0</v>
      </c>
      <c r="JR172" s="241"/>
      <c r="JS172" s="241"/>
      <c r="JT172" s="241">
        <f>JT59</f>
        <v>0</v>
      </c>
      <c r="JU172" s="241"/>
      <c r="JV172" s="241">
        <f>JV59</f>
        <v>0</v>
      </c>
      <c r="JW172" s="241"/>
      <c r="JX172" s="241"/>
      <c r="JY172" s="241"/>
      <c r="KB172" s="241" t="e">
        <f>IF(KB59=0,KB171,KB59)</f>
        <v>#REF!</v>
      </c>
      <c r="KC172" s="241"/>
      <c r="KD172" s="241" t="e">
        <f>IF(OR(KD59=0,KD59="Planejado",KD59="Realizado"),IF(KD171="Atividade",VLOOKUP(KB172,'04.02_PLANEJAMENTO ATIVIDADES'!$D$9:$E$44,2,0),KD171),KD59)</f>
        <v>#REF!</v>
      </c>
      <c r="KE172" s="241"/>
      <c r="KF172" s="241"/>
      <c r="KG172" s="241"/>
      <c r="KH172" s="241"/>
      <c r="KI172" s="241"/>
      <c r="KJ172" s="241"/>
      <c r="KK172" s="241"/>
      <c r="KL172" s="241"/>
      <c r="KM172" s="241" t="str">
        <f>IF(KM59=0,KM171,KM59)</f>
        <v>6.3.3</v>
      </c>
      <c r="KN172" s="241"/>
      <c r="KO172" s="241"/>
      <c r="KP172" s="241" t="e">
        <f>IF(KP59=0,KP171,KP59)</f>
        <v>#REF!</v>
      </c>
      <c r="KQ172" s="241"/>
      <c r="KR172" s="241"/>
      <c r="KS172" s="241"/>
      <c r="KT172" s="241"/>
      <c r="KU172" s="241"/>
      <c r="KV172" s="241">
        <f>KV59</f>
        <v>0</v>
      </c>
      <c r="KW172" s="241"/>
      <c r="KX172" s="241"/>
      <c r="KY172" s="241"/>
      <c r="KZ172" s="241"/>
      <c r="LA172" s="241"/>
      <c r="LB172" s="241"/>
      <c r="LC172" s="242">
        <f>LC59</f>
        <v>0</v>
      </c>
      <c r="LD172" s="242"/>
      <c r="LE172" s="242"/>
      <c r="LF172" s="242"/>
      <c r="LG172" s="242"/>
      <c r="LH172" s="242"/>
      <c r="LI172" s="242"/>
      <c r="LJ172" s="242"/>
      <c r="LK172" s="242">
        <f>LK59</f>
        <v>0</v>
      </c>
      <c r="LL172" s="242"/>
      <c r="LM172" s="242"/>
      <c r="LN172" s="242"/>
      <c r="LO172" s="242"/>
      <c r="LP172" s="241">
        <f>LP59</f>
        <v>0</v>
      </c>
      <c r="LQ172" s="241"/>
      <c r="LR172" s="241"/>
      <c r="LS172" s="241"/>
      <c r="LT172" s="241">
        <f>LT59</f>
        <v>0</v>
      </c>
      <c r="LU172" s="241"/>
      <c r="LV172" s="241">
        <f>LV59</f>
        <v>0</v>
      </c>
      <c r="LW172" s="241"/>
      <c r="LX172" s="241"/>
      <c r="LY172" s="241">
        <f>LY59</f>
        <v>0</v>
      </c>
      <c r="LZ172" s="241"/>
      <c r="MA172" s="241">
        <f>MA59</f>
        <v>0</v>
      </c>
      <c r="MB172" s="241"/>
      <c r="MC172" s="241"/>
      <c r="MD172" s="241"/>
      <c r="MG172" s="241" t="e">
        <f>IF(MG59=0,MG171,MG59)</f>
        <v>#REF!</v>
      </c>
      <c r="MH172" s="241"/>
      <c r="MI172" s="241" t="e">
        <f>IF(OR(MI59=0,MI59="Planejado",MI59="Realizado"),IF(MI171="Atividade",VLOOKUP(MG172,'04.02_PLANEJAMENTO ATIVIDADES'!$D$9:$E$44,2,0),MI171),MI59)</f>
        <v>#REF!</v>
      </c>
      <c r="MJ172" s="241"/>
      <c r="MK172" s="241"/>
      <c r="ML172" s="241"/>
      <c r="MM172" s="241"/>
      <c r="MN172" s="241"/>
      <c r="MO172" s="241"/>
      <c r="MP172" s="241"/>
      <c r="MQ172" s="241"/>
      <c r="MR172" s="241" t="str">
        <f>IF(MR59=0,MR171,MR59)</f>
        <v>7.3.3</v>
      </c>
      <c r="MS172" s="241"/>
      <c r="MT172" s="241"/>
      <c r="MU172" s="241" t="e">
        <f>IF(MU59=0,MU171,MU59)</f>
        <v>#REF!</v>
      </c>
      <c r="MV172" s="241"/>
      <c r="MW172" s="241"/>
      <c r="MX172" s="241"/>
      <c r="MY172" s="241"/>
      <c r="MZ172" s="241"/>
      <c r="NA172" s="241">
        <f>NA59</f>
        <v>0</v>
      </c>
      <c r="NB172" s="241"/>
      <c r="NC172" s="241"/>
      <c r="ND172" s="241"/>
      <c r="NE172" s="241"/>
      <c r="NF172" s="241"/>
      <c r="NG172" s="241"/>
      <c r="NH172" s="242">
        <f>NH59</f>
        <v>0</v>
      </c>
      <c r="NI172" s="242"/>
      <c r="NJ172" s="242"/>
      <c r="NK172" s="242"/>
      <c r="NL172" s="242"/>
      <c r="NM172" s="242"/>
      <c r="NN172" s="242"/>
      <c r="NO172" s="242"/>
      <c r="NP172" s="242">
        <f>NP59</f>
        <v>0</v>
      </c>
      <c r="NQ172" s="242"/>
      <c r="NR172" s="242"/>
      <c r="NS172" s="242"/>
      <c r="NT172" s="242"/>
      <c r="NU172" s="241">
        <f>NU59</f>
        <v>0</v>
      </c>
      <c r="NV172" s="241"/>
      <c r="NW172" s="241"/>
      <c r="NX172" s="241"/>
      <c r="NY172" s="241">
        <f>NY59</f>
        <v>0</v>
      </c>
      <c r="NZ172" s="241"/>
      <c r="OA172" s="241">
        <f>OA59</f>
        <v>0</v>
      </c>
      <c r="OB172" s="241"/>
      <c r="OC172" s="241"/>
      <c r="OD172" s="241">
        <f>OD59</f>
        <v>0</v>
      </c>
      <c r="OE172" s="241"/>
      <c r="OF172" s="241">
        <f>OF59</f>
        <v>0</v>
      </c>
      <c r="OG172" s="241"/>
      <c r="OH172" s="241"/>
      <c r="OI172" s="241"/>
      <c r="OL172" s="241" t="e">
        <f>IF(OL59=0,OL171,OL59)</f>
        <v>#REF!</v>
      </c>
      <c r="OM172" s="241"/>
      <c r="ON172" s="241" t="e">
        <f>IF(OR(ON59=0,ON59="Planejado",ON59="Realizado"),IF(ON171="Atividade",VLOOKUP(OL172,'04.02_PLANEJAMENTO ATIVIDADES'!$D$9:$E$44,2,0),ON171),ON59)</f>
        <v>#REF!</v>
      </c>
      <c r="OO172" s="241"/>
      <c r="OP172" s="241"/>
      <c r="OQ172" s="241"/>
      <c r="OR172" s="241"/>
      <c r="OS172" s="241"/>
      <c r="OT172" s="241"/>
      <c r="OU172" s="241"/>
      <c r="OV172" s="241"/>
      <c r="OW172" s="241" t="str">
        <f>IF(OW59=0,OW171,OW59)</f>
        <v>8.3.3</v>
      </c>
      <c r="OX172" s="241"/>
      <c r="OY172" s="241"/>
      <c r="OZ172" s="241" t="e">
        <f>IF(OZ59=0,OZ171,OZ59)</f>
        <v>#REF!</v>
      </c>
      <c r="PA172" s="241"/>
      <c r="PB172" s="241"/>
      <c r="PC172" s="241"/>
      <c r="PD172" s="241"/>
      <c r="PE172" s="241"/>
      <c r="PF172" s="241">
        <f>PF59</f>
        <v>0</v>
      </c>
      <c r="PG172" s="241"/>
      <c r="PH172" s="241"/>
      <c r="PI172" s="241"/>
      <c r="PJ172" s="241"/>
      <c r="PK172" s="241"/>
      <c r="PL172" s="241"/>
      <c r="PM172" s="242">
        <f>PM59</f>
        <v>0</v>
      </c>
      <c r="PN172" s="242"/>
      <c r="PO172" s="242"/>
      <c r="PP172" s="242"/>
      <c r="PQ172" s="242"/>
      <c r="PR172" s="242"/>
      <c r="PS172" s="242"/>
      <c r="PT172" s="242"/>
      <c r="PU172" s="242">
        <f>PU59</f>
        <v>0</v>
      </c>
      <c r="PV172" s="242"/>
      <c r="PW172" s="242"/>
      <c r="PX172" s="242"/>
      <c r="PY172" s="242"/>
      <c r="PZ172" s="241">
        <f>PZ59</f>
        <v>0</v>
      </c>
      <c r="QA172" s="241"/>
      <c r="QB172" s="241"/>
      <c r="QC172" s="241"/>
      <c r="QD172" s="241">
        <f>QD59</f>
        <v>0</v>
      </c>
      <c r="QE172" s="241"/>
      <c r="QF172" s="241">
        <f>QF59</f>
        <v>0</v>
      </c>
      <c r="QG172" s="241"/>
      <c r="QH172" s="241"/>
      <c r="QI172" s="241">
        <f>QI59</f>
        <v>0</v>
      </c>
      <c r="QJ172" s="241"/>
      <c r="QK172" s="241">
        <f>QK59</f>
        <v>0</v>
      </c>
      <c r="QL172" s="241"/>
      <c r="QM172" s="241"/>
      <c r="QN172" s="241"/>
      <c r="QQ172" s="241" t="e">
        <f>IF(QQ59=0,QQ171,QQ59)</f>
        <v>#REF!</v>
      </c>
      <c r="QR172" s="241"/>
      <c r="QS172" s="241" t="e">
        <f>IF(OR(QS59=0,QS59="Planejado",QS59="Realizado"),IF(QS171="Atividade",VLOOKUP(QQ172,'04.02_PLANEJAMENTO ATIVIDADES'!$D$9:$E$44,2,0),QS171),QS59)</f>
        <v>#REF!</v>
      </c>
      <c r="QT172" s="241"/>
      <c r="QU172" s="241"/>
      <c r="QV172" s="241"/>
      <c r="QW172" s="241"/>
      <c r="QX172" s="241"/>
      <c r="QY172" s="241"/>
      <c r="QZ172" s="241"/>
      <c r="RA172" s="241"/>
      <c r="RB172" s="241" t="str">
        <f>IF(RB59=0,RB171,RB59)</f>
        <v>9.3.3</v>
      </c>
      <c r="RC172" s="241"/>
      <c r="RD172" s="241"/>
      <c r="RE172" s="241" t="e">
        <f>IF(RE59=0,RE171,RE59)</f>
        <v>#REF!</v>
      </c>
      <c r="RF172" s="241"/>
      <c r="RG172" s="241"/>
      <c r="RH172" s="241"/>
      <c r="RI172" s="241"/>
      <c r="RJ172" s="241"/>
      <c r="RK172" s="241">
        <f>RK59</f>
        <v>0</v>
      </c>
      <c r="RL172" s="241"/>
      <c r="RM172" s="241"/>
      <c r="RN172" s="241"/>
      <c r="RO172" s="241"/>
      <c r="RP172" s="241"/>
      <c r="RQ172" s="241"/>
      <c r="RR172" s="242">
        <f>RR59</f>
        <v>0</v>
      </c>
      <c r="RS172" s="242"/>
      <c r="RT172" s="242"/>
      <c r="RU172" s="242"/>
      <c r="RV172" s="242"/>
      <c r="RW172" s="242"/>
      <c r="RX172" s="242"/>
      <c r="RY172" s="242"/>
      <c r="RZ172" s="242">
        <f>RZ59</f>
        <v>0</v>
      </c>
      <c r="SA172" s="242"/>
      <c r="SB172" s="242"/>
      <c r="SC172" s="242"/>
      <c r="SD172" s="242"/>
      <c r="SE172" s="241">
        <f>SE59</f>
        <v>0</v>
      </c>
      <c r="SF172" s="241"/>
      <c r="SG172" s="241"/>
      <c r="SH172" s="241"/>
      <c r="SI172" s="241">
        <f>SI59</f>
        <v>0</v>
      </c>
      <c r="SJ172" s="241"/>
      <c r="SK172" s="241">
        <f>SK59</f>
        <v>0</v>
      </c>
      <c r="SL172" s="241"/>
      <c r="SM172" s="241"/>
      <c r="SN172" s="241">
        <f>SN59</f>
        <v>0</v>
      </c>
      <c r="SO172" s="241"/>
      <c r="SP172" s="241">
        <f>SP59</f>
        <v>0</v>
      </c>
      <c r="SQ172" s="241"/>
      <c r="SR172" s="241"/>
      <c r="SS172" s="241"/>
      <c r="SV172" s="241" t="e">
        <f>IF(SV59=0,SV171,SV59)</f>
        <v>#REF!</v>
      </c>
      <c r="SW172" s="241"/>
      <c r="SX172" s="241" t="e">
        <f>IF(OR(SX59=0,SX59="Planejado",SX59="Realizado"),IF(SX171="Atividade",VLOOKUP(SV172,'04.02_PLANEJAMENTO ATIVIDADES'!$D$9:$E$44,2,0),SX171),SX59)</f>
        <v>#REF!</v>
      </c>
      <c r="SY172" s="241"/>
      <c r="SZ172" s="241"/>
      <c r="TA172" s="241"/>
      <c r="TB172" s="241"/>
      <c r="TC172" s="241"/>
      <c r="TD172" s="241"/>
      <c r="TE172" s="241"/>
      <c r="TF172" s="241"/>
      <c r="TG172" s="241" t="str">
        <f>IF(TG59=0,TG171,TG59)</f>
        <v>10.3.3</v>
      </c>
      <c r="TH172" s="241"/>
      <c r="TI172" s="241"/>
      <c r="TJ172" s="241" t="e">
        <f>IF(TJ59=0,TJ171,TJ59)</f>
        <v>#REF!</v>
      </c>
      <c r="TK172" s="241"/>
      <c r="TL172" s="241"/>
      <c r="TM172" s="241"/>
      <c r="TN172" s="241"/>
      <c r="TO172" s="241"/>
      <c r="TP172" s="241">
        <f>TP59</f>
        <v>0</v>
      </c>
      <c r="TQ172" s="241"/>
      <c r="TR172" s="241"/>
      <c r="TS172" s="241"/>
      <c r="TT172" s="241"/>
      <c r="TU172" s="241"/>
      <c r="TV172" s="241"/>
      <c r="TW172" s="242">
        <f>TW59</f>
        <v>0</v>
      </c>
      <c r="TX172" s="242"/>
      <c r="TY172" s="242"/>
      <c r="TZ172" s="242"/>
      <c r="UA172" s="242"/>
      <c r="UB172" s="242"/>
      <c r="UC172" s="242"/>
      <c r="UD172" s="242"/>
      <c r="UE172" s="242">
        <f>UE59</f>
        <v>0</v>
      </c>
      <c r="UF172" s="242"/>
      <c r="UG172" s="242"/>
      <c r="UH172" s="242"/>
      <c r="UI172" s="242"/>
      <c r="UJ172" s="241">
        <f>UJ59</f>
        <v>0</v>
      </c>
      <c r="UK172" s="241"/>
      <c r="UL172" s="241"/>
      <c r="UM172" s="241"/>
      <c r="UN172" s="241">
        <f>UN59</f>
        <v>0</v>
      </c>
      <c r="UO172" s="241"/>
      <c r="UP172" s="241">
        <f>UP59</f>
        <v>0</v>
      </c>
      <c r="UQ172" s="241"/>
      <c r="UR172" s="241"/>
      <c r="US172" s="241">
        <f>US59</f>
        <v>0</v>
      </c>
      <c r="UT172" s="241"/>
      <c r="UU172" s="241">
        <f>UU59</f>
        <v>0</v>
      </c>
      <c r="UV172" s="241"/>
      <c r="UW172" s="241"/>
      <c r="UX172" s="241"/>
      <c r="VA172" s="241" t="e">
        <f>IF(VA59=0,VA171,VA59)</f>
        <v>#REF!</v>
      </c>
      <c r="VB172" s="241"/>
      <c r="VC172" s="241" t="e">
        <f>IF(OR(VC59=0,VC59="Planejado",VC59="Realizado"),IF(VC171="Atividade",VLOOKUP(VA172,'04.02_PLANEJAMENTO ATIVIDADES'!$D$9:$E$44,2,0),VC171),VC59)</f>
        <v>#REF!</v>
      </c>
      <c r="VD172" s="241"/>
      <c r="VE172" s="241"/>
      <c r="VF172" s="241"/>
      <c r="VG172" s="241"/>
      <c r="VH172" s="241"/>
      <c r="VI172" s="241"/>
      <c r="VJ172" s="241"/>
      <c r="VK172" s="241"/>
      <c r="VL172" s="241" t="str">
        <f>IF(VL59=0,VL171,VL59)</f>
        <v>11.3.3</v>
      </c>
      <c r="VM172" s="241"/>
      <c r="VN172" s="241"/>
      <c r="VO172" s="241" t="e">
        <f>IF(VO59=0,VO171,VO59)</f>
        <v>#REF!</v>
      </c>
      <c r="VP172" s="241"/>
      <c r="VQ172" s="241"/>
      <c r="VR172" s="241"/>
      <c r="VS172" s="241"/>
      <c r="VT172" s="241"/>
      <c r="VU172" s="241">
        <f>VU59</f>
        <v>0</v>
      </c>
      <c r="VV172" s="241"/>
      <c r="VW172" s="241"/>
      <c r="VX172" s="241"/>
      <c r="VY172" s="241"/>
      <c r="VZ172" s="241"/>
      <c r="WA172" s="241"/>
      <c r="WB172" s="242">
        <f>WB59</f>
        <v>0</v>
      </c>
      <c r="WC172" s="242"/>
      <c r="WD172" s="242"/>
      <c r="WE172" s="242"/>
      <c r="WF172" s="242"/>
      <c r="WG172" s="242"/>
      <c r="WH172" s="242"/>
      <c r="WI172" s="242"/>
      <c r="WJ172" s="242">
        <f>WJ59</f>
        <v>0</v>
      </c>
      <c r="WK172" s="242"/>
      <c r="WL172" s="242"/>
      <c r="WM172" s="242"/>
      <c r="WN172" s="242"/>
      <c r="WO172" s="241">
        <f>WO59</f>
        <v>0</v>
      </c>
      <c r="WP172" s="241"/>
      <c r="WQ172" s="241"/>
      <c r="WR172" s="241"/>
      <c r="WS172" s="241">
        <f>WS59</f>
        <v>0</v>
      </c>
      <c r="WT172" s="241"/>
      <c r="WU172" s="241">
        <f>WU59</f>
        <v>0</v>
      </c>
      <c r="WV172" s="241"/>
      <c r="WW172" s="241"/>
      <c r="WX172" s="241">
        <f>WX59</f>
        <v>0</v>
      </c>
      <c r="WY172" s="241"/>
      <c r="WZ172" s="241">
        <f>WZ59</f>
        <v>0</v>
      </c>
      <c r="XA172" s="241"/>
      <c r="XB172" s="241"/>
      <c r="XC172" s="241"/>
      <c r="XF172" s="241" t="e">
        <f>IF(XF59=0,XF171,XF59)</f>
        <v>#REF!</v>
      </c>
      <c r="XG172" s="241"/>
      <c r="XH172" s="241" t="e">
        <f>IF(OR(XH59=0,XH59="Planejado",XH59="Realizado"),IF(XH171="Atividade",VLOOKUP(XF172,'04.02_PLANEJAMENTO ATIVIDADES'!$D$9:$E$44,2,0),XH171),XH59)</f>
        <v>#REF!</v>
      </c>
      <c r="XI172" s="241"/>
      <c r="XJ172" s="241"/>
      <c r="XK172" s="241"/>
      <c r="XL172" s="241"/>
      <c r="XM172" s="241"/>
      <c r="XN172" s="241"/>
      <c r="XO172" s="241"/>
      <c r="XP172" s="241"/>
      <c r="XQ172" s="241" t="str">
        <f>IF(XQ59=0,XQ171,XQ59)</f>
        <v/>
      </c>
      <c r="XR172" s="241"/>
      <c r="XS172" s="241"/>
      <c r="XT172" s="241" t="e">
        <f>IF(XT59=0,XT171,XT59)</f>
        <v>#REF!</v>
      </c>
      <c r="XU172" s="241"/>
      <c r="XV172" s="241"/>
      <c r="XW172" s="241"/>
      <c r="XX172" s="241"/>
      <c r="XY172" s="241"/>
      <c r="XZ172" s="241">
        <f>XZ59</f>
        <v>0</v>
      </c>
      <c r="YA172" s="241"/>
      <c r="YB172" s="241"/>
      <c r="YC172" s="241"/>
      <c r="YD172" s="241"/>
      <c r="YE172" s="241"/>
      <c r="YF172" s="241"/>
      <c r="YG172" s="242">
        <f>YG59</f>
        <v>0</v>
      </c>
      <c r="YH172" s="242"/>
      <c r="YI172" s="242"/>
      <c r="YJ172" s="242"/>
      <c r="YK172" s="242"/>
      <c r="YL172" s="242"/>
      <c r="YM172" s="242"/>
      <c r="YN172" s="242"/>
      <c r="YO172" s="242">
        <f>YO59</f>
        <v>0</v>
      </c>
      <c r="YP172" s="242"/>
      <c r="YQ172" s="242"/>
      <c r="YR172" s="242"/>
      <c r="YS172" s="242"/>
      <c r="YT172" s="241">
        <f>YT59</f>
        <v>0</v>
      </c>
      <c r="YU172" s="241"/>
      <c r="YV172" s="241"/>
      <c r="YW172" s="241"/>
      <c r="YX172" s="241">
        <f>YX59</f>
        <v>0</v>
      </c>
      <c r="YY172" s="241"/>
      <c r="YZ172" s="241">
        <f>YZ59</f>
        <v>0</v>
      </c>
      <c r="ZA172" s="241"/>
      <c r="ZB172" s="241"/>
      <c r="ZC172" s="241">
        <f>ZC59</f>
        <v>0</v>
      </c>
      <c r="ZD172" s="241"/>
      <c r="ZE172" s="241">
        <f>ZE59</f>
        <v>0</v>
      </c>
      <c r="ZF172" s="241"/>
      <c r="ZG172" s="241"/>
      <c r="ZH172" s="241"/>
    </row>
    <row r="173" spans="3:684" ht="10.15" hidden="1" customHeight="1" x14ac:dyDescent="0.25">
      <c r="C173" s="241" t="e">
        <f>IF(#REF!=0,C172,#REF!)</f>
        <v>#REF!</v>
      </c>
      <c r="D173" s="241"/>
      <c r="E173" s="241" t="e">
        <f>IF(OR(#REF!=0,#REF!="Planejado",#REF!="Realizado"),IF(E172="Atividade",VLOOKUP(C173,'04.02_PLANEJAMENTO ATIVIDADES'!$D$9:$E$44,2,0),E172),#REF!)</f>
        <v>#REF!</v>
      </c>
      <c r="F173" s="241"/>
      <c r="G173" s="241"/>
      <c r="H173" s="241"/>
      <c r="I173" s="241"/>
      <c r="J173" s="241"/>
      <c r="K173" s="241"/>
      <c r="L173" s="241"/>
      <c r="M173" s="241"/>
      <c r="N173" s="241" t="e">
        <f>IF(#REF!=0,N172,#REF!)</f>
        <v>#REF!</v>
      </c>
      <c r="O173" s="241"/>
      <c r="P173" s="241"/>
      <c r="Q173" s="241" t="e">
        <f>IF(#REF!=0,Q172,#REF!)</f>
        <v>#REF!</v>
      </c>
      <c r="R173" s="241"/>
      <c r="S173" s="241"/>
      <c r="T173" s="241"/>
      <c r="U173" s="241"/>
      <c r="V173" s="241"/>
      <c r="W173" s="241" t="e">
        <f>#REF!</f>
        <v>#REF!</v>
      </c>
      <c r="X173" s="241"/>
      <c r="Y173" s="241"/>
      <c r="Z173" s="241"/>
      <c r="AA173" s="241"/>
      <c r="AB173" s="241"/>
      <c r="AC173" s="241"/>
      <c r="AD173" s="242" t="e">
        <f>#REF!</f>
        <v>#REF!</v>
      </c>
      <c r="AE173" s="242"/>
      <c r="AF173" s="242"/>
      <c r="AG173" s="242"/>
      <c r="AH173" s="242"/>
      <c r="AI173" s="242"/>
      <c r="AJ173" s="242"/>
      <c r="AK173" s="242"/>
      <c r="AL173" s="242" t="e">
        <f>#REF!</f>
        <v>#REF!</v>
      </c>
      <c r="AM173" s="242"/>
      <c r="AN173" s="242"/>
      <c r="AO173" s="242"/>
      <c r="AP173" s="242"/>
      <c r="AQ173" s="241" t="e">
        <f>#REF!</f>
        <v>#REF!</v>
      </c>
      <c r="AR173" s="241"/>
      <c r="AS173" s="241"/>
      <c r="AT173" s="241"/>
      <c r="AU173" s="241" t="e">
        <f>#REF!</f>
        <v>#REF!</v>
      </c>
      <c r="AV173" s="241"/>
      <c r="AW173" s="241" t="e">
        <f>#REF!</f>
        <v>#REF!</v>
      </c>
      <c r="AX173" s="241"/>
      <c r="AY173" s="241"/>
      <c r="AZ173" s="241" t="e">
        <f>#REF!</f>
        <v>#REF!</v>
      </c>
      <c r="BA173" s="241"/>
      <c r="BB173" s="241" t="e">
        <f>#REF!</f>
        <v>#REF!</v>
      </c>
      <c r="BC173" s="241"/>
      <c r="BD173" s="241"/>
      <c r="BE173" s="241"/>
      <c r="BH173" s="241" t="e">
        <f>IF(#REF!=0,BH172,#REF!)</f>
        <v>#REF!</v>
      </c>
      <c r="BI173" s="241"/>
      <c r="BJ173" s="241" t="e">
        <f>IF(OR(#REF!=0,#REF!="Planejado",#REF!="Realizado"),IF(BJ172="Atividade",VLOOKUP(BH173,'04.02_PLANEJAMENTO ATIVIDADES'!$D$9:$E$44,2,0),BJ172),#REF!)</f>
        <v>#REF!</v>
      </c>
      <c r="BK173" s="241"/>
      <c r="BL173" s="241"/>
      <c r="BM173" s="241"/>
      <c r="BN173" s="241"/>
      <c r="BO173" s="241"/>
      <c r="BP173" s="241"/>
      <c r="BQ173" s="241"/>
      <c r="BR173" s="241"/>
      <c r="BS173" s="241" t="e">
        <f>IF(#REF!=0,BS172,#REF!)</f>
        <v>#REF!</v>
      </c>
      <c r="BT173" s="241"/>
      <c r="BU173" s="241"/>
      <c r="BV173" s="241" t="e">
        <f>IF(#REF!=0,BV172,#REF!)</f>
        <v>#REF!</v>
      </c>
      <c r="BW173" s="241"/>
      <c r="BX173" s="241"/>
      <c r="BY173" s="241"/>
      <c r="BZ173" s="241"/>
      <c r="CA173" s="241"/>
      <c r="CB173" s="241" t="e">
        <f>#REF!</f>
        <v>#REF!</v>
      </c>
      <c r="CC173" s="241"/>
      <c r="CD173" s="241"/>
      <c r="CE173" s="241"/>
      <c r="CF173" s="241"/>
      <c r="CG173" s="241"/>
      <c r="CH173" s="241"/>
      <c r="CI173" s="242" t="e">
        <f>#REF!</f>
        <v>#REF!</v>
      </c>
      <c r="CJ173" s="242"/>
      <c r="CK173" s="242"/>
      <c r="CL173" s="242"/>
      <c r="CM173" s="242"/>
      <c r="CN173" s="242"/>
      <c r="CO173" s="242"/>
      <c r="CP173" s="242"/>
      <c r="CQ173" s="242" t="e">
        <f>#REF!</f>
        <v>#REF!</v>
      </c>
      <c r="CR173" s="242"/>
      <c r="CS173" s="242"/>
      <c r="CT173" s="242"/>
      <c r="CU173" s="242"/>
      <c r="CV173" s="241" t="e">
        <f>#REF!</f>
        <v>#REF!</v>
      </c>
      <c r="CW173" s="241"/>
      <c r="CX173" s="241"/>
      <c r="CY173" s="241"/>
      <c r="CZ173" s="241" t="e">
        <f>#REF!</f>
        <v>#REF!</v>
      </c>
      <c r="DA173" s="241"/>
      <c r="DB173" s="241" t="e">
        <f>#REF!</f>
        <v>#REF!</v>
      </c>
      <c r="DC173" s="241"/>
      <c r="DD173" s="241"/>
      <c r="DE173" s="241" t="e">
        <f>#REF!</f>
        <v>#REF!</v>
      </c>
      <c r="DF173" s="241"/>
      <c r="DG173" s="241" t="e">
        <f>#REF!</f>
        <v>#REF!</v>
      </c>
      <c r="DH173" s="241"/>
      <c r="DI173" s="241"/>
      <c r="DJ173" s="241"/>
      <c r="DM173" s="241" t="e">
        <f>IF(#REF!=0,DM172,#REF!)</f>
        <v>#REF!</v>
      </c>
      <c r="DN173" s="241"/>
      <c r="DO173" s="241" t="e">
        <f>IF(OR(#REF!=0,#REF!="Planejado",#REF!="Realizado"),IF(DO172="Atividade",VLOOKUP(DM173,'04.02_PLANEJAMENTO ATIVIDADES'!$D$9:$E$44,2,0),DO172),#REF!)</f>
        <v>#REF!</v>
      </c>
      <c r="DP173" s="241"/>
      <c r="DQ173" s="241"/>
      <c r="DR173" s="241"/>
      <c r="DS173" s="241"/>
      <c r="DT173" s="241"/>
      <c r="DU173" s="241"/>
      <c r="DV173" s="241"/>
      <c r="DW173" s="241"/>
      <c r="DX173" s="241" t="e">
        <f>IF(#REF!=0,DX172,#REF!)</f>
        <v>#REF!</v>
      </c>
      <c r="DY173" s="241"/>
      <c r="DZ173" s="241"/>
      <c r="EA173" s="241" t="e">
        <f>IF(#REF!=0,EA172,#REF!)</f>
        <v>#REF!</v>
      </c>
      <c r="EB173" s="241"/>
      <c r="EC173" s="241"/>
      <c r="ED173" s="241"/>
      <c r="EE173" s="241"/>
      <c r="EF173" s="241"/>
      <c r="EG173" s="241" t="e">
        <f>#REF!</f>
        <v>#REF!</v>
      </c>
      <c r="EH173" s="241"/>
      <c r="EI173" s="241"/>
      <c r="EJ173" s="241"/>
      <c r="EK173" s="241"/>
      <c r="EL173" s="241"/>
      <c r="EM173" s="241"/>
      <c r="EN173" s="242" t="e">
        <f>#REF!</f>
        <v>#REF!</v>
      </c>
      <c r="EO173" s="242"/>
      <c r="EP173" s="242"/>
      <c r="EQ173" s="242"/>
      <c r="ER173" s="242"/>
      <c r="ES173" s="242"/>
      <c r="ET173" s="242"/>
      <c r="EU173" s="242"/>
      <c r="EV173" s="242" t="e">
        <f>#REF!</f>
        <v>#REF!</v>
      </c>
      <c r="EW173" s="242"/>
      <c r="EX173" s="242"/>
      <c r="EY173" s="242"/>
      <c r="EZ173" s="242"/>
      <c r="FA173" s="241" t="e">
        <f>#REF!</f>
        <v>#REF!</v>
      </c>
      <c r="FB173" s="241"/>
      <c r="FC173" s="241"/>
      <c r="FD173" s="241"/>
      <c r="FE173" s="241" t="e">
        <f>#REF!</f>
        <v>#REF!</v>
      </c>
      <c r="FF173" s="241"/>
      <c r="FG173" s="241" t="e">
        <f>#REF!</f>
        <v>#REF!</v>
      </c>
      <c r="FH173" s="241"/>
      <c r="FI173" s="241"/>
      <c r="FJ173" s="241" t="e">
        <f>#REF!</f>
        <v>#REF!</v>
      </c>
      <c r="FK173" s="241"/>
      <c r="FL173" s="241" t="e">
        <f>#REF!</f>
        <v>#REF!</v>
      </c>
      <c r="FM173" s="241"/>
      <c r="FN173" s="241"/>
      <c r="FO173" s="241"/>
      <c r="FR173" s="241" t="e">
        <f>IF(#REF!=0,FR172,#REF!)</f>
        <v>#REF!</v>
      </c>
      <c r="FS173" s="241"/>
      <c r="FT173" s="241" t="e">
        <f>IF(OR(#REF!=0,#REF!="Planejado",#REF!="Realizado"),IF(FT172="Atividade",VLOOKUP(FR173,'04.02_PLANEJAMENTO ATIVIDADES'!$D$9:$E$44,2,0),FT172),#REF!)</f>
        <v>#REF!</v>
      </c>
      <c r="FU173" s="241"/>
      <c r="FV173" s="241"/>
      <c r="FW173" s="241"/>
      <c r="FX173" s="241"/>
      <c r="FY173" s="241"/>
      <c r="FZ173" s="241"/>
      <c r="GA173" s="241"/>
      <c r="GB173" s="241"/>
      <c r="GC173" s="241" t="e">
        <f>IF(#REF!=0,GC172,#REF!)</f>
        <v>#REF!</v>
      </c>
      <c r="GD173" s="241"/>
      <c r="GE173" s="241"/>
      <c r="GF173" s="241" t="e">
        <f>IF(#REF!=0,GF172,#REF!)</f>
        <v>#REF!</v>
      </c>
      <c r="GG173" s="241"/>
      <c r="GH173" s="241"/>
      <c r="GI173" s="241"/>
      <c r="GJ173" s="241"/>
      <c r="GK173" s="241"/>
      <c r="GL173" s="241" t="e">
        <f>#REF!</f>
        <v>#REF!</v>
      </c>
      <c r="GM173" s="241"/>
      <c r="GN173" s="241"/>
      <c r="GO173" s="241"/>
      <c r="GP173" s="241"/>
      <c r="GQ173" s="241"/>
      <c r="GR173" s="241"/>
      <c r="GS173" s="242" t="e">
        <f>#REF!</f>
        <v>#REF!</v>
      </c>
      <c r="GT173" s="242"/>
      <c r="GU173" s="242"/>
      <c r="GV173" s="242"/>
      <c r="GW173" s="242"/>
      <c r="GX173" s="242"/>
      <c r="GY173" s="242"/>
      <c r="GZ173" s="242"/>
      <c r="HA173" s="242" t="e">
        <f>#REF!</f>
        <v>#REF!</v>
      </c>
      <c r="HB173" s="242"/>
      <c r="HC173" s="242"/>
      <c r="HD173" s="242"/>
      <c r="HE173" s="242"/>
      <c r="HF173" s="241" t="e">
        <f>#REF!</f>
        <v>#REF!</v>
      </c>
      <c r="HG173" s="241"/>
      <c r="HH173" s="241"/>
      <c r="HI173" s="241"/>
      <c r="HJ173" s="241" t="e">
        <f>#REF!</f>
        <v>#REF!</v>
      </c>
      <c r="HK173" s="241"/>
      <c r="HL173" s="241" t="e">
        <f>#REF!</f>
        <v>#REF!</v>
      </c>
      <c r="HM173" s="241"/>
      <c r="HN173" s="241"/>
      <c r="HO173" s="241" t="e">
        <f>#REF!</f>
        <v>#REF!</v>
      </c>
      <c r="HP173" s="241"/>
      <c r="HQ173" s="241" t="e">
        <f>#REF!</f>
        <v>#REF!</v>
      </c>
      <c r="HR173" s="241"/>
      <c r="HS173" s="241"/>
      <c r="HT173" s="241"/>
      <c r="HW173" s="241" t="e">
        <f>IF(#REF!=0,HW172,#REF!)</f>
        <v>#REF!</v>
      </c>
      <c r="HX173" s="241"/>
      <c r="HY173" s="241" t="e">
        <f>IF(OR(#REF!=0,#REF!="Planejado",#REF!="Realizado"),IF(HY172="Atividade",VLOOKUP(HW173,'04.02_PLANEJAMENTO ATIVIDADES'!$D$9:$E$44,2,0),HY172),#REF!)</f>
        <v>#REF!</v>
      </c>
      <c r="HZ173" s="241"/>
      <c r="IA173" s="241"/>
      <c r="IB173" s="241"/>
      <c r="IC173" s="241"/>
      <c r="ID173" s="241"/>
      <c r="IE173" s="241"/>
      <c r="IF173" s="241"/>
      <c r="IG173" s="241"/>
      <c r="IH173" s="241" t="e">
        <f>IF(#REF!=0,IH172,#REF!)</f>
        <v>#REF!</v>
      </c>
      <c r="II173" s="241"/>
      <c r="IJ173" s="241"/>
      <c r="IK173" s="241" t="e">
        <f>IF(#REF!=0,IK172,#REF!)</f>
        <v>#REF!</v>
      </c>
      <c r="IL173" s="241"/>
      <c r="IM173" s="241"/>
      <c r="IN173" s="241"/>
      <c r="IO173" s="241"/>
      <c r="IP173" s="241"/>
      <c r="IQ173" s="241" t="e">
        <f>#REF!</f>
        <v>#REF!</v>
      </c>
      <c r="IR173" s="241"/>
      <c r="IS173" s="241"/>
      <c r="IT173" s="241"/>
      <c r="IU173" s="241"/>
      <c r="IV173" s="241"/>
      <c r="IW173" s="241"/>
      <c r="IX173" s="242" t="e">
        <f>#REF!</f>
        <v>#REF!</v>
      </c>
      <c r="IY173" s="242"/>
      <c r="IZ173" s="242"/>
      <c r="JA173" s="242"/>
      <c r="JB173" s="242"/>
      <c r="JC173" s="242"/>
      <c r="JD173" s="242"/>
      <c r="JE173" s="242"/>
      <c r="JF173" s="242" t="e">
        <f>#REF!</f>
        <v>#REF!</v>
      </c>
      <c r="JG173" s="242"/>
      <c r="JH173" s="242"/>
      <c r="JI173" s="242"/>
      <c r="JJ173" s="242"/>
      <c r="JK173" s="241" t="e">
        <f>#REF!</f>
        <v>#REF!</v>
      </c>
      <c r="JL173" s="241"/>
      <c r="JM173" s="241"/>
      <c r="JN173" s="241"/>
      <c r="JO173" s="241" t="e">
        <f>#REF!</f>
        <v>#REF!</v>
      </c>
      <c r="JP173" s="241"/>
      <c r="JQ173" s="241" t="e">
        <f>#REF!</f>
        <v>#REF!</v>
      </c>
      <c r="JR173" s="241"/>
      <c r="JS173" s="241"/>
      <c r="JT173" s="241" t="e">
        <f>#REF!</f>
        <v>#REF!</v>
      </c>
      <c r="JU173" s="241"/>
      <c r="JV173" s="241" t="e">
        <f>#REF!</f>
        <v>#REF!</v>
      </c>
      <c r="JW173" s="241"/>
      <c r="JX173" s="241"/>
      <c r="JY173" s="241"/>
      <c r="KB173" s="241" t="e">
        <f>IF(#REF!=0,KB172,#REF!)</f>
        <v>#REF!</v>
      </c>
      <c r="KC173" s="241"/>
      <c r="KD173" s="241" t="e">
        <f>IF(OR(#REF!=0,#REF!="Planejado",#REF!="Realizado"),IF(KD172="Atividade",VLOOKUP(KB173,'04.02_PLANEJAMENTO ATIVIDADES'!$D$9:$E$44,2,0),KD172),#REF!)</f>
        <v>#REF!</v>
      </c>
      <c r="KE173" s="241"/>
      <c r="KF173" s="241"/>
      <c r="KG173" s="241"/>
      <c r="KH173" s="241"/>
      <c r="KI173" s="241"/>
      <c r="KJ173" s="241"/>
      <c r="KK173" s="241"/>
      <c r="KL173" s="241"/>
      <c r="KM173" s="241" t="e">
        <f>IF(#REF!=0,KM172,#REF!)</f>
        <v>#REF!</v>
      </c>
      <c r="KN173" s="241"/>
      <c r="KO173" s="241"/>
      <c r="KP173" s="241" t="e">
        <f>IF(#REF!=0,KP172,#REF!)</f>
        <v>#REF!</v>
      </c>
      <c r="KQ173" s="241"/>
      <c r="KR173" s="241"/>
      <c r="KS173" s="241"/>
      <c r="KT173" s="241"/>
      <c r="KU173" s="241"/>
      <c r="KV173" s="241" t="e">
        <f>#REF!</f>
        <v>#REF!</v>
      </c>
      <c r="KW173" s="241"/>
      <c r="KX173" s="241"/>
      <c r="KY173" s="241"/>
      <c r="KZ173" s="241"/>
      <c r="LA173" s="241"/>
      <c r="LB173" s="241"/>
      <c r="LC173" s="242" t="e">
        <f>#REF!</f>
        <v>#REF!</v>
      </c>
      <c r="LD173" s="242"/>
      <c r="LE173" s="242"/>
      <c r="LF173" s="242"/>
      <c r="LG173" s="242"/>
      <c r="LH173" s="242"/>
      <c r="LI173" s="242"/>
      <c r="LJ173" s="242"/>
      <c r="LK173" s="242" t="e">
        <f>#REF!</f>
        <v>#REF!</v>
      </c>
      <c r="LL173" s="242"/>
      <c r="LM173" s="242"/>
      <c r="LN173" s="242"/>
      <c r="LO173" s="242"/>
      <c r="LP173" s="241" t="e">
        <f>#REF!</f>
        <v>#REF!</v>
      </c>
      <c r="LQ173" s="241"/>
      <c r="LR173" s="241"/>
      <c r="LS173" s="241"/>
      <c r="LT173" s="241" t="e">
        <f>#REF!</f>
        <v>#REF!</v>
      </c>
      <c r="LU173" s="241"/>
      <c r="LV173" s="241" t="e">
        <f>#REF!</f>
        <v>#REF!</v>
      </c>
      <c r="LW173" s="241"/>
      <c r="LX173" s="241"/>
      <c r="LY173" s="241" t="e">
        <f>#REF!</f>
        <v>#REF!</v>
      </c>
      <c r="LZ173" s="241"/>
      <c r="MA173" s="241" t="e">
        <f>#REF!</f>
        <v>#REF!</v>
      </c>
      <c r="MB173" s="241"/>
      <c r="MC173" s="241"/>
      <c r="MD173" s="241"/>
      <c r="MG173" s="241" t="e">
        <f>IF(#REF!=0,MG172,#REF!)</f>
        <v>#REF!</v>
      </c>
      <c r="MH173" s="241"/>
      <c r="MI173" s="241" t="e">
        <f>IF(OR(#REF!=0,#REF!="Planejado",#REF!="Realizado"),IF(MI172="Atividade",VLOOKUP(MG173,'04.02_PLANEJAMENTO ATIVIDADES'!$D$9:$E$44,2,0),MI172),#REF!)</f>
        <v>#REF!</v>
      </c>
      <c r="MJ173" s="241"/>
      <c r="MK173" s="241"/>
      <c r="ML173" s="241"/>
      <c r="MM173" s="241"/>
      <c r="MN173" s="241"/>
      <c r="MO173" s="241"/>
      <c r="MP173" s="241"/>
      <c r="MQ173" s="241"/>
      <c r="MR173" s="241" t="e">
        <f>IF(#REF!=0,MR172,#REF!)</f>
        <v>#REF!</v>
      </c>
      <c r="MS173" s="241"/>
      <c r="MT173" s="241"/>
      <c r="MU173" s="241" t="e">
        <f>IF(#REF!=0,MU172,#REF!)</f>
        <v>#REF!</v>
      </c>
      <c r="MV173" s="241"/>
      <c r="MW173" s="241"/>
      <c r="MX173" s="241"/>
      <c r="MY173" s="241"/>
      <c r="MZ173" s="241"/>
      <c r="NA173" s="241" t="e">
        <f>#REF!</f>
        <v>#REF!</v>
      </c>
      <c r="NB173" s="241"/>
      <c r="NC173" s="241"/>
      <c r="ND173" s="241"/>
      <c r="NE173" s="241"/>
      <c r="NF173" s="241"/>
      <c r="NG173" s="241"/>
      <c r="NH173" s="242" t="e">
        <f>#REF!</f>
        <v>#REF!</v>
      </c>
      <c r="NI173" s="242"/>
      <c r="NJ173" s="242"/>
      <c r="NK173" s="242"/>
      <c r="NL173" s="242"/>
      <c r="NM173" s="242"/>
      <c r="NN173" s="242"/>
      <c r="NO173" s="242"/>
      <c r="NP173" s="242" t="e">
        <f>#REF!</f>
        <v>#REF!</v>
      </c>
      <c r="NQ173" s="242"/>
      <c r="NR173" s="242"/>
      <c r="NS173" s="242"/>
      <c r="NT173" s="242"/>
      <c r="NU173" s="241" t="e">
        <f>#REF!</f>
        <v>#REF!</v>
      </c>
      <c r="NV173" s="241"/>
      <c r="NW173" s="241"/>
      <c r="NX173" s="241"/>
      <c r="NY173" s="241" t="e">
        <f>#REF!</f>
        <v>#REF!</v>
      </c>
      <c r="NZ173" s="241"/>
      <c r="OA173" s="241" t="e">
        <f>#REF!</f>
        <v>#REF!</v>
      </c>
      <c r="OB173" s="241"/>
      <c r="OC173" s="241"/>
      <c r="OD173" s="241" t="e">
        <f>#REF!</f>
        <v>#REF!</v>
      </c>
      <c r="OE173" s="241"/>
      <c r="OF173" s="241" t="e">
        <f>#REF!</f>
        <v>#REF!</v>
      </c>
      <c r="OG173" s="241"/>
      <c r="OH173" s="241"/>
      <c r="OI173" s="241"/>
      <c r="OL173" s="241" t="e">
        <f>IF(#REF!=0,OL172,#REF!)</f>
        <v>#REF!</v>
      </c>
      <c r="OM173" s="241"/>
      <c r="ON173" s="241" t="e">
        <f>IF(OR(#REF!=0,#REF!="Planejado",#REF!="Realizado"),IF(ON172="Atividade",VLOOKUP(OL173,'04.02_PLANEJAMENTO ATIVIDADES'!$D$9:$E$44,2,0),ON172),#REF!)</f>
        <v>#REF!</v>
      </c>
      <c r="OO173" s="241"/>
      <c r="OP173" s="241"/>
      <c r="OQ173" s="241"/>
      <c r="OR173" s="241"/>
      <c r="OS173" s="241"/>
      <c r="OT173" s="241"/>
      <c r="OU173" s="241"/>
      <c r="OV173" s="241"/>
      <c r="OW173" s="241" t="e">
        <f>IF(#REF!=0,OW172,#REF!)</f>
        <v>#REF!</v>
      </c>
      <c r="OX173" s="241"/>
      <c r="OY173" s="241"/>
      <c r="OZ173" s="241" t="e">
        <f>IF(#REF!=0,OZ172,#REF!)</f>
        <v>#REF!</v>
      </c>
      <c r="PA173" s="241"/>
      <c r="PB173" s="241"/>
      <c r="PC173" s="241"/>
      <c r="PD173" s="241"/>
      <c r="PE173" s="241"/>
      <c r="PF173" s="241" t="e">
        <f>#REF!</f>
        <v>#REF!</v>
      </c>
      <c r="PG173" s="241"/>
      <c r="PH173" s="241"/>
      <c r="PI173" s="241"/>
      <c r="PJ173" s="241"/>
      <c r="PK173" s="241"/>
      <c r="PL173" s="241"/>
      <c r="PM173" s="242" t="e">
        <f>#REF!</f>
        <v>#REF!</v>
      </c>
      <c r="PN173" s="242"/>
      <c r="PO173" s="242"/>
      <c r="PP173" s="242"/>
      <c r="PQ173" s="242"/>
      <c r="PR173" s="242"/>
      <c r="PS173" s="242"/>
      <c r="PT173" s="242"/>
      <c r="PU173" s="242" t="e">
        <f>#REF!</f>
        <v>#REF!</v>
      </c>
      <c r="PV173" s="242"/>
      <c r="PW173" s="242"/>
      <c r="PX173" s="242"/>
      <c r="PY173" s="242"/>
      <c r="PZ173" s="241" t="e">
        <f>#REF!</f>
        <v>#REF!</v>
      </c>
      <c r="QA173" s="241"/>
      <c r="QB173" s="241"/>
      <c r="QC173" s="241"/>
      <c r="QD173" s="241" t="e">
        <f>#REF!</f>
        <v>#REF!</v>
      </c>
      <c r="QE173" s="241"/>
      <c r="QF173" s="241" t="e">
        <f>#REF!</f>
        <v>#REF!</v>
      </c>
      <c r="QG173" s="241"/>
      <c r="QH173" s="241"/>
      <c r="QI173" s="241" t="e">
        <f>#REF!</f>
        <v>#REF!</v>
      </c>
      <c r="QJ173" s="241"/>
      <c r="QK173" s="241" t="e">
        <f>#REF!</f>
        <v>#REF!</v>
      </c>
      <c r="QL173" s="241"/>
      <c r="QM173" s="241"/>
      <c r="QN173" s="241"/>
      <c r="QQ173" s="241" t="e">
        <f>IF(#REF!=0,QQ172,#REF!)</f>
        <v>#REF!</v>
      </c>
      <c r="QR173" s="241"/>
      <c r="QS173" s="241" t="e">
        <f>IF(OR(#REF!=0,#REF!="Planejado",#REF!="Realizado"),IF(QS172="Atividade",VLOOKUP(QQ173,'04.02_PLANEJAMENTO ATIVIDADES'!$D$9:$E$44,2,0),QS172),#REF!)</f>
        <v>#REF!</v>
      </c>
      <c r="QT173" s="241"/>
      <c r="QU173" s="241"/>
      <c r="QV173" s="241"/>
      <c r="QW173" s="241"/>
      <c r="QX173" s="241"/>
      <c r="QY173" s="241"/>
      <c r="QZ173" s="241"/>
      <c r="RA173" s="241"/>
      <c r="RB173" s="241" t="e">
        <f>IF(#REF!=0,RB172,#REF!)</f>
        <v>#REF!</v>
      </c>
      <c r="RC173" s="241"/>
      <c r="RD173" s="241"/>
      <c r="RE173" s="241" t="e">
        <f>IF(#REF!=0,RE172,#REF!)</f>
        <v>#REF!</v>
      </c>
      <c r="RF173" s="241"/>
      <c r="RG173" s="241"/>
      <c r="RH173" s="241"/>
      <c r="RI173" s="241"/>
      <c r="RJ173" s="241"/>
      <c r="RK173" s="241" t="e">
        <f>#REF!</f>
        <v>#REF!</v>
      </c>
      <c r="RL173" s="241"/>
      <c r="RM173" s="241"/>
      <c r="RN173" s="241"/>
      <c r="RO173" s="241"/>
      <c r="RP173" s="241"/>
      <c r="RQ173" s="241"/>
      <c r="RR173" s="242" t="e">
        <f>#REF!</f>
        <v>#REF!</v>
      </c>
      <c r="RS173" s="242"/>
      <c r="RT173" s="242"/>
      <c r="RU173" s="242"/>
      <c r="RV173" s="242"/>
      <c r="RW173" s="242"/>
      <c r="RX173" s="242"/>
      <c r="RY173" s="242"/>
      <c r="RZ173" s="242" t="e">
        <f>#REF!</f>
        <v>#REF!</v>
      </c>
      <c r="SA173" s="242"/>
      <c r="SB173" s="242"/>
      <c r="SC173" s="242"/>
      <c r="SD173" s="242"/>
      <c r="SE173" s="241" t="e">
        <f>#REF!</f>
        <v>#REF!</v>
      </c>
      <c r="SF173" s="241"/>
      <c r="SG173" s="241"/>
      <c r="SH173" s="241"/>
      <c r="SI173" s="241" t="e">
        <f>#REF!</f>
        <v>#REF!</v>
      </c>
      <c r="SJ173" s="241"/>
      <c r="SK173" s="241" t="e">
        <f>#REF!</f>
        <v>#REF!</v>
      </c>
      <c r="SL173" s="241"/>
      <c r="SM173" s="241"/>
      <c r="SN173" s="241" t="e">
        <f>#REF!</f>
        <v>#REF!</v>
      </c>
      <c r="SO173" s="241"/>
      <c r="SP173" s="241" t="e">
        <f>#REF!</f>
        <v>#REF!</v>
      </c>
      <c r="SQ173" s="241"/>
      <c r="SR173" s="241"/>
      <c r="SS173" s="241"/>
      <c r="SV173" s="241" t="e">
        <f>IF(#REF!=0,SV172,#REF!)</f>
        <v>#REF!</v>
      </c>
      <c r="SW173" s="241"/>
      <c r="SX173" s="241" t="e">
        <f>IF(OR(#REF!=0,#REF!="Planejado",#REF!="Realizado"),IF(SX172="Atividade",VLOOKUP(SV173,'04.02_PLANEJAMENTO ATIVIDADES'!$D$9:$E$44,2,0),SX172),#REF!)</f>
        <v>#REF!</v>
      </c>
      <c r="SY173" s="241"/>
      <c r="SZ173" s="241"/>
      <c r="TA173" s="241"/>
      <c r="TB173" s="241"/>
      <c r="TC173" s="241"/>
      <c r="TD173" s="241"/>
      <c r="TE173" s="241"/>
      <c r="TF173" s="241"/>
      <c r="TG173" s="241" t="e">
        <f>IF(#REF!=0,TG172,#REF!)</f>
        <v>#REF!</v>
      </c>
      <c r="TH173" s="241"/>
      <c r="TI173" s="241"/>
      <c r="TJ173" s="241" t="e">
        <f>IF(#REF!=0,TJ172,#REF!)</f>
        <v>#REF!</v>
      </c>
      <c r="TK173" s="241"/>
      <c r="TL173" s="241"/>
      <c r="TM173" s="241"/>
      <c r="TN173" s="241"/>
      <c r="TO173" s="241"/>
      <c r="TP173" s="241" t="e">
        <f>#REF!</f>
        <v>#REF!</v>
      </c>
      <c r="TQ173" s="241"/>
      <c r="TR173" s="241"/>
      <c r="TS173" s="241"/>
      <c r="TT173" s="241"/>
      <c r="TU173" s="241"/>
      <c r="TV173" s="241"/>
      <c r="TW173" s="242" t="e">
        <f>#REF!</f>
        <v>#REF!</v>
      </c>
      <c r="TX173" s="242"/>
      <c r="TY173" s="242"/>
      <c r="TZ173" s="242"/>
      <c r="UA173" s="242"/>
      <c r="UB173" s="242"/>
      <c r="UC173" s="242"/>
      <c r="UD173" s="242"/>
      <c r="UE173" s="242" t="e">
        <f>#REF!</f>
        <v>#REF!</v>
      </c>
      <c r="UF173" s="242"/>
      <c r="UG173" s="242"/>
      <c r="UH173" s="242"/>
      <c r="UI173" s="242"/>
      <c r="UJ173" s="241" t="e">
        <f>#REF!</f>
        <v>#REF!</v>
      </c>
      <c r="UK173" s="241"/>
      <c r="UL173" s="241"/>
      <c r="UM173" s="241"/>
      <c r="UN173" s="241" t="e">
        <f>#REF!</f>
        <v>#REF!</v>
      </c>
      <c r="UO173" s="241"/>
      <c r="UP173" s="241" t="e">
        <f>#REF!</f>
        <v>#REF!</v>
      </c>
      <c r="UQ173" s="241"/>
      <c r="UR173" s="241"/>
      <c r="US173" s="241" t="e">
        <f>#REF!</f>
        <v>#REF!</v>
      </c>
      <c r="UT173" s="241"/>
      <c r="UU173" s="241" t="e">
        <f>#REF!</f>
        <v>#REF!</v>
      </c>
      <c r="UV173" s="241"/>
      <c r="UW173" s="241"/>
      <c r="UX173" s="241"/>
      <c r="VA173" s="241" t="e">
        <f>IF(#REF!=0,VA172,#REF!)</f>
        <v>#REF!</v>
      </c>
      <c r="VB173" s="241"/>
      <c r="VC173" s="241" t="e">
        <f>IF(OR(#REF!=0,#REF!="Planejado",#REF!="Realizado"),IF(VC172="Atividade",VLOOKUP(VA173,'04.02_PLANEJAMENTO ATIVIDADES'!$D$9:$E$44,2,0),VC172),#REF!)</f>
        <v>#REF!</v>
      </c>
      <c r="VD173" s="241"/>
      <c r="VE173" s="241"/>
      <c r="VF173" s="241"/>
      <c r="VG173" s="241"/>
      <c r="VH173" s="241"/>
      <c r="VI173" s="241"/>
      <c r="VJ173" s="241"/>
      <c r="VK173" s="241"/>
      <c r="VL173" s="241" t="e">
        <f>IF(#REF!=0,VL172,#REF!)</f>
        <v>#REF!</v>
      </c>
      <c r="VM173" s="241"/>
      <c r="VN173" s="241"/>
      <c r="VO173" s="241" t="e">
        <f>IF(#REF!=0,VO172,#REF!)</f>
        <v>#REF!</v>
      </c>
      <c r="VP173" s="241"/>
      <c r="VQ173" s="241"/>
      <c r="VR173" s="241"/>
      <c r="VS173" s="241"/>
      <c r="VT173" s="241"/>
      <c r="VU173" s="241" t="e">
        <f>#REF!</f>
        <v>#REF!</v>
      </c>
      <c r="VV173" s="241"/>
      <c r="VW173" s="241"/>
      <c r="VX173" s="241"/>
      <c r="VY173" s="241"/>
      <c r="VZ173" s="241"/>
      <c r="WA173" s="241"/>
      <c r="WB173" s="242" t="e">
        <f>#REF!</f>
        <v>#REF!</v>
      </c>
      <c r="WC173" s="242"/>
      <c r="WD173" s="242"/>
      <c r="WE173" s="242"/>
      <c r="WF173" s="242"/>
      <c r="WG173" s="242"/>
      <c r="WH173" s="242"/>
      <c r="WI173" s="242"/>
      <c r="WJ173" s="242" t="e">
        <f>#REF!</f>
        <v>#REF!</v>
      </c>
      <c r="WK173" s="242"/>
      <c r="WL173" s="242"/>
      <c r="WM173" s="242"/>
      <c r="WN173" s="242"/>
      <c r="WO173" s="241" t="e">
        <f>#REF!</f>
        <v>#REF!</v>
      </c>
      <c r="WP173" s="241"/>
      <c r="WQ173" s="241"/>
      <c r="WR173" s="241"/>
      <c r="WS173" s="241" t="e">
        <f>#REF!</f>
        <v>#REF!</v>
      </c>
      <c r="WT173" s="241"/>
      <c r="WU173" s="241" t="e">
        <f>#REF!</f>
        <v>#REF!</v>
      </c>
      <c r="WV173" s="241"/>
      <c r="WW173" s="241"/>
      <c r="WX173" s="241" t="e">
        <f>#REF!</f>
        <v>#REF!</v>
      </c>
      <c r="WY173" s="241"/>
      <c r="WZ173" s="241" t="e">
        <f>#REF!</f>
        <v>#REF!</v>
      </c>
      <c r="XA173" s="241"/>
      <c r="XB173" s="241"/>
      <c r="XC173" s="241"/>
      <c r="XF173" s="241" t="e">
        <f>IF(#REF!=0,XF172,#REF!)</f>
        <v>#REF!</v>
      </c>
      <c r="XG173" s="241"/>
      <c r="XH173" s="241" t="e">
        <f>IF(OR(#REF!=0,#REF!="Planejado",#REF!="Realizado"),IF(XH172="Atividade",VLOOKUP(XF173,'04.02_PLANEJAMENTO ATIVIDADES'!$D$9:$E$44,2,0),XH172),#REF!)</f>
        <v>#REF!</v>
      </c>
      <c r="XI173" s="241"/>
      <c r="XJ173" s="241"/>
      <c r="XK173" s="241"/>
      <c r="XL173" s="241"/>
      <c r="XM173" s="241"/>
      <c r="XN173" s="241"/>
      <c r="XO173" s="241"/>
      <c r="XP173" s="241"/>
      <c r="XQ173" s="241" t="e">
        <f>IF(#REF!=0,XQ172,#REF!)</f>
        <v>#REF!</v>
      </c>
      <c r="XR173" s="241"/>
      <c r="XS173" s="241"/>
      <c r="XT173" s="241" t="e">
        <f>IF(#REF!=0,XT172,#REF!)</f>
        <v>#REF!</v>
      </c>
      <c r="XU173" s="241"/>
      <c r="XV173" s="241"/>
      <c r="XW173" s="241"/>
      <c r="XX173" s="241"/>
      <c r="XY173" s="241"/>
      <c r="XZ173" s="241" t="e">
        <f>#REF!</f>
        <v>#REF!</v>
      </c>
      <c r="YA173" s="241"/>
      <c r="YB173" s="241"/>
      <c r="YC173" s="241"/>
      <c r="YD173" s="241"/>
      <c r="YE173" s="241"/>
      <c r="YF173" s="241"/>
      <c r="YG173" s="242" t="e">
        <f>#REF!</f>
        <v>#REF!</v>
      </c>
      <c r="YH173" s="242"/>
      <c r="YI173" s="242"/>
      <c r="YJ173" s="242"/>
      <c r="YK173" s="242"/>
      <c r="YL173" s="242"/>
      <c r="YM173" s="242"/>
      <c r="YN173" s="242"/>
      <c r="YO173" s="242" t="e">
        <f>#REF!</f>
        <v>#REF!</v>
      </c>
      <c r="YP173" s="242"/>
      <c r="YQ173" s="242"/>
      <c r="YR173" s="242"/>
      <c r="YS173" s="242"/>
      <c r="YT173" s="241" t="e">
        <f>#REF!</f>
        <v>#REF!</v>
      </c>
      <c r="YU173" s="241"/>
      <c r="YV173" s="241"/>
      <c r="YW173" s="241"/>
      <c r="YX173" s="241" t="e">
        <f>#REF!</f>
        <v>#REF!</v>
      </c>
      <c r="YY173" s="241"/>
      <c r="YZ173" s="241" t="e">
        <f>#REF!</f>
        <v>#REF!</v>
      </c>
      <c r="ZA173" s="241"/>
      <c r="ZB173" s="241"/>
      <c r="ZC173" s="241" t="e">
        <f>#REF!</f>
        <v>#REF!</v>
      </c>
      <c r="ZD173" s="241"/>
      <c r="ZE173" s="241" t="e">
        <f>#REF!</f>
        <v>#REF!</v>
      </c>
      <c r="ZF173" s="241"/>
      <c r="ZG173" s="241"/>
      <c r="ZH173" s="241"/>
    </row>
    <row r="174" spans="3:684" ht="10.15" hidden="1" customHeight="1" x14ac:dyDescent="0.25">
      <c r="C174" s="241" t="e">
        <f>IF(#REF!=0,C173,#REF!)</f>
        <v>#REF!</v>
      </c>
      <c r="D174" s="241"/>
      <c r="E174" s="241" t="e">
        <f>IF(OR(#REF!=0,#REF!="Planejado",#REF!="Realizado"),IF(E173="Atividade",VLOOKUP(C174,'04.02_PLANEJAMENTO ATIVIDADES'!$D$9:$E$44,2,0),E173),#REF!)</f>
        <v>#REF!</v>
      </c>
      <c r="F174" s="241"/>
      <c r="G174" s="241"/>
      <c r="H174" s="241"/>
      <c r="I174" s="241"/>
      <c r="J174" s="241"/>
      <c r="K174" s="241"/>
      <c r="L174" s="241"/>
      <c r="M174" s="241"/>
      <c r="N174" s="241" t="e">
        <f>IF(#REF!=0,N173,#REF!)</f>
        <v>#REF!</v>
      </c>
      <c r="O174" s="241"/>
      <c r="P174" s="241"/>
      <c r="Q174" s="241" t="e">
        <f>IF(#REF!=0,Q173,#REF!)</f>
        <v>#REF!</v>
      </c>
      <c r="R174" s="241"/>
      <c r="S174" s="241"/>
      <c r="T174" s="241"/>
      <c r="U174" s="241"/>
      <c r="V174" s="241"/>
      <c r="W174" s="241" t="e">
        <f>#REF!</f>
        <v>#REF!</v>
      </c>
      <c r="X174" s="241"/>
      <c r="Y174" s="241"/>
      <c r="Z174" s="241"/>
      <c r="AA174" s="241"/>
      <c r="AB174" s="241"/>
      <c r="AC174" s="241"/>
      <c r="AD174" s="242" t="e">
        <f>#REF!</f>
        <v>#REF!</v>
      </c>
      <c r="AE174" s="242"/>
      <c r="AF174" s="242"/>
      <c r="AG174" s="242"/>
      <c r="AH174" s="242"/>
      <c r="AI174" s="242"/>
      <c r="AJ174" s="242"/>
      <c r="AK174" s="242"/>
      <c r="AL174" s="242" t="e">
        <f>#REF!</f>
        <v>#REF!</v>
      </c>
      <c r="AM174" s="242"/>
      <c r="AN174" s="242"/>
      <c r="AO174" s="242"/>
      <c r="AP174" s="242"/>
      <c r="AQ174" s="241" t="e">
        <f>#REF!</f>
        <v>#REF!</v>
      </c>
      <c r="AR174" s="241"/>
      <c r="AS174" s="241"/>
      <c r="AT174" s="241"/>
      <c r="AU174" s="241" t="e">
        <f>#REF!</f>
        <v>#REF!</v>
      </c>
      <c r="AV174" s="241"/>
      <c r="AW174" s="241" t="e">
        <f>#REF!</f>
        <v>#REF!</v>
      </c>
      <c r="AX174" s="241"/>
      <c r="AY174" s="241"/>
      <c r="AZ174" s="241" t="e">
        <f>#REF!</f>
        <v>#REF!</v>
      </c>
      <c r="BA174" s="241"/>
      <c r="BB174" s="241" t="e">
        <f>#REF!</f>
        <v>#REF!</v>
      </c>
      <c r="BC174" s="241"/>
      <c r="BD174" s="241"/>
      <c r="BE174" s="241"/>
      <c r="BH174" s="241" t="e">
        <f>IF(#REF!=0,BH173,#REF!)</f>
        <v>#REF!</v>
      </c>
      <c r="BI174" s="241"/>
      <c r="BJ174" s="241" t="e">
        <f>IF(OR(#REF!=0,#REF!="Planejado",#REF!="Realizado"),IF(BJ173="Atividade",VLOOKUP(BH174,'04.02_PLANEJAMENTO ATIVIDADES'!$D$9:$E$44,2,0),BJ173),#REF!)</f>
        <v>#REF!</v>
      </c>
      <c r="BK174" s="241"/>
      <c r="BL174" s="241"/>
      <c r="BM174" s="241"/>
      <c r="BN174" s="241"/>
      <c r="BO174" s="241"/>
      <c r="BP174" s="241"/>
      <c r="BQ174" s="241"/>
      <c r="BR174" s="241"/>
      <c r="BS174" s="241" t="e">
        <f>IF(#REF!=0,BS173,#REF!)</f>
        <v>#REF!</v>
      </c>
      <c r="BT174" s="241"/>
      <c r="BU174" s="241"/>
      <c r="BV174" s="241" t="e">
        <f>IF(#REF!=0,BV173,#REF!)</f>
        <v>#REF!</v>
      </c>
      <c r="BW174" s="241"/>
      <c r="BX174" s="241"/>
      <c r="BY174" s="241"/>
      <c r="BZ174" s="241"/>
      <c r="CA174" s="241"/>
      <c r="CB174" s="241" t="e">
        <f>#REF!</f>
        <v>#REF!</v>
      </c>
      <c r="CC174" s="241"/>
      <c r="CD174" s="241"/>
      <c r="CE174" s="241"/>
      <c r="CF174" s="241"/>
      <c r="CG174" s="241"/>
      <c r="CH174" s="241"/>
      <c r="CI174" s="242" t="e">
        <f>#REF!</f>
        <v>#REF!</v>
      </c>
      <c r="CJ174" s="242"/>
      <c r="CK174" s="242"/>
      <c r="CL174" s="242"/>
      <c r="CM174" s="242"/>
      <c r="CN174" s="242"/>
      <c r="CO174" s="242"/>
      <c r="CP174" s="242"/>
      <c r="CQ174" s="242" t="e">
        <f>#REF!</f>
        <v>#REF!</v>
      </c>
      <c r="CR174" s="242"/>
      <c r="CS174" s="242"/>
      <c r="CT174" s="242"/>
      <c r="CU174" s="242"/>
      <c r="CV174" s="241" t="e">
        <f>#REF!</f>
        <v>#REF!</v>
      </c>
      <c r="CW174" s="241"/>
      <c r="CX174" s="241"/>
      <c r="CY174" s="241"/>
      <c r="CZ174" s="241" t="e">
        <f>#REF!</f>
        <v>#REF!</v>
      </c>
      <c r="DA174" s="241"/>
      <c r="DB174" s="241" t="e">
        <f>#REF!</f>
        <v>#REF!</v>
      </c>
      <c r="DC174" s="241"/>
      <c r="DD174" s="241"/>
      <c r="DE174" s="241" t="e">
        <f>#REF!</f>
        <v>#REF!</v>
      </c>
      <c r="DF174" s="241"/>
      <c r="DG174" s="241" t="e">
        <f>#REF!</f>
        <v>#REF!</v>
      </c>
      <c r="DH174" s="241"/>
      <c r="DI174" s="241"/>
      <c r="DJ174" s="241"/>
      <c r="DM174" s="241" t="e">
        <f>IF(#REF!=0,DM173,#REF!)</f>
        <v>#REF!</v>
      </c>
      <c r="DN174" s="241"/>
      <c r="DO174" s="241" t="e">
        <f>IF(OR(#REF!=0,#REF!="Planejado",#REF!="Realizado"),IF(DO173="Atividade",VLOOKUP(DM174,'04.02_PLANEJAMENTO ATIVIDADES'!$D$9:$E$44,2,0),DO173),#REF!)</f>
        <v>#REF!</v>
      </c>
      <c r="DP174" s="241"/>
      <c r="DQ174" s="241"/>
      <c r="DR174" s="241"/>
      <c r="DS174" s="241"/>
      <c r="DT174" s="241"/>
      <c r="DU174" s="241"/>
      <c r="DV174" s="241"/>
      <c r="DW174" s="241"/>
      <c r="DX174" s="241" t="e">
        <f>IF(#REF!=0,DX173,#REF!)</f>
        <v>#REF!</v>
      </c>
      <c r="DY174" s="241"/>
      <c r="DZ174" s="241"/>
      <c r="EA174" s="241" t="e">
        <f>IF(#REF!=0,EA173,#REF!)</f>
        <v>#REF!</v>
      </c>
      <c r="EB174" s="241"/>
      <c r="EC174" s="241"/>
      <c r="ED174" s="241"/>
      <c r="EE174" s="241"/>
      <c r="EF174" s="241"/>
      <c r="EG174" s="241" t="e">
        <f>#REF!</f>
        <v>#REF!</v>
      </c>
      <c r="EH174" s="241"/>
      <c r="EI174" s="241"/>
      <c r="EJ174" s="241"/>
      <c r="EK174" s="241"/>
      <c r="EL174" s="241"/>
      <c r="EM174" s="241"/>
      <c r="EN174" s="242" t="e">
        <f>#REF!</f>
        <v>#REF!</v>
      </c>
      <c r="EO174" s="242"/>
      <c r="EP174" s="242"/>
      <c r="EQ174" s="242"/>
      <c r="ER174" s="242"/>
      <c r="ES174" s="242"/>
      <c r="ET174" s="242"/>
      <c r="EU174" s="242"/>
      <c r="EV174" s="242" t="e">
        <f>#REF!</f>
        <v>#REF!</v>
      </c>
      <c r="EW174" s="242"/>
      <c r="EX174" s="242"/>
      <c r="EY174" s="242"/>
      <c r="EZ174" s="242"/>
      <c r="FA174" s="241" t="e">
        <f>#REF!</f>
        <v>#REF!</v>
      </c>
      <c r="FB174" s="241"/>
      <c r="FC174" s="241"/>
      <c r="FD174" s="241"/>
      <c r="FE174" s="241" t="e">
        <f>#REF!</f>
        <v>#REF!</v>
      </c>
      <c r="FF174" s="241"/>
      <c r="FG174" s="241" t="e">
        <f>#REF!</f>
        <v>#REF!</v>
      </c>
      <c r="FH174" s="241"/>
      <c r="FI174" s="241"/>
      <c r="FJ174" s="241" t="e">
        <f>#REF!</f>
        <v>#REF!</v>
      </c>
      <c r="FK174" s="241"/>
      <c r="FL174" s="241" t="e">
        <f>#REF!</f>
        <v>#REF!</v>
      </c>
      <c r="FM174" s="241"/>
      <c r="FN174" s="241"/>
      <c r="FO174" s="241"/>
      <c r="FR174" s="241" t="e">
        <f>IF(#REF!=0,FR173,#REF!)</f>
        <v>#REF!</v>
      </c>
      <c r="FS174" s="241"/>
      <c r="FT174" s="241" t="e">
        <f>IF(OR(#REF!=0,#REF!="Planejado",#REF!="Realizado"),IF(FT173="Atividade",VLOOKUP(FR174,'04.02_PLANEJAMENTO ATIVIDADES'!$D$9:$E$44,2,0),FT173),#REF!)</f>
        <v>#REF!</v>
      </c>
      <c r="FU174" s="241"/>
      <c r="FV174" s="241"/>
      <c r="FW174" s="241"/>
      <c r="FX174" s="241"/>
      <c r="FY174" s="241"/>
      <c r="FZ174" s="241"/>
      <c r="GA174" s="241"/>
      <c r="GB174" s="241"/>
      <c r="GC174" s="241" t="e">
        <f>IF(#REF!=0,GC173,#REF!)</f>
        <v>#REF!</v>
      </c>
      <c r="GD174" s="241"/>
      <c r="GE174" s="241"/>
      <c r="GF174" s="241" t="e">
        <f>IF(#REF!=0,GF173,#REF!)</f>
        <v>#REF!</v>
      </c>
      <c r="GG174" s="241"/>
      <c r="GH174" s="241"/>
      <c r="GI174" s="241"/>
      <c r="GJ174" s="241"/>
      <c r="GK174" s="241"/>
      <c r="GL174" s="241" t="e">
        <f>#REF!</f>
        <v>#REF!</v>
      </c>
      <c r="GM174" s="241"/>
      <c r="GN174" s="241"/>
      <c r="GO174" s="241"/>
      <c r="GP174" s="241"/>
      <c r="GQ174" s="241"/>
      <c r="GR174" s="241"/>
      <c r="GS174" s="242" t="e">
        <f>#REF!</f>
        <v>#REF!</v>
      </c>
      <c r="GT174" s="242"/>
      <c r="GU174" s="242"/>
      <c r="GV174" s="242"/>
      <c r="GW174" s="242"/>
      <c r="GX174" s="242"/>
      <c r="GY174" s="242"/>
      <c r="GZ174" s="242"/>
      <c r="HA174" s="242" t="e">
        <f>#REF!</f>
        <v>#REF!</v>
      </c>
      <c r="HB174" s="242"/>
      <c r="HC174" s="242"/>
      <c r="HD174" s="242"/>
      <c r="HE174" s="242"/>
      <c r="HF174" s="241" t="e">
        <f>#REF!</f>
        <v>#REF!</v>
      </c>
      <c r="HG174" s="241"/>
      <c r="HH174" s="241"/>
      <c r="HI174" s="241"/>
      <c r="HJ174" s="241" t="e">
        <f>#REF!</f>
        <v>#REF!</v>
      </c>
      <c r="HK174" s="241"/>
      <c r="HL174" s="241" t="e">
        <f>#REF!</f>
        <v>#REF!</v>
      </c>
      <c r="HM174" s="241"/>
      <c r="HN174" s="241"/>
      <c r="HO174" s="241" t="e">
        <f>#REF!</f>
        <v>#REF!</v>
      </c>
      <c r="HP174" s="241"/>
      <c r="HQ174" s="241" t="e">
        <f>#REF!</f>
        <v>#REF!</v>
      </c>
      <c r="HR174" s="241"/>
      <c r="HS174" s="241"/>
      <c r="HT174" s="241"/>
      <c r="HW174" s="241" t="e">
        <f>IF(#REF!=0,HW173,#REF!)</f>
        <v>#REF!</v>
      </c>
      <c r="HX174" s="241"/>
      <c r="HY174" s="241" t="e">
        <f>IF(OR(#REF!=0,#REF!="Planejado",#REF!="Realizado"),IF(HY173="Atividade",VLOOKUP(HW174,'04.02_PLANEJAMENTO ATIVIDADES'!$D$9:$E$44,2,0),HY173),#REF!)</f>
        <v>#REF!</v>
      </c>
      <c r="HZ174" s="241"/>
      <c r="IA174" s="241"/>
      <c r="IB174" s="241"/>
      <c r="IC174" s="241"/>
      <c r="ID174" s="241"/>
      <c r="IE174" s="241"/>
      <c r="IF174" s="241"/>
      <c r="IG174" s="241"/>
      <c r="IH174" s="241" t="e">
        <f>IF(#REF!=0,IH173,#REF!)</f>
        <v>#REF!</v>
      </c>
      <c r="II174" s="241"/>
      <c r="IJ174" s="241"/>
      <c r="IK174" s="241" t="e">
        <f>IF(#REF!=0,IK173,#REF!)</f>
        <v>#REF!</v>
      </c>
      <c r="IL174" s="241"/>
      <c r="IM174" s="241"/>
      <c r="IN174" s="241"/>
      <c r="IO174" s="241"/>
      <c r="IP174" s="241"/>
      <c r="IQ174" s="241" t="e">
        <f>#REF!</f>
        <v>#REF!</v>
      </c>
      <c r="IR174" s="241"/>
      <c r="IS174" s="241"/>
      <c r="IT174" s="241"/>
      <c r="IU174" s="241"/>
      <c r="IV174" s="241"/>
      <c r="IW174" s="241"/>
      <c r="IX174" s="242" t="e">
        <f>#REF!</f>
        <v>#REF!</v>
      </c>
      <c r="IY174" s="242"/>
      <c r="IZ174" s="242"/>
      <c r="JA174" s="242"/>
      <c r="JB174" s="242"/>
      <c r="JC174" s="242"/>
      <c r="JD174" s="242"/>
      <c r="JE174" s="242"/>
      <c r="JF174" s="242" t="e">
        <f>#REF!</f>
        <v>#REF!</v>
      </c>
      <c r="JG174" s="242"/>
      <c r="JH174" s="242"/>
      <c r="JI174" s="242"/>
      <c r="JJ174" s="242"/>
      <c r="JK174" s="241" t="e">
        <f>#REF!</f>
        <v>#REF!</v>
      </c>
      <c r="JL174" s="241"/>
      <c r="JM174" s="241"/>
      <c r="JN174" s="241"/>
      <c r="JO174" s="241" t="e">
        <f>#REF!</f>
        <v>#REF!</v>
      </c>
      <c r="JP174" s="241"/>
      <c r="JQ174" s="241" t="e">
        <f>#REF!</f>
        <v>#REF!</v>
      </c>
      <c r="JR174" s="241"/>
      <c r="JS174" s="241"/>
      <c r="JT174" s="241" t="e">
        <f>#REF!</f>
        <v>#REF!</v>
      </c>
      <c r="JU174" s="241"/>
      <c r="JV174" s="241" t="e">
        <f>#REF!</f>
        <v>#REF!</v>
      </c>
      <c r="JW174" s="241"/>
      <c r="JX174" s="241"/>
      <c r="JY174" s="241"/>
      <c r="KB174" s="241" t="e">
        <f>IF(#REF!=0,KB173,#REF!)</f>
        <v>#REF!</v>
      </c>
      <c r="KC174" s="241"/>
      <c r="KD174" s="241" t="e">
        <f>IF(OR(#REF!=0,#REF!="Planejado",#REF!="Realizado"),IF(KD173="Atividade",VLOOKUP(KB174,'04.02_PLANEJAMENTO ATIVIDADES'!$D$9:$E$44,2,0),KD173),#REF!)</f>
        <v>#REF!</v>
      </c>
      <c r="KE174" s="241"/>
      <c r="KF174" s="241"/>
      <c r="KG174" s="241"/>
      <c r="KH174" s="241"/>
      <c r="KI174" s="241"/>
      <c r="KJ174" s="241"/>
      <c r="KK174" s="241"/>
      <c r="KL174" s="241"/>
      <c r="KM174" s="241" t="e">
        <f>IF(#REF!=0,KM173,#REF!)</f>
        <v>#REF!</v>
      </c>
      <c r="KN174" s="241"/>
      <c r="KO174" s="241"/>
      <c r="KP174" s="241" t="e">
        <f>IF(#REF!=0,KP173,#REF!)</f>
        <v>#REF!</v>
      </c>
      <c r="KQ174" s="241"/>
      <c r="KR174" s="241"/>
      <c r="KS174" s="241"/>
      <c r="KT174" s="241"/>
      <c r="KU174" s="241"/>
      <c r="KV174" s="241" t="e">
        <f>#REF!</f>
        <v>#REF!</v>
      </c>
      <c r="KW174" s="241"/>
      <c r="KX174" s="241"/>
      <c r="KY174" s="241"/>
      <c r="KZ174" s="241"/>
      <c r="LA174" s="241"/>
      <c r="LB174" s="241"/>
      <c r="LC174" s="242" t="e">
        <f>#REF!</f>
        <v>#REF!</v>
      </c>
      <c r="LD174" s="242"/>
      <c r="LE174" s="242"/>
      <c r="LF174" s="242"/>
      <c r="LG174" s="242"/>
      <c r="LH174" s="242"/>
      <c r="LI174" s="242"/>
      <c r="LJ174" s="242"/>
      <c r="LK174" s="242" t="e">
        <f>#REF!</f>
        <v>#REF!</v>
      </c>
      <c r="LL174" s="242"/>
      <c r="LM174" s="242"/>
      <c r="LN174" s="242"/>
      <c r="LO174" s="242"/>
      <c r="LP174" s="241" t="e">
        <f>#REF!</f>
        <v>#REF!</v>
      </c>
      <c r="LQ174" s="241"/>
      <c r="LR174" s="241"/>
      <c r="LS174" s="241"/>
      <c r="LT174" s="241" t="e">
        <f>#REF!</f>
        <v>#REF!</v>
      </c>
      <c r="LU174" s="241"/>
      <c r="LV174" s="241" t="e">
        <f>#REF!</f>
        <v>#REF!</v>
      </c>
      <c r="LW174" s="241"/>
      <c r="LX174" s="241"/>
      <c r="LY174" s="241" t="e">
        <f>#REF!</f>
        <v>#REF!</v>
      </c>
      <c r="LZ174" s="241"/>
      <c r="MA174" s="241" t="e">
        <f>#REF!</f>
        <v>#REF!</v>
      </c>
      <c r="MB174" s="241"/>
      <c r="MC174" s="241"/>
      <c r="MD174" s="241"/>
      <c r="MG174" s="241" t="e">
        <f>IF(#REF!=0,MG173,#REF!)</f>
        <v>#REF!</v>
      </c>
      <c r="MH174" s="241"/>
      <c r="MI174" s="241" t="e">
        <f>IF(OR(#REF!=0,#REF!="Planejado",#REF!="Realizado"),IF(MI173="Atividade",VLOOKUP(MG174,'04.02_PLANEJAMENTO ATIVIDADES'!$D$9:$E$44,2,0),MI173),#REF!)</f>
        <v>#REF!</v>
      </c>
      <c r="MJ174" s="241"/>
      <c r="MK174" s="241"/>
      <c r="ML174" s="241"/>
      <c r="MM174" s="241"/>
      <c r="MN174" s="241"/>
      <c r="MO174" s="241"/>
      <c r="MP174" s="241"/>
      <c r="MQ174" s="241"/>
      <c r="MR174" s="241" t="e">
        <f>IF(#REF!=0,MR173,#REF!)</f>
        <v>#REF!</v>
      </c>
      <c r="MS174" s="241"/>
      <c r="MT174" s="241"/>
      <c r="MU174" s="241" t="e">
        <f>IF(#REF!=0,MU173,#REF!)</f>
        <v>#REF!</v>
      </c>
      <c r="MV174" s="241"/>
      <c r="MW174" s="241"/>
      <c r="MX174" s="241"/>
      <c r="MY174" s="241"/>
      <c r="MZ174" s="241"/>
      <c r="NA174" s="241" t="e">
        <f>#REF!</f>
        <v>#REF!</v>
      </c>
      <c r="NB174" s="241"/>
      <c r="NC174" s="241"/>
      <c r="ND174" s="241"/>
      <c r="NE174" s="241"/>
      <c r="NF174" s="241"/>
      <c r="NG174" s="241"/>
      <c r="NH174" s="242" t="e">
        <f>#REF!</f>
        <v>#REF!</v>
      </c>
      <c r="NI174" s="242"/>
      <c r="NJ174" s="242"/>
      <c r="NK174" s="242"/>
      <c r="NL174" s="242"/>
      <c r="NM174" s="242"/>
      <c r="NN174" s="242"/>
      <c r="NO174" s="242"/>
      <c r="NP174" s="242" t="e">
        <f>#REF!</f>
        <v>#REF!</v>
      </c>
      <c r="NQ174" s="242"/>
      <c r="NR174" s="242"/>
      <c r="NS174" s="242"/>
      <c r="NT174" s="242"/>
      <c r="NU174" s="241" t="e">
        <f>#REF!</f>
        <v>#REF!</v>
      </c>
      <c r="NV174" s="241"/>
      <c r="NW174" s="241"/>
      <c r="NX174" s="241"/>
      <c r="NY174" s="241" t="e">
        <f>#REF!</f>
        <v>#REF!</v>
      </c>
      <c r="NZ174" s="241"/>
      <c r="OA174" s="241" t="e">
        <f>#REF!</f>
        <v>#REF!</v>
      </c>
      <c r="OB174" s="241"/>
      <c r="OC174" s="241"/>
      <c r="OD174" s="241" t="e">
        <f>#REF!</f>
        <v>#REF!</v>
      </c>
      <c r="OE174" s="241"/>
      <c r="OF174" s="241" t="e">
        <f>#REF!</f>
        <v>#REF!</v>
      </c>
      <c r="OG174" s="241"/>
      <c r="OH174" s="241"/>
      <c r="OI174" s="241"/>
      <c r="OL174" s="241" t="e">
        <f>IF(#REF!=0,OL173,#REF!)</f>
        <v>#REF!</v>
      </c>
      <c r="OM174" s="241"/>
      <c r="ON174" s="241" t="e">
        <f>IF(OR(#REF!=0,#REF!="Planejado",#REF!="Realizado"),IF(ON173="Atividade",VLOOKUP(OL174,'04.02_PLANEJAMENTO ATIVIDADES'!$D$9:$E$44,2,0),ON173),#REF!)</f>
        <v>#REF!</v>
      </c>
      <c r="OO174" s="241"/>
      <c r="OP174" s="241"/>
      <c r="OQ174" s="241"/>
      <c r="OR174" s="241"/>
      <c r="OS174" s="241"/>
      <c r="OT174" s="241"/>
      <c r="OU174" s="241"/>
      <c r="OV174" s="241"/>
      <c r="OW174" s="241" t="e">
        <f>IF(#REF!=0,OW173,#REF!)</f>
        <v>#REF!</v>
      </c>
      <c r="OX174" s="241"/>
      <c r="OY174" s="241"/>
      <c r="OZ174" s="241" t="e">
        <f>IF(#REF!=0,OZ173,#REF!)</f>
        <v>#REF!</v>
      </c>
      <c r="PA174" s="241"/>
      <c r="PB174" s="241"/>
      <c r="PC174" s="241"/>
      <c r="PD174" s="241"/>
      <c r="PE174" s="241"/>
      <c r="PF174" s="241" t="e">
        <f>#REF!</f>
        <v>#REF!</v>
      </c>
      <c r="PG174" s="241"/>
      <c r="PH174" s="241"/>
      <c r="PI174" s="241"/>
      <c r="PJ174" s="241"/>
      <c r="PK174" s="241"/>
      <c r="PL174" s="241"/>
      <c r="PM174" s="242" t="e">
        <f>#REF!</f>
        <v>#REF!</v>
      </c>
      <c r="PN174" s="242"/>
      <c r="PO174" s="242"/>
      <c r="PP174" s="242"/>
      <c r="PQ174" s="242"/>
      <c r="PR174" s="242"/>
      <c r="PS174" s="242"/>
      <c r="PT174" s="242"/>
      <c r="PU174" s="242" t="e">
        <f>#REF!</f>
        <v>#REF!</v>
      </c>
      <c r="PV174" s="242"/>
      <c r="PW174" s="242"/>
      <c r="PX174" s="242"/>
      <c r="PY174" s="242"/>
      <c r="PZ174" s="241" t="e">
        <f>#REF!</f>
        <v>#REF!</v>
      </c>
      <c r="QA174" s="241"/>
      <c r="QB174" s="241"/>
      <c r="QC174" s="241"/>
      <c r="QD174" s="241" t="e">
        <f>#REF!</f>
        <v>#REF!</v>
      </c>
      <c r="QE174" s="241"/>
      <c r="QF174" s="241" t="e">
        <f>#REF!</f>
        <v>#REF!</v>
      </c>
      <c r="QG174" s="241"/>
      <c r="QH174" s="241"/>
      <c r="QI174" s="241" t="e">
        <f>#REF!</f>
        <v>#REF!</v>
      </c>
      <c r="QJ174" s="241"/>
      <c r="QK174" s="241" t="e">
        <f>#REF!</f>
        <v>#REF!</v>
      </c>
      <c r="QL174" s="241"/>
      <c r="QM174" s="241"/>
      <c r="QN174" s="241"/>
      <c r="QQ174" s="241" t="e">
        <f>IF(#REF!=0,QQ173,#REF!)</f>
        <v>#REF!</v>
      </c>
      <c r="QR174" s="241"/>
      <c r="QS174" s="241" t="e">
        <f>IF(OR(#REF!=0,#REF!="Planejado",#REF!="Realizado"),IF(QS173="Atividade",VLOOKUP(QQ174,'04.02_PLANEJAMENTO ATIVIDADES'!$D$9:$E$44,2,0),QS173),#REF!)</f>
        <v>#REF!</v>
      </c>
      <c r="QT174" s="241"/>
      <c r="QU174" s="241"/>
      <c r="QV174" s="241"/>
      <c r="QW174" s="241"/>
      <c r="QX174" s="241"/>
      <c r="QY174" s="241"/>
      <c r="QZ174" s="241"/>
      <c r="RA174" s="241"/>
      <c r="RB174" s="241" t="e">
        <f>IF(#REF!=0,RB173,#REF!)</f>
        <v>#REF!</v>
      </c>
      <c r="RC174" s="241"/>
      <c r="RD174" s="241"/>
      <c r="RE174" s="241" t="e">
        <f>IF(#REF!=0,RE173,#REF!)</f>
        <v>#REF!</v>
      </c>
      <c r="RF174" s="241"/>
      <c r="RG174" s="241"/>
      <c r="RH174" s="241"/>
      <c r="RI174" s="241"/>
      <c r="RJ174" s="241"/>
      <c r="RK174" s="241" t="e">
        <f>#REF!</f>
        <v>#REF!</v>
      </c>
      <c r="RL174" s="241"/>
      <c r="RM174" s="241"/>
      <c r="RN174" s="241"/>
      <c r="RO174" s="241"/>
      <c r="RP174" s="241"/>
      <c r="RQ174" s="241"/>
      <c r="RR174" s="242" t="e">
        <f>#REF!</f>
        <v>#REF!</v>
      </c>
      <c r="RS174" s="242"/>
      <c r="RT174" s="242"/>
      <c r="RU174" s="242"/>
      <c r="RV174" s="242"/>
      <c r="RW174" s="242"/>
      <c r="RX174" s="242"/>
      <c r="RY174" s="242"/>
      <c r="RZ174" s="242" t="e">
        <f>#REF!</f>
        <v>#REF!</v>
      </c>
      <c r="SA174" s="242"/>
      <c r="SB174" s="242"/>
      <c r="SC174" s="242"/>
      <c r="SD174" s="242"/>
      <c r="SE174" s="241" t="e">
        <f>#REF!</f>
        <v>#REF!</v>
      </c>
      <c r="SF174" s="241"/>
      <c r="SG174" s="241"/>
      <c r="SH174" s="241"/>
      <c r="SI174" s="241" t="e">
        <f>#REF!</f>
        <v>#REF!</v>
      </c>
      <c r="SJ174" s="241"/>
      <c r="SK174" s="241" t="e">
        <f>#REF!</f>
        <v>#REF!</v>
      </c>
      <c r="SL174" s="241"/>
      <c r="SM174" s="241"/>
      <c r="SN174" s="241" t="e">
        <f>#REF!</f>
        <v>#REF!</v>
      </c>
      <c r="SO174" s="241"/>
      <c r="SP174" s="241" t="e">
        <f>#REF!</f>
        <v>#REF!</v>
      </c>
      <c r="SQ174" s="241"/>
      <c r="SR174" s="241"/>
      <c r="SS174" s="241"/>
      <c r="SV174" s="241" t="e">
        <f>IF(#REF!=0,SV173,#REF!)</f>
        <v>#REF!</v>
      </c>
      <c r="SW174" s="241"/>
      <c r="SX174" s="241" t="e">
        <f>IF(OR(#REF!=0,#REF!="Planejado",#REF!="Realizado"),IF(SX173="Atividade",VLOOKUP(SV174,'04.02_PLANEJAMENTO ATIVIDADES'!$D$9:$E$44,2,0),SX173),#REF!)</f>
        <v>#REF!</v>
      </c>
      <c r="SY174" s="241"/>
      <c r="SZ174" s="241"/>
      <c r="TA174" s="241"/>
      <c r="TB174" s="241"/>
      <c r="TC174" s="241"/>
      <c r="TD174" s="241"/>
      <c r="TE174" s="241"/>
      <c r="TF174" s="241"/>
      <c r="TG174" s="241" t="e">
        <f>IF(#REF!=0,TG173,#REF!)</f>
        <v>#REF!</v>
      </c>
      <c r="TH174" s="241"/>
      <c r="TI174" s="241"/>
      <c r="TJ174" s="241" t="e">
        <f>IF(#REF!=0,TJ173,#REF!)</f>
        <v>#REF!</v>
      </c>
      <c r="TK174" s="241"/>
      <c r="TL174" s="241"/>
      <c r="TM174" s="241"/>
      <c r="TN174" s="241"/>
      <c r="TO174" s="241"/>
      <c r="TP174" s="241" t="e">
        <f>#REF!</f>
        <v>#REF!</v>
      </c>
      <c r="TQ174" s="241"/>
      <c r="TR174" s="241"/>
      <c r="TS174" s="241"/>
      <c r="TT174" s="241"/>
      <c r="TU174" s="241"/>
      <c r="TV174" s="241"/>
      <c r="TW174" s="242" t="e">
        <f>#REF!</f>
        <v>#REF!</v>
      </c>
      <c r="TX174" s="242"/>
      <c r="TY174" s="242"/>
      <c r="TZ174" s="242"/>
      <c r="UA174" s="242"/>
      <c r="UB174" s="242"/>
      <c r="UC174" s="242"/>
      <c r="UD174" s="242"/>
      <c r="UE174" s="242" t="e">
        <f>#REF!</f>
        <v>#REF!</v>
      </c>
      <c r="UF174" s="242"/>
      <c r="UG174" s="242"/>
      <c r="UH174" s="242"/>
      <c r="UI174" s="242"/>
      <c r="UJ174" s="241" t="e">
        <f>#REF!</f>
        <v>#REF!</v>
      </c>
      <c r="UK174" s="241"/>
      <c r="UL174" s="241"/>
      <c r="UM174" s="241"/>
      <c r="UN174" s="241" t="e">
        <f>#REF!</f>
        <v>#REF!</v>
      </c>
      <c r="UO174" s="241"/>
      <c r="UP174" s="241" t="e">
        <f>#REF!</f>
        <v>#REF!</v>
      </c>
      <c r="UQ174" s="241"/>
      <c r="UR174" s="241"/>
      <c r="US174" s="241" t="e">
        <f>#REF!</f>
        <v>#REF!</v>
      </c>
      <c r="UT174" s="241"/>
      <c r="UU174" s="241" t="e">
        <f>#REF!</f>
        <v>#REF!</v>
      </c>
      <c r="UV174" s="241"/>
      <c r="UW174" s="241"/>
      <c r="UX174" s="241"/>
      <c r="VA174" s="241" t="e">
        <f>IF(#REF!=0,VA173,#REF!)</f>
        <v>#REF!</v>
      </c>
      <c r="VB174" s="241"/>
      <c r="VC174" s="241" t="e">
        <f>IF(OR(#REF!=0,#REF!="Planejado",#REF!="Realizado"),IF(VC173="Atividade",VLOOKUP(VA174,'04.02_PLANEJAMENTO ATIVIDADES'!$D$9:$E$44,2,0),VC173),#REF!)</f>
        <v>#REF!</v>
      </c>
      <c r="VD174" s="241"/>
      <c r="VE174" s="241"/>
      <c r="VF174" s="241"/>
      <c r="VG174" s="241"/>
      <c r="VH174" s="241"/>
      <c r="VI174" s="241"/>
      <c r="VJ174" s="241"/>
      <c r="VK174" s="241"/>
      <c r="VL174" s="241" t="e">
        <f>IF(#REF!=0,VL173,#REF!)</f>
        <v>#REF!</v>
      </c>
      <c r="VM174" s="241"/>
      <c r="VN174" s="241"/>
      <c r="VO174" s="241" t="e">
        <f>IF(#REF!=0,VO173,#REF!)</f>
        <v>#REF!</v>
      </c>
      <c r="VP174" s="241"/>
      <c r="VQ174" s="241"/>
      <c r="VR174" s="241"/>
      <c r="VS174" s="241"/>
      <c r="VT174" s="241"/>
      <c r="VU174" s="241" t="e">
        <f>#REF!</f>
        <v>#REF!</v>
      </c>
      <c r="VV174" s="241"/>
      <c r="VW174" s="241"/>
      <c r="VX174" s="241"/>
      <c r="VY174" s="241"/>
      <c r="VZ174" s="241"/>
      <c r="WA174" s="241"/>
      <c r="WB174" s="242" t="e">
        <f>#REF!</f>
        <v>#REF!</v>
      </c>
      <c r="WC174" s="242"/>
      <c r="WD174" s="242"/>
      <c r="WE174" s="242"/>
      <c r="WF174" s="242"/>
      <c r="WG174" s="242"/>
      <c r="WH174" s="242"/>
      <c r="WI174" s="242"/>
      <c r="WJ174" s="242" t="e">
        <f>#REF!</f>
        <v>#REF!</v>
      </c>
      <c r="WK174" s="242"/>
      <c r="WL174" s="242"/>
      <c r="WM174" s="242"/>
      <c r="WN174" s="242"/>
      <c r="WO174" s="241" t="e">
        <f>#REF!</f>
        <v>#REF!</v>
      </c>
      <c r="WP174" s="241"/>
      <c r="WQ174" s="241"/>
      <c r="WR174" s="241"/>
      <c r="WS174" s="241" t="e">
        <f>#REF!</f>
        <v>#REF!</v>
      </c>
      <c r="WT174" s="241"/>
      <c r="WU174" s="241" t="e">
        <f>#REF!</f>
        <v>#REF!</v>
      </c>
      <c r="WV174" s="241"/>
      <c r="WW174" s="241"/>
      <c r="WX174" s="241" t="e">
        <f>#REF!</f>
        <v>#REF!</v>
      </c>
      <c r="WY174" s="241"/>
      <c r="WZ174" s="241" t="e">
        <f>#REF!</f>
        <v>#REF!</v>
      </c>
      <c r="XA174" s="241"/>
      <c r="XB174" s="241"/>
      <c r="XC174" s="241"/>
      <c r="XF174" s="241" t="e">
        <f>IF(#REF!=0,XF173,#REF!)</f>
        <v>#REF!</v>
      </c>
      <c r="XG174" s="241"/>
      <c r="XH174" s="241" t="e">
        <f>IF(OR(#REF!=0,#REF!="Planejado",#REF!="Realizado"),IF(XH173="Atividade",VLOOKUP(XF174,'04.02_PLANEJAMENTO ATIVIDADES'!$D$9:$E$44,2,0),XH173),#REF!)</f>
        <v>#REF!</v>
      </c>
      <c r="XI174" s="241"/>
      <c r="XJ174" s="241"/>
      <c r="XK174" s="241"/>
      <c r="XL174" s="241"/>
      <c r="XM174" s="241"/>
      <c r="XN174" s="241"/>
      <c r="XO174" s="241"/>
      <c r="XP174" s="241"/>
      <c r="XQ174" s="241" t="e">
        <f>IF(#REF!=0,XQ173,#REF!)</f>
        <v>#REF!</v>
      </c>
      <c r="XR174" s="241"/>
      <c r="XS174" s="241"/>
      <c r="XT174" s="241" t="e">
        <f>IF(#REF!=0,XT173,#REF!)</f>
        <v>#REF!</v>
      </c>
      <c r="XU174" s="241"/>
      <c r="XV174" s="241"/>
      <c r="XW174" s="241"/>
      <c r="XX174" s="241"/>
      <c r="XY174" s="241"/>
      <c r="XZ174" s="241" t="e">
        <f>#REF!</f>
        <v>#REF!</v>
      </c>
      <c r="YA174" s="241"/>
      <c r="YB174" s="241"/>
      <c r="YC174" s="241"/>
      <c r="YD174" s="241"/>
      <c r="YE174" s="241"/>
      <c r="YF174" s="241"/>
      <c r="YG174" s="242" t="e">
        <f>#REF!</f>
        <v>#REF!</v>
      </c>
      <c r="YH174" s="242"/>
      <c r="YI174" s="242"/>
      <c r="YJ174" s="242"/>
      <c r="YK174" s="242"/>
      <c r="YL174" s="242"/>
      <c r="YM174" s="242"/>
      <c r="YN174" s="242"/>
      <c r="YO174" s="242" t="e">
        <f>#REF!</f>
        <v>#REF!</v>
      </c>
      <c r="YP174" s="242"/>
      <c r="YQ174" s="242"/>
      <c r="YR174" s="242"/>
      <c r="YS174" s="242"/>
      <c r="YT174" s="241" t="e">
        <f>#REF!</f>
        <v>#REF!</v>
      </c>
      <c r="YU174" s="241"/>
      <c r="YV174" s="241"/>
      <c r="YW174" s="241"/>
      <c r="YX174" s="241" t="e">
        <f>#REF!</f>
        <v>#REF!</v>
      </c>
      <c r="YY174" s="241"/>
      <c r="YZ174" s="241" t="e">
        <f>#REF!</f>
        <v>#REF!</v>
      </c>
      <c r="ZA174" s="241"/>
      <c r="ZB174" s="241"/>
      <c r="ZC174" s="241" t="e">
        <f>#REF!</f>
        <v>#REF!</v>
      </c>
      <c r="ZD174" s="241"/>
      <c r="ZE174" s="241" t="e">
        <f>#REF!</f>
        <v>#REF!</v>
      </c>
      <c r="ZF174" s="241"/>
      <c r="ZG174" s="241"/>
      <c r="ZH174" s="241"/>
    </row>
    <row r="175" spans="3:684" ht="10.15" hidden="1" customHeight="1" x14ac:dyDescent="0.25">
      <c r="C175" s="241" t="e">
        <f>IF(#REF!=0,C174,#REF!)</f>
        <v>#REF!</v>
      </c>
      <c r="D175" s="241"/>
      <c r="E175" s="241" t="e">
        <f>IF(OR(#REF!=0,#REF!="Planejado",#REF!="Realizado"),IF(E174="Atividade",VLOOKUP(C175,'04.02_PLANEJAMENTO ATIVIDADES'!$D$9:$E$44,2,0),E174),#REF!)</f>
        <v>#REF!</v>
      </c>
      <c r="F175" s="241"/>
      <c r="G175" s="241"/>
      <c r="H175" s="241"/>
      <c r="I175" s="241"/>
      <c r="J175" s="241"/>
      <c r="K175" s="241"/>
      <c r="L175" s="241"/>
      <c r="M175" s="241"/>
      <c r="N175" s="241" t="e">
        <f>IF(#REF!=0,N174,#REF!)</f>
        <v>#REF!</v>
      </c>
      <c r="O175" s="241"/>
      <c r="P175" s="241"/>
      <c r="Q175" s="241" t="e">
        <f>IF(#REF!=0,Q174,#REF!)</f>
        <v>#REF!</v>
      </c>
      <c r="R175" s="241"/>
      <c r="S175" s="241"/>
      <c r="T175" s="241"/>
      <c r="U175" s="241"/>
      <c r="V175" s="241"/>
      <c r="W175" s="241" t="e">
        <f>#REF!</f>
        <v>#REF!</v>
      </c>
      <c r="X175" s="241"/>
      <c r="Y175" s="241"/>
      <c r="Z175" s="241"/>
      <c r="AA175" s="241"/>
      <c r="AB175" s="241"/>
      <c r="AC175" s="241"/>
      <c r="AD175" s="242" t="e">
        <f>#REF!</f>
        <v>#REF!</v>
      </c>
      <c r="AE175" s="242"/>
      <c r="AF175" s="242"/>
      <c r="AG175" s="242"/>
      <c r="AH175" s="242"/>
      <c r="AI175" s="242"/>
      <c r="AJ175" s="242"/>
      <c r="AK175" s="242"/>
      <c r="AL175" s="242" t="e">
        <f>#REF!</f>
        <v>#REF!</v>
      </c>
      <c r="AM175" s="242"/>
      <c r="AN175" s="242"/>
      <c r="AO175" s="242"/>
      <c r="AP175" s="242"/>
      <c r="AQ175" s="241" t="e">
        <f>#REF!</f>
        <v>#REF!</v>
      </c>
      <c r="AR175" s="241"/>
      <c r="AS175" s="241"/>
      <c r="AT175" s="241"/>
      <c r="AU175" s="241" t="e">
        <f>#REF!</f>
        <v>#REF!</v>
      </c>
      <c r="AV175" s="241"/>
      <c r="AW175" s="241" t="e">
        <f>#REF!</f>
        <v>#REF!</v>
      </c>
      <c r="AX175" s="241"/>
      <c r="AY175" s="241"/>
      <c r="AZ175" s="241" t="e">
        <f>#REF!</f>
        <v>#REF!</v>
      </c>
      <c r="BA175" s="241"/>
      <c r="BB175" s="241" t="e">
        <f>#REF!</f>
        <v>#REF!</v>
      </c>
      <c r="BC175" s="241"/>
      <c r="BD175" s="241"/>
      <c r="BE175" s="241"/>
      <c r="BH175" s="241" t="e">
        <f>IF(#REF!=0,BH174,#REF!)</f>
        <v>#REF!</v>
      </c>
      <c r="BI175" s="241"/>
      <c r="BJ175" s="241" t="e">
        <f>IF(OR(#REF!=0,#REF!="Planejado",#REF!="Realizado"),IF(BJ174="Atividade",VLOOKUP(BH175,'04.02_PLANEJAMENTO ATIVIDADES'!$D$9:$E$44,2,0),BJ174),#REF!)</f>
        <v>#REF!</v>
      </c>
      <c r="BK175" s="241"/>
      <c r="BL175" s="241"/>
      <c r="BM175" s="241"/>
      <c r="BN175" s="241"/>
      <c r="BO175" s="241"/>
      <c r="BP175" s="241"/>
      <c r="BQ175" s="241"/>
      <c r="BR175" s="241"/>
      <c r="BS175" s="241" t="e">
        <f>IF(#REF!=0,BS174,#REF!)</f>
        <v>#REF!</v>
      </c>
      <c r="BT175" s="241"/>
      <c r="BU175" s="241"/>
      <c r="BV175" s="241" t="e">
        <f>IF(#REF!=0,BV174,#REF!)</f>
        <v>#REF!</v>
      </c>
      <c r="BW175" s="241"/>
      <c r="BX175" s="241"/>
      <c r="BY175" s="241"/>
      <c r="BZ175" s="241"/>
      <c r="CA175" s="241"/>
      <c r="CB175" s="241" t="e">
        <f>#REF!</f>
        <v>#REF!</v>
      </c>
      <c r="CC175" s="241"/>
      <c r="CD175" s="241"/>
      <c r="CE175" s="241"/>
      <c r="CF175" s="241"/>
      <c r="CG175" s="241"/>
      <c r="CH175" s="241"/>
      <c r="CI175" s="242" t="e">
        <f>#REF!</f>
        <v>#REF!</v>
      </c>
      <c r="CJ175" s="242"/>
      <c r="CK175" s="242"/>
      <c r="CL175" s="242"/>
      <c r="CM175" s="242"/>
      <c r="CN175" s="242"/>
      <c r="CO175" s="242"/>
      <c r="CP175" s="242"/>
      <c r="CQ175" s="242" t="e">
        <f>#REF!</f>
        <v>#REF!</v>
      </c>
      <c r="CR175" s="242"/>
      <c r="CS175" s="242"/>
      <c r="CT175" s="242"/>
      <c r="CU175" s="242"/>
      <c r="CV175" s="241" t="e">
        <f>#REF!</f>
        <v>#REF!</v>
      </c>
      <c r="CW175" s="241"/>
      <c r="CX175" s="241"/>
      <c r="CY175" s="241"/>
      <c r="CZ175" s="241" t="e">
        <f>#REF!</f>
        <v>#REF!</v>
      </c>
      <c r="DA175" s="241"/>
      <c r="DB175" s="241" t="e">
        <f>#REF!</f>
        <v>#REF!</v>
      </c>
      <c r="DC175" s="241"/>
      <c r="DD175" s="241"/>
      <c r="DE175" s="241" t="e">
        <f>#REF!</f>
        <v>#REF!</v>
      </c>
      <c r="DF175" s="241"/>
      <c r="DG175" s="241" t="e">
        <f>#REF!</f>
        <v>#REF!</v>
      </c>
      <c r="DH175" s="241"/>
      <c r="DI175" s="241"/>
      <c r="DJ175" s="241"/>
      <c r="DM175" s="241" t="e">
        <f>IF(#REF!=0,DM174,#REF!)</f>
        <v>#REF!</v>
      </c>
      <c r="DN175" s="241"/>
      <c r="DO175" s="241" t="e">
        <f>IF(OR(#REF!=0,#REF!="Planejado",#REF!="Realizado"),IF(DO174="Atividade",VLOOKUP(DM175,'04.02_PLANEJAMENTO ATIVIDADES'!$D$9:$E$44,2,0),DO174),#REF!)</f>
        <v>#REF!</v>
      </c>
      <c r="DP175" s="241"/>
      <c r="DQ175" s="241"/>
      <c r="DR175" s="241"/>
      <c r="DS175" s="241"/>
      <c r="DT175" s="241"/>
      <c r="DU175" s="241"/>
      <c r="DV175" s="241"/>
      <c r="DW175" s="241"/>
      <c r="DX175" s="241" t="e">
        <f>IF(#REF!=0,DX174,#REF!)</f>
        <v>#REF!</v>
      </c>
      <c r="DY175" s="241"/>
      <c r="DZ175" s="241"/>
      <c r="EA175" s="241" t="e">
        <f>IF(#REF!=0,EA174,#REF!)</f>
        <v>#REF!</v>
      </c>
      <c r="EB175" s="241"/>
      <c r="EC175" s="241"/>
      <c r="ED175" s="241"/>
      <c r="EE175" s="241"/>
      <c r="EF175" s="241"/>
      <c r="EG175" s="241" t="e">
        <f>#REF!</f>
        <v>#REF!</v>
      </c>
      <c r="EH175" s="241"/>
      <c r="EI175" s="241"/>
      <c r="EJ175" s="241"/>
      <c r="EK175" s="241"/>
      <c r="EL175" s="241"/>
      <c r="EM175" s="241"/>
      <c r="EN175" s="242" t="e">
        <f>#REF!</f>
        <v>#REF!</v>
      </c>
      <c r="EO175" s="242"/>
      <c r="EP175" s="242"/>
      <c r="EQ175" s="242"/>
      <c r="ER175" s="242"/>
      <c r="ES175" s="242"/>
      <c r="ET175" s="242"/>
      <c r="EU175" s="242"/>
      <c r="EV175" s="242" t="e">
        <f>#REF!</f>
        <v>#REF!</v>
      </c>
      <c r="EW175" s="242"/>
      <c r="EX175" s="242"/>
      <c r="EY175" s="242"/>
      <c r="EZ175" s="242"/>
      <c r="FA175" s="241" t="e">
        <f>#REF!</f>
        <v>#REF!</v>
      </c>
      <c r="FB175" s="241"/>
      <c r="FC175" s="241"/>
      <c r="FD175" s="241"/>
      <c r="FE175" s="241" t="e">
        <f>#REF!</f>
        <v>#REF!</v>
      </c>
      <c r="FF175" s="241"/>
      <c r="FG175" s="241" t="e">
        <f>#REF!</f>
        <v>#REF!</v>
      </c>
      <c r="FH175" s="241"/>
      <c r="FI175" s="241"/>
      <c r="FJ175" s="241" t="e">
        <f>#REF!</f>
        <v>#REF!</v>
      </c>
      <c r="FK175" s="241"/>
      <c r="FL175" s="241" t="e">
        <f>#REF!</f>
        <v>#REF!</v>
      </c>
      <c r="FM175" s="241"/>
      <c r="FN175" s="241"/>
      <c r="FO175" s="241"/>
      <c r="FR175" s="241" t="e">
        <f>IF(#REF!=0,FR174,#REF!)</f>
        <v>#REF!</v>
      </c>
      <c r="FS175" s="241"/>
      <c r="FT175" s="241" t="e">
        <f>IF(OR(#REF!=0,#REF!="Planejado",#REF!="Realizado"),IF(FT174="Atividade",VLOOKUP(FR175,'04.02_PLANEJAMENTO ATIVIDADES'!$D$9:$E$44,2,0),FT174),#REF!)</f>
        <v>#REF!</v>
      </c>
      <c r="FU175" s="241"/>
      <c r="FV175" s="241"/>
      <c r="FW175" s="241"/>
      <c r="FX175" s="241"/>
      <c r="FY175" s="241"/>
      <c r="FZ175" s="241"/>
      <c r="GA175" s="241"/>
      <c r="GB175" s="241"/>
      <c r="GC175" s="241" t="e">
        <f>IF(#REF!=0,GC174,#REF!)</f>
        <v>#REF!</v>
      </c>
      <c r="GD175" s="241"/>
      <c r="GE175" s="241"/>
      <c r="GF175" s="241" t="e">
        <f>IF(#REF!=0,GF174,#REF!)</f>
        <v>#REF!</v>
      </c>
      <c r="GG175" s="241"/>
      <c r="GH175" s="241"/>
      <c r="GI175" s="241"/>
      <c r="GJ175" s="241"/>
      <c r="GK175" s="241"/>
      <c r="GL175" s="241" t="e">
        <f>#REF!</f>
        <v>#REF!</v>
      </c>
      <c r="GM175" s="241"/>
      <c r="GN175" s="241"/>
      <c r="GO175" s="241"/>
      <c r="GP175" s="241"/>
      <c r="GQ175" s="241"/>
      <c r="GR175" s="241"/>
      <c r="GS175" s="242" t="e">
        <f>#REF!</f>
        <v>#REF!</v>
      </c>
      <c r="GT175" s="242"/>
      <c r="GU175" s="242"/>
      <c r="GV175" s="242"/>
      <c r="GW175" s="242"/>
      <c r="GX175" s="242"/>
      <c r="GY175" s="242"/>
      <c r="GZ175" s="242"/>
      <c r="HA175" s="242" t="e">
        <f>#REF!</f>
        <v>#REF!</v>
      </c>
      <c r="HB175" s="242"/>
      <c r="HC175" s="242"/>
      <c r="HD175" s="242"/>
      <c r="HE175" s="242"/>
      <c r="HF175" s="241" t="e">
        <f>#REF!</f>
        <v>#REF!</v>
      </c>
      <c r="HG175" s="241"/>
      <c r="HH175" s="241"/>
      <c r="HI175" s="241"/>
      <c r="HJ175" s="241" t="e">
        <f>#REF!</f>
        <v>#REF!</v>
      </c>
      <c r="HK175" s="241"/>
      <c r="HL175" s="241" t="e">
        <f>#REF!</f>
        <v>#REF!</v>
      </c>
      <c r="HM175" s="241"/>
      <c r="HN175" s="241"/>
      <c r="HO175" s="241" t="e">
        <f>#REF!</f>
        <v>#REF!</v>
      </c>
      <c r="HP175" s="241"/>
      <c r="HQ175" s="241" t="e">
        <f>#REF!</f>
        <v>#REF!</v>
      </c>
      <c r="HR175" s="241"/>
      <c r="HS175" s="241"/>
      <c r="HT175" s="241"/>
      <c r="HW175" s="241" t="e">
        <f>IF(#REF!=0,HW174,#REF!)</f>
        <v>#REF!</v>
      </c>
      <c r="HX175" s="241"/>
      <c r="HY175" s="241" t="e">
        <f>IF(OR(#REF!=0,#REF!="Planejado",#REF!="Realizado"),IF(HY174="Atividade",VLOOKUP(HW175,'04.02_PLANEJAMENTO ATIVIDADES'!$D$9:$E$44,2,0),HY174),#REF!)</f>
        <v>#REF!</v>
      </c>
      <c r="HZ175" s="241"/>
      <c r="IA175" s="241"/>
      <c r="IB175" s="241"/>
      <c r="IC175" s="241"/>
      <c r="ID175" s="241"/>
      <c r="IE175" s="241"/>
      <c r="IF175" s="241"/>
      <c r="IG175" s="241"/>
      <c r="IH175" s="241" t="e">
        <f>IF(#REF!=0,IH174,#REF!)</f>
        <v>#REF!</v>
      </c>
      <c r="II175" s="241"/>
      <c r="IJ175" s="241"/>
      <c r="IK175" s="241" t="e">
        <f>IF(#REF!=0,IK174,#REF!)</f>
        <v>#REF!</v>
      </c>
      <c r="IL175" s="241"/>
      <c r="IM175" s="241"/>
      <c r="IN175" s="241"/>
      <c r="IO175" s="241"/>
      <c r="IP175" s="241"/>
      <c r="IQ175" s="241" t="e">
        <f>#REF!</f>
        <v>#REF!</v>
      </c>
      <c r="IR175" s="241"/>
      <c r="IS175" s="241"/>
      <c r="IT175" s="241"/>
      <c r="IU175" s="241"/>
      <c r="IV175" s="241"/>
      <c r="IW175" s="241"/>
      <c r="IX175" s="242" t="e">
        <f>#REF!</f>
        <v>#REF!</v>
      </c>
      <c r="IY175" s="242"/>
      <c r="IZ175" s="242"/>
      <c r="JA175" s="242"/>
      <c r="JB175" s="242"/>
      <c r="JC175" s="242"/>
      <c r="JD175" s="242"/>
      <c r="JE175" s="242"/>
      <c r="JF175" s="242" t="e">
        <f>#REF!</f>
        <v>#REF!</v>
      </c>
      <c r="JG175" s="242"/>
      <c r="JH175" s="242"/>
      <c r="JI175" s="242"/>
      <c r="JJ175" s="242"/>
      <c r="JK175" s="241" t="e">
        <f>#REF!</f>
        <v>#REF!</v>
      </c>
      <c r="JL175" s="241"/>
      <c r="JM175" s="241"/>
      <c r="JN175" s="241"/>
      <c r="JO175" s="241" t="e">
        <f>#REF!</f>
        <v>#REF!</v>
      </c>
      <c r="JP175" s="241"/>
      <c r="JQ175" s="241" t="e">
        <f>#REF!</f>
        <v>#REF!</v>
      </c>
      <c r="JR175" s="241"/>
      <c r="JS175" s="241"/>
      <c r="JT175" s="241" t="e">
        <f>#REF!</f>
        <v>#REF!</v>
      </c>
      <c r="JU175" s="241"/>
      <c r="JV175" s="241" t="e">
        <f>#REF!</f>
        <v>#REF!</v>
      </c>
      <c r="JW175" s="241"/>
      <c r="JX175" s="241"/>
      <c r="JY175" s="241"/>
      <c r="KB175" s="241" t="e">
        <f>IF(#REF!=0,KB174,#REF!)</f>
        <v>#REF!</v>
      </c>
      <c r="KC175" s="241"/>
      <c r="KD175" s="241" t="e">
        <f>IF(OR(#REF!=0,#REF!="Planejado",#REF!="Realizado"),IF(KD174="Atividade",VLOOKUP(KB175,'04.02_PLANEJAMENTO ATIVIDADES'!$D$9:$E$44,2,0),KD174),#REF!)</f>
        <v>#REF!</v>
      </c>
      <c r="KE175" s="241"/>
      <c r="KF175" s="241"/>
      <c r="KG175" s="241"/>
      <c r="KH175" s="241"/>
      <c r="KI175" s="241"/>
      <c r="KJ175" s="241"/>
      <c r="KK175" s="241"/>
      <c r="KL175" s="241"/>
      <c r="KM175" s="241" t="e">
        <f>IF(#REF!=0,KM174,#REF!)</f>
        <v>#REF!</v>
      </c>
      <c r="KN175" s="241"/>
      <c r="KO175" s="241"/>
      <c r="KP175" s="241" t="e">
        <f>IF(#REF!=0,KP174,#REF!)</f>
        <v>#REF!</v>
      </c>
      <c r="KQ175" s="241"/>
      <c r="KR175" s="241"/>
      <c r="KS175" s="241"/>
      <c r="KT175" s="241"/>
      <c r="KU175" s="241"/>
      <c r="KV175" s="241" t="e">
        <f>#REF!</f>
        <v>#REF!</v>
      </c>
      <c r="KW175" s="241"/>
      <c r="KX175" s="241"/>
      <c r="KY175" s="241"/>
      <c r="KZ175" s="241"/>
      <c r="LA175" s="241"/>
      <c r="LB175" s="241"/>
      <c r="LC175" s="242" t="e">
        <f>#REF!</f>
        <v>#REF!</v>
      </c>
      <c r="LD175" s="242"/>
      <c r="LE175" s="242"/>
      <c r="LF175" s="242"/>
      <c r="LG175" s="242"/>
      <c r="LH175" s="242"/>
      <c r="LI175" s="242"/>
      <c r="LJ175" s="242"/>
      <c r="LK175" s="242" t="e">
        <f>#REF!</f>
        <v>#REF!</v>
      </c>
      <c r="LL175" s="242"/>
      <c r="LM175" s="242"/>
      <c r="LN175" s="242"/>
      <c r="LO175" s="242"/>
      <c r="LP175" s="241" t="e">
        <f>#REF!</f>
        <v>#REF!</v>
      </c>
      <c r="LQ175" s="241"/>
      <c r="LR175" s="241"/>
      <c r="LS175" s="241"/>
      <c r="LT175" s="241" t="e">
        <f>#REF!</f>
        <v>#REF!</v>
      </c>
      <c r="LU175" s="241"/>
      <c r="LV175" s="241" t="e">
        <f>#REF!</f>
        <v>#REF!</v>
      </c>
      <c r="LW175" s="241"/>
      <c r="LX175" s="241"/>
      <c r="LY175" s="241" t="e">
        <f>#REF!</f>
        <v>#REF!</v>
      </c>
      <c r="LZ175" s="241"/>
      <c r="MA175" s="241" t="e">
        <f>#REF!</f>
        <v>#REF!</v>
      </c>
      <c r="MB175" s="241"/>
      <c r="MC175" s="241"/>
      <c r="MD175" s="241"/>
      <c r="MG175" s="241" t="e">
        <f>IF(#REF!=0,MG174,#REF!)</f>
        <v>#REF!</v>
      </c>
      <c r="MH175" s="241"/>
      <c r="MI175" s="241" t="e">
        <f>IF(OR(#REF!=0,#REF!="Planejado",#REF!="Realizado"),IF(MI174="Atividade",VLOOKUP(MG175,'04.02_PLANEJAMENTO ATIVIDADES'!$D$9:$E$44,2,0),MI174),#REF!)</f>
        <v>#REF!</v>
      </c>
      <c r="MJ175" s="241"/>
      <c r="MK175" s="241"/>
      <c r="ML175" s="241"/>
      <c r="MM175" s="241"/>
      <c r="MN175" s="241"/>
      <c r="MO175" s="241"/>
      <c r="MP175" s="241"/>
      <c r="MQ175" s="241"/>
      <c r="MR175" s="241" t="e">
        <f>IF(#REF!=0,MR174,#REF!)</f>
        <v>#REF!</v>
      </c>
      <c r="MS175" s="241"/>
      <c r="MT175" s="241"/>
      <c r="MU175" s="241" t="e">
        <f>IF(#REF!=0,MU174,#REF!)</f>
        <v>#REF!</v>
      </c>
      <c r="MV175" s="241"/>
      <c r="MW175" s="241"/>
      <c r="MX175" s="241"/>
      <c r="MY175" s="241"/>
      <c r="MZ175" s="241"/>
      <c r="NA175" s="241" t="e">
        <f>#REF!</f>
        <v>#REF!</v>
      </c>
      <c r="NB175" s="241"/>
      <c r="NC175" s="241"/>
      <c r="ND175" s="241"/>
      <c r="NE175" s="241"/>
      <c r="NF175" s="241"/>
      <c r="NG175" s="241"/>
      <c r="NH175" s="242" t="e">
        <f>#REF!</f>
        <v>#REF!</v>
      </c>
      <c r="NI175" s="242"/>
      <c r="NJ175" s="242"/>
      <c r="NK175" s="242"/>
      <c r="NL175" s="242"/>
      <c r="NM175" s="242"/>
      <c r="NN175" s="242"/>
      <c r="NO175" s="242"/>
      <c r="NP175" s="242" t="e">
        <f>#REF!</f>
        <v>#REF!</v>
      </c>
      <c r="NQ175" s="242"/>
      <c r="NR175" s="242"/>
      <c r="NS175" s="242"/>
      <c r="NT175" s="242"/>
      <c r="NU175" s="241" t="e">
        <f>#REF!</f>
        <v>#REF!</v>
      </c>
      <c r="NV175" s="241"/>
      <c r="NW175" s="241"/>
      <c r="NX175" s="241"/>
      <c r="NY175" s="241" t="e">
        <f>#REF!</f>
        <v>#REF!</v>
      </c>
      <c r="NZ175" s="241"/>
      <c r="OA175" s="241" t="e">
        <f>#REF!</f>
        <v>#REF!</v>
      </c>
      <c r="OB175" s="241"/>
      <c r="OC175" s="241"/>
      <c r="OD175" s="241" t="e">
        <f>#REF!</f>
        <v>#REF!</v>
      </c>
      <c r="OE175" s="241"/>
      <c r="OF175" s="241" t="e">
        <f>#REF!</f>
        <v>#REF!</v>
      </c>
      <c r="OG175" s="241"/>
      <c r="OH175" s="241"/>
      <c r="OI175" s="241"/>
      <c r="OL175" s="241" t="e">
        <f>IF(#REF!=0,OL174,#REF!)</f>
        <v>#REF!</v>
      </c>
      <c r="OM175" s="241"/>
      <c r="ON175" s="241" t="e">
        <f>IF(OR(#REF!=0,#REF!="Planejado",#REF!="Realizado"),IF(ON174="Atividade",VLOOKUP(OL175,'04.02_PLANEJAMENTO ATIVIDADES'!$D$9:$E$44,2,0),ON174),#REF!)</f>
        <v>#REF!</v>
      </c>
      <c r="OO175" s="241"/>
      <c r="OP175" s="241"/>
      <c r="OQ175" s="241"/>
      <c r="OR175" s="241"/>
      <c r="OS175" s="241"/>
      <c r="OT175" s="241"/>
      <c r="OU175" s="241"/>
      <c r="OV175" s="241"/>
      <c r="OW175" s="241" t="e">
        <f>IF(#REF!=0,OW174,#REF!)</f>
        <v>#REF!</v>
      </c>
      <c r="OX175" s="241"/>
      <c r="OY175" s="241"/>
      <c r="OZ175" s="241" t="e">
        <f>IF(#REF!=0,OZ174,#REF!)</f>
        <v>#REF!</v>
      </c>
      <c r="PA175" s="241"/>
      <c r="PB175" s="241"/>
      <c r="PC175" s="241"/>
      <c r="PD175" s="241"/>
      <c r="PE175" s="241"/>
      <c r="PF175" s="241" t="e">
        <f>#REF!</f>
        <v>#REF!</v>
      </c>
      <c r="PG175" s="241"/>
      <c r="PH175" s="241"/>
      <c r="PI175" s="241"/>
      <c r="PJ175" s="241"/>
      <c r="PK175" s="241"/>
      <c r="PL175" s="241"/>
      <c r="PM175" s="242" t="e">
        <f>#REF!</f>
        <v>#REF!</v>
      </c>
      <c r="PN175" s="242"/>
      <c r="PO175" s="242"/>
      <c r="PP175" s="242"/>
      <c r="PQ175" s="242"/>
      <c r="PR175" s="242"/>
      <c r="PS175" s="242"/>
      <c r="PT175" s="242"/>
      <c r="PU175" s="242" t="e">
        <f>#REF!</f>
        <v>#REF!</v>
      </c>
      <c r="PV175" s="242"/>
      <c r="PW175" s="242"/>
      <c r="PX175" s="242"/>
      <c r="PY175" s="242"/>
      <c r="PZ175" s="241" t="e">
        <f>#REF!</f>
        <v>#REF!</v>
      </c>
      <c r="QA175" s="241"/>
      <c r="QB175" s="241"/>
      <c r="QC175" s="241"/>
      <c r="QD175" s="241" t="e">
        <f>#REF!</f>
        <v>#REF!</v>
      </c>
      <c r="QE175" s="241"/>
      <c r="QF175" s="241" t="e">
        <f>#REF!</f>
        <v>#REF!</v>
      </c>
      <c r="QG175" s="241"/>
      <c r="QH175" s="241"/>
      <c r="QI175" s="241" t="e">
        <f>#REF!</f>
        <v>#REF!</v>
      </c>
      <c r="QJ175" s="241"/>
      <c r="QK175" s="241" t="e">
        <f>#REF!</f>
        <v>#REF!</v>
      </c>
      <c r="QL175" s="241"/>
      <c r="QM175" s="241"/>
      <c r="QN175" s="241"/>
      <c r="QQ175" s="241" t="e">
        <f>IF(#REF!=0,QQ174,#REF!)</f>
        <v>#REF!</v>
      </c>
      <c r="QR175" s="241"/>
      <c r="QS175" s="241" t="e">
        <f>IF(OR(#REF!=0,#REF!="Planejado",#REF!="Realizado"),IF(QS174="Atividade",VLOOKUP(QQ175,'04.02_PLANEJAMENTO ATIVIDADES'!$D$9:$E$44,2,0),QS174),#REF!)</f>
        <v>#REF!</v>
      </c>
      <c r="QT175" s="241"/>
      <c r="QU175" s="241"/>
      <c r="QV175" s="241"/>
      <c r="QW175" s="241"/>
      <c r="QX175" s="241"/>
      <c r="QY175" s="241"/>
      <c r="QZ175" s="241"/>
      <c r="RA175" s="241"/>
      <c r="RB175" s="241" t="e">
        <f>IF(#REF!=0,RB174,#REF!)</f>
        <v>#REF!</v>
      </c>
      <c r="RC175" s="241"/>
      <c r="RD175" s="241"/>
      <c r="RE175" s="241" t="e">
        <f>IF(#REF!=0,RE174,#REF!)</f>
        <v>#REF!</v>
      </c>
      <c r="RF175" s="241"/>
      <c r="RG175" s="241"/>
      <c r="RH175" s="241"/>
      <c r="RI175" s="241"/>
      <c r="RJ175" s="241"/>
      <c r="RK175" s="241" t="e">
        <f>#REF!</f>
        <v>#REF!</v>
      </c>
      <c r="RL175" s="241"/>
      <c r="RM175" s="241"/>
      <c r="RN175" s="241"/>
      <c r="RO175" s="241"/>
      <c r="RP175" s="241"/>
      <c r="RQ175" s="241"/>
      <c r="RR175" s="242" t="e">
        <f>#REF!</f>
        <v>#REF!</v>
      </c>
      <c r="RS175" s="242"/>
      <c r="RT175" s="242"/>
      <c r="RU175" s="242"/>
      <c r="RV175" s="242"/>
      <c r="RW175" s="242"/>
      <c r="RX175" s="242"/>
      <c r="RY175" s="242"/>
      <c r="RZ175" s="242" t="e">
        <f>#REF!</f>
        <v>#REF!</v>
      </c>
      <c r="SA175" s="242"/>
      <c r="SB175" s="242"/>
      <c r="SC175" s="242"/>
      <c r="SD175" s="242"/>
      <c r="SE175" s="241" t="e">
        <f>#REF!</f>
        <v>#REF!</v>
      </c>
      <c r="SF175" s="241"/>
      <c r="SG175" s="241"/>
      <c r="SH175" s="241"/>
      <c r="SI175" s="241" t="e">
        <f>#REF!</f>
        <v>#REF!</v>
      </c>
      <c r="SJ175" s="241"/>
      <c r="SK175" s="241" t="e">
        <f>#REF!</f>
        <v>#REF!</v>
      </c>
      <c r="SL175" s="241"/>
      <c r="SM175" s="241"/>
      <c r="SN175" s="241" t="e">
        <f>#REF!</f>
        <v>#REF!</v>
      </c>
      <c r="SO175" s="241"/>
      <c r="SP175" s="241" t="e">
        <f>#REF!</f>
        <v>#REF!</v>
      </c>
      <c r="SQ175" s="241"/>
      <c r="SR175" s="241"/>
      <c r="SS175" s="241"/>
      <c r="SV175" s="241" t="e">
        <f>IF(#REF!=0,SV174,#REF!)</f>
        <v>#REF!</v>
      </c>
      <c r="SW175" s="241"/>
      <c r="SX175" s="241" t="e">
        <f>IF(OR(#REF!=0,#REF!="Planejado",#REF!="Realizado"),IF(SX174="Atividade",VLOOKUP(SV175,'04.02_PLANEJAMENTO ATIVIDADES'!$D$9:$E$44,2,0),SX174),#REF!)</f>
        <v>#REF!</v>
      </c>
      <c r="SY175" s="241"/>
      <c r="SZ175" s="241"/>
      <c r="TA175" s="241"/>
      <c r="TB175" s="241"/>
      <c r="TC175" s="241"/>
      <c r="TD175" s="241"/>
      <c r="TE175" s="241"/>
      <c r="TF175" s="241"/>
      <c r="TG175" s="241" t="e">
        <f>IF(#REF!=0,TG174,#REF!)</f>
        <v>#REF!</v>
      </c>
      <c r="TH175" s="241"/>
      <c r="TI175" s="241"/>
      <c r="TJ175" s="241" t="e">
        <f>IF(#REF!=0,TJ174,#REF!)</f>
        <v>#REF!</v>
      </c>
      <c r="TK175" s="241"/>
      <c r="TL175" s="241"/>
      <c r="TM175" s="241"/>
      <c r="TN175" s="241"/>
      <c r="TO175" s="241"/>
      <c r="TP175" s="241" t="e">
        <f>#REF!</f>
        <v>#REF!</v>
      </c>
      <c r="TQ175" s="241"/>
      <c r="TR175" s="241"/>
      <c r="TS175" s="241"/>
      <c r="TT175" s="241"/>
      <c r="TU175" s="241"/>
      <c r="TV175" s="241"/>
      <c r="TW175" s="242" t="e">
        <f>#REF!</f>
        <v>#REF!</v>
      </c>
      <c r="TX175" s="242"/>
      <c r="TY175" s="242"/>
      <c r="TZ175" s="242"/>
      <c r="UA175" s="242"/>
      <c r="UB175" s="242"/>
      <c r="UC175" s="242"/>
      <c r="UD175" s="242"/>
      <c r="UE175" s="242" t="e">
        <f>#REF!</f>
        <v>#REF!</v>
      </c>
      <c r="UF175" s="242"/>
      <c r="UG175" s="242"/>
      <c r="UH175" s="242"/>
      <c r="UI175" s="242"/>
      <c r="UJ175" s="241" t="e">
        <f>#REF!</f>
        <v>#REF!</v>
      </c>
      <c r="UK175" s="241"/>
      <c r="UL175" s="241"/>
      <c r="UM175" s="241"/>
      <c r="UN175" s="241" t="e">
        <f>#REF!</f>
        <v>#REF!</v>
      </c>
      <c r="UO175" s="241"/>
      <c r="UP175" s="241" t="e">
        <f>#REF!</f>
        <v>#REF!</v>
      </c>
      <c r="UQ175" s="241"/>
      <c r="UR175" s="241"/>
      <c r="US175" s="241" t="e">
        <f>#REF!</f>
        <v>#REF!</v>
      </c>
      <c r="UT175" s="241"/>
      <c r="UU175" s="241" t="e">
        <f>#REF!</f>
        <v>#REF!</v>
      </c>
      <c r="UV175" s="241"/>
      <c r="UW175" s="241"/>
      <c r="UX175" s="241"/>
      <c r="VA175" s="241" t="e">
        <f>IF(#REF!=0,VA174,#REF!)</f>
        <v>#REF!</v>
      </c>
      <c r="VB175" s="241"/>
      <c r="VC175" s="241" t="e">
        <f>IF(OR(#REF!=0,#REF!="Planejado",#REF!="Realizado"),IF(VC174="Atividade",VLOOKUP(VA175,'04.02_PLANEJAMENTO ATIVIDADES'!$D$9:$E$44,2,0),VC174),#REF!)</f>
        <v>#REF!</v>
      </c>
      <c r="VD175" s="241"/>
      <c r="VE175" s="241"/>
      <c r="VF175" s="241"/>
      <c r="VG175" s="241"/>
      <c r="VH175" s="241"/>
      <c r="VI175" s="241"/>
      <c r="VJ175" s="241"/>
      <c r="VK175" s="241"/>
      <c r="VL175" s="241" t="e">
        <f>IF(#REF!=0,VL174,#REF!)</f>
        <v>#REF!</v>
      </c>
      <c r="VM175" s="241"/>
      <c r="VN175" s="241"/>
      <c r="VO175" s="241" t="e">
        <f>IF(#REF!=0,VO174,#REF!)</f>
        <v>#REF!</v>
      </c>
      <c r="VP175" s="241"/>
      <c r="VQ175" s="241"/>
      <c r="VR175" s="241"/>
      <c r="VS175" s="241"/>
      <c r="VT175" s="241"/>
      <c r="VU175" s="241" t="e">
        <f>#REF!</f>
        <v>#REF!</v>
      </c>
      <c r="VV175" s="241"/>
      <c r="VW175" s="241"/>
      <c r="VX175" s="241"/>
      <c r="VY175" s="241"/>
      <c r="VZ175" s="241"/>
      <c r="WA175" s="241"/>
      <c r="WB175" s="242" t="e">
        <f>#REF!</f>
        <v>#REF!</v>
      </c>
      <c r="WC175" s="242"/>
      <c r="WD175" s="242"/>
      <c r="WE175" s="242"/>
      <c r="WF175" s="242"/>
      <c r="WG175" s="242"/>
      <c r="WH175" s="242"/>
      <c r="WI175" s="242"/>
      <c r="WJ175" s="242" t="e">
        <f>#REF!</f>
        <v>#REF!</v>
      </c>
      <c r="WK175" s="242"/>
      <c r="WL175" s="242"/>
      <c r="WM175" s="242"/>
      <c r="WN175" s="242"/>
      <c r="WO175" s="241" t="e">
        <f>#REF!</f>
        <v>#REF!</v>
      </c>
      <c r="WP175" s="241"/>
      <c r="WQ175" s="241"/>
      <c r="WR175" s="241"/>
      <c r="WS175" s="241" t="e">
        <f>#REF!</f>
        <v>#REF!</v>
      </c>
      <c r="WT175" s="241"/>
      <c r="WU175" s="241" t="e">
        <f>#REF!</f>
        <v>#REF!</v>
      </c>
      <c r="WV175" s="241"/>
      <c r="WW175" s="241"/>
      <c r="WX175" s="241" t="e">
        <f>#REF!</f>
        <v>#REF!</v>
      </c>
      <c r="WY175" s="241"/>
      <c r="WZ175" s="241" t="e">
        <f>#REF!</f>
        <v>#REF!</v>
      </c>
      <c r="XA175" s="241"/>
      <c r="XB175" s="241"/>
      <c r="XC175" s="241"/>
      <c r="XF175" s="241" t="e">
        <f>IF(#REF!=0,XF174,#REF!)</f>
        <v>#REF!</v>
      </c>
      <c r="XG175" s="241"/>
      <c r="XH175" s="241" t="e">
        <f>IF(OR(#REF!=0,#REF!="Planejado",#REF!="Realizado"),IF(XH174="Atividade",VLOOKUP(XF175,'04.02_PLANEJAMENTO ATIVIDADES'!$D$9:$E$44,2,0),XH174),#REF!)</f>
        <v>#REF!</v>
      </c>
      <c r="XI175" s="241"/>
      <c r="XJ175" s="241"/>
      <c r="XK175" s="241"/>
      <c r="XL175" s="241"/>
      <c r="XM175" s="241"/>
      <c r="XN175" s="241"/>
      <c r="XO175" s="241"/>
      <c r="XP175" s="241"/>
      <c r="XQ175" s="241" t="e">
        <f>IF(#REF!=0,XQ174,#REF!)</f>
        <v>#REF!</v>
      </c>
      <c r="XR175" s="241"/>
      <c r="XS175" s="241"/>
      <c r="XT175" s="241" t="e">
        <f>IF(#REF!=0,XT174,#REF!)</f>
        <v>#REF!</v>
      </c>
      <c r="XU175" s="241"/>
      <c r="XV175" s="241"/>
      <c r="XW175" s="241"/>
      <c r="XX175" s="241"/>
      <c r="XY175" s="241"/>
      <c r="XZ175" s="241" t="e">
        <f>#REF!</f>
        <v>#REF!</v>
      </c>
      <c r="YA175" s="241"/>
      <c r="YB175" s="241"/>
      <c r="YC175" s="241"/>
      <c r="YD175" s="241"/>
      <c r="YE175" s="241"/>
      <c r="YF175" s="241"/>
      <c r="YG175" s="242" t="e">
        <f>#REF!</f>
        <v>#REF!</v>
      </c>
      <c r="YH175" s="242"/>
      <c r="YI175" s="242"/>
      <c r="YJ175" s="242"/>
      <c r="YK175" s="242"/>
      <c r="YL175" s="242"/>
      <c r="YM175" s="242"/>
      <c r="YN175" s="242"/>
      <c r="YO175" s="242" t="e">
        <f>#REF!</f>
        <v>#REF!</v>
      </c>
      <c r="YP175" s="242"/>
      <c r="YQ175" s="242"/>
      <c r="YR175" s="242"/>
      <c r="YS175" s="242"/>
      <c r="YT175" s="241" t="e">
        <f>#REF!</f>
        <v>#REF!</v>
      </c>
      <c r="YU175" s="241"/>
      <c r="YV175" s="241"/>
      <c r="YW175" s="241"/>
      <c r="YX175" s="241" t="e">
        <f>#REF!</f>
        <v>#REF!</v>
      </c>
      <c r="YY175" s="241"/>
      <c r="YZ175" s="241" t="e">
        <f>#REF!</f>
        <v>#REF!</v>
      </c>
      <c r="ZA175" s="241"/>
      <c r="ZB175" s="241"/>
      <c r="ZC175" s="241" t="e">
        <f>#REF!</f>
        <v>#REF!</v>
      </c>
      <c r="ZD175" s="241"/>
      <c r="ZE175" s="241" t="e">
        <f>#REF!</f>
        <v>#REF!</v>
      </c>
      <c r="ZF175" s="241"/>
      <c r="ZG175" s="241"/>
      <c r="ZH175" s="241"/>
    </row>
    <row r="176" spans="3:684" ht="10.15" hidden="1" customHeight="1" x14ac:dyDescent="0.25">
      <c r="C176" s="241" t="e">
        <f>IF(C60=0,C175,C60)</f>
        <v>#REF!</v>
      </c>
      <c r="D176" s="241"/>
      <c r="E176" s="241" t="e">
        <f>IF(OR(E60=0,E60="Planejado",E60="Realizado"),IF(E175="Atividade",VLOOKUP(C176,'04.02_PLANEJAMENTO ATIVIDADES'!$D$9:$E$44,2,0),E175),E60)</f>
        <v>#REF!</v>
      </c>
      <c r="F176" s="241"/>
      <c r="G176" s="241"/>
      <c r="H176" s="241"/>
      <c r="I176" s="241"/>
      <c r="J176" s="241"/>
      <c r="K176" s="241"/>
      <c r="L176" s="241"/>
      <c r="M176" s="241"/>
      <c r="N176" s="241" t="str">
        <f>IF(N60=0,N175,N60)</f>
        <v>Total da SubAtividade:</v>
      </c>
      <c r="O176" s="241"/>
      <c r="P176" s="241"/>
      <c r="Q176" s="241" t="e">
        <f>IF(Q60=0,Q175,Q60)</f>
        <v>#REF!</v>
      </c>
      <c r="R176" s="241"/>
      <c r="S176" s="241"/>
      <c r="T176" s="241"/>
      <c r="U176" s="241"/>
      <c r="V176" s="241"/>
      <c r="W176" s="241">
        <f>W60</f>
        <v>0</v>
      </c>
      <c r="X176" s="241"/>
      <c r="Y176" s="241"/>
      <c r="Z176" s="241"/>
      <c r="AA176" s="241"/>
      <c r="AB176" s="241"/>
      <c r="AC176" s="241"/>
      <c r="AD176" s="242">
        <f>AD60</f>
        <v>0</v>
      </c>
      <c r="AE176" s="242"/>
      <c r="AF176" s="242"/>
      <c r="AG176" s="242"/>
      <c r="AH176" s="242"/>
      <c r="AI176" s="242"/>
      <c r="AJ176" s="242"/>
      <c r="AK176" s="242"/>
      <c r="AL176" s="242">
        <f>AL60</f>
        <v>0</v>
      </c>
      <c r="AM176" s="242"/>
      <c r="AN176" s="242"/>
      <c r="AO176" s="242"/>
      <c r="AP176" s="242"/>
      <c r="AQ176" s="241">
        <f>AQ60</f>
        <v>0</v>
      </c>
      <c r="AR176" s="241"/>
      <c r="AS176" s="241"/>
      <c r="AT176" s="241"/>
      <c r="AU176" s="241">
        <f>AU60</f>
        <v>0</v>
      </c>
      <c r="AV176" s="241"/>
      <c r="AW176" s="241">
        <f>AW60</f>
        <v>0</v>
      </c>
      <c r="AX176" s="241"/>
      <c r="AY176" s="241"/>
      <c r="AZ176" s="241">
        <f>AZ60</f>
        <v>0</v>
      </c>
      <c r="BA176" s="241"/>
      <c r="BB176" s="241">
        <f>BB60</f>
        <v>0</v>
      </c>
      <c r="BC176" s="241"/>
      <c r="BD176" s="241"/>
      <c r="BE176" s="241"/>
      <c r="BH176" s="241" t="e">
        <f>IF(BH60=0,BH175,BH60)</f>
        <v>#REF!</v>
      </c>
      <c r="BI176" s="241"/>
      <c r="BJ176" s="241" t="e">
        <f>IF(OR(BJ60=0,BJ60="Planejado",BJ60="Realizado"),IF(BJ175="Atividade",VLOOKUP(BH176,'04.02_PLANEJAMENTO ATIVIDADES'!$D$9:$E$44,2,0),BJ175),BJ60)</f>
        <v>#REF!</v>
      </c>
      <c r="BK176" s="241"/>
      <c r="BL176" s="241"/>
      <c r="BM176" s="241"/>
      <c r="BN176" s="241"/>
      <c r="BO176" s="241"/>
      <c r="BP176" s="241"/>
      <c r="BQ176" s="241"/>
      <c r="BR176" s="241"/>
      <c r="BS176" s="241" t="str">
        <f>IF(BS60=0,BS175,BS60)</f>
        <v>Total da SubAtividade:</v>
      </c>
      <c r="BT176" s="241"/>
      <c r="BU176" s="241"/>
      <c r="BV176" s="241" t="e">
        <f>IF(BV60=0,BV175,BV60)</f>
        <v>#REF!</v>
      </c>
      <c r="BW176" s="241"/>
      <c r="BX176" s="241"/>
      <c r="BY176" s="241"/>
      <c r="BZ176" s="241"/>
      <c r="CA176" s="241"/>
      <c r="CB176" s="241">
        <f>CB60</f>
        <v>0</v>
      </c>
      <c r="CC176" s="241"/>
      <c r="CD176" s="241"/>
      <c r="CE176" s="241"/>
      <c r="CF176" s="241"/>
      <c r="CG176" s="241"/>
      <c r="CH176" s="241"/>
      <c r="CI176" s="242">
        <f>CI60</f>
        <v>0</v>
      </c>
      <c r="CJ176" s="242"/>
      <c r="CK176" s="242"/>
      <c r="CL176" s="242"/>
      <c r="CM176" s="242"/>
      <c r="CN176" s="242"/>
      <c r="CO176" s="242"/>
      <c r="CP176" s="242"/>
      <c r="CQ176" s="242">
        <f>CQ60</f>
        <v>0</v>
      </c>
      <c r="CR176" s="242"/>
      <c r="CS176" s="242"/>
      <c r="CT176" s="242"/>
      <c r="CU176" s="242"/>
      <c r="CV176" s="241">
        <f>CV60</f>
        <v>0</v>
      </c>
      <c r="CW176" s="241"/>
      <c r="CX176" s="241"/>
      <c r="CY176" s="241"/>
      <c r="CZ176" s="241">
        <f>CZ60</f>
        <v>0</v>
      </c>
      <c r="DA176" s="241"/>
      <c r="DB176" s="241">
        <f>DB60</f>
        <v>0</v>
      </c>
      <c r="DC176" s="241"/>
      <c r="DD176" s="241"/>
      <c r="DE176" s="241">
        <f>DE60</f>
        <v>0</v>
      </c>
      <c r="DF176" s="241"/>
      <c r="DG176" s="241">
        <f>DG60</f>
        <v>0</v>
      </c>
      <c r="DH176" s="241"/>
      <c r="DI176" s="241"/>
      <c r="DJ176" s="241"/>
      <c r="DM176" s="241" t="e">
        <f>IF(DM60=0,DM175,DM60)</f>
        <v>#REF!</v>
      </c>
      <c r="DN176" s="241"/>
      <c r="DO176" s="241" t="e">
        <f>IF(OR(DO60=0,DO60="Planejado",DO60="Realizado"),IF(DO175="Atividade",VLOOKUP(DM176,'04.02_PLANEJAMENTO ATIVIDADES'!$D$9:$E$44,2,0),DO175),DO60)</f>
        <v>#REF!</v>
      </c>
      <c r="DP176" s="241"/>
      <c r="DQ176" s="241"/>
      <c r="DR176" s="241"/>
      <c r="DS176" s="241"/>
      <c r="DT176" s="241"/>
      <c r="DU176" s="241"/>
      <c r="DV176" s="241"/>
      <c r="DW176" s="241"/>
      <c r="DX176" s="241" t="str">
        <f>IF(DX60=0,DX175,DX60)</f>
        <v>Total da SubAtividade:</v>
      </c>
      <c r="DY176" s="241"/>
      <c r="DZ176" s="241"/>
      <c r="EA176" s="241" t="e">
        <f>IF(EA60=0,EA175,EA60)</f>
        <v>#REF!</v>
      </c>
      <c r="EB176" s="241"/>
      <c r="EC176" s="241"/>
      <c r="ED176" s="241"/>
      <c r="EE176" s="241"/>
      <c r="EF176" s="241"/>
      <c r="EG176" s="241">
        <f>EG60</f>
        <v>0</v>
      </c>
      <c r="EH176" s="241"/>
      <c r="EI176" s="241"/>
      <c r="EJ176" s="241"/>
      <c r="EK176" s="241"/>
      <c r="EL176" s="241"/>
      <c r="EM176" s="241"/>
      <c r="EN176" s="242">
        <f>EN60</f>
        <v>0</v>
      </c>
      <c r="EO176" s="242"/>
      <c r="EP176" s="242"/>
      <c r="EQ176" s="242"/>
      <c r="ER176" s="242"/>
      <c r="ES176" s="242"/>
      <c r="ET176" s="242"/>
      <c r="EU176" s="242"/>
      <c r="EV176" s="242">
        <f>EV60</f>
        <v>0</v>
      </c>
      <c r="EW176" s="242"/>
      <c r="EX176" s="242"/>
      <c r="EY176" s="242"/>
      <c r="EZ176" s="242"/>
      <c r="FA176" s="241">
        <f>FA60</f>
        <v>0</v>
      </c>
      <c r="FB176" s="241"/>
      <c r="FC176" s="241"/>
      <c r="FD176" s="241"/>
      <c r="FE176" s="241">
        <f>FE60</f>
        <v>0</v>
      </c>
      <c r="FF176" s="241"/>
      <c r="FG176" s="241">
        <f>FG60</f>
        <v>0</v>
      </c>
      <c r="FH176" s="241"/>
      <c r="FI176" s="241"/>
      <c r="FJ176" s="241">
        <f>FJ60</f>
        <v>0</v>
      </c>
      <c r="FK176" s="241"/>
      <c r="FL176" s="241">
        <f>FL60</f>
        <v>0</v>
      </c>
      <c r="FM176" s="241"/>
      <c r="FN176" s="241"/>
      <c r="FO176" s="241"/>
      <c r="FR176" s="241" t="e">
        <f>IF(FR60=0,FR175,FR60)</f>
        <v>#REF!</v>
      </c>
      <c r="FS176" s="241"/>
      <c r="FT176" s="241" t="e">
        <f>IF(OR(FT60=0,FT60="Planejado",FT60="Realizado"),IF(FT175="Atividade",VLOOKUP(FR176,'04.02_PLANEJAMENTO ATIVIDADES'!$D$9:$E$44,2,0),FT175),FT60)</f>
        <v>#REF!</v>
      </c>
      <c r="FU176" s="241"/>
      <c r="FV176" s="241"/>
      <c r="FW176" s="241"/>
      <c r="FX176" s="241"/>
      <c r="FY176" s="241"/>
      <c r="FZ176" s="241"/>
      <c r="GA176" s="241"/>
      <c r="GB176" s="241"/>
      <c r="GC176" s="241" t="str">
        <f>IF(GC60=0,GC175,GC60)</f>
        <v>Total da SubAtividade:</v>
      </c>
      <c r="GD176" s="241"/>
      <c r="GE176" s="241"/>
      <c r="GF176" s="241" t="e">
        <f>IF(GF60=0,GF175,GF60)</f>
        <v>#REF!</v>
      </c>
      <c r="GG176" s="241"/>
      <c r="GH176" s="241"/>
      <c r="GI176" s="241"/>
      <c r="GJ176" s="241"/>
      <c r="GK176" s="241"/>
      <c r="GL176" s="241">
        <f>GL60</f>
        <v>0</v>
      </c>
      <c r="GM176" s="241"/>
      <c r="GN176" s="241"/>
      <c r="GO176" s="241"/>
      <c r="GP176" s="241"/>
      <c r="GQ176" s="241"/>
      <c r="GR176" s="241"/>
      <c r="GS176" s="242">
        <f>GS60</f>
        <v>0</v>
      </c>
      <c r="GT176" s="242"/>
      <c r="GU176" s="242"/>
      <c r="GV176" s="242"/>
      <c r="GW176" s="242"/>
      <c r="GX176" s="242"/>
      <c r="GY176" s="242"/>
      <c r="GZ176" s="242"/>
      <c r="HA176" s="242">
        <f>HA60</f>
        <v>0</v>
      </c>
      <c r="HB176" s="242"/>
      <c r="HC176" s="242"/>
      <c r="HD176" s="242"/>
      <c r="HE176" s="242"/>
      <c r="HF176" s="241">
        <f>HF60</f>
        <v>0</v>
      </c>
      <c r="HG176" s="241"/>
      <c r="HH176" s="241"/>
      <c r="HI176" s="241"/>
      <c r="HJ176" s="241">
        <f>HJ60</f>
        <v>0</v>
      </c>
      <c r="HK176" s="241"/>
      <c r="HL176" s="241">
        <f>HL60</f>
        <v>0</v>
      </c>
      <c r="HM176" s="241"/>
      <c r="HN176" s="241"/>
      <c r="HO176" s="241">
        <f>HO60</f>
        <v>0</v>
      </c>
      <c r="HP176" s="241"/>
      <c r="HQ176" s="241">
        <f>HQ60</f>
        <v>0</v>
      </c>
      <c r="HR176" s="241"/>
      <c r="HS176" s="241"/>
      <c r="HT176" s="241"/>
      <c r="HW176" s="241" t="e">
        <f>IF(HW60=0,HW175,HW60)</f>
        <v>#REF!</v>
      </c>
      <c r="HX176" s="241"/>
      <c r="HY176" s="241" t="e">
        <f>IF(OR(HY60=0,HY60="Planejado",HY60="Realizado"),IF(HY175="Atividade",VLOOKUP(HW176,'04.02_PLANEJAMENTO ATIVIDADES'!$D$9:$E$44,2,0),HY175),HY60)</f>
        <v>#REF!</v>
      </c>
      <c r="HZ176" s="241"/>
      <c r="IA176" s="241"/>
      <c r="IB176" s="241"/>
      <c r="IC176" s="241"/>
      <c r="ID176" s="241"/>
      <c r="IE176" s="241"/>
      <c r="IF176" s="241"/>
      <c r="IG176" s="241"/>
      <c r="IH176" s="241" t="str">
        <f>IF(IH60=0,IH175,IH60)</f>
        <v>Total da SubAtividade:</v>
      </c>
      <c r="II176" s="241"/>
      <c r="IJ176" s="241"/>
      <c r="IK176" s="241" t="e">
        <f>IF(IK60=0,IK175,IK60)</f>
        <v>#REF!</v>
      </c>
      <c r="IL176" s="241"/>
      <c r="IM176" s="241"/>
      <c r="IN176" s="241"/>
      <c r="IO176" s="241"/>
      <c r="IP176" s="241"/>
      <c r="IQ176" s="241">
        <f>IQ60</f>
        <v>0</v>
      </c>
      <c r="IR176" s="241"/>
      <c r="IS176" s="241"/>
      <c r="IT176" s="241"/>
      <c r="IU176" s="241"/>
      <c r="IV176" s="241"/>
      <c r="IW176" s="241"/>
      <c r="IX176" s="242">
        <f>IX60</f>
        <v>0</v>
      </c>
      <c r="IY176" s="242"/>
      <c r="IZ176" s="242"/>
      <c r="JA176" s="242"/>
      <c r="JB176" s="242"/>
      <c r="JC176" s="242"/>
      <c r="JD176" s="242"/>
      <c r="JE176" s="242"/>
      <c r="JF176" s="242">
        <f>JF60</f>
        <v>0</v>
      </c>
      <c r="JG176" s="242"/>
      <c r="JH176" s="242"/>
      <c r="JI176" s="242"/>
      <c r="JJ176" s="242"/>
      <c r="JK176" s="241">
        <f>JK60</f>
        <v>0</v>
      </c>
      <c r="JL176" s="241"/>
      <c r="JM176" s="241"/>
      <c r="JN176" s="241"/>
      <c r="JO176" s="241">
        <f>JO60</f>
        <v>0</v>
      </c>
      <c r="JP176" s="241"/>
      <c r="JQ176" s="241">
        <f>JQ60</f>
        <v>0</v>
      </c>
      <c r="JR176" s="241"/>
      <c r="JS176" s="241"/>
      <c r="JT176" s="241">
        <f>JT60</f>
        <v>0</v>
      </c>
      <c r="JU176" s="241"/>
      <c r="JV176" s="241">
        <f>JV60</f>
        <v>0</v>
      </c>
      <c r="JW176" s="241"/>
      <c r="JX176" s="241"/>
      <c r="JY176" s="241"/>
      <c r="KB176" s="241" t="e">
        <f>IF(KB60=0,KB175,KB60)</f>
        <v>#REF!</v>
      </c>
      <c r="KC176" s="241"/>
      <c r="KD176" s="241" t="e">
        <f>IF(OR(KD60=0,KD60="Planejado",KD60="Realizado"),IF(KD175="Atividade",VLOOKUP(KB176,'04.02_PLANEJAMENTO ATIVIDADES'!$D$9:$E$44,2,0),KD175),KD60)</f>
        <v>#REF!</v>
      </c>
      <c r="KE176" s="241"/>
      <c r="KF176" s="241"/>
      <c r="KG176" s="241"/>
      <c r="KH176" s="241"/>
      <c r="KI176" s="241"/>
      <c r="KJ176" s="241"/>
      <c r="KK176" s="241"/>
      <c r="KL176" s="241"/>
      <c r="KM176" s="241" t="str">
        <f>IF(KM60=0,KM175,KM60)</f>
        <v>Total da SubAtividade:</v>
      </c>
      <c r="KN176" s="241"/>
      <c r="KO176" s="241"/>
      <c r="KP176" s="241" t="e">
        <f>IF(KP60=0,KP175,KP60)</f>
        <v>#REF!</v>
      </c>
      <c r="KQ176" s="241"/>
      <c r="KR176" s="241"/>
      <c r="KS176" s="241"/>
      <c r="KT176" s="241"/>
      <c r="KU176" s="241"/>
      <c r="KV176" s="241">
        <f>KV60</f>
        <v>0</v>
      </c>
      <c r="KW176" s="241"/>
      <c r="KX176" s="241"/>
      <c r="KY176" s="241"/>
      <c r="KZ176" s="241"/>
      <c r="LA176" s="241"/>
      <c r="LB176" s="241"/>
      <c r="LC176" s="242">
        <f>LC60</f>
        <v>0</v>
      </c>
      <c r="LD176" s="242"/>
      <c r="LE176" s="242"/>
      <c r="LF176" s="242"/>
      <c r="LG176" s="242"/>
      <c r="LH176" s="242"/>
      <c r="LI176" s="242"/>
      <c r="LJ176" s="242"/>
      <c r="LK176" s="242">
        <f>LK60</f>
        <v>0</v>
      </c>
      <c r="LL176" s="242"/>
      <c r="LM176" s="242"/>
      <c r="LN176" s="242"/>
      <c r="LO176" s="242"/>
      <c r="LP176" s="241">
        <f>LP60</f>
        <v>0</v>
      </c>
      <c r="LQ176" s="241"/>
      <c r="LR176" s="241"/>
      <c r="LS176" s="241"/>
      <c r="LT176" s="241">
        <f>LT60</f>
        <v>0</v>
      </c>
      <c r="LU176" s="241"/>
      <c r="LV176" s="241">
        <f>LV60</f>
        <v>0</v>
      </c>
      <c r="LW176" s="241"/>
      <c r="LX176" s="241"/>
      <c r="LY176" s="241">
        <f>LY60</f>
        <v>0</v>
      </c>
      <c r="LZ176" s="241"/>
      <c r="MA176" s="241">
        <f>MA60</f>
        <v>0</v>
      </c>
      <c r="MB176" s="241"/>
      <c r="MC176" s="241"/>
      <c r="MD176" s="241"/>
      <c r="MG176" s="241" t="e">
        <f>IF(MG60=0,MG175,MG60)</f>
        <v>#REF!</v>
      </c>
      <c r="MH176" s="241"/>
      <c r="MI176" s="241" t="e">
        <f>IF(OR(MI60=0,MI60="Planejado",MI60="Realizado"),IF(MI175="Atividade",VLOOKUP(MG176,'04.02_PLANEJAMENTO ATIVIDADES'!$D$9:$E$44,2,0),MI175),MI60)</f>
        <v>#REF!</v>
      </c>
      <c r="MJ176" s="241"/>
      <c r="MK176" s="241"/>
      <c r="ML176" s="241"/>
      <c r="MM176" s="241"/>
      <c r="MN176" s="241"/>
      <c r="MO176" s="241"/>
      <c r="MP176" s="241"/>
      <c r="MQ176" s="241"/>
      <c r="MR176" s="241" t="str">
        <f>IF(MR60=0,MR175,MR60)</f>
        <v>Total da SubAtividade:</v>
      </c>
      <c r="MS176" s="241"/>
      <c r="MT176" s="241"/>
      <c r="MU176" s="241" t="e">
        <f>IF(MU60=0,MU175,MU60)</f>
        <v>#REF!</v>
      </c>
      <c r="MV176" s="241"/>
      <c r="MW176" s="241"/>
      <c r="MX176" s="241"/>
      <c r="MY176" s="241"/>
      <c r="MZ176" s="241"/>
      <c r="NA176" s="241">
        <f>NA60</f>
        <v>0</v>
      </c>
      <c r="NB176" s="241"/>
      <c r="NC176" s="241"/>
      <c r="ND176" s="241"/>
      <c r="NE176" s="241"/>
      <c r="NF176" s="241"/>
      <c r="NG176" s="241"/>
      <c r="NH176" s="242">
        <f>NH60</f>
        <v>0</v>
      </c>
      <c r="NI176" s="242"/>
      <c r="NJ176" s="242"/>
      <c r="NK176" s="242"/>
      <c r="NL176" s="242"/>
      <c r="NM176" s="242"/>
      <c r="NN176" s="242"/>
      <c r="NO176" s="242"/>
      <c r="NP176" s="242">
        <f>NP60</f>
        <v>0</v>
      </c>
      <c r="NQ176" s="242"/>
      <c r="NR176" s="242"/>
      <c r="NS176" s="242"/>
      <c r="NT176" s="242"/>
      <c r="NU176" s="241">
        <f>NU60</f>
        <v>0</v>
      </c>
      <c r="NV176" s="241"/>
      <c r="NW176" s="241"/>
      <c r="NX176" s="241"/>
      <c r="NY176" s="241">
        <f>NY60</f>
        <v>0</v>
      </c>
      <c r="NZ176" s="241"/>
      <c r="OA176" s="241">
        <f>OA60</f>
        <v>0</v>
      </c>
      <c r="OB176" s="241"/>
      <c r="OC176" s="241"/>
      <c r="OD176" s="241">
        <f>OD60</f>
        <v>0</v>
      </c>
      <c r="OE176" s="241"/>
      <c r="OF176" s="241">
        <f>OF60</f>
        <v>0</v>
      </c>
      <c r="OG176" s="241"/>
      <c r="OH176" s="241"/>
      <c r="OI176" s="241"/>
      <c r="OL176" s="241" t="e">
        <f>IF(OL60=0,OL175,OL60)</f>
        <v>#REF!</v>
      </c>
      <c r="OM176" s="241"/>
      <c r="ON176" s="241" t="e">
        <f>IF(OR(ON60=0,ON60="Planejado",ON60="Realizado"),IF(ON175="Atividade",VLOOKUP(OL176,'04.02_PLANEJAMENTO ATIVIDADES'!$D$9:$E$44,2,0),ON175),ON60)</f>
        <v>#REF!</v>
      </c>
      <c r="OO176" s="241"/>
      <c r="OP176" s="241"/>
      <c r="OQ176" s="241"/>
      <c r="OR176" s="241"/>
      <c r="OS176" s="241"/>
      <c r="OT176" s="241"/>
      <c r="OU176" s="241"/>
      <c r="OV176" s="241"/>
      <c r="OW176" s="241" t="str">
        <f>IF(OW60=0,OW175,OW60)</f>
        <v>Total da SubAtividade:</v>
      </c>
      <c r="OX176" s="241"/>
      <c r="OY176" s="241"/>
      <c r="OZ176" s="241" t="e">
        <f>IF(OZ60=0,OZ175,OZ60)</f>
        <v>#REF!</v>
      </c>
      <c r="PA176" s="241"/>
      <c r="PB176" s="241"/>
      <c r="PC176" s="241"/>
      <c r="PD176" s="241"/>
      <c r="PE176" s="241"/>
      <c r="PF176" s="241">
        <f>PF60</f>
        <v>0</v>
      </c>
      <c r="PG176" s="241"/>
      <c r="PH176" s="241"/>
      <c r="PI176" s="241"/>
      <c r="PJ176" s="241"/>
      <c r="PK176" s="241"/>
      <c r="PL176" s="241"/>
      <c r="PM176" s="242">
        <f>PM60</f>
        <v>0</v>
      </c>
      <c r="PN176" s="242"/>
      <c r="PO176" s="242"/>
      <c r="PP176" s="242"/>
      <c r="PQ176" s="242"/>
      <c r="PR176" s="242"/>
      <c r="PS176" s="242"/>
      <c r="PT176" s="242"/>
      <c r="PU176" s="242">
        <f>PU60</f>
        <v>0</v>
      </c>
      <c r="PV176" s="242"/>
      <c r="PW176" s="242"/>
      <c r="PX176" s="242"/>
      <c r="PY176" s="242"/>
      <c r="PZ176" s="241">
        <f>PZ60</f>
        <v>0</v>
      </c>
      <c r="QA176" s="241"/>
      <c r="QB176" s="241"/>
      <c r="QC176" s="241"/>
      <c r="QD176" s="241">
        <f>QD60</f>
        <v>0</v>
      </c>
      <c r="QE176" s="241"/>
      <c r="QF176" s="241">
        <f>QF60</f>
        <v>0</v>
      </c>
      <c r="QG176" s="241"/>
      <c r="QH176" s="241"/>
      <c r="QI176" s="241">
        <f>QI60</f>
        <v>0</v>
      </c>
      <c r="QJ176" s="241"/>
      <c r="QK176" s="241">
        <f>QK60</f>
        <v>0</v>
      </c>
      <c r="QL176" s="241"/>
      <c r="QM176" s="241"/>
      <c r="QN176" s="241"/>
      <c r="QQ176" s="241" t="e">
        <f>IF(QQ60=0,QQ175,QQ60)</f>
        <v>#REF!</v>
      </c>
      <c r="QR176" s="241"/>
      <c r="QS176" s="241" t="e">
        <f>IF(OR(QS60=0,QS60="Planejado",QS60="Realizado"),IF(QS175="Atividade",VLOOKUP(QQ176,'04.02_PLANEJAMENTO ATIVIDADES'!$D$9:$E$44,2,0),QS175),QS60)</f>
        <v>#REF!</v>
      </c>
      <c r="QT176" s="241"/>
      <c r="QU176" s="241"/>
      <c r="QV176" s="241"/>
      <c r="QW176" s="241"/>
      <c r="QX176" s="241"/>
      <c r="QY176" s="241"/>
      <c r="QZ176" s="241"/>
      <c r="RA176" s="241"/>
      <c r="RB176" s="241" t="str">
        <f>IF(RB60=0,RB175,RB60)</f>
        <v>Total da SubAtividade:</v>
      </c>
      <c r="RC176" s="241"/>
      <c r="RD176" s="241"/>
      <c r="RE176" s="241" t="e">
        <f>IF(RE60=0,RE175,RE60)</f>
        <v>#REF!</v>
      </c>
      <c r="RF176" s="241"/>
      <c r="RG176" s="241"/>
      <c r="RH176" s="241"/>
      <c r="RI176" s="241"/>
      <c r="RJ176" s="241"/>
      <c r="RK176" s="241">
        <f>RK60</f>
        <v>0</v>
      </c>
      <c r="RL176" s="241"/>
      <c r="RM176" s="241"/>
      <c r="RN176" s="241"/>
      <c r="RO176" s="241"/>
      <c r="RP176" s="241"/>
      <c r="RQ176" s="241"/>
      <c r="RR176" s="242">
        <f>RR60</f>
        <v>0</v>
      </c>
      <c r="RS176" s="242"/>
      <c r="RT176" s="242"/>
      <c r="RU176" s="242"/>
      <c r="RV176" s="242"/>
      <c r="RW176" s="242"/>
      <c r="RX176" s="242"/>
      <c r="RY176" s="242"/>
      <c r="RZ176" s="242">
        <f>RZ60</f>
        <v>0</v>
      </c>
      <c r="SA176" s="242"/>
      <c r="SB176" s="242"/>
      <c r="SC176" s="242"/>
      <c r="SD176" s="242"/>
      <c r="SE176" s="241">
        <f>SE60</f>
        <v>0</v>
      </c>
      <c r="SF176" s="241"/>
      <c r="SG176" s="241"/>
      <c r="SH176" s="241"/>
      <c r="SI176" s="241">
        <f>SI60</f>
        <v>0</v>
      </c>
      <c r="SJ176" s="241"/>
      <c r="SK176" s="241">
        <f>SK60</f>
        <v>0</v>
      </c>
      <c r="SL176" s="241"/>
      <c r="SM176" s="241"/>
      <c r="SN176" s="241">
        <f>SN60</f>
        <v>0</v>
      </c>
      <c r="SO176" s="241"/>
      <c r="SP176" s="241">
        <f>SP60</f>
        <v>0</v>
      </c>
      <c r="SQ176" s="241"/>
      <c r="SR176" s="241"/>
      <c r="SS176" s="241"/>
      <c r="SV176" s="241" t="e">
        <f>IF(SV60=0,SV175,SV60)</f>
        <v>#REF!</v>
      </c>
      <c r="SW176" s="241"/>
      <c r="SX176" s="241" t="e">
        <f>IF(OR(SX60=0,SX60="Planejado",SX60="Realizado"),IF(SX175="Atividade",VLOOKUP(SV176,'04.02_PLANEJAMENTO ATIVIDADES'!$D$9:$E$44,2,0),SX175),SX60)</f>
        <v>#REF!</v>
      </c>
      <c r="SY176" s="241"/>
      <c r="SZ176" s="241"/>
      <c r="TA176" s="241"/>
      <c r="TB176" s="241"/>
      <c r="TC176" s="241"/>
      <c r="TD176" s="241"/>
      <c r="TE176" s="241"/>
      <c r="TF176" s="241"/>
      <c r="TG176" s="241" t="str">
        <f>IF(TG60=0,TG175,TG60)</f>
        <v>Total da SubAtividade:</v>
      </c>
      <c r="TH176" s="241"/>
      <c r="TI176" s="241"/>
      <c r="TJ176" s="241" t="e">
        <f>IF(TJ60=0,TJ175,TJ60)</f>
        <v>#REF!</v>
      </c>
      <c r="TK176" s="241"/>
      <c r="TL176" s="241"/>
      <c r="TM176" s="241"/>
      <c r="TN176" s="241"/>
      <c r="TO176" s="241"/>
      <c r="TP176" s="241">
        <f>TP60</f>
        <v>0</v>
      </c>
      <c r="TQ176" s="241"/>
      <c r="TR176" s="241"/>
      <c r="TS176" s="241"/>
      <c r="TT176" s="241"/>
      <c r="TU176" s="241"/>
      <c r="TV176" s="241"/>
      <c r="TW176" s="242">
        <f>TW60</f>
        <v>0</v>
      </c>
      <c r="TX176" s="242"/>
      <c r="TY176" s="242"/>
      <c r="TZ176" s="242"/>
      <c r="UA176" s="242"/>
      <c r="UB176" s="242"/>
      <c r="UC176" s="242"/>
      <c r="UD176" s="242"/>
      <c r="UE176" s="242">
        <f>UE60</f>
        <v>0</v>
      </c>
      <c r="UF176" s="242"/>
      <c r="UG176" s="242"/>
      <c r="UH176" s="242"/>
      <c r="UI176" s="242"/>
      <c r="UJ176" s="241">
        <f>UJ60</f>
        <v>0</v>
      </c>
      <c r="UK176" s="241"/>
      <c r="UL176" s="241"/>
      <c r="UM176" s="241"/>
      <c r="UN176" s="241">
        <f>UN60</f>
        <v>0</v>
      </c>
      <c r="UO176" s="241"/>
      <c r="UP176" s="241">
        <f>UP60</f>
        <v>0</v>
      </c>
      <c r="UQ176" s="241"/>
      <c r="UR176" s="241"/>
      <c r="US176" s="241">
        <f>US60</f>
        <v>0</v>
      </c>
      <c r="UT176" s="241"/>
      <c r="UU176" s="241">
        <f>UU60</f>
        <v>0</v>
      </c>
      <c r="UV176" s="241"/>
      <c r="UW176" s="241"/>
      <c r="UX176" s="241"/>
      <c r="VA176" s="241" t="e">
        <f>IF(VA60=0,VA175,VA60)</f>
        <v>#REF!</v>
      </c>
      <c r="VB176" s="241"/>
      <c r="VC176" s="241" t="e">
        <f>IF(OR(VC60=0,VC60="Planejado",VC60="Realizado"),IF(VC175="Atividade",VLOOKUP(VA176,'04.02_PLANEJAMENTO ATIVIDADES'!$D$9:$E$44,2,0),VC175),VC60)</f>
        <v>#REF!</v>
      </c>
      <c r="VD176" s="241"/>
      <c r="VE176" s="241"/>
      <c r="VF176" s="241"/>
      <c r="VG176" s="241"/>
      <c r="VH176" s="241"/>
      <c r="VI176" s="241"/>
      <c r="VJ176" s="241"/>
      <c r="VK176" s="241"/>
      <c r="VL176" s="241" t="str">
        <f>IF(VL60=0,VL175,VL60)</f>
        <v>Total da SubAtividade:</v>
      </c>
      <c r="VM176" s="241"/>
      <c r="VN176" s="241"/>
      <c r="VO176" s="241" t="e">
        <f>IF(VO60=0,VO175,VO60)</f>
        <v>#REF!</v>
      </c>
      <c r="VP176" s="241"/>
      <c r="VQ176" s="241"/>
      <c r="VR176" s="241"/>
      <c r="VS176" s="241"/>
      <c r="VT176" s="241"/>
      <c r="VU176" s="241">
        <f>VU60</f>
        <v>0</v>
      </c>
      <c r="VV176" s="241"/>
      <c r="VW176" s="241"/>
      <c r="VX176" s="241"/>
      <c r="VY176" s="241"/>
      <c r="VZ176" s="241"/>
      <c r="WA176" s="241"/>
      <c r="WB176" s="242">
        <f>WB60</f>
        <v>0</v>
      </c>
      <c r="WC176" s="242"/>
      <c r="WD176" s="242"/>
      <c r="WE176" s="242"/>
      <c r="WF176" s="242"/>
      <c r="WG176" s="242"/>
      <c r="WH176" s="242"/>
      <c r="WI176" s="242"/>
      <c r="WJ176" s="242">
        <f>WJ60</f>
        <v>0</v>
      </c>
      <c r="WK176" s="242"/>
      <c r="WL176" s="242"/>
      <c r="WM176" s="242"/>
      <c r="WN176" s="242"/>
      <c r="WO176" s="241">
        <f>WO60</f>
        <v>0</v>
      </c>
      <c r="WP176" s="241"/>
      <c r="WQ176" s="241"/>
      <c r="WR176" s="241"/>
      <c r="WS176" s="241">
        <f>WS60</f>
        <v>0</v>
      </c>
      <c r="WT176" s="241"/>
      <c r="WU176" s="241">
        <f>WU60</f>
        <v>0</v>
      </c>
      <c r="WV176" s="241"/>
      <c r="WW176" s="241"/>
      <c r="WX176" s="241">
        <f>WX60</f>
        <v>0</v>
      </c>
      <c r="WY176" s="241"/>
      <c r="WZ176" s="241">
        <f>WZ60</f>
        <v>0</v>
      </c>
      <c r="XA176" s="241"/>
      <c r="XB176" s="241"/>
      <c r="XC176" s="241"/>
      <c r="XF176" s="241" t="e">
        <f>IF(XF60=0,XF175,XF60)</f>
        <v>#REF!</v>
      </c>
      <c r="XG176" s="241"/>
      <c r="XH176" s="241" t="e">
        <f>IF(OR(XH60=0,XH60="Planejado",XH60="Realizado"),IF(XH175="Atividade",VLOOKUP(XF176,'04.02_PLANEJAMENTO ATIVIDADES'!$D$9:$E$44,2,0),XH175),XH60)</f>
        <v>#REF!</v>
      </c>
      <c r="XI176" s="241"/>
      <c r="XJ176" s="241"/>
      <c r="XK176" s="241"/>
      <c r="XL176" s="241"/>
      <c r="XM176" s="241"/>
      <c r="XN176" s="241"/>
      <c r="XO176" s="241"/>
      <c r="XP176" s="241"/>
      <c r="XQ176" s="241" t="str">
        <f>IF(XQ60=0,XQ175,XQ60)</f>
        <v>Total da SubAtividade:</v>
      </c>
      <c r="XR176" s="241"/>
      <c r="XS176" s="241"/>
      <c r="XT176" s="241" t="e">
        <f>IF(XT60=0,XT175,XT60)</f>
        <v>#REF!</v>
      </c>
      <c r="XU176" s="241"/>
      <c r="XV176" s="241"/>
      <c r="XW176" s="241"/>
      <c r="XX176" s="241"/>
      <c r="XY176" s="241"/>
      <c r="XZ176" s="241">
        <f>XZ60</f>
        <v>0</v>
      </c>
      <c r="YA176" s="241"/>
      <c r="YB176" s="241"/>
      <c r="YC176" s="241"/>
      <c r="YD176" s="241"/>
      <c r="YE176" s="241"/>
      <c r="YF176" s="241"/>
      <c r="YG176" s="242">
        <f>YG60</f>
        <v>0</v>
      </c>
      <c r="YH176" s="242"/>
      <c r="YI176" s="242"/>
      <c r="YJ176" s="242"/>
      <c r="YK176" s="242"/>
      <c r="YL176" s="242"/>
      <c r="YM176" s="242"/>
      <c r="YN176" s="242"/>
      <c r="YO176" s="242">
        <f>YO60</f>
        <v>0</v>
      </c>
      <c r="YP176" s="242"/>
      <c r="YQ176" s="242"/>
      <c r="YR176" s="242"/>
      <c r="YS176" s="242"/>
      <c r="YT176" s="241">
        <f>YT60</f>
        <v>0</v>
      </c>
      <c r="YU176" s="241"/>
      <c r="YV176" s="241"/>
      <c r="YW176" s="241"/>
      <c r="YX176" s="241">
        <f>YX60</f>
        <v>0</v>
      </c>
      <c r="YY176" s="241"/>
      <c r="YZ176" s="241">
        <f>YZ60</f>
        <v>0</v>
      </c>
      <c r="ZA176" s="241"/>
      <c r="ZB176" s="241"/>
      <c r="ZC176" s="241">
        <f>ZC60</f>
        <v>0</v>
      </c>
      <c r="ZD176" s="241"/>
      <c r="ZE176" s="241">
        <f>ZE60</f>
        <v>0</v>
      </c>
      <c r="ZF176" s="241"/>
      <c r="ZG176" s="241"/>
      <c r="ZH176" s="241"/>
    </row>
    <row r="177" spans="3:684" ht="10.15" hidden="1" customHeight="1" x14ac:dyDescent="0.25">
      <c r="C177" s="241" t="e">
        <f>IF(#REF!=0,C176,#REF!)</f>
        <v>#REF!</v>
      </c>
      <c r="D177" s="241"/>
      <c r="E177" s="241" t="e">
        <f>IF(OR(#REF!=0,#REF!="Planejado",#REF!="Realizado"),IF(E176="Atividade",VLOOKUP(C177,'04.02_PLANEJAMENTO ATIVIDADES'!$D$9:$E$44,2,0),E176),#REF!)</f>
        <v>#REF!</v>
      </c>
      <c r="F177" s="241"/>
      <c r="G177" s="241"/>
      <c r="H177" s="241"/>
      <c r="I177" s="241"/>
      <c r="J177" s="241"/>
      <c r="K177" s="241"/>
      <c r="L177" s="241"/>
      <c r="M177" s="241"/>
      <c r="N177" s="241" t="e">
        <f>IF(#REF!=0,N176,#REF!)</f>
        <v>#REF!</v>
      </c>
      <c r="O177" s="241"/>
      <c r="P177" s="241"/>
      <c r="Q177" s="241" t="e">
        <f>IF(#REF!=0,Q176,#REF!)</f>
        <v>#REF!</v>
      </c>
      <c r="R177" s="241"/>
      <c r="S177" s="241"/>
      <c r="T177" s="241"/>
      <c r="U177" s="241"/>
      <c r="V177" s="241"/>
      <c r="W177" s="241" t="e">
        <f>#REF!</f>
        <v>#REF!</v>
      </c>
      <c r="X177" s="241"/>
      <c r="Y177" s="241"/>
      <c r="Z177" s="241"/>
      <c r="AA177" s="241"/>
      <c r="AB177" s="241"/>
      <c r="AC177" s="241"/>
      <c r="AD177" s="242" t="e">
        <f>#REF!</f>
        <v>#REF!</v>
      </c>
      <c r="AE177" s="242"/>
      <c r="AF177" s="242"/>
      <c r="AG177" s="242"/>
      <c r="AH177" s="242"/>
      <c r="AI177" s="242"/>
      <c r="AJ177" s="242"/>
      <c r="AK177" s="242"/>
      <c r="AL177" s="242" t="e">
        <f>#REF!</f>
        <v>#REF!</v>
      </c>
      <c r="AM177" s="242"/>
      <c r="AN177" s="242"/>
      <c r="AO177" s="242"/>
      <c r="AP177" s="242"/>
      <c r="AQ177" s="241" t="e">
        <f>#REF!</f>
        <v>#REF!</v>
      </c>
      <c r="AR177" s="241"/>
      <c r="AS177" s="241"/>
      <c r="AT177" s="241"/>
      <c r="AU177" s="241" t="e">
        <f>#REF!</f>
        <v>#REF!</v>
      </c>
      <c r="AV177" s="241"/>
      <c r="AW177" s="241" t="e">
        <f>#REF!</f>
        <v>#REF!</v>
      </c>
      <c r="AX177" s="241"/>
      <c r="AY177" s="241"/>
      <c r="AZ177" s="241" t="e">
        <f>#REF!</f>
        <v>#REF!</v>
      </c>
      <c r="BA177" s="241"/>
      <c r="BB177" s="241" t="e">
        <f>#REF!</f>
        <v>#REF!</v>
      </c>
      <c r="BC177" s="241"/>
      <c r="BD177" s="241"/>
      <c r="BE177" s="241"/>
      <c r="BH177" s="241" t="e">
        <f>IF(#REF!=0,BH176,#REF!)</f>
        <v>#REF!</v>
      </c>
      <c r="BI177" s="241"/>
      <c r="BJ177" s="241" t="e">
        <f>IF(OR(#REF!=0,#REF!="Planejado",#REF!="Realizado"),IF(BJ176="Atividade",VLOOKUP(BH177,'04.02_PLANEJAMENTO ATIVIDADES'!$D$9:$E$44,2,0),BJ176),#REF!)</f>
        <v>#REF!</v>
      </c>
      <c r="BK177" s="241"/>
      <c r="BL177" s="241"/>
      <c r="BM177" s="241"/>
      <c r="BN177" s="241"/>
      <c r="BO177" s="241"/>
      <c r="BP177" s="241"/>
      <c r="BQ177" s="241"/>
      <c r="BR177" s="241"/>
      <c r="BS177" s="241" t="e">
        <f>IF(#REF!=0,BS176,#REF!)</f>
        <v>#REF!</v>
      </c>
      <c r="BT177" s="241"/>
      <c r="BU177" s="241"/>
      <c r="BV177" s="241" t="e">
        <f>IF(#REF!=0,BV176,#REF!)</f>
        <v>#REF!</v>
      </c>
      <c r="BW177" s="241"/>
      <c r="BX177" s="241"/>
      <c r="BY177" s="241"/>
      <c r="BZ177" s="241"/>
      <c r="CA177" s="241"/>
      <c r="CB177" s="241" t="e">
        <f>#REF!</f>
        <v>#REF!</v>
      </c>
      <c r="CC177" s="241"/>
      <c r="CD177" s="241"/>
      <c r="CE177" s="241"/>
      <c r="CF177" s="241"/>
      <c r="CG177" s="241"/>
      <c r="CH177" s="241"/>
      <c r="CI177" s="242" t="e">
        <f>#REF!</f>
        <v>#REF!</v>
      </c>
      <c r="CJ177" s="242"/>
      <c r="CK177" s="242"/>
      <c r="CL177" s="242"/>
      <c r="CM177" s="242"/>
      <c r="CN177" s="242"/>
      <c r="CO177" s="242"/>
      <c r="CP177" s="242"/>
      <c r="CQ177" s="242" t="e">
        <f>#REF!</f>
        <v>#REF!</v>
      </c>
      <c r="CR177" s="242"/>
      <c r="CS177" s="242"/>
      <c r="CT177" s="242"/>
      <c r="CU177" s="242"/>
      <c r="CV177" s="241" t="e">
        <f>#REF!</f>
        <v>#REF!</v>
      </c>
      <c r="CW177" s="241"/>
      <c r="CX177" s="241"/>
      <c r="CY177" s="241"/>
      <c r="CZ177" s="241" t="e">
        <f>#REF!</f>
        <v>#REF!</v>
      </c>
      <c r="DA177" s="241"/>
      <c r="DB177" s="241" t="e">
        <f>#REF!</f>
        <v>#REF!</v>
      </c>
      <c r="DC177" s="241"/>
      <c r="DD177" s="241"/>
      <c r="DE177" s="241" t="e">
        <f>#REF!</f>
        <v>#REF!</v>
      </c>
      <c r="DF177" s="241"/>
      <c r="DG177" s="241" t="e">
        <f>#REF!</f>
        <v>#REF!</v>
      </c>
      <c r="DH177" s="241"/>
      <c r="DI177" s="241"/>
      <c r="DJ177" s="241"/>
      <c r="DM177" s="241" t="e">
        <f>IF(#REF!=0,DM176,#REF!)</f>
        <v>#REF!</v>
      </c>
      <c r="DN177" s="241"/>
      <c r="DO177" s="241" t="e">
        <f>IF(OR(#REF!=0,#REF!="Planejado",#REF!="Realizado"),IF(DO176="Atividade",VLOOKUP(DM177,'04.02_PLANEJAMENTO ATIVIDADES'!$D$9:$E$44,2,0),DO176),#REF!)</f>
        <v>#REF!</v>
      </c>
      <c r="DP177" s="241"/>
      <c r="DQ177" s="241"/>
      <c r="DR177" s="241"/>
      <c r="DS177" s="241"/>
      <c r="DT177" s="241"/>
      <c r="DU177" s="241"/>
      <c r="DV177" s="241"/>
      <c r="DW177" s="241"/>
      <c r="DX177" s="241" t="e">
        <f>IF(#REF!=0,DX176,#REF!)</f>
        <v>#REF!</v>
      </c>
      <c r="DY177" s="241"/>
      <c r="DZ177" s="241"/>
      <c r="EA177" s="241" t="e">
        <f>IF(#REF!=0,EA176,#REF!)</f>
        <v>#REF!</v>
      </c>
      <c r="EB177" s="241"/>
      <c r="EC177" s="241"/>
      <c r="ED177" s="241"/>
      <c r="EE177" s="241"/>
      <c r="EF177" s="241"/>
      <c r="EG177" s="241" t="e">
        <f>#REF!</f>
        <v>#REF!</v>
      </c>
      <c r="EH177" s="241"/>
      <c r="EI177" s="241"/>
      <c r="EJ177" s="241"/>
      <c r="EK177" s="241"/>
      <c r="EL177" s="241"/>
      <c r="EM177" s="241"/>
      <c r="EN177" s="242" t="e">
        <f>#REF!</f>
        <v>#REF!</v>
      </c>
      <c r="EO177" s="242"/>
      <c r="EP177" s="242"/>
      <c r="EQ177" s="242"/>
      <c r="ER177" s="242"/>
      <c r="ES177" s="242"/>
      <c r="ET177" s="242"/>
      <c r="EU177" s="242"/>
      <c r="EV177" s="242" t="e">
        <f>#REF!</f>
        <v>#REF!</v>
      </c>
      <c r="EW177" s="242"/>
      <c r="EX177" s="242"/>
      <c r="EY177" s="242"/>
      <c r="EZ177" s="242"/>
      <c r="FA177" s="241" t="e">
        <f>#REF!</f>
        <v>#REF!</v>
      </c>
      <c r="FB177" s="241"/>
      <c r="FC177" s="241"/>
      <c r="FD177" s="241"/>
      <c r="FE177" s="241" t="e">
        <f>#REF!</f>
        <v>#REF!</v>
      </c>
      <c r="FF177" s="241"/>
      <c r="FG177" s="241" t="e">
        <f>#REF!</f>
        <v>#REF!</v>
      </c>
      <c r="FH177" s="241"/>
      <c r="FI177" s="241"/>
      <c r="FJ177" s="241" t="e">
        <f>#REF!</f>
        <v>#REF!</v>
      </c>
      <c r="FK177" s="241"/>
      <c r="FL177" s="241" t="e">
        <f>#REF!</f>
        <v>#REF!</v>
      </c>
      <c r="FM177" s="241"/>
      <c r="FN177" s="241"/>
      <c r="FO177" s="241"/>
      <c r="FR177" s="241" t="e">
        <f>IF(#REF!=0,FR176,#REF!)</f>
        <v>#REF!</v>
      </c>
      <c r="FS177" s="241"/>
      <c r="FT177" s="241" t="e">
        <f>IF(OR(#REF!=0,#REF!="Planejado",#REF!="Realizado"),IF(FT176="Atividade",VLOOKUP(FR177,'04.02_PLANEJAMENTO ATIVIDADES'!$D$9:$E$44,2,0),FT176),#REF!)</f>
        <v>#REF!</v>
      </c>
      <c r="FU177" s="241"/>
      <c r="FV177" s="241"/>
      <c r="FW177" s="241"/>
      <c r="FX177" s="241"/>
      <c r="FY177" s="241"/>
      <c r="FZ177" s="241"/>
      <c r="GA177" s="241"/>
      <c r="GB177" s="241"/>
      <c r="GC177" s="241" t="e">
        <f>IF(#REF!=0,GC176,#REF!)</f>
        <v>#REF!</v>
      </c>
      <c r="GD177" s="241"/>
      <c r="GE177" s="241"/>
      <c r="GF177" s="241" t="e">
        <f>IF(#REF!=0,GF176,#REF!)</f>
        <v>#REF!</v>
      </c>
      <c r="GG177" s="241"/>
      <c r="GH177" s="241"/>
      <c r="GI177" s="241"/>
      <c r="GJ177" s="241"/>
      <c r="GK177" s="241"/>
      <c r="GL177" s="241" t="e">
        <f>#REF!</f>
        <v>#REF!</v>
      </c>
      <c r="GM177" s="241"/>
      <c r="GN177" s="241"/>
      <c r="GO177" s="241"/>
      <c r="GP177" s="241"/>
      <c r="GQ177" s="241"/>
      <c r="GR177" s="241"/>
      <c r="GS177" s="242" t="e">
        <f>#REF!</f>
        <v>#REF!</v>
      </c>
      <c r="GT177" s="242"/>
      <c r="GU177" s="242"/>
      <c r="GV177" s="242"/>
      <c r="GW177" s="242"/>
      <c r="GX177" s="242"/>
      <c r="GY177" s="242"/>
      <c r="GZ177" s="242"/>
      <c r="HA177" s="242" t="e">
        <f>#REF!</f>
        <v>#REF!</v>
      </c>
      <c r="HB177" s="242"/>
      <c r="HC177" s="242"/>
      <c r="HD177" s="242"/>
      <c r="HE177" s="242"/>
      <c r="HF177" s="241" t="e">
        <f>#REF!</f>
        <v>#REF!</v>
      </c>
      <c r="HG177" s="241"/>
      <c r="HH177" s="241"/>
      <c r="HI177" s="241"/>
      <c r="HJ177" s="241" t="e">
        <f>#REF!</f>
        <v>#REF!</v>
      </c>
      <c r="HK177" s="241"/>
      <c r="HL177" s="241" t="e">
        <f>#REF!</f>
        <v>#REF!</v>
      </c>
      <c r="HM177" s="241"/>
      <c r="HN177" s="241"/>
      <c r="HO177" s="241" t="e">
        <f>#REF!</f>
        <v>#REF!</v>
      </c>
      <c r="HP177" s="241"/>
      <c r="HQ177" s="241" t="e">
        <f>#REF!</f>
        <v>#REF!</v>
      </c>
      <c r="HR177" s="241"/>
      <c r="HS177" s="241"/>
      <c r="HT177" s="241"/>
      <c r="HW177" s="241" t="e">
        <f>IF(#REF!=0,HW176,#REF!)</f>
        <v>#REF!</v>
      </c>
      <c r="HX177" s="241"/>
      <c r="HY177" s="241" t="e">
        <f>IF(OR(#REF!=0,#REF!="Planejado",#REF!="Realizado"),IF(HY176="Atividade",VLOOKUP(HW177,'04.02_PLANEJAMENTO ATIVIDADES'!$D$9:$E$44,2,0),HY176),#REF!)</f>
        <v>#REF!</v>
      </c>
      <c r="HZ177" s="241"/>
      <c r="IA177" s="241"/>
      <c r="IB177" s="241"/>
      <c r="IC177" s="241"/>
      <c r="ID177" s="241"/>
      <c r="IE177" s="241"/>
      <c r="IF177" s="241"/>
      <c r="IG177" s="241"/>
      <c r="IH177" s="241" t="e">
        <f>IF(#REF!=0,IH176,#REF!)</f>
        <v>#REF!</v>
      </c>
      <c r="II177" s="241"/>
      <c r="IJ177" s="241"/>
      <c r="IK177" s="241" t="e">
        <f>IF(#REF!=0,IK176,#REF!)</f>
        <v>#REF!</v>
      </c>
      <c r="IL177" s="241"/>
      <c r="IM177" s="241"/>
      <c r="IN177" s="241"/>
      <c r="IO177" s="241"/>
      <c r="IP177" s="241"/>
      <c r="IQ177" s="241" t="e">
        <f>#REF!</f>
        <v>#REF!</v>
      </c>
      <c r="IR177" s="241"/>
      <c r="IS177" s="241"/>
      <c r="IT177" s="241"/>
      <c r="IU177" s="241"/>
      <c r="IV177" s="241"/>
      <c r="IW177" s="241"/>
      <c r="IX177" s="242" t="e">
        <f>#REF!</f>
        <v>#REF!</v>
      </c>
      <c r="IY177" s="242"/>
      <c r="IZ177" s="242"/>
      <c r="JA177" s="242"/>
      <c r="JB177" s="242"/>
      <c r="JC177" s="242"/>
      <c r="JD177" s="242"/>
      <c r="JE177" s="242"/>
      <c r="JF177" s="242" t="e">
        <f>#REF!</f>
        <v>#REF!</v>
      </c>
      <c r="JG177" s="242"/>
      <c r="JH177" s="242"/>
      <c r="JI177" s="242"/>
      <c r="JJ177" s="242"/>
      <c r="JK177" s="241" t="e">
        <f>#REF!</f>
        <v>#REF!</v>
      </c>
      <c r="JL177" s="241"/>
      <c r="JM177" s="241"/>
      <c r="JN177" s="241"/>
      <c r="JO177" s="241" t="e">
        <f>#REF!</f>
        <v>#REF!</v>
      </c>
      <c r="JP177" s="241"/>
      <c r="JQ177" s="241" t="e">
        <f>#REF!</f>
        <v>#REF!</v>
      </c>
      <c r="JR177" s="241"/>
      <c r="JS177" s="241"/>
      <c r="JT177" s="241" t="e">
        <f>#REF!</f>
        <v>#REF!</v>
      </c>
      <c r="JU177" s="241"/>
      <c r="JV177" s="241" t="e">
        <f>#REF!</f>
        <v>#REF!</v>
      </c>
      <c r="JW177" s="241"/>
      <c r="JX177" s="241"/>
      <c r="JY177" s="241"/>
      <c r="KB177" s="241" t="e">
        <f>IF(#REF!=0,KB176,#REF!)</f>
        <v>#REF!</v>
      </c>
      <c r="KC177" s="241"/>
      <c r="KD177" s="241" t="e">
        <f>IF(OR(#REF!=0,#REF!="Planejado",#REF!="Realizado"),IF(KD176="Atividade",VLOOKUP(KB177,'04.02_PLANEJAMENTO ATIVIDADES'!$D$9:$E$44,2,0),KD176),#REF!)</f>
        <v>#REF!</v>
      </c>
      <c r="KE177" s="241"/>
      <c r="KF177" s="241"/>
      <c r="KG177" s="241"/>
      <c r="KH177" s="241"/>
      <c r="KI177" s="241"/>
      <c r="KJ177" s="241"/>
      <c r="KK177" s="241"/>
      <c r="KL177" s="241"/>
      <c r="KM177" s="241" t="e">
        <f>IF(#REF!=0,KM176,#REF!)</f>
        <v>#REF!</v>
      </c>
      <c r="KN177" s="241"/>
      <c r="KO177" s="241"/>
      <c r="KP177" s="241" t="e">
        <f>IF(#REF!=0,KP176,#REF!)</f>
        <v>#REF!</v>
      </c>
      <c r="KQ177" s="241"/>
      <c r="KR177" s="241"/>
      <c r="KS177" s="241"/>
      <c r="KT177" s="241"/>
      <c r="KU177" s="241"/>
      <c r="KV177" s="241" t="e">
        <f>#REF!</f>
        <v>#REF!</v>
      </c>
      <c r="KW177" s="241"/>
      <c r="KX177" s="241"/>
      <c r="KY177" s="241"/>
      <c r="KZ177" s="241"/>
      <c r="LA177" s="241"/>
      <c r="LB177" s="241"/>
      <c r="LC177" s="242" t="e">
        <f>#REF!</f>
        <v>#REF!</v>
      </c>
      <c r="LD177" s="242"/>
      <c r="LE177" s="242"/>
      <c r="LF177" s="242"/>
      <c r="LG177" s="242"/>
      <c r="LH177" s="242"/>
      <c r="LI177" s="242"/>
      <c r="LJ177" s="242"/>
      <c r="LK177" s="242" t="e">
        <f>#REF!</f>
        <v>#REF!</v>
      </c>
      <c r="LL177" s="242"/>
      <c r="LM177" s="242"/>
      <c r="LN177" s="242"/>
      <c r="LO177" s="242"/>
      <c r="LP177" s="241" t="e">
        <f>#REF!</f>
        <v>#REF!</v>
      </c>
      <c r="LQ177" s="241"/>
      <c r="LR177" s="241"/>
      <c r="LS177" s="241"/>
      <c r="LT177" s="241" t="e">
        <f>#REF!</f>
        <v>#REF!</v>
      </c>
      <c r="LU177" s="241"/>
      <c r="LV177" s="241" t="e">
        <f>#REF!</f>
        <v>#REF!</v>
      </c>
      <c r="LW177" s="241"/>
      <c r="LX177" s="241"/>
      <c r="LY177" s="241" t="e">
        <f>#REF!</f>
        <v>#REF!</v>
      </c>
      <c r="LZ177" s="241"/>
      <c r="MA177" s="241" t="e">
        <f>#REF!</f>
        <v>#REF!</v>
      </c>
      <c r="MB177" s="241"/>
      <c r="MC177" s="241"/>
      <c r="MD177" s="241"/>
      <c r="MG177" s="241" t="e">
        <f>IF(#REF!=0,MG176,#REF!)</f>
        <v>#REF!</v>
      </c>
      <c r="MH177" s="241"/>
      <c r="MI177" s="241" t="e">
        <f>IF(OR(#REF!=0,#REF!="Planejado",#REF!="Realizado"),IF(MI176="Atividade",VLOOKUP(MG177,'04.02_PLANEJAMENTO ATIVIDADES'!$D$9:$E$44,2,0),MI176),#REF!)</f>
        <v>#REF!</v>
      </c>
      <c r="MJ177" s="241"/>
      <c r="MK177" s="241"/>
      <c r="ML177" s="241"/>
      <c r="MM177" s="241"/>
      <c r="MN177" s="241"/>
      <c r="MO177" s="241"/>
      <c r="MP177" s="241"/>
      <c r="MQ177" s="241"/>
      <c r="MR177" s="241" t="e">
        <f>IF(#REF!=0,MR176,#REF!)</f>
        <v>#REF!</v>
      </c>
      <c r="MS177" s="241"/>
      <c r="MT177" s="241"/>
      <c r="MU177" s="241" t="e">
        <f>IF(#REF!=0,MU176,#REF!)</f>
        <v>#REF!</v>
      </c>
      <c r="MV177" s="241"/>
      <c r="MW177" s="241"/>
      <c r="MX177" s="241"/>
      <c r="MY177" s="241"/>
      <c r="MZ177" s="241"/>
      <c r="NA177" s="241" t="e">
        <f>#REF!</f>
        <v>#REF!</v>
      </c>
      <c r="NB177" s="241"/>
      <c r="NC177" s="241"/>
      <c r="ND177" s="241"/>
      <c r="NE177" s="241"/>
      <c r="NF177" s="241"/>
      <c r="NG177" s="241"/>
      <c r="NH177" s="242" t="e">
        <f>#REF!</f>
        <v>#REF!</v>
      </c>
      <c r="NI177" s="242"/>
      <c r="NJ177" s="242"/>
      <c r="NK177" s="242"/>
      <c r="NL177" s="242"/>
      <c r="NM177" s="242"/>
      <c r="NN177" s="242"/>
      <c r="NO177" s="242"/>
      <c r="NP177" s="242" t="e">
        <f>#REF!</f>
        <v>#REF!</v>
      </c>
      <c r="NQ177" s="242"/>
      <c r="NR177" s="242"/>
      <c r="NS177" s="242"/>
      <c r="NT177" s="242"/>
      <c r="NU177" s="241" t="e">
        <f>#REF!</f>
        <v>#REF!</v>
      </c>
      <c r="NV177" s="241"/>
      <c r="NW177" s="241"/>
      <c r="NX177" s="241"/>
      <c r="NY177" s="241" t="e">
        <f>#REF!</f>
        <v>#REF!</v>
      </c>
      <c r="NZ177" s="241"/>
      <c r="OA177" s="241" t="e">
        <f>#REF!</f>
        <v>#REF!</v>
      </c>
      <c r="OB177" s="241"/>
      <c r="OC177" s="241"/>
      <c r="OD177" s="241" t="e">
        <f>#REF!</f>
        <v>#REF!</v>
      </c>
      <c r="OE177" s="241"/>
      <c r="OF177" s="241" t="e">
        <f>#REF!</f>
        <v>#REF!</v>
      </c>
      <c r="OG177" s="241"/>
      <c r="OH177" s="241"/>
      <c r="OI177" s="241"/>
      <c r="OL177" s="241" t="e">
        <f>IF(#REF!=0,OL176,#REF!)</f>
        <v>#REF!</v>
      </c>
      <c r="OM177" s="241"/>
      <c r="ON177" s="241" t="e">
        <f>IF(OR(#REF!=0,#REF!="Planejado",#REF!="Realizado"),IF(ON176="Atividade",VLOOKUP(OL177,'04.02_PLANEJAMENTO ATIVIDADES'!$D$9:$E$44,2,0),ON176),#REF!)</f>
        <v>#REF!</v>
      </c>
      <c r="OO177" s="241"/>
      <c r="OP177" s="241"/>
      <c r="OQ177" s="241"/>
      <c r="OR177" s="241"/>
      <c r="OS177" s="241"/>
      <c r="OT177" s="241"/>
      <c r="OU177" s="241"/>
      <c r="OV177" s="241"/>
      <c r="OW177" s="241" t="e">
        <f>IF(#REF!=0,OW176,#REF!)</f>
        <v>#REF!</v>
      </c>
      <c r="OX177" s="241"/>
      <c r="OY177" s="241"/>
      <c r="OZ177" s="241" t="e">
        <f>IF(#REF!=0,OZ176,#REF!)</f>
        <v>#REF!</v>
      </c>
      <c r="PA177" s="241"/>
      <c r="PB177" s="241"/>
      <c r="PC177" s="241"/>
      <c r="PD177" s="241"/>
      <c r="PE177" s="241"/>
      <c r="PF177" s="241" t="e">
        <f>#REF!</f>
        <v>#REF!</v>
      </c>
      <c r="PG177" s="241"/>
      <c r="PH177" s="241"/>
      <c r="PI177" s="241"/>
      <c r="PJ177" s="241"/>
      <c r="PK177" s="241"/>
      <c r="PL177" s="241"/>
      <c r="PM177" s="242" t="e">
        <f>#REF!</f>
        <v>#REF!</v>
      </c>
      <c r="PN177" s="242"/>
      <c r="PO177" s="242"/>
      <c r="PP177" s="242"/>
      <c r="PQ177" s="242"/>
      <c r="PR177" s="242"/>
      <c r="PS177" s="242"/>
      <c r="PT177" s="242"/>
      <c r="PU177" s="242" t="e">
        <f>#REF!</f>
        <v>#REF!</v>
      </c>
      <c r="PV177" s="242"/>
      <c r="PW177" s="242"/>
      <c r="PX177" s="242"/>
      <c r="PY177" s="242"/>
      <c r="PZ177" s="241" t="e">
        <f>#REF!</f>
        <v>#REF!</v>
      </c>
      <c r="QA177" s="241"/>
      <c r="QB177" s="241"/>
      <c r="QC177" s="241"/>
      <c r="QD177" s="241" t="e">
        <f>#REF!</f>
        <v>#REF!</v>
      </c>
      <c r="QE177" s="241"/>
      <c r="QF177" s="241" t="e">
        <f>#REF!</f>
        <v>#REF!</v>
      </c>
      <c r="QG177" s="241"/>
      <c r="QH177" s="241"/>
      <c r="QI177" s="241" t="e">
        <f>#REF!</f>
        <v>#REF!</v>
      </c>
      <c r="QJ177" s="241"/>
      <c r="QK177" s="241" t="e">
        <f>#REF!</f>
        <v>#REF!</v>
      </c>
      <c r="QL177" s="241"/>
      <c r="QM177" s="241"/>
      <c r="QN177" s="241"/>
      <c r="QQ177" s="241" t="e">
        <f>IF(#REF!=0,QQ176,#REF!)</f>
        <v>#REF!</v>
      </c>
      <c r="QR177" s="241"/>
      <c r="QS177" s="241" t="e">
        <f>IF(OR(#REF!=0,#REF!="Planejado",#REF!="Realizado"),IF(QS176="Atividade",VLOOKUP(QQ177,'04.02_PLANEJAMENTO ATIVIDADES'!$D$9:$E$44,2,0),QS176),#REF!)</f>
        <v>#REF!</v>
      </c>
      <c r="QT177" s="241"/>
      <c r="QU177" s="241"/>
      <c r="QV177" s="241"/>
      <c r="QW177" s="241"/>
      <c r="QX177" s="241"/>
      <c r="QY177" s="241"/>
      <c r="QZ177" s="241"/>
      <c r="RA177" s="241"/>
      <c r="RB177" s="241" t="e">
        <f>IF(#REF!=0,RB176,#REF!)</f>
        <v>#REF!</v>
      </c>
      <c r="RC177" s="241"/>
      <c r="RD177" s="241"/>
      <c r="RE177" s="241" t="e">
        <f>IF(#REF!=0,RE176,#REF!)</f>
        <v>#REF!</v>
      </c>
      <c r="RF177" s="241"/>
      <c r="RG177" s="241"/>
      <c r="RH177" s="241"/>
      <c r="RI177" s="241"/>
      <c r="RJ177" s="241"/>
      <c r="RK177" s="241" t="e">
        <f>#REF!</f>
        <v>#REF!</v>
      </c>
      <c r="RL177" s="241"/>
      <c r="RM177" s="241"/>
      <c r="RN177" s="241"/>
      <c r="RO177" s="241"/>
      <c r="RP177" s="241"/>
      <c r="RQ177" s="241"/>
      <c r="RR177" s="242" t="e">
        <f>#REF!</f>
        <v>#REF!</v>
      </c>
      <c r="RS177" s="242"/>
      <c r="RT177" s="242"/>
      <c r="RU177" s="242"/>
      <c r="RV177" s="242"/>
      <c r="RW177" s="242"/>
      <c r="RX177" s="242"/>
      <c r="RY177" s="242"/>
      <c r="RZ177" s="242" t="e">
        <f>#REF!</f>
        <v>#REF!</v>
      </c>
      <c r="SA177" s="242"/>
      <c r="SB177" s="242"/>
      <c r="SC177" s="242"/>
      <c r="SD177" s="242"/>
      <c r="SE177" s="241" t="e">
        <f>#REF!</f>
        <v>#REF!</v>
      </c>
      <c r="SF177" s="241"/>
      <c r="SG177" s="241"/>
      <c r="SH177" s="241"/>
      <c r="SI177" s="241" t="e">
        <f>#REF!</f>
        <v>#REF!</v>
      </c>
      <c r="SJ177" s="241"/>
      <c r="SK177" s="241" t="e">
        <f>#REF!</f>
        <v>#REF!</v>
      </c>
      <c r="SL177" s="241"/>
      <c r="SM177" s="241"/>
      <c r="SN177" s="241" t="e">
        <f>#REF!</f>
        <v>#REF!</v>
      </c>
      <c r="SO177" s="241"/>
      <c r="SP177" s="241" t="e">
        <f>#REF!</f>
        <v>#REF!</v>
      </c>
      <c r="SQ177" s="241"/>
      <c r="SR177" s="241"/>
      <c r="SS177" s="241"/>
      <c r="SV177" s="241" t="e">
        <f>IF(#REF!=0,SV176,#REF!)</f>
        <v>#REF!</v>
      </c>
      <c r="SW177" s="241"/>
      <c r="SX177" s="241" t="e">
        <f>IF(OR(#REF!=0,#REF!="Planejado",#REF!="Realizado"),IF(SX176="Atividade",VLOOKUP(SV177,'04.02_PLANEJAMENTO ATIVIDADES'!$D$9:$E$44,2,0),SX176),#REF!)</f>
        <v>#REF!</v>
      </c>
      <c r="SY177" s="241"/>
      <c r="SZ177" s="241"/>
      <c r="TA177" s="241"/>
      <c r="TB177" s="241"/>
      <c r="TC177" s="241"/>
      <c r="TD177" s="241"/>
      <c r="TE177" s="241"/>
      <c r="TF177" s="241"/>
      <c r="TG177" s="241" t="e">
        <f>IF(#REF!=0,TG176,#REF!)</f>
        <v>#REF!</v>
      </c>
      <c r="TH177" s="241"/>
      <c r="TI177" s="241"/>
      <c r="TJ177" s="241" t="e">
        <f>IF(#REF!=0,TJ176,#REF!)</f>
        <v>#REF!</v>
      </c>
      <c r="TK177" s="241"/>
      <c r="TL177" s="241"/>
      <c r="TM177" s="241"/>
      <c r="TN177" s="241"/>
      <c r="TO177" s="241"/>
      <c r="TP177" s="241" t="e">
        <f>#REF!</f>
        <v>#REF!</v>
      </c>
      <c r="TQ177" s="241"/>
      <c r="TR177" s="241"/>
      <c r="TS177" s="241"/>
      <c r="TT177" s="241"/>
      <c r="TU177" s="241"/>
      <c r="TV177" s="241"/>
      <c r="TW177" s="242" t="e">
        <f>#REF!</f>
        <v>#REF!</v>
      </c>
      <c r="TX177" s="242"/>
      <c r="TY177" s="242"/>
      <c r="TZ177" s="242"/>
      <c r="UA177" s="242"/>
      <c r="UB177" s="242"/>
      <c r="UC177" s="242"/>
      <c r="UD177" s="242"/>
      <c r="UE177" s="242" t="e">
        <f>#REF!</f>
        <v>#REF!</v>
      </c>
      <c r="UF177" s="242"/>
      <c r="UG177" s="242"/>
      <c r="UH177" s="242"/>
      <c r="UI177" s="242"/>
      <c r="UJ177" s="241" t="e">
        <f>#REF!</f>
        <v>#REF!</v>
      </c>
      <c r="UK177" s="241"/>
      <c r="UL177" s="241"/>
      <c r="UM177" s="241"/>
      <c r="UN177" s="241" t="e">
        <f>#REF!</f>
        <v>#REF!</v>
      </c>
      <c r="UO177" s="241"/>
      <c r="UP177" s="241" t="e">
        <f>#REF!</f>
        <v>#REF!</v>
      </c>
      <c r="UQ177" s="241"/>
      <c r="UR177" s="241"/>
      <c r="US177" s="241" t="e">
        <f>#REF!</f>
        <v>#REF!</v>
      </c>
      <c r="UT177" s="241"/>
      <c r="UU177" s="241" t="e">
        <f>#REF!</f>
        <v>#REF!</v>
      </c>
      <c r="UV177" s="241"/>
      <c r="UW177" s="241"/>
      <c r="UX177" s="241"/>
      <c r="VA177" s="241" t="e">
        <f>IF(#REF!=0,VA176,#REF!)</f>
        <v>#REF!</v>
      </c>
      <c r="VB177" s="241"/>
      <c r="VC177" s="241" t="e">
        <f>IF(OR(#REF!=0,#REF!="Planejado",#REF!="Realizado"),IF(VC176="Atividade",VLOOKUP(VA177,'04.02_PLANEJAMENTO ATIVIDADES'!$D$9:$E$44,2,0),VC176),#REF!)</f>
        <v>#REF!</v>
      </c>
      <c r="VD177" s="241"/>
      <c r="VE177" s="241"/>
      <c r="VF177" s="241"/>
      <c r="VG177" s="241"/>
      <c r="VH177" s="241"/>
      <c r="VI177" s="241"/>
      <c r="VJ177" s="241"/>
      <c r="VK177" s="241"/>
      <c r="VL177" s="241" t="e">
        <f>IF(#REF!=0,VL176,#REF!)</f>
        <v>#REF!</v>
      </c>
      <c r="VM177" s="241"/>
      <c r="VN177" s="241"/>
      <c r="VO177" s="241" t="e">
        <f>IF(#REF!=0,VO176,#REF!)</f>
        <v>#REF!</v>
      </c>
      <c r="VP177" s="241"/>
      <c r="VQ177" s="241"/>
      <c r="VR177" s="241"/>
      <c r="VS177" s="241"/>
      <c r="VT177" s="241"/>
      <c r="VU177" s="241" t="e">
        <f>#REF!</f>
        <v>#REF!</v>
      </c>
      <c r="VV177" s="241"/>
      <c r="VW177" s="241"/>
      <c r="VX177" s="241"/>
      <c r="VY177" s="241"/>
      <c r="VZ177" s="241"/>
      <c r="WA177" s="241"/>
      <c r="WB177" s="242" t="e">
        <f>#REF!</f>
        <v>#REF!</v>
      </c>
      <c r="WC177" s="242"/>
      <c r="WD177" s="242"/>
      <c r="WE177" s="242"/>
      <c r="WF177" s="242"/>
      <c r="WG177" s="242"/>
      <c r="WH177" s="242"/>
      <c r="WI177" s="242"/>
      <c r="WJ177" s="242" t="e">
        <f>#REF!</f>
        <v>#REF!</v>
      </c>
      <c r="WK177" s="242"/>
      <c r="WL177" s="242"/>
      <c r="WM177" s="242"/>
      <c r="WN177" s="242"/>
      <c r="WO177" s="241" t="e">
        <f>#REF!</f>
        <v>#REF!</v>
      </c>
      <c r="WP177" s="241"/>
      <c r="WQ177" s="241"/>
      <c r="WR177" s="241"/>
      <c r="WS177" s="241" t="e">
        <f>#REF!</f>
        <v>#REF!</v>
      </c>
      <c r="WT177" s="241"/>
      <c r="WU177" s="241" t="e">
        <f>#REF!</f>
        <v>#REF!</v>
      </c>
      <c r="WV177" s="241"/>
      <c r="WW177" s="241"/>
      <c r="WX177" s="241" t="e">
        <f>#REF!</f>
        <v>#REF!</v>
      </c>
      <c r="WY177" s="241"/>
      <c r="WZ177" s="241" t="e">
        <f>#REF!</f>
        <v>#REF!</v>
      </c>
      <c r="XA177" s="241"/>
      <c r="XB177" s="241"/>
      <c r="XC177" s="241"/>
      <c r="XF177" s="241" t="e">
        <f>IF(#REF!=0,XF176,#REF!)</f>
        <v>#REF!</v>
      </c>
      <c r="XG177" s="241"/>
      <c r="XH177" s="241" t="e">
        <f>IF(OR(#REF!=0,#REF!="Planejado",#REF!="Realizado"),IF(XH176="Atividade",VLOOKUP(XF177,'04.02_PLANEJAMENTO ATIVIDADES'!$D$9:$E$44,2,0),XH176),#REF!)</f>
        <v>#REF!</v>
      </c>
      <c r="XI177" s="241"/>
      <c r="XJ177" s="241"/>
      <c r="XK177" s="241"/>
      <c r="XL177" s="241"/>
      <c r="XM177" s="241"/>
      <c r="XN177" s="241"/>
      <c r="XO177" s="241"/>
      <c r="XP177" s="241"/>
      <c r="XQ177" s="241" t="e">
        <f>IF(#REF!=0,XQ176,#REF!)</f>
        <v>#REF!</v>
      </c>
      <c r="XR177" s="241"/>
      <c r="XS177" s="241"/>
      <c r="XT177" s="241" t="e">
        <f>IF(#REF!=0,XT176,#REF!)</f>
        <v>#REF!</v>
      </c>
      <c r="XU177" s="241"/>
      <c r="XV177" s="241"/>
      <c r="XW177" s="241"/>
      <c r="XX177" s="241"/>
      <c r="XY177" s="241"/>
      <c r="XZ177" s="241" t="e">
        <f>#REF!</f>
        <v>#REF!</v>
      </c>
      <c r="YA177" s="241"/>
      <c r="YB177" s="241"/>
      <c r="YC177" s="241"/>
      <c r="YD177" s="241"/>
      <c r="YE177" s="241"/>
      <c r="YF177" s="241"/>
      <c r="YG177" s="242" t="e">
        <f>#REF!</f>
        <v>#REF!</v>
      </c>
      <c r="YH177" s="242"/>
      <c r="YI177" s="242"/>
      <c r="YJ177" s="242"/>
      <c r="YK177" s="242"/>
      <c r="YL177" s="242"/>
      <c r="YM177" s="242"/>
      <c r="YN177" s="242"/>
      <c r="YO177" s="242" t="e">
        <f>#REF!</f>
        <v>#REF!</v>
      </c>
      <c r="YP177" s="242"/>
      <c r="YQ177" s="242"/>
      <c r="YR177" s="242"/>
      <c r="YS177" s="242"/>
      <c r="YT177" s="241" t="e">
        <f>#REF!</f>
        <v>#REF!</v>
      </c>
      <c r="YU177" s="241"/>
      <c r="YV177" s="241"/>
      <c r="YW177" s="241"/>
      <c r="YX177" s="241" t="e">
        <f>#REF!</f>
        <v>#REF!</v>
      </c>
      <c r="YY177" s="241"/>
      <c r="YZ177" s="241" t="e">
        <f>#REF!</f>
        <v>#REF!</v>
      </c>
      <c r="ZA177" s="241"/>
      <c r="ZB177" s="241"/>
      <c r="ZC177" s="241" t="e">
        <f>#REF!</f>
        <v>#REF!</v>
      </c>
      <c r="ZD177" s="241"/>
      <c r="ZE177" s="241" t="e">
        <f>#REF!</f>
        <v>#REF!</v>
      </c>
      <c r="ZF177" s="241"/>
      <c r="ZG177" s="241"/>
      <c r="ZH177" s="241"/>
    </row>
    <row r="178" spans="3:684" ht="10.15" hidden="1" customHeight="1" x14ac:dyDescent="0.25">
      <c r="C178" s="241" t="e">
        <f>IF(#REF!=0,C177,#REF!)</f>
        <v>#REF!</v>
      </c>
      <c r="D178" s="241"/>
      <c r="E178" s="241" t="e">
        <f>IF(OR(#REF!=0,#REF!="Planejado",#REF!="Realizado"),IF(E177="Atividade",VLOOKUP(C178,'04.02_PLANEJAMENTO ATIVIDADES'!$D$9:$E$44,2,0),E177),#REF!)</f>
        <v>#REF!</v>
      </c>
      <c r="F178" s="241"/>
      <c r="G178" s="241"/>
      <c r="H178" s="241"/>
      <c r="I178" s="241"/>
      <c r="J178" s="241"/>
      <c r="K178" s="241"/>
      <c r="L178" s="241"/>
      <c r="M178" s="241"/>
      <c r="N178" s="241" t="e">
        <f>IF(#REF!=0,N177,#REF!)</f>
        <v>#REF!</v>
      </c>
      <c r="O178" s="241"/>
      <c r="P178" s="241"/>
      <c r="Q178" s="241" t="e">
        <f>IF(#REF!=0,Q177,#REF!)</f>
        <v>#REF!</v>
      </c>
      <c r="R178" s="241"/>
      <c r="S178" s="241"/>
      <c r="T178" s="241"/>
      <c r="U178" s="241"/>
      <c r="V178" s="241"/>
      <c r="W178" s="241" t="e">
        <f>#REF!</f>
        <v>#REF!</v>
      </c>
      <c r="X178" s="241"/>
      <c r="Y178" s="241"/>
      <c r="Z178" s="241"/>
      <c r="AA178" s="241"/>
      <c r="AB178" s="241"/>
      <c r="AC178" s="241"/>
      <c r="AD178" s="242" t="e">
        <f>#REF!</f>
        <v>#REF!</v>
      </c>
      <c r="AE178" s="242"/>
      <c r="AF178" s="242"/>
      <c r="AG178" s="242"/>
      <c r="AH178" s="242"/>
      <c r="AI178" s="242"/>
      <c r="AJ178" s="242"/>
      <c r="AK178" s="242"/>
      <c r="AL178" s="242" t="e">
        <f>#REF!</f>
        <v>#REF!</v>
      </c>
      <c r="AM178" s="242"/>
      <c r="AN178" s="242"/>
      <c r="AO178" s="242"/>
      <c r="AP178" s="242"/>
      <c r="AQ178" s="241" t="e">
        <f>#REF!</f>
        <v>#REF!</v>
      </c>
      <c r="AR178" s="241"/>
      <c r="AS178" s="241"/>
      <c r="AT178" s="241"/>
      <c r="AU178" s="241" t="e">
        <f>#REF!</f>
        <v>#REF!</v>
      </c>
      <c r="AV178" s="241"/>
      <c r="AW178" s="241" t="e">
        <f>#REF!</f>
        <v>#REF!</v>
      </c>
      <c r="AX178" s="241"/>
      <c r="AY178" s="241"/>
      <c r="AZ178" s="241" t="e">
        <f>#REF!</f>
        <v>#REF!</v>
      </c>
      <c r="BA178" s="241"/>
      <c r="BB178" s="241" t="e">
        <f>#REF!</f>
        <v>#REF!</v>
      </c>
      <c r="BC178" s="241"/>
      <c r="BD178" s="241"/>
      <c r="BE178" s="241"/>
      <c r="BH178" s="241" t="e">
        <f>IF(#REF!=0,BH177,#REF!)</f>
        <v>#REF!</v>
      </c>
      <c r="BI178" s="241"/>
      <c r="BJ178" s="241" t="e">
        <f>IF(OR(#REF!=0,#REF!="Planejado",#REF!="Realizado"),IF(BJ177="Atividade",VLOOKUP(BH178,'04.02_PLANEJAMENTO ATIVIDADES'!$D$9:$E$44,2,0),BJ177),#REF!)</f>
        <v>#REF!</v>
      </c>
      <c r="BK178" s="241"/>
      <c r="BL178" s="241"/>
      <c r="BM178" s="241"/>
      <c r="BN178" s="241"/>
      <c r="BO178" s="241"/>
      <c r="BP178" s="241"/>
      <c r="BQ178" s="241"/>
      <c r="BR178" s="241"/>
      <c r="BS178" s="241" t="e">
        <f>IF(#REF!=0,BS177,#REF!)</f>
        <v>#REF!</v>
      </c>
      <c r="BT178" s="241"/>
      <c r="BU178" s="241"/>
      <c r="BV178" s="241" t="e">
        <f>IF(#REF!=0,BV177,#REF!)</f>
        <v>#REF!</v>
      </c>
      <c r="BW178" s="241"/>
      <c r="BX178" s="241"/>
      <c r="BY178" s="241"/>
      <c r="BZ178" s="241"/>
      <c r="CA178" s="241"/>
      <c r="CB178" s="241" t="e">
        <f>#REF!</f>
        <v>#REF!</v>
      </c>
      <c r="CC178" s="241"/>
      <c r="CD178" s="241"/>
      <c r="CE178" s="241"/>
      <c r="CF178" s="241"/>
      <c r="CG178" s="241"/>
      <c r="CH178" s="241"/>
      <c r="CI178" s="242" t="e">
        <f>#REF!</f>
        <v>#REF!</v>
      </c>
      <c r="CJ178" s="242"/>
      <c r="CK178" s="242"/>
      <c r="CL178" s="242"/>
      <c r="CM178" s="242"/>
      <c r="CN178" s="242"/>
      <c r="CO178" s="242"/>
      <c r="CP178" s="242"/>
      <c r="CQ178" s="242" t="e">
        <f>#REF!</f>
        <v>#REF!</v>
      </c>
      <c r="CR178" s="242"/>
      <c r="CS178" s="242"/>
      <c r="CT178" s="242"/>
      <c r="CU178" s="242"/>
      <c r="CV178" s="241" t="e">
        <f>#REF!</f>
        <v>#REF!</v>
      </c>
      <c r="CW178" s="241"/>
      <c r="CX178" s="241"/>
      <c r="CY178" s="241"/>
      <c r="CZ178" s="241" t="e">
        <f>#REF!</f>
        <v>#REF!</v>
      </c>
      <c r="DA178" s="241"/>
      <c r="DB178" s="241" t="e">
        <f>#REF!</f>
        <v>#REF!</v>
      </c>
      <c r="DC178" s="241"/>
      <c r="DD178" s="241"/>
      <c r="DE178" s="241" t="e">
        <f>#REF!</f>
        <v>#REF!</v>
      </c>
      <c r="DF178" s="241"/>
      <c r="DG178" s="241" t="e">
        <f>#REF!</f>
        <v>#REF!</v>
      </c>
      <c r="DH178" s="241"/>
      <c r="DI178" s="241"/>
      <c r="DJ178" s="241"/>
      <c r="DM178" s="241" t="e">
        <f>IF(#REF!=0,DM177,#REF!)</f>
        <v>#REF!</v>
      </c>
      <c r="DN178" s="241"/>
      <c r="DO178" s="241" t="e">
        <f>IF(OR(#REF!=0,#REF!="Planejado",#REF!="Realizado"),IF(DO177="Atividade",VLOOKUP(DM178,'04.02_PLANEJAMENTO ATIVIDADES'!$D$9:$E$44,2,0),DO177),#REF!)</f>
        <v>#REF!</v>
      </c>
      <c r="DP178" s="241"/>
      <c r="DQ178" s="241"/>
      <c r="DR178" s="241"/>
      <c r="DS178" s="241"/>
      <c r="DT178" s="241"/>
      <c r="DU178" s="241"/>
      <c r="DV178" s="241"/>
      <c r="DW178" s="241"/>
      <c r="DX178" s="241" t="e">
        <f>IF(#REF!=0,DX177,#REF!)</f>
        <v>#REF!</v>
      </c>
      <c r="DY178" s="241"/>
      <c r="DZ178" s="241"/>
      <c r="EA178" s="241" t="e">
        <f>IF(#REF!=0,EA177,#REF!)</f>
        <v>#REF!</v>
      </c>
      <c r="EB178" s="241"/>
      <c r="EC178" s="241"/>
      <c r="ED178" s="241"/>
      <c r="EE178" s="241"/>
      <c r="EF178" s="241"/>
      <c r="EG178" s="241" t="e">
        <f>#REF!</f>
        <v>#REF!</v>
      </c>
      <c r="EH178" s="241"/>
      <c r="EI178" s="241"/>
      <c r="EJ178" s="241"/>
      <c r="EK178" s="241"/>
      <c r="EL178" s="241"/>
      <c r="EM178" s="241"/>
      <c r="EN178" s="242" t="e">
        <f>#REF!</f>
        <v>#REF!</v>
      </c>
      <c r="EO178" s="242"/>
      <c r="EP178" s="242"/>
      <c r="EQ178" s="242"/>
      <c r="ER178" s="242"/>
      <c r="ES178" s="242"/>
      <c r="ET178" s="242"/>
      <c r="EU178" s="242"/>
      <c r="EV178" s="242" t="e">
        <f>#REF!</f>
        <v>#REF!</v>
      </c>
      <c r="EW178" s="242"/>
      <c r="EX178" s="242"/>
      <c r="EY178" s="242"/>
      <c r="EZ178" s="242"/>
      <c r="FA178" s="241" t="e">
        <f>#REF!</f>
        <v>#REF!</v>
      </c>
      <c r="FB178" s="241"/>
      <c r="FC178" s="241"/>
      <c r="FD178" s="241"/>
      <c r="FE178" s="241" t="e">
        <f>#REF!</f>
        <v>#REF!</v>
      </c>
      <c r="FF178" s="241"/>
      <c r="FG178" s="241" t="e">
        <f>#REF!</f>
        <v>#REF!</v>
      </c>
      <c r="FH178" s="241"/>
      <c r="FI178" s="241"/>
      <c r="FJ178" s="241" t="e">
        <f>#REF!</f>
        <v>#REF!</v>
      </c>
      <c r="FK178" s="241"/>
      <c r="FL178" s="241" t="e">
        <f>#REF!</f>
        <v>#REF!</v>
      </c>
      <c r="FM178" s="241"/>
      <c r="FN178" s="241"/>
      <c r="FO178" s="241"/>
      <c r="FR178" s="241" t="e">
        <f>IF(#REF!=0,FR177,#REF!)</f>
        <v>#REF!</v>
      </c>
      <c r="FS178" s="241"/>
      <c r="FT178" s="241" t="e">
        <f>IF(OR(#REF!=0,#REF!="Planejado",#REF!="Realizado"),IF(FT177="Atividade",VLOOKUP(FR178,'04.02_PLANEJAMENTO ATIVIDADES'!$D$9:$E$44,2,0),FT177),#REF!)</f>
        <v>#REF!</v>
      </c>
      <c r="FU178" s="241"/>
      <c r="FV178" s="241"/>
      <c r="FW178" s="241"/>
      <c r="FX178" s="241"/>
      <c r="FY178" s="241"/>
      <c r="FZ178" s="241"/>
      <c r="GA178" s="241"/>
      <c r="GB178" s="241"/>
      <c r="GC178" s="241" t="e">
        <f>IF(#REF!=0,GC177,#REF!)</f>
        <v>#REF!</v>
      </c>
      <c r="GD178" s="241"/>
      <c r="GE178" s="241"/>
      <c r="GF178" s="241" t="e">
        <f>IF(#REF!=0,GF177,#REF!)</f>
        <v>#REF!</v>
      </c>
      <c r="GG178" s="241"/>
      <c r="GH178" s="241"/>
      <c r="GI178" s="241"/>
      <c r="GJ178" s="241"/>
      <c r="GK178" s="241"/>
      <c r="GL178" s="241" t="e">
        <f>#REF!</f>
        <v>#REF!</v>
      </c>
      <c r="GM178" s="241"/>
      <c r="GN178" s="241"/>
      <c r="GO178" s="241"/>
      <c r="GP178" s="241"/>
      <c r="GQ178" s="241"/>
      <c r="GR178" s="241"/>
      <c r="GS178" s="242" t="e">
        <f>#REF!</f>
        <v>#REF!</v>
      </c>
      <c r="GT178" s="242"/>
      <c r="GU178" s="242"/>
      <c r="GV178" s="242"/>
      <c r="GW178" s="242"/>
      <c r="GX178" s="242"/>
      <c r="GY178" s="242"/>
      <c r="GZ178" s="242"/>
      <c r="HA178" s="242" t="e">
        <f>#REF!</f>
        <v>#REF!</v>
      </c>
      <c r="HB178" s="242"/>
      <c r="HC178" s="242"/>
      <c r="HD178" s="242"/>
      <c r="HE178" s="242"/>
      <c r="HF178" s="241" t="e">
        <f>#REF!</f>
        <v>#REF!</v>
      </c>
      <c r="HG178" s="241"/>
      <c r="HH178" s="241"/>
      <c r="HI178" s="241"/>
      <c r="HJ178" s="241" t="e">
        <f>#REF!</f>
        <v>#REF!</v>
      </c>
      <c r="HK178" s="241"/>
      <c r="HL178" s="241" t="e">
        <f>#REF!</f>
        <v>#REF!</v>
      </c>
      <c r="HM178" s="241"/>
      <c r="HN178" s="241"/>
      <c r="HO178" s="241" t="e">
        <f>#REF!</f>
        <v>#REF!</v>
      </c>
      <c r="HP178" s="241"/>
      <c r="HQ178" s="241" t="e">
        <f>#REF!</f>
        <v>#REF!</v>
      </c>
      <c r="HR178" s="241"/>
      <c r="HS178" s="241"/>
      <c r="HT178" s="241"/>
      <c r="HW178" s="241" t="e">
        <f>IF(#REF!=0,HW177,#REF!)</f>
        <v>#REF!</v>
      </c>
      <c r="HX178" s="241"/>
      <c r="HY178" s="241" t="e">
        <f>IF(OR(#REF!=0,#REF!="Planejado",#REF!="Realizado"),IF(HY177="Atividade",VLOOKUP(HW178,'04.02_PLANEJAMENTO ATIVIDADES'!$D$9:$E$44,2,0),HY177),#REF!)</f>
        <v>#REF!</v>
      </c>
      <c r="HZ178" s="241"/>
      <c r="IA178" s="241"/>
      <c r="IB178" s="241"/>
      <c r="IC178" s="241"/>
      <c r="ID178" s="241"/>
      <c r="IE178" s="241"/>
      <c r="IF178" s="241"/>
      <c r="IG178" s="241"/>
      <c r="IH178" s="241" t="e">
        <f>IF(#REF!=0,IH177,#REF!)</f>
        <v>#REF!</v>
      </c>
      <c r="II178" s="241"/>
      <c r="IJ178" s="241"/>
      <c r="IK178" s="241" t="e">
        <f>IF(#REF!=0,IK177,#REF!)</f>
        <v>#REF!</v>
      </c>
      <c r="IL178" s="241"/>
      <c r="IM178" s="241"/>
      <c r="IN178" s="241"/>
      <c r="IO178" s="241"/>
      <c r="IP178" s="241"/>
      <c r="IQ178" s="241" t="e">
        <f>#REF!</f>
        <v>#REF!</v>
      </c>
      <c r="IR178" s="241"/>
      <c r="IS178" s="241"/>
      <c r="IT178" s="241"/>
      <c r="IU178" s="241"/>
      <c r="IV178" s="241"/>
      <c r="IW178" s="241"/>
      <c r="IX178" s="242" t="e">
        <f>#REF!</f>
        <v>#REF!</v>
      </c>
      <c r="IY178" s="242"/>
      <c r="IZ178" s="242"/>
      <c r="JA178" s="242"/>
      <c r="JB178" s="242"/>
      <c r="JC178" s="242"/>
      <c r="JD178" s="242"/>
      <c r="JE178" s="242"/>
      <c r="JF178" s="242" t="e">
        <f>#REF!</f>
        <v>#REF!</v>
      </c>
      <c r="JG178" s="242"/>
      <c r="JH178" s="242"/>
      <c r="JI178" s="242"/>
      <c r="JJ178" s="242"/>
      <c r="JK178" s="241" t="e">
        <f>#REF!</f>
        <v>#REF!</v>
      </c>
      <c r="JL178" s="241"/>
      <c r="JM178" s="241"/>
      <c r="JN178" s="241"/>
      <c r="JO178" s="241" t="e">
        <f>#REF!</f>
        <v>#REF!</v>
      </c>
      <c r="JP178" s="241"/>
      <c r="JQ178" s="241" t="e">
        <f>#REF!</f>
        <v>#REF!</v>
      </c>
      <c r="JR178" s="241"/>
      <c r="JS178" s="241"/>
      <c r="JT178" s="241" t="e">
        <f>#REF!</f>
        <v>#REF!</v>
      </c>
      <c r="JU178" s="241"/>
      <c r="JV178" s="241" t="e">
        <f>#REF!</f>
        <v>#REF!</v>
      </c>
      <c r="JW178" s="241"/>
      <c r="JX178" s="241"/>
      <c r="JY178" s="241"/>
      <c r="KB178" s="241" t="e">
        <f>IF(#REF!=0,KB177,#REF!)</f>
        <v>#REF!</v>
      </c>
      <c r="KC178" s="241"/>
      <c r="KD178" s="241" t="e">
        <f>IF(OR(#REF!=0,#REF!="Planejado",#REF!="Realizado"),IF(KD177="Atividade",VLOOKUP(KB178,'04.02_PLANEJAMENTO ATIVIDADES'!$D$9:$E$44,2,0),KD177),#REF!)</f>
        <v>#REF!</v>
      </c>
      <c r="KE178" s="241"/>
      <c r="KF178" s="241"/>
      <c r="KG178" s="241"/>
      <c r="KH178" s="241"/>
      <c r="KI178" s="241"/>
      <c r="KJ178" s="241"/>
      <c r="KK178" s="241"/>
      <c r="KL178" s="241"/>
      <c r="KM178" s="241" t="e">
        <f>IF(#REF!=0,KM177,#REF!)</f>
        <v>#REF!</v>
      </c>
      <c r="KN178" s="241"/>
      <c r="KO178" s="241"/>
      <c r="KP178" s="241" t="e">
        <f>IF(#REF!=0,KP177,#REF!)</f>
        <v>#REF!</v>
      </c>
      <c r="KQ178" s="241"/>
      <c r="KR178" s="241"/>
      <c r="KS178" s="241"/>
      <c r="KT178" s="241"/>
      <c r="KU178" s="241"/>
      <c r="KV178" s="241" t="e">
        <f>#REF!</f>
        <v>#REF!</v>
      </c>
      <c r="KW178" s="241"/>
      <c r="KX178" s="241"/>
      <c r="KY178" s="241"/>
      <c r="KZ178" s="241"/>
      <c r="LA178" s="241"/>
      <c r="LB178" s="241"/>
      <c r="LC178" s="242" t="e">
        <f>#REF!</f>
        <v>#REF!</v>
      </c>
      <c r="LD178" s="242"/>
      <c r="LE178" s="242"/>
      <c r="LF178" s="242"/>
      <c r="LG178" s="242"/>
      <c r="LH178" s="242"/>
      <c r="LI178" s="242"/>
      <c r="LJ178" s="242"/>
      <c r="LK178" s="242" t="e">
        <f>#REF!</f>
        <v>#REF!</v>
      </c>
      <c r="LL178" s="242"/>
      <c r="LM178" s="242"/>
      <c r="LN178" s="242"/>
      <c r="LO178" s="242"/>
      <c r="LP178" s="241" t="e">
        <f>#REF!</f>
        <v>#REF!</v>
      </c>
      <c r="LQ178" s="241"/>
      <c r="LR178" s="241"/>
      <c r="LS178" s="241"/>
      <c r="LT178" s="241" t="e">
        <f>#REF!</f>
        <v>#REF!</v>
      </c>
      <c r="LU178" s="241"/>
      <c r="LV178" s="241" t="e">
        <f>#REF!</f>
        <v>#REF!</v>
      </c>
      <c r="LW178" s="241"/>
      <c r="LX178" s="241"/>
      <c r="LY178" s="241" t="e">
        <f>#REF!</f>
        <v>#REF!</v>
      </c>
      <c r="LZ178" s="241"/>
      <c r="MA178" s="241" t="e">
        <f>#REF!</f>
        <v>#REF!</v>
      </c>
      <c r="MB178" s="241"/>
      <c r="MC178" s="241"/>
      <c r="MD178" s="241"/>
      <c r="MG178" s="241" t="e">
        <f>IF(#REF!=0,MG177,#REF!)</f>
        <v>#REF!</v>
      </c>
      <c r="MH178" s="241"/>
      <c r="MI178" s="241" t="e">
        <f>IF(OR(#REF!=0,#REF!="Planejado",#REF!="Realizado"),IF(MI177="Atividade",VLOOKUP(MG178,'04.02_PLANEJAMENTO ATIVIDADES'!$D$9:$E$44,2,0),MI177),#REF!)</f>
        <v>#REF!</v>
      </c>
      <c r="MJ178" s="241"/>
      <c r="MK178" s="241"/>
      <c r="ML178" s="241"/>
      <c r="MM178" s="241"/>
      <c r="MN178" s="241"/>
      <c r="MO178" s="241"/>
      <c r="MP178" s="241"/>
      <c r="MQ178" s="241"/>
      <c r="MR178" s="241" t="e">
        <f>IF(#REF!=0,MR177,#REF!)</f>
        <v>#REF!</v>
      </c>
      <c r="MS178" s="241"/>
      <c r="MT178" s="241"/>
      <c r="MU178" s="241" t="e">
        <f>IF(#REF!=0,MU177,#REF!)</f>
        <v>#REF!</v>
      </c>
      <c r="MV178" s="241"/>
      <c r="MW178" s="241"/>
      <c r="MX178" s="241"/>
      <c r="MY178" s="241"/>
      <c r="MZ178" s="241"/>
      <c r="NA178" s="241" t="e">
        <f>#REF!</f>
        <v>#REF!</v>
      </c>
      <c r="NB178" s="241"/>
      <c r="NC178" s="241"/>
      <c r="ND178" s="241"/>
      <c r="NE178" s="241"/>
      <c r="NF178" s="241"/>
      <c r="NG178" s="241"/>
      <c r="NH178" s="242" t="e">
        <f>#REF!</f>
        <v>#REF!</v>
      </c>
      <c r="NI178" s="242"/>
      <c r="NJ178" s="242"/>
      <c r="NK178" s="242"/>
      <c r="NL178" s="242"/>
      <c r="NM178" s="242"/>
      <c r="NN178" s="242"/>
      <c r="NO178" s="242"/>
      <c r="NP178" s="242" t="e">
        <f>#REF!</f>
        <v>#REF!</v>
      </c>
      <c r="NQ178" s="242"/>
      <c r="NR178" s="242"/>
      <c r="NS178" s="242"/>
      <c r="NT178" s="242"/>
      <c r="NU178" s="241" t="e">
        <f>#REF!</f>
        <v>#REF!</v>
      </c>
      <c r="NV178" s="241"/>
      <c r="NW178" s="241"/>
      <c r="NX178" s="241"/>
      <c r="NY178" s="241" t="e">
        <f>#REF!</f>
        <v>#REF!</v>
      </c>
      <c r="NZ178" s="241"/>
      <c r="OA178" s="241" t="e">
        <f>#REF!</f>
        <v>#REF!</v>
      </c>
      <c r="OB178" s="241"/>
      <c r="OC178" s="241"/>
      <c r="OD178" s="241" t="e">
        <f>#REF!</f>
        <v>#REF!</v>
      </c>
      <c r="OE178" s="241"/>
      <c r="OF178" s="241" t="e">
        <f>#REF!</f>
        <v>#REF!</v>
      </c>
      <c r="OG178" s="241"/>
      <c r="OH178" s="241"/>
      <c r="OI178" s="241"/>
      <c r="OL178" s="241" t="e">
        <f>IF(#REF!=0,OL177,#REF!)</f>
        <v>#REF!</v>
      </c>
      <c r="OM178" s="241"/>
      <c r="ON178" s="241" t="e">
        <f>IF(OR(#REF!=0,#REF!="Planejado",#REF!="Realizado"),IF(ON177="Atividade",VLOOKUP(OL178,'04.02_PLANEJAMENTO ATIVIDADES'!$D$9:$E$44,2,0),ON177),#REF!)</f>
        <v>#REF!</v>
      </c>
      <c r="OO178" s="241"/>
      <c r="OP178" s="241"/>
      <c r="OQ178" s="241"/>
      <c r="OR178" s="241"/>
      <c r="OS178" s="241"/>
      <c r="OT178" s="241"/>
      <c r="OU178" s="241"/>
      <c r="OV178" s="241"/>
      <c r="OW178" s="241" t="e">
        <f>IF(#REF!=0,OW177,#REF!)</f>
        <v>#REF!</v>
      </c>
      <c r="OX178" s="241"/>
      <c r="OY178" s="241"/>
      <c r="OZ178" s="241" t="e">
        <f>IF(#REF!=0,OZ177,#REF!)</f>
        <v>#REF!</v>
      </c>
      <c r="PA178" s="241"/>
      <c r="PB178" s="241"/>
      <c r="PC178" s="241"/>
      <c r="PD178" s="241"/>
      <c r="PE178" s="241"/>
      <c r="PF178" s="241" t="e">
        <f>#REF!</f>
        <v>#REF!</v>
      </c>
      <c r="PG178" s="241"/>
      <c r="PH178" s="241"/>
      <c r="PI178" s="241"/>
      <c r="PJ178" s="241"/>
      <c r="PK178" s="241"/>
      <c r="PL178" s="241"/>
      <c r="PM178" s="242" t="e">
        <f>#REF!</f>
        <v>#REF!</v>
      </c>
      <c r="PN178" s="242"/>
      <c r="PO178" s="242"/>
      <c r="PP178" s="242"/>
      <c r="PQ178" s="242"/>
      <c r="PR178" s="242"/>
      <c r="PS178" s="242"/>
      <c r="PT178" s="242"/>
      <c r="PU178" s="242" t="e">
        <f>#REF!</f>
        <v>#REF!</v>
      </c>
      <c r="PV178" s="242"/>
      <c r="PW178" s="242"/>
      <c r="PX178" s="242"/>
      <c r="PY178" s="242"/>
      <c r="PZ178" s="241" t="e">
        <f>#REF!</f>
        <v>#REF!</v>
      </c>
      <c r="QA178" s="241"/>
      <c r="QB178" s="241"/>
      <c r="QC178" s="241"/>
      <c r="QD178" s="241" t="e">
        <f>#REF!</f>
        <v>#REF!</v>
      </c>
      <c r="QE178" s="241"/>
      <c r="QF178" s="241" t="e">
        <f>#REF!</f>
        <v>#REF!</v>
      </c>
      <c r="QG178" s="241"/>
      <c r="QH178" s="241"/>
      <c r="QI178" s="241" t="e">
        <f>#REF!</f>
        <v>#REF!</v>
      </c>
      <c r="QJ178" s="241"/>
      <c r="QK178" s="241" t="e">
        <f>#REF!</f>
        <v>#REF!</v>
      </c>
      <c r="QL178" s="241"/>
      <c r="QM178" s="241"/>
      <c r="QN178" s="241"/>
      <c r="QQ178" s="241" t="e">
        <f>IF(#REF!=0,QQ177,#REF!)</f>
        <v>#REF!</v>
      </c>
      <c r="QR178" s="241"/>
      <c r="QS178" s="241" t="e">
        <f>IF(OR(#REF!=0,#REF!="Planejado",#REF!="Realizado"),IF(QS177="Atividade",VLOOKUP(QQ178,'04.02_PLANEJAMENTO ATIVIDADES'!$D$9:$E$44,2,0),QS177),#REF!)</f>
        <v>#REF!</v>
      </c>
      <c r="QT178" s="241"/>
      <c r="QU178" s="241"/>
      <c r="QV178" s="241"/>
      <c r="QW178" s="241"/>
      <c r="QX178" s="241"/>
      <c r="QY178" s="241"/>
      <c r="QZ178" s="241"/>
      <c r="RA178" s="241"/>
      <c r="RB178" s="241" t="e">
        <f>IF(#REF!=0,RB177,#REF!)</f>
        <v>#REF!</v>
      </c>
      <c r="RC178" s="241"/>
      <c r="RD178" s="241"/>
      <c r="RE178" s="241" t="e">
        <f>IF(#REF!=0,RE177,#REF!)</f>
        <v>#REF!</v>
      </c>
      <c r="RF178" s="241"/>
      <c r="RG178" s="241"/>
      <c r="RH178" s="241"/>
      <c r="RI178" s="241"/>
      <c r="RJ178" s="241"/>
      <c r="RK178" s="241" t="e">
        <f>#REF!</f>
        <v>#REF!</v>
      </c>
      <c r="RL178" s="241"/>
      <c r="RM178" s="241"/>
      <c r="RN178" s="241"/>
      <c r="RO178" s="241"/>
      <c r="RP178" s="241"/>
      <c r="RQ178" s="241"/>
      <c r="RR178" s="242" t="e">
        <f>#REF!</f>
        <v>#REF!</v>
      </c>
      <c r="RS178" s="242"/>
      <c r="RT178" s="242"/>
      <c r="RU178" s="242"/>
      <c r="RV178" s="242"/>
      <c r="RW178" s="242"/>
      <c r="RX178" s="242"/>
      <c r="RY178" s="242"/>
      <c r="RZ178" s="242" t="e">
        <f>#REF!</f>
        <v>#REF!</v>
      </c>
      <c r="SA178" s="242"/>
      <c r="SB178" s="242"/>
      <c r="SC178" s="242"/>
      <c r="SD178" s="242"/>
      <c r="SE178" s="241" t="e">
        <f>#REF!</f>
        <v>#REF!</v>
      </c>
      <c r="SF178" s="241"/>
      <c r="SG178" s="241"/>
      <c r="SH178" s="241"/>
      <c r="SI178" s="241" t="e">
        <f>#REF!</f>
        <v>#REF!</v>
      </c>
      <c r="SJ178" s="241"/>
      <c r="SK178" s="241" t="e">
        <f>#REF!</f>
        <v>#REF!</v>
      </c>
      <c r="SL178" s="241"/>
      <c r="SM178" s="241"/>
      <c r="SN178" s="241" t="e">
        <f>#REF!</f>
        <v>#REF!</v>
      </c>
      <c r="SO178" s="241"/>
      <c r="SP178" s="241" t="e">
        <f>#REF!</f>
        <v>#REF!</v>
      </c>
      <c r="SQ178" s="241"/>
      <c r="SR178" s="241"/>
      <c r="SS178" s="241"/>
      <c r="SV178" s="241" t="e">
        <f>IF(#REF!=0,SV177,#REF!)</f>
        <v>#REF!</v>
      </c>
      <c r="SW178" s="241"/>
      <c r="SX178" s="241" t="e">
        <f>IF(OR(#REF!=0,#REF!="Planejado",#REF!="Realizado"),IF(SX177="Atividade",VLOOKUP(SV178,'04.02_PLANEJAMENTO ATIVIDADES'!$D$9:$E$44,2,0),SX177),#REF!)</f>
        <v>#REF!</v>
      </c>
      <c r="SY178" s="241"/>
      <c r="SZ178" s="241"/>
      <c r="TA178" s="241"/>
      <c r="TB178" s="241"/>
      <c r="TC178" s="241"/>
      <c r="TD178" s="241"/>
      <c r="TE178" s="241"/>
      <c r="TF178" s="241"/>
      <c r="TG178" s="241" t="e">
        <f>IF(#REF!=0,TG177,#REF!)</f>
        <v>#REF!</v>
      </c>
      <c r="TH178" s="241"/>
      <c r="TI178" s="241"/>
      <c r="TJ178" s="241" t="e">
        <f>IF(#REF!=0,TJ177,#REF!)</f>
        <v>#REF!</v>
      </c>
      <c r="TK178" s="241"/>
      <c r="TL178" s="241"/>
      <c r="TM178" s="241"/>
      <c r="TN178" s="241"/>
      <c r="TO178" s="241"/>
      <c r="TP178" s="241" t="e">
        <f>#REF!</f>
        <v>#REF!</v>
      </c>
      <c r="TQ178" s="241"/>
      <c r="TR178" s="241"/>
      <c r="TS178" s="241"/>
      <c r="TT178" s="241"/>
      <c r="TU178" s="241"/>
      <c r="TV178" s="241"/>
      <c r="TW178" s="242" t="e">
        <f>#REF!</f>
        <v>#REF!</v>
      </c>
      <c r="TX178" s="242"/>
      <c r="TY178" s="242"/>
      <c r="TZ178" s="242"/>
      <c r="UA178" s="242"/>
      <c r="UB178" s="242"/>
      <c r="UC178" s="242"/>
      <c r="UD178" s="242"/>
      <c r="UE178" s="242" t="e">
        <f>#REF!</f>
        <v>#REF!</v>
      </c>
      <c r="UF178" s="242"/>
      <c r="UG178" s="242"/>
      <c r="UH178" s="242"/>
      <c r="UI178" s="242"/>
      <c r="UJ178" s="241" t="e">
        <f>#REF!</f>
        <v>#REF!</v>
      </c>
      <c r="UK178" s="241"/>
      <c r="UL178" s="241"/>
      <c r="UM178" s="241"/>
      <c r="UN178" s="241" t="e">
        <f>#REF!</f>
        <v>#REF!</v>
      </c>
      <c r="UO178" s="241"/>
      <c r="UP178" s="241" t="e">
        <f>#REF!</f>
        <v>#REF!</v>
      </c>
      <c r="UQ178" s="241"/>
      <c r="UR178" s="241"/>
      <c r="US178" s="241" t="e">
        <f>#REF!</f>
        <v>#REF!</v>
      </c>
      <c r="UT178" s="241"/>
      <c r="UU178" s="241" t="e">
        <f>#REF!</f>
        <v>#REF!</v>
      </c>
      <c r="UV178" s="241"/>
      <c r="UW178" s="241"/>
      <c r="UX178" s="241"/>
      <c r="VA178" s="241" t="e">
        <f>IF(#REF!=0,VA177,#REF!)</f>
        <v>#REF!</v>
      </c>
      <c r="VB178" s="241"/>
      <c r="VC178" s="241" t="e">
        <f>IF(OR(#REF!=0,#REF!="Planejado",#REF!="Realizado"),IF(VC177="Atividade",VLOOKUP(VA178,'04.02_PLANEJAMENTO ATIVIDADES'!$D$9:$E$44,2,0),VC177),#REF!)</f>
        <v>#REF!</v>
      </c>
      <c r="VD178" s="241"/>
      <c r="VE178" s="241"/>
      <c r="VF178" s="241"/>
      <c r="VG178" s="241"/>
      <c r="VH178" s="241"/>
      <c r="VI178" s="241"/>
      <c r="VJ178" s="241"/>
      <c r="VK178" s="241"/>
      <c r="VL178" s="241" t="e">
        <f>IF(#REF!=0,VL177,#REF!)</f>
        <v>#REF!</v>
      </c>
      <c r="VM178" s="241"/>
      <c r="VN178" s="241"/>
      <c r="VO178" s="241" t="e">
        <f>IF(#REF!=0,VO177,#REF!)</f>
        <v>#REF!</v>
      </c>
      <c r="VP178" s="241"/>
      <c r="VQ178" s="241"/>
      <c r="VR178" s="241"/>
      <c r="VS178" s="241"/>
      <c r="VT178" s="241"/>
      <c r="VU178" s="241" t="e">
        <f>#REF!</f>
        <v>#REF!</v>
      </c>
      <c r="VV178" s="241"/>
      <c r="VW178" s="241"/>
      <c r="VX178" s="241"/>
      <c r="VY178" s="241"/>
      <c r="VZ178" s="241"/>
      <c r="WA178" s="241"/>
      <c r="WB178" s="242" t="e">
        <f>#REF!</f>
        <v>#REF!</v>
      </c>
      <c r="WC178" s="242"/>
      <c r="WD178" s="242"/>
      <c r="WE178" s="242"/>
      <c r="WF178" s="242"/>
      <c r="WG178" s="242"/>
      <c r="WH178" s="242"/>
      <c r="WI178" s="242"/>
      <c r="WJ178" s="242" t="e">
        <f>#REF!</f>
        <v>#REF!</v>
      </c>
      <c r="WK178" s="242"/>
      <c r="WL178" s="242"/>
      <c r="WM178" s="242"/>
      <c r="WN178" s="242"/>
      <c r="WO178" s="241" t="e">
        <f>#REF!</f>
        <v>#REF!</v>
      </c>
      <c r="WP178" s="241"/>
      <c r="WQ178" s="241"/>
      <c r="WR178" s="241"/>
      <c r="WS178" s="241" t="e">
        <f>#REF!</f>
        <v>#REF!</v>
      </c>
      <c r="WT178" s="241"/>
      <c r="WU178" s="241" t="e">
        <f>#REF!</f>
        <v>#REF!</v>
      </c>
      <c r="WV178" s="241"/>
      <c r="WW178" s="241"/>
      <c r="WX178" s="241" t="e">
        <f>#REF!</f>
        <v>#REF!</v>
      </c>
      <c r="WY178" s="241"/>
      <c r="WZ178" s="241" t="e">
        <f>#REF!</f>
        <v>#REF!</v>
      </c>
      <c r="XA178" s="241"/>
      <c r="XB178" s="241"/>
      <c r="XC178" s="241"/>
      <c r="XF178" s="241" t="e">
        <f>IF(#REF!=0,XF177,#REF!)</f>
        <v>#REF!</v>
      </c>
      <c r="XG178" s="241"/>
      <c r="XH178" s="241" t="e">
        <f>IF(OR(#REF!=0,#REF!="Planejado",#REF!="Realizado"),IF(XH177="Atividade",VLOOKUP(XF178,'04.02_PLANEJAMENTO ATIVIDADES'!$D$9:$E$44,2,0),XH177),#REF!)</f>
        <v>#REF!</v>
      </c>
      <c r="XI178" s="241"/>
      <c r="XJ178" s="241"/>
      <c r="XK178" s="241"/>
      <c r="XL178" s="241"/>
      <c r="XM178" s="241"/>
      <c r="XN178" s="241"/>
      <c r="XO178" s="241"/>
      <c r="XP178" s="241"/>
      <c r="XQ178" s="241" t="e">
        <f>IF(#REF!=0,XQ177,#REF!)</f>
        <v>#REF!</v>
      </c>
      <c r="XR178" s="241"/>
      <c r="XS178" s="241"/>
      <c r="XT178" s="241" t="e">
        <f>IF(#REF!=0,XT177,#REF!)</f>
        <v>#REF!</v>
      </c>
      <c r="XU178" s="241"/>
      <c r="XV178" s="241"/>
      <c r="XW178" s="241"/>
      <c r="XX178" s="241"/>
      <c r="XY178" s="241"/>
      <c r="XZ178" s="241" t="e">
        <f>#REF!</f>
        <v>#REF!</v>
      </c>
      <c r="YA178" s="241"/>
      <c r="YB178" s="241"/>
      <c r="YC178" s="241"/>
      <c r="YD178" s="241"/>
      <c r="YE178" s="241"/>
      <c r="YF178" s="241"/>
      <c r="YG178" s="242" t="e">
        <f>#REF!</f>
        <v>#REF!</v>
      </c>
      <c r="YH178" s="242"/>
      <c r="YI178" s="242"/>
      <c r="YJ178" s="242"/>
      <c r="YK178" s="242"/>
      <c r="YL178" s="242"/>
      <c r="YM178" s="242"/>
      <c r="YN178" s="242"/>
      <c r="YO178" s="242" t="e">
        <f>#REF!</f>
        <v>#REF!</v>
      </c>
      <c r="YP178" s="242"/>
      <c r="YQ178" s="242"/>
      <c r="YR178" s="242"/>
      <c r="YS178" s="242"/>
      <c r="YT178" s="241" t="e">
        <f>#REF!</f>
        <v>#REF!</v>
      </c>
      <c r="YU178" s="241"/>
      <c r="YV178" s="241"/>
      <c r="YW178" s="241"/>
      <c r="YX178" s="241" t="e">
        <f>#REF!</f>
        <v>#REF!</v>
      </c>
      <c r="YY178" s="241"/>
      <c r="YZ178" s="241" t="e">
        <f>#REF!</f>
        <v>#REF!</v>
      </c>
      <c r="ZA178" s="241"/>
      <c r="ZB178" s="241"/>
      <c r="ZC178" s="241" t="e">
        <f>#REF!</f>
        <v>#REF!</v>
      </c>
      <c r="ZD178" s="241"/>
      <c r="ZE178" s="241" t="e">
        <f>#REF!</f>
        <v>#REF!</v>
      </c>
      <c r="ZF178" s="241"/>
      <c r="ZG178" s="241"/>
      <c r="ZH178" s="241"/>
    </row>
    <row r="179" spans="3:684" ht="10.15" hidden="1" customHeight="1" x14ac:dyDescent="0.25">
      <c r="C179" s="241" t="e">
        <f>IF(#REF!=0,C178,#REF!)</f>
        <v>#REF!</v>
      </c>
      <c r="D179" s="241"/>
      <c r="E179" s="241" t="e">
        <f>IF(OR(#REF!=0,#REF!="Planejado",#REF!="Realizado"),IF(E178="Atividade",VLOOKUP(C179,'04.02_PLANEJAMENTO ATIVIDADES'!$D$9:$E$44,2,0),E178),#REF!)</f>
        <v>#REF!</v>
      </c>
      <c r="F179" s="241"/>
      <c r="G179" s="241"/>
      <c r="H179" s="241"/>
      <c r="I179" s="241"/>
      <c r="J179" s="241"/>
      <c r="K179" s="241"/>
      <c r="L179" s="241"/>
      <c r="M179" s="241"/>
      <c r="N179" s="241" t="e">
        <f>IF(#REF!=0,N178,#REF!)</f>
        <v>#REF!</v>
      </c>
      <c r="O179" s="241"/>
      <c r="P179" s="241"/>
      <c r="Q179" s="241" t="e">
        <f>IF(#REF!=0,Q178,#REF!)</f>
        <v>#REF!</v>
      </c>
      <c r="R179" s="241"/>
      <c r="S179" s="241"/>
      <c r="T179" s="241"/>
      <c r="U179" s="241"/>
      <c r="V179" s="241"/>
      <c r="W179" s="241" t="e">
        <f>#REF!</f>
        <v>#REF!</v>
      </c>
      <c r="X179" s="241"/>
      <c r="Y179" s="241"/>
      <c r="Z179" s="241"/>
      <c r="AA179" s="241"/>
      <c r="AB179" s="241"/>
      <c r="AC179" s="241"/>
      <c r="AD179" s="242" t="e">
        <f>#REF!</f>
        <v>#REF!</v>
      </c>
      <c r="AE179" s="242"/>
      <c r="AF179" s="242"/>
      <c r="AG179" s="242"/>
      <c r="AH179" s="242"/>
      <c r="AI179" s="242"/>
      <c r="AJ179" s="242"/>
      <c r="AK179" s="242"/>
      <c r="AL179" s="242" t="e">
        <f>#REF!</f>
        <v>#REF!</v>
      </c>
      <c r="AM179" s="242"/>
      <c r="AN179" s="242"/>
      <c r="AO179" s="242"/>
      <c r="AP179" s="242"/>
      <c r="AQ179" s="241" t="e">
        <f>#REF!</f>
        <v>#REF!</v>
      </c>
      <c r="AR179" s="241"/>
      <c r="AS179" s="241"/>
      <c r="AT179" s="241"/>
      <c r="AU179" s="241" t="e">
        <f>#REF!</f>
        <v>#REF!</v>
      </c>
      <c r="AV179" s="241"/>
      <c r="AW179" s="241" t="e">
        <f>#REF!</f>
        <v>#REF!</v>
      </c>
      <c r="AX179" s="241"/>
      <c r="AY179" s="241"/>
      <c r="AZ179" s="241" t="e">
        <f>#REF!</f>
        <v>#REF!</v>
      </c>
      <c r="BA179" s="241"/>
      <c r="BB179" s="241" t="e">
        <f>#REF!</f>
        <v>#REF!</v>
      </c>
      <c r="BC179" s="241"/>
      <c r="BD179" s="241"/>
      <c r="BE179" s="241"/>
      <c r="BH179" s="241" t="e">
        <f>IF(#REF!=0,BH178,#REF!)</f>
        <v>#REF!</v>
      </c>
      <c r="BI179" s="241"/>
      <c r="BJ179" s="241" t="e">
        <f>IF(OR(#REF!=0,#REF!="Planejado",#REF!="Realizado"),IF(BJ178="Atividade",VLOOKUP(BH179,'04.02_PLANEJAMENTO ATIVIDADES'!$D$9:$E$44,2,0),BJ178),#REF!)</f>
        <v>#REF!</v>
      </c>
      <c r="BK179" s="241"/>
      <c r="BL179" s="241"/>
      <c r="BM179" s="241"/>
      <c r="BN179" s="241"/>
      <c r="BO179" s="241"/>
      <c r="BP179" s="241"/>
      <c r="BQ179" s="241"/>
      <c r="BR179" s="241"/>
      <c r="BS179" s="241" t="e">
        <f>IF(#REF!=0,BS178,#REF!)</f>
        <v>#REF!</v>
      </c>
      <c r="BT179" s="241"/>
      <c r="BU179" s="241"/>
      <c r="BV179" s="241" t="e">
        <f>IF(#REF!=0,BV178,#REF!)</f>
        <v>#REF!</v>
      </c>
      <c r="BW179" s="241"/>
      <c r="BX179" s="241"/>
      <c r="BY179" s="241"/>
      <c r="BZ179" s="241"/>
      <c r="CA179" s="241"/>
      <c r="CB179" s="241" t="e">
        <f>#REF!</f>
        <v>#REF!</v>
      </c>
      <c r="CC179" s="241"/>
      <c r="CD179" s="241"/>
      <c r="CE179" s="241"/>
      <c r="CF179" s="241"/>
      <c r="CG179" s="241"/>
      <c r="CH179" s="241"/>
      <c r="CI179" s="242" t="e">
        <f>#REF!</f>
        <v>#REF!</v>
      </c>
      <c r="CJ179" s="242"/>
      <c r="CK179" s="242"/>
      <c r="CL179" s="242"/>
      <c r="CM179" s="242"/>
      <c r="CN179" s="242"/>
      <c r="CO179" s="242"/>
      <c r="CP179" s="242"/>
      <c r="CQ179" s="242" t="e">
        <f>#REF!</f>
        <v>#REF!</v>
      </c>
      <c r="CR179" s="242"/>
      <c r="CS179" s="242"/>
      <c r="CT179" s="242"/>
      <c r="CU179" s="242"/>
      <c r="CV179" s="241" t="e">
        <f>#REF!</f>
        <v>#REF!</v>
      </c>
      <c r="CW179" s="241"/>
      <c r="CX179" s="241"/>
      <c r="CY179" s="241"/>
      <c r="CZ179" s="241" t="e">
        <f>#REF!</f>
        <v>#REF!</v>
      </c>
      <c r="DA179" s="241"/>
      <c r="DB179" s="241" t="e">
        <f>#REF!</f>
        <v>#REF!</v>
      </c>
      <c r="DC179" s="241"/>
      <c r="DD179" s="241"/>
      <c r="DE179" s="241" t="e">
        <f>#REF!</f>
        <v>#REF!</v>
      </c>
      <c r="DF179" s="241"/>
      <c r="DG179" s="241" t="e">
        <f>#REF!</f>
        <v>#REF!</v>
      </c>
      <c r="DH179" s="241"/>
      <c r="DI179" s="241"/>
      <c r="DJ179" s="241"/>
      <c r="DM179" s="241" t="e">
        <f>IF(#REF!=0,DM178,#REF!)</f>
        <v>#REF!</v>
      </c>
      <c r="DN179" s="241"/>
      <c r="DO179" s="241" t="e">
        <f>IF(OR(#REF!=0,#REF!="Planejado",#REF!="Realizado"),IF(DO178="Atividade",VLOOKUP(DM179,'04.02_PLANEJAMENTO ATIVIDADES'!$D$9:$E$44,2,0),DO178),#REF!)</f>
        <v>#REF!</v>
      </c>
      <c r="DP179" s="241"/>
      <c r="DQ179" s="241"/>
      <c r="DR179" s="241"/>
      <c r="DS179" s="241"/>
      <c r="DT179" s="241"/>
      <c r="DU179" s="241"/>
      <c r="DV179" s="241"/>
      <c r="DW179" s="241"/>
      <c r="DX179" s="241" t="e">
        <f>IF(#REF!=0,DX178,#REF!)</f>
        <v>#REF!</v>
      </c>
      <c r="DY179" s="241"/>
      <c r="DZ179" s="241"/>
      <c r="EA179" s="241" t="e">
        <f>IF(#REF!=0,EA178,#REF!)</f>
        <v>#REF!</v>
      </c>
      <c r="EB179" s="241"/>
      <c r="EC179" s="241"/>
      <c r="ED179" s="241"/>
      <c r="EE179" s="241"/>
      <c r="EF179" s="241"/>
      <c r="EG179" s="241" t="e">
        <f>#REF!</f>
        <v>#REF!</v>
      </c>
      <c r="EH179" s="241"/>
      <c r="EI179" s="241"/>
      <c r="EJ179" s="241"/>
      <c r="EK179" s="241"/>
      <c r="EL179" s="241"/>
      <c r="EM179" s="241"/>
      <c r="EN179" s="242" t="e">
        <f>#REF!</f>
        <v>#REF!</v>
      </c>
      <c r="EO179" s="242"/>
      <c r="EP179" s="242"/>
      <c r="EQ179" s="242"/>
      <c r="ER179" s="242"/>
      <c r="ES179" s="242"/>
      <c r="ET179" s="242"/>
      <c r="EU179" s="242"/>
      <c r="EV179" s="242" t="e">
        <f>#REF!</f>
        <v>#REF!</v>
      </c>
      <c r="EW179" s="242"/>
      <c r="EX179" s="242"/>
      <c r="EY179" s="242"/>
      <c r="EZ179" s="242"/>
      <c r="FA179" s="241" t="e">
        <f>#REF!</f>
        <v>#REF!</v>
      </c>
      <c r="FB179" s="241"/>
      <c r="FC179" s="241"/>
      <c r="FD179" s="241"/>
      <c r="FE179" s="241" t="e">
        <f>#REF!</f>
        <v>#REF!</v>
      </c>
      <c r="FF179" s="241"/>
      <c r="FG179" s="241" t="e">
        <f>#REF!</f>
        <v>#REF!</v>
      </c>
      <c r="FH179" s="241"/>
      <c r="FI179" s="241"/>
      <c r="FJ179" s="241" t="e">
        <f>#REF!</f>
        <v>#REF!</v>
      </c>
      <c r="FK179" s="241"/>
      <c r="FL179" s="241" t="e">
        <f>#REF!</f>
        <v>#REF!</v>
      </c>
      <c r="FM179" s="241"/>
      <c r="FN179" s="241"/>
      <c r="FO179" s="241"/>
      <c r="FR179" s="241" t="e">
        <f>IF(#REF!=0,FR178,#REF!)</f>
        <v>#REF!</v>
      </c>
      <c r="FS179" s="241"/>
      <c r="FT179" s="241" t="e">
        <f>IF(OR(#REF!=0,#REF!="Planejado",#REF!="Realizado"),IF(FT178="Atividade",VLOOKUP(FR179,'04.02_PLANEJAMENTO ATIVIDADES'!$D$9:$E$44,2,0),FT178),#REF!)</f>
        <v>#REF!</v>
      </c>
      <c r="FU179" s="241"/>
      <c r="FV179" s="241"/>
      <c r="FW179" s="241"/>
      <c r="FX179" s="241"/>
      <c r="FY179" s="241"/>
      <c r="FZ179" s="241"/>
      <c r="GA179" s="241"/>
      <c r="GB179" s="241"/>
      <c r="GC179" s="241" t="e">
        <f>IF(#REF!=0,GC178,#REF!)</f>
        <v>#REF!</v>
      </c>
      <c r="GD179" s="241"/>
      <c r="GE179" s="241"/>
      <c r="GF179" s="241" t="e">
        <f>IF(#REF!=0,GF178,#REF!)</f>
        <v>#REF!</v>
      </c>
      <c r="GG179" s="241"/>
      <c r="GH179" s="241"/>
      <c r="GI179" s="241"/>
      <c r="GJ179" s="241"/>
      <c r="GK179" s="241"/>
      <c r="GL179" s="241" t="e">
        <f>#REF!</f>
        <v>#REF!</v>
      </c>
      <c r="GM179" s="241"/>
      <c r="GN179" s="241"/>
      <c r="GO179" s="241"/>
      <c r="GP179" s="241"/>
      <c r="GQ179" s="241"/>
      <c r="GR179" s="241"/>
      <c r="GS179" s="242" t="e">
        <f>#REF!</f>
        <v>#REF!</v>
      </c>
      <c r="GT179" s="242"/>
      <c r="GU179" s="242"/>
      <c r="GV179" s="242"/>
      <c r="GW179" s="242"/>
      <c r="GX179" s="242"/>
      <c r="GY179" s="242"/>
      <c r="GZ179" s="242"/>
      <c r="HA179" s="242" t="e">
        <f>#REF!</f>
        <v>#REF!</v>
      </c>
      <c r="HB179" s="242"/>
      <c r="HC179" s="242"/>
      <c r="HD179" s="242"/>
      <c r="HE179" s="242"/>
      <c r="HF179" s="241" t="e">
        <f>#REF!</f>
        <v>#REF!</v>
      </c>
      <c r="HG179" s="241"/>
      <c r="HH179" s="241"/>
      <c r="HI179" s="241"/>
      <c r="HJ179" s="241" t="e">
        <f>#REF!</f>
        <v>#REF!</v>
      </c>
      <c r="HK179" s="241"/>
      <c r="HL179" s="241" t="e">
        <f>#REF!</f>
        <v>#REF!</v>
      </c>
      <c r="HM179" s="241"/>
      <c r="HN179" s="241"/>
      <c r="HO179" s="241" t="e">
        <f>#REF!</f>
        <v>#REF!</v>
      </c>
      <c r="HP179" s="241"/>
      <c r="HQ179" s="241" t="e">
        <f>#REF!</f>
        <v>#REF!</v>
      </c>
      <c r="HR179" s="241"/>
      <c r="HS179" s="241"/>
      <c r="HT179" s="241"/>
      <c r="HW179" s="241" t="e">
        <f>IF(#REF!=0,HW178,#REF!)</f>
        <v>#REF!</v>
      </c>
      <c r="HX179" s="241"/>
      <c r="HY179" s="241" t="e">
        <f>IF(OR(#REF!=0,#REF!="Planejado",#REF!="Realizado"),IF(HY178="Atividade",VLOOKUP(HW179,'04.02_PLANEJAMENTO ATIVIDADES'!$D$9:$E$44,2,0),HY178),#REF!)</f>
        <v>#REF!</v>
      </c>
      <c r="HZ179" s="241"/>
      <c r="IA179" s="241"/>
      <c r="IB179" s="241"/>
      <c r="IC179" s="241"/>
      <c r="ID179" s="241"/>
      <c r="IE179" s="241"/>
      <c r="IF179" s="241"/>
      <c r="IG179" s="241"/>
      <c r="IH179" s="241" t="e">
        <f>IF(#REF!=0,IH178,#REF!)</f>
        <v>#REF!</v>
      </c>
      <c r="II179" s="241"/>
      <c r="IJ179" s="241"/>
      <c r="IK179" s="241" t="e">
        <f>IF(#REF!=0,IK178,#REF!)</f>
        <v>#REF!</v>
      </c>
      <c r="IL179" s="241"/>
      <c r="IM179" s="241"/>
      <c r="IN179" s="241"/>
      <c r="IO179" s="241"/>
      <c r="IP179" s="241"/>
      <c r="IQ179" s="241" t="e">
        <f>#REF!</f>
        <v>#REF!</v>
      </c>
      <c r="IR179" s="241"/>
      <c r="IS179" s="241"/>
      <c r="IT179" s="241"/>
      <c r="IU179" s="241"/>
      <c r="IV179" s="241"/>
      <c r="IW179" s="241"/>
      <c r="IX179" s="242" t="e">
        <f>#REF!</f>
        <v>#REF!</v>
      </c>
      <c r="IY179" s="242"/>
      <c r="IZ179" s="242"/>
      <c r="JA179" s="242"/>
      <c r="JB179" s="242"/>
      <c r="JC179" s="242"/>
      <c r="JD179" s="242"/>
      <c r="JE179" s="242"/>
      <c r="JF179" s="242" t="e">
        <f>#REF!</f>
        <v>#REF!</v>
      </c>
      <c r="JG179" s="242"/>
      <c r="JH179" s="242"/>
      <c r="JI179" s="242"/>
      <c r="JJ179" s="242"/>
      <c r="JK179" s="241" t="e">
        <f>#REF!</f>
        <v>#REF!</v>
      </c>
      <c r="JL179" s="241"/>
      <c r="JM179" s="241"/>
      <c r="JN179" s="241"/>
      <c r="JO179" s="241" t="e">
        <f>#REF!</f>
        <v>#REF!</v>
      </c>
      <c r="JP179" s="241"/>
      <c r="JQ179" s="241" t="e">
        <f>#REF!</f>
        <v>#REF!</v>
      </c>
      <c r="JR179" s="241"/>
      <c r="JS179" s="241"/>
      <c r="JT179" s="241" t="e">
        <f>#REF!</f>
        <v>#REF!</v>
      </c>
      <c r="JU179" s="241"/>
      <c r="JV179" s="241" t="e">
        <f>#REF!</f>
        <v>#REF!</v>
      </c>
      <c r="JW179" s="241"/>
      <c r="JX179" s="241"/>
      <c r="JY179" s="241"/>
      <c r="KB179" s="241" t="e">
        <f>IF(#REF!=0,KB178,#REF!)</f>
        <v>#REF!</v>
      </c>
      <c r="KC179" s="241"/>
      <c r="KD179" s="241" t="e">
        <f>IF(OR(#REF!=0,#REF!="Planejado",#REF!="Realizado"),IF(KD178="Atividade",VLOOKUP(KB179,'04.02_PLANEJAMENTO ATIVIDADES'!$D$9:$E$44,2,0),KD178),#REF!)</f>
        <v>#REF!</v>
      </c>
      <c r="KE179" s="241"/>
      <c r="KF179" s="241"/>
      <c r="KG179" s="241"/>
      <c r="KH179" s="241"/>
      <c r="KI179" s="241"/>
      <c r="KJ179" s="241"/>
      <c r="KK179" s="241"/>
      <c r="KL179" s="241"/>
      <c r="KM179" s="241" t="e">
        <f>IF(#REF!=0,KM178,#REF!)</f>
        <v>#REF!</v>
      </c>
      <c r="KN179" s="241"/>
      <c r="KO179" s="241"/>
      <c r="KP179" s="241" t="e">
        <f>IF(#REF!=0,KP178,#REF!)</f>
        <v>#REF!</v>
      </c>
      <c r="KQ179" s="241"/>
      <c r="KR179" s="241"/>
      <c r="KS179" s="241"/>
      <c r="KT179" s="241"/>
      <c r="KU179" s="241"/>
      <c r="KV179" s="241" t="e">
        <f>#REF!</f>
        <v>#REF!</v>
      </c>
      <c r="KW179" s="241"/>
      <c r="KX179" s="241"/>
      <c r="KY179" s="241"/>
      <c r="KZ179" s="241"/>
      <c r="LA179" s="241"/>
      <c r="LB179" s="241"/>
      <c r="LC179" s="242" t="e">
        <f>#REF!</f>
        <v>#REF!</v>
      </c>
      <c r="LD179" s="242"/>
      <c r="LE179" s="242"/>
      <c r="LF179" s="242"/>
      <c r="LG179" s="242"/>
      <c r="LH179" s="242"/>
      <c r="LI179" s="242"/>
      <c r="LJ179" s="242"/>
      <c r="LK179" s="242" t="e">
        <f>#REF!</f>
        <v>#REF!</v>
      </c>
      <c r="LL179" s="242"/>
      <c r="LM179" s="242"/>
      <c r="LN179" s="242"/>
      <c r="LO179" s="242"/>
      <c r="LP179" s="241" t="e">
        <f>#REF!</f>
        <v>#REF!</v>
      </c>
      <c r="LQ179" s="241"/>
      <c r="LR179" s="241"/>
      <c r="LS179" s="241"/>
      <c r="LT179" s="241" t="e">
        <f>#REF!</f>
        <v>#REF!</v>
      </c>
      <c r="LU179" s="241"/>
      <c r="LV179" s="241" t="e">
        <f>#REF!</f>
        <v>#REF!</v>
      </c>
      <c r="LW179" s="241"/>
      <c r="LX179" s="241"/>
      <c r="LY179" s="241" t="e">
        <f>#REF!</f>
        <v>#REF!</v>
      </c>
      <c r="LZ179" s="241"/>
      <c r="MA179" s="241" t="e">
        <f>#REF!</f>
        <v>#REF!</v>
      </c>
      <c r="MB179" s="241"/>
      <c r="MC179" s="241"/>
      <c r="MD179" s="241"/>
      <c r="MG179" s="241" t="e">
        <f>IF(#REF!=0,MG178,#REF!)</f>
        <v>#REF!</v>
      </c>
      <c r="MH179" s="241"/>
      <c r="MI179" s="241" t="e">
        <f>IF(OR(#REF!=0,#REF!="Planejado",#REF!="Realizado"),IF(MI178="Atividade",VLOOKUP(MG179,'04.02_PLANEJAMENTO ATIVIDADES'!$D$9:$E$44,2,0),MI178),#REF!)</f>
        <v>#REF!</v>
      </c>
      <c r="MJ179" s="241"/>
      <c r="MK179" s="241"/>
      <c r="ML179" s="241"/>
      <c r="MM179" s="241"/>
      <c r="MN179" s="241"/>
      <c r="MO179" s="241"/>
      <c r="MP179" s="241"/>
      <c r="MQ179" s="241"/>
      <c r="MR179" s="241" t="e">
        <f>IF(#REF!=0,MR178,#REF!)</f>
        <v>#REF!</v>
      </c>
      <c r="MS179" s="241"/>
      <c r="MT179" s="241"/>
      <c r="MU179" s="241" t="e">
        <f>IF(#REF!=0,MU178,#REF!)</f>
        <v>#REF!</v>
      </c>
      <c r="MV179" s="241"/>
      <c r="MW179" s="241"/>
      <c r="MX179" s="241"/>
      <c r="MY179" s="241"/>
      <c r="MZ179" s="241"/>
      <c r="NA179" s="241" t="e">
        <f>#REF!</f>
        <v>#REF!</v>
      </c>
      <c r="NB179" s="241"/>
      <c r="NC179" s="241"/>
      <c r="ND179" s="241"/>
      <c r="NE179" s="241"/>
      <c r="NF179" s="241"/>
      <c r="NG179" s="241"/>
      <c r="NH179" s="242" t="e">
        <f>#REF!</f>
        <v>#REF!</v>
      </c>
      <c r="NI179" s="242"/>
      <c r="NJ179" s="242"/>
      <c r="NK179" s="242"/>
      <c r="NL179" s="242"/>
      <c r="NM179" s="242"/>
      <c r="NN179" s="242"/>
      <c r="NO179" s="242"/>
      <c r="NP179" s="242" t="e">
        <f>#REF!</f>
        <v>#REF!</v>
      </c>
      <c r="NQ179" s="242"/>
      <c r="NR179" s="242"/>
      <c r="NS179" s="242"/>
      <c r="NT179" s="242"/>
      <c r="NU179" s="241" t="e">
        <f>#REF!</f>
        <v>#REF!</v>
      </c>
      <c r="NV179" s="241"/>
      <c r="NW179" s="241"/>
      <c r="NX179" s="241"/>
      <c r="NY179" s="241" t="e">
        <f>#REF!</f>
        <v>#REF!</v>
      </c>
      <c r="NZ179" s="241"/>
      <c r="OA179" s="241" t="e">
        <f>#REF!</f>
        <v>#REF!</v>
      </c>
      <c r="OB179" s="241"/>
      <c r="OC179" s="241"/>
      <c r="OD179" s="241" t="e">
        <f>#REF!</f>
        <v>#REF!</v>
      </c>
      <c r="OE179" s="241"/>
      <c r="OF179" s="241" t="e">
        <f>#REF!</f>
        <v>#REF!</v>
      </c>
      <c r="OG179" s="241"/>
      <c r="OH179" s="241"/>
      <c r="OI179" s="241"/>
      <c r="OL179" s="241" t="e">
        <f>IF(#REF!=0,OL178,#REF!)</f>
        <v>#REF!</v>
      </c>
      <c r="OM179" s="241"/>
      <c r="ON179" s="241" t="e">
        <f>IF(OR(#REF!=0,#REF!="Planejado",#REF!="Realizado"),IF(ON178="Atividade",VLOOKUP(OL179,'04.02_PLANEJAMENTO ATIVIDADES'!$D$9:$E$44,2,0),ON178),#REF!)</f>
        <v>#REF!</v>
      </c>
      <c r="OO179" s="241"/>
      <c r="OP179" s="241"/>
      <c r="OQ179" s="241"/>
      <c r="OR179" s="241"/>
      <c r="OS179" s="241"/>
      <c r="OT179" s="241"/>
      <c r="OU179" s="241"/>
      <c r="OV179" s="241"/>
      <c r="OW179" s="241" t="e">
        <f>IF(#REF!=0,OW178,#REF!)</f>
        <v>#REF!</v>
      </c>
      <c r="OX179" s="241"/>
      <c r="OY179" s="241"/>
      <c r="OZ179" s="241" t="e">
        <f>IF(#REF!=0,OZ178,#REF!)</f>
        <v>#REF!</v>
      </c>
      <c r="PA179" s="241"/>
      <c r="PB179" s="241"/>
      <c r="PC179" s="241"/>
      <c r="PD179" s="241"/>
      <c r="PE179" s="241"/>
      <c r="PF179" s="241" t="e">
        <f>#REF!</f>
        <v>#REF!</v>
      </c>
      <c r="PG179" s="241"/>
      <c r="PH179" s="241"/>
      <c r="PI179" s="241"/>
      <c r="PJ179" s="241"/>
      <c r="PK179" s="241"/>
      <c r="PL179" s="241"/>
      <c r="PM179" s="242" t="e">
        <f>#REF!</f>
        <v>#REF!</v>
      </c>
      <c r="PN179" s="242"/>
      <c r="PO179" s="242"/>
      <c r="PP179" s="242"/>
      <c r="PQ179" s="242"/>
      <c r="PR179" s="242"/>
      <c r="PS179" s="242"/>
      <c r="PT179" s="242"/>
      <c r="PU179" s="242" t="e">
        <f>#REF!</f>
        <v>#REF!</v>
      </c>
      <c r="PV179" s="242"/>
      <c r="PW179" s="242"/>
      <c r="PX179" s="242"/>
      <c r="PY179" s="242"/>
      <c r="PZ179" s="241" t="e">
        <f>#REF!</f>
        <v>#REF!</v>
      </c>
      <c r="QA179" s="241"/>
      <c r="QB179" s="241"/>
      <c r="QC179" s="241"/>
      <c r="QD179" s="241" t="e">
        <f>#REF!</f>
        <v>#REF!</v>
      </c>
      <c r="QE179" s="241"/>
      <c r="QF179" s="241" t="e">
        <f>#REF!</f>
        <v>#REF!</v>
      </c>
      <c r="QG179" s="241"/>
      <c r="QH179" s="241"/>
      <c r="QI179" s="241" t="e">
        <f>#REF!</f>
        <v>#REF!</v>
      </c>
      <c r="QJ179" s="241"/>
      <c r="QK179" s="241" t="e">
        <f>#REF!</f>
        <v>#REF!</v>
      </c>
      <c r="QL179" s="241"/>
      <c r="QM179" s="241"/>
      <c r="QN179" s="241"/>
      <c r="QQ179" s="241" t="e">
        <f>IF(#REF!=0,QQ178,#REF!)</f>
        <v>#REF!</v>
      </c>
      <c r="QR179" s="241"/>
      <c r="QS179" s="241" t="e">
        <f>IF(OR(#REF!=0,#REF!="Planejado",#REF!="Realizado"),IF(QS178="Atividade",VLOOKUP(QQ179,'04.02_PLANEJAMENTO ATIVIDADES'!$D$9:$E$44,2,0),QS178),#REF!)</f>
        <v>#REF!</v>
      </c>
      <c r="QT179" s="241"/>
      <c r="QU179" s="241"/>
      <c r="QV179" s="241"/>
      <c r="QW179" s="241"/>
      <c r="QX179" s="241"/>
      <c r="QY179" s="241"/>
      <c r="QZ179" s="241"/>
      <c r="RA179" s="241"/>
      <c r="RB179" s="241" t="e">
        <f>IF(#REF!=0,RB178,#REF!)</f>
        <v>#REF!</v>
      </c>
      <c r="RC179" s="241"/>
      <c r="RD179" s="241"/>
      <c r="RE179" s="241" t="e">
        <f>IF(#REF!=0,RE178,#REF!)</f>
        <v>#REF!</v>
      </c>
      <c r="RF179" s="241"/>
      <c r="RG179" s="241"/>
      <c r="RH179" s="241"/>
      <c r="RI179" s="241"/>
      <c r="RJ179" s="241"/>
      <c r="RK179" s="241" t="e">
        <f>#REF!</f>
        <v>#REF!</v>
      </c>
      <c r="RL179" s="241"/>
      <c r="RM179" s="241"/>
      <c r="RN179" s="241"/>
      <c r="RO179" s="241"/>
      <c r="RP179" s="241"/>
      <c r="RQ179" s="241"/>
      <c r="RR179" s="242" t="e">
        <f>#REF!</f>
        <v>#REF!</v>
      </c>
      <c r="RS179" s="242"/>
      <c r="RT179" s="242"/>
      <c r="RU179" s="242"/>
      <c r="RV179" s="242"/>
      <c r="RW179" s="242"/>
      <c r="RX179" s="242"/>
      <c r="RY179" s="242"/>
      <c r="RZ179" s="242" t="e">
        <f>#REF!</f>
        <v>#REF!</v>
      </c>
      <c r="SA179" s="242"/>
      <c r="SB179" s="242"/>
      <c r="SC179" s="242"/>
      <c r="SD179" s="242"/>
      <c r="SE179" s="241" t="e">
        <f>#REF!</f>
        <v>#REF!</v>
      </c>
      <c r="SF179" s="241"/>
      <c r="SG179" s="241"/>
      <c r="SH179" s="241"/>
      <c r="SI179" s="241" t="e">
        <f>#REF!</f>
        <v>#REF!</v>
      </c>
      <c r="SJ179" s="241"/>
      <c r="SK179" s="241" t="e">
        <f>#REF!</f>
        <v>#REF!</v>
      </c>
      <c r="SL179" s="241"/>
      <c r="SM179" s="241"/>
      <c r="SN179" s="241" t="e">
        <f>#REF!</f>
        <v>#REF!</v>
      </c>
      <c r="SO179" s="241"/>
      <c r="SP179" s="241" t="e">
        <f>#REF!</f>
        <v>#REF!</v>
      </c>
      <c r="SQ179" s="241"/>
      <c r="SR179" s="241"/>
      <c r="SS179" s="241"/>
      <c r="SV179" s="241" t="e">
        <f>IF(#REF!=0,SV178,#REF!)</f>
        <v>#REF!</v>
      </c>
      <c r="SW179" s="241"/>
      <c r="SX179" s="241" t="e">
        <f>IF(OR(#REF!=0,#REF!="Planejado",#REF!="Realizado"),IF(SX178="Atividade",VLOOKUP(SV179,'04.02_PLANEJAMENTO ATIVIDADES'!$D$9:$E$44,2,0),SX178),#REF!)</f>
        <v>#REF!</v>
      </c>
      <c r="SY179" s="241"/>
      <c r="SZ179" s="241"/>
      <c r="TA179" s="241"/>
      <c r="TB179" s="241"/>
      <c r="TC179" s="241"/>
      <c r="TD179" s="241"/>
      <c r="TE179" s="241"/>
      <c r="TF179" s="241"/>
      <c r="TG179" s="241" t="e">
        <f>IF(#REF!=0,TG178,#REF!)</f>
        <v>#REF!</v>
      </c>
      <c r="TH179" s="241"/>
      <c r="TI179" s="241"/>
      <c r="TJ179" s="241" t="e">
        <f>IF(#REF!=0,TJ178,#REF!)</f>
        <v>#REF!</v>
      </c>
      <c r="TK179" s="241"/>
      <c r="TL179" s="241"/>
      <c r="TM179" s="241"/>
      <c r="TN179" s="241"/>
      <c r="TO179" s="241"/>
      <c r="TP179" s="241" t="e">
        <f>#REF!</f>
        <v>#REF!</v>
      </c>
      <c r="TQ179" s="241"/>
      <c r="TR179" s="241"/>
      <c r="TS179" s="241"/>
      <c r="TT179" s="241"/>
      <c r="TU179" s="241"/>
      <c r="TV179" s="241"/>
      <c r="TW179" s="242" t="e">
        <f>#REF!</f>
        <v>#REF!</v>
      </c>
      <c r="TX179" s="242"/>
      <c r="TY179" s="242"/>
      <c r="TZ179" s="242"/>
      <c r="UA179" s="242"/>
      <c r="UB179" s="242"/>
      <c r="UC179" s="242"/>
      <c r="UD179" s="242"/>
      <c r="UE179" s="242" t="e">
        <f>#REF!</f>
        <v>#REF!</v>
      </c>
      <c r="UF179" s="242"/>
      <c r="UG179" s="242"/>
      <c r="UH179" s="242"/>
      <c r="UI179" s="242"/>
      <c r="UJ179" s="241" t="e">
        <f>#REF!</f>
        <v>#REF!</v>
      </c>
      <c r="UK179" s="241"/>
      <c r="UL179" s="241"/>
      <c r="UM179" s="241"/>
      <c r="UN179" s="241" t="e">
        <f>#REF!</f>
        <v>#REF!</v>
      </c>
      <c r="UO179" s="241"/>
      <c r="UP179" s="241" t="e">
        <f>#REF!</f>
        <v>#REF!</v>
      </c>
      <c r="UQ179" s="241"/>
      <c r="UR179" s="241"/>
      <c r="US179" s="241" t="e">
        <f>#REF!</f>
        <v>#REF!</v>
      </c>
      <c r="UT179" s="241"/>
      <c r="UU179" s="241" t="e">
        <f>#REF!</f>
        <v>#REF!</v>
      </c>
      <c r="UV179" s="241"/>
      <c r="UW179" s="241"/>
      <c r="UX179" s="241"/>
      <c r="VA179" s="241" t="e">
        <f>IF(#REF!=0,VA178,#REF!)</f>
        <v>#REF!</v>
      </c>
      <c r="VB179" s="241"/>
      <c r="VC179" s="241" t="e">
        <f>IF(OR(#REF!=0,#REF!="Planejado",#REF!="Realizado"),IF(VC178="Atividade",VLOOKUP(VA179,'04.02_PLANEJAMENTO ATIVIDADES'!$D$9:$E$44,2,0),VC178),#REF!)</f>
        <v>#REF!</v>
      </c>
      <c r="VD179" s="241"/>
      <c r="VE179" s="241"/>
      <c r="VF179" s="241"/>
      <c r="VG179" s="241"/>
      <c r="VH179" s="241"/>
      <c r="VI179" s="241"/>
      <c r="VJ179" s="241"/>
      <c r="VK179" s="241"/>
      <c r="VL179" s="241" t="e">
        <f>IF(#REF!=0,VL178,#REF!)</f>
        <v>#REF!</v>
      </c>
      <c r="VM179" s="241"/>
      <c r="VN179" s="241"/>
      <c r="VO179" s="241" t="e">
        <f>IF(#REF!=0,VO178,#REF!)</f>
        <v>#REF!</v>
      </c>
      <c r="VP179" s="241"/>
      <c r="VQ179" s="241"/>
      <c r="VR179" s="241"/>
      <c r="VS179" s="241"/>
      <c r="VT179" s="241"/>
      <c r="VU179" s="241" t="e">
        <f>#REF!</f>
        <v>#REF!</v>
      </c>
      <c r="VV179" s="241"/>
      <c r="VW179" s="241"/>
      <c r="VX179" s="241"/>
      <c r="VY179" s="241"/>
      <c r="VZ179" s="241"/>
      <c r="WA179" s="241"/>
      <c r="WB179" s="242" t="e">
        <f>#REF!</f>
        <v>#REF!</v>
      </c>
      <c r="WC179" s="242"/>
      <c r="WD179" s="242"/>
      <c r="WE179" s="242"/>
      <c r="WF179" s="242"/>
      <c r="WG179" s="242"/>
      <c r="WH179" s="242"/>
      <c r="WI179" s="242"/>
      <c r="WJ179" s="242" t="e">
        <f>#REF!</f>
        <v>#REF!</v>
      </c>
      <c r="WK179" s="242"/>
      <c r="WL179" s="242"/>
      <c r="WM179" s="242"/>
      <c r="WN179" s="242"/>
      <c r="WO179" s="241" t="e">
        <f>#REF!</f>
        <v>#REF!</v>
      </c>
      <c r="WP179" s="241"/>
      <c r="WQ179" s="241"/>
      <c r="WR179" s="241"/>
      <c r="WS179" s="241" t="e">
        <f>#REF!</f>
        <v>#REF!</v>
      </c>
      <c r="WT179" s="241"/>
      <c r="WU179" s="241" t="e">
        <f>#REF!</f>
        <v>#REF!</v>
      </c>
      <c r="WV179" s="241"/>
      <c r="WW179" s="241"/>
      <c r="WX179" s="241" t="e">
        <f>#REF!</f>
        <v>#REF!</v>
      </c>
      <c r="WY179" s="241"/>
      <c r="WZ179" s="241" t="e">
        <f>#REF!</f>
        <v>#REF!</v>
      </c>
      <c r="XA179" s="241"/>
      <c r="XB179" s="241"/>
      <c r="XC179" s="241"/>
      <c r="XF179" s="241" t="e">
        <f>IF(#REF!=0,XF178,#REF!)</f>
        <v>#REF!</v>
      </c>
      <c r="XG179" s="241"/>
      <c r="XH179" s="241" t="e">
        <f>IF(OR(#REF!=0,#REF!="Planejado",#REF!="Realizado"),IF(XH178="Atividade",VLOOKUP(XF179,'04.02_PLANEJAMENTO ATIVIDADES'!$D$9:$E$44,2,0),XH178),#REF!)</f>
        <v>#REF!</v>
      </c>
      <c r="XI179" s="241"/>
      <c r="XJ179" s="241"/>
      <c r="XK179" s="241"/>
      <c r="XL179" s="241"/>
      <c r="XM179" s="241"/>
      <c r="XN179" s="241"/>
      <c r="XO179" s="241"/>
      <c r="XP179" s="241"/>
      <c r="XQ179" s="241" t="e">
        <f>IF(#REF!=0,XQ178,#REF!)</f>
        <v>#REF!</v>
      </c>
      <c r="XR179" s="241"/>
      <c r="XS179" s="241"/>
      <c r="XT179" s="241" t="e">
        <f>IF(#REF!=0,XT178,#REF!)</f>
        <v>#REF!</v>
      </c>
      <c r="XU179" s="241"/>
      <c r="XV179" s="241"/>
      <c r="XW179" s="241"/>
      <c r="XX179" s="241"/>
      <c r="XY179" s="241"/>
      <c r="XZ179" s="241" t="e">
        <f>#REF!</f>
        <v>#REF!</v>
      </c>
      <c r="YA179" s="241"/>
      <c r="YB179" s="241"/>
      <c r="YC179" s="241"/>
      <c r="YD179" s="241"/>
      <c r="YE179" s="241"/>
      <c r="YF179" s="241"/>
      <c r="YG179" s="242" t="e">
        <f>#REF!</f>
        <v>#REF!</v>
      </c>
      <c r="YH179" s="242"/>
      <c r="YI179" s="242"/>
      <c r="YJ179" s="242"/>
      <c r="YK179" s="242"/>
      <c r="YL179" s="242"/>
      <c r="YM179" s="242"/>
      <c r="YN179" s="242"/>
      <c r="YO179" s="242" t="e">
        <f>#REF!</f>
        <v>#REF!</v>
      </c>
      <c r="YP179" s="242"/>
      <c r="YQ179" s="242"/>
      <c r="YR179" s="242"/>
      <c r="YS179" s="242"/>
      <c r="YT179" s="241" t="e">
        <f>#REF!</f>
        <v>#REF!</v>
      </c>
      <c r="YU179" s="241"/>
      <c r="YV179" s="241"/>
      <c r="YW179" s="241"/>
      <c r="YX179" s="241" t="e">
        <f>#REF!</f>
        <v>#REF!</v>
      </c>
      <c r="YY179" s="241"/>
      <c r="YZ179" s="241" t="e">
        <f>#REF!</f>
        <v>#REF!</v>
      </c>
      <c r="ZA179" s="241"/>
      <c r="ZB179" s="241"/>
      <c r="ZC179" s="241" t="e">
        <f>#REF!</f>
        <v>#REF!</v>
      </c>
      <c r="ZD179" s="241"/>
      <c r="ZE179" s="241" t="e">
        <f>#REF!</f>
        <v>#REF!</v>
      </c>
      <c r="ZF179" s="241"/>
      <c r="ZG179" s="241"/>
      <c r="ZH179" s="241"/>
    </row>
    <row r="180" spans="3:684" ht="10.15" hidden="1" customHeight="1" x14ac:dyDescent="0.25">
      <c r="C180" s="241" t="e">
        <f>IF(#REF!=0,C179,#REF!)</f>
        <v>#REF!</v>
      </c>
      <c r="D180" s="241"/>
      <c r="E180" s="241" t="e">
        <f>IF(OR(#REF!=0,#REF!="Planejado",#REF!="Realizado"),IF(E179="Atividade",VLOOKUP(C180,'04.02_PLANEJAMENTO ATIVIDADES'!$D$9:$E$44,2,0),E179),#REF!)</f>
        <v>#REF!</v>
      </c>
      <c r="F180" s="241"/>
      <c r="G180" s="241"/>
      <c r="H180" s="241"/>
      <c r="I180" s="241"/>
      <c r="J180" s="241"/>
      <c r="K180" s="241"/>
      <c r="L180" s="241"/>
      <c r="M180" s="241"/>
      <c r="N180" s="241" t="e">
        <f>IF(#REF!=0,N179,#REF!)</f>
        <v>#REF!</v>
      </c>
      <c r="O180" s="241"/>
      <c r="P180" s="241"/>
      <c r="Q180" s="241" t="e">
        <f>IF(#REF!=0,Q179,#REF!)</f>
        <v>#REF!</v>
      </c>
      <c r="R180" s="241"/>
      <c r="S180" s="241"/>
      <c r="T180" s="241"/>
      <c r="U180" s="241"/>
      <c r="V180" s="241"/>
      <c r="W180" s="241" t="e">
        <f>#REF!</f>
        <v>#REF!</v>
      </c>
      <c r="X180" s="241"/>
      <c r="Y180" s="241"/>
      <c r="Z180" s="241"/>
      <c r="AA180" s="241"/>
      <c r="AB180" s="241"/>
      <c r="AC180" s="241"/>
      <c r="AD180" s="242" t="e">
        <f>#REF!</f>
        <v>#REF!</v>
      </c>
      <c r="AE180" s="242"/>
      <c r="AF180" s="242"/>
      <c r="AG180" s="242"/>
      <c r="AH180" s="242"/>
      <c r="AI180" s="242"/>
      <c r="AJ180" s="242"/>
      <c r="AK180" s="242"/>
      <c r="AL180" s="242" t="e">
        <f>#REF!</f>
        <v>#REF!</v>
      </c>
      <c r="AM180" s="242"/>
      <c r="AN180" s="242"/>
      <c r="AO180" s="242"/>
      <c r="AP180" s="242"/>
      <c r="AQ180" s="241" t="e">
        <f>#REF!</f>
        <v>#REF!</v>
      </c>
      <c r="AR180" s="241"/>
      <c r="AS180" s="241"/>
      <c r="AT180" s="241"/>
      <c r="AU180" s="241" t="e">
        <f>#REF!</f>
        <v>#REF!</v>
      </c>
      <c r="AV180" s="241"/>
      <c r="AW180" s="241" t="e">
        <f>#REF!</f>
        <v>#REF!</v>
      </c>
      <c r="AX180" s="241"/>
      <c r="AY180" s="241"/>
      <c r="AZ180" s="241" t="e">
        <f>#REF!</f>
        <v>#REF!</v>
      </c>
      <c r="BA180" s="241"/>
      <c r="BB180" s="241" t="e">
        <f>#REF!</f>
        <v>#REF!</v>
      </c>
      <c r="BC180" s="241"/>
      <c r="BD180" s="241"/>
      <c r="BE180" s="241"/>
      <c r="BH180" s="241" t="e">
        <f>IF(#REF!=0,BH179,#REF!)</f>
        <v>#REF!</v>
      </c>
      <c r="BI180" s="241"/>
      <c r="BJ180" s="241" t="e">
        <f>IF(OR(#REF!=0,#REF!="Planejado",#REF!="Realizado"),IF(BJ179="Atividade",VLOOKUP(BH180,'04.02_PLANEJAMENTO ATIVIDADES'!$D$9:$E$44,2,0),BJ179),#REF!)</f>
        <v>#REF!</v>
      </c>
      <c r="BK180" s="241"/>
      <c r="BL180" s="241"/>
      <c r="BM180" s="241"/>
      <c r="BN180" s="241"/>
      <c r="BO180" s="241"/>
      <c r="BP180" s="241"/>
      <c r="BQ180" s="241"/>
      <c r="BR180" s="241"/>
      <c r="BS180" s="241" t="e">
        <f>IF(#REF!=0,BS179,#REF!)</f>
        <v>#REF!</v>
      </c>
      <c r="BT180" s="241"/>
      <c r="BU180" s="241"/>
      <c r="BV180" s="241" t="e">
        <f>IF(#REF!=0,BV179,#REF!)</f>
        <v>#REF!</v>
      </c>
      <c r="BW180" s="241"/>
      <c r="BX180" s="241"/>
      <c r="BY180" s="241"/>
      <c r="BZ180" s="241"/>
      <c r="CA180" s="241"/>
      <c r="CB180" s="241" t="e">
        <f>#REF!</f>
        <v>#REF!</v>
      </c>
      <c r="CC180" s="241"/>
      <c r="CD180" s="241"/>
      <c r="CE180" s="241"/>
      <c r="CF180" s="241"/>
      <c r="CG180" s="241"/>
      <c r="CH180" s="241"/>
      <c r="CI180" s="242" t="e">
        <f>#REF!</f>
        <v>#REF!</v>
      </c>
      <c r="CJ180" s="242"/>
      <c r="CK180" s="242"/>
      <c r="CL180" s="242"/>
      <c r="CM180" s="242"/>
      <c r="CN180" s="242"/>
      <c r="CO180" s="242"/>
      <c r="CP180" s="242"/>
      <c r="CQ180" s="242" t="e">
        <f>#REF!</f>
        <v>#REF!</v>
      </c>
      <c r="CR180" s="242"/>
      <c r="CS180" s="242"/>
      <c r="CT180" s="242"/>
      <c r="CU180" s="242"/>
      <c r="CV180" s="241" t="e">
        <f>#REF!</f>
        <v>#REF!</v>
      </c>
      <c r="CW180" s="241"/>
      <c r="CX180" s="241"/>
      <c r="CY180" s="241"/>
      <c r="CZ180" s="241" t="e">
        <f>#REF!</f>
        <v>#REF!</v>
      </c>
      <c r="DA180" s="241"/>
      <c r="DB180" s="241" t="e">
        <f>#REF!</f>
        <v>#REF!</v>
      </c>
      <c r="DC180" s="241"/>
      <c r="DD180" s="241"/>
      <c r="DE180" s="241" t="e">
        <f>#REF!</f>
        <v>#REF!</v>
      </c>
      <c r="DF180" s="241"/>
      <c r="DG180" s="241" t="e">
        <f>#REF!</f>
        <v>#REF!</v>
      </c>
      <c r="DH180" s="241"/>
      <c r="DI180" s="241"/>
      <c r="DJ180" s="241"/>
      <c r="DM180" s="241" t="e">
        <f>IF(#REF!=0,DM179,#REF!)</f>
        <v>#REF!</v>
      </c>
      <c r="DN180" s="241"/>
      <c r="DO180" s="241" t="e">
        <f>IF(OR(#REF!=0,#REF!="Planejado",#REF!="Realizado"),IF(DO179="Atividade",VLOOKUP(DM180,'04.02_PLANEJAMENTO ATIVIDADES'!$D$9:$E$44,2,0),DO179),#REF!)</f>
        <v>#REF!</v>
      </c>
      <c r="DP180" s="241"/>
      <c r="DQ180" s="241"/>
      <c r="DR180" s="241"/>
      <c r="DS180" s="241"/>
      <c r="DT180" s="241"/>
      <c r="DU180" s="241"/>
      <c r="DV180" s="241"/>
      <c r="DW180" s="241"/>
      <c r="DX180" s="241" t="e">
        <f>IF(#REF!=0,DX179,#REF!)</f>
        <v>#REF!</v>
      </c>
      <c r="DY180" s="241"/>
      <c r="DZ180" s="241"/>
      <c r="EA180" s="241" t="e">
        <f>IF(#REF!=0,EA179,#REF!)</f>
        <v>#REF!</v>
      </c>
      <c r="EB180" s="241"/>
      <c r="EC180" s="241"/>
      <c r="ED180" s="241"/>
      <c r="EE180" s="241"/>
      <c r="EF180" s="241"/>
      <c r="EG180" s="241" t="e">
        <f>#REF!</f>
        <v>#REF!</v>
      </c>
      <c r="EH180" s="241"/>
      <c r="EI180" s="241"/>
      <c r="EJ180" s="241"/>
      <c r="EK180" s="241"/>
      <c r="EL180" s="241"/>
      <c r="EM180" s="241"/>
      <c r="EN180" s="242" t="e">
        <f>#REF!</f>
        <v>#REF!</v>
      </c>
      <c r="EO180" s="242"/>
      <c r="EP180" s="242"/>
      <c r="EQ180" s="242"/>
      <c r="ER180" s="242"/>
      <c r="ES180" s="242"/>
      <c r="ET180" s="242"/>
      <c r="EU180" s="242"/>
      <c r="EV180" s="242" t="e">
        <f>#REF!</f>
        <v>#REF!</v>
      </c>
      <c r="EW180" s="242"/>
      <c r="EX180" s="242"/>
      <c r="EY180" s="242"/>
      <c r="EZ180" s="242"/>
      <c r="FA180" s="241" t="e">
        <f>#REF!</f>
        <v>#REF!</v>
      </c>
      <c r="FB180" s="241"/>
      <c r="FC180" s="241"/>
      <c r="FD180" s="241"/>
      <c r="FE180" s="241" t="e">
        <f>#REF!</f>
        <v>#REF!</v>
      </c>
      <c r="FF180" s="241"/>
      <c r="FG180" s="241" t="e">
        <f>#REF!</f>
        <v>#REF!</v>
      </c>
      <c r="FH180" s="241"/>
      <c r="FI180" s="241"/>
      <c r="FJ180" s="241" t="e">
        <f>#REF!</f>
        <v>#REF!</v>
      </c>
      <c r="FK180" s="241"/>
      <c r="FL180" s="241" t="e">
        <f>#REF!</f>
        <v>#REF!</v>
      </c>
      <c r="FM180" s="241"/>
      <c r="FN180" s="241"/>
      <c r="FO180" s="241"/>
      <c r="FR180" s="241" t="e">
        <f>IF(#REF!=0,FR179,#REF!)</f>
        <v>#REF!</v>
      </c>
      <c r="FS180" s="241"/>
      <c r="FT180" s="241" t="e">
        <f>IF(OR(#REF!=0,#REF!="Planejado",#REF!="Realizado"),IF(FT179="Atividade",VLOOKUP(FR180,'04.02_PLANEJAMENTO ATIVIDADES'!$D$9:$E$44,2,0),FT179),#REF!)</f>
        <v>#REF!</v>
      </c>
      <c r="FU180" s="241"/>
      <c r="FV180" s="241"/>
      <c r="FW180" s="241"/>
      <c r="FX180" s="241"/>
      <c r="FY180" s="241"/>
      <c r="FZ180" s="241"/>
      <c r="GA180" s="241"/>
      <c r="GB180" s="241"/>
      <c r="GC180" s="241" t="e">
        <f>IF(#REF!=0,GC179,#REF!)</f>
        <v>#REF!</v>
      </c>
      <c r="GD180" s="241"/>
      <c r="GE180" s="241"/>
      <c r="GF180" s="241" t="e">
        <f>IF(#REF!=0,GF179,#REF!)</f>
        <v>#REF!</v>
      </c>
      <c r="GG180" s="241"/>
      <c r="GH180" s="241"/>
      <c r="GI180" s="241"/>
      <c r="GJ180" s="241"/>
      <c r="GK180" s="241"/>
      <c r="GL180" s="241" t="e">
        <f>#REF!</f>
        <v>#REF!</v>
      </c>
      <c r="GM180" s="241"/>
      <c r="GN180" s="241"/>
      <c r="GO180" s="241"/>
      <c r="GP180" s="241"/>
      <c r="GQ180" s="241"/>
      <c r="GR180" s="241"/>
      <c r="GS180" s="242" t="e">
        <f>#REF!</f>
        <v>#REF!</v>
      </c>
      <c r="GT180" s="242"/>
      <c r="GU180" s="242"/>
      <c r="GV180" s="242"/>
      <c r="GW180" s="242"/>
      <c r="GX180" s="242"/>
      <c r="GY180" s="242"/>
      <c r="GZ180" s="242"/>
      <c r="HA180" s="242" t="e">
        <f>#REF!</f>
        <v>#REF!</v>
      </c>
      <c r="HB180" s="242"/>
      <c r="HC180" s="242"/>
      <c r="HD180" s="242"/>
      <c r="HE180" s="242"/>
      <c r="HF180" s="241" t="e">
        <f>#REF!</f>
        <v>#REF!</v>
      </c>
      <c r="HG180" s="241"/>
      <c r="HH180" s="241"/>
      <c r="HI180" s="241"/>
      <c r="HJ180" s="241" t="e">
        <f>#REF!</f>
        <v>#REF!</v>
      </c>
      <c r="HK180" s="241"/>
      <c r="HL180" s="241" t="e">
        <f>#REF!</f>
        <v>#REF!</v>
      </c>
      <c r="HM180" s="241"/>
      <c r="HN180" s="241"/>
      <c r="HO180" s="241" t="e">
        <f>#REF!</f>
        <v>#REF!</v>
      </c>
      <c r="HP180" s="241"/>
      <c r="HQ180" s="241" t="e">
        <f>#REF!</f>
        <v>#REF!</v>
      </c>
      <c r="HR180" s="241"/>
      <c r="HS180" s="241"/>
      <c r="HT180" s="241"/>
      <c r="HW180" s="241" t="e">
        <f>IF(#REF!=0,HW179,#REF!)</f>
        <v>#REF!</v>
      </c>
      <c r="HX180" s="241"/>
      <c r="HY180" s="241" t="e">
        <f>IF(OR(#REF!=0,#REF!="Planejado",#REF!="Realizado"),IF(HY179="Atividade",VLOOKUP(HW180,'04.02_PLANEJAMENTO ATIVIDADES'!$D$9:$E$44,2,0),HY179),#REF!)</f>
        <v>#REF!</v>
      </c>
      <c r="HZ180" s="241"/>
      <c r="IA180" s="241"/>
      <c r="IB180" s="241"/>
      <c r="IC180" s="241"/>
      <c r="ID180" s="241"/>
      <c r="IE180" s="241"/>
      <c r="IF180" s="241"/>
      <c r="IG180" s="241"/>
      <c r="IH180" s="241" t="e">
        <f>IF(#REF!=0,IH179,#REF!)</f>
        <v>#REF!</v>
      </c>
      <c r="II180" s="241"/>
      <c r="IJ180" s="241"/>
      <c r="IK180" s="241" t="e">
        <f>IF(#REF!=0,IK179,#REF!)</f>
        <v>#REF!</v>
      </c>
      <c r="IL180" s="241"/>
      <c r="IM180" s="241"/>
      <c r="IN180" s="241"/>
      <c r="IO180" s="241"/>
      <c r="IP180" s="241"/>
      <c r="IQ180" s="241" t="e">
        <f>#REF!</f>
        <v>#REF!</v>
      </c>
      <c r="IR180" s="241"/>
      <c r="IS180" s="241"/>
      <c r="IT180" s="241"/>
      <c r="IU180" s="241"/>
      <c r="IV180" s="241"/>
      <c r="IW180" s="241"/>
      <c r="IX180" s="242" t="e">
        <f>#REF!</f>
        <v>#REF!</v>
      </c>
      <c r="IY180" s="242"/>
      <c r="IZ180" s="242"/>
      <c r="JA180" s="242"/>
      <c r="JB180" s="242"/>
      <c r="JC180" s="242"/>
      <c r="JD180" s="242"/>
      <c r="JE180" s="242"/>
      <c r="JF180" s="242" t="e">
        <f>#REF!</f>
        <v>#REF!</v>
      </c>
      <c r="JG180" s="242"/>
      <c r="JH180" s="242"/>
      <c r="JI180" s="242"/>
      <c r="JJ180" s="242"/>
      <c r="JK180" s="241" t="e">
        <f>#REF!</f>
        <v>#REF!</v>
      </c>
      <c r="JL180" s="241"/>
      <c r="JM180" s="241"/>
      <c r="JN180" s="241"/>
      <c r="JO180" s="241" t="e">
        <f>#REF!</f>
        <v>#REF!</v>
      </c>
      <c r="JP180" s="241"/>
      <c r="JQ180" s="241" t="e">
        <f>#REF!</f>
        <v>#REF!</v>
      </c>
      <c r="JR180" s="241"/>
      <c r="JS180" s="241"/>
      <c r="JT180" s="241" t="e">
        <f>#REF!</f>
        <v>#REF!</v>
      </c>
      <c r="JU180" s="241"/>
      <c r="JV180" s="241" t="e">
        <f>#REF!</f>
        <v>#REF!</v>
      </c>
      <c r="JW180" s="241"/>
      <c r="JX180" s="241"/>
      <c r="JY180" s="241"/>
      <c r="KB180" s="241" t="e">
        <f>IF(#REF!=0,KB179,#REF!)</f>
        <v>#REF!</v>
      </c>
      <c r="KC180" s="241"/>
      <c r="KD180" s="241" t="e">
        <f>IF(OR(#REF!=0,#REF!="Planejado",#REF!="Realizado"),IF(KD179="Atividade",VLOOKUP(KB180,'04.02_PLANEJAMENTO ATIVIDADES'!$D$9:$E$44,2,0),KD179),#REF!)</f>
        <v>#REF!</v>
      </c>
      <c r="KE180" s="241"/>
      <c r="KF180" s="241"/>
      <c r="KG180" s="241"/>
      <c r="KH180" s="241"/>
      <c r="KI180" s="241"/>
      <c r="KJ180" s="241"/>
      <c r="KK180" s="241"/>
      <c r="KL180" s="241"/>
      <c r="KM180" s="241" t="e">
        <f>IF(#REF!=0,KM179,#REF!)</f>
        <v>#REF!</v>
      </c>
      <c r="KN180" s="241"/>
      <c r="KO180" s="241"/>
      <c r="KP180" s="241" t="e">
        <f>IF(#REF!=0,KP179,#REF!)</f>
        <v>#REF!</v>
      </c>
      <c r="KQ180" s="241"/>
      <c r="KR180" s="241"/>
      <c r="KS180" s="241"/>
      <c r="KT180" s="241"/>
      <c r="KU180" s="241"/>
      <c r="KV180" s="241" t="e">
        <f>#REF!</f>
        <v>#REF!</v>
      </c>
      <c r="KW180" s="241"/>
      <c r="KX180" s="241"/>
      <c r="KY180" s="241"/>
      <c r="KZ180" s="241"/>
      <c r="LA180" s="241"/>
      <c r="LB180" s="241"/>
      <c r="LC180" s="242" t="e">
        <f>#REF!</f>
        <v>#REF!</v>
      </c>
      <c r="LD180" s="242"/>
      <c r="LE180" s="242"/>
      <c r="LF180" s="242"/>
      <c r="LG180" s="242"/>
      <c r="LH180" s="242"/>
      <c r="LI180" s="242"/>
      <c r="LJ180" s="242"/>
      <c r="LK180" s="242" t="e">
        <f>#REF!</f>
        <v>#REF!</v>
      </c>
      <c r="LL180" s="242"/>
      <c r="LM180" s="242"/>
      <c r="LN180" s="242"/>
      <c r="LO180" s="242"/>
      <c r="LP180" s="241" t="e">
        <f>#REF!</f>
        <v>#REF!</v>
      </c>
      <c r="LQ180" s="241"/>
      <c r="LR180" s="241"/>
      <c r="LS180" s="241"/>
      <c r="LT180" s="241" t="e">
        <f>#REF!</f>
        <v>#REF!</v>
      </c>
      <c r="LU180" s="241"/>
      <c r="LV180" s="241" t="e">
        <f>#REF!</f>
        <v>#REF!</v>
      </c>
      <c r="LW180" s="241"/>
      <c r="LX180" s="241"/>
      <c r="LY180" s="241" t="e">
        <f>#REF!</f>
        <v>#REF!</v>
      </c>
      <c r="LZ180" s="241"/>
      <c r="MA180" s="241" t="e">
        <f>#REF!</f>
        <v>#REF!</v>
      </c>
      <c r="MB180" s="241"/>
      <c r="MC180" s="241"/>
      <c r="MD180" s="241"/>
      <c r="MG180" s="241" t="e">
        <f>IF(#REF!=0,MG179,#REF!)</f>
        <v>#REF!</v>
      </c>
      <c r="MH180" s="241"/>
      <c r="MI180" s="241" t="e">
        <f>IF(OR(#REF!=0,#REF!="Planejado",#REF!="Realizado"),IF(MI179="Atividade",VLOOKUP(MG180,'04.02_PLANEJAMENTO ATIVIDADES'!$D$9:$E$44,2,0),MI179),#REF!)</f>
        <v>#REF!</v>
      </c>
      <c r="MJ180" s="241"/>
      <c r="MK180" s="241"/>
      <c r="ML180" s="241"/>
      <c r="MM180" s="241"/>
      <c r="MN180" s="241"/>
      <c r="MO180" s="241"/>
      <c r="MP180" s="241"/>
      <c r="MQ180" s="241"/>
      <c r="MR180" s="241" t="e">
        <f>IF(#REF!=0,MR179,#REF!)</f>
        <v>#REF!</v>
      </c>
      <c r="MS180" s="241"/>
      <c r="MT180" s="241"/>
      <c r="MU180" s="241" t="e">
        <f>IF(#REF!=0,MU179,#REF!)</f>
        <v>#REF!</v>
      </c>
      <c r="MV180" s="241"/>
      <c r="MW180" s="241"/>
      <c r="MX180" s="241"/>
      <c r="MY180" s="241"/>
      <c r="MZ180" s="241"/>
      <c r="NA180" s="241" t="e">
        <f>#REF!</f>
        <v>#REF!</v>
      </c>
      <c r="NB180" s="241"/>
      <c r="NC180" s="241"/>
      <c r="ND180" s="241"/>
      <c r="NE180" s="241"/>
      <c r="NF180" s="241"/>
      <c r="NG180" s="241"/>
      <c r="NH180" s="242" t="e">
        <f>#REF!</f>
        <v>#REF!</v>
      </c>
      <c r="NI180" s="242"/>
      <c r="NJ180" s="242"/>
      <c r="NK180" s="242"/>
      <c r="NL180" s="242"/>
      <c r="NM180" s="242"/>
      <c r="NN180" s="242"/>
      <c r="NO180" s="242"/>
      <c r="NP180" s="242" t="e">
        <f>#REF!</f>
        <v>#REF!</v>
      </c>
      <c r="NQ180" s="242"/>
      <c r="NR180" s="242"/>
      <c r="NS180" s="242"/>
      <c r="NT180" s="242"/>
      <c r="NU180" s="241" t="e">
        <f>#REF!</f>
        <v>#REF!</v>
      </c>
      <c r="NV180" s="241"/>
      <c r="NW180" s="241"/>
      <c r="NX180" s="241"/>
      <c r="NY180" s="241" t="e">
        <f>#REF!</f>
        <v>#REF!</v>
      </c>
      <c r="NZ180" s="241"/>
      <c r="OA180" s="241" t="e">
        <f>#REF!</f>
        <v>#REF!</v>
      </c>
      <c r="OB180" s="241"/>
      <c r="OC180" s="241"/>
      <c r="OD180" s="241" t="e">
        <f>#REF!</f>
        <v>#REF!</v>
      </c>
      <c r="OE180" s="241"/>
      <c r="OF180" s="241" t="e">
        <f>#REF!</f>
        <v>#REF!</v>
      </c>
      <c r="OG180" s="241"/>
      <c r="OH180" s="241"/>
      <c r="OI180" s="241"/>
      <c r="OL180" s="241" t="e">
        <f>IF(#REF!=0,OL179,#REF!)</f>
        <v>#REF!</v>
      </c>
      <c r="OM180" s="241"/>
      <c r="ON180" s="241" t="e">
        <f>IF(OR(#REF!=0,#REF!="Planejado",#REF!="Realizado"),IF(ON179="Atividade",VLOOKUP(OL180,'04.02_PLANEJAMENTO ATIVIDADES'!$D$9:$E$44,2,0),ON179),#REF!)</f>
        <v>#REF!</v>
      </c>
      <c r="OO180" s="241"/>
      <c r="OP180" s="241"/>
      <c r="OQ180" s="241"/>
      <c r="OR180" s="241"/>
      <c r="OS180" s="241"/>
      <c r="OT180" s="241"/>
      <c r="OU180" s="241"/>
      <c r="OV180" s="241"/>
      <c r="OW180" s="241" t="e">
        <f>IF(#REF!=0,OW179,#REF!)</f>
        <v>#REF!</v>
      </c>
      <c r="OX180" s="241"/>
      <c r="OY180" s="241"/>
      <c r="OZ180" s="241" t="e">
        <f>IF(#REF!=0,OZ179,#REF!)</f>
        <v>#REF!</v>
      </c>
      <c r="PA180" s="241"/>
      <c r="PB180" s="241"/>
      <c r="PC180" s="241"/>
      <c r="PD180" s="241"/>
      <c r="PE180" s="241"/>
      <c r="PF180" s="241" t="e">
        <f>#REF!</f>
        <v>#REF!</v>
      </c>
      <c r="PG180" s="241"/>
      <c r="PH180" s="241"/>
      <c r="PI180" s="241"/>
      <c r="PJ180" s="241"/>
      <c r="PK180" s="241"/>
      <c r="PL180" s="241"/>
      <c r="PM180" s="242" t="e">
        <f>#REF!</f>
        <v>#REF!</v>
      </c>
      <c r="PN180" s="242"/>
      <c r="PO180" s="242"/>
      <c r="PP180" s="242"/>
      <c r="PQ180" s="242"/>
      <c r="PR180" s="242"/>
      <c r="PS180" s="242"/>
      <c r="PT180" s="242"/>
      <c r="PU180" s="242" t="e">
        <f>#REF!</f>
        <v>#REF!</v>
      </c>
      <c r="PV180" s="242"/>
      <c r="PW180" s="242"/>
      <c r="PX180" s="242"/>
      <c r="PY180" s="242"/>
      <c r="PZ180" s="241" t="e">
        <f>#REF!</f>
        <v>#REF!</v>
      </c>
      <c r="QA180" s="241"/>
      <c r="QB180" s="241"/>
      <c r="QC180" s="241"/>
      <c r="QD180" s="241" t="e">
        <f>#REF!</f>
        <v>#REF!</v>
      </c>
      <c r="QE180" s="241"/>
      <c r="QF180" s="241" t="e">
        <f>#REF!</f>
        <v>#REF!</v>
      </c>
      <c r="QG180" s="241"/>
      <c r="QH180" s="241"/>
      <c r="QI180" s="241" t="e">
        <f>#REF!</f>
        <v>#REF!</v>
      </c>
      <c r="QJ180" s="241"/>
      <c r="QK180" s="241" t="e">
        <f>#REF!</f>
        <v>#REF!</v>
      </c>
      <c r="QL180" s="241"/>
      <c r="QM180" s="241"/>
      <c r="QN180" s="241"/>
      <c r="QQ180" s="241" t="e">
        <f>IF(#REF!=0,QQ179,#REF!)</f>
        <v>#REF!</v>
      </c>
      <c r="QR180" s="241"/>
      <c r="QS180" s="241" t="e">
        <f>IF(OR(#REF!=0,#REF!="Planejado",#REF!="Realizado"),IF(QS179="Atividade",VLOOKUP(QQ180,'04.02_PLANEJAMENTO ATIVIDADES'!$D$9:$E$44,2,0),QS179),#REF!)</f>
        <v>#REF!</v>
      </c>
      <c r="QT180" s="241"/>
      <c r="QU180" s="241"/>
      <c r="QV180" s="241"/>
      <c r="QW180" s="241"/>
      <c r="QX180" s="241"/>
      <c r="QY180" s="241"/>
      <c r="QZ180" s="241"/>
      <c r="RA180" s="241"/>
      <c r="RB180" s="241" t="e">
        <f>IF(#REF!=0,RB179,#REF!)</f>
        <v>#REF!</v>
      </c>
      <c r="RC180" s="241"/>
      <c r="RD180" s="241"/>
      <c r="RE180" s="241" t="e">
        <f>IF(#REF!=0,RE179,#REF!)</f>
        <v>#REF!</v>
      </c>
      <c r="RF180" s="241"/>
      <c r="RG180" s="241"/>
      <c r="RH180" s="241"/>
      <c r="RI180" s="241"/>
      <c r="RJ180" s="241"/>
      <c r="RK180" s="241" t="e">
        <f>#REF!</f>
        <v>#REF!</v>
      </c>
      <c r="RL180" s="241"/>
      <c r="RM180" s="241"/>
      <c r="RN180" s="241"/>
      <c r="RO180" s="241"/>
      <c r="RP180" s="241"/>
      <c r="RQ180" s="241"/>
      <c r="RR180" s="242" t="e">
        <f>#REF!</f>
        <v>#REF!</v>
      </c>
      <c r="RS180" s="242"/>
      <c r="RT180" s="242"/>
      <c r="RU180" s="242"/>
      <c r="RV180" s="242"/>
      <c r="RW180" s="242"/>
      <c r="RX180" s="242"/>
      <c r="RY180" s="242"/>
      <c r="RZ180" s="242" t="e">
        <f>#REF!</f>
        <v>#REF!</v>
      </c>
      <c r="SA180" s="242"/>
      <c r="SB180" s="242"/>
      <c r="SC180" s="242"/>
      <c r="SD180" s="242"/>
      <c r="SE180" s="241" t="e">
        <f>#REF!</f>
        <v>#REF!</v>
      </c>
      <c r="SF180" s="241"/>
      <c r="SG180" s="241"/>
      <c r="SH180" s="241"/>
      <c r="SI180" s="241" t="e">
        <f>#REF!</f>
        <v>#REF!</v>
      </c>
      <c r="SJ180" s="241"/>
      <c r="SK180" s="241" t="e">
        <f>#REF!</f>
        <v>#REF!</v>
      </c>
      <c r="SL180" s="241"/>
      <c r="SM180" s="241"/>
      <c r="SN180" s="241" t="e">
        <f>#REF!</f>
        <v>#REF!</v>
      </c>
      <c r="SO180" s="241"/>
      <c r="SP180" s="241" t="e">
        <f>#REF!</f>
        <v>#REF!</v>
      </c>
      <c r="SQ180" s="241"/>
      <c r="SR180" s="241"/>
      <c r="SS180" s="241"/>
      <c r="SV180" s="241" t="e">
        <f>IF(#REF!=0,SV179,#REF!)</f>
        <v>#REF!</v>
      </c>
      <c r="SW180" s="241"/>
      <c r="SX180" s="241" t="e">
        <f>IF(OR(#REF!=0,#REF!="Planejado",#REF!="Realizado"),IF(SX179="Atividade",VLOOKUP(SV180,'04.02_PLANEJAMENTO ATIVIDADES'!$D$9:$E$44,2,0),SX179),#REF!)</f>
        <v>#REF!</v>
      </c>
      <c r="SY180" s="241"/>
      <c r="SZ180" s="241"/>
      <c r="TA180" s="241"/>
      <c r="TB180" s="241"/>
      <c r="TC180" s="241"/>
      <c r="TD180" s="241"/>
      <c r="TE180" s="241"/>
      <c r="TF180" s="241"/>
      <c r="TG180" s="241" t="e">
        <f>IF(#REF!=0,TG179,#REF!)</f>
        <v>#REF!</v>
      </c>
      <c r="TH180" s="241"/>
      <c r="TI180" s="241"/>
      <c r="TJ180" s="241" t="e">
        <f>IF(#REF!=0,TJ179,#REF!)</f>
        <v>#REF!</v>
      </c>
      <c r="TK180" s="241"/>
      <c r="TL180" s="241"/>
      <c r="TM180" s="241"/>
      <c r="TN180" s="241"/>
      <c r="TO180" s="241"/>
      <c r="TP180" s="241" t="e">
        <f>#REF!</f>
        <v>#REF!</v>
      </c>
      <c r="TQ180" s="241"/>
      <c r="TR180" s="241"/>
      <c r="TS180" s="241"/>
      <c r="TT180" s="241"/>
      <c r="TU180" s="241"/>
      <c r="TV180" s="241"/>
      <c r="TW180" s="242" t="e">
        <f>#REF!</f>
        <v>#REF!</v>
      </c>
      <c r="TX180" s="242"/>
      <c r="TY180" s="242"/>
      <c r="TZ180" s="242"/>
      <c r="UA180" s="242"/>
      <c r="UB180" s="242"/>
      <c r="UC180" s="242"/>
      <c r="UD180" s="242"/>
      <c r="UE180" s="242" t="e">
        <f>#REF!</f>
        <v>#REF!</v>
      </c>
      <c r="UF180" s="242"/>
      <c r="UG180" s="242"/>
      <c r="UH180" s="242"/>
      <c r="UI180" s="242"/>
      <c r="UJ180" s="241" t="e">
        <f>#REF!</f>
        <v>#REF!</v>
      </c>
      <c r="UK180" s="241"/>
      <c r="UL180" s="241"/>
      <c r="UM180" s="241"/>
      <c r="UN180" s="241" t="e">
        <f>#REF!</f>
        <v>#REF!</v>
      </c>
      <c r="UO180" s="241"/>
      <c r="UP180" s="241" t="e">
        <f>#REF!</f>
        <v>#REF!</v>
      </c>
      <c r="UQ180" s="241"/>
      <c r="UR180" s="241"/>
      <c r="US180" s="241" t="e">
        <f>#REF!</f>
        <v>#REF!</v>
      </c>
      <c r="UT180" s="241"/>
      <c r="UU180" s="241" t="e">
        <f>#REF!</f>
        <v>#REF!</v>
      </c>
      <c r="UV180" s="241"/>
      <c r="UW180" s="241"/>
      <c r="UX180" s="241"/>
      <c r="VA180" s="241" t="e">
        <f>IF(#REF!=0,VA179,#REF!)</f>
        <v>#REF!</v>
      </c>
      <c r="VB180" s="241"/>
      <c r="VC180" s="241" t="e">
        <f>IF(OR(#REF!=0,#REF!="Planejado",#REF!="Realizado"),IF(VC179="Atividade",VLOOKUP(VA180,'04.02_PLANEJAMENTO ATIVIDADES'!$D$9:$E$44,2,0),VC179),#REF!)</f>
        <v>#REF!</v>
      </c>
      <c r="VD180" s="241"/>
      <c r="VE180" s="241"/>
      <c r="VF180" s="241"/>
      <c r="VG180" s="241"/>
      <c r="VH180" s="241"/>
      <c r="VI180" s="241"/>
      <c r="VJ180" s="241"/>
      <c r="VK180" s="241"/>
      <c r="VL180" s="241" t="e">
        <f>IF(#REF!=0,VL179,#REF!)</f>
        <v>#REF!</v>
      </c>
      <c r="VM180" s="241"/>
      <c r="VN180" s="241"/>
      <c r="VO180" s="241" t="e">
        <f>IF(#REF!=0,VO179,#REF!)</f>
        <v>#REF!</v>
      </c>
      <c r="VP180" s="241"/>
      <c r="VQ180" s="241"/>
      <c r="VR180" s="241"/>
      <c r="VS180" s="241"/>
      <c r="VT180" s="241"/>
      <c r="VU180" s="241" t="e">
        <f>#REF!</f>
        <v>#REF!</v>
      </c>
      <c r="VV180" s="241"/>
      <c r="VW180" s="241"/>
      <c r="VX180" s="241"/>
      <c r="VY180" s="241"/>
      <c r="VZ180" s="241"/>
      <c r="WA180" s="241"/>
      <c r="WB180" s="242" t="e">
        <f>#REF!</f>
        <v>#REF!</v>
      </c>
      <c r="WC180" s="242"/>
      <c r="WD180" s="242"/>
      <c r="WE180" s="242"/>
      <c r="WF180" s="242"/>
      <c r="WG180" s="242"/>
      <c r="WH180" s="242"/>
      <c r="WI180" s="242"/>
      <c r="WJ180" s="242" t="e">
        <f>#REF!</f>
        <v>#REF!</v>
      </c>
      <c r="WK180" s="242"/>
      <c r="WL180" s="242"/>
      <c r="WM180" s="242"/>
      <c r="WN180" s="242"/>
      <c r="WO180" s="241" t="e">
        <f>#REF!</f>
        <v>#REF!</v>
      </c>
      <c r="WP180" s="241"/>
      <c r="WQ180" s="241"/>
      <c r="WR180" s="241"/>
      <c r="WS180" s="241" t="e">
        <f>#REF!</f>
        <v>#REF!</v>
      </c>
      <c r="WT180" s="241"/>
      <c r="WU180" s="241" t="e">
        <f>#REF!</f>
        <v>#REF!</v>
      </c>
      <c r="WV180" s="241"/>
      <c r="WW180" s="241"/>
      <c r="WX180" s="241" t="e">
        <f>#REF!</f>
        <v>#REF!</v>
      </c>
      <c r="WY180" s="241"/>
      <c r="WZ180" s="241" t="e">
        <f>#REF!</f>
        <v>#REF!</v>
      </c>
      <c r="XA180" s="241"/>
      <c r="XB180" s="241"/>
      <c r="XC180" s="241"/>
      <c r="XF180" s="241" t="e">
        <f>IF(#REF!=0,XF179,#REF!)</f>
        <v>#REF!</v>
      </c>
      <c r="XG180" s="241"/>
      <c r="XH180" s="241" t="e">
        <f>IF(OR(#REF!=0,#REF!="Planejado",#REF!="Realizado"),IF(XH179="Atividade",VLOOKUP(XF180,'04.02_PLANEJAMENTO ATIVIDADES'!$D$9:$E$44,2,0),XH179),#REF!)</f>
        <v>#REF!</v>
      </c>
      <c r="XI180" s="241"/>
      <c r="XJ180" s="241"/>
      <c r="XK180" s="241"/>
      <c r="XL180" s="241"/>
      <c r="XM180" s="241"/>
      <c r="XN180" s="241"/>
      <c r="XO180" s="241"/>
      <c r="XP180" s="241"/>
      <c r="XQ180" s="241" t="e">
        <f>IF(#REF!=0,XQ179,#REF!)</f>
        <v>#REF!</v>
      </c>
      <c r="XR180" s="241"/>
      <c r="XS180" s="241"/>
      <c r="XT180" s="241" t="e">
        <f>IF(#REF!=0,XT179,#REF!)</f>
        <v>#REF!</v>
      </c>
      <c r="XU180" s="241"/>
      <c r="XV180" s="241"/>
      <c r="XW180" s="241"/>
      <c r="XX180" s="241"/>
      <c r="XY180" s="241"/>
      <c r="XZ180" s="241" t="e">
        <f>#REF!</f>
        <v>#REF!</v>
      </c>
      <c r="YA180" s="241"/>
      <c r="YB180" s="241"/>
      <c r="YC180" s="241"/>
      <c r="YD180" s="241"/>
      <c r="YE180" s="241"/>
      <c r="YF180" s="241"/>
      <c r="YG180" s="242" t="e">
        <f>#REF!</f>
        <v>#REF!</v>
      </c>
      <c r="YH180" s="242"/>
      <c r="YI180" s="242"/>
      <c r="YJ180" s="242"/>
      <c r="YK180" s="242"/>
      <c r="YL180" s="242"/>
      <c r="YM180" s="242"/>
      <c r="YN180" s="242"/>
      <c r="YO180" s="242" t="e">
        <f>#REF!</f>
        <v>#REF!</v>
      </c>
      <c r="YP180" s="242"/>
      <c r="YQ180" s="242"/>
      <c r="YR180" s="242"/>
      <c r="YS180" s="242"/>
      <c r="YT180" s="241" t="e">
        <f>#REF!</f>
        <v>#REF!</v>
      </c>
      <c r="YU180" s="241"/>
      <c r="YV180" s="241"/>
      <c r="YW180" s="241"/>
      <c r="YX180" s="241" t="e">
        <f>#REF!</f>
        <v>#REF!</v>
      </c>
      <c r="YY180" s="241"/>
      <c r="YZ180" s="241" t="e">
        <f>#REF!</f>
        <v>#REF!</v>
      </c>
      <c r="ZA180" s="241"/>
      <c r="ZB180" s="241"/>
      <c r="ZC180" s="241" t="e">
        <f>#REF!</f>
        <v>#REF!</v>
      </c>
      <c r="ZD180" s="241"/>
      <c r="ZE180" s="241" t="e">
        <f>#REF!</f>
        <v>#REF!</v>
      </c>
      <c r="ZF180" s="241"/>
      <c r="ZG180" s="241"/>
      <c r="ZH180" s="241"/>
    </row>
    <row r="181" spans="3:684" ht="10.15" hidden="1" customHeight="1" x14ac:dyDescent="0.25">
      <c r="C181" s="241" t="e">
        <f>IF(#REF!=0,C180,#REF!)</f>
        <v>#REF!</v>
      </c>
      <c r="D181" s="241"/>
      <c r="E181" s="241" t="e">
        <f>IF(OR(#REF!=0,#REF!="Planejado",#REF!="Realizado"),IF(E180="Atividade",VLOOKUP(C181,'04.02_PLANEJAMENTO ATIVIDADES'!$D$9:$E$44,2,0),E180),#REF!)</f>
        <v>#REF!</v>
      </c>
      <c r="F181" s="241"/>
      <c r="G181" s="241"/>
      <c r="H181" s="241"/>
      <c r="I181" s="241"/>
      <c r="J181" s="241"/>
      <c r="K181" s="241"/>
      <c r="L181" s="241"/>
      <c r="M181" s="241"/>
      <c r="N181" s="241" t="e">
        <f>IF(#REF!=0,N180,#REF!)</f>
        <v>#REF!</v>
      </c>
      <c r="O181" s="241"/>
      <c r="P181" s="241"/>
      <c r="Q181" s="241" t="e">
        <f>IF(#REF!=0,Q180,#REF!)</f>
        <v>#REF!</v>
      </c>
      <c r="R181" s="241"/>
      <c r="S181" s="241"/>
      <c r="T181" s="241"/>
      <c r="U181" s="241"/>
      <c r="V181" s="241"/>
      <c r="W181" s="241" t="e">
        <f>#REF!</f>
        <v>#REF!</v>
      </c>
      <c r="X181" s="241"/>
      <c r="Y181" s="241"/>
      <c r="Z181" s="241"/>
      <c r="AA181" s="241"/>
      <c r="AB181" s="241"/>
      <c r="AC181" s="241"/>
      <c r="AD181" s="242" t="e">
        <f>#REF!</f>
        <v>#REF!</v>
      </c>
      <c r="AE181" s="242"/>
      <c r="AF181" s="242"/>
      <c r="AG181" s="242"/>
      <c r="AH181" s="242"/>
      <c r="AI181" s="242"/>
      <c r="AJ181" s="242"/>
      <c r="AK181" s="242"/>
      <c r="AL181" s="242" t="e">
        <f>#REF!</f>
        <v>#REF!</v>
      </c>
      <c r="AM181" s="242"/>
      <c r="AN181" s="242"/>
      <c r="AO181" s="242"/>
      <c r="AP181" s="242"/>
      <c r="AQ181" s="241" t="e">
        <f>#REF!</f>
        <v>#REF!</v>
      </c>
      <c r="AR181" s="241"/>
      <c r="AS181" s="241"/>
      <c r="AT181" s="241"/>
      <c r="AU181" s="241" t="e">
        <f>#REF!</f>
        <v>#REF!</v>
      </c>
      <c r="AV181" s="241"/>
      <c r="AW181" s="241" t="e">
        <f>#REF!</f>
        <v>#REF!</v>
      </c>
      <c r="AX181" s="241"/>
      <c r="AY181" s="241"/>
      <c r="AZ181" s="241" t="e">
        <f>#REF!</f>
        <v>#REF!</v>
      </c>
      <c r="BA181" s="241"/>
      <c r="BB181" s="241" t="e">
        <f>#REF!</f>
        <v>#REF!</v>
      </c>
      <c r="BC181" s="241"/>
      <c r="BD181" s="241"/>
      <c r="BE181" s="241"/>
      <c r="BH181" s="241" t="e">
        <f>IF(#REF!=0,BH180,#REF!)</f>
        <v>#REF!</v>
      </c>
      <c r="BI181" s="241"/>
      <c r="BJ181" s="241" t="e">
        <f>IF(OR(#REF!=0,#REF!="Planejado",#REF!="Realizado"),IF(BJ180="Atividade",VLOOKUP(BH181,'04.02_PLANEJAMENTO ATIVIDADES'!$D$9:$E$44,2,0),BJ180),#REF!)</f>
        <v>#REF!</v>
      </c>
      <c r="BK181" s="241"/>
      <c r="BL181" s="241"/>
      <c r="BM181" s="241"/>
      <c r="BN181" s="241"/>
      <c r="BO181" s="241"/>
      <c r="BP181" s="241"/>
      <c r="BQ181" s="241"/>
      <c r="BR181" s="241"/>
      <c r="BS181" s="241" t="e">
        <f>IF(#REF!=0,BS180,#REF!)</f>
        <v>#REF!</v>
      </c>
      <c r="BT181" s="241"/>
      <c r="BU181" s="241"/>
      <c r="BV181" s="241" t="e">
        <f>IF(#REF!=0,BV180,#REF!)</f>
        <v>#REF!</v>
      </c>
      <c r="BW181" s="241"/>
      <c r="BX181" s="241"/>
      <c r="BY181" s="241"/>
      <c r="BZ181" s="241"/>
      <c r="CA181" s="241"/>
      <c r="CB181" s="241" t="e">
        <f>#REF!</f>
        <v>#REF!</v>
      </c>
      <c r="CC181" s="241"/>
      <c r="CD181" s="241"/>
      <c r="CE181" s="241"/>
      <c r="CF181" s="241"/>
      <c r="CG181" s="241"/>
      <c r="CH181" s="241"/>
      <c r="CI181" s="242" t="e">
        <f>#REF!</f>
        <v>#REF!</v>
      </c>
      <c r="CJ181" s="242"/>
      <c r="CK181" s="242"/>
      <c r="CL181" s="242"/>
      <c r="CM181" s="242"/>
      <c r="CN181" s="242"/>
      <c r="CO181" s="242"/>
      <c r="CP181" s="242"/>
      <c r="CQ181" s="242" t="e">
        <f>#REF!</f>
        <v>#REF!</v>
      </c>
      <c r="CR181" s="242"/>
      <c r="CS181" s="242"/>
      <c r="CT181" s="242"/>
      <c r="CU181" s="242"/>
      <c r="CV181" s="241" t="e">
        <f>#REF!</f>
        <v>#REF!</v>
      </c>
      <c r="CW181" s="241"/>
      <c r="CX181" s="241"/>
      <c r="CY181" s="241"/>
      <c r="CZ181" s="241" t="e">
        <f>#REF!</f>
        <v>#REF!</v>
      </c>
      <c r="DA181" s="241"/>
      <c r="DB181" s="241" t="e">
        <f>#REF!</f>
        <v>#REF!</v>
      </c>
      <c r="DC181" s="241"/>
      <c r="DD181" s="241"/>
      <c r="DE181" s="241" t="e">
        <f>#REF!</f>
        <v>#REF!</v>
      </c>
      <c r="DF181" s="241"/>
      <c r="DG181" s="241" t="e">
        <f>#REF!</f>
        <v>#REF!</v>
      </c>
      <c r="DH181" s="241"/>
      <c r="DI181" s="241"/>
      <c r="DJ181" s="241"/>
      <c r="DM181" s="241" t="e">
        <f>IF(#REF!=0,DM180,#REF!)</f>
        <v>#REF!</v>
      </c>
      <c r="DN181" s="241"/>
      <c r="DO181" s="241" t="e">
        <f>IF(OR(#REF!=0,#REF!="Planejado",#REF!="Realizado"),IF(DO180="Atividade",VLOOKUP(DM181,'04.02_PLANEJAMENTO ATIVIDADES'!$D$9:$E$44,2,0),DO180),#REF!)</f>
        <v>#REF!</v>
      </c>
      <c r="DP181" s="241"/>
      <c r="DQ181" s="241"/>
      <c r="DR181" s="241"/>
      <c r="DS181" s="241"/>
      <c r="DT181" s="241"/>
      <c r="DU181" s="241"/>
      <c r="DV181" s="241"/>
      <c r="DW181" s="241"/>
      <c r="DX181" s="241" t="e">
        <f>IF(#REF!=0,DX180,#REF!)</f>
        <v>#REF!</v>
      </c>
      <c r="DY181" s="241"/>
      <c r="DZ181" s="241"/>
      <c r="EA181" s="241" t="e">
        <f>IF(#REF!=0,EA180,#REF!)</f>
        <v>#REF!</v>
      </c>
      <c r="EB181" s="241"/>
      <c r="EC181" s="241"/>
      <c r="ED181" s="241"/>
      <c r="EE181" s="241"/>
      <c r="EF181" s="241"/>
      <c r="EG181" s="241" t="e">
        <f>#REF!</f>
        <v>#REF!</v>
      </c>
      <c r="EH181" s="241"/>
      <c r="EI181" s="241"/>
      <c r="EJ181" s="241"/>
      <c r="EK181" s="241"/>
      <c r="EL181" s="241"/>
      <c r="EM181" s="241"/>
      <c r="EN181" s="242" t="e">
        <f>#REF!</f>
        <v>#REF!</v>
      </c>
      <c r="EO181" s="242"/>
      <c r="EP181" s="242"/>
      <c r="EQ181" s="242"/>
      <c r="ER181" s="242"/>
      <c r="ES181" s="242"/>
      <c r="ET181" s="242"/>
      <c r="EU181" s="242"/>
      <c r="EV181" s="242" t="e">
        <f>#REF!</f>
        <v>#REF!</v>
      </c>
      <c r="EW181" s="242"/>
      <c r="EX181" s="242"/>
      <c r="EY181" s="242"/>
      <c r="EZ181" s="242"/>
      <c r="FA181" s="241" t="e">
        <f>#REF!</f>
        <v>#REF!</v>
      </c>
      <c r="FB181" s="241"/>
      <c r="FC181" s="241"/>
      <c r="FD181" s="241"/>
      <c r="FE181" s="241" t="e">
        <f>#REF!</f>
        <v>#REF!</v>
      </c>
      <c r="FF181" s="241"/>
      <c r="FG181" s="241" t="e">
        <f>#REF!</f>
        <v>#REF!</v>
      </c>
      <c r="FH181" s="241"/>
      <c r="FI181" s="241"/>
      <c r="FJ181" s="241" t="e">
        <f>#REF!</f>
        <v>#REF!</v>
      </c>
      <c r="FK181" s="241"/>
      <c r="FL181" s="241" t="e">
        <f>#REF!</f>
        <v>#REF!</v>
      </c>
      <c r="FM181" s="241"/>
      <c r="FN181" s="241"/>
      <c r="FO181" s="241"/>
      <c r="FR181" s="241" t="e">
        <f>IF(#REF!=0,FR180,#REF!)</f>
        <v>#REF!</v>
      </c>
      <c r="FS181" s="241"/>
      <c r="FT181" s="241" t="e">
        <f>IF(OR(#REF!=0,#REF!="Planejado",#REF!="Realizado"),IF(FT180="Atividade",VLOOKUP(FR181,'04.02_PLANEJAMENTO ATIVIDADES'!$D$9:$E$44,2,0),FT180),#REF!)</f>
        <v>#REF!</v>
      </c>
      <c r="FU181" s="241"/>
      <c r="FV181" s="241"/>
      <c r="FW181" s="241"/>
      <c r="FX181" s="241"/>
      <c r="FY181" s="241"/>
      <c r="FZ181" s="241"/>
      <c r="GA181" s="241"/>
      <c r="GB181" s="241"/>
      <c r="GC181" s="241" t="e">
        <f>IF(#REF!=0,GC180,#REF!)</f>
        <v>#REF!</v>
      </c>
      <c r="GD181" s="241"/>
      <c r="GE181" s="241"/>
      <c r="GF181" s="241" t="e">
        <f>IF(#REF!=0,GF180,#REF!)</f>
        <v>#REF!</v>
      </c>
      <c r="GG181" s="241"/>
      <c r="GH181" s="241"/>
      <c r="GI181" s="241"/>
      <c r="GJ181" s="241"/>
      <c r="GK181" s="241"/>
      <c r="GL181" s="241" t="e">
        <f>#REF!</f>
        <v>#REF!</v>
      </c>
      <c r="GM181" s="241"/>
      <c r="GN181" s="241"/>
      <c r="GO181" s="241"/>
      <c r="GP181" s="241"/>
      <c r="GQ181" s="241"/>
      <c r="GR181" s="241"/>
      <c r="GS181" s="242" t="e">
        <f>#REF!</f>
        <v>#REF!</v>
      </c>
      <c r="GT181" s="242"/>
      <c r="GU181" s="242"/>
      <c r="GV181" s="242"/>
      <c r="GW181" s="242"/>
      <c r="GX181" s="242"/>
      <c r="GY181" s="242"/>
      <c r="GZ181" s="242"/>
      <c r="HA181" s="242" t="e">
        <f>#REF!</f>
        <v>#REF!</v>
      </c>
      <c r="HB181" s="242"/>
      <c r="HC181" s="242"/>
      <c r="HD181" s="242"/>
      <c r="HE181" s="242"/>
      <c r="HF181" s="241" t="e">
        <f>#REF!</f>
        <v>#REF!</v>
      </c>
      <c r="HG181" s="241"/>
      <c r="HH181" s="241"/>
      <c r="HI181" s="241"/>
      <c r="HJ181" s="241" t="e">
        <f>#REF!</f>
        <v>#REF!</v>
      </c>
      <c r="HK181" s="241"/>
      <c r="HL181" s="241" t="e">
        <f>#REF!</f>
        <v>#REF!</v>
      </c>
      <c r="HM181" s="241"/>
      <c r="HN181" s="241"/>
      <c r="HO181" s="241" t="e">
        <f>#REF!</f>
        <v>#REF!</v>
      </c>
      <c r="HP181" s="241"/>
      <c r="HQ181" s="241" t="e">
        <f>#REF!</f>
        <v>#REF!</v>
      </c>
      <c r="HR181" s="241"/>
      <c r="HS181" s="241"/>
      <c r="HT181" s="241"/>
      <c r="HW181" s="241" t="e">
        <f>IF(#REF!=0,HW180,#REF!)</f>
        <v>#REF!</v>
      </c>
      <c r="HX181" s="241"/>
      <c r="HY181" s="241" t="e">
        <f>IF(OR(#REF!=0,#REF!="Planejado",#REF!="Realizado"),IF(HY180="Atividade",VLOOKUP(HW181,'04.02_PLANEJAMENTO ATIVIDADES'!$D$9:$E$44,2,0),HY180),#REF!)</f>
        <v>#REF!</v>
      </c>
      <c r="HZ181" s="241"/>
      <c r="IA181" s="241"/>
      <c r="IB181" s="241"/>
      <c r="IC181" s="241"/>
      <c r="ID181" s="241"/>
      <c r="IE181" s="241"/>
      <c r="IF181" s="241"/>
      <c r="IG181" s="241"/>
      <c r="IH181" s="241" t="e">
        <f>IF(#REF!=0,IH180,#REF!)</f>
        <v>#REF!</v>
      </c>
      <c r="II181" s="241"/>
      <c r="IJ181" s="241"/>
      <c r="IK181" s="241" t="e">
        <f>IF(#REF!=0,IK180,#REF!)</f>
        <v>#REF!</v>
      </c>
      <c r="IL181" s="241"/>
      <c r="IM181" s="241"/>
      <c r="IN181" s="241"/>
      <c r="IO181" s="241"/>
      <c r="IP181" s="241"/>
      <c r="IQ181" s="241" t="e">
        <f>#REF!</f>
        <v>#REF!</v>
      </c>
      <c r="IR181" s="241"/>
      <c r="IS181" s="241"/>
      <c r="IT181" s="241"/>
      <c r="IU181" s="241"/>
      <c r="IV181" s="241"/>
      <c r="IW181" s="241"/>
      <c r="IX181" s="242" t="e">
        <f>#REF!</f>
        <v>#REF!</v>
      </c>
      <c r="IY181" s="242"/>
      <c r="IZ181" s="242"/>
      <c r="JA181" s="242"/>
      <c r="JB181" s="242"/>
      <c r="JC181" s="242"/>
      <c r="JD181" s="242"/>
      <c r="JE181" s="242"/>
      <c r="JF181" s="242" t="e">
        <f>#REF!</f>
        <v>#REF!</v>
      </c>
      <c r="JG181" s="242"/>
      <c r="JH181" s="242"/>
      <c r="JI181" s="242"/>
      <c r="JJ181" s="242"/>
      <c r="JK181" s="241" t="e">
        <f>#REF!</f>
        <v>#REF!</v>
      </c>
      <c r="JL181" s="241"/>
      <c r="JM181" s="241"/>
      <c r="JN181" s="241"/>
      <c r="JO181" s="241" t="e">
        <f>#REF!</f>
        <v>#REF!</v>
      </c>
      <c r="JP181" s="241"/>
      <c r="JQ181" s="241" t="e">
        <f>#REF!</f>
        <v>#REF!</v>
      </c>
      <c r="JR181" s="241"/>
      <c r="JS181" s="241"/>
      <c r="JT181" s="241" t="e">
        <f>#REF!</f>
        <v>#REF!</v>
      </c>
      <c r="JU181" s="241"/>
      <c r="JV181" s="241" t="e">
        <f>#REF!</f>
        <v>#REF!</v>
      </c>
      <c r="JW181" s="241"/>
      <c r="JX181" s="241"/>
      <c r="JY181" s="241"/>
      <c r="KB181" s="241" t="e">
        <f>IF(#REF!=0,KB180,#REF!)</f>
        <v>#REF!</v>
      </c>
      <c r="KC181" s="241"/>
      <c r="KD181" s="241" t="e">
        <f>IF(OR(#REF!=0,#REF!="Planejado",#REF!="Realizado"),IF(KD180="Atividade",VLOOKUP(KB181,'04.02_PLANEJAMENTO ATIVIDADES'!$D$9:$E$44,2,0),KD180),#REF!)</f>
        <v>#REF!</v>
      </c>
      <c r="KE181" s="241"/>
      <c r="KF181" s="241"/>
      <c r="KG181" s="241"/>
      <c r="KH181" s="241"/>
      <c r="KI181" s="241"/>
      <c r="KJ181" s="241"/>
      <c r="KK181" s="241"/>
      <c r="KL181" s="241"/>
      <c r="KM181" s="241" t="e">
        <f>IF(#REF!=0,KM180,#REF!)</f>
        <v>#REF!</v>
      </c>
      <c r="KN181" s="241"/>
      <c r="KO181" s="241"/>
      <c r="KP181" s="241" t="e">
        <f>IF(#REF!=0,KP180,#REF!)</f>
        <v>#REF!</v>
      </c>
      <c r="KQ181" s="241"/>
      <c r="KR181" s="241"/>
      <c r="KS181" s="241"/>
      <c r="KT181" s="241"/>
      <c r="KU181" s="241"/>
      <c r="KV181" s="241" t="e">
        <f>#REF!</f>
        <v>#REF!</v>
      </c>
      <c r="KW181" s="241"/>
      <c r="KX181" s="241"/>
      <c r="KY181" s="241"/>
      <c r="KZ181" s="241"/>
      <c r="LA181" s="241"/>
      <c r="LB181" s="241"/>
      <c r="LC181" s="242" t="e">
        <f>#REF!</f>
        <v>#REF!</v>
      </c>
      <c r="LD181" s="242"/>
      <c r="LE181" s="242"/>
      <c r="LF181" s="242"/>
      <c r="LG181" s="242"/>
      <c r="LH181" s="242"/>
      <c r="LI181" s="242"/>
      <c r="LJ181" s="242"/>
      <c r="LK181" s="242" t="e">
        <f>#REF!</f>
        <v>#REF!</v>
      </c>
      <c r="LL181" s="242"/>
      <c r="LM181" s="242"/>
      <c r="LN181" s="242"/>
      <c r="LO181" s="242"/>
      <c r="LP181" s="241" t="e">
        <f>#REF!</f>
        <v>#REF!</v>
      </c>
      <c r="LQ181" s="241"/>
      <c r="LR181" s="241"/>
      <c r="LS181" s="241"/>
      <c r="LT181" s="241" t="e">
        <f>#REF!</f>
        <v>#REF!</v>
      </c>
      <c r="LU181" s="241"/>
      <c r="LV181" s="241" t="e">
        <f>#REF!</f>
        <v>#REF!</v>
      </c>
      <c r="LW181" s="241"/>
      <c r="LX181" s="241"/>
      <c r="LY181" s="241" t="e">
        <f>#REF!</f>
        <v>#REF!</v>
      </c>
      <c r="LZ181" s="241"/>
      <c r="MA181" s="241" t="e">
        <f>#REF!</f>
        <v>#REF!</v>
      </c>
      <c r="MB181" s="241"/>
      <c r="MC181" s="241"/>
      <c r="MD181" s="241"/>
      <c r="MG181" s="241" t="e">
        <f>IF(#REF!=0,MG180,#REF!)</f>
        <v>#REF!</v>
      </c>
      <c r="MH181" s="241"/>
      <c r="MI181" s="241" t="e">
        <f>IF(OR(#REF!=0,#REF!="Planejado",#REF!="Realizado"),IF(MI180="Atividade",VLOOKUP(MG181,'04.02_PLANEJAMENTO ATIVIDADES'!$D$9:$E$44,2,0),MI180),#REF!)</f>
        <v>#REF!</v>
      </c>
      <c r="MJ181" s="241"/>
      <c r="MK181" s="241"/>
      <c r="ML181" s="241"/>
      <c r="MM181" s="241"/>
      <c r="MN181" s="241"/>
      <c r="MO181" s="241"/>
      <c r="MP181" s="241"/>
      <c r="MQ181" s="241"/>
      <c r="MR181" s="241" t="e">
        <f>IF(#REF!=0,MR180,#REF!)</f>
        <v>#REF!</v>
      </c>
      <c r="MS181" s="241"/>
      <c r="MT181" s="241"/>
      <c r="MU181" s="241" t="e">
        <f>IF(#REF!=0,MU180,#REF!)</f>
        <v>#REF!</v>
      </c>
      <c r="MV181" s="241"/>
      <c r="MW181" s="241"/>
      <c r="MX181" s="241"/>
      <c r="MY181" s="241"/>
      <c r="MZ181" s="241"/>
      <c r="NA181" s="241" t="e">
        <f>#REF!</f>
        <v>#REF!</v>
      </c>
      <c r="NB181" s="241"/>
      <c r="NC181" s="241"/>
      <c r="ND181" s="241"/>
      <c r="NE181" s="241"/>
      <c r="NF181" s="241"/>
      <c r="NG181" s="241"/>
      <c r="NH181" s="242" t="e">
        <f>#REF!</f>
        <v>#REF!</v>
      </c>
      <c r="NI181" s="242"/>
      <c r="NJ181" s="242"/>
      <c r="NK181" s="242"/>
      <c r="NL181" s="242"/>
      <c r="NM181" s="242"/>
      <c r="NN181" s="242"/>
      <c r="NO181" s="242"/>
      <c r="NP181" s="242" t="e">
        <f>#REF!</f>
        <v>#REF!</v>
      </c>
      <c r="NQ181" s="242"/>
      <c r="NR181" s="242"/>
      <c r="NS181" s="242"/>
      <c r="NT181" s="242"/>
      <c r="NU181" s="241" t="e">
        <f>#REF!</f>
        <v>#REF!</v>
      </c>
      <c r="NV181" s="241"/>
      <c r="NW181" s="241"/>
      <c r="NX181" s="241"/>
      <c r="NY181" s="241" t="e">
        <f>#REF!</f>
        <v>#REF!</v>
      </c>
      <c r="NZ181" s="241"/>
      <c r="OA181" s="241" t="e">
        <f>#REF!</f>
        <v>#REF!</v>
      </c>
      <c r="OB181" s="241"/>
      <c r="OC181" s="241"/>
      <c r="OD181" s="241" t="e">
        <f>#REF!</f>
        <v>#REF!</v>
      </c>
      <c r="OE181" s="241"/>
      <c r="OF181" s="241" t="e">
        <f>#REF!</f>
        <v>#REF!</v>
      </c>
      <c r="OG181" s="241"/>
      <c r="OH181" s="241"/>
      <c r="OI181" s="241"/>
      <c r="OL181" s="241" t="e">
        <f>IF(#REF!=0,OL180,#REF!)</f>
        <v>#REF!</v>
      </c>
      <c r="OM181" s="241"/>
      <c r="ON181" s="241" t="e">
        <f>IF(OR(#REF!=0,#REF!="Planejado",#REF!="Realizado"),IF(ON180="Atividade",VLOOKUP(OL181,'04.02_PLANEJAMENTO ATIVIDADES'!$D$9:$E$44,2,0),ON180),#REF!)</f>
        <v>#REF!</v>
      </c>
      <c r="OO181" s="241"/>
      <c r="OP181" s="241"/>
      <c r="OQ181" s="241"/>
      <c r="OR181" s="241"/>
      <c r="OS181" s="241"/>
      <c r="OT181" s="241"/>
      <c r="OU181" s="241"/>
      <c r="OV181" s="241"/>
      <c r="OW181" s="241" t="e">
        <f>IF(#REF!=0,OW180,#REF!)</f>
        <v>#REF!</v>
      </c>
      <c r="OX181" s="241"/>
      <c r="OY181" s="241"/>
      <c r="OZ181" s="241" t="e">
        <f>IF(#REF!=0,OZ180,#REF!)</f>
        <v>#REF!</v>
      </c>
      <c r="PA181" s="241"/>
      <c r="PB181" s="241"/>
      <c r="PC181" s="241"/>
      <c r="PD181" s="241"/>
      <c r="PE181" s="241"/>
      <c r="PF181" s="241" t="e">
        <f>#REF!</f>
        <v>#REF!</v>
      </c>
      <c r="PG181" s="241"/>
      <c r="PH181" s="241"/>
      <c r="PI181" s="241"/>
      <c r="PJ181" s="241"/>
      <c r="PK181" s="241"/>
      <c r="PL181" s="241"/>
      <c r="PM181" s="242" t="e">
        <f>#REF!</f>
        <v>#REF!</v>
      </c>
      <c r="PN181" s="242"/>
      <c r="PO181" s="242"/>
      <c r="PP181" s="242"/>
      <c r="PQ181" s="242"/>
      <c r="PR181" s="242"/>
      <c r="PS181" s="242"/>
      <c r="PT181" s="242"/>
      <c r="PU181" s="242" t="e">
        <f>#REF!</f>
        <v>#REF!</v>
      </c>
      <c r="PV181" s="242"/>
      <c r="PW181" s="242"/>
      <c r="PX181" s="242"/>
      <c r="PY181" s="242"/>
      <c r="PZ181" s="241" t="e">
        <f>#REF!</f>
        <v>#REF!</v>
      </c>
      <c r="QA181" s="241"/>
      <c r="QB181" s="241"/>
      <c r="QC181" s="241"/>
      <c r="QD181" s="241" t="e">
        <f>#REF!</f>
        <v>#REF!</v>
      </c>
      <c r="QE181" s="241"/>
      <c r="QF181" s="241" t="e">
        <f>#REF!</f>
        <v>#REF!</v>
      </c>
      <c r="QG181" s="241"/>
      <c r="QH181" s="241"/>
      <c r="QI181" s="241" t="e">
        <f>#REF!</f>
        <v>#REF!</v>
      </c>
      <c r="QJ181" s="241"/>
      <c r="QK181" s="241" t="e">
        <f>#REF!</f>
        <v>#REF!</v>
      </c>
      <c r="QL181" s="241"/>
      <c r="QM181" s="241"/>
      <c r="QN181" s="241"/>
      <c r="QQ181" s="241" t="e">
        <f>IF(#REF!=0,QQ180,#REF!)</f>
        <v>#REF!</v>
      </c>
      <c r="QR181" s="241"/>
      <c r="QS181" s="241" t="e">
        <f>IF(OR(#REF!=0,#REF!="Planejado",#REF!="Realizado"),IF(QS180="Atividade",VLOOKUP(QQ181,'04.02_PLANEJAMENTO ATIVIDADES'!$D$9:$E$44,2,0),QS180),#REF!)</f>
        <v>#REF!</v>
      </c>
      <c r="QT181" s="241"/>
      <c r="QU181" s="241"/>
      <c r="QV181" s="241"/>
      <c r="QW181" s="241"/>
      <c r="QX181" s="241"/>
      <c r="QY181" s="241"/>
      <c r="QZ181" s="241"/>
      <c r="RA181" s="241"/>
      <c r="RB181" s="241" t="e">
        <f>IF(#REF!=0,RB180,#REF!)</f>
        <v>#REF!</v>
      </c>
      <c r="RC181" s="241"/>
      <c r="RD181" s="241"/>
      <c r="RE181" s="241" t="e">
        <f>IF(#REF!=0,RE180,#REF!)</f>
        <v>#REF!</v>
      </c>
      <c r="RF181" s="241"/>
      <c r="RG181" s="241"/>
      <c r="RH181" s="241"/>
      <c r="RI181" s="241"/>
      <c r="RJ181" s="241"/>
      <c r="RK181" s="241" t="e">
        <f>#REF!</f>
        <v>#REF!</v>
      </c>
      <c r="RL181" s="241"/>
      <c r="RM181" s="241"/>
      <c r="RN181" s="241"/>
      <c r="RO181" s="241"/>
      <c r="RP181" s="241"/>
      <c r="RQ181" s="241"/>
      <c r="RR181" s="242" t="e">
        <f>#REF!</f>
        <v>#REF!</v>
      </c>
      <c r="RS181" s="242"/>
      <c r="RT181" s="242"/>
      <c r="RU181" s="242"/>
      <c r="RV181" s="242"/>
      <c r="RW181" s="242"/>
      <c r="RX181" s="242"/>
      <c r="RY181" s="242"/>
      <c r="RZ181" s="242" t="e">
        <f>#REF!</f>
        <v>#REF!</v>
      </c>
      <c r="SA181" s="242"/>
      <c r="SB181" s="242"/>
      <c r="SC181" s="242"/>
      <c r="SD181" s="242"/>
      <c r="SE181" s="241" t="e">
        <f>#REF!</f>
        <v>#REF!</v>
      </c>
      <c r="SF181" s="241"/>
      <c r="SG181" s="241"/>
      <c r="SH181" s="241"/>
      <c r="SI181" s="241" t="e">
        <f>#REF!</f>
        <v>#REF!</v>
      </c>
      <c r="SJ181" s="241"/>
      <c r="SK181" s="241" t="e">
        <f>#REF!</f>
        <v>#REF!</v>
      </c>
      <c r="SL181" s="241"/>
      <c r="SM181" s="241"/>
      <c r="SN181" s="241" t="e">
        <f>#REF!</f>
        <v>#REF!</v>
      </c>
      <c r="SO181" s="241"/>
      <c r="SP181" s="241" t="e">
        <f>#REF!</f>
        <v>#REF!</v>
      </c>
      <c r="SQ181" s="241"/>
      <c r="SR181" s="241"/>
      <c r="SS181" s="241"/>
      <c r="SV181" s="241" t="e">
        <f>IF(#REF!=0,SV180,#REF!)</f>
        <v>#REF!</v>
      </c>
      <c r="SW181" s="241"/>
      <c r="SX181" s="241" t="e">
        <f>IF(OR(#REF!=0,#REF!="Planejado",#REF!="Realizado"),IF(SX180="Atividade",VLOOKUP(SV181,'04.02_PLANEJAMENTO ATIVIDADES'!$D$9:$E$44,2,0),SX180),#REF!)</f>
        <v>#REF!</v>
      </c>
      <c r="SY181" s="241"/>
      <c r="SZ181" s="241"/>
      <c r="TA181" s="241"/>
      <c r="TB181" s="241"/>
      <c r="TC181" s="241"/>
      <c r="TD181" s="241"/>
      <c r="TE181" s="241"/>
      <c r="TF181" s="241"/>
      <c r="TG181" s="241" t="e">
        <f>IF(#REF!=0,TG180,#REF!)</f>
        <v>#REF!</v>
      </c>
      <c r="TH181" s="241"/>
      <c r="TI181" s="241"/>
      <c r="TJ181" s="241" t="e">
        <f>IF(#REF!=0,TJ180,#REF!)</f>
        <v>#REF!</v>
      </c>
      <c r="TK181" s="241"/>
      <c r="TL181" s="241"/>
      <c r="TM181" s="241"/>
      <c r="TN181" s="241"/>
      <c r="TO181" s="241"/>
      <c r="TP181" s="241" t="e">
        <f>#REF!</f>
        <v>#REF!</v>
      </c>
      <c r="TQ181" s="241"/>
      <c r="TR181" s="241"/>
      <c r="TS181" s="241"/>
      <c r="TT181" s="241"/>
      <c r="TU181" s="241"/>
      <c r="TV181" s="241"/>
      <c r="TW181" s="242" t="e">
        <f>#REF!</f>
        <v>#REF!</v>
      </c>
      <c r="TX181" s="242"/>
      <c r="TY181" s="242"/>
      <c r="TZ181" s="242"/>
      <c r="UA181" s="242"/>
      <c r="UB181" s="242"/>
      <c r="UC181" s="242"/>
      <c r="UD181" s="242"/>
      <c r="UE181" s="242" t="e">
        <f>#REF!</f>
        <v>#REF!</v>
      </c>
      <c r="UF181" s="242"/>
      <c r="UG181" s="242"/>
      <c r="UH181" s="242"/>
      <c r="UI181" s="242"/>
      <c r="UJ181" s="241" t="e">
        <f>#REF!</f>
        <v>#REF!</v>
      </c>
      <c r="UK181" s="241"/>
      <c r="UL181" s="241"/>
      <c r="UM181" s="241"/>
      <c r="UN181" s="241" t="e">
        <f>#REF!</f>
        <v>#REF!</v>
      </c>
      <c r="UO181" s="241"/>
      <c r="UP181" s="241" t="e">
        <f>#REF!</f>
        <v>#REF!</v>
      </c>
      <c r="UQ181" s="241"/>
      <c r="UR181" s="241"/>
      <c r="US181" s="241" t="e">
        <f>#REF!</f>
        <v>#REF!</v>
      </c>
      <c r="UT181" s="241"/>
      <c r="UU181" s="241" t="e">
        <f>#REF!</f>
        <v>#REF!</v>
      </c>
      <c r="UV181" s="241"/>
      <c r="UW181" s="241"/>
      <c r="UX181" s="241"/>
      <c r="VA181" s="241" t="e">
        <f>IF(#REF!=0,VA180,#REF!)</f>
        <v>#REF!</v>
      </c>
      <c r="VB181" s="241"/>
      <c r="VC181" s="241" t="e">
        <f>IF(OR(#REF!=0,#REF!="Planejado",#REF!="Realizado"),IF(VC180="Atividade",VLOOKUP(VA181,'04.02_PLANEJAMENTO ATIVIDADES'!$D$9:$E$44,2,0),VC180),#REF!)</f>
        <v>#REF!</v>
      </c>
      <c r="VD181" s="241"/>
      <c r="VE181" s="241"/>
      <c r="VF181" s="241"/>
      <c r="VG181" s="241"/>
      <c r="VH181" s="241"/>
      <c r="VI181" s="241"/>
      <c r="VJ181" s="241"/>
      <c r="VK181" s="241"/>
      <c r="VL181" s="241" t="e">
        <f>IF(#REF!=0,VL180,#REF!)</f>
        <v>#REF!</v>
      </c>
      <c r="VM181" s="241"/>
      <c r="VN181" s="241"/>
      <c r="VO181" s="241" t="e">
        <f>IF(#REF!=0,VO180,#REF!)</f>
        <v>#REF!</v>
      </c>
      <c r="VP181" s="241"/>
      <c r="VQ181" s="241"/>
      <c r="VR181" s="241"/>
      <c r="VS181" s="241"/>
      <c r="VT181" s="241"/>
      <c r="VU181" s="241" t="e">
        <f>#REF!</f>
        <v>#REF!</v>
      </c>
      <c r="VV181" s="241"/>
      <c r="VW181" s="241"/>
      <c r="VX181" s="241"/>
      <c r="VY181" s="241"/>
      <c r="VZ181" s="241"/>
      <c r="WA181" s="241"/>
      <c r="WB181" s="242" t="e">
        <f>#REF!</f>
        <v>#REF!</v>
      </c>
      <c r="WC181" s="242"/>
      <c r="WD181" s="242"/>
      <c r="WE181" s="242"/>
      <c r="WF181" s="242"/>
      <c r="WG181" s="242"/>
      <c r="WH181" s="242"/>
      <c r="WI181" s="242"/>
      <c r="WJ181" s="242" t="e">
        <f>#REF!</f>
        <v>#REF!</v>
      </c>
      <c r="WK181" s="242"/>
      <c r="WL181" s="242"/>
      <c r="WM181" s="242"/>
      <c r="WN181" s="242"/>
      <c r="WO181" s="241" t="e">
        <f>#REF!</f>
        <v>#REF!</v>
      </c>
      <c r="WP181" s="241"/>
      <c r="WQ181" s="241"/>
      <c r="WR181" s="241"/>
      <c r="WS181" s="241" t="e">
        <f>#REF!</f>
        <v>#REF!</v>
      </c>
      <c r="WT181" s="241"/>
      <c r="WU181" s="241" t="e">
        <f>#REF!</f>
        <v>#REF!</v>
      </c>
      <c r="WV181" s="241"/>
      <c r="WW181" s="241"/>
      <c r="WX181" s="241" t="e">
        <f>#REF!</f>
        <v>#REF!</v>
      </c>
      <c r="WY181" s="241"/>
      <c r="WZ181" s="241" t="e">
        <f>#REF!</f>
        <v>#REF!</v>
      </c>
      <c r="XA181" s="241"/>
      <c r="XB181" s="241"/>
      <c r="XC181" s="241"/>
      <c r="XF181" s="241" t="e">
        <f>IF(#REF!=0,XF180,#REF!)</f>
        <v>#REF!</v>
      </c>
      <c r="XG181" s="241"/>
      <c r="XH181" s="241" t="e">
        <f>IF(OR(#REF!=0,#REF!="Planejado",#REF!="Realizado"),IF(XH180="Atividade",VLOOKUP(XF181,'04.02_PLANEJAMENTO ATIVIDADES'!$D$9:$E$44,2,0),XH180),#REF!)</f>
        <v>#REF!</v>
      </c>
      <c r="XI181" s="241"/>
      <c r="XJ181" s="241"/>
      <c r="XK181" s="241"/>
      <c r="XL181" s="241"/>
      <c r="XM181" s="241"/>
      <c r="XN181" s="241"/>
      <c r="XO181" s="241"/>
      <c r="XP181" s="241"/>
      <c r="XQ181" s="241" t="e">
        <f>IF(#REF!=0,XQ180,#REF!)</f>
        <v>#REF!</v>
      </c>
      <c r="XR181" s="241"/>
      <c r="XS181" s="241"/>
      <c r="XT181" s="241" t="e">
        <f>IF(#REF!=0,XT180,#REF!)</f>
        <v>#REF!</v>
      </c>
      <c r="XU181" s="241"/>
      <c r="XV181" s="241"/>
      <c r="XW181" s="241"/>
      <c r="XX181" s="241"/>
      <c r="XY181" s="241"/>
      <c r="XZ181" s="241" t="e">
        <f>#REF!</f>
        <v>#REF!</v>
      </c>
      <c r="YA181" s="241"/>
      <c r="YB181" s="241"/>
      <c r="YC181" s="241"/>
      <c r="YD181" s="241"/>
      <c r="YE181" s="241"/>
      <c r="YF181" s="241"/>
      <c r="YG181" s="242" t="e">
        <f>#REF!</f>
        <v>#REF!</v>
      </c>
      <c r="YH181" s="242"/>
      <c r="YI181" s="242"/>
      <c r="YJ181" s="242"/>
      <c r="YK181" s="242"/>
      <c r="YL181" s="242"/>
      <c r="YM181" s="242"/>
      <c r="YN181" s="242"/>
      <c r="YO181" s="242" t="e">
        <f>#REF!</f>
        <v>#REF!</v>
      </c>
      <c r="YP181" s="242"/>
      <c r="YQ181" s="242"/>
      <c r="YR181" s="242"/>
      <c r="YS181" s="242"/>
      <c r="YT181" s="241" t="e">
        <f>#REF!</f>
        <v>#REF!</v>
      </c>
      <c r="YU181" s="241"/>
      <c r="YV181" s="241"/>
      <c r="YW181" s="241"/>
      <c r="YX181" s="241" t="e">
        <f>#REF!</f>
        <v>#REF!</v>
      </c>
      <c r="YY181" s="241"/>
      <c r="YZ181" s="241" t="e">
        <f>#REF!</f>
        <v>#REF!</v>
      </c>
      <c r="ZA181" s="241"/>
      <c r="ZB181" s="241"/>
      <c r="ZC181" s="241" t="e">
        <f>#REF!</f>
        <v>#REF!</v>
      </c>
      <c r="ZD181" s="241"/>
      <c r="ZE181" s="241" t="e">
        <f>#REF!</f>
        <v>#REF!</v>
      </c>
      <c r="ZF181" s="241"/>
      <c r="ZG181" s="241"/>
      <c r="ZH181" s="241"/>
    </row>
    <row r="182" spans="3:684" ht="10.15" hidden="1" customHeight="1" x14ac:dyDescent="0.25">
      <c r="C182" s="241" t="e">
        <f>IF(#REF!=0,C181,#REF!)</f>
        <v>#REF!</v>
      </c>
      <c r="D182" s="241"/>
      <c r="E182" s="241" t="e">
        <f>IF(OR(#REF!=0,#REF!="Planejado",#REF!="Realizado"),IF(E181="Atividade",VLOOKUP(C182,'04.02_PLANEJAMENTO ATIVIDADES'!$D$9:$E$44,2,0),E181),#REF!)</f>
        <v>#REF!</v>
      </c>
      <c r="F182" s="241"/>
      <c r="G182" s="241"/>
      <c r="H182" s="241"/>
      <c r="I182" s="241"/>
      <c r="J182" s="241"/>
      <c r="K182" s="241"/>
      <c r="L182" s="241"/>
      <c r="M182" s="241"/>
      <c r="N182" s="241" t="e">
        <f>IF(#REF!=0,N181,#REF!)</f>
        <v>#REF!</v>
      </c>
      <c r="O182" s="241"/>
      <c r="P182" s="241"/>
      <c r="Q182" s="241" t="e">
        <f>IF(#REF!=0,Q181,#REF!)</f>
        <v>#REF!</v>
      </c>
      <c r="R182" s="241"/>
      <c r="S182" s="241"/>
      <c r="T182" s="241"/>
      <c r="U182" s="241"/>
      <c r="V182" s="241"/>
      <c r="W182" s="241" t="e">
        <f>#REF!</f>
        <v>#REF!</v>
      </c>
      <c r="X182" s="241"/>
      <c r="Y182" s="241"/>
      <c r="Z182" s="241"/>
      <c r="AA182" s="241"/>
      <c r="AB182" s="241"/>
      <c r="AC182" s="241"/>
      <c r="AD182" s="242" t="e">
        <f>#REF!</f>
        <v>#REF!</v>
      </c>
      <c r="AE182" s="242"/>
      <c r="AF182" s="242"/>
      <c r="AG182" s="242"/>
      <c r="AH182" s="242"/>
      <c r="AI182" s="242"/>
      <c r="AJ182" s="242"/>
      <c r="AK182" s="242"/>
      <c r="AL182" s="242" t="e">
        <f>#REF!</f>
        <v>#REF!</v>
      </c>
      <c r="AM182" s="242"/>
      <c r="AN182" s="242"/>
      <c r="AO182" s="242"/>
      <c r="AP182" s="242"/>
      <c r="AQ182" s="241" t="e">
        <f>#REF!</f>
        <v>#REF!</v>
      </c>
      <c r="AR182" s="241"/>
      <c r="AS182" s="241"/>
      <c r="AT182" s="241"/>
      <c r="AU182" s="241" t="e">
        <f>#REF!</f>
        <v>#REF!</v>
      </c>
      <c r="AV182" s="241"/>
      <c r="AW182" s="241" t="e">
        <f>#REF!</f>
        <v>#REF!</v>
      </c>
      <c r="AX182" s="241"/>
      <c r="AY182" s="241"/>
      <c r="AZ182" s="241" t="e">
        <f>#REF!</f>
        <v>#REF!</v>
      </c>
      <c r="BA182" s="241"/>
      <c r="BB182" s="241" t="e">
        <f>#REF!</f>
        <v>#REF!</v>
      </c>
      <c r="BC182" s="241"/>
      <c r="BD182" s="241"/>
      <c r="BE182" s="241"/>
      <c r="BH182" s="241" t="e">
        <f>IF(#REF!=0,BH181,#REF!)</f>
        <v>#REF!</v>
      </c>
      <c r="BI182" s="241"/>
      <c r="BJ182" s="241" t="e">
        <f>IF(OR(#REF!=0,#REF!="Planejado",#REF!="Realizado"),IF(BJ181="Atividade",VLOOKUP(BH182,'04.02_PLANEJAMENTO ATIVIDADES'!$D$9:$E$44,2,0),BJ181),#REF!)</f>
        <v>#REF!</v>
      </c>
      <c r="BK182" s="241"/>
      <c r="BL182" s="241"/>
      <c r="BM182" s="241"/>
      <c r="BN182" s="241"/>
      <c r="BO182" s="241"/>
      <c r="BP182" s="241"/>
      <c r="BQ182" s="241"/>
      <c r="BR182" s="241"/>
      <c r="BS182" s="241" t="e">
        <f>IF(#REF!=0,BS181,#REF!)</f>
        <v>#REF!</v>
      </c>
      <c r="BT182" s="241"/>
      <c r="BU182" s="241"/>
      <c r="BV182" s="241" t="e">
        <f>IF(#REF!=0,BV181,#REF!)</f>
        <v>#REF!</v>
      </c>
      <c r="BW182" s="241"/>
      <c r="BX182" s="241"/>
      <c r="BY182" s="241"/>
      <c r="BZ182" s="241"/>
      <c r="CA182" s="241"/>
      <c r="CB182" s="241" t="e">
        <f>#REF!</f>
        <v>#REF!</v>
      </c>
      <c r="CC182" s="241"/>
      <c r="CD182" s="241"/>
      <c r="CE182" s="241"/>
      <c r="CF182" s="241"/>
      <c r="CG182" s="241"/>
      <c r="CH182" s="241"/>
      <c r="CI182" s="242" t="e">
        <f>#REF!</f>
        <v>#REF!</v>
      </c>
      <c r="CJ182" s="242"/>
      <c r="CK182" s="242"/>
      <c r="CL182" s="242"/>
      <c r="CM182" s="242"/>
      <c r="CN182" s="242"/>
      <c r="CO182" s="242"/>
      <c r="CP182" s="242"/>
      <c r="CQ182" s="242" t="e">
        <f>#REF!</f>
        <v>#REF!</v>
      </c>
      <c r="CR182" s="242"/>
      <c r="CS182" s="242"/>
      <c r="CT182" s="242"/>
      <c r="CU182" s="242"/>
      <c r="CV182" s="241" t="e">
        <f>#REF!</f>
        <v>#REF!</v>
      </c>
      <c r="CW182" s="241"/>
      <c r="CX182" s="241"/>
      <c r="CY182" s="241"/>
      <c r="CZ182" s="241" t="e">
        <f>#REF!</f>
        <v>#REF!</v>
      </c>
      <c r="DA182" s="241"/>
      <c r="DB182" s="241" t="e">
        <f>#REF!</f>
        <v>#REF!</v>
      </c>
      <c r="DC182" s="241"/>
      <c r="DD182" s="241"/>
      <c r="DE182" s="241" t="e">
        <f>#REF!</f>
        <v>#REF!</v>
      </c>
      <c r="DF182" s="241"/>
      <c r="DG182" s="241" t="e">
        <f>#REF!</f>
        <v>#REF!</v>
      </c>
      <c r="DH182" s="241"/>
      <c r="DI182" s="241"/>
      <c r="DJ182" s="241"/>
      <c r="DM182" s="241" t="e">
        <f>IF(#REF!=0,DM181,#REF!)</f>
        <v>#REF!</v>
      </c>
      <c r="DN182" s="241"/>
      <c r="DO182" s="241" t="e">
        <f>IF(OR(#REF!=0,#REF!="Planejado",#REF!="Realizado"),IF(DO181="Atividade",VLOOKUP(DM182,'04.02_PLANEJAMENTO ATIVIDADES'!$D$9:$E$44,2,0),DO181),#REF!)</f>
        <v>#REF!</v>
      </c>
      <c r="DP182" s="241"/>
      <c r="DQ182" s="241"/>
      <c r="DR182" s="241"/>
      <c r="DS182" s="241"/>
      <c r="DT182" s="241"/>
      <c r="DU182" s="241"/>
      <c r="DV182" s="241"/>
      <c r="DW182" s="241"/>
      <c r="DX182" s="241" t="e">
        <f>IF(#REF!=0,DX181,#REF!)</f>
        <v>#REF!</v>
      </c>
      <c r="DY182" s="241"/>
      <c r="DZ182" s="241"/>
      <c r="EA182" s="241" t="e">
        <f>IF(#REF!=0,EA181,#REF!)</f>
        <v>#REF!</v>
      </c>
      <c r="EB182" s="241"/>
      <c r="EC182" s="241"/>
      <c r="ED182" s="241"/>
      <c r="EE182" s="241"/>
      <c r="EF182" s="241"/>
      <c r="EG182" s="241" t="e">
        <f>#REF!</f>
        <v>#REF!</v>
      </c>
      <c r="EH182" s="241"/>
      <c r="EI182" s="241"/>
      <c r="EJ182" s="241"/>
      <c r="EK182" s="241"/>
      <c r="EL182" s="241"/>
      <c r="EM182" s="241"/>
      <c r="EN182" s="242" t="e">
        <f>#REF!</f>
        <v>#REF!</v>
      </c>
      <c r="EO182" s="242"/>
      <c r="EP182" s="242"/>
      <c r="EQ182" s="242"/>
      <c r="ER182" s="242"/>
      <c r="ES182" s="242"/>
      <c r="ET182" s="242"/>
      <c r="EU182" s="242"/>
      <c r="EV182" s="242" t="e">
        <f>#REF!</f>
        <v>#REF!</v>
      </c>
      <c r="EW182" s="242"/>
      <c r="EX182" s="242"/>
      <c r="EY182" s="242"/>
      <c r="EZ182" s="242"/>
      <c r="FA182" s="241" t="e">
        <f>#REF!</f>
        <v>#REF!</v>
      </c>
      <c r="FB182" s="241"/>
      <c r="FC182" s="241"/>
      <c r="FD182" s="241"/>
      <c r="FE182" s="241" t="e">
        <f>#REF!</f>
        <v>#REF!</v>
      </c>
      <c r="FF182" s="241"/>
      <c r="FG182" s="241" t="e">
        <f>#REF!</f>
        <v>#REF!</v>
      </c>
      <c r="FH182" s="241"/>
      <c r="FI182" s="241"/>
      <c r="FJ182" s="241" t="e">
        <f>#REF!</f>
        <v>#REF!</v>
      </c>
      <c r="FK182" s="241"/>
      <c r="FL182" s="241" t="e">
        <f>#REF!</f>
        <v>#REF!</v>
      </c>
      <c r="FM182" s="241"/>
      <c r="FN182" s="241"/>
      <c r="FO182" s="241"/>
      <c r="FR182" s="241" t="e">
        <f>IF(#REF!=0,FR181,#REF!)</f>
        <v>#REF!</v>
      </c>
      <c r="FS182" s="241"/>
      <c r="FT182" s="241" t="e">
        <f>IF(OR(#REF!=0,#REF!="Planejado",#REF!="Realizado"),IF(FT181="Atividade",VLOOKUP(FR182,'04.02_PLANEJAMENTO ATIVIDADES'!$D$9:$E$44,2,0),FT181),#REF!)</f>
        <v>#REF!</v>
      </c>
      <c r="FU182" s="241"/>
      <c r="FV182" s="241"/>
      <c r="FW182" s="241"/>
      <c r="FX182" s="241"/>
      <c r="FY182" s="241"/>
      <c r="FZ182" s="241"/>
      <c r="GA182" s="241"/>
      <c r="GB182" s="241"/>
      <c r="GC182" s="241" t="e">
        <f>IF(#REF!=0,GC181,#REF!)</f>
        <v>#REF!</v>
      </c>
      <c r="GD182" s="241"/>
      <c r="GE182" s="241"/>
      <c r="GF182" s="241" t="e">
        <f>IF(#REF!=0,GF181,#REF!)</f>
        <v>#REF!</v>
      </c>
      <c r="GG182" s="241"/>
      <c r="GH182" s="241"/>
      <c r="GI182" s="241"/>
      <c r="GJ182" s="241"/>
      <c r="GK182" s="241"/>
      <c r="GL182" s="241" t="e">
        <f>#REF!</f>
        <v>#REF!</v>
      </c>
      <c r="GM182" s="241"/>
      <c r="GN182" s="241"/>
      <c r="GO182" s="241"/>
      <c r="GP182" s="241"/>
      <c r="GQ182" s="241"/>
      <c r="GR182" s="241"/>
      <c r="GS182" s="242" t="e">
        <f>#REF!</f>
        <v>#REF!</v>
      </c>
      <c r="GT182" s="242"/>
      <c r="GU182" s="242"/>
      <c r="GV182" s="242"/>
      <c r="GW182" s="242"/>
      <c r="GX182" s="242"/>
      <c r="GY182" s="242"/>
      <c r="GZ182" s="242"/>
      <c r="HA182" s="242" t="e">
        <f>#REF!</f>
        <v>#REF!</v>
      </c>
      <c r="HB182" s="242"/>
      <c r="HC182" s="242"/>
      <c r="HD182" s="242"/>
      <c r="HE182" s="242"/>
      <c r="HF182" s="241" t="e">
        <f>#REF!</f>
        <v>#REF!</v>
      </c>
      <c r="HG182" s="241"/>
      <c r="HH182" s="241"/>
      <c r="HI182" s="241"/>
      <c r="HJ182" s="241" t="e">
        <f>#REF!</f>
        <v>#REF!</v>
      </c>
      <c r="HK182" s="241"/>
      <c r="HL182" s="241" t="e">
        <f>#REF!</f>
        <v>#REF!</v>
      </c>
      <c r="HM182" s="241"/>
      <c r="HN182" s="241"/>
      <c r="HO182" s="241" t="e">
        <f>#REF!</f>
        <v>#REF!</v>
      </c>
      <c r="HP182" s="241"/>
      <c r="HQ182" s="241" t="e">
        <f>#REF!</f>
        <v>#REF!</v>
      </c>
      <c r="HR182" s="241"/>
      <c r="HS182" s="241"/>
      <c r="HT182" s="241"/>
      <c r="HW182" s="241" t="e">
        <f>IF(#REF!=0,HW181,#REF!)</f>
        <v>#REF!</v>
      </c>
      <c r="HX182" s="241"/>
      <c r="HY182" s="241" t="e">
        <f>IF(OR(#REF!=0,#REF!="Planejado",#REF!="Realizado"),IF(HY181="Atividade",VLOOKUP(HW182,'04.02_PLANEJAMENTO ATIVIDADES'!$D$9:$E$44,2,0),HY181),#REF!)</f>
        <v>#REF!</v>
      </c>
      <c r="HZ182" s="241"/>
      <c r="IA182" s="241"/>
      <c r="IB182" s="241"/>
      <c r="IC182" s="241"/>
      <c r="ID182" s="241"/>
      <c r="IE182" s="241"/>
      <c r="IF182" s="241"/>
      <c r="IG182" s="241"/>
      <c r="IH182" s="241" t="e">
        <f>IF(#REF!=0,IH181,#REF!)</f>
        <v>#REF!</v>
      </c>
      <c r="II182" s="241"/>
      <c r="IJ182" s="241"/>
      <c r="IK182" s="241" t="e">
        <f>IF(#REF!=0,IK181,#REF!)</f>
        <v>#REF!</v>
      </c>
      <c r="IL182" s="241"/>
      <c r="IM182" s="241"/>
      <c r="IN182" s="241"/>
      <c r="IO182" s="241"/>
      <c r="IP182" s="241"/>
      <c r="IQ182" s="241" t="e">
        <f>#REF!</f>
        <v>#REF!</v>
      </c>
      <c r="IR182" s="241"/>
      <c r="IS182" s="241"/>
      <c r="IT182" s="241"/>
      <c r="IU182" s="241"/>
      <c r="IV182" s="241"/>
      <c r="IW182" s="241"/>
      <c r="IX182" s="242" t="e">
        <f>#REF!</f>
        <v>#REF!</v>
      </c>
      <c r="IY182" s="242"/>
      <c r="IZ182" s="242"/>
      <c r="JA182" s="242"/>
      <c r="JB182" s="242"/>
      <c r="JC182" s="242"/>
      <c r="JD182" s="242"/>
      <c r="JE182" s="242"/>
      <c r="JF182" s="242" t="e">
        <f>#REF!</f>
        <v>#REF!</v>
      </c>
      <c r="JG182" s="242"/>
      <c r="JH182" s="242"/>
      <c r="JI182" s="242"/>
      <c r="JJ182" s="242"/>
      <c r="JK182" s="241" t="e">
        <f>#REF!</f>
        <v>#REF!</v>
      </c>
      <c r="JL182" s="241"/>
      <c r="JM182" s="241"/>
      <c r="JN182" s="241"/>
      <c r="JO182" s="241" t="e">
        <f>#REF!</f>
        <v>#REF!</v>
      </c>
      <c r="JP182" s="241"/>
      <c r="JQ182" s="241" t="e">
        <f>#REF!</f>
        <v>#REF!</v>
      </c>
      <c r="JR182" s="241"/>
      <c r="JS182" s="241"/>
      <c r="JT182" s="241" t="e">
        <f>#REF!</f>
        <v>#REF!</v>
      </c>
      <c r="JU182" s="241"/>
      <c r="JV182" s="241" t="e">
        <f>#REF!</f>
        <v>#REF!</v>
      </c>
      <c r="JW182" s="241"/>
      <c r="JX182" s="241"/>
      <c r="JY182" s="241"/>
      <c r="KB182" s="241" t="e">
        <f>IF(#REF!=0,KB181,#REF!)</f>
        <v>#REF!</v>
      </c>
      <c r="KC182" s="241"/>
      <c r="KD182" s="241" t="e">
        <f>IF(OR(#REF!=0,#REF!="Planejado",#REF!="Realizado"),IF(KD181="Atividade",VLOOKUP(KB182,'04.02_PLANEJAMENTO ATIVIDADES'!$D$9:$E$44,2,0),KD181),#REF!)</f>
        <v>#REF!</v>
      </c>
      <c r="KE182" s="241"/>
      <c r="KF182" s="241"/>
      <c r="KG182" s="241"/>
      <c r="KH182" s="241"/>
      <c r="KI182" s="241"/>
      <c r="KJ182" s="241"/>
      <c r="KK182" s="241"/>
      <c r="KL182" s="241"/>
      <c r="KM182" s="241" t="e">
        <f>IF(#REF!=0,KM181,#REF!)</f>
        <v>#REF!</v>
      </c>
      <c r="KN182" s="241"/>
      <c r="KO182" s="241"/>
      <c r="KP182" s="241" t="e">
        <f>IF(#REF!=0,KP181,#REF!)</f>
        <v>#REF!</v>
      </c>
      <c r="KQ182" s="241"/>
      <c r="KR182" s="241"/>
      <c r="KS182" s="241"/>
      <c r="KT182" s="241"/>
      <c r="KU182" s="241"/>
      <c r="KV182" s="241" t="e">
        <f>#REF!</f>
        <v>#REF!</v>
      </c>
      <c r="KW182" s="241"/>
      <c r="KX182" s="241"/>
      <c r="KY182" s="241"/>
      <c r="KZ182" s="241"/>
      <c r="LA182" s="241"/>
      <c r="LB182" s="241"/>
      <c r="LC182" s="242" t="e">
        <f>#REF!</f>
        <v>#REF!</v>
      </c>
      <c r="LD182" s="242"/>
      <c r="LE182" s="242"/>
      <c r="LF182" s="242"/>
      <c r="LG182" s="242"/>
      <c r="LH182" s="242"/>
      <c r="LI182" s="242"/>
      <c r="LJ182" s="242"/>
      <c r="LK182" s="242" t="e">
        <f>#REF!</f>
        <v>#REF!</v>
      </c>
      <c r="LL182" s="242"/>
      <c r="LM182" s="242"/>
      <c r="LN182" s="242"/>
      <c r="LO182" s="242"/>
      <c r="LP182" s="241" t="e">
        <f>#REF!</f>
        <v>#REF!</v>
      </c>
      <c r="LQ182" s="241"/>
      <c r="LR182" s="241"/>
      <c r="LS182" s="241"/>
      <c r="LT182" s="241" t="e">
        <f>#REF!</f>
        <v>#REF!</v>
      </c>
      <c r="LU182" s="241"/>
      <c r="LV182" s="241" t="e">
        <f>#REF!</f>
        <v>#REF!</v>
      </c>
      <c r="LW182" s="241"/>
      <c r="LX182" s="241"/>
      <c r="LY182" s="241" t="e">
        <f>#REF!</f>
        <v>#REF!</v>
      </c>
      <c r="LZ182" s="241"/>
      <c r="MA182" s="241" t="e">
        <f>#REF!</f>
        <v>#REF!</v>
      </c>
      <c r="MB182" s="241"/>
      <c r="MC182" s="241"/>
      <c r="MD182" s="241"/>
      <c r="MG182" s="241" t="e">
        <f>IF(#REF!=0,MG181,#REF!)</f>
        <v>#REF!</v>
      </c>
      <c r="MH182" s="241"/>
      <c r="MI182" s="241" t="e">
        <f>IF(OR(#REF!=0,#REF!="Planejado",#REF!="Realizado"),IF(MI181="Atividade",VLOOKUP(MG182,'04.02_PLANEJAMENTO ATIVIDADES'!$D$9:$E$44,2,0),MI181),#REF!)</f>
        <v>#REF!</v>
      </c>
      <c r="MJ182" s="241"/>
      <c r="MK182" s="241"/>
      <c r="ML182" s="241"/>
      <c r="MM182" s="241"/>
      <c r="MN182" s="241"/>
      <c r="MO182" s="241"/>
      <c r="MP182" s="241"/>
      <c r="MQ182" s="241"/>
      <c r="MR182" s="241" t="e">
        <f>IF(#REF!=0,MR181,#REF!)</f>
        <v>#REF!</v>
      </c>
      <c r="MS182" s="241"/>
      <c r="MT182" s="241"/>
      <c r="MU182" s="241" t="e">
        <f>IF(#REF!=0,MU181,#REF!)</f>
        <v>#REF!</v>
      </c>
      <c r="MV182" s="241"/>
      <c r="MW182" s="241"/>
      <c r="MX182" s="241"/>
      <c r="MY182" s="241"/>
      <c r="MZ182" s="241"/>
      <c r="NA182" s="241" t="e">
        <f>#REF!</f>
        <v>#REF!</v>
      </c>
      <c r="NB182" s="241"/>
      <c r="NC182" s="241"/>
      <c r="ND182" s="241"/>
      <c r="NE182" s="241"/>
      <c r="NF182" s="241"/>
      <c r="NG182" s="241"/>
      <c r="NH182" s="242" t="e">
        <f>#REF!</f>
        <v>#REF!</v>
      </c>
      <c r="NI182" s="242"/>
      <c r="NJ182" s="242"/>
      <c r="NK182" s="242"/>
      <c r="NL182" s="242"/>
      <c r="NM182" s="242"/>
      <c r="NN182" s="242"/>
      <c r="NO182" s="242"/>
      <c r="NP182" s="242" t="e">
        <f>#REF!</f>
        <v>#REF!</v>
      </c>
      <c r="NQ182" s="242"/>
      <c r="NR182" s="242"/>
      <c r="NS182" s="242"/>
      <c r="NT182" s="242"/>
      <c r="NU182" s="241" t="e">
        <f>#REF!</f>
        <v>#REF!</v>
      </c>
      <c r="NV182" s="241"/>
      <c r="NW182" s="241"/>
      <c r="NX182" s="241"/>
      <c r="NY182" s="241" t="e">
        <f>#REF!</f>
        <v>#REF!</v>
      </c>
      <c r="NZ182" s="241"/>
      <c r="OA182" s="241" t="e">
        <f>#REF!</f>
        <v>#REF!</v>
      </c>
      <c r="OB182" s="241"/>
      <c r="OC182" s="241"/>
      <c r="OD182" s="241" t="e">
        <f>#REF!</f>
        <v>#REF!</v>
      </c>
      <c r="OE182" s="241"/>
      <c r="OF182" s="241" t="e">
        <f>#REF!</f>
        <v>#REF!</v>
      </c>
      <c r="OG182" s="241"/>
      <c r="OH182" s="241"/>
      <c r="OI182" s="241"/>
      <c r="OL182" s="241" t="e">
        <f>IF(#REF!=0,OL181,#REF!)</f>
        <v>#REF!</v>
      </c>
      <c r="OM182" s="241"/>
      <c r="ON182" s="241" t="e">
        <f>IF(OR(#REF!=0,#REF!="Planejado",#REF!="Realizado"),IF(ON181="Atividade",VLOOKUP(OL182,'04.02_PLANEJAMENTO ATIVIDADES'!$D$9:$E$44,2,0),ON181),#REF!)</f>
        <v>#REF!</v>
      </c>
      <c r="OO182" s="241"/>
      <c r="OP182" s="241"/>
      <c r="OQ182" s="241"/>
      <c r="OR182" s="241"/>
      <c r="OS182" s="241"/>
      <c r="OT182" s="241"/>
      <c r="OU182" s="241"/>
      <c r="OV182" s="241"/>
      <c r="OW182" s="241" t="e">
        <f>IF(#REF!=0,OW181,#REF!)</f>
        <v>#REF!</v>
      </c>
      <c r="OX182" s="241"/>
      <c r="OY182" s="241"/>
      <c r="OZ182" s="241" t="e">
        <f>IF(#REF!=0,OZ181,#REF!)</f>
        <v>#REF!</v>
      </c>
      <c r="PA182" s="241"/>
      <c r="PB182" s="241"/>
      <c r="PC182" s="241"/>
      <c r="PD182" s="241"/>
      <c r="PE182" s="241"/>
      <c r="PF182" s="241" t="e">
        <f>#REF!</f>
        <v>#REF!</v>
      </c>
      <c r="PG182" s="241"/>
      <c r="PH182" s="241"/>
      <c r="PI182" s="241"/>
      <c r="PJ182" s="241"/>
      <c r="PK182" s="241"/>
      <c r="PL182" s="241"/>
      <c r="PM182" s="242" t="e">
        <f>#REF!</f>
        <v>#REF!</v>
      </c>
      <c r="PN182" s="242"/>
      <c r="PO182" s="242"/>
      <c r="PP182" s="242"/>
      <c r="PQ182" s="242"/>
      <c r="PR182" s="242"/>
      <c r="PS182" s="242"/>
      <c r="PT182" s="242"/>
      <c r="PU182" s="242" t="e">
        <f>#REF!</f>
        <v>#REF!</v>
      </c>
      <c r="PV182" s="242"/>
      <c r="PW182" s="242"/>
      <c r="PX182" s="242"/>
      <c r="PY182" s="242"/>
      <c r="PZ182" s="241" t="e">
        <f>#REF!</f>
        <v>#REF!</v>
      </c>
      <c r="QA182" s="241"/>
      <c r="QB182" s="241"/>
      <c r="QC182" s="241"/>
      <c r="QD182" s="241" t="e">
        <f>#REF!</f>
        <v>#REF!</v>
      </c>
      <c r="QE182" s="241"/>
      <c r="QF182" s="241" t="e">
        <f>#REF!</f>
        <v>#REF!</v>
      </c>
      <c r="QG182" s="241"/>
      <c r="QH182" s="241"/>
      <c r="QI182" s="241" t="e">
        <f>#REF!</f>
        <v>#REF!</v>
      </c>
      <c r="QJ182" s="241"/>
      <c r="QK182" s="241" t="e">
        <f>#REF!</f>
        <v>#REF!</v>
      </c>
      <c r="QL182" s="241"/>
      <c r="QM182" s="241"/>
      <c r="QN182" s="241"/>
      <c r="QQ182" s="241" t="e">
        <f>IF(#REF!=0,QQ181,#REF!)</f>
        <v>#REF!</v>
      </c>
      <c r="QR182" s="241"/>
      <c r="QS182" s="241" t="e">
        <f>IF(OR(#REF!=0,#REF!="Planejado",#REF!="Realizado"),IF(QS181="Atividade",VLOOKUP(QQ182,'04.02_PLANEJAMENTO ATIVIDADES'!$D$9:$E$44,2,0),QS181),#REF!)</f>
        <v>#REF!</v>
      </c>
      <c r="QT182" s="241"/>
      <c r="QU182" s="241"/>
      <c r="QV182" s="241"/>
      <c r="QW182" s="241"/>
      <c r="QX182" s="241"/>
      <c r="QY182" s="241"/>
      <c r="QZ182" s="241"/>
      <c r="RA182" s="241"/>
      <c r="RB182" s="241" t="e">
        <f>IF(#REF!=0,RB181,#REF!)</f>
        <v>#REF!</v>
      </c>
      <c r="RC182" s="241"/>
      <c r="RD182" s="241"/>
      <c r="RE182" s="241" t="e">
        <f>IF(#REF!=0,RE181,#REF!)</f>
        <v>#REF!</v>
      </c>
      <c r="RF182" s="241"/>
      <c r="RG182" s="241"/>
      <c r="RH182" s="241"/>
      <c r="RI182" s="241"/>
      <c r="RJ182" s="241"/>
      <c r="RK182" s="241" t="e">
        <f>#REF!</f>
        <v>#REF!</v>
      </c>
      <c r="RL182" s="241"/>
      <c r="RM182" s="241"/>
      <c r="RN182" s="241"/>
      <c r="RO182" s="241"/>
      <c r="RP182" s="241"/>
      <c r="RQ182" s="241"/>
      <c r="RR182" s="242" t="e">
        <f>#REF!</f>
        <v>#REF!</v>
      </c>
      <c r="RS182" s="242"/>
      <c r="RT182" s="242"/>
      <c r="RU182" s="242"/>
      <c r="RV182" s="242"/>
      <c r="RW182" s="242"/>
      <c r="RX182" s="242"/>
      <c r="RY182" s="242"/>
      <c r="RZ182" s="242" t="e">
        <f>#REF!</f>
        <v>#REF!</v>
      </c>
      <c r="SA182" s="242"/>
      <c r="SB182" s="242"/>
      <c r="SC182" s="242"/>
      <c r="SD182" s="242"/>
      <c r="SE182" s="241" t="e">
        <f>#REF!</f>
        <v>#REF!</v>
      </c>
      <c r="SF182" s="241"/>
      <c r="SG182" s="241"/>
      <c r="SH182" s="241"/>
      <c r="SI182" s="241" t="e">
        <f>#REF!</f>
        <v>#REF!</v>
      </c>
      <c r="SJ182" s="241"/>
      <c r="SK182" s="241" t="e">
        <f>#REF!</f>
        <v>#REF!</v>
      </c>
      <c r="SL182" s="241"/>
      <c r="SM182" s="241"/>
      <c r="SN182" s="241" t="e">
        <f>#REF!</f>
        <v>#REF!</v>
      </c>
      <c r="SO182" s="241"/>
      <c r="SP182" s="241" t="e">
        <f>#REF!</f>
        <v>#REF!</v>
      </c>
      <c r="SQ182" s="241"/>
      <c r="SR182" s="241"/>
      <c r="SS182" s="241"/>
      <c r="SV182" s="241" t="e">
        <f>IF(#REF!=0,SV181,#REF!)</f>
        <v>#REF!</v>
      </c>
      <c r="SW182" s="241"/>
      <c r="SX182" s="241" t="e">
        <f>IF(OR(#REF!=0,#REF!="Planejado",#REF!="Realizado"),IF(SX181="Atividade",VLOOKUP(SV182,'04.02_PLANEJAMENTO ATIVIDADES'!$D$9:$E$44,2,0),SX181),#REF!)</f>
        <v>#REF!</v>
      </c>
      <c r="SY182" s="241"/>
      <c r="SZ182" s="241"/>
      <c r="TA182" s="241"/>
      <c r="TB182" s="241"/>
      <c r="TC182" s="241"/>
      <c r="TD182" s="241"/>
      <c r="TE182" s="241"/>
      <c r="TF182" s="241"/>
      <c r="TG182" s="241" t="e">
        <f>IF(#REF!=0,TG181,#REF!)</f>
        <v>#REF!</v>
      </c>
      <c r="TH182" s="241"/>
      <c r="TI182" s="241"/>
      <c r="TJ182" s="241" t="e">
        <f>IF(#REF!=0,TJ181,#REF!)</f>
        <v>#REF!</v>
      </c>
      <c r="TK182" s="241"/>
      <c r="TL182" s="241"/>
      <c r="TM182" s="241"/>
      <c r="TN182" s="241"/>
      <c r="TO182" s="241"/>
      <c r="TP182" s="241" t="e">
        <f>#REF!</f>
        <v>#REF!</v>
      </c>
      <c r="TQ182" s="241"/>
      <c r="TR182" s="241"/>
      <c r="TS182" s="241"/>
      <c r="TT182" s="241"/>
      <c r="TU182" s="241"/>
      <c r="TV182" s="241"/>
      <c r="TW182" s="242" t="e">
        <f>#REF!</f>
        <v>#REF!</v>
      </c>
      <c r="TX182" s="242"/>
      <c r="TY182" s="242"/>
      <c r="TZ182" s="242"/>
      <c r="UA182" s="242"/>
      <c r="UB182" s="242"/>
      <c r="UC182" s="242"/>
      <c r="UD182" s="242"/>
      <c r="UE182" s="242" t="e">
        <f>#REF!</f>
        <v>#REF!</v>
      </c>
      <c r="UF182" s="242"/>
      <c r="UG182" s="242"/>
      <c r="UH182" s="242"/>
      <c r="UI182" s="242"/>
      <c r="UJ182" s="241" t="e">
        <f>#REF!</f>
        <v>#REF!</v>
      </c>
      <c r="UK182" s="241"/>
      <c r="UL182" s="241"/>
      <c r="UM182" s="241"/>
      <c r="UN182" s="241" t="e">
        <f>#REF!</f>
        <v>#REF!</v>
      </c>
      <c r="UO182" s="241"/>
      <c r="UP182" s="241" t="e">
        <f>#REF!</f>
        <v>#REF!</v>
      </c>
      <c r="UQ182" s="241"/>
      <c r="UR182" s="241"/>
      <c r="US182" s="241" t="e">
        <f>#REF!</f>
        <v>#REF!</v>
      </c>
      <c r="UT182" s="241"/>
      <c r="UU182" s="241" t="e">
        <f>#REF!</f>
        <v>#REF!</v>
      </c>
      <c r="UV182" s="241"/>
      <c r="UW182" s="241"/>
      <c r="UX182" s="241"/>
      <c r="VA182" s="241" t="e">
        <f>IF(#REF!=0,VA181,#REF!)</f>
        <v>#REF!</v>
      </c>
      <c r="VB182" s="241"/>
      <c r="VC182" s="241" t="e">
        <f>IF(OR(#REF!=0,#REF!="Planejado",#REF!="Realizado"),IF(VC181="Atividade",VLOOKUP(VA182,'04.02_PLANEJAMENTO ATIVIDADES'!$D$9:$E$44,2,0),VC181),#REF!)</f>
        <v>#REF!</v>
      </c>
      <c r="VD182" s="241"/>
      <c r="VE182" s="241"/>
      <c r="VF182" s="241"/>
      <c r="VG182" s="241"/>
      <c r="VH182" s="241"/>
      <c r="VI182" s="241"/>
      <c r="VJ182" s="241"/>
      <c r="VK182" s="241"/>
      <c r="VL182" s="241" t="e">
        <f>IF(#REF!=0,VL181,#REF!)</f>
        <v>#REF!</v>
      </c>
      <c r="VM182" s="241"/>
      <c r="VN182" s="241"/>
      <c r="VO182" s="241" t="e">
        <f>IF(#REF!=0,VO181,#REF!)</f>
        <v>#REF!</v>
      </c>
      <c r="VP182" s="241"/>
      <c r="VQ182" s="241"/>
      <c r="VR182" s="241"/>
      <c r="VS182" s="241"/>
      <c r="VT182" s="241"/>
      <c r="VU182" s="241" t="e">
        <f>#REF!</f>
        <v>#REF!</v>
      </c>
      <c r="VV182" s="241"/>
      <c r="VW182" s="241"/>
      <c r="VX182" s="241"/>
      <c r="VY182" s="241"/>
      <c r="VZ182" s="241"/>
      <c r="WA182" s="241"/>
      <c r="WB182" s="242" t="e">
        <f>#REF!</f>
        <v>#REF!</v>
      </c>
      <c r="WC182" s="242"/>
      <c r="WD182" s="242"/>
      <c r="WE182" s="242"/>
      <c r="WF182" s="242"/>
      <c r="WG182" s="242"/>
      <c r="WH182" s="242"/>
      <c r="WI182" s="242"/>
      <c r="WJ182" s="242" t="e">
        <f>#REF!</f>
        <v>#REF!</v>
      </c>
      <c r="WK182" s="242"/>
      <c r="WL182" s="242"/>
      <c r="WM182" s="242"/>
      <c r="WN182" s="242"/>
      <c r="WO182" s="241" t="e">
        <f>#REF!</f>
        <v>#REF!</v>
      </c>
      <c r="WP182" s="241"/>
      <c r="WQ182" s="241"/>
      <c r="WR182" s="241"/>
      <c r="WS182" s="241" t="e">
        <f>#REF!</f>
        <v>#REF!</v>
      </c>
      <c r="WT182" s="241"/>
      <c r="WU182" s="241" t="e">
        <f>#REF!</f>
        <v>#REF!</v>
      </c>
      <c r="WV182" s="241"/>
      <c r="WW182" s="241"/>
      <c r="WX182" s="241" t="e">
        <f>#REF!</f>
        <v>#REF!</v>
      </c>
      <c r="WY182" s="241"/>
      <c r="WZ182" s="241" t="e">
        <f>#REF!</f>
        <v>#REF!</v>
      </c>
      <c r="XA182" s="241"/>
      <c r="XB182" s="241"/>
      <c r="XC182" s="241"/>
      <c r="XF182" s="241" t="e">
        <f>IF(#REF!=0,XF181,#REF!)</f>
        <v>#REF!</v>
      </c>
      <c r="XG182" s="241"/>
      <c r="XH182" s="241" t="e">
        <f>IF(OR(#REF!=0,#REF!="Planejado",#REF!="Realizado"),IF(XH181="Atividade",VLOOKUP(XF182,'04.02_PLANEJAMENTO ATIVIDADES'!$D$9:$E$44,2,0),XH181),#REF!)</f>
        <v>#REF!</v>
      </c>
      <c r="XI182" s="241"/>
      <c r="XJ182" s="241"/>
      <c r="XK182" s="241"/>
      <c r="XL182" s="241"/>
      <c r="XM182" s="241"/>
      <c r="XN182" s="241"/>
      <c r="XO182" s="241"/>
      <c r="XP182" s="241"/>
      <c r="XQ182" s="241" t="e">
        <f>IF(#REF!=0,XQ181,#REF!)</f>
        <v>#REF!</v>
      </c>
      <c r="XR182" s="241"/>
      <c r="XS182" s="241"/>
      <c r="XT182" s="241" t="e">
        <f>IF(#REF!=0,XT181,#REF!)</f>
        <v>#REF!</v>
      </c>
      <c r="XU182" s="241"/>
      <c r="XV182" s="241"/>
      <c r="XW182" s="241"/>
      <c r="XX182" s="241"/>
      <c r="XY182" s="241"/>
      <c r="XZ182" s="241" t="e">
        <f>#REF!</f>
        <v>#REF!</v>
      </c>
      <c r="YA182" s="241"/>
      <c r="YB182" s="241"/>
      <c r="YC182" s="241"/>
      <c r="YD182" s="241"/>
      <c r="YE182" s="241"/>
      <c r="YF182" s="241"/>
      <c r="YG182" s="242" t="e">
        <f>#REF!</f>
        <v>#REF!</v>
      </c>
      <c r="YH182" s="242"/>
      <c r="YI182" s="242"/>
      <c r="YJ182" s="242"/>
      <c r="YK182" s="242"/>
      <c r="YL182" s="242"/>
      <c r="YM182" s="242"/>
      <c r="YN182" s="242"/>
      <c r="YO182" s="242" t="e">
        <f>#REF!</f>
        <v>#REF!</v>
      </c>
      <c r="YP182" s="242"/>
      <c r="YQ182" s="242"/>
      <c r="YR182" s="242"/>
      <c r="YS182" s="242"/>
      <c r="YT182" s="241" t="e">
        <f>#REF!</f>
        <v>#REF!</v>
      </c>
      <c r="YU182" s="241"/>
      <c r="YV182" s="241"/>
      <c r="YW182" s="241"/>
      <c r="YX182" s="241" t="e">
        <f>#REF!</f>
        <v>#REF!</v>
      </c>
      <c r="YY182" s="241"/>
      <c r="YZ182" s="241" t="e">
        <f>#REF!</f>
        <v>#REF!</v>
      </c>
      <c r="ZA182" s="241"/>
      <c r="ZB182" s="241"/>
      <c r="ZC182" s="241" t="e">
        <f>#REF!</f>
        <v>#REF!</v>
      </c>
      <c r="ZD182" s="241"/>
      <c r="ZE182" s="241" t="e">
        <f>#REF!</f>
        <v>#REF!</v>
      </c>
      <c r="ZF182" s="241"/>
      <c r="ZG182" s="241"/>
      <c r="ZH182" s="241"/>
    </row>
    <row r="183" spans="3:684" ht="10.15" hidden="1" customHeight="1" x14ac:dyDescent="0.25">
      <c r="C183" s="241" t="e">
        <f>IF(#REF!=0,C182,#REF!)</f>
        <v>#REF!</v>
      </c>
      <c r="D183" s="241"/>
      <c r="E183" s="241" t="e">
        <f>IF(OR(#REF!=0,#REF!="Planejado",#REF!="Realizado"),IF(E182="Atividade",VLOOKUP(C183,'04.02_PLANEJAMENTO ATIVIDADES'!$D$9:$E$44,2,0),E182),#REF!)</f>
        <v>#REF!</v>
      </c>
      <c r="F183" s="241"/>
      <c r="G183" s="241"/>
      <c r="H183" s="241"/>
      <c r="I183" s="241"/>
      <c r="J183" s="241"/>
      <c r="K183" s="241"/>
      <c r="L183" s="241"/>
      <c r="M183" s="241"/>
      <c r="N183" s="241" t="e">
        <f>IF(#REF!=0,N182,#REF!)</f>
        <v>#REF!</v>
      </c>
      <c r="O183" s="241"/>
      <c r="P183" s="241"/>
      <c r="Q183" s="241" t="e">
        <f>IF(#REF!=0,Q182,#REF!)</f>
        <v>#REF!</v>
      </c>
      <c r="R183" s="241"/>
      <c r="S183" s="241"/>
      <c r="T183" s="241"/>
      <c r="U183" s="241"/>
      <c r="V183" s="241"/>
      <c r="W183" s="241" t="e">
        <f>#REF!</f>
        <v>#REF!</v>
      </c>
      <c r="X183" s="241"/>
      <c r="Y183" s="241"/>
      <c r="Z183" s="241"/>
      <c r="AA183" s="241"/>
      <c r="AB183" s="241"/>
      <c r="AC183" s="241"/>
      <c r="AD183" s="242" t="e">
        <f>#REF!</f>
        <v>#REF!</v>
      </c>
      <c r="AE183" s="242"/>
      <c r="AF183" s="242"/>
      <c r="AG183" s="242"/>
      <c r="AH183" s="242"/>
      <c r="AI183" s="242"/>
      <c r="AJ183" s="242"/>
      <c r="AK183" s="242"/>
      <c r="AL183" s="242" t="e">
        <f>#REF!</f>
        <v>#REF!</v>
      </c>
      <c r="AM183" s="242"/>
      <c r="AN183" s="242"/>
      <c r="AO183" s="242"/>
      <c r="AP183" s="242"/>
      <c r="AQ183" s="241" t="e">
        <f>#REF!</f>
        <v>#REF!</v>
      </c>
      <c r="AR183" s="241"/>
      <c r="AS183" s="241"/>
      <c r="AT183" s="241"/>
      <c r="AU183" s="241" t="e">
        <f>#REF!</f>
        <v>#REF!</v>
      </c>
      <c r="AV183" s="241"/>
      <c r="AW183" s="241" t="e">
        <f>#REF!</f>
        <v>#REF!</v>
      </c>
      <c r="AX183" s="241"/>
      <c r="AY183" s="241"/>
      <c r="AZ183" s="241" t="e">
        <f>#REF!</f>
        <v>#REF!</v>
      </c>
      <c r="BA183" s="241"/>
      <c r="BB183" s="241" t="e">
        <f>#REF!</f>
        <v>#REF!</v>
      </c>
      <c r="BC183" s="241"/>
      <c r="BD183" s="241"/>
      <c r="BE183" s="241"/>
      <c r="BH183" s="241" t="e">
        <f>IF(#REF!=0,BH182,#REF!)</f>
        <v>#REF!</v>
      </c>
      <c r="BI183" s="241"/>
      <c r="BJ183" s="241" t="e">
        <f>IF(OR(#REF!=0,#REF!="Planejado",#REF!="Realizado"),IF(BJ182="Atividade",VLOOKUP(BH183,'04.02_PLANEJAMENTO ATIVIDADES'!$D$9:$E$44,2,0),BJ182),#REF!)</f>
        <v>#REF!</v>
      </c>
      <c r="BK183" s="241"/>
      <c r="BL183" s="241"/>
      <c r="BM183" s="241"/>
      <c r="BN183" s="241"/>
      <c r="BO183" s="241"/>
      <c r="BP183" s="241"/>
      <c r="BQ183" s="241"/>
      <c r="BR183" s="241"/>
      <c r="BS183" s="241" t="e">
        <f>IF(#REF!=0,BS182,#REF!)</f>
        <v>#REF!</v>
      </c>
      <c r="BT183" s="241"/>
      <c r="BU183" s="241"/>
      <c r="BV183" s="241" t="e">
        <f>IF(#REF!=0,BV182,#REF!)</f>
        <v>#REF!</v>
      </c>
      <c r="BW183" s="241"/>
      <c r="BX183" s="241"/>
      <c r="BY183" s="241"/>
      <c r="BZ183" s="241"/>
      <c r="CA183" s="241"/>
      <c r="CB183" s="241" t="e">
        <f>#REF!</f>
        <v>#REF!</v>
      </c>
      <c r="CC183" s="241"/>
      <c r="CD183" s="241"/>
      <c r="CE183" s="241"/>
      <c r="CF183" s="241"/>
      <c r="CG183" s="241"/>
      <c r="CH183" s="241"/>
      <c r="CI183" s="242" t="e">
        <f>#REF!</f>
        <v>#REF!</v>
      </c>
      <c r="CJ183" s="242"/>
      <c r="CK183" s="242"/>
      <c r="CL183" s="242"/>
      <c r="CM183" s="242"/>
      <c r="CN183" s="242"/>
      <c r="CO183" s="242"/>
      <c r="CP183" s="242"/>
      <c r="CQ183" s="242" t="e">
        <f>#REF!</f>
        <v>#REF!</v>
      </c>
      <c r="CR183" s="242"/>
      <c r="CS183" s="242"/>
      <c r="CT183" s="242"/>
      <c r="CU183" s="242"/>
      <c r="CV183" s="241" t="e">
        <f>#REF!</f>
        <v>#REF!</v>
      </c>
      <c r="CW183" s="241"/>
      <c r="CX183" s="241"/>
      <c r="CY183" s="241"/>
      <c r="CZ183" s="241" t="e">
        <f>#REF!</f>
        <v>#REF!</v>
      </c>
      <c r="DA183" s="241"/>
      <c r="DB183" s="241" t="e">
        <f>#REF!</f>
        <v>#REF!</v>
      </c>
      <c r="DC183" s="241"/>
      <c r="DD183" s="241"/>
      <c r="DE183" s="241" t="e">
        <f>#REF!</f>
        <v>#REF!</v>
      </c>
      <c r="DF183" s="241"/>
      <c r="DG183" s="241" t="e">
        <f>#REF!</f>
        <v>#REF!</v>
      </c>
      <c r="DH183" s="241"/>
      <c r="DI183" s="241"/>
      <c r="DJ183" s="241"/>
      <c r="DM183" s="241" t="e">
        <f>IF(#REF!=0,DM182,#REF!)</f>
        <v>#REF!</v>
      </c>
      <c r="DN183" s="241"/>
      <c r="DO183" s="241" t="e">
        <f>IF(OR(#REF!=0,#REF!="Planejado",#REF!="Realizado"),IF(DO182="Atividade",VLOOKUP(DM183,'04.02_PLANEJAMENTO ATIVIDADES'!$D$9:$E$44,2,0),DO182),#REF!)</f>
        <v>#REF!</v>
      </c>
      <c r="DP183" s="241"/>
      <c r="DQ183" s="241"/>
      <c r="DR183" s="241"/>
      <c r="DS183" s="241"/>
      <c r="DT183" s="241"/>
      <c r="DU183" s="241"/>
      <c r="DV183" s="241"/>
      <c r="DW183" s="241"/>
      <c r="DX183" s="241" t="e">
        <f>IF(#REF!=0,DX182,#REF!)</f>
        <v>#REF!</v>
      </c>
      <c r="DY183" s="241"/>
      <c r="DZ183" s="241"/>
      <c r="EA183" s="241" t="e">
        <f>IF(#REF!=0,EA182,#REF!)</f>
        <v>#REF!</v>
      </c>
      <c r="EB183" s="241"/>
      <c r="EC183" s="241"/>
      <c r="ED183" s="241"/>
      <c r="EE183" s="241"/>
      <c r="EF183" s="241"/>
      <c r="EG183" s="241" t="e">
        <f>#REF!</f>
        <v>#REF!</v>
      </c>
      <c r="EH183" s="241"/>
      <c r="EI183" s="241"/>
      <c r="EJ183" s="241"/>
      <c r="EK183" s="241"/>
      <c r="EL183" s="241"/>
      <c r="EM183" s="241"/>
      <c r="EN183" s="242" t="e">
        <f>#REF!</f>
        <v>#REF!</v>
      </c>
      <c r="EO183" s="242"/>
      <c r="EP183" s="242"/>
      <c r="EQ183" s="242"/>
      <c r="ER183" s="242"/>
      <c r="ES183" s="242"/>
      <c r="ET183" s="242"/>
      <c r="EU183" s="242"/>
      <c r="EV183" s="242" t="e">
        <f>#REF!</f>
        <v>#REF!</v>
      </c>
      <c r="EW183" s="242"/>
      <c r="EX183" s="242"/>
      <c r="EY183" s="242"/>
      <c r="EZ183" s="242"/>
      <c r="FA183" s="241" t="e">
        <f>#REF!</f>
        <v>#REF!</v>
      </c>
      <c r="FB183" s="241"/>
      <c r="FC183" s="241"/>
      <c r="FD183" s="241"/>
      <c r="FE183" s="241" t="e">
        <f>#REF!</f>
        <v>#REF!</v>
      </c>
      <c r="FF183" s="241"/>
      <c r="FG183" s="241" t="e">
        <f>#REF!</f>
        <v>#REF!</v>
      </c>
      <c r="FH183" s="241"/>
      <c r="FI183" s="241"/>
      <c r="FJ183" s="241" t="e">
        <f>#REF!</f>
        <v>#REF!</v>
      </c>
      <c r="FK183" s="241"/>
      <c r="FL183" s="241" t="e">
        <f>#REF!</f>
        <v>#REF!</v>
      </c>
      <c r="FM183" s="241"/>
      <c r="FN183" s="241"/>
      <c r="FO183" s="241"/>
      <c r="FR183" s="241" t="e">
        <f>IF(#REF!=0,FR182,#REF!)</f>
        <v>#REF!</v>
      </c>
      <c r="FS183" s="241"/>
      <c r="FT183" s="241" t="e">
        <f>IF(OR(#REF!=0,#REF!="Planejado",#REF!="Realizado"),IF(FT182="Atividade",VLOOKUP(FR183,'04.02_PLANEJAMENTO ATIVIDADES'!$D$9:$E$44,2,0),FT182),#REF!)</f>
        <v>#REF!</v>
      </c>
      <c r="FU183" s="241"/>
      <c r="FV183" s="241"/>
      <c r="FW183" s="241"/>
      <c r="FX183" s="241"/>
      <c r="FY183" s="241"/>
      <c r="FZ183" s="241"/>
      <c r="GA183" s="241"/>
      <c r="GB183" s="241"/>
      <c r="GC183" s="241" t="e">
        <f>IF(#REF!=0,GC182,#REF!)</f>
        <v>#REF!</v>
      </c>
      <c r="GD183" s="241"/>
      <c r="GE183" s="241"/>
      <c r="GF183" s="241" t="e">
        <f>IF(#REF!=0,GF182,#REF!)</f>
        <v>#REF!</v>
      </c>
      <c r="GG183" s="241"/>
      <c r="GH183" s="241"/>
      <c r="GI183" s="241"/>
      <c r="GJ183" s="241"/>
      <c r="GK183" s="241"/>
      <c r="GL183" s="241" t="e">
        <f>#REF!</f>
        <v>#REF!</v>
      </c>
      <c r="GM183" s="241"/>
      <c r="GN183" s="241"/>
      <c r="GO183" s="241"/>
      <c r="GP183" s="241"/>
      <c r="GQ183" s="241"/>
      <c r="GR183" s="241"/>
      <c r="GS183" s="242" t="e">
        <f>#REF!</f>
        <v>#REF!</v>
      </c>
      <c r="GT183" s="242"/>
      <c r="GU183" s="242"/>
      <c r="GV183" s="242"/>
      <c r="GW183" s="242"/>
      <c r="GX183" s="242"/>
      <c r="GY183" s="242"/>
      <c r="GZ183" s="242"/>
      <c r="HA183" s="242" t="e">
        <f>#REF!</f>
        <v>#REF!</v>
      </c>
      <c r="HB183" s="242"/>
      <c r="HC183" s="242"/>
      <c r="HD183" s="242"/>
      <c r="HE183" s="242"/>
      <c r="HF183" s="241" t="e">
        <f>#REF!</f>
        <v>#REF!</v>
      </c>
      <c r="HG183" s="241"/>
      <c r="HH183" s="241"/>
      <c r="HI183" s="241"/>
      <c r="HJ183" s="241" t="e">
        <f>#REF!</f>
        <v>#REF!</v>
      </c>
      <c r="HK183" s="241"/>
      <c r="HL183" s="241" t="e">
        <f>#REF!</f>
        <v>#REF!</v>
      </c>
      <c r="HM183" s="241"/>
      <c r="HN183" s="241"/>
      <c r="HO183" s="241" t="e">
        <f>#REF!</f>
        <v>#REF!</v>
      </c>
      <c r="HP183" s="241"/>
      <c r="HQ183" s="241" t="e">
        <f>#REF!</f>
        <v>#REF!</v>
      </c>
      <c r="HR183" s="241"/>
      <c r="HS183" s="241"/>
      <c r="HT183" s="241"/>
      <c r="HW183" s="241" t="e">
        <f>IF(#REF!=0,HW182,#REF!)</f>
        <v>#REF!</v>
      </c>
      <c r="HX183" s="241"/>
      <c r="HY183" s="241" t="e">
        <f>IF(OR(#REF!=0,#REF!="Planejado",#REF!="Realizado"),IF(HY182="Atividade",VLOOKUP(HW183,'04.02_PLANEJAMENTO ATIVIDADES'!$D$9:$E$44,2,0),HY182),#REF!)</f>
        <v>#REF!</v>
      </c>
      <c r="HZ183" s="241"/>
      <c r="IA183" s="241"/>
      <c r="IB183" s="241"/>
      <c r="IC183" s="241"/>
      <c r="ID183" s="241"/>
      <c r="IE183" s="241"/>
      <c r="IF183" s="241"/>
      <c r="IG183" s="241"/>
      <c r="IH183" s="241" t="e">
        <f>IF(#REF!=0,IH182,#REF!)</f>
        <v>#REF!</v>
      </c>
      <c r="II183" s="241"/>
      <c r="IJ183" s="241"/>
      <c r="IK183" s="241" t="e">
        <f>IF(#REF!=0,IK182,#REF!)</f>
        <v>#REF!</v>
      </c>
      <c r="IL183" s="241"/>
      <c r="IM183" s="241"/>
      <c r="IN183" s="241"/>
      <c r="IO183" s="241"/>
      <c r="IP183" s="241"/>
      <c r="IQ183" s="241" t="e">
        <f>#REF!</f>
        <v>#REF!</v>
      </c>
      <c r="IR183" s="241"/>
      <c r="IS183" s="241"/>
      <c r="IT183" s="241"/>
      <c r="IU183" s="241"/>
      <c r="IV183" s="241"/>
      <c r="IW183" s="241"/>
      <c r="IX183" s="242" t="e">
        <f>#REF!</f>
        <v>#REF!</v>
      </c>
      <c r="IY183" s="242"/>
      <c r="IZ183" s="242"/>
      <c r="JA183" s="242"/>
      <c r="JB183" s="242"/>
      <c r="JC183" s="242"/>
      <c r="JD183" s="242"/>
      <c r="JE183" s="242"/>
      <c r="JF183" s="242" t="e">
        <f>#REF!</f>
        <v>#REF!</v>
      </c>
      <c r="JG183" s="242"/>
      <c r="JH183" s="242"/>
      <c r="JI183" s="242"/>
      <c r="JJ183" s="242"/>
      <c r="JK183" s="241" t="e">
        <f>#REF!</f>
        <v>#REF!</v>
      </c>
      <c r="JL183" s="241"/>
      <c r="JM183" s="241"/>
      <c r="JN183" s="241"/>
      <c r="JO183" s="241" t="e">
        <f>#REF!</f>
        <v>#REF!</v>
      </c>
      <c r="JP183" s="241"/>
      <c r="JQ183" s="241" t="e">
        <f>#REF!</f>
        <v>#REF!</v>
      </c>
      <c r="JR183" s="241"/>
      <c r="JS183" s="241"/>
      <c r="JT183" s="241" t="e">
        <f>#REF!</f>
        <v>#REF!</v>
      </c>
      <c r="JU183" s="241"/>
      <c r="JV183" s="241" t="e">
        <f>#REF!</f>
        <v>#REF!</v>
      </c>
      <c r="JW183" s="241"/>
      <c r="JX183" s="241"/>
      <c r="JY183" s="241"/>
      <c r="KB183" s="241" t="e">
        <f>IF(#REF!=0,KB182,#REF!)</f>
        <v>#REF!</v>
      </c>
      <c r="KC183" s="241"/>
      <c r="KD183" s="241" t="e">
        <f>IF(OR(#REF!=0,#REF!="Planejado",#REF!="Realizado"),IF(KD182="Atividade",VLOOKUP(KB183,'04.02_PLANEJAMENTO ATIVIDADES'!$D$9:$E$44,2,0),KD182),#REF!)</f>
        <v>#REF!</v>
      </c>
      <c r="KE183" s="241"/>
      <c r="KF183" s="241"/>
      <c r="KG183" s="241"/>
      <c r="KH183" s="241"/>
      <c r="KI183" s="241"/>
      <c r="KJ183" s="241"/>
      <c r="KK183" s="241"/>
      <c r="KL183" s="241"/>
      <c r="KM183" s="241" t="e">
        <f>IF(#REF!=0,KM182,#REF!)</f>
        <v>#REF!</v>
      </c>
      <c r="KN183" s="241"/>
      <c r="KO183" s="241"/>
      <c r="KP183" s="241" t="e">
        <f>IF(#REF!=0,KP182,#REF!)</f>
        <v>#REF!</v>
      </c>
      <c r="KQ183" s="241"/>
      <c r="KR183" s="241"/>
      <c r="KS183" s="241"/>
      <c r="KT183" s="241"/>
      <c r="KU183" s="241"/>
      <c r="KV183" s="241" t="e">
        <f>#REF!</f>
        <v>#REF!</v>
      </c>
      <c r="KW183" s="241"/>
      <c r="KX183" s="241"/>
      <c r="KY183" s="241"/>
      <c r="KZ183" s="241"/>
      <c r="LA183" s="241"/>
      <c r="LB183" s="241"/>
      <c r="LC183" s="242" t="e">
        <f>#REF!</f>
        <v>#REF!</v>
      </c>
      <c r="LD183" s="242"/>
      <c r="LE183" s="242"/>
      <c r="LF183" s="242"/>
      <c r="LG183" s="242"/>
      <c r="LH183" s="242"/>
      <c r="LI183" s="242"/>
      <c r="LJ183" s="242"/>
      <c r="LK183" s="242" t="e">
        <f>#REF!</f>
        <v>#REF!</v>
      </c>
      <c r="LL183" s="242"/>
      <c r="LM183" s="242"/>
      <c r="LN183" s="242"/>
      <c r="LO183" s="242"/>
      <c r="LP183" s="241" t="e">
        <f>#REF!</f>
        <v>#REF!</v>
      </c>
      <c r="LQ183" s="241"/>
      <c r="LR183" s="241"/>
      <c r="LS183" s="241"/>
      <c r="LT183" s="241" t="e">
        <f>#REF!</f>
        <v>#REF!</v>
      </c>
      <c r="LU183" s="241"/>
      <c r="LV183" s="241" t="e">
        <f>#REF!</f>
        <v>#REF!</v>
      </c>
      <c r="LW183" s="241"/>
      <c r="LX183" s="241"/>
      <c r="LY183" s="241" t="e">
        <f>#REF!</f>
        <v>#REF!</v>
      </c>
      <c r="LZ183" s="241"/>
      <c r="MA183" s="241" t="e">
        <f>#REF!</f>
        <v>#REF!</v>
      </c>
      <c r="MB183" s="241"/>
      <c r="MC183" s="241"/>
      <c r="MD183" s="241"/>
      <c r="MG183" s="241" t="e">
        <f>IF(#REF!=0,MG182,#REF!)</f>
        <v>#REF!</v>
      </c>
      <c r="MH183" s="241"/>
      <c r="MI183" s="241" t="e">
        <f>IF(OR(#REF!=0,#REF!="Planejado",#REF!="Realizado"),IF(MI182="Atividade",VLOOKUP(MG183,'04.02_PLANEJAMENTO ATIVIDADES'!$D$9:$E$44,2,0),MI182),#REF!)</f>
        <v>#REF!</v>
      </c>
      <c r="MJ183" s="241"/>
      <c r="MK183" s="241"/>
      <c r="ML183" s="241"/>
      <c r="MM183" s="241"/>
      <c r="MN183" s="241"/>
      <c r="MO183" s="241"/>
      <c r="MP183" s="241"/>
      <c r="MQ183" s="241"/>
      <c r="MR183" s="241" t="e">
        <f>IF(#REF!=0,MR182,#REF!)</f>
        <v>#REF!</v>
      </c>
      <c r="MS183" s="241"/>
      <c r="MT183" s="241"/>
      <c r="MU183" s="241" t="e">
        <f>IF(#REF!=0,MU182,#REF!)</f>
        <v>#REF!</v>
      </c>
      <c r="MV183" s="241"/>
      <c r="MW183" s="241"/>
      <c r="MX183" s="241"/>
      <c r="MY183" s="241"/>
      <c r="MZ183" s="241"/>
      <c r="NA183" s="241" t="e">
        <f>#REF!</f>
        <v>#REF!</v>
      </c>
      <c r="NB183" s="241"/>
      <c r="NC183" s="241"/>
      <c r="ND183" s="241"/>
      <c r="NE183" s="241"/>
      <c r="NF183" s="241"/>
      <c r="NG183" s="241"/>
      <c r="NH183" s="242" t="e">
        <f>#REF!</f>
        <v>#REF!</v>
      </c>
      <c r="NI183" s="242"/>
      <c r="NJ183" s="242"/>
      <c r="NK183" s="242"/>
      <c r="NL183" s="242"/>
      <c r="NM183" s="242"/>
      <c r="NN183" s="242"/>
      <c r="NO183" s="242"/>
      <c r="NP183" s="242" t="e">
        <f>#REF!</f>
        <v>#REF!</v>
      </c>
      <c r="NQ183" s="242"/>
      <c r="NR183" s="242"/>
      <c r="NS183" s="242"/>
      <c r="NT183" s="242"/>
      <c r="NU183" s="241" t="e">
        <f>#REF!</f>
        <v>#REF!</v>
      </c>
      <c r="NV183" s="241"/>
      <c r="NW183" s="241"/>
      <c r="NX183" s="241"/>
      <c r="NY183" s="241" t="e">
        <f>#REF!</f>
        <v>#REF!</v>
      </c>
      <c r="NZ183" s="241"/>
      <c r="OA183" s="241" t="e">
        <f>#REF!</f>
        <v>#REF!</v>
      </c>
      <c r="OB183" s="241"/>
      <c r="OC183" s="241"/>
      <c r="OD183" s="241" t="e">
        <f>#REF!</f>
        <v>#REF!</v>
      </c>
      <c r="OE183" s="241"/>
      <c r="OF183" s="241" t="e">
        <f>#REF!</f>
        <v>#REF!</v>
      </c>
      <c r="OG183" s="241"/>
      <c r="OH183" s="241"/>
      <c r="OI183" s="241"/>
      <c r="OL183" s="241" t="e">
        <f>IF(#REF!=0,OL182,#REF!)</f>
        <v>#REF!</v>
      </c>
      <c r="OM183" s="241"/>
      <c r="ON183" s="241" t="e">
        <f>IF(OR(#REF!=0,#REF!="Planejado",#REF!="Realizado"),IF(ON182="Atividade",VLOOKUP(OL183,'04.02_PLANEJAMENTO ATIVIDADES'!$D$9:$E$44,2,0),ON182),#REF!)</f>
        <v>#REF!</v>
      </c>
      <c r="OO183" s="241"/>
      <c r="OP183" s="241"/>
      <c r="OQ183" s="241"/>
      <c r="OR183" s="241"/>
      <c r="OS183" s="241"/>
      <c r="OT183" s="241"/>
      <c r="OU183" s="241"/>
      <c r="OV183" s="241"/>
      <c r="OW183" s="241" t="e">
        <f>IF(#REF!=0,OW182,#REF!)</f>
        <v>#REF!</v>
      </c>
      <c r="OX183" s="241"/>
      <c r="OY183" s="241"/>
      <c r="OZ183" s="241" t="e">
        <f>IF(#REF!=0,OZ182,#REF!)</f>
        <v>#REF!</v>
      </c>
      <c r="PA183" s="241"/>
      <c r="PB183" s="241"/>
      <c r="PC183" s="241"/>
      <c r="PD183" s="241"/>
      <c r="PE183" s="241"/>
      <c r="PF183" s="241" t="e">
        <f>#REF!</f>
        <v>#REF!</v>
      </c>
      <c r="PG183" s="241"/>
      <c r="PH183" s="241"/>
      <c r="PI183" s="241"/>
      <c r="PJ183" s="241"/>
      <c r="PK183" s="241"/>
      <c r="PL183" s="241"/>
      <c r="PM183" s="242" t="e">
        <f>#REF!</f>
        <v>#REF!</v>
      </c>
      <c r="PN183" s="242"/>
      <c r="PO183" s="242"/>
      <c r="PP183" s="242"/>
      <c r="PQ183" s="242"/>
      <c r="PR183" s="242"/>
      <c r="PS183" s="242"/>
      <c r="PT183" s="242"/>
      <c r="PU183" s="242" t="e">
        <f>#REF!</f>
        <v>#REF!</v>
      </c>
      <c r="PV183" s="242"/>
      <c r="PW183" s="242"/>
      <c r="PX183" s="242"/>
      <c r="PY183" s="242"/>
      <c r="PZ183" s="241" t="e">
        <f>#REF!</f>
        <v>#REF!</v>
      </c>
      <c r="QA183" s="241"/>
      <c r="QB183" s="241"/>
      <c r="QC183" s="241"/>
      <c r="QD183" s="241" t="e">
        <f>#REF!</f>
        <v>#REF!</v>
      </c>
      <c r="QE183" s="241"/>
      <c r="QF183" s="241" t="e">
        <f>#REF!</f>
        <v>#REF!</v>
      </c>
      <c r="QG183" s="241"/>
      <c r="QH183" s="241"/>
      <c r="QI183" s="241" t="e">
        <f>#REF!</f>
        <v>#REF!</v>
      </c>
      <c r="QJ183" s="241"/>
      <c r="QK183" s="241" t="e">
        <f>#REF!</f>
        <v>#REF!</v>
      </c>
      <c r="QL183" s="241"/>
      <c r="QM183" s="241"/>
      <c r="QN183" s="241"/>
      <c r="QQ183" s="241" t="e">
        <f>IF(#REF!=0,QQ182,#REF!)</f>
        <v>#REF!</v>
      </c>
      <c r="QR183" s="241"/>
      <c r="QS183" s="241" t="e">
        <f>IF(OR(#REF!=0,#REF!="Planejado",#REF!="Realizado"),IF(QS182="Atividade",VLOOKUP(QQ183,'04.02_PLANEJAMENTO ATIVIDADES'!$D$9:$E$44,2,0),QS182),#REF!)</f>
        <v>#REF!</v>
      </c>
      <c r="QT183" s="241"/>
      <c r="QU183" s="241"/>
      <c r="QV183" s="241"/>
      <c r="QW183" s="241"/>
      <c r="QX183" s="241"/>
      <c r="QY183" s="241"/>
      <c r="QZ183" s="241"/>
      <c r="RA183" s="241"/>
      <c r="RB183" s="241" t="e">
        <f>IF(#REF!=0,RB182,#REF!)</f>
        <v>#REF!</v>
      </c>
      <c r="RC183" s="241"/>
      <c r="RD183" s="241"/>
      <c r="RE183" s="241" t="e">
        <f>IF(#REF!=0,RE182,#REF!)</f>
        <v>#REF!</v>
      </c>
      <c r="RF183" s="241"/>
      <c r="RG183" s="241"/>
      <c r="RH183" s="241"/>
      <c r="RI183" s="241"/>
      <c r="RJ183" s="241"/>
      <c r="RK183" s="241" t="e">
        <f>#REF!</f>
        <v>#REF!</v>
      </c>
      <c r="RL183" s="241"/>
      <c r="RM183" s="241"/>
      <c r="RN183" s="241"/>
      <c r="RO183" s="241"/>
      <c r="RP183" s="241"/>
      <c r="RQ183" s="241"/>
      <c r="RR183" s="242" t="e">
        <f>#REF!</f>
        <v>#REF!</v>
      </c>
      <c r="RS183" s="242"/>
      <c r="RT183" s="242"/>
      <c r="RU183" s="242"/>
      <c r="RV183" s="242"/>
      <c r="RW183" s="242"/>
      <c r="RX183" s="242"/>
      <c r="RY183" s="242"/>
      <c r="RZ183" s="242" t="e">
        <f>#REF!</f>
        <v>#REF!</v>
      </c>
      <c r="SA183" s="242"/>
      <c r="SB183" s="242"/>
      <c r="SC183" s="242"/>
      <c r="SD183" s="242"/>
      <c r="SE183" s="241" t="e">
        <f>#REF!</f>
        <v>#REF!</v>
      </c>
      <c r="SF183" s="241"/>
      <c r="SG183" s="241"/>
      <c r="SH183" s="241"/>
      <c r="SI183" s="241" t="e">
        <f>#REF!</f>
        <v>#REF!</v>
      </c>
      <c r="SJ183" s="241"/>
      <c r="SK183" s="241" t="e">
        <f>#REF!</f>
        <v>#REF!</v>
      </c>
      <c r="SL183" s="241"/>
      <c r="SM183" s="241"/>
      <c r="SN183" s="241" t="e">
        <f>#REF!</f>
        <v>#REF!</v>
      </c>
      <c r="SO183" s="241"/>
      <c r="SP183" s="241" t="e">
        <f>#REF!</f>
        <v>#REF!</v>
      </c>
      <c r="SQ183" s="241"/>
      <c r="SR183" s="241"/>
      <c r="SS183" s="241"/>
      <c r="SV183" s="241" t="e">
        <f>IF(#REF!=0,SV182,#REF!)</f>
        <v>#REF!</v>
      </c>
      <c r="SW183" s="241"/>
      <c r="SX183" s="241" t="e">
        <f>IF(OR(#REF!=0,#REF!="Planejado",#REF!="Realizado"),IF(SX182="Atividade",VLOOKUP(SV183,'04.02_PLANEJAMENTO ATIVIDADES'!$D$9:$E$44,2,0),SX182),#REF!)</f>
        <v>#REF!</v>
      </c>
      <c r="SY183" s="241"/>
      <c r="SZ183" s="241"/>
      <c r="TA183" s="241"/>
      <c r="TB183" s="241"/>
      <c r="TC183" s="241"/>
      <c r="TD183" s="241"/>
      <c r="TE183" s="241"/>
      <c r="TF183" s="241"/>
      <c r="TG183" s="241" t="e">
        <f>IF(#REF!=0,TG182,#REF!)</f>
        <v>#REF!</v>
      </c>
      <c r="TH183" s="241"/>
      <c r="TI183" s="241"/>
      <c r="TJ183" s="241" t="e">
        <f>IF(#REF!=0,TJ182,#REF!)</f>
        <v>#REF!</v>
      </c>
      <c r="TK183" s="241"/>
      <c r="TL183" s="241"/>
      <c r="TM183" s="241"/>
      <c r="TN183" s="241"/>
      <c r="TO183" s="241"/>
      <c r="TP183" s="241" t="e">
        <f>#REF!</f>
        <v>#REF!</v>
      </c>
      <c r="TQ183" s="241"/>
      <c r="TR183" s="241"/>
      <c r="TS183" s="241"/>
      <c r="TT183" s="241"/>
      <c r="TU183" s="241"/>
      <c r="TV183" s="241"/>
      <c r="TW183" s="242" t="e">
        <f>#REF!</f>
        <v>#REF!</v>
      </c>
      <c r="TX183" s="242"/>
      <c r="TY183" s="242"/>
      <c r="TZ183" s="242"/>
      <c r="UA183" s="242"/>
      <c r="UB183" s="242"/>
      <c r="UC183" s="242"/>
      <c r="UD183" s="242"/>
      <c r="UE183" s="242" t="e">
        <f>#REF!</f>
        <v>#REF!</v>
      </c>
      <c r="UF183" s="242"/>
      <c r="UG183" s="242"/>
      <c r="UH183" s="242"/>
      <c r="UI183" s="242"/>
      <c r="UJ183" s="241" t="e">
        <f>#REF!</f>
        <v>#REF!</v>
      </c>
      <c r="UK183" s="241"/>
      <c r="UL183" s="241"/>
      <c r="UM183" s="241"/>
      <c r="UN183" s="241" t="e">
        <f>#REF!</f>
        <v>#REF!</v>
      </c>
      <c r="UO183" s="241"/>
      <c r="UP183" s="241" t="e">
        <f>#REF!</f>
        <v>#REF!</v>
      </c>
      <c r="UQ183" s="241"/>
      <c r="UR183" s="241"/>
      <c r="US183" s="241" t="e">
        <f>#REF!</f>
        <v>#REF!</v>
      </c>
      <c r="UT183" s="241"/>
      <c r="UU183" s="241" t="e">
        <f>#REF!</f>
        <v>#REF!</v>
      </c>
      <c r="UV183" s="241"/>
      <c r="UW183" s="241"/>
      <c r="UX183" s="241"/>
      <c r="VA183" s="241" t="e">
        <f>IF(#REF!=0,VA182,#REF!)</f>
        <v>#REF!</v>
      </c>
      <c r="VB183" s="241"/>
      <c r="VC183" s="241" t="e">
        <f>IF(OR(#REF!=0,#REF!="Planejado",#REF!="Realizado"),IF(VC182="Atividade",VLOOKUP(VA183,'04.02_PLANEJAMENTO ATIVIDADES'!$D$9:$E$44,2,0),VC182),#REF!)</f>
        <v>#REF!</v>
      </c>
      <c r="VD183" s="241"/>
      <c r="VE183" s="241"/>
      <c r="VF183" s="241"/>
      <c r="VG183" s="241"/>
      <c r="VH183" s="241"/>
      <c r="VI183" s="241"/>
      <c r="VJ183" s="241"/>
      <c r="VK183" s="241"/>
      <c r="VL183" s="241" t="e">
        <f>IF(#REF!=0,VL182,#REF!)</f>
        <v>#REF!</v>
      </c>
      <c r="VM183" s="241"/>
      <c r="VN183" s="241"/>
      <c r="VO183" s="241" t="e">
        <f>IF(#REF!=0,VO182,#REF!)</f>
        <v>#REF!</v>
      </c>
      <c r="VP183" s="241"/>
      <c r="VQ183" s="241"/>
      <c r="VR183" s="241"/>
      <c r="VS183" s="241"/>
      <c r="VT183" s="241"/>
      <c r="VU183" s="241" t="e">
        <f>#REF!</f>
        <v>#REF!</v>
      </c>
      <c r="VV183" s="241"/>
      <c r="VW183" s="241"/>
      <c r="VX183" s="241"/>
      <c r="VY183" s="241"/>
      <c r="VZ183" s="241"/>
      <c r="WA183" s="241"/>
      <c r="WB183" s="242" t="e">
        <f>#REF!</f>
        <v>#REF!</v>
      </c>
      <c r="WC183" s="242"/>
      <c r="WD183" s="242"/>
      <c r="WE183" s="242"/>
      <c r="WF183" s="242"/>
      <c r="WG183" s="242"/>
      <c r="WH183" s="242"/>
      <c r="WI183" s="242"/>
      <c r="WJ183" s="242" t="e">
        <f>#REF!</f>
        <v>#REF!</v>
      </c>
      <c r="WK183" s="242"/>
      <c r="WL183" s="242"/>
      <c r="WM183" s="242"/>
      <c r="WN183" s="242"/>
      <c r="WO183" s="241" t="e">
        <f>#REF!</f>
        <v>#REF!</v>
      </c>
      <c r="WP183" s="241"/>
      <c r="WQ183" s="241"/>
      <c r="WR183" s="241"/>
      <c r="WS183" s="241" t="e">
        <f>#REF!</f>
        <v>#REF!</v>
      </c>
      <c r="WT183" s="241"/>
      <c r="WU183" s="241" t="e">
        <f>#REF!</f>
        <v>#REF!</v>
      </c>
      <c r="WV183" s="241"/>
      <c r="WW183" s="241"/>
      <c r="WX183" s="241" t="e">
        <f>#REF!</f>
        <v>#REF!</v>
      </c>
      <c r="WY183" s="241"/>
      <c r="WZ183" s="241" t="e">
        <f>#REF!</f>
        <v>#REF!</v>
      </c>
      <c r="XA183" s="241"/>
      <c r="XB183" s="241"/>
      <c r="XC183" s="241"/>
      <c r="XF183" s="241" t="e">
        <f>IF(#REF!=0,XF182,#REF!)</f>
        <v>#REF!</v>
      </c>
      <c r="XG183" s="241"/>
      <c r="XH183" s="241" t="e">
        <f>IF(OR(#REF!=0,#REF!="Planejado",#REF!="Realizado"),IF(XH182="Atividade",VLOOKUP(XF183,'04.02_PLANEJAMENTO ATIVIDADES'!$D$9:$E$44,2,0),XH182),#REF!)</f>
        <v>#REF!</v>
      </c>
      <c r="XI183" s="241"/>
      <c r="XJ183" s="241"/>
      <c r="XK183" s="241"/>
      <c r="XL183" s="241"/>
      <c r="XM183" s="241"/>
      <c r="XN183" s="241"/>
      <c r="XO183" s="241"/>
      <c r="XP183" s="241"/>
      <c r="XQ183" s="241" t="e">
        <f>IF(#REF!=0,XQ182,#REF!)</f>
        <v>#REF!</v>
      </c>
      <c r="XR183" s="241"/>
      <c r="XS183" s="241"/>
      <c r="XT183" s="241" t="e">
        <f>IF(#REF!=0,XT182,#REF!)</f>
        <v>#REF!</v>
      </c>
      <c r="XU183" s="241"/>
      <c r="XV183" s="241"/>
      <c r="XW183" s="241"/>
      <c r="XX183" s="241"/>
      <c r="XY183" s="241"/>
      <c r="XZ183" s="241" t="e">
        <f>#REF!</f>
        <v>#REF!</v>
      </c>
      <c r="YA183" s="241"/>
      <c r="YB183" s="241"/>
      <c r="YC183" s="241"/>
      <c r="YD183" s="241"/>
      <c r="YE183" s="241"/>
      <c r="YF183" s="241"/>
      <c r="YG183" s="242" t="e">
        <f>#REF!</f>
        <v>#REF!</v>
      </c>
      <c r="YH183" s="242"/>
      <c r="YI183" s="242"/>
      <c r="YJ183" s="242"/>
      <c r="YK183" s="242"/>
      <c r="YL183" s="242"/>
      <c r="YM183" s="242"/>
      <c r="YN183" s="242"/>
      <c r="YO183" s="242" t="e">
        <f>#REF!</f>
        <v>#REF!</v>
      </c>
      <c r="YP183" s="242"/>
      <c r="YQ183" s="242"/>
      <c r="YR183" s="242"/>
      <c r="YS183" s="242"/>
      <c r="YT183" s="241" t="e">
        <f>#REF!</f>
        <v>#REF!</v>
      </c>
      <c r="YU183" s="241"/>
      <c r="YV183" s="241"/>
      <c r="YW183" s="241"/>
      <c r="YX183" s="241" t="e">
        <f>#REF!</f>
        <v>#REF!</v>
      </c>
      <c r="YY183" s="241"/>
      <c r="YZ183" s="241" t="e">
        <f>#REF!</f>
        <v>#REF!</v>
      </c>
      <c r="ZA183" s="241"/>
      <c r="ZB183" s="241"/>
      <c r="ZC183" s="241" t="e">
        <f>#REF!</f>
        <v>#REF!</v>
      </c>
      <c r="ZD183" s="241"/>
      <c r="ZE183" s="241" t="e">
        <f>#REF!</f>
        <v>#REF!</v>
      </c>
      <c r="ZF183" s="241"/>
      <c r="ZG183" s="241"/>
      <c r="ZH183" s="241"/>
    </row>
    <row r="184" spans="3:684" ht="10.15" hidden="1" customHeight="1" x14ac:dyDescent="0.25">
      <c r="C184" s="241" t="e">
        <f>IF(#REF!=0,C183,#REF!)</f>
        <v>#REF!</v>
      </c>
      <c r="D184" s="241"/>
      <c r="E184" s="241" t="e">
        <f>IF(OR(#REF!=0,#REF!="Planejado",#REF!="Realizado"),IF(E183="Atividade",VLOOKUP(C184,'04.02_PLANEJAMENTO ATIVIDADES'!$D$9:$E$44,2,0),E183),#REF!)</f>
        <v>#REF!</v>
      </c>
      <c r="F184" s="241"/>
      <c r="G184" s="241"/>
      <c r="H184" s="241"/>
      <c r="I184" s="241"/>
      <c r="J184" s="241"/>
      <c r="K184" s="241"/>
      <c r="L184" s="241"/>
      <c r="M184" s="241"/>
      <c r="N184" s="241" t="e">
        <f>IF(#REF!=0,N183,#REF!)</f>
        <v>#REF!</v>
      </c>
      <c r="O184" s="241"/>
      <c r="P184" s="241"/>
      <c r="Q184" s="241" t="e">
        <f>IF(#REF!=0,Q183,#REF!)</f>
        <v>#REF!</v>
      </c>
      <c r="R184" s="241"/>
      <c r="S184" s="241"/>
      <c r="T184" s="241"/>
      <c r="U184" s="241"/>
      <c r="V184" s="241"/>
      <c r="W184" s="241" t="e">
        <f>#REF!</f>
        <v>#REF!</v>
      </c>
      <c r="X184" s="241"/>
      <c r="Y184" s="241"/>
      <c r="Z184" s="241"/>
      <c r="AA184" s="241"/>
      <c r="AB184" s="241"/>
      <c r="AC184" s="241"/>
      <c r="AD184" s="242" t="e">
        <f>#REF!</f>
        <v>#REF!</v>
      </c>
      <c r="AE184" s="242"/>
      <c r="AF184" s="242"/>
      <c r="AG184" s="242"/>
      <c r="AH184" s="242"/>
      <c r="AI184" s="242"/>
      <c r="AJ184" s="242"/>
      <c r="AK184" s="242"/>
      <c r="AL184" s="242" t="e">
        <f>#REF!</f>
        <v>#REF!</v>
      </c>
      <c r="AM184" s="242"/>
      <c r="AN184" s="242"/>
      <c r="AO184" s="242"/>
      <c r="AP184" s="242"/>
      <c r="AQ184" s="241" t="e">
        <f>#REF!</f>
        <v>#REF!</v>
      </c>
      <c r="AR184" s="241"/>
      <c r="AS184" s="241"/>
      <c r="AT184" s="241"/>
      <c r="AU184" s="241" t="e">
        <f>#REF!</f>
        <v>#REF!</v>
      </c>
      <c r="AV184" s="241"/>
      <c r="AW184" s="241" t="e">
        <f>#REF!</f>
        <v>#REF!</v>
      </c>
      <c r="AX184" s="241"/>
      <c r="AY184" s="241"/>
      <c r="AZ184" s="241" t="e">
        <f>#REF!</f>
        <v>#REF!</v>
      </c>
      <c r="BA184" s="241"/>
      <c r="BB184" s="241" t="e">
        <f>#REF!</f>
        <v>#REF!</v>
      </c>
      <c r="BC184" s="241"/>
      <c r="BD184" s="241"/>
      <c r="BE184" s="241"/>
      <c r="BH184" s="241" t="e">
        <f>IF(#REF!=0,BH183,#REF!)</f>
        <v>#REF!</v>
      </c>
      <c r="BI184" s="241"/>
      <c r="BJ184" s="241" t="e">
        <f>IF(OR(#REF!=0,#REF!="Planejado",#REF!="Realizado"),IF(BJ183="Atividade",VLOOKUP(BH184,'04.02_PLANEJAMENTO ATIVIDADES'!$D$9:$E$44,2,0),BJ183),#REF!)</f>
        <v>#REF!</v>
      </c>
      <c r="BK184" s="241"/>
      <c r="BL184" s="241"/>
      <c r="BM184" s="241"/>
      <c r="BN184" s="241"/>
      <c r="BO184" s="241"/>
      <c r="BP184" s="241"/>
      <c r="BQ184" s="241"/>
      <c r="BR184" s="241"/>
      <c r="BS184" s="241" t="e">
        <f>IF(#REF!=0,BS183,#REF!)</f>
        <v>#REF!</v>
      </c>
      <c r="BT184" s="241"/>
      <c r="BU184" s="241"/>
      <c r="BV184" s="241" t="e">
        <f>IF(#REF!=0,BV183,#REF!)</f>
        <v>#REF!</v>
      </c>
      <c r="BW184" s="241"/>
      <c r="BX184" s="241"/>
      <c r="BY184" s="241"/>
      <c r="BZ184" s="241"/>
      <c r="CA184" s="241"/>
      <c r="CB184" s="241" t="e">
        <f>#REF!</f>
        <v>#REF!</v>
      </c>
      <c r="CC184" s="241"/>
      <c r="CD184" s="241"/>
      <c r="CE184" s="241"/>
      <c r="CF184" s="241"/>
      <c r="CG184" s="241"/>
      <c r="CH184" s="241"/>
      <c r="CI184" s="242" t="e">
        <f>#REF!</f>
        <v>#REF!</v>
      </c>
      <c r="CJ184" s="242"/>
      <c r="CK184" s="242"/>
      <c r="CL184" s="242"/>
      <c r="CM184" s="242"/>
      <c r="CN184" s="242"/>
      <c r="CO184" s="242"/>
      <c r="CP184" s="242"/>
      <c r="CQ184" s="242" t="e">
        <f>#REF!</f>
        <v>#REF!</v>
      </c>
      <c r="CR184" s="242"/>
      <c r="CS184" s="242"/>
      <c r="CT184" s="242"/>
      <c r="CU184" s="242"/>
      <c r="CV184" s="241" t="e">
        <f>#REF!</f>
        <v>#REF!</v>
      </c>
      <c r="CW184" s="241"/>
      <c r="CX184" s="241"/>
      <c r="CY184" s="241"/>
      <c r="CZ184" s="241" t="e">
        <f>#REF!</f>
        <v>#REF!</v>
      </c>
      <c r="DA184" s="241"/>
      <c r="DB184" s="241" t="e">
        <f>#REF!</f>
        <v>#REF!</v>
      </c>
      <c r="DC184" s="241"/>
      <c r="DD184" s="241"/>
      <c r="DE184" s="241" t="e">
        <f>#REF!</f>
        <v>#REF!</v>
      </c>
      <c r="DF184" s="241"/>
      <c r="DG184" s="241" t="e">
        <f>#REF!</f>
        <v>#REF!</v>
      </c>
      <c r="DH184" s="241"/>
      <c r="DI184" s="241"/>
      <c r="DJ184" s="241"/>
      <c r="DM184" s="241" t="e">
        <f>IF(#REF!=0,DM183,#REF!)</f>
        <v>#REF!</v>
      </c>
      <c r="DN184" s="241"/>
      <c r="DO184" s="241" t="e">
        <f>IF(OR(#REF!=0,#REF!="Planejado",#REF!="Realizado"),IF(DO183="Atividade",VLOOKUP(DM184,'04.02_PLANEJAMENTO ATIVIDADES'!$D$9:$E$44,2,0),DO183),#REF!)</f>
        <v>#REF!</v>
      </c>
      <c r="DP184" s="241"/>
      <c r="DQ184" s="241"/>
      <c r="DR184" s="241"/>
      <c r="DS184" s="241"/>
      <c r="DT184" s="241"/>
      <c r="DU184" s="241"/>
      <c r="DV184" s="241"/>
      <c r="DW184" s="241"/>
      <c r="DX184" s="241" t="e">
        <f>IF(#REF!=0,DX183,#REF!)</f>
        <v>#REF!</v>
      </c>
      <c r="DY184" s="241"/>
      <c r="DZ184" s="241"/>
      <c r="EA184" s="241" t="e">
        <f>IF(#REF!=0,EA183,#REF!)</f>
        <v>#REF!</v>
      </c>
      <c r="EB184" s="241"/>
      <c r="EC184" s="241"/>
      <c r="ED184" s="241"/>
      <c r="EE184" s="241"/>
      <c r="EF184" s="241"/>
      <c r="EG184" s="241" t="e">
        <f>#REF!</f>
        <v>#REF!</v>
      </c>
      <c r="EH184" s="241"/>
      <c r="EI184" s="241"/>
      <c r="EJ184" s="241"/>
      <c r="EK184" s="241"/>
      <c r="EL184" s="241"/>
      <c r="EM184" s="241"/>
      <c r="EN184" s="242" t="e">
        <f>#REF!</f>
        <v>#REF!</v>
      </c>
      <c r="EO184" s="242"/>
      <c r="EP184" s="242"/>
      <c r="EQ184" s="242"/>
      <c r="ER184" s="242"/>
      <c r="ES184" s="242"/>
      <c r="ET184" s="242"/>
      <c r="EU184" s="242"/>
      <c r="EV184" s="242" t="e">
        <f>#REF!</f>
        <v>#REF!</v>
      </c>
      <c r="EW184" s="242"/>
      <c r="EX184" s="242"/>
      <c r="EY184" s="242"/>
      <c r="EZ184" s="242"/>
      <c r="FA184" s="241" t="e">
        <f>#REF!</f>
        <v>#REF!</v>
      </c>
      <c r="FB184" s="241"/>
      <c r="FC184" s="241"/>
      <c r="FD184" s="241"/>
      <c r="FE184" s="241" t="e">
        <f>#REF!</f>
        <v>#REF!</v>
      </c>
      <c r="FF184" s="241"/>
      <c r="FG184" s="241" t="e">
        <f>#REF!</f>
        <v>#REF!</v>
      </c>
      <c r="FH184" s="241"/>
      <c r="FI184" s="241"/>
      <c r="FJ184" s="241" t="e">
        <f>#REF!</f>
        <v>#REF!</v>
      </c>
      <c r="FK184" s="241"/>
      <c r="FL184" s="241" t="e">
        <f>#REF!</f>
        <v>#REF!</v>
      </c>
      <c r="FM184" s="241"/>
      <c r="FN184" s="241"/>
      <c r="FO184" s="241"/>
      <c r="FR184" s="241" t="e">
        <f>IF(#REF!=0,FR183,#REF!)</f>
        <v>#REF!</v>
      </c>
      <c r="FS184" s="241"/>
      <c r="FT184" s="241" t="e">
        <f>IF(OR(#REF!=0,#REF!="Planejado",#REF!="Realizado"),IF(FT183="Atividade",VLOOKUP(FR184,'04.02_PLANEJAMENTO ATIVIDADES'!$D$9:$E$44,2,0),FT183),#REF!)</f>
        <v>#REF!</v>
      </c>
      <c r="FU184" s="241"/>
      <c r="FV184" s="241"/>
      <c r="FW184" s="241"/>
      <c r="FX184" s="241"/>
      <c r="FY184" s="241"/>
      <c r="FZ184" s="241"/>
      <c r="GA184" s="241"/>
      <c r="GB184" s="241"/>
      <c r="GC184" s="241" t="e">
        <f>IF(#REF!=0,GC183,#REF!)</f>
        <v>#REF!</v>
      </c>
      <c r="GD184" s="241"/>
      <c r="GE184" s="241"/>
      <c r="GF184" s="241" t="e">
        <f>IF(#REF!=0,GF183,#REF!)</f>
        <v>#REF!</v>
      </c>
      <c r="GG184" s="241"/>
      <c r="GH184" s="241"/>
      <c r="GI184" s="241"/>
      <c r="GJ184" s="241"/>
      <c r="GK184" s="241"/>
      <c r="GL184" s="241" t="e">
        <f>#REF!</f>
        <v>#REF!</v>
      </c>
      <c r="GM184" s="241"/>
      <c r="GN184" s="241"/>
      <c r="GO184" s="241"/>
      <c r="GP184" s="241"/>
      <c r="GQ184" s="241"/>
      <c r="GR184" s="241"/>
      <c r="GS184" s="242" t="e">
        <f>#REF!</f>
        <v>#REF!</v>
      </c>
      <c r="GT184" s="242"/>
      <c r="GU184" s="242"/>
      <c r="GV184" s="242"/>
      <c r="GW184" s="242"/>
      <c r="GX184" s="242"/>
      <c r="GY184" s="242"/>
      <c r="GZ184" s="242"/>
      <c r="HA184" s="242" t="e">
        <f>#REF!</f>
        <v>#REF!</v>
      </c>
      <c r="HB184" s="242"/>
      <c r="HC184" s="242"/>
      <c r="HD184" s="242"/>
      <c r="HE184" s="242"/>
      <c r="HF184" s="241" t="e">
        <f>#REF!</f>
        <v>#REF!</v>
      </c>
      <c r="HG184" s="241"/>
      <c r="HH184" s="241"/>
      <c r="HI184" s="241"/>
      <c r="HJ184" s="241" t="e">
        <f>#REF!</f>
        <v>#REF!</v>
      </c>
      <c r="HK184" s="241"/>
      <c r="HL184" s="241" t="e">
        <f>#REF!</f>
        <v>#REF!</v>
      </c>
      <c r="HM184" s="241"/>
      <c r="HN184" s="241"/>
      <c r="HO184" s="241" t="e">
        <f>#REF!</f>
        <v>#REF!</v>
      </c>
      <c r="HP184" s="241"/>
      <c r="HQ184" s="241" t="e">
        <f>#REF!</f>
        <v>#REF!</v>
      </c>
      <c r="HR184" s="241"/>
      <c r="HS184" s="241"/>
      <c r="HT184" s="241"/>
      <c r="HW184" s="241" t="e">
        <f>IF(#REF!=0,HW183,#REF!)</f>
        <v>#REF!</v>
      </c>
      <c r="HX184" s="241"/>
      <c r="HY184" s="241" t="e">
        <f>IF(OR(#REF!=0,#REF!="Planejado",#REF!="Realizado"),IF(HY183="Atividade",VLOOKUP(HW184,'04.02_PLANEJAMENTO ATIVIDADES'!$D$9:$E$44,2,0),HY183),#REF!)</f>
        <v>#REF!</v>
      </c>
      <c r="HZ184" s="241"/>
      <c r="IA184" s="241"/>
      <c r="IB184" s="241"/>
      <c r="IC184" s="241"/>
      <c r="ID184" s="241"/>
      <c r="IE184" s="241"/>
      <c r="IF184" s="241"/>
      <c r="IG184" s="241"/>
      <c r="IH184" s="241" t="e">
        <f>IF(#REF!=0,IH183,#REF!)</f>
        <v>#REF!</v>
      </c>
      <c r="II184" s="241"/>
      <c r="IJ184" s="241"/>
      <c r="IK184" s="241" t="e">
        <f>IF(#REF!=0,IK183,#REF!)</f>
        <v>#REF!</v>
      </c>
      <c r="IL184" s="241"/>
      <c r="IM184" s="241"/>
      <c r="IN184" s="241"/>
      <c r="IO184" s="241"/>
      <c r="IP184" s="241"/>
      <c r="IQ184" s="241" t="e">
        <f>#REF!</f>
        <v>#REF!</v>
      </c>
      <c r="IR184" s="241"/>
      <c r="IS184" s="241"/>
      <c r="IT184" s="241"/>
      <c r="IU184" s="241"/>
      <c r="IV184" s="241"/>
      <c r="IW184" s="241"/>
      <c r="IX184" s="242" t="e">
        <f>#REF!</f>
        <v>#REF!</v>
      </c>
      <c r="IY184" s="242"/>
      <c r="IZ184" s="242"/>
      <c r="JA184" s="242"/>
      <c r="JB184" s="242"/>
      <c r="JC184" s="242"/>
      <c r="JD184" s="242"/>
      <c r="JE184" s="242"/>
      <c r="JF184" s="242" t="e">
        <f>#REF!</f>
        <v>#REF!</v>
      </c>
      <c r="JG184" s="242"/>
      <c r="JH184" s="242"/>
      <c r="JI184" s="242"/>
      <c r="JJ184" s="242"/>
      <c r="JK184" s="241" t="e">
        <f>#REF!</f>
        <v>#REF!</v>
      </c>
      <c r="JL184" s="241"/>
      <c r="JM184" s="241"/>
      <c r="JN184" s="241"/>
      <c r="JO184" s="241" t="e">
        <f>#REF!</f>
        <v>#REF!</v>
      </c>
      <c r="JP184" s="241"/>
      <c r="JQ184" s="241" t="e">
        <f>#REF!</f>
        <v>#REF!</v>
      </c>
      <c r="JR184" s="241"/>
      <c r="JS184" s="241"/>
      <c r="JT184" s="241" t="e">
        <f>#REF!</f>
        <v>#REF!</v>
      </c>
      <c r="JU184" s="241"/>
      <c r="JV184" s="241" t="e">
        <f>#REF!</f>
        <v>#REF!</v>
      </c>
      <c r="JW184" s="241"/>
      <c r="JX184" s="241"/>
      <c r="JY184" s="241"/>
      <c r="KB184" s="241" t="e">
        <f>IF(#REF!=0,KB183,#REF!)</f>
        <v>#REF!</v>
      </c>
      <c r="KC184" s="241"/>
      <c r="KD184" s="241" t="e">
        <f>IF(OR(#REF!=0,#REF!="Planejado",#REF!="Realizado"),IF(KD183="Atividade",VLOOKUP(KB184,'04.02_PLANEJAMENTO ATIVIDADES'!$D$9:$E$44,2,0),KD183),#REF!)</f>
        <v>#REF!</v>
      </c>
      <c r="KE184" s="241"/>
      <c r="KF184" s="241"/>
      <c r="KG184" s="241"/>
      <c r="KH184" s="241"/>
      <c r="KI184" s="241"/>
      <c r="KJ184" s="241"/>
      <c r="KK184" s="241"/>
      <c r="KL184" s="241"/>
      <c r="KM184" s="241" t="e">
        <f>IF(#REF!=0,KM183,#REF!)</f>
        <v>#REF!</v>
      </c>
      <c r="KN184" s="241"/>
      <c r="KO184" s="241"/>
      <c r="KP184" s="241" t="e">
        <f>IF(#REF!=0,KP183,#REF!)</f>
        <v>#REF!</v>
      </c>
      <c r="KQ184" s="241"/>
      <c r="KR184" s="241"/>
      <c r="KS184" s="241"/>
      <c r="KT184" s="241"/>
      <c r="KU184" s="241"/>
      <c r="KV184" s="241" t="e">
        <f>#REF!</f>
        <v>#REF!</v>
      </c>
      <c r="KW184" s="241"/>
      <c r="KX184" s="241"/>
      <c r="KY184" s="241"/>
      <c r="KZ184" s="241"/>
      <c r="LA184" s="241"/>
      <c r="LB184" s="241"/>
      <c r="LC184" s="242" t="e">
        <f>#REF!</f>
        <v>#REF!</v>
      </c>
      <c r="LD184" s="242"/>
      <c r="LE184" s="242"/>
      <c r="LF184" s="242"/>
      <c r="LG184" s="242"/>
      <c r="LH184" s="242"/>
      <c r="LI184" s="242"/>
      <c r="LJ184" s="242"/>
      <c r="LK184" s="242" t="e">
        <f>#REF!</f>
        <v>#REF!</v>
      </c>
      <c r="LL184" s="242"/>
      <c r="LM184" s="242"/>
      <c r="LN184" s="242"/>
      <c r="LO184" s="242"/>
      <c r="LP184" s="241" t="e">
        <f>#REF!</f>
        <v>#REF!</v>
      </c>
      <c r="LQ184" s="241"/>
      <c r="LR184" s="241"/>
      <c r="LS184" s="241"/>
      <c r="LT184" s="241" t="e">
        <f>#REF!</f>
        <v>#REF!</v>
      </c>
      <c r="LU184" s="241"/>
      <c r="LV184" s="241" t="e">
        <f>#REF!</f>
        <v>#REF!</v>
      </c>
      <c r="LW184" s="241"/>
      <c r="LX184" s="241"/>
      <c r="LY184" s="241" t="e">
        <f>#REF!</f>
        <v>#REF!</v>
      </c>
      <c r="LZ184" s="241"/>
      <c r="MA184" s="241" t="e">
        <f>#REF!</f>
        <v>#REF!</v>
      </c>
      <c r="MB184" s="241"/>
      <c r="MC184" s="241"/>
      <c r="MD184" s="241"/>
      <c r="MG184" s="241" t="e">
        <f>IF(#REF!=0,MG183,#REF!)</f>
        <v>#REF!</v>
      </c>
      <c r="MH184" s="241"/>
      <c r="MI184" s="241" t="e">
        <f>IF(OR(#REF!=0,#REF!="Planejado",#REF!="Realizado"),IF(MI183="Atividade",VLOOKUP(MG184,'04.02_PLANEJAMENTO ATIVIDADES'!$D$9:$E$44,2,0),MI183),#REF!)</f>
        <v>#REF!</v>
      </c>
      <c r="MJ184" s="241"/>
      <c r="MK184" s="241"/>
      <c r="ML184" s="241"/>
      <c r="MM184" s="241"/>
      <c r="MN184" s="241"/>
      <c r="MO184" s="241"/>
      <c r="MP184" s="241"/>
      <c r="MQ184" s="241"/>
      <c r="MR184" s="241" t="e">
        <f>IF(#REF!=0,MR183,#REF!)</f>
        <v>#REF!</v>
      </c>
      <c r="MS184" s="241"/>
      <c r="MT184" s="241"/>
      <c r="MU184" s="241" t="e">
        <f>IF(#REF!=0,MU183,#REF!)</f>
        <v>#REF!</v>
      </c>
      <c r="MV184" s="241"/>
      <c r="MW184" s="241"/>
      <c r="MX184" s="241"/>
      <c r="MY184" s="241"/>
      <c r="MZ184" s="241"/>
      <c r="NA184" s="241" t="e">
        <f>#REF!</f>
        <v>#REF!</v>
      </c>
      <c r="NB184" s="241"/>
      <c r="NC184" s="241"/>
      <c r="ND184" s="241"/>
      <c r="NE184" s="241"/>
      <c r="NF184" s="241"/>
      <c r="NG184" s="241"/>
      <c r="NH184" s="242" t="e">
        <f>#REF!</f>
        <v>#REF!</v>
      </c>
      <c r="NI184" s="242"/>
      <c r="NJ184" s="242"/>
      <c r="NK184" s="242"/>
      <c r="NL184" s="242"/>
      <c r="NM184" s="242"/>
      <c r="NN184" s="242"/>
      <c r="NO184" s="242"/>
      <c r="NP184" s="242" t="e">
        <f>#REF!</f>
        <v>#REF!</v>
      </c>
      <c r="NQ184" s="242"/>
      <c r="NR184" s="242"/>
      <c r="NS184" s="242"/>
      <c r="NT184" s="242"/>
      <c r="NU184" s="241" t="e">
        <f>#REF!</f>
        <v>#REF!</v>
      </c>
      <c r="NV184" s="241"/>
      <c r="NW184" s="241"/>
      <c r="NX184" s="241"/>
      <c r="NY184" s="241" t="e">
        <f>#REF!</f>
        <v>#REF!</v>
      </c>
      <c r="NZ184" s="241"/>
      <c r="OA184" s="241" t="e">
        <f>#REF!</f>
        <v>#REF!</v>
      </c>
      <c r="OB184" s="241"/>
      <c r="OC184" s="241"/>
      <c r="OD184" s="241" t="e">
        <f>#REF!</f>
        <v>#REF!</v>
      </c>
      <c r="OE184" s="241"/>
      <c r="OF184" s="241" t="e">
        <f>#REF!</f>
        <v>#REF!</v>
      </c>
      <c r="OG184" s="241"/>
      <c r="OH184" s="241"/>
      <c r="OI184" s="241"/>
      <c r="OL184" s="241" t="e">
        <f>IF(#REF!=0,OL183,#REF!)</f>
        <v>#REF!</v>
      </c>
      <c r="OM184" s="241"/>
      <c r="ON184" s="241" t="e">
        <f>IF(OR(#REF!=0,#REF!="Planejado",#REF!="Realizado"),IF(ON183="Atividade",VLOOKUP(OL184,'04.02_PLANEJAMENTO ATIVIDADES'!$D$9:$E$44,2,0),ON183),#REF!)</f>
        <v>#REF!</v>
      </c>
      <c r="OO184" s="241"/>
      <c r="OP184" s="241"/>
      <c r="OQ184" s="241"/>
      <c r="OR184" s="241"/>
      <c r="OS184" s="241"/>
      <c r="OT184" s="241"/>
      <c r="OU184" s="241"/>
      <c r="OV184" s="241"/>
      <c r="OW184" s="241" t="e">
        <f>IF(#REF!=0,OW183,#REF!)</f>
        <v>#REF!</v>
      </c>
      <c r="OX184" s="241"/>
      <c r="OY184" s="241"/>
      <c r="OZ184" s="241" t="e">
        <f>IF(#REF!=0,OZ183,#REF!)</f>
        <v>#REF!</v>
      </c>
      <c r="PA184" s="241"/>
      <c r="PB184" s="241"/>
      <c r="PC184" s="241"/>
      <c r="PD184" s="241"/>
      <c r="PE184" s="241"/>
      <c r="PF184" s="241" t="e">
        <f>#REF!</f>
        <v>#REF!</v>
      </c>
      <c r="PG184" s="241"/>
      <c r="PH184" s="241"/>
      <c r="PI184" s="241"/>
      <c r="PJ184" s="241"/>
      <c r="PK184" s="241"/>
      <c r="PL184" s="241"/>
      <c r="PM184" s="242" t="e">
        <f>#REF!</f>
        <v>#REF!</v>
      </c>
      <c r="PN184" s="242"/>
      <c r="PO184" s="242"/>
      <c r="PP184" s="242"/>
      <c r="PQ184" s="242"/>
      <c r="PR184" s="242"/>
      <c r="PS184" s="242"/>
      <c r="PT184" s="242"/>
      <c r="PU184" s="242" t="e">
        <f>#REF!</f>
        <v>#REF!</v>
      </c>
      <c r="PV184" s="242"/>
      <c r="PW184" s="242"/>
      <c r="PX184" s="242"/>
      <c r="PY184" s="242"/>
      <c r="PZ184" s="241" t="e">
        <f>#REF!</f>
        <v>#REF!</v>
      </c>
      <c r="QA184" s="241"/>
      <c r="QB184" s="241"/>
      <c r="QC184" s="241"/>
      <c r="QD184" s="241" t="e">
        <f>#REF!</f>
        <v>#REF!</v>
      </c>
      <c r="QE184" s="241"/>
      <c r="QF184" s="241" t="e">
        <f>#REF!</f>
        <v>#REF!</v>
      </c>
      <c r="QG184" s="241"/>
      <c r="QH184" s="241"/>
      <c r="QI184" s="241" t="e">
        <f>#REF!</f>
        <v>#REF!</v>
      </c>
      <c r="QJ184" s="241"/>
      <c r="QK184" s="241" t="e">
        <f>#REF!</f>
        <v>#REF!</v>
      </c>
      <c r="QL184" s="241"/>
      <c r="QM184" s="241"/>
      <c r="QN184" s="241"/>
      <c r="QQ184" s="241" t="e">
        <f>IF(#REF!=0,QQ183,#REF!)</f>
        <v>#REF!</v>
      </c>
      <c r="QR184" s="241"/>
      <c r="QS184" s="241" t="e">
        <f>IF(OR(#REF!=0,#REF!="Planejado",#REF!="Realizado"),IF(QS183="Atividade",VLOOKUP(QQ184,'04.02_PLANEJAMENTO ATIVIDADES'!$D$9:$E$44,2,0),QS183),#REF!)</f>
        <v>#REF!</v>
      </c>
      <c r="QT184" s="241"/>
      <c r="QU184" s="241"/>
      <c r="QV184" s="241"/>
      <c r="QW184" s="241"/>
      <c r="QX184" s="241"/>
      <c r="QY184" s="241"/>
      <c r="QZ184" s="241"/>
      <c r="RA184" s="241"/>
      <c r="RB184" s="241" t="e">
        <f>IF(#REF!=0,RB183,#REF!)</f>
        <v>#REF!</v>
      </c>
      <c r="RC184" s="241"/>
      <c r="RD184" s="241"/>
      <c r="RE184" s="241" t="e">
        <f>IF(#REF!=0,RE183,#REF!)</f>
        <v>#REF!</v>
      </c>
      <c r="RF184" s="241"/>
      <c r="RG184" s="241"/>
      <c r="RH184" s="241"/>
      <c r="RI184" s="241"/>
      <c r="RJ184" s="241"/>
      <c r="RK184" s="241" t="e">
        <f>#REF!</f>
        <v>#REF!</v>
      </c>
      <c r="RL184" s="241"/>
      <c r="RM184" s="241"/>
      <c r="RN184" s="241"/>
      <c r="RO184" s="241"/>
      <c r="RP184" s="241"/>
      <c r="RQ184" s="241"/>
      <c r="RR184" s="242" t="e">
        <f>#REF!</f>
        <v>#REF!</v>
      </c>
      <c r="RS184" s="242"/>
      <c r="RT184" s="242"/>
      <c r="RU184" s="242"/>
      <c r="RV184" s="242"/>
      <c r="RW184" s="242"/>
      <c r="RX184" s="242"/>
      <c r="RY184" s="242"/>
      <c r="RZ184" s="242" t="e">
        <f>#REF!</f>
        <v>#REF!</v>
      </c>
      <c r="SA184" s="242"/>
      <c r="SB184" s="242"/>
      <c r="SC184" s="242"/>
      <c r="SD184" s="242"/>
      <c r="SE184" s="241" t="e">
        <f>#REF!</f>
        <v>#REF!</v>
      </c>
      <c r="SF184" s="241"/>
      <c r="SG184" s="241"/>
      <c r="SH184" s="241"/>
      <c r="SI184" s="241" t="e">
        <f>#REF!</f>
        <v>#REF!</v>
      </c>
      <c r="SJ184" s="241"/>
      <c r="SK184" s="241" t="e">
        <f>#REF!</f>
        <v>#REF!</v>
      </c>
      <c r="SL184" s="241"/>
      <c r="SM184" s="241"/>
      <c r="SN184" s="241" t="e">
        <f>#REF!</f>
        <v>#REF!</v>
      </c>
      <c r="SO184" s="241"/>
      <c r="SP184" s="241" t="e">
        <f>#REF!</f>
        <v>#REF!</v>
      </c>
      <c r="SQ184" s="241"/>
      <c r="SR184" s="241"/>
      <c r="SS184" s="241"/>
      <c r="SV184" s="241" t="e">
        <f>IF(#REF!=0,SV183,#REF!)</f>
        <v>#REF!</v>
      </c>
      <c r="SW184" s="241"/>
      <c r="SX184" s="241" t="e">
        <f>IF(OR(#REF!=0,#REF!="Planejado",#REF!="Realizado"),IF(SX183="Atividade",VLOOKUP(SV184,'04.02_PLANEJAMENTO ATIVIDADES'!$D$9:$E$44,2,0),SX183),#REF!)</f>
        <v>#REF!</v>
      </c>
      <c r="SY184" s="241"/>
      <c r="SZ184" s="241"/>
      <c r="TA184" s="241"/>
      <c r="TB184" s="241"/>
      <c r="TC184" s="241"/>
      <c r="TD184" s="241"/>
      <c r="TE184" s="241"/>
      <c r="TF184" s="241"/>
      <c r="TG184" s="241" t="e">
        <f>IF(#REF!=0,TG183,#REF!)</f>
        <v>#REF!</v>
      </c>
      <c r="TH184" s="241"/>
      <c r="TI184" s="241"/>
      <c r="TJ184" s="241" t="e">
        <f>IF(#REF!=0,TJ183,#REF!)</f>
        <v>#REF!</v>
      </c>
      <c r="TK184" s="241"/>
      <c r="TL184" s="241"/>
      <c r="TM184" s="241"/>
      <c r="TN184" s="241"/>
      <c r="TO184" s="241"/>
      <c r="TP184" s="241" t="e">
        <f>#REF!</f>
        <v>#REF!</v>
      </c>
      <c r="TQ184" s="241"/>
      <c r="TR184" s="241"/>
      <c r="TS184" s="241"/>
      <c r="TT184" s="241"/>
      <c r="TU184" s="241"/>
      <c r="TV184" s="241"/>
      <c r="TW184" s="242" t="e">
        <f>#REF!</f>
        <v>#REF!</v>
      </c>
      <c r="TX184" s="242"/>
      <c r="TY184" s="242"/>
      <c r="TZ184" s="242"/>
      <c r="UA184" s="242"/>
      <c r="UB184" s="242"/>
      <c r="UC184" s="242"/>
      <c r="UD184" s="242"/>
      <c r="UE184" s="242" t="e">
        <f>#REF!</f>
        <v>#REF!</v>
      </c>
      <c r="UF184" s="242"/>
      <c r="UG184" s="242"/>
      <c r="UH184" s="242"/>
      <c r="UI184" s="242"/>
      <c r="UJ184" s="241" t="e">
        <f>#REF!</f>
        <v>#REF!</v>
      </c>
      <c r="UK184" s="241"/>
      <c r="UL184" s="241"/>
      <c r="UM184" s="241"/>
      <c r="UN184" s="241" t="e">
        <f>#REF!</f>
        <v>#REF!</v>
      </c>
      <c r="UO184" s="241"/>
      <c r="UP184" s="241" t="e">
        <f>#REF!</f>
        <v>#REF!</v>
      </c>
      <c r="UQ184" s="241"/>
      <c r="UR184" s="241"/>
      <c r="US184" s="241" t="e">
        <f>#REF!</f>
        <v>#REF!</v>
      </c>
      <c r="UT184" s="241"/>
      <c r="UU184" s="241" t="e">
        <f>#REF!</f>
        <v>#REF!</v>
      </c>
      <c r="UV184" s="241"/>
      <c r="UW184" s="241"/>
      <c r="UX184" s="241"/>
      <c r="VA184" s="241" t="e">
        <f>IF(#REF!=0,VA183,#REF!)</f>
        <v>#REF!</v>
      </c>
      <c r="VB184" s="241"/>
      <c r="VC184" s="241" t="e">
        <f>IF(OR(#REF!=0,#REF!="Planejado",#REF!="Realizado"),IF(VC183="Atividade",VLOOKUP(VA184,'04.02_PLANEJAMENTO ATIVIDADES'!$D$9:$E$44,2,0),VC183),#REF!)</f>
        <v>#REF!</v>
      </c>
      <c r="VD184" s="241"/>
      <c r="VE184" s="241"/>
      <c r="VF184" s="241"/>
      <c r="VG184" s="241"/>
      <c r="VH184" s="241"/>
      <c r="VI184" s="241"/>
      <c r="VJ184" s="241"/>
      <c r="VK184" s="241"/>
      <c r="VL184" s="241" t="e">
        <f>IF(#REF!=0,VL183,#REF!)</f>
        <v>#REF!</v>
      </c>
      <c r="VM184" s="241"/>
      <c r="VN184" s="241"/>
      <c r="VO184" s="241" t="e">
        <f>IF(#REF!=0,VO183,#REF!)</f>
        <v>#REF!</v>
      </c>
      <c r="VP184" s="241"/>
      <c r="VQ184" s="241"/>
      <c r="VR184" s="241"/>
      <c r="VS184" s="241"/>
      <c r="VT184" s="241"/>
      <c r="VU184" s="241" t="e">
        <f>#REF!</f>
        <v>#REF!</v>
      </c>
      <c r="VV184" s="241"/>
      <c r="VW184" s="241"/>
      <c r="VX184" s="241"/>
      <c r="VY184" s="241"/>
      <c r="VZ184" s="241"/>
      <c r="WA184" s="241"/>
      <c r="WB184" s="242" t="e">
        <f>#REF!</f>
        <v>#REF!</v>
      </c>
      <c r="WC184" s="242"/>
      <c r="WD184" s="242"/>
      <c r="WE184" s="242"/>
      <c r="WF184" s="242"/>
      <c r="WG184" s="242"/>
      <c r="WH184" s="242"/>
      <c r="WI184" s="242"/>
      <c r="WJ184" s="242" t="e">
        <f>#REF!</f>
        <v>#REF!</v>
      </c>
      <c r="WK184" s="242"/>
      <c r="WL184" s="242"/>
      <c r="WM184" s="242"/>
      <c r="WN184" s="242"/>
      <c r="WO184" s="241" t="e">
        <f>#REF!</f>
        <v>#REF!</v>
      </c>
      <c r="WP184" s="241"/>
      <c r="WQ184" s="241"/>
      <c r="WR184" s="241"/>
      <c r="WS184" s="241" t="e">
        <f>#REF!</f>
        <v>#REF!</v>
      </c>
      <c r="WT184" s="241"/>
      <c r="WU184" s="241" t="e">
        <f>#REF!</f>
        <v>#REF!</v>
      </c>
      <c r="WV184" s="241"/>
      <c r="WW184" s="241"/>
      <c r="WX184" s="241" t="e">
        <f>#REF!</f>
        <v>#REF!</v>
      </c>
      <c r="WY184" s="241"/>
      <c r="WZ184" s="241" t="e">
        <f>#REF!</f>
        <v>#REF!</v>
      </c>
      <c r="XA184" s="241"/>
      <c r="XB184" s="241"/>
      <c r="XC184" s="241"/>
      <c r="XF184" s="241" t="e">
        <f>IF(#REF!=0,XF183,#REF!)</f>
        <v>#REF!</v>
      </c>
      <c r="XG184" s="241"/>
      <c r="XH184" s="241" t="e">
        <f>IF(OR(#REF!=0,#REF!="Planejado",#REF!="Realizado"),IF(XH183="Atividade",VLOOKUP(XF184,'04.02_PLANEJAMENTO ATIVIDADES'!$D$9:$E$44,2,0),XH183),#REF!)</f>
        <v>#REF!</v>
      </c>
      <c r="XI184" s="241"/>
      <c r="XJ184" s="241"/>
      <c r="XK184" s="241"/>
      <c r="XL184" s="241"/>
      <c r="XM184" s="241"/>
      <c r="XN184" s="241"/>
      <c r="XO184" s="241"/>
      <c r="XP184" s="241"/>
      <c r="XQ184" s="241" t="e">
        <f>IF(#REF!=0,XQ183,#REF!)</f>
        <v>#REF!</v>
      </c>
      <c r="XR184" s="241"/>
      <c r="XS184" s="241"/>
      <c r="XT184" s="241" t="e">
        <f>IF(#REF!=0,XT183,#REF!)</f>
        <v>#REF!</v>
      </c>
      <c r="XU184" s="241"/>
      <c r="XV184" s="241"/>
      <c r="XW184" s="241"/>
      <c r="XX184" s="241"/>
      <c r="XY184" s="241"/>
      <c r="XZ184" s="241" t="e">
        <f>#REF!</f>
        <v>#REF!</v>
      </c>
      <c r="YA184" s="241"/>
      <c r="YB184" s="241"/>
      <c r="YC184" s="241"/>
      <c r="YD184" s="241"/>
      <c r="YE184" s="241"/>
      <c r="YF184" s="241"/>
      <c r="YG184" s="242" t="e">
        <f>#REF!</f>
        <v>#REF!</v>
      </c>
      <c r="YH184" s="242"/>
      <c r="YI184" s="242"/>
      <c r="YJ184" s="242"/>
      <c r="YK184" s="242"/>
      <c r="YL184" s="242"/>
      <c r="YM184" s="242"/>
      <c r="YN184" s="242"/>
      <c r="YO184" s="242" t="e">
        <f>#REF!</f>
        <v>#REF!</v>
      </c>
      <c r="YP184" s="242"/>
      <c r="YQ184" s="242"/>
      <c r="YR184" s="242"/>
      <c r="YS184" s="242"/>
      <c r="YT184" s="241" t="e">
        <f>#REF!</f>
        <v>#REF!</v>
      </c>
      <c r="YU184" s="241"/>
      <c r="YV184" s="241"/>
      <c r="YW184" s="241"/>
      <c r="YX184" s="241" t="e">
        <f>#REF!</f>
        <v>#REF!</v>
      </c>
      <c r="YY184" s="241"/>
      <c r="YZ184" s="241" t="e">
        <f>#REF!</f>
        <v>#REF!</v>
      </c>
      <c r="ZA184" s="241"/>
      <c r="ZB184" s="241"/>
      <c r="ZC184" s="241" t="e">
        <f>#REF!</f>
        <v>#REF!</v>
      </c>
      <c r="ZD184" s="241"/>
      <c r="ZE184" s="241" t="e">
        <f>#REF!</f>
        <v>#REF!</v>
      </c>
      <c r="ZF184" s="241"/>
      <c r="ZG184" s="241"/>
      <c r="ZH184" s="241"/>
    </row>
    <row r="185" spans="3:684" ht="10.15" hidden="1" customHeight="1" x14ac:dyDescent="0.25">
      <c r="C185" s="241" t="str">
        <f>IF(C61=0,C184,C61)</f>
        <v>Total da Atividade:</v>
      </c>
      <c r="D185" s="241"/>
      <c r="E185" s="241" t="e">
        <f>IF(OR(E61=0,E61="Planejado",E61="Realizado"),IF(E184="Atividade",VLOOKUP(C185,'04.02_PLANEJAMENTO ATIVIDADES'!$D$9:$E$44,2,0),E184),E61)</f>
        <v>#REF!</v>
      </c>
      <c r="F185" s="241"/>
      <c r="G185" s="241"/>
      <c r="H185" s="241"/>
      <c r="I185" s="241"/>
      <c r="J185" s="241"/>
      <c r="K185" s="241"/>
      <c r="L185" s="241"/>
      <c r="M185" s="241"/>
      <c r="N185" s="241" t="e">
        <f>IF(N61=0,N184,N61)</f>
        <v>#REF!</v>
      </c>
      <c r="O185" s="241"/>
      <c r="P185" s="241"/>
      <c r="Q185" s="241" t="e">
        <f>IF(Q61=0,Q184,Q61)</f>
        <v>#REF!</v>
      </c>
      <c r="R185" s="241"/>
      <c r="S185" s="241"/>
      <c r="T185" s="241"/>
      <c r="U185" s="241"/>
      <c r="V185" s="241"/>
      <c r="W185" s="241">
        <f>W61</f>
        <v>0</v>
      </c>
      <c r="X185" s="241"/>
      <c r="Y185" s="241"/>
      <c r="Z185" s="241"/>
      <c r="AA185" s="241"/>
      <c r="AB185" s="241"/>
      <c r="AC185" s="241"/>
      <c r="AD185" s="242">
        <f>AD61</f>
        <v>0</v>
      </c>
      <c r="AE185" s="242"/>
      <c r="AF185" s="242"/>
      <c r="AG185" s="242"/>
      <c r="AH185" s="242"/>
      <c r="AI185" s="242"/>
      <c r="AJ185" s="242"/>
      <c r="AK185" s="242"/>
      <c r="AL185" s="242">
        <f>AL61</f>
        <v>0</v>
      </c>
      <c r="AM185" s="242"/>
      <c r="AN185" s="242"/>
      <c r="AO185" s="242"/>
      <c r="AP185" s="242"/>
      <c r="AQ185" s="241">
        <f>AQ61</f>
        <v>0</v>
      </c>
      <c r="AR185" s="241"/>
      <c r="AS185" s="241"/>
      <c r="AT185" s="241"/>
      <c r="AU185" s="241">
        <f>AU61</f>
        <v>0</v>
      </c>
      <c r="AV185" s="241"/>
      <c r="AW185" s="241">
        <f>AW61</f>
        <v>0</v>
      </c>
      <c r="AX185" s="241"/>
      <c r="AY185" s="241"/>
      <c r="AZ185" s="241">
        <f>AZ61</f>
        <v>0</v>
      </c>
      <c r="BA185" s="241"/>
      <c r="BB185" s="241">
        <f>BB61</f>
        <v>0</v>
      </c>
      <c r="BC185" s="241"/>
      <c r="BD185" s="241"/>
      <c r="BE185" s="241"/>
      <c r="BH185" s="241" t="str">
        <f>IF(BH61=0,BH184,BH61)</f>
        <v>Total da Atividade:</v>
      </c>
      <c r="BI185" s="241"/>
      <c r="BJ185" s="241" t="e">
        <f>IF(OR(BJ61=0,BJ61="Planejado",BJ61="Realizado"),IF(BJ184="Atividade",VLOOKUP(BH185,'04.02_PLANEJAMENTO ATIVIDADES'!$D$9:$E$44,2,0),BJ184),BJ61)</f>
        <v>#REF!</v>
      </c>
      <c r="BK185" s="241"/>
      <c r="BL185" s="241"/>
      <c r="BM185" s="241"/>
      <c r="BN185" s="241"/>
      <c r="BO185" s="241"/>
      <c r="BP185" s="241"/>
      <c r="BQ185" s="241"/>
      <c r="BR185" s="241"/>
      <c r="BS185" s="241" t="e">
        <f>IF(BS61=0,BS184,BS61)</f>
        <v>#REF!</v>
      </c>
      <c r="BT185" s="241"/>
      <c r="BU185" s="241"/>
      <c r="BV185" s="241" t="e">
        <f>IF(BV61=0,BV184,BV61)</f>
        <v>#REF!</v>
      </c>
      <c r="BW185" s="241"/>
      <c r="BX185" s="241"/>
      <c r="BY185" s="241"/>
      <c r="BZ185" s="241"/>
      <c r="CA185" s="241"/>
      <c r="CB185" s="241">
        <f>CB61</f>
        <v>0</v>
      </c>
      <c r="CC185" s="241"/>
      <c r="CD185" s="241"/>
      <c r="CE185" s="241"/>
      <c r="CF185" s="241"/>
      <c r="CG185" s="241"/>
      <c r="CH185" s="241"/>
      <c r="CI185" s="242">
        <f>CI61</f>
        <v>0</v>
      </c>
      <c r="CJ185" s="242"/>
      <c r="CK185" s="242"/>
      <c r="CL185" s="242"/>
      <c r="CM185" s="242"/>
      <c r="CN185" s="242"/>
      <c r="CO185" s="242"/>
      <c r="CP185" s="242"/>
      <c r="CQ185" s="242">
        <f>CQ61</f>
        <v>0</v>
      </c>
      <c r="CR185" s="242"/>
      <c r="CS185" s="242"/>
      <c r="CT185" s="242"/>
      <c r="CU185" s="242"/>
      <c r="CV185" s="241">
        <f>CV61</f>
        <v>0</v>
      </c>
      <c r="CW185" s="241"/>
      <c r="CX185" s="241"/>
      <c r="CY185" s="241"/>
      <c r="CZ185" s="241">
        <f>CZ61</f>
        <v>0</v>
      </c>
      <c r="DA185" s="241"/>
      <c r="DB185" s="241">
        <f>DB61</f>
        <v>0</v>
      </c>
      <c r="DC185" s="241"/>
      <c r="DD185" s="241"/>
      <c r="DE185" s="241">
        <f>DE61</f>
        <v>0</v>
      </c>
      <c r="DF185" s="241"/>
      <c r="DG185" s="241">
        <f>DG61</f>
        <v>0</v>
      </c>
      <c r="DH185" s="241"/>
      <c r="DI185" s="241"/>
      <c r="DJ185" s="241"/>
      <c r="DM185" s="241" t="str">
        <f>IF(DM61=0,DM184,DM61)</f>
        <v>Total da Atividade:</v>
      </c>
      <c r="DN185" s="241"/>
      <c r="DO185" s="241" t="e">
        <f>IF(OR(DO61=0,DO61="Planejado",DO61="Realizado"),IF(DO184="Atividade",VLOOKUP(DM185,'04.02_PLANEJAMENTO ATIVIDADES'!$D$9:$E$44,2,0),DO184),DO61)</f>
        <v>#REF!</v>
      </c>
      <c r="DP185" s="241"/>
      <c r="DQ185" s="241"/>
      <c r="DR185" s="241"/>
      <c r="DS185" s="241"/>
      <c r="DT185" s="241"/>
      <c r="DU185" s="241"/>
      <c r="DV185" s="241"/>
      <c r="DW185" s="241"/>
      <c r="DX185" s="241" t="e">
        <f>IF(DX61=0,DX184,DX61)</f>
        <v>#REF!</v>
      </c>
      <c r="DY185" s="241"/>
      <c r="DZ185" s="241"/>
      <c r="EA185" s="241" t="e">
        <f>IF(EA61=0,EA184,EA61)</f>
        <v>#REF!</v>
      </c>
      <c r="EB185" s="241"/>
      <c r="EC185" s="241"/>
      <c r="ED185" s="241"/>
      <c r="EE185" s="241"/>
      <c r="EF185" s="241"/>
      <c r="EG185" s="241">
        <f>EG61</f>
        <v>0</v>
      </c>
      <c r="EH185" s="241"/>
      <c r="EI185" s="241"/>
      <c r="EJ185" s="241"/>
      <c r="EK185" s="241"/>
      <c r="EL185" s="241"/>
      <c r="EM185" s="241"/>
      <c r="EN185" s="242">
        <f>EN61</f>
        <v>0</v>
      </c>
      <c r="EO185" s="242"/>
      <c r="EP185" s="242"/>
      <c r="EQ185" s="242"/>
      <c r="ER185" s="242"/>
      <c r="ES185" s="242"/>
      <c r="ET185" s="242"/>
      <c r="EU185" s="242"/>
      <c r="EV185" s="242">
        <f>EV61</f>
        <v>0</v>
      </c>
      <c r="EW185" s="242"/>
      <c r="EX185" s="242"/>
      <c r="EY185" s="242"/>
      <c r="EZ185" s="242"/>
      <c r="FA185" s="241">
        <f>FA61</f>
        <v>0</v>
      </c>
      <c r="FB185" s="241"/>
      <c r="FC185" s="241"/>
      <c r="FD185" s="241"/>
      <c r="FE185" s="241">
        <f>FE61</f>
        <v>0</v>
      </c>
      <c r="FF185" s="241"/>
      <c r="FG185" s="241">
        <f>FG61</f>
        <v>0</v>
      </c>
      <c r="FH185" s="241"/>
      <c r="FI185" s="241"/>
      <c r="FJ185" s="241">
        <f>FJ61</f>
        <v>0</v>
      </c>
      <c r="FK185" s="241"/>
      <c r="FL185" s="241">
        <f>FL61</f>
        <v>0</v>
      </c>
      <c r="FM185" s="241"/>
      <c r="FN185" s="241"/>
      <c r="FO185" s="241"/>
      <c r="FR185" s="241" t="str">
        <f>IF(FR61=0,FR184,FR61)</f>
        <v>Total da Atividade:</v>
      </c>
      <c r="FS185" s="241"/>
      <c r="FT185" s="241" t="e">
        <f>IF(OR(FT61=0,FT61="Planejado",FT61="Realizado"),IF(FT184="Atividade",VLOOKUP(FR185,'04.02_PLANEJAMENTO ATIVIDADES'!$D$9:$E$44,2,0),FT184),FT61)</f>
        <v>#REF!</v>
      </c>
      <c r="FU185" s="241"/>
      <c r="FV185" s="241"/>
      <c r="FW185" s="241"/>
      <c r="FX185" s="241"/>
      <c r="FY185" s="241"/>
      <c r="FZ185" s="241"/>
      <c r="GA185" s="241"/>
      <c r="GB185" s="241"/>
      <c r="GC185" s="241" t="e">
        <f>IF(GC61=0,GC184,GC61)</f>
        <v>#REF!</v>
      </c>
      <c r="GD185" s="241"/>
      <c r="GE185" s="241"/>
      <c r="GF185" s="241" t="e">
        <f>IF(GF61=0,GF184,GF61)</f>
        <v>#REF!</v>
      </c>
      <c r="GG185" s="241"/>
      <c r="GH185" s="241"/>
      <c r="GI185" s="241"/>
      <c r="GJ185" s="241"/>
      <c r="GK185" s="241"/>
      <c r="GL185" s="241">
        <f>GL61</f>
        <v>0</v>
      </c>
      <c r="GM185" s="241"/>
      <c r="GN185" s="241"/>
      <c r="GO185" s="241"/>
      <c r="GP185" s="241"/>
      <c r="GQ185" s="241"/>
      <c r="GR185" s="241"/>
      <c r="GS185" s="242">
        <f>GS61</f>
        <v>0</v>
      </c>
      <c r="GT185" s="242"/>
      <c r="GU185" s="242"/>
      <c r="GV185" s="242"/>
      <c r="GW185" s="242"/>
      <c r="GX185" s="242"/>
      <c r="GY185" s="242"/>
      <c r="GZ185" s="242"/>
      <c r="HA185" s="242">
        <f>HA61</f>
        <v>0</v>
      </c>
      <c r="HB185" s="242"/>
      <c r="HC185" s="242"/>
      <c r="HD185" s="242"/>
      <c r="HE185" s="242"/>
      <c r="HF185" s="241">
        <f>HF61</f>
        <v>0</v>
      </c>
      <c r="HG185" s="241"/>
      <c r="HH185" s="241"/>
      <c r="HI185" s="241"/>
      <c r="HJ185" s="241">
        <f>HJ61</f>
        <v>0</v>
      </c>
      <c r="HK185" s="241"/>
      <c r="HL185" s="241">
        <f>HL61</f>
        <v>0</v>
      </c>
      <c r="HM185" s="241"/>
      <c r="HN185" s="241"/>
      <c r="HO185" s="241">
        <f>HO61</f>
        <v>0</v>
      </c>
      <c r="HP185" s="241"/>
      <c r="HQ185" s="241">
        <f>HQ61</f>
        <v>0</v>
      </c>
      <c r="HR185" s="241"/>
      <c r="HS185" s="241"/>
      <c r="HT185" s="241"/>
      <c r="HW185" s="241" t="str">
        <f>IF(HW61=0,HW184,HW61)</f>
        <v>Total da Atividade:</v>
      </c>
      <c r="HX185" s="241"/>
      <c r="HY185" s="241" t="e">
        <f>IF(OR(HY61=0,HY61="Planejado",HY61="Realizado"),IF(HY184="Atividade",VLOOKUP(HW185,'04.02_PLANEJAMENTO ATIVIDADES'!$D$9:$E$44,2,0),HY184),HY61)</f>
        <v>#REF!</v>
      </c>
      <c r="HZ185" s="241"/>
      <c r="IA185" s="241"/>
      <c r="IB185" s="241"/>
      <c r="IC185" s="241"/>
      <c r="ID185" s="241"/>
      <c r="IE185" s="241"/>
      <c r="IF185" s="241"/>
      <c r="IG185" s="241"/>
      <c r="IH185" s="241" t="e">
        <f>IF(IH61=0,IH184,IH61)</f>
        <v>#REF!</v>
      </c>
      <c r="II185" s="241"/>
      <c r="IJ185" s="241"/>
      <c r="IK185" s="241" t="e">
        <f>IF(IK61=0,IK184,IK61)</f>
        <v>#REF!</v>
      </c>
      <c r="IL185" s="241"/>
      <c r="IM185" s="241"/>
      <c r="IN185" s="241"/>
      <c r="IO185" s="241"/>
      <c r="IP185" s="241"/>
      <c r="IQ185" s="241">
        <f>IQ61</f>
        <v>0</v>
      </c>
      <c r="IR185" s="241"/>
      <c r="IS185" s="241"/>
      <c r="IT185" s="241"/>
      <c r="IU185" s="241"/>
      <c r="IV185" s="241"/>
      <c r="IW185" s="241"/>
      <c r="IX185" s="242">
        <f>IX61</f>
        <v>0</v>
      </c>
      <c r="IY185" s="242"/>
      <c r="IZ185" s="242"/>
      <c r="JA185" s="242"/>
      <c r="JB185" s="242"/>
      <c r="JC185" s="242"/>
      <c r="JD185" s="242"/>
      <c r="JE185" s="242"/>
      <c r="JF185" s="242">
        <f>JF61</f>
        <v>0</v>
      </c>
      <c r="JG185" s="242"/>
      <c r="JH185" s="242"/>
      <c r="JI185" s="242"/>
      <c r="JJ185" s="242"/>
      <c r="JK185" s="241">
        <f>JK61</f>
        <v>0</v>
      </c>
      <c r="JL185" s="241"/>
      <c r="JM185" s="241"/>
      <c r="JN185" s="241"/>
      <c r="JO185" s="241">
        <f>JO61</f>
        <v>0</v>
      </c>
      <c r="JP185" s="241"/>
      <c r="JQ185" s="241">
        <f>JQ61</f>
        <v>0</v>
      </c>
      <c r="JR185" s="241"/>
      <c r="JS185" s="241"/>
      <c r="JT185" s="241">
        <f>JT61</f>
        <v>0</v>
      </c>
      <c r="JU185" s="241"/>
      <c r="JV185" s="241">
        <f>JV61</f>
        <v>0</v>
      </c>
      <c r="JW185" s="241"/>
      <c r="JX185" s="241"/>
      <c r="JY185" s="241"/>
      <c r="KB185" s="241" t="str">
        <f>IF(KB61=0,KB184,KB61)</f>
        <v>Total da Atividade:</v>
      </c>
      <c r="KC185" s="241"/>
      <c r="KD185" s="241" t="e">
        <f>IF(OR(KD61=0,KD61="Planejado",KD61="Realizado"),IF(KD184="Atividade",VLOOKUP(KB185,'04.02_PLANEJAMENTO ATIVIDADES'!$D$9:$E$44,2,0),KD184),KD61)</f>
        <v>#REF!</v>
      </c>
      <c r="KE185" s="241"/>
      <c r="KF185" s="241"/>
      <c r="KG185" s="241"/>
      <c r="KH185" s="241"/>
      <c r="KI185" s="241"/>
      <c r="KJ185" s="241"/>
      <c r="KK185" s="241"/>
      <c r="KL185" s="241"/>
      <c r="KM185" s="241" t="e">
        <f>IF(KM61=0,KM184,KM61)</f>
        <v>#REF!</v>
      </c>
      <c r="KN185" s="241"/>
      <c r="KO185" s="241"/>
      <c r="KP185" s="241" t="e">
        <f>IF(KP61=0,KP184,KP61)</f>
        <v>#REF!</v>
      </c>
      <c r="KQ185" s="241"/>
      <c r="KR185" s="241"/>
      <c r="KS185" s="241"/>
      <c r="KT185" s="241"/>
      <c r="KU185" s="241"/>
      <c r="KV185" s="241">
        <f>KV61</f>
        <v>0</v>
      </c>
      <c r="KW185" s="241"/>
      <c r="KX185" s="241"/>
      <c r="KY185" s="241"/>
      <c r="KZ185" s="241"/>
      <c r="LA185" s="241"/>
      <c r="LB185" s="241"/>
      <c r="LC185" s="242">
        <f>LC61</f>
        <v>0</v>
      </c>
      <c r="LD185" s="242"/>
      <c r="LE185" s="242"/>
      <c r="LF185" s="242"/>
      <c r="LG185" s="242"/>
      <c r="LH185" s="242"/>
      <c r="LI185" s="242"/>
      <c r="LJ185" s="242"/>
      <c r="LK185" s="242">
        <f>LK61</f>
        <v>0</v>
      </c>
      <c r="LL185" s="242"/>
      <c r="LM185" s="242"/>
      <c r="LN185" s="242"/>
      <c r="LO185" s="242"/>
      <c r="LP185" s="241">
        <f>LP61</f>
        <v>0</v>
      </c>
      <c r="LQ185" s="241"/>
      <c r="LR185" s="241"/>
      <c r="LS185" s="241"/>
      <c r="LT185" s="241">
        <f>LT61</f>
        <v>0</v>
      </c>
      <c r="LU185" s="241"/>
      <c r="LV185" s="241">
        <f>LV61</f>
        <v>0</v>
      </c>
      <c r="LW185" s="241"/>
      <c r="LX185" s="241"/>
      <c r="LY185" s="241">
        <f>LY61</f>
        <v>0</v>
      </c>
      <c r="LZ185" s="241"/>
      <c r="MA185" s="241">
        <f>MA61</f>
        <v>0</v>
      </c>
      <c r="MB185" s="241"/>
      <c r="MC185" s="241"/>
      <c r="MD185" s="241"/>
      <c r="MG185" s="241" t="str">
        <f>IF(MG61=0,MG184,MG61)</f>
        <v>Total da Atividade:</v>
      </c>
      <c r="MH185" s="241"/>
      <c r="MI185" s="241" t="e">
        <f>IF(OR(MI61=0,MI61="Planejado",MI61="Realizado"),IF(MI184="Atividade",VLOOKUP(MG185,'04.02_PLANEJAMENTO ATIVIDADES'!$D$9:$E$44,2,0),MI184),MI61)</f>
        <v>#REF!</v>
      </c>
      <c r="MJ185" s="241"/>
      <c r="MK185" s="241"/>
      <c r="ML185" s="241"/>
      <c r="MM185" s="241"/>
      <c r="MN185" s="241"/>
      <c r="MO185" s="241"/>
      <c r="MP185" s="241"/>
      <c r="MQ185" s="241"/>
      <c r="MR185" s="241" t="e">
        <f>IF(MR61=0,MR184,MR61)</f>
        <v>#REF!</v>
      </c>
      <c r="MS185" s="241"/>
      <c r="MT185" s="241"/>
      <c r="MU185" s="241" t="e">
        <f>IF(MU61=0,MU184,MU61)</f>
        <v>#REF!</v>
      </c>
      <c r="MV185" s="241"/>
      <c r="MW185" s="241"/>
      <c r="MX185" s="241"/>
      <c r="MY185" s="241"/>
      <c r="MZ185" s="241"/>
      <c r="NA185" s="241">
        <f>NA61</f>
        <v>0</v>
      </c>
      <c r="NB185" s="241"/>
      <c r="NC185" s="241"/>
      <c r="ND185" s="241"/>
      <c r="NE185" s="241"/>
      <c r="NF185" s="241"/>
      <c r="NG185" s="241"/>
      <c r="NH185" s="242">
        <f>NH61</f>
        <v>0</v>
      </c>
      <c r="NI185" s="242"/>
      <c r="NJ185" s="242"/>
      <c r="NK185" s="242"/>
      <c r="NL185" s="242"/>
      <c r="NM185" s="242"/>
      <c r="NN185" s="242"/>
      <c r="NO185" s="242"/>
      <c r="NP185" s="242">
        <f>NP61</f>
        <v>0</v>
      </c>
      <c r="NQ185" s="242"/>
      <c r="NR185" s="242"/>
      <c r="NS185" s="242"/>
      <c r="NT185" s="242"/>
      <c r="NU185" s="241">
        <f>NU61</f>
        <v>0</v>
      </c>
      <c r="NV185" s="241"/>
      <c r="NW185" s="241"/>
      <c r="NX185" s="241"/>
      <c r="NY185" s="241">
        <f>NY61</f>
        <v>0</v>
      </c>
      <c r="NZ185" s="241"/>
      <c r="OA185" s="241">
        <f>OA61</f>
        <v>0</v>
      </c>
      <c r="OB185" s="241"/>
      <c r="OC185" s="241"/>
      <c r="OD185" s="241">
        <f>OD61</f>
        <v>0</v>
      </c>
      <c r="OE185" s="241"/>
      <c r="OF185" s="241">
        <f>OF61</f>
        <v>0</v>
      </c>
      <c r="OG185" s="241"/>
      <c r="OH185" s="241"/>
      <c r="OI185" s="241"/>
      <c r="OL185" s="241" t="str">
        <f>IF(OL61=0,OL184,OL61)</f>
        <v>Total da Atividade:</v>
      </c>
      <c r="OM185" s="241"/>
      <c r="ON185" s="241" t="e">
        <f>IF(OR(ON61=0,ON61="Planejado",ON61="Realizado"),IF(ON184="Atividade",VLOOKUP(OL185,'04.02_PLANEJAMENTO ATIVIDADES'!$D$9:$E$44,2,0),ON184),ON61)</f>
        <v>#REF!</v>
      </c>
      <c r="OO185" s="241"/>
      <c r="OP185" s="241"/>
      <c r="OQ185" s="241"/>
      <c r="OR185" s="241"/>
      <c r="OS185" s="241"/>
      <c r="OT185" s="241"/>
      <c r="OU185" s="241"/>
      <c r="OV185" s="241"/>
      <c r="OW185" s="241" t="e">
        <f>IF(OW61=0,OW184,OW61)</f>
        <v>#REF!</v>
      </c>
      <c r="OX185" s="241"/>
      <c r="OY185" s="241"/>
      <c r="OZ185" s="241" t="e">
        <f>IF(OZ61=0,OZ184,OZ61)</f>
        <v>#REF!</v>
      </c>
      <c r="PA185" s="241"/>
      <c r="PB185" s="241"/>
      <c r="PC185" s="241"/>
      <c r="PD185" s="241"/>
      <c r="PE185" s="241"/>
      <c r="PF185" s="241">
        <f>PF61</f>
        <v>0</v>
      </c>
      <c r="PG185" s="241"/>
      <c r="PH185" s="241"/>
      <c r="PI185" s="241"/>
      <c r="PJ185" s="241"/>
      <c r="PK185" s="241"/>
      <c r="PL185" s="241"/>
      <c r="PM185" s="242">
        <f>PM61</f>
        <v>0</v>
      </c>
      <c r="PN185" s="242"/>
      <c r="PO185" s="242"/>
      <c r="PP185" s="242"/>
      <c r="PQ185" s="242"/>
      <c r="PR185" s="242"/>
      <c r="PS185" s="242"/>
      <c r="PT185" s="242"/>
      <c r="PU185" s="242">
        <f>PU61</f>
        <v>0</v>
      </c>
      <c r="PV185" s="242"/>
      <c r="PW185" s="242"/>
      <c r="PX185" s="242"/>
      <c r="PY185" s="242"/>
      <c r="PZ185" s="241">
        <f>PZ61</f>
        <v>0</v>
      </c>
      <c r="QA185" s="241"/>
      <c r="QB185" s="241"/>
      <c r="QC185" s="241"/>
      <c r="QD185" s="241">
        <f>QD61</f>
        <v>0</v>
      </c>
      <c r="QE185" s="241"/>
      <c r="QF185" s="241">
        <f>QF61</f>
        <v>0</v>
      </c>
      <c r="QG185" s="241"/>
      <c r="QH185" s="241"/>
      <c r="QI185" s="241">
        <f>QI61</f>
        <v>0</v>
      </c>
      <c r="QJ185" s="241"/>
      <c r="QK185" s="241">
        <f>QK61</f>
        <v>0</v>
      </c>
      <c r="QL185" s="241"/>
      <c r="QM185" s="241"/>
      <c r="QN185" s="241"/>
      <c r="QQ185" s="241" t="str">
        <f>IF(QQ61=0,QQ184,QQ61)</f>
        <v>Total da Atividade:</v>
      </c>
      <c r="QR185" s="241"/>
      <c r="QS185" s="241" t="e">
        <f>IF(OR(QS61=0,QS61="Planejado",QS61="Realizado"),IF(QS184="Atividade",VLOOKUP(QQ185,'04.02_PLANEJAMENTO ATIVIDADES'!$D$9:$E$44,2,0),QS184),QS61)</f>
        <v>#REF!</v>
      </c>
      <c r="QT185" s="241"/>
      <c r="QU185" s="241"/>
      <c r="QV185" s="241"/>
      <c r="QW185" s="241"/>
      <c r="QX185" s="241"/>
      <c r="QY185" s="241"/>
      <c r="QZ185" s="241"/>
      <c r="RA185" s="241"/>
      <c r="RB185" s="241" t="e">
        <f>IF(RB61=0,RB184,RB61)</f>
        <v>#REF!</v>
      </c>
      <c r="RC185" s="241"/>
      <c r="RD185" s="241"/>
      <c r="RE185" s="241" t="e">
        <f>IF(RE61=0,RE184,RE61)</f>
        <v>#REF!</v>
      </c>
      <c r="RF185" s="241"/>
      <c r="RG185" s="241"/>
      <c r="RH185" s="241"/>
      <c r="RI185" s="241"/>
      <c r="RJ185" s="241"/>
      <c r="RK185" s="241">
        <f>RK61</f>
        <v>0</v>
      </c>
      <c r="RL185" s="241"/>
      <c r="RM185" s="241"/>
      <c r="RN185" s="241"/>
      <c r="RO185" s="241"/>
      <c r="RP185" s="241"/>
      <c r="RQ185" s="241"/>
      <c r="RR185" s="242">
        <f>RR61</f>
        <v>0</v>
      </c>
      <c r="RS185" s="242"/>
      <c r="RT185" s="242"/>
      <c r="RU185" s="242"/>
      <c r="RV185" s="242"/>
      <c r="RW185" s="242"/>
      <c r="RX185" s="242"/>
      <c r="RY185" s="242"/>
      <c r="RZ185" s="242">
        <f>RZ61</f>
        <v>0</v>
      </c>
      <c r="SA185" s="242"/>
      <c r="SB185" s="242"/>
      <c r="SC185" s="242"/>
      <c r="SD185" s="242"/>
      <c r="SE185" s="241">
        <f>SE61</f>
        <v>0</v>
      </c>
      <c r="SF185" s="241"/>
      <c r="SG185" s="241"/>
      <c r="SH185" s="241"/>
      <c r="SI185" s="241">
        <f>SI61</f>
        <v>0</v>
      </c>
      <c r="SJ185" s="241"/>
      <c r="SK185" s="241">
        <f>SK61</f>
        <v>0</v>
      </c>
      <c r="SL185" s="241"/>
      <c r="SM185" s="241"/>
      <c r="SN185" s="241">
        <f>SN61</f>
        <v>0</v>
      </c>
      <c r="SO185" s="241"/>
      <c r="SP185" s="241">
        <f>SP61</f>
        <v>0</v>
      </c>
      <c r="SQ185" s="241"/>
      <c r="SR185" s="241"/>
      <c r="SS185" s="241"/>
      <c r="SV185" s="241" t="str">
        <f>IF(SV61=0,SV184,SV61)</f>
        <v>Total da Atividade:</v>
      </c>
      <c r="SW185" s="241"/>
      <c r="SX185" s="241" t="e">
        <f>IF(OR(SX61=0,SX61="Planejado",SX61="Realizado"),IF(SX184="Atividade",VLOOKUP(SV185,'04.02_PLANEJAMENTO ATIVIDADES'!$D$9:$E$44,2,0),SX184),SX61)</f>
        <v>#REF!</v>
      </c>
      <c r="SY185" s="241"/>
      <c r="SZ185" s="241"/>
      <c r="TA185" s="241"/>
      <c r="TB185" s="241"/>
      <c r="TC185" s="241"/>
      <c r="TD185" s="241"/>
      <c r="TE185" s="241"/>
      <c r="TF185" s="241"/>
      <c r="TG185" s="241" t="e">
        <f>IF(TG61=0,TG184,TG61)</f>
        <v>#REF!</v>
      </c>
      <c r="TH185" s="241"/>
      <c r="TI185" s="241"/>
      <c r="TJ185" s="241" t="e">
        <f>IF(TJ61=0,TJ184,TJ61)</f>
        <v>#REF!</v>
      </c>
      <c r="TK185" s="241"/>
      <c r="TL185" s="241"/>
      <c r="TM185" s="241"/>
      <c r="TN185" s="241"/>
      <c r="TO185" s="241"/>
      <c r="TP185" s="241">
        <f>TP61</f>
        <v>0</v>
      </c>
      <c r="TQ185" s="241"/>
      <c r="TR185" s="241"/>
      <c r="TS185" s="241"/>
      <c r="TT185" s="241"/>
      <c r="TU185" s="241"/>
      <c r="TV185" s="241"/>
      <c r="TW185" s="242">
        <f>TW61</f>
        <v>0</v>
      </c>
      <c r="TX185" s="242"/>
      <c r="TY185" s="242"/>
      <c r="TZ185" s="242"/>
      <c r="UA185" s="242"/>
      <c r="UB185" s="242"/>
      <c r="UC185" s="242"/>
      <c r="UD185" s="242"/>
      <c r="UE185" s="242">
        <f>UE61</f>
        <v>0</v>
      </c>
      <c r="UF185" s="242"/>
      <c r="UG185" s="242"/>
      <c r="UH185" s="242"/>
      <c r="UI185" s="242"/>
      <c r="UJ185" s="241">
        <f>UJ61</f>
        <v>0</v>
      </c>
      <c r="UK185" s="241"/>
      <c r="UL185" s="241"/>
      <c r="UM185" s="241"/>
      <c r="UN185" s="241">
        <f>UN61</f>
        <v>0</v>
      </c>
      <c r="UO185" s="241"/>
      <c r="UP185" s="241">
        <f>UP61</f>
        <v>0</v>
      </c>
      <c r="UQ185" s="241"/>
      <c r="UR185" s="241"/>
      <c r="US185" s="241">
        <f>US61</f>
        <v>0</v>
      </c>
      <c r="UT185" s="241"/>
      <c r="UU185" s="241">
        <f>UU61</f>
        <v>0</v>
      </c>
      <c r="UV185" s="241"/>
      <c r="UW185" s="241"/>
      <c r="UX185" s="241"/>
      <c r="VA185" s="241" t="str">
        <f>IF(VA61=0,VA184,VA61)</f>
        <v>Total da Atividade:</v>
      </c>
      <c r="VB185" s="241"/>
      <c r="VC185" s="241" t="e">
        <f>IF(OR(VC61=0,VC61="Planejado",VC61="Realizado"),IF(VC184="Atividade",VLOOKUP(VA185,'04.02_PLANEJAMENTO ATIVIDADES'!$D$9:$E$44,2,0),VC184),VC61)</f>
        <v>#REF!</v>
      </c>
      <c r="VD185" s="241"/>
      <c r="VE185" s="241"/>
      <c r="VF185" s="241"/>
      <c r="VG185" s="241"/>
      <c r="VH185" s="241"/>
      <c r="VI185" s="241"/>
      <c r="VJ185" s="241"/>
      <c r="VK185" s="241"/>
      <c r="VL185" s="241" t="e">
        <f>IF(VL61=0,VL184,VL61)</f>
        <v>#REF!</v>
      </c>
      <c r="VM185" s="241"/>
      <c r="VN185" s="241"/>
      <c r="VO185" s="241" t="e">
        <f>IF(VO61=0,VO184,VO61)</f>
        <v>#REF!</v>
      </c>
      <c r="VP185" s="241"/>
      <c r="VQ185" s="241"/>
      <c r="VR185" s="241"/>
      <c r="VS185" s="241"/>
      <c r="VT185" s="241"/>
      <c r="VU185" s="241">
        <f>VU61</f>
        <v>0</v>
      </c>
      <c r="VV185" s="241"/>
      <c r="VW185" s="241"/>
      <c r="VX185" s="241"/>
      <c r="VY185" s="241"/>
      <c r="VZ185" s="241"/>
      <c r="WA185" s="241"/>
      <c r="WB185" s="242">
        <f>WB61</f>
        <v>0</v>
      </c>
      <c r="WC185" s="242"/>
      <c r="WD185" s="242"/>
      <c r="WE185" s="242"/>
      <c r="WF185" s="242"/>
      <c r="WG185" s="242"/>
      <c r="WH185" s="242"/>
      <c r="WI185" s="242"/>
      <c r="WJ185" s="242">
        <f>WJ61</f>
        <v>0</v>
      </c>
      <c r="WK185" s="242"/>
      <c r="WL185" s="242"/>
      <c r="WM185" s="242"/>
      <c r="WN185" s="242"/>
      <c r="WO185" s="241">
        <f>WO61</f>
        <v>0</v>
      </c>
      <c r="WP185" s="241"/>
      <c r="WQ185" s="241"/>
      <c r="WR185" s="241"/>
      <c r="WS185" s="241">
        <f>WS61</f>
        <v>0</v>
      </c>
      <c r="WT185" s="241"/>
      <c r="WU185" s="241">
        <f>WU61</f>
        <v>0</v>
      </c>
      <c r="WV185" s="241"/>
      <c r="WW185" s="241"/>
      <c r="WX185" s="241">
        <f>WX61</f>
        <v>0</v>
      </c>
      <c r="WY185" s="241"/>
      <c r="WZ185" s="241">
        <f>WZ61</f>
        <v>0</v>
      </c>
      <c r="XA185" s="241"/>
      <c r="XB185" s="241"/>
      <c r="XC185" s="241"/>
      <c r="XF185" s="241" t="str">
        <f>IF(XF61=0,XF184,XF61)</f>
        <v>Total da Atividade:</v>
      </c>
      <c r="XG185" s="241"/>
      <c r="XH185" s="241" t="e">
        <f>IF(OR(XH61=0,XH61="Planejado",XH61="Realizado"),IF(XH184="Atividade",VLOOKUP(XF185,'04.02_PLANEJAMENTO ATIVIDADES'!$D$9:$E$44,2,0),XH184),XH61)</f>
        <v>#REF!</v>
      </c>
      <c r="XI185" s="241"/>
      <c r="XJ185" s="241"/>
      <c r="XK185" s="241"/>
      <c r="XL185" s="241"/>
      <c r="XM185" s="241"/>
      <c r="XN185" s="241"/>
      <c r="XO185" s="241"/>
      <c r="XP185" s="241"/>
      <c r="XQ185" s="241" t="e">
        <f>IF(XQ61=0,XQ184,XQ61)</f>
        <v>#REF!</v>
      </c>
      <c r="XR185" s="241"/>
      <c r="XS185" s="241"/>
      <c r="XT185" s="241" t="e">
        <f>IF(XT61=0,XT184,XT61)</f>
        <v>#REF!</v>
      </c>
      <c r="XU185" s="241"/>
      <c r="XV185" s="241"/>
      <c r="XW185" s="241"/>
      <c r="XX185" s="241"/>
      <c r="XY185" s="241"/>
      <c r="XZ185" s="241">
        <f>XZ61</f>
        <v>0</v>
      </c>
      <c r="YA185" s="241"/>
      <c r="YB185" s="241"/>
      <c r="YC185" s="241"/>
      <c r="YD185" s="241"/>
      <c r="YE185" s="241"/>
      <c r="YF185" s="241"/>
      <c r="YG185" s="242">
        <f>YG61</f>
        <v>0</v>
      </c>
      <c r="YH185" s="242"/>
      <c r="YI185" s="242"/>
      <c r="YJ185" s="242"/>
      <c r="YK185" s="242"/>
      <c r="YL185" s="242"/>
      <c r="YM185" s="242"/>
      <c r="YN185" s="242"/>
      <c r="YO185" s="242">
        <f>YO61</f>
        <v>0</v>
      </c>
      <c r="YP185" s="242"/>
      <c r="YQ185" s="242"/>
      <c r="YR185" s="242"/>
      <c r="YS185" s="242"/>
      <c r="YT185" s="241">
        <f>YT61</f>
        <v>0</v>
      </c>
      <c r="YU185" s="241"/>
      <c r="YV185" s="241"/>
      <c r="YW185" s="241"/>
      <c r="YX185" s="241">
        <f>YX61</f>
        <v>0</v>
      </c>
      <c r="YY185" s="241"/>
      <c r="YZ185" s="241">
        <f>YZ61</f>
        <v>0</v>
      </c>
      <c r="ZA185" s="241"/>
      <c r="ZB185" s="241"/>
      <c r="ZC185" s="241">
        <f>ZC61</f>
        <v>0</v>
      </c>
      <c r="ZD185" s="241"/>
      <c r="ZE185" s="241">
        <f>ZE61</f>
        <v>0</v>
      </c>
      <c r="ZF185" s="241"/>
      <c r="ZG185" s="241"/>
      <c r="ZH185" s="241"/>
    </row>
    <row r="186" spans="3:684" ht="10.15" hidden="1" customHeight="1" x14ac:dyDescent="0.25">
      <c r="C186" s="241" t="e">
        <f>IF(#REF!=0,C185,#REF!)</f>
        <v>#REF!</v>
      </c>
      <c r="D186" s="241"/>
      <c r="E186" s="241" t="e">
        <f>IF(OR(#REF!=0,#REF!="Planejado",#REF!="Realizado"),IF(E185="Atividade",VLOOKUP(C186,'04.02_PLANEJAMENTO ATIVIDADES'!$D$9:$E$44,2,0),E185),#REF!)</f>
        <v>#REF!</v>
      </c>
      <c r="F186" s="241"/>
      <c r="G186" s="241"/>
      <c r="H186" s="241"/>
      <c r="I186" s="241"/>
      <c r="J186" s="241"/>
      <c r="K186" s="241"/>
      <c r="L186" s="241"/>
      <c r="M186" s="241"/>
      <c r="N186" s="241" t="e">
        <f>IF(#REF!=0,N185,#REF!)</f>
        <v>#REF!</v>
      </c>
      <c r="O186" s="241"/>
      <c r="P186" s="241"/>
      <c r="Q186" s="241" t="e">
        <f>IF(#REF!=0,Q185,#REF!)</f>
        <v>#REF!</v>
      </c>
      <c r="R186" s="241"/>
      <c r="S186" s="241"/>
      <c r="T186" s="241"/>
      <c r="U186" s="241"/>
      <c r="V186" s="241"/>
      <c r="W186" s="241" t="e">
        <f>#REF!</f>
        <v>#REF!</v>
      </c>
      <c r="X186" s="241"/>
      <c r="Y186" s="241"/>
      <c r="Z186" s="241"/>
      <c r="AA186" s="241"/>
      <c r="AB186" s="241"/>
      <c r="AC186" s="241"/>
      <c r="AD186" s="242" t="e">
        <f>#REF!</f>
        <v>#REF!</v>
      </c>
      <c r="AE186" s="242"/>
      <c r="AF186" s="242"/>
      <c r="AG186" s="242"/>
      <c r="AH186" s="242"/>
      <c r="AI186" s="242"/>
      <c r="AJ186" s="242"/>
      <c r="AK186" s="242"/>
      <c r="AL186" s="242" t="e">
        <f>#REF!</f>
        <v>#REF!</v>
      </c>
      <c r="AM186" s="242"/>
      <c r="AN186" s="242"/>
      <c r="AO186" s="242"/>
      <c r="AP186" s="242"/>
      <c r="AQ186" s="241" t="e">
        <f>#REF!</f>
        <v>#REF!</v>
      </c>
      <c r="AR186" s="241"/>
      <c r="AS186" s="241"/>
      <c r="AT186" s="241"/>
      <c r="AU186" s="241" t="e">
        <f>#REF!</f>
        <v>#REF!</v>
      </c>
      <c r="AV186" s="241"/>
      <c r="AW186" s="241" t="e">
        <f>#REF!</f>
        <v>#REF!</v>
      </c>
      <c r="AX186" s="241"/>
      <c r="AY186" s="241"/>
      <c r="AZ186" s="241" t="e">
        <f>#REF!</f>
        <v>#REF!</v>
      </c>
      <c r="BA186" s="241"/>
      <c r="BB186" s="241" t="e">
        <f>#REF!</f>
        <v>#REF!</v>
      </c>
      <c r="BC186" s="241"/>
      <c r="BD186" s="241"/>
      <c r="BE186" s="241"/>
      <c r="BH186" s="241" t="e">
        <f>IF(#REF!=0,BH185,#REF!)</f>
        <v>#REF!</v>
      </c>
      <c r="BI186" s="241"/>
      <c r="BJ186" s="241" t="e">
        <f>IF(OR(#REF!=0,#REF!="Planejado",#REF!="Realizado"),IF(BJ185="Atividade",VLOOKUP(BH186,'04.02_PLANEJAMENTO ATIVIDADES'!$D$9:$E$44,2,0),BJ185),#REF!)</f>
        <v>#REF!</v>
      </c>
      <c r="BK186" s="241"/>
      <c r="BL186" s="241"/>
      <c r="BM186" s="241"/>
      <c r="BN186" s="241"/>
      <c r="BO186" s="241"/>
      <c r="BP186" s="241"/>
      <c r="BQ186" s="241"/>
      <c r="BR186" s="241"/>
      <c r="BS186" s="241" t="e">
        <f>IF(#REF!=0,BS185,#REF!)</f>
        <v>#REF!</v>
      </c>
      <c r="BT186" s="241"/>
      <c r="BU186" s="241"/>
      <c r="BV186" s="241" t="e">
        <f>IF(#REF!=0,BV185,#REF!)</f>
        <v>#REF!</v>
      </c>
      <c r="BW186" s="241"/>
      <c r="BX186" s="241"/>
      <c r="BY186" s="241"/>
      <c r="BZ186" s="241"/>
      <c r="CA186" s="241"/>
      <c r="CB186" s="241" t="e">
        <f>#REF!</f>
        <v>#REF!</v>
      </c>
      <c r="CC186" s="241"/>
      <c r="CD186" s="241"/>
      <c r="CE186" s="241"/>
      <c r="CF186" s="241"/>
      <c r="CG186" s="241"/>
      <c r="CH186" s="241"/>
      <c r="CI186" s="242" t="e">
        <f>#REF!</f>
        <v>#REF!</v>
      </c>
      <c r="CJ186" s="242"/>
      <c r="CK186" s="242"/>
      <c r="CL186" s="242"/>
      <c r="CM186" s="242"/>
      <c r="CN186" s="242"/>
      <c r="CO186" s="242"/>
      <c r="CP186" s="242"/>
      <c r="CQ186" s="242" t="e">
        <f>#REF!</f>
        <v>#REF!</v>
      </c>
      <c r="CR186" s="242"/>
      <c r="CS186" s="242"/>
      <c r="CT186" s="242"/>
      <c r="CU186" s="242"/>
      <c r="CV186" s="241" t="e">
        <f>#REF!</f>
        <v>#REF!</v>
      </c>
      <c r="CW186" s="241"/>
      <c r="CX186" s="241"/>
      <c r="CY186" s="241"/>
      <c r="CZ186" s="241" t="e">
        <f>#REF!</f>
        <v>#REF!</v>
      </c>
      <c r="DA186" s="241"/>
      <c r="DB186" s="241" t="e">
        <f>#REF!</f>
        <v>#REF!</v>
      </c>
      <c r="DC186" s="241"/>
      <c r="DD186" s="241"/>
      <c r="DE186" s="241" t="e">
        <f>#REF!</f>
        <v>#REF!</v>
      </c>
      <c r="DF186" s="241"/>
      <c r="DG186" s="241" t="e">
        <f>#REF!</f>
        <v>#REF!</v>
      </c>
      <c r="DH186" s="241"/>
      <c r="DI186" s="241"/>
      <c r="DJ186" s="241"/>
      <c r="DM186" s="241" t="e">
        <f>IF(#REF!=0,DM185,#REF!)</f>
        <v>#REF!</v>
      </c>
      <c r="DN186" s="241"/>
      <c r="DO186" s="241" t="e">
        <f>IF(OR(#REF!=0,#REF!="Planejado",#REF!="Realizado"),IF(DO185="Atividade",VLOOKUP(DM186,'04.02_PLANEJAMENTO ATIVIDADES'!$D$9:$E$44,2,0),DO185),#REF!)</f>
        <v>#REF!</v>
      </c>
      <c r="DP186" s="241"/>
      <c r="DQ186" s="241"/>
      <c r="DR186" s="241"/>
      <c r="DS186" s="241"/>
      <c r="DT186" s="241"/>
      <c r="DU186" s="241"/>
      <c r="DV186" s="241"/>
      <c r="DW186" s="241"/>
      <c r="DX186" s="241" t="e">
        <f>IF(#REF!=0,DX185,#REF!)</f>
        <v>#REF!</v>
      </c>
      <c r="DY186" s="241"/>
      <c r="DZ186" s="241"/>
      <c r="EA186" s="241" t="e">
        <f>IF(#REF!=0,EA185,#REF!)</f>
        <v>#REF!</v>
      </c>
      <c r="EB186" s="241"/>
      <c r="EC186" s="241"/>
      <c r="ED186" s="241"/>
      <c r="EE186" s="241"/>
      <c r="EF186" s="241"/>
      <c r="EG186" s="241" t="e">
        <f>#REF!</f>
        <v>#REF!</v>
      </c>
      <c r="EH186" s="241"/>
      <c r="EI186" s="241"/>
      <c r="EJ186" s="241"/>
      <c r="EK186" s="241"/>
      <c r="EL186" s="241"/>
      <c r="EM186" s="241"/>
      <c r="EN186" s="242" t="e">
        <f>#REF!</f>
        <v>#REF!</v>
      </c>
      <c r="EO186" s="242"/>
      <c r="EP186" s="242"/>
      <c r="EQ186" s="242"/>
      <c r="ER186" s="242"/>
      <c r="ES186" s="242"/>
      <c r="ET186" s="242"/>
      <c r="EU186" s="242"/>
      <c r="EV186" s="242" t="e">
        <f>#REF!</f>
        <v>#REF!</v>
      </c>
      <c r="EW186" s="242"/>
      <c r="EX186" s="242"/>
      <c r="EY186" s="242"/>
      <c r="EZ186" s="242"/>
      <c r="FA186" s="241" t="e">
        <f>#REF!</f>
        <v>#REF!</v>
      </c>
      <c r="FB186" s="241"/>
      <c r="FC186" s="241"/>
      <c r="FD186" s="241"/>
      <c r="FE186" s="241" t="e">
        <f>#REF!</f>
        <v>#REF!</v>
      </c>
      <c r="FF186" s="241"/>
      <c r="FG186" s="241" t="e">
        <f>#REF!</f>
        <v>#REF!</v>
      </c>
      <c r="FH186" s="241"/>
      <c r="FI186" s="241"/>
      <c r="FJ186" s="241" t="e">
        <f>#REF!</f>
        <v>#REF!</v>
      </c>
      <c r="FK186" s="241"/>
      <c r="FL186" s="241" t="e">
        <f>#REF!</f>
        <v>#REF!</v>
      </c>
      <c r="FM186" s="241"/>
      <c r="FN186" s="241"/>
      <c r="FO186" s="241"/>
      <c r="FR186" s="241" t="e">
        <f>IF(#REF!=0,FR185,#REF!)</f>
        <v>#REF!</v>
      </c>
      <c r="FS186" s="241"/>
      <c r="FT186" s="241" t="e">
        <f>IF(OR(#REF!=0,#REF!="Planejado",#REF!="Realizado"),IF(FT185="Atividade",VLOOKUP(FR186,'04.02_PLANEJAMENTO ATIVIDADES'!$D$9:$E$44,2,0),FT185),#REF!)</f>
        <v>#REF!</v>
      </c>
      <c r="FU186" s="241"/>
      <c r="FV186" s="241"/>
      <c r="FW186" s="241"/>
      <c r="FX186" s="241"/>
      <c r="FY186" s="241"/>
      <c r="FZ186" s="241"/>
      <c r="GA186" s="241"/>
      <c r="GB186" s="241"/>
      <c r="GC186" s="241" t="e">
        <f>IF(#REF!=0,GC185,#REF!)</f>
        <v>#REF!</v>
      </c>
      <c r="GD186" s="241"/>
      <c r="GE186" s="241"/>
      <c r="GF186" s="241" t="e">
        <f>IF(#REF!=0,GF185,#REF!)</f>
        <v>#REF!</v>
      </c>
      <c r="GG186" s="241"/>
      <c r="GH186" s="241"/>
      <c r="GI186" s="241"/>
      <c r="GJ186" s="241"/>
      <c r="GK186" s="241"/>
      <c r="GL186" s="241" t="e">
        <f>#REF!</f>
        <v>#REF!</v>
      </c>
      <c r="GM186" s="241"/>
      <c r="GN186" s="241"/>
      <c r="GO186" s="241"/>
      <c r="GP186" s="241"/>
      <c r="GQ186" s="241"/>
      <c r="GR186" s="241"/>
      <c r="GS186" s="242" t="e">
        <f>#REF!</f>
        <v>#REF!</v>
      </c>
      <c r="GT186" s="242"/>
      <c r="GU186" s="242"/>
      <c r="GV186" s="242"/>
      <c r="GW186" s="242"/>
      <c r="GX186" s="242"/>
      <c r="GY186" s="242"/>
      <c r="GZ186" s="242"/>
      <c r="HA186" s="242" t="e">
        <f>#REF!</f>
        <v>#REF!</v>
      </c>
      <c r="HB186" s="242"/>
      <c r="HC186" s="242"/>
      <c r="HD186" s="242"/>
      <c r="HE186" s="242"/>
      <c r="HF186" s="241" t="e">
        <f>#REF!</f>
        <v>#REF!</v>
      </c>
      <c r="HG186" s="241"/>
      <c r="HH186" s="241"/>
      <c r="HI186" s="241"/>
      <c r="HJ186" s="241" t="e">
        <f>#REF!</f>
        <v>#REF!</v>
      </c>
      <c r="HK186" s="241"/>
      <c r="HL186" s="241" t="e">
        <f>#REF!</f>
        <v>#REF!</v>
      </c>
      <c r="HM186" s="241"/>
      <c r="HN186" s="241"/>
      <c r="HO186" s="241" t="e">
        <f>#REF!</f>
        <v>#REF!</v>
      </c>
      <c r="HP186" s="241"/>
      <c r="HQ186" s="241" t="e">
        <f>#REF!</f>
        <v>#REF!</v>
      </c>
      <c r="HR186" s="241"/>
      <c r="HS186" s="241"/>
      <c r="HT186" s="241"/>
      <c r="HW186" s="241" t="e">
        <f>IF(#REF!=0,HW185,#REF!)</f>
        <v>#REF!</v>
      </c>
      <c r="HX186" s="241"/>
      <c r="HY186" s="241" t="e">
        <f>IF(OR(#REF!=0,#REF!="Planejado",#REF!="Realizado"),IF(HY185="Atividade",VLOOKUP(HW186,'04.02_PLANEJAMENTO ATIVIDADES'!$D$9:$E$44,2,0),HY185),#REF!)</f>
        <v>#REF!</v>
      </c>
      <c r="HZ186" s="241"/>
      <c r="IA186" s="241"/>
      <c r="IB186" s="241"/>
      <c r="IC186" s="241"/>
      <c r="ID186" s="241"/>
      <c r="IE186" s="241"/>
      <c r="IF186" s="241"/>
      <c r="IG186" s="241"/>
      <c r="IH186" s="241" t="e">
        <f>IF(#REF!=0,IH185,#REF!)</f>
        <v>#REF!</v>
      </c>
      <c r="II186" s="241"/>
      <c r="IJ186" s="241"/>
      <c r="IK186" s="241" t="e">
        <f>IF(#REF!=0,IK185,#REF!)</f>
        <v>#REF!</v>
      </c>
      <c r="IL186" s="241"/>
      <c r="IM186" s="241"/>
      <c r="IN186" s="241"/>
      <c r="IO186" s="241"/>
      <c r="IP186" s="241"/>
      <c r="IQ186" s="241" t="e">
        <f>#REF!</f>
        <v>#REF!</v>
      </c>
      <c r="IR186" s="241"/>
      <c r="IS186" s="241"/>
      <c r="IT186" s="241"/>
      <c r="IU186" s="241"/>
      <c r="IV186" s="241"/>
      <c r="IW186" s="241"/>
      <c r="IX186" s="242" t="e">
        <f>#REF!</f>
        <v>#REF!</v>
      </c>
      <c r="IY186" s="242"/>
      <c r="IZ186" s="242"/>
      <c r="JA186" s="242"/>
      <c r="JB186" s="242"/>
      <c r="JC186" s="242"/>
      <c r="JD186" s="242"/>
      <c r="JE186" s="242"/>
      <c r="JF186" s="242" t="e">
        <f>#REF!</f>
        <v>#REF!</v>
      </c>
      <c r="JG186" s="242"/>
      <c r="JH186" s="242"/>
      <c r="JI186" s="242"/>
      <c r="JJ186" s="242"/>
      <c r="JK186" s="241" t="e">
        <f>#REF!</f>
        <v>#REF!</v>
      </c>
      <c r="JL186" s="241"/>
      <c r="JM186" s="241"/>
      <c r="JN186" s="241"/>
      <c r="JO186" s="241" t="e">
        <f>#REF!</f>
        <v>#REF!</v>
      </c>
      <c r="JP186" s="241"/>
      <c r="JQ186" s="241" t="e">
        <f>#REF!</f>
        <v>#REF!</v>
      </c>
      <c r="JR186" s="241"/>
      <c r="JS186" s="241"/>
      <c r="JT186" s="241" t="e">
        <f>#REF!</f>
        <v>#REF!</v>
      </c>
      <c r="JU186" s="241"/>
      <c r="JV186" s="241" t="e">
        <f>#REF!</f>
        <v>#REF!</v>
      </c>
      <c r="JW186" s="241"/>
      <c r="JX186" s="241"/>
      <c r="JY186" s="241"/>
      <c r="KB186" s="241" t="e">
        <f>IF(#REF!=0,KB185,#REF!)</f>
        <v>#REF!</v>
      </c>
      <c r="KC186" s="241"/>
      <c r="KD186" s="241" t="e">
        <f>IF(OR(#REF!=0,#REF!="Planejado",#REF!="Realizado"),IF(KD185="Atividade",VLOOKUP(KB186,'04.02_PLANEJAMENTO ATIVIDADES'!$D$9:$E$44,2,0),KD185),#REF!)</f>
        <v>#REF!</v>
      </c>
      <c r="KE186" s="241"/>
      <c r="KF186" s="241"/>
      <c r="KG186" s="241"/>
      <c r="KH186" s="241"/>
      <c r="KI186" s="241"/>
      <c r="KJ186" s="241"/>
      <c r="KK186" s="241"/>
      <c r="KL186" s="241"/>
      <c r="KM186" s="241" t="e">
        <f>IF(#REF!=0,KM185,#REF!)</f>
        <v>#REF!</v>
      </c>
      <c r="KN186" s="241"/>
      <c r="KO186" s="241"/>
      <c r="KP186" s="241" t="e">
        <f>IF(#REF!=0,KP185,#REF!)</f>
        <v>#REF!</v>
      </c>
      <c r="KQ186" s="241"/>
      <c r="KR186" s="241"/>
      <c r="KS186" s="241"/>
      <c r="KT186" s="241"/>
      <c r="KU186" s="241"/>
      <c r="KV186" s="241" t="e">
        <f>#REF!</f>
        <v>#REF!</v>
      </c>
      <c r="KW186" s="241"/>
      <c r="KX186" s="241"/>
      <c r="KY186" s="241"/>
      <c r="KZ186" s="241"/>
      <c r="LA186" s="241"/>
      <c r="LB186" s="241"/>
      <c r="LC186" s="242" t="e">
        <f>#REF!</f>
        <v>#REF!</v>
      </c>
      <c r="LD186" s="242"/>
      <c r="LE186" s="242"/>
      <c r="LF186" s="242"/>
      <c r="LG186" s="242"/>
      <c r="LH186" s="242"/>
      <c r="LI186" s="242"/>
      <c r="LJ186" s="242"/>
      <c r="LK186" s="242" t="e">
        <f>#REF!</f>
        <v>#REF!</v>
      </c>
      <c r="LL186" s="242"/>
      <c r="LM186" s="242"/>
      <c r="LN186" s="242"/>
      <c r="LO186" s="242"/>
      <c r="LP186" s="241" t="e">
        <f>#REF!</f>
        <v>#REF!</v>
      </c>
      <c r="LQ186" s="241"/>
      <c r="LR186" s="241"/>
      <c r="LS186" s="241"/>
      <c r="LT186" s="241" t="e">
        <f>#REF!</f>
        <v>#REF!</v>
      </c>
      <c r="LU186" s="241"/>
      <c r="LV186" s="241" t="e">
        <f>#REF!</f>
        <v>#REF!</v>
      </c>
      <c r="LW186" s="241"/>
      <c r="LX186" s="241"/>
      <c r="LY186" s="241" t="e">
        <f>#REF!</f>
        <v>#REF!</v>
      </c>
      <c r="LZ186" s="241"/>
      <c r="MA186" s="241" t="e">
        <f>#REF!</f>
        <v>#REF!</v>
      </c>
      <c r="MB186" s="241"/>
      <c r="MC186" s="241"/>
      <c r="MD186" s="241"/>
      <c r="MG186" s="241" t="e">
        <f>IF(#REF!=0,MG185,#REF!)</f>
        <v>#REF!</v>
      </c>
      <c r="MH186" s="241"/>
      <c r="MI186" s="241" t="e">
        <f>IF(OR(#REF!=0,#REF!="Planejado",#REF!="Realizado"),IF(MI185="Atividade",VLOOKUP(MG186,'04.02_PLANEJAMENTO ATIVIDADES'!$D$9:$E$44,2,0),MI185),#REF!)</f>
        <v>#REF!</v>
      </c>
      <c r="MJ186" s="241"/>
      <c r="MK186" s="241"/>
      <c r="ML186" s="241"/>
      <c r="MM186" s="241"/>
      <c r="MN186" s="241"/>
      <c r="MO186" s="241"/>
      <c r="MP186" s="241"/>
      <c r="MQ186" s="241"/>
      <c r="MR186" s="241" t="e">
        <f>IF(#REF!=0,MR185,#REF!)</f>
        <v>#REF!</v>
      </c>
      <c r="MS186" s="241"/>
      <c r="MT186" s="241"/>
      <c r="MU186" s="241" t="e">
        <f>IF(#REF!=0,MU185,#REF!)</f>
        <v>#REF!</v>
      </c>
      <c r="MV186" s="241"/>
      <c r="MW186" s="241"/>
      <c r="MX186" s="241"/>
      <c r="MY186" s="241"/>
      <c r="MZ186" s="241"/>
      <c r="NA186" s="241" t="e">
        <f>#REF!</f>
        <v>#REF!</v>
      </c>
      <c r="NB186" s="241"/>
      <c r="NC186" s="241"/>
      <c r="ND186" s="241"/>
      <c r="NE186" s="241"/>
      <c r="NF186" s="241"/>
      <c r="NG186" s="241"/>
      <c r="NH186" s="242" t="e">
        <f>#REF!</f>
        <v>#REF!</v>
      </c>
      <c r="NI186" s="242"/>
      <c r="NJ186" s="242"/>
      <c r="NK186" s="242"/>
      <c r="NL186" s="242"/>
      <c r="NM186" s="242"/>
      <c r="NN186" s="242"/>
      <c r="NO186" s="242"/>
      <c r="NP186" s="242" t="e">
        <f>#REF!</f>
        <v>#REF!</v>
      </c>
      <c r="NQ186" s="242"/>
      <c r="NR186" s="242"/>
      <c r="NS186" s="242"/>
      <c r="NT186" s="242"/>
      <c r="NU186" s="241" t="e">
        <f>#REF!</f>
        <v>#REF!</v>
      </c>
      <c r="NV186" s="241"/>
      <c r="NW186" s="241"/>
      <c r="NX186" s="241"/>
      <c r="NY186" s="241" t="e">
        <f>#REF!</f>
        <v>#REF!</v>
      </c>
      <c r="NZ186" s="241"/>
      <c r="OA186" s="241" t="e">
        <f>#REF!</f>
        <v>#REF!</v>
      </c>
      <c r="OB186" s="241"/>
      <c r="OC186" s="241"/>
      <c r="OD186" s="241" t="e">
        <f>#REF!</f>
        <v>#REF!</v>
      </c>
      <c r="OE186" s="241"/>
      <c r="OF186" s="241" t="e">
        <f>#REF!</f>
        <v>#REF!</v>
      </c>
      <c r="OG186" s="241"/>
      <c r="OH186" s="241"/>
      <c r="OI186" s="241"/>
      <c r="OL186" s="241" t="e">
        <f>IF(#REF!=0,OL185,#REF!)</f>
        <v>#REF!</v>
      </c>
      <c r="OM186" s="241"/>
      <c r="ON186" s="241" t="e">
        <f>IF(OR(#REF!=0,#REF!="Planejado",#REF!="Realizado"),IF(ON185="Atividade",VLOOKUP(OL186,'04.02_PLANEJAMENTO ATIVIDADES'!$D$9:$E$44,2,0),ON185),#REF!)</f>
        <v>#REF!</v>
      </c>
      <c r="OO186" s="241"/>
      <c r="OP186" s="241"/>
      <c r="OQ186" s="241"/>
      <c r="OR186" s="241"/>
      <c r="OS186" s="241"/>
      <c r="OT186" s="241"/>
      <c r="OU186" s="241"/>
      <c r="OV186" s="241"/>
      <c r="OW186" s="241" t="e">
        <f>IF(#REF!=0,OW185,#REF!)</f>
        <v>#REF!</v>
      </c>
      <c r="OX186" s="241"/>
      <c r="OY186" s="241"/>
      <c r="OZ186" s="241" t="e">
        <f>IF(#REF!=0,OZ185,#REF!)</f>
        <v>#REF!</v>
      </c>
      <c r="PA186" s="241"/>
      <c r="PB186" s="241"/>
      <c r="PC186" s="241"/>
      <c r="PD186" s="241"/>
      <c r="PE186" s="241"/>
      <c r="PF186" s="241" t="e">
        <f>#REF!</f>
        <v>#REF!</v>
      </c>
      <c r="PG186" s="241"/>
      <c r="PH186" s="241"/>
      <c r="PI186" s="241"/>
      <c r="PJ186" s="241"/>
      <c r="PK186" s="241"/>
      <c r="PL186" s="241"/>
      <c r="PM186" s="242" t="e">
        <f>#REF!</f>
        <v>#REF!</v>
      </c>
      <c r="PN186" s="242"/>
      <c r="PO186" s="242"/>
      <c r="PP186" s="242"/>
      <c r="PQ186" s="242"/>
      <c r="PR186" s="242"/>
      <c r="PS186" s="242"/>
      <c r="PT186" s="242"/>
      <c r="PU186" s="242" t="e">
        <f>#REF!</f>
        <v>#REF!</v>
      </c>
      <c r="PV186" s="242"/>
      <c r="PW186" s="242"/>
      <c r="PX186" s="242"/>
      <c r="PY186" s="242"/>
      <c r="PZ186" s="241" t="e">
        <f>#REF!</f>
        <v>#REF!</v>
      </c>
      <c r="QA186" s="241"/>
      <c r="QB186" s="241"/>
      <c r="QC186" s="241"/>
      <c r="QD186" s="241" t="e">
        <f>#REF!</f>
        <v>#REF!</v>
      </c>
      <c r="QE186" s="241"/>
      <c r="QF186" s="241" t="e">
        <f>#REF!</f>
        <v>#REF!</v>
      </c>
      <c r="QG186" s="241"/>
      <c r="QH186" s="241"/>
      <c r="QI186" s="241" t="e">
        <f>#REF!</f>
        <v>#REF!</v>
      </c>
      <c r="QJ186" s="241"/>
      <c r="QK186" s="241" t="e">
        <f>#REF!</f>
        <v>#REF!</v>
      </c>
      <c r="QL186" s="241"/>
      <c r="QM186" s="241"/>
      <c r="QN186" s="241"/>
      <c r="QQ186" s="241" t="e">
        <f>IF(#REF!=0,QQ185,#REF!)</f>
        <v>#REF!</v>
      </c>
      <c r="QR186" s="241"/>
      <c r="QS186" s="241" t="e">
        <f>IF(OR(#REF!=0,#REF!="Planejado",#REF!="Realizado"),IF(QS185="Atividade",VLOOKUP(QQ186,'04.02_PLANEJAMENTO ATIVIDADES'!$D$9:$E$44,2,0),QS185),#REF!)</f>
        <v>#REF!</v>
      </c>
      <c r="QT186" s="241"/>
      <c r="QU186" s="241"/>
      <c r="QV186" s="241"/>
      <c r="QW186" s="241"/>
      <c r="QX186" s="241"/>
      <c r="QY186" s="241"/>
      <c r="QZ186" s="241"/>
      <c r="RA186" s="241"/>
      <c r="RB186" s="241" t="e">
        <f>IF(#REF!=0,RB185,#REF!)</f>
        <v>#REF!</v>
      </c>
      <c r="RC186" s="241"/>
      <c r="RD186" s="241"/>
      <c r="RE186" s="241" t="e">
        <f>IF(#REF!=0,RE185,#REF!)</f>
        <v>#REF!</v>
      </c>
      <c r="RF186" s="241"/>
      <c r="RG186" s="241"/>
      <c r="RH186" s="241"/>
      <c r="RI186" s="241"/>
      <c r="RJ186" s="241"/>
      <c r="RK186" s="241" t="e">
        <f>#REF!</f>
        <v>#REF!</v>
      </c>
      <c r="RL186" s="241"/>
      <c r="RM186" s="241"/>
      <c r="RN186" s="241"/>
      <c r="RO186" s="241"/>
      <c r="RP186" s="241"/>
      <c r="RQ186" s="241"/>
      <c r="RR186" s="242" t="e">
        <f>#REF!</f>
        <v>#REF!</v>
      </c>
      <c r="RS186" s="242"/>
      <c r="RT186" s="242"/>
      <c r="RU186" s="242"/>
      <c r="RV186" s="242"/>
      <c r="RW186" s="242"/>
      <c r="RX186" s="242"/>
      <c r="RY186" s="242"/>
      <c r="RZ186" s="242" t="e">
        <f>#REF!</f>
        <v>#REF!</v>
      </c>
      <c r="SA186" s="242"/>
      <c r="SB186" s="242"/>
      <c r="SC186" s="242"/>
      <c r="SD186" s="242"/>
      <c r="SE186" s="241" t="e">
        <f>#REF!</f>
        <v>#REF!</v>
      </c>
      <c r="SF186" s="241"/>
      <c r="SG186" s="241"/>
      <c r="SH186" s="241"/>
      <c r="SI186" s="241" t="e">
        <f>#REF!</f>
        <v>#REF!</v>
      </c>
      <c r="SJ186" s="241"/>
      <c r="SK186" s="241" t="e">
        <f>#REF!</f>
        <v>#REF!</v>
      </c>
      <c r="SL186" s="241"/>
      <c r="SM186" s="241"/>
      <c r="SN186" s="241" t="e">
        <f>#REF!</f>
        <v>#REF!</v>
      </c>
      <c r="SO186" s="241"/>
      <c r="SP186" s="241" t="e">
        <f>#REF!</f>
        <v>#REF!</v>
      </c>
      <c r="SQ186" s="241"/>
      <c r="SR186" s="241"/>
      <c r="SS186" s="241"/>
      <c r="SV186" s="241" t="e">
        <f>IF(#REF!=0,SV185,#REF!)</f>
        <v>#REF!</v>
      </c>
      <c r="SW186" s="241"/>
      <c r="SX186" s="241" t="e">
        <f>IF(OR(#REF!=0,#REF!="Planejado",#REF!="Realizado"),IF(SX185="Atividade",VLOOKUP(SV186,'04.02_PLANEJAMENTO ATIVIDADES'!$D$9:$E$44,2,0),SX185),#REF!)</f>
        <v>#REF!</v>
      </c>
      <c r="SY186" s="241"/>
      <c r="SZ186" s="241"/>
      <c r="TA186" s="241"/>
      <c r="TB186" s="241"/>
      <c r="TC186" s="241"/>
      <c r="TD186" s="241"/>
      <c r="TE186" s="241"/>
      <c r="TF186" s="241"/>
      <c r="TG186" s="241" t="e">
        <f>IF(#REF!=0,TG185,#REF!)</f>
        <v>#REF!</v>
      </c>
      <c r="TH186" s="241"/>
      <c r="TI186" s="241"/>
      <c r="TJ186" s="241" t="e">
        <f>IF(#REF!=0,TJ185,#REF!)</f>
        <v>#REF!</v>
      </c>
      <c r="TK186" s="241"/>
      <c r="TL186" s="241"/>
      <c r="TM186" s="241"/>
      <c r="TN186" s="241"/>
      <c r="TO186" s="241"/>
      <c r="TP186" s="241" t="e">
        <f>#REF!</f>
        <v>#REF!</v>
      </c>
      <c r="TQ186" s="241"/>
      <c r="TR186" s="241"/>
      <c r="TS186" s="241"/>
      <c r="TT186" s="241"/>
      <c r="TU186" s="241"/>
      <c r="TV186" s="241"/>
      <c r="TW186" s="242" t="e">
        <f>#REF!</f>
        <v>#REF!</v>
      </c>
      <c r="TX186" s="242"/>
      <c r="TY186" s="242"/>
      <c r="TZ186" s="242"/>
      <c r="UA186" s="242"/>
      <c r="UB186" s="242"/>
      <c r="UC186" s="242"/>
      <c r="UD186" s="242"/>
      <c r="UE186" s="242" t="e">
        <f>#REF!</f>
        <v>#REF!</v>
      </c>
      <c r="UF186" s="242"/>
      <c r="UG186" s="242"/>
      <c r="UH186" s="242"/>
      <c r="UI186" s="242"/>
      <c r="UJ186" s="241" t="e">
        <f>#REF!</f>
        <v>#REF!</v>
      </c>
      <c r="UK186" s="241"/>
      <c r="UL186" s="241"/>
      <c r="UM186" s="241"/>
      <c r="UN186" s="241" t="e">
        <f>#REF!</f>
        <v>#REF!</v>
      </c>
      <c r="UO186" s="241"/>
      <c r="UP186" s="241" t="e">
        <f>#REF!</f>
        <v>#REF!</v>
      </c>
      <c r="UQ186" s="241"/>
      <c r="UR186" s="241"/>
      <c r="US186" s="241" t="e">
        <f>#REF!</f>
        <v>#REF!</v>
      </c>
      <c r="UT186" s="241"/>
      <c r="UU186" s="241" t="e">
        <f>#REF!</f>
        <v>#REF!</v>
      </c>
      <c r="UV186" s="241"/>
      <c r="UW186" s="241"/>
      <c r="UX186" s="241"/>
      <c r="VA186" s="241" t="e">
        <f>IF(#REF!=0,VA185,#REF!)</f>
        <v>#REF!</v>
      </c>
      <c r="VB186" s="241"/>
      <c r="VC186" s="241" t="e">
        <f>IF(OR(#REF!=0,#REF!="Planejado",#REF!="Realizado"),IF(VC185="Atividade",VLOOKUP(VA186,'04.02_PLANEJAMENTO ATIVIDADES'!$D$9:$E$44,2,0),VC185),#REF!)</f>
        <v>#REF!</v>
      </c>
      <c r="VD186" s="241"/>
      <c r="VE186" s="241"/>
      <c r="VF186" s="241"/>
      <c r="VG186" s="241"/>
      <c r="VH186" s="241"/>
      <c r="VI186" s="241"/>
      <c r="VJ186" s="241"/>
      <c r="VK186" s="241"/>
      <c r="VL186" s="241" t="e">
        <f>IF(#REF!=0,VL185,#REF!)</f>
        <v>#REF!</v>
      </c>
      <c r="VM186" s="241"/>
      <c r="VN186" s="241"/>
      <c r="VO186" s="241" t="e">
        <f>IF(#REF!=0,VO185,#REF!)</f>
        <v>#REF!</v>
      </c>
      <c r="VP186" s="241"/>
      <c r="VQ186" s="241"/>
      <c r="VR186" s="241"/>
      <c r="VS186" s="241"/>
      <c r="VT186" s="241"/>
      <c r="VU186" s="241" t="e">
        <f>#REF!</f>
        <v>#REF!</v>
      </c>
      <c r="VV186" s="241"/>
      <c r="VW186" s="241"/>
      <c r="VX186" s="241"/>
      <c r="VY186" s="241"/>
      <c r="VZ186" s="241"/>
      <c r="WA186" s="241"/>
      <c r="WB186" s="242" t="e">
        <f>#REF!</f>
        <v>#REF!</v>
      </c>
      <c r="WC186" s="242"/>
      <c r="WD186" s="242"/>
      <c r="WE186" s="242"/>
      <c r="WF186" s="242"/>
      <c r="WG186" s="242"/>
      <c r="WH186" s="242"/>
      <c r="WI186" s="242"/>
      <c r="WJ186" s="242" t="e">
        <f>#REF!</f>
        <v>#REF!</v>
      </c>
      <c r="WK186" s="242"/>
      <c r="WL186" s="242"/>
      <c r="WM186" s="242"/>
      <c r="WN186" s="242"/>
      <c r="WO186" s="241" t="e">
        <f>#REF!</f>
        <v>#REF!</v>
      </c>
      <c r="WP186" s="241"/>
      <c r="WQ186" s="241"/>
      <c r="WR186" s="241"/>
      <c r="WS186" s="241" t="e">
        <f>#REF!</f>
        <v>#REF!</v>
      </c>
      <c r="WT186" s="241"/>
      <c r="WU186" s="241" t="e">
        <f>#REF!</f>
        <v>#REF!</v>
      </c>
      <c r="WV186" s="241"/>
      <c r="WW186" s="241"/>
      <c r="WX186" s="241" t="e">
        <f>#REF!</f>
        <v>#REF!</v>
      </c>
      <c r="WY186" s="241"/>
      <c r="WZ186" s="241" t="e">
        <f>#REF!</f>
        <v>#REF!</v>
      </c>
      <c r="XA186" s="241"/>
      <c r="XB186" s="241"/>
      <c r="XC186" s="241"/>
      <c r="XF186" s="241" t="e">
        <f>IF(#REF!=0,XF185,#REF!)</f>
        <v>#REF!</v>
      </c>
      <c r="XG186" s="241"/>
      <c r="XH186" s="241" t="e">
        <f>IF(OR(#REF!=0,#REF!="Planejado",#REF!="Realizado"),IF(XH185="Atividade",VLOOKUP(XF186,'04.02_PLANEJAMENTO ATIVIDADES'!$D$9:$E$44,2,0),XH185),#REF!)</f>
        <v>#REF!</v>
      </c>
      <c r="XI186" s="241"/>
      <c r="XJ186" s="241"/>
      <c r="XK186" s="241"/>
      <c r="XL186" s="241"/>
      <c r="XM186" s="241"/>
      <c r="XN186" s="241"/>
      <c r="XO186" s="241"/>
      <c r="XP186" s="241"/>
      <c r="XQ186" s="241" t="e">
        <f>IF(#REF!=0,XQ185,#REF!)</f>
        <v>#REF!</v>
      </c>
      <c r="XR186" s="241"/>
      <c r="XS186" s="241"/>
      <c r="XT186" s="241" t="e">
        <f>IF(#REF!=0,XT185,#REF!)</f>
        <v>#REF!</v>
      </c>
      <c r="XU186" s="241"/>
      <c r="XV186" s="241"/>
      <c r="XW186" s="241"/>
      <c r="XX186" s="241"/>
      <c r="XY186" s="241"/>
      <c r="XZ186" s="241" t="e">
        <f>#REF!</f>
        <v>#REF!</v>
      </c>
      <c r="YA186" s="241"/>
      <c r="YB186" s="241"/>
      <c r="YC186" s="241"/>
      <c r="YD186" s="241"/>
      <c r="YE186" s="241"/>
      <c r="YF186" s="241"/>
      <c r="YG186" s="242" t="e">
        <f>#REF!</f>
        <v>#REF!</v>
      </c>
      <c r="YH186" s="242"/>
      <c r="YI186" s="242"/>
      <c r="YJ186" s="242"/>
      <c r="YK186" s="242"/>
      <c r="YL186" s="242"/>
      <c r="YM186" s="242"/>
      <c r="YN186" s="242"/>
      <c r="YO186" s="242" t="e">
        <f>#REF!</f>
        <v>#REF!</v>
      </c>
      <c r="YP186" s="242"/>
      <c r="YQ186" s="242"/>
      <c r="YR186" s="242"/>
      <c r="YS186" s="242"/>
      <c r="YT186" s="241" t="e">
        <f>#REF!</f>
        <v>#REF!</v>
      </c>
      <c r="YU186" s="241"/>
      <c r="YV186" s="241"/>
      <c r="YW186" s="241"/>
      <c r="YX186" s="241" t="e">
        <f>#REF!</f>
        <v>#REF!</v>
      </c>
      <c r="YY186" s="241"/>
      <c r="YZ186" s="241" t="e">
        <f>#REF!</f>
        <v>#REF!</v>
      </c>
      <c r="ZA186" s="241"/>
      <c r="ZB186" s="241"/>
      <c r="ZC186" s="241" t="e">
        <f>#REF!</f>
        <v>#REF!</v>
      </c>
      <c r="ZD186" s="241"/>
      <c r="ZE186" s="241" t="e">
        <f>#REF!</f>
        <v>#REF!</v>
      </c>
      <c r="ZF186" s="241"/>
      <c r="ZG186" s="241"/>
      <c r="ZH186" s="241"/>
    </row>
    <row r="187" spans="3:684" ht="10.15" hidden="1" customHeight="1" x14ac:dyDescent="0.25">
      <c r="C187" s="241" t="e">
        <f>IF(#REF!=0,C186,#REF!)</f>
        <v>#REF!</v>
      </c>
      <c r="D187" s="241"/>
      <c r="E187" s="241" t="e">
        <f>IF(OR(#REF!=0,#REF!="Planejado",#REF!="Realizado"),IF(E186="Atividade",VLOOKUP(C187,'04.02_PLANEJAMENTO ATIVIDADES'!$D$9:$E$44,2,0),E186),#REF!)</f>
        <v>#REF!</v>
      </c>
      <c r="F187" s="241"/>
      <c r="G187" s="241"/>
      <c r="H187" s="241"/>
      <c r="I187" s="241"/>
      <c r="J187" s="241"/>
      <c r="K187" s="241"/>
      <c r="L187" s="241"/>
      <c r="M187" s="241"/>
      <c r="N187" s="241" t="e">
        <f>IF(#REF!=0,N186,#REF!)</f>
        <v>#REF!</v>
      </c>
      <c r="O187" s="241"/>
      <c r="P187" s="241"/>
      <c r="Q187" s="241" t="e">
        <f>IF(#REF!=0,Q186,#REF!)</f>
        <v>#REF!</v>
      </c>
      <c r="R187" s="241"/>
      <c r="S187" s="241"/>
      <c r="T187" s="241"/>
      <c r="U187" s="241"/>
      <c r="V187" s="241"/>
      <c r="W187" s="241" t="e">
        <f>#REF!</f>
        <v>#REF!</v>
      </c>
      <c r="X187" s="241"/>
      <c r="Y187" s="241"/>
      <c r="Z187" s="241"/>
      <c r="AA187" s="241"/>
      <c r="AB187" s="241"/>
      <c r="AC187" s="241"/>
      <c r="AD187" s="242" t="e">
        <f>#REF!</f>
        <v>#REF!</v>
      </c>
      <c r="AE187" s="242"/>
      <c r="AF187" s="242"/>
      <c r="AG187" s="242"/>
      <c r="AH187" s="242"/>
      <c r="AI187" s="242"/>
      <c r="AJ187" s="242"/>
      <c r="AK187" s="242"/>
      <c r="AL187" s="242" t="e">
        <f>#REF!</f>
        <v>#REF!</v>
      </c>
      <c r="AM187" s="242"/>
      <c r="AN187" s="242"/>
      <c r="AO187" s="242"/>
      <c r="AP187" s="242"/>
      <c r="AQ187" s="241" t="e">
        <f>#REF!</f>
        <v>#REF!</v>
      </c>
      <c r="AR187" s="241"/>
      <c r="AS187" s="241"/>
      <c r="AT187" s="241"/>
      <c r="AU187" s="241" t="e">
        <f>#REF!</f>
        <v>#REF!</v>
      </c>
      <c r="AV187" s="241"/>
      <c r="AW187" s="241" t="e">
        <f>#REF!</f>
        <v>#REF!</v>
      </c>
      <c r="AX187" s="241"/>
      <c r="AY187" s="241"/>
      <c r="AZ187" s="241" t="e">
        <f>#REF!</f>
        <v>#REF!</v>
      </c>
      <c r="BA187" s="241"/>
      <c r="BB187" s="241" t="e">
        <f>#REF!</f>
        <v>#REF!</v>
      </c>
      <c r="BC187" s="241"/>
      <c r="BD187" s="241"/>
      <c r="BE187" s="241"/>
      <c r="BH187" s="241" t="e">
        <f>IF(#REF!=0,BH186,#REF!)</f>
        <v>#REF!</v>
      </c>
      <c r="BI187" s="241"/>
      <c r="BJ187" s="241" t="e">
        <f>IF(OR(#REF!=0,#REF!="Planejado",#REF!="Realizado"),IF(BJ186="Atividade",VLOOKUP(BH187,'04.02_PLANEJAMENTO ATIVIDADES'!$D$9:$E$44,2,0),BJ186),#REF!)</f>
        <v>#REF!</v>
      </c>
      <c r="BK187" s="241"/>
      <c r="BL187" s="241"/>
      <c r="BM187" s="241"/>
      <c r="BN187" s="241"/>
      <c r="BO187" s="241"/>
      <c r="BP187" s="241"/>
      <c r="BQ187" s="241"/>
      <c r="BR187" s="241"/>
      <c r="BS187" s="241" t="e">
        <f>IF(#REF!=0,BS186,#REF!)</f>
        <v>#REF!</v>
      </c>
      <c r="BT187" s="241"/>
      <c r="BU187" s="241"/>
      <c r="BV187" s="241" t="e">
        <f>IF(#REF!=0,BV186,#REF!)</f>
        <v>#REF!</v>
      </c>
      <c r="BW187" s="241"/>
      <c r="BX187" s="241"/>
      <c r="BY187" s="241"/>
      <c r="BZ187" s="241"/>
      <c r="CA187" s="241"/>
      <c r="CB187" s="241" t="e">
        <f>#REF!</f>
        <v>#REF!</v>
      </c>
      <c r="CC187" s="241"/>
      <c r="CD187" s="241"/>
      <c r="CE187" s="241"/>
      <c r="CF187" s="241"/>
      <c r="CG187" s="241"/>
      <c r="CH187" s="241"/>
      <c r="CI187" s="242" t="e">
        <f>#REF!</f>
        <v>#REF!</v>
      </c>
      <c r="CJ187" s="242"/>
      <c r="CK187" s="242"/>
      <c r="CL187" s="242"/>
      <c r="CM187" s="242"/>
      <c r="CN187" s="242"/>
      <c r="CO187" s="242"/>
      <c r="CP187" s="242"/>
      <c r="CQ187" s="242" t="e">
        <f>#REF!</f>
        <v>#REF!</v>
      </c>
      <c r="CR187" s="242"/>
      <c r="CS187" s="242"/>
      <c r="CT187" s="242"/>
      <c r="CU187" s="242"/>
      <c r="CV187" s="241" t="e">
        <f>#REF!</f>
        <v>#REF!</v>
      </c>
      <c r="CW187" s="241"/>
      <c r="CX187" s="241"/>
      <c r="CY187" s="241"/>
      <c r="CZ187" s="241" t="e">
        <f>#REF!</f>
        <v>#REF!</v>
      </c>
      <c r="DA187" s="241"/>
      <c r="DB187" s="241" t="e">
        <f>#REF!</f>
        <v>#REF!</v>
      </c>
      <c r="DC187" s="241"/>
      <c r="DD187" s="241"/>
      <c r="DE187" s="241" t="e">
        <f>#REF!</f>
        <v>#REF!</v>
      </c>
      <c r="DF187" s="241"/>
      <c r="DG187" s="241" t="e">
        <f>#REF!</f>
        <v>#REF!</v>
      </c>
      <c r="DH187" s="241"/>
      <c r="DI187" s="241"/>
      <c r="DJ187" s="241"/>
      <c r="DM187" s="241" t="e">
        <f>IF(#REF!=0,DM186,#REF!)</f>
        <v>#REF!</v>
      </c>
      <c r="DN187" s="241"/>
      <c r="DO187" s="241" t="e">
        <f>IF(OR(#REF!=0,#REF!="Planejado",#REF!="Realizado"),IF(DO186="Atividade",VLOOKUP(DM187,'04.02_PLANEJAMENTO ATIVIDADES'!$D$9:$E$44,2,0),DO186),#REF!)</f>
        <v>#REF!</v>
      </c>
      <c r="DP187" s="241"/>
      <c r="DQ187" s="241"/>
      <c r="DR187" s="241"/>
      <c r="DS187" s="241"/>
      <c r="DT187" s="241"/>
      <c r="DU187" s="241"/>
      <c r="DV187" s="241"/>
      <c r="DW187" s="241"/>
      <c r="DX187" s="241" t="e">
        <f>IF(#REF!=0,DX186,#REF!)</f>
        <v>#REF!</v>
      </c>
      <c r="DY187" s="241"/>
      <c r="DZ187" s="241"/>
      <c r="EA187" s="241" t="e">
        <f>IF(#REF!=0,EA186,#REF!)</f>
        <v>#REF!</v>
      </c>
      <c r="EB187" s="241"/>
      <c r="EC187" s="241"/>
      <c r="ED187" s="241"/>
      <c r="EE187" s="241"/>
      <c r="EF187" s="241"/>
      <c r="EG187" s="241" t="e">
        <f>#REF!</f>
        <v>#REF!</v>
      </c>
      <c r="EH187" s="241"/>
      <c r="EI187" s="241"/>
      <c r="EJ187" s="241"/>
      <c r="EK187" s="241"/>
      <c r="EL187" s="241"/>
      <c r="EM187" s="241"/>
      <c r="EN187" s="242" t="e">
        <f>#REF!</f>
        <v>#REF!</v>
      </c>
      <c r="EO187" s="242"/>
      <c r="EP187" s="242"/>
      <c r="EQ187" s="242"/>
      <c r="ER187" s="242"/>
      <c r="ES187" s="242"/>
      <c r="ET187" s="242"/>
      <c r="EU187" s="242"/>
      <c r="EV187" s="242" t="e">
        <f>#REF!</f>
        <v>#REF!</v>
      </c>
      <c r="EW187" s="242"/>
      <c r="EX187" s="242"/>
      <c r="EY187" s="242"/>
      <c r="EZ187" s="242"/>
      <c r="FA187" s="241" t="e">
        <f>#REF!</f>
        <v>#REF!</v>
      </c>
      <c r="FB187" s="241"/>
      <c r="FC187" s="241"/>
      <c r="FD187" s="241"/>
      <c r="FE187" s="241" t="e">
        <f>#REF!</f>
        <v>#REF!</v>
      </c>
      <c r="FF187" s="241"/>
      <c r="FG187" s="241" t="e">
        <f>#REF!</f>
        <v>#REF!</v>
      </c>
      <c r="FH187" s="241"/>
      <c r="FI187" s="241"/>
      <c r="FJ187" s="241" t="e">
        <f>#REF!</f>
        <v>#REF!</v>
      </c>
      <c r="FK187" s="241"/>
      <c r="FL187" s="241" t="e">
        <f>#REF!</f>
        <v>#REF!</v>
      </c>
      <c r="FM187" s="241"/>
      <c r="FN187" s="241"/>
      <c r="FO187" s="241"/>
      <c r="FR187" s="241" t="e">
        <f>IF(#REF!=0,FR186,#REF!)</f>
        <v>#REF!</v>
      </c>
      <c r="FS187" s="241"/>
      <c r="FT187" s="241" t="e">
        <f>IF(OR(#REF!=0,#REF!="Planejado",#REF!="Realizado"),IF(FT186="Atividade",VLOOKUP(FR187,'04.02_PLANEJAMENTO ATIVIDADES'!$D$9:$E$44,2,0),FT186),#REF!)</f>
        <v>#REF!</v>
      </c>
      <c r="FU187" s="241"/>
      <c r="FV187" s="241"/>
      <c r="FW187" s="241"/>
      <c r="FX187" s="241"/>
      <c r="FY187" s="241"/>
      <c r="FZ187" s="241"/>
      <c r="GA187" s="241"/>
      <c r="GB187" s="241"/>
      <c r="GC187" s="241" t="e">
        <f>IF(#REF!=0,GC186,#REF!)</f>
        <v>#REF!</v>
      </c>
      <c r="GD187" s="241"/>
      <c r="GE187" s="241"/>
      <c r="GF187" s="241" t="e">
        <f>IF(#REF!=0,GF186,#REF!)</f>
        <v>#REF!</v>
      </c>
      <c r="GG187" s="241"/>
      <c r="GH187" s="241"/>
      <c r="GI187" s="241"/>
      <c r="GJ187" s="241"/>
      <c r="GK187" s="241"/>
      <c r="GL187" s="241" t="e">
        <f>#REF!</f>
        <v>#REF!</v>
      </c>
      <c r="GM187" s="241"/>
      <c r="GN187" s="241"/>
      <c r="GO187" s="241"/>
      <c r="GP187" s="241"/>
      <c r="GQ187" s="241"/>
      <c r="GR187" s="241"/>
      <c r="GS187" s="242" t="e">
        <f>#REF!</f>
        <v>#REF!</v>
      </c>
      <c r="GT187" s="242"/>
      <c r="GU187" s="242"/>
      <c r="GV187" s="242"/>
      <c r="GW187" s="242"/>
      <c r="GX187" s="242"/>
      <c r="GY187" s="242"/>
      <c r="GZ187" s="242"/>
      <c r="HA187" s="242" t="e">
        <f>#REF!</f>
        <v>#REF!</v>
      </c>
      <c r="HB187" s="242"/>
      <c r="HC187" s="242"/>
      <c r="HD187" s="242"/>
      <c r="HE187" s="242"/>
      <c r="HF187" s="241" t="e">
        <f>#REF!</f>
        <v>#REF!</v>
      </c>
      <c r="HG187" s="241"/>
      <c r="HH187" s="241"/>
      <c r="HI187" s="241"/>
      <c r="HJ187" s="241" t="e">
        <f>#REF!</f>
        <v>#REF!</v>
      </c>
      <c r="HK187" s="241"/>
      <c r="HL187" s="241" t="e">
        <f>#REF!</f>
        <v>#REF!</v>
      </c>
      <c r="HM187" s="241"/>
      <c r="HN187" s="241"/>
      <c r="HO187" s="241" t="e">
        <f>#REF!</f>
        <v>#REF!</v>
      </c>
      <c r="HP187" s="241"/>
      <c r="HQ187" s="241" t="e">
        <f>#REF!</f>
        <v>#REF!</v>
      </c>
      <c r="HR187" s="241"/>
      <c r="HS187" s="241"/>
      <c r="HT187" s="241"/>
      <c r="HW187" s="241" t="e">
        <f>IF(#REF!=0,HW186,#REF!)</f>
        <v>#REF!</v>
      </c>
      <c r="HX187" s="241"/>
      <c r="HY187" s="241" t="e">
        <f>IF(OR(#REF!=0,#REF!="Planejado",#REF!="Realizado"),IF(HY186="Atividade",VLOOKUP(HW187,'04.02_PLANEJAMENTO ATIVIDADES'!$D$9:$E$44,2,0),HY186),#REF!)</f>
        <v>#REF!</v>
      </c>
      <c r="HZ187" s="241"/>
      <c r="IA187" s="241"/>
      <c r="IB187" s="241"/>
      <c r="IC187" s="241"/>
      <c r="ID187" s="241"/>
      <c r="IE187" s="241"/>
      <c r="IF187" s="241"/>
      <c r="IG187" s="241"/>
      <c r="IH187" s="241" t="e">
        <f>IF(#REF!=0,IH186,#REF!)</f>
        <v>#REF!</v>
      </c>
      <c r="II187" s="241"/>
      <c r="IJ187" s="241"/>
      <c r="IK187" s="241" t="e">
        <f>IF(#REF!=0,IK186,#REF!)</f>
        <v>#REF!</v>
      </c>
      <c r="IL187" s="241"/>
      <c r="IM187" s="241"/>
      <c r="IN187" s="241"/>
      <c r="IO187" s="241"/>
      <c r="IP187" s="241"/>
      <c r="IQ187" s="241" t="e">
        <f>#REF!</f>
        <v>#REF!</v>
      </c>
      <c r="IR187" s="241"/>
      <c r="IS187" s="241"/>
      <c r="IT187" s="241"/>
      <c r="IU187" s="241"/>
      <c r="IV187" s="241"/>
      <c r="IW187" s="241"/>
      <c r="IX187" s="242" t="e">
        <f>#REF!</f>
        <v>#REF!</v>
      </c>
      <c r="IY187" s="242"/>
      <c r="IZ187" s="242"/>
      <c r="JA187" s="242"/>
      <c r="JB187" s="242"/>
      <c r="JC187" s="242"/>
      <c r="JD187" s="242"/>
      <c r="JE187" s="242"/>
      <c r="JF187" s="242" t="e">
        <f>#REF!</f>
        <v>#REF!</v>
      </c>
      <c r="JG187" s="242"/>
      <c r="JH187" s="242"/>
      <c r="JI187" s="242"/>
      <c r="JJ187" s="242"/>
      <c r="JK187" s="241" t="e">
        <f>#REF!</f>
        <v>#REF!</v>
      </c>
      <c r="JL187" s="241"/>
      <c r="JM187" s="241"/>
      <c r="JN187" s="241"/>
      <c r="JO187" s="241" t="e">
        <f>#REF!</f>
        <v>#REF!</v>
      </c>
      <c r="JP187" s="241"/>
      <c r="JQ187" s="241" t="e">
        <f>#REF!</f>
        <v>#REF!</v>
      </c>
      <c r="JR187" s="241"/>
      <c r="JS187" s="241"/>
      <c r="JT187" s="241" t="e">
        <f>#REF!</f>
        <v>#REF!</v>
      </c>
      <c r="JU187" s="241"/>
      <c r="JV187" s="241" t="e">
        <f>#REF!</f>
        <v>#REF!</v>
      </c>
      <c r="JW187" s="241"/>
      <c r="JX187" s="241"/>
      <c r="JY187" s="241"/>
      <c r="KB187" s="241" t="e">
        <f>IF(#REF!=0,KB186,#REF!)</f>
        <v>#REF!</v>
      </c>
      <c r="KC187" s="241"/>
      <c r="KD187" s="241" t="e">
        <f>IF(OR(#REF!=0,#REF!="Planejado",#REF!="Realizado"),IF(KD186="Atividade",VLOOKUP(KB187,'04.02_PLANEJAMENTO ATIVIDADES'!$D$9:$E$44,2,0),KD186),#REF!)</f>
        <v>#REF!</v>
      </c>
      <c r="KE187" s="241"/>
      <c r="KF187" s="241"/>
      <c r="KG187" s="241"/>
      <c r="KH187" s="241"/>
      <c r="KI187" s="241"/>
      <c r="KJ187" s="241"/>
      <c r="KK187" s="241"/>
      <c r="KL187" s="241"/>
      <c r="KM187" s="241" t="e">
        <f>IF(#REF!=0,KM186,#REF!)</f>
        <v>#REF!</v>
      </c>
      <c r="KN187" s="241"/>
      <c r="KO187" s="241"/>
      <c r="KP187" s="241" t="e">
        <f>IF(#REF!=0,KP186,#REF!)</f>
        <v>#REF!</v>
      </c>
      <c r="KQ187" s="241"/>
      <c r="KR187" s="241"/>
      <c r="KS187" s="241"/>
      <c r="KT187" s="241"/>
      <c r="KU187" s="241"/>
      <c r="KV187" s="241" t="e">
        <f>#REF!</f>
        <v>#REF!</v>
      </c>
      <c r="KW187" s="241"/>
      <c r="KX187" s="241"/>
      <c r="KY187" s="241"/>
      <c r="KZ187" s="241"/>
      <c r="LA187" s="241"/>
      <c r="LB187" s="241"/>
      <c r="LC187" s="242" t="e">
        <f>#REF!</f>
        <v>#REF!</v>
      </c>
      <c r="LD187" s="242"/>
      <c r="LE187" s="242"/>
      <c r="LF187" s="242"/>
      <c r="LG187" s="242"/>
      <c r="LH187" s="242"/>
      <c r="LI187" s="242"/>
      <c r="LJ187" s="242"/>
      <c r="LK187" s="242" t="e">
        <f>#REF!</f>
        <v>#REF!</v>
      </c>
      <c r="LL187" s="242"/>
      <c r="LM187" s="242"/>
      <c r="LN187" s="242"/>
      <c r="LO187" s="242"/>
      <c r="LP187" s="241" t="e">
        <f>#REF!</f>
        <v>#REF!</v>
      </c>
      <c r="LQ187" s="241"/>
      <c r="LR187" s="241"/>
      <c r="LS187" s="241"/>
      <c r="LT187" s="241" t="e">
        <f>#REF!</f>
        <v>#REF!</v>
      </c>
      <c r="LU187" s="241"/>
      <c r="LV187" s="241" t="e">
        <f>#REF!</f>
        <v>#REF!</v>
      </c>
      <c r="LW187" s="241"/>
      <c r="LX187" s="241"/>
      <c r="LY187" s="241" t="e">
        <f>#REF!</f>
        <v>#REF!</v>
      </c>
      <c r="LZ187" s="241"/>
      <c r="MA187" s="241" t="e">
        <f>#REF!</f>
        <v>#REF!</v>
      </c>
      <c r="MB187" s="241"/>
      <c r="MC187" s="241"/>
      <c r="MD187" s="241"/>
      <c r="MG187" s="241" t="e">
        <f>IF(#REF!=0,MG186,#REF!)</f>
        <v>#REF!</v>
      </c>
      <c r="MH187" s="241"/>
      <c r="MI187" s="241" t="e">
        <f>IF(OR(#REF!=0,#REF!="Planejado",#REF!="Realizado"),IF(MI186="Atividade",VLOOKUP(MG187,'04.02_PLANEJAMENTO ATIVIDADES'!$D$9:$E$44,2,0),MI186),#REF!)</f>
        <v>#REF!</v>
      </c>
      <c r="MJ187" s="241"/>
      <c r="MK187" s="241"/>
      <c r="ML187" s="241"/>
      <c r="MM187" s="241"/>
      <c r="MN187" s="241"/>
      <c r="MO187" s="241"/>
      <c r="MP187" s="241"/>
      <c r="MQ187" s="241"/>
      <c r="MR187" s="241" t="e">
        <f>IF(#REF!=0,MR186,#REF!)</f>
        <v>#REF!</v>
      </c>
      <c r="MS187" s="241"/>
      <c r="MT187" s="241"/>
      <c r="MU187" s="241" t="e">
        <f>IF(#REF!=0,MU186,#REF!)</f>
        <v>#REF!</v>
      </c>
      <c r="MV187" s="241"/>
      <c r="MW187" s="241"/>
      <c r="MX187" s="241"/>
      <c r="MY187" s="241"/>
      <c r="MZ187" s="241"/>
      <c r="NA187" s="241" t="e">
        <f>#REF!</f>
        <v>#REF!</v>
      </c>
      <c r="NB187" s="241"/>
      <c r="NC187" s="241"/>
      <c r="ND187" s="241"/>
      <c r="NE187" s="241"/>
      <c r="NF187" s="241"/>
      <c r="NG187" s="241"/>
      <c r="NH187" s="242" t="e">
        <f>#REF!</f>
        <v>#REF!</v>
      </c>
      <c r="NI187" s="242"/>
      <c r="NJ187" s="242"/>
      <c r="NK187" s="242"/>
      <c r="NL187" s="242"/>
      <c r="NM187" s="242"/>
      <c r="NN187" s="242"/>
      <c r="NO187" s="242"/>
      <c r="NP187" s="242" t="e">
        <f>#REF!</f>
        <v>#REF!</v>
      </c>
      <c r="NQ187" s="242"/>
      <c r="NR187" s="242"/>
      <c r="NS187" s="242"/>
      <c r="NT187" s="242"/>
      <c r="NU187" s="241" t="e">
        <f>#REF!</f>
        <v>#REF!</v>
      </c>
      <c r="NV187" s="241"/>
      <c r="NW187" s="241"/>
      <c r="NX187" s="241"/>
      <c r="NY187" s="241" t="e">
        <f>#REF!</f>
        <v>#REF!</v>
      </c>
      <c r="NZ187" s="241"/>
      <c r="OA187" s="241" t="e">
        <f>#REF!</f>
        <v>#REF!</v>
      </c>
      <c r="OB187" s="241"/>
      <c r="OC187" s="241"/>
      <c r="OD187" s="241" t="e">
        <f>#REF!</f>
        <v>#REF!</v>
      </c>
      <c r="OE187" s="241"/>
      <c r="OF187" s="241" t="e">
        <f>#REF!</f>
        <v>#REF!</v>
      </c>
      <c r="OG187" s="241"/>
      <c r="OH187" s="241"/>
      <c r="OI187" s="241"/>
      <c r="OL187" s="241" t="e">
        <f>IF(#REF!=0,OL186,#REF!)</f>
        <v>#REF!</v>
      </c>
      <c r="OM187" s="241"/>
      <c r="ON187" s="241" t="e">
        <f>IF(OR(#REF!=0,#REF!="Planejado",#REF!="Realizado"),IF(ON186="Atividade",VLOOKUP(OL187,'04.02_PLANEJAMENTO ATIVIDADES'!$D$9:$E$44,2,0),ON186),#REF!)</f>
        <v>#REF!</v>
      </c>
      <c r="OO187" s="241"/>
      <c r="OP187" s="241"/>
      <c r="OQ187" s="241"/>
      <c r="OR187" s="241"/>
      <c r="OS187" s="241"/>
      <c r="OT187" s="241"/>
      <c r="OU187" s="241"/>
      <c r="OV187" s="241"/>
      <c r="OW187" s="241" t="e">
        <f>IF(#REF!=0,OW186,#REF!)</f>
        <v>#REF!</v>
      </c>
      <c r="OX187" s="241"/>
      <c r="OY187" s="241"/>
      <c r="OZ187" s="241" t="e">
        <f>IF(#REF!=0,OZ186,#REF!)</f>
        <v>#REF!</v>
      </c>
      <c r="PA187" s="241"/>
      <c r="PB187" s="241"/>
      <c r="PC187" s="241"/>
      <c r="PD187" s="241"/>
      <c r="PE187" s="241"/>
      <c r="PF187" s="241" t="e">
        <f>#REF!</f>
        <v>#REF!</v>
      </c>
      <c r="PG187" s="241"/>
      <c r="PH187" s="241"/>
      <c r="PI187" s="241"/>
      <c r="PJ187" s="241"/>
      <c r="PK187" s="241"/>
      <c r="PL187" s="241"/>
      <c r="PM187" s="242" t="e">
        <f>#REF!</f>
        <v>#REF!</v>
      </c>
      <c r="PN187" s="242"/>
      <c r="PO187" s="242"/>
      <c r="PP187" s="242"/>
      <c r="PQ187" s="242"/>
      <c r="PR187" s="242"/>
      <c r="PS187" s="242"/>
      <c r="PT187" s="242"/>
      <c r="PU187" s="242" t="e">
        <f>#REF!</f>
        <v>#REF!</v>
      </c>
      <c r="PV187" s="242"/>
      <c r="PW187" s="242"/>
      <c r="PX187" s="242"/>
      <c r="PY187" s="242"/>
      <c r="PZ187" s="241" t="e">
        <f>#REF!</f>
        <v>#REF!</v>
      </c>
      <c r="QA187" s="241"/>
      <c r="QB187" s="241"/>
      <c r="QC187" s="241"/>
      <c r="QD187" s="241" t="e">
        <f>#REF!</f>
        <v>#REF!</v>
      </c>
      <c r="QE187" s="241"/>
      <c r="QF187" s="241" t="e">
        <f>#REF!</f>
        <v>#REF!</v>
      </c>
      <c r="QG187" s="241"/>
      <c r="QH187" s="241"/>
      <c r="QI187" s="241" t="e">
        <f>#REF!</f>
        <v>#REF!</v>
      </c>
      <c r="QJ187" s="241"/>
      <c r="QK187" s="241" t="e">
        <f>#REF!</f>
        <v>#REF!</v>
      </c>
      <c r="QL187" s="241"/>
      <c r="QM187" s="241"/>
      <c r="QN187" s="241"/>
      <c r="QQ187" s="241" t="e">
        <f>IF(#REF!=0,QQ186,#REF!)</f>
        <v>#REF!</v>
      </c>
      <c r="QR187" s="241"/>
      <c r="QS187" s="241" t="e">
        <f>IF(OR(#REF!=0,#REF!="Planejado",#REF!="Realizado"),IF(QS186="Atividade",VLOOKUP(QQ187,'04.02_PLANEJAMENTO ATIVIDADES'!$D$9:$E$44,2,0),QS186),#REF!)</f>
        <v>#REF!</v>
      </c>
      <c r="QT187" s="241"/>
      <c r="QU187" s="241"/>
      <c r="QV187" s="241"/>
      <c r="QW187" s="241"/>
      <c r="QX187" s="241"/>
      <c r="QY187" s="241"/>
      <c r="QZ187" s="241"/>
      <c r="RA187" s="241"/>
      <c r="RB187" s="241" t="e">
        <f>IF(#REF!=0,RB186,#REF!)</f>
        <v>#REF!</v>
      </c>
      <c r="RC187" s="241"/>
      <c r="RD187" s="241"/>
      <c r="RE187" s="241" t="e">
        <f>IF(#REF!=0,RE186,#REF!)</f>
        <v>#REF!</v>
      </c>
      <c r="RF187" s="241"/>
      <c r="RG187" s="241"/>
      <c r="RH187" s="241"/>
      <c r="RI187" s="241"/>
      <c r="RJ187" s="241"/>
      <c r="RK187" s="241" t="e">
        <f>#REF!</f>
        <v>#REF!</v>
      </c>
      <c r="RL187" s="241"/>
      <c r="RM187" s="241"/>
      <c r="RN187" s="241"/>
      <c r="RO187" s="241"/>
      <c r="RP187" s="241"/>
      <c r="RQ187" s="241"/>
      <c r="RR187" s="242" t="e">
        <f>#REF!</f>
        <v>#REF!</v>
      </c>
      <c r="RS187" s="242"/>
      <c r="RT187" s="242"/>
      <c r="RU187" s="242"/>
      <c r="RV187" s="242"/>
      <c r="RW187" s="242"/>
      <c r="RX187" s="242"/>
      <c r="RY187" s="242"/>
      <c r="RZ187" s="242" t="e">
        <f>#REF!</f>
        <v>#REF!</v>
      </c>
      <c r="SA187" s="242"/>
      <c r="SB187" s="242"/>
      <c r="SC187" s="242"/>
      <c r="SD187" s="242"/>
      <c r="SE187" s="241" t="e">
        <f>#REF!</f>
        <v>#REF!</v>
      </c>
      <c r="SF187" s="241"/>
      <c r="SG187" s="241"/>
      <c r="SH187" s="241"/>
      <c r="SI187" s="241" t="e">
        <f>#REF!</f>
        <v>#REF!</v>
      </c>
      <c r="SJ187" s="241"/>
      <c r="SK187" s="241" t="e">
        <f>#REF!</f>
        <v>#REF!</v>
      </c>
      <c r="SL187" s="241"/>
      <c r="SM187" s="241"/>
      <c r="SN187" s="241" t="e">
        <f>#REF!</f>
        <v>#REF!</v>
      </c>
      <c r="SO187" s="241"/>
      <c r="SP187" s="241" t="e">
        <f>#REF!</f>
        <v>#REF!</v>
      </c>
      <c r="SQ187" s="241"/>
      <c r="SR187" s="241"/>
      <c r="SS187" s="241"/>
      <c r="SV187" s="241" t="e">
        <f>IF(#REF!=0,SV186,#REF!)</f>
        <v>#REF!</v>
      </c>
      <c r="SW187" s="241"/>
      <c r="SX187" s="241" t="e">
        <f>IF(OR(#REF!=0,#REF!="Planejado",#REF!="Realizado"),IF(SX186="Atividade",VLOOKUP(SV187,'04.02_PLANEJAMENTO ATIVIDADES'!$D$9:$E$44,2,0),SX186),#REF!)</f>
        <v>#REF!</v>
      </c>
      <c r="SY187" s="241"/>
      <c r="SZ187" s="241"/>
      <c r="TA187" s="241"/>
      <c r="TB187" s="241"/>
      <c r="TC187" s="241"/>
      <c r="TD187" s="241"/>
      <c r="TE187" s="241"/>
      <c r="TF187" s="241"/>
      <c r="TG187" s="241" t="e">
        <f>IF(#REF!=0,TG186,#REF!)</f>
        <v>#REF!</v>
      </c>
      <c r="TH187" s="241"/>
      <c r="TI187" s="241"/>
      <c r="TJ187" s="241" t="e">
        <f>IF(#REF!=0,TJ186,#REF!)</f>
        <v>#REF!</v>
      </c>
      <c r="TK187" s="241"/>
      <c r="TL187" s="241"/>
      <c r="TM187" s="241"/>
      <c r="TN187" s="241"/>
      <c r="TO187" s="241"/>
      <c r="TP187" s="241" t="e">
        <f>#REF!</f>
        <v>#REF!</v>
      </c>
      <c r="TQ187" s="241"/>
      <c r="TR187" s="241"/>
      <c r="TS187" s="241"/>
      <c r="TT187" s="241"/>
      <c r="TU187" s="241"/>
      <c r="TV187" s="241"/>
      <c r="TW187" s="242" t="e">
        <f>#REF!</f>
        <v>#REF!</v>
      </c>
      <c r="TX187" s="242"/>
      <c r="TY187" s="242"/>
      <c r="TZ187" s="242"/>
      <c r="UA187" s="242"/>
      <c r="UB187" s="242"/>
      <c r="UC187" s="242"/>
      <c r="UD187" s="242"/>
      <c r="UE187" s="242" t="e">
        <f>#REF!</f>
        <v>#REF!</v>
      </c>
      <c r="UF187" s="242"/>
      <c r="UG187" s="242"/>
      <c r="UH187" s="242"/>
      <c r="UI187" s="242"/>
      <c r="UJ187" s="241" t="e">
        <f>#REF!</f>
        <v>#REF!</v>
      </c>
      <c r="UK187" s="241"/>
      <c r="UL187" s="241"/>
      <c r="UM187" s="241"/>
      <c r="UN187" s="241" t="e">
        <f>#REF!</f>
        <v>#REF!</v>
      </c>
      <c r="UO187" s="241"/>
      <c r="UP187" s="241" t="e">
        <f>#REF!</f>
        <v>#REF!</v>
      </c>
      <c r="UQ187" s="241"/>
      <c r="UR187" s="241"/>
      <c r="US187" s="241" t="e">
        <f>#REF!</f>
        <v>#REF!</v>
      </c>
      <c r="UT187" s="241"/>
      <c r="UU187" s="241" t="e">
        <f>#REF!</f>
        <v>#REF!</v>
      </c>
      <c r="UV187" s="241"/>
      <c r="UW187" s="241"/>
      <c r="UX187" s="241"/>
      <c r="VA187" s="241" t="e">
        <f>IF(#REF!=0,VA186,#REF!)</f>
        <v>#REF!</v>
      </c>
      <c r="VB187" s="241"/>
      <c r="VC187" s="241" t="e">
        <f>IF(OR(#REF!=0,#REF!="Planejado",#REF!="Realizado"),IF(VC186="Atividade",VLOOKUP(VA187,'04.02_PLANEJAMENTO ATIVIDADES'!$D$9:$E$44,2,0),VC186),#REF!)</f>
        <v>#REF!</v>
      </c>
      <c r="VD187" s="241"/>
      <c r="VE187" s="241"/>
      <c r="VF187" s="241"/>
      <c r="VG187" s="241"/>
      <c r="VH187" s="241"/>
      <c r="VI187" s="241"/>
      <c r="VJ187" s="241"/>
      <c r="VK187" s="241"/>
      <c r="VL187" s="241" t="e">
        <f>IF(#REF!=0,VL186,#REF!)</f>
        <v>#REF!</v>
      </c>
      <c r="VM187" s="241"/>
      <c r="VN187" s="241"/>
      <c r="VO187" s="241" t="e">
        <f>IF(#REF!=0,VO186,#REF!)</f>
        <v>#REF!</v>
      </c>
      <c r="VP187" s="241"/>
      <c r="VQ187" s="241"/>
      <c r="VR187" s="241"/>
      <c r="VS187" s="241"/>
      <c r="VT187" s="241"/>
      <c r="VU187" s="241" t="e">
        <f>#REF!</f>
        <v>#REF!</v>
      </c>
      <c r="VV187" s="241"/>
      <c r="VW187" s="241"/>
      <c r="VX187" s="241"/>
      <c r="VY187" s="241"/>
      <c r="VZ187" s="241"/>
      <c r="WA187" s="241"/>
      <c r="WB187" s="242" t="e">
        <f>#REF!</f>
        <v>#REF!</v>
      </c>
      <c r="WC187" s="242"/>
      <c r="WD187" s="242"/>
      <c r="WE187" s="242"/>
      <c r="WF187" s="242"/>
      <c r="WG187" s="242"/>
      <c r="WH187" s="242"/>
      <c r="WI187" s="242"/>
      <c r="WJ187" s="242" t="e">
        <f>#REF!</f>
        <v>#REF!</v>
      </c>
      <c r="WK187" s="242"/>
      <c r="WL187" s="242"/>
      <c r="WM187" s="242"/>
      <c r="WN187" s="242"/>
      <c r="WO187" s="241" t="e">
        <f>#REF!</f>
        <v>#REF!</v>
      </c>
      <c r="WP187" s="241"/>
      <c r="WQ187" s="241"/>
      <c r="WR187" s="241"/>
      <c r="WS187" s="241" t="e">
        <f>#REF!</f>
        <v>#REF!</v>
      </c>
      <c r="WT187" s="241"/>
      <c r="WU187" s="241" t="e">
        <f>#REF!</f>
        <v>#REF!</v>
      </c>
      <c r="WV187" s="241"/>
      <c r="WW187" s="241"/>
      <c r="WX187" s="241" t="e">
        <f>#REF!</f>
        <v>#REF!</v>
      </c>
      <c r="WY187" s="241"/>
      <c r="WZ187" s="241" t="e">
        <f>#REF!</f>
        <v>#REF!</v>
      </c>
      <c r="XA187" s="241"/>
      <c r="XB187" s="241"/>
      <c r="XC187" s="241"/>
      <c r="XF187" s="241" t="e">
        <f>IF(#REF!=0,XF186,#REF!)</f>
        <v>#REF!</v>
      </c>
      <c r="XG187" s="241"/>
      <c r="XH187" s="241" t="e">
        <f>IF(OR(#REF!=0,#REF!="Planejado",#REF!="Realizado"),IF(XH186="Atividade",VLOOKUP(XF187,'04.02_PLANEJAMENTO ATIVIDADES'!$D$9:$E$44,2,0),XH186),#REF!)</f>
        <v>#REF!</v>
      </c>
      <c r="XI187" s="241"/>
      <c r="XJ187" s="241"/>
      <c r="XK187" s="241"/>
      <c r="XL187" s="241"/>
      <c r="XM187" s="241"/>
      <c r="XN187" s="241"/>
      <c r="XO187" s="241"/>
      <c r="XP187" s="241"/>
      <c r="XQ187" s="241" t="e">
        <f>IF(#REF!=0,XQ186,#REF!)</f>
        <v>#REF!</v>
      </c>
      <c r="XR187" s="241"/>
      <c r="XS187" s="241"/>
      <c r="XT187" s="241" t="e">
        <f>IF(#REF!=0,XT186,#REF!)</f>
        <v>#REF!</v>
      </c>
      <c r="XU187" s="241"/>
      <c r="XV187" s="241"/>
      <c r="XW187" s="241"/>
      <c r="XX187" s="241"/>
      <c r="XY187" s="241"/>
      <c r="XZ187" s="241" t="e">
        <f>#REF!</f>
        <v>#REF!</v>
      </c>
      <c r="YA187" s="241"/>
      <c r="YB187" s="241"/>
      <c r="YC187" s="241"/>
      <c r="YD187" s="241"/>
      <c r="YE187" s="241"/>
      <c r="YF187" s="241"/>
      <c r="YG187" s="242" t="e">
        <f>#REF!</f>
        <v>#REF!</v>
      </c>
      <c r="YH187" s="242"/>
      <c r="YI187" s="242"/>
      <c r="YJ187" s="242"/>
      <c r="YK187" s="242"/>
      <c r="YL187" s="242"/>
      <c r="YM187" s="242"/>
      <c r="YN187" s="242"/>
      <c r="YO187" s="242" t="e">
        <f>#REF!</f>
        <v>#REF!</v>
      </c>
      <c r="YP187" s="242"/>
      <c r="YQ187" s="242"/>
      <c r="YR187" s="242"/>
      <c r="YS187" s="242"/>
      <c r="YT187" s="241" t="e">
        <f>#REF!</f>
        <v>#REF!</v>
      </c>
      <c r="YU187" s="241"/>
      <c r="YV187" s="241"/>
      <c r="YW187" s="241"/>
      <c r="YX187" s="241" t="e">
        <f>#REF!</f>
        <v>#REF!</v>
      </c>
      <c r="YY187" s="241"/>
      <c r="YZ187" s="241" t="e">
        <f>#REF!</f>
        <v>#REF!</v>
      </c>
      <c r="ZA187" s="241"/>
      <c r="ZB187" s="241"/>
      <c r="ZC187" s="241" t="e">
        <f>#REF!</f>
        <v>#REF!</v>
      </c>
      <c r="ZD187" s="241"/>
      <c r="ZE187" s="241" t="e">
        <f>#REF!</f>
        <v>#REF!</v>
      </c>
      <c r="ZF187" s="241"/>
      <c r="ZG187" s="241"/>
      <c r="ZH187" s="241"/>
    </row>
    <row r="188" spans="3:684" ht="10.15" hidden="1" customHeight="1" x14ac:dyDescent="0.25">
      <c r="C188" s="241" t="e">
        <f>IF(#REF!=0,C187,#REF!)</f>
        <v>#REF!</v>
      </c>
      <c r="D188" s="241"/>
      <c r="E188" s="241" t="e">
        <f>IF(OR(#REF!=0,#REF!="Planejado",#REF!="Realizado"),IF(E187="Atividade",VLOOKUP(C188,'04.02_PLANEJAMENTO ATIVIDADES'!$D$9:$E$44,2,0),E187),#REF!)</f>
        <v>#REF!</v>
      </c>
      <c r="F188" s="241"/>
      <c r="G188" s="241"/>
      <c r="H188" s="241"/>
      <c r="I188" s="241"/>
      <c r="J188" s="241"/>
      <c r="K188" s="241"/>
      <c r="L188" s="241"/>
      <c r="M188" s="241"/>
      <c r="N188" s="241" t="e">
        <f>IF(#REF!=0,N187,#REF!)</f>
        <v>#REF!</v>
      </c>
      <c r="O188" s="241"/>
      <c r="P188" s="241"/>
      <c r="Q188" s="241" t="e">
        <f>IF(#REF!=0,Q187,#REF!)</f>
        <v>#REF!</v>
      </c>
      <c r="R188" s="241"/>
      <c r="S188" s="241"/>
      <c r="T188" s="241"/>
      <c r="U188" s="241"/>
      <c r="V188" s="241"/>
      <c r="W188" s="241" t="e">
        <f>#REF!</f>
        <v>#REF!</v>
      </c>
      <c r="X188" s="241"/>
      <c r="Y188" s="241"/>
      <c r="Z188" s="241"/>
      <c r="AA188" s="241"/>
      <c r="AB188" s="241"/>
      <c r="AC188" s="241"/>
      <c r="AD188" s="242" t="e">
        <f>#REF!</f>
        <v>#REF!</v>
      </c>
      <c r="AE188" s="242"/>
      <c r="AF188" s="242"/>
      <c r="AG188" s="242"/>
      <c r="AH188" s="242"/>
      <c r="AI188" s="242"/>
      <c r="AJ188" s="242"/>
      <c r="AK188" s="242"/>
      <c r="AL188" s="242" t="e">
        <f>#REF!</f>
        <v>#REF!</v>
      </c>
      <c r="AM188" s="242"/>
      <c r="AN188" s="242"/>
      <c r="AO188" s="242"/>
      <c r="AP188" s="242"/>
      <c r="AQ188" s="241" t="e">
        <f>#REF!</f>
        <v>#REF!</v>
      </c>
      <c r="AR188" s="241"/>
      <c r="AS188" s="241"/>
      <c r="AT188" s="241"/>
      <c r="AU188" s="241" t="e">
        <f>#REF!</f>
        <v>#REF!</v>
      </c>
      <c r="AV188" s="241"/>
      <c r="AW188" s="241" t="e">
        <f>#REF!</f>
        <v>#REF!</v>
      </c>
      <c r="AX188" s="241"/>
      <c r="AY188" s="241"/>
      <c r="AZ188" s="241" t="e">
        <f>#REF!</f>
        <v>#REF!</v>
      </c>
      <c r="BA188" s="241"/>
      <c r="BB188" s="241" t="e">
        <f>#REF!</f>
        <v>#REF!</v>
      </c>
      <c r="BC188" s="241"/>
      <c r="BD188" s="241"/>
      <c r="BE188" s="241"/>
      <c r="BH188" s="241" t="e">
        <f>IF(#REF!=0,BH187,#REF!)</f>
        <v>#REF!</v>
      </c>
      <c r="BI188" s="241"/>
      <c r="BJ188" s="241" t="e">
        <f>IF(OR(#REF!=0,#REF!="Planejado",#REF!="Realizado"),IF(BJ187="Atividade",VLOOKUP(BH188,'04.02_PLANEJAMENTO ATIVIDADES'!$D$9:$E$44,2,0),BJ187),#REF!)</f>
        <v>#REF!</v>
      </c>
      <c r="BK188" s="241"/>
      <c r="BL188" s="241"/>
      <c r="BM188" s="241"/>
      <c r="BN188" s="241"/>
      <c r="BO188" s="241"/>
      <c r="BP188" s="241"/>
      <c r="BQ188" s="241"/>
      <c r="BR188" s="241"/>
      <c r="BS188" s="241" t="e">
        <f>IF(#REF!=0,BS187,#REF!)</f>
        <v>#REF!</v>
      </c>
      <c r="BT188" s="241"/>
      <c r="BU188" s="241"/>
      <c r="BV188" s="241" t="e">
        <f>IF(#REF!=0,BV187,#REF!)</f>
        <v>#REF!</v>
      </c>
      <c r="BW188" s="241"/>
      <c r="BX188" s="241"/>
      <c r="BY188" s="241"/>
      <c r="BZ188" s="241"/>
      <c r="CA188" s="241"/>
      <c r="CB188" s="241" t="e">
        <f>#REF!</f>
        <v>#REF!</v>
      </c>
      <c r="CC188" s="241"/>
      <c r="CD188" s="241"/>
      <c r="CE188" s="241"/>
      <c r="CF188" s="241"/>
      <c r="CG188" s="241"/>
      <c r="CH188" s="241"/>
      <c r="CI188" s="242" t="e">
        <f>#REF!</f>
        <v>#REF!</v>
      </c>
      <c r="CJ188" s="242"/>
      <c r="CK188" s="242"/>
      <c r="CL188" s="242"/>
      <c r="CM188" s="242"/>
      <c r="CN188" s="242"/>
      <c r="CO188" s="242"/>
      <c r="CP188" s="242"/>
      <c r="CQ188" s="242" t="e">
        <f>#REF!</f>
        <v>#REF!</v>
      </c>
      <c r="CR188" s="242"/>
      <c r="CS188" s="242"/>
      <c r="CT188" s="242"/>
      <c r="CU188" s="242"/>
      <c r="CV188" s="241" t="e">
        <f>#REF!</f>
        <v>#REF!</v>
      </c>
      <c r="CW188" s="241"/>
      <c r="CX188" s="241"/>
      <c r="CY188" s="241"/>
      <c r="CZ188" s="241" t="e">
        <f>#REF!</f>
        <v>#REF!</v>
      </c>
      <c r="DA188" s="241"/>
      <c r="DB188" s="241" t="e">
        <f>#REF!</f>
        <v>#REF!</v>
      </c>
      <c r="DC188" s="241"/>
      <c r="DD188" s="241"/>
      <c r="DE188" s="241" t="e">
        <f>#REF!</f>
        <v>#REF!</v>
      </c>
      <c r="DF188" s="241"/>
      <c r="DG188" s="241" t="e">
        <f>#REF!</f>
        <v>#REF!</v>
      </c>
      <c r="DH188" s="241"/>
      <c r="DI188" s="241"/>
      <c r="DJ188" s="241"/>
      <c r="DM188" s="241" t="e">
        <f>IF(#REF!=0,DM187,#REF!)</f>
        <v>#REF!</v>
      </c>
      <c r="DN188" s="241"/>
      <c r="DO188" s="241" t="e">
        <f>IF(OR(#REF!=0,#REF!="Planejado",#REF!="Realizado"),IF(DO187="Atividade",VLOOKUP(DM188,'04.02_PLANEJAMENTO ATIVIDADES'!$D$9:$E$44,2,0),DO187),#REF!)</f>
        <v>#REF!</v>
      </c>
      <c r="DP188" s="241"/>
      <c r="DQ188" s="241"/>
      <c r="DR188" s="241"/>
      <c r="DS188" s="241"/>
      <c r="DT188" s="241"/>
      <c r="DU188" s="241"/>
      <c r="DV188" s="241"/>
      <c r="DW188" s="241"/>
      <c r="DX188" s="241" t="e">
        <f>IF(#REF!=0,DX187,#REF!)</f>
        <v>#REF!</v>
      </c>
      <c r="DY188" s="241"/>
      <c r="DZ188" s="241"/>
      <c r="EA188" s="241" t="e">
        <f>IF(#REF!=0,EA187,#REF!)</f>
        <v>#REF!</v>
      </c>
      <c r="EB188" s="241"/>
      <c r="EC188" s="241"/>
      <c r="ED188" s="241"/>
      <c r="EE188" s="241"/>
      <c r="EF188" s="241"/>
      <c r="EG188" s="241" t="e">
        <f>#REF!</f>
        <v>#REF!</v>
      </c>
      <c r="EH188" s="241"/>
      <c r="EI188" s="241"/>
      <c r="EJ188" s="241"/>
      <c r="EK188" s="241"/>
      <c r="EL188" s="241"/>
      <c r="EM188" s="241"/>
      <c r="EN188" s="242" t="e">
        <f>#REF!</f>
        <v>#REF!</v>
      </c>
      <c r="EO188" s="242"/>
      <c r="EP188" s="242"/>
      <c r="EQ188" s="242"/>
      <c r="ER188" s="242"/>
      <c r="ES188" s="242"/>
      <c r="ET188" s="242"/>
      <c r="EU188" s="242"/>
      <c r="EV188" s="242" t="e">
        <f>#REF!</f>
        <v>#REF!</v>
      </c>
      <c r="EW188" s="242"/>
      <c r="EX188" s="242"/>
      <c r="EY188" s="242"/>
      <c r="EZ188" s="242"/>
      <c r="FA188" s="241" t="e">
        <f>#REF!</f>
        <v>#REF!</v>
      </c>
      <c r="FB188" s="241"/>
      <c r="FC188" s="241"/>
      <c r="FD188" s="241"/>
      <c r="FE188" s="241" t="e">
        <f>#REF!</f>
        <v>#REF!</v>
      </c>
      <c r="FF188" s="241"/>
      <c r="FG188" s="241" t="e">
        <f>#REF!</f>
        <v>#REF!</v>
      </c>
      <c r="FH188" s="241"/>
      <c r="FI188" s="241"/>
      <c r="FJ188" s="241" t="e">
        <f>#REF!</f>
        <v>#REF!</v>
      </c>
      <c r="FK188" s="241"/>
      <c r="FL188" s="241" t="e">
        <f>#REF!</f>
        <v>#REF!</v>
      </c>
      <c r="FM188" s="241"/>
      <c r="FN188" s="241"/>
      <c r="FO188" s="241"/>
      <c r="FR188" s="241" t="e">
        <f>IF(#REF!=0,FR187,#REF!)</f>
        <v>#REF!</v>
      </c>
      <c r="FS188" s="241"/>
      <c r="FT188" s="241" t="e">
        <f>IF(OR(#REF!=0,#REF!="Planejado",#REF!="Realizado"),IF(FT187="Atividade",VLOOKUP(FR188,'04.02_PLANEJAMENTO ATIVIDADES'!$D$9:$E$44,2,0),FT187),#REF!)</f>
        <v>#REF!</v>
      </c>
      <c r="FU188" s="241"/>
      <c r="FV188" s="241"/>
      <c r="FW188" s="241"/>
      <c r="FX188" s="241"/>
      <c r="FY188" s="241"/>
      <c r="FZ188" s="241"/>
      <c r="GA188" s="241"/>
      <c r="GB188" s="241"/>
      <c r="GC188" s="241" t="e">
        <f>IF(#REF!=0,GC187,#REF!)</f>
        <v>#REF!</v>
      </c>
      <c r="GD188" s="241"/>
      <c r="GE188" s="241"/>
      <c r="GF188" s="241" t="e">
        <f>IF(#REF!=0,GF187,#REF!)</f>
        <v>#REF!</v>
      </c>
      <c r="GG188" s="241"/>
      <c r="GH188" s="241"/>
      <c r="GI188" s="241"/>
      <c r="GJ188" s="241"/>
      <c r="GK188" s="241"/>
      <c r="GL188" s="241" t="e">
        <f>#REF!</f>
        <v>#REF!</v>
      </c>
      <c r="GM188" s="241"/>
      <c r="GN188" s="241"/>
      <c r="GO188" s="241"/>
      <c r="GP188" s="241"/>
      <c r="GQ188" s="241"/>
      <c r="GR188" s="241"/>
      <c r="GS188" s="242" t="e">
        <f>#REF!</f>
        <v>#REF!</v>
      </c>
      <c r="GT188" s="242"/>
      <c r="GU188" s="242"/>
      <c r="GV188" s="242"/>
      <c r="GW188" s="242"/>
      <c r="GX188" s="242"/>
      <c r="GY188" s="242"/>
      <c r="GZ188" s="242"/>
      <c r="HA188" s="242" t="e">
        <f>#REF!</f>
        <v>#REF!</v>
      </c>
      <c r="HB188" s="242"/>
      <c r="HC188" s="242"/>
      <c r="HD188" s="242"/>
      <c r="HE188" s="242"/>
      <c r="HF188" s="241" t="e">
        <f>#REF!</f>
        <v>#REF!</v>
      </c>
      <c r="HG188" s="241"/>
      <c r="HH188" s="241"/>
      <c r="HI188" s="241"/>
      <c r="HJ188" s="241" t="e">
        <f>#REF!</f>
        <v>#REF!</v>
      </c>
      <c r="HK188" s="241"/>
      <c r="HL188" s="241" t="e">
        <f>#REF!</f>
        <v>#REF!</v>
      </c>
      <c r="HM188" s="241"/>
      <c r="HN188" s="241"/>
      <c r="HO188" s="241" t="e">
        <f>#REF!</f>
        <v>#REF!</v>
      </c>
      <c r="HP188" s="241"/>
      <c r="HQ188" s="241" t="e">
        <f>#REF!</f>
        <v>#REF!</v>
      </c>
      <c r="HR188" s="241"/>
      <c r="HS188" s="241"/>
      <c r="HT188" s="241"/>
      <c r="HW188" s="241" t="e">
        <f>IF(#REF!=0,HW187,#REF!)</f>
        <v>#REF!</v>
      </c>
      <c r="HX188" s="241"/>
      <c r="HY188" s="241" t="e">
        <f>IF(OR(#REF!=0,#REF!="Planejado",#REF!="Realizado"),IF(HY187="Atividade",VLOOKUP(HW188,'04.02_PLANEJAMENTO ATIVIDADES'!$D$9:$E$44,2,0),HY187),#REF!)</f>
        <v>#REF!</v>
      </c>
      <c r="HZ188" s="241"/>
      <c r="IA188" s="241"/>
      <c r="IB188" s="241"/>
      <c r="IC188" s="241"/>
      <c r="ID188" s="241"/>
      <c r="IE188" s="241"/>
      <c r="IF188" s="241"/>
      <c r="IG188" s="241"/>
      <c r="IH188" s="241" t="e">
        <f>IF(#REF!=0,IH187,#REF!)</f>
        <v>#REF!</v>
      </c>
      <c r="II188" s="241"/>
      <c r="IJ188" s="241"/>
      <c r="IK188" s="241" t="e">
        <f>IF(#REF!=0,IK187,#REF!)</f>
        <v>#REF!</v>
      </c>
      <c r="IL188" s="241"/>
      <c r="IM188" s="241"/>
      <c r="IN188" s="241"/>
      <c r="IO188" s="241"/>
      <c r="IP188" s="241"/>
      <c r="IQ188" s="241" t="e">
        <f>#REF!</f>
        <v>#REF!</v>
      </c>
      <c r="IR188" s="241"/>
      <c r="IS188" s="241"/>
      <c r="IT188" s="241"/>
      <c r="IU188" s="241"/>
      <c r="IV188" s="241"/>
      <c r="IW188" s="241"/>
      <c r="IX188" s="242" t="e">
        <f>#REF!</f>
        <v>#REF!</v>
      </c>
      <c r="IY188" s="242"/>
      <c r="IZ188" s="242"/>
      <c r="JA188" s="242"/>
      <c r="JB188" s="242"/>
      <c r="JC188" s="242"/>
      <c r="JD188" s="242"/>
      <c r="JE188" s="242"/>
      <c r="JF188" s="242" t="e">
        <f>#REF!</f>
        <v>#REF!</v>
      </c>
      <c r="JG188" s="242"/>
      <c r="JH188" s="242"/>
      <c r="JI188" s="242"/>
      <c r="JJ188" s="242"/>
      <c r="JK188" s="241" t="e">
        <f>#REF!</f>
        <v>#REF!</v>
      </c>
      <c r="JL188" s="241"/>
      <c r="JM188" s="241"/>
      <c r="JN188" s="241"/>
      <c r="JO188" s="241" t="e">
        <f>#REF!</f>
        <v>#REF!</v>
      </c>
      <c r="JP188" s="241"/>
      <c r="JQ188" s="241" t="e">
        <f>#REF!</f>
        <v>#REF!</v>
      </c>
      <c r="JR188" s="241"/>
      <c r="JS188" s="241"/>
      <c r="JT188" s="241" t="e">
        <f>#REF!</f>
        <v>#REF!</v>
      </c>
      <c r="JU188" s="241"/>
      <c r="JV188" s="241" t="e">
        <f>#REF!</f>
        <v>#REF!</v>
      </c>
      <c r="JW188" s="241"/>
      <c r="JX188" s="241"/>
      <c r="JY188" s="241"/>
      <c r="KB188" s="241" t="e">
        <f>IF(#REF!=0,KB187,#REF!)</f>
        <v>#REF!</v>
      </c>
      <c r="KC188" s="241"/>
      <c r="KD188" s="241" t="e">
        <f>IF(OR(#REF!=0,#REF!="Planejado",#REF!="Realizado"),IF(KD187="Atividade",VLOOKUP(KB188,'04.02_PLANEJAMENTO ATIVIDADES'!$D$9:$E$44,2,0),KD187),#REF!)</f>
        <v>#REF!</v>
      </c>
      <c r="KE188" s="241"/>
      <c r="KF188" s="241"/>
      <c r="KG188" s="241"/>
      <c r="KH188" s="241"/>
      <c r="KI188" s="241"/>
      <c r="KJ188" s="241"/>
      <c r="KK188" s="241"/>
      <c r="KL188" s="241"/>
      <c r="KM188" s="241" t="e">
        <f>IF(#REF!=0,KM187,#REF!)</f>
        <v>#REF!</v>
      </c>
      <c r="KN188" s="241"/>
      <c r="KO188" s="241"/>
      <c r="KP188" s="241" t="e">
        <f>IF(#REF!=0,KP187,#REF!)</f>
        <v>#REF!</v>
      </c>
      <c r="KQ188" s="241"/>
      <c r="KR188" s="241"/>
      <c r="KS188" s="241"/>
      <c r="KT188" s="241"/>
      <c r="KU188" s="241"/>
      <c r="KV188" s="241" t="e">
        <f>#REF!</f>
        <v>#REF!</v>
      </c>
      <c r="KW188" s="241"/>
      <c r="KX188" s="241"/>
      <c r="KY188" s="241"/>
      <c r="KZ188" s="241"/>
      <c r="LA188" s="241"/>
      <c r="LB188" s="241"/>
      <c r="LC188" s="242" t="e">
        <f>#REF!</f>
        <v>#REF!</v>
      </c>
      <c r="LD188" s="242"/>
      <c r="LE188" s="242"/>
      <c r="LF188" s="242"/>
      <c r="LG188" s="242"/>
      <c r="LH188" s="242"/>
      <c r="LI188" s="242"/>
      <c r="LJ188" s="242"/>
      <c r="LK188" s="242" t="e">
        <f>#REF!</f>
        <v>#REF!</v>
      </c>
      <c r="LL188" s="242"/>
      <c r="LM188" s="242"/>
      <c r="LN188" s="242"/>
      <c r="LO188" s="242"/>
      <c r="LP188" s="241" t="e">
        <f>#REF!</f>
        <v>#REF!</v>
      </c>
      <c r="LQ188" s="241"/>
      <c r="LR188" s="241"/>
      <c r="LS188" s="241"/>
      <c r="LT188" s="241" t="e">
        <f>#REF!</f>
        <v>#REF!</v>
      </c>
      <c r="LU188" s="241"/>
      <c r="LV188" s="241" t="e">
        <f>#REF!</f>
        <v>#REF!</v>
      </c>
      <c r="LW188" s="241"/>
      <c r="LX188" s="241"/>
      <c r="LY188" s="241" t="e">
        <f>#REF!</f>
        <v>#REF!</v>
      </c>
      <c r="LZ188" s="241"/>
      <c r="MA188" s="241" t="e">
        <f>#REF!</f>
        <v>#REF!</v>
      </c>
      <c r="MB188" s="241"/>
      <c r="MC188" s="241"/>
      <c r="MD188" s="241"/>
      <c r="MG188" s="241" t="e">
        <f>IF(#REF!=0,MG187,#REF!)</f>
        <v>#REF!</v>
      </c>
      <c r="MH188" s="241"/>
      <c r="MI188" s="241" t="e">
        <f>IF(OR(#REF!=0,#REF!="Planejado",#REF!="Realizado"),IF(MI187="Atividade",VLOOKUP(MG188,'04.02_PLANEJAMENTO ATIVIDADES'!$D$9:$E$44,2,0),MI187),#REF!)</f>
        <v>#REF!</v>
      </c>
      <c r="MJ188" s="241"/>
      <c r="MK188" s="241"/>
      <c r="ML188" s="241"/>
      <c r="MM188" s="241"/>
      <c r="MN188" s="241"/>
      <c r="MO188" s="241"/>
      <c r="MP188" s="241"/>
      <c r="MQ188" s="241"/>
      <c r="MR188" s="241" t="e">
        <f>IF(#REF!=0,MR187,#REF!)</f>
        <v>#REF!</v>
      </c>
      <c r="MS188" s="241"/>
      <c r="MT188" s="241"/>
      <c r="MU188" s="241" t="e">
        <f>IF(#REF!=0,MU187,#REF!)</f>
        <v>#REF!</v>
      </c>
      <c r="MV188" s="241"/>
      <c r="MW188" s="241"/>
      <c r="MX188" s="241"/>
      <c r="MY188" s="241"/>
      <c r="MZ188" s="241"/>
      <c r="NA188" s="241" t="e">
        <f>#REF!</f>
        <v>#REF!</v>
      </c>
      <c r="NB188" s="241"/>
      <c r="NC188" s="241"/>
      <c r="ND188" s="241"/>
      <c r="NE188" s="241"/>
      <c r="NF188" s="241"/>
      <c r="NG188" s="241"/>
      <c r="NH188" s="242" t="e">
        <f>#REF!</f>
        <v>#REF!</v>
      </c>
      <c r="NI188" s="242"/>
      <c r="NJ188" s="242"/>
      <c r="NK188" s="242"/>
      <c r="NL188" s="242"/>
      <c r="NM188" s="242"/>
      <c r="NN188" s="242"/>
      <c r="NO188" s="242"/>
      <c r="NP188" s="242" t="e">
        <f>#REF!</f>
        <v>#REF!</v>
      </c>
      <c r="NQ188" s="242"/>
      <c r="NR188" s="242"/>
      <c r="NS188" s="242"/>
      <c r="NT188" s="242"/>
      <c r="NU188" s="241" t="e">
        <f>#REF!</f>
        <v>#REF!</v>
      </c>
      <c r="NV188" s="241"/>
      <c r="NW188" s="241"/>
      <c r="NX188" s="241"/>
      <c r="NY188" s="241" t="e">
        <f>#REF!</f>
        <v>#REF!</v>
      </c>
      <c r="NZ188" s="241"/>
      <c r="OA188" s="241" t="e">
        <f>#REF!</f>
        <v>#REF!</v>
      </c>
      <c r="OB188" s="241"/>
      <c r="OC188" s="241"/>
      <c r="OD188" s="241" t="e">
        <f>#REF!</f>
        <v>#REF!</v>
      </c>
      <c r="OE188" s="241"/>
      <c r="OF188" s="241" t="e">
        <f>#REF!</f>
        <v>#REF!</v>
      </c>
      <c r="OG188" s="241"/>
      <c r="OH188" s="241"/>
      <c r="OI188" s="241"/>
      <c r="OL188" s="241" t="e">
        <f>IF(#REF!=0,OL187,#REF!)</f>
        <v>#REF!</v>
      </c>
      <c r="OM188" s="241"/>
      <c r="ON188" s="241" t="e">
        <f>IF(OR(#REF!=0,#REF!="Planejado",#REF!="Realizado"),IF(ON187="Atividade",VLOOKUP(OL188,'04.02_PLANEJAMENTO ATIVIDADES'!$D$9:$E$44,2,0),ON187),#REF!)</f>
        <v>#REF!</v>
      </c>
      <c r="OO188" s="241"/>
      <c r="OP188" s="241"/>
      <c r="OQ188" s="241"/>
      <c r="OR188" s="241"/>
      <c r="OS188" s="241"/>
      <c r="OT188" s="241"/>
      <c r="OU188" s="241"/>
      <c r="OV188" s="241"/>
      <c r="OW188" s="241" t="e">
        <f>IF(#REF!=0,OW187,#REF!)</f>
        <v>#REF!</v>
      </c>
      <c r="OX188" s="241"/>
      <c r="OY188" s="241"/>
      <c r="OZ188" s="241" t="e">
        <f>IF(#REF!=0,OZ187,#REF!)</f>
        <v>#REF!</v>
      </c>
      <c r="PA188" s="241"/>
      <c r="PB188" s="241"/>
      <c r="PC188" s="241"/>
      <c r="PD188" s="241"/>
      <c r="PE188" s="241"/>
      <c r="PF188" s="241" t="e">
        <f>#REF!</f>
        <v>#REF!</v>
      </c>
      <c r="PG188" s="241"/>
      <c r="PH188" s="241"/>
      <c r="PI188" s="241"/>
      <c r="PJ188" s="241"/>
      <c r="PK188" s="241"/>
      <c r="PL188" s="241"/>
      <c r="PM188" s="242" t="e">
        <f>#REF!</f>
        <v>#REF!</v>
      </c>
      <c r="PN188" s="242"/>
      <c r="PO188" s="242"/>
      <c r="PP188" s="242"/>
      <c r="PQ188" s="242"/>
      <c r="PR188" s="242"/>
      <c r="PS188" s="242"/>
      <c r="PT188" s="242"/>
      <c r="PU188" s="242" t="e">
        <f>#REF!</f>
        <v>#REF!</v>
      </c>
      <c r="PV188" s="242"/>
      <c r="PW188" s="242"/>
      <c r="PX188" s="242"/>
      <c r="PY188" s="242"/>
      <c r="PZ188" s="241" t="e">
        <f>#REF!</f>
        <v>#REF!</v>
      </c>
      <c r="QA188" s="241"/>
      <c r="QB188" s="241"/>
      <c r="QC188" s="241"/>
      <c r="QD188" s="241" t="e">
        <f>#REF!</f>
        <v>#REF!</v>
      </c>
      <c r="QE188" s="241"/>
      <c r="QF188" s="241" t="e">
        <f>#REF!</f>
        <v>#REF!</v>
      </c>
      <c r="QG188" s="241"/>
      <c r="QH188" s="241"/>
      <c r="QI188" s="241" t="e">
        <f>#REF!</f>
        <v>#REF!</v>
      </c>
      <c r="QJ188" s="241"/>
      <c r="QK188" s="241" t="e">
        <f>#REF!</f>
        <v>#REF!</v>
      </c>
      <c r="QL188" s="241"/>
      <c r="QM188" s="241"/>
      <c r="QN188" s="241"/>
      <c r="QQ188" s="241" t="e">
        <f>IF(#REF!=0,QQ187,#REF!)</f>
        <v>#REF!</v>
      </c>
      <c r="QR188" s="241"/>
      <c r="QS188" s="241" t="e">
        <f>IF(OR(#REF!=0,#REF!="Planejado",#REF!="Realizado"),IF(QS187="Atividade",VLOOKUP(QQ188,'04.02_PLANEJAMENTO ATIVIDADES'!$D$9:$E$44,2,0),QS187),#REF!)</f>
        <v>#REF!</v>
      </c>
      <c r="QT188" s="241"/>
      <c r="QU188" s="241"/>
      <c r="QV188" s="241"/>
      <c r="QW188" s="241"/>
      <c r="QX188" s="241"/>
      <c r="QY188" s="241"/>
      <c r="QZ188" s="241"/>
      <c r="RA188" s="241"/>
      <c r="RB188" s="241" t="e">
        <f>IF(#REF!=0,RB187,#REF!)</f>
        <v>#REF!</v>
      </c>
      <c r="RC188" s="241"/>
      <c r="RD188" s="241"/>
      <c r="RE188" s="241" t="e">
        <f>IF(#REF!=0,RE187,#REF!)</f>
        <v>#REF!</v>
      </c>
      <c r="RF188" s="241"/>
      <c r="RG188" s="241"/>
      <c r="RH188" s="241"/>
      <c r="RI188" s="241"/>
      <c r="RJ188" s="241"/>
      <c r="RK188" s="241" t="e">
        <f>#REF!</f>
        <v>#REF!</v>
      </c>
      <c r="RL188" s="241"/>
      <c r="RM188" s="241"/>
      <c r="RN188" s="241"/>
      <c r="RO188" s="241"/>
      <c r="RP188" s="241"/>
      <c r="RQ188" s="241"/>
      <c r="RR188" s="242" t="e">
        <f>#REF!</f>
        <v>#REF!</v>
      </c>
      <c r="RS188" s="242"/>
      <c r="RT188" s="242"/>
      <c r="RU188" s="242"/>
      <c r="RV188" s="242"/>
      <c r="RW188" s="242"/>
      <c r="RX188" s="242"/>
      <c r="RY188" s="242"/>
      <c r="RZ188" s="242" t="e">
        <f>#REF!</f>
        <v>#REF!</v>
      </c>
      <c r="SA188" s="242"/>
      <c r="SB188" s="242"/>
      <c r="SC188" s="242"/>
      <c r="SD188" s="242"/>
      <c r="SE188" s="241" t="e">
        <f>#REF!</f>
        <v>#REF!</v>
      </c>
      <c r="SF188" s="241"/>
      <c r="SG188" s="241"/>
      <c r="SH188" s="241"/>
      <c r="SI188" s="241" t="e">
        <f>#REF!</f>
        <v>#REF!</v>
      </c>
      <c r="SJ188" s="241"/>
      <c r="SK188" s="241" t="e">
        <f>#REF!</f>
        <v>#REF!</v>
      </c>
      <c r="SL188" s="241"/>
      <c r="SM188" s="241"/>
      <c r="SN188" s="241" t="e">
        <f>#REF!</f>
        <v>#REF!</v>
      </c>
      <c r="SO188" s="241"/>
      <c r="SP188" s="241" t="e">
        <f>#REF!</f>
        <v>#REF!</v>
      </c>
      <c r="SQ188" s="241"/>
      <c r="SR188" s="241"/>
      <c r="SS188" s="241"/>
      <c r="SV188" s="241" t="e">
        <f>IF(#REF!=0,SV187,#REF!)</f>
        <v>#REF!</v>
      </c>
      <c r="SW188" s="241"/>
      <c r="SX188" s="241" t="e">
        <f>IF(OR(#REF!=0,#REF!="Planejado",#REF!="Realizado"),IF(SX187="Atividade",VLOOKUP(SV188,'04.02_PLANEJAMENTO ATIVIDADES'!$D$9:$E$44,2,0),SX187),#REF!)</f>
        <v>#REF!</v>
      </c>
      <c r="SY188" s="241"/>
      <c r="SZ188" s="241"/>
      <c r="TA188" s="241"/>
      <c r="TB188" s="241"/>
      <c r="TC188" s="241"/>
      <c r="TD188" s="241"/>
      <c r="TE188" s="241"/>
      <c r="TF188" s="241"/>
      <c r="TG188" s="241" t="e">
        <f>IF(#REF!=0,TG187,#REF!)</f>
        <v>#REF!</v>
      </c>
      <c r="TH188" s="241"/>
      <c r="TI188" s="241"/>
      <c r="TJ188" s="241" t="e">
        <f>IF(#REF!=0,TJ187,#REF!)</f>
        <v>#REF!</v>
      </c>
      <c r="TK188" s="241"/>
      <c r="TL188" s="241"/>
      <c r="TM188" s="241"/>
      <c r="TN188" s="241"/>
      <c r="TO188" s="241"/>
      <c r="TP188" s="241" t="e">
        <f>#REF!</f>
        <v>#REF!</v>
      </c>
      <c r="TQ188" s="241"/>
      <c r="TR188" s="241"/>
      <c r="TS188" s="241"/>
      <c r="TT188" s="241"/>
      <c r="TU188" s="241"/>
      <c r="TV188" s="241"/>
      <c r="TW188" s="242" t="e">
        <f>#REF!</f>
        <v>#REF!</v>
      </c>
      <c r="TX188" s="242"/>
      <c r="TY188" s="242"/>
      <c r="TZ188" s="242"/>
      <c r="UA188" s="242"/>
      <c r="UB188" s="242"/>
      <c r="UC188" s="242"/>
      <c r="UD188" s="242"/>
      <c r="UE188" s="242" t="e">
        <f>#REF!</f>
        <v>#REF!</v>
      </c>
      <c r="UF188" s="242"/>
      <c r="UG188" s="242"/>
      <c r="UH188" s="242"/>
      <c r="UI188" s="242"/>
      <c r="UJ188" s="241" t="e">
        <f>#REF!</f>
        <v>#REF!</v>
      </c>
      <c r="UK188" s="241"/>
      <c r="UL188" s="241"/>
      <c r="UM188" s="241"/>
      <c r="UN188" s="241" t="e">
        <f>#REF!</f>
        <v>#REF!</v>
      </c>
      <c r="UO188" s="241"/>
      <c r="UP188" s="241" t="e">
        <f>#REF!</f>
        <v>#REF!</v>
      </c>
      <c r="UQ188" s="241"/>
      <c r="UR188" s="241"/>
      <c r="US188" s="241" t="e">
        <f>#REF!</f>
        <v>#REF!</v>
      </c>
      <c r="UT188" s="241"/>
      <c r="UU188" s="241" t="e">
        <f>#REF!</f>
        <v>#REF!</v>
      </c>
      <c r="UV188" s="241"/>
      <c r="UW188" s="241"/>
      <c r="UX188" s="241"/>
      <c r="VA188" s="241" t="e">
        <f>IF(#REF!=0,VA187,#REF!)</f>
        <v>#REF!</v>
      </c>
      <c r="VB188" s="241"/>
      <c r="VC188" s="241" t="e">
        <f>IF(OR(#REF!=0,#REF!="Planejado",#REF!="Realizado"),IF(VC187="Atividade",VLOOKUP(VA188,'04.02_PLANEJAMENTO ATIVIDADES'!$D$9:$E$44,2,0),VC187),#REF!)</f>
        <v>#REF!</v>
      </c>
      <c r="VD188" s="241"/>
      <c r="VE188" s="241"/>
      <c r="VF188" s="241"/>
      <c r="VG188" s="241"/>
      <c r="VH188" s="241"/>
      <c r="VI188" s="241"/>
      <c r="VJ188" s="241"/>
      <c r="VK188" s="241"/>
      <c r="VL188" s="241" t="e">
        <f>IF(#REF!=0,VL187,#REF!)</f>
        <v>#REF!</v>
      </c>
      <c r="VM188" s="241"/>
      <c r="VN188" s="241"/>
      <c r="VO188" s="241" t="e">
        <f>IF(#REF!=0,VO187,#REF!)</f>
        <v>#REF!</v>
      </c>
      <c r="VP188" s="241"/>
      <c r="VQ188" s="241"/>
      <c r="VR188" s="241"/>
      <c r="VS188" s="241"/>
      <c r="VT188" s="241"/>
      <c r="VU188" s="241" t="e">
        <f>#REF!</f>
        <v>#REF!</v>
      </c>
      <c r="VV188" s="241"/>
      <c r="VW188" s="241"/>
      <c r="VX188" s="241"/>
      <c r="VY188" s="241"/>
      <c r="VZ188" s="241"/>
      <c r="WA188" s="241"/>
      <c r="WB188" s="242" t="e">
        <f>#REF!</f>
        <v>#REF!</v>
      </c>
      <c r="WC188" s="242"/>
      <c r="WD188" s="242"/>
      <c r="WE188" s="242"/>
      <c r="WF188" s="242"/>
      <c r="WG188" s="242"/>
      <c r="WH188" s="242"/>
      <c r="WI188" s="242"/>
      <c r="WJ188" s="242" t="e">
        <f>#REF!</f>
        <v>#REF!</v>
      </c>
      <c r="WK188" s="242"/>
      <c r="WL188" s="242"/>
      <c r="WM188" s="242"/>
      <c r="WN188" s="242"/>
      <c r="WO188" s="241" t="e">
        <f>#REF!</f>
        <v>#REF!</v>
      </c>
      <c r="WP188" s="241"/>
      <c r="WQ188" s="241"/>
      <c r="WR188" s="241"/>
      <c r="WS188" s="241" t="e">
        <f>#REF!</f>
        <v>#REF!</v>
      </c>
      <c r="WT188" s="241"/>
      <c r="WU188" s="241" t="e">
        <f>#REF!</f>
        <v>#REF!</v>
      </c>
      <c r="WV188" s="241"/>
      <c r="WW188" s="241"/>
      <c r="WX188" s="241" t="e">
        <f>#REF!</f>
        <v>#REF!</v>
      </c>
      <c r="WY188" s="241"/>
      <c r="WZ188" s="241" t="e">
        <f>#REF!</f>
        <v>#REF!</v>
      </c>
      <c r="XA188" s="241"/>
      <c r="XB188" s="241"/>
      <c r="XC188" s="241"/>
      <c r="XF188" s="241" t="e">
        <f>IF(#REF!=0,XF187,#REF!)</f>
        <v>#REF!</v>
      </c>
      <c r="XG188" s="241"/>
      <c r="XH188" s="241" t="e">
        <f>IF(OR(#REF!=0,#REF!="Planejado",#REF!="Realizado"),IF(XH187="Atividade",VLOOKUP(XF188,'04.02_PLANEJAMENTO ATIVIDADES'!$D$9:$E$44,2,0),XH187),#REF!)</f>
        <v>#REF!</v>
      </c>
      <c r="XI188" s="241"/>
      <c r="XJ188" s="241"/>
      <c r="XK188" s="241"/>
      <c r="XL188" s="241"/>
      <c r="XM188" s="241"/>
      <c r="XN188" s="241"/>
      <c r="XO188" s="241"/>
      <c r="XP188" s="241"/>
      <c r="XQ188" s="241" t="e">
        <f>IF(#REF!=0,XQ187,#REF!)</f>
        <v>#REF!</v>
      </c>
      <c r="XR188" s="241"/>
      <c r="XS188" s="241"/>
      <c r="XT188" s="241" t="e">
        <f>IF(#REF!=0,XT187,#REF!)</f>
        <v>#REF!</v>
      </c>
      <c r="XU188" s="241"/>
      <c r="XV188" s="241"/>
      <c r="XW188" s="241"/>
      <c r="XX188" s="241"/>
      <c r="XY188" s="241"/>
      <c r="XZ188" s="241" t="e">
        <f>#REF!</f>
        <v>#REF!</v>
      </c>
      <c r="YA188" s="241"/>
      <c r="YB188" s="241"/>
      <c r="YC188" s="241"/>
      <c r="YD188" s="241"/>
      <c r="YE188" s="241"/>
      <c r="YF188" s="241"/>
      <c r="YG188" s="242" t="e">
        <f>#REF!</f>
        <v>#REF!</v>
      </c>
      <c r="YH188" s="242"/>
      <c r="YI188" s="242"/>
      <c r="YJ188" s="242"/>
      <c r="YK188" s="242"/>
      <c r="YL188" s="242"/>
      <c r="YM188" s="242"/>
      <c r="YN188" s="242"/>
      <c r="YO188" s="242" t="e">
        <f>#REF!</f>
        <v>#REF!</v>
      </c>
      <c r="YP188" s="242"/>
      <c r="YQ188" s="242"/>
      <c r="YR188" s="242"/>
      <c r="YS188" s="242"/>
      <c r="YT188" s="241" t="e">
        <f>#REF!</f>
        <v>#REF!</v>
      </c>
      <c r="YU188" s="241"/>
      <c r="YV188" s="241"/>
      <c r="YW188" s="241"/>
      <c r="YX188" s="241" t="e">
        <f>#REF!</f>
        <v>#REF!</v>
      </c>
      <c r="YY188" s="241"/>
      <c r="YZ188" s="241" t="e">
        <f>#REF!</f>
        <v>#REF!</v>
      </c>
      <c r="ZA188" s="241"/>
      <c r="ZB188" s="241"/>
      <c r="ZC188" s="241" t="e">
        <f>#REF!</f>
        <v>#REF!</v>
      </c>
      <c r="ZD188" s="241"/>
      <c r="ZE188" s="241" t="e">
        <f>#REF!</f>
        <v>#REF!</v>
      </c>
      <c r="ZF188" s="241"/>
      <c r="ZG188" s="241"/>
      <c r="ZH188" s="241"/>
    </row>
    <row r="189" spans="3:684" ht="10.15" hidden="1" customHeight="1" x14ac:dyDescent="0.25">
      <c r="C189" s="241" t="e">
        <f>IF(#REF!=0,C188,#REF!)</f>
        <v>#REF!</v>
      </c>
      <c r="D189" s="241"/>
      <c r="E189" s="241" t="e">
        <f>IF(OR(#REF!=0,#REF!="Planejado",#REF!="Realizado"),IF(E188="Atividade",VLOOKUP(C189,'04.02_PLANEJAMENTO ATIVIDADES'!$D$9:$E$44,2,0),E188),#REF!)</f>
        <v>#REF!</v>
      </c>
      <c r="F189" s="241"/>
      <c r="G189" s="241"/>
      <c r="H189" s="241"/>
      <c r="I189" s="241"/>
      <c r="J189" s="241"/>
      <c r="K189" s="241"/>
      <c r="L189" s="241"/>
      <c r="M189" s="241"/>
      <c r="N189" s="241" t="e">
        <f>IF(#REF!=0,N188,#REF!)</f>
        <v>#REF!</v>
      </c>
      <c r="O189" s="241"/>
      <c r="P189" s="241"/>
      <c r="Q189" s="241" t="e">
        <f>IF(#REF!=0,Q188,#REF!)</f>
        <v>#REF!</v>
      </c>
      <c r="R189" s="241"/>
      <c r="S189" s="241"/>
      <c r="T189" s="241"/>
      <c r="U189" s="241"/>
      <c r="V189" s="241"/>
      <c r="W189" s="241" t="e">
        <f>#REF!</f>
        <v>#REF!</v>
      </c>
      <c r="X189" s="241"/>
      <c r="Y189" s="241"/>
      <c r="Z189" s="241"/>
      <c r="AA189" s="241"/>
      <c r="AB189" s="241"/>
      <c r="AC189" s="241"/>
      <c r="AD189" s="242" t="e">
        <f>#REF!</f>
        <v>#REF!</v>
      </c>
      <c r="AE189" s="242"/>
      <c r="AF189" s="242"/>
      <c r="AG189" s="242"/>
      <c r="AH189" s="242"/>
      <c r="AI189" s="242"/>
      <c r="AJ189" s="242"/>
      <c r="AK189" s="242"/>
      <c r="AL189" s="242" t="e">
        <f>#REF!</f>
        <v>#REF!</v>
      </c>
      <c r="AM189" s="242"/>
      <c r="AN189" s="242"/>
      <c r="AO189" s="242"/>
      <c r="AP189" s="242"/>
      <c r="AQ189" s="241" t="e">
        <f>#REF!</f>
        <v>#REF!</v>
      </c>
      <c r="AR189" s="241"/>
      <c r="AS189" s="241"/>
      <c r="AT189" s="241"/>
      <c r="AU189" s="241" t="e">
        <f>#REF!</f>
        <v>#REF!</v>
      </c>
      <c r="AV189" s="241"/>
      <c r="AW189" s="241" t="e">
        <f>#REF!</f>
        <v>#REF!</v>
      </c>
      <c r="AX189" s="241"/>
      <c r="AY189" s="241"/>
      <c r="AZ189" s="241" t="e">
        <f>#REF!</f>
        <v>#REF!</v>
      </c>
      <c r="BA189" s="241"/>
      <c r="BB189" s="241" t="e">
        <f>#REF!</f>
        <v>#REF!</v>
      </c>
      <c r="BC189" s="241"/>
      <c r="BD189" s="241"/>
      <c r="BE189" s="241"/>
      <c r="BH189" s="241" t="e">
        <f>IF(#REF!=0,BH188,#REF!)</f>
        <v>#REF!</v>
      </c>
      <c r="BI189" s="241"/>
      <c r="BJ189" s="241" t="e">
        <f>IF(OR(#REF!=0,#REF!="Planejado",#REF!="Realizado"),IF(BJ188="Atividade",VLOOKUP(BH189,'04.02_PLANEJAMENTO ATIVIDADES'!$D$9:$E$44,2,0),BJ188),#REF!)</f>
        <v>#REF!</v>
      </c>
      <c r="BK189" s="241"/>
      <c r="BL189" s="241"/>
      <c r="BM189" s="241"/>
      <c r="BN189" s="241"/>
      <c r="BO189" s="241"/>
      <c r="BP189" s="241"/>
      <c r="BQ189" s="241"/>
      <c r="BR189" s="241"/>
      <c r="BS189" s="241" t="e">
        <f>IF(#REF!=0,BS188,#REF!)</f>
        <v>#REF!</v>
      </c>
      <c r="BT189" s="241"/>
      <c r="BU189" s="241"/>
      <c r="BV189" s="241" t="e">
        <f>IF(#REF!=0,BV188,#REF!)</f>
        <v>#REF!</v>
      </c>
      <c r="BW189" s="241"/>
      <c r="BX189" s="241"/>
      <c r="BY189" s="241"/>
      <c r="BZ189" s="241"/>
      <c r="CA189" s="241"/>
      <c r="CB189" s="241" t="e">
        <f>#REF!</f>
        <v>#REF!</v>
      </c>
      <c r="CC189" s="241"/>
      <c r="CD189" s="241"/>
      <c r="CE189" s="241"/>
      <c r="CF189" s="241"/>
      <c r="CG189" s="241"/>
      <c r="CH189" s="241"/>
      <c r="CI189" s="242" t="e">
        <f>#REF!</f>
        <v>#REF!</v>
      </c>
      <c r="CJ189" s="242"/>
      <c r="CK189" s="242"/>
      <c r="CL189" s="242"/>
      <c r="CM189" s="242"/>
      <c r="CN189" s="242"/>
      <c r="CO189" s="242"/>
      <c r="CP189" s="242"/>
      <c r="CQ189" s="242" t="e">
        <f>#REF!</f>
        <v>#REF!</v>
      </c>
      <c r="CR189" s="242"/>
      <c r="CS189" s="242"/>
      <c r="CT189" s="242"/>
      <c r="CU189" s="242"/>
      <c r="CV189" s="241" t="e">
        <f>#REF!</f>
        <v>#REF!</v>
      </c>
      <c r="CW189" s="241"/>
      <c r="CX189" s="241"/>
      <c r="CY189" s="241"/>
      <c r="CZ189" s="241" t="e">
        <f>#REF!</f>
        <v>#REF!</v>
      </c>
      <c r="DA189" s="241"/>
      <c r="DB189" s="241" t="e">
        <f>#REF!</f>
        <v>#REF!</v>
      </c>
      <c r="DC189" s="241"/>
      <c r="DD189" s="241"/>
      <c r="DE189" s="241" t="e">
        <f>#REF!</f>
        <v>#REF!</v>
      </c>
      <c r="DF189" s="241"/>
      <c r="DG189" s="241" t="e">
        <f>#REF!</f>
        <v>#REF!</v>
      </c>
      <c r="DH189" s="241"/>
      <c r="DI189" s="241"/>
      <c r="DJ189" s="241"/>
      <c r="DM189" s="241" t="e">
        <f>IF(#REF!=0,DM188,#REF!)</f>
        <v>#REF!</v>
      </c>
      <c r="DN189" s="241"/>
      <c r="DO189" s="241" t="e">
        <f>IF(OR(#REF!=0,#REF!="Planejado",#REF!="Realizado"),IF(DO188="Atividade",VLOOKUP(DM189,'04.02_PLANEJAMENTO ATIVIDADES'!$D$9:$E$44,2,0),DO188),#REF!)</f>
        <v>#REF!</v>
      </c>
      <c r="DP189" s="241"/>
      <c r="DQ189" s="241"/>
      <c r="DR189" s="241"/>
      <c r="DS189" s="241"/>
      <c r="DT189" s="241"/>
      <c r="DU189" s="241"/>
      <c r="DV189" s="241"/>
      <c r="DW189" s="241"/>
      <c r="DX189" s="241" t="e">
        <f>IF(#REF!=0,DX188,#REF!)</f>
        <v>#REF!</v>
      </c>
      <c r="DY189" s="241"/>
      <c r="DZ189" s="241"/>
      <c r="EA189" s="241" t="e">
        <f>IF(#REF!=0,EA188,#REF!)</f>
        <v>#REF!</v>
      </c>
      <c r="EB189" s="241"/>
      <c r="EC189" s="241"/>
      <c r="ED189" s="241"/>
      <c r="EE189" s="241"/>
      <c r="EF189" s="241"/>
      <c r="EG189" s="241" t="e">
        <f>#REF!</f>
        <v>#REF!</v>
      </c>
      <c r="EH189" s="241"/>
      <c r="EI189" s="241"/>
      <c r="EJ189" s="241"/>
      <c r="EK189" s="241"/>
      <c r="EL189" s="241"/>
      <c r="EM189" s="241"/>
      <c r="EN189" s="242" t="e">
        <f>#REF!</f>
        <v>#REF!</v>
      </c>
      <c r="EO189" s="242"/>
      <c r="EP189" s="242"/>
      <c r="EQ189" s="242"/>
      <c r="ER189" s="242"/>
      <c r="ES189" s="242"/>
      <c r="ET189" s="242"/>
      <c r="EU189" s="242"/>
      <c r="EV189" s="242" t="e">
        <f>#REF!</f>
        <v>#REF!</v>
      </c>
      <c r="EW189" s="242"/>
      <c r="EX189" s="242"/>
      <c r="EY189" s="242"/>
      <c r="EZ189" s="242"/>
      <c r="FA189" s="241" t="e">
        <f>#REF!</f>
        <v>#REF!</v>
      </c>
      <c r="FB189" s="241"/>
      <c r="FC189" s="241"/>
      <c r="FD189" s="241"/>
      <c r="FE189" s="241" t="e">
        <f>#REF!</f>
        <v>#REF!</v>
      </c>
      <c r="FF189" s="241"/>
      <c r="FG189" s="241" t="e">
        <f>#REF!</f>
        <v>#REF!</v>
      </c>
      <c r="FH189" s="241"/>
      <c r="FI189" s="241"/>
      <c r="FJ189" s="241" t="e">
        <f>#REF!</f>
        <v>#REF!</v>
      </c>
      <c r="FK189" s="241"/>
      <c r="FL189" s="241" t="e">
        <f>#REF!</f>
        <v>#REF!</v>
      </c>
      <c r="FM189" s="241"/>
      <c r="FN189" s="241"/>
      <c r="FO189" s="241"/>
      <c r="FR189" s="241" t="e">
        <f>IF(#REF!=0,FR188,#REF!)</f>
        <v>#REF!</v>
      </c>
      <c r="FS189" s="241"/>
      <c r="FT189" s="241" t="e">
        <f>IF(OR(#REF!=0,#REF!="Planejado",#REF!="Realizado"),IF(FT188="Atividade",VLOOKUP(FR189,'04.02_PLANEJAMENTO ATIVIDADES'!$D$9:$E$44,2,0),FT188),#REF!)</f>
        <v>#REF!</v>
      </c>
      <c r="FU189" s="241"/>
      <c r="FV189" s="241"/>
      <c r="FW189" s="241"/>
      <c r="FX189" s="241"/>
      <c r="FY189" s="241"/>
      <c r="FZ189" s="241"/>
      <c r="GA189" s="241"/>
      <c r="GB189" s="241"/>
      <c r="GC189" s="241" t="e">
        <f>IF(#REF!=0,GC188,#REF!)</f>
        <v>#REF!</v>
      </c>
      <c r="GD189" s="241"/>
      <c r="GE189" s="241"/>
      <c r="GF189" s="241" t="e">
        <f>IF(#REF!=0,GF188,#REF!)</f>
        <v>#REF!</v>
      </c>
      <c r="GG189" s="241"/>
      <c r="GH189" s="241"/>
      <c r="GI189" s="241"/>
      <c r="GJ189" s="241"/>
      <c r="GK189" s="241"/>
      <c r="GL189" s="241" t="e">
        <f>#REF!</f>
        <v>#REF!</v>
      </c>
      <c r="GM189" s="241"/>
      <c r="GN189" s="241"/>
      <c r="GO189" s="241"/>
      <c r="GP189" s="241"/>
      <c r="GQ189" s="241"/>
      <c r="GR189" s="241"/>
      <c r="GS189" s="242" t="e">
        <f>#REF!</f>
        <v>#REF!</v>
      </c>
      <c r="GT189" s="242"/>
      <c r="GU189" s="242"/>
      <c r="GV189" s="242"/>
      <c r="GW189" s="242"/>
      <c r="GX189" s="242"/>
      <c r="GY189" s="242"/>
      <c r="GZ189" s="242"/>
      <c r="HA189" s="242" t="e">
        <f>#REF!</f>
        <v>#REF!</v>
      </c>
      <c r="HB189" s="242"/>
      <c r="HC189" s="242"/>
      <c r="HD189" s="242"/>
      <c r="HE189" s="242"/>
      <c r="HF189" s="241" t="e">
        <f>#REF!</f>
        <v>#REF!</v>
      </c>
      <c r="HG189" s="241"/>
      <c r="HH189" s="241"/>
      <c r="HI189" s="241"/>
      <c r="HJ189" s="241" t="e">
        <f>#REF!</f>
        <v>#REF!</v>
      </c>
      <c r="HK189" s="241"/>
      <c r="HL189" s="241" t="e">
        <f>#REF!</f>
        <v>#REF!</v>
      </c>
      <c r="HM189" s="241"/>
      <c r="HN189" s="241"/>
      <c r="HO189" s="241" t="e">
        <f>#REF!</f>
        <v>#REF!</v>
      </c>
      <c r="HP189" s="241"/>
      <c r="HQ189" s="241" t="e">
        <f>#REF!</f>
        <v>#REF!</v>
      </c>
      <c r="HR189" s="241"/>
      <c r="HS189" s="241"/>
      <c r="HT189" s="241"/>
      <c r="HW189" s="241" t="e">
        <f>IF(#REF!=0,HW188,#REF!)</f>
        <v>#REF!</v>
      </c>
      <c r="HX189" s="241"/>
      <c r="HY189" s="241" t="e">
        <f>IF(OR(#REF!=0,#REF!="Planejado",#REF!="Realizado"),IF(HY188="Atividade",VLOOKUP(HW189,'04.02_PLANEJAMENTO ATIVIDADES'!$D$9:$E$44,2,0),HY188),#REF!)</f>
        <v>#REF!</v>
      </c>
      <c r="HZ189" s="241"/>
      <c r="IA189" s="241"/>
      <c r="IB189" s="241"/>
      <c r="IC189" s="241"/>
      <c r="ID189" s="241"/>
      <c r="IE189" s="241"/>
      <c r="IF189" s="241"/>
      <c r="IG189" s="241"/>
      <c r="IH189" s="241" t="e">
        <f>IF(#REF!=0,IH188,#REF!)</f>
        <v>#REF!</v>
      </c>
      <c r="II189" s="241"/>
      <c r="IJ189" s="241"/>
      <c r="IK189" s="241" t="e">
        <f>IF(#REF!=0,IK188,#REF!)</f>
        <v>#REF!</v>
      </c>
      <c r="IL189" s="241"/>
      <c r="IM189" s="241"/>
      <c r="IN189" s="241"/>
      <c r="IO189" s="241"/>
      <c r="IP189" s="241"/>
      <c r="IQ189" s="241" t="e">
        <f>#REF!</f>
        <v>#REF!</v>
      </c>
      <c r="IR189" s="241"/>
      <c r="IS189" s="241"/>
      <c r="IT189" s="241"/>
      <c r="IU189" s="241"/>
      <c r="IV189" s="241"/>
      <c r="IW189" s="241"/>
      <c r="IX189" s="242" t="e">
        <f>#REF!</f>
        <v>#REF!</v>
      </c>
      <c r="IY189" s="242"/>
      <c r="IZ189" s="242"/>
      <c r="JA189" s="242"/>
      <c r="JB189" s="242"/>
      <c r="JC189" s="242"/>
      <c r="JD189" s="242"/>
      <c r="JE189" s="242"/>
      <c r="JF189" s="242" t="e">
        <f>#REF!</f>
        <v>#REF!</v>
      </c>
      <c r="JG189" s="242"/>
      <c r="JH189" s="242"/>
      <c r="JI189" s="242"/>
      <c r="JJ189" s="242"/>
      <c r="JK189" s="241" t="e">
        <f>#REF!</f>
        <v>#REF!</v>
      </c>
      <c r="JL189" s="241"/>
      <c r="JM189" s="241"/>
      <c r="JN189" s="241"/>
      <c r="JO189" s="241" t="e">
        <f>#REF!</f>
        <v>#REF!</v>
      </c>
      <c r="JP189" s="241"/>
      <c r="JQ189" s="241" t="e">
        <f>#REF!</f>
        <v>#REF!</v>
      </c>
      <c r="JR189" s="241"/>
      <c r="JS189" s="241"/>
      <c r="JT189" s="241" t="e">
        <f>#REF!</f>
        <v>#REF!</v>
      </c>
      <c r="JU189" s="241"/>
      <c r="JV189" s="241" t="e">
        <f>#REF!</f>
        <v>#REF!</v>
      </c>
      <c r="JW189" s="241"/>
      <c r="JX189" s="241"/>
      <c r="JY189" s="241"/>
      <c r="KB189" s="241" t="e">
        <f>IF(#REF!=0,KB188,#REF!)</f>
        <v>#REF!</v>
      </c>
      <c r="KC189" s="241"/>
      <c r="KD189" s="241" t="e">
        <f>IF(OR(#REF!=0,#REF!="Planejado",#REF!="Realizado"),IF(KD188="Atividade",VLOOKUP(KB189,'04.02_PLANEJAMENTO ATIVIDADES'!$D$9:$E$44,2,0),KD188),#REF!)</f>
        <v>#REF!</v>
      </c>
      <c r="KE189" s="241"/>
      <c r="KF189" s="241"/>
      <c r="KG189" s="241"/>
      <c r="KH189" s="241"/>
      <c r="KI189" s="241"/>
      <c r="KJ189" s="241"/>
      <c r="KK189" s="241"/>
      <c r="KL189" s="241"/>
      <c r="KM189" s="241" t="e">
        <f>IF(#REF!=0,KM188,#REF!)</f>
        <v>#REF!</v>
      </c>
      <c r="KN189" s="241"/>
      <c r="KO189" s="241"/>
      <c r="KP189" s="241" t="e">
        <f>IF(#REF!=0,KP188,#REF!)</f>
        <v>#REF!</v>
      </c>
      <c r="KQ189" s="241"/>
      <c r="KR189" s="241"/>
      <c r="KS189" s="241"/>
      <c r="KT189" s="241"/>
      <c r="KU189" s="241"/>
      <c r="KV189" s="241" t="e">
        <f>#REF!</f>
        <v>#REF!</v>
      </c>
      <c r="KW189" s="241"/>
      <c r="KX189" s="241"/>
      <c r="KY189" s="241"/>
      <c r="KZ189" s="241"/>
      <c r="LA189" s="241"/>
      <c r="LB189" s="241"/>
      <c r="LC189" s="242" t="e">
        <f>#REF!</f>
        <v>#REF!</v>
      </c>
      <c r="LD189" s="242"/>
      <c r="LE189" s="242"/>
      <c r="LF189" s="242"/>
      <c r="LG189" s="242"/>
      <c r="LH189" s="242"/>
      <c r="LI189" s="242"/>
      <c r="LJ189" s="242"/>
      <c r="LK189" s="242" t="e">
        <f>#REF!</f>
        <v>#REF!</v>
      </c>
      <c r="LL189" s="242"/>
      <c r="LM189" s="242"/>
      <c r="LN189" s="242"/>
      <c r="LO189" s="242"/>
      <c r="LP189" s="241" t="e">
        <f>#REF!</f>
        <v>#REF!</v>
      </c>
      <c r="LQ189" s="241"/>
      <c r="LR189" s="241"/>
      <c r="LS189" s="241"/>
      <c r="LT189" s="241" t="e">
        <f>#REF!</f>
        <v>#REF!</v>
      </c>
      <c r="LU189" s="241"/>
      <c r="LV189" s="241" t="e">
        <f>#REF!</f>
        <v>#REF!</v>
      </c>
      <c r="LW189" s="241"/>
      <c r="LX189" s="241"/>
      <c r="LY189" s="241" t="e">
        <f>#REF!</f>
        <v>#REF!</v>
      </c>
      <c r="LZ189" s="241"/>
      <c r="MA189" s="241" t="e">
        <f>#REF!</f>
        <v>#REF!</v>
      </c>
      <c r="MB189" s="241"/>
      <c r="MC189" s="241"/>
      <c r="MD189" s="241"/>
      <c r="MG189" s="241" t="e">
        <f>IF(#REF!=0,MG188,#REF!)</f>
        <v>#REF!</v>
      </c>
      <c r="MH189" s="241"/>
      <c r="MI189" s="241" t="e">
        <f>IF(OR(#REF!=0,#REF!="Planejado",#REF!="Realizado"),IF(MI188="Atividade",VLOOKUP(MG189,'04.02_PLANEJAMENTO ATIVIDADES'!$D$9:$E$44,2,0),MI188),#REF!)</f>
        <v>#REF!</v>
      </c>
      <c r="MJ189" s="241"/>
      <c r="MK189" s="241"/>
      <c r="ML189" s="241"/>
      <c r="MM189" s="241"/>
      <c r="MN189" s="241"/>
      <c r="MO189" s="241"/>
      <c r="MP189" s="241"/>
      <c r="MQ189" s="241"/>
      <c r="MR189" s="241" t="e">
        <f>IF(#REF!=0,MR188,#REF!)</f>
        <v>#REF!</v>
      </c>
      <c r="MS189" s="241"/>
      <c r="MT189" s="241"/>
      <c r="MU189" s="241" t="e">
        <f>IF(#REF!=0,MU188,#REF!)</f>
        <v>#REF!</v>
      </c>
      <c r="MV189" s="241"/>
      <c r="MW189" s="241"/>
      <c r="MX189" s="241"/>
      <c r="MY189" s="241"/>
      <c r="MZ189" s="241"/>
      <c r="NA189" s="241" t="e">
        <f>#REF!</f>
        <v>#REF!</v>
      </c>
      <c r="NB189" s="241"/>
      <c r="NC189" s="241"/>
      <c r="ND189" s="241"/>
      <c r="NE189" s="241"/>
      <c r="NF189" s="241"/>
      <c r="NG189" s="241"/>
      <c r="NH189" s="242" t="e">
        <f>#REF!</f>
        <v>#REF!</v>
      </c>
      <c r="NI189" s="242"/>
      <c r="NJ189" s="242"/>
      <c r="NK189" s="242"/>
      <c r="NL189" s="242"/>
      <c r="NM189" s="242"/>
      <c r="NN189" s="242"/>
      <c r="NO189" s="242"/>
      <c r="NP189" s="242" t="e">
        <f>#REF!</f>
        <v>#REF!</v>
      </c>
      <c r="NQ189" s="242"/>
      <c r="NR189" s="242"/>
      <c r="NS189" s="242"/>
      <c r="NT189" s="242"/>
      <c r="NU189" s="241" t="e">
        <f>#REF!</f>
        <v>#REF!</v>
      </c>
      <c r="NV189" s="241"/>
      <c r="NW189" s="241"/>
      <c r="NX189" s="241"/>
      <c r="NY189" s="241" t="e">
        <f>#REF!</f>
        <v>#REF!</v>
      </c>
      <c r="NZ189" s="241"/>
      <c r="OA189" s="241" t="e">
        <f>#REF!</f>
        <v>#REF!</v>
      </c>
      <c r="OB189" s="241"/>
      <c r="OC189" s="241"/>
      <c r="OD189" s="241" t="e">
        <f>#REF!</f>
        <v>#REF!</v>
      </c>
      <c r="OE189" s="241"/>
      <c r="OF189" s="241" t="e">
        <f>#REF!</f>
        <v>#REF!</v>
      </c>
      <c r="OG189" s="241"/>
      <c r="OH189" s="241"/>
      <c r="OI189" s="241"/>
      <c r="OL189" s="241" t="e">
        <f>IF(#REF!=0,OL188,#REF!)</f>
        <v>#REF!</v>
      </c>
      <c r="OM189" s="241"/>
      <c r="ON189" s="241" t="e">
        <f>IF(OR(#REF!=0,#REF!="Planejado",#REF!="Realizado"),IF(ON188="Atividade",VLOOKUP(OL189,'04.02_PLANEJAMENTO ATIVIDADES'!$D$9:$E$44,2,0),ON188),#REF!)</f>
        <v>#REF!</v>
      </c>
      <c r="OO189" s="241"/>
      <c r="OP189" s="241"/>
      <c r="OQ189" s="241"/>
      <c r="OR189" s="241"/>
      <c r="OS189" s="241"/>
      <c r="OT189" s="241"/>
      <c r="OU189" s="241"/>
      <c r="OV189" s="241"/>
      <c r="OW189" s="241" t="e">
        <f>IF(#REF!=0,OW188,#REF!)</f>
        <v>#REF!</v>
      </c>
      <c r="OX189" s="241"/>
      <c r="OY189" s="241"/>
      <c r="OZ189" s="241" t="e">
        <f>IF(#REF!=0,OZ188,#REF!)</f>
        <v>#REF!</v>
      </c>
      <c r="PA189" s="241"/>
      <c r="PB189" s="241"/>
      <c r="PC189" s="241"/>
      <c r="PD189" s="241"/>
      <c r="PE189" s="241"/>
      <c r="PF189" s="241" t="e">
        <f>#REF!</f>
        <v>#REF!</v>
      </c>
      <c r="PG189" s="241"/>
      <c r="PH189" s="241"/>
      <c r="PI189" s="241"/>
      <c r="PJ189" s="241"/>
      <c r="PK189" s="241"/>
      <c r="PL189" s="241"/>
      <c r="PM189" s="242" t="e">
        <f>#REF!</f>
        <v>#REF!</v>
      </c>
      <c r="PN189" s="242"/>
      <c r="PO189" s="242"/>
      <c r="PP189" s="242"/>
      <c r="PQ189" s="242"/>
      <c r="PR189" s="242"/>
      <c r="PS189" s="242"/>
      <c r="PT189" s="242"/>
      <c r="PU189" s="242" t="e">
        <f>#REF!</f>
        <v>#REF!</v>
      </c>
      <c r="PV189" s="242"/>
      <c r="PW189" s="242"/>
      <c r="PX189" s="242"/>
      <c r="PY189" s="242"/>
      <c r="PZ189" s="241" t="e">
        <f>#REF!</f>
        <v>#REF!</v>
      </c>
      <c r="QA189" s="241"/>
      <c r="QB189" s="241"/>
      <c r="QC189" s="241"/>
      <c r="QD189" s="241" t="e">
        <f>#REF!</f>
        <v>#REF!</v>
      </c>
      <c r="QE189" s="241"/>
      <c r="QF189" s="241" t="e">
        <f>#REF!</f>
        <v>#REF!</v>
      </c>
      <c r="QG189" s="241"/>
      <c r="QH189" s="241"/>
      <c r="QI189" s="241" t="e">
        <f>#REF!</f>
        <v>#REF!</v>
      </c>
      <c r="QJ189" s="241"/>
      <c r="QK189" s="241" t="e">
        <f>#REF!</f>
        <v>#REF!</v>
      </c>
      <c r="QL189" s="241"/>
      <c r="QM189" s="241"/>
      <c r="QN189" s="241"/>
      <c r="QQ189" s="241" t="e">
        <f>IF(#REF!=0,QQ188,#REF!)</f>
        <v>#REF!</v>
      </c>
      <c r="QR189" s="241"/>
      <c r="QS189" s="241" t="e">
        <f>IF(OR(#REF!=0,#REF!="Planejado",#REF!="Realizado"),IF(QS188="Atividade",VLOOKUP(QQ189,'04.02_PLANEJAMENTO ATIVIDADES'!$D$9:$E$44,2,0),QS188),#REF!)</f>
        <v>#REF!</v>
      </c>
      <c r="QT189" s="241"/>
      <c r="QU189" s="241"/>
      <c r="QV189" s="241"/>
      <c r="QW189" s="241"/>
      <c r="QX189" s="241"/>
      <c r="QY189" s="241"/>
      <c r="QZ189" s="241"/>
      <c r="RA189" s="241"/>
      <c r="RB189" s="241" t="e">
        <f>IF(#REF!=0,RB188,#REF!)</f>
        <v>#REF!</v>
      </c>
      <c r="RC189" s="241"/>
      <c r="RD189" s="241"/>
      <c r="RE189" s="241" t="e">
        <f>IF(#REF!=0,RE188,#REF!)</f>
        <v>#REF!</v>
      </c>
      <c r="RF189" s="241"/>
      <c r="RG189" s="241"/>
      <c r="RH189" s="241"/>
      <c r="RI189" s="241"/>
      <c r="RJ189" s="241"/>
      <c r="RK189" s="241" t="e">
        <f>#REF!</f>
        <v>#REF!</v>
      </c>
      <c r="RL189" s="241"/>
      <c r="RM189" s="241"/>
      <c r="RN189" s="241"/>
      <c r="RO189" s="241"/>
      <c r="RP189" s="241"/>
      <c r="RQ189" s="241"/>
      <c r="RR189" s="242" t="e">
        <f>#REF!</f>
        <v>#REF!</v>
      </c>
      <c r="RS189" s="242"/>
      <c r="RT189" s="242"/>
      <c r="RU189" s="242"/>
      <c r="RV189" s="242"/>
      <c r="RW189" s="242"/>
      <c r="RX189" s="242"/>
      <c r="RY189" s="242"/>
      <c r="RZ189" s="242" t="e">
        <f>#REF!</f>
        <v>#REF!</v>
      </c>
      <c r="SA189" s="242"/>
      <c r="SB189" s="242"/>
      <c r="SC189" s="242"/>
      <c r="SD189" s="242"/>
      <c r="SE189" s="241" t="e">
        <f>#REF!</f>
        <v>#REF!</v>
      </c>
      <c r="SF189" s="241"/>
      <c r="SG189" s="241"/>
      <c r="SH189" s="241"/>
      <c r="SI189" s="241" t="e">
        <f>#REF!</f>
        <v>#REF!</v>
      </c>
      <c r="SJ189" s="241"/>
      <c r="SK189" s="241" t="e">
        <f>#REF!</f>
        <v>#REF!</v>
      </c>
      <c r="SL189" s="241"/>
      <c r="SM189" s="241"/>
      <c r="SN189" s="241" t="e">
        <f>#REF!</f>
        <v>#REF!</v>
      </c>
      <c r="SO189" s="241"/>
      <c r="SP189" s="241" t="e">
        <f>#REF!</f>
        <v>#REF!</v>
      </c>
      <c r="SQ189" s="241"/>
      <c r="SR189" s="241"/>
      <c r="SS189" s="241"/>
      <c r="SV189" s="241" t="e">
        <f>IF(#REF!=0,SV188,#REF!)</f>
        <v>#REF!</v>
      </c>
      <c r="SW189" s="241"/>
      <c r="SX189" s="241" t="e">
        <f>IF(OR(#REF!=0,#REF!="Planejado",#REF!="Realizado"),IF(SX188="Atividade",VLOOKUP(SV189,'04.02_PLANEJAMENTO ATIVIDADES'!$D$9:$E$44,2,0),SX188),#REF!)</f>
        <v>#REF!</v>
      </c>
      <c r="SY189" s="241"/>
      <c r="SZ189" s="241"/>
      <c r="TA189" s="241"/>
      <c r="TB189" s="241"/>
      <c r="TC189" s="241"/>
      <c r="TD189" s="241"/>
      <c r="TE189" s="241"/>
      <c r="TF189" s="241"/>
      <c r="TG189" s="241" t="e">
        <f>IF(#REF!=0,TG188,#REF!)</f>
        <v>#REF!</v>
      </c>
      <c r="TH189" s="241"/>
      <c r="TI189" s="241"/>
      <c r="TJ189" s="241" t="e">
        <f>IF(#REF!=0,TJ188,#REF!)</f>
        <v>#REF!</v>
      </c>
      <c r="TK189" s="241"/>
      <c r="TL189" s="241"/>
      <c r="TM189" s="241"/>
      <c r="TN189" s="241"/>
      <c r="TO189" s="241"/>
      <c r="TP189" s="241" t="e">
        <f>#REF!</f>
        <v>#REF!</v>
      </c>
      <c r="TQ189" s="241"/>
      <c r="TR189" s="241"/>
      <c r="TS189" s="241"/>
      <c r="TT189" s="241"/>
      <c r="TU189" s="241"/>
      <c r="TV189" s="241"/>
      <c r="TW189" s="242" t="e">
        <f>#REF!</f>
        <v>#REF!</v>
      </c>
      <c r="TX189" s="242"/>
      <c r="TY189" s="242"/>
      <c r="TZ189" s="242"/>
      <c r="UA189" s="242"/>
      <c r="UB189" s="242"/>
      <c r="UC189" s="242"/>
      <c r="UD189" s="242"/>
      <c r="UE189" s="242" t="e">
        <f>#REF!</f>
        <v>#REF!</v>
      </c>
      <c r="UF189" s="242"/>
      <c r="UG189" s="242"/>
      <c r="UH189" s="242"/>
      <c r="UI189" s="242"/>
      <c r="UJ189" s="241" t="e">
        <f>#REF!</f>
        <v>#REF!</v>
      </c>
      <c r="UK189" s="241"/>
      <c r="UL189" s="241"/>
      <c r="UM189" s="241"/>
      <c r="UN189" s="241" t="e">
        <f>#REF!</f>
        <v>#REF!</v>
      </c>
      <c r="UO189" s="241"/>
      <c r="UP189" s="241" t="e">
        <f>#REF!</f>
        <v>#REF!</v>
      </c>
      <c r="UQ189" s="241"/>
      <c r="UR189" s="241"/>
      <c r="US189" s="241" t="e">
        <f>#REF!</f>
        <v>#REF!</v>
      </c>
      <c r="UT189" s="241"/>
      <c r="UU189" s="241" t="e">
        <f>#REF!</f>
        <v>#REF!</v>
      </c>
      <c r="UV189" s="241"/>
      <c r="UW189" s="241"/>
      <c r="UX189" s="241"/>
      <c r="VA189" s="241" t="e">
        <f>IF(#REF!=0,VA188,#REF!)</f>
        <v>#REF!</v>
      </c>
      <c r="VB189" s="241"/>
      <c r="VC189" s="241" t="e">
        <f>IF(OR(#REF!=0,#REF!="Planejado",#REF!="Realizado"),IF(VC188="Atividade",VLOOKUP(VA189,'04.02_PLANEJAMENTO ATIVIDADES'!$D$9:$E$44,2,0),VC188),#REF!)</f>
        <v>#REF!</v>
      </c>
      <c r="VD189" s="241"/>
      <c r="VE189" s="241"/>
      <c r="VF189" s="241"/>
      <c r="VG189" s="241"/>
      <c r="VH189" s="241"/>
      <c r="VI189" s="241"/>
      <c r="VJ189" s="241"/>
      <c r="VK189" s="241"/>
      <c r="VL189" s="241" t="e">
        <f>IF(#REF!=0,VL188,#REF!)</f>
        <v>#REF!</v>
      </c>
      <c r="VM189" s="241"/>
      <c r="VN189" s="241"/>
      <c r="VO189" s="241" t="e">
        <f>IF(#REF!=0,VO188,#REF!)</f>
        <v>#REF!</v>
      </c>
      <c r="VP189" s="241"/>
      <c r="VQ189" s="241"/>
      <c r="VR189" s="241"/>
      <c r="VS189" s="241"/>
      <c r="VT189" s="241"/>
      <c r="VU189" s="241" t="e">
        <f>#REF!</f>
        <v>#REF!</v>
      </c>
      <c r="VV189" s="241"/>
      <c r="VW189" s="241"/>
      <c r="VX189" s="241"/>
      <c r="VY189" s="241"/>
      <c r="VZ189" s="241"/>
      <c r="WA189" s="241"/>
      <c r="WB189" s="242" t="e">
        <f>#REF!</f>
        <v>#REF!</v>
      </c>
      <c r="WC189" s="242"/>
      <c r="WD189" s="242"/>
      <c r="WE189" s="242"/>
      <c r="WF189" s="242"/>
      <c r="WG189" s="242"/>
      <c r="WH189" s="242"/>
      <c r="WI189" s="242"/>
      <c r="WJ189" s="242" t="e">
        <f>#REF!</f>
        <v>#REF!</v>
      </c>
      <c r="WK189" s="242"/>
      <c r="WL189" s="242"/>
      <c r="WM189" s="242"/>
      <c r="WN189" s="242"/>
      <c r="WO189" s="241" t="e">
        <f>#REF!</f>
        <v>#REF!</v>
      </c>
      <c r="WP189" s="241"/>
      <c r="WQ189" s="241"/>
      <c r="WR189" s="241"/>
      <c r="WS189" s="241" t="e">
        <f>#REF!</f>
        <v>#REF!</v>
      </c>
      <c r="WT189" s="241"/>
      <c r="WU189" s="241" t="e">
        <f>#REF!</f>
        <v>#REF!</v>
      </c>
      <c r="WV189" s="241"/>
      <c r="WW189" s="241"/>
      <c r="WX189" s="241" t="e">
        <f>#REF!</f>
        <v>#REF!</v>
      </c>
      <c r="WY189" s="241"/>
      <c r="WZ189" s="241" t="e">
        <f>#REF!</f>
        <v>#REF!</v>
      </c>
      <c r="XA189" s="241"/>
      <c r="XB189" s="241"/>
      <c r="XC189" s="241"/>
      <c r="XF189" s="241" t="e">
        <f>IF(#REF!=0,XF188,#REF!)</f>
        <v>#REF!</v>
      </c>
      <c r="XG189" s="241"/>
      <c r="XH189" s="241" t="e">
        <f>IF(OR(#REF!=0,#REF!="Planejado",#REF!="Realizado"),IF(XH188="Atividade",VLOOKUP(XF189,'04.02_PLANEJAMENTO ATIVIDADES'!$D$9:$E$44,2,0),XH188),#REF!)</f>
        <v>#REF!</v>
      </c>
      <c r="XI189" s="241"/>
      <c r="XJ189" s="241"/>
      <c r="XK189" s="241"/>
      <c r="XL189" s="241"/>
      <c r="XM189" s="241"/>
      <c r="XN189" s="241"/>
      <c r="XO189" s="241"/>
      <c r="XP189" s="241"/>
      <c r="XQ189" s="241" t="e">
        <f>IF(#REF!=0,XQ188,#REF!)</f>
        <v>#REF!</v>
      </c>
      <c r="XR189" s="241"/>
      <c r="XS189" s="241"/>
      <c r="XT189" s="241" t="e">
        <f>IF(#REF!=0,XT188,#REF!)</f>
        <v>#REF!</v>
      </c>
      <c r="XU189" s="241"/>
      <c r="XV189" s="241"/>
      <c r="XW189" s="241"/>
      <c r="XX189" s="241"/>
      <c r="XY189" s="241"/>
      <c r="XZ189" s="241" t="e">
        <f>#REF!</f>
        <v>#REF!</v>
      </c>
      <c r="YA189" s="241"/>
      <c r="YB189" s="241"/>
      <c r="YC189" s="241"/>
      <c r="YD189" s="241"/>
      <c r="YE189" s="241"/>
      <c r="YF189" s="241"/>
      <c r="YG189" s="242" t="e">
        <f>#REF!</f>
        <v>#REF!</v>
      </c>
      <c r="YH189" s="242"/>
      <c r="YI189" s="242"/>
      <c r="YJ189" s="242"/>
      <c r="YK189" s="242"/>
      <c r="YL189" s="242"/>
      <c r="YM189" s="242"/>
      <c r="YN189" s="242"/>
      <c r="YO189" s="242" t="e">
        <f>#REF!</f>
        <v>#REF!</v>
      </c>
      <c r="YP189" s="242"/>
      <c r="YQ189" s="242"/>
      <c r="YR189" s="242"/>
      <c r="YS189" s="242"/>
      <c r="YT189" s="241" t="e">
        <f>#REF!</f>
        <v>#REF!</v>
      </c>
      <c r="YU189" s="241"/>
      <c r="YV189" s="241"/>
      <c r="YW189" s="241"/>
      <c r="YX189" s="241" t="e">
        <f>#REF!</f>
        <v>#REF!</v>
      </c>
      <c r="YY189" s="241"/>
      <c r="YZ189" s="241" t="e">
        <f>#REF!</f>
        <v>#REF!</v>
      </c>
      <c r="ZA189" s="241"/>
      <c r="ZB189" s="241"/>
      <c r="ZC189" s="241" t="e">
        <f>#REF!</f>
        <v>#REF!</v>
      </c>
      <c r="ZD189" s="241"/>
      <c r="ZE189" s="241" t="e">
        <f>#REF!</f>
        <v>#REF!</v>
      </c>
      <c r="ZF189" s="241"/>
      <c r="ZG189" s="241"/>
      <c r="ZH189" s="241"/>
    </row>
    <row r="190" spans="3:684" ht="10.15" hidden="1" customHeight="1" x14ac:dyDescent="0.25">
      <c r="C190" s="241" t="e">
        <f>IF(#REF!=0,C189,#REF!)</f>
        <v>#REF!</v>
      </c>
      <c r="D190" s="241"/>
      <c r="E190" s="241" t="e">
        <f>IF(OR(#REF!=0,#REF!="Planejado",#REF!="Realizado"),IF(E189="Atividade",VLOOKUP(C190,'04.02_PLANEJAMENTO ATIVIDADES'!$D$9:$E$44,2,0),E189),#REF!)</f>
        <v>#REF!</v>
      </c>
      <c r="F190" s="241"/>
      <c r="G190" s="241"/>
      <c r="H190" s="241"/>
      <c r="I190" s="241"/>
      <c r="J190" s="241"/>
      <c r="K190" s="241"/>
      <c r="L190" s="241"/>
      <c r="M190" s="241"/>
      <c r="N190" s="241" t="e">
        <f>IF(#REF!=0,N189,#REF!)</f>
        <v>#REF!</v>
      </c>
      <c r="O190" s="241"/>
      <c r="P190" s="241"/>
      <c r="Q190" s="241" t="e">
        <f>IF(#REF!=0,Q189,#REF!)</f>
        <v>#REF!</v>
      </c>
      <c r="R190" s="241"/>
      <c r="S190" s="241"/>
      <c r="T190" s="241"/>
      <c r="U190" s="241"/>
      <c r="V190" s="241"/>
      <c r="W190" s="241" t="e">
        <f>#REF!</f>
        <v>#REF!</v>
      </c>
      <c r="X190" s="241"/>
      <c r="Y190" s="241"/>
      <c r="Z190" s="241"/>
      <c r="AA190" s="241"/>
      <c r="AB190" s="241"/>
      <c r="AC190" s="241"/>
      <c r="AD190" s="242" t="e">
        <f>#REF!</f>
        <v>#REF!</v>
      </c>
      <c r="AE190" s="242"/>
      <c r="AF190" s="242"/>
      <c r="AG190" s="242"/>
      <c r="AH190" s="242"/>
      <c r="AI190" s="242"/>
      <c r="AJ190" s="242"/>
      <c r="AK190" s="242"/>
      <c r="AL190" s="242" t="e">
        <f>#REF!</f>
        <v>#REF!</v>
      </c>
      <c r="AM190" s="242"/>
      <c r="AN190" s="242"/>
      <c r="AO190" s="242"/>
      <c r="AP190" s="242"/>
      <c r="AQ190" s="241" t="e">
        <f>#REF!</f>
        <v>#REF!</v>
      </c>
      <c r="AR190" s="241"/>
      <c r="AS190" s="241"/>
      <c r="AT190" s="241"/>
      <c r="AU190" s="241" t="e">
        <f>#REF!</f>
        <v>#REF!</v>
      </c>
      <c r="AV190" s="241"/>
      <c r="AW190" s="241" t="e">
        <f>#REF!</f>
        <v>#REF!</v>
      </c>
      <c r="AX190" s="241"/>
      <c r="AY190" s="241"/>
      <c r="AZ190" s="241" t="e">
        <f>#REF!</f>
        <v>#REF!</v>
      </c>
      <c r="BA190" s="241"/>
      <c r="BB190" s="241" t="e">
        <f>#REF!</f>
        <v>#REF!</v>
      </c>
      <c r="BC190" s="241"/>
      <c r="BD190" s="241"/>
      <c r="BE190" s="241"/>
      <c r="BH190" s="241" t="e">
        <f>IF(#REF!=0,BH189,#REF!)</f>
        <v>#REF!</v>
      </c>
      <c r="BI190" s="241"/>
      <c r="BJ190" s="241" t="e">
        <f>IF(OR(#REF!=0,#REF!="Planejado",#REF!="Realizado"),IF(BJ189="Atividade",VLOOKUP(BH190,'04.02_PLANEJAMENTO ATIVIDADES'!$D$9:$E$44,2,0),BJ189),#REF!)</f>
        <v>#REF!</v>
      </c>
      <c r="BK190" s="241"/>
      <c r="BL190" s="241"/>
      <c r="BM190" s="241"/>
      <c r="BN190" s="241"/>
      <c r="BO190" s="241"/>
      <c r="BP190" s="241"/>
      <c r="BQ190" s="241"/>
      <c r="BR190" s="241"/>
      <c r="BS190" s="241" t="e">
        <f>IF(#REF!=0,BS189,#REF!)</f>
        <v>#REF!</v>
      </c>
      <c r="BT190" s="241"/>
      <c r="BU190" s="241"/>
      <c r="BV190" s="241" t="e">
        <f>IF(#REF!=0,BV189,#REF!)</f>
        <v>#REF!</v>
      </c>
      <c r="BW190" s="241"/>
      <c r="BX190" s="241"/>
      <c r="BY190" s="241"/>
      <c r="BZ190" s="241"/>
      <c r="CA190" s="241"/>
      <c r="CB190" s="241" t="e">
        <f>#REF!</f>
        <v>#REF!</v>
      </c>
      <c r="CC190" s="241"/>
      <c r="CD190" s="241"/>
      <c r="CE190" s="241"/>
      <c r="CF190" s="241"/>
      <c r="CG190" s="241"/>
      <c r="CH190" s="241"/>
      <c r="CI190" s="242" t="e">
        <f>#REF!</f>
        <v>#REF!</v>
      </c>
      <c r="CJ190" s="242"/>
      <c r="CK190" s="242"/>
      <c r="CL190" s="242"/>
      <c r="CM190" s="242"/>
      <c r="CN190" s="242"/>
      <c r="CO190" s="242"/>
      <c r="CP190" s="242"/>
      <c r="CQ190" s="242" t="e">
        <f>#REF!</f>
        <v>#REF!</v>
      </c>
      <c r="CR190" s="242"/>
      <c r="CS190" s="242"/>
      <c r="CT190" s="242"/>
      <c r="CU190" s="242"/>
      <c r="CV190" s="241" t="e">
        <f>#REF!</f>
        <v>#REF!</v>
      </c>
      <c r="CW190" s="241"/>
      <c r="CX190" s="241"/>
      <c r="CY190" s="241"/>
      <c r="CZ190" s="241" t="e">
        <f>#REF!</f>
        <v>#REF!</v>
      </c>
      <c r="DA190" s="241"/>
      <c r="DB190" s="241" t="e">
        <f>#REF!</f>
        <v>#REF!</v>
      </c>
      <c r="DC190" s="241"/>
      <c r="DD190" s="241"/>
      <c r="DE190" s="241" t="e">
        <f>#REF!</f>
        <v>#REF!</v>
      </c>
      <c r="DF190" s="241"/>
      <c r="DG190" s="241" t="e">
        <f>#REF!</f>
        <v>#REF!</v>
      </c>
      <c r="DH190" s="241"/>
      <c r="DI190" s="241"/>
      <c r="DJ190" s="241"/>
      <c r="DM190" s="241" t="e">
        <f>IF(#REF!=0,DM189,#REF!)</f>
        <v>#REF!</v>
      </c>
      <c r="DN190" s="241"/>
      <c r="DO190" s="241" t="e">
        <f>IF(OR(#REF!=0,#REF!="Planejado",#REF!="Realizado"),IF(DO189="Atividade",VLOOKUP(DM190,'04.02_PLANEJAMENTO ATIVIDADES'!$D$9:$E$44,2,0),DO189),#REF!)</f>
        <v>#REF!</v>
      </c>
      <c r="DP190" s="241"/>
      <c r="DQ190" s="241"/>
      <c r="DR190" s="241"/>
      <c r="DS190" s="241"/>
      <c r="DT190" s="241"/>
      <c r="DU190" s="241"/>
      <c r="DV190" s="241"/>
      <c r="DW190" s="241"/>
      <c r="DX190" s="241" t="e">
        <f>IF(#REF!=0,DX189,#REF!)</f>
        <v>#REF!</v>
      </c>
      <c r="DY190" s="241"/>
      <c r="DZ190" s="241"/>
      <c r="EA190" s="241" t="e">
        <f>IF(#REF!=0,EA189,#REF!)</f>
        <v>#REF!</v>
      </c>
      <c r="EB190" s="241"/>
      <c r="EC190" s="241"/>
      <c r="ED190" s="241"/>
      <c r="EE190" s="241"/>
      <c r="EF190" s="241"/>
      <c r="EG190" s="241" t="e">
        <f>#REF!</f>
        <v>#REF!</v>
      </c>
      <c r="EH190" s="241"/>
      <c r="EI190" s="241"/>
      <c r="EJ190" s="241"/>
      <c r="EK190" s="241"/>
      <c r="EL190" s="241"/>
      <c r="EM190" s="241"/>
      <c r="EN190" s="242" t="e">
        <f>#REF!</f>
        <v>#REF!</v>
      </c>
      <c r="EO190" s="242"/>
      <c r="EP190" s="242"/>
      <c r="EQ190" s="242"/>
      <c r="ER190" s="242"/>
      <c r="ES190" s="242"/>
      <c r="ET190" s="242"/>
      <c r="EU190" s="242"/>
      <c r="EV190" s="242" t="e">
        <f>#REF!</f>
        <v>#REF!</v>
      </c>
      <c r="EW190" s="242"/>
      <c r="EX190" s="242"/>
      <c r="EY190" s="242"/>
      <c r="EZ190" s="242"/>
      <c r="FA190" s="241" t="e">
        <f>#REF!</f>
        <v>#REF!</v>
      </c>
      <c r="FB190" s="241"/>
      <c r="FC190" s="241"/>
      <c r="FD190" s="241"/>
      <c r="FE190" s="241" t="e">
        <f>#REF!</f>
        <v>#REF!</v>
      </c>
      <c r="FF190" s="241"/>
      <c r="FG190" s="241" t="e">
        <f>#REF!</f>
        <v>#REF!</v>
      </c>
      <c r="FH190" s="241"/>
      <c r="FI190" s="241"/>
      <c r="FJ190" s="241" t="e">
        <f>#REF!</f>
        <v>#REF!</v>
      </c>
      <c r="FK190" s="241"/>
      <c r="FL190" s="241" t="e">
        <f>#REF!</f>
        <v>#REF!</v>
      </c>
      <c r="FM190" s="241"/>
      <c r="FN190" s="241"/>
      <c r="FO190" s="241"/>
      <c r="FR190" s="241" t="e">
        <f>IF(#REF!=0,FR189,#REF!)</f>
        <v>#REF!</v>
      </c>
      <c r="FS190" s="241"/>
      <c r="FT190" s="241" t="e">
        <f>IF(OR(#REF!=0,#REF!="Planejado",#REF!="Realizado"),IF(FT189="Atividade",VLOOKUP(FR190,'04.02_PLANEJAMENTO ATIVIDADES'!$D$9:$E$44,2,0),FT189),#REF!)</f>
        <v>#REF!</v>
      </c>
      <c r="FU190" s="241"/>
      <c r="FV190" s="241"/>
      <c r="FW190" s="241"/>
      <c r="FX190" s="241"/>
      <c r="FY190" s="241"/>
      <c r="FZ190" s="241"/>
      <c r="GA190" s="241"/>
      <c r="GB190" s="241"/>
      <c r="GC190" s="241" t="e">
        <f>IF(#REF!=0,GC189,#REF!)</f>
        <v>#REF!</v>
      </c>
      <c r="GD190" s="241"/>
      <c r="GE190" s="241"/>
      <c r="GF190" s="241" t="e">
        <f>IF(#REF!=0,GF189,#REF!)</f>
        <v>#REF!</v>
      </c>
      <c r="GG190" s="241"/>
      <c r="GH190" s="241"/>
      <c r="GI190" s="241"/>
      <c r="GJ190" s="241"/>
      <c r="GK190" s="241"/>
      <c r="GL190" s="241" t="e">
        <f>#REF!</f>
        <v>#REF!</v>
      </c>
      <c r="GM190" s="241"/>
      <c r="GN190" s="241"/>
      <c r="GO190" s="241"/>
      <c r="GP190" s="241"/>
      <c r="GQ190" s="241"/>
      <c r="GR190" s="241"/>
      <c r="GS190" s="242" t="e">
        <f>#REF!</f>
        <v>#REF!</v>
      </c>
      <c r="GT190" s="242"/>
      <c r="GU190" s="242"/>
      <c r="GV190" s="242"/>
      <c r="GW190" s="242"/>
      <c r="GX190" s="242"/>
      <c r="GY190" s="242"/>
      <c r="GZ190" s="242"/>
      <c r="HA190" s="242" t="e">
        <f>#REF!</f>
        <v>#REF!</v>
      </c>
      <c r="HB190" s="242"/>
      <c r="HC190" s="242"/>
      <c r="HD190" s="242"/>
      <c r="HE190" s="242"/>
      <c r="HF190" s="241" t="e">
        <f>#REF!</f>
        <v>#REF!</v>
      </c>
      <c r="HG190" s="241"/>
      <c r="HH190" s="241"/>
      <c r="HI190" s="241"/>
      <c r="HJ190" s="241" t="e">
        <f>#REF!</f>
        <v>#REF!</v>
      </c>
      <c r="HK190" s="241"/>
      <c r="HL190" s="241" t="e">
        <f>#REF!</f>
        <v>#REF!</v>
      </c>
      <c r="HM190" s="241"/>
      <c r="HN190" s="241"/>
      <c r="HO190" s="241" t="e">
        <f>#REF!</f>
        <v>#REF!</v>
      </c>
      <c r="HP190" s="241"/>
      <c r="HQ190" s="241" t="e">
        <f>#REF!</f>
        <v>#REF!</v>
      </c>
      <c r="HR190" s="241"/>
      <c r="HS190" s="241"/>
      <c r="HT190" s="241"/>
      <c r="HW190" s="241" t="e">
        <f>IF(#REF!=0,HW189,#REF!)</f>
        <v>#REF!</v>
      </c>
      <c r="HX190" s="241"/>
      <c r="HY190" s="241" t="e">
        <f>IF(OR(#REF!=0,#REF!="Planejado",#REF!="Realizado"),IF(HY189="Atividade",VLOOKUP(HW190,'04.02_PLANEJAMENTO ATIVIDADES'!$D$9:$E$44,2,0),HY189),#REF!)</f>
        <v>#REF!</v>
      </c>
      <c r="HZ190" s="241"/>
      <c r="IA190" s="241"/>
      <c r="IB190" s="241"/>
      <c r="IC190" s="241"/>
      <c r="ID190" s="241"/>
      <c r="IE190" s="241"/>
      <c r="IF190" s="241"/>
      <c r="IG190" s="241"/>
      <c r="IH190" s="241" t="e">
        <f>IF(#REF!=0,IH189,#REF!)</f>
        <v>#REF!</v>
      </c>
      <c r="II190" s="241"/>
      <c r="IJ190" s="241"/>
      <c r="IK190" s="241" t="e">
        <f>IF(#REF!=0,IK189,#REF!)</f>
        <v>#REF!</v>
      </c>
      <c r="IL190" s="241"/>
      <c r="IM190" s="241"/>
      <c r="IN190" s="241"/>
      <c r="IO190" s="241"/>
      <c r="IP190" s="241"/>
      <c r="IQ190" s="241" t="e">
        <f>#REF!</f>
        <v>#REF!</v>
      </c>
      <c r="IR190" s="241"/>
      <c r="IS190" s="241"/>
      <c r="IT190" s="241"/>
      <c r="IU190" s="241"/>
      <c r="IV190" s="241"/>
      <c r="IW190" s="241"/>
      <c r="IX190" s="242" t="e">
        <f>#REF!</f>
        <v>#REF!</v>
      </c>
      <c r="IY190" s="242"/>
      <c r="IZ190" s="242"/>
      <c r="JA190" s="242"/>
      <c r="JB190" s="242"/>
      <c r="JC190" s="242"/>
      <c r="JD190" s="242"/>
      <c r="JE190" s="242"/>
      <c r="JF190" s="242" t="e">
        <f>#REF!</f>
        <v>#REF!</v>
      </c>
      <c r="JG190" s="242"/>
      <c r="JH190" s="242"/>
      <c r="JI190" s="242"/>
      <c r="JJ190" s="242"/>
      <c r="JK190" s="241" t="e">
        <f>#REF!</f>
        <v>#REF!</v>
      </c>
      <c r="JL190" s="241"/>
      <c r="JM190" s="241"/>
      <c r="JN190" s="241"/>
      <c r="JO190" s="241" t="e">
        <f>#REF!</f>
        <v>#REF!</v>
      </c>
      <c r="JP190" s="241"/>
      <c r="JQ190" s="241" t="e">
        <f>#REF!</f>
        <v>#REF!</v>
      </c>
      <c r="JR190" s="241"/>
      <c r="JS190" s="241"/>
      <c r="JT190" s="241" t="e">
        <f>#REF!</f>
        <v>#REF!</v>
      </c>
      <c r="JU190" s="241"/>
      <c r="JV190" s="241" t="e">
        <f>#REF!</f>
        <v>#REF!</v>
      </c>
      <c r="JW190" s="241"/>
      <c r="JX190" s="241"/>
      <c r="JY190" s="241"/>
      <c r="KB190" s="241" t="e">
        <f>IF(#REF!=0,KB189,#REF!)</f>
        <v>#REF!</v>
      </c>
      <c r="KC190" s="241"/>
      <c r="KD190" s="241" t="e">
        <f>IF(OR(#REF!=0,#REF!="Planejado",#REF!="Realizado"),IF(KD189="Atividade",VLOOKUP(KB190,'04.02_PLANEJAMENTO ATIVIDADES'!$D$9:$E$44,2,0),KD189),#REF!)</f>
        <v>#REF!</v>
      </c>
      <c r="KE190" s="241"/>
      <c r="KF190" s="241"/>
      <c r="KG190" s="241"/>
      <c r="KH190" s="241"/>
      <c r="KI190" s="241"/>
      <c r="KJ190" s="241"/>
      <c r="KK190" s="241"/>
      <c r="KL190" s="241"/>
      <c r="KM190" s="241" t="e">
        <f>IF(#REF!=0,KM189,#REF!)</f>
        <v>#REF!</v>
      </c>
      <c r="KN190" s="241"/>
      <c r="KO190" s="241"/>
      <c r="KP190" s="241" t="e">
        <f>IF(#REF!=0,KP189,#REF!)</f>
        <v>#REF!</v>
      </c>
      <c r="KQ190" s="241"/>
      <c r="KR190" s="241"/>
      <c r="KS190" s="241"/>
      <c r="KT190" s="241"/>
      <c r="KU190" s="241"/>
      <c r="KV190" s="241" t="e">
        <f>#REF!</f>
        <v>#REF!</v>
      </c>
      <c r="KW190" s="241"/>
      <c r="KX190" s="241"/>
      <c r="KY190" s="241"/>
      <c r="KZ190" s="241"/>
      <c r="LA190" s="241"/>
      <c r="LB190" s="241"/>
      <c r="LC190" s="242" t="e">
        <f>#REF!</f>
        <v>#REF!</v>
      </c>
      <c r="LD190" s="242"/>
      <c r="LE190" s="242"/>
      <c r="LF190" s="242"/>
      <c r="LG190" s="242"/>
      <c r="LH190" s="242"/>
      <c r="LI190" s="242"/>
      <c r="LJ190" s="242"/>
      <c r="LK190" s="242" t="e">
        <f>#REF!</f>
        <v>#REF!</v>
      </c>
      <c r="LL190" s="242"/>
      <c r="LM190" s="242"/>
      <c r="LN190" s="242"/>
      <c r="LO190" s="242"/>
      <c r="LP190" s="241" t="e">
        <f>#REF!</f>
        <v>#REF!</v>
      </c>
      <c r="LQ190" s="241"/>
      <c r="LR190" s="241"/>
      <c r="LS190" s="241"/>
      <c r="LT190" s="241" t="e">
        <f>#REF!</f>
        <v>#REF!</v>
      </c>
      <c r="LU190" s="241"/>
      <c r="LV190" s="241" t="e">
        <f>#REF!</f>
        <v>#REF!</v>
      </c>
      <c r="LW190" s="241"/>
      <c r="LX190" s="241"/>
      <c r="LY190" s="241" t="e">
        <f>#REF!</f>
        <v>#REF!</v>
      </c>
      <c r="LZ190" s="241"/>
      <c r="MA190" s="241" t="e">
        <f>#REF!</f>
        <v>#REF!</v>
      </c>
      <c r="MB190" s="241"/>
      <c r="MC190" s="241"/>
      <c r="MD190" s="241"/>
      <c r="MG190" s="241" t="e">
        <f>IF(#REF!=0,MG189,#REF!)</f>
        <v>#REF!</v>
      </c>
      <c r="MH190" s="241"/>
      <c r="MI190" s="241" t="e">
        <f>IF(OR(#REF!=0,#REF!="Planejado",#REF!="Realizado"),IF(MI189="Atividade",VLOOKUP(MG190,'04.02_PLANEJAMENTO ATIVIDADES'!$D$9:$E$44,2,0),MI189),#REF!)</f>
        <v>#REF!</v>
      </c>
      <c r="MJ190" s="241"/>
      <c r="MK190" s="241"/>
      <c r="ML190" s="241"/>
      <c r="MM190" s="241"/>
      <c r="MN190" s="241"/>
      <c r="MO190" s="241"/>
      <c r="MP190" s="241"/>
      <c r="MQ190" s="241"/>
      <c r="MR190" s="241" t="e">
        <f>IF(#REF!=0,MR189,#REF!)</f>
        <v>#REF!</v>
      </c>
      <c r="MS190" s="241"/>
      <c r="MT190" s="241"/>
      <c r="MU190" s="241" t="e">
        <f>IF(#REF!=0,MU189,#REF!)</f>
        <v>#REF!</v>
      </c>
      <c r="MV190" s="241"/>
      <c r="MW190" s="241"/>
      <c r="MX190" s="241"/>
      <c r="MY190" s="241"/>
      <c r="MZ190" s="241"/>
      <c r="NA190" s="241" t="e">
        <f>#REF!</f>
        <v>#REF!</v>
      </c>
      <c r="NB190" s="241"/>
      <c r="NC190" s="241"/>
      <c r="ND190" s="241"/>
      <c r="NE190" s="241"/>
      <c r="NF190" s="241"/>
      <c r="NG190" s="241"/>
      <c r="NH190" s="242" t="e">
        <f>#REF!</f>
        <v>#REF!</v>
      </c>
      <c r="NI190" s="242"/>
      <c r="NJ190" s="242"/>
      <c r="NK190" s="242"/>
      <c r="NL190" s="242"/>
      <c r="NM190" s="242"/>
      <c r="NN190" s="242"/>
      <c r="NO190" s="242"/>
      <c r="NP190" s="242" t="e">
        <f>#REF!</f>
        <v>#REF!</v>
      </c>
      <c r="NQ190" s="242"/>
      <c r="NR190" s="242"/>
      <c r="NS190" s="242"/>
      <c r="NT190" s="242"/>
      <c r="NU190" s="241" t="e">
        <f>#REF!</f>
        <v>#REF!</v>
      </c>
      <c r="NV190" s="241"/>
      <c r="NW190" s="241"/>
      <c r="NX190" s="241"/>
      <c r="NY190" s="241" t="e">
        <f>#REF!</f>
        <v>#REF!</v>
      </c>
      <c r="NZ190" s="241"/>
      <c r="OA190" s="241" t="e">
        <f>#REF!</f>
        <v>#REF!</v>
      </c>
      <c r="OB190" s="241"/>
      <c r="OC190" s="241"/>
      <c r="OD190" s="241" t="e">
        <f>#REF!</f>
        <v>#REF!</v>
      </c>
      <c r="OE190" s="241"/>
      <c r="OF190" s="241" t="e">
        <f>#REF!</f>
        <v>#REF!</v>
      </c>
      <c r="OG190" s="241"/>
      <c r="OH190" s="241"/>
      <c r="OI190" s="241"/>
      <c r="OL190" s="241" t="e">
        <f>IF(#REF!=0,OL189,#REF!)</f>
        <v>#REF!</v>
      </c>
      <c r="OM190" s="241"/>
      <c r="ON190" s="241" t="e">
        <f>IF(OR(#REF!=0,#REF!="Planejado",#REF!="Realizado"),IF(ON189="Atividade",VLOOKUP(OL190,'04.02_PLANEJAMENTO ATIVIDADES'!$D$9:$E$44,2,0),ON189),#REF!)</f>
        <v>#REF!</v>
      </c>
      <c r="OO190" s="241"/>
      <c r="OP190" s="241"/>
      <c r="OQ190" s="241"/>
      <c r="OR190" s="241"/>
      <c r="OS190" s="241"/>
      <c r="OT190" s="241"/>
      <c r="OU190" s="241"/>
      <c r="OV190" s="241"/>
      <c r="OW190" s="241" t="e">
        <f>IF(#REF!=0,OW189,#REF!)</f>
        <v>#REF!</v>
      </c>
      <c r="OX190" s="241"/>
      <c r="OY190" s="241"/>
      <c r="OZ190" s="241" t="e">
        <f>IF(#REF!=0,OZ189,#REF!)</f>
        <v>#REF!</v>
      </c>
      <c r="PA190" s="241"/>
      <c r="PB190" s="241"/>
      <c r="PC190" s="241"/>
      <c r="PD190" s="241"/>
      <c r="PE190" s="241"/>
      <c r="PF190" s="241" t="e">
        <f>#REF!</f>
        <v>#REF!</v>
      </c>
      <c r="PG190" s="241"/>
      <c r="PH190" s="241"/>
      <c r="PI190" s="241"/>
      <c r="PJ190" s="241"/>
      <c r="PK190" s="241"/>
      <c r="PL190" s="241"/>
      <c r="PM190" s="242" t="e">
        <f>#REF!</f>
        <v>#REF!</v>
      </c>
      <c r="PN190" s="242"/>
      <c r="PO190" s="242"/>
      <c r="PP190" s="242"/>
      <c r="PQ190" s="242"/>
      <c r="PR190" s="242"/>
      <c r="PS190" s="242"/>
      <c r="PT190" s="242"/>
      <c r="PU190" s="242" t="e">
        <f>#REF!</f>
        <v>#REF!</v>
      </c>
      <c r="PV190" s="242"/>
      <c r="PW190" s="242"/>
      <c r="PX190" s="242"/>
      <c r="PY190" s="242"/>
      <c r="PZ190" s="241" t="e">
        <f>#REF!</f>
        <v>#REF!</v>
      </c>
      <c r="QA190" s="241"/>
      <c r="QB190" s="241"/>
      <c r="QC190" s="241"/>
      <c r="QD190" s="241" t="e">
        <f>#REF!</f>
        <v>#REF!</v>
      </c>
      <c r="QE190" s="241"/>
      <c r="QF190" s="241" t="e">
        <f>#REF!</f>
        <v>#REF!</v>
      </c>
      <c r="QG190" s="241"/>
      <c r="QH190" s="241"/>
      <c r="QI190" s="241" t="e">
        <f>#REF!</f>
        <v>#REF!</v>
      </c>
      <c r="QJ190" s="241"/>
      <c r="QK190" s="241" t="e">
        <f>#REF!</f>
        <v>#REF!</v>
      </c>
      <c r="QL190" s="241"/>
      <c r="QM190" s="241"/>
      <c r="QN190" s="241"/>
      <c r="QQ190" s="241" t="e">
        <f>IF(#REF!=0,QQ189,#REF!)</f>
        <v>#REF!</v>
      </c>
      <c r="QR190" s="241"/>
      <c r="QS190" s="241" t="e">
        <f>IF(OR(#REF!=0,#REF!="Planejado",#REF!="Realizado"),IF(QS189="Atividade",VLOOKUP(QQ190,'04.02_PLANEJAMENTO ATIVIDADES'!$D$9:$E$44,2,0),QS189),#REF!)</f>
        <v>#REF!</v>
      </c>
      <c r="QT190" s="241"/>
      <c r="QU190" s="241"/>
      <c r="QV190" s="241"/>
      <c r="QW190" s="241"/>
      <c r="QX190" s="241"/>
      <c r="QY190" s="241"/>
      <c r="QZ190" s="241"/>
      <c r="RA190" s="241"/>
      <c r="RB190" s="241" t="e">
        <f>IF(#REF!=0,RB189,#REF!)</f>
        <v>#REF!</v>
      </c>
      <c r="RC190" s="241"/>
      <c r="RD190" s="241"/>
      <c r="RE190" s="241" t="e">
        <f>IF(#REF!=0,RE189,#REF!)</f>
        <v>#REF!</v>
      </c>
      <c r="RF190" s="241"/>
      <c r="RG190" s="241"/>
      <c r="RH190" s="241"/>
      <c r="RI190" s="241"/>
      <c r="RJ190" s="241"/>
      <c r="RK190" s="241" t="e">
        <f>#REF!</f>
        <v>#REF!</v>
      </c>
      <c r="RL190" s="241"/>
      <c r="RM190" s="241"/>
      <c r="RN190" s="241"/>
      <c r="RO190" s="241"/>
      <c r="RP190" s="241"/>
      <c r="RQ190" s="241"/>
      <c r="RR190" s="242" t="e">
        <f>#REF!</f>
        <v>#REF!</v>
      </c>
      <c r="RS190" s="242"/>
      <c r="RT190" s="242"/>
      <c r="RU190" s="242"/>
      <c r="RV190" s="242"/>
      <c r="RW190" s="242"/>
      <c r="RX190" s="242"/>
      <c r="RY190" s="242"/>
      <c r="RZ190" s="242" t="e">
        <f>#REF!</f>
        <v>#REF!</v>
      </c>
      <c r="SA190" s="242"/>
      <c r="SB190" s="242"/>
      <c r="SC190" s="242"/>
      <c r="SD190" s="242"/>
      <c r="SE190" s="241" t="e">
        <f>#REF!</f>
        <v>#REF!</v>
      </c>
      <c r="SF190" s="241"/>
      <c r="SG190" s="241"/>
      <c r="SH190" s="241"/>
      <c r="SI190" s="241" t="e">
        <f>#REF!</f>
        <v>#REF!</v>
      </c>
      <c r="SJ190" s="241"/>
      <c r="SK190" s="241" t="e">
        <f>#REF!</f>
        <v>#REF!</v>
      </c>
      <c r="SL190" s="241"/>
      <c r="SM190" s="241"/>
      <c r="SN190" s="241" t="e">
        <f>#REF!</f>
        <v>#REF!</v>
      </c>
      <c r="SO190" s="241"/>
      <c r="SP190" s="241" t="e">
        <f>#REF!</f>
        <v>#REF!</v>
      </c>
      <c r="SQ190" s="241"/>
      <c r="SR190" s="241"/>
      <c r="SS190" s="241"/>
      <c r="SV190" s="241" t="e">
        <f>IF(#REF!=0,SV189,#REF!)</f>
        <v>#REF!</v>
      </c>
      <c r="SW190" s="241"/>
      <c r="SX190" s="241" t="e">
        <f>IF(OR(#REF!=0,#REF!="Planejado",#REF!="Realizado"),IF(SX189="Atividade",VLOOKUP(SV190,'04.02_PLANEJAMENTO ATIVIDADES'!$D$9:$E$44,2,0),SX189),#REF!)</f>
        <v>#REF!</v>
      </c>
      <c r="SY190" s="241"/>
      <c r="SZ190" s="241"/>
      <c r="TA190" s="241"/>
      <c r="TB190" s="241"/>
      <c r="TC190" s="241"/>
      <c r="TD190" s="241"/>
      <c r="TE190" s="241"/>
      <c r="TF190" s="241"/>
      <c r="TG190" s="241" t="e">
        <f>IF(#REF!=0,TG189,#REF!)</f>
        <v>#REF!</v>
      </c>
      <c r="TH190" s="241"/>
      <c r="TI190" s="241"/>
      <c r="TJ190" s="241" t="e">
        <f>IF(#REF!=0,TJ189,#REF!)</f>
        <v>#REF!</v>
      </c>
      <c r="TK190" s="241"/>
      <c r="TL190" s="241"/>
      <c r="TM190" s="241"/>
      <c r="TN190" s="241"/>
      <c r="TO190" s="241"/>
      <c r="TP190" s="241" t="e">
        <f>#REF!</f>
        <v>#REF!</v>
      </c>
      <c r="TQ190" s="241"/>
      <c r="TR190" s="241"/>
      <c r="TS190" s="241"/>
      <c r="TT190" s="241"/>
      <c r="TU190" s="241"/>
      <c r="TV190" s="241"/>
      <c r="TW190" s="242" t="e">
        <f>#REF!</f>
        <v>#REF!</v>
      </c>
      <c r="TX190" s="242"/>
      <c r="TY190" s="242"/>
      <c r="TZ190" s="242"/>
      <c r="UA190" s="242"/>
      <c r="UB190" s="242"/>
      <c r="UC190" s="242"/>
      <c r="UD190" s="242"/>
      <c r="UE190" s="242" t="e">
        <f>#REF!</f>
        <v>#REF!</v>
      </c>
      <c r="UF190" s="242"/>
      <c r="UG190" s="242"/>
      <c r="UH190" s="242"/>
      <c r="UI190" s="242"/>
      <c r="UJ190" s="241" t="e">
        <f>#REF!</f>
        <v>#REF!</v>
      </c>
      <c r="UK190" s="241"/>
      <c r="UL190" s="241"/>
      <c r="UM190" s="241"/>
      <c r="UN190" s="241" t="e">
        <f>#REF!</f>
        <v>#REF!</v>
      </c>
      <c r="UO190" s="241"/>
      <c r="UP190" s="241" t="e">
        <f>#REF!</f>
        <v>#REF!</v>
      </c>
      <c r="UQ190" s="241"/>
      <c r="UR190" s="241"/>
      <c r="US190" s="241" t="e">
        <f>#REF!</f>
        <v>#REF!</v>
      </c>
      <c r="UT190" s="241"/>
      <c r="UU190" s="241" t="e">
        <f>#REF!</f>
        <v>#REF!</v>
      </c>
      <c r="UV190" s="241"/>
      <c r="UW190" s="241"/>
      <c r="UX190" s="241"/>
      <c r="VA190" s="241" t="e">
        <f>IF(#REF!=0,VA189,#REF!)</f>
        <v>#REF!</v>
      </c>
      <c r="VB190" s="241"/>
      <c r="VC190" s="241" t="e">
        <f>IF(OR(#REF!=0,#REF!="Planejado",#REF!="Realizado"),IF(VC189="Atividade",VLOOKUP(VA190,'04.02_PLANEJAMENTO ATIVIDADES'!$D$9:$E$44,2,0),VC189),#REF!)</f>
        <v>#REF!</v>
      </c>
      <c r="VD190" s="241"/>
      <c r="VE190" s="241"/>
      <c r="VF190" s="241"/>
      <c r="VG190" s="241"/>
      <c r="VH190" s="241"/>
      <c r="VI190" s="241"/>
      <c r="VJ190" s="241"/>
      <c r="VK190" s="241"/>
      <c r="VL190" s="241" t="e">
        <f>IF(#REF!=0,VL189,#REF!)</f>
        <v>#REF!</v>
      </c>
      <c r="VM190" s="241"/>
      <c r="VN190" s="241"/>
      <c r="VO190" s="241" t="e">
        <f>IF(#REF!=0,VO189,#REF!)</f>
        <v>#REF!</v>
      </c>
      <c r="VP190" s="241"/>
      <c r="VQ190" s="241"/>
      <c r="VR190" s="241"/>
      <c r="VS190" s="241"/>
      <c r="VT190" s="241"/>
      <c r="VU190" s="241" t="e">
        <f>#REF!</f>
        <v>#REF!</v>
      </c>
      <c r="VV190" s="241"/>
      <c r="VW190" s="241"/>
      <c r="VX190" s="241"/>
      <c r="VY190" s="241"/>
      <c r="VZ190" s="241"/>
      <c r="WA190" s="241"/>
      <c r="WB190" s="242" t="e">
        <f>#REF!</f>
        <v>#REF!</v>
      </c>
      <c r="WC190" s="242"/>
      <c r="WD190" s="242"/>
      <c r="WE190" s="242"/>
      <c r="WF190" s="242"/>
      <c r="WG190" s="242"/>
      <c r="WH190" s="242"/>
      <c r="WI190" s="242"/>
      <c r="WJ190" s="242" t="e">
        <f>#REF!</f>
        <v>#REF!</v>
      </c>
      <c r="WK190" s="242"/>
      <c r="WL190" s="242"/>
      <c r="WM190" s="242"/>
      <c r="WN190" s="242"/>
      <c r="WO190" s="241" t="e">
        <f>#REF!</f>
        <v>#REF!</v>
      </c>
      <c r="WP190" s="241"/>
      <c r="WQ190" s="241"/>
      <c r="WR190" s="241"/>
      <c r="WS190" s="241" t="e">
        <f>#REF!</f>
        <v>#REF!</v>
      </c>
      <c r="WT190" s="241"/>
      <c r="WU190" s="241" t="e">
        <f>#REF!</f>
        <v>#REF!</v>
      </c>
      <c r="WV190" s="241"/>
      <c r="WW190" s="241"/>
      <c r="WX190" s="241" t="e">
        <f>#REF!</f>
        <v>#REF!</v>
      </c>
      <c r="WY190" s="241"/>
      <c r="WZ190" s="241" t="e">
        <f>#REF!</f>
        <v>#REF!</v>
      </c>
      <c r="XA190" s="241"/>
      <c r="XB190" s="241"/>
      <c r="XC190" s="241"/>
      <c r="XF190" s="241" t="e">
        <f>IF(#REF!=0,XF189,#REF!)</f>
        <v>#REF!</v>
      </c>
      <c r="XG190" s="241"/>
      <c r="XH190" s="241" t="e">
        <f>IF(OR(#REF!=0,#REF!="Planejado",#REF!="Realizado"),IF(XH189="Atividade",VLOOKUP(XF190,'04.02_PLANEJAMENTO ATIVIDADES'!$D$9:$E$44,2,0),XH189),#REF!)</f>
        <v>#REF!</v>
      </c>
      <c r="XI190" s="241"/>
      <c r="XJ190" s="241"/>
      <c r="XK190" s="241"/>
      <c r="XL190" s="241"/>
      <c r="XM190" s="241"/>
      <c r="XN190" s="241"/>
      <c r="XO190" s="241"/>
      <c r="XP190" s="241"/>
      <c r="XQ190" s="241" t="e">
        <f>IF(#REF!=0,XQ189,#REF!)</f>
        <v>#REF!</v>
      </c>
      <c r="XR190" s="241"/>
      <c r="XS190" s="241"/>
      <c r="XT190" s="241" t="e">
        <f>IF(#REF!=0,XT189,#REF!)</f>
        <v>#REF!</v>
      </c>
      <c r="XU190" s="241"/>
      <c r="XV190" s="241"/>
      <c r="XW190" s="241"/>
      <c r="XX190" s="241"/>
      <c r="XY190" s="241"/>
      <c r="XZ190" s="241" t="e">
        <f>#REF!</f>
        <v>#REF!</v>
      </c>
      <c r="YA190" s="241"/>
      <c r="YB190" s="241"/>
      <c r="YC190" s="241"/>
      <c r="YD190" s="241"/>
      <c r="YE190" s="241"/>
      <c r="YF190" s="241"/>
      <c r="YG190" s="242" t="e">
        <f>#REF!</f>
        <v>#REF!</v>
      </c>
      <c r="YH190" s="242"/>
      <c r="YI190" s="242"/>
      <c r="YJ190" s="242"/>
      <c r="YK190" s="242"/>
      <c r="YL190" s="242"/>
      <c r="YM190" s="242"/>
      <c r="YN190" s="242"/>
      <c r="YO190" s="242" t="e">
        <f>#REF!</f>
        <v>#REF!</v>
      </c>
      <c r="YP190" s="242"/>
      <c r="YQ190" s="242"/>
      <c r="YR190" s="242"/>
      <c r="YS190" s="242"/>
      <c r="YT190" s="241" t="e">
        <f>#REF!</f>
        <v>#REF!</v>
      </c>
      <c r="YU190" s="241"/>
      <c r="YV190" s="241"/>
      <c r="YW190" s="241"/>
      <c r="YX190" s="241" t="e">
        <f>#REF!</f>
        <v>#REF!</v>
      </c>
      <c r="YY190" s="241"/>
      <c r="YZ190" s="241" t="e">
        <f>#REF!</f>
        <v>#REF!</v>
      </c>
      <c r="ZA190" s="241"/>
      <c r="ZB190" s="241"/>
      <c r="ZC190" s="241" t="e">
        <f>#REF!</f>
        <v>#REF!</v>
      </c>
      <c r="ZD190" s="241"/>
      <c r="ZE190" s="241" t="e">
        <f>#REF!</f>
        <v>#REF!</v>
      </c>
      <c r="ZF190" s="241"/>
      <c r="ZG190" s="241"/>
      <c r="ZH190" s="241"/>
    </row>
    <row r="191" spans="3:684" ht="10.15" hidden="1" customHeight="1" x14ac:dyDescent="0.25">
      <c r="C191" s="241" t="e">
        <f>IF(#REF!=0,C190,#REF!)</f>
        <v>#REF!</v>
      </c>
      <c r="D191" s="241"/>
      <c r="E191" s="241" t="e">
        <f>IF(OR(#REF!=0,#REF!="Planejado",#REF!="Realizado"),IF(E190="Atividade",VLOOKUP(C191,'04.02_PLANEJAMENTO ATIVIDADES'!$D$9:$E$44,2,0),E190),#REF!)</f>
        <v>#REF!</v>
      </c>
      <c r="F191" s="241"/>
      <c r="G191" s="241"/>
      <c r="H191" s="241"/>
      <c r="I191" s="241"/>
      <c r="J191" s="241"/>
      <c r="K191" s="241"/>
      <c r="L191" s="241"/>
      <c r="M191" s="241"/>
      <c r="N191" s="241" t="e">
        <f>IF(#REF!=0,N190,#REF!)</f>
        <v>#REF!</v>
      </c>
      <c r="O191" s="241"/>
      <c r="P191" s="241"/>
      <c r="Q191" s="241" t="e">
        <f>IF(#REF!=0,Q190,#REF!)</f>
        <v>#REF!</v>
      </c>
      <c r="R191" s="241"/>
      <c r="S191" s="241"/>
      <c r="T191" s="241"/>
      <c r="U191" s="241"/>
      <c r="V191" s="241"/>
      <c r="W191" s="241" t="e">
        <f>#REF!</f>
        <v>#REF!</v>
      </c>
      <c r="X191" s="241"/>
      <c r="Y191" s="241"/>
      <c r="Z191" s="241"/>
      <c r="AA191" s="241"/>
      <c r="AB191" s="241"/>
      <c r="AC191" s="241"/>
      <c r="AD191" s="242" t="e">
        <f>#REF!</f>
        <v>#REF!</v>
      </c>
      <c r="AE191" s="242"/>
      <c r="AF191" s="242"/>
      <c r="AG191" s="242"/>
      <c r="AH191" s="242"/>
      <c r="AI191" s="242"/>
      <c r="AJ191" s="242"/>
      <c r="AK191" s="242"/>
      <c r="AL191" s="242" t="e">
        <f>#REF!</f>
        <v>#REF!</v>
      </c>
      <c r="AM191" s="242"/>
      <c r="AN191" s="242"/>
      <c r="AO191" s="242"/>
      <c r="AP191" s="242"/>
      <c r="AQ191" s="241" t="e">
        <f>#REF!</f>
        <v>#REF!</v>
      </c>
      <c r="AR191" s="241"/>
      <c r="AS191" s="241"/>
      <c r="AT191" s="241"/>
      <c r="AU191" s="241" t="e">
        <f>#REF!</f>
        <v>#REF!</v>
      </c>
      <c r="AV191" s="241"/>
      <c r="AW191" s="241" t="e">
        <f>#REF!</f>
        <v>#REF!</v>
      </c>
      <c r="AX191" s="241"/>
      <c r="AY191" s="241"/>
      <c r="AZ191" s="241" t="e">
        <f>#REF!</f>
        <v>#REF!</v>
      </c>
      <c r="BA191" s="241"/>
      <c r="BB191" s="241" t="e">
        <f>#REF!</f>
        <v>#REF!</v>
      </c>
      <c r="BC191" s="241"/>
      <c r="BD191" s="241"/>
      <c r="BE191" s="241"/>
      <c r="BH191" s="241" t="e">
        <f>IF(#REF!=0,BH190,#REF!)</f>
        <v>#REF!</v>
      </c>
      <c r="BI191" s="241"/>
      <c r="BJ191" s="241" t="e">
        <f>IF(OR(#REF!=0,#REF!="Planejado",#REF!="Realizado"),IF(BJ190="Atividade",VLOOKUP(BH191,'04.02_PLANEJAMENTO ATIVIDADES'!$D$9:$E$44,2,0),BJ190),#REF!)</f>
        <v>#REF!</v>
      </c>
      <c r="BK191" s="241"/>
      <c r="BL191" s="241"/>
      <c r="BM191" s="241"/>
      <c r="BN191" s="241"/>
      <c r="BO191" s="241"/>
      <c r="BP191" s="241"/>
      <c r="BQ191" s="241"/>
      <c r="BR191" s="241"/>
      <c r="BS191" s="241" t="e">
        <f>IF(#REF!=0,BS190,#REF!)</f>
        <v>#REF!</v>
      </c>
      <c r="BT191" s="241"/>
      <c r="BU191" s="241"/>
      <c r="BV191" s="241" t="e">
        <f>IF(#REF!=0,BV190,#REF!)</f>
        <v>#REF!</v>
      </c>
      <c r="BW191" s="241"/>
      <c r="BX191" s="241"/>
      <c r="BY191" s="241"/>
      <c r="BZ191" s="241"/>
      <c r="CA191" s="241"/>
      <c r="CB191" s="241" t="e">
        <f>#REF!</f>
        <v>#REF!</v>
      </c>
      <c r="CC191" s="241"/>
      <c r="CD191" s="241"/>
      <c r="CE191" s="241"/>
      <c r="CF191" s="241"/>
      <c r="CG191" s="241"/>
      <c r="CH191" s="241"/>
      <c r="CI191" s="242" t="e">
        <f>#REF!</f>
        <v>#REF!</v>
      </c>
      <c r="CJ191" s="242"/>
      <c r="CK191" s="242"/>
      <c r="CL191" s="242"/>
      <c r="CM191" s="242"/>
      <c r="CN191" s="242"/>
      <c r="CO191" s="242"/>
      <c r="CP191" s="242"/>
      <c r="CQ191" s="242" t="e">
        <f>#REF!</f>
        <v>#REF!</v>
      </c>
      <c r="CR191" s="242"/>
      <c r="CS191" s="242"/>
      <c r="CT191" s="242"/>
      <c r="CU191" s="242"/>
      <c r="CV191" s="241" t="e">
        <f>#REF!</f>
        <v>#REF!</v>
      </c>
      <c r="CW191" s="241"/>
      <c r="CX191" s="241"/>
      <c r="CY191" s="241"/>
      <c r="CZ191" s="241" t="e">
        <f>#REF!</f>
        <v>#REF!</v>
      </c>
      <c r="DA191" s="241"/>
      <c r="DB191" s="241" t="e">
        <f>#REF!</f>
        <v>#REF!</v>
      </c>
      <c r="DC191" s="241"/>
      <c r="DD191" s="241"/>
      <c r="DE191" s="241" t="e">
        <f>#REF!</f>
        <v>#REF!</v>
      </c>
      <c r="DF191" s="241"/>
      <c r="DG191" s="241" t="e">
        <f>#REF!</f>
        <v>#REF!</v>
      </c>
      <c r="DH191" s="241"/>
      <c r="DI191" s="241"/>
      <c r="DJ191" s="241"/>
      <c r="DM191" s="241" t="e">
        <f>IF(#REF!=0,DM190,#REF!)</f>
        <v>#REF!</v>
      </c>
      <c r="DN191" s="241"/>
      <c r="DO191" s="241" t="e">
        <f>IF(OR(#REF!=0,#REF!="Planejado",#REF!="Realizado"),IF(DO190="Atividade",VLOOKUP(DM191,'04.02_PLANEJAMENTO ATIVIDADES'!$D$9:$E$44,2,0),DO190),#REF!)</f>
        <v>#REF!</v>
      </c>
      <c r="DP191" s="241"/>
      <c r="DQ191" s="241"/>
      <c r="DR191" s="241"/>
      <c r="DS191" s="241"/>
      <c r="DT191" s="241"/>
      <c r="DU191" s="241"/>
      <c r="DV191" s="241"/>
      <c r="DW191" s="241"/>
      <c r="DX191" s="241" t="e">
        <f>IF(#REF!=0,DX190,#REF!)</f>
        <v>#REF!</v>
      </c>
      <c r="DY191" s="241"/>
      <c r="DZ191" s="241"/>
      <c r="EA191" s="241" t="e">
        <f>IF(#REF!=0,EA190,#REF!)</f>
        <v>#REF!</v>
      </c>
      <c r="EB191" s="241"/>
      <c r="EC191" s="241"/>
      <c r="ED191" s="241"/>
      <c r="EE191" s="241"/>
      <c r="EF191" s="241"/>
      <c r="EG191" s="241" t="e">
        <f>#REF!</f>
        <v>#REF!</v>
      </c>
      <c r="EH191" s="241"/>
      <c r="EI191" s="241"/>
      <c r="EJ191" s="241"/>
      <c r="EK191" s="241"/>
      <c r="EL191" s="241"/>
      <c r="EM191" s="241"/>
      <c r="EN191" s="242" t="e">
        <f>#REF!</f>
        <v>#REF!</v>
      </c>
      <c r="EO191" s="242"/>
      <c r="EP191" s="242"/>
      <c r="EQ191" s="242"/>
      <c r="ER191" s="242"/>
      <c r="ES191" s="242"/>
      <c r="ET191" s="242"/>
      <c r="EU191" s="242"/>
      <c r="EV191" s="242" t="e">
        <f>#REF!</f>
        <v>#REF!</v>
      </c>
      <c r="EW191" s="242"/>
      <c r="EX191" s="242"/>
      <c r="EY191" s="242"/>
      <c r="EZ191" s="242"/>
      <c r="FA191" s="241" t="e">
        <f>#REF!</f>
        <v>#REF!</v>
      </c>
      <c r="FB191" s="241"/>
      <c r="FC191" s="241"/>
      <c r="FD191" s="241"/>
      <c r="FE191" s="241" t="e">
        <f>#REF!</f>
        <v>#REF!</v>
      </c>
      <c r="FF191" s="241"/>
      <c r="FG191" s="241" t="e">
        <f>#REF!</f>
        <v>#REF!</v>
      </c>
      <c r="FH191" s="241"/>
      <c r="FI191" s="241"/>
      <c r="FJ191" s="241" t="e">
        <f>#REF!</f>
        <v>#REF!</v>
      </c>
      <c r="FK191" s="241"/>
      <c r="FL191" s="241" t="e">
        <f>#REF!</f>
        <v>#REF!</v>
      </c>
      <c r="FM191" s="241"/>
      <c r="FN191" s="241"/>
      <c r="FO191" s="241"/>
      <c r="FR191" s="241" t="e">
        <f>IF(#REF!=0,FR190,#REF!)</f>
        <v>#REF!</v>
      </c>
      <c r="FS191" s="241"/>
      <c r="FT191" s="241" t="e">
        <f>IF(OR(#REF!=0,#REF!="Planejado",#REF!="Realizado"),IF(FT190="Atividade",VLOOKUP(FR191,'04.02_PLANEJAMENTO ATIVIDADES'!$D$9:$E$44,2,0),FT190),#REF!)</f>
        <v>#REF!</v>
      </c>
      <c r="FU191" s="241"/>
      <c r="FV191" s="241"/>
      <c r="FW191" s="241"/>
      <c r="FX191" s="241"/>
      <c r="FY191" s="241"/>
      <c r="FZ191" s="241"/>
      <c r="GA191" s="241"/>
      <c r="GB191" s="241"/>
      <c r="GC191" s="241" t="e">
        <f>IF(#REF!=0,GC190,#REF!)</f>
        <v>#REF!</v>
      </c>
      <c r="GD191" s="241"/>
      <c r="GE191" s="241"/>
      <c r="GF191" s="241" t="e">
        <f>IF(#REF!=0,GF190,#REF!)</f>
        <v>#REF!</v>
      </c>
      <c r="GG191" s="241"/>
      <c r="GH191" s="241"/>
      <c r="GI191" s="241"/>
      <c r="GJ191" s="241"/>
      <c r="GK191" s="241"/>
      <c r="GL191" s="241" t="e">
        <f>#REF!</f>
        <v>#REF!</v>
      </c>
      <c r="GM191" s="241"/>
      <c r="GN191" s="241"/>
      <c r="GO191" s="241"/>
      <c r="GP191" s="241"/>
      <c r="GQ191" s="241"/>
      <c r="GR191" s="241"/>
      <c r="GS191" s="242" t="e">
        <f>#REF!</f>
        <v>#REF!</v>
      </c>
      <c r="GT191" s="242"/>
      <c r="GU191" s="242"/>
      <c r="GV191" s="242"/>
      <c r="GW191" s="242"/>
      <c r="GX191" s="242"/>
      <c r="GY191" s="242"/>
      <c r="GZ191" s="242"/>
      <c r="HA191" s="242" t="e">
        <f>#REF!</f>
        <v>#REF!</v>
      </c>
      <c r="HB191" s="242"/>
      <c r="HC191" s="242"/>
      <c r="HD191" s="242"/>
      <c r="HE191" s="242"/>
      <c r="HF191" s="241" t="e">
        <f>#REF!</f>
        <v>#REF!</v>
      </c>
      <c r="HG191" s="241"/>
      <c r="HH191" s="241"/>
      <c r="HI191" s="241"/>
      <c r="HJ191" s="241" t="e">
        <f>#REF!</f>
        <v>#REF!</v>
      </c>
      <c r="HK191" s="241"/>
      <c r="HL191" s="241" t="e">
        <f>#REF!</f>
        <v>#REF!</v>
      </c>
      <c r="HM191" s="241"/>
      <c r="HN191" s="241"/>
      <c r="HO191" s="241" t="e">
        <f>#REF!</f>
        <v>#REF!</v>
      </c>
      <c r="HP191" s="241"/>
      <c r="HQ191" s="241" t="e">
        <f>#REF!</f>
        <v>#REF!</v>
      </c>
      <c r="HR191" s="241"/>
      <c r="HS191" s="241"/>
      <c r="HT191" s="241"/>
      <c r="HW191" s="241" t="e">
        <f>IF(#REF!=0,HW190,#REF!)</f>
        <v>#REF!</v>
      </c>
      <c r="HX191" s="241"/>
      <c r="HY191" s="241" t="e">
        <f>IF(OR(#REF!=0,#REF!="Planejado",#REF!="Realizado"),IF(HY190="Atividade",VLOOKUP(HW191,'04.02_PLANEJAMENTO ATIVIDADES'!$D$9:$E$44,2,0),HY190),#REF!)</f>
        <v>#REF!</v>
      </c>
      <c r="HZ191" s="241"/>
      <c r="IA191" s="241"/>
      <c r="IB191" s="241"/>
      <c r="IC191" s="241"/>
      <c r="ID191" s="241"/>
      <c r="IE191" s="241"/>
      <c r="IF191" s="241"/>
      <c r="IG191" s="241"/>
      <c r="IH191" s="241" t="e">
        <f>IF(#REF!=0,IH190,#REF!)</f>
        <v>#REF!</v>
      </c>
      <c r="II191" s="241"/>
      <c r="IJ191" s="241"/>
      <c r="IK191" s="241" t="e">
        <f>IF(#REF!=0,IK190,#REF!)</f>
        <v>#REF!</v>
      </c>
      <c r="IL191" s="241"/>
      <c r="IM191" s="241"/>
      <c r="IN191" s="241"/>
      <c r="IO191" s="241"/>
      <c r="IP191" s="241"/>
      <c r="IQ191" s="241" t="e">
        <f>#REF!</f>
        <v>#REF!</v>
      </c>
      <c r="IR191" s="241"/>
      <c r="IS191" s="241"/>
      <c r="IT191" s="241"/>
      <c r="IU191" s="241"/>
      <c r="IV191" s="241"/>
      <c r="IW191" s="241"/>
      <c r="IX191" s="242" t="e">
        <f>#REF!</f>
        <v>#REF!</v>
      </c>
      <c r="IY191" s="242"/>
      <c r="IZ191" s="242"/>
      <c r="JA191" s="242"/>
      <c r="JB191" s="242"/>
      <c r="JC191" s="242"/>
      <c r="JD191" s="242"/>
      <c r="JE191" s="242"/>
      <c r="JF191" s="242" t="e">
        <f>#REF!</f>
        <v>#REF!</v>
      </c>
      <c r="JG191" s="242"/>
      <c r="JH191" s="242"/>
      <c r="JI191" s="242"/>
      <c r="JJ191" s="242"/>
      <c r="JK191" s="241" t="e">
        <f>#REF!</f>
        <v>#REF!</v>
      </c>
      <c r="JL191" s="241"/>
      <c r="JM191" s="241"/>
      <c r="JN191" s="241"/>
      <c r="JO191" s="241" t="e">
        <f>#REF!</f>
        <v>#REF!</v>
      </c>
      <c r="JP191" s="241"/>
      <c r="JQ191" s="241" t="e">
        <f>#REF!</f>
        <v>#REF!</v>
      </c>
      <c r="JR191" s="241"/>
      <c r="JS191" s="241"/>
      <c r="JT191" s="241" t="e">
        <f>#REF!</f>
        <v>#REF!</v>
      </c>
      <c r="JU191" s="241"/>
      <c r="JV191" s="241" t="e">
        <f>#REF!</f>
        <v>#REF!</v>
      </c>
      <c r="JW191" s="241"/>
      <c r="JX191" s="241"/>
      <c r="JY191" s="241"/>
      <c r="KB191" s="241" t="e">
        <f>IF(#REF!=0,KB190,#REF!)</f>
        <v>#REF!</v>
      </c>
      <c r="KC191" s="241"/>
      <c r="KD191" s="241" t="e">
        <f>IF(OR(#REF!=0,#REF!="Planejado",#REF!="Realizado"),IF(KD190="Atividade",VLOOKUP(KB191,'04.02_PLANEJAMENTO ATIVIDADES'!$D$9:$E$44,2,0),KD190),#REF!)</f>
        <v>#REF!</v>
      </c>
      <c r="KE191" s="241"/>
      <c r="KF191" s="241"/>
      <c r="KG191" s="241"/>
      <c r="KH191" s="241"/>
      <c r="KI191" s="241"/>
      <c r="KJ191" s="241"/>
      <c r="KK191" s="241"/>
      <c r="KL191" s="241"/>
      <c r="KM191" s="241" t="e">
        <f>IF(#REF!=0,KM190,#REF!)</f>
        <v>#REF!</v>
      </c>
      <c r="KN191" s="241"/>
      <c r="KO191" s="241"/>
      <c r="KP191" s="241" t="e">
        <f>IF(#REF!=0,KP190,#REF!)</f>
        <v>#REF!</v>
      </c>
      <c r="KQ191" s="241"/>
      <c r="KR191" s="241"/>
      <c r="KS191" s="241"/>
      <c r="KT191" s="241"/>
      <c r="KU191" s="241"/>
      <c r="KV191" s="241" t="e">
        <f>#REF!</f>
        <v>#REF!</v>
      </c>
      <c r="KW191" s="241"/>
      <c r="KX191" s="241"/>
      <c r="KY191" s="241"/>
      <c r="KZ191" s="241"/>
      <c r="LA191" s="241"/>
      <c r="LB191" s="241"/>
      <c r="LC191" s="242" t="e">
        <f>#REF!</f>
        <v>#REF!</v>
      </c>
      <c r="LD191" s="242"/>
      <c r="LE191" s="242"/>
      <c r="LF191" s="242"/>
      <c r="LG191" s="242"/>
      <c r="LH191" s="242"/>
      <c r="LI191" s="242"/>
      <c r="LJ191" s="242"/>
      <c r="LK191" s="242" t="e">
        <f>#REF!</f>
        <v>#REF!</v>
      </c>
      <c r="LL191" s="242"/>
      <c r="LM191" s="242"/>
      <c r="LN191" s="242"/>
      <c r="LO191" s="242"/>
      <c r="LP191" s="241" t="e">
        <f>#REF!</f>
        <v>#REF!</v>
      </c>
      <c r="LQ191" s="241"/>
      <c r="LR191" s="241"/>
      <c r="LS191" s="241"/>
      <c r="LT191" s="241" t="e">
        <f>#REF!</f>
        <v>#REF!</v>
      </c>
      <c r="LU191" s="241"/>
      <c r="LV191" s="241" t="e">
        <f>#REF!</f>
        <v>#REF!</v>
      </c>
      <c r="LW191" s="241"/>
      <c r="LX191" s="241"/>
      <c r="LY191" s="241" t="e">
        <f>#REF!</f>
        <v>#REF!</v>
      </c>
      <c r="LZ191" s="241"/>
      <c r="MA191" s="241" t="e">
        <f>#REF!</f>
        <v>#REF!</v>
      </c>
      <c r="MB191" s="241"/>
      <c r="MC191" s="241"/>
      <c r="MD191" s="241"/>
      <c r="MG191" s="241" t="e">
        <f>IF(#REF!=0,MG190,#REF!)</f>
        <v>#REF!</v>
      </c>
      <c r="MH191" s="241"/>
      <c r="MI191" s="241" t="e">
        <f>IF(OR(#REF!=0,#REF!="Planejado",#REF!="Realizado"),IF(MI190="Atividade",VLOOKUP(MG191,'04.02_PLANEJAMENTO ATIVIDADES'!$D$9:$E$44,2,0),MI190),#REF!)</f>
        <v>#REF!</v>
      </c>
      <c r="MJ191" s="241"/>
      <c r="MK191" s="241"/>
      <c r="ML191" s="241"/>
      <c r="MM191" s="241"/>
      <c r="MN191" s="241"/>
      <c r="MO191" s="241"/>
      <c r="MP191" s="241"/>
      <c r="MQ191" s="241"/>
      <c r="MR191" s="241" t="e">
        <f>IF(#REF!=0,MR190,#REF!)</f>
        <v>#REF!</v>
      </c>
      <c r="MS191" s="241"/>
      <c r="MT191" s="241"/>
      <c r="MU191" s="241" t="e">
        <f>IF(#REF!=0,MU190,#REF!)</f>
        <v>#REF!</v>
      </c>
      <c r="MV191" s="241"/>
      <c r="MW191" s="241"/>
      <c r="MX191" s="241"/>
      <c r="MY191" s="241"/>
      <c r="MZ191" s="241"/>
      <c r="NA191" s="241" t="e">
        <f>#REF!</f>
        <v>#REF!</v>
      </c>
      <c r="NB191" s="241"/>
      <c r="NC191" s="241"/>
      <c r="ND191" s="241"/>
      <c r="NE191" s="241"/>
      <c r="NF191" s="241"/>
      <c r="NG191" s="241"/>
      <c r="NH191" s="242" t="e">
        <f>#REF!</f>
        <v>#REF!</v>
      </c>
      <c r="NI191" s="242"/>
      <c r="NJ191" s="242"/>
      <c r="NK191" s="242"/>
      <c r="NL191" s="242"/>
      <c r="NM191" s="242"/>
      <c r="NN191" s="242"/>
      <c r="NO191" s="242"/>
      <c r="NP191" s="242" t="e">
        <f>#REF!</f>
        <v>#REF!</v>
      </c>
      <c r="NQ191" s="242"/>
      <c r="NR191" s="242"/>
      <c r="NS191" s="242"/>
      <c r="NT191" s="242"/>
      <c r="NU191" s="241" t="e">
        <f>#REF!</f>
        <v>#REF!</v>
      </c>
      <c r="NV191" s="241"/>
      <c r="NW191" s="241"/>
      <c r="NX191" s="241"/>
      <c r="NY191" s="241" t="e">
        <f>#REF!</f>
        <v>#REF!</v>
      </c>
      <c r="NZ191" s="241"/>
      <c r="OA191" s="241" t="e">
        <f>#REF!</f>
        <v>#REF!</v>
      </c>
      <c r="OB191" s="241"/>
      <c r="OC191" s="241"/>
      <c r="OD191" s="241" t="e">
        <f>#REF!</f>
        <v>#REF!</v>
      </c>
      <c r="OE191" s="241"/>
      <c r="OF191" s="241" t="e">
        <f>#REF!</f>
        <v>#REF!</v>
      </c>
      <c r="OG191" s="241"/>
      <c r="OH191" s="241"/>
      <c r="OI191" s="241"/>
      <c r="OL191" s="241" t="e">
        <f>IF(#REF!=0,OL190,#REF!)</f>
        <v>#REF!</v>
      </c>
      <c r="OM191" s="241"/>
      <c r="ON191" s="241" t="e">
        <f>IF(OR(#REF!=0,#REF!="Planejado",#REF!="Realizado"),IF(ON190="Atividade",VLOOKUP(OL191,'04.02_PLANEJAMENTO ATIVIDADES'!$D$9:$E$44,2,0),ON190),#REF!)</f>
        <v>#REF!</v>
      </c>
      <c r="OO191" s="241"/>
      <c r="OP191" s="241"/>
      <c r="OQ191" s="241"/>
      <c r="OR191" s="241"/>
      <c r="OS191" s="241"/>
      <c r="OT191" s="241"/>
      <c r="OU191" s="241"/>
      <c r="OV191" s="241"/>
      <c r="OW191" s="241" t="e">
        <f>IF(#REF!=0,OW190,#REF!)</f>
        <v>#REF!</v>
      </c>
      <c r="OX191" s="241"/>
      <c r="OY191" s="241"/>
      <c r="OZ191" s="241" t="e">
        <f>IF(#REF!=0,OZ190,#REF!)</f>
        <v>#REF!</v>
      </c>
      <c r="PA191" s="241"/>
      <c r="PB191" s="241"/>
      <c r="PC191" s="241"/>
      <c r="PD191" s="241"/>
      <c r="PE191" s="241"/>
      <c r="PF191" s="241" t="e">
        <f>#REF!</f>
        <v>#REF!</v>
      </c>
      <c r="PG191" s="241"/>
      <c r="PH191" s="241"/>
      <c r="PI191" s="241"/>
      <c r="PJ191" s="241"/>
      <c r="PK191" s="241"/>
      <c r="PL191" s="241"/>
      <c r="PM191" s="242" t="e">
        <f>#REF!</f>
        <v>#REF!</v>
      </c>
      <c r="PN191" s="242"/>
      <c r="PO191" s="242"/>
      <c r="PP191" s="242"/>
      <c r="PQ191" s="242"/>
      <c r="PR191" s="242"/>
      <c r="PS191" s="242"/>
      <c r="PT191" s="242"/>
      <c r="PU191" s="242" t="e">
        <f>#REF!</f>
        <v>#REF!</v>
      </c>
      <c r="PV191" s="242"/>
      <c r="PW191" s="242"/>
      <c r="PX191" s="242"/>
      <c r="PY191" s="242"/>
      <c r="PZ191" s="241" t="e">
        <f>#REF!</f>
        <v>#REF!</v>
      </c>
      <c r="QA191" s="241"/>
      <c r="QB191" s="241"/>
      <c r="QC191" s="241"/>
      <c r="QD191" s="241" t="e">
        <f>#REF!</f>
        <v>#REF!</v>
      </c>
      <c r="QE191" s="241"/>
      <c r="QF191" s="241" t="e">
        <f>#REF!</f>
        <v>#REF!</v>
      </c>
      <c r="QG191" s="241"/>
      <c r="QH191" s="241"/>
      <c r="QI191" s="241" t="e">
        <f>#REF!</f>
        <v>#REF!</v>
      </c>
      <c r="QJ191" s="241"/>
      <c r="QK191" s="241" t="e">
        <f>#REF!</f>
        <v>#REF!</v>
      </c>
      <c r="QL191" s="241"/>
      <c r="QM191" s="241"/>
      <c r="QN191" s="241"/>
      <c r="QQ191" s="241" t="e">
        <f>IF(#REF!=0,QQ190,#REF!)</f>
        <v>#REF!</v>
      </c>
      <c r="QR191" s="241"/>
      <c r="QS191" s="241" t="e">
        <f>IF(OR(#REF!=0,#REF!="Planejado",#REF!="Realizado"),IF(QS190="Atividade",VLOOKUP(QQ191,'04.02_PLANEJAMENTO ATIVIDADES'!$D$9:$E$44,2,0),QS190),#REF!)</f>
        <v>#REF!</v>
      </c>
      <c r="QT191" s="241"/>
      <c r="QU191" s="241"/>
      <c r="QV191" s="241"/>
      <c r="QW191" s="241"/>
      <c r="QX191" s="241"/>
      <c r="QY191" s="241"/>
      <c r="QZ191" s="241"/>
      <c r="RA191" s="241"/>
      <c r="RB191" s="241" t="e">
        <f>IF(#REF!=0,RB190,#REF!)</f>
        <v>#REF!</v>
      </c>
      <c r="RC191" s="241"/>
      <c r="RD191" s="241"/>
      <c r="RE191" s="241" t="e">
        <f>IF(#REF!=0,RE190,#REF!)</f>
        <v>#REF!</v>
      </c>
      <c r="RF191" s="241"/>
      <c r="RG191" s="241"/>
      <c r="RH191" s="241"/>
      <c r="RI191" s="241"/>
      <c r="RJ191" s="241"/>
      <c r="RK191" s="241" t="e">
        <f>#REF!</f>
        <v>#REF!</v>
      </c>
      <c r="RL191" s="241"/>
      <c r="RM191" s="241"/>
      <c r="RN191" s="241"/>
      <c r="RO191" s="241"/>
      <c r="RP191" s="241"/>
      <c r="RQ191" s="241"/>
      <c r="RR191" s="242" t="e">
        <f>#REF!</f>
        <v>#REF!</v>
      </c>
      <c r="RS191" s="242"/>
      <c r="RT191" s="242"/>
      <c r="RU191" s="242"/>
      <c r="RV191" s="242"/>
      <c r="RW191" s="242"/>
      <c r="RX191" s="242"/>
      <c r="RY191" s="242"/>
      <c r="RZ191" s="242" t="e">
        <f>#REF!</f>
        <v>#REF!</v>
      </c>
      <c r="SA191" s="242"/>
      <c r="SB191" s="242"/>
      <c r="SC191" s="242"/>
      <c r="SD191" s="242"/>
      <c r="SE191" s="241" t="e">
        <f>#REF!</f>
        <v>#REF!</v>
      </c>
      <c r="SF191" s="241"/>
      <c r="SG191" s="241"/>
      <c r="SH191" s="241"/>
      <c r="SI191" s="241" t="e">
        <f>#REF!</f>
        <v>#REF!</v>
      </c>
      <c r="SJ191" s="241"/>
      <c r="SK191" s="241" t="e">
        <f>#REF!</f>
        <v>#REF!</v>
      </c>
      <c r="SL191" s="241"/>
      <c r="SM191" s="241"/>
      <c r="SN191" s="241" t="e">
        <f>#REF!</f>
        <v>#REF!</v>
      </c>
      <c r="SO191" s="241"/>
      <c r="SP191" s="241" t="e">
        <f>#REF!</f>
        <v>#REF!</v>
      </c>
      <c r="SQ191" s="241"/>
      <c r="SR191" s="241"/>
      <c r="SS191" s="241"/>
      <c r="SV191" s="241" t="e">
        <f>IF(#REF!=0,SV190,#REF!)</f>
        <v>#REF!</v>
      </c>
      <c r="SW191" s="241"/>
      <c r="SX191" s="241" t="e">
        <f>IF(OR(#REF!=0,#REF!="Planejado",#REF!="Realizado"),IF(SX190="Atividade",VLOOKUP(SV191,'04.02_PLANEJAMENTO ATIVIDADES'!$D$9:$E$44,2,0),SX190),#REF!)</f>
        <v>#REF!</v>
      </c>
      <c r="SY191" s="241"/>
      <c r="SZ191" s="241"/>
      <c r="TA191" s="241"/>
      <c r="TB191" s="241"/>
      <c r="TC191" s="241"/>
      <c r="TD191" s="241"/>
      <c r="TE191" s="241"/>
      <c r="TF191" s="241"/>
      <c r="TG191" s="241" t="e">
        <f>IF(#REF!=0,TG190,#REF!)</f>
        <v>#REF!</v>
      </c>
      <c r="TH191" s="241"/>
      <c r="TI191" s="241"/>
      <c r="TJ191" s="241" t="e">
        <f>IF(#REF!=0,TJ190,#REF!)</f>
        <v>#REF!</v>
      </c>
      <c r="TK191" s="241"/>
      <c r="TL191" s="241"/>
      <c r="TM191" s="241"/>
      <c r="TN191" s="241"/>
      <c r="TO191" s="241"/>
      <c r="TP191" s="241" t="e">
        <f>#REF!</f>
        <v>#REF!</v>
      </c>
      <c r="TQ191" s="241"/>
      <c r="TR191" s="241"/>
      <c r="TS191" s="241"/>
      <c r="TT191" s="241"/>
      <c r="TU191" s="241"/>
      <c r="TV191" s="241"/>
      <c r="TW191" s="242" t="e">
        <f>#REF!</f>
        <v>#REF!</v>
      </c>
      <c r="TX191" s="242"/>
      <c r="TY191" s="242"/>
      <c r="TZ191" s="242"/>
      <c r="UA191" s="242"/>
      <c r="UB191" s="242"/>
      <c r="UC191" s="242"/>
      <c r="UD191" s="242"/>
      <c r="UE191" s="242" t="e">
        <f>#REF!</f>
        <v>#REF!</v>
      </c>
      <c r="UF191" s="242"/>
      <c r="UG191" s="242"/>
      <c r="UH191" s="242"/>
      <c r="UI191" s="242"/>
      <c r="UJ191" s="241" t="e">
        <f>#REF!</f>
        <v>#REF!</v>
      </c>
      <c r="UK191" s="241"/>
      <c r="UL191" s="241"/>
      <c r="UM191" s="241"/>
      <c r="UN191" s="241" t="e">
        <f>#REF!</f>
        <v>#REF!</v>
      </c>
      <c r="UO191" s="241"/>
      <c r="UP191" s="241" t="e">
        <f>#REF!</f>
        <v>#REF!</v>
      </c>
      <c r="UQ191" s="241"/>
      <c r="UR191" s="241"/>
      <c r="US191" s="241" t="e">
        <f>#REF!</f>
        <v>#REF!</v>
      </c>
      <c r="UT191" s="241"/>
      <c r="UU191" s="241" t="e">
        <f>#REF!</f>
        <v>#REF!</v>
      </c>
      <c r="UV191" s="241"/>
      <c r="UW191" s="241"/>
      <c r="UX191" s="241"/>
      <c r="VA191" s="241" t="e">
        <f>IF(#REF!=0,VA190,#REF!)</f>
        <v>#REF!</v>
      </c>
      <c r="VB191" s="241"/>
      <c r="VC191" s="241" t="e">
        <f>IF(OR(#REF!=0,#REF!="Planejado",#REF!="Realizado"),IF(VC190="Atividade",VLOOKUP(VA191,'04.02_PLANEJAMENTO ATIVIDADES'!$D$9:$E$44,2,0),VC190),#REF!)</f>
        <v>#REF!</v>
      </c>
      <c r="VD191" s="241"/>
      <c r="VE191" s="241"/>
      <c r="VF191" s="241"/>
      <c r="VG191" s="241"/>
      <c r="VH191" s="241"/>
      <c r="VI191" s="241"/>
      <c r="VJ191" s="241"/>
      <c r="VK191" s="241"/>
      <c r="VL191" s="241" t="e">
        <f>IF(#REF!=0,VL190,#REF!)</f>
        <v>#REF!</v>
      </c>
      <c r="VM191" s="241"/>
      <c r="VN191" s="241"/>
      <c r="VO191" s="241" t="e">
        <f>IF(#REF!=0,VO190,#REF!)</f>
        <v>#REF!</v>
      </c>
      <c r="VP191" s="241"/>
      <c r="VQ191" s="241"/>
      <c r="VR191" s="241"/>
      <c r="VS191" s="241"/>
      <c r="VT191" s="241"/>
      <c r="VU191" s="241" t="e">
        <f>#REF!</f>
        <v>#REF!</v>
      </c>
      <c r="VV191" s="241"/>
      <c r="VW191" s="241"/>
      <c r="VX191" s="241"/>
      <c r="VY191" s="241"/>
      <c r="VZ191" s="241"/>
      <c r="WA191" s="241"/>
      <c r="WB191" s="242" t="e">
        <f>#REF!</f>
        <v>#REF!</v>
      </c>
      <c r="WC191" s="242"/>
      <c r="WD191" s="242"/>
      <c r="WE191" s="242"/>
      <c r="WF191" s="242"/>
      <c r="WG191" s="242"/>
      <c r="WH191" s="242"/>
      <c r="WI191" s="242"/>
      <c r="WJ191" s="242" t="e">
        <f>#REF!</f>
        <v>#REF!</v>
      </c>
      <c r="WK191" s="242"/>
      <c r="WL191" s="242"/>
      <c r="WM191" s="242"/>
      <c r="WN191" s="242"/>
      <c r="WO191" s="241" t="e">
        <f>#REF!</f>
        <v>#REF!</v>
      </c>
      <c r="WP191" s="241"/>
      <c r="WQ191" s="241"/>
      <c r="WR191" s="241"/>
      <c r="WS191" s="241" t="e">
        <f>#REF!</f>
        <v>#REF!</v>
      </c>
      <c r="WT191" s="241"/>
      <c r="WU191" s="241" t="e">
        <f>#REF!</f>
        <v>#REF!</v>
      </c>
      <c r="WV191" s="241"/>
      <c r="WW191" s="241"/>
      <c r="WX191" s="241" t="e">
        <f>#REF!</f>
        <v>#REF!</v>
      </c>
      <c r="WY191" s="241"/>
      <c r="WZ191" s="241" t="e">
        <f>#REF!</f>
        <v>#REF!</v>
      </c>
      <c r="XA191" s="241"/>
      <c r="XB191" s="241"/>
      <c r="XC191" s="241"/>
      <c r="XF191" s="241" t="e">
        <f>IF(#REF!=0,XF190,#REF!)</f>
        <v>#REF!</v>
      </c>
      <c r="XG191" s="241"/>
      <c r="XH191" s="241" t="e">
        <f>IF(OR(#REF!=0,#REF!="Planejado",#REF!="Realizado"),IF(XH190="Atividade",VLOOKUP(XF191,'04.02_PLANEJAMENTO ATIVIDADES'!$D$9:$E$44,2,0),XH190),#REF!)</f>
        <v>#REF!</v>
      </c>
      <c r="XI191" s="241"/>
      <c r="XJ191" s="241"/>
      <c r="XK191" s="241"/>
      <c r="XL191" s="241"/>
      <c r="XM191" s="241"/>
      <c r="XN191" s="241"/>
      <c r="XO191" s="241"/>
      <c r="XP191" s="241"/>
      <c r="XQ191" s="241" t="e">
        <f>IF(#REF!=0,XQ190,#REF!)</f>
        <v>#REF!</v>
      </c>
      <c r="XR191" s="241"/>
      <c r="XS191" s="241"/>
      <c r="XT191" s="241" t="e">
        <f>IF(#REF!=0,XT190,#REF!)</f>
        <v>#REF!</v>
      </c>
      <c r="XU191" s="241"/>
      <c r="XV191" s="241"/>
      <c r="XW191" s="241"/>
      <c r="XX191" s="241"/>
      <c r="XY191" s="241"/>
      <c r="XZ191" s="241" t="e">
        <f>#REF!</f>
        <v>#REF!</v>
      </c>
      <c r="YA191" s="241"/>
      <c r="YB191" s="241"/>
      <c r="YC191" s="241"/>
      <c r="YD191" s="241"/>
      <c r="YE191" s="241"/>
      <c r="YF191" s="241"/>
      <c r="YG191" s="242" t="e">
        <f>#REF!</f>
        <v>#REF!</v>
      </c>
      <c r="YH191" s="242"/>
      <c r="YI191" s="242"/>
      <c r="YJ191" s="242"/>
      <c r="YK191" s="242"/>
      <c r="YL191" s="242"/>
      <c r="YM191" s="242"/>
      <c r="YN191" s="242"/>
      <c r="YO191" s="242" t="e">
        <f>#REF!</f>
        <v>#REF!</v>
      </c>
      <c r="YP191" s="242"/>
      <c r="YQ191" s="242"/>
      <c r="YR191" s="242"/>
      <c r="YS191" s="242"/>
      <c r="YT191" s="241" t="e">
        <f>#REF!</f>
        <v>#REF!</v>
      </c>
      <c r="YU191" s="241"/>
      <c r="YV191" s="241"/>
      <c r="YW191" s="241"/>
      <c r="YX191" s="241" t="e">
        <f>#REF!</f>
        <v>#REF!</v>
      </c>
      <c r="YY191" s="241"/>
      <c r="YZ191" s="241" t="e">
        <f>#REF!</f>
        <v>#REF!</v>
      </c>
      <c r="ZA191" s="241"/>
      <c r="ZB191" s="241"/>
      <c r="ZC191" s="241" t="e">
        <f>#REF!</f>
        <v>#REF!</v>
      </c>
      <c r="ZD191" s="241"/>
      <c r="ZE191" s="241" t="e">
        <f>#REF!</f>
        <v>#REF!</v>
      </c>
      <c r="ZF191" s="241"/>
      <c r="ZG191" s="241"/>
      <c r="ZH191" s="241"/>
    </row>
    <row r="192" spans="3:684" ht="10.15" hidden="1" customHeight="1" x14ac:dyDescent="0.25">
      <c r="C192" s="241" t="e">
        <f>IF(#REF!=0,C191,#REF!)</f>
        <v>#REF!</v>
      </c>
      <c r="D192" s="241"/>
      <c r="E192" s="241" t="e">
        <f>IF(OR(#REF!=0,#REF!="Planejado",#REF!="Realizado"),IF(E191="Atividade",VLOOKUP(C192,'04.02_PLANEJAMENTO ATIVIDADES'!$D$9:$E$44,2,0),E191),#REF!)</f>
        <v>#REF!</v>
      </c>
      <c r="F192" s="241"/>
      <c r="G192" s="241"/>
      <c r="H192" s="241"/>
      <c r="I192" s="241"/>
      <c r="J192" s="241"/>
      <c r="K192" s="241"/>
      <c r="L192" s="241"/>
      <c r="M192" s="241"/>
      <c r="N192" s="241" t="e">
        <f>IF(#REF!=0,N191,#REF!)</f>
        <v>#REF!</v>
      </c>
      <c r="O192" s="241"/>
      <c r="P192" s="241"/>
      <c r="Q192" s="241" t="e">
        <f>IF(#REF!=0,Q191,#REF!)</f>
        <v>#REF!</v>
      </c>
      <c r="R192" s="241"/>
      <c r="S192" s="241"/>
      <c r="T192" s="241"/>
      <c r="U192" s="241"/>
      <c r="V192" s="241"/>
      <c r="W192" s="241" t="e">
        <f>#REF!</f>
        <v>#REF!</v>
      </c>
      <c r="X192" s="241"/>
      <c r="Y192" s="241"/>
      <c r="Z192" s="241"/>
      <c r="AA192" s="241"/>
      <c r="AB192" s="241"/>
      <c r="AC192" s="241"/>
      <c r="AD192" s="242" t="e">
        <f>#REF!</f>
        <v>#REF!</v>
      </c>
      <c r="AE192" s="242"/>
      <c r="AF192" s="242"/>
      <c r="AG192" s="242"/>
      <c r="AH192" s="242"/>
      <c r="AI192" s="242"/>
      <c r="AJ192" s="242"/>
      <c r="AK192" s="242"/>
      <c r="AL192" s="242" t="e">
        <f>#REF!</f>
        <v>#REF!</v>
      </c>
      <c r="AM192" s="242"/>
      <c r="AN192" s="242"/>
      <c r="AO192" s="242"/>
      <c r="AP192" s="242"/>
      <c r="AQ192" s="241" t="e">
        <f>#REF!</f>
        <v>#REF!</v>
      </c>
      <c r="AR192" s="241"/>
      <c r="AS192" s="241"/>
      <c r="AT192" s="241"/>
      <c r="AU192" s="241" t="e">
        <f>#REF!</f>
        <v>#REF!</v>
      </c>
      <c r="AV192" s="241"/>
      <c r="AW192" s="241" t="e">
        <f>#REF!</f>
        <v>#REF!</v>
      </c>
      <c r="AX192" s="241"/>
      <c r="AY192" s="241"/>
      <c r="AZ192" s="241" t="e">
        <f>#REF!</f>
        <v>#REF!</v>
      </c>
      <c r="BA192" s="241"/>
      <c r="BB192" s="241" t="e">
        <f>#REF!</f>
        <v>#REF!</v>
      </c>
      <c r="BC192" s="241"/>
      <c r="BD192" s="241"/>
      <c r="BE192" s="241"/>
      <c r="BH192" s="241" t="e">
        <f>IF(#REF!=0,BH191,#REF!)</f>
        <v>#REF!</v>
      </c>
      <c r="BI192" s="241"/>
      <c r="BJ192" s="241" t="e">
        <f>IF(OR(#REF!=0,#REF!="Planejado",#REF!="Realizado"),IF(BJ191="Atividade",VLOOKUP(BH192,'04.02_PLANEJAMENTO ATIVIDADES'!$D$9:$E$44,2,0),BJ191),#REF!)</f>
        <v>#REF!</v>
      </c>
      <c r="BK192" s="241"/>
      <c r="BL192" s="241"/>
      <c r="BM192" s="241"/>
      <c r="BN192" s="241"/>
      <c r="BO192" s="241"/>
      <c r="BP192" s="241"/>
      <c r="BQ192" s="241"/>
      <c r="BR192" s="241"/>
      <c r="BS192" s="241" t="e">
        <f>IF(#REF!=0,BS191,#REF!)</f>
        <v>#REF!</v>
      </c>
      <c r="BT192" s="241"/>
      <c r="BU192" s="241"/>
      <c r="BV192" s="241" t="e">
        <f>IF(#REF!=0,BV191,#REF!)</f>
        <v>#REF!</v>
      </c>
      <c r="BW192" s="241"/>
      <c r="BX192" s="241"/>
      <c r="BY192" s="241"/>
      <c r="BZ192" s="241"/>
      <c r="CA192" s="241"/>
      <c r="CB192" s="241" t="e">
        <f>#REF!</f>
        <v>#REF!</v>
      </c>
      <c r="CC192" s="241"/>
      <c r="CD192" s="241"/>
      <c r="CE192" s="241"/>
      <c r="CF192" s="241"/>
      <c r="CG192" s="241"/>
      <c r="CH192" s="241"/>
      <c r="CI192" s="242" t="e">
        <f>#REF!</f>
        <v>#REF!</v>
      </c>
      <c r="CJ192" s="242"/>
      <c r="CK192" s="242"/>
      <c r="CL192" s="242"/>
      <c r="CM192" s="242"/>
      <c r="CN192" s="242"/>
      <c r="CO192" s="242"/>
      <c r="CP192" s="242"/>
      <c r="CQ192" s="242" t="e">
        <f>#REF!</f>
        <v>#REF!</v>
      </c>
      <c r="CR192" s="242"/>
      <c r="CS192" s="242"/>
      <c r="CT192" s="242"/>
      <c r="CU192" s="242"/>
      <c r="CV192" s="241" t="e">
        <f>#REF!</f>
        <v>#REF!</v>
      </c>
      <c r="CW192" s="241"/>
      <c r="CX192" s="241"/>
      <c r="CY192" s="241"/>
      <c r="CZ192" s="241" t="e">
        <f>#REF!</f>
        <v>#REF!</v>
      </c>
      <c r="DA192" s="241"/>
      <c r="DB192" s="241" t="e">
        <f>#REF!</f>
        <v>#REF!</v>
      </c>
      <c r="DC192" s="241"/>
      <c r="DD192" s="241"/>
      <c r="DE192" s="241" t="e">
        <f>#REF!</f>
        <v>#REF!</v>
      </c>
      <c r="DF192" s="241"/>
      <c r="DG192" s="241" t="e">
        <f>#REF!</f>
        <v>#REF!</v>
      </c>
      <c r="DH192" s="241"/>
      <c r="DI192" s="241"/>
      <c r="DJ192" s="241"/>
      <c r="DM192" s="241" t="e">
        <f>IF(#REF!=0,DM191,#REF!)</f>
        <v>#REF!</v>
      </c>
      <c r="DN192" s="241"/>
      <c r="DO192" s="241" t="e">
        <f>IF(OR(#REF!=0,#REF!="Planejado",#REF!="Realizado"),IF(DO191="Atividade",VLOOKUP(DM192,'04.02_PLANEJAMENTO ATIVIDADES'!$D$9:$E$44,2,0),DO191),#REF!)</f>
        <v>#REF!</v>
      </c>
      <c r="DP192" s="241"/>
      <c r="DQ192" s="241"/>
      <c r="DR192" s="241"/>
      <c r="DS192" s="241"/>
      <c r="DT192" s="241"/>
      <c r="DU192" s="241"/>
      <c r="DV192" s="241"/>
      <c r="DW192" s="241"/>
      <c r="DX192" s="241" t="e">
        <f>IF(#REF!=0,DX191,#REF!)</f>
        <v>#REF!</v>
      </c>
      <c r="DY192" s="241"/>
      <c r="DZ192" s="241"/>
      <c r="EA192" s="241" t="e">
        <f>IF(#REF!=0,EA191,#REF!)</f>
        <v>#REF!</v>
      </c>
      <c r="EB192" s="241"/>
      <c r="EC192" s="241"/>
      <c r="ED192" s="241"/>
      <c r="EE192" s="241"/>
      <c r="EF192" s="241"/>
      <c r="EG192" s="241" t="e">
        <f>#REF!</f>
        <v>#REF!</v>
      </c>
      <c r="EH192" s="241"/>
      <c r="EI192" s="241"/>
      <c r="EJ192" s="241"/>
      <c r="EK192" s="241"/>
      <c r="EL192" s="241"/>
      <c r="EM192" s="241"/>
      <c r="EN192" s="242" t="e">
        <f>#REF!</f>
        <v>#REF!</v>
      </c>
      <c r="EO192" s="242"/>
      <c r="EP192" s="242"/>
      <c r="EQ192" s="242"/>
      <c r="ER192" s="242"/>
      <c r="ES192" s="242"/>
      <c r="ET192" s="242"/>
      <c r="EU192" s="242"/>
      <c r="EV192" s="242" t="e">
        <f>#REF!</f>
        <v>#REF!</v>
      </c>
      <c r="EW192" s="242"/>
      <c r="EX192" s="242"/>
      <c r="EY192" s="242"/>
      <c r="EZ192" s="242"/>
      <c r="FA192" s="241" t="e">
        <f>#REF!</f>
        <v>#REF!</v>
      </c>
      <c r="FB192" s="241"/>
      <c r="FC192" s="241"/>
      <c r="FD192" s="241"/>
      <c r="FE192" s="241" t="e">
        <f>#REF!</f>
        <v>#REF!</v>
      </c>
      <c r="FF192" s="241"/>
      <c r="FG192" s="241" t="e">
        <f>#REF!</f>
        <v>#REF!</v>
      </c>
      <c r="FH192" s="241"/>
      <c r="FI192" s="241"/>
      <c r="FJ192" s="241" t="e">
        <f>#REF!</f>
        <v>#REF!</v>
      </c>
      <c r="FK192" s="241"/>
      <c r="FL192" s="241" t="e">
        <f>#REF!</f>
        <v>#REF!</v>
      </c>
      <c r="FM192" s="241"/>
      <c r="FN192" s="241"/>
      <c r="FO192" s="241"/>
      <c r="FR192" s="241" t="e">
        <f>IF(#REF!=0,FR191,#REF!)</f>
        <v>#REF!</v>
      </c>
      <c r="FS192" s="241"/>
      <c r="FT192" s="241" t="e">
        <f>IF(OR(#REF!=0,#REF!="Planejado",#REF!="Realizado"),IF(FT191="Atividade",VLOOKUP(FR192,'04.02_PLANEJAMENTO ATIVIDADES'!$D$9:$E$44,2,0),FT191),#REF!)</f>
        <v>#REF!</v>
      </c>
      <c r="FU192" s="241"/>
      <c r="FV192" s="241"/>
      <c r="FW192" s="241"/>
      <c r="FX192" s="241"/>
      <c r="FY192" s="241"/>
      <c r="FZ192" s="241"/>
      <c r="GA192" s="241"/>
      <c r="GB192" s="241"/>
      <c r="GC192" s="241" t="e">
        <f>IF(#REF!=0,GC191,#REF!)</f>
        <v>#REF!</v>
      </c>
      <c r="GD192" s="241"/>
      <c r="GE192" s="241"/>
      <c r="GF192" s="241" t="e">
        <f>IF(#REF!=0,GF191,#REF!)</f>
        <v>#REF!</v>
      </c>
      <c r="GG192" s="241"/>
      <c r="GH192" s="241"/>
      <c r="GI192" s="241"/>
      <c r="GJ192" s="241"/>
      <c r="GK192" s="241"/>
      <c r="GL192" s="241" t="e">
        <f>#REF!</f>
        <v>#REF!</v>
      </c>
      <c r="GM192" s="241"/>
      <c r="GN192" s="241"/>
      <c r="GO192" s="241"/>
      <c r="GP192" s="241"/>
      <c r="GQ192" s="241"/>
      <c r="GR192" s="241"/>
      <c r="GS192" s="242" t="e">
        <f>#REF!</f>
        <v>#REF!</v>
      </c>
      <c r="GT192" s="242"/>
      <c r="GU192" s="242"/>
      <c r="GV192" s="242"/>
      <c r="GW192" s="242"/>
      <c r="GX192" s="242"/>
      <c r="GY192" s="242"/>
      <c r="GZ192" s="242"/>
      <c r="HA192" s="242" t="e">
        <f>#REF!</f>
        <v>#REF!</v>
      </c>
      <c r="HB192" s="242"/>
      <c r="HC192" s="242"/>
      <c r="HD192" s="242"/>
      <c r="HE192" s="242"/>
      <c r="HF192" s="241" t="e">
        <f>#REF!</f>
        <v>#REF!</v>
      </c>
      <c r="HG192" s="241"/>
      <c r="HH192" s="241"/>
      <c r="HI192" s="241"/>
      <c r="HJ192" s="241" t="e">
        <f>#REF!</f>
        <v>#REF!</v>
      </c>
      <c r="HK192" s="241"/>
      <c r="HL192" s="241" t="e">
        <f>#REF!</f>
        <v>#REF!</v>
      </c>
      <c r="HM192" s="241"/>
      <c r="HN192" s="241"/>
      <c r="HO192" s="241" t="e">
        <f>#REF!</f>
        <v>#REF!</v>
      </c>
      <c r="HP192" s="241"/>
      <c r="HQ192" s="241" t="e">
        <f>#REF!</f>
        <v>#REF!</v>
      </c>
      <c r="HR192" s="241"/>
      <c r="HS192" s="241"/>
      <c r="HT192" s="241"/>
      <c r="HW192" s="241" t="e">
        <f>IF(#REF!=0,HW191,#REF!)</f>
        <v>#REF!</v>
      </c>
      <c r="HX192" s="241"/>
      <c r="HY192" s="241" t="e">
        <f>IF(OR(#REF!=0,#REF!="Planejado",#REF!="Realizado"),IF(HY191="Atividade",VLOOKUP(HW192,'04.02_PLANEJAMENTO ATIVIDADES'!$D$9:$E$44,2,0),HY191),#REF!)</f>
        <v>#REF!</v>
      </c>
      <c r="HZ192" s="241"/>
      <c r="IA192" s="241"/>
      <c r="IB192" s="241"/>
      <c r="IC192" s="241"/>
      <c r="ID192" s="241"/>
      <c r="IE192" s="241"/>
      <c r="IF192" s="241"/>
      <c r="IG192" s="241"/>
      <c r="IH192" s="241" t="e">
        <f>IF(#REF!=0,IH191,#REF!)</f>
        <v>#REF!</v>
      </c>
      <c r="II192" s="241"/>
      <c r="IJ192" s="241"/>
      <c r="IK192" s="241" t="e">
        <f>IF(#REF!=0,IK191,#REF!)</f>
        <v>#REF!</v>
      </c>
      <c r="IL192" s="241"/>
      <c r="IM192" s="241"/>
      <c r="IN192" s="241"/>
      <c r="IO192" s="241"/>
      <c r="IP192" s="241"/>
      <c r="IQ192" s="241" t="e">
        <f>#REF!</f>
        <v>#REF!</v>
      </c>
      <c r="IR192" s="241"/>
      <c r="IS192" s="241"/>
      <c r="IT192" s="241"/>
      <c r="IU192" s="241"/>
      <c r="IV192" s="241"/>
      <c r="IW192" s="241"/>
      <c r="IX192" s="242" t="e">
        <f>#REF!</f>
        <v>#REF!</v>
      </c>
      <c r="IY192" s="242"/>
      <c r="IZ192" s="242"/>
      <c r="JA192" s="242"/>
      <c r="JB192" s="242"/>
      <c r="JC192" s="242"/>
      <c r="JD192" s="242"/>
      <c r="JE192" s="242"/>
      <c r="JF192" s="242" t="e">
        <f>#REF!</f>
        <v>#REF!</v>
      </c>
      <c r="JG192" s="242"/>
      <c r="JH192" s="242"/>
      <c r="JI192" s="242"/>
      <c r="JJ192" s="242"/>
      <c r="JK192" s="241" t="e">
        <f>#REF!</f>
        <v>#REF!</v>
      </c>
      <c r="JL192" s="241"/>
      <c r="JM192" s="241"/>
      <c r="JN192" s="241"/>
      <c r="JO192" s="241" t="e">
        <f>#REF!</f>
        <v>#REF!</v>
      </c>
      <c r="JP192" s="241"/>
      <c r="JQ192" s="241" t="e">
        <f>#REF!</f>
        <v>#REF!</v>
      </c>
      <c r="JR192" s="241"/>
      <c r="JS192" s="241"/>
      <c r="JT192" s="241" t="e">
        <f>#REF!</f>
        <v>#REF!</v>
      </c>
      <c r="JU192" s="241"/>
      <c r="JV192" s="241" t="e">
        <f>#REF!</f>
        <v>#REF!</v>
      </c>
      <c r="JW192" s="241"/>
      <c r="JX192" s="241"/>
      <c r="JY192" s="241"/>
      <c r="KB192" s="241" t="e">
        <f>IF(#REF!=0,KB191,#REF!)</f>
        <v>#REF!</v>
      </c>
      <c r="KC192" s="241"/>
      <c r="KD192" s="241" t="e">
        <f>IF(OR(#REF!=0,#REF!="Planejado",#REF!="Realizado"),IF(KD191="Atividade",VLOOKUP(KB192,'04.02_PLANEJAMENTO ATIVIDADES'!$D$9:$E$44,2,0),KD191),#REF!)</f>
        <v>#REF!</v>
      </c>
      <c r="KE192" s="241"/>
      <c r="KF192" s="241"/>
      <c r="KG192" s="241"/>
      <c r="KH192" s="241"/>
      <c r="KI192" s="241"/>
      <c r="KJ192" s="241"/>
      <c r="KK192" s="241"/>
      <c r="KL192" s="241"/>
      <c r="KM192" s="241" t="e">
        <f>IF(#REF!=0,KM191,#REF!)</f>
        <v>#REF!</v>
      </c>
      <c r="KN192" s="241"/>
      <c r="KO192" s="241"/>
      <c r="KP192" s="241" t="e">
        <f>IF(#REF!=0,KP191,#REF!)</f>
        <v>#REF!</v>
      </c>
      <c r="KQ192" s="241"/>
      <c r="KR192" s="241"/>
      <c r="KS192" s="241"/>
      <c r="KT192" s="241"/>
      <c r="KU192" s="241"/>
      <c r="KV192" s="241" t="e">
        <f>#REF!</f>
        <v>#REF!</v>
      </c>
      <c r="KW192" s="241"/>
      <c r="KX192" s="241"/>
      <c r="KY192" s="241"/>
      <c r="KZ192" s="241"/>
      <c r="LA192" s="241"/>
      <c r="LB192" s="241"/>
      <c r="LC192" s="242" t="e">
        <f>#REF!</f>
        <v>#REF!</v>
      </c>
      <c r="LD192" s="242"/>
      <c r="LE192" s="242"/>
      <c r="LF192" s="242"/>
      <c r="LG192" s="242"/>
      <c r="LH192" s="242"/>
      <c r="LI192" s="242"/>
      <c r="LJ192" s="242"/>
      <c r="LK192" s="242" t="e">
        <f>#REF!</f>
        <v>#REF!</v>
      </c>
      <c r="LL192" s="242"/>
      <c r="LM192" s="242"/>
      <c r="LN192" s="242"/>
      <c r="LO192" s="242"/>
      <c r="LP192" s="241" t="e">
        <f>#REF!</f>
        <v>#REF!</v>
      </c>
      <c r="LQ192" s="241"/>
      <c r="LR192" s="241"/>
      <c r="LS192" s="241"/>
      <c r="LT192" s="241" t="e">
        <f>#REF!</f>
        <v>#REF!</v>
      </c>
      <c r="LU192" s="241"/>
      <c r="LV192" s="241" t="e">
        <f>#REF!</f>
        <v>#REF!</v>
      </c>
      <c r="LW192" s="241"/>
      <c r="LX192" s="241"/>
      <c r="LY192" s="241" t="e">
        <f>#REF!</f>
        <v>#REF!</v>
      </c>
      <c r="LZ192" s="241"/>
      <c r="MA192" s="241" t="e">
        <f>#REF!</f>
        <v>#REF!</v>
      </c>
      <c r="MB192" s="241"/>
      <c r="MC192" s="241"/>
      <c r="MD192" s="241"/>
      <c r="MG192" s="241" t="e">
        <f>IF(#REF!=0,MG191,#REF!)</f>
        <v>#REF!</v>
      </c>
      <c r="MH192" s="241"/>
      <c r="MI192" s="241" t="e">
        <f>IF(OR(#REF!=0,#REF!="Planejado",#REF!="Realizado"),IF(MI191="Atividade",VLOOKUP(MG192,'04.02_PLANEJAMENTO ATIVIDADES'!$D$9:$E$44,2,0),MI191),#REF!)</f>
        <v>#REF!</v>
      </c>
      <c r="MJ192" s="241"/>
      <c r="MK192" s="241"/>
      <c r="ML192" s="241"/>
      <c r="MM192" s="241"/>
      <c r="MN192" s="241"/>
      <c r="MO192" s="241"/>
      <c r="MP192" s="241"/>
      <c r="MQ192" s="241"/>
      <c r="MR192" s="241" t="e">
        <f>IF(#REF!=0,MR191,#REF!)</f>
        <v>#REF!</v>
      </c>
      <c r="MS192" s="241"/>
      <c r="MT192" s="241"/>
      <c r="MU192" s="241" t="e">
        <f>IF(#REF!=0,MU191,#REF!)</f>
        <v>#REF!</v>
      </c>
      <c r="MV192" s="241"/>
      <c r="MW192" s="241"/>
      <c r="MX192" s="241"/>
      <c r="MY192" s="241"/>
      <c r="MZ192" s="241"/>
      <c r="NA192" s="241" t="e">
        <f>#REF!</f>
        <v>#REF!</v>
      </c>
      <c r="NB192" s="241"/>
      <c r="NC192" s="241"/>
      <c r="ND192" s="241"/>
      <c r="NE192" s="241"/>
      <c r="NF192" s="241"/>
      <c r="NG192" s="241"/>
      <c r="NH192" s="242" t="e">
        <f>#REF!</f>
        <v>#REF!</v>
      </c>
      <c r="NI192" s="242"/>
      <c r="NJ192" s="242"/>
      <c r="NK192" s="242"/>
      <c r="NL192" s="242"/>
      <c r="NM192" s="242"/>
      <c r="NN192" s="242"/>
      <c r="NO192" s="242"/>
      <c r="NP192" s="242" t="e">
        <f>#REF!</f>
        <v>#REF!</v>
      </c>
      <c r="NQ192" s="242"/>
      <c r="NR192" s="242"/>
      <c r="NS192" s="242"/>
      <c r="NT192" s="242"/>
      <c r="NU192" s="241" t="e">
        <f>#REF!</f>
        <v>#REF!</v>
      </c>
      <c r="NV192" s="241"/>
      <c r="NW192" s="241"/>
      <c r="NX192" s="241"/>
      <c r="NY192" s="241" t="e">
        <f>#REF!</f>
        <v>#REF!</v>
      </c>
      <c r="NZ192" s="241"/>
      <c r="OA192" s="241" t="e">
        <f>#REF!</f>
        <v>#REF!</v>
      </c>
      <c r="OB192" s="241"/>
      <c r="OC192" s="241"/>
      <c r="OD192" s="241" t="e">
        <f>#REF!</f>
        <v>#REF!</v>
      </c>
      <c r="OE192" s="241"/>
      <c r="OF192" s="241" t="e">
        <f>#REF!</f>
        <v>#REF!</v>
      </c>
      <c r="OG192" s="241"/>
      <c r="OH192" s="241"/>
      <c r="OI192" s="241"/>
      <c r="OL192" s="241" t="e">
        <f>IF(#REF!=0,OL191,#REF!)</f>
        <v>#REF!</v>
      </c>
      <c r="OM192" s="241"/>
      <c r="ON192" s="241" t="e">
        <f>IF(OR(#REF!=0,#REF!="Planejado",#REF!="Realizado"),IF(ON191="Atividade",VLOOKUP(OL192,'04.02_PLANEJAMENTO ATIVIDADES'!$D$9:$E$44,2,0),ON191),#REF!)</f>
        <v>#REF!</v>
      </c>
      <c r="OO192" s="241"/>
      <c r="OP192" s="241"/>
      <c r="OQ192" s="241"/>
      <c r="OR192" s="241"/>
      <c r="OS192" s="241"/>
      <c r="OT192" s="241"/>
      <c r="OU192" s="241"/>
      <c r="OV192" s="241"/>
      <c r="OW192" s="241" t="e">
        <f>IF(#REF!=0,OW191,#REF!)</f>
        <v>#REF!</v>
      </c>
      <c r="OX192" s="241"/>
      <c r="OY192" s="241"/>
      <c r="OZ192" s="241" t="e">
        <f>IF(#REF!=0,OZ191,#REF!)</f>
        <v>#REF!</v>
      </c>
      <c r="PA192" s="241"/>
      <c r="PB192" s="241"/>
      <c r="PC192" s="241"/>
      <c r="PD192" s="241"/>
      <c r="PE192" s="241"/>
      <c r="PF192" s="241" t="e">
        <f>#REF!</f>
        <v>#REF!</v>
      </c>
      <c r="PG192" s="241"/>
      <c r="PH192" s="241"/>
      <c r="PI192" s="241"/>
      <c r="PJ192" s="241"/>
      <c r="PK192" s="241"/>
      <c r="PL192" s="241"/>
      <c r="PM192" s="242" t="e">
        <f>#REF!</f>
        <v>#REF!</v>
      </c>
      <c r="PN192" s="242"/>
      <c r="PO192" s="242"/>
      <c r="PP192" s="242"/>
      <c r="PQ192" s="242"/>
      <c r="PR192" s="242"/>
      <c r="PS192" s="242"/>
      <c r="PT192" s="242"/>
      <c r="PU192" s="242" t="e">
        <f>#REF!</f>
        <v>#REF!</v>
      </c>
      <c r="PV192" s="242"/>
      <c r="PW192" s="242"/>
      <c r="PX192" s="242"/>
      <c r="PY192" s="242"/>
      <c r="PZ192" s="241" t="e">
        <f>#REF!</f>
        <v>#REF!</v>
      </c>
      <c r="QA192" s="241"/>
      <c r="QB192" s="241"/>
      <c r="QC192" s="241"/>
      <c r="QD192" s="241" t="e">
        <f>#REF!</f>
        <v>#REF!</v>
      </c>
      <c r="QE192" s="241"/>
      <c r="QF192" s="241" t="e">
        <f>#REF!</f>
        <v>#REF!</v>
      </c>
      <c r="QG192" s="241"/>
      <c r="QH192" s="241"/>
      <c r="QI192" s="241" t="e">
        <f>#REF!</f>
        <v>#REF!</v>
      </c>
      <c r="QJ192" s="241"/>
      <c r="QK192" s="241" t="e">
        <f>#REF!</f>
        <v>#REF!</v>
      </c>
      <c r="QL192" s="241"/>
      <c r="QM192" s="241"/>
      <c r="QN192" s="241"/>
      <c r="QQ192" s="241" t="e">
        <f>IF(#REF!=0,QQ191,#REF!)</f>
        <v>#REF!</v>
      </c>
      <c r="QR192" s="241"/>
      <c r="QS192" s="241" t="e">
        <f>IF(OR(#REF!=0,#REF!="Planejado",#REF!="Realizado"),IF(QS191="Atividade",VLOOKUP(QQ192,'04.02_PLANEJAMENTO ATIVIDADES'!$D$9:$E$44,2,0),QS191),#REF!)</f>
        <v>#REF!</v>
      </c>
      <c r="QT192" s="241"/>
      <c r="QU192" s="241"/>
      <c r="QV192" s="241"/>
      <c r="QW192" s="241"/>
      <c r="QX192" s="241"/>
      <c r="QY192" s="241"/>
      <c r="QZ192" s="241"/>
      <c r="RA192" s="241"/>
      <c r="RB192" s="241" t="e">
        <f>IF(#REF!=0,RB191,#REF!)</f>
        <v>#REF!</v>
      </c>
      <c r="RC192" s="241"/>
      <c r="RD192" s="241"/>
      <c r="RE192" s="241" t="e">
        <f>IF(#REF!=0,RE191,#REF!)</f>
        <v>#REF!</v>
      </c>
      <c r="RF192" s="241"/>
      <c r="RG192" s="241"/>
      <c r="RH192" s="241"/>
      <c r="RI192" s="241"/>
      <c r="RJ192" s="241"/>
      <c r="RK192" s="241" t="e">
        <f>#REF!</f>
        <v>#REF!</v>
      </c>
      <c r="RL192" s="241"/>
      <c r="RM192" s="241"/>
      <c r="RN192" s="241"/>
      <c r="RO192" s="241"/>
      <c r="RP192" s="241"/>
      <c r="RQ192" s="241"/>
      <c r="RR192" s="242" t="e">
        <f>#REF!</f>
        <v>#REF!</v>
      </c>
      <c r="RS192" s="242"/>
      <c r="RT192" s="242"/>
      <c r="RU192" s="242"/>
      <c r="RV192" s="242"/>
      <c r="RW192" s="242"/>
      <c r="RX192" s="242"/>
      <c r="RY192" s="242"/>
      <c r="RZ192" s="242" t="e">
        <f>#REF!</f>
        <v>#REF!</v>
      </c>
      <c r="SA192" s="242"/>
      <c r="SB192" s="242"/>
      <c r="SC192" s="242"/>
      <c r="SD192" s="242"/>
      <c r="SE192" s="241" t="e">
        <f>#REF!</f>
        <v>#REF!</v>
      </c>
      <c r="SF192" s="241"/>
      <c r="SG192" s="241"/>
      <c r="SH192" s="241"/>
      <c r="SI192" s="241" t="e">
        <f>#REF!</f>
        <v>#REF!</v>
      </c>
      <c r="SJ192" s="241"/>
      <c r="SK192" s="241" t="e">
        <f>#REF!</f>
        <v>#REF!</v>
      </c>
      <c r="SL192" s="241"/>
      <c r="SM192" s="241"/>
      <c r="SN192" s="241" t="e">
        <f>#REF!</f>
        <v>#REF!</v>
      </c>
      <c r="SO192" s="241"/>
      <c r="SP192" s="241" t="e">
        <f>#REF!</f>
        <v>#REF!</v>
      </c>
      <c r="SQ192" s="241"/>
      <c r="SR192" s="241"/>
      <c r="SS192" s="241"/>
      <c r="SV192" s="241" t="e">
        <f>IF(#REF!=0,SV191,#REF!)</f>
        <v>#REF!</v>
      </c>
      <c r="SW192" s="241"/>
      <c r="SX192" s="241" t="e">
        <f>IF(OR(#REF!=0,#REF!="Planejado",#REF!="Realizado"),IF(SX191="Atividade",VLOOKUP(SV192,'04.02_PLANEJAMENTO ATIVIDADES'!$D$9:$E$44,2,0),SX191),#REF!)</f>
        <v>#REF!</v>
      </c>
      <c r="SY192" s="241"/>
      <c r="SZ192" s="241"/>
      <c r="TA192" s="241"/>
      <c r="TB192" s="241"/>
      <c r="TC192" s="241"/>
      <c r="TD192" s="241"/>
      <c r="TE192" s="241"/>
      <c r="TF192" s="241"/>
      <c r="TG192" s="241" t="e">
        <f>IF(#REF!=0,TG191,#REF!)</f>
        <v>#REF!</v>
      </c>
      <c r="TH192" s="241"/>
      <c r="TI192" s="241"/>
      <c r="TJ192" s="241" t="e">
        <f>IF(#REF!=0,TJ191,#REF!)</f>
        <v>#REF!</v>
      </c>
      <c r="TK192" s="241"/>
      <c r="TL192" s="241"/>
      <c r="TM192" s="241"/>
      <c r="TN192" s="241"/>
      <c r="TO192" s="241"/>
      <c r="TP192" s="241" t="e">
        <f>#REF!</f>
        <v>#REF!</v>
      </c>
      <c r="TQ192" s="241"/>
      <c r="TR192" s="241"/>
      <c r="TS192" s="241"/>
      <c r="TT192" s="241"/>
      <c r="TU192" s="241"/>
      <c r="TV192" s="241"/>
      <c r="TW192" s="242" t="e">
        <f>#REF!</f>
        <v>#REF!</v>
      </c>
      <c r="TX192" s="242"/>
      <c r="TY192" s="242"/>
      <c r="TZ192" s="242"/>
      <c r="UA192" s="242"/>
      <c r="UB192" s="242"/>
      <c r="UC192" s="242"/>
      <c r="UD192" s="242"/>
      <c r="UE192" s="242" t="e">
        <f>#REF!</f>
        <v>#REF!</v>
      </c>
      <c r="UF192" s="242"/>
      <c r="UG192" s="242"/>
      <c r="UH192" s="242"/>
      <c r="UI192" s="242"/>
      <c r="UJ192" s="241" t="e">
        <f>#REF!</f>
        <v>#REF!</v>
      </c>
      <c r="UK192" s="241"/>
      <c r="UL192" s="241"/>
      <c r="UM192" s="241"/>
      <c r="UN192" s="241" t="e">
        <f>#REF!</f>
        <v>#REF!</v>
      </c>
      <c r="UO192" s="241"/>
      <c r="UP192" s="241" t="e">
        <f>#REF!</f>
        <v>#REF!</v>
      </c>
      <c r="UQ192" s="241"/>
      <c r="UR192" s="241"/>
      <c r="US192" s="241" t="e">
        <f>#REF!</f>
        <v>#REF!</v>
      </c>
      <c r="UT192" s="241"/>
      <c r="UU192" s="241" t="e">
        <f>#REF!</f>
        <v>#REF!</v>
      </c>
      <c r="UV192" s="241"/>
      <c r="UW192" s="241"/>
      <c r="UX192" s="241"/>
      <c r="VA192" s="241" t="e">
        <f>IF(#REF!=0,VA191,#REF!)</f>
        <v>#REF!</v>
      </c>
      <c r="VB192" s="241"/>
      <c r="VC192" s="241" t="e">
        <f>IF(OR(#REF!=0,#REF!="Planejado",#REF!="Realizado"),IF(VC191="Atividade",VLOOKUP(VA192,'04.02_PLANEJAMENTO ATIVIDADES'!$D$9:$E$44,2,0),VC191),#REF!)</f>
        <v>#REF!</v>
      </c>
      <c r="VD192" s="241"/>
      <c r="VE192" s="241"/>
      <c r="VF192" s="241"/>
      <c r="VG192" s="241"/>
      <c r="VH192" s="241"/>
      <c r="VI192" s="241"/>
      <c r="VJ192" s="241"/>
      <c r="VK192" s="241"/>
      <c r="VL192" s="241" t="e">
        <f>IF(#REF!=0,VL191,#REF!)</f>
        <v>#REF!</v>
      </c>
      <c r="VM192" s="241"/>
      <c r="VN192" s="241"/>
      <c r="VO192" s="241" t="e">
        <f>IF(#REF!=0,VO191,#REF!)</f>
        <v>#REF!</v>
      </c>
      <c r="VP192" s="241"/>
      <c r="VQ192" s="241"/>
      <c r="VR192" s="241"/>
      <c r="VS192" s="241"/>
      <c r="VT192" s="241"/>
      <c r="VU192" s="241" t="e">
        <f>#REF!</f>
        <v>#REF!</v>
      </c>
      <c r="VV192" s="241"/>
      <c r="VW192" s="241"/>
      <c r="VX192" s="241"/>
      <c r="VY192" s="241"/>
      <c r="VZ192" s="241"/>
      <c r="WA192" s="241"/>
      <c r="WB192" s="242" t="e">
        <f>#REF!</f>
        <v>#REF!</v>
      </c>
      <c r="WC192" s="242"/>
      <c r="WD192" s="242"/>
      <c r="WE192" s="242"/>
      <c r="WF192" s="242"/>
      <c r="WG192" s="242"/>
      <c r="WH192" s="242"/>
      <c r="WI192" s="242"/>
      <c r="WJ192" s="242" t="e">
        <f>#REF!</f>
        <v>#REF!</v>
      </c>
      <c r="WK192" s="242"/>
      <c r="WL192" s="242"/>
      <c r="WM192" s="242"/>
      <c r="WN192" s="242"/>
      <c r="WO192" s="241" t="e">
        <f>#REF!</f>
        <v>#REF!</v>
      </c>
      <c r="WP192" s="241"/>
      <c r="WQ192" s="241"/>
      <c r="WR192" s="241"/>
      <c r="WS192" s="241" t="e">
        <f>#REF!</f>
        <v>#REF!</v>
      </c>
      <c r="WT192" s="241"/>
      <c r="WU192" s="241" t="e">
        <f>#REF!</f>
        <v>#REF!</v>
      </c>
      <c r="WV192" s="241"/>
      <c r="WW192" s="241"/>
      <c r="WX192" s="241" t="e">
        <f>#REF!</f>
        <v>#REF!</v>
      </c>
      <c r="WY192" s="241"/>
      <c r="WZ192" s="241" t="e">
        <f>#REF!</f>
        <v>#REF!</v>
      </c>
      <c r="XA192" s="241"/>
      <c r="XB192" s="241"/>
      <c r="XC192" s="241"/>
      <c r="XF192" s="241" t="e">
        <f>IF(#REF!=0,XF191,#REF!)</f>
        <v>#REF!</v>
      </c>
      <c r="XG192" s="241"/>
      <c r="XH192" s="241" t="e">
        <f>IF(OR(#REF!=0,#REF!="Planejado",#REF!="Realizado"),IF(XH191="Atividade",VLOOKUP(XF192,'04.02_PLANEJAMENTO ATIVIDADES'!$D$9:$E$44,2,0),XH191),#REF!)</f>
        <v>#REF!</v>
      </c>
      <c r="XI192" s="241"/>
      <c r="XJ192" s="241"/>
      <c r="XK192" s="241"/>
      <c r="XL192" s="241"/>
      <c r="XM192" s="241"/>
      <c r="XN192" s="241"/>
      <c r="XO192" s="241"/>
      <c r="XP192" s="241"/>
      <c r="XQ192" s="241" t="e">
        <f>IF(#REF!=0,XQ191,#REF!)</f>
        <v>#REF!</v>
      </c>
      <c r="XR192" s="241"/>
      <c r="XS192" s="241"/>
      <c r="XT192" s="241" t="e">
        <f>IF(#REF!=0,XT191,#REF!)</f>
        <v>#REF!</v>
      </c>
      <c r="XU192" s="241"/>
      <c r="XV192" s="241"/>
      <c r="XW192" s="241"/>
      <c r="XX192" s="241"/>
      <c r="XY192" s="241"/>
      <c r="XZ192" s="241" t="e">
        <f>#REF!</f>
        <v>#REF!</v>
      </c>
      <c r="YA192" s="241"/>
      <c r="YB192" s="241"/>
      <c r="YC192" s="241"/>
      <c r="YD192" s="241"/>
      <c r="YE192" s="241"/>
      <c r="YF192" s="241"/>
      <c r="YG192" s="242" t="e">
        <f>#REF!</f>
        <v>#REF!</v>
      </c>
      <c r="YH192" s="242"/>
      <c r="YI192" s="242"/>
      <c r="YJ192" s="242"/>
      <c r="YK192" s="242"/>
      <c r="YL192" s="242"/>
      <c r="YM192" s="242"/>
      <c r="YN192" s="242"/>
      <c r="YO192" s="242" t="e">
        <f>#REF!</f>
        <v>#REF!</v>
      </c>
      <c r="YP192" s="242"/>
      <c r="YQ192" s="242"/>
      <c r="YR192" s="242"/>
      <c r="YS192" s="242"/>
      <c r="YT192" s="241" t="e">
        <f>#REF!</f>
        <v>#REF!</v>
      </c>
      <c r="YU192" s="241"/>
      <c r="YV192" s="241"/>
      <c r="YW192" s="241"/>
      <c r="YX192" s="241" t="e">
        <f>#REF!</f>
        <v>#REF!</v>
      </c>
      <c r="YY192" s="241"/>
      <c r="YZ192" s="241" t="e">
        <f>#REF!</f>
        <v>#REF!</v>
      </c>
      <c r="ZA192" s="241"/>
      <c r="ZB192" s="241"/>
      <c r="ZC192" s="241" t="e">
        <f>#REF!</f>
        <v>#REF!</v>
      </c>
      <c r="ZD192" s="241"/>
      <c r="ZE192" s="241" t="e">
        <f>#REF!</f>
        <v>#REF!</v>
      </c>
      <c r="ZF192" s="241"/>
      <c r="ZG192" s="241"/>
      <c r="ZH192" s="241"/>
    </row>
    <row r="193" spans="3:684" ht="10.15" hidden="1" customHeight="1" x14ac:dyDescent="0.25">
      <c r="C193" s="241" t="e">
        <f>IF(#REF!=0,C192,#REF!)</f>
        <v>#REF!</v>
      </c>
      <c r="D193" s="241"/>
      <c r="E193" s="241" t="e">
        <f>IF(OR(#REF!=0,#REF!="Planejado",#REF!="Realizado"),IF(E192="Atividade",VLOOKUP(C193,'04.02_PLANEJAMENTO ATIVIDADES'!$D$9:$E$44,2,0),E192),#REF!)</f>
        <v>#REF!</v>
      </c>
      <c r="F193" s="241"/>
      <c r="G193" s="241"/>
      <c r="H193" s="241"/>
      <c r="I193" s="241"/>
      <c r="J193" s="241"/>
      <c r="K193" s="241"/>
      <c r="L193" s="241"/>
      <c r="M193" s="241"/>
      <c r="N193" s="241" t="e">
        <f>IF(#REF!=0,N192,#REF!)</f>
        <v>#REF!</v>
      </c>
      <c r="O193" s="241"/>
      <c r="P193" s="241"/>
      <c r="Q193" s="241" t="e">
        <f>IF(#REF!=0,Q192,#REF!)</f>
        <v>#REF!</v>
      </c>
      <c r="R193" s="241"/>
      <c r="S193" s="241"/>
      <c r="T193" s="241"/>
      <c r="U193" s="241"/>
      <c r="V193" s="241"/>
      <c r="W193" s="241" t="e">
        <f>#REF!</f>
        <v>#REF!</v>
      </c>
      <c r="X193" s="241"/>
      <c r="Y193" s="241"/>
      <c r="Z193" s="241"/>
      <c r="AA193" s="241"/>
      <c r="AB193" s="241"/>
      <c r="AC193" s="241"/>
      <c r="AD193" s="242" t="e">
        <f>#REF!</f>
        <v>#REF!</v>
      </c>
      <c r="AE193" s="242"/>
      <c r="AF193" s="242"/>
      <c r="AG193" s="242"/>
      <c r="AH193" s="242"/>
      <c r="AI193" s="242"/>
      <c r="AJ193" s="242"/>
      <c r="AK193" s="242"/>
      <c r="AL193" s="242" t="e">
        <f>#REF!</f>
        <v>#REF!</v>
      </c>
      <c r="AM193" s="242"/>
      <c r="AN193" s="242"/>
      <c r="AO193" s="242"/>
      <c r="AP193" s="242"/>
      <c r="AQ193" s="241" t="e">
        <f>#REF!</f>
        <v>#REF!</v>
      </c>
      <c r="AR193" s="241"/>
      <c r="AS193" s="241"/>
      <c r="AT193" s="241"/>
      <c r="AU193" s="241" t="e">
        <f>#REF!</f>
        <v>#REF!</v>
      </c>
      <c r="AV193" s="241"/>
      <c r="AW193" s="241" t="e">
        <f>#REF!</f>
        <v>#REF!</v>
      </c>
      <c r="AX193" s="241"/>
      <c r="AY193" s="241"/>
      <c r="AZ193" s="241" t="e">
        <f>#REF!</f>
        <v>#REF!</v>
      </c>
      <c r="BA193" s="241"/>
      <c r="BB193" s="241" t="e">
        <f>#REF!</f>
        <v>#REF!</v>
      </c>
      <c r="BC193" s="241"/>
      <c r="BD193" s="241"/>
      <c r="BE193" s="241"/>
      <c r="BH193" s="241" t="e">
        <f>IF(#REF!=0,BH192,#REF!)</f>
        <v>#REF!</v>
      </c>
      <c r="BI193" s="241"/>
      <c r="BJ193" s="241" t="e">
        <f>IF(OR(#REF!=0,#REF!="Planejado",#REF!="Realizado"),IF(BJ192="Atividade",VLOOKUP(BH193,'04.02_PLANEJAMENTO ATIVIDADES'!$D$9:$E$44,2,0),BJ192),#REF!)</f>
        <v>#REF!</v>
      </c>
      <c r="BK193" s="241"/>
      <c r="BL193" s="241"/>
      <c r="BM193" s="241"/>
      <c r="BN193" s="241"/>
      <c r="BO193" s="241"/>
      <c r="BP193" s="241"/>
      <c r="BQ193" s="241"/>
      <c r="BR193" s="241"/>
      <c r="BS193" s="241" t="e">
        <f>IF(#REF!=0,BS192,#REF!)</f>
        <v>#REF!</v>
      </c>
      <c r="BT193" s="241"/>
      <c r="BU193" s="241"/>
      <c r="BV193" s="241" t="e">
        <f>IF(#REF!=0,BV192,#REF!)</f>
        <v>#REF!</v>
      </c>
      <c r="BW193" s="241"/>
      <c r="BX193" s="241"/>
      <c r="BY193" s="241"/>
      <c r="BZ193" s="241"/>
      <c r="CA193" s="241"/>
      <c r="CB193" s="241" t="e">
        <f>#REF!</f>
        <v>#REF!</v>
      </c>
      <c r="CC193" s="241"/>
      <c r="CD193" s="241"/>
      <c r="CE193" s="241"/>
      <c r="CF193" s="241"/>
      <c r="CG193" s="241"/>
      <c r="CH193" s="241"/>
      <c r="CI193" s="242" t="e">
        <f>#REF!</f>
        <v>#REF!</v>
      </c>
      <c r="CJ193" s="242"/>
      <c r="CK193" s="242"/>
      <c r="CL193" s="242"/>
      <c r="CM193" s="242"/>
      <c r="CN193" s="242"/>
      <c r="CO193" s="242"/>
      <c r="CP193" s="242"/>
      <c r="CQ193" s="242" t="e">
        <f>#REF!</f>
        <v>#REF!</v>
      </c>
      <c r="CR193" s="242"/>
      <c r="CS193" s="242"/>
      <c r="CT193" s="242"/>
      <c r="CU193" s="242"/>
      <c r="CV193" s="241" t="e">
        <f>#REF!</f>
        <v>#REF!</v>
      </c>
      <c r="CW193" s="241"/>
      <c r="CX193" s="241"/>
      <c r="CY193" s="241"/>
      <c r="CZ193" s="241" t="e">
        <f>#REF!</f>
        <v>#REF!</v>
      </c>
      <c r="DA193" s="241"/>
      <c r="DB193" s="241" t="e">
        <f>#REF!</f>
        <v>#REF!</v>
      </c>
      <c r="DC193" s="241"/>
      <c r="DD193" s="241"/>
      <c r="DE193" s="241" t="e">
        <f>#REF!</f>
        <v>#REF!</v>
      </c>
      <c r="DF193" s="241"/>
      <c r="DG193" s="241" t="e">
        <f>#REF!</f>
        <v>#REF!</v>
      </c>
      <c r="DH193" s="241"/>
      <c r="DI193" s="241"/>
      <c r="DJ193" s="241"/>
      <c r="DM193" s="241" t="e">
        <f>IF(#REF!=0,DM192,#REF!)</f>
        <v>#REF!</v>
      </c>
      <c r="DN193" s="241"/>
      <c r="DO193" s="241" t="e">
        <f>IF(OR(#REF!=0,#REF!="Planejado",#REF!="Realizado"),IF(DO192="Atividade",VLOOKUP(DM193,'04.02_PLANEJAMENTO ATIVIDADES'!$D$9:$E$44,2,0),DO192),#REF!)</f>
        <v>#REF!</v>
      </c>
      <c r="DP193" s="241"/>
      <c r="DQ193" s="241"/>
      <c r="DR193" s="241"/>
      <c r="DS193" s="241"/>
      <c r="DT193" s="241"/>
      <c r="DU193" s="241"/>
      <c r="DV193" s="241"/>
      <c r="DW193" s="241"/>
      <c r="DX193" s="241" t="e">
        <f>IF(#REF!=0,DX192,#REF!)</f>
        <v>#REF!</v>
      </c>
      <c r="DY193" s="241"/>
      <c r="DZ193" s="241"/>
      <c r="EA193" s="241" t="e">
        <f>IF(#REF!=0,EA192,#REF!)</f>
        <v>#REF!</v>
      </c>
      <c r="EB193" s="241"/>
      <c r="EC193" s="241"/>
      <c r="ED193" s="241"/>
      <c r="EE193" s="241"/>
      <c r="EF193" s="241"/>
      <c r="EG193" s="241" t="e">
        <f>#REF!</f>
        <v>#REF!</v>
      </c>
      <c r="EH193" s="241"/>
      <c r="EI193" s="241"/>
      <c r="EJ193" s="241"/>
      <c r="EK193" s="241"/>
      <c r="EL193" s="241"/>
      <c r="EM193" s="241"/>
      <c r="EN193" s="242" t="e">
        <f>#REF!</f>
        <v>#REF!</v>
      </c>
      <c r="EO193" s="242"/>
      <c r="EP193" s="242"/>
      <c r="EQ193" s="242"/>
      <c r="ER193" s="242"/>
      <c r="ES193" s="242"/>
      <c r="ET193" s="242"/>
      <c r="EU193" s="242"/>
      <c r="EV193" s="242" t="e">
        <f>#REF!</f>
        <v>#REF!</v>
      </c>
      <c r="EW193" s="242"/>
      <c r="EX193" s="242"/>
      <c r="EY193" s="242"/>
      <c r="EZ193" s="242"/>
      <c r="FA193" s="241" t="e">
        <f>#REF!</f>
        <v>#REF!</v>
      </c>
      <c r="FB193" s="241"/>
      <c r="FC193" s="241"/>
      <c r="FD193" s="241"/>
      <c r="FE193" s="241" t="e">
        <f>#REF!</f>
        <v>#REF!</v>
      </c>
      <c r="FF193" s="241"/>
      <c r="FG193" s="241" t="e">
        <f>#REF!</f>
        <v>#REF!</v>
      </c>
      <c r="FH193" s="241"/>
      <c r="FI193" s="241"/>
      <c r="FJ193" s="241" t="e">
        <f>#REF!</f>
        <v>#REF!</v>
      </c>
      <c r="FK193" s="241"/>
      <c r="FL193" s="241" t="e">
        <f>#REF!</f>
        <v>#REF!</v>
      </c>
      <c r="FM193" s="241"/>
      <c r="FN193" s="241"/>
      <c r="FO193" s="241"/>
      <c r="FR193" s="241" t="e">
        <f>IF(#REF!=0,FR192,#REF!)</f>
        <v>#REF!</v>
      </c>
      <c r="FS193" s="241"/>
      <c r="FT193" s="241" t="e">
        <f>IF(OR(#REF!=0,#REF!="Planejado",#REF!="Realizado"),IF(FT192="Atividade",VLOOKUP(FR193,'04.02_PLANEJAMENTO ATIVIDADES'!$D$9:$E$44,2,0),FT192),#REF!)</f>
        <v>#REF!</v>
      </c>
      <c r="FU193" s="241"/>
      <c r="FV193" s="241"/>
      <c r="FW193" s="241"/>
      <c r="FX193" s="241"/>
      <c r="FY193" s="241"/>
      <c r="FZ193" s="241"/>
      <c r="GA193" s="241"/>
      <c r="GB193" s="241"/>
      <c r="GC193" s="241" t="e">
        <f>IF(#REF!=0,GC192,#REF!)</f>
        <v>#REF!</v>
      </c>
      <c r="GD193" s="241"/>
      <c r="GE193" s="241"/>
      <c r="GF193" s="241" t="e">
        <f>IF(#REF!=0,GF192,#REF!)</f>
        <v>#REF!</v>
      </c>
      <c r="GG193" s="241"/>
      <c r="GH193" s="241"/>
      <c r="GI193" s="241"/>
      <c r="GJ193" s="241"/>
      <c r="GK193" s="241"/>
      <c r="GL193" s="241" t="e">
        <f>#REF!</f>
        <v>#REF!</v>
      </c>
      <c r="GM193" s="241"/>
      <c r="GN193" s="241"/>
      <c r="GO193" s="241"/>
      <c r="GP193" s="241"/>
      <c r="GQ193" s="241"/>
      <c r="GR193" s="241"/>
      <c r="GS193" s="242" t="e">
        <f>#REF!</f>
        <v>#REF!</v>
      </c>
      <c r="GT193" s="242"/>
      <c r="GU193" s="242"/>
      <c r="GV193" s="242"/>
      <c r="GW193" s="242"/>
      <c r="GX193" s="242"/>
      <c r="GY193" s="242"/>
      <c r="GZ193" s="242"/>
      <c r="HA193" s="242" t="e">
        <f>#REF!</f>
        <v>#REF!</v>
      </c>
      <c r="HB193" s="242"/>
      <c r="HC193" s="242"/>
      <c r="HD193" s="242"/>
      <c r="HE193" s="242"/>
      <c r="HF193" s="241" t="e">
        <f>#REF!</f>
        <v>#REF!</v>
      </c>
      <c r="HG193" s="241"/>
      <c r="HH193" s="241"/>
      <c r="HI193" s="241"/>
      <c r="HJ193" s="241" t="e">
        <f>#REF!</f>
        <v>#REF!</v>
      </c>
      <c r="HK193" s="241"/>
      <c r="HL193" s="241" t="e">
        <f>#REF!</f>
        <v>#REF!</v>
      </c>
      <c r="HM193" s="241"/>
      <c r="HN193" s="241"/>
      <c r="HO193" s="241" t="e">
        <f>#REF!</f>
        <v>#REF!</v>
      </c>
      <c r="HP193" s="241"/>
      <c r="HQ193" s="241" t="e">
        <f>#REF!</f>
        <v>#REF!</v>
      </c>
      <c r="HR193" s="241"/>
      <c r="HS193" s="241"/>
      <c r="HT193" s="241"/>
      <c r="HW193" s="241" t="e">
        <f>IF(#REF!=0,HW192,#REF!)</f>
        <v>#REF!</v>
      </c>
      <c r="HX193" s="241"/>
      <c r="HY193" s="241" t="e">
        <f>IF(OR(#REF!=0,#REF!="Planejado",#REF!="Realizado"),IF(HY192="Atividade",VLOOKUP(HW193,'04.02_PLANEJAMENTO ATIVIDADES'!$D$9:$E$44,2,0),HY192),#REF!)</f>
        <v>#REF!</v>
      </c>
      <c r="HZ193" s="241"/>
      <c r="IA193" s="241"/>
      <c r="IB193" s="241"/>
      <c r="IC193" s="241"/>
      <c r="ID193" s="241"/>
      <c r="IE193" s="241"/>
      <c r="IF193" s="241"/>
      <c r="IG193" s="241"/>
      <c r="IH193" s="241" t="e">
        <f>IF(#REF!=0,IH192,#REF!)</f>
        <v>#REF!</v>
      </c>
      <c r="II193" s="241"/>
      <c r="IJ193" s="241"/>
      <c r="IK193" s="241" t="e">
        <f>IF(#REF!=0,IK192,#REF!)</f>
        <v>#REF!</v>
      </c>
      <c r="IL193" s="241"/>
      <c r="IM193" s="241"/>
      <c r="IN193" s="241"/>
      <c r="IO193" s="241"/>
      <c r="IP193" s="241"/>
      <c r="IQ193" s="241" t="e">
        <f>#REF!</f>
        <v>#REF!</v>
      </c>
      <c r="IR193" s="241"/>
      <c r="IS193" s="241"/>
      <c r="IT193" s="241"/>
      <c r="IU193" s="241"/>
      <c r="IV193" s="241"/>
      <c r="IW193" s="241"/>
      <c r="IX193" s="242" t="e">
        <f>#REF!</f>
        <v>#REF!</v>
      </c>
      <c r="IY193" s="242"/>
      <c r="IZ193" s="242"/>
      <c r="JA193" s="242"/>
      <c r="JB193" s="242"/>
      <c r="JC193" s="242"/>
      <c r="JD193" s="242"/>
      <c r="JE193" s="242"/>
      <c r="JF193" s="242" t="e">
        <f>#REF!</f>
        <v>#REF!</v>
      </c>
      <c r="JG193" s="242"/>
      <c r="JH193" s="242"/>
      <c r="JI193" s="242"/>
      <c r="JJ193" s="242"/>
      <c r="JK193" s="241" t="e">
        <f>#REF!</f>
        <v>#REF!</v>
      </c>
      <c r="JL193" s="241"/>
      <c r="JM193" s="241"/>
      <c r="JN193" s="241"/>
      <c r="JO193" s="241" t="e">
        <f>#REF!</f>
        <v>#REF!</v>
      </c>
      <c r="JP193" s="241"/>
      <c r="JQ193" s="241" t="e">
        <f>#REF!</f>
        <v>#REF!</v>
      </c>
      <c r="JR193" s="241"/>
      <c r="JS193" s="241"/>
      <c r="JT193" s="241" t="e">
        <f>#REF!</f>
        <v>#REF!</v>
      </c>
      <c r="JU193" s="241"/>
      <c r="JV193" s="241" t="e">
        <f>#REF!</f>
        <v>#REF!</v>
      </c>
      <c r="JW193" s="241"/>
      <c r="JX193" s="241"/>
      <c r="JY193" s="241"/>
      <c r="KB193" s="241" t="e">
        <f>IF(#REF!=0,KB192,#REF!)</f>
        <v>#REF!</v>
      </c>
      <c r="KC193" s="241"/>
      <c r="KD193" s="241" t="e">
        <f>IF(OR(#REF!=0,#REF!="Planejado",#REF!="Realizado"),IF(KD192="Atividade",VLOOKUP(KB193,'04.02_PLANEJAMENTO ATIVIDADES'!$D$9:$E$44,2,0),KD192),#REF!)</f>
        <v>#REF!</v>
      </c>
      <c r="KE193" s="241"/>
      <c r="KF193" s="241"/>
      <c r="KG193" s="241"/>
      <c r="KH193" s="241"/>
      <c r="KI193" s="241"/>
      <c r="KJ193" s="241"/>
      <c r="KK193" s="241"/>
      <c r="KL193" s="241"/>
      <c r="KM193" s="241" t="e">
        <f>IF(#REF!=0,KM192,#REF!)</f>
        <v>#REF!</v>
      </c>
      <c r="KN193" s="241"/>
      <c r="KO193" s="241"/>
      <c r="KP193" s="241" t="e">
        <f>IF(#REF!=0,KP192,#REF!)</f>
        <v>#REF!</v>
      </c>
      <c r="KQ193" s="241"/>
      <c r="KR193" s="241"/>
      <c r="KS193" s="241"/>
      <c r="KT193" s="241"/>
      <c r="KU193" s="241"/>
      <c r="KV193" s="241" t="e">
        <f>#REF!</f>
        <v>#REF!</v>
      </c>
      <c r="KW193" s="241"/>
      <c r="KX193" s="241"/>
      <c r="KY193" s="241"/>
      <c r="KZ193" s="241"/>
      <c r="LA193" s="241"/>
      <c r="LB193" s="241"/>
      <c r="LC193" s="242" t="e">
        <f>#REF!</f>
        <v>#REF!</v>
      </c>
      <c r="LD193" s="242"/>
      <c r="LE193" s="242"/>
      <c r="LF193" s="242"/>
      <c r="LG193" s="242"/>
      <c r="LH193" s="242"/>
      <c r="LI193" s="242"/>
      <c r="LJ193" s="242"/>
      <c r="LK193" s="242" t="e">
        <f>#REF!</f>
        <v>#REF!</v>
      </c>
      <c r="LL193" s="242"/>
      <c r="LM193" s="242"/>
      <c r="LN193" s="242"/>
      <c r="LO193" s="242"/>
      <c r="LP193" s="241" t="e">
        <f>#REF!</f>
        <v>#REF!</v>
      </c>
      <c r="LQ193" s="241"/>
      <c r="LR193" s="241"/>
      <c r="LS193" s="241"/>
      <c r="LT193" s="241" t="e">
        <f>#REF!</f>
        <v>#REF!</v>
      </c>
      <c r="LU193" s="241"/>
      <c r="LV193" s="241" t="e">
        <f>#REF!</f>
        <v>#REF!</v>
      </c>
      <c r="LW193" s="241"/>
      <c r="LX193" s="241"/>
      <c r="LY193" s="241" t="e">
        <f>#REF!</f>
        <v>#REF!</v>
      </c>
      <c r="LZ193" s="241"/>
      <c r="MA193" s="241" t="e">
        <f>#REF!</f>
        <v>#REF!</v>
      </c>
      <c r="MB193" s="241"/>
      <c r="MC193" s="241"/>
      <c r="MD193" s="241"/>
      <c r="MG193" s="241" t="e">
        <f>IF(#REF!=0,MG192,#REF!)</f>
        <v>#REF!</v>
      </c>
      <c r="MH193" s="241"/>
      <c r="MI193" s="241" t="e">
        <f>IF(OR(#REF!=0,#REF!="Planejado",#REF!="Realizado"),IF(MI192="Atividade",VLOOKUP(MG193,'04.02_PLANEJAMENTO ATIVIDADES'!$D$9:$E$44,2,0),MI192),#REF!)</f>
        <v>#REF!</v>
      </c>
      <c r="MJ193" s="241"/>
      <c r="MK193" s="241"/>
      <c r="ML193" s="241"/>
      <c r="MM193" s="241"/>
      <c r="MN193" s="241"/>
      <c r="MO193" s="241"/>
      <c r="MP193" s="241"/>
      <c r="MQ193" s="241"/>
      <c r="MR193" s="241" t="e">
        <f>IF(#REF!=0,MR192,#REF!)</f>
        <v>#REF!</v>
      </c>
      <c r="MS193" s="241"/>
      <c r="MT193" s="241"/>
      <c r="MU193" s="241" t="e">
        <f>IF(#REF!=0,MU192,#REF!)</f>
        <v>#REF!</v>
      </c>
      <c r="MV193" s="241"/>
      <c r="MW193" s="241"/>
      <c r="MX193" s="241"/>
      <c r="MY193" s="241"/>
      <c r="MZ193" s="241"/>
      <c r="NA193" s="241" t="e">
        <f>#REF!</f>
        <v>#REF!</v>
      </c>
      <c r="NB193" s="241"/>
      <c r="NC193" s="241"/>
      <c r="ND193" s="241"/>
      <c r="NE193" s="241"/>
      <c r="NF193" s="241"/>
      <c r="NG193" s="241"/>
      <c r="NH193" s="242" t="e">
        <f>#REF!</f>
        <v>#REF!</v>
      </c>
      <c r="NI193" s="242"/>
      <c r="NJ193" s="242"/>
      <c r="NK193" s="242"/>
      <c r="NL193" s="242"/>
      <c r="NM193" s="242"/>
      <c r="NN193" s="242"/>
      <c r="NO193" s="242"/>
      <c r="NP193" s="242" t="e">
        <f>#REF!</f>
        <v>#REF!</v>
      </c>
      <c r="NQ193" s="242"/>
      <c r="NR193" s="242"/>
      <c r="NS193" s="242"/>
      <c r="NT193" s="242"/>
      <c r="NU193" s="241" t="e">
        <f>#REF!</f>
        <v>#REF!</v>
      </c>
      <c r="NV193" s="241"/>
      <c r="NW193" s="241"/>
      <c r="NX193" s="241"/>
      <c r="NY193" s="241" t="e">
        <f>#REF!</f>
        <v>#REF!</v>
      </c>
      <c r="NZ193" s="241"/>
      <c r="OA193" s="241" t="e">
        <f>#REF!</f>
        <v>#REF!</v>
      </c>
      <c r="OB193" s="241"/>
      <c r="OC193" s="241"/>
      <c r="OD193" s="241" t="e">
        <f>#REF!</f>
        <v>#REF!</v>
      </c>
      <c r="OE193" s="241"/>
      <c r="OF193" s="241" t="e">
        <f>#REF!</f>
        <v>#REF!</v>
      </c>
      <c r="OG193" s="241"/>
      <c r="OH193" s="241"/>
      <c r="OI193" s="241"/>
      <c r="OL193" s="241" t="e">
        <f>IF(#REF!=0,OL192,#REF!)</f>
        <v>#REF!</v>
      </c>
      <c r="OM193" s="241"/>
      <c r="ON193" s="241" t="e">
        <f>IF(OR(#REF!=0,#REF!="Planejado",#REF!="Realizado"),IF(ON192="Atividade",VLOOKUP(OL193,'04.02_PLANEJAMENTO ATIVIDADES'!$D$9:$E$44,2,0),ON192),#REF!)</f>
        <v>#REF!</v>
      </c>
      <c r="OO193" s="241"/>
      <c r="OP193" s="241"/>
      <c r="OQ193" s="241"/>
      <c r="OR193" s="241"/>
      <c r="OS193" s="241"/>
      <c r="OT193" s="241"/>
      <c r="OU193" s="241"/>
      <c r="OV193" s="241"/>
      <c r="OW193" s="241" t="e">
        <f>IF(#REF!=0,OW192,#REF!)</f>
        <v>#REF!</v>
      </c>
      <c r="OX193" s="241"/>
      <c r="OY193" s="241"/>
      <c r="OZ193" s="241" t="e">
        <f>IF(#REF!=0,OZ192,#REF!)</f>
        <v>#REF!</v>
      </c>
      <c r="PA193" s="241"/>
      <c r="PB193" s="241"/>
      <c r="PC193" s="241"/>
      <c r="PD193" s="241"/>
      <c r="PE193" s="241"/>
      <c r="PF193" s="241" t="e">
        <f>#REF!</f>
        <v>#REF!</v>
      </c>
      <c r="PG193" s="241"/>
      <c r="PH193" s="241"/>
      <c r="PI193" s="241"/>
      <c r="PJ193" s="241"/>
      <c r="PK193" s="241"/>
      <c r="PL193" s="241"/>
      <c r="PM193" s="242" t="e">
        <f>#REF!</f>
        <v>#REF!</v>
      </c>
      <c r="PN193" s="242"/>
      <c r="PO193" s="242"/>
      <c r="PP193" s="242"/>
      <c r="PQ193" s="242"/>
      <c r="PR193" s="242"/>
      <c r="PS193" s="242"/>
      <c r="PT193" s="242"/>
      <c r="PU193" s="242" t="e">
        <f>#REF!</f>
        <v>#REF!</v>
      </c>
      <c r="PV193" s="242"/>
      <c r="PW193" s="242"/>
      <c r="PX193" s="242"/>
      <c r="PY193" s="242"/>
      <c r="PZ193" s="241" t="e">
        <f>#REF!</f>
        <v>#REF!</v>
      </c>
      <c r="QA193" s="241"/>
      <c r="QB193" s="241"/>
      <c r="QC193" s="241"/>
      <c r="QD193" s="241" t="e">
        <f>#REF!</f>
        <v>#REF!</v>
      </c>
      <c r="QE193" s="241"/>
      <c r="QF193" s="241" t="e">
        <f>#REF!</f>
        <v>#REF!</v>
      </c>
      <c r="QG193" s="241"/>
      <c r="QH193" s="241"/>
      <c r="QI193" s="241" t="e">
        <f>#REF!</f>
        <v>#REF!</v>
      </c>
      <c r="QJ193" s="241"/>
      <c r="QK193" s="241" t="e">
        <f>#REF!</f>
        <v>#REF!</v>
      </c>
      <c r="QL193" s="241"/>
      <c r="QM193" s="241"/>
      <c r="QN193" s="241"/>
      <c r="QQ193" s="241" t="e">
        <f>IF(#REF!=0,QQ192,#REF!)</f>
        <v>#REF!</v>
      </c>
      <c r="QR193" s="241"/>
      <c r="QS193" s="241" t="e">
        <f>IF(OR(#REF!=0,#REF!="Planejado",#REF!="Realizado"),IF(QS192="Atividade",VLOOKUP(QQ193,'04.02_PLANEJAMENTO ATIVIDADES'!$D$9:$E$44,2,0),QS192),#REF!)</f>
        <v>#REF!</v>
      </c>
      <c r="QT193" s="241"/>
      <c r="QU193" s="241"/>
      <c r="QV193" s="241"/>
      <c r="QW193" s="241"/>
      <c r="QX193" s="241"/>
      <c r="QY193" s="241"/>
      <c r="QZ193" s="241"/>
      <c r="RA193" s="241"/>
      <c r="RB193" s="241" t="e">
        <f>IF(#REF!=0,RB192,#REF!)</f>
        <v>#REF!</v>
      </c>
      <c r="RC193" s="241"/>
      <c r="RD193" s="241"/>
      <c r="RE193" s="241" t="e">
        <f>IF(#REF!=0,RE192,#REF!)</f>
        <v>#REF!</v>
      </c>
      <c r="RF193" s="241"/>
      <c r="RG193" s="241"/>
      <c r="RH193" s="241"/>
      <c r="RI193" s="241"/>
      <c r="RJ193" s="241"/>
      <c r="RK193" s="241" t="e">
        <f>#REF!</f>
        <v>#REF!</v>
      </c>
      <c r="RL193" s="241"/>
      <c r="RM193" s="241"/>
      <c r="RN193" s="241"/>
      <c r="RO193" s="241"/>
      <c r="RP193" s="241"/>
      <c r="RQ193" s="241"/>
      <c r="RR193" s="242" t="e">
        <f>#REF!</f>
        <v>#REF!</v>
      </c>
      <c r="RS193" s="242"/>
      <c r="RT193" s="242"/>
      <c r="RU193" s="242"/>
      <c r="RV193" s="242"/>
      <c r="RW193" s="242"/>
      <c r="RX193" s="242"/>
      <c r="RY193" s="242"/>
      <c r="RZ193" s="242" t="e">
        <f>#REF!</f>
        <v>#REF!</v>
      </c>
      <c r="SA193" s="242"/>
      <c r="SB193" s="242"/>
      <c r="SC193" s="242"/>
      <c r="SD193" s="242"/>
      <c r="SE193" s="241" t="e">
        <f>#REF!</f>
        <v>#REF!</v>
      </c>
      <c r="SF193" s="241"/>
      <c r="SG193" s="241"/>
      <c r="SH193" s="241"/>
      <c r="SI193" s="241" t="e">
        <f>#REF!</f>
        <v>#REF!</v>
      </c>
      <c r="SJ193" s="241"/>
      <c r="SK193" s="241" t="e">
        <f>#REF!</f>
        <v>#REF!</v>
      </c>
      <c r="SL193" s="241"/>
      <c r="SM193" s="241"/>
      <c r="SN193" s="241" t="e">
        <f>#REF!</f>
        <v>#REF!</v>
      </c>
      <c r="SO193" s="241"/>
      <c r="SP193" s="241" t="e">
        <f>#REF!</f>
        <v>#REF!</v>
      </c>
      <c r="SQ193" s="241"/>
      <c r="SR193" s="241"/>
      <c r="SS193" s="241"/>
      <c r="SV193" s="241" t="e">
        <f>IF(#REF!=0,SV192,#REF!)</f>
        <v>#REF!</v>
      </c>
      <c r="SW193" s="241"/>
      <c r="SX193" s="241" t="e">
        <f>IF(OR(#REF!=0,#REF!="Planejado",#REF!="Realizado"),IF(SX192="Atividade",VLOOKUP(SV193,'04.02_PLANEJAMENTO ATIVIDADES'!$D$9:$E$44,2,0),SX192),#REF!)</f>
        <v>#REF!</v>
      </c>
      <c r="SY193" s="241"/>
      <c r="SZ193" s="241"/>
      <c r="TA193" s="241"/>
      <c r="TB193" s="241"/>
      <c r="TC193" s="241"/>
      <c r="TD193" s="241"/>
      <c r="TE193" s="241"/>
      <c r="TF193" s="241"/>
      <c r="TG193" s="241" t="e">
        <f>IF(#REF!=0,TG192,#REF!)</f>
        <v>#REF!</v>
      </c>
      <c r="TH193" s="241"/>
      <c r="TI193" s="241"/>
      <c r="TJ193" s="241" t="e">
        <f>IF(#REF!=0,TJ192,#REF!)</f>
        <v>#REF!</v>
      </c>
      <c r="TK193" s="241"/>
      <c r="TL193" s="241"/>
      <c r="TM193" s="241"/>
      <c r="TN193" s="241"/>
      <c r="TO193" s="241"/>
      <c r="TP193" s="241" t="e">
        <f>#REF!</f>
        <v>#REF!</v>
      </c>
      <c r="TQ193" s="241"/>
      <c r="TR193" s="241"/>
      <c r="TS193" s="241"/>
      <c r="TT193" s="241"/>
      <c r="TU193" s="241"/>
      <c r="TV193" s="241"/>
      <c r="TW193" s="242" t="e">
        <f>#REF!</f>
        <v>#REF!</v>
      </c>
      <c r="TX193" s="242"/>
      <c r="TY193" s="242"/>
      <c r="TZ193" s="242"/>
      <c r="UA193" s="242"/>
      <c r="UB193" s="242"/>
      <c r="UC193" s="242"/>
      <c r="UD193" s="242"/>
      <c r="UE193" s="242" t="e">
        <f>#REF!</f>
        <v>#REF!</v>
      </c>
      <c r="UF193" s="242"/>
      <c r="UG193" s="242"/>
      <c r="UH193" s="242"/>
      <c r="UI193" s="242"/>
      <c r="UJ193" s="241" t="e">
        <f>#REF!</f>
        <v>#REF!</v>
      </c>
      <c r="UK193" s="241"/>
      <c r="UL193" s="241"/>
      <c r="UM193" s="241"/>
      <c r="UN193" s="241" t="e">
        <f>#REF!</f>
        <v>#REF!</v>
      </c>
      <c r="UO193" s="241"/>
      <c r="UP193" s="241" t="e">
        <f>#REF!</f>
        <v>#REF!</v>
      </c>
      <c r="UQ193" s="241"/>
      <c r="UR193" s="241"/>
      <c r="US193" s="241" t="e">
        <f>#REF!</f>
        <v>#REF!</v>
      </c>
      <c r="UT193" s="241"/>
      <c r="UU193" s="241" t="e">
        <f>#REF!</f>
        <v>#REF!</v>
      </c>
      <c r="UV193" s="241"/>
      <c r="UW193" s="241"/>
      <c r="UX193" s="241"/>
      <c r="VA193" s="241" t="e">
        <f>IF(#REF!=0,VA192,#REF!)</f>
        <v>#REF!</v>
      </c>
      <c r="VB193" s="241"/>
      <c r="VC193" s="241" t="e">
        <f>IF(OR(#REF!=0,#REF!="Planejado",#REF!="Realizado"),IF(VC192="Atividade",VLOOKUP(VA193,'04.02_PLANEJAMENTO ATIVIDADES'!$D$9:$E$44,2,0),VC192),#REF!)</f>
        <v>#REF!</v>
      </c>
      <c r="VD193" s="241"/>
      <c r="VE193" s="241"/>
      <c r="VF193" s="241"/>
      <c r="VG193" s="241"/>
      <c r="VH193" s="241"/>
      <c r="VI193" s="241"/>
      <c r="VJ193" s="241"/>
      <c r="VK193" s="241"/>
      <c r="VL193" s="241" t="e">
        <f>IF(#REF!=0,VL192,#REF!)</f>
        <v>#REF!</v>
      </c>
      <c r="VM193" s="241"/>
      <c r="VN193" s="241"/>
      <c r="VO193" s="241" t="e">
        <f>IF(#REF!=0,VO192,#REF!)</f>
        <v>#REF!</v>
      </c>
      <c r="VP193" s="241"/>
      <c r="VQ193" s="241"/>
      <c r="VR193" s="241"/>
      <c r="VS193" s="241"/>
      <c r="VT193" s="241"/>
      <c r="VU193" s="241" t="e">
        <f>#REF!</f>
        <v>#REF!</v>
      </c>
      <c r="VV193" s="241"/>
      <c r="VW193" s="241"/>
      <c r="VX193" s="241"/>
      <c r="VY193" s="241"/>
      <c r="VZ193" s="241"/>
      <c r="WA193" s="241"/>
      <c r="WB193" s="242" t="e">
        <f>#REF!</f>
        <v>#REF!</v>
      </c>
      <c r="WC193" s="242"/>
      <c r="WD193" s="242"/>
      <c r="WE193" s="242"/>
      <c r="WF193" s="242"/>
      <c r="WG193" s="242"/>
      <c r="WH193" s="242"/>
      <c r="WI193" s="242"/>
      <c r="WJ193" s="242" t="e">
        <f>#REF!</f>
        <v>#REF!</v>
      </c>
      <c r="WK193" s="242"/>
      <c r="WL193" s="242"/>
      <c r="WM193" s="242"/>
      <c r="WN193" s="242"/>
      <c r="WO193" s="241" t="e">
        <f>#REF!</f>
        <v>#REF!</v>
      </c>
      <c r="WP193" s="241"/>
      <c r="WQ193" s="241"/>
      <c r="WR193" s="241"/>
      <c r="WS193" s="241" t="e">
        <f>#REF!</f>
        <v>#REF!</v>
      </c>
      <c r="WT193" s="241"/>
      <c r="WU193" s="241" t="e">
        <f>#REF!</f>
        <v>#REF!</v>
      </c>
      <c r="WV193" s="241"/>
      <c r="WW193" s="241"/>
      <c r="WX193" s="241" t="e">
        <f>#REF!</f>
        <v>#REF!</v>
      </c>
      <c r="WY193" s="241"/>
      <c r="WZ193" s="241" t="e">
        <f>#REF!</f>
        <v>#REF!</v>
      </c>
      <c r="XA193" s="241"/>
      <c r="XB193" s="241"/>
      <c r="XC193" s="241"/>
      <c r="XF193" s="241" t="e">
        <f>IF(#REF!=0,XF192,#REF!)</f>
        <v>#REF!</v>
      </c>
      <c r="XG193" s="241"/>
      <c r="XH193" s="241" t="e">
        <f>IF(OR(#REF!=0,#REF!="Planejado",#REF!="Realizado"),IF(XH192="Atividade",VLOOKUP(XF193,'04.02_PLANEJAMENTO ATIVIDADES'!$D$9:$E$44,2,0),XH192),#REF!)</f>
        <v>#REF!</v>
      </c>
      <c r="XI193" s="241"/>
      <c r="XJ193" s="241"/>
      <c r="XK193" s="241"/>
      <c r="XL193" s="241"/>
      <c r="XM193" s="241"/>
      <c r="XN193" s="241"/>
      <c r="XO193" s="241"/>
      <c r="XP193" s="241"/>
      <c r="XQ193" s="241" t="e">
        <f>IF(#REF!=0,XQ192,#REF!)</f>
        <v>#REF!</v>
      </c>
      <c r="XR193" s="241"/>
      <c r="XS193" s="241"/>
      <c r="XT193" s="241" t="e">
        <f>IF(#REF!=0,XT192,#REF!)</f>
        <v>#REF!</v>
      </c>
      <c r="XU193" s="241"/>
      <c r="XV193" s="241"/>
      <c r="XW193" s="241"/>
      <c r="XX193" s="241"/>
      <c r="XY193" s="241"/>
      <c r="XZ193" s="241" t="e">
        <f>#REF!</f>
        <v>#REF!</v>
      </c>
      <c r="YA193" s="241"/>
      <c r="YB193" s="241"/>
      <c r="YC193" s="241"/>
      <c r="YD193" s="241"/>
      <c r="YE193" s="241"/>
      <c r="YF193" s="241"/>
      <c r="YG193" s="242" t="e">
        <f>#REF!</f>
        <v>#REF!</v>
      </c>
      <c r="YH193" s="242"/>
      <c r="YI193" s="242"/>
      <c r="YJ193" s="242"/>
      <c r="YK193" s="242"/>
      <c r="YL193" s="242"/>
      <c r="YM193" s="242"/>
      <c r="YN193" s="242"/>
      <c r="YO193" s="242" t="e">
        <f>#REF!</f>
        <v>#REF!</v>
      </c>
      <c r="YP193" s="242"/>
      <c r="YQ193" s="242"/>
      <c r="YR193" s="242"/>
      <c r="YS193" s="242"/>
      <c r="YT193" s="241" t="e">
        <f>#REF!</f>
        <v>#REF!</v>
      </c>
      <c r="YU193" s="241"/>
      <c r="YV193" s="241"/>
      <c r="YW193" s="241"/>
      <c r="YX193" s="241" t="e">
        <f>#REF!</f>
        <v>#REF!</v>
      </c>
      <c r="YY193" s="241"/>
      <c r="YZ193" s="241" t="e">
        <f>#REF!</f>
        <v>#REF!</v>
      </c>
      <c r="ZA193" s="241"/>
      <c r="ZB193" s="241"/>
      <c r="ZC193" s="241" t="e">
        <f>#REF!</f>
        <v>#REF!</v>
      </c>
      <c r="ZD193" s="241"/>
      <c r="ZE193" s="241" t="e">
        <f>#REF!</f>
        <v>#REF!</v>
      </c>
      <c r="ZF193" s="241"/>
      <c r="ZG193" s="241"/>
      <c r="ZH193" s="241"/>
    </row>
    <row r="194" spans="3:684" ht="10.15" hidden="1" customHeight="1" x14ac:dyDescent="0.25">
      <c r="C194" s="241" t="e">
        <f>IF(#REF!=0,C193,#REF!)</f>
        <v>#REF!</v>
      </c>
      <c r="D194" s="241"/>
      <c r="E194" s="241" t="e">
        <f>IF(OR(#REF!=0,#REF!="Planejado",#REF!="Realizado"),IF(E193="Atividade",VLOOKUP(C194,'04.02_PLANEJAMENTO ATIVIDADES'!$D$9:$E$44,2,0),E193),#REF!)</f>
        <v>#REF!</v>
      </c>
      <c r="F194" s="241"/>
      <c r="G194" s="241"/>
      <c r="H194" s="241"/>
      <c r="I194" s="241"/>
      <c r="J194" s="241"/>
      <c r="K194" s="241"/>
      <c r="L194" s="241"/>
      <c r="M194" s="241"/>
      <c r="N194" s="241" t="e">
        <f>IF(#REF!=0,N193,#REF!)</f>
        <v>#REF!</v>
      </c>
      <c r="O194" s="241"/>
      <c r="P194" s="241"/>
      <c r="Q194" s="241" t="e">
        <f>IF(#REF!=0,Q193,#REF!)</f>
        <v>#REF!</v>
      </c>
      <c r="R194" s="241"/>
      <c r="S194" s="241"/>
      <c r="T194" s="241"/>
      <c r="U194" s="241"/>
      <c r="V194" s="241"/>
      <c r="W194" s="241" t="e">
        <f>#REF!</f>
        <v>#REF!</v>
      </c>
      <c r="X194" s="241"/>
      <c r="Y194" s="241"/>
      <c r="Z194" s="241"/>
      <c r="AA194" s="241"/>
      <c r="AB194" s="241"/>
      <c r="AC194" s="241"/>
      <c r="AD194" s="242" t="e">
        <f>#REF!</f>
        <v>#REF!</v>
      </c>
      <c r="AE194" s="242"/>
      <c r="AF194" s="242"/>
      <c r="AG194" s="242"/>
      <c r="AH194" s="242"/>
      <c r="AI194" s="242"/>
      <c r="AJ194" s="242"/>
      <c r="AK194" s="242"/>
      <c r="AL194" s="242" t="e">
        <f>#REF!</f>
        <v>#REF!</v>
      </c>
      <c r="AM194" s="242"/>
      <c r="AN194" s="242"/>
      <c r="AO194" s="242"/>
      <c r="AP194" s="242"/>
      <c r="AQ194" s="241" t="e">
        <f>#REF!</f>
        <v>#REF!</v>
      </c>
      <c r="AR194" s="241"/>
      <c r="AS194" s="241"/>
      <c r="AT194" s="241"/>
      <c r="AU194" s="241" t="e">
        <f>#REF!</f>
        <v>#REF!</v>
      </c>
      <c r="AV194" s="241"/>
      <c r="AW194" s="241" t="e">
        <f>#REF!</f>
        <v>#REF!</v>
      </c>
      <c r="AX194" s="241"/>
      <c r="AY194" s="241"/>
      <c r="AZ194" s="241" t="e">
        <f>#REF!</f>
        <v>#REF!</v>
      </c>
      <c r="BA194" s="241"/>
      <c r="BB194" s="241" t="e">
        <f>#REF!</f>
        <v>#REF!</v>
      </c>
      <c r="BC194" s="241"/>
      <c r="BD194" s="241"/>
      <c r="BE194" s="241"/>
      <c r="BH194" s="241" t="e">
        <f>IF(#REF!=0,BH193,#REF!)</f>
        <v>#REF!</v>
      </c>
      <c r="BI194" s="241"/>
      <c r="BJ194" s="241" t="e">
        <f>IF(OR(#REF!=0,#REF!="Planejado",#REF!="Realizado"),IF(BJ193="Atividade",VLOOKUP(BH194,'04.02_PLANEJAMENTO ATIVIDADES'!$D$9:$E$44,2,0),BJ193),#REF!)</f>
        <v>#REF!</v>
      </c>
      <c r="BK194" s="241"/>
      <c r="BL194" s="241"/>
      <c r="BM194" s="241"/>
      <c r="BN194" s="241"/>
      <c r="BO194" s="241"/>
      <c r="BP194" s="241"/>
      <c r="BQ194" s="241"/>
      <c r="BR194" s="241"/>
      <c r="BS194" s="241" t="e">
        <f>IF(#REF!=0,BS193,#REF!)</f>
        <v>#REF!</v>
      </c>
      <c r="BT194" s="241"/>
      <c r="BU194" s="241"/>
      <c r="BV194" s="241" t="e">
        <f>IF(#REF!=0,BV193,#REF!)</f>
        <v>#REF!</v>
      </c>
      <c r="BW194" s="241"/>
      <c r="BX194" s="241"/>
      <c r="BY194" s="241"/>
      <c r="BZ194" s="241"/>
      <c r="CA194" s="241"/>
      <c r="CB194" s="241" t="e">
        <f>#REF!</f>
        <v>#REF!</v>
      </c>
      <c r="CC194" s="241"/>
      <c r="CD194" s="241"/>
      <c r="CE194" s="241"/>
      <c r="CF194" s="241"/>
      <c r="CG194" s="241"/>
      <c r="CH194" s="241"/>
      <c r="CI194" s="242" t="e">
        <f>#REF!</f>
        <v>#REF!</v>
      </c>
      <c r="CJ194" s="242"/>
      <c r="CK194" s="242"/>
      <c r="CL194" s="242"/>
      <c r="CM194" s="242"/>
      <c r="CN194" s="242"/>
      <c r="CO194" s="242"/>
      <c r="CP194" s="242"/>
      <c r="CQ194" s="242" t="e">
        <f>#REF!</f>
        <v>#REF!</v>
      </c>
      <c r="CR194" s="242"/>
      <c r="CS194" s="242"/>
      <c r="CT194" s="242"/>
      <c r="CU194" s="242"/>
      <c r="CV194" s="241" t="e">
        <f>#REF!</f>
        <v>#REF!</v>
      </c>
      <c r="CW194" s="241"/>
      <c r="CX194" s="241"/>
      <c r="CY194" s="241"/>
      <c r="CZ194" s="241" t="e">
        <f>#REF!</f>
        <v>#REF!</v>
      </c>
      <c r="DA194" s="241"/>
      <c r="DB194" s="241" t="e">
        <f>#REF!</f>
        <v>#REF!</v>
      </c>
      <c r="DC194" s="241"/>
      <c r="DD194" s="241"/>
      <c r="DE194" s="241" t="e">
        <f>#REF!</f>
        <v>#REF!</v>
      </c>
      <c r="DF194" s="241"/>
      <c r="DG194" s="241" t="e">
        <f>#REF!</f>
        <v>#REF!</v>
      </c>
      <c r="DH194" s="241"/>
      <c r="DI194" s="241"/>
      <c r="DJ194" s="241"/>
      <c r="DM194" s="241" t="e">
        <f>IF(#REF!=0,DM193,#REF!)</f>
        <v>#REF!</v>
      </c>
      <c r="DN194" s="241"/>
      <c r="DO194" s="241" t="e">
        <f>IF(OR(#REF!=0,#REF!="Planejado",#REF!="Realizado"),IF(DO193="Atividade",VLOOKUP(DM194,'04.02_PLANEJAMENTO ATIVIDADES'!$D$9:$E$44,2,0),DO193),#REF!)</f>
        <v>#REF!</v>
      </c>
      <c r="DP194" s="241"/>
      <c r="DQ194" s="241"/>
      <c r="DR194" s="241"/>
      <c r="DS194" s="241"/>
      <c r="DT194" s="241"/>
      <c r="DU194" s="241"/>
      <c r="DV194" s="241"/>
      <c r="DW194" s="241"/>
      <c r="DX194" s="241" t="e">
        <f>IF(#REF!=0,DX193,#REF!)</f>
        <v>#REF!</v>
      </c>
      <c r="DY194" s="241"/>
      <c r="DZ194" s="241"/>
      <c r="EA194" s="241" t="e">
        <f>IF(#REF!=0,EA193,#REF!)</f>
        <v>#REF!</v>
      </c>
      <c r="EB194" s="241"/>
      <c r="EC194" s="241"/>
      <c r="ED194" s="241"/>
      <c r="EE194" s="241"/>
      <c r="EF194" s="241"/>
      <c r="EG194" s="241" t="e">
        <f>#REF!</f>
        <v>#REF!</v>
      </c>
      <c r="EH194" s="241"/>
      <c r="EI194" s="241"/>
      <c r="EJ194" s="241"/>
      <c r="EK194" s="241"/>
      <c r="EL194" s="241"/>
      <c r="EM194" s="241"/>
      <c r="EN194" s="242" t="e">
        <f>#REF!</f>
        <v>#REF!</v>
      </c>
      <c r="EO194" s="242"/>
      <c r="EP194" s="242"/>
      <c r="EQ194" s="242"/>
      <c r="ER194" s="242"/>
      <c r="ES194" s="242"/>
      <c r="ET194" s="242"/>
      <c r="EU194" s="242"/>
      <c r="EV194" s="242" t="e">
        <f>#REF!</f>
        <v>#REF!</v>
      </c>
      <c r="EW194" s="242"/>
      <c r="EX194" s="242"/>
      <c r="EY194" s="242"/>
      <c r="EZ194" s="242"/>
      <c r="FA194" s="241" t="e">
        <f>#REF!</f>
        <v>#REF!</v>
      </c>
      <c r="FB194" s="241"/>
      <c r="FC194" s="241"/>
      <c r="FD194" s="241"/>
      <c r="FE194" s="241" t="e">
        <f>#REF!</f>
        <v>#REF!</v>
      </c>
      <c r="FF194" s="241"/>
      <c r="FG194" s="241" t="e">
        <f>#REF!</f>
        <v>#REF!</v>
      </c>
      <c r="FH194" s="241"/>
      <c r="FI194" s="241"/>
      <c r="FJ194" s="241" t="e">
        <f>#REF!</f>
        <v>#REF!</v>
      </c>
      <c r="FK194" s="241"/>
      <c r="FL194" s="241" t="e">
        <f>#REF!</f>
        <v>#REF!</v>
      </c>
      <c r="FM194" s="241"/>
      <c r="FN194" s="241"/>
      <c r="FO194" s="241"/>
      <c r="FR194" s="241" t="e">
        <f>IF(#REF!=0,FR193,#REF!)</f>
        <v>#REF!</v>
      </c>
      <c r="FS194" s="241"/>
      <c r="FT194" s="241" t="e">
        <f>IF(OR(#REF!=0,#REF!="Planejado",#REF!="Realizado"),IF(FT193="Atividade",VLOOKUP(FR194,'04.02_PLANEJAMENTO ATIVIDADES'!$D$9:$E$44,2,0),FT193),#REF!)</f>
        <v>#REF!</v>
      </c>
      <c r="FU194" s="241"/>
      <c r="FV194" s="241"/>
      <c r="FW194" s="241"/>
      <c r="FX194" s="241"/>
      <c r="FY194" s="241"/>
      <c r="FZ194" s="241"/>
      <c r="GA194" s="241"/>
      <c r="GB194" s="241"/>
      <c r="GC194" s="241" t="e">
        <f>IF(#REF!=0,GC193,#REF!)</f>
        <v>#REF!</v>
      </c>
      <c r="GD194" s="241"/>
      <c r="GE194" s="241"/>
      <c r="GF194" s="241" t="e">
        <f>IF(#REF!=0,GF193,#REF!)</f>
        <v>#REF!</v>
      </c>
      <c r="GG194" s="241"/>
      <c r="GH194" s="241"/>
      <c r="GI194" s="241"/>
      <c r="GJ194" s="241"/>
      <c r="GK194" s="241"/>
      <c r="GL194" s="241" t="e">
        <f>#REF!</f>
        <v>#REF!</v>
      </c>
      <c r="GM194" s="241"/>
      <c r="GN194" s="241"/>
      <c r="GO194" s="241"/>
      <c r="GP194" s="241"/>
      <c r="GQ194" s="241"/>
      <c r="GR194" s="241"/>
      <c r="GS194" s="242" t="e">
        <f>#REF!</f>
        <v>#REF!</v>
      </c>
      <c r="GT194" s="242"/>
      <c r="GU194" s="242"/>
      <c r="GV194" s="242"/>
      <c r="GW194" s="242"/>
      <c r="GX194" s="242"/>
      <c r="GY194" s="242"/>
      <c r="GZ194" s="242"/>
      <c r="HA194" s="242" t="e">
        <f>#REF!</f>
        <v>#REF!</v>
      </c>
      <c r="HB194" s="242"/>
      <c r="HC194" s="242"/>
      <c r="HD194" s="242"/>
      <c r="HE194" s="242"/>
      <c r="HF194" s="241" t="e">
        <f>#REF!</f>
        <v>#REF!</v>
      </c>
      <c r="HG194" s="241"/>
      <c r="HH194" s="241"/>
      <c r="HI194" s="241"/>
      <c r="HJ194" s="241" t="e">
        <f>#REF!</f>
        <v>#REF!</v>
      </c>
      <c r="HK194" s="241"/>
      <c r="HL194" s="241" t="e">
        <f>#REF!</f>
        <v>#REF!</v>
      </c>
      <c r="HM194" s="241"/>
      <c r="HN194" s="241"/>
      <c r="HO194" s="241" t="e">
        <f>#REF!</f>
        <v>#REF!</v>
      </c>
      <c r="HP194" s="241"/>
      <c r="HQ194" s="241" t="e">
        <f>#REF!</f>
        <v>#REF!</v>
      </c>
      <c r="HR194" s="241"/>
      <c r="HS194" s="241"/>
      <c r="HT194" s="241"/>
      <c r="HW194" s="241" t="e">
        <f>IF(#REF!=0,HW193,#REF!)</f>
        <v>#REF!</v>
      </c>
      <c r="HX194" s="241"/>
      <c r="HY194" s="241" t="e">
        <f>IF(OR(#REF!=0,#REF!="Planejado",#REF!="Realizado"),IF(HY193="Atividade",VLOOKUP(HW194,'04.02_PLANEJAMENTO ATIVIDADES'!$D$9:$E$44,2,0),HY193),#REF!)</f>
        <v>#REF!</v>
      </c>
      <c r="HZ194" s="241"/>
      <c r="IA194" s="241"/>
      <c r="IB194" s="241"/>
      <c r="IC194" s="241"/>
      <c r="ID194" s="241"/>
      <c r="IE194" s="241"/>
      <c r="IF194" s="241"/>
      <c r="IG194" s="241"/>
      <c r="IH194" s="241" t="e">
        <f>IF(#REF!=0,IH193,#REF!)</f>
        <v>#REF!</v>
      </c>
      <c r="II194" s="241"/>
      <c r="IJ194" s="241"/>
      <c r="IK194" s="241" t="e">
        <f>IF(#REF!=0,IK193,#REF!)</f>
        <v>#REF!</v>
      </c>
      <c r="IL194" s="241"/>
      <c r="IM194" s="241"/>
      <c r="IN194" s="241"/>
      <c r="IO194" s="241"/>
      <c r="IP194" s="241"/>
      <c r="IQ194" s="241" t="e">
        <f>#REF!</f>
        <v>#REF!</v>
      </c>
      <c r="IR194" s="241"/>
      <c r="IS194" s="241"/>
      <c r="IT194" s="241"/>
      <c r="IU194" s="241"/>
      <c r="IV194" s="241"/>
      <c r="IW194" s="241"/>
      <c r="IX194" s="242" t="e">
        <f>#REF!</f>
        <v>#REF!</v>
      </c>
      <c r="IY194" s="242"/>
      <c r="IZ194" s="242"/>
      <c r="JA194" s="242"/>
      <c r="JB194" s="242"/>
      <c r="JC194" s="242"/>
      <c r="JD194" s="242"/>
      <c r="JE194" s="242"/>
      <c r="JF194" s="242" t="e">
        <f>#REF!</f>
        <v>#REF!</v>
      </c>
      <c r="JG194" s="242"/>
      <c r="JH194" s="242"/>
      <c r="JI194" s="242"/>
      <c r="JJ194" s="242"/>
      <c r="JK194" s="241" t="e">
        <f>#REF!</f>
        <v>#REF!</v>
      </c>
      <c r="JL194" s="241"/>
      <c r="JM194" s="241"/>
      <c r="JN194" s="241"/>
      <c r="JO194" s="241" t="e">
        <f>#REF!</f>
        <v>#REF!</v>
      </c>
      <c r="JP194" s="241"/>
      <c r="JQ194" s="241" t="e">
        <f>#REF!</f>
        <v>#REF!</v>
      </c>
      <c r="JR194" s="241"/>
      <c r="JS194" s="241"/>
      <c r="JT194" s="241" t="e">
        <f>#REF!</f>
        <v>#REF!</v>
      </c>
      <c r="JU194" s="241"/>
      <c r="JV194" s="241" t="e">
        <f>#REF!</f>
        <v>#REF!</v>
      </c>
      <c r="JW194" s="241"/>
      <c r="JX194" s="241"/>
      <c r="JY194" s="241"/>
      <c r="KB194" s="241" t="e">
        <f>IF(#REF!=0,KB193,#REF!)</f>
        <v>#REF!</v>
      </c>
      <c r="KC194" s="241"/>
      <c r="KD194" s="241" t="e">
        <f>IF(OR(#REF!=0,#REF!="Planejado",#REF!="Realizado"),IF(KD193="Atividade",VLOOKUP(KB194,'04.02_PLANEJAMENTO ATIVIDADES'!$D$9:$E$44,2,0),KD193),#REF!)</f>
        <v>#REF!</v>
      </c>
      <c r="KE194" s="241"/>
      <c r="KF194" s="241"/>
      <c r="KG194" s="241"/>
      <c r="KH194" s="241"/>
      <c r="KI194" s="241"/>
      <c r="KJ194" s="241"/>
      <c r="KK194" s="241"/>
      <c r="KL194" s="241"/>
      <c r="KM194" s="241" t="e">
        <f>IF(#REF!=0,KM193,#REF!)</f>
        <v>#REF!</v>
      </c>
      <c r="KN194" s="241"/>
      <c r="KO194" s="241"/>
      <c r="KP194" s="241" t="e">
        <f>IF(#REF!=0,KP193,#REF!)</f>
        <v>#REF!</v>
      </c>
      <c r="KQ194" s="241"/>
      <c r="KR194" s="241"/>
      <c r="KS194" s="241"/>
      <c r="KT194" s="241"/>
      <c r="KU194" s="241"/>
      <c r="KV194" s="241" t="e">
        <f>#REF!</f>
        <v>#REF!</v>
      </c>
      <c r="KW194" s="241"/>
      <c r="KX194" s="241"/>
      <c r="KY194" s="241"/>
      <c r="KZ194" s="241"/>
      <c r="LA194" s="241"/>
      <c r="LB194" s="241"/>
      <c r="LC194" s="242" t="e">
        <f>#REF!</f>
        <v>#REF!</v>
      </c>
      <c r="LD194" s="242"/>
      <c r="LE194" s="242"/>
      <c r="LF194" s="242"/>
      <c r="LG194" s="242"/>
      <c r="LH194" s="242"/>
      <c r="LI194" s="242"/>
      <c r="LJ194" s="242"/>
      <c r="LK194" s="242" t="e">
        <f>#REF!</f>
        <v>#REF!</v>
      </c>
      <c r="LL194" s="242"/>
      <c r="LM194" s="242"/>
      <c r="LN194" s="242"/>
      <c r="LO194" s="242"/>
      <c r="LP194" s="241" t="e">
        <f>#REF!</f>
        <v>#REF!</v>
      </c>
      <c r="LQ194" s="241"/>
      <c r="LR194" s="241"/>
      <c r="LS194" s="241"/>
      <c r="LT194" s="241" t="e">
        <f>#REF!</f>
        <v>#REF!</v>
      </c>
      <c r="LU194" s="241"/>
      <c r="LV194" s="241" t="e">
        <f>#REF!</f>
        <v>#REF!</v>
      </c>
      <c r="LW194" s="241"/>
      <c r="LX194" s="241"/>
      <c r="LY194" s="241" t="e">
        <f>#REF!</f>
        <v>#REF!</v>
      </c>
      <c r="LZ194" s="241"/>
      <c r="MA194" s="241" t="e">
        <f>#REF!</f>
        <v>#REF!</v>
      </c>
      <c r="MB194" s="241"/>
      <c r="MC194" s="241"/>
      <c r="MD194" s="241"/>
      <c r="MG194" s="241" t="e">
        <f>IF(#REF!=0,MG193,#REF!)</f>
        <v>#REF!</v>
      </c>
      <c r="MH194" s="241"/>
      <c r="MI194" s="241" t="e">
        <f>IF(OR(#REF!=0,#REF!="Planejado",#REF!="Realizado"),IF(MI193="Atividade",VLOOKUP(MG194,'04.02_PLANEJAMENTO ATIVIDADES'!$D$9:$E$44,2,0),MI193),#REF!)</f>
        <v>#REF!</v>
      </c>
      <c r="MJ194" s="241"/>
      <c r="MK194" s="241"/>
      <c r="ML194" s="241"/>
      <c r="MM194" s="241"/>
      <c r="MN194" s="241"/>
      <c r="MO194" s="241"/>
      <c r="MP194" s="241"/>
      <c r="MQ194" s="241"/>
      <c r="MR194" s="241" t="e">
        <f>IF(#REF!=0,MR193,#REF!)</f>
        <v>#REF!</v>
      </c>
      <c r="MS194" s="241"/>
      <c r="MT194" s="241"/>
      <c r="MU194" s="241" t="e">
        <f>IF(#REF!=0,MU193,#REF!)</f>
        <v>#REF!</v>
      </c>
      <c r="MV194" s="241"/>
      <c r="MW194" s="241"/>
      <c r="MX194" s="241"/>
      <c r="MY194" s="241"/>
      <c r="MZ194" s="241"/>
      <c r="NA194" s="241" t="e">
        <f>#REF!</f>
        <v>#REF!</v>
      </c>
      <c r="NB194" s="241"/>
      <c r="NC194" s="241"/>
      <c r="ND194" s="241"/>
      <c r="NE194" s="241"/>
      <c r="NF194" s="241"/>
      <c r="NG194" s="241"/>
      <c r="NH194" s="242" t="e">
        <f>#REF!</f>
        <v>#REF!</v>
      </c>
      <c r="NI194" s="242"/>
      <c r="NJ194" s="242"/>
      <c r="NK194" s="242"/>
      <c r="NL194" s="242"/>
      <c r="NM194" s="242"/>
      <c r="NN194" s="242"/>
      <c r="NO194" s="242"/>
      <c r="NP194" s="242" t="e">
        <f>#REF!</f>
        <v>#REF!</v>
      </c>
      <c r="NQ194" s="242"/>
      <c r="NR194" s="242"/>
      <c r="NS194" s="242"/>
      <c r="NT194" s="242"/>
      <c r="NU194" s="241" t="e">
        <f>#REF!</f>
        <v>#REF!</v>
      </c>
      <c r="NV194" s="241"/>
      <c r="NW194" s="241"/>
      <c r="NX194" s="241"/>
      <c r="NY194" s="241" t="e">
        <f>#REF!</f>
        <v>#REF!</v>
      </c>
      <c r="NZ194" s="241"/>
      <c r="OA194" s="241" t="e">
        <f>#REF!</f>
        <v>#REF!</v>
      </c>
      <c r="OB194" s="241"/>
      <c r="OC194" s="241"/>
      <c r="OD194" s="241" t="e">
        <f>#REF!</f>
        <v>#REF!</v>
      </c>
      <c r="OE194" s="241"/>
      <c r="OF194" s="241" t="e">
        <f>#REF!</f>
        <v>#REF!</v>
      </c>
      <c r="OG194" s="241"/>
      <c r="OH194" s="241"/>
      <c r="OI194" s="241"/>
      <c r="OL194" s="241" t="e">
        <f>IF(#REF!=0,OL193,#REF!)</f>
        <v>#REF!</v>
      </c>
      <c r="OM194" s="241"/>
      <c r="ON194" s="241" t="e">
        <f>IF(OR(#REF!=0,#REF!="Planejado",#REF!="Realizado"),IF(ON193="Atividade",VLOOKUP(OL194,'04.02_PLANEJAMENTO ATIVIDADES'!$D$9:$E$44,2,0),ON193),#REF!)</f>
        <v>#REF!</v>
      </c>
      <c r="OO194" s="241"/>
      <c r="OP194" s="241"/>
      <c r="OQ194" s="241"/>
      <c r="OR194" s="241"/>
      <c r="OS194" s="241"/>
      <c r="OT194" s="241"/>
      <c r="OU194" s="241"/>
      <c r="OV194" s="241"/>
      <c r="OW194" s="241" t="e">
        <f>IF(#REF!=0,OW193,#REF!)</f>
        <v>#REF!</v>
      </c>
      <c r="OX194" s="241"/>
      <c r="OY194" s="241"/>
      <c r="OZ194" s="241" t="e">
        <f>IF(#REF!=0,OZ193,#REF!)</f>
        <v>#REF!</v>
      </c>
      <c r="PA194" s="241"/>
      <c r="PB194" s="241"/>
      <c r="PC194" s="241"/>
      <c r="PD194" s="241"/>
      <c r="PE194" s="241"/>
      <c r="PF194" s="241" t="e">
        <f>#REF!</f>
        <v>#REF!</v>
      </c>
      <c r="PG194" s="241"/>
      <c r="PH194" s="241"/>
      <c r="PI194" s="241"/>
      <c r="PJ194" s="241"/>
      <c r="PK194" s="241"/>
      <c r="PL194" s="241"/>
      <c r="PM194" s="242" t="e">
        <f>#REF!</f>
        <v>#REF!</v>
      </c>
      <c r="PN194" s="242"/>
      <c r="PO194" s="242"/>
      <c r="PP194" s="242"/>
      <c r="PQ194" s="242"/>
      <c r="PR194" s="242"/>
      <c r="PS194" s="242"/>
      <c r="PT194" s="242"/>
      <c r="PU194" s="242" t="e">
        <f>#REF!</f>
        <v>#REF!</v>
      </c>
      <c r="PV194" s="242"/>
      <c r="PW194" s="242"/>
      <c r="PX194" s="242"/>
      <c r="PY194" s="242"/>
      <c r="PZ194" s="241" t="e">
        <f>#REF!</f>
        <v>#REF!</v>
      </c>
      <c r="QA194" s="241"/>
      <c r="QB194" s="241"/>
      <c r="QC194" s="241"/>
      <c r="QD194" s="241" t="e">
        <f>#REF!</f>
        <v>#REF!</v>
      </c>
      <c r="QE194" s="241"/>
      <c r="QF194" s="241" t="e">
        <f>#REF!</f>
        <v>#REF!</v>
      </c>
      <c r="QG194" s="241"/>
      <c r="QH194" s="241"/>
      <c r="QI194" s="241" t="e">
        <f>#REF!</f>
        <v>#REF!</v>
      </c>
      <c r="QJ194" s="241"/>
      <c r="QK194" s="241" t="e">
        <f>#REF!</f>
        <v>#REF!</v>
      </c>
      <c r="QL194" s="241"/>
      <c r="QM194" s="241"/>
      <c r="QN194" s="241"/>
      <c r="QQ194" s="241" t="e">
        <f>IF(#REF!=0,QQ193,#REF!)</f>
        <v>#REF!</v>
      </c>
      <c r="QR194" s="241"/>
      <c r="QS194" s="241" t="e">
        <f>IF(OR(#REF!=0,#REF!="Planejado",#REF!="Realizado"),IF(QS193="Atividade",VLOOKUP(QQ194,'04.02_PLANEJAMENTO ATIVIDADES'!$D$9:$E$44,2,0),QS193),#REF!)</f>
        <v>#REF!</v>
      </c>
      <c r="QT194" s="241"/>
      <c r="QU194" s="241"/>
      <c r="QV194" s="241"/>
      <c r="QW194" s="241"/>
      <c r="QX194" s="241"/>
      <c r="QY194" s="241"/>
      <c r="QZ194" s="241"/>
      <c r="RA194" s="241"/>
      <c r="RB194" s="241" t="e">
        <f>IF(#REF!=0,RB193,#REF!)</f>
        <v>#REF!</v>
      </c>
      <c r="RC194" s="241"/>
      <c r="RD194" s="241"/>
      <c r="RE194" s="241" t="e">
        <f>IF(#REF!=0,RE193,#REF!)</f>
        <v>#REF!</v>
      </c>
      <c r="RF194" s="241"/>
      <c r="RG194" s="241"/>
      <c r="RH194" s="241"/>
      <c r="RI194" s="241"/>
      <c r="RJ194" s="241"/>
      <c r="RK194" s="241" t="e">
        <f>#REF!</f>
        <v>#REF!</v>
      </c>
      <c r="RL194" s="241"/>
      <c r="RM194" s="241"/>
      <c r="RN194" s="241"/>
      <c r="RO194" s="241"/>
      <c r="RP194" s="241"/>
      <c r="RQ194" s="241"/>
      <c r="RR194" s="242" t="e">
        <f>#REF!</f>
        <v>#REF!</v>
      </c>
      <c r="RS194" s="242"/>
      <c r="RT194" s="242"/>
      <c r="RU194" s="242"/>
      <c r="RV194" s="242"/>
      <c r="RW194" s="242"/>
      <c r="RX194" s="242"/>
      <c r="RY194" s="242"/>
      <c r="RZ194" s="242" t="e">
        <f>#REF!</f>
        <v>#REF!</v>
      </c>
      <c r="SA194" s="242"/>
      <c r="SB194" s="242"/>
      <c r="SC194" s="242"/>
      <c r="SD194" s="242"/>
      <c r="SE194" s="241" t="e">
        <f>#REF!</f>
        <v>#REF!</v>
      </c>
      <c r="SF194" s="241"/>
      <c r="SG194" s="241"/>
      <c r="SH194" s="241"/>
      <c r="SI194" s="241" t="e">
        <f>#REF!</f>
        <v>#REF!</v>
      </c>
      <c r="SJ194" s="241"/>
      <c r="SK194" s="241" t="e">
        <f>#REF!</f>
        <v>#REF!</v>
      </c>
      <c r="SL194" s="241"/>
      <c r="SM194" s="241"/>
      <c r="SN194" s="241" t="e">
        <f>#REF!</f>
        <v>#REF!</v>
      </c>
      <c r="SO194" s="241"/>
      <c r="SP194" s="241" t="e">
        <f>#REF!</f>
        <v>#REF!</v>
      </c>
      <c r="SQ194" s="241"/>
      <c r="SR194" s="241"/>
      <c r="SS194" s="241"/>
      <c r="SV194" s="241" t="e">
        <f>IF(#REF!=0,SV193,#REF!)</f>
        <v>#REF!</v>
      </c>
      <c r="SW194" s="241"/>
      <c r="SX194" s="241" t="e">
        <f>IF(OR(#REF!=0,#REF!="Planejado",#REF!="Realizado"),IF(SX193="Atividade",VLOOKUP(SV194,'04.02_PLANEJAMENTO ATIVIDADES'!$D$9:$E$44,2,0),SX193),#REF!)</f>
        <v>#REF!</v>
      </c>
      <c r="SY194" s="241"/>
      <c r="SZ194" s="241"/>
      <c r="TA194" s="241"/>
      <c r="TB194" s="241"/>
      <c r="TC194" s="241"/>
      <c r="TD194" s="241"/>
      <c r="TE194" s="241"/>
      <c r="TF194" s="241"/>
      <c r="TG194" s="241" t="e">
        <f>IF(#REF!=0,TG193,#REF!)</f>
        <v>#REF!</v>
      </c>
      <c r="TH194" s="241"/>
      <c r="TI194" s="241"/>
      <c r="TJ194" s="241" t="e">
        <f>IF(#REF!=0,TJ193,#REF!)</f>
        <v>#REF!</v>
      </c>
      <c r="TK194" s="241"/>
      <c r="TL194" s="241"/>
      <c r="TM194" s="241"/>
      <c r="TN194" s="241"/>
      <c r="TO194" s="241"/>
      <c r="TP194" s="241" t="e">
        <f>#REF!</f>
        <v>#REF!</v>
      </c>
      <c r="TQ194" s="241"/>
      <c r="TR194" s="241"/>
      <c r="TS194" s="241"/>
      <c r="TT194" s="241"/>
      <c r="TU194" s="241"/>
      <c r="TV194" s="241"/>
      <c r="TW194" s="242" t="e">
        <f>#REF!</f>
        <v>#REF!</v>
      </c>
      <c r="TX194" s="242"/>
      <c r="TY194" s="242"/>
      <c r="TZ194" s="242"/>
      <c r="UA194" s="242"/>
      <c r="UB194" s="242"/>
      <c r="UC194" s="242"/>
      <c r="UD194" s="242"/>
      <c r="UE194" s="242" t="e">
        <f>#REF!</f>
        <v>#REF!</v>
      </c>
      <c r="UF194" s="242"/>
      <c r="UG194" s="242"/>
      <c r="UH194" s="242"/>
      <c r="UI194" s="242"/>
      <c r="UJ194" s="241" t="e">
        <f>#REF!</f>
        <v>#REF!</v>
      </c>
      <c r="UK194" s="241"/>
      <c r="UL194" s="241"/>
      <c r="UM194" s="241"/>
      <c r="UN194" s="241" t="e">
        <f>#REF!</f>
        <v>#REF!</v>
      </c>
      <c r="UO194" s="241"/>
      <c r="UP194" s="241" t="e">
        <f>#REF!</f>
        <v>#REF!</v>
      </c>
      <c r="UQ194" s="241"/>
      <c r="UR194" s="241"/>
      <c r="US194" s="241" t="e">
        <f>#REF!</f>
        <v>#REF!</v>
      </c>
      <c r="UT194" s="241"/>
      <c r="UU194" s="241" t="e">
        <f>#REF!</f>
        <v>#REF!</v>
      </c>
      <c r="UV194" s="241"/>
      <c r="UW194" s="241"/>
      <c r="UX194" s="241"/>
      <c r="VA194" s="241" t="e">
        <f>IF(#REF!=0,VA193,#REF!)</f>
        <v>#REF!</v>
      </c>
      <c r="VB194" s="241"/>
      <c r="VC194" s="241" t="e">
        <f>IF(OR(#REF!=0,#REF!="Planejado",#REF!="Realizado"),IF(VC193="Atividade",VLOOKUP(VA194,'04.02_PLANEJAMENTO ATIVIDADES'!$D$9:$E$44,2,0),VC193),#REF!)</f>
        <v>#REF!</v>
      </c>
      <c r="VD194" s="241"/>
      <c r="VE194" s="241"/>
      <c r="VF194" s="241"/>
      <c r="VG194" s="241"/>
      <c r="VH194" s="241"/>
      <c r="VI194" s="241"/>
      <c r="VJ194" s="241"/>
      <c r="VK194" s="241"/>
      <c r="VL194" s="241" t="e">
        <f>IF(#REF!=0,VL193,#REF!)</f>
        <v>#REF!</v>
      </c>
      <c r="VM194" s="241"/>
      <c r="VN194" s="241"/>
      <c r="VO194" s="241" t="e">
        <f>IF(#REF!=0,VO193,#REF!)</f>
        <v>#REF!</v>
      </c>
      <c r="VP194" s="241"/>
      <c r="VQ194" s="241"/>
      <c r="VR194" s="241"/>
      <c r="VS194" s="241"/>
      <c r="VT194" s="241"/>
      <c r="VU194" s="241" t="e">
        <f>#REF!</f>
        <v>#REF!</v>
      </c>
      <c r="VV194" s="241"/>
      <c r="VW194" s="241"/>
      <c r="VX194" s="241"/>
      <c r="VY194" s="241"/>
      <c r="VZ194" s="241"/>
      <c r="WA194" s="241"/>
      <c r="WB194" s="242" t="e">
        <f>#REF!</f>
        <v>#REF!</v>
      </c>
      <c r="WC194" s="242"/>
      <c r="WD194" s="242"/>
      <c r="WE194" s="242"/>
      <c r="WF194" s="242"/>
      <c r="WG194" s="242"/>
      <c r="WH194" s="242"/>
      <c r="WI194" s="242"/>
      <c r="WJ194" s="242" t="e">
        <f>#REF!</f>
        <v>#REF!</v>
      </c>
      <c r="WK194" s="242"/>
      <c r="WL194" s="242"/>
      <c r="WM194" s="242"/>
      <c r="WN194" s="242"/>
      <c r="WO194" s="241" t="e">
        <f>#REF!</f>
        <v>#REF!</v>
      </c>
      <c r="WP194" s="241"/>
      <c r="WQ194" s="241"/>
      <c r="WR194" s="241"/>
      <c r="WS194" s="241" t="e">
        <f>#REF!</f>
        <v>#REF!</v>
      </c>
      <c r="WT194" s="241"/>
      <c r="WU194" s="241" t="e">
        <f>#REF!</f>
        <v>#REF!</v>
      </c>
      <c r="WV194" s="241"/>
      <c r="WW194" s="241"/>
      <c r="WX194" s="241" t="e">
        <f>#REF!</f>
        <v>#REF!</v>
      </c>
      <c r="WY194" s="241"/>
      <c r="WZ194" s="241" t="e">
        <f>#REF!</f>
        <v>#REF!</v>
      </c>
      <c r="XA194" s="241"/>
      <c r="XB194" s="241"/>
      <c r="XC194" s="241"/>
      <c r="XF194" s="241" t="e">
        <f>IF(#REF!=0,XF193,#REF!)</f>
        <v>#REF!</v>
      </c>
      <c r="XG194" s="241"/>
      <c r="XH194" s="241" t="e">
        <f>IF(OR(#REF!=0,#REF!="Planejado",#REF!="Realizado"),IF(XH193="Atividade",VLOOKUP(XF194,'04.02_PLANEJAMENTO ATIVIDADES'!$D$9:$E$44,2,0),XH193),#REF!)</f>
        <v>#REF!</v>
      </c>
      <c r="XI194" s="241"/>
      <c r="XJ194" s="241"/>
      <c r="XK194" s="241"/>
      <c r="XL194" s="241"/>
      <c r="XM194" s="241"/>
      <c r="XN194" s="241"/>
      <c r="XO194" s="241"/>
      <c r="XP194" s="241"/>
      <c r="XQ194" s="241" t="e">
        <f>IF(#REF!=0,XQ193,#REF!)</f>
        <v>#REF!</v>
      </c>
      <c r="XR194" s="241"/>
      <c r="XS194" s="241"/>
      <c r="XT194" s="241" t="e">
        <f>IF(#REF!=0,XT193,#REF!)</f>
        <v>#REF!</v>
      </c>
      <c r="XU194" s="241"/>
      <c r="XV194" s="241"/>
      <c r="XW194" s="241"/>
      <c r="XX194" s="241"/>
      <c r="XY194" s="241"/>
      <c r="XZ194" s="241" t="e">
        <f>#REF!</f>
        <v>#REF!</v>
      </c>
      <c r="YA194" s="241"/>
      <c r="YB194" s="241"/>
      <c r="YC194" s="241"/>
      <c r="YD194" s="241"/>
      <c r="YE194" s="241"/>
      <c r="YF194" s="241"/>
      <c r="YG194" s="242" t="e">
        <f>#REF!</f>
        <v>#REF!</v>
      </c>
      <c r="YH194" s="242"/>
      <c r="YI194" s="242"/>
      <c r="YJ194" s="242"/>
      <c r="YK194" s="242"/>
      <c r="YL194" s="242"/>
      <c r="YM194" s="242"/>
      <c r="YN194" s="242"/>
      <c r="YO194" s="242" t="e">
        <f>#REF!</f>
        <v>#REF!</v>
      </c>
      <c r="YP194" s="242"/>
      <c r="YQ194" s="242"/>
      <c r="YR194" s="242"/>
      <c r="YS194" s="242"/>
      <c r="YT194" s="241" t="e">
        <f>#REF!</f>
        <v>#REF!</v>
      </c>
      <c r="YU194" s="241"/>
      <c r="YV194" s="241"/>
      <c r="YW194" s="241"/>
      <c r="YX194" s="241" t="e">
        <f>#REF!</f>
        <v>#REF!</v>
      </c>
      <c r="YY194" s="241"/>
      <c r="YZ194" s="241" t="e">
        <f>#REF!</f>
        <v>#REF!</v>
      </c>
      <c r="ZA194" s="241"/>
      <c r="ZB194" s="241"/>
      <c r="ZC194" s="241" t="e">
        <f>#REF!</f>
        <v>#REF!</v>
      </c>
      <c r="ZD194" s="241"/>
      <c r="ZE194" s="241" t="e">
        <f>#REF!</f>
        <v>#REF!</v>
      </c>
      <c r="ZF194" s="241"/>
      <c r="ZG194" s="241"/>
      <c r="ZH194" s="241"/>
    </row>
    <row r="195" spans="3:684" ht="10.15" hidden="1" customHeight="1" x14ac:dyDescent="0.25">
      <c r="C195" s="241" t="e">
        <f>IF(#REF!=0,C194,#REF!)</f>
        <v>#REF!</v>
      </c>
      <c r="D195" s="241"/>
      <c r="E195" s="241" t="e">
        <f>IF(OR(#REF!=0,#REF!="Planejado",#REF!="Realizado"),IF(E194="Atividade",VLOOKUP(C195,'04.02_PLANEJAMENTO ATIVIDADES'!$D$9:$E$44,2,0),E194),#REF!)</f>
        <v>#REF!</v>
      </c>
      <c r="F195" s="241"/>
      <c r="G195" s="241"/>
      <c r="H195" s="241"/>
      <c r="I195" s="241"/>
      <c r="J195" s="241"/>
      <c r="K195" s="241"/>
      <c r="L195" s="241"/>
      <c r="M195" s="241"/>
      <c r="N195" s="241" t="e">
        <f>IF(#REF!=0,N194,#REF!)</f>
        <v>#REF!</v>
      </c>
      <c r="O195" s="241"/>
      <c r="P195" s="241"/>
      <c r="Q195" s="241" t="e">
        <f>IF(#REF!=0,Q194,#REF!)</f>
        <v>#REF!</v>
      </c>
      <c r="R195" s="241"/>
      <c r="S195" s="241"/>
      <c r="T195" s="241"/>
      <c r="U195" s="241"/>
      <c r="V195" s="241"/>
      <c r="W195" s="241" t="e">
        <f>#REF!</f>
        <v>#REF!</v>
      </c>
      <c r="X195" s="241"/>
      <c r="Y195" s="241"/>
      <c r="Z195" s="241"/>
      <c r="AA195" s="241"/>
      <c r="AB195" s="241"/>
      <c r="AC195" s="241"/>
      <c r="AD195" s="242" t="e">
        <f>#REF!</f>
        <v>#REF!</v>
      </c>
      <c r="AE195" s="242"/>
      <c r="AF195" s="242"/>
      <c r="AG195" s="242"/>
      <c r="AH195" s="242"/>
      <c r="AI195" s="242"/>
      <c r="AJ195" s="242"/>
      <c r="AK195" s="242"/>
      <c r="AL195" s="242" t="e">
        <f>#REF!</f>
        <v>#REF!</v>
      </c>
      <c r="AM195" s="242"/>
      <c r="AN195" s="242"/>
      <c r="AO195" s="242"/>
      <c r="AP195" s="242"/>
      <c r="AQ195" s="241" t="e">
        <f>#REF!</f>
        <v>#REF!</v>
      </c>
      <c r="AR195" s="241"/>
      <c r="AS195" s="241"/>
      <c r="AT195" s="241"/>
      <c r="AU195" s="241" t="e">
        <f>#REF!</f>
        <v>#REF!</v>
      </c>
      <c r="AV195" s="241"/>
      <c r="AW195" s="241" t="e">
        <f>#REF!</f>
        <v>#REF!</v>
      </c>
      <c r="AX195" s="241"/>
      <c r="AY195" s="241"/>
      <c r="AZ195" s="241" t="e">
        <f>#REF!</f>
        <v>#REF!</v>
      </c>
      <c r="BA195" s="241"/>
      <c r="BB195" s="241" t="e">
        <f>#REF!</f>
        <v>#REF!</v>
      </c>
      <c r="BC195" s="241"/>
      <c r="BD195" s="241"/>
      <c r="BE195" s="241"/>
      <c r="BH195" s="241" t="e">
        <f>IF(#REF!=0,BH194,#REF!)</f>
        <v>#REF!</v>
      </c>
      <c r="BI195" s="241"/>
      <c r="BJ195" s="241" t="e">
        <f>IF(OR(#REF!=0,#REF!="Planejado",#REF!="Realizado"),IF(BJ194="Atividade",VLOOKUP(BH195,'04.02_PLANEJAMENTO ATIVIDADES'!$D$9:$E$44,2,0),BJ194),#REF!)</f>
        <v>#REF!</v>
      </c>
      <c r="BK195" s="241"/>
      <c r="BL195" s="241"/>
      <c r="BM195" s="241"/>
      <c r="BN195" s="241"/>
      <c r="BO195" s="241"/>
      <c r="BP195" s="241"/>
      <c r="BQ195" s="241"/>
      <c r="BR195" s="241"/>
      <c r="BS195" s="241" t="e">
        <f>IF(#REF!=0,BS194,#REF!)</f>
        <v>#REF!</v>
      </c>
      <c r="BT195" s="241"/>
      <c r="BU195" s="241"/>
      <c r="BV195" s="241" t="e">
        <f>IF(#REF!=0,BV194,#REF!)</f>
        <v>#REF!</v>
      </c>
      <c r="BW195" s="241"/>
      <c r="BX195" s="241"/>
      <c r="BY195" s="241"/>
      <c r="BZ195" s="241"/>
      <c r="CA195" s="241"/>
      <c r="CB195" s="241" t="e">
        <f>#REF!</f>
        <v>#REF!</v>
      </c>
      <c r="CC195" s="241"/>
      <c r="CD195" s="241"/>
      <c r="CE195" s="241"/>
      <c r="CF195" s="241"/>
      <c r="CG195" s="241"/>
      <c r="CH195" s="241"/>
      <c r="CI195" s="242" t="e">
        <f>#REF!</f>
        <v>#REF!</v>
      </c>
      <c r="CJ195" s="242"/>
      <c r="CK195" s="242"/>
      <c r="CL195" s="242"/>
      <c r="CM195" s="242"/>
      <c r="CN195" s="242"/>
      <c r="CO195" s="242"/>
      <c r="CP195" s="242"/>
      <c r="CQ195" s="242" t="e">
        <f>#REF!</f>
        <v>#REF!</v>
      </c>
      <c r="CR195" s="242"/>
      <c r="CS195" s="242"/>
      <c r="CT195" s="242"/>
      <c r="CU195" s="242"/>
      <c r="CV195" s="241" t="e">
        <f>#REF!</f>
        <v>#REF!</v>
      </c>
      <c r="CW195" s="241"/>
      <c r="CX195" s="241"/>
      <c r="CY195" s="241"/>
      <c r="CZ195" s="241" t="e">
        <f>#REF!</f>
        <v>#REF!</v>
      </c>
      <c r="DA195" s="241"/>
      <c r="DB195" s="241" t="e">
        <f>#REF!</f>
        <v>#REF!</v>
      </c>
      <c r="DC195" s="241"/>
      <c r="DD195" s="241"/>
      <c r="DE195" s="241" t="e">
        <f>#REF!</f>
        <v>#REF!</v>
      </c>
      <c r="DF195" s="241"/>
      <c r="DG195" s="241" t="e">
        <f>#REF!</f>
        <v>#REF!</v>
      </c>
      <c r="DH195" s="241"/>
      <c r="DI195" s="241"/>
      <c r="DJ195" s="241"/>
      <c r="DM195" s="241" t="e">
        <f>IF(#REF!=0,DM194,#REF!)</f>
        <v>#REF!</v>
      </c>
      <c r="DN195" s="241"/>
      <c r="DO195" s="241" t="e">
        <f>IF(OR(#REF!=0,#REF!="Planejado",#REF!="Realizado"),IF(DO194="Atividade",VLOOKUP(DM195,'04.02_PLANEJAMENTO ATIVIDADES'!$D$9:$E$44,2,0),DO194),#REF!)</f>
        <v>#REF!</v>
      </c>
      <c r="DP195" s="241"/>
      <c r="DQ195" s="241"/>
      <c r="DR195" s="241"/>
      <c r="DS195" s="241"/>
      <c r="DT195" s="241"/>
      <c r="DU195" s="241"/>
      <c r="DV195" s="241"/>
      <c r="DW195" s="241"/>
      <c r="DX195" s="241" t="e">
        <f>IF(#REF!=0,DX194,#REF!)</f>
        <v>#REF!</v>
      </c>
      <c r="DY195" s="241"/>
      <c r="DZ195" s="241"/>
      <c r="EA195" s="241" t="e">
        <f>IF(#REF!=0,EA194,#REF!)</f>
        <v>#REF!</v>
      </c>
      <c r="EB195" s="241"/>
      <c r="EC195" s="241"/>
      <c r="ED195" s="241"/>
      <c r="EE195" s="241"/>
      <c r="EF195" s="241"/>
      <c r="EG195" s="241" t="e">
        <f>#REF!</f>
        <v>#REF!</v>
      </c>
      <c r="EH195" s="241"/>
      <c r="EI195" s="241"/>
      <c r="EJ195" s="241"/>
      <c r="EK195" s="241"/>
      <c r="EL195" s="241"/>
      <c r="EM195" s="241"/>
      <c r="EN195" s="242" t="e">
        <f>#REF!</f>
        <v>#REF!</v>
      </c>
      <c r="EO195" s="242"/>
      <c r="EP195" s="242"/>
      <c r="EQ195" s="242"/>
      <c r="ER195" s="242"/>
      <c r="ES195" s="242"/>
      <c r="ET195" s="242"/>
      <c r="EU195" s="242"/>
      <c r="EV195" s="242" t="e">
        <f>#REF!</f>
        <v>#REF!</v>
      </c>
      <c r="EW195" s="242"/>
      <c r="EX195" s="242"/>
      <c r="EY195" s="242"/>
      <c r="EZ195" s="242"/>
      <c r="FA195" s="241" t="e">
        <f>#REF!</f>
        <v>#REF!</v>
      </c>
      <c r="FB195" s="241"/>
      <c r="FC195" s="241"/>
      <c r="FD195" s="241"/>
      <c r="FE195" s="241" t="e">
        <f>#REF!</f>
        <v>#REF!</v>
      </c>
      <c r="FF195" s="241"/>
      <c r="FG195" s="241" t="e">
        <f>#REF!</f>
        <v>#REF!</v>
      </c>
      <c r="FH195" s="241"/>
      <c r="FI195" s="241"/>
      <c r="FJ195" s="241" t="e">
        <f>#REF!</f>
        <v>#REF!</v>
      </c>
      <c r="FK195" s="241"/>
      <c r="FL195" s="241" t="e">
        <f>#REF!</f>
        <v>#REF!</v>
      </c>
      <c r="FM195" s="241"/>
      <c r="FN195" s="241"/>
      <c r="FO195" s="241"/>
      <c r="FR195" s="241" t="e">
        <f>IF(#REF!=0,FR194,#REF!)</f>
        <v>#REF!</v>
      </c>
      <c r="FS195" s="241"/>
      <c r="FT195" s="241" t="e">
        <f>IF(OR(#REF!=0,#REF!="Planejado",#REF!="Realizado"),IF(FT194="Atividade",VLOOKUP(FR195,'04.02_PLANEJAMENTO ATIVIDADES'!$D$9:$E$44,2,0),FT194),#REF!)</f>
        <v>#REF!</v>
      </c>
      <c r="FU195" s="241"/>
      <c r="FV195" s="241"/>
      <c r="FW195" s="241"/>
      <c r="FX195" s="241"/>
      <c r="FY195" s="241"/>
      <c r="FZ195" s="241"/>
      <c r="GA195" s="241"/>
      <c r="GB195" s="241"/>
      <c r="GC195" s="241" t="e">
        <f>IF(#REF!=0,GC194,#REF!)</f>
        <v>#REF!</v>
      </c>
      <c r="GD195" s="241"/>
      <c r="GE195" s="241"/>
      <c r="GF195" s="241" t="e">
        <f>IF(#REF!=0,GF194,#REF!)</f>
        <v>#REF!</v>
      </c>
      <c r="GG195" s="241"/>
      <c r="GH195" s="241"/>
      <c r="GI195" s="241"/>
      <c r="GJ195" s="241"/>
      <c r="GK195" s="241"/>
      <c r="GL195" s="241" t="e">
        <f>#REF!</f>
        <v>#REF!</v>
      </c>
      <c r="GM195" s="241"/>
      <c r="GN195" s="241"/>
      <c r="GO195" s="241"/>
      <c r="GP195" s="241"/>
      <c r="GQ195" s="241"/>
      <c r="GR195" s="241"/>
      <c r="GS195" s="242" t="e">
        <f>#REF!</f>
        <v>#REF!</v>
      </c>
      <c r="GT195" s="242"/>
      <c r="GU195" s="242"/>
      <c r="GV195" s="242"/>
      <c r="GW195" s="242"/>
      <c r="GX195" s="242"/>
      <c r="GY195" s="242"/>
      <c r="GZ195" s="242"/>
      <c r="HA195" s="242" t="e">
        <f>#REF!</f>
        <v>#REF!</v>
      </c>
      <c r="HB195" s="242"/>
      <c r="HC195" s="242"/>
      <c r="HD195" s="242"/>
      <c r="HE195" s="242"/>
      <c r="HF195" s="241" t="e">
        <f>#REF!</f>
        <v>#REF!</v>
      </c>
      <c r="HG195" s="241"/>
      <c r="HH195" s="241"/>
      <c r="HI195" s="241"/>
      <c r="HJ195" s="241" t="e">
        <f>#REF!</f>
        <v>#REF!</v>
      </c>
      <c r="HK195" s="241"/>
      <c r="HL195" s="241" t="e">
        <f>#REF!</f>
        <v>#REF!</v>
      </c>
      <c r="HM195" s="241"/>
      <c r="HN195" s="241"/>
      <c r="HO195" s="241" t="e">
        <f>#REF!</f>
        <v>#REF!</v>
      </c>
      <c r="HP195" s="241"/>
      <c r="HQ195" s="241" t="e">
        <f>#REF!</f>
        <v>#REF!</v>
      </c>
      <c r="HR195" s="241"/>
      <c r="HS195" s="241"/>
      <c r="HT195" s="241"/>
      <c r="HW195" s="241" t="e">
        <f>IF(#REF!=0,HW194,#REF!)</f>
        <v>#REF!</v>
      </c>
      <c r="HX195" s="241"/>
      <c r="HY195" s="241" t="e">
        <f>IF(OR(#REF!=0,#REF!="Planejado",#REF!="Realizado"),IF(HY194="Atividade",VLOOKUP(HW195,'04.02_PLANEJAMENTO ATIVIDADES'!$D$9:$E$44,2,0),HY194),#REF!)</f>
        <v>#REF!</v>
      </c>
      <c r="HZ195" s="241"/>
      <c r="IA195" s="241"/>
      <c r="IB195" s="241"/>
      <c r="IC195" s="241"/>
      <c r="ID195" s="241"/>
      <c r="IE195" s="241"/>
      <c r="IF195" s="241"/>
      <c r="IG195" s="241"/>
      <c r="IH195" s="241" t="e">
        <f>IF(#REF!=0,IH194,#REF!)</f>
        <v>#REF!</v>
      </c>
      <c r="II195" s="241"/>
      <c r="IJ195" s="241"/>
      <c r="IK195" s="241" t="e">
        <f>IF(#REF!=0,IK194,#REF!)</f>
        <v>#REF!</v>
      </c>
      <c r="IL195" s="241"/>
      <c r="IM195" s="241"/>
      <c r="IN195" s="241"/>
      <c r="IO195" s="241"/>
      <c r="IP195" s="241"/>
      <c r="IQ195" s="241" t="e">
        <f>#REF!</f>
        <v>#REF!</v>
      </c>
      <c r="IR195" s="241"/>
      <c r="IS195" s="241"/>
      <c r="IT195" s="241"/>
      <c r="IU195" s="241"/>
      <c r="IV195" s="241"/>
      <c r="IW195" s="241"/>
      <c r="IX195" s="242" t="e">
        <f>#REF!</f>
        <v>#REF!</v>
      </c>
      <c r="IY195" s="242"/>
      <c r="IZ195" s="242"/>
      <c r="JA195" s="242"/>
      <c r="JB195" s="242"/>
      <c r="JC195" s="242"/>
      <c r="JD195" s="242"/>
      <c r="JE195" s="242"/>
      <c r="JF195" s="242" t="e">
        <f>#REF!</f>
        <v>#REF!</v>
      </c>
      <c r="JG195" s="242"/>
      <c r="JH195" s="242"/>
      <c r="JI195" s="242"/>
      <c r="JJ195" s="242"/>
      <c r="JK195" s="241" t="e">
        <f>#REF!</f>
        <v>#REF!</v>
      </c>
      <c r="JL195" s="241"/>
      <c r="JM195" s="241"/>
      <c r="JN195" s="241"/>
      <c r="JO195" s="241" t="e">
        <f>#REF!</f>
        <v>#REF!</v>
      </c>
      <c r="JP195" s="241"/>
      <c r="JQ195" s="241" t="e">
        <f>#REF!</f>
        <v>#REF!</v>
      </c>
      <c r="JR195" s="241"/>
      <c r="JS195" s="241"/>
      <c r="JT195" s="241" t="e">
        <f>#REF!</f>
        <v>#REF!</v>
      </c>
      <c r="JU195" s="241"/>
      <c r="JV195" s="241" t="e">
        <f>#REF!</f>
        <v>#REF!</v>
      </c>
      <c r="JW195" s="241"/>
      <c r="JX195" s="241"/>
      <c r="JY195" s="241"/>
      <c r="KB195" s="241" t="e">
        <f>IF(#REF!=0,KB194,#REF!)</f>
        <v>#REF!</v>
      </c>
      <c r="KC195" s="241"/>
      <c r="KD195" s="241" t="e">
        <f>IF(OR(#REF!=0,#REF!="Planejado",#REF!="Realizado"),IF(KD194="Atividade",VLOOKUP(KB195,'04.02_PLANEJAMENTO ATIVIDADES'!$D$9:$E$44,2,0),KD194),#REF!)</f>
        <v>#REF!</v>
      </c>
      <c r="KE195" s="241"/>
      <c r="KF195" s="241"/>
      <c r="KG195" s="241"/>
      <c r="KH195" s="241"/>
      <c r="KI195" s="241"/>
      <c r="KJ195" s="241"/>
      <c r="KK195" s="241"/>
      <c r="KL195" s="241"/>
      <c r="KM195" s="241" t="e">
        <f>IF(#REF!=0,KM194,#REF!)</f>
        <v>#REF!</v>
      </c>
      <c r="KN195" s="241"/>
      <c r="KO195" s="241"/>
      <c r="KP195" s="241" t="e">
        <f>IF(#REF!=0,KP194,#REF!)</f>
        <v>#REF!</v>
      </c>
      <c r="KQ195" s="241"/>
      <c r="KR195" s="241"/>
      <c r="KS195" s="241"/>
      <c r="KT195" s="241"/>
      <c r="KU195" s="241"/>
      <c r="KV195" s="241" t="e">
        <f>#REF!</f>
        <v>#REF!</v>
      </c>
      <c r="KW195" s="241"/>
      <c r="KX195" s="241"/>
      <c r="KY195" s="241"/>
      <c r="KZ195" s="241"/>
      <c r="LA195" s="241"/>
      <c r="LB195" s="241"/>
      <c r="LC195" s="242" t="e">
        <f>#REF!</f>
        <v>#REF!</v>
      </c>
      <c r="LD195" s="242"/>
      <c r="LE195" s="242"/>
      <c r="LF195" s="242"/>
      <c r="LG195" s="242"/>
      <c r="LH195" s="242"/>
      <c r="LI195" s="242"/>
      <c r="LJ195" s="242"/>
      <c r="LK195" s="242" t="e">
        <f>#REF!</f>
        <v>#REF!</v>
      </c>
      <c r="LL195" s="242"/>
      <c r="LM195" s="242"/>
      <c r="LN195" s="242"/>
      <c r="LO195" s="242"/>
      <c r="LP195" s="241" t="e">
        <f>#REF!</f>
        <v>#REF!</v>
      </c>
      <c r="LQ195" s="241"/>
      <c r="LR195" s="241"/>
      <c r="LS195" s="241"/>
      <c r="LT195" s="241" t="e">
        <f>#REF!</f>
        <v>#REF!</v>
      </c>
      <c r="LU195" s="241"/>
      <c r="LV195" s="241" t="e">
        <f>#REF!</f>
        <v>#REF!</v>
      </c>
      <c r="LW195" s="241"/>
      <c r="LX195" s="241"/>
      <c r="LY195" s="241" t="e">
        <f>#REF!</f>
        <v>#REF!</v>
      </c>
      <c r="LZ195" s="241"/>
      <c r="MA195" s="241" t="e">
        <f>#REF!</f>
        <v>#REF!</v>
      </c>
      <c r="MB195" s="241"/>
      <c r="MC195" s="241"/>
      <c r="MD195" s="241"/>
      <c r="MG195" s="241" t="e">
        <f>IF(#REF!=0,MG194,#REF!)</f>
        <v>#REF!</v>
      </c>
      <c r="MH195" s="241"/>
      <c r="MI195" s="241" t="e">
        <f>IF(OR(#REF!=0,#REF!="Planejado",#REF!="Realizado"),IF(MI194="Atividade",VLOOKUP(MG195,'04.02_PLANEJAMENTO ATIVIDADES'!$D$9:$E$44,2,0),MI194),#REF!)</f>
        <v>#REF!</v>
      </c>
      <c r="MJ195" s="241"/>
      <c r="MK195" s="241"/>
      <c r="ML195" s="241"/>
      <c r="MM195" s="241"/>
      <c r="MN195" s="241"/>
      <c r="MO195" s="241"/>
      <c r="MP195" s="241"/>
      <c r="MQ195" s="241"/>
      <c r="MR195" s="241" t="e">
        <f>IF(#REF!=0,MR194,#REF!)</f>
        <v>#REF!</v>
      </c>
      <c r="MS195" s="241"/>
      <c r="MT195" s="241"/>
      <c r="MU195" s="241" t="e">
        <f>IF(#REF!=0,MU194,#REF!)</f>
        <v>#REF!</v>
      </c>
      <c r="MV195" s="241"/>
      <c r="MW195" s="241"/>
      <c r="MX195" s="241"/>
      <c r="MY195" s="241"/>
      <c r="MZ195" s="241"/>
      <c r="NA195" s="241" t="e">
        <f>#REF!</f>
        <v>#REF!</v>
      </c>
      <c r="NB195" s="241"/>
      <c r="NC195" s="241"/>
      <c r="ND195" s="241"/>
      <c r="NE195" s="241"/>
      <c r="NF195" s="241"/>
      <c r="NG195" s="241"/>
      <c r="NH195" s="242" t="e">
        <f>#REF!</f>
        <v>#REF!</v>
      </c>
      <c r="NI195" s="242"/>
      <c r="NJ195" s="242"/>
      <c r="NK195" s="242"/>
      <c r="NL195" s="242"/>
      <c r="NM195" s="242"/>
      <c r="NN195" s="242"/>
      <c r="NO195" s="242"/>
      <c r="NP195" s="242" t="e">
        <f>#REF!</f>
        <v>#REF!</v>
      </c>
      <c r="NQ195" s="242"/>
      <c r="NR195" s="242"/>
      <c r="NS195" s="242"/>
      <c r="NT195" s="242"/>
      <c r="NU195" s="241" t="e">
        <f>#REF!</f>
        <v>#REF!</v>
      </c>
      <c r="NV195" s="241"/>
      <c r="NW195" s="241"/>
      <c r="NX195" s="241"/>
      <c r="NY195" s="241" t="e">
        <f>#REF!</f>
        <v>#REF!</v>
      </c>
      <c r="NZ195" s="241"/>
      <c r="OA195" s="241" t="e">
        <f>#REF!</f>
        <v>#REF!</v>
      </c>
      <c r="OB195" s="241"/>
      <c r="OC195" s="241"/>
      <c r="OD195" s="241" t="e">
        <f>#REF!</f>
        <v>#REF!</v>
      </c>
      <c r="OE195" s="241"/>
      <c r="OF195" s="241" t="e">
        <f>#REF!</f>
        <v>#REF!</v>
      </c>
      <c r="OG195" s="241"/>
      <c r="OH195" s="241"/>
      <c r="OI195" s="241"/>
      <c r="OL195" s="241" t="e">
        <f>IF(#REF!=0,OL194,#REF!)</f>
        <v>#REF!</v>
      </c>
      <c r="OM195" s="241"/>
      <c r="ON195" s="241" t="e">
        <f>IF(OR(#REF!=0,#REF!="Planejado",#REF!="Realizado"),IF(ON194="Atividade",VLOOKUP(OL195,'04.02_PLANEJAMENTO ATIVIDADES'!$D$9:$E$44,2,0),ON194),#REF!)</f>
        <v>#REF!</v>
      </c>
      <c r="OO195" s="241"/>
      <c r="OP195" s="241"/>
      <c r="OQ195" s="241"/>
      <c r="OR195" s="241"/>
      <c r="OS195" s="241"/>
      <c r="OT195" s="241"/>
      <c r="OU195" s="241"/>
      <c r="OV195" s="241"/>
      <c r="OW195" s="241" t="e">
        <f>IF(#REF!=0,OW194,#REF!)</f>
        <v>#REF!</v>
      </c>
      <c r="OX195" s="241"/>
      <c r="OY195" s="241"/>
      <c r="OZ195" s="241" t="e">
        <f>IF(#REF!=0,OZ194,#REF!)</f>
        <v>#REF!</v>
      </c>
      <c r="PA195" s="241"/>
      <c r="PB195" s="241"/>
      <c r="PC195" s="241"/>
      <c r="PD195" s="241"/>
      <c r="PE195" s="241"/>
      <c r="PF195" s="241" t="e">
        <f>#REF!</f>
        <v>#REF!</v>
      </c>
      <c r="PG195" s="241"/>
      <c r="PH195" s="241"/>
      <c r="PI195" s="241"/>
      <c r="PJ195" s="241"/>
      <c r="PK195" s="241"/>
      <c r="PL195" s="241"/>
      <c r="PM195" s="242" t="e">
        <f>#REF!</f>
        <v>#REF!</v>
      </c>
      <c r="PN195" s="242"/>
      <c r="PO195" s="242"/>
      <c r="PP195" s="242"/>
      <c r="PQ195" s="242"/>
      <c r="PR195" s="242"/>
      <c r="PS195" s="242"/>
      <c r="PT195" s="242"/>
      <c r="PU195" s="242" t="e">
        <f>#REF!</f>
        <v>#REF!</v>
      </c>
      <c r="PV195" s="242"/>
      <c r="PW195" s="242"/>
      <c r="PX195" s="242"/>
      <c r="PY195" s="242"/>
      <c r="PZ195" s="241" t="e">
        <f>#REF!</f>
        <v>#REF!</v>
      </c>
      <c r="QA195" s="241"/>
      <c r="QB195" s="241"/>
      <c r="QC195" s="241"/>
      <c r="QD195" s="241" t="e">
        <f>#REF!</f>
        <v>#REF!</v>
      </c>
      <c r="QE195" s="241"/>
      <c r="QF195" s="241" t="e">
        <f>#REF!</f>
        <v>#REF!</v>
      </c>
      <c r="QG195" s="241"/>
      <c r="QH195" s="241"/>
      <c r="QI195" s="241" t="e">
        <f>#REF!</f>
        <v>#REF!</v>
      </c>
      <c r="QJ195" s="241"/>
      <c r="QK195" s="241" t="e">
        <f>#REF!</f>
        <v>#REF!</v>
      </c>
      <c r="QL195" s="241"/>
      <c r="QM195" s="241"/>
      <c r="QN195" s="241"/>
      <c r="QQ195" s="241" t="e">
        <f>IF(#REF!=0,QQ194,#REF!)</f>
        <v>#REF!</v>
      </c>
      <c r="QR195" s="241"/>
      <c r="QS195" s="241" t="e">
        <f>IF(OR(#REF!=0,#REF!="Planejado",#REF!="Realizado"),IF(QS194="Atividade",VLOOKUP(QQ195,'04.02_PLANEJAMENTO ATIVIDADES'!$D$9:$E$44,2,0),QS194),#REF!)</f>
        <v>#REF!</v>
      </c>
      <c r="QT195" s="241"/>
      <c r="QU195" s="241"/>
      <c r="QV195" s="241"/>
      <c r="QW195" s="241"/>
      <c r="QX195" s="241"/>
      <c r="QY195" s="241"/>
      <c r="QZ195" s="241"/>
      <c r="RA195" s="241"/>
      <c r="RB195" s="241" t="e">
        <f>IF(#REF!=0,RB194,#REF!)</f>
        <v>#REF!</v>
      </c>
      <c r="RC195" s="241"/>
      <c r="RD195" s="241"/>
      <c r="RE195" s="241" t="e">
        <f>IF(#REF!=0,RE194,#REF!)</f>
        <v>#REF!</v>
      </c>
      <c r="RF195" s="241"/>
      <c r="RG195" s="241"/>
      <c r="RH195" s="241"/>
      <c r="RI195" s="241"/>
      <c r="RJ195" s="241"/>
      <c r="RK195" s="241" t="e">
        <f>#REF!</f>
        <v>#REF!</v>
      </c>
      <c r="RL195" s="241"/>
      <c r="RM195" s="241"/>
      <c r="RN195" s="241"/>
      <c r="RO195" s="241"/>
      <c r="RP195" s="241"/>
      <c r="RQ195" s="241"/>
      <c r="RR195" s="242" t="e">
        <f>#REF!</f>
        <v>#REF!</v>
      </c>
      <c r="RS195" s="242"/>
      <c r="RT195" s="242"/>
      <c r="RU195" s="242"/>
      <c r="RV195" s="242"/>
      <c r="RW195" s="242"/>
      <c r="RX195" s="242"/>
      <c r="RY195" s="242"/>
      <c r="RZ195" s="242" t="e">
        <f>#REF!</f>
        <v>#REF!</v>
      </c>
      <c r="SA195" s="242"/>
      <c r="SB195" s="242"/>
      <c r="SC195" s="242"/>
      <c r="SD195" s="242"/>
      <c r="SE195" s="241" t="e">
        <f>#REF!</f>
        <v>#REF!</v>
      </c>
      <c r="SF195" s="241"/>
      <c r="SG195" s="241"/>
      <c r="SH195" s="241"/>
      <c r="SI195" s="241" t="e">
        <f>#REF!</f>
        <v>#REF!</v>
      </c>
      <c r="SJ195" s="241"/>
      <c r="SK195" s="241" t="e">
        <f>#REF!</f>
        <v>#REF!</v>
      </c>
      <c r="SL195" s="241"/>
      <c r="SM195" s="241"/>
      <c r="SN195" s="241" t="e">
        <f>#REF!</f>
        <v>#REF!</v>
      </c>
      <c r="SO195" s="241"/>
      <c r="SP195" s="241" t="e">
        <f>#REF!</f>
        <v>#REF!</v>
      </c>
      <c r="SQ195" s="241"/>
      <c r="SR195" s="241"/>
      <c r="SS195" s="241"/>
      <c r="SV195" s="241" t="e">
        <f>IF(#REF!=0,SV194,#REF!)</f>
        <v>#REF!</v>
      </c>
      <c r="SW195" s="241"/>
      <c r="SX195" s="241" t="e">
        <f>IF(OR(#REF!=0,#REF!="Planejado",#REF!="Realizado"),IF(SX194="Atividade",VLOOKUP(SV195,'04.02_PLANEJAMENTO ATIVIDADES'!$D$9:$E$44,2,0),SX194),#REF!)</f>
        <v>#REF!</v>
      </c>
      <c r="SY195" s="241"/>
      <c r="SZ195" s="241"/>
      <c r="TA195" s="241"/>
      <c r="TB195" s="241"/>
      <c r="TC195" s="241"/>
      <c r="TD195" s="241"/>
      <c r="TE195" s="241"/>
      <c r="TF195" s="241"/>
      <c r="TG195" s="241" t="e">
        <f>IF(#REF!=0,TG194,#REF!)</f>
        <v>#REF!</v>
      </c>
      <c r="TH195" s="241"/>
      <c r="TI195" s="241"/>
      <c r="TJ195" s="241" t="e">
        <f>IF(#REF!=0,TJ194,#REF!)</f>
        <v>#REF!</v>
      </c>
      <c r="TK195" s="241"/>
      <c r="TL195" s="241"/>
      <c r="TM195" s="241"/>
      <c r="TN195" s="241"/>
      <c r="TO195" s="241"/>
      <c r="TP195" s="241" t="e">
        <f>#REF!</f>
        <v>#REF!</v>
      </c>
      <c r="TQ195" s="241"/>
      <c r="TR195" s="241"/>
      <c r="TS195" s="241"/>
      <c r="TT195" s="241"/>
      <c r="TU195" s="241"/>
      <c r="TV195" s="241"/>
      <c r="TW195" s="242" t="e">
        <f>#REF!</f>
        <v>#REF!</v>
      </c>
      <c r="TX195" s="242"/>
      <c r="TY195" s="242"/>
      <c r="TZ195" s="242"/>
      <c r="UA195" s="242"/>
      <c r="UB195" s="242"/>
      <c r="UC195" s="242"/>
      <c r="UD195" s="242"/>
      <c r="UE195" s="242" t="e">
        <f>#REF!</f>
        <v>#REF!</v>
      </c>
      <c r="UF195" s="242"/>
      <c r="UG195" s="242"/>
      <c r="UH195" s="242"/>
      <c r="UI195" s="242"/>
      <c r="UJ195" s="241" t="e">
        <f>#REF!</f>
        <v>#REF!</v>
      </c>
      <c r="UK195" s="241"/>
      <c r="UL195" s="241"/>
      <c r="UM195" s="241"/>
      <c r="UN195" s="241" t="e">
        <f>#REF!</f>
        <v>#REF!</v>
      </c>
      <c r="UO195" s="241"/>
      <c r="UP195" s="241" t="e">
        <f>#REF!</f>
        <v>#REF!</v>
      </c>
      <c r="UQ195" s="241"/>
      <c r="UR195" s="241"/>
      <c r="US195" s="241" t="e">
        <f>#REF!</f>
        <v>#REF!</v>
      </c>
      <c r="UT195" s="241"/>
      <c r="UU195" s="241" t="e">
        <f>#REF!</f>
        <v>#REF!</v>
      </c>
      <c r="UV195" s="241"/>
      <c r="UW195" s="241"/>
      <c r="UX195" s="241"/>
      <c r="VA195" s="241" t="e">
        <f>IF(#REF!=0,VA194,#REF!)</f>
        <v>#REF!</v>
      </c>
      <c r="VB195" s="241"/>
      <c r="VC195" s="241" t="e">
        <f>IF(OR(#REF!=0,#REF!="Planejado",#REF!="Realizado"),IF(VC194="Atividade",VLOOKUP(VA195,'04.02_PLANEJAMENTO ATIVIDADES'!$D$9:$E$44,2,0),VC194),#REF!)</f>
        <v>#REF!</v>
      </c>
      <c r="VD195" s="241"/>
      <c r="VE195" s="241"/>
      <c r="VF195" s="241"/>
      <c r="VG195" s="241"/>
      <c r="VH195" s="241"/>
      <c r="VI195" s="241"/>
      <c r="VJ195" s="241"/>
      <c r="VK195" s="241"/>
      <c r="VL195" s="241" t="e">
        <f>IF(#REF!=0,VL194,#REF!)</f>
        <v>#REF!</v>
      </c>
      <c r="VM195" s="241"/>
      <c r="VN195" s="241"/>
      <c r="VO195" s="241" t="e">
        <f>IF(#REF!=0,VO194,#REF!)</f>
        <v>#REF!</v>
      </c>
      <c r="VP195" s="241"/>
      <c r="VQ195" s="241"/>
      <c r="VR195" s="241"/>
      <c r="VS195" s="241"/>
      <c r="VT195" s="241"/>
      <c r="VU195" s="241" t="e">
        <f>#REF!</f>
        <v>#REF!</v>
      </c>
      <c r="VV195" s="241"/>
      <c r="VW195" s="241"/>
      <c r="VX195" s="241"/>
      <c r="VY195" s="241"/>
      <c r="VZ195" s="241"/>
      <c r="WA195" s="241"/>
      <c r="WB195" s="242" t="e">
        <f>#REF!</f>
        <v>#REF!</v>
      </c>
      <c r="WC195" s="242"/>
      <c r="WD195" s="242"/>
      <c r="WE195" s="242"/>
      <c r="WF195" s="242"/>
      <c r="WG195" s="242"/>
      <c r="WH195" s="242"/>
      <c r="WI195" s="242"/>
      <c r="WJ195" s="242" t="e">
        <f>#REF!</f>
        <v>#REF!</v>
      </c>
      <c r="WK195" s="242"/>
      <c r="WL195" s="242"/>
      <c r="WM195" s="242"/>
      <c r="WN195" s="242"/>
      <c r="WO195" s="241" t="e">
        <f>#REF!</f>
        <v>#REF!</v>
      </c>
      <c r="WP195" s="241"/>
      <c r="WQ195" s="241"/>
      <c r="WR195" s="241"/>
      <c r="WS195" s="241" t="e">
        <f>#REF!</f>
        <v>#REF!</v>
      </c>
      <c r="WT195" s="241"/>
      <c r="WU195" s="241" t="e">
        <f>#REF!</f>
        <v>#REF!</v>
      </c>
      <c r="WV195" s="241"/>
      <c r="WW195" s="241"/>
      <c r="WX195" s="241" t="e">
        <f>#REF!</f>
        <v>#REF!</v>
      </c>
      <c r="WY195" s="241"/>
      <c r="WZ195" s="241" t="e">
        <f>#REF!</f>
        <v>#REF!</v>
      </c>
      <c r="XA195" s="241"/>
      <c r="XB195" s="241"/>
      <c r="XC195" s="241"/>
      <c r="XF195" s="241" t="e">
        <f>IF(#REF!=0,XF194,#REF!)</f>
        <v>#REF!</v>
      </c>
      <c r="XG195" s="241"/>
      <c r="XH195" s="241" t="e">
        <f>IF(OR(#REF!=0,#REF!="Planejado",#REF!="Realizado"),IF(XH194="Atividade",VLOOKUP(XF195,'04.02_PLANEJAMENTO ATIVIDADES'!$D$9:$E$44,2,0),XH194),#REF!)</f>
        <v>#REF!</v>
      </c>
      <c r="XI195" s="241"/>
      <c r="XJ195" s="241"/>
      <c r="XK195" s="241"/>
      <c r="XL195" s="241"/>
      <c r="XM195" s="241"/>
      <c r="XN195" s="241"/>
      <c r="XO195" s="241"/>
      <c r="XP195" s="241"/>
      <c r="XQ195" s="241" t="e">
        <f>IF(#REF!=0,XQ194,#REF!)</f>
        <v>#REF!</v>
      </c>
      <c r="XR195" s="241"/>
      <c r="XS195" s="241"/>
      <c r="XT195" s="241" t="e">
        <f>IF(#REF!=0,XT194,#REF!)</f>
        <v>#REF!</v>
      </c>
      <c r="XU195" s="241"/>
      <c r="XV195" s="241"/>
      <c r="XW195" s="241"/>
      <c r="XX195" s="241"/>
      <c r="XY195" s="241"/>
      <c r="XZ195" s="241" t="e">
        <f>#REF!</f>
        <v>#REF!</v>
      </c>
      <c r="YA195" s="241"/>
      <c r="YB195" s="241"/>
      <c r="YC195" s="241"/>
      <c r="YD195" s="241"/>
      <c r="YE195" s="241"/>
      <c r="YF195" s="241"/>
      <c r="YG195" s="242" t="e">
        <f>#REF!</f>
        <v>#REF!</v>
      </c>
      <c r="YH195" s="242"/>
      <c r="YI195" s="242"/>
      <c r="YJ195" s="242"/>
      <c r="YK195" s="242"/>
      <c r="YL195" s="242"/>
      <c r="YM195" s="242"/>
      <c r="YN195" s="242"/>
      <c r="YO195" s="242" t="e">
        <f>#REF!</f>
        <v>#REF!</v>
      </c>
      <c r="YP195" s="242"/>
      <c r="YQ195" s="242"/>
      <c r="YR195" s="242"/>
      <c r="YS195" s="242"/>
      <c r="YT195" s="241" t="e">
        <f>#REF!</f>
        <v>#REF!</v>
      </c>
      <c r="YU195" s="241"/>
      <c r="YV195" s="241"/>
      <c r="YW195" s="241"/>
      <c r="YX195" s="241" t="e">
        <f>#REF!</f>
        <v>#REF!</v>
      </c>
      <c r="YY195" s="241"/>
      <c r="YZ195" s="241" t="e">
        <f>#REF!</f>
        <v>#REF!</v>
      </c>
      <c r="ZA195" s="241"/>
      <c r="ZB195" s="241"/>
      <c r="ZC195" s="241" t="e">
        <f>#REF!</f>
        <v>#REF!</v>
      </c>
      <c r="ZD195" s="241"/>
      <c r="ZE195" s="241" t="e">
        <f>#REF!</f>
        <v>#REF!</v>
      </c>
      <c r="ZF195" s="241"/>
      <c r="ZG195" s="241"/>
      <c r="ZH195" s="241"/>
    </row>
    <row r="196" spans="3:684" ht="10.15" hidden="1" customHeight="1" x14ac:dyDescent="0.25">
      <c r="C196" s="241" t="e">
        <f>IF(#REF!=0,C195,#REF!)</f>
        <v>#REF!</v>
      </c>
      <c r="D196" s="241"/>
      <c r="E196" s="241" t="e">
        <f>IF(OR(#REF!=0,#REF!="Planejado",#REF!="Realizado"),IF(E195="Atividade",VLOOKUP(C196,'04.02_PLANEJAMENTO ATIVIDADES'!$D$9:$E$44,2,0),E195),#REF!)</f>
        <v>#REF!</v>
      </c>
      <c r="F196" s="241"/>
      <c r="G196" s="241"/>
      <c r="H196" s="241"/>
      <c r="I196" s="241"/>
      <c r="J196" s="241"/>
      <c r="K196" s="241"/>
      <c r="L196" s="241"/>
      <c r="M196" s="241"/>
      <c r="N196" s="241" t="e">
        <f>IF(#REF!=0,N195,#REF!)</f>
        <v>#REF!</v>
      </c>
      <c r="O196" s="241"/>
      <c r="P196" s="241"/>
      <c r="Q196" s="241" t="e">
        <f>IF(#REF!=0,Q195,#REF!)</f>
        <v>#REF!</v>
      </c>
      <c r="R196" s="241"/>
      <c r="S196" s="241"/>
      <c r="T196" s="241"/>
      <c r="U196" s="241"/>
      <c r="V196" s="241"/>
      <c r="W196" s="241" t="e">
        <f>#REF!</f>
        <v>#REF!</v>
      </c>
      <c r="X196" s="241"/>
      <c r="Y196" s="241"/>
      <c r="Z196" s="241"/>
      <c r="AA196" s="241"/>
      <c r="AB196" s="241"/>
      <c r="AC196" s="241"/>
      <c r="AD196" s="242" t="e">
        <f>#REF!</f>
        <v>#REF!</v>
      </c>
      <c r="AE196" s="242"/>
      <c r="AF196" s="242"/>
      <c r="AG196" s="242"/>
      <c r="AH196" s="242"/>
      <c r="AI196" s="242"/>
      <c r="AJ196" s="242"/>
      <c r="AK196" s="242"/>
      <c r="AL196" s="242" t="e">
        <f>#REF!</f>
        <v>#REF!</v>
      </c>
      <c r="AM196" s="242"/>
      <c r="AN196" s="242"/>
      <c r="AO196" s="242"/>
      <c r="AP196" s="242"/>
      <c r="AQ196" s="241" t="e">
        <f>#REF!</f>
        <v>#REF!</v>
      </c>
      <c r="AR196" s="241"/>
      <c r="AS196" s="241"/>
      <c r="AT196" s="241"/>
      <c r="AU196" s="241" t="e">
        <f>#REF!</f>
        <v>#REF!</v>
      </c>
      <c r="AV196" s="241"/>
      <c r="AW196" s="241" t="e">
        <f>#REF!</f>
        <v>#REF!</v>
      </c>
      <c r="AX196" s="241"/>
      <c r="AY196" s="241"/>
      <c r="AZ196" s="241" t="e">
        <f>#REF!</f>
        <v>#REF!</v>
      </c>
      <c r="BA196" s="241"/>
      <c r="BB196" s="241" t="e">
        <f>#REF!</f>
        <v>#REF!</v>
      </c>
      <c r="BC196" s="241"/>
      <c r="BD196" s="241"/>
      <c r="BE196" s="241"/>
      <c r="BH196" s="241" t="e">
        <f>IF(#REF!=0,BH195,#REF!)</f>
        <v>#REF!</v>
      </c>
      <c r="BI196" s="241"/>
      <c r="BJ196" s="241" t="e">
        <f>IF(OR(#REF!=0,#REF!="Planejado",#REF!="Realizado"),IF(BJ195="Atividade",VLOOKUP(BH196,'04.02_PLANEJAMENTO ATIVIDADES'!$D$9:$E$44,2,0),BJ195),#REF!)</f>
        <v>#REF!</v>
      </c>
      <c r="BK196" s="241"/>
      <c r="BL196" s="241"/>
      <c r="BM196" s="241"/>
      <c r="BN196" s="241"/>
      <c r="BO196" s="241"/>
      <c r="BP196" s="241"/>
      <c r="BQ196" s="241"/>
      <c r="BR196" s="241"/>
      <c r="BS196" s="241" t="e">
        <f>IF(#REF!=0,BS195,#REF!)</f>
        <v>#REF!</v>
      </c>
      <c r="BT196" s="241"/>
      <c r="BU196" s="241"/>
      <c r="BV196" s="241" t="e">
        <f>IF(#REF!=0,BV195,#REF!)</f>
        <v>#REF!</v>
      </c>
      <c r="BW196" s="241"/>
      <c r="BX196" s="241"/>
      <c r="BY196" s="241"/>
      <c r="BZ196" s="241"/>
      <c r="CA196" s="241"/>
      <c r="CB196" s="241" t="e">
        <f>#REF!</f>
        <v>#REF!</v>
      </c>
      <c r="CC196" s="241"/>
      <c r="CD196" s="241"/>
      <c r="CE196" s="241"/>
      <c r="CF196" s="241"/>
      <c r="CG196" s="241"/>
      <c r="CH196" s="241"/>
      <c r="CI196" s="242" t="e">
        <f>#REF!</f>
        <v>#REF!</v>
      </c>
      <c r="CJ196" s="242"/>
      <c r="CK196" s="242"/>
      <c r="CL196" s="242"/>
      <c r="CM196" s="242"/>
      <c r="CN196" s="242"/>
      <c r="CO196" s="242"/>
      <c r="CP196" s="242"/>
      <c r="CQ196" s="242" t="e">
        <f>#REF!</f>
        <v>#REF!</v>
      </c>
      <c r="CR196" s="242"/>
      <c r="CS196" s="242"/>
      <c r="CT196" s="242"/>
      <c r="CU196" s="242"/>
      <c r="CV196" s="241" t="e">
        <f>#REF!</f>
        <v>#REF!</v>
      </c>
      <c r="CW196" s="241"/>
      <c r="CX196" s="241"/>
      <c r="CY196" s="241"/>
      <c r="CZ196" s="241" t="e">
        <f>#REF!</f>
        <v>#REF!</v>
      </c>
      <c r="DA196" s="241"/>
      <c r="DB196" s="241" t="e">
        <f>#REF!</f>
        <v>#REF!</v>
      </c>
      <c r="DC196" s="241"/>
      <c r="DD196" s="241"/>
      <c r="DE196" s="241" t="e">
        <f>#REF!</f>
        <v>#REF!</v>
      </c>
      <c r="DF196" s="241"/>
      <c r="DG196" s="241" t="e">
        <f>#REF!</f>
        <v>#REF!</v>
      </c>
      <c r="DH196" s="241"/>
      <c r="DI196" s="241"/>
      <c r="DJ196" s="241"/>
      <c r="DM196" s="241" t="e">
        <f>IF(#REF!=0,DM195,#REF!)</f>
        <v>#REF!</v>
      </c>
      <c r="DN196" s="241"/>
      <c r="DO196" s="241" t="e">
        <f>IF(OR(#REF!=0,#REF!="Planejado",#REF!="Realizado"),IF(DO195="Atividade",VLOOKUP(DM196,'04.02_PLANEJAMENTO ATIVIDADES'!$D$9:$E$44,2,0),DO195),#REF!)</f>
        <v>#REF!</v>
      </c>
      <c r="DP196" s="241"/>
      <c r="DQ196" s="241"/>
      <c r="DR196" s="241"/>
      <c r="DS196" s="241"/>
      <c r="DT196" s="241"/>
      <c r="DU196" s="241"/>
      <c r="DV196" s="241"/>
      <c r="DW196" s="241"/>
      <c r="DX196" s="241" t="e">
        <f>IF(#REF!=0,DX195,#REF!)</f>
        <v>#REF!</v>
      </c>
      <c r="DY196" s="241"/>
      <c r="DZ196" s="241"/>
      <c r="EA196" s="241" t="e">
        <f>IF(#REF!=0,EA195,#REF!)</f>
        <v>#REF!</v>
      </c>
      <c r="EB196" s="241"/>
      <c r="EC196" s="241"/>
      <c r="ED196" s="241"/>
      <c r="EE196" s="241"/>
      <c r="EF196" s="241"/>
      <c r="EG196" s="241" t="e">
        <f>#REF!</f>
        <v>#REF!</v>
      </c>
      <c r="EH196" s="241"/>
      <c r="EI196" s="241"/>
      <c r="EJ196" s="241"/>
      <c r="EK196" s="241"/>
      <c r="EL196" s="241"/>
      <c r="EM196" s="241"/>
      <c r="EN196" s="242" t="e">
        <f>#REF!</f>
        <v>#REF!</v>
      </c>
      <c r="EO196" s="242"/>
      <c r="EP196" s="242"/>
      <c r="EQ196" s="242"/>
      <c r="ER196" s="242"/>
      <c r="ES196" s="242"/>
      <c r="ET196" s="242"/>
      <c r="EU196" s="242"/>
      <c r="EV196" s="242" t="e">
        <f>#REF!</f>
        <v>#REF!</v>
      </c>
      <c r="EW196" s="242"/>
      <c r="EX196" s="242"/>
      <c r="EY196" s="242"/>
      <c r="EZ196" s="242"/>
      <c r="FA196" s="241" t="e">
        <f>#REF!</f>
        <v>#REF!</v>
      </c>
      <c r="FB196" s="241"/>
      <c r="FC196" s="241"/>
      <c r="FD196" s="241"/>
      <c r="FE196" s="241" t="e">
        <f>#REF!</f>
        <v>#REF!</v>
      </c>
      <c r="FF196" s="241"/>
      <c r="FG196" s="241" t="e">
        <f>#REF!</f>
        <v>#REF!</v>
      </c>
      <c r="FH196" s="241"/>
      <c r="FI196" s="241"/>
      <c r="FJ196" s="241" t="e">
        <f>#REF!</f>
        <v>#REF!</v>
      </c>
      <c r="FK196" s="241"/>
      <c r="FL196" s="241" t="e">
        <f>#REF!</f>
        <v>#REF!</v>
      </c>
      <c r="FM196" s="241"/>
      <c r="FN196" s="241"/>
      <c r="FO196" s="241"/>
      <c r="FR196" s="241" t="e">
        <f>IF(#REF!=0,FR195,#REF!)</f>
        <v>#REF!</v>
      </c>
      <c r="FS196" s="241"/>
      <c r="FT196" s="241" t="e">
        <f>IF(OR(#REF!=0,#REF!="Planejado",#REF!="Realizado"),IF(FT195="Atividade",VLOOKUP(FR196,'04.02_PLANEJAMENTO ATIVIDADES'!$D$9:$E$44,2,0),FT195),#REF!)</f>
        <v>#REF!</v>
      </c>
      <c r="FU196" s="241"/>
      <c r="FV196" s="241"/>
      <c r="FW196" s="241"/>
      <c r="FX196" s="241"/>
      <c r="FY196" s="241"/>
      <c r="FZ196" s="241"/>
      <c r="GA196" s="241"/>
      <c r="GB196" s="241"/>
      <c r="GC196" s="241" t="e">
        <f>IF(#REF!=0,GC195,#REF!)</f>
        <v>#REF!</v>
      </c>
      <c r="GD196" s="241"/>
      <c r="GE196" s="241"/>
      <c r="GF196" s="241" t="e">
        <f>IF(#REF!=0,GF195,#REF!)</f>
        <v>#REF!</v>
      </c>
      <c r="GG196" s="241"/>
      <c r="GH196" s="241"/>
      <c r="GI196" s="241"/>
      <c r="GJ196" s="241"/>
      <c r="GK196" s="241"/>
      <c r="GL196" s="241" t="e">
        <f>#REF!</f>
        <v>#REF!</v>
      </c>
      <c r="GM196" s="241"/>
      <c r="GN196" s="241"/>
      <c r="GO196" s="241"/>
      <c r="GP196" s="241"/>
      <c r="GQ196" s="241"/>
      <c r="GR196" s="241"/>
      <c r="GS196" s="242" t="e">
        <f>#REF!</f>
        <v>#REF!</v>
      </c>
      <c r="GT196" s="242"/>
      <c r="GU196" s="242"/>
      <c r="GV196" s="242"/>
      <c r="GW196" s="242"/>
      <c r="GX196" s="242"/>
      <c r="GY196" s="242"/>
      <c r="GZ196" s="242"/>
      <c r="HA196" s="242" t="e">
        <f>#REF!</f>
        <v>#REF!</v>
      </c>
      <c r="HB196" s="242"/>
      <c r="HC196" s="242"/>
      <c r="HD196" s="242"/>
      <c r="HE196" s="242"/>
      <c r="HF196" s="241" t="e">
        <f>#REF!</f>
        <v>#REF!</v>
      </c>
      <c r="HG196" s="241"/>
      <c r="HH196" s="241"/>
      <c r="HI196" s="241"/>
      <c r="HJ196" s="241" t="e">
        <f>#REF!</f>
        <v>#REF!</v>
      </c>
      <c r="HK196" s="241"/>
      <c r="HL196" s="241" t="e">
        <f>#REF!</f>
        <v>#REF!</v>
      </c>
      <c r="HM196" s="241"/>
      <c r="HN196" s="241"/>
      <c r="HO196" s="241" t="e">
        <f>#REF!</f>
        <v>#REF!</v>
      </c>
      <c r="HP196" s="241"/>
      <c r="HQ196" s="241" t="e">
        <f>#REF!</f>
        <v>#REF!</v>
      </c>
      <c r="HR196" s="241"/>
      <c r="HS196" s="241"/>
      <c r="HT196" s="241"/>
      <c r="HW196" s="241" t="e">
        <f>IF(#REF!=0,HW195,#REF!)</f>
        <v>#REF!</v>
      </c>
      <c r="HX196" s="241"/>
      <c r="HY196" s="241" t="e">
        <f>IF(OR(#REF!=0,#REF!="Planejado",#REF!="Realizado"),IF(HY195="Atividade",VLOOKUP(HW196,'04.02_PLANEJAMENTO ATIVIDADES'!$D$9:$E$44,2,0),HY195),#REF!)</f>
        <v>#REF!</v>
      </c>
      <c r="HZ196" s="241"/>
      <c r="IA196" s="241"/>
      <c r="IB196" s="241"/>
      <c r="IC196" s="241"/>
      <c r="ID196" s="241"/>
      <c r="IE196" s="241"/>
      <c r="IF196" s="241"/>
      <c r="IG196" s="241"/>
      <c r="IH196" s="241" t="e">
        <f>IF(#REF!=0,IH195,#REF!)</f>
        <v>#REF!</v>
      </c>
      <c r="II196" s="241"/>
      <c r="IJ196" s="241"/>
      <c r="IK196" s="241" t="e">
        <f>IF(#REF!=0,IK195,#REF!)</f>
        <v>#REF!</v>
      </c>
      <c r="IL196" s="241"/>
      <c r="IM196" s="241"/>
      <c r="IN196" s="241"/>
      <c r="IO196" s="241"/>
      <c r="IP196" s="241"/>
      <c r="IQ196" s="241" t="e">
        <f>#REF!</f>
        <v>#REF!</v>
      </c>
      <c r="IR196" s="241"/>
      <c r="IS196" s="241"/>
      <c r="IT196" s="241"/>
      <c r="IU196" s="241"/>
      <c r="IV196" s="241"/>
      <c r="IW196" s="241"/>
      <c r="IX196" s="242" t="e">
        <f>#REF!</f>
        <v>#REF!</v>
      </c>
      <c r="IY196" s="242"/>
      <c r="IZ196" s="242"/>
      <c r="JA196" s="242"/>
      <c r="JB196" s="242"/>
      <c r="JC196" s="242"/>
      <c r="JD196" s="242"/>
      <c r="JE196" s="242"/>
      <c r="JF196" s="242" t="e">
        <f>#REF!</f>
        <v>#REF!</v>
      </c>
      <c r="JG196" s="242"/>
      <c r="JH196" s="242"/>
      <c r="JI196" s="242"/>
      <c r="JJ196" s="242"/>
      <c r="JK196" s="241" t="e">
        <f>#REF!</f>
        <v>#REF!</v>
      </c>
      <c r="JL196" s="241"/>
      <c r="JM196" s="241"/>
      <c r="JN196" s="241"/>
      <c r="JO196" s="241" t="e">
        <f>#REF!</f>
        <v>#REF!</v>
      </c>
      <c r="JP196" s="241"/>
      <c r="JQ196" s="241" t="e">
        <f>#REF!</f>
        <v>#REF!</v>
      </c>
      <c r="JR196" s="241"/>
      <c r="JS196" s="241"/>
      <c r="JT196" s="241" t="e">
        <f>#REF!</f>
        <v>#REF!</v>
      </c>
      <c r="JU196" s="241"/>
      <c r="JV196" s="241" t="e">
        <f>#REF!</f>
        <v>#REF!</v>
      </c>
      <c r="JW196" s="241"/>
      <c r="JX196" s="241"/>
      <c r="JY196" s="241"/>
      <c r="KB196" s="241" t="e">
        <f>IF(#REF!=0,KB195,#REF!)</f>
        <v>#REF!</v>
      </c>
      <c r="KC196" s="241"/>
      <c r="KD196" s="241" t="e">
        <f>IF(OR(#REF!=0,#REF!="Planejado",#REF!="Realizado"),IF(KD195="Atividade",VLOOKUP(KB196,'04.02_PLANEJAMENTO ATIVIDADES'!$D$9:$E$44,2,0),KD195),#REF!)</f>
        <v>#REF!</v>
      </c>
      <c r="KE196" s="241"/>
      <c r="KF196" s="241"/>
      <c r="KG196" s="241"/>
      <c r="KH196" s="241"/>
      <c r="KI196" s="241"/>
      <c r="KJ196" s="241"/>
      <c r="KK196" s="241"/>
      <c r="KL196" s="241"/>
      <c r="KM196" s="241" t="e">
        <f>IF(#REF!=0,KM195,#REF!)</f>
        <v>#REF!</v>
      </c>
      <c r="KN196" s="241"/>
      <c r="KO196" s="241"/>
      <c r="KP196" s="241" t="e">
        <f>IF(#REF!=0,KP195,#REF!)</f>
        <v>#REF!</v>
      </c>
      <c r="KQ196" s="241"/>
      <c r="KR196" s="241"/>
      <c r="KS196" s="241"/>
      <c r="KT196" s="241"/>
      <c r="KU196" s="241"/>
      <c r="KV196" s="241" t="e">
        <f>#REF!</f>
        <v>#REF!</v>
      </c>
      <c r="KW196" s="241"/>
      <c r="KX196" s="241"/>
      <c r="KY196" s="241"/>
      <c r="KZ196" s="241"/>
      <c r="LA196" s="241"/>
      <c r="LB196" s="241"/>
      <c r="LC196" s="242" t="e">
        <f>#REF!</f>
        <v>#REF!</v>
      </c>
      <c r="LD196" s="242"/>
      <c r="LE196" s="242"/>
      <c r="LF196" s="242"/>
      <c r="LG196" s="242"/>
      <c r="LH196" s="242"/>
      <c r="LI196" s="242"/>
      <c r="LJ196" s="242"/>
      <c r="LK196" s="242" t="e">
        <f>#REF!</f>
        <v>#REF!</v>
      </c>
      <c r="LL196" s="242"/>
      <c r="LM196" s="242"/>
      <c r="LN196" s="242"/>
      <c r="LO196" s="242"/>
      <c r="LP196" s="241" t="e">
        <f>#REF!</f>
        <v>#REF!</v>
      </c>
      <c r="LQ196" s="241"/>
      <c r="LR196" s="241"/>
      <c r="LS196" s="241"/>
      <c r="LT196" s="241" t="e">
        <f>#REF!</f>
        <v>#REF!</v>
      </c>
      <c r="LU196" s="241"/>
      <c r="LV196" s="241" t="e">
        <f>#REF!</f>
        <v>#REF!</v>
      </c>
      <c r="LW196" s="241"/>
      <c r="LX196" s="241"/>
      <c r="LY196" s="241" t="e">
        <f>#REF!</f>
        <v>#REF!</v>
      </c>
      <c r="LZ196" s="241"/>
      <c r="MA196" s="241" t="e">
        <f>#REF!</f>
        <v>#REF!</v>
      </c>
      <c r="MB196" s="241"/>
      <c r="MC196" s="241"/>
      <c r="MD196" s="241"/>
      <c r="MG196" s="241" t="e">
        <f>IF(#REF!=0,MG195,#REF!)</f>
        <v>#REF!</v>
      </c>
      <c r="MH196" s="241"/>
      <c r="MI196" s="241" t="e">
        <f>IF(OR(#REF!=0,#REF!="Planejado",#REF!="Realizado"),IF(MI195="Atividade",VLOOKUP(MG196,'04.02_PLANEJAMENTO ATIVIDADES'!$D$9:$E$44,2,0),MI195),#REF!)</f>
        <v>#REF!</v>
      </c>
      <c r="MJ196" s="241"/>
      <c r="MK196" s="241"/>
      <c r="ML196" s="241"/>
      <c r="MM196" s="241"/>
      <c r="MN196" s="241"/>
      <c r="MO196" s="241"/>
      <c r="MP196" s="241"/>
      <c r="MQ196" s="241"/>
      <c r="MR196" s="241" t="e">
        <f>IF(#REF!=0,MR195,#REF!)</f>
        <v>#REF!</v>
      </c>
      <c r="MS196" s="241"/>
      <c r="MT196" s="241"/>
      <c r="MU196" s="241" t="e">
        <f>IF(#REF!=0,MU195,#REF!)</f>
        <v>#REF!</v>
      </c>
      <c r="MV196" s="241"/>
      <c r="MW196" s="241"/>
      <c r="MX196" s="241"/>
      <c r="MY196" s="241"/>
      <c r="MZ196" s="241"/>
      <c r="NA196" s="241" t="e">
        <f>#REF!</f>
        <v>#REF!</v>
      </c>
      <c r="NB196" s="241"/>
      <c r="NC196" s="241"/>
      <c r="ND196" s="241"/>
      <c r="NE196" s="241"/>
      <c r="NF196" s="241"/>
      <c r="NG196" s="241"/>
      <c r="NH196" s="242" t="e">
        <f>#REF!</f>
        <v>#REF!</v>
      </c>
      <c r="NI196" s="242"/>
      <c r="NJ196" s="242"/>
      <c r="NK196" s="242"/>
      <c r="NL196" s="242"/>
      <c r="NM196" s="242"/>
      <c r="NN196" s="242"/>
      <c r="NO196" s="242"/>
      <c r="NP196" s="242" t="e">
        <f>#REF!</f>
        <v>#REF!</v>
      </c>
      <c r="NQ196" s="242"/>
      <c r="NR196" s="242"/>
      <c r="NS196" s="242"/>
      <c r="NT196" s="242"/>
      <c r="NU196" s="241" t="e">
        <f>#REF!</f>
        <v>#REF!</v>
      </c>
      <c r="NV196" s="241"/>
      <c r="NW196" s="241"/>
      <c r="NX196" s="241"/>
      <c r="NY196" s="241" t="e">
        <f>#REF!</f>
        <v>#REF!</v>
      </c>
      <c r="NZ196" s="241"/>
      <c r="OA196" s="241" t="e">
        <f>#REF!</f>
        <v>#REF!</v>
      </c>
      <c r="OB196" s="241"/>
      <c r="OC196" s="241"/>
      <c r="OD196" s="241" t="e">
        <f>#REF!</f>
        <v>#REF!</v>
      </c>
      <c r="OE196" s="241"/>
      <c r="OF196" s="241" t="e">
        <f>#REF!</f>
        <v>#REF!</v>
      </c>
      <c r="OG196" s="241"/>
      <c r="OH196" s="241"/>
      <c r="OI196" s="241"/>
      <c r="OL196" s="241" t="e">
        <f>IF(#REF!=0,OL195,#REF!)</f>
        <v>#REF!</v>
      </c>
      <c r="OM196" s="241"/>
      <c r="ON196" s="241" t="e">
        <f>IF(OR(#REF!=0,#REF!="Planejado",#REF!="Realizado"),IF(ON195="Atividade",VLOOKUP(OL196,'04.02_PLANEJAMENTO ATIVIDADES'!$D$9:$E$44,2,0),ON195),#REF!)</f>
        <v>#REF!</v>
      </c>
      <c r="OO196" s="241"/>
      <c r="OP196" s="241"/>
      <c r="OQ196" s="241"/>
      <c r="OR196" s="241"/>
      <c r="OS196" s="241"/>
      <c r="OT196" s="241"/>
      <c r="OU196" s="241"/>
      <c r="OV196" s="241"/>
      <c r="OW196" s="241" t="e">
        <f>IF(#REF!=0,OW195,#REF!)</f>
        <v>#REF!</v>
      </c>
      <c r="OX196" s="241"/>
      <c r="OY196" s="241"/>
      <c r="OZ196" s="241" t="e">
        <f>IF(#REF!=0,OZ195,#REF!)</f>
        <v>#REF!</v>
      </c>
      <c r="PA196" s="241"/>
      <c r="PB196" s="241"/>
      <c r="PC196" s="241"/>
      <c r="PD196" s="241"/>
      <c r="PE196" s="241"/>
      <c r="PF196" s="241" t="e">
        <f>#REF!</f>
        <v>#REF!</v>
      </c>
      <c r="PG196" s="241"/>
      <c r="PH196" s="241"/>
      <c r="PI196" s="241"/>
      <c r="PJ196" s="241"/>
      <c r="PK196" s="241"/>
      <c r="PL196" s="241"/>
      <c r="PM196" s="242" t="e">
        <f>#REF!</f>
        <v>#REF!</v>
      </c>
      <c r="PN196" s="242"/>
      <c r="PO196" s="242"/>
      <c r="PP196" s="242"/>
      <c r="PQ196" s="242"/>
      <c r="PR196" s="242"/>
      <c r="PS196" s="242"/>
      <c r="PT196" s="242"/>
      <c r="PU196" s="242" t="e">
        <f>#REF!</f>
        <v>#REF!</v>
      </c>
      <c r="PV196" s="242"/>
      <c r="PW196" s="242"/>
      <c r="PX196" s="242"/>
      <c r="PY196" s="242"/>
      <c r="PZ196" s="241" t="e">
        <f>#REF!</f>
        <v>#REF!</v>
      </c>
      <c r="QA196" s="241"/>
      <c r="QB196" s="241"/>
      <c r="QC196" s="241"/>
      <c r="QD196" s="241" t="e">
        <f>#REF!</f>
        <v>#REF!</v>
      </c>
      <c r="QE196" s="241"/>
      <c r="QF196" s="241" t="e">
        <f>#REF!</f>
        <v>#REF!</v>
      </c>
      <c r="QG196" s="241"/>
      <c r="QH196" s="241"/>
      <c r="QI196" s="241" t="e">
        <f>#REF!</f>
        <v>#REF!</v>
      </c>
      <c r="QJ196" s="241"/>
      <c r="QK196" s="241" t="e">
        <f>#REF!</f>
        <v>#REF!</v>
      </c>
      <c r="QL196" s="241"/>
      <c r="QM196" s="241"/>
      <c r="QN196" s="241"/>
      <c r="QQ196" s="241" t="e">
        <f>IF(#REF!=0,QQ195,#REF!)</f>
        <v>#REF!</v>
      </c>
      <c r="QR196" s="241"/>
      <c r="QS196" s="241" t="e">
        <f>IF(OR(#REF!=0,#REF!="Planejado",#REF!="Realizado"),IF(QS195="Atividade",VLOOKUP(QQ196,'04.02_PLANEJAMENTO ATIVIDADES'!$D$9:$E$44,2,0),QS195),#REF!)</f>
        <v>#REF!</v>
      </c>
      <c r="QT196" s="241"/>
      <c r="QU196" s="241"/>
      <c r="QV196" s="241"/>
      <c r="QW196" s="241"/>
      <c r="QX196" s="241"/>
      <c r="QY196" s="241"/>
      <c r="QZ196" s="241"/>
      <c r="RA196" s="241"/>
      <c r="RB196" s="241" t="e">
        <f>IF(#REF!=0,RB195,#REF!)</f>
        <v>#REF!</v>
      </c>
      <c r="RC196" s="241"/>
      <c r="RD196" s="241"/>
      <c r="RE196" s="241" t="e">
        <f>IF(#REF!=0,RE195,#REF!)</f>
        <v>#REF!</v>
      </c>
      <c r="RF196" s="241"/>
      <c r="RG196" s="241"/>
      <c r="RH196" s="241"/>
      <c r="RI196" s="241"/>
      <c r="RJ196" s="241"/>
      <c r="RK196" s="241" t="e">
        <f>#REF!</f>
        <v>#REF!</v>
      </c>
      <c r="RL196" s="241"/>
      <c r="RM196" s="241"/>
      <c r="RN196" s="241"/>
      <c r="RO196" s="241"/>
      <c r="RP196" s="241"/>
      <c r="RQ196" s="241"/>
      <c r="RR196" s="242" t="e">
        <f>#REF!</f>
        <v>#REF!</v>
      </c>
      <c r="RS196" s="242"/>
      <c r="RT196" s="242"/>
      <c r="RU196" s="242"/>
      <c r="RV196" s="242"/>
      <c r="RW196" s="242"/>
      <c r="RX196" s="242"/>
      <c r="RY196" s="242"/>
      <c r="RZ196" s="242" t="e">
        <f>#REF!</f>
        <v>#REF!</v>
      </c>
      <c r="SA196" s="242"/>
      <c r="SB196" s="242"/>
      <c r="SC196" s="242"/>
      <c r="SD196" s="242"/>
      <c r="SE196" s="241" t="e">
        <f>#REF!</f>
        <v>#REF!</v>
      </c>
      <c r="SF196" s="241"/>
      <c r="SG196" s="241"/>
      <c r="SH196" s="241"/>
      <c r="SI196" s="241" t="e">
        <f>#REF!</f>
        <v>#REF!</v>
      </c>
      <c r="SJ196" s="241"/>
      <c r="SK196" s="241" t="e">
        <f>#REF!</f>
        <v>#REF!</v>
      </c>
      <c r="SL196" s="241"/>
      <c r="SM196" s="241"/>
      <c r="SN196" s="241" t="e">
        <f>#REF!</f>
        <v>#REF!</v>
      </c>
      <c r="SO196" s="241"/>
      <c r="SP196" s="241" t="e">
        <f>#REF!</f>
        <v>#REF!</v>
      </c>
      <c r="SQ196" s="241"/>
      <c r="SR196" s="241"/>
      <c r="SS196" s="241"/>
      <c r="SV196" s="241" t="e">
        <f>IF(#REF!=0,SV195,#REF!)</f>
        <v>#REF!</v>
      </c>
      <c r="SW196" s="241"/>
      <c r="SX196" s="241" t="e">
        <f>IF(OR(#REF!=0,#REF!="Planejado",#REF!="Realizado"),IF(SX195="Atividade",VLOOKUP(SV196,'04.02_PLANEJAMENTO ATIVIDADES'!$D$9:$E$44,2,0),SX195),#REF!)</f>
        <v>#REF!</v>
      </c>
      <c r="SY196" s="241"/>
      <c r="SZ196" s="241"/>
      <c r="TA196" s="241"/>
      <c r="TB196" s="241"/>
      <c r="TC196" s="241"/>
      <c r="TD196" s="241"/>
      <c r="TE196" s="241"/>
      <c r="TF196" s="241"/>
      <c r="TG196" s="241" t="e">
        <f>IF(#REF!=0,TG195,#REF!)</f>
        <v>#REF!</v>
      </c>
      <c r="TH196" s="241"/>
      <c r="TI196" s="241"/>
      <c r="TJ196" s="241" t="e">
        <f>IF(#REF!=0,TJ195,#REF!)</f>
        <v>#REF!</v>
      </c>
      <c r="TK196" s="241"/>
      <c r="TL196" s="241"/>
      <c r="TM196" s="241"/>
      <c r="TN196" s="241"/>
      <c r="TO196" s="241"/>
      <c r="TP196" s="241" t="e">
        <f>#REF!</f>
        <v>#REF!</v>
      </c>
      <c r="TQ196" s="241"/>
      <c r="TR196" s="241"/>
      <c r="TS196" s="241"/>
      <c r="TT196" s="241"/>
      <c r="TU196" s="241"/>
      <c r="TV196" s="241"/>
      <c r="TW196" s="242" t="e">
        <f>#REF!</f>
        <v>#REF!</v>
      </c>
      <c r="TX196" s="242"/>
      <c r="TY196" s="242"/>
      <c r="TZ196" s="242"/>
      <c r="UA196" s="242"/>
      <c r="UB196" s="242"/>
      <c r="UC196" s="242"/>
      <c r="UD196" s="242"/>
      <c r="UE196" s="242" t="e">
        <f>#REF!</f>
        <v>#REF!</v>
      </c>
      <c r="UF196" s="242"/>
      <c r="UG196" s="242"/>
      <c r="UH196" s="242"/>
      <c r="UI196" s="242"/>
      <c r="UJ196" s="241" t="e">
        <f>#REF!</f>
        <v>#REF!</v>
      </c>
      <c r="UK196" s="241"/>
      <c r="UL196" s="241"/>
      <c r="UM196" s="241"/>
      <c r="UN196" s="241" t="e">
        <f>#REF!</f>
        <v>#REF!</v>
      </c>
      <c r="UO196" s="241"/>
      <c r="UP196" s="241" t="e">
        <f>#REF!</f>
        <v>#REF!</v>
      </c>
      <c r="UQ196" s="241"/>
      <c r="UR196" s="241"/>
      <c r="US196" s="241" t="e">
        <f>#REF!</f>
        <v>#REF!</v>
      </c>
      <c r="UT196" s="241"/>
      <c r="UU196" s="241" t="e">
        <f>#REF!</f>
        <v>#REF!</v>
      </c>
      <c r="UV196" s="241"/>
      <c r="UW196" s="241"/>
      <c r="UX196" s="241"/>
      <c r="VA196" s="241" t="e">
        <f>IF(#REF!=0,VA195,#REF!)</f>
        <v>#REF!</v>
      </c>
      <c r="VB196" s="241"/>
      <c r="VC196" s="241" t="e">
        <f>IF(OR(#REF!=0,#REF!="Planejado",#REF!="Realizado"),IF(VC195="Atividade",VLOOKUP(VA196,'04.02_PLANEJAMENTO ATIVIDADES'!$D$9:$E$44,2,0),VC195),#REF!)</f>
        <v>#REF!</v>
      </c>
      <c r="VD196" s="241"/>
      <c r="VE196" s="241"/>
      <c r="VF196" s="241"/>
      <c r="VG196" s="241"/>
      <c r="VH196" s="241"/>
      <c r="VI196" s="241"/>
      <c r="VJ196" s="241"/>
      <c r="VK196" s="241"/>
      <c r="VL196" s="241" t="e">
        <f>IF(#REF!=0,VL195,#REF!)</f>
        <v>#REF!</v>
      </c>
      <c r="VM196" s="241"/>
      <c r="VN196" s="241"/>
      <c r="VO196" s="241" t="e">
        <f>IF(#REF!=0,VO195,#REF!)</f>
        <v>#REF!</v>
      </c>
      <c r="VP196" s="241"/>
      <c r="VQ196" s="241"/>
      <c r="VR196" s="241"/>
      <c r="VS196" s="241"/>
      <c r="VT196" s="241"/>
      <c r="VU196" s="241" t="e">
        <f>#REF!</f>
        <v>#REF!</v>
      </c>
      <c r="VV196" s="241"/>
      <c r="VW196" s="241"/>
      <c r="VX196" s="241"/>
      <c r="VY196" s="241"/>
      <c r="VZ196" s="241"/>
      <c r="WA196" s="241"/>
      <c r="WB196" s="242" t="e">
        <f>#REF!</f>
        <v>#REF!</v>
      </c>
      <c r="WC196" s="242"/>
      <c r="WD196" s="242"/>
      <c r="WE196" s="242"/>
      <c r="WF196" s="242"/>
      <c r="WG196" s="242"/>
      <c r="WH196" s="242"/>
      <c r="WI196" s="242"/>
      <c r="WJ196" s="242" t="e">
        <f>#REF!</f>
        <v>#REF!</v>
      </c>
      <c r="WK196" s="242"/>
      <c r="WL196" s="242"/>
      <c r="WM196" s="242"/>
      <c r="WN196" s="242"/>
      <c r="WO196" s="241" t="e">
        <f>#REF!</f>
        <v>#REF!</v>
      </c>
      <c r="WP196" s="241"/>
      <c r="WQ196" s="241"/>
      <c r="WR196" s="241"/>
      <c r="WS196" s="241" t="e">
        <f>#REF!</f>
        <v>#REF!</v>
      </c>
      <c r="WT196" s="241"/>
      <c r="WU196" s="241" t="e">
        <f>#REF!</f>
        <v>#REF!</v>
      </c>
      <c r="WV196" s="241"/>
      <c r="WW196" s="241"/>
      <c r="WX196" s="241" t="e">
        <f>#REF!</f>
        <v>#REF!</v>
      </c>
      <c r="WY196" s="241"/>
      <c r="WZ196" s="241" t="e">
        <f>#REF!</f>
        <v>#REF!</v>
      </c>
      <c r="XA196" s="241"/>
      <c r="XB196" s="241"/>
      <c r="XC196" s="241"/>
      <c r="XF196" s="241" t="e">
        <f>IF(#REF!=0,XF195,#REF!)</f>
        <v>#REF!</v>
      </c>
      <c r="XG196" s="241"/>
      <c r="XH196" s="241" t="e">
        <f>IF(OR(#REF!=0,#REF!="Planejado",#REF!="Realizado"),IF(XH195="Atividade",VLOOKUP(XF196,'04.02_PLANEJAMENTO ATIVIDADES'!$D$9:$E$44,2,0),XH195),#REF!)</f>
        <v>#REF!</v>
      </c>
      <c r="XI196" s="241"/>
      <c r="XJ196" s="241"/>
      <c r="XK196" s="241"/>
      <c r="XL196" s="241"/>
      <c r="XM196" s="241"/>
      <c r="XN196" s="241"/>
      <c r="XO196" s="241"/>
      <c r="XP196" s="241"/>
      <c r="XQ196" s="241" t="e">
        <f>IF(#REF!=0,XQ195,#REF!)</f>
        <v>#REF!</v>
      </c>
      <c r="XR196" s="241"/>
      <c r="XS196" s="241"/>
      <c r="XT196" s="241" t="e">
        <f>IF(#REF!=0,XT195,#REF!)</f>
        <v>#REF!</v>
      </c>
      <c r="XU196" s="241"/>
      <c r="XV196" s="241"/>
      <c r="XW196" s="241"/>
      <c r="XX196" s="241"/>
      <c r="XY196" s="241"/>
      <c r="XZ196" s="241" t="e">
        <f>#REF!</f>
        <v>#REF!</v>
      </c>
      <c r="YA196" s="241"/>
      <c r="YB196" s="241"/>
      <c r="YC196" s="241"/>
      <c r="YD196" s="241"/>
      <c r="YE196" s="241"/>
      <c r="YF196" s="241"/>
      <c r="YG196" s="242" t="e">
        <f>#REF!</f>
        <v>#REF!</v>
      </c>
      <c r="YH196" s="242"/>
      <c r="YI196" s="242"/>
      <c r="YJ196" s="242"/>
      <c r="YK196" s="242"/>
      <c r="YL196" s="242"/>
      <c r="YM196" s="242"/>
      <c r="YN196" s="242"/>
      <c r="YO196" s="242" t="e">
        <f>#REF!</f>
        <v>#REF!</v>
      </c>
      <c r="YP196" s="242"/>
      <c r="YQ196" s="242"/>
      <c r="YR196" s="242"/>
      <c r="YS196" s="242"/>
      <c r="YT196" s="241" t="e">
        <f>#REF!</f>
        <v>#REF!</v>
      </c>
      <c r="YU196" s="241"/>
      <c r="YV196" s="241"/>
      <c r="YW196" s="241"/>
      <c r="YX196" s="241" t="e">
        <f>#REF!</f>
        <v>#REF!</v>
      </c>
      <c r="YY196" s="241"/>
      <c r="YZ196" s="241" t="e">
        <f>#REF!</f>
        <v>#REF!</v>
      </c>
      <c r="ZA196" s="241"/>
      <c r="ZB196" s="241"/>
      <c r="ZC196" s="241" t="e">
        <f>#REF!</f>
        <v>#REF!</v>
      </c>
      <c r="ZD196" s="241"/>
      <c r="ZE196" s="241" t="e">
        <f>#REF!</f>
        <v>#REF!</v>
      </c>
      <c r="ZF196" s="241"/>
      <c r="ZG196" s="241"/>
      <c r="ZH196" s="241"/>
    </row>
    <row r="197" spans="3:684" ht="10.15" hidden="1" customHeight="1" x14ac:dyDescent="0.25">
      <c r="C197" s="241" t="e">
        <f>IF(#REF!=0,C196,#REF!)</f>
        <v>#REF!</v>
      </c>
      <c r="D197" s="241"/>
      <c r="E197" s="241" t="e">
        <f>IF(OR(#REF!=0,#REF!="Planejado",#REF!="Realizado"),IF(E196="Atividade",VLOOKUP(C197,'04.02_PLANEJAMENTO ATIVIDADES'!$D$9:$E$44,2,0),E196),#REF!)</f>
        <v>#REF!</v>
      </c>
      <c r="F197" s="241"/>
      <c r="G197" s="241"/>
      <c r="H197" s="241"/>
      <c r="I197" s="241"/>
      <c r="J197" s="241"/>
      <c r="K197" s="241"/>
      <c r="L197" s="241"/>
      <c r="M197" s="241"/>
      <c r="N197" s="241" t="e">
        <f>IF(#REF!=0,N196,#REF!)</f>
        <v>#REF!</v>
      </c>
      <c r="O197" s="241"/>
      <c r="P197" s="241"/>
      <c r="Q197" s="241" t="e">
        <f>IF(#REF!=0,Q196,#REF!)</f>
        <v>#REF!</v>
      </c>
      <c r="R197" s="241"/>
      <c r="S197" s="241"/>
      <c r="T197" s="241"/>
      <c r="U197" s="241"/>
      <c r="V197" s="241"/>
      <c r="W197" s="241" t="e">
        <f>#REF!</f>
        <v>#REF!</v>
      </c>
      <c r="X197" s="241"/>
      <c r="Y197" s="241"/>
      <c r="Z197" s="241"/>
      <c r="AA197" s="241"/>
      <c r="AB197" s="241"/>
      <c r="AC197" s="241"/>
      <c r="AD197" s="242" t="e">
        <f>#REF!</f>
        <v>#REF!</v>
      </c>
      <c r="AE197" s="242"/>
      <c r="AF197" s="242"/>
      <c r="AG197" s="242"/>
      <c r="AH197" s="242"/>
      <c r="AI197" s="242"/>
      <c r="AJ197" s="242"/>
      <c r="AK197" s="242"/>
      <c r="AL197" s="242" t="e">
        <f>#REF!</f>
        <v>#REF!</v>
      </c>
      <c r="AM197" s="242"/>
      <c r="AN197" s="242"/>
      <c r="AO197" s="242"/>
      <c r="AP197" s="242"/>
      <c r="AQ197" s="241" t="e">
        <f>#REF!</f>
        <v>#REF!</v>
      </c>
      <c r="AR197" s="241"/>
      <c r="AS197" s="241"/>
      <c r="AT197" s="241"/>
      <c r="AU197" s="241" t="e">
        <f>#REF!</f>
        <v>#REF!</v>
      </c>
      <c r="AV197" s="241"/>
      <c r="AW197" s="241" t="e">
        <f>#REF!</f>
        <v>#REF!</v>
      </c>
      <c r="AX197" s="241"/>
      <c r="AY197" s="241"/>
      <c r="AZ197" s="241" t="e">
        <f>#REF!</f>
        <v>#REF!</v>
      </c>
      <c r="BA197" s="241"/>
      <c r="BB197" s="241" t="e">
        <f>#REF!</f>
        <v>#REF!</v>
      </c>
      <c r="BC197" s="241"/>
      <c r="BD197" s="241"/>
      <c r="BE197" s="241"/>
      <c r="BH197" s="241" t="e">
        <f>IF(#REF!=0,BH196,#REF!)</f>
        <v>#REF!</v>
      </c>
      <c r="BI197" s="241"/>
      <c r="BJ197" s="241" t="e">
        <f>IF(OR(#REF!=0,#REF!="Planejado",#REF!="Realizado"),IF(BJ196="Atividade",VLOOKUP(BH197,'04.02_PLANEJAMENTO ATIVIDADES'!$D$9:$E$44,2,0),BJ196),#REF!)</f>
        <v>#REF!</v>
      </c>
      <c r="BK197" s="241"/>
      <c r="BL197" s="241"/>
      <c r="BM197" s="241"/>
      <c r="BN197" s="241"/>
      <c r="BO197" s="241"/>
      <c r="BP197" s="241"/>
      <c r="BQ197" s="241"/>
      <c r="BR197" s="241"/>
      <c r="BS197" s="241" t="e">
        <f>IF(#REF!=0,BS196,#REF!)</f>
        <v>#REF!</v>
      </c>
      <c r="BT197" s="241"/>
      <c r="BU197" s="241"/>
      <c r="BV197" s="241" t="e">
        <f>IF(#REF!=0,BV196,#REF!)</f>
        <v>#REF!</v>
      </c>
      <c r="BW197" s="241"/>
      <c r="BX197" s="241"/>
      <c r="BY197" s="241"/>
      <c r="BZ197" s="241"/>
      <c r="CA197" s="241"/>
      <c r="CB197" s="241" t="e">
        <f>#REF!</f>
        <v>#REF!</v>
      </c>
      <c r="CC197" s="241"/>
      <c r="CD197" s="241"/>
      <c r="CE197" s="241"/>
      <c r="CF197" s="241"/>
      <c r="CG197" s="241"/>
      <c r="CH197" s="241"/>
      <c r="CI197" s="242" t="e">
        <f>#REF!</f>
        <v>#REF!</v>
      </c>
      <c r="CJ197" s="242"/>
      <c r="CK197" s="242"/>
      <c r="CL197" s="242"/>
      <c r="CM197" s="242"/>
      <c r="CN197" s="242"/>
      <c r="CO197" s="242"/>
      <c r="CP197" s="242"/>
      <c r="CQ197" s="242" t="e">
        <f>#REF!</f>
        <v>#REF!</v>
      </c>
      <c r="CR197" s="242"/>
      <c r="CS197" s="242"/>
      <c r="CT197" s="242"/>
      <c r="CU197" s="242"/>
      <c r="CV197" s="241" t="e">
        <f>#REF!</f>
        <v>#REF!</v>
      </c>
      <c r="CW197" s="241"/>
      <c r="CX197" s="241"/>
      <c r="CY197" s="241"/>
      <c r="CZ197" s="241" t="e">
        <f>#REF!</f>
        <v>#REF!</v>
      </c>
      <c r="DA197" s="241"/>
      <c r="DB197" s="241" t="e">
        <f>#REF!</f>
        <v>#REF!</v>
      </c>
      <c r="DC197" s="241"/>
      <c r="DD197" s="241"/>
      <c r="DE197" s="241" t="e">
        <f>#REF!</f>
        <v>#REF!</v>
      </c>
      <c r="DF197" s="241"/>
      <c r="DG197" s="241" t="e">
        <f>#REF!</f>
        <v>#REF!</v>
      </c>
      <c r="DH197" s="241"/>
      <c r="DI197" s="241"/>
      <c r="DJ197" s="241"/>
      <c r="DM197" s="241" t="e">
        <f>IF(#REF!=0,DM196,#REF!)</f>
        <v>#REF!</v>
      </c>
      <c r="DN197" s="241"/>
      <c r="DO197" s="241" t="e">
        <f>IF(OR(#REF!=0,#REF!="Planejado",#REF!="Realizado"),IF(DO196="Atividade",VLOOKUP(DM197,'04.02_PLANEJAMENTO ATIVIDADES'!$D$9:$E$44,2,0),DO196),#REF!)</f>
        <v>#REF!</v>
      </c>
      <c r="DP197" s="241"/>
      <c r="DQ197" s="241"/>
      <c r="DR197" s="241"/>
      <c r="DS197" s="241"/>
      <c r="DT197" s="241"/>
      <c r="DU197" s="241"/>
      <c r="DV197" s="241"/>
      <c r="DW197" s="241"/>
      <c r="DX197" s="241" t="e">
        <f>IF(#REF!=0,DX196,#REF!)</f>
        <v>#REF!</v>
      </c>
      <c r="DY197" s="241"/>
      <c r="DZ197" s="241"/>
      <c r="EA197" s="241" t="e">
        <f>IF(#REF!=0,EA196,#REF!)</f>
        <v>#REF!</v>
      </c>
      <c r="EB197" s="241"/>
      <c r="EC197" s="241"/>
      <c r="ED197" s="241"/>
      <c r="EE197" s="241"/>
      <c r="EF197" s="241"/>
      <c r="EG197" s="241" t="e">
        <f>#REF!</f>
        <v>#REF!</v>
      </c>
      <c r="EH197" s="241"/>
      <c r="EI197" s="241"/>
      <c r="EJ197" s="241"/>
      <c r="EK197" s="241"/>
      <c r="EL197" s="241"/>
      <c r="EM197" s="241"/>
      <c r="EN197" s="242" t="e">
        <f>#REF!</f>
        <v>#REF!</v>
      </c>
      <c r="EO197" s="242"/>
      <c r="EP197" s="242"/>
      <c r="EQ197" s="242"/>
      <c r="ER197" s="242"/>
      <c r="ES197" s="242"/>
      <c r="ET197" s="242"/>
      <c r="EU197" s="242"/>
      <c r="EV197" s="242" t="e">
        <f>#REF!</f>
        <v>#REF!</v>
      </c>
      <c r="EW197" s="242"/>
      <c r="EX197" s="242"/>
      <c r="EY197" s="242"/>
      <c r="EZ197" s="242"/>
      <c r="FA197" s="241" t="e">
        <f>#REF!</f>
        <v>#REF!</v>
      </c>
      <c r="FB197" s="241"/>
      <c r="FC197" s="241"/>
      <c r="FD197" s="241"/>
      <c r="FE197" s="241" t="e">
        <f>#REF!</f>
        <v>#REF!</v>
      </c>
      <c r="FF197" s="241"/>
      <c r="FG197" s="241" t="e">
        <f>#REF!</f>
        <v>#REF!</v>
      </c>
      <c r="FH197" s="241"/>
      <c r="FI197" s="241"/>
      <c r="FJ197" s="241" t="e">
        <f>#REF!</f>
        <v>#REF!</v>
      </c>
      <c r="FK197" s="241"/>
      <c r="FL197" s="241" t="e">
        <f>#REF!</f>
        <v>#REF!</v>
      </c>
      <c r="FM197" s="241"/>
      <c r="FN197" s="241"/>
      <c r="FO197" s="241"/>
      <c r="FR197" s="241" t="e">
        <f>IF(#REF!=0,FR196,#REF!)</f>
        <v>#REF!</v>
      </c>
      <c r="FS197" s="241"/>
      <c r="FT197" s="241" t="e">
        <f>IF(OR(#REF!=0,#REF!="Planejado",#REF!="Realizado"),IF(FT196="Atividade",VLOOKUP(FR197,'04.02_PLANEJAMENTO ATIVIDADES'!$D$9:$E$44,2,0),FT196),#REF!)</f>
        <v>#REF!</v>
      </c>
      <c r="FU197" s="241"/>
      <c r="FV197" s="241"/>
      <c r="FW197" s="241"/>
      <c r="FX197" s="241"/>
      <c r="FY197" s="241"/>
      <c r="FZ197" s="241"/>
      <c r="GA197" s="241"/>
      <c r="GB197" s="241"/>
      <c r="GC197" s="241" t="e">
        <f>IF(#REF!=0,GC196,#REF!)</f>
        <v>#REF!</v>
      </c>
      <c r="GD197" s="241"/>
      <c r="GE197" s="241"/>
      <c r="GF197" s="241" t="e">
        <f>IF(#REF!=0,GF196,#REF!)</f>
        <v>#REF!</v>
      </c>
      <c r="GG197" s="241"/>
      <c r="GH197" s="241"/>
      <c r="GI197" s="241"/>
      <c r="GJ197" s="241"/>
      <c r="GK197" s="241"/>
      <c r="GL197" s="241" t="e">
        <f>#REF!</f>
        <v>#REF!</v>
      </c>
      <c r="GM197" s="241"/>
      <c r="GN197" s="241"/>
      <c r="GO197" s="241"/>
      <c r="GP197" s="241"/>
      <c r="GQ197" s="241"/>
      <c r="GR197" s="241"/>
      <c r="GS197" s="242" t="e">
        <f>#REF!</f>
        <v>#REF!</v>
      </c>
      <c r="GT197" s="242"/>
      <c r="GU197" s="242"/>
      <c r="GV197" s="242"/>
      <c r="GW197" s="242"/>
      <c r="GX197" s="242"/>
      <c r="GY197" s="242"/>
      <c r="GZ197" s="242"/>
      <c r="HA197" s="242" t="e">
        <f>#REF!</f>
        <v>#REF!</v>
      </c>
      <c r="HB197" s="242"/>
      <c r="HC197" s="242"/>
      <c r="HD197" s="242"/>
      <c r="HE197" s="242"/>
      <c r="HF197" s="241" t="e">
        <f>#REF!</f>
        <v>#REF!</v>
      </c>
      <c r="HG197" s="241"/>
      <c r="HH197" s="241"/>
      <c r="HI197" s="241"/>
      <c r="HJ197" s="241" t="e">
        <f>#REF!</f>
        <v>#REF!</v>
      </c>
      <c r="HK197" s="241"/>
      <c r="HL197" s="241" t="e">
        <f>#REF!</f>
        <v>#REF!</v>
      </c>
      <c r="HM197" s="241"/>
      <c r="HN197" s="241"/>
      <c r="HO197" s="241" t="e">
        <f>#REF!</f>
        <v>#REF!</v>
      </c>
      <c r="HP197" s="241"/>
      <c r="HQ197" s="241" t="e">
        <f>#REF!</f>
        <v>#REF!</v>
      </c>
      <c r="HR197" s="241"/>
      <c r="HS197" s="241"/>
      <c r="HT197" s="241"/>
      <c r="HW197" s="241" t="e">
        <f>IF(#REF!=0,HW196,#REF!)</f>
        <v>#REF!</v>
      </c>
      <c r="HX197" s="241"/>
      <c r="HY197" s="241" t="e">
        <f>IF(OR(#REF!=0,#REF!="Planejado",#REF!="Realizado"),IF(HY196="Atividade",VLOOKUP(HW197,'04.02_PLANEJAMENTO ATIVIDADES'!$D$9:$E$44,2,0),HY196),#REF!)</f>
        <v>#REF!</v>
      </c>
      <c r="HZ197" s="241"/>
      <c r="IA197" s="241"/>
      <c r="IB197" s="241"/>
      <c r="IC197" s="241"/>
      <c r="ID197" s="241"/>
      <c r="IE197" s="241"/>
      <c r="IF197" s="241"/>
      <c r="IG197" s="241"/>
      <c r="IH197" s="241" t="e">
        <f>IF(#REF!=0,IH196,#REF!)</f>
        <v>#REF!</v>
      </c>
      <c r="II197" s="241"/>
      <c r="IJ197" s="241"/>
      <c r="IK197" s="241" t="e">
        <f>IF(#REF!=0,IK196,#REF!)</f>
        <v>#REF!</v>
      </c>
      <c r="IL197" s="241"/>
      <c r="IM197" s="241"/>
      <c r="IN197" s="241"/>
      <c r="IO197" s="241"/>
      <c r="IP197" s="241"/>
      <c r="IQ197" s="241" t="e">
        <f>#REF!</f>
        <v>#REF!</v>
      </c>
      <c r="IR197" s="241"/>
      <c r="IS197" s="241"/>
      <c r="IT197" s="241"/>
      <c r="IU197" s="241"/>
      <c r="IV197" s="241"/>
      <c r="IW197" s="241"/>
      <c r="IX197" s="242" t="e">
        <f>#REF!</f>
        <v>#REF!</v>
      </c>
      <c r="IY197" s="242"/>
      <c r="IZ197" s="242"/>
      <c r="JA197" s="242"/>
      <c r="JB197" s="242"/>
      <c r="JC197" s="242"/>
      <c r="JD197" s="242"/>
      <c r="JE197" s="242"/>
      <c r="JF197" s="242" t="e">
        <f>#REF!</f>
        <v>#REF!</v>
      </c>
      <c r="JG197" s="242"/>
      <c r="JH197" s="242"/>
      <c r="JI197" s="242"/>
      <c r="JJ197" s="242"/>
      <c r="JK197" s="241" t="e">
        <f>#REF!</f>
        <v>#REF!</v>
      </c>
      <c r="JL197" s="241"/>
      <c r="JM197" s="241"/>
      <c r="JN197" s="241"/>
      <c r="JO197" s="241" t="e">
        <f>#REF!</f>
        <v>#REF!</v>
      </c>
      <c r="JP197" s="241"/>
      <c r="JQ197" s="241" t="e">
        <f>#REF!</f>
        <v>#REF!</v>
      </c>
      <c r="JR197" s="241"/>
      <c r="JS197" s="241"/>
      <c r="JT197" s="241" t="e">
        <f>#REF!</f>
        <v>#REF!</v>
      </c>
      <c r="JU197" s="241"/>
      <c r="JV197" s="241" t="e">
        <f>#REF!</f>
        <v>#REF!</v>
      </c>
      <c r="JW197" s="241"/>
      <c r="JX197" s="241"/>
      <c r="JY197" s="241"/>
      <c r="KB197" s="241" t="e">
        <f>IF(#REF!=0,KB196,#REF!)</f>
        <v>#REF!</v>
      </c>
      <c r="KC197" s="241"/>
      <c r="KD197" s="241" t="e">
        <f>IF(OR(#REF!=0,#REF!="Planejado",#REF!="Realizado"),IF(KD196="Atividade",VLOOKUP(KB197,'04.02_PLANEJAMENTO ATIVIDADES'!$D$9:$E$44,2,0),KD196),#REF!)</f>
        <v>#REF!</v>
      </c>
      <c r="KE197" s="241"/>
      <c r="KF197" s="241"/>
      <c r="KG197" s="241"/>
      <c r="KH197" s="241"/>
      <c r="KI197" s="241"/>
      <c r="KJ197" s="241"/>
      <c r="KK197" s="241"/>
      <c r="KL197" s="241"/>
      <c r="KM197" s="241" t="e">
        <f>IF(#REF!=0,KM196,#REF!)</f>
        <v>#REF!</v>
      </c>
      <c r="KN197" s="241"/>
      <c r="KO197" s="241"/>
      <c r="KP197" s="241" t="e">
        <f>IF(#REF!=0,KP196,#REF!)</f>
        <v>#REF!</v>
      </c>
      <c r="KQ197" s="241"/>
      <c r="KR197" s="241"/>
      <c r="KS197" s="241"/>
      <c r="KT197" s="241"/>
      <c r="KU197" s="241"/>
      <c r="KV197" s="241" t="e">
        <f>#REF!</f>
        <v>#REF!</v>
      </c>
      <c r="KW197" s="241"/>
      <c r="KX197" s="241"/>
      <c r="KY197" s="241"/>
      <c r="KZ197" s="241"/>
      <c r="LA197" s="241"/>
      <c r="LB197" s="241"/>
      <c r="LC197" s="242" t="e">
        <f>#REF!</f>
        <v>#REF!</v>
      </c>
      <c r="LD197" s="242"/>
      <c r="LE197" s="242"/>
      <c r="LF197" s="242"/>
      <c r="LG197" s="242"/>
      <c r="LH197" s="242"/>
      <c r="LI197" s="242"/>
      <c r="LJ197" s="242"/>
      <c r="LK197" s="242" t="e">
        <f>#REF!</f>
        <v>#REF!</v>
      </c>
      <c r="LL197" s="242"/>
      <c r="LM197" s="242"/>
      <c r="LN197" s="242"/>
      <c r="LO197" s="242"/>
      <c r="LP197" s="241" t="e">
        <f>#REF!</f>
        <v>#REF!</v>
      </c>
      <c r="LQ197" s="241"/>
      <c r="LR197" s="241"/>
      <c r="LS197" s="241"/>
      <c r="LT197" s="241" t="e">
        <f>#REF!</f>
        <v>#REF!</v>
      </c>
      <c r="LU197" s="241"/>
      <c r="LV197" s="241" t="e">
        <f>#REF!</f>
        <v>#REF!</v>
      </c>
      <c r="LW197" s="241"/>
      <c r="LX197" s="241"/>
      <c r="LY197" s="241" t="e">
        <f>#REF!</f>
        <v>#REF!</v>
      </c>
      <c r="LZ197" s="241"/>
      <c r="MA197" s="241" t="e">
        <f>#REF!</f>
        <v>#REF!</v>
      </c>
      <c r="MB197" s="241"/>
      <c r="MC197" s="241"/>
      <c r="MD197" s="241"/>
      <c r="MG197" s="241" t="e">
        <f>IF(#REF!=0,MG196,#REF!)</f>
        <v>#REF!</v>
      </c>
      <c r="MH197" s="241"/>
      <c r="MI197" s="241" t="e">
        <f>IF(OR(#REF!=0,#REF!="Planejado",#REF!="Realizado"),IF(MI196="Atividade",VLOOKUP(MG197,'04.02_PLANEJAMENTO ATIVIDADES'!$D$9:$E$44,2,0),MI196),#REF!)</f>
        <v>#REF!</v>
      </c>
      <c r="MJ197" s="241"/>
      <c r="MK197" s="241"/>
      <c r="ML197" s="241"/>
      <c r="MM197" s="241"/>
      <c r="MN197" s="241"/>
      <c r="MO197" s="241"/>
      <c r="MP197" s="241"/>
      <c r="MQ197" s="241"/>
      <c r="MR197" s="241" t="e">
        <f>IF(#REF!=0,MR196,#REF!)</f>
        <v>#REF!</v>
      </c>
      <c r="MS197" s="241"/>
      <c r="MT197" s="241"/>
      <c r="MU197" s="241" t="e">
        <f>IF(#REF!=0,MU196,#REF!)</f>
        <v>#REF!</v>
      </c>
      <c r="MV197" s="241"/>
      <c r="MW197" s="241"/>
      <c r="MX197" s="241"/>
      <c r="MY197" s="241"/>
      <c r="MZ197" s="241"/>
      <c r="NA197" s="241" t="e">
        <f>#REF!</f>
        <v>#REF!</v>
      </c>
      <c r="NB197" s="241"/>
      <c r="NC197" s="241"/>
      <c r="ND197" s="241"/>
      <c r="NE197" s="241"/>
      <c r="NF197" s="241"/>
      <c r="NG197" s="241"/>
      <c r="NH197" s="242" t="e">
        <f>#REF!</f>
        <v>#REF!</v>
      </c>
      <c r="NI197" s="242"/>
      <c r="NJ197" s="242"/>
      <c r="NK197" s="242"/>
      <c r="NL197" s="242"/>
      <c r="NM197" s="242"/>
      <c r="NN197" s="242"/>
      <c r="NO197" s="242"/>
      <c r="NP197" s="242" t="e">
        <f>#REF!</f>
        <v>#REF!</v>
      </c>
      <c r="NQ197" s="242"/>
      <c r="NR197" s="242"/>
      <c r="NS197" s="242"/>
      <c r="NT197" s="242"/>
      <c r="NU197" s="241" t="e">
        <f>#REF!</f>
        <v>#REF!</v>
      </c>
      <c r="NV197" s="241"/>
      <c r="NW197" s="241"/>
      <c r="NX197" s="241"/>
      <c r="NY197" s="241" t="e">
        <f>#REF!</f>
        <v>#REF!</v>
      </c>
      <c r="NZ197" s="241"/>
      <c r="OA197" s="241" t="e">
        <f>#REF!</f>
        <v>#REF!</v>
      </c>
      <c r="OB197" s="241"/>
      <c r="OC197" s="241"/>
      <c r="OD197" s="241" t="e">
        <f>#REF!</f>
        <v>#REF!</v>
      </c>
      <c r="OE197" s="241"/>
      <c r="OF197" s="241" t="e">
        <f>#REF!</f>
        <v>#REF!</v>
      </c>
      <c r="OG197" s="241"/>
      <c r="OH197" s="241"/>
      <c r="OI197" s="241"/>
      <c r="OL197" s="241" t="e">
        <f>IF(#REF!=0,OL196,#REF!)</f>
        <v>#REF!</v>
      </c>
      <c r="OM197" s="241"/>
      <c r="ON197" s="241" t="e">
        <f>IF(OR(#REF!=0,#REF!="Planejado",#REF!="Realizado"),IF(ON196="Atividade",VLOOKUP(OL197,'04.02_PLANEJAMENTO ATIVIDADES'!$D$9:$E$44,2,0),ON196),#REF!)</f>
        <v>#REF!</v>
      </c>
      <c r="OO197" s="241"/>
      <c r="OP197" s="241"/>
      <c r="OQ197" s="241"/>
      <c r="OR197" s="241"/>
      <c r="OS197" s="241"/>
      <c r="OT197" s="241"/>
      <c r="OU197" s="241"/>
      <c r="OV197" s="241"/>
      <c r="OW197" s="241" t="e">
        <f>IF(#REF!=0,OW196,#REF!)</f>
        <v>#REF!</v>
      </c>
      <c r="OX197" s="241"/>
      <c r="OY197" s="241"/>
      <c r="OZ197" s="241" t="e">
        <f>IF(#REF!=0,OZ196,#REF!)</f>
        <v>#REF!</v>
      </c>
      <c r="PA197" s="241"/>
      <c r="PB197" s="241"/>
      <c r="PC197" s="241"/>
      <c r="PD197" s="241"/>
      <c r="PE197" s="241"/>
      <c r="PF197" s="241" t="e">
        <f>#REF!</f>
        <v>#REF!</v>
      </c>
      <c r="PG197" s="241"/>
      <c r="PH197" s="241"/>
      <c r="PI197" s="241"/>
      <c r="PJ197" s="241"/>
      <c r="PK197" s="241"/>
      <c r="PL197" s="241"/>
      <c r="PM197" s="242" t="e">
        <f>#REF!</f>
        <v>#REF!</v>
      </c>
      <c r="PN197" s="242"/>
      <c r="PO197" s="242"/>
      <c r="PP197" s="242"/>
      <c r="PQ197" s="242"/>
      <c r="PR197" s="242"/>
      <c r="PS197" s="242"/>
      <c r="PT197" s="242"/>
      <c r="PU197" s="242" t="e">
        <f>#REF!</f>
        <v>#REF!</v>
      </c>
      <c r="PV197" s="242"/>
      <c r="PW197" s="242"/>
      <c r="PX197" s="242"/>
      <c r="PY197" s="242"/>
      <c r="PZ197" s="241" t="e">
        <f>#REF!</f>
        <v>#REF!</v>
      </c>
      <c r="QA197" s="241"/>
      <c r="QB197" s="241"/>
      <c r="QC197" s="241"/>
      <c r="QD197" s="241" t="e">
        <f>#REF!</f>
        <v>#REF!</v>
      </c>
      <c r="QE197" s="241"/>
      <c r="QF197" s="241" t="e">
        <f>#REF!</f>
        <v>#REF!</v>
      </c>
      <c r="QG197" s="241"/>
      <c r="QH197" s="241"/>
      <c r="QI197" s="241" t="e">
        <f>#REF!</f>
        <v>#REF!</v>
      </c>
      <c r="QJ197" s="241"/>
      <c r="QK197" s="241" t="e">
        <f>#REF!</f>
        <v>#REF!</v>
      </c>
      <c r="QL197" s="241"/>
      <c r="QM197" s="241"/>
      <c r="QN197" s="241"/>
      <c r="QQ197" s="241" t="e">
        <f>IF(#REF!=0,QQ196,#REF!)</f>
        <v>#REF!</v>
      </c>
      <c r="QR197" s="241"/>
      <c r="QS197" s="241" t="e">
        <f>IF(OR(#REF!=0,#REF!="Planejado",#REF!="Realizado"),IF(QS196="Atividade",VLOOKUP(QQ197,'04.02_PLANEJAMENTO ATIVIDADES'!$D$9:$E$44,2,0),QS196),#REF!)</f>
        <v>#REF!</v>
      </c>
      <c r="QT197" s="241"/>
      <c r="QU197" s="241"/>
      <c r="QV197" s="241"/>
      <c r="QW197" s="241"/>
      <c r="QX197" s="241"/>
      <c r="QY197" s="241"/>
      <c r="QZ197" s="241"/>
      <c r="RA197" s="241"/>
      <c r="RB197" s="241" t="e">
        <f>IF(#REF!=0,RB196,#REF!)</f>
        <v>#REF!</v>
      </c>
      <c r="RC197" s="241"/>
      <c r="RD197" s="241"/>
      <c r="RE197" s="241" t="e">
        <f>IF(#REF!=0,RE196,#REF!)</f>
        <v>#REF!</v>
      </c>
      <c r="RF197" s="241"/>
      <c r="RG197" s="241"/>
      <c r="RH197" s="241"/>
      <c r="RI197" s="241"/>
      <c r="RJ197" s="241"/>
      <c r="RK197" s="241" t="e">
        <f>#REF!</f>
        <v>#REF!</v>
      </c>
      <c r="RL197" s="241"/>
      <c r="RM197" s="241"/>
      <c r="RN197" s="241"/>
      <c r="RO197" s="241"/>
      <c r="RP197" s="241"/>
      <c r="RQ197" s="241"/>
      <c r="RR197" s="242" t="e">
        <f>#REF!</f>
        <v>#REF!</v>
      </c>
      <c r="RS197" s="242"/>
      <c r="RT197" s="242"/>
      <c r="RU197" s="242"/>
      <c r="RV197" s="242"/>
      <c r="RW197" s="242"/>
      <c r="RX197" s="242"/>
      <c r="RY197" s="242"/>
      <c r="RZ197" s="242" t="e">
        <f>#REF!</f>
        <v>#REF!</v>
      </c>
      <c r="SA197" s="242"/>
      <c r="SB197" s="242"/>
      <c r="SC197" s="242"/>
      <c r="SD197" s="242"/>
      <c r="SE197" s="241" t="e">
        <f>#REF!</f>
        <v>#REF!</v>
      </c>
      <c r="SF197" s="241"/>
      <c r="SG197" s="241"/>
      <c r="SH197" s="241"/>
      <c r="SI197" s="241" t="e">
        <f>#REF!</f>
        <v>#REF!</v>
      </c>
      <c r="SJ197" s="241"/>
      <c r="SK197" s="241" t="e">
        <f>#REF!</f>
        <v>#REF!</v>
      </c>
      <c r="SL197" s="241"/>
      <c r="SM197" s="241"/>
      <c r="SN197" s="241" t="e">
        <f>#REF!</f>
        <v>#REF!</v>
      </c>
      <c r="SO197" s="241"/>
      <c r="SP197" s="241" t="e">
        <f>#REF!</f>
        <v>#REF!</v>
      </c>
      <c r="SQ197" s="241"/>
      <c r="SR197" s="241"/>
      <c r="SS197" s="241"/>
      <c r="SV197" s="241" t="e">
        <f>IF(#REF!=0,SV196,#REF!)</f>
        <v>#REF!</v>
      </c>
      <c r="SW197" s="241"/>
      <c r="SX197" s="241" t="e">
        <f>IF(OR(#REF!=0,#REF!="Planejado",#REF!="Realizado"),IF(SX196="Atividade",VLOOKUP(SV197,'04.02_PLANEJAMENTO ATIVIDADES'!$D$9:$E$44,2,0),SX196),#REF!)</f>
        <v>#REF!</v>
      </c>
      <c r="SY197" s="241"/>
      <c r="SZ197" s="241"/>
      <c r="TA197" s="241"/>
      <c r="TB197" s="241"/>
      <c r="TC197" s="241"/>
      <c r="TD197" s="241"/>
      <c r="TE197" s="241"/>
      <c r="TF197" s="241"/>
      <c r="TG197" s="241" t="e">
        <f>IF(#REF!=0,TG196,#REF!)</f>
        <v>#REF!</v>
      </c>
      <c r="TH197" s="241"/>
      <c r="TI197" s="241"/>
      <c r="TJ197" s="241" t="e">
        <f>IF(#REF!=0,TJ196,#REF!)</f>
        <v>#REF!</v>
      </c>
      <c r="TK197" s="241"/>
      <c r="TL197" s="241"/>
      <c r="TM197" s="241"/>
      <c r="TN197" s="241"/>
      <c r="TO197" s="241"/>
      <c r="TP197" s="241" t="e">
        <f>#REF!</f>
        <v>#REF!</v>
      </c>
      <c r="TQ197" s="241"/>
      <c r="TR197" s="241"/>
      <c r="TS197" s="241"/>
      <c r="TT197" s="241"/>
      <c r="TU197" s="241"/>
      <c r="TV197" s="241"/>
      <c r="TW197" s="242" t="e">
        <f>#REF!</f>
        <v>#REF!</v>
      </c>
      <c r="TX197" s="242"/>
      <c r="TY197" s="242"/>
      <c r="TZ197" s="242"/>
      <c r="UA197" s="242"/>
      <c r="UB197" s="242"/>
      <c r="UC197" s="242"/>
      <c r="UD197" s="242"/>
      <c r="UE197" s="242" t="e">
        <f>#REF!</f>
        <v>#REF!</v>
      </c>
      <c r="UF197" s="242"/>
      <c r="UG197" s="242"/>
      <c r="UH197" s="242"/>
      <c r="UI197" s="242"/>
      <c r="UJ197" s="241" t="e">
        <f>#REF!</f>
        <v>#REF!</v>
      </c>
      <c r="UK197" s="241"/>
      <c r="UL197" s="241"/>
      <c r="UM197" s="241"/>
      <c r="UN197" s="241" t="e">
        <f>#REF!</f>
        <v>#REF!</v>
      </c>
      <c r="UO197" s="241"/>
      <c r="UP197" s="241" t="e">
        <f>#REF!</f>
        <v>#REF!</v>
      </c>
      <c r="UQ197" s="241"/>
      <c r="UR197" s="241"/>
      <c r="US197" s="241" t="e">
        <f>#REF!</f>
        <v>#REF!</v>
      </c>
      <c r="UT197" s="241"/>
      <c r="UU197" s="241" t="e">
        <f>#REF!</f>
        <v>#REF!</v>
      </c>
      <c r="UV197" s="241"/>
      <c r="UW197" s="241"/>
      <c r="UX197" s="241"/>
      <c r="VA197" s="241" t="e">
        <f>IF(#REF!=0,VA196,#REF!)</f>
        <v>#REF!</v>
      </c>
      <c r="VB197" s="241"/>
      <c r="VC197" s="241" t="e">
        <f>IF(OR(#REF!=0,#REF!="Planejado",#REF!="Realizado"),IF(VC196="Atividade",VLOOKUP(VA197,'04.02_PLANEJAMENTO ATIVIDADES'!$D$9:$E$44,2,0),VC196),#REF!)</f>
        <v>#REF!</v>
      </c>
      <c r="VD197" s="241"/>
      <c r="VE197" s="241"/>
      <c r="VF197" s="241"/>
      <c r="VG197" s="241"/>
      <c r="VH197" s="241"/>
      <c r="VI197" s="241"/>
      <c r="VJ197" s="241"/>
      <c r="VK197" s="241"/>
      <c r="VL197" s="241" t="e">
        <f>IF(#REF!=0,VL196,#REF!)</f>
        <v>#REF!</v>
      </c>
      <c r="VM197" s="241"/>
      <c r="VN197" s="241"/>
      <c r="VO197" s="241" t="e">
        <f>IF(#REF!=0,VO196,#REF!)</f>
        <v>#REF!</v>
      </c>
      <c r="VP197" s="241"/>
      <c r="VQ197" s="241"/>
      <c r="VR197" s="241"/>
      <c r="VS197" s="241"/>
      <c r="VT197" s="241"/>
      <c r="VU197" s="241" t="e">
        <f>#REF!</f>
        <v>#REF!</v>
      </c>
      <c r="VV197" s="241"/>
      <c r="VW197" s="241"/>
      <c r="VX197" s="241"/>
      <c r="VY197" s="241"/>
      <c r="VZ197" s="241"/>
      <c r="WA197" s="241"/>
      <c r="WB197" s="242" t="e">
        <f>#REF!</f>
        <v>#REF!</v>
      </c>
      <c r="WC197" s="242"/>
      <c r="WD197" s="242"/>
      <c r="WE197" s="242"/>
      <c r="WF197" s="242"/>
      <c r="WG197" s="242"/>
      <c r="WH197" s="242"/>
      <c r="WI197" s="242"/>
      <c r="WJ197" s="242" t="e">
        <f>#REF!</f>
        <v>#REF!</v>
      </c>
      <c r="WK197" s="242"/>
      <c r="WL197" s="242"/>
      <c r="WM197" s="242"/>
      <c r="WN197" s="242"/>
      <c r="WO197" s="241" t="e">
        <f>#REF!</f>
        <v>#REF!</v>
      </c>
      <c r="WP197" s="241"/>
      <c r="WQ197" s="241"/>
      <c r="WR197" s="241"/>
      <c r="WS197" s="241" t="e">
        <f>#REF!</f>
        <v>#REF!</v>
      </c>
      <c r="WT197" s="241"/>
      <c r="WU197" s="241" t="e">
        <f>#REF!</f>
        <v>#REF!</v>
      </c>
      <c r="WV197" s="241"/>
      <c r="WW197" s="241"/>
      <c r="WX197" s="241" t="e">
        <f>#REF!</f>
        <v>#REF!</v>
      </c>
      <c r="WY197" s="241"/>
      <c r="WZ197" s="241" t="e">
        <f>#REF!</f>
        <v>#REF!</v>
      </c>
      <c r="XA197" s="241"/>
      <c r="XB197" s="241"/>
      <c r="XC197" s="241"/>
      <c r="XF197" s="241" t="e">
        <f>IF(#REF!=0,XF196,#REF!)</f>
        <v>#REF!</v>
      </c>
      <c r="XG197" s="241"/>
      <c r="XH197" s="241" t="e">
        <f>IF(OR(#REF!=0,#REF!="Planejado",#REF!="Realizado"),IF(XH196="Atividade",VLOOKUP(XF197,'04.02_PLANEJAMENTO ATIVIDADES'!$D$9:$E$44,2,0),XH196),#REF!)</f>
        <v>#REF!</v>
      </c>
      <c r="XI197" s="241"/>
      <c r="XJ197" s="241"/>
      <c r="XK197" s="241"/>
      <c r="XL197" s="241"/>
      <c r="XM197" s="241"/>
      <c r="XN197" s="241"/>
      <c r="XO197" s="241"/>
      <c r="XP197" s="241"/>
      <c r="XQ197" s="241" t="e">
        <f>IF(#REF!=0,XQ196,#REF!)</f>
        <v>#REF!</v>
      </c>
      <c r="XR197" s="241"/>
      <c r="XS197" s="241"/>
      <c r="XT197" s="241" t="e">
        <f>IF(#REF!=0,XT196,#REF!)</f>
        <v>#REF!</v>
      </c>
      <c r="XU197" s="241"/>
      <c r="XV197" s="241"/>
      <c r="XW197" s="241"/>
      <c r="XX197" s="241"/>
      <c r="XY197" s="241"/>
      <c r="XZ197" s="241" t="e">
        <f>#REF!</f>
        <v>#REF!</v>
      </c>
      <c r="YA197" s="241"/>
      <c r="YB197" s="241"/>
      <c r="YC197" s="241"/>
      <c r="YD197" s="241"/>
      <c r="YE197" s="241"/>
      <c r="YF197" s="241"/>
      <c r="YG197" s="242" t="e">
        <f>#REF!</f>
        <v>#REF!</v>
      </c>
      <c r="YH197" s="242"/>
      <c r="YI197" s="242"/>
      <c r="YJ197" s="242"/>
      <c r="YK197" s="242"/>
      <c r="YL197" s="242"/>
      <c r="YM197" s="242"/>
      <c r="YN197" s="242"/>
      <c r="YO197" s="242" t="e">
        <f>#REF!</f>
        <v>#REF!</v>
      </c>
      <c r="YP197" s="242"/>
      <c r="YQ197" s="242"/>
      <c r="YR197" s="242"/>
      <c r="YS197" s="242"/>
      <c r="YT197" s="241" t="e">
        <f>#REF!</f>
        <v>#REF!</v>
      </c>
      <c r="YU197" s="241"/>
      <c r="YV197" s="241"/>
      <c r="YW197" s="241"/>
      <c r="YX197" s="241" t="e">
        <f>#REF!</f>
        <v>#REF!</v>
      </c>
      <c r="YY197" s="241"/>
      <c r="YZ197" s="241" t="e">
        <f>#REF!</f>
        <v>#REF!</v>
      </c>
      <c r="ZA197" s="241"/>
      <c r="ZB197" s="241"/>
      <c r="ZC197" s="241" t="e">
        <f>#REF!</f>
        <v>#REF!</v>
      </c>
      <c r="ZD197" s="241"/>
      <c r="ZE197" s="241" t="e">
        <f>#REF!</f>
        <v>#REF!</v>
      </c>
      <c r="ZF197" s="241"/>
      <c r="ZG197" s="241"/>
      <c r="ZH197" s="241"/>
    </row>
    <row r="198" spans="3:684" ht="10.15" hidden="1" customHeight="1" x14ac:dyDescent="0.25">
      <c r="C198" s="241" t="e">
        <f>IF(#REF!=0,C197,#REF!)</f>
        <v>#REF!</v>
      </c>
      <c r="D198" s="241"/>
      <c r="E198" s="241" t="e">
        <f>IF(OR(#REF!=0,#REF!="Planejado",#REF!="Realizado"),IF(E197="Atividade",VLOOKUP(C198,'04.02_PLANEJAMENTO ATIVIDADES'!$D$9:$E$44,2,0),E197),#REF!)</f>
        <v>#REF!</v>
      </c>
      <c r="F198" s="241"/>
      <c r="G198" s="241"/>
      <c r="H198" s="241"/>
      <c r="I198" s="241"/>
      <c r="J198" s="241"/>
      <c r="K198" s="241"/>
      <c r="L198" s="241"/>
      <c r="M198" s="241"/>
      <c r="N198" s="241" t="e">
        <f>IF(#REF!=0,N197,#REF!)</f>
        <v>#REF!</v>
      </c>
      <c r="O198" s="241"/>
      <c r="P198" s="241"/>
      <c r="Q198" s="241" t="e">
        <f>IF(#REF!=0,Q197,#REF!)</f>
        <v>#REF!</v>
      </c>
      <c r="R198" s="241"/>
      <c r="S198" s="241"/>
      <c r="T198" s="241"/>
      <c r="U198" s="241"/>
      <c r="V198" s="241"/>
      <c r="W198" s="241" t="e">
        <f>#REF!</f>
        <v>#REF!</v>
      </c>
      <c r="X198" s="241"/>
      <c r="Y198" s="241"/>
      <c r="Z198" s="241"/>
      <c r="AA198" s="241"/>
      <c r="AB198" s="241"/>
      <c r="AC198" s="241"/>
      <c r="AD198" s="242" t="e">
        <f>#REF!</f>
        <v>#REF!</v>
      </c>
      <c r="AE198" s="242"/>
      <c r="AF198" s="242"/>
      <c r="AG198" s="242"/>
      <c r="AH198" s="242"/>
      <c r="AI198" s="242"/>
      <c r="AJ198" s="242"/>
      <c r="AK198" s="242"/>
      <c r="AL198" s="242" t="e">
        <f>#REF!</f>
        <v>#REF!</v>
      </c>
      <c r="AM198" s="242"/>
      <c r="AN198" s="242"/>
      <c r="AO198" s="242"/>
      <c r="AP198" s="242"/>
      <c r="AQ198" s="241" t="e">
        <f>#REF!</f>
        <v>#REF!</v>
      </c>
      <c r="AR198" s="241"/>
      <c r="AS198" s="241"/>
      <c r="AT198" s="241"/>
      <c r="AU198" s="241" t="e">
        <f>#REF!</f>
        <v>#REF!</v>
      </c>
      <c r="AV198" s="241"/>
      <c r="AW198" s="241" t="e">
        <f>#REF!</f>
        <v>#REF!</v>
      </c>
      <c r="AX198" s="241"/>
      <c r="AY198" s="241"/>
      <c r="AZ198" s="241" t="e">
        <f>#REF!</f>
        <v>#REF!</v>
      </c>
      <c r="BA198" s="241"/>
      <c r="BB198" s="241" t="e">
        <f>#REF!</f>
        <v>#REF!</v>
      </c>
      <c r="BC198" s="241"/>
      <c r="BD198" s="241"/>
      <c r="BE198" s="241"/>
      <c r="BH198" s="241" t="e">
        <f>IF(#REF!=0,BH197,#REF!)</f>
        <v>#REF!</v>
      </c>
      <c r="BI198" s="241"/>
      <c r="BJ198" s="241" t="e">
        <f>IF(OR(#REF!=0,#REF!="Planejado",#REF!="Realizado"),IF(BJ197="Atividade",VLOOKUP(BH198,'04.02_PLANEJAMENTO ATIVIDADES'!$D$9:$E$44,2,0),BJ197),#REF!)</f>
        <v>#REF!</v>
      </c>
      <c r="BK198" s="241"/>
      <c r="BL198" s="241"/>
      <c r="BM198" s="241"/>
      <c r="BN198" s="241"/>
      <c r="BO198" s="241"/>
      <c r="BP198" s="241"/>
      <c r="BQ198" s="241"/>
      <c r="BR198" s="241"/>
      <c r="BS198" s="241" t="e">
        <f>IF(#REF!=0,BS197,#REF!)</f>
        <v>#REF!</v>
      </c>
      <c r="BT198" s="241"/>
      <c r="BU198" s="241"/>
      <c r="BV198" s="241" t="e">
        <f>IF(#REF!=0,BV197,#REF!)</f>
        <v>#REF!</v>
      </c>
      <c r="BW198" s="241"/>
      <c r="BX198" s="241"/>
      <c r="BY198" s="241"/>
      <c r="BZ198" s="241"/>
      <c r="CA198" s="241"/>
      <c r="CB198" s="241" t="e">
        <f>#REF!</f>
        <v>#REF!</v>
      </c>
      <c r="CC198" s="241"/>
      <c r="CD198" s="241"/>
      <c r="CE198" s="241"/>
      <c r="CF198" s="241"/>
      <c r="CG198" s="241"/>
      <c r="CH198" s="241"/>
      <c r="CI198" s="242" t="e">
        <f>#REF!</f>
        <v>#REF!</v>
      </c>
      <c r="CJ198" s="242"/>
      <c r="CK198" s="242"/>
      <c r="CL198" s="242"/>
      <c r="CM198" s="242"/>
      <c r="CN198" s="242"/>
      <c r="CO198" s="242"/>
      <c r="CP198" s="242"/>
      <c r="CQ198" s="242" t="e">
        <f>#REF!</f>
        <v>#REF!</v>
      </c>
      <c r="CR198" s="242"/>
      <c r="CS198" s="242"/>
      <c r="CT198" s="242"/>
      <c r="CU198" s="242"/>
      <c r="CV198" s="241" t="e">
        <f>#REF!</f>
        <v>#REF!</v>
      </c>
      <c r="CW198" s="241"/>
      <c r="CX198" s="241"/>
      <c r="CY198" s="241"/>
      <c r="CZ198" s="241" t="e">
        <f>#REF!</f>
        <v>#REF!</v>
      </c>
      <c r="DA198" s="241"/>
      <c r="DB198" s="241" t="e">
        <f>#REF!</f>
        <v>#REF!</v>
      </c>
      <c r="DC198" s="241"/>
      <c r="DD198" s="241"/>
      <c r="DE198" s="241" t="e">
        <f>#REF!</f>
        <v>#REF!</v>
      </c>
      <c r="DF198" s="241"/>
      <c r="DG198" s="241" t="e">
        <f>#REF!</f>
        <v>#REF!</v>
      </c>
      <c r="DH198" s="241"/>
      <c r="DI198" s="241"/>
      <c r="DJ198" s="241"/>
      <c r="DM198" s="241" t="e">
        <f>IF(#REF!=0,DM197,#REF!)</f>
        <v>#REF!</v>
      </c>
      <c r="DN198" s="241"/>
      <c r="DO198" s="241" t="e">
        <f>IF(OR(#REF!=0,#REF!="Planejado",#REF!="Realizado"),IF(DO197="Atividade",VLOOKUP(DM198,'04.02_PLANEJAMENTO ATIVIDADES'!$D$9:$E$44,2,0),DO197),#REF!)</f>
        <v>#REF!</v>
      </c>
      <c r="DP198" s="241"/>
      <c r="DQ198" s="241"/>
      <c r="DR198" s="241"/>
      <c r="DS198" s="241"/>
      <c r="DT198" s="241"/>
      <c r="DU198" s="241"/>
      <c r="DV198" s="241"/>
      <c r="DW198" s="241"/>
      <c r="DX198" s="241" t="e">
        <f>IF(#REF!=0,DX197,#REF!)</f>
        <v>#REF!</v>
      </c>
      <c r="DY198" s="241"/>
      <c r="DZ198" s="241"/>
      <c r="EA198" s="241" t="e">
        <f>IF(#REF!=0,EA197,#REF!)</f>
        <v>#REF!</v>
      </c>
      <c r="EB198" s="241"/>
      <c r="EC198" s="241"/>
      <c r="ED198" s="241"/>
      <c r="EE198" s="241"/>
      <c r="EF198" s="241"/>
      <c r="EG198" s="241" t="e">
        <f>#REF!</f>
        <v>#REF!</v>
      </c>
      <c r="EH198" s="241"/>
      <c r="EI198" s="241"/>
      <c r="EJ198" s="241"/>
      <c r="EK198" s="241"/>
      <c r="EL198" s="241"/>
      <c r="EM198" s="241"/>
      <c r="EN198" s="242" t="e">
        <f>#REF!</f>
        <v>#REF!</v>
      </c>
      <c r="EO198" s="242"/>
      <c r="EP198" s="242"/>
      <c r="EQ198" s="242"/>
      <c r="ER198" s="242"/>
      <c r="ES198" s="242"/>
      <c r="ET198" s="242"/>
      <c r="EU198" s="242"/>
      <c r="EV198" s="242" t="e">
        <f>#REF!</f>
        <v>#REF!</v>
      </c>
      <c r="EW198" s="242"/>
      <c r="EX198" s="242"/>
      <c r="EY198" s="242"/>
      <c r="EZ198" s="242"/>
      <c r="FA198" s="241" t="e">
        <f>#REF!</f>
        <v>#REF!</v>
      </c>
      <c r="FB198" s="241"/>
      <c r="FC198" s="241"/>
      <c r="FD198" s="241"/>
      <c r="FE198" s="241" t="e">
        <f>#REF!</f>
        <v>#REF!</v>
      </c>
      <c r="FF198" s="241"/>
      <c r="FG198" s="241" t="e">
        <f>#REF!</f>
        <v>#REF!</v>
      </c>
      <c r="FH198" s="241"/>
      <c r="FI198" s="241"/>
      <c r="FJ198" s="241" t="e">
        <f>#REF!</f>
        <v>#REF!</v>
      </c>
      <c r="FK198" s="241"/>
      <c r="FL198" s="241" t="e">
        <f>#REF!</f>
        <v>#REF!</v>
      </c>
      <c r="FM198" s="241"/>
      <c r="FN198" s="241"/>
      <c r="FO198" s="241"/>
      <c r="FR198" s="241" t="e">
        <f>IF(#REF!=0,FR197,#REF!)</f>
        <v>#REF!</v>
      </c>
      <c r="FS198" s="241"/>
      <c r="FT198" s="241" t="e">
        <f>IF(OR(#REF!=0,#REF!="Planejado",#REF!="Realizado"),IF(FT197="Atividade",VLOOKUP(FR198,'04.02_PLANEJAMENTO ATIVIDADES'!$D$9:$E$44,2,0),FT197),#REF!)</f>
        <v>#REF!</v>
      </c>
      <c r="FU198" s="241"/>
      <c r="FV198" s="241"/>
      <c r="FW198" s="241"/>
      <c r="FX198" s="241"/>
      <c r="FY198" s="241"/>
      <c r="FZ198" s="241"/>
      <c r="GA198" s="241"/>
      <c r="GB198" s="241"/>
      <c r="GC198" s="241" t="e">
        <f>IF(#REF!=0,GC197,#REF!)</f>
        <v>#REF!</v>
      </c>
      <c r="GD198" s="241"/>
      <c r="GE198" s="241"/>
      <c r="GF198" s="241" t="e">
        <f>IF(#REF!=0,GF197,#REF!)</f>
        <v>#REF!</v>
      </c>
      <c r="GG198" s="241"/>
      <c r="GH198" s="241"/>
      <c r="GI198" s="241"/>
      <c r="GJ198" s="241"/>
      <c r="GK198" s="241"/>
      <c r="GL198" s="241" t="e">
        <f>#REF!</f>
        <v>#REF!</v>
      </c>
      <c r="GM198" s="241"/>
      <c r="GN198" s="241"/>
      <c r="GO198" s="241"/>
      <c r="GP198" s="241"/>
      <c r="GQ198" s="241"/>
      <c r="GR198" s="241"/>
      <c r="GS198" s="242" t="e">
        <f>#REF!</f>
        <v>#REF!</v>
      </c>
      <c r="GT198" s="242"/>
      <c r="GU198" s="242"/>
      <c r="GV198" s="242"/>
      <c r="GW198" s="242"/>
      <c r="GX198" s="242"/>
      <c r="GY198" s="242"/>
      <c r="GZ198" s="242"/>
      <c r="HA198" s="242" t="e">
        <f>#REF!</f>
        <v>#REF!</v>
      </c>
      <c r="HB198" s="242"/>
      <c r="HC198" s="242"/>
      <c r="HD198" s="242"/>
      <c r="HE198" s="242"/>
      <c r="HF198" s="241" t="e">
        <f>#REF!</f>
        <v>#REF!</v>
      </c>
      <c r="HG198" s="241"/>
      <c r="HH198" s="241"/>
      <c r="HI198" s="241"/>
      <c r="HJ198" s="241" t="e">
        <f>#REF!</f>
        <v>#REF!</v>
      </c>
      <c r="HK198" s="241"/>
      <c r="HL198" s="241" t="e">
        <f>#REF!</f>
        <v>#REF!</v>
      </c>
      <c r="HM198" s="241"/>
      <c r="HN198" s="241"/>
      <c r="HO198" s="241" t="e">
        <f>#REF!</f>
        <v>#REF!</v>
      </c>
      <c r="HP198" s="241"/>
      <c r="HQ198" s="241" t="e">
        <f>#REF!</f>
        <v>#REF!</v>
      </c>
      <c r="HR198" s="241"/>
      <c r="HS198" s="241"/>
      <c r="HT198" s="241"/>
      <c r="HW198" s="241" t="e">
        <f>IF(#REF!=0,HW197,#REF!)</f>
        <v>#REF!</v>
      </c>
      <c r="HX198" s="241"/>
      <c r="HY198" s="241" t="e">
        <f>IF(OR(#REF!=0,#REF!="Planejado",#REF!="Realizado"),IF(HY197="Atividade",VLOOKUP(HW198,'04.02_PLANEJAMENTO ATIVIDADES'!$D$9:$E$44,2,0),HY197),#REF!)</f>
        <v>#REF!</v>
      </c>
      <c r="HZ198" s="241"/>
      <c r="IA198" s="241"/>
      <c r="IB198" s="241"/>
      <c r="IC198" s="241"/>
      <c r="ID198" s="241"/>
      <c r="IE198" s="241"/>
      <c r="IF198" s="241"/>
      <c r="IG198" s="241"/>
      <c r="IH198" s="241" t="e">
        <f>IF(#REF!=0,IH197,#REF!)</f>
        <v>#REF!</v>
      </c>
      <c r="II198" s="241"/>
      <c r="IJ198" s="241"/>
      <c r="IK198" s="241" t="e">
        <f>IF(#REF!=0,IK197,#REF!)</f>
        <v>#REF!</v>
      </c>
      <c r="IL198" s="241"/>
      <c r="IM198" s="241"/>
      <c r="IN198" s="241"/>
      <c r="IO198" s="241"/>
      <c r="IP198" s="241"/>
      <c r="IQ198" s="241" t="e">
        <f>#REF!</f>
        <v>#REF!</v>
      </c>
      <c r="IR198" s="241"/>
      <c r="IS198" s="241"/>
      <c r="IT198" s="241"/>
      <c r="IU198" s="241"/>
      <c r="IV198" s="241"/>
      <c r="IW198" s="241"/>
      <c r="IX198" s="242" t="e">
        <f>#REF!</f>
        <v>#REF!</v>
      </c>
      <c r="IY198" s="242"/>
      <c r="IZ198" s="242"/>
      <c r="JA198" s="242"/>
      <c r="JB198" s="242"/>
      <c r="JC198" s="242"/>
      <c r="JD198" s="242"/>
      <c r="JE198" s="242"/>
      <c r="JF198" s="242" t="e">
        <f>#REF!</f>
        <v>#REF!</v>
      </c>
      <c r="JG198" s="242"/>
      <c r="JH198" s="242"/>
      <c r="JI198" s="242"/>
      <c r="JJ198" s="242"/>
      <c r="JK198" s="241" t="e">
        <f>#REF!</f>
        <v>#REF!</v>
      </c>
      <c r="JL198" s="241"/>
      <c r="JM198" s="241"/>
      <c r="JN198" s="241"/>
      <c r="JO198" s="241" t="e">
        <f>#REF!</f>
        <v>#REF!</v>
      </c>
      <c r="JP198" s="241"/>
      <c r="JQ198" s="241" t="e">
        <f>#REF!</f>
        <v>#REF!</v>
      </c>
      <c r="JR198" s="241"/>
      <c r="JS198" s="241"/>
      <c r="JT198" s="241" t="e">
        <f>#REF!</f>
        <v>#REF!</v>
      </c>
      <c r="JU198" s="241"/>
      <c r="JV198" s="241" t="e">
        <f>#REF!</f>
        <v>#REF!</v>
      </c>
      <c r="JW198" s="241"/>
      <c r="JX198" s="241"/>
      <c r="JY198" s="241"/>
      <c r="KB198" s="241" t="e">
        <f>IF(#REF!=0,KB197,#REF!)</f>
        <v>#REF!</v>
      </c>
      <c r="KC198" s="241"/>
      <c r="KD198" s="241" t="e">
        <f>IF(OR(#REF!=0,#REF!="Planejado",#REF!="Realizado"),IF(KD197="Atividade",VLOOKUP(KB198,'04.02_PLANEJAMENTO ATIVIDADES'!$D$9:$E$44,2,0),KD197),#REF!)</f>
        <v>#REF!</v>
      </c>
      <c r="KE198" s="241"/>
      <c r="KF198" s="241"/>
      <c r="KG198" s="241"/>
      <c r="KH198" s="241"/>
      <c r="KI198" s="241"/>
      <c r="KJ198" s="241"/>
      <c r="KK198" s="241"/>
      <c r="KL198" s="241"/>
      <c r="KM198" s="241" t="e">
        <f>IF(#REF!=0,KM197,#REF!)</f>
        <v>#REF!</v>
      </c>
      <c r="KN198" s="241"/>
      <c r="KO198" s="241"/>
      <c r="KP198" s="241" t="e">
        <f>IF(#REF!=0,KP197,#REF!)</f>
        <v>#REF!</v>
      </c>
      <c r="KQ198" s="241"/>
      <c r="KR198" s="241"/>
      <c r="KS198" s="241"/>
      <c r="KT198" s="241"/>
      <c r="KU198" s="241"/>
      <c r="KV198" s="241" t="e">
        <f>#REF!</f>
        <v>#REF!</v>
      </c>
      <c r="KW198" s="241"/>
      <c r="KX198" s="241"/>
      <c r="KY198" s="241"/>
      <c r="KZ198" s="241"/>
      <c r="LA198" s="241"/>
      <c r="LB198" s="241"/>
      <c r="LC198" s="242" t="e">
        <f>#REF!</f>
        <v>#REF!</v>
      </c>
      <c r="LD198" s="242"/>
      <c r="LE198" s="242"/>
      <c r="LF198" s="242"/>
      <c r="LG198" s="242"/>
      <c r="LH198" s="242"/>
      <c r="LI198" s="242"/>
      <c r="LJ198" s="242"/>
      <c r="LK198" s="242" t="e">
        <f>#REF!</f>
        <v>#REF!</v>
      </c>
      <c r="LL198" s="242"/>
      <c r="LM198" s="242"/>
      <c r="LN198" s="242"/>
      <c r="LO198" s="242"/>
      <c r="LP198" s="241" t="e">
        <f>#REF!</f>
        <v>#REF!</v>
      </c>
      <c r="LQ198" s="241"/>
      <c r="LR198" s="241"/>
      <c r="LS198" s="241"/>
      <c r="LT198" s="241" t="e">
        <f>#REF!</f>
        <v>#REF!</v>
      </c>
      <c r="LU198" s="241"/>
      <c r="LV198" s="241" t="e">
        <f>#REF!</f>
        <v>#REF!</v>
      </c>
      <c r="LW198" s="241"/>
      <c r="LX198" s="241"/>
      <c r="LY198" s="241" t="e">
        <f>#REF!</f>
        <v>#REF!</v>
      </c>
      <c r="LZ198" s="241"/>
      <c r="MA198" s="241" t="e">
        <f>#REF!</f>
        <v>#REF!</v>
      </c>
      <c r="MB198" s="241"/>
      <c r="MC198" s="241"/>
      <c r="MD198" s="241"/>
      <c r="MG198" s="241" t="e">
        <f>IF(#REF!=0,MG197,#REF!)</f>
        <v>#REF!</v>
      </c>
      <c r="MH198" s="241"/>
      <c r="MI198" s="241" t="e">
        <f>IF(OR(#REF!=0,#REF!="Planejado",#REF!="Realizado"),IF(MI197="Atividade",VLOOKUP(MG198,'04.02_PLANEJAMENTO ATIVIDADES'!$D$9:$E$44,2,0),MI197),#REF!)</f>
        <v>#REF!</v>
      </c>
      <c r="MJ198" s="241"/>
      <c r="MK198" s="241"/>
      <c r="ML198" s="241"/>
      <c r="MM198" s="241"/>
      <c r="MN198" s="241"/>
      <c r="MO198" s="241"/>
      <c r="MP198" s="241"/>
      <c r="MQ198" s="241"/>
      <c r="MR198" s="241" t="e">
        <f>IF(#REF!=0,MR197,#REF!)</f>
        <v>#REF!</v>
      </c>
      <c r="MS198" s="241"/>
      <c r="MT198" s="241"/>
      <c r="MU198" s="241" t="e">
        <f>IF(#REF!=0,MU197,#REF!)</f>
        <v>#REF!</v>
      </c>
      <c r="MV198" s="241"/>
      <c r="MW198" s="241"/>
      <c r="MX198" s="241"/>
      <c r="MY198" s="241"/>
      <c r="MZ198" s="241"/>
      <c r="NA198" s="241" t="e">
        <f>#REF!</f>
        <v>#REF!</v>
      </c>
      <c r="NB198" s="241"/>
      <c r="NC198" s="241"/>
      <c r="ND198" s="241"/>
      <c r="NE198" s="241"/>
      <c r="NF198" s="241"/>
      <c r="NG198" s="241"/>
      <c r="NH198" s="242" t="e">
        <f>#REF!</f>
        <v>#REF!</v>
      </c>
      <c r="NI198" s="242"/>
      <c r="NJ198" s="242"/>
      <c r="NK198" s="242"/>
      <c r="NL198" s="242"/>
      <c r="NM198" s="242"/>
      <c r="NN198" s="242"/>
      <c r="NO198" s="242"/>
      <c r="NP198" s="242" t="e">
        <f>#REF!</f>
        <v>#REF!</v>
      </c>
      <c r="NQ198" s="242"/>
      <c r="NR198" s="242"/>
      <c r="NS198" s="242"/>
      <c r="NT198" s="242"/>
      <c r="NU198" s="241" t="e">
        <f>#REF!</f>
        <v>#REF!</v>
      </c>
      <c r="NV198" s="241"/>
      <c r="NW198" s="241"/>
      <c r="NX198" s="241"/>
      <c r="NY198" s="241" t="e">
        <f>#REF!</f>
        <v>#REF!</v>
      </c>
      <c r="NZ198" s="241"/>
      <c r="OA198" s="241" t="e">
        <f>#REF!</f>
        <v>#REF!</v>
      </c>
      <c r="OB198" s="241"/>
      <c r="OC198" s="241"/>
      <c r="OD198" s="241" t="e">
        <f>#REF!</f>
        <v>#REF!</v>
      </c>
      <c r="OE198" s="241"/>
      <c r="OF198" s="241" t="e">
        <f>#REF!</f>
        <v>#REF!</v>
      </c>
      <c r="OG198" s="241"/>
      <c r="OH198" s="241"/>
      <c r="OI198" s="241"/>
      <c r="OL198" s="241" t="e">
        <f>IF(#REF!=0,OL197,#REF!)</f>
        <v>#REF!</v>
      </c>
      <c r="OM198" s="241"/>
      <c r="ON198" s="241" t="e">
        <f>IF(OR(#REF!=0,#REF!="Planejado",#REF!="Realizado"),IF(ON197="Atividade",VLOOKUP(OL198,'04.02_PLANEJAMENTO ATIVIDADES'!$D$9:$E$44,2,0),ON197),#REF!)</f>
        <v>#REF!</v>
      </c>
      <c r="OO198" s="241"/>
      <c r="OP198" s="241"/>
      <c r="OQ198" s="241"/>
      <c r="OR198" s="241"/>
      <c r="OS198" s="241"/>
      <c r="OT198" s="241"/>
      <c r="OU198" s="241"/>
      <c r="OV198" s="241"/>
      <c r="OW198" s="241" t="e">
        <f>IF(#REF!=0,OW197,#REF!)</f>
        <v>#REF!</v>
      </c>
      <c r="OX198" s="241"/>
      <c r="OY198" s="241"/>
      <c r="OZ198" s="241" t="e">
        <f>IF(#REF!=0,OZ197,#REF!)</f>
        <v>#REF!</v>
      </c>
      <c r="PA198" s="241"/>
      <c r="PB198" s="241"/>
      <c r="PC198" s="241"/>
      <c r="PD198" s="241"/>
      <c r="PE198" s="241"/>
      <c r="PF198" s="241" t="e">
        <f>#REF!</f>
        <v>#REF!</v>
      </c>
      <c r="PG198" s="241"/>
      <c r="PH198" s="241"/>
      <c r="PI198" s="241"/>
      <c r="PJ198" s="241"/>
      <c r="PK198" s="241"/>
      <c r="PL198" s="241"/>
      <c r="PM198" s="242" t="e">
        <f>#REF!</f>
        <v>#REF!</v>
      </c>
      <c r="PN198" s="242"/>
      <c r="PO198" s="242"/>
      <c r="PP198" s="242"/>
      <c r="PQ198" s="242"/>
      <c r="PR198" s="242"/>
      <c r="PS198" s="242"/>
      <c r="PT198" s="242"/>
      <c r="PU198" s="242" t="e">
        <f>#REF!</f>
        <v>#REF!</v>
      </c>
      <c r="PV198" s="242"/>
      <c r="PW198" s="242"/>
      <c r="PX198" s="242"/>
      <c r="PY198" s="242"/>
      <c r="PZ198" s="241" t="e">
        <f>#REF!</f>
        <v>#REF!</v>
      </c>
      <c r="QA198" s="241"/>
      <c r="QB198" s="241"/>
      <c r="QC198" s="241"/>
      <c r="QD198" s="241" t="e">
        <f>#REF!</f>
        <v>#REF!</v>
      </c>
      <c r="QE198" s="241"/>
      <c r="QF198" s="241" t="e">
        <f>#REF!</f>
        <v>#REF!</v>
      </c>
      <c r="QG198" s="241"/>
      <c r="QH198" s="241"/>
      <c r="QI198" s="241" t="e">
        <f>#REF!</f>
        <v>#REF!</v>
      </c>
      <c r="QJ198" s="241"/>
      <c r="QK198" s="241" t="e">
        <f>#REF!</f>
        <v>#REF!</v>
      </c>
      <c r="QL198" s="241"/>
      <c r="QM198" s="241"/>
      <c r="QN198" s="241"/>
      <c r="QQ198" s="241" t="e">
        <f>IF(#REF!=0,QQ197,#REF!)</f>
        <v>#REF!</v>
      </c>
      <c r="QR198" s="241"/>
      <c r="QS198" s="241" t="e">
        <f>IF(OR(#REF!=0,#REF!="Planejado",#REF!="Realizado"),IF(QS197="Atividade",VLOOKUP(QQ198,'04.02_PLANEJAMENTO ATIVIDADES'!$D$9:$E$44,2,0),QS197),#REF!)</f>
        <v>#REF!</v>
      </c>
      <c r="QT198" s="241"/>
      <c r="QU198" s="241"/>
      <c r="QV198" s="241"/>
      <c r="QW198" s="241"/>
      <c r="QX198" s="241"/>
      <c r="QY198" s="241"/>
      <c r="QZ198" s="241"/>
      <c r="RA198" s="241"/>
      <c r="RB198" s="241" t="e">
        <f>IF(#REF!=0,RB197,#REF!)</f>
        <v>#REF!</v>
      </c>
      <c r="RC198" s="241"/>
      <c r="RD198" s="241"/>
      <c r="RE198" s="241" t="e">
        <f>IF(#REF!=0,RE197,#REF!)</f>
        <v>#REF!</v>
      </c>
      <c r="RF198" s="241"/>
      <c r="RG198" s="241"/>
      <c r="RH198" s="241"/>
      <c r="RI198" s="241"/>
      <c r="RJ198" s="241"/>
      <c r="RK198" s="241" t="e">
        <f>#REF!</f>
        <v>#REF!</v>
      </c>
      <c r="RL198" s="241"/>
      <c r="RM198" s="241"/>
      <c r="RN198" s="241"/>
      <c r="RO198" s="241"/>
      <c r="RP198" s="241"/>
      <c r="RQ198" s="241"/>
      <c r="RR198" s="242" t="e">
        <f>#REF!</f>
        <v>#REF!</v>
      </c>
      <c r="RS198" s="242"/>
      <c r="RT198" s="242"/>
      <c r="RU198" s="242"/>
      <c r="RV198" s="242"/>
      <c r="RW198" s="242"/>
      <c r="RX198" s="242"/>
      <c r="RY198" s="242"/>
      <c r="RZ198" s="242" t="e">
        <f>#REF!</f>
        <v>#REF!</v>
      </c>
      <c r="SA198" s="242"/>
      <c r="SB198" s="242"/>
      <c r="SC198" s="242"/>
      <c r="SD198" s="242"/>
      <c r="SE198" s="241" t="e">
        <f>#REF!</f>
        <v>#REF!</v>
      </c>
      <c r="SF198" s="241"/>
      <c r="SG198" s="241"/>
      <c r="SH198" s="241"/>
      <c r="SI198" s="241" t="e">
        <f>#REF!</f>
        <v>#REF!</v>
      </c>
      <c r="SJ198" s="241"/>
      <c r="SK198" s="241" t="e">
        <f>#REF!</f>
        <v>#REF!</v>
      </c>
      <c r="SL198" s="241"/>
      <c r="SM198" s="241"/>
      <c r="SN198" s="241" t="e">
        <f>#REF!</f>
        <v>#REF!</v>
      </c>
      <c r="SO198" s="241"/>
      <c r="SP198" s="241" t="e">
        <f>#REF!</f>
        <v>#REF!</v>
      </c>
      <c r="SQ198" s="241"/>
      <c r="SR198" s="241"/>
      <c r="SS198" s="241"/>
      <c r="SV198" s="241" t="e">
        <f>IF(#REF!=0,SV197,#REF!)</f>
        <v>#REF!</v>
      </c>
      <c r="SW198" s="241"/>
      <c r="SX198" s="241" t="e">
        <f>IF(OR(#REF!=0,#REF!="Planejado",#REF!="Realizado"),IF(SX197="Atividade",VLOOKUP(SV198,'04.02_PLANEJAMENTO ATIVIDADES'!$D$9:$E$44,2,0),SX197),#REF!)</f>
        <v>#REF!</v>
      </c>
      <c r="SY198" s="241"/>
      <c r="SZ198" s="241"/>
      <c r="TA198" s="241"/>
      <c r="TB198" s="241"/>
      <c r="TC198" s="241"/>
      <c r="TD198" s="241"/>
      <c r="TE198" s="241"/>
      <c r="TF198" s="241"/>
      <c r="TG198" s="241" t="e">
        <f>IF(#REF!=0,TG197,#REF!)</f>
        <v>#REF!</v>
      </c>
      <c r="TH198" s="241"/>
      <c r="TI198" s="241"/>
      <c r="TJ198" s="241" t="e">
        <f>IF(#REF!=0,TJ197,#REF!)</f>
        <v>#REF!</v>
      </c>
      <c r="TK198" s="241"/>
      <c r="TL198" s="241"/>
      <c r="TM198" s="241"/>
      <c r="TN198" s="241"/>
      <c r="TO198" s="241"/>
      <c r="TP198" s="241" t="e">
        <f>#REF!</f>
        <v>#REF!</v>
      </c>
      <c r="TQ198" s="241"/>
      <c r="TR198" s="241"/>
      <c r="TS198" s="241"/>
      <c r="TT198" s="241"/>
      <c r="TU198" s="241"/>
      <c r="TV198" s="241"/>
      <c r="TW198" s="242" t="e">
        <f>#REF!</f>
        <v>#REF!</v>
      </c>
      <c r="TX198" s="242"/>
      <c r="TY198" s="242"/>
      <c r="TZ198" s="242"/>
      <c r="UA198" s="242"/>
      <c r="UB198" s="242"/>
      <c r="UC198" s="242"/>
      <c r="UD198" s="242"/>
      <c r="UE198" s="242" t="e">
        <f>#REF!</f>
        <v>#REF!</v>
      </c>
      <c r="UF198" s="242"/>
      <c r="UG198" s="242"/>
      <c r="UH198" s="242"/>
      <c r="UI198" s="242"/>
      <c r="UJ198" s="241" t="e">
        <f>#REF!</f>
        <v>#REF!</v>
      </c>
      <c r="UK198" s="241"/>
      <c r="UL198" s="241"/>
      <c r="UM198" s="241"/>
      <c r="UN198" s="241" t="e">
        <f>#REF!</f>
        <v>#REF!</v>
      </c>
      <c r="UO198" s="241"/>
      <c r="UP198" s="241" t="e">
        <f>#REF!</f>
        <v>#REF!</v>
      </c>
      <c r="UQ198" s="241"/>
      <c r="UR198" s="241"/>
      <c r="US198" s="241" t="e">
        <f>#REF!</f>
        <v>#REF!</v>
      </c>
      <c r="UT198" s="241"/>
      <c r="UU198" s="241" t="e">
        <f>#REF!</f>
        <v>#REF!</v>
      </c>
      <c r="UV198" s="241"/>
      <c r="UW198" s="241"/>
      <c r="UX198" s="241"/>
      <c r="VA198" s="241" t="e">
        <f>IF(#REF!=0,VA197,#REF!)</f>
        <v>#REF!</v>
      </c>
      <c r="VB198" s="241"/>
      <c r="VC198" s="241" t="e">
        <f>IF(OR(#REF!=0,#REF!="Planejado",#REF!="Realizado"),IF(VC197="Atividade",VLOOKUP(VA198,'04.02_PLANEJAMENTO ATIVIDADES'!$D$9:$E$44,2,0),VC197),#REF!)</f>
        <v>#REF!</v>
      </c>
      <c r="VD198" s="241"/>
      <c r="VE198" s="241"/>
      <c r="VF198" s="241"/>
      <c r="VG198" s="241"/>
      <c r="VH198" s="241"/>
      <c r="VI198" s="241"/>
      <c r="VJ198" s="241"/>
      <c r="VK198" s="241"/>
      <c r="VL198" s="241" t="e">
        <f>IF(#REF!=0,VL197,#REF!)</f>
        <v>#REF!</v>
      </c>
      <c r="VM198" s="241"/>
      <c r="VN198" s="241"/>
      <c r="VO198" s="241" t="e">
        <f>IF(#REF!=0,VO197,#REF!)</f>
        <v>#REF!</v>
      </c>
      <c r="VP198" s="241"/>
      <c r="VQ198" s="241"/>
      <c r="VR198" s="241"/>
      <c r="VS198" s="241"/>
      <c r="VT198" s="241"/>
      <c r="VU198" s="241" t="e">
        <f>#REF!</f>
        <v>#REF!</v>
      </c>
      <c r="VV198" s="241"/>
      <c r="VW198" s="241"/>
      <c r="VX198" s="241"/>
      <c r="VY198" s="241"/>
      <c r="VZ198" s="241"/>
      <c r="WA198" s="241"/>
      <c r="WB198" s="242" t="e">
        <f>#REF!</f>
        <v>#REF!</v>
      </c>
      <c r="WC198" s="242"/>
      <c r="WD198" s="242"/>
      <c r="WE198" s="242"/>
      <c r="WF198" s="242"/>
      <c r="WG198" s="242"/>
      <c r="WH198" s="242"/>
      <c r="WI198" s="242"/>
      <c r="WJ198" s="242" t="e">
        <f>#REF!</f>
        <v>#REF!</v>
      </c>
      <c r="WK198" s="242"/>
      <c r="WL198" s="242"/>
      <c r="WM198" s="242"/>
      <c r="WN198" s="242"/>
      <c r="WO198" s="241" t="e">
        <f>#REF!</f>
        <v>#REF!</v>
      </c>
      <c r="WP198" s="241"/>
      <c r="WQ198" s="241"/>
      <c r="WR198" s="241"/>
      <c r="WS198" s="241" t="e">
        <f>#REF!</f>
        <v>#REF!</v>
      </c>
      <c r="WT198" s="241"/>
      <c r="WU198" s="241" t="e">
        <f>#REF!</f>
        <v>#REF!</v>
      </c>
      <c r="WV198" s="241"/>
      <c r="WW198" s="241"/>
      <c r="WX198" s="241" t="e">
        <f>#REF!</f>
        <v>#REF!</v>
      </c>
      <c r="WY198" s="241"/>
      <c r="WZ198" s="241" t="e">
        <f>#REF!</f>
        <v>#REF!</v>
      </c>
      <c r="XA198" s="241"/>
      <c r="XB198" s="241"/>
      <c r="XC198" s="241"/>
      <c r="XF198" s="241" t="e">
        <f>IF(#REF!=0,XF197,#REF!)</f>
        <v>#REF!</v>
      </c>
      <c r="XG198" s="241"/>
      <c r="XH198" s="241" t="e">
        <f>IF(OR(#REF!=0,#REF!="Planejado",#REF!="Realizado"),IF(XH197="Atividade",VLOOKUP(XF198,'04.02_PLANEJAMENTO ATIVIDADES'!$D$9:$E$44,2,0),XH197),#REF!)</f>
        <v>#REF!</v>
      </c>
      <c r="XI198" s="241"/>
      <c r="XJ198" s="241"/>
      <c r="XK198" s="241"/>
      <c r="XL198" s="241"/>
      <c r="XM198" s="241"/>
      <c r="XN198" s="241"/>
      <c r="XO198" s="241"/>
      <c r="XP198" s="241"/>
      <c r="XQ198" s="241" t="e">
        <f>IF(#REF!=0,XQ197,#REF!)</f>
        <v>#REF!</v>
      </c>
      <c r="XR198" s="241"/>
      <c r="XS198" s="241"/>
      <c r="XT198" s="241" t="e">
        <f>IF(#REF!=0,XT197,#REF!)</f>
        <v>#REF!</v>
      </c>
      <c r="XU198" s="241"/>
      <c r="XV198" s="241"/>
      <c r="XW198" s="241"/>
      <c r="XX198" s="241"/>
      <c r="XY198" s="241"/>
      <c r="XZ198" s="241" t="e">
        <f>#REF!</f>
        <v>#REF!</v>
      </c>
      <c r="YA198" s="241"/>
      <c r="YB198" s="241"/>
      <c r="YC198" s="241"/>
      <c r="YD198" s="241"/>
      <c r="YE198" s="241"/>
      <c r="YF198" s="241"/>
      <c r="YG198" s="242" t="e">
        <f>#REF!</f>
        <v>#REF!</v>
      </c>
      <c r="YH198" s="242"/>
      <c r="YI198" s="242"/>
      <c r="YJ198" s="242"/>
      <c r="YK198" s="242"/>
      <c r="YL198" s="242"/>
      <c r="YM198" s="242"/>
      <c r="YN198" s="242"/>
      <c r="YO198" s="242" t="e">
        <f>#REF!</f>
        <v>#REF!</v>
      </c>
      <c r="YP198" s="242"/>
      <c r="YQ198" s="242"/>
      <c r="YR198" s="242"/>
      <c r="YS198" s="242"/>
      <c r="YT198" s="241" t="e">
        <f>#REF!</f>
        <v>#REF!</v>
      </c>
      <c r="YU198" s="241"/>
      <c r="YV198" s="241"/>
      <c r="YW198" s="241"/>
      <c r="YX198" s="241" t="e">
        <f>#REF!</f>
        <v>#REF!</v>
      </c>
      <c r="YY198" s="241"/>
      <c r="YZ198" s="241" t="e">
        <f>#REF!</f>
        <v>#REF!</v>
      </c>
      <c r="ZA198" s="241"/>
      <c r="ZB198" s="241"/>
      <c r="ZC198" s="241" t="e">
        <f>#REF!</f>
        <v>#REF!</v>
      </c>
      <c r="ZD198" s="241"/>
      <c r="ZE198" s="241" t="e">
        <f>#REF!</f>
        <v>#REF!</v>
      </c>
      <c r="ZF198" s="241"/>
      <c r="ZG198" s="241"/>
      <c r="ZH198" s="241"/>
    </row>
    <row r="199" spans="3:684" ht="10.15" hidden="1" customHeight="1" x14ac:dyDescent="0.25">
      <c r="C199" s="241" t="e">
        <f>IF(#REF!=0,C198,#REF!)</f>
        <v>#REF!</v>
      </c>
      <c r="D199" s="241"/>
      <c r="E199" s="241" t="e">
        <f>IF(OR(#REF!=0,#REF!="Planejado",#REF!="Realizado"),IF(E198="Atividade",VLOOKUP(C199,'04.02_PLANEJAMENTO ATIVIDADES'!$D$9:$E$44,2,0),E198),#REF!)</f>
        <v>#REF!</v>
      </c>
      <c r="F199" s="241"/>
      <c r="G199" s="241"/>
      <c r="H199" s="241"/>
      <c r="I199" s="241"/>
      <c r="J199" s="241"/>
      <c r="K199" s="241"/>
      <c r="L199" s="241"/>
      <c r="M199" s="241"/>
      <c r="N199" s="241" t="e">
        <f>IF(#REF!=0,N198,#REF!)</f>
        <v>#REF!</v>
      </c>
      <c r="O199" s="241"/>
      <c r="P199" s="241"/>
      <c r="Q199" s="241" t="e">
        <f>IF(#REF!=0,Q198,#REF!)</f>
        <v>#REF!</v>
      </c>
      <c r="R199" s="241"/>
      <c r="S199" s="241"/>
      <c r="T199" s="241"/>
      <c r="U199" s="241"/>
      <c r="V199" s="241"/>
      <c r="W199" s="241" t="e">
        <f>#REF!</f>
        <v>#REF!</v>
      </c>
      <c r="X199" s="241"/>
      <c r="Y199" s="241"/>
      <c r="Z199" s="241"/>
      <c r="AA199" s="241"/>
      <c r="AB199" s="241"/>
      <c r="AC199" s="241"/>
      <c r="AD199" s="242" t="e">
        <f>#REF!</f>
        <v>#REF!</v>
      </c>
      <c r="AE199" s="242"/>
      <c r="AF199" s="242"/>
      <c r="AG199" s="242"/>
      <c r="AH199" s="242"/>
      <c r="AI199" s="242"/>
      <c r="AJ199" s="242"/>
      <c r="AK199" s="242"/>
      <c r="AL199" s="242" t="e">
        <f>#REF!</f>
        <v>#REF!</v>
      </c>
      <c r="AM199" s="242"/>
      <c r="AN199" s="242"/>
      <c r="AO199" s="242"/>
      <c r="AP199" s="242"/>
      <c r="AQ199" s="241" t="e">
        <f>#REF!</f>
        <v>#REF!</v>
      </c>
      <c r="AR199" s="241"/>
      <c r="AS199" s="241"/>
      <c r="AT199" s="241"/>
      <c r="AU199" s="241" t="e">
        <f>#REF!</f>
        <v>#REF!</v>
      </c>
      <c r="AV199" s="241"/>
      <c r="AW199" s="241" t="e">
        <f>#REF!</f>
        <v>#REF!</v>
      </c>
      <c r="AX199" s="241"/>
      <c r="AY199" s="241"/>
      <c r="AZ199" s="241" t="e">
        <f>#REF!</f>
        <v>#REF!</v>
      </c>
      <c r="BA199" s="241"/>
      <c r="BB199" s="241" t="e">
        <f>#REF!</f>
        <v>#REF!</v>
      </c>
      <c r="BC199" s="241"/>
      <c r="BD199" s="241"/>
      <c r="BE199" s="241"/>
      <c r="BH199" s="241" t="e">
        <f>IF(#REF!=0,BH198,#REF!)</f>
        <v>#REF!</v>
      </c>
      <c r="BI199" s="241"/>
      <c r="BJ199" s="241" t="e">
        <f>IF(OR(#REF!=0,#REF!="Planejado",#REF!="Realizado"),IF(BJ198="Atividade",VLOOKUP(BH199,'04.02_PLANEJAMENTO ATIVIDADES'!$D$9:$E$44,2,0),BJ198),#REF!)</f>
        <v>#REF!</v>
      </c>
      <c r="BK199" s="241"/>
      <c r="BL199" s="241"/>
      <c r="BM199" s="241"/>
      <c r="BN199" s="241"/>
      <c r="BO199" s="241"/>
      <c r="BP199" s="241"/>
      <c r="BQ199" s="241"/>
      <c r="BR199" s="241"/>
      <c r="BS199" s="241" t="e">
        <f>IF(#REF!=0,BS198,#REF!)</f>
        <v>#REF!</v>
      </c>
      <c r="BT199" s="241"/>
      <c r="BU199" s="241"/>
      <c r="BV199" s="241" t="e">
        <f>IF(#REF!=0,BV198,#REF!)</f>
        <v>#REF!</v>
      </c>
      <c r="BW199" s="241"/>
      <c r="BX199" s="241"/>
      <c r="BY199" s="241"/>
      <c r="BZ199" s="241"/>
      <c r="CA199" s="241"/>
      <c r="CB199" s="241" t="e">
        <f>#REF!</f>
        <v>#REF!</v>
      </c>
      <c r="CC199" s="241"/>
      <c r="CD199" s="241"/>
      <c r="CE199" s="241"/>
      <c r="CF199" s="241"/>
      <c r="CG199" s="241"/>
      <c r="CH199" s="241"/>
      <c r="CI199" s="242" t="e">
        <f>#REF!</f>
        <v>#REF!</v>
      </c>
      <c r="CJ199" s="242"/>
      <c r="CK199" s="242"/>
      <c r="CL199" s="242"/>
      <c r="CM199" s="242"/>
      <c r="CN199" s="242"/>
      <c r="CO199" s="242"/>
      <c r="CP199" s="242"/>
      <c r="CQ199" s="242" t="e">
        <f>#REF!</f>
        <v>#REF!</v>
      </c>
      <c r="CR199" s="242"/>
      <c r="CS199" s="242"/>
      <c r="CT199" s="242"/>
      <c r="CU199" s="242"/>
      <c r="CV199" s="241" t="e">
        <f>#REF!</f>
        <v>#REF!</v>
      </c>
      <c r="CW199" s="241"/>
      <c r="CX199" s="241"/>
      <c r="CY199" s="241"/>
      <c r="CZ199" s="241" t="e">
        <f>#REF!</f>
        <v>#REF!</v>
      </c>
      <c r="DA199" s="241"/>
      <c r="DB199" s="241" t="e">
        <f>#REF!</f>
        <v>#REF!</v>
      </c>
      <c r="DC199" s="241"/>
      <c r="DD199" s="241"/>
      <c r="DE199" s="241" t="e">
        <f>#REF!</f>
        <v>#REF!</v>
      </c>
      <c r="DF199" s="241"/>
      <c r="DG199" s="241" t="e">
        <f>#REF!</f>
        <v>#REF!</v>
      </c>
      <c r="DH199" s="241"/>
      <c r="DI199" s="241"/>
      <c r="DJ199" s="241"/>
      <c r="DM199" s="241" t="e">
        <f>IF(#REF!=0,DM198,#REF!)</f>
        <v>#REF!</v>
      </c>
      <c r="DN199" s="241"/>
      <c r="DO199" s="241" t="e">
        <f>IF(OR(#REF!=0,#REF!="Planejado",#REF!="Realizado"),IF(DO198="Atividade",VLOOKUP(DM199,'04.02_PLANEJAMENTO ATIVIDADES'!$D$9:$E$44,2,0),DO198),#REF!)</f>
        <v>#REF!</v>
      </c>
      <c r="DP199" s="241"/>
      <c r="DQ199" s="241"/>
      <c r="DR199" s="241"/>
      <c r="DS199" s="241"/>
      <c r="DT199" s="241"/>
      <c r="DU199" s="241"/>
      <c r="DV199" s="241"/>
      <c r="DW199" s="241"/>
      <c r="DX199" s="241" t="e">
        <f>IF(#REF!=0,DX198,#REF!)</f>
        <v>#REF!</v>
      </c>
      <c r="DY199" s="241"/>
      <c r="DZ199" s="241"/>
      <c r="EA199" s="241" t="e">
        <f>IF(#REF!=0,EA198,#REF!)</f>
        <v>#REF!</v>
      </c>
      <c r="EB199" s="241"/>
      <c r="EC199" s="241"/>
      <c r="ED199" s="241"/>
      <c r="EE199" s="241"/>
      <c r="EF199" s="241"/>
      <c r="EG199" s="241" t="e">
        <f>#REF!</f>
        <v>#REF!</v>
      </c>
      <c r="EH199" s="241"/>
      <c r="EI199" s="241"/>
      <c r="EJ199" s="241"/>
      <c r="EK199" s="241"/>
      <c r="EL199" s="241"/>
      <c r="EM199" s="241"/>
      <c r="EN199" s="242" t="e">
        <f>#REF!</f>
        <v>#REF!</v>
      </c>
      <c r="EO199" s="242"/>
      <c r="EP199" s="242"/>
      <c r="EQ199" s="242"/>
      <c r="ER199" s="242"/>
      <c r="ES199" s="242"/>
      <c r="ET199" s="242"/>
      <c r="EU199" s="242"/>
      <c r="EV199" s="242" t="e">
        <f>#REF!</f>
        <v>#REF!</v>
      </c>
      <c r="EW199" s="242"/>
      <c r="EX199" s="242"/>
      <c r="EY199" s="242"/>
      <c r="EZ199" s="242"/>
      <c r="FA199" s="241" t="e">
        <f>#REF!</f>
        <v>#REF!</v>
      </c>
      <c r="FB199" s="241"/>
      <c r="FC199" s="241"/>
      <c r="FD199" s="241"/>
      <c r="FE199" s="241" t="e">
        <f>#REF!</f>
        <v>#REF!</v>
      </c>
      <c r="FF199" s="241"/>
      <c r="FG199" s="241" t="e">
        <f>#REF!</f>
        <v>#REF!</v>
      </c>
      <c r="FH199" s="241"/>
      <c r="FI199" s="241"/>
      <c r="FJ199" s="241" t="e">
        <f>#REF!</f>
        <v>#REF!</v>
      </c>
      <c r="FK199" s="241"/>
      <c r="FL199" s="241" t="e">
        <f>#REF!</f>
        <v>#REF!</v>
      </c>
      <c r="FM199" s="241"/>
      <c r="FN199" s="241"/>
      <c r="FO199" s="241"/>
      <c r="FR199" s="241" t="e">
        <f>IF(#REF!=0,FR198,#REF!)</f>
        <v>#REF!</v>
      </c>
      <c r="FS199" s="241"/>
      <c r="FT199" s="241" t="e">
        <f>IF(OR(#REF!=0,#REF!="Planejado",#REF!="Realizado"),IF(FT198="Atividade",VLOOKUP(FR199,'04.02_PLANEJAMENTO ATIVIDADES'!$D$9:$E$44,2,0),FT198),#REF!)</f>
        <v>#REF!</v>
      </c>
      <c r="FU199" s="241"/>
      <c r="FV199" s="241"/>
      <c r="FW199" s="241"/>
      <c r="FX199" s="241"/>
      <c r="FY199" s="241"/>
      <c r="FZ199" s="241"/>
      <c r="GA199" s="241"/>
      <c r="GB199" s="241"/>
      <c r="GC199" s="241" t="e">
        <f>IF(#REF!=0,GC198,#REF!)</f>
        <v>#REF!</v>
      </c>
      <c r="GD199" s="241"/>
      <c r="GE199" s="241"/>
      <c r="GF199" s="241" t="e">
        <f>IF(#REF!=0,GF198,#REF!)</f>
        <v>#REF!</v>
      </c>
      <c r="GG199" s="241"/>
      <c r="GH199" s="241"/>
      <c r="GI199" s="241"/>
      <c r="GJ199" s="241"/>
      <c r="GK199" s="241"/>
      <c r="GL199" s="241" t="e">
        <f>#REF!</f>
        <v>#REF!</v>
      </c>
      <c r="GM199" s="241"/>
      <c r="GN199" s="241"/>
      <c r="GO199" s="241"/>
      <c r="GP199" s="241"/>
      <c r="GQ199" s="241"/>
      <c r="GR199" s="241"/>
      <c r="GS199" s="242" t="e">
        <f>#REF!</f>
        <v>#REF!</v>
      </c>
      <c r="GT199" s="242"/>
      <c r="GU199" s="242"/>
      <c r="GV199" s="242"/>
      <c r="GW199" s="242"/>
      <c r="GX199" s="242"/>
      <c r="GY199" s="242"/>
      <c r="GZ199" s="242"/>
      <c r="HA199" s="242" t="e">
        <f>#REF!</f>
        <v>#REF!</v>
      </c>
      <c r="HB199" s="242"/>
      <c r="HC199" s="242"/>
      <c r="HD199" s="242"/>
      <c r="HE199" s="242"/>
      <c r="HF199" s="241" t="e">
        <f>#REF!</f>
        <v>#REF!</v>
      </c>
      <c r="HG199" s="241"/>
      <c r="HH199" s="241"/>
      <c r="HI199" s="241"/>
      <c r="HJ199" s="241" t="e">
        <f>#REF!</f>
        <v>#REF!</v>
      </c>
      <c r="HK199" s="241"/>
      <c r="HL199" s="241" t="e">
        <f>#REF!</f>
        <v>#REF!</v>
      </c>
      <c r="HM199" s="241"/>
      <c r="HN199" s="241"/>
      <c r="HO199" s="241" t="e">
        <f>#REF!</f>
        <v>#REF!</v>
      </c>
      <c r="HP199" s="241"/>
      <c r="HQ199" s="241" t="e">
        <f>#REF!</f>
        <v>#REF!</v>
      </c>
      <c r="HR199" s="241"/>
      <c r="HS199" s="241"/>
      <c r="HT199" s="241"/>
      <c r="HW199" s="241" t="e">
        <f>IF(#REF!=0,HW198,#REF!)</f>
        <v>#REF!</v>
      </c>
      <c r="HX199" s="241"/>
      <c r="HY199" s="241" t="e">
        <f>IF(OR(#REF!=0,#REF!="Planejado",#REF!="Realizado"),IF(HY198="Atividade",VLOOKUP(HW199,'04.02_PLANEJAMENTO ATIVIDADES'!$D$9:$E$44,2,0),HY198),#REF!)</f>
        <v>#REF!</v>
      </c>
      <c r="HZ199" s="241"/>
      <c r="IA199" s="241"/>
      <c r="IB199" s="241"/>
      <c r="IC199" s="241"/>
      <c r="ID199" s="241"/>
      <c r="IE199" s="241"/>
      <c r="IF199" s="241"/>
      <c r="IG199" s="241"/>
      <c r="IH199" s="241" t="e">
        <f>IF(#REF!=0,IH198,#REF!)</f>
        <v>#REF!</v>
      </c>
      <c r="II199" s="241"/>
      <c r="IJ199" s="241"/>
      <c r="IK199" s="241" t="e">
        <f>IF(#REF!=0,IK198,#REF!)</f>
        <v>#REF!</v>
      </c>
      <c r="IL199" s="241"/>
      <c r="IM199" s="241"/>
      <c r="IN199" s="241"/>
      <c r="IO199" s="241"/>
      <c r="IP199" s="241"/>
      <c r="IQ199" s="241" t="e">
        <f>#REF!</f>
        <v>#REF!</v>
      </c>
      <c r="IR199" s="241"/>
      <c r="IS199" s="241"/>
      <c r="IT199" s="241"/>
      <c r="IU199" s="241"/>
      <c r="IV199" s="241"/>
      <c r="IW199" s="241"/>
      <c r="IX199" s="242" t="e">
        <f>#REF!</f>
        <v>#REF!</v>
      </c>
      <c r="IY199" s="242"/>
      <c r="IZ199" s="242"/>
      <c r="JA199" s="242"/>
      <c r="JB199" s="242"/>
      <c r="JC199" s="242"/>
      <c r="JD199" s="242"/>
      <c r="JE199" s="242"/>
      <c r="JF199" s="242" t="e">
        <f>#REF!</f>
        <v>#REF!</v>
      </c>
      <c r="JG199" s="242"/>
      <c r="JH199" s="242"/>
      <c r="JI199" s="242"/>
      <c r="JJ199" s="242"/>
      <c r="JK199" s="241" t="e">
        <f>#REF!</f>
        <v>#REF!</v>
      </c>
      <c r="JL199" s="241"/>
      <c r="JM199" s="241"/>
      <c r="JN199" s="241"/>
      <c r="JO199" s="241" t="e">
        <f>#REF!</f>
        <v>#REF!</v>
      </c>
      <c r="JP199" s="241"/>
      <c r="JQ199" s="241" t="e">
        <f>#REF!</f>
        <v>#REF!</v>
      </c>
      <c r="JR199" s="241"/>
      <c r="JS199" s="241"/>
      <c r="JT199" s="241" t="e">
        <f>#REF!</f>
        <v>#REF!</v>
      </c>
      <c r="JU199" s="241"/>
      <c r="JV199" s="241" t="e">
        <f>#REF!</f>
        <v>#REF!</v>
      </c>
      <c r="JW199" s="241"/>
      <c r="JX199" s="241"/>
      <c r="JY199" s="241"/>
      <c r="KB199" s="241" t="e">
        <f>IF(#REF!=0,KB198,#REF!)</f>
        <v>#REF!</v>
      </c>
      <c r="KC199" s="241"/>
      <c r="KD199" s="241" t="e">
        <f>IF(OR(#REF!=0,#REF!="Planejado",#REF!="Realizado"),IF(KD198="Atividade",VLOOKUP(KB199,'04.02_PLANEJAMENTO ATIVIDADES'!$D$9:$E$44,2,0),KD198),#REF!)</f>
        <v>#REF!</v>
      </c>
      <c r="KE199" s="241"/>
      <c r="KF199" s="241"/>
      <c r="KG199" s="241"/>
      <c r="KH199" s="241"/>
      <c r="KI199" s="241"/>
      <c r="KJ199" s="241"/>
      <c r="KK199" s="241"/>
      <c r="KL199" s="241"/>
      <c r="KM199" s="241" t="e">
        <f>IF(#REF!=0,KM198,#REF!)</f>
        <v>#REF!</v>
      </c>
      <c r="KN199" s="241"/>
      <c r="KO199" s="241"/>
      <c r="KP199" s="241" t="e">
        <f>IF(#REF!=0,KP198,#REF!)</f>
        <v>#REF!</v>
      </c>
      <c r="KQ199" s="241"/>
      <c r="KR199" s="241"/>
      <c r="KS199" s="241"/>
      <c r="KT199" s="241"/>
      <c r="KU199" s="241"/>
      <c r="KV199" s="241" t="e">
        <f>#REF!</f>
        <v>#REF!</v>
      </c>
      <c r="KW199" s="241"/>
      <c r="KX199" s="241"/>
      <c r="KY199" s="241"/>
      <c r="KZ199" s="241"/>
      <c r="LA199" s="241"/>
      <c r="LB199" s="241"/>
      <c r="LC199" s="242" t="e">
        <f>#REF!</f>
        <v>#REF!</v>
      </c>
      <c r="LD199" s="242"/>
      <c r="LE199" s="242"/>
      <c r="LF199" s="242"/>
      <c r="LG199" s="242"/>
      <c r="LH199" s="242"/>
      <c r="LI199" s="242"/>
      <c r="LJ199" s="242"/>
      <c r="LK199" s="242" t="e">
        <f>#REF!</f>
        <v>#REF!</v>
      </c>
      <c r="LL199" s="242"/>
      <c r="LM199" s="242"/>
      <c r="LN199" s="242"/>
      <c r="LO199" s="242"/>
      <c r="LP199" s="241" t="e">
        <f>#REF!</f>
        <v>#REF!</v>
      </c>
      <c r="LQ199" s="241"/>
      <c r="LR199" s="241"/>
      <c r="LS199" s="241"/>
      <c r="LT199" s="241" t="e">
        <f>#REF!</f>
        <v>#REF!</v>
      </c>
      <c r="LU199" s="241"/>
      <c r="LV199" s="241" t="e">
        <f>#REF!</f>
        <v>#REF!</v>
      </c>
      <c r="LW199" s="241"/>
      <c r="LX199" s="241"/>
      <c r="LY199" s="241" t="e">
        <f>#REF!</f>
        <v>#REF!</v>
      </c>
      <c r="LZ199" s="241"/>
      <c r="MA199" s="241" t="e">
        <f>#REF!</f>
        <v>#REF!</v>
      </c>
      <c r="MB199" s="241"/>
      <c r="MC199" s="241"/>
      <c r="MD199" s="241"/>
      <c r="MG199" s="241" t="e">
        <f>IF(#REF!=0,MG198,#REF!)</f>
        <v>#REF!</v>
      </c>
      <c r="MH199" s="241"/>
      <c r="MI199" s="241" t="e">
        <f>IF(OR(#REF!=0,#REF!="Planejado",#REF!="Realizado"),IF(MI198="Atividade",VLOOKUP(MG199,'04.02_PLANEJAMENTO ATIVIDADES'!$D$9:$E$44,2,0),MI198),#REF!)</f>
        <v>#REF!</v>
      </c>
      <c r="MJ199" s="241"/>
      <c r="MK199" s="241"/>
      <c r="ML199" s="241"/>
      <c r="MM199" s="241"/>
      <c r="MN199" s="241"/>
      <c r="MO199" s="241"/>
      <c r="MP199" s="241"/>
      <c r="MQ199" s="241"/>
      <c r="MR199" s="241" t="e">
        <f>IF(#REF!=0,MR198,#REF!)</f>
        <v>#REF!</v>
      </c>
      <c r="MS199" s="241"/>
      <c r="MT199" s="241"/>
      <c r="MU199" s="241" t="e">
        <f>IF(#REF!=0,MU198,#REF!)</f>
        <v>#REF!</v>
      </c>
      <c r="MV199" s="241"/>
      <c r="MW199" s="241"/>
      <c r="MX199" s="241"/>
      <c r="MY199" s="241"/>
      <c r="MZ199" s="241"/>
      <c r="NA199" s="241" t="e">
        <f>#REF!</f>
        <v>#REF!</v>
      </c>
      <c r="NB199" s="241"/>
      <c r="NC199" s="241"/>
      <c r="ND199" s="241"/>
      <c r="NE199" s="241"/>
      <c r="NF199" s="241"/>
      <c r="NG199" s="241"/>
      <c r="NH199" s="242" t="e">
        <f>#REF!</f>
        <v>#REF!</v>
      </c>
      <c r="NI199" s="242"/>
      <c r="NJ199" s="242"/>
      <c r="NK199" s="242"/>
      <c r="NL199" s="242"/>
      <c r="NM199" s="242"/>
      <c r="NN199" s="242"/>
      <c r="NO199" s="242"/>
      <c r="NP199" s="242" t="e">
        <f>#REF!</f>
        <v>#REF!</v>
      </c>
      <c r="NQ199" s="242"/>
      <c r="NR199" s="242"/>
      <c r="NS199" s="242"/>
      <c r="NT199" s="242"/>
      <c r="NU199" s="241" t="e">
        <f>#REF!</f>
        <v>#REF!</v>
      </c>
      <c r="NV199" s="241"/>
      <c r="NW199" s="241"/>
      <c r="NX199" s="241"/>
      <c r="NY199" s="241" t="e">
        <f>#REF!</f>
        <v>#REF!</v>
      </c>
      <c r="NZ199" s="241"/>
      <c r="OA199" s="241" t="e">
        <f>#REF!</f>
        <v>#REF!</v>
      </c>
      <c r="OB199" s="241"/>
      <c r="OC199" s="241"/>
      <c r="OD199" s="241" t="e">
        <f>#REF!</f>
        <v>#REF!</v>
      </c>
      <c r="OE199" s="241"/>
      <c r="OF199" s="241" t="e">
        <f>#REF!</f>
        <v>#REF!</v>
      </c>
      <c r="OG199" s="241"/>
      <c r="OH199" s="241"/>
      <c r="OI199" s="241"/>
      <c r="OL199" s="241" t="e">
        <f>IF(#REF!=0,OL198,#REF!)</f>
        <v>#REF!</v>
      </c>
      <c r="OM199" s="241"/>
      <c r="ON199" s="241" t="e">
        <f>IF(OR(#REF!=0,#REF!="Planejado",#REF!="Realizado"),IF(ON198="Atividade",VLOOKUP(OL199,'04.02_PLANEJAMENTO ATIVIDADES'!$D$9:$E$44,2,0),ON198),#REF!)</f>
        <v>#REF!</v>
      </c>
      <c r="OO199" s="241"/>
      <c r="OP199" s="241"/>
      <c r="OQ199" s="241"/>
      <c r="OR199" s="241"/>
      <c r="OS199" s="241"/>
      <c r="OT199" s="241"/>
      <c r="OU199" s="241"/>
      <c r="OV199" s="241"/>
      <c r="OW199" s="241" t="e">
        <f>IF(#REF!=0,OW198,#REF!)</f>
        <v>#REF!</v>
      </c>
      <c r="OX199" s="241"/>
      <c r="OY199" s="241"/>
      <c r="OZ199" s="241" t="e">
        <f>IF(#REF!=0,OZ198,#REF!)</f>
        <v>#REF!</v>
      </c>
      <c r="PA199" s="241"/>
      <c r="PB199" s="241"/>
      <c r="PC199" s="241"/>
      <c r="PD199" s="241"/>
      <c r="PE199" s="241"/>
      <c r="PF199" s="241" t="e">
        <f>#REF!</f>
        <v>#REF!</v>
      </c>
      <c r="PG199" s="241"/>
      <c r="PH199" s="241"/>
      <c r="PI199" s="241"/>
      <c r="PJ199" s="241"/>
      <c r="PK199" s="241"/>
      <c r="PL199" s="241"/>
      <c r="PM199" s="242" t="e">
        <f>#REF!</f>
        <v>#REF!</v>
      </c>
      <c r="PN199" s="242"/>
      <c r="PO199" s="242"/>
      <c r="PP199" s="242"/>
      <c r="PQ199" s="242"/>
      <c r="PR199" s="242"/>
      <c r="PS199" s="242"/>
      <c r="PT199" s="242"/>
      <c r="PU199" s="242" t="e">
        <f>#REF!</f>
        <v>#REF!</v>
      </c>
      <c r="PV199" s="242"/>
      <c r="PW199" s="242"/>
      <c r="PX199" s="242"/>
      <c r="PY199" s="242"/>
      <c r="PZ199" s="241" t="e">
        <f>#REF!</f>
        <v>#REF!</v>
      </c>
      <c r="QA199" s="241"/>
      <c r="QB199" s="241"/>
      <c r="QC199" s="241"/>
      <c r="QD199" s="241" t="e">
        <f>#REF!</f>
        <v>#REF!</v>
      </c>
      <c r="QE199" s="241"/>
      <c r="QF199" s="241" t="e">
        <f>#REF!</f>
        <v>#REF!</v>
      </c>
      <c r="QG199" s="241"/>
      <c r="QH199" s="241"/>
      <c r="QI199" s="241" t="e">
        <f>#REF!</f>
        <v>#REF!</v>
      </c>
      <c r="QJ199" s="241"/>
      <c r="QK199" s="241" t="e">
        <f>#REF!</f>
        <v>#REF!</v>
      </c>
      <c r="QL199" s="241"/>
      <c r="QM199" s="241"/>
      <c r="QN199" s="241"/>
      <c r="QQ199" s="241" t="e">
        <f>IF(#REF!=0,QQ198,#REF!)</f>
        <v>#REF!</v>
      </c>
      <c r="QR199" s="241"/>
      <c r="QS199" s="241" t="e">
        <f>IF(OR(#REF!=0,#REF!="Planejado",#REF!="Realizado"),IF(QS198="Atividade",VLOOKUP(QQ199,'04.02_PLANEJAMENTO ATIVIDADES'!$D$9:$E$44,2,0),QS198),#REF!)</f>
        <v>#REF!</v>
      </c>
      <c r="QT199" s="241"/>
      <c r="QU199" s="241"/>
      <c r="QV199" s="241"/>
      <c r="QW199" s="241"/>
      <c r="QX199" s="241"/>
      <c r="QY199" s="241"/>
      <c r="QZ199" s="241"/>
      <c r="RA199" s="241"/>
      <c r="RB199" s="241" t="e">
        <f>IF(#REF!=0,RB198,#REF!)</f>
        <v>#REF!</v>
      </c>
      <c r="RC199" s="241"/>
      <c r="RD199" s="241"/>
      <c r="RE199" s="241" t="e">
        <f>IF(#REF!=0,RE198,#REF!)</f>
        <v>#REF!</v>
      </c>
      <c r="RF199" s="241"/>
      <c r="RG199" s="241"/>
      <c r="RH199" s="241"/>
      <c r="RI199" s="241"/>
      <c r="RJ199" s="241"/>
      <c r="RK199" s="241" t="e">
        <f>#REF!</f>
        <v>#REF!</v>
      </c>
      <c r="RL199" s="241"/>
      <c r="RM199" s="241"/>
      <c r="RN199" s="241"/>
      <c r="RO199" s="241"/>
      <c r="RP199" s="241"/>
      <c r="RQ199" s="241"/>
      <c r="RR199" s="242" t="e">
        <f>#REF!</f>
        <v>#REF!</v>
      </c>
      <c r="RS199" s="242"/>
      <c r="RT199" s="242"/>
      <c r="RU199" s="242"/>
      <c r="RV199" s="242"/>
      <c r="RW199" s="242"/>
      <c r="RX199" s="242"/>
      <c r="RY199" s="242"/>
      <c r="RZ199" s="242" t="e">
        <f>#REF!</f>
        <v>#REF!</v>
      </c>
      <c r="SA199" s="242"/>
      <c r="SB199" s="242"/>
      <c r="SC199" s="242"/>
      <c r="SD199" s="242"/>
      <c r="SE199" s="241" t="e">
        <f>#REF!</f>
        <v>#REF!</v>
      </c>
      <c r="SF199" s="241"/>
      <c r="SG199" s="241"/>
      <c r="SH199" s="241"/>
      <c r="SI199" s="241" t="e">
        <f>#REF!</f>
        <v>#REF!</v>
      </c>
      <c r="SJ199" s="241"/>
      <c r="SK199" s="241" t="e">
        <f>#REF!</f>
        <v>#REF!</v>
      </c>
      <c r="SL199" s="241"/>
      <c r="SM199" s="241"/>
      <c r="SN199" s="241" t="e">
        <f>#REF!</f>
        <v>#REF!</v>
      </c>
      <c r="SO199" s="241"/>
      <c r="SP199" s="241" t="e">
        <f>#REF!</f>
        <v>#REF!</v>
      </c>
      <c r="SQ199" s="241"/>
      <c r="SR199" s="241"/>
      <c r="SS199" s="241"/>
      <c r="SV199" s="241" t="e">
        <f>IF(#REF!=0,SV198,#REF!)</f>
        <v>#REF!</v>
      </c>
      <c r="SW199" s="241"/>
      <c r="SX199" s="241" t="e">
        <f>IF(OR(#REF!=0,#REF!="Planejado",#REF!="Realizado"),IF(SX198="Atividade",VLOOKUP(SV199,'04.02_PLANEJAMENTO ATIVIDADES'!$D$9:$E$44,2,0),SX198),#REF!)</f>
        <v>#REF!</v>
      </c>
      <c r="SY199" s="241"/>
      <c r="SZ199" s="241"/>
      <c r="TA199" s="241"/>
      <c r="TB199" s="241"/>
      <c r="TC199" s="241"/>
      <c r="TD199" s="241"/>
      <c r="TE199" s="241"/>
      <c r="TF199" s="241"/>
      <c r="TG199" s="241" t="e">
        <f>IF(#REF!=0,TG198,#REF!)</f>
        <v>#REF!</v>
      </c>
      <c r="TH199" s="241"/>
      <c r="TI199" s="241"/>
      <c r="TJ199" s="241" t="e">
        <f>IF(#REF!=0,TJ198,#REF!)</f>
        <v>#REF!</v>
      </c>
      <c r="TK199" s="241"/>
      <c r="TL199" s="241"/>
      <c r="TM199" s="241"/>
      <c r="TN199" s="241"/>
      <c r="TO199" s="241"/>
      <c r="TP199" s="241" t="e">
        <f>#REF!</f>
        <v>#REF!</v>
      </c>
      <c r="TQ199" s="241"/>
      <c r="TR199" s="241"/>
      <c r="TS199" s="241"/>
      <c r="TT199" s="241"/>
      <c r="TU199" s="241"/>
      <c r="TV199" s="241"/>
      <c r="TW199" s="242" t="e">
        <f>#REF!</f>
        <v>#REF!</v>
      </c>
      <c r="TX199" s="242"/>
      <c r="TY199" s="242"/>
      <c r="TZ199" s="242"/>
      <c r="UA199" s="242"/>
      <c r="UB199" s="242"/>
      <c r="UC199" s="242"/>
      <c r="UD199" s="242"/>
      <c r="UE199" s="242" t="e">
        <f>#REF!</f>
        <v>#REF!</v>
      </c>
      <c r="UF199" s="242"/>
      <c r="UG199" s="242"/>
      <c r="UH199" s="242"/>
      <c r="UI199" s="242"/>
      <c r="UJ199" s="241" t="e">
        <f>#REF!</f>
        <v>#REF!</v>
      </c>
      <c r="UK199" s="241"/>
      <c r="UL199" s="241"/>
      <c r="UM199" s="241"/>
      <c r="UN199" s="241" t="e">
        <f>#REF!</f>
        <v>#REF!</v>
      </c>
      <c r="UO199" s="241"/>
      <c r="UP199" s="241" t="e">
        <f>#REF!</f>
        <v>#REF!</v>
      </c>
      <c r="UQ199" s="241"/>
      <c r="UR199" s="241"/>
      <c r="US199" s="241" t="e">
        <f>#REF!</f>
        <v>#REF!</v>
      </c>
      <c r="UT199" s="241"/>
      <c r="UU199" s="241" t="e">
        <f>#REF!</f>
        <v>#REF!</v>
      </c>
      <c r="UV199" s="241"/>
      <c r="UW199" s="241"/>
      <c r="UX199" s="241"/>
      <c r="VA199" s="241" t="e">
        <f>IF(#REF!=0,VA198,#REF!)</f>
        <v>#REF!</v>
      </c>
      <c r="VB199" s="241"/>
      <c r="VC199" s="241" t="e">
        <f>IF(OR(#REF!=0,#REF!="Planejado",#REF!="Realizado"),IF(VC198="Atividade",VLOOKUP(VA199,'04.02_PLANEJAMENTO ATIVIDADES'!$D$9:$E$44,2,0),VC198),#REF!)</f>
        <v>#REF!</v>
      </c>
      <c r="VD199" s="241"/>
      <c r="VE199" s="241"/>
      <c r="VF199" s="241"/>
      <c r="VG199" s="241"/>
      <c r="VH199" s="241"/>
      <c r="VI199" s="241"/>
      <c r="VJ199" s="241"/>
      <c r="VK199" s="241"/>
      <c r="VL199" s="241" t="e">
        <f>IF(#REF!=0,VL198,#REF!)</f>
        <v>#REF!</v>
      </c>
      <c r="VM199" s="241"/>
      <c r="VN199" s="241"/>
      <c r="VO199" s="241" t="e">
        <f>IF(#REF!=0,VO198,#REF!)</f>
        <v>#REF!</v>
      </c>
      <c r="VP199" s="241"/>
      <c r="VQ199" s="241"/>
      <c r="VR199" s="241"/>
      <c r="VS199" s="241"/>
      <c r="VT199" s="241"/>
      <c r="VU199" s="241" t="e">
        <f>#REF!</f>
        <v>#REF!</v>
      </c>
      <c r="VV199" s="241"/>
      <c r="VW199" s="241"/>
      <c r="VX199" s="241"/>
      <c r="VY199" s="241"/>
      <c r="VZ199" s="241"/>
      <c r="WA199" s="241"/>
      <c r="WB199" s="242" t="e">
        <f>#REF!</f>
        <v>#REF!</v>
      </c>
      <c r="WC199" s="242"/>
      <c r="WD199" s="242"/>
      <c r="WE199" s="242"/>
      <c r="WF199" s="242"/>
      <c r="WG199" s="242"/>
      <c r="WH199" s="242"/>
      <c r="WI199" s="242"/>
      <c r="WJ199" s="242" t="e">
        <f>#REF!</f>
        <v>#REF!</v>
      </c>
      <c r="WK199" s="242"/>
      <c r="WL199" s="242"/>
      <c r="WM199" s="242"/>
      <c r="WN199" s="242"/>
      <c r="WO199" s="241" t="e">
        <f>#REF!</f>
        <v>#REF!</v>
      </c>
      <c r="WP199" s="241"/>
      <c r="WQ199" s="241"/>
      <c r="WR199" s="241"/>
      <c r="WS199" s="241" t="e">
        <f>#REF!</f>
        <v>#REF!</v>
      </c>
      <c r="WT199" s="241"/>
      <c r="WU199" s="241" t="e">
        <f>#REF!</f>
        <v>#REF!</v>
      </c>
      <c r="WV199" s="241"/>
      <c r="WW199" s="241"/>
      <c r="WX199" s="241" t="e">
        <f>#REF!</f>
        <v>#REF!</v>
      </c>
      <c r="WY199" s="241"/>
      <c r="WZ199" s="241" t="e">
        <f>#REF!</f>
        <v>#REF!</v>
      </c>
      <c r="XA199" s="241"/>
      <c r="XB199" s="241"/>
      <c r="XC199" s="241"/>
      <c r="XF199" s="241" t="e">
        <f>IF(#REF!=0,XF198,#REF!)</f>
        <v>#REF!</v>
      </c>
      <c r="XG199" s="241"/>
      <c r="XH199" s="241" t="e">
        <f>IF(OR(#REF!=0,#REF!="Planejado",#REF!="Realizado"),IF(XH198="Atividade",VLOOKUP(XF199,'04.02_PLANEJAMENTO ATIVIDADES'!$D$9:$E$44,2,0),XH198),#REF!)</f>
        <v>#REF!</v>
      </c>
      <c r="XI199" s="241"/>
      <c r="XJ199" s="241"/>
      <c r="XK199" s="241"/>
      <c r="XL199" s="241"/>
      <c r="XM199" s="241"/>
      <c r="XN199" s="241"/>
      <c r="XO199" s="241"/>
      <c r="XP199" s="241"/>
      <c r="XQ199" s="241" t="e">
        <f>IF(#REF!=0,XQ198,#REF!)</f>
        <v>#REF!</v>
      </c>
      <c r="XR199" s="241"/>
      <c r="XS199" s="241"/>
      <c r="XT199" s="241" t="e">
        <f>IF(#REF!=0,XT198,#REF!)</f>
        <v>#REF!</v>
      </c>
      <c r="XU199" s="241"/>
      <c r="XV199" s="241"/>
      <c r="XW199" s="241"/>
      <c r="XX199" s="241"/>
      <c r="XY199" s="241"/>
      <c r="XZ199" s="241" t="e">
        <f>#REF!</f>
        <v>#REF!</v>
      </c>
      <c r="YA199" s="241"/>
      <c r="YB199" s="241"/>
      <c r="YC199" s="241"/>
      <c r="YD199" s="241"/>
      <c r="YE199" s="241"/>
      <c r="YF199" s="241"/>
      <c r="YG199" s="242" t="e">
        <f>#REF!</f>
        <v>#REF!</v>
      </c>
      <c r="YH199" s="242"/>
      <c r="YI199" s="242"/>
      <c r="YJ199" s="242"/>
      <c r="YK199" s="242"/>
      <c r="YL199" s="242"/>
      <c r="YM199" s="242"/>
      <c r="YN199" s="242"/>
      <c r="YO199" s="242" t="e">
        <f>#REF!</f>
        <v>#REF!</v>
      </c>
      <c r="YP199" s="242"/>
      <c r="YQ199" s="242"/>
      <c r="YR199" s="242"/>
      <c r="YS199" s="242"/>
      <c r="YT199" s="241" t="e">
        <f>#REF!</f>
        <v>#REF!</v>
      </c>
      <c r="YU199" s="241"/>
      <c r="YV199" s="241"/>
      <c r="YW199" s="241"/>
      <c r="YX199" s="241" t="e">
        <f>#REF!</f>
        <v>#REF!</v>
      </c>
      <c r="YY199" s="241"/>
      <c r="YZ199" s="241" t="e">
        <f>#REF!</f>
        <v>#REF!</v>
      </c>
      <c r="ZA199" s="241"/>
      <c r="ZB199" s="241"/>
      <c r="ZC199" s="241" t="e">
        <f>#REF!</f>
        <v>#REF!</v>
      </c>
      <c r="ZD199" s="241"/>
      <c r="ZE199" s="241" t="e">
        <f>#REF!</f>
        <v>#REF!</v>
      </c>
      <c r="ZF199" s="241"/>
      <c r="ZG199" s="241"/>
      <c r="ZH199" s="241"/>
    </row>
    <row r="200" spans="3:684" ht="10.15" hidden="1" customHeight="1" x14ac:dyDescent="0.25">
      <c r="C200" s="241" t="e">
        <f>IF(#REF!=0,C199,#REF!)</f>
        <v>#REF!</v>
      </c>
      <c r="D200" s="241"/>
      <c r="E200" s="241" t="e">
        <f>IF(OR(#REF!=0,#REF!="Planejado",#REF!="Realizado"),IF(E199="Atividade",VLOOKUP(C200,'04.02_PLANEJAMENTO ATIVIDADES'!$D$9:$E$44,2,0),E199),#REF!)</f>
        <v>#REF!</v>
      </c>
      <c r="F200" s="241"/>
      <c r="G200" s="241"/>
      <c r="H200" s="241"/>
      <c r="I200" s="241"/>
      <c r="J200" s="241"/>
      <c r="K200" s="241"/>
      <c r="L200" s="241"/>
      <c r="M200" s="241"/>
      <c r="N200" s="241" t="e">
        <f>IF(#REF!=0,N199,#REF!)</f>
        <v>#REF!</v>
      </c>
      <c r="O200" s="241"/>
      <c r="P200" s="241"/>
      <c r="Q200" s="241" t="e">
        <f>IF(#REF!=0,Q199,#REF!)</f>
        <v>#REF!</v>
      </c>
      <c r="R200" s="241"/>
      <c r="S200" s="241"/>
      <c r="T200" s="241"/>
      <c r="U200" s="241"/>
      <c r="V200" s="241"/>
      <c r="W200" s="241" t="e">
        <f>#REF!</f>
        <v>#REF!</v>
      </c>
      <c r="X200" s="241"/>
      <c r="Y200" s="241"/>
      <c r="Z200" s="241"/>
      <c r="AA200" s="241"/>
      <c r="AB200" s="241"/>
      <c r="AC200" s="241"/>
      <c r="AD200" s="242" t="e">
        <f>#REF!</f>
        <v>#REF!</v>
      </c>
      <c r="AE200" s="242"/>
      <c r="AF200" s="242"/>
      <c r="AG200" s="242"/>
      <c r="AH200" s="242"/>
      <c r="AI200" s="242"/>
      <c r="AJ200" s="242"/>
      <c r="AK200" s="242"/>
      <c r="AL200" s="242" t="e">
        <f>#REF!</f>
        <v>#REF!</v>
      </c>
      <c r="AM200" s="242"/>
      <c r="AN200" s="242"/>
      <c r="AO200" s="242"/>
      <c r="AP200" s="242"/>
      <c r="AQ200" s="241" t="e">
        <f>#REF!</f>
        <v>#REF!</v>
      </c>
      <c r="AR200" s="241"/>
      <c r="AS200" s="241"/>
      <c r="AT200" s="241"/>
      <c r="AU200" s="241" t="e">
        <f>#REF!</f>
        <v>#REF!</v>
      </c>
      <c r="AV200" s="241"/>
      <c r="AW200" s="241" t="e">
        <f>#REF!</f>
        <v>#REF!</v>
      </c>
      <c r="AX200" s="241"/>
      <c r="AY200" s="241"/>
      <c r="AZ200" s="241" t="e">
        <f>#REF!</f>
        <v>#REF!</v>
      </c>
      <c r="BA200" s="241"/>
      <c r="BB200" s="241" t="e">
        <f>#REF!</f>
        <v>#REF!</v>
      </c>
      <c r="BC200" s="241"/>
      <c r="BD200" s="241"/>
      <c r="BE200" s="241"/>
      <c r="BH200" s="241" t="e">
        <f>IF(#REF!=0,BH199,#REF!)</f>
        <v>#REF!</v>
      </c>
      <c r="BI200" s="241"/>
      <c r="BJ200" s="241" t="e">
        <f>IF(OR(#REF!=0,#REF!="Planejado",#REF!="Realizado"),IF(BJ199="Atividade",VLOOKUP(BH200,'04.02_PLANEJAMENTO ATIVIDADES'!$D$9:$E$44,2,0),BJ199),#REF!)</f>
        <v>#REF!</v>
      </c>
      <c r="BK200" s="241"/>
      <c r="BL200" s="241"/>
      <c r="BM200" s="241"/>
      <c r="BN200" s="241"/>
      <c r="BO200" s="241"/>
      <c r="BP200" s="241"/>
      <c r="BQ200" s="241"/>
      <c r="BR200" s="241"/>
      <c r="BS200" s="241" t="e">
        <f>IF(#REF!=0,BS199,#REF!)</f>
        <v>#REF!</v>
      </c>
      <c r="BT200" s="241"/>
      <c r="BU200" s="241"/>
      <c r="BV200" s="241" t="e">
        <f>IF(#REF!=0,BV199,#REF!)</f>
        <v>#REF!</v>
      </c>
      <c r="BW200" s="241"/>
      <c r="BX200" s="241"/>
      <c r="BY200" s="241"/>
      <c r="BZ200" s="241"/>
      <c r="CA200" s="241"/>
      <c r="CB200" s="241" t="e">
        <f>#REF!</f>
        <v>#REF!</v>
      </c>
      <c r="CC200" s="241"/>
      <c r="CD200" s="241"/>
      <c r="CE200" s="241"/>
      <c r="CF200" s="241"/>
      <c r="CG200" s="241"/>
      <c r="CH200" s="241"/>
      <c r="CI200" s="242" t="e">
        <f>#REF!</f>
        <v>#REF!</v>
      </c>
      <c r="CJ200" s="242"/>
      <c r="CK200" s="242"/>
      <c r="CL200" s="242"/>
      <c r="CM200" s="242"/>
      <c r="CN200" s="242"/>
      <c r="CO200" s="242"/>
      <c r="CP200" s="242"/>
      <c r="CQ200" s="242" t="e">
        <f>#REF!</f>
        <v>#REF!</v>
      </c>
      <c r="CR200" s="242"/>
      <c r="CS200" s="242"/>
      <c r="CT200" s="242"/>
      <c r="CU200" s="242"/>
      <c r="CV200" s="241" t="e">
        <f>#REF!</f>
        <v>#REF!</v>
      </c>
      <c r="CW200" s="241"/>
      <c r="CX200" s="241"/>
      <c r="CY200" s="241"/>
      <c r="CZ200" s="241" t="e">
        <f>#REF!</f>
        <v>#REF!</v>
      </c>
      <c r="DA200" s="241"/>
      <c r="DB200" s="241" t="e">
        <f>#REF!</f>
        <v>#REF!</v>
      </c>
      <c r="DC200" s="241"/>
      <c r="DD200" s="241"/>
      <c r="DE200" s="241" t="e">
        <f>#REF!</f>
        <v>#REF!</v>
      </c>
      <c r="DF200" s="241"/>
      <c r="DG200" s="241" t="e">
        <f>#REF!</f>
        <v>#REF!</v>
      </c>
      <c r="DH200" s="241"/>
      <c r="DI200" s="241"/>
      <c r="DJ200" s="241"/>
      <c r="DM200" s="241" t="e">
        <f>IF(#REF!=0,DM199,#REF!)</f>
        <v>#REF!</v>
      </c>
      <c r="DN200" s="241"/>
      <c r="DO200" s="241" t="e">
        <f>IF(OR(#REF!=0,#REF!="Planejado",#REF!="Realizado"),IF(DO199="Atividade",VLOOKUP(DM200,'04.02_PLANEJAMENTO ATIVIDADES'!$D$9:$E$44,2,0),DO199),#REF!)</f>
        <v>#REF!</v>
      </c>
      <c r="DP200" s="241"/>
      <c r="DQ200" s="241"/>
      <c r="DR200" s="241"/>
      <c r="DS200" s="241"/>
      <c r="DT200" s="241"/>
      <c r="DU200" s="241"/>
      <c r="DV200" s="241"/>
      <c r="DW200" s="241"/>
      <c r="DX200" s="241" t="e">
        <f>IF(#REF!=0,DX199,#REF!)</f>
        <v>#REF!</v>
      </c>
      <c r="DY200" s="241"/>
      <c r="DZ200" s="241"/>
      <c r="EA200" s="241" t="e">
        <f>IF(#REF!=0,EA199,#REF!)</f>
        <v>#REF!</v>
      </c>
      <c r="EB200" s="241"/>
      <c r="EC200" s="241"/>
      <c r="ED200" s="241"/>
      <c r="EE200" s="241"/>
      <c r="EF200" s="241"/>
      <c r="EG200" s="241" t="e">
        <f>#REF!</f>
        <v>#REF!</v>
      </c>
      <c r="EH200" s="241"/>
      <c r="EI200" s="241"/>
      <c r="EJ200" s="241"/>
      <c r="EK200" s="241"/>
      <c r="EL200" s="241"/>
      <c r="EM200" s="241"/>
      <c r="EN200" s="242" t="e">
        <f>#REF!</f>
        <v>#REF!</v>
      </c>
      <c r="EO200" s="242"/>
      <c r="EP200" s="242"/>
      <c r="EQ200" s="242"/>
      <c r="ER200" s="242"/>
      <c r="ES200" s="242"/>
      <c r="ET200" s="242"/>
      <c r="EU200" s="242"/>
      <c r="EV200" s="242" t="e">
        <f>#REF!</f>
        <v>#REF!</v>
      </c>
      <c r="EW200" s="242"/>
      <c r="EX200" s="242"/>
      <c r="EY200" s="242"/>
      <c r="EZ200" s="242"/>
      <c r="FA200" s="241" t="e">
        <f>#REF!</f>
        <v>#REF!</v>
      </c>
      <c r="FB200" s="241"/>
      <c r="FC200" s="241"/>
      <c r="FD200" s="241"/>
      <c r="FE200" s="241" t="e">
        <f>#REF!</f>
        <v>#REF!</v>
      </c>
      <c r="FF200" s="241"/>
      <c r="FG200" s="241" t="e">
        <f>#REF!</f>
        <v>#REF!</v>
      </c>
      <c r="FH200" s="241"/>
      <c r="FI200" s="241"/>
      <c r="FJ200" s="241" t="e">
        <f>#REF!</f>
        <v>#REF!</v>
      </c>
      <c r="FK200" s="241"/>
      <c r="FL200" s="241" t="e">
        <f>#REF!</f>
        <v>#REF!</v>
      </c>
      <c r="FM200" s="241"/>
      <c r="FN200" s="241"/>
      <c r="FO200" s="241"/>
      <c r="FR200" s="241" t="e">
        <f>IF(#REF!=0,FR199,#REF!)</f>
        <v>#REF!</v>
      </c>
      <c r="FS200" s="241"/>
      <c r="FT200" s="241" t="e">
        <f>IF(OR(#REF!=0,#REF!="Planejado",#REF!="Realizado"),IF(FT199="Atividade",VLOOKUP(FR200,'04.02_PLANEJAMENTO ATIVIDADES'!$D$9:$E$44,2,0),FT199),#REF!)</f>
        <v>#REF!</v>
      </c>
      <c r="FU200" s="241"/>
      <c r="FV200" s="241"/>
      <c r="FW200" s="241"/>
      <c r="FX200" s="241"/>
      <c r="FY200" s="241"/>
      <c r="FZ200" s="241"/>
      <c r="GA200" s="241"/>
      <c r="GB200" s="241"/>
      <c r="GC200" s="241" t="e">
        <f>IF(#REF!=0,GC199,#REF!)</f>
        <v>#REF!</v>
      </c>
      <c r="GD200" s="241"/>
      <c r="GE200" s="241"/>
      <c r="GF200" s="241" t="e">
        <f>IF(#REF!=0,GF199,#REF!)</f>
        <v>#REF!</v>
      </c>
      <c r="GG200" s="241"/>
      <c r="GH200" s="241"/>
      <c r="GI200" s="241"/>
      <c r="GJ200" s="241"/>
      <c r="GK200" s="241"/>
      <c r="GL200" s="241" t="e">
        <f>#REF!</f>
        <v>#REF!</v>
      </c>
      <c r="GM200" s="241"/>
      <c r="GN200" s="241"/>
      <c r="GO200" s="241"/>
      <c r="GP200" s="241"/>
      <c r="GQ200" s="241"/>
      <c r="GR200" s="241"/>
      <c r="GS200" s="242" t="e">
        <f>#REF!</f>
        <v>#REF!</v>
      </c>
      <c r="GT200" s="242"/>
      <c r="GU200" s="242"/>
      <c r="GV200" s="242"/>
      <c r="GW200" s="242"/>
      <c r="GX200" s="242"/>
      <c r="GY200" s="242"/>
      <c r="GZ200" s="242"/>
      <c r="HA200" s="242" t="e">
        <f>#REF!</f>
        <v>#REF!</v>
      </c>
      <c r="HB200" s="242"/>
      <c r="HC200" s="242"/>
      <c r="HD200" s="242"/>
      <c r="HE200" s="242"/>
      <c r="HF200" s="241" t="e">
        <f>#REF!</f>
        <v>#REF!</v>
      </c>
      <c r="HG200" s="241"/>
      <c r="HH200" s="241"/>
      <c r="HI200" s="241"/>
      <c r="HJ200" s="241" t="e">
        <f>#REF!</f>
        <v>#REF!</v>
      </c>
      <c r="HK200" s="241"/>
      <c r="HL200" s="241" t="e">
        <f>#REF!</f>
        <v>#REF!</v>
      </c>
      <c r="HM200" s="241"/>
      <c r="HN200" s="241"/>
      <c r="HO200" s="241" t="e">
        <f>#REF!</f>
        <v>#REF!</v>
      </c>
      <c r="HP200" s="241"/>
      <c r="HQ200" s="241" t="e">
        <f>#REF!</f>
        <v>#REF!</v>
      </c>
      <c r="HR200" s="241"/>
      <c r="HS200" s="241"/>
      <c r="HT200" s="241"/>
      <c r="HW200" s="241" t="e">
        <f>IF(#REF!=0,HW199,#REF!)</f>
        <v>#REF!</v>
      </c>
      <c r="HX200" s="241"/>
      <c r="HY200" s="241" t="e">
        <f>IF(OR(#REF!=0,#REF!="Planejado",#REF!="Realizado"),IF(HY199="Atividade",VLOOKUP(HW200,'04.02_PLANEJAMENTO ATIVIDADES'!$D$9:$E$44,2,0),HY199),#REF!)</f>
        <v>#REF!</v>
      </c>
      <c r="HZ200" s="241"/>
      <c r="IA200" s="241"/>
      <c r="IB200" s="241"/>
      <c r="IC200" s="241"/>
      <c r="ID200" s="241"/>
      <c r="IE200" s="241"/>
      <c r="IF200" s="241"/>
      <c r="IG200" s="241"/>
      <c r="IH200" s="241" t="e">
        <f>IF(#REF!=0,IH199,#REF!)</f>
        <v>#REF!</v>
      </c>
      <c r="II200" s="241"/>
      <c r="IJ200" s="241"/>
      <c r="IK200" s="241" t="e">
        <f>IF(#REF!=0,IK199,#REF!)</f>
        <v>#REF!</v>
      </c>
      <c r="IL200" s="241"/>
      <c r="IM200" s="241"/>
      <c r="IN200" s="241"/>
      <c r="IO200" s="241"/>
      <c r="IP200" s="241"/>
      <c r="IQ200" s="241" t="e">
        <f>#REF!</f>
        <v>#REF!</v>
      </c>
      <c r="IR200" s="241"/>
      <c r="IS200" s="241"/>
      <c r="IT200" s="241"/>
      <c r="IU200" s="241"/>
      <c r="IV200" s="241"/>
      <c r="IW200" s="241"/>
      <c r="IX200" s="242" t="e">
        <f>#REF!</f>
        <v>#REF!</v>
      </c>
      <c r="IY200" s="242"/>
      <c r="IZ200" s="242"/>
      <c r="JA200" s="242"/>
      <c r="JB200" s="242"/>
      <c r="JC200" s="242"/>
      <c r="JD200" s="242"/>
      <c r="JE200" s="242"/>
      <c r="JF200" s="242" t="e">
        <f>#REF!</f>
        <v>#REF!</v>
      </c>
      <c r="JG200" s="242"/>
      <c r="JH200" s="242"/>
      <c r="JI200" s="242"/>
      <c r="JJ200" s="242"/>
      <c r="JK200" s="241" t="e">
        <f>#REF!</f>
        <v>#REF!</v>
      </c>
      <c r="JL200" s="241"/>
      <c r="JM200" s="241"/>
      <c r="JN200" s="241"/>
      <c r="JO200" s="241" t="e">
        <f>#REF!</f>
        <v>#REF!</v>
      </c>
      <c r="JP200" s="241"/>
      <c r="JQ200" s="241" t="e">
        <f>#REF!</f>
        <v>#REF!</v>
      </c>
      <c r="JR200" s="241"/>
      <c r="JS200" s="241"/>
      <c r="JT200" s="241" t="e">
        <f>#REF!</f>
        <v>#REF!</v>
      </c>
      <c r="JU200" s="241"/>
      <c r="JV200" s="241" t="e">
        <f>#REF!</f>
        <v>#REF!</v>
      </c>
      <c r="JW200" s="241"/>
      <c r="JX200" s="241"/>
      <c r="JY200" s="241"/>
      <c r="KB200" s="241" t="e">
        <f>IF(#REF!=0,KB199,#REF!)</f>
        <v>#REF!</v>
      </c>
      <c r="KC200" s="241"/>
      <c r="KD200" s="241" t="e">
        <f>IF(OR(#REF!=0,#REF!="Planejado",#REF!="Realizado"),IF(KD199="Atividade",VLOOKUP(KB200,'04.02_PLANEJAMENTO ATIVIDADES'!$D$9:$E$44,2,0),KD199),#REF!)</f>
        <v>#REF!</v>
      </c>
      <c r="KE200" s="241"/>
      <c r="KF200" s="241"/>
      <c r="KG200" s="241"/>
      <c r="KH200" s="241"/>
      <c r="KI200" s="241"/>
      <c r="KJ200" s="241"/>
      <c r="KK200" s="241"/>
      <c r="KL200" s="241"/>
      <c r="KM200" s="241" t="e">
        <f>IF(#REF!=0,KM199,#REF!)</f>
        <v>#REF!</v>
      </c>
      <c r="KN200" s="241"/>
      <c r="KO200" s="241"/>
      <c r="KP200" s="241" t="e">
        <f>IF(#REF!=0,KP199,#REF!)</f>
        <v>#REF!</v>
      </c>
      <c r="KQ200" s="241"/>
      <c r="KR200" s="241"/>
      <c r="KS200" s="241"/>
      <c r="KT200" s="241"/>
      <c r="KU200" s="241"/>
      <c r="KV200" s="241" t="e">
        <f>#REF!</f>
        <v>#REF!</v>
      </c>
      <c r="KW200" s="241"/>
      <c r="KX200" s="241"/>
      <c r="KY200" s="241"/>
      <c r="KZ200" s="241"/>
      <c r="LA200" s="241"/>
      <c r="LB200" s="241"/>
      <c r="LC200" s="242" t="e">
        <f>#REF!</f>
        <v>#REF!</v>
      </c>
      <c r="LD200" s="242"/>
      <c r="LE200" s="242"/>
      <c r="LF200" s="242"/>
      <c r="LG200" s="242"/>
      <c r="LH200" s="242"/>
      <c r="LI200" s="242"/>
      <c r="LJ200" s="242"/>
      <c r="LK200" s="242" t="e">
        <f>#REF!</f>
        <v>#REF!</v>
      </c>
      <c r="LL200" s="242"/>
      <c r="LM200" s="242"/>
      <c r="LN200" s="242"/>
      <c r="LO200" s="242"/>
      <c r="LP200" s="241" t="e">
        <f>#REF!</f>
        <v>#REF!</v>
      </c>
      <c r="LQ200" s="241"/>
      <c r="LR200" s="241"/>
      <c r="LS200" s="241"/>
      <c r="LT200" s="241" t="e">
        <f>#REF!</f>
        <v>#REF!</v>
      </c>
      <c r="LU200" s="241"/>
      <c r="LV200" s="241" t="e">
        <f>#REF!</f>
        <v>#REF!</v>
      </c>
      <c r="LW200" s="241"/>
      <c r="LX200" s="241"/>
      <c r="LY200" s="241" t="e">
        <f>#REF!</f>
        <v>#REF!</v>
      </c>
      <c r="LZ200" s="241"/>
      <c r="MA200" s="241" t="e">
        <f>#REF!</f>
        <v>#REF!</v>
      </c>
      <c r="MB200" s="241"/>
      <c r="MC200" s="241"/>
      <c r="MD200" s="241"/>
      <c r="MG200" s="241" t="e">
        <f>IF(#REF!=0,MG199,#REF!)</f>
        <v>#REF!</v>
      </c>
      <c r="MH200" s="241"/>
      <c r="MI200" s="241" t="e">
        <f>IF(OR(#REF!=0,#REF!="Planejado",#REF!="Realizado"),IF(MI199="Atividade",VLOOKUP(MG200,'04.02_PLANEJAMENTO ATIVIDADES'!$D$9:$E$44,2,0),MI199),#REF!)</f>
        <v>#REF!</v>
      </c>
      <c r="MJ200" s="241"/>
      <c r="MK200" s="241"/>
      <c r="ML200" s="241"/>
      <c r="MM200" s="241"/>
      <c r="MN200" s="241"/>
      <c r="MO200" s="241"/>
      <c r="MP200" s="241"/>
      <c r="MQ200" s="241"/>
      <c r="MR200" s="241" t="e">
        <f>IF(#REF!=0,MR199,#REF!)</f>
        <v>#REF!</v>
      </c>
      <c r="MS200" s="241"/>
      <c r="MT200" s="241"/>
      <c r="MU200" s="241" t="e">
        <f>IF(#REF!=0,MU199,#REF!)</f>
        <v>#REF!</v>
      </c>
      <c r="MV200" s="241"/>
      <c r="MW200" s="241"/>
      <c r="MX200" s="241"/>
      <c r="MY200" s="241"/>
      <c r="MZ200" s="241"/>
      <c r="NA200" s="241" t="e">
        <f>#REF!</f>
        <v>#REF!</v>
      </c>
      <c r="NB200" s="241"/>
      <c r="NC200" s="241"/>
      <c r="ND200" s="241"/>
      <c r="NE200" s="241"/>
      <c r="NF200" s="241"/>
      <c r="NG200" s="241"/>
      <c r="NH200" s="242" t="e">
        <f>#REF!</f>
        <v>#REF!</v>
      </c>
      <c r="NI200" s="242"/>
      <c r="NJ200" s="242"/>
      <c r="NK200" s="242"/>
      <c r="NL200" s="242"/>
      <c r="NM200" s="242"/>
      <c r="NN200" s="242"/>
      <c r="NO200" s="242"/>
      <c r="NP200" s="242" t="e">
        <f>#REF!</f>
        <v>#REF!</v>
      </c>
      <c r="NQ200" s="242"/>
      <c r="NR200" s="242"/>
      <c r="NS200" s="242"/>
      <c r="NT200" s="242"/>
      <c r="NU200" s="241" t="e">
        <f>#REF!</f>
        <v>#REF!</v>
      </c>
      <c r="NV200" s="241"/>
      <c r="NW200" s="241"/>
      <c r="NX200" s="241"/>
      <c r="NY200" s="241" t="e">
        <f>#REF!</f>
        <v>#REF!</v>
      </c>
      <c r="NZ200" s="241"/>
      <c r="OA200" s="241" t="e">
        <f>#REF!</f>
        <v>#REF!</v>
      </c>
      <c r="OB200" s="241"/>
      <c r="OC200" s="241"/>
      <c r="OD200" s="241" t="e">
        <f>#REF!</f>
        <v>#REF!</v>
      </c>
      <c r="OE200" s="241"/>
      <c r="OF200" s="241" t="e">
        <f>#REF!</f>
        <v>#REF!</v>
      </c>
      <c r="OG200" s="241"/>
      <c r="OH200" s="241"/>
      <c r="OI200" s="241"/>
      <c r="OL200" s="241" t="e">
        <f>IF(#REF!=0,OL199,#REF!)</f>
        <v>#REF!</v>
      </c>
      <c r="OM200" s="241"/>
      <c r="ON200" s="241" t="e">
        <f>IF(OR(#REF!=0,#REF!="Planejado",#REF!="Realizado"),IF(ON199="Atividade",VLOOKUP(OL200,'04.02_PLANEJAMENTO ATIVIDADES'!$D$9:$E$44,2,0),ON199),#REF!)</f>
        <v>#REF!</v>
      </c>
      <c r="OO200" s="241"/>
      <c r="OP200" s="241"/>
      <c r="OQ200" s="241"/>
      <c r="OR200" s="241"/>
      <c r="OS200" s="241"/>
      <c r="OT200" s="241"/>
      <c r="OU200" s="241"/>
      <c r="OV200" s="241"/>
      <c r="OW200" s="241" t="e">
        <f>IF(#REF!=0,OW199,#REF!)</f>
        <v>#REF!</v>
      </c>
      <c r="OX200" s="241"/>
      <c r="OY200" s="241"/>
      <c r="OZ200" s="241" t="e">
        <f>IF(#REF!=0,OZ199,#REF!)</f>
        <v>#REF!</v>
      </c>
      <c r="PA200" s="241"/>
      <c r="PB200" s="241"/>
      <c r="PC200" s="241"/>
      <c r="PD200" s="241"/>
      <c r="PE200" s="241"/>
      <c r="PF200" s="241" t="e">
        <f>#REF!</f>
        <v>#REF!</v>
      </c>
      <c r="PG200" s="241"/>
      <c r="PH200" s="241"/>
      <c r="PI200" s="241"/>
      <c r="PJ200" s="241"/>
      <c r="PK200" s="241"/>
      <c r="PL200" s="241"/>
      <c r="PM200" s="242" t="e">
        <f>#REF!</f>
        <v>#REF!</v>
      </c>
      <c r="PN200" s="242"/>
      <c r="PO200" s="242"/>
      <c r="PP200" s="242"/>
      <c r="PQ200" s="242"/>
      <c r="PR200" s="242"/>
      <c r="PS200" s="242"/>
      <c r="PT200" s="242"/>
      <c r="PU200" s="242" t="e">
        <f>#REF!</f>
        <v>#REF!</v>
      </c>
      <c r="PV200" s="242"/>
      <c r="PW200" s="242"/>
      <c r="PX200" s="242"/>
      <c r="PY200" s="242"/>
      <c r="PZ200" s="241" t="e">
        <f>#REF!</f>
        <v>#REF!</v>
      </c>
      <c r="QA200" s="241"/>
      <c r="QB200" s="241"/>
      <c r="QC200" s="241"/>
      <c r="QD200" s="241" t="e">
        <f>#REF!</f>
        <v>#REF!</v>
      </c>
      <c r="QE200" s="241"/>
      <c r="QF200" s="241" t="e">
        <f>#REF!</f>
        <v>#REF!</v>
      </c>
      <c r="QG200" s="241"/>
      <c r="QH200" s="241"/>
      <c r="QI200" s="241" t="e">
        <f>#REF!</f>
        <v>#REF!</v>
      </c>
      <c r="QJ200" s="241"/>
      <c r="QK200" s="241" t="e">
        <f>#REF!</f>
        <v>#REF!</v>
      </c>
      <c r="QL200" s="241"/>
      <c r="QM200" s="241"/>
      <c r="QN200" s="241"/>
      <c r="QQ200" s="241" t="e">
        <f>IF(#REF!=0,QQ199,#REF!)</f>
        <v>#REF!</v>
      </c>
      <c r="QR200" s="241"/>
      <c r="QS200" s="241" t="e">
        <f>IF(OR(#REF!=0,#REF!="Planejado",#REF!="Realizado"),IF(QS199="Atividade",VLOOKUP(QQ200,'04.02_PLANEJAMENTO ATIVIDADES'!$D$9:$E$44,2,0),QS199),#REF!)</f>
        <v>#REF!</v>
      </c>
      <c r="QT200" s="241"/>
      <c r="QU200" s="241"/>
      <c r="QV200" s="241"/>
      <c r="QW200" s="241"/>
      <c r="QX200" s="241"/>
      <c r="QY200" s="241"/>
      <c r="QZ200" s="241"/>
      <c r="RA200" s="241"/>
      <c r="RB200" s="241" t="e">
        <f>IF(#REF!=0,RB199,#REF!)</f>
        <v>#REF!</v>
      </c>
      <c r="RC200" s="241"/>
      <c r="RD200" s="241"/>
      <c r="RE200" s="241" t="e">
        <f>IF(#REF!=0,RE199,#REF!)</f>
        <v>#REF!</v>
      </c>
      <c r="RF200" s="241"/>
      <c r="RG200" s="241"/>
      <c r="RH200" s="241"/>
      <c r="RI200" s="241"/>
      <c r="RJ200" s="241"/>
      <c r="RK200" s="241" t="e">
        <f>#REF!</f>
        <v>#REF!</v>
      </c>
      <c r="RL200" s="241"/>
      <c r="RM200" s="241"/>
      <c r="RN200" s="241"/>
      <c r="RO200" s="241"/>
      <c r="RP200" s="241"/>
      <c r="RQ200" s="241"/>
      <c r="RR200" s="242" t="e">
        <f>#REF!</f>
        <v>#REF!</v>
      </c>
      <c r="RS200" s="242"/>
      <c r="RT200" s="242"/>
      <c r="RU200" s="242"/>
      <c r="RV200" s="242"/>
      <c r="RW200" s="242"/>
      <c r="RX200" s="242"/>
      <c r="RY200" s="242"/>
      <c r="RZ200" s="242" t="e">
        <f>#REF!</f>
        <v>#REF!</v>
      </c>
      <c r="SA200" s="242"/>
      <c r="SB200" s="242"/>
      <c r="SC200" s="242"/>
      <c r="SD200" s="242"/>
      <c r="SE200" s="241" t="e">
        <f>#REF!</f>
        <v>#REF!</v>
      </c>
      <c r="SF200" s="241"/>
      <c r="SG200" s="241"/>
      <c r="SH200" s="241"/>
      <c r="SI200" s="241" t="e">
        <f>#REF!</f>
        <v>#REF!</v>
      </c>
      <c r="SJ200" s="241"/>
      <c r="SK200" s="241" t="e">
        <f>#REF!</f>
        <v>#REF!</v>
      </c>
      <c r="SL200" s="241"/>
      <c r="SM200" s="241"/>
      <c r="SN200" s="241" t="e">
        <f>#REF!</f>
        <v>#REF!</v>
      </c>
      <c r="SO200" s="241"/>
      <c r="SP200" s="241" t="e">
        <f>#REF!</f>
        <v>#REF!</v>
      </c>
      <c r="SQ200" s="241"/>
      <c r="SR200" s="241"/>
      <c r="SS200" s="241"/>
      <c r="SV200" s="241" t="e">
        <f>IF(#REF!=0,SV199,#REF!)</f>
        <v>#REF!</v>
      </c>
      <c r="SW200" s="241"/>
      <c r="SX200" s="241" t="e">
        <f>IF(OR(#REF!=0,#REF!="Planejado",#REF!="Realizado"),IF(SX199="Atividade",VLOOKUP(SV200,'04.02_PLANEJAMENTO ATIVIDADES'!$D$9:$E$44,2,0),SX199),#REF!)</f>
        <v>#REF!</v>
      </c>
      <c r="SY200" s="241"/>
      <c r="SZ200" s="241"/>
      <c r="TA200" s="241"/>
      <c r="TB200" s="241"/>
      <c r="TC200" s="241"/>
      <c r="TD200" s="241"/>
      <c r="TE200" s="241"/>
      <c r="TF200" s="241"/>
      <c r="TG200" s="241" t="e">
        <f>IF(#REF!=0,TG199,#REF!)</f>
        <v>#REF!</v>
      </c>
      <c r="TH200" s="241"/>
      <c r="TI200" s="241"/>
      <c r="TJ200" s="241" t="e">
        <f>IF(#REF!=0,TJ199,#REF!)</f>
        <v>#REF!</v>
      </c>
      <c r="TK200" s="241"/>
      <c r="TL200" s="241"/>
      <c r="TM200" s="241"/>
      <c r="TN200" s="241"/>
      <c r="TO200" s="241"/>
      <c r="TP200" s="241" t="e">
        <f>#REF!</f>
        <v>#REF!</v>
      </c>
      <c r="TQ200" s="241"/>
      <c r="TR200" s="241"/>
      <c r="TS200" s="241"/>
      <c r="TT200" s="241"/>
      <c r="TU200" s="241"/>
      <c r="TV200" s="241"/>
      <c r="TW200" s="242" t="e">
        <f>#REF!</f>
        <v>#REF!</v>
      </c>
      <c r="TX200" s="242"/>
      <c r="TY200" s="242"/>
      <c r="TZ200" s="242"/>
      <c r="UA200" s="242"/>
      <c r="UB200" s="242"/>
      <c r="UC200" s="242"/>
      <c r="UD200" s="242"/>
      <c r="UE200" s="242" t="e">
        <f>#REF!</f>
        <v>#REF!</v>
      </c>
      <c r="UF200" s="242"/>
      <c r="UG200" s="242"/>
      <c r="UH200" s="242"/>
      <c r="UI200" s="242"/>
      <c r="UJ200" s="241" t="e">
        <f>#REF!</f>
        <v>#REF!</v>
      </c>
      <c r="UK200" s="241"/>
      <c r="UL200" s="241"/>
      <c r="UM200" s="241"/>
      <c r="UN200" s="241" t="e">
        <f>#REF!</f>
        <v>#REF!</v>
      </c>
      <c r="UO200" s="241"/>
      <c r="UP200" s="241" t="e">
        <f>#REF!</f>
        <v>#REF!</v>
      </c>
      <c r="UQ200" s="241"/>
      <c r="UR200" s="241"/>
      <c r="US200" s="241" t="e">
        <f>#REF!</f>
        <v>#REF!</v>
      </c>
      <c r="UT200" s="241"/>
      <c r="UU200" s="241" t="e">
        <f>#REF!</f>
        <v>#REF!</v>
      </c>
      <c r="UV200" s="241"/>
      <c r="UW200" s="241"/>
      <c r="UX200" s="241"/>
      <c r="VA200" s="241" t="e">
        <f>IF(#REF!=0,VA199,#REF!)</f>
        <v>#REF!</v>
      </c>
      <c r="VB200" s="241"/>
      <c r="VC200" s="241" t="e">
        <f>IF(OR(#REF!=0,#REF!="Planejado",#REF!="Realizado"),IF(VC199="Atividade",VLOOKUP(VA200,'04.02_PLANEJAMENTO ATIVIDADES'!$D$9:$E$44,2,0),VC199),#REF!)</f>
        <v>#REF!</v>
      </c>
      <c r="VD200" s="241"/>
      <c r="VE200" s="241"/>
      <c r="VF200" s="241"/>
      <c r="VG200" s="241"/>
      <c r="VH200" s="241"/>
      <c r="VI200" s="241"/>
      <c r="VJ200" s="241"/>
      <c r="VK200" s="241"/>
      <c r="VL200" s="241" t="e">
        <f>IF(#REF!=0,VL199,#REF!)</f>
        <v>#REF!</v>
      </c>
      <c r="VM200" s="241"/>
      <c r="VN200" s="241"/>
      <c r="VO200" s="241" t="e">
        <f>IF(#REF!=0,VO199,#REF!)</f>
        <v>#REF!</v>
      </c>
      <c r="VP200" s="241"/>
      <c r="VQ200" s="241"/>
      <c r="VR200" s="241"/>
      <c r="VS200" s="241"/>
      <c r="VT200" s="241"/>
      <c r="VU200" s="241" t="e">
        <f>#REF!</f>
        <v>#REF!</v>
      </c>
      <c r="VV200" s="241"/>
      <c r="VW200" s="241"/>
      <c r="VX200" s="241"/>
      <c r="VY200" s="241"/>
      <c r="VZ200" s="241"/>
      <c r="WA200" s="241"/>
      <c r="WB200" s="242" t="e">
        <f>#REF!</f>
        <v>#REF!</v>
      </c>
      <c r="WC200" s="242"/>
      <c r="WD200" s="242"/>
      <c r="WE200" s="242"/>
      <c r="WF200" s="242"/>
      <c r="WG200" s="242"/>
      <c r="WH200" s="242"/>
      <c r="WI200" s="242"/>
      <c r="WJ200" s="242" t="e">
        <f>#REF!</f>
        <v>#REF!</v>
      </c>
      <c r="WK200" s="242"/>
      <c r="WL200" s="242"/>
      <c r="WM200" s="242"/>
      <c r="WN200" s="242"/>
      <c r="WO200" s="241" t="e">
        <f>#REF!</f>
        <v>#REF!</v>
      </c>
      <c r="WP200" s="241"/>
      <c r="WQ200" s="241"/>
      <c r="WR200" s="241"/>
      <c r="WS200" s="241" t="e">
        <f>#REF!</f>
        <v>#REF!</v>
      </c>
      <c r="WT200" s="241"/>
      <c r="WU200" s="241" t="e">
        <f>#REF!</f>
        <v>#REF!</v>
      </c>
      <c r="WV200" s="241"/>
      <c r="WW200" s="241"/>
      <c r="WX200" s="241" t="e">
        <f>#REF!</f>
        <v>#REF!</v>
      </c>
      <c r="WY200" s="241"/>
      <c r="WZ200" s="241" t="e">
        <f>#REF!</f>
        <v>#REF!</v>
      </c>
      <c r="XA200" s="241"/>
      <c r="XB200" s="241"/>
      <c r="XC200" s="241"/>
      <c r="XF200" s="241" t="e">
        <f>IF(#REF!=0,XF199,#REF!)</f>
        <v>#REF!</v>
      </c>
      <c r="XG200" s="241"/>
      <c r="XH200" s="241" t="e">
        <f>IF(OR(#REF!=0,#REF!="Planejado",#REF!="Realizado"),IF(XH199="Atividade",VLOOKUP(XF200,'04.02_PLANEJAMENTO ATIVIDADES'!$D$9:$E$44,2,0),XH199),#REF!)</f>
        <v>#REF!</v>
      </c>
      <c r="XI200" s="241"/>
      <c r="XJ200" s="241"/>
      <c r="XK200" s="241"/>
      <c r="XL200" s="241"/>
      <c r="XM200" s="241"/>
      <c r="XN200" s="241"/>
      <c r="XO200" s="241"/>
      <c r="XP200" s="241"/>
      <c r="XQ200" s="241" t="e">
        <f>IF(#REF!=0,XQ199,#REF!)</f>
        <v>#REF!</v>
      </c>
      <c r="XR200" s="241"/>
      <c r="XS200" s="241"/>
      <c r="XT200" s="241" t="e">
        <f>IF(#REF!=0,XT199,#REF!)</f>
        <v>#REF!</v>
      </c>
      <c r="XU200" s="241"/>
      <c r="XV200" s="241"/>
      <c r="XW200" s="241"/>
      <c r="XX200" s="241"/>
      <c r="XY200" s="241"/>
      <c r="XZ200" s="241" t="e">
        <f>#REF!</f>
        <v>#REF!</v>
      </c>
      <c r="YA200" s="241"/>
      <c r="YB200" s="241"/>
      <c r="YC200" s="241"/>
      <c r="YD200" s="241"/>
      <c r="YE200" s="241"/>
      <c r="YF200" s="241"/>
      <c r="YG200" s="242" t="e">
        <f>#REF!</f>
        <v>#REF!</v>
      </c>
      <c r="YH200" s="242"/>
      <c r="YI200" s="242"/>
      <c r="YJ200" s="242"/>
      <c r="YK200" s="242"/>
      <c r="YL200" s="242"/>
      <c r="YM200" s="242"/>
      <c r="YN200" s="242"/>
      <c r="YO200" s="242" t="e">
        <f>#REF!</f>
        <v>#REF!</v>
      </c>
      <c r="YP200" s="242"/>
      <c r="YQ200" s="242"/>
      <c r="YR200" s="242"/>
      <c r="YS200" s="242"/>
      <c r="YT200" s="241" t="e">
        <f>#REF!</f>
        <v>#REF!</v>
      </c>
      <c r="YU200" s="241"/>
      <c r="YV200" s="241"/>
      <c r="YW200" s="241"/>
      <c r="YX200" s="241" t="e">
        <f>#REF!</f>
        <v>#REF!</v>
      </c>
      <c r="YY200" s="241"/>
      <c r="YZ200" s="241" t="e">
        <f>#REF!</f>
        <v>#REF!</v>
      </c>
      <c r="ZA200" s="241"/>
      <c r="ZB200" s="241"/>
      <c r="ZC200" s="241" t="e">
        <f>#REF!</f>
        <v>#REF!</v>
      </c>
      <c r="ZD200" s="241"/>
      <c r="ZE200" s="241" t="e">
        <f>#REF!</f>
        <v>#REF!</v>
      </c>
      <c r="ZF200" s="241"/>
      <c r="ZG200" s="241"/>
      <c r="ZH200" s="241"/>
    </row>
    <row r="201" spans="3:684" ht="10.15" hidden="1" customHeight="1" x14ac:dyDescent="0.25">
      <c r="C201" s="241" t="e">
        <f>IF(#REF!=0,C200,#REF!)</f>
        <v>#REF!</v>
      </c>
      <c r="D201" s="241"/>
      <c r="E201" s="241" t="e">
        <f>IF(OR(#REF!=0,#REF!="Planejado",#REF!="Realizado"),IF(E200="Atividade",VLOOKUP(C201,'04.02_PLANEJAMENTO ATIVIDADES'!$D$9:$E$44,2,0),E200),#REF!)</f>
        <v>#REF!</v>
      </c>
      <c r="F201" s="241"/>
      <c r="G201" s="241"/>
      <c r="H201" s="241"/>
      <c r="I201" s="241"/>
      <c r="J201" s="241"/>
      <c r="K201" s="241"/>
      <c r="L201" s="241"/>
      <c r="M201" s="241"/>
      <c r="N201" s="241" t="e">
        <f>IF(#REF!=0,N200,#REF!)</f>
        <v>#REF!</v>
      </c>
      <c r="O201" s="241"/>
      <c r="P201" s="241"/>
      <c r="Q201" s="241" t="e">
        <f>IF(#REF!=0,Q200,#REF!)</f>
        <v>#REF!</v>
      </c>
      <c r="R201" s="241"/>
      <c r="S201" s="241"/>
      <c r="T201" s="241"/>
      <c r="U201" s="241"/>
      <c r="V201" s="241"/>
      <c r="W201" s="241" t="e">
        <f>#REF!</f>
        <v>#REF!</v>
      </c>
      <c r="X201" s="241"/>
      <c r="Y201" s="241"/>
      <c r="Z201" s="241"/>
      <c r="AA201" s="241"/>
      <c r="AB201" s="241"/>
      <c r="AC201" s="241"/>
      <c r="AD201" s="242" t="e">
        <f>#REF!</f>
        <v>#REF!</v>
      </c>
      <c r="AE201" s="242"/>
      <c r="AF201" s="242"/>
      <c r="AG201" s="242"/>
      <c r="AH201" s="242"/>
      <c r="AI201" s="242"/>
      <c r="AJ201" s="242"/>
      <c r="AK201" s="242"/>
      <c r="AL201" s="242" t="e">
        <f>#REF!</f>
        <v>#REF!</v>
      </c>
      <c r="AM201" s="242"/>
      <c r="AN201" s="242"/>
      <c r="AO201" s="242"/>
      <c r="AP201" s="242"/>
      <c r="AQ201" s="241" t="e">
        <f>#REF!</f>
        <v>#REF!</v>
      </c>
      <c r="AR201" s="241"/>
      <c r="AS201" s="241"/>
      <c r="AT201" s="241"/>
      <c r="AU201" s="241" t="e">
        <f>#REF!</f>
        <v>#REF!</v>
      </c>
      <c r="AV201" s="241"/>
      <c r="AW201" s="241" t="e">
        <f>#REF!</f>
        <v>#REF!</v>
      </c>
      <c r="AX201" s="241"/>
      <c r="AY201" s="241"/>
      <c r="AZ201" s="241" t="e">
        <f>#REF!</f>
        <v>#REF!</v>
      </c>
      <c r="BA201" s="241"/>
      <c r="BB201" s="241" t="e">
        <f>#REF!</f>
        <v>#REF!</v>
      </c>
      <c r="BC201" s="241"/>
      <c r="BD201" s="241"/>
      <c r="BE201" s="241"/>
      <c r="BH201" s="241" t="e">
        <f>IF(#REF!=0,BH200,#REF!)</f>
        <v>#REF!</v>
      </c>
      <c r="BI201" s="241"/>
      <c r="BJ201" s="241" t="e">
        <f>IF(OR(#REF!=0,#REF!="Planejado",#REF!="Realizado"),IF(BJ200="Atividade",VLOOKUP(BH201,'04.02_PLANEJAMENTO ATIVIDADES'!$D$9:$E$44,2,0),BJ200),#REF!)</f>
        <v>#REF!</v>
      </c>
      <c r="BK201" s="241"/>
      <c r="BL201" s="241"/>
      <c r="BM201" s="241"/>
      <c r="BN201" s="241"/>
      <c r="BO201" s="241"/>
      <c r="BP201" s="241"/>
      <c r="BQ201" s="241"/>
      <c r="BR201" s="241"/>
      <c r="BS201" s="241" t="e">
        <f>IF(#REF!=0,BS200,#REF!)</f>
        <v>#REF!</v>
      </c>
      <c r="BT201" s="241"/>
      <c r="BU201" s="241"/>
      <c r="BV201" s="241" t="e">
        <f>IF(#REF!=0,BV200,#REF!)</f>
        <v>#REF!</v>
      </c>
      <c r="BW201" s="241"/>
      <c r="BX201" s="241"/>
      <c r="BY201" s="241"/>
      <c r="BZ201" s="241"/>
      <c r="CA201" s="241"/>
      <c r="CB201" s="241" t="e">
        <f>#REF!</f>
        <v>#REF!</v>
      </c>
      <c r="CC201" s="241"/>
      <c r="CD201" s="241"/>
      <c r="CE201" s="241"/>
      <c r="CF201" s="241"/>
      <c r="CG201" s="241"/>
      <c r="CH201" s="241"/>
      <c r="CI201" s="242" t="e">
        <f>#REF!</f>
        <v>#REF!</v>
      </c>
      <c r="CJ201" s="242"/>
      <c r="CK201" s="242"/>
      <c r="CL201" s="242"/>
      <c r="CM201" s="242"/>
      <c r="CN201" s="242"/>
      <c r="CO201" s="242"/>
      <c r="CP201" s="242"/>
      <c r="CQ201" s="242" t="e">
        <f>#REF!</f>
        <v>#REF!</v>
      </c>
      <c r="CR201" s="242"/>
      <c r="CS201" s="242"/>
      <c r="CT201" s="242"/>
      <c r="CU201" s="242"/>
      <c r="CV201" s="241" t="e">
        <f>#REF!</f>
        <v>#REF!</v>
      </c>
      <c r="CW201" s="241"/>
      <c r="CX201" s="241"/>
      <c r="CY201" s="241"/>
      <c r="CZ201" s="241" t="e">
        <f>#REF!</f>
        <v>#REF!</v>
      </c>
      <c r="DA201" s="241"/>
      <c r="DB201" s="241" t="e">
        <f>#REF!</f>
        <v>#REF!</v>
      </c>
      <c r="DC201" s="241"/>
      <c r="DD201" s="241"/>
      <c r="DE201" s="241" t="e">
        <f>#REF!</f>
        <v>#REF!</v>
      </c>
      <c r="DF201" s="241"/>
      <c r="DG201" s="241" t="e">
        <f>#REF!</f>
        <v>#REF!</v>
      </c>
      <c r="DH201" s="241"/>
      <c r="DI201" s="241"/>
      <c r="DJ201" s="241"/>
      <c r="DM201" s="241" t="e">
        <f>IF(#REF!=0,DM200,#REF!)</f>
        <v>#REF!</v>
      </c>
      <c r="DN201" s="241"/>
      <c r="DO201" s="241" t="e">
        <f>IF(OR(#REF!=0,#REF!="Planejado",#REF!="Realizado"),IF(DO200="Atividade",VLOOKUP(DM201,'04.02_PLANEJAMENTO ATIVIDADES'!$D$9:$E$44,2,0),DO200),#REF!)</f>
        <v>#REF!</v>
      </c>
      <c r="DP201" s="241"/>
      <c r="DQ201" s="241"/>
      <c r="DR201" s="241"/>
      <c r="DS201" s="241"/>
      <c r="DT201" s="241"/>
      <c r="DU201" s="241"/>
      <c r="DV201" s="241"/>
      <c r="DW201" s="241"/>
      <c r="DX201" s="241" t="e">
        <f>IF(#REF!=0,DX200,#REF!)</f>
        <v>#REF!</v>
      </c>
      <c r="DY201" s="241"/>
      <c r="DZ201" s="241"/>
      <c r="EA201" s="241" t="e">
        <f>IF(#REF!=0,EA200,#REF!)</f>
        <v>#REF!</v>
      </c>
      <c r="EB201" s="241"/>
      <c r="EC201" s="241"/>
      <c r="ED201" s="241"/>
      <c r="EE201" s="241"/>
      <c r="EF201" s="241"/>
      <c r="EG201" s="241" t="e">
        <f>#REF!</f>
        <v>#REF!</v>
      </c>
      <c r="EH201" s="241"/>
      <c r="EI201" s="241"/>
      <c r="EJ201" s="241"/>
      <c r="EK201" s="241"/>
      <c r="EL201" s="241"/>
      <c r="EM201" s="241"/>
      <c r="EN201" s="242" t="e">
        <f>#REF!</f>
        <v>#REF!</v>
      </c>
      <c r="EO201" s="242"/>
      <c r="EP201" s="242"/>
      <c r="EQ201" s="242"/>
      <c r="ER201" s="242"/>
      <c r="ES201" s="242"/>
      <c r="ET201" s="242"/>
      <c r="EU201" s="242"/>
      <c r="EV201" s="242" t="e">
        <f>#REF!</f>
        <v>#REF!</v>
      </c>
      <c r="EW201" s="242"/>
      <c r="EX201" s="242"/>
      <c r="EY201" s="242"/>
      <c r="EZ201" s="242"/>
      <c r="FA201" s="241" t="e">
        <f>#REF!</f>
        <v>#REF!</v>
      </c>
      <c r="FB201" s="241"/>
      <c r="FC201" s="241"/>
      <c r="FD201" s="241"/>
      <c r="FE201" s="241" t="e">
        <f>#REF!</f>
        <v>#REF!</v>
      </c>
      <c r="FF201" s="241"/>
      <c r="FG201" s="241" t="e">
        <f>#REF!</f>
        <v>#REF!</v>
      </c>
      <c r="FH201" s="241"/>
      <c r="FI201" s="241"/>
      <c r="FJ201" s="241" t="e">
        <f>#REF!</f>
        <v>#REF!</v>
      </c>
      <c r="FK201" s="241"/>
      <c r="FL201" s="241" t="e">
        <f>#REF!</f>
        <v>#REF!</v>
      </c>
      <c r="FM201" s="241"/>
      <c r="FN201" s="241"/>
      <c r="FO201" s="241"/>
      <c r="FR201" s="241" t="e">
        <f>IF(#REF!=0,FR200,#REF!)</f>
        <v>#REF!</v>
      </c>
      <c r="FS201" s="241"/>
      <c r="FT201" s="241" t="e">
        <f>IF(OR(#REF!=0,#REF!="Planejado",#REF!="Realizado"),IF(FT200="Atividade",VLOOKUP(FR201,'04.02_PLANEJAMENTO ATIVIDADES'!$D$9:$E$44,2,0),FT200),#REF!)</f>
        <v>#REF!</v>
      </c>
      <c r="FU201" s="241"/>
      <c r="FV201" s="241"/>
      <c r="FW201" s="241"/>
      <c r="FX201" s="241"/>
      <c r="FY201" s="241"/>
      <c r="FZ201" s="241"/>
      <c r="GA201" s="241"/>
      <c r="GB201" s="241"/>
      <c r="GC201" s="241" t="e">
        <f>IF(#REF!=0,GC200,#REF!)</f>
        <v>#REF!</v>
      </c>
      <c r="GD201" s="241"/>
      <c r="GE201" s="241"/>
      <c r="GF201" s="241" t="e">
        <f>IF(#REF!=0,GF200,#REF!)</f>
        <v>#REF!</v>
      </c>
      <c r="GG201" s="241"/>
      <c r="GH201" s="241"/>
      <c r="GI201" s="241"/>
      <c r="GJ201" s="241"/>
      <c r="GK201" s="241"/>
      <c r="GL201" s="241" t="e">
        <f>#REF!</f>
        <v>#REF!</v>
      </c>
      <c r="GM201" s="241"/>
      <c r="GN201" s="241"/>
      <c r="GO201" s="241"/>
      <c r="GP201" s="241"/>
      <c r="GQ201" s="241"/>
      <c r="GR201" s="241"/>
      <c r="GS201" s="242" t="e">
        <f>#REF!</f>
        <v>#REF!</v>
      </c>
      <c r="GT201" s="242"/>
      <c r="GU201" s="242"/>
      <c r="GV201" s="242"/>
      <c r="GW201" s="242"/>
      <c r="GX201" s="242"/>
      <c r="GY201" s="242"/>
      <c r="GZ201" s="242"/>
      <c r="HA201" s="242" t="e">
        <f>#REF!</f>
        <v>#REF!</v>
      </c>
      <c r="HB201" s="242"/>
      <c r="HC201" s="242"/>
      <c r="HD201" s="242"/>
      <c r="HE201" s="242"/>
      <c r="HF201" s="241" t="e">
        <f>#REF!</f>
        <v>#REF!</v>
      </c>
      <c r="HG201" s="241"/>
      <c r="HH201" s="241"/>
      <c r="HI201" s="241"/>
      <c r="HJ201" s="241" t="e">
        <f>#REF!</f>
        <v>#REF!</v>
      </c>
      <c r="HK201" s="241"/>
      <c r="HL201" s="241" t="e">
        <f>#REF!</f>
        <v>#REF!</v>
      </c>
      <c r="HM201" s="241"/>
      <c r="HN201" s="241"/>
      <c r="HO201" s="241" t="e">
        <f>#REF!</f>
        <v>#REF!</v>
      </c>
      <c r="HP201" s="241"/>
      <c r="HQ201" s="241" t="e">
        <f>#REF!</f>
        <v>#REF!</v>
      </c>
      <c r="HR201" s="241"/>
      <c r="HS201" s="241"/>
      <c r="HT201" s="241"/>
      <c r="HW201" s="241" t="e">
        <f>IF(#REF!=0,HW200,#REF!)</f>
        <v>#REF!</v>
      </c>
      <c r="HX201" s="241"/>
      <c r="HY201" s="241" t="e">
        <f>IF(OR(#REF!=0,#REF!="Planejado",#REF!="Realizado"),IF(HY200="Atividade",VLOOKUP(HW201,'04.02_PLANEJAMENTO ATIVIDADES'!$D$9:$E$44,2,0),HY200),#REF!)</f>
        <v>#REF!</v>
      </c>
      <c r="HZ201" s="241"/>
      <c r="IA201" s="241"/>
      <c r="IB201" s="241"/>
      <c r="IC201" s="241"/>
      <c r="ID201" s="241"/>
      <c r="IE201" s="241"/>
      <c r="IF201" s="241"/>
      <c r="IG201" s="241"/>
      <c r="IH201" s="241" t="e">
        <f>IF(#REF!=0,IH200,#REF!)</f>
        <v>#REF!</v>
      </c>
      <c r="II201" s="241"/>
      <c r="IJ201" s="241"/>
      <c r="IK201" s="241" t="e">
        <f>IF(#REF!=0,IK200,#REF!)</f>
        <v>#REF!</v>
      </c>
      <c r="IL201" s="241"/>
      <c r="IM201" s="241"/>
      <c r="IN201" s="241"/>
      <c r="IO201" s="241"/>
      <c r="IP201" s="241"/>
      <c r="IQ201" s="241" t="e">
        <f>#REF!</f>
        <v>#REF!</v>
      </c>
      <c r="IR201" s="241"/>
      <c r="IS201" s="241"/>
      <c r="IT201" s="241"/>
      <c r="IU201" s="241"/>
      <c r="IV201" s="241"/>
      <c r="IW201" s="241"/>
      <c r="IX201" s="242" t="e">
        <f>#REF!</f>
        <v>#REF!</v>
      </c>
      <c r="IY201" s="242"/>
      <c r="IZ201" s="242"/>
      <c r="JA201" s="242"/>
      <c r="JB201" s="242"/>
      <c r="JC201" s="242"/>
      <c r="JD201" s="242"/>
      <c r="JE201" s="242"/>
      <c r="JF201" s="242" t="e">
        <f>#REF!</f>
        <v>#REF!</v>
      </c>
      <c r="JG201" s="242"/>
      <c r="JH201" s="242"/>
      <c r="JI201" s="242"/>
      <c r="JJ201" s="242"/>
      <c r="JK201" s="241" t="e">
        <f>#REF!</f>
        <v>#REF!</v>
      </c>
      <c r="JL201" s="241"/>
      <c r="JM201" s="241"/>
      <c r="JN201" s="241"/>
      <c r="JO201" s="241" t="e">
        <f>#REF!</f>
        <v>#REF!</v>
      </c>
      <c r="JP201" s="241"/>
      <c r="JQ201" s="241" t="e">
        <f>#REF!</f>
        <v>#REF!</v>
      </c>
      <c r="JR201" s="241"/>
      <c r="JS201" s="241"/>
      <c r="JT201" s="241" t="e">
        <f>#REF!</f>
        <v>#REF!</v>
      </c>
      <c r="JU201" s="241"/>
      <c r="JV201" s="241" t="e">
        <f>#REF!</f>
        <v>#REF!</v>
      </c>
      <c r="JW201" s="241"/>
      <c r="JX201" s="241"/>
      <c r="JY201" s="241"/>
      <c r="KB201" s="241" t="e">
        <f>IF(#REF!=0,KB200,#REF!)</f>
        <v>#REF!</v>
      </c>
      <c r="KC201" s="241"/>
      <c r="KD201" s="241" t="e">
        <f>IF(OR(#REF!=0,#REF!="Planejado",#REF!="Realizado"),IF(KD200="Atividade",VLOOKUP(KB201,'04.02_PLANEJAMENTO ATIVIDADES'!$D$9:$E$44,2,0),KD200),#REF!)</f>
        <v>#REF!</v>
      </c>
      <c r="KE201" s="241"/>
      <c r="KF201" s="241"/>
      <c r="KG201" s="241"/>
      <c r="KH201" s="241"/>
      <c r="KI201" s="241"/>
      <c r="KJ201" s="241"/>
      <c r="KK201" s="241"/>
      <c r="KL201" s="241"/>
      <c r="KM201" s="241" t="e">
        <f>IF(#REF!=0,KM200,#REF!)</f>
        <v>#REF!</v>
      </c>
      <c r="KN201" s="241"/>
      <c r="KO201" s="241"/>
      <c r="KP201" s="241" t="e">
        <f>IF(#REF!=0,KP200,#REF!)</f>
        <v>#REF!</v>
      </c>
      <c r="KQ201" s="241"/>
      <c r="KR201" s="241"/>
      <c r="KS201" s="241"/>
      <c r="KT201" s="241"/>
      <c r="KU201" s="241"/>
      <c r="KV201" s="241" t="e">
        <f>#REF!</f>
        <v>#REF!</v>
      </c>
      <c r="KW201" s="241"/>
      <c r="KX201" s="241"/>
      <c r="KY201" s="241"/>
      <c r="KZ201" s="241"/>
      <c r="LA201" s="241"/>
      <c r="LB201" s="241"/>
      <c r="LC201" s="242" t="e">
        <f>#REF!</f>
        <v>#REF!</v>
      </c>
      <c r="LD201" s="242"/>
      <c r="LE201" s="242"/>
      <c r="LF201" s="242"/>
      <c r="LG201" s="242"/>
      <c r="LH201" s="242"/>
      <c r="LI201" s="242"/>
      <c r="LJ201" s="242"/>
      <c r="LK201" s="242" t="e">
        <f>#REF!</f>
        <v>#REF!</v>
      </c>
      <c r="LL201" s="242"/>
      <c r="LM201" s="242"/>
      <c r="LN201" s="242"/>
      <c r="LO201" s="242"/>
      <c r="LP201" s="241" t="e">
        <f>#REF!</f>
        <v>#REF!</v>
      </c>
      <c r="LQ201" s="241"/>
      <c r="LR201" s="241"/>
      <c r="LS201" s="241"/>
      <c r="LT201" s="241" t="e">
        <f>#REF!</f>
        <v>#REF!</v>
      </c>
      <c r="LU201" s="241"/>
      <c r="LV201" s="241" t="e">
        <f>#REF!</f>
        <v>#REF!</v>
      </c>
      <c r="LW201" s="241"/>
      <c r="LX201" s="241"/>
      <c r="LY201" s="241" t="e">
        <f>#REF!</f>
        <v>#REF!</v>
      </c>
      <c r="LZ201" s="241"/>
      <c r="MA201" s="241" t="e">
        <f>#REF!</f>
        <v>#REF!</v>
      </c>
      <c r="MB201" s="241"/>
      <c r="MC201" s="241"/>
      <c r="MD201" s="241"/>
      <c r="MG201" s="241" t="e">
        <f>IF(#REF!=0,MG200,#REF!)</f>
        <v>#REF!</v>
      </c>
      <c r="MH201" s="241"/>
      <c r="MI201" s="241" t="e">
        <f>IF(OR(#REF!=0,#REF!="Planejado",#REF!="Realizado"),IF(MI200="Atividade",VLOOKUP(MG201,'04.02_PLANEJAMENTO ATIVIDADES'!$D$9:$E$44,2,0),MI200),#REF!)</f>
        <v>#REF!</v>
      </c>
      <c r="MJ201" s="241"/>
      <c r="MK201" s="241"/>
      <c r="ML201" s="241"/>
      <c r="MM201" s="241"/>
      <c r="MN201" s="241"/>
      <c r="MO201" s="241"/>
      <c r="MP201" s="241"/>
      <c r="MQ201" s="241"/>
      <c r="MR201" s="241" t="e">
        <f>IF(#REF!=0,MR200,#REF!)</f>
        <v>#REF!</v>
      </c>
      <c r="MS201" s="241"/>
      <c r="MT201" s="241"/>
      <c r="MU201" s="241" t="e">
        <f>IF(#REF!=0,MU200,#REF!)</f>
        <v>#REF!</v>
      </c>
      <c r="MV201" s="241"/>
      <c r="MW201" s="241"/>
      <c r="MX201" s="241"/>
      <c r="MY201" s="241"/>
      <c r="MZ201" s="241"/>
      <c r="NA201" s="241" t="e">
        <f>#REF!</f>
        <v>#REF!</v>
      </c>
      <c r="NB201" s="241"/>
      <c r="NC201" s="241"/>
      <c r="ND201" s="241"/>
      <c r="NE201" s="241"/>
      <c r="NF201" s="241"/>
      <c r="NG201" s="241"/>
      <c r="NH201" s="242" t="e">
        <f>#REF!</f>
        <v>#REF!</v>
      </c>
      <c r="NI201" s="242"/>
      <c r="NJ201" s="242"/>
      <c r="NK201" s="242"/>
      <c r="NL201" s="242"/>
      <c r="NM201" s="242"/>
      <c r="NN201" s="242"/>
      <c r="NO201" s="242"/>
      <c r="NP201" s="242" t="e">
        <f>#REF!</f>
        <v>#REF!</v>
      </c>
      <c r="NQ201" s="242"/>
      <c r="NR201" s="242"/>
      <c r="NS201" s="242"/>
      <c r="NT201" s="242"/>
      <c r="NU201" s="241" t="e">
        <f>#REF!</f>
        <v>#REF!</v>
      </c>
      <c r="NV201" s="241"/>
      <c r="NW201" s="241"/>
      <c r="NX201" s="241"/>
      <c r="NY201" s="241" t="e">
        <f>#REF!</f>
        <v>#REF!</v>
      </c>
      <c r="NZ201" s="241"/>
      <c r="OA201" s="241" t="e">
        <f>#REF!</f>
        <v>#REF!</v>
      </c>
      <c r="OB201" s="241"/>
      <c r="OC201" s="241"/>
      <c r="OD201" s="241" t="e">
        <f>#REF!</f>
        <v>#REF!</v>
      </c>
      <c r="OE201" s="241"/>
      <c r="OF201" s="241" t="e">
        <f>#REF!</f>
        <v>#REF!</v>
      </c>
      <c r="OG201" s="241"/>
      <c r="OH201" s="241"/>
      <c r="OI201" s="241"/>
      <c r="OL201" s="241" t="e">
        <f>IF(#REF!=0,OL200,#REF!)</f>
        <v>#REF!</v>
      </c>
      <c r="OM201" s="241"/>
      <c r="ON201" s="241" t="e">
        <f>IF(OR(#REF!=0,#REF!="Planejado",#REF!="Realizado"),IF(ON200="Atividade",VLOOKUP(OL201,'04.02_PLANEJAMENTO ATIVIDADES'!$D$9:$E$44,2,0),ON200),#REF!)</f>
        <v>#REF!</v>
      </c>
      <c r="OO201" s="241"/>
      <c r="OP201" s="241"/>
      <c r="OQ201" s="241"/>
      <c r="OR201" s="241"/>
      <c r="OS201" s="241"/>
      <c r="OT201" s="241"/>
      <c r="OU201" s="241"/>
      <c r="OV201" s="241"/>
      <c r="OW201" s="241" t="e">
        <f>IF(#REF!=0,OW200,#REF!)</f>
        <v>#REF!</v>
      </c>
      <c r="OX201" s="241"/>
      <c r="OY201" s="241"/>
      <c r="OZ201" s="241" t="e">
        <f>IF(#REF!=0,OZ200,#REF!)</f>
        <v>#REF!</v>
      </c>
      <c r="PA201" s="241"/>
      <c r="PB201" s="241"/>
      <c r="PC201" s="241"/>
      <c r="PD201" s="241"/>
      <c r="PE201" s="241"/>
      <c r="PF201" s="241" t="e">
        <f>#REF!</f>
        <v>#REF!</v>
      </c>
      <c r="PG201" s="241"/>
      <c r="PH201" s="241"/>
      <c r="PI201" s="241"/>
      <c r="PJ201" s="241"/>
      <c r="PK201" s="241"/>
      <c r="PL201" s="241"/>
      <c r="PM201" s="242" t="e">
        <f>#REF!</f>
        <v>#REF!</v>
      </c>
      <c r="PN201" s="242"/>
      <c r="PO201" s="242"/>
      <c r="PP201" s="242"/>
      <c r="PQ201" s="242"/>
      <c r="PR201" s="242"/>
      <c r="PS201" s="242"/>
      <c r="PT201" s="242"/>
      <c r="PU201" s="242" t="e">
        <f>#REF!</f>
        <v>#REF!</v>
      </c>
      <c r="PV201" s="242"/>
      <c r="PW201" s="242"/>
      <c r="PX201" s="242"/>
      <c r="PY201" s="242"/>
      <c r="PZ201" s="241" t="e">
        <f>#REF!</f>
        <v>#REF!</v>
      </c>
      <c r="QA201" s="241"/>
      <c r="QB201" s="241"/>
      <c r="QC201" s="241"/>
      <c r="QD201" s="241" t="e">
        <f>#REF!</f>
        <v>#REF!</v>
      </c>
      <c r="QE201" s="241"/>
      <c r="QF201" s="241" t="e">
        <f>#REF!</f>
        <v>#REF!</v>
      </c>
      <c r="QG201" s="241"/>
      <c r="QH201" s="241"/>
      <c r="QI201" s="241" t="e">
        <f>#REF!</f>
        <v>#REF!</v>
      </c>
      <c r="QJ201" s="241"/>
      <c r="QK201" s="241" t="e">
        <f>#REF!</f>
        <v>#REF!</v>
      </c>
      <c r="QL201" s="241"/>
      <c r="QM201" s="241"/>
      <c r="QN201" s="241"/>
      <c r="QQ201" s="241" t="e">
        <f>IF(#REF!=0,QQ200,#REF!)</f>
        <v>#REF!</v>
      </c>
      <c r="QR201" s="241"/>
      <c r="QS201" s="241" t="e">
        <f>IF(OR(#REF!=0,#REF!="Planejado",#REF!="Realizado"),IF(QS200="Atividade",VLOOKUP(QQ201,'04.02_PLANEJAMENTO ATIVIDADES'!$D$9:$E$44,2,0),QS200),#REF!)</f>
        <v>#REF!</v>
      </c>
      <c r="QT201" s="241"/>
      <c r="QU201" s="241"/>
      <c r="QV201" s="241"/>
      <c r="QW201" s="241"/>
      <c r="QX201" s="241"/>
      <c r="QY201" s="241"/>
      <c r="QZ201" s="241"/>
      <c r="RA201" s="241"/>
      <c r="RB201" s="241" t="e">
        <f>IF(#REF!=0,RB200,#REF!)</f>
        <v>#REF!</v>
      </c>
      <c r="RC201" s="241"/>
      <c r="RD201" s="241"/>
      <c r="RE201" s="241" t="e">
        <f>IF(#REF!=0,RE200,#REF!)</f>
        <v>#REF!</v>
      </c>
      <c r="RF201" s="241"/>
      <c r="RG201" s="241"/>
      <c r="RH201" s="241"/>
      <c r="RI201" s="241"/>
      <c r="RJ201" s="241"/>
      <c r="RK201" s="241" t="e">
        <f>#REF!</f>
        <v>#REF!</v>
      </c>
      <c r="RL201" s="241"/>
      <c r="RM201" s="241"/>
      <c r="RN201" s="241"/>
      <c r="RO201" s="241"/>
      <c r="RP201" s="241"/>
      <c r="RQ201" s="241"/>
      <c r="RR201" s="242" t="e">
        <f>#REF!</f>
        <v>#REF!</v>
      </c>
      <c r="RS201" s="242"/>
      <c r="RT201" s="242"/>
      <c r="RU201" s="242"/>
      <c r="RV201" s="242"/>
      <c r="RW201" s="242"/>
      <c r="RX201" s="242"/>
      <c r="RY201" s="242"/>
      <c r="RZ201" s="242" t="e">
        <f>#REF!</f>
        <v>#REF!</v>
      </c>
      <c r="SA201" s="242"/>
      <c r="SB201" s="242"/>
      <c r="SC201" s="242"/>
      <c r="SD201" s="242"/>
      <c r="SE201" s="241" t="e">
        <f>#REF!</f>
        <v>#REF!</v>
      </c>
      <c r="SF201" s="241"/>
      <c r="SG201" s="241"/>
      <c r="SH201" s="241"/>
      <c r="SI201" s="241" t="e">
        <f>#REF!</f>
        <v>#REF!</v>
      </c>
      <c r="SJ201" s="241"/>
      <c r="SK201" s="241" t="e">
        <f>#REF!</f>
        <v>#REF!</v>
      </c>
      <c r="SL201" s="241"/>
      <c r="SM201" s="241"/>
      <c r="SN201" s="241" t="e">
        <f>#REF!</f>
        <v>#REF!</v>
      </c>
      <c r="SO201" s="241"/>
      <c r="SP201" s="241" t="e">
        <f>#REF!</f>
        <v>#REF!</v>
      </c>
      <c r="SQ201" s="241"/>
      <c r="SR201" s="241"/>
      <c r="SS201" s="241"/>
      <c r="SV201" s="241" t="e">
        <f>IF(#REF!=0,SV200,#REF!)</f>
        <v>#REF!</v>
      </c>
      <c r="SW201" s="241"/>
      <c r="SX201" s="241" t="e">
        <f>IF(OR(#REF!=0,#REF!="Planejado",#REF!="Realizado"),IF(SX200="Atividade",VLOOKUP(SV201,'04.02_PLANEJAMENTO ATIVIDADES'!$D$9:$E$44,2,0),SX200),#REF!)</f>
        <v>#REF!</v>
      </c>
      <c r="SY201" s="241"/>
      <c r="SZ201" s="241"/>
      <c r="TA201" s="241"/>
      <c r="TB201" s="241"/>
      <c r="TC201" s="241"/>
      <c r="TD201" s="241"/>
      <c r="TE201" s="241"/>
      <c r="TF201" s="241"/>
      <c r="TG201" s="241" t="e">
        <f>IF(#REF!=0,TG200,#REF!)</f>
        <v>#REF!</v>
      </c>
      <c r="TH201" s="241"/>
      <c r="TI201" s="241"/>
      <c r="TJ201" s="241" t="e">
        <f>IF(#REF!=0,TJ200,#REF!)</f>
        <v>#REF!</v>
      </c>
      <c r="TK201" s="241"/>
      <c r="TL201" s="241"/>
      <c r="TM201" s="241"/>
      <c r="TN201" s="241"/>
      <c r="TO201" s="241"/>
      <c r="TP201" s="241" t="e">
        <f>#REF!</f>
        <v>#REF!</v>
      </c>
      <c r="TQ201" s="241"/>
      <c r="TR201" s="241"/>
      <c r="TS201" s="241"/>
      <c r="TT201" s="241"/>
      <c r="TU201" s="241"/>
      <c r="TV201" s="241"/>
      <c r="TW201" s="242" t="e">
        <f>#REF!</f>
        <v>#REF!</v>
      </c>
      <c r="TX201" s="242"/>
      <c r="TY201" s="242"/>
      <c r="TZ201" s="242"/>
      <c r="UA201" s="242"/>
      <c r="UB201" s="242"/>
      <c r="UC201" s="242"/>
      <c r="UD201" s="242"/>
      <c r="UE201" s="242" t="e">
        <f>#REF!</f>
        <v>#REF!</v>
      </c>
      <c r="UF201" s="242"/>
      <c r="UG201" s="242"/>
      <c r="UH201" s="242"/>
      <c r="UI201" s="242"/>
      <c r="UJ201" s="241" t="e">
        <f>#REF!</f>
        <v>#REF!</v>
      </c>
      <c r="UK201" s="241"/>
      <c r="UL201" s="241"/>
      <c r="UM201" s="241"/>
      <c r="UN201" s="241" t="e">
        <f>#REF!</f>
        <v>#REF!</v>
      </c>
      <c r="UO201" s="241"/>
      <c r="UP201" s="241" t="e">
        <f>#REF!</f>
        <v>#REF!</v>
      </c>
      <c r="UQ201" s="241"/>
      <c r="UR201" s="241"/>
      <c r="US201" s="241" t="e">
        <f>#REF!</f>
        <v>#REF!</v>
      </c>
      <c r="UT201" s="241"/>
      <c r="UU201" s="241" t="e">
        <f>#REF!</f>
        <v>#REF!</v>
      </c>
      <c r="UV201" s="241"/>
      <c r="UW201" s="241"/>
      <c r="UX201" s="241"/>
      <c r="VA201" s="241" t="e">
        <f>IF(#REF!=0,VA200,#REF!)</f>
        <v>#REF!</v>
      </c>
      <c r="VB201" s="241"/>
      <c r="VC201" s="241" t="e">
        <f>IF(OR(#REF!=0,#REF!="Planejado",#REF!="Realizado"),IF(VC200="Atividade",VLOOKUP(VA201,'04.02_PLANEJAMENTO ATIVIDADES'!$D$9:$E$44,2,0),VC200),#REF!)</f>
        <v>#REF!</v>
      </c>
      <c r="VD201" s="241"/>
      <c r="VE201" s="241"/>
      <c r="VF201" s="241"/>
      <c r="VG201" s="241"/>
      <c r="VH201" s="241"/>
      <c r="VI201" s="241"/>
      <c r="VJ201" s="241"/>
      <c r="VK201" s="241"/>
      <c r="VL201" s="241" t="e">
        <f>IF(#REF!=0,VL200,#REF!)</f>
        <v>#REF!</v>
      </c>
      <c r="VM201" s="241"/>
      <c r="VN201" s="241"/>
      <c r="VO201" s="241" t="e">
        <f>IF(#REF!=0,VO200,#REF!)</f>
        <v>#REF!</v>
      </c>
      <c r="VP201" s="241"/>
      <c r="VQ201" s="241"/>
      <c r="VR201" s="241"/>
      <c r="VS201" s="241"/>
      <c r="VT201" s="241"/>
      <c r="VU201" s="241" t="e">
        <f>#REF!</f>
        <v>#REF!</v>
      </c>
      <c r="VV201" s="241"/>
      <c r="VW201" s="241"/>
      <c r="VX201" s="241"/>
      <c r="VY201" s="241"/>
      <c r="VZ201" s="241"/>
      <c r="WA201" s="241"/>
      <c r="WB201" s="242" t="e">
        <f>#REF!</f>
        <v>#REF!</v>
      </c>
      <c r="WC201" s="242"/>
      <c r="WD201" s="242"/>
      <c r="WE201" s="242"/>
      <c r="WF201" s="242"/>
      <c r="WG201" s="242"/>
      <c r="WH201" s="242"/>
      <c r="WI201" s="242"/>
      <c r="WJ201" s="242" t="e">
        <f>#REF!</f>
        <v>#REF!</v>
      </c>
      <c r="WK201" s="242"/>
      <c r="WL201" s="242"/>
      <c r="WM201" s="242"/>
      <c r="WN201" s="242"/>
      <c r="WO201" s="241" t="e">
        <f>#REF!</f>
        <v>#REF!</v>
      </c>
      <c r="WP201" s="241"/>
      <c r="WQ201" s="241"/>
      <c r="WR201" s="241"/>
      <c r="WS201" s="241" t="e">
        <f>#REF!</f>
        <v>#REF!</v>
      </c>
      <c r="WT201" s="241"/>
      <c r="WU201" s="241" t="e">
        <f>#REF!</f>
        <v>#REF!</v>
      </c>
      <c r="WV201" s="241"/>
      <c r="WW201" s="241"/>
      <c r="WX201" s="241" t="e">
        <f>#REF!</f>
        <v>#REF!</v>
      </c>
      <c r="WY201" s="241"/>
      <c r="WZ201" s="241" t="e">
        <f>#REF!</f>
        <v>#REF!</v>
      </c>
      <c r="XA201" s="241"/>
      <c r="XB201" s="241"/>
      <c r="XC201" s="241"/>
      <c r="XF201" s="241" t="e">
        <f>IF(#REF!=0,XF200,#REF!)</f>
        <v>#REF!</v>
      </c>
      <c r="XG201" s="241"/>
      <c r="XH201" s="241" t="e">
        <f>IF(OR(#REF!=0,#REF!="Planejado",#REF!="Realizado"),IF(XH200="Atividade",VLOOKUP(XF201,'04.02_PLANEJAMENTO ATIVIDADES'!$D$9:$E$44,2,0),XH200),#REF!)</f>
        <v>#REF!</v>
      </c>
      <c r="XI201" s="241"/>
      <c r="XJ201" s="241"/>
      <c r="XK201" s="241"/>
      <c r="XL201" s="241"/>
      <c r="XM201" s="241"/>
      <c r="XN201" s="241"/>
      <c r="XO201" s="241"/>
      <c r="XP201" s="241"/>
      <c r="XQ201" s="241" t="e">
        <f>IF(#REF!=0,XQ200,#REF!)</f>
        <v>#REF!</v>
      </c>
      <c r="XR201" s="241"/>
      <c r="XS201" s="241"/>
      <c r="XT201" s="241" t="e">
        <f>IF(#REF!=0,XT200,#REF!)</f>
        <v>#REF!</v>
      </c>
      <c r="XU201" s="241"/>
      <c r="XV201" s="241"/>
      <c r="XW201" s="241"/>
      <c r="XX201" s="241"/>
      <c r="XY201" s="241"/>
      <c r="XZ201" s="241" t="e">
        <f>#REF!</f>
        <v>#REF!</v>
      </c>
      <c r="YA201" s="241"/>
      <c r="YB201" s="241"/>
      <c r="YC201" s="241"/>
      <c r="YD201" s="241"/>
      <c r="YE201" s="241"/>
      <c r="YF201" s="241"/>
      <c r="YG201" s="242" t="e">
        <f>#REF!</f>
        <v>#REF!</v>
      </c>
      <c r="YH201" s="242"/>
      <c r="YI201" s="242"/>
      <c r="YJ201" s="242"/>
      <c r="YK201" s="242"/>
      <c r="YL201" s="242"/>
      <c r="YM201" s="242"/>
      <c r="YN201" s="242"/>
      <c r="YO201" s="242" t="e">
        <f>#REF!</f>
        <v>#REF!</v>
      </c>
      <c r="YP201" s="242"/>
      <c r="YQ201" s="242"/>
      <c r="YR201" s="242"/>
      <c r="YS201" s="242"/>
      <c r="YT201" s="241" t="e">
        <f>#REF!</f>
        <v>#REF!</v>
      </c>
      <c r="YU201" s="241"/>
      <c r="YV201" s="241"/>
      <c r="YW201" s="241"/>
      <c r="YX201" s="241" t="e">
        <f>#REF!</f>
        <v>#REF!</v>
      </c>
      <c r="YY201" s="241"/>
      <c r="YZ201" s="241" t="e">
        <f>#REF!</f>
        <v>#REF!</v>
      </c>
      <c r="ZA201" s="241"/>
      <c r="ZB201" s="241"/>
      <c r="ZC201" s="241" t="e">
        <f>#REF!</f>
        <v>#REF!</v>
      </c>
      <c r="ZD201" s="241"/>
      <c r="ZE201" s="241" t="e">
        <f>#REF!</f>
        <v>#REF!</v>
      </c>
      <c r="ZF201" s="241"/>
      <c r="ZG201" s="241"/>
      <c r="ZH201" s="241"/>
    </row>
    <row r="202" spans="3:684" ht="10.15" hidden="1" customHeight="1" x14ac:dyDescent="0.25">
      <c r="C202" s="241" t="e">
        <f>IF(#REF!=0,C201,#REF!)</f>
        <v>#REF!</v>
      </c>
      <c r="D202" s="241"/>
      <c r="E202" s="241" t="e">
        <f>IF(OR(#REF!=0,#REF!="Planejado",#REF!="Realizado"),IF(E201="Atividade",VLOOKUP(C202,'04.02_PLANEJAMENTO ATIVIDADES'!$D$9:$E$44,2,0),E201),#REF!)</f>
        <v>#REF!</v>
      </c>
      <c r="F202" s="241"/>
      <c r="G202" s="241"/>
      <c r="H202" s="241"/>
      <c r="I202" s="241"/>
      <c r="J202" s="241"/>
      <c r="K202" s="241"/>
      <c r="L202" s="241"/>
      <c r="M202" s="241"/>
      <c r="N202" s="241" t="e">
        <f>IF(#REF!=0,N201,#REF!)</f>
        <v>#REF!</v>
      </c>
      <c r="O202" s="241"/>
      <c r="P202" s="241"/>
      <c r="Q202" s="241" t="e">
        <f>IF(#REF!=0,Q201,#REF!)</f>
        <v>#REF!</v>
      </c>
      <c r="R202" s="241"/>
      <c r="S202" s="241"/>
      <c r="T202" s="241"/>
      <c r="U202" s="241"/>
      <c r="V202" s="241"/>
      <c r="W202" s="241" t="e">
        <f>#REF!</f>
        <v>#REF!</v>
      </c>
      <c r="X202" s="241"/>
      <c r="Y202" s="241"/>
      <c r="Z202" s="241"/>
      <c r="AA202" s="241"/>
      <c r="AB202" s="241"/>
      <c r="AC202" s="241"/>
      <c r="AD202" s="242" t="e">
        <f>#REF!</f>
        <v>#REF!</v>
      </c>
      <c r="AE202" s="242"/>
      <c r="AF202" s="242"/>
      <c r="AG202" s="242"/>
      <c r="AH202" s="242"/>
      <c r="AI202" s="242"/>
      <c r="AJ202" s="242"/>
      <c r="AK202" s="242"/>
      <c r="AL202" s="242" t="e">
        <f>#REF!</f>
        <v>#REF!</v>
      </c>
      <c r="AM202" s="242"/>
      <c r="AN202" s="242"/>
      <c r="AO202" s="242"/>
      <c r="AP202" s="242"/>
      <c r="AQ202" s="241" t="e">
        <f>#REF!</f>
        <v>#REF!</v>
      </c>
      <c r="AR202" s="241"/>
      <c r="AS202" s="241"/>
      <c r="AT202" s="241"/>
      <c r="AU202" s="241" t="e">
        <f>#REF!</f>
        <v>#REF!</v>
      </c>
      <c r="AV202" s="241"/>
      <c r="AW202" s="241" t="e">
        <f>#REF!</f>
        <v>#REF!</v>
      </c>
      <c r="AX202" s="241"/>
      <c r="AY202" s="241"/>
      <c r="AZ202" s="241" t="e">
        <f>#REF!</f>
        <v>#REF!</v>
      </c>
      <c r="BA202" s="241"/>
      <c r="BB202" s="241" t="e">
        <f>#REF!</f>
        <v>#REF!</v>
      </c>
      <c r="BC202" s="241"/>
      <c r="BD202" s="241"/>
      <c r="BE202" s="241"/>
      <c r="BH202" s="241" t="e">
        <f>IF(#REF!=0,BH201,#REF!)</f>
        <v>#REF!</v>
      </c>
      <c r="BI202" s="241"/>
      <c r="BJ202" s="241" t="e">
        <f>IF(OR(#REF!=0,#REF!="Planejado",#REF!="Realizado"),IF(BJ201="Atividade",VLOOKUP(BH202,'04.02_PLANEJAMENTO ATIVIDADES'!$D$9:$E$44,2,0),BJ201),#REF!)</f>
        <v>#REF!</v>
      </c>
      <c r="BK202" s="241"/>
      <c r="BL202" s="241"/>
      <c r="BM202" s="241"/>
      <c r="BN202" s="241"/>
      <c r="BO202" s="241"/>
      <c r="BP202" s="241"/>
      <c r="BQ202" s="241"/>
      <c r="BR202" s="241"/>
      <c r="BS202" s="241" t="e">
        <f>IF(#REF!=0,BS201,#REF!)</f>
        <v>#REF!</v>
      </c>
      <c r="BT202" s="241"/>
      <c r="BU202" s="241"/>
      <c r="BV202" s="241" t="e">
        <f>IF(#REF!=0,BV201,#REF!)</f>
        <v>#REF!</v>
      </c>
      <c r="BW202" s="241"/>
      <c r="BX202" s="241"/>
      <c r="BY202" s="241"/>
      <c r="BZ202" s="241"/>
      <c r="CA202" s="241"/>
      <c r="CB202" s="241" t="e">
        <f>#REF!</f>
        <v>#REF!</v>
      </c>
      <c r="CC202" s="241"/>
      <c r="CD202" s="241"/>
      <c r="CE202" s="241"/>
      <c r="CF202" s="241"/>
      <c r="CG202" s="241"/>
      <c r="CH202" s="241"/>
      <c r="CI202" s="242" t="e">
        <f>#REF!</f>
        <v>#REF!</v>
      </c>
      <c r="CJ202" s="242"/>
      <c r="CK202" s="242"/>
      <c r="CL202" s="242"/>
      <c r="CM202" s="242"/>
      <c r="CN202" s="242"/>
      <c r="CO202" s="242"/>
      <c r="CP202" s="242"/>
      <c r="CQ202" s="242" t="e">
        <f>#REF!</f>
        <v>#REF!</v>
      </c>
      <c r="CR202" s="242"/>
      <c r="CS202" s="242"/>
      <c r="CT202" s="242"/>
      <c r="CU202" s="242"/>
      <c r="CV202" s="241" t="e">
        <f>#REF!</f>
        <v>#REF!</v>
      </c>
      <c r="CW202" s="241"/>
      <c r="CX202" s="241"/>
      <c r="CY202" s="241"/>
      <c r="CZ202" s="241" t="e">
        <f>#REF!</f>
        <v>#REF!</v>
      </c>
      <c r="DA202" s="241"/>
      <c r="DB202" s="241" t="e">
        <f>#REF!</f>
        <v>#REF!</v>
      </c>
      <c r="DC202" s="241"/>
      <c r="DD202" s="241"/>
      <c r="DE202" s="241" t="e">
        <f>#REF!</f>
        <v>#REF!</v>
      </c>
      <c r="DF202" s="241"/>
      <c r="DG202" s="241" t="e">
        <f>#REF!</f>
        <v>#REF!</v>
      </c>
      <c r="DH202" s="241"/>
      <c r="DI202" s="241"/>
      <c r="DJ202" s="241"/>
      <c r="DM202" s="241" t="e">
        <f>IF(#REF!=0,DM201,#REF!)</f>
        <v>#REF!</v>
      </c>
      <c r="DN202" s="241"/>
      <c r="DO202" s="241" t="e">
        <f>IF(OR(#REF!=0,#REF!="Planejado",#REF!="Realizado"),IF(DO201="Atividade",VLOOKUP(DM202,'04.02_PLANEJAMENTO ATIVIDADES'!$D$9:$E$44,2,0),DO201),#REF!)</f>
        <v>#REF!</v>
      </c>
      <c r="DP202" s="241"/>
      <c r="DQ202" s="241"/>
      <c r="DR202" s="241"/>
      <c r="DS202" s="241"/>
      <c r="DT202" s="241"/>
      <c r="DU202" s="241"/>
      <c r="DV202" s="241"/>
      <c r="DW202" s="241"/>
      <c r="DX202" s="241" t="e">
        <f>IF(#REF!=0,DX201,#REF!)</f>
        <v>#REF!</v>
      </c>
      <c r="DY202" s="241"/>
      <c r="DZ202" s="241"/>
      <c r="EA202" s="241" t="e">
        <f>IF(#REF!=0,EA201,#REF!)</f>
        <v>#REF!</v>
      </c>
      <c r="EB202" s="241"/>
      <c r="EC202" s="241"/>
      <c r="ED202" s="241"/>
      <c r="EE202" s="241"/>
      <c r="EF202" s="241"/>
      <c r="EG202" s="241" t="e">
        <f>#REF!</f>
        <v>#REF!</v>
      </c>
      <c r="EH202" s="241"/>
      <c r="EI202" s="241"/>
      <c r="EJ202" s="241"/>
      <c r="EK202" s="241"/>
      <c r="EL202" s="241"/>
      <c r="EM202" s="241"/>
      <c r="EN202" s="242" t="e">
        <f>#REF!</f>
        <v>#REF!</v>
      </c>
      <c r="EO202" s="242"/>
      <c r="EP202" s="242"/>
      <c r="EQ202" s="242"/>
      <c r="ER202" s="242"/>
      <c r="ES202" s="242"/>
      <c r="ET202" s="242"/>
      <c r="EU202" s="242"/>
      <c r="EV202" s="242" t="e">
        <f>#REF!</f>
        <v>#REF!</v>
      </c>
      <c r="EW202" s="242"/>
      <c r="EX202" s="242"/>
      <c r="EY202" s="242"/>
      <c r="EZ202" s="242"/>
      <c r="FA202" s="241" t="e">
        <f>#REF!</f>
        <v>#REF!</v>
      </c>
      <c r="FB202" s="241"/>
      <c r="FC202" s="241"/>
      <c r="FD202" s="241"/>
      <c r="FE202" s="241" t="e">
        <f>#REF!</f>
        <v>#REF!</v>
      </c>
      <c r="FF202" s="241"/>
      <c r="FG202" s="241" t="e">
        <f>#REF!</f>
        <v>#REF!</v>
      </c>
      <c r="FH202" s="241"/>
      <c r="FI202" s="241"/>
      <c r="FJ202" s="241" t="e">
        <f>#REF!</f>
        <v>#REF!</v>
      </c>
      <c r="FK202" s="241"/>
      <c r="FL202" s="241" t="e">
        <f>#REF!</f>
        <v>#REF!</v>
      </c>
      <c r="FM202" s="241"/>
      <c r="FN202" s="241"/>
      <c r="FO202" s="241"/>
      <c r="FR202" s="241" t="e">
        <f>IF(#REF!=0,FR201,#REF!)</f>
        <v>#REF!</v>
      </c>
      <c r="FS202" s="241"/>
      <c r="FT202" s="241" t="e">
        <f>IF(OR(#REF!=0,#REF!="Planejado",#REF!="Realizado"),IF(FT201="Atividade",VLOOKUP(FR202,'04.02_PLANEJAMENTO ATIVIDADES'!$D$9:$E$44,2,0),FT201),#REF!)</f>
        <v>#REF!</v>
      </c>
      <c r="FU202" s="241"/>
      <c r="FV202" s="241"/>
      <c r="FW202" s="241"/>
      <c r="FX202" s="241"/>
      <c r="FY202" s="241"/>
      <c r="FZ202" s="241"/>
      <c r="GA202" s="241"/>
      <c r="GB202" s="241"/>
      <c r="GC202" s="241" t="e">
        <f>IF(#REF!=0,GC201,#REF!)</f>
        <v>#REF!</v>
      </c>
      <c r="GD202" s="241"/>
      <c r="GE202" s="241"/>
      <c r="GF202" s="241" t="e">
        <f>IF(#REF!=0,GF201,#REF!)</f>
        <v>#REF!</v>
      </c>
      <c r="GG202" s="241"/>
      <c r="GH202" s="241"/>
      <c r="GI202" s="241"/>
      <c r="GJ202" s="241"/>
      <c r="GK202" s="241"/>
      <c r="GL202" s="241" t="e">
        <f>#REF!</f>
        <v>#REF!</v>
      </c>
      <c r="GM202" s="241"/>
      <c r="GN202" s="241"/>
      <c r="GO202" s="241"/>
      <c r="GP202" s="241"/>
      <c r="GQ202" s="241"/>
      <c r="GR202" s="241"/>
      <c r="GS202" s="242" t="e">
        <f>#REF!</f>
        <v>#REF!</v>
      </c>
      <c r="GT202" s="242"/>
      <c r="GU202" s="242"/>
      <c r="GV202" s="242"/>
      <c r="GW202" s="242"/>
      <c r="GX202" s="242"/>
      <c r="GY202" s="242"/>
      <c r="GZ202" s="242"/>
      <c r="HA202" s="242" t="e">
        <f>#REF!</f>
        <v>#REF!</v>
      </c>
      <c r="HB202" s="242"/>
      <c r="HC202" s="242"/>
      <c r="HD202" s="242"/>
      <c r="HE202" s="242"/>
      <c r="HF202" s="241" t="e">
        <f>#REF!</f>
        <v>#REF!</v>
      </c>
      <c r="HG202" s="241"/>
      <c r="HH202" s="241"/>
      <c r="HI202" s="241"/>
      <c r="HJ202" s="241" t="e">
        <f>#REF!</f>
        <v>#REF!</v>
      </c>
      <c r="HK202" s="241"/>
      <c r="HL202" s="241" t="e">
        <f>#REF!</f>
        <v>#REF!</v>
      </c>
      <c r="HM202" s="241"/>
      <c r="HN202" s="241"/>
      <c r="HO202" s="241" t="e">
        <f>#REF!</f>
        <v>#REF!</v>
      </c>
      <c r="HP202" s="241"/>
      <c r="HQ202" s="241" t="e">
        <f>#REF!</f>
        <v>#REF!</v>
      </c>
      <c r="HR202" s="241"/>
      <c r="HS202" s="241"/>
      <c r="HT202" s="241"/>
      <c r="HW202" s="241" t="e">
        <f>IF(#REF!=0,HW201,#REF!)</f>
        <v>#REF!</v>
      </c>
      <c r="HX202" s="241"/>
      <c r="HY202" s="241" t="e">
        <f>IF(OR(#REF!=0,#REF!="Planejado",#REF!="Realizado"),IF(HY201="Atividade",VLOOKUP(HW202,'04.02_PLANEJAMENTO ATIVIDADES'!$D$9:$E$44,2,0),HY201),#REF!)</f>
        <v>#REF!</v>
      </c>
      <c r="HZ202" s="241"/>
      <c r="IA202" s="241"/>
      <c r="IB202" s="241"/>
      <c r="IC202" s="241"/>
      <c r="ID202" s="241"/>
      <c r="IE202" s="241"/>
      <c r="IF202" s="241"/>
      <c r="IG202" s="241"/>
      <c r="IH202" s="241" t="e">
        <f>IF(#REF!=0,IH201,#REF!)</f>
        <v>#REF!</v>
      </c>
      <c r="II202" s="241"/>
      <c r="IJ202" s="241"/>
      <c r="IK202" s="241" t="e">
        <f>IF(#REF!=0,IK201,#REF!)</f>
        <v>#REF!</v>
      </c>
      <c r="IL202" s="241"/>
      <c r="IM202" s="241"/>
      <c r="IN202" s="241"/>
      <c r="IO202" s="241"/>
      <c r="IP202" s="241"/>
      <c r="IQ202" s="241" t="e">
        <f>#REF!</f>
        <v>#REF!</v>
      </c>
      <c r="IR202" s="241"/>
      <c r="IS202" s="241"/>
      <c r="IT202" s="241"/>
      <c r="IU202" s="241"/>
      <c r="IV202" s="241"/>
      <c r="IW202" s="241"/>
      <c r="IX202" s="242" t="e">
        <f>#REF!</f>
        <v>#REF!</v>
      </c>
      <c r="IY202" s="242"/>
      <c r="IZ202" s="242"/>
      <c r="JA202" s="242"/>
      <c r="JB202" s="242"/>
      <c r="JC202" s="242"/>
      <c r="JD202" s="242"/>
      <c r="JE202" s="242"/>
      <c r="JF202" s="242" t="e">
        <f>#REF!</f>
        <v>#REF!</v>
      </c>
      <c r="JG202" s="242"/>
      <c r="JH202" s="242"/>
      <c r="JI202" s="242"/>
      <c r="JJ202" s="242"/>
      <c r="JK202" s="241" t="e">
        <f>#REF!</f>
        <v>#REF!</v>
      </c>
      <c r="JL202" s="241"/>
      <c r="JM202" s="241"/>
      <c r="JN202" s="241"/>
      <c r="JO202" s="241" t="e">
        <f>#REF!</f>
        <v>#REF!</v>
      </c>
      <c r="JP202" s="241"/>
      <c r="JQ202" s="241" t="e">
        <f>#REF!</f>
        <v>#REF!</v>
      </c>
      <c r="JR202" s="241"/>
      <c r="JS202" s="241"/>
      <c r="JT202" s="241" t="e">
        <f>#REF!</f>
        <v>#REF!</v>
      </c>
      <c r="JU202" s="241"/>
      <c r="JV202" s="241" t="e">
        <f>#REF!</f>
        <v>#REF!</v>
      </c>
      <c r="JW202" s="241"/>
      <c r="JX202" s="241"/>
      <c r="JY202" s="241"/>
      <c r="KB202" s="241" t="e">
        <f>IF(#REF!=0,KB201,#REF!)</f>
        <v>#REF!</v>
      </c>
      <c r="KC202" s="241"/>
      <c r="KD202" s="241" t="e">
        <f>IF(OR(#REF!=0,#REF!="Planejado",#REF!="Realizado"),IF(KD201="Atividade",VLOOKUP(KB202,'04.02_PLANEJAMENTO ATIVIDADES'!$D$9:$E$44,2,0),KD201),#REF!)</f>
        <v>#REF!</v>
      </c>
      <c r="KE202" s="241"/>
      <c r="KF202" s="241"/>
      <c r="KG202" s="241"/>
      <c r="KH202" s="241"/>
      <c r="KI202" s="241"/>
      <c r="KJ202" s="241"/>
      <c r="KK202" s="241"/>
      <c r="KL202" s="241"/>
      <c r="KM202" s="241" t="e">
        <f>IF(#REF!=0,KM201,#REF!)</f>
        <v>#REF!</v>
      </c>
      <c r="KN202" s="241"/>
      <c r="KO202" s="241"/>
      <c r="KP202" s="241" t="e">
        <f>IF(#REF!=0,KP201,#REF!)</f>
        <v>#REF!</v>
      </c>
      <c r="KQ202" s="241"/>
      <c r="KR202" s="241"/>
      <c r="KS202" s="241"/>
      <c r="KT202" s="241"/>
      <c r="KU202" s="241"/>
      <c r="KV202" s="241" t="e">
        <f>#REF!</f>
        <v>#REF!</v>
      </c>
      <c r="KW202" s="241"/>
      <c r="KX202" s="241"/>
      <c r="KY202" s="241"/>
      <c r="KZ202" s="241"/>
      <c r="LA202" s="241"/>
      <c r="LB202" s="241"/>
      <c r="LC202" s="242" t="e">
        <f>#REF!</f>
        <v>#REF!</v>
      </c>
      <c r="LD202" s="242"/>
      <c r="LE202" s="242"/>
      <c r="LF202" s="242"/>
      <c r="LG202" s="242"/>
      <c r="LH202" s="242"/>
      <c r="LI202" s="242"/>
      <c r="LJ202" s="242"/>
      <c r="LK202" s="242" t="e">
        <f>#REF!</f>
        <v>#REF!</v>
      </c>
      <c r="LL202" s="242"/>
      <c r="LM202" s="242"/>
      <c r="LN202" s="242"/>
      <c r="LO202" s="242"/>
      <c r="LP202" s="241" t="e">
        <f>#REF!</f>
        <v>#REF!</v>
      </c>
      <c r="LQ202" s="241"/>
      <c r="LR202" s="241"/>
      <c r="LS202" s="241"/>
      <c r="LT202" s="241" t="e">
        <f>#REF!</f>
        <v>#REF!</v>
      </c>
      <c r="LU202" s="241"/>
      <c r="LV202" s="241" t="e">
        <f>#REF!</f>
        <v>#REF!</v>
      </c>
      <c r="LW202" s="241"/>
      <c r="LX202" s="241"/>
      <c r="LY202" s="241" t="e">
        <f>#REF!</f>
        <v>#REF!</v>
      </c>
      <c r="LZ202" s="241"/>
      <c r="MA202" s="241" t="e">
        <f>#REF!</f>
        <v>#REF!</v>
      </c>
      <c r="MB202" s="241"/>
      <c r="MC202" s="241"/>
      <c r="MD202" s="241"/>
      <c r="MG202" s="241" t="e">
        <f>IF(#REF!=0,MG201,#REF!)</f>
        <v>#REF!</v>
      </c>
      <c r="MH202" s="241"/>
      <c r="MI202" s="241" t="e">
        <f>IF(OR(#REF!=0,#REF!="Planejado",#REF!="Realizado"),IF(MI201="Atividade",VLOOKUP(MG202,'04.02_PLANEJAMENTO ATIVIDADES'!$D$9:$E$44,2,0),MI201),#REF!)</f>
        <v>#REF!</v>
      </c>
      <c r="MJ202" s="241"/>
      <c r="MK202" s="241"/>
      <c r="ML202" s="241"/>
      <c r="MM202" s="241"/>
      <c r="MN202" s="241"/>
      <c r="MO202" s="241"/>
      <c r="MP202" s="241"/>
      <c r="MQ202" s="241"/>
      <c r="MR202" s="241" t="e">
        <f>IF(#REF!=0,MR201,#REF!)</f>
        <v>#REF!</v>
      </c>
      <c r="MS202" s="241"/>
      <c r="MT202" s="241"/>
      <c r="MU202" s="241" t="e">
        <f>IF(#REF!=0,MU201,#REF!)</f>
        <v>#REF!</v>
      </c>
      <c r="MV202" s="241"/>
      <c r="MW202" s="241"/>
      <c r="MX202" s="241"/>
      <c r="MY202" s="241"/>
      <c r="MZ202" s="241"/>
      <c r="NA202" s="241" t="e">
        <f>#REF!</f>
        <v>#REF!</v>
      </c>
      <c r="NB202" s="241"/>
      <c r="NC202" s="241"/>
      <c r="ND202" s="241"/>
      <c r="NE202" s="241"/>
      <c r="NF202" s="241"/>
      <c r="NG202" s="241"/>
      <c r="NH202" s="242" t="e">
        <f>#REF!</f>
        <v>#REF!</v>
      </c>
      <c r="NI202" s="242"/>
      <c r="NJ202" s="242"/>
      <c r="NK202" s="242"/>
      <c r="NL202" s="242"/>
      <c r="NM202" s="242"/>
      <c r="NN202" s="242"/>
      <c r="NO202" s="242"/>
      <c r="NP202" s="242" t="e">
        <f>#REF!</f>
        <v>#REF!</v>
      </c>
      <c r="NQ202" s="242"/>
      <c r="NR202" s="242"/>
      <c r="NS202" s="242"/>
      <c r="NT202" s="242"/>
      <c r="NU202" s="241" t="e">
        <f>#REF!</f>
        <v>#REF!</v>
      </c>
      <c r="NV202" s="241"/>
      <c r="NW202" s="241"/>
      <c r="NX202" s="241"/>
      <c r="NY202" s="241" t="e">
        <f>#REF!</f>
        <v>#REF!</v>
      </c>
      <c r="NZ202" s="241"/>
      <c r="OA202" s="241" t="e">
        <f>#REF!</f>
        <v>#REF!</v>
      </c>
      <c r="OB202" s="241"/>
      <c r="OC202" s="241"/>
      <c r="OD202" s="241" t="e">
        <f>#REF!</f>
        <v>#REF!</v>
      </c>
      <c r="OE202" s="241"/>
      <c r="OF202" s="241" t="e">
        <f>#REF!</f>
        <v>#REF!</v>
      </c>
      <c r="OG202" s="241"/>
      <c r="OH202" s="241"/>
      <c r="OI202" s="241"/>
      <c r="OL202" s="241" t="e">
        <f>IF(#REF!=0,OL201,#REF!)</f>
        <v>#REF!</v>
      </c>
      <c r="OM202" s="241"/>
      <c r="ON202" s="241" t="e">
        <f>IF(OR(#REF!=0,#REF!="Planejado",#REF!="Realizado"),IF(ON201="Atividade",VLOOKUP(OL202,'04.02_PLANEJAMENTO ATIVIDADES'!$D$9:$E$44,2,0),ON201),#REF!)</f>
        <v>#REF!</v>
      </c>
      <c r="OO202" s="241"/>
      <c r="OP202" s="241"/>
      <c r="OQ202" s="241"/>
      <c r="OR202" s="241"/>
      <c r="OS202" s="241"/>
      <c r="OT202" s="241"/>
      <c r="OU202" s="241"/>
      <c r="OV202" s="241"/>
      <c r="OW202" s="241" t="e">
        <f>IF(#REF!=0,OW201,#REF!)</f>
        <v>#REF!</v>
      </c>
      <c r="OX202" s="241"/>
      <c r="OY202" s="241"/>
      <c r="OZ202" s="241" t="e">
        <f>IF(#REF!=0,OZ201,#REF!)</f>
        <v>#REF!</v>
      </c>
      <c r="PA202" s="241"/>
      <c r="PB202" s="241"/>
      <c r="PC202" s="241"/>
      <c r="PD202" s="241"/>
      <c r="PE202" s="241"/>
      <c r="PF202" s="241" t="e">
        <f>#REF!</f>
        <v>#REF!</v>
      </c>
      <c r="PG202" s="241"/>
      <c r="PH202" s="241"/>
      <c r="PI202" s="241"/>
      <c r="PJ202" s="241"/>
      <c r="PK202" s="241"/>
      <c r="PL202" s="241"/>
      <c r="PM202" s="242" t="e">
        <f>#REF!</f>
        <v>#REF!</v>
      </c>
      <c r="PN202" s="242"/>
      <c r="PO202" s="242"/>
      <c r="PP202" s="242"/>
      <c r="PQ202" s="242"/>
      <c r="PR202" s="242"/>
      <c r="PS202" s="242"/>
      <c r="PT202" s="242"/>
      <c r="PU202" s="242" t="e">
        <f>#REF!</f>
        <v>#REF!</v>
      </c>
      <c r="PV202" s="242"/>
      <c r="PW202" s="242"/>
      <c r="PX202" s="242"/>
      <c r="PY202" s="242"/>
      <c r="PZ202" s="241" t="e">
        <f>#REF!</f>
        <v>#REF!</v>
      </c>
      <c r="QA202" s="241"/>
      <c r="QB202" s="241"/>
      <c r="QC202" s="241"/>
      <c r="QD202" s="241" t="e">
        <f>#REF!</f>
        <v>#REF!</v>
      </c>
      <c r="QE202" s="241"/>
      <c r="QF202" s="241" t="e">
        <f>#REF!</f>
        <v>#REF!</v>
      </c>
      <c r="QG202" s="241"/>
      <c r="QH202" s="241"/>
      <c r="QI202" s="241" t="e">
        <f>#REF!</f>
        <v>#REF!</v>
      </c>
      <c r="QJ202" s="241"/>
      <c r="QK202" s="241" t="e">
        <f>#REF!</f>
        <v>#REF!</v>
      </c>
      <c r="QL202" s="241"/>
      <c r="QM202" s="241"/>
      <c r="QN202" s="241"/>
      <c r="QQ202" s="241" t="e">
        <f>IF(#REF!=0,QQ201,#REF!)</f>
        <v>#REF!</v>
      </c>
      <c r="QR202" s="241"/>
      <c r="QS202" s="241" t="e">
        <f>IF(OR(#REF!=0,#REF!="Planejado",#REF!="Realizado"),IF(QS201="Atividade",VLOOKUP(QQ202,'04.02_PLANEJAMENTO ATIVIDADES'!$D$9:$E$44,2,0),QS201),#REF!)</f>
        <v>#REF!</v>
      </c>
      <c r="QT202" s="241"/>
      <c r="QU202" s="241"/>
      <c r="QV202" s="241"/>
      <c r="QW202" s="241"/>
      <c r="QX202" s="241"/>
      <c r="QY202" s="241"/>
      <c r="QZ202" s="241"/>
      <c r="RA202" s="241"/>
      <c r="RB202" s="241" t="e">
        <f>IF(#REF!=0,RB201,#REF!)</f>
        <v>#REF!</v>
      </c>
      <c r="RC202" s="241"/>
      <c r="RD202" s="241"/>
      <c r="RE202" s="241" t="e">
        <f>IF(#REF!=0,RE201,#REF!)</f>
        <v>#REF!</v>
      </c>
      <c r="RF202" s="241"/>
      <c r="RG202" s="241"/>
      <c r="RH202" s="241"/>
      <c r="RI202" s="241"/>
      <c r="RJ202" s="241"/>
      <c r="RK202" s="241" t="e">
        <f>#REF!</f>
        <v>#REF!</v>
      </c>
      <c r="RL202" s="241"/>
      <c r="RM202" s="241"/>
      <c r="RN202" s="241"/>
      <c r="RO202" s="241"/>
      <c r="RP202" s="241"/>
      <c r="RQ202" s="241"/>
      <c r="RR202" s="242" t="e">
        <f>#REF!</f>
        <v>#REF!</v>
      </c>
      <c r="RS202" s="242"/>
      <c r="RT202" s="242"/>
      <c r="RU202" s="242"/>
      <c r="RV202" s="242"/>
      <c r="RW202" s="242"/>
      <c r="RX202" s="242"/>
      <c r="RY202" s="242"/>
      <c r="RZ202" s="242" t="e">
        <f>#REF!</f>
        <v>#REF!</v>
      </c>
      <c r="SA202" s="242"/>
      <c r="SB202" s="242"/>
      <c r="SC202" s="242"/>
      <c r="SD202" s="242"/>
      <c r="SE202" s="241" t="e">
        <f>#REF!</f>
        <v>#REF!</v>
      </c>
      <c r="SF202" s="241"/>
      <c r="SG202" s="241"/>
      <c r="SH202" s="241"/>
      <c r="SI202" s="241" t="e">
        <f>#REF!</f>
        <v>#REF!</v>
      </c>
      <c r="SJ202" s="241"/>
      <c r="SK202" s="241" t="e">
        <f>#REF!</f>
        <v>#REF!</v>
      </c>
      <c r="SL202" s="241"/>
      <c r="SM202" s="241"/>
      <c r="SN202" s="241" t="e">
        <f>#REF!</f>
        <v>#REF!</v>
      </c>
      <c r="SO202" s="241"/>
      <c r="SP202" s="241" t="e">
        <f>#REF!</f>
        <v>#REF!</v>
      </c>
      <c r="SQ202" s="241"/>
      <c r="SR202" s="241"/>
      <c r="SS202" s="241"/>
      <c r="SV202" s="241" t="e">
        <f>IF(#REF!=0,SV201,#REF!)</f>
        <v>#REF!</v>
      </c>
      <c r="SW202" s="241"/>
      <c r="SX202" s="241" t="e">
        <f>IF(OR(#REF!=0,#REF!="Planejado",#REF!="Realizado"),IF(SX201="Atividade",VLOOKUP(SV202,'04.02_PLANEJAMENTO ATIVIDADES'!$D$9:$E$44,2,0),SX201),#REF!)</f>
        <v>#REF!</v>
      </c>
      <c r="SY202" s="241"/>
      <c r="SZ202" s="241"/>
      <c r="TA202" s="241"/>
      <c r="TB202" s="241"/>
      <c r="TC202" s="241"/>
      <c r="TD202" s="241"/>
      <c r="TE202" s="241"/>
      <c r="TF202" s="241"/>
      <c r="TG202" s="241" t="e">
        <f>IF(#REF!=0,TG201,#REF!)</f>
        <v>#REF!</v>
      </c>
      <c r="TH202" s="241"/>
      <c r="TI202" s="241"/>
      <c r="TJ202" s="241" t="e">
        <f>IF(#REF!=0,TJ201,#REF!)</f>
        <v>#REF!</v>
      </c>
      <c r="TK202" s="241"/>
      <c r="TL202" s="241"/>
      <c r="TM202" s="241"/>
      <c r="TN202" s="241"/>
      <c r="TO202" s="241"/>
      <c r="TP202" s="241" t="e">
        <f>#REF!</f>
        <v>#REF!</v>
      </c>
      <c r="TQ202" s="241"/>
      <c r="TR202" s="241"/>
      <c r="TS202" s="241"/>
      <c r="TT202" s="241"/>
      <c r="TU202" s="241"/>
      <c r="TV202" s="241"/>
      <c r="TW202" s="242" t="e">
        <f>#REF!</f>
        <v>#REF!</v>
      </c>
      <c r="TX202" s="242"/>
      <c r="TY202" s="242"/>
      <c r="TZ202" s="242"/>
      <c r="UA202" s="242"/>
      <c r="UB202" s="242"/>
      <c r="UC202" s="242"/>
      <c r="UD202" s="242"/>
      <c r="UE202" s="242" t="e">
        <f>#REF!</f>
        <v>#REF!</v>
      </c>
      <c r="UF202" s="242"/>
      <c r="UG202" s="242"/>
      <c r="UH202" s="242"/>
      <c r="UI202" s="242"/>
      <c r="UJ202" s="241" t="e">
        <f>#REF!</f>
        <v>#REF!</v>
      </c>
      <c r="UK202" s="241"/>
      <c r="UL202" s="241"/>
      <c r="UM202" s="241"/>
      <c r="UN202" s="241" t="e">
        <f>#REF!</f>
        <v>#REF!</v>
      </c>
      <c r="UO202" s="241"/>
      <c r="UP202" s="241" t="e">
        <f>#REF!</f>
        <v>#REF!</v>
      </c>
      <c r="UQ202" s="241"/>
      <c r="UR202" s="241"/>
      <c r="US202" s="241" t="e">
        <f>#REF!</f>
        <v>#REF!</v>
      </c>
      <c r="UT202" s="241"/>
      <c r="UU202" s="241" t="e">
        <f>#REF!</f>
        <v>#REF!</v>
      </c>
      <c r="UV202" s="241"/>
      <c r="UW202" s="241"/>
      <c r="UX202" s="241"/>
      <c r="VA202" s="241" t="e">
        <f>IF(#REF!=0,VA201,#REF!)</f>
        <v>#REF!</v>
      </c>
      <c r="VB202" s="241"/>
      <c r="VC202" s="241" t="e">
        <f>IF(OR(#REF!=0,#REF!="Planejado",#REF!="Realizado"),IF(VC201="Atividade",VLOOKUP(VA202,'04.02_PLANEJAMENTO ATIVIDADES'!$D$9:$E$44,2,0),VC201),#REF!)</f>
        <v>#REF!</v>
      </c>
      <c r="VD202" s="241"/>
      <c r="VE202" s="241"/>
      <c r="VF202" s="241"/>
      <c r="VG202" s="241"/>
      <c r="VH202" s="241"/>
      <c r="VI202" s="241"/>
      <c r="VJ202" s="241"/>
      <c r="VK202" s="241"/>
      <c r="VL202" s="241" t="e">
        <f>IF(#REF!=0,VL201,#REF!)</f>
        <v>#REF!</v>
      </c>
      <c r="VM202" s="241"/>
      <c r="VN202" s="241"/>
      <c r="VO202" s="241" t="e">
        <f>IF(#REF!=0,VO201,#REF!)</f>
        <v>#REF!</v>
      </c>
      <c r="VP202" s="241"/>
      <c r="VQ202" s="241"/>
      <c r="VR202" s="241"/>
      <c r="VS202" s="241"/>
      <c r="VT202" s="241"/>
      <c r="VU202" s="241" t="e">
        <f>#REF!</f>
        <v>#REF!</v>
      </c>
      <c r="VV202" s="241"/>
      <c r="VW202" s="241"/>
      <c r="VX202" s="241"/>
      <c r="VY202" s="241"/>
      <c r="VZ202" s="241"/>
      <c r="WA202" s="241"/>
      <c r="WB202" s="242" t="e">
        <f>#REF!</f>
        <v>#REF!</v>
      </c>
      <c r="WC202" s="242"/>
      <c r="WD202" s="242"/>
      <c r="WE202" s="242"/>
      <c r="WF202" s="242"/>
      <c r="WG202" s="242"/>
      <c r="WH202" s="242"/>
      <c r="WI202" s="242"/>
      <c r="WJ202" s="242" t="e">
        <f>#REF!</f>
        <v>#REF!</v>
      </c>
      <c r="WK202" s="242"/>
      <c r="WL202" s="242"/>
      <c r="WM202" s="242"/>
      <c r="WN202" s="242"/>
      <c r="WO202" s="241" t="e">
        <f>#REF!</f>
        <v>#REF!</v>
      </c>
      <c r="WP202" s="241"/>
      <c r="WQ202" s="241"/>
      <c r="WR202" s="241"/>
      <c r="WS202" s="241" t="e">
        <f>#REF!</f>
        <v>#REF!</v>
      </c>
      <c r="WT202" s="241"/>
      <c r="WU202" s="241" t="e">
        <f>#REF!</f>
        <v>#REF!</v>
      </c>
      <c r="WV202" s="241"/>
      <c r="WW202" s="241"/>
      <c r="WX202" s="241" t="e">
        <f>#REF!</f>
        <v>#REF!</v>
      </c>
      <c r="WY202" s="241"/>
      <c r="WZ202" s="241" t="e">
        <f>#REF!</f>
        <v>#REF!</v>
      </c>
      <c r="XA202" s="241"/>
      <c r="XB202" s="241"/>
      <c r="XC202" s="241"/>
      <c r="XF202" s="241" t="e">
        <f>IF(#REF!=0,XF201,#REF!)</f>
        <v>#REF!</v>
      </c>
      <c r="XG202" s="241"/>
      <c r="XH202" s="241" t="e">
        <f>IF(OR(#REF!=0,#REF!="Planejado",#REF!="Realizado"),IF(XH201="Atividade",VLOOKUP(XF202,'04.02_PLANEJAMENTO ATIVIDADES'!$D$9:$E$44,2,0),XH201),#REF!)</f>
        <v>#REF!</v>
      </c>
      <c r="XI202" s="241"/>
      <c r="XJ202" s="241"/>
      <c r="XK202" s="241"/>
      <c r="XL202" s="241"/>
      <c r="XM202" s="241"/>
      <c r="XN202" s="241"/>
      <c r="XO202" s="241"/>
      <c r="XP202" s="241"/>
      <c r="XQ202" s="241" t="e">
        <f>IF(#REF!=0,XQ201,#REF!)</f>
        <v>#REF!</v>
      </c>
      <c r="XR202" s="241"/>
      <c r="XS202" s="241"/>
      <c r="XT202" s="241" t="e">
        <f>IF(#REF!=0,XT201,#REF!)</f>
        <v>#REF!</v>
      </c>
      <c r="XU202" s="241"/>
      <c r="XV202" s="241"/>
      <c r="XW202" s="241"/>
      <c r="XX202" s="241"/>
      <c r="XY202" s="241"/>
      <c r="XZ202" s="241" t="e">
        <f>#REF!</f>
        <v>#REF!</v>
      </c>
      <c r="YA202" s="241"/>
      <c r="YB202" s="241"/>
      <c r="YC202" s="241"/>
      <c r="YD202" s="241"/>
      <c r="YE202" s="241"/>
      <c r="YF202" s="241"/>
      <c r="YG202" s="242" t="e">
        <f>#REF!</f>
        <v>#REF!</v>
      </c>
      <c r="YH202" s="242"/>
      <c r="YI202" s="242"/>
      <c r="YJ202" s="242"/>
      <c r="YK202" s="242"/>
      <c r="YL202" s="242"/>
      <c r="YM202" s="242"/>
      <c r="YN202" s="242"/>
      <c r="YO202" s="242" t="e">
        <f>#REF!</f>
        <v>#REF!</v>
      </c>
      <c r="YP202" s="242"/>
      <c r="YQ202" s="242"/>
      <c r="YR202" s="242"/>
      <c r="YS202" s="242"/>
      <c r="YT202" s="241" t="e">
        <f>#REF!</f>
        <v>#REF!</v>
      </c>
      <c r="YU202" s="241"/>
      <c r="YV202" s="241"/>
      <c r="YW202" s="241"/>
      <c r="YX202" s="241" t="e">
        <f>#REF!</f>
        <v>#REF!</v>
      </c>
      <c r="YY202" s="241"/>
      <c r="YZ202" s="241" t="e">
        <f>#REF!</f>
        <v>#REF!</v>
      </c>
      <c r="ZA202" s="241"/>
      <c r="ZB202" s="241"/>
      <c r="ZC202" s="241" t="e">
        <f>#REF!</f>
        <v>#REF!</v>
      </c>
      <c r="ZD202" s="241"/>
      <c r="ZE202" s="241" t="e">
        <f>#REF!</f>
        <v>#REF!</v>
      </c>
      <c r="ZF202" s="241"/>
      <c r="ZG202" s="241"/>
      <c r="ZH202" s="241"/>
    </row>
    <row r="203" spans="3:684" ht="10.15" hidden="1" customHeight="1" x14ac:dyDescent="0.25">
      <c r="C203" s="241" t="e">
        <f>IF(#REF!=0,C202,#REF!)</f>
        <v>#REF!</v>
      </c>
      <c r="D203" s="241"/>
      <c r="E203" s="241" t="e">
        <f>IF(OR(#REF!=0,#REF!="Planejado",#REF!="Realizado"),IF(E202="Atividade",VLOOKUP(C203,'04.02_PLANEJAMENTO ATIVIDADES'!$D$9:$E$44,2,0),E202),#REF!)</f>
        <v>#REF!</v>
      </c>
      <c r="F203" s="241"/>
      <c r="G203" s="241"/>
      <c r="H203" s="241"/>
      <c r="I203" s="241"/>
      <c r="J203" s="241"/>
      <c r="K203" s="241"/>
      <c r="L203" s="241"/>
      <c r="M203" s="241"/>
      <c r="N203" s="241" t="e">
        <f>IF(#REF!=0,N202,#REF!)</f>
        <v>#REF!</v>
      </c>
      <c r="O203" s="241"/>
      <c r="P203" s="241"/>
      <c r="Q203" s="241" t="e">
        <f>IF(#REF!=0,Q202,#REF!)</f>
        <v>#REF!</v>
      </c>
      <c r="R203" s="241"/>
      <c r="S203" s="241"/>
      <c r="T203" s="241"/>
      <c r="U203" s="241"/>
      <c r="V203" s="241"/>
      <c r="W203" s="241" t="e">
        <f>#REF!</f>
        <v>#REF!</v>
      </c>
      <c r="X203" s="241"/>
      <c r="Y203" s="241"/>
      <c r="Z203" s="241"/>
      <c r="AA203" s="241"/>
      <c r="AB203" s="241"/>
      <c r="AC203" s="241"/>
      <c r="AD203" s="242" t="e">
        <f>#REF!</f>
        <v>#REF!</v>
      </c>
      <c r="AE203" s="242"/>
      <c r="AF203" s="242"/>
      <c r="AG203" s="242"/>
      <c r="AH203" s="242"/>
      <c r="AI203" s="242"/>
      <c r="AJ203" s="242"/>
      <c r="AK203" s="242"/>
      <c r="AL203" s="242" t="e">
        <f>#REF!</f>
        <v>#REF!</v>
      </c>
      <c r="AM203" s="242"/>
      <c r="AN203" s="242"/>
      <c r="AO203" s="242"/>
      <c r="AP203" s="242"/>
      <c r="AQ203" s="241" t="e">
        <f>#REF!</f>
        <v>#REF!</v>
      </c>
      <c r="AR203" s="241"/>
      <c r="AS203" s="241"/>
      <c r="AT203" s="241"/>
      <c r="AU203" s="241" t="e">
        <f>#REF!</f>
        <v>#REF!</v>
      </c>
      <c r="AV203" s="241"/>
      <c r="AW203" s="241" t="e">
        <f>#REF!</f>
        <v>#REF!</v>
      </c>
      <c r="AX203" s="241"/>
      <c r="AY203" s="241"/>
      <c r="AZ203" s="241" t="e">
        <f>#REF!</f>
        <v>#REF!</v>
      </c>
      <c r="BA203" s="241"/>
      <c r="BB203" s="241" t="e">
        <f>#REF!</f>
        <v>#REF!</v>
      </c>
      <c r="BC203" s="241"/>
      <c r="BD203" s="241"/>
      <c r="BE203" s="241"/>
      <c r="BH203" s="241" t="e">
        <f>IF(#REF!=0,BH202,#REF!)</f>
        <v>#REF!</v>
      </c>
      <c r="BI203" s="241"/>
      <c r="BJ203" s="241" t="e">
        <f>IF(OR(#REF!=0,#REF!="Planejado",#REF!="Realizado"),IF(BJ202="Atividade",VLOOKUP(BH203,'04.02_PLANEJAMENTO ATIVIDADES'!$D$9:$E$44,2,0),BJ202),#REF!)</f>
        <v>#REF!</v>
      </c>
      <c r="BK203" s="241"/>
      <c r="BL203" s="241"/>
      <c r="BM203" s="241"/>
      <c r="BN203" s="241"/>
      <c r="BO203" s="241"/>
      <c r="BP203" s="241"/>
      <c r="BQ203" s="241"/>
      <c r="BR203" s="241"/>
      <c r="BS203" s="241" t="e">
        <f>IF(#REF!=0,BS202,#REF!)</f>
        <v>#REF!</v>
      </c>
      <c r="BT203" s="241"/>
      <c r="BU203" s="241"/>
      <c r="BV203" s="241" t="e">
        <f>IF(#REF!=0,BV202,#REF!)</f>
        <v>#REF!</v>
      </c>
      <c r="BW203" s="241"/>
      <c r="BX203" s="241"/>
      <c r="BY203" s="241"/>
      <c r="BZ203" s="241"/>
      <c r="CA203" s="241"/>
      <c r="CB203" s="241" t="e">
        <f>#REF!</f>
        <v>#REF!</v>
      </c>
      <c r="CC203" s="241"/>
      <c r="CD203" s="241"/>
      <c r="CE203" s="241"/>
      <c r="CF203" s="241"/>
      <c r="CG203" s="241"/>
      <c r="CH203" s="241"/>
      <c r="CI203" s="242" t="e">
        <f>#REF!</f>
        <v>#REF!</v>
      </c>
      <c r="CJ203" s="242"/>
      <c r="CK203" s="242"/>
      <c r="CL203" s="242"/>
      <c r="CM203" s="242"/>
      <c r="CN203" s="242"/>
      <c r="CO203" s="242"/>
      <c r="CP203" s="242"/>
      <c r="CQ203" s="242" t="e">
        <f>#REF!</f>
        <v>#REF!</v>
      </c>
      <c r="CR203" s="242"/>
      <c r="CS203" s="242"/>
      <c r="CT203" s="242"/>
      <c r="CU203" s="242"/>
      <c r="CV203" s="241" t="e">
        <f>#REF!</f>
        <v>#REF!</v>
      </c>
      <c r="CW203" s="241"/>
      <c r="CX203" s="241"/>
      <c r="CY203" s="241"/>
      <c r="CZ203" s="241" t="e">
        <f>#REF!</f>
        <v>#REF!</v>
      </c>
      <c r="DA203" s="241"/>
      <c r="DB203" s="241" t="e">
        <f>#REF!</f>
        <v>#REF!</v>
      </c>
      <c r="DC203" s="241"/>
      <c r="DD203" s="241"/>
      <c r="DE203" s="241" t="e">
        <f>#REF!</f>
        <v>#REF!</v>
      </c>
      <c r="DF203" s="241"/>
      <c r="DG203" s="241" t="e">
        <f>#REF!</f>
        <v>#REF!</v>
      </c>
      <c r="DH203" s="241"/>
      <c r="DI203" s="241"/>
      <c r="DJ203" s="241"/>
      <c r="DM203" s="241" t="e">
        <f>IF(#REF!=0,DM202,#REF!)</f>
        <v>#REF!</v>
      </c>
      <c r="DN203" s="241"/>
      <c r="DO203" s="241" t="e">
        <f>IF(OR(#REF!=0,#REF!="Planejado",#REF!="Realizado"),IF(DO202="Atividade",VLOOKUP(DM203,'04.02_PLANEJAMENTO ATIVIDADES'!$D$9:$E$44,2,0),DO202),#REF!)</f>
        <v>#REF!</v>
      </c>
      <c r="DP203" s="241"/>
      <c r="DQ203" s="241"/>
      <c r="DR203" s="241"/>
      <c r="DS203" s="241"/>
      <c r="DT203" s="241"/>
      <c r="DU203" s="241"/>
      <c r="DV203" s="241"/>
      <c r="DW203" s="241"/>
      <c r="DX203" s="241" t="e">
        <f>IF(#REF!=0,DX202,#REF!)</f>
        <v>#REF!</v>
      </c>
      <c r="DY203" s="241"/>
      <c r="DZ203" s="241"/>
      <c r="EA203" s="241" t="e">
        <f>IF(#REF!=0,EA202,#REF!)</f>
        <v>#REF!</v>
      </c>
      <c r="EB203" s="241"/>
      <c r="EC203" s="241"/>
      <c r="ED203" s="241"/>
      <c r="EE203" s="241"/>
      <c r="EF203" s="241"/>
      <c r="EG203" s="241" t="e">
        <f>#REF!</f>
        <v>#REF!</v>
      </c>
      <c r="EH203" s="241"/>
      <c r="EI203" s="241"/>
      <c r="EJ203" s="241"/>
      <c r="EK203" s="241"/>
      <c r="EL203" s="241"/>
      <c r="EM203" s="241"/>
      <c r="EN203" s="242" t="e">
        <f>#REF!</f>
        <v>#REF!</v>
      </c>
      <c r="EO203" s="242"/>
      <c r="EP203" s="242"/>
      <c r="EQ203" s="242"/>
      <c r="ER203" s="242"/>
      <c r="ES203" s="242"/>
      <c r="ET203" s="242"/>
      <c r="EU203" s="242"/>
      <c r="EV203" s="242" t="e">
        <f>#REF!</f>
        <v>#REF!</v>
      </c>
      <c r="EW203" s="242"/>
      <c r="EX203" s="242"/>
      <c r="EY203" s="242"/>
      <c r="EZ203" s="242"/>
      <c r="FA203" s="241" t="e">
        <f>#REF!</f>
        <v>#REF!</v>
      </c>
      <c r="FB203" s="241"/>
      <c r="FC203" s="241"/>
      <c r="FD203" s="241"/>
      <c r="FE203" s="241" t="e">
        <f>#REF!</f>
        <v>#REF!</v>
      </c>
      <c r="FF203" s="241"/>
      <c r="FG203" s="241" t="e">
        <f>#REF!</f>
        <v>#REF!</v>
      </c>
      <c r="FH203" s="241"/>
      <c r="FI203" s="241"/>
      <c r="FJ203" s="241" t="e">
        <f>#REF!</f>
        <v>#REF!</v>
      </c>
      <c r="FK203" s="241"/>
      <c r="FL203" s="241" t="e">
        <f>#REF!</f>
        <v>#REF!</v>
      </c>
      <c r="FM203" s="241"/>
      <c r="FN203" s="241"/>
      <c r="FO203" s="241"/>
      <c r="FR203" s="241" t="e">
        <f>IF(#REF!=0,FR202,#REF!)</f>
        <v>#REF!</v>
      </c>
      <c r="FS203" s="241"/>
      <c r="FT203" s="241" t="e">
        <f>IF(OR(#REF!=0,#REF!="Planejado",#REF!="Realizado"),IF(FT202="Atividade",VLOOKUP(FR203,'04.02_PLANEJAMENTO ATIVIDADES'!$D$9:$E$44,2,0),FT202),#REF!)</f>
        <v>#REF!</v>
      </c>
      <c r="FU203" s="241"/>
      <c r="FV203" s="241"/>
      <c r="FW203" s="241"/>
      <c r="FX203" s="241"/>
      <c r="FY203" s="241"/>
      <c r="FZ203" s="241"/>
      <c r="GA203" s="241"/>
      <c r="GB203" s="241"/>
      <c r="GC203" s="241" t="e">
        <f>IF(#REF!=0,GC202,#REF!)</f>
        <v>#REF!</v>
      </c>
      <c r="GD203" s="241"/>
      <c r="GE203" s="241"/>
      <c r="GF203" s="241" t="e">
        <f>IF(#REF!=0,GF202,#REF!)</f>
        <v>#REF!</v>
      </c>
      <c r="GG203" s="241"/>
      <c r="GH203" s="241"/>
      <c r="GI203" s="241"/>
      <c r="GJ203" s="241"/>
      <c r="GK203" s="241"/>
      <c r="GL203" s="241" t="e">
        <f>#REF!</f>
        <v>#REF!</v>
      </c>
      <c r="GM203" s="241"/>
      <c r="GN203" s="241"/>
      <c r="GO203" s="241"/>
      <c r="GP203" s="241"/>
      <c r="GQ203" s="241"/>
      <c r="GR203" s="241"/>
      <c r="GS203" s="242" t="e">
        <f>#REF!</f>
        <v>#REF!</v>
      </c>
      <c r="GT203" s="242"/>
      <c r="GU203" s="242"/>
      <c r="GV203" s="242"/>
      <c r="GW203" s="242"/>
      <c r="GX203" s="242"/>
      <c r="GY203" s="242"/>
      <c r="GZ203" s="242"/>
      <c r="HA203" s="242" t="e">
        <f>#REF!</f>
        <v>#REF!</v>
      </c>
      <c r="HB203" s="242"/>
      <c r="HC203" s="242"/>
      <c r="HD203" s="242"/>
      <c r="HE203" s="242"/>
      <c r="HF203" s="241" t="e">
        <f>#REF!</f>
        <v>#REF!</v>
      </c>
      <c r="HG203" s="241"/>
      <c r="HH203" s="241"/>
      <c r="HI203" s="241"/>
      <c r="HJ203" s="241" t="e">
        <f>#REF!</f>
        <v>#REF!</v>
      </c>
      <c r="HK203" s="241"/>
      <c r="HL203" s="241" t="e">
        <f>#REF!</f>
        <v>#REF!</v>
      </c>
      <c r="HM203" s="241"/>
      <c r="HN203" s="241"/>
      <c r="HO203" s="241" t="e">
        <f>#REF!</f>
        <v>#REF!</v>
      </c>
      <c r="HP203" s="241"/>
      <c r="HQ203" s="241" t="e">
        <f>#REF!</f>
        <v>#REF!</v>
      </c>
      <c r="HR203" s="241"/>
      <c r="HS203" s="241"/>
      <c r="HT203" s="241"/>
      <c r="HW203" s="241" t="e">
        <f>IF(#REF!=0,HW202,#REF!)</f>
        <v>#REF!</v>
      </c>
      <c r="HX203" s="241"/>
      <c r="HY203" s="241" t="e">
        <f>IF(OR(#REF!=0,#REF!="Planejado",#REF!="Realizado"),IF(HY202="Atividade",VLOOKUP(HW203,'04.02_PLANEJAMENTO ATIVIDADES'!$D$9:$E$44,2,0),HY202),#REF!)</f>
        <v>#REF!</v>
      </c>
      <c r="HZ203" s="241"/>
      <c r="IA203" s="241"/>
      <c r="IB203" s="241"/>
      <c r="IC203" s="241"/>
      <c r="ID203" s="241"/>
      <c r="IE203" s="241"/>
      <c r="IF203" s="241"/>
      <c r="IG203" s="241"/>
      <c r="IH203" s="241" t="e">
        <f>IF(#REF!=0,IH202,#REF!)</f>
        <v>#REF!</v>
      </c>
      <c r="II203" s="241"/>
      <c r="IJ203" s="241"/>
      <c r="IK203" s="241" t="e">
        <f>IF(#REF!=0,IK202,#REF!)</f>
        <v>#REF!</v>
      </c>
      <c r="IL203" s="241"/>
      <c r="IM203" s="241"/>
      <c r="IN203" s="241"/>
      <c r="IO203" s="241"/>
      <c r="IP203" s="241"/>
      <c r="IQ203" s="241" t="e">
        <f>#REF!</f>
        <v>#REF!</v>
      </c>
      <c r="IR203" s="241"/>
      <c r="IS203" s="241"/>
      <c r="IT203" s="241"/>
      <c r="IU203" s="241"/>
      <c r="IV203" s="241"/>
      <c r="IW203" s="241"/>
      <c r="IX203" s="242" t="e">
        <f>#REF!</f>
        <v>#REF!</v>
      </c>
      <c r="IY203" s="242"/>
      <c r="IZ203" s="242"/>
      <c r="JA203" s="242"/>
      <c r="JB203" s="242"/>
      <c r="JC203" s="242"/>
      <c r="JD203" s="242"/>
      <c r="JE203" s="242"/>
      <c r="JF203" s="242" t="e">
        <f>#REF!</f>
        <v>#REF!</v>
      </c>
      <c r="JG203" s="242"/>
      <c r="JH203" s="242"/>
      <c r="JI203" s="242"/>
      <c r="JJ203" s="242"/>
      <c r="JK203" s="241" t="e">
        <f>#REF!</f>
        <v>#REF!</v>
      </c>
      <c r="JL203" s="241"/>
      <c r="JM203" s="241"/>
      <c r="JN203" s="241"/>
      <c r="JO203" s="241" t="e">
        <f>#REF!</f>
        <v>#REF!</v>
      </c>
      <c r="JP203" s="241"/>
      <c r="JQ203" s="241" t="e">
        <f>#REF!</f>
        <v>#REF!</v>
      </c>
      <c r="JR203" s="241"/>
      <c r="JS203" s="241"/>
      <c r="JT203" s="241" t="e">
        <f>#REF!</f>
        <v>#REF!</v>
      </c>
      <c r="JU203" s="241"/>
      <c r="JV203" s="241" t="e">
        <f>#REF!</f>
        <v>#REF!</v>
      </c>
      <c r="JW203" s="241"/>
      <c r="JX203" s="241"/>
      <c r="JY203" s="241"/>
      <c r="KB203" s="241" t="e">
        <f>IF(#REF!=0,KB202,#REF!)</f>
        <v>#REF!</v>
      </c>
      <c r="KC203" s="241"/>
      <c r="KD203" s="241" t="e">
        <f>IF(OR(#REF!=0,#REF!="Planejado",#REF!="Realizado"),IF(KD202="Atividade",VLOOKUP(KB203,'04.02_PLANEJAMENTO ATIVIDADES'!$D$9:$E$44,2,0),KD202),#REF!)</f>
        <v>#REF!</v>
      </c>
      <c r="KE203" s="241"/>
      <c r="KF203" s="241"/>
      <c r="KG203" s="241"/>
      <c r="KH203" s="241"/>
      <c r="KI203" s="241"/>
      <c r="KJ203" s="241"/>
      <c r="KK203" s="241"/>
      <c r="KL203" s="241"/>
      <c r="KM203" s="241" t="e">
        <f>IF(#REF!=0,KM202,#REF!)</f>
        <v>#REF!</v>
      </c>
      <c r="KN203" s="241"/>
      <c r="KO203" s="241"/>
      <c r="KP203" s="241" t="e">
        <f>IF(#REF!=0,KP202,#REF!)</f>
        <v>#REF!</v>
      </c>
      <c r="KQ203" s="241"/>
      <c r="KR203" s="241"/>
      <c r="KS203" s="241"/>
      <c r="KT203" s="241"/>
      <c r="KU203" s="241"/>
      <c r="KV203" s="241" t="e">
        <f>#REF!</f>
        <v>#REF!</v>
      </c>
      <c r="KW203" s="241"/>
      <c r="KX203" s="241"/>
      <c r="KY203" s="241"/>
      <c r="KZ203" s="241"/>
      <c r="LA203" s="241"/>
      <c r="LB203" s="241"/>
      <c r="LC203" s="242" t="e">
        <f>#REF!</f>
        <v>#REF!</v>
      </c>
      <c r="LD203" s="242"/>
      <c r="LE203" s="242"/>
      <c r="LF203" s="242"/>
      <c r="LG203" s="242"/>
      <c r="LH203" s="242"/>
      <c r="LI203" s="242"/>
      <c r="LJ203" s="242"/>
      <c r="LK203" s="242" t="e">
        <f>#REF!</f>
        <v>#REF!</v>
      </c>
      <c r="LL203" s="242"/>
      <c r="LM203" s="242"/>
      <c r="LN203" s="242"/>
      <c r="LO203" s="242"/>
      <c r="LP203" s="241" t="e">
        <f>#REF!</f>
        <v>#REF!</v>
      </c>
      <c r="LQ203" s="241"/>
      <c r="LR203" s="241"/>
      <c r="LS203" s="241"/>
      <c r="LT203" s="241" t="e">
        <f>#REF!</f>
        <v>#REF!</v>
      </c>
      <c r="LU203" s="241"/>
      <c r="LV203" s="241" t="e">
        <f>#REF!</f>
        <v>#REF!</v>
      </c>
      <c r="LW203" s="241"/>
      <c r="LX203" s="241"/>
      <c r="LY203" s="241" t="e">
        <f>#REF!</f>
        <v>#REF!</v>
      </c>
      <c r="LZ203" s="241"/>
      <c r="MA203" s="241" t="e">
        <f>#REF!</f>
        <v>#REF!</v>
      </c>
      <c r="MB203" s="241"/>
      <c r="MC203" s="241"/>
      <c r="MD203" s="241"/>
      <c r="MG203" s="241" t="e">
        <f>IF(#REF!=0,MG202,#REF!)</f>
        <v>#REF!</v>
      </c>
      <c r="MH203" s="241"/>
      <c r="MI203" s="241" t="e">
        <f>IF(OR(#REF!=0,#REF!="Planejado",#REF!="Realizado"),IF(MI202="Atividade",VLOOKUP(MG203,'04.02_PLANEJAMENTO ATIVIDADES'!$D$9:$E$44,2,0),MI202),#REF!)</f>
        <v>#REF!</v>
      </c>
      <c r="MJ203" s="241"/>
      <c r="MK203" s="241"/>
      <c r="ML203" s="241"/>
      <c r="MM203" s="241"/>
      <c r="MN203" s="241"/>
      <c r="MO203" s="241"/>
      <c r="MP203" s="241"/>
      <c r="MQ203" s="241"/>
      <c r="MR203" s="241" t="e">
        <f>IF(#REF!=0,MR202,#REF!)</f>
        <v>#REF!</v>
      </c>
      <c r="MS203" s="241"/>
      <c r="MT203" s="241"/>
      <c r="MU203" s="241" t="e">
        <f>IF(#REF!=0,MU202,#REF!)</f>
        <v>#REF!</v>
      </c>
      <c r="MV203" s="241"/>
      <c r="MW203" s="241"/>
      <c r="MX203" s="241"/>
      <c r="MY203" s="241"/>
      <c r="MZ203" s="241"/>
      <c r="NA203" s="241" t="e">
        <f>#REF!</f>
        <v>#REF!</v>
      </c>
      <c r="NB203" s="241"/>
      <c r="NC203" s="241"/>
      <c r="ND203" s="241"/>
      <c r="NE203" s="241"/>
      <c r="NF203" s="241"/>
      <c r="NG203" s="241"/>
      <c r="NH203" s="242" t="e">
        <f>#REF!</f>
        <v>#REF!</v>
      </c>
      <c r="NI203" s="242"/>
      <c r="NJ203" s="242"/>
      <c r="NK203" s="242"/>
      <c r="NL203" s="242"/>
      <c r="NM203" s="242"/>
      <c r="NN203" s="242"/>
      <c r="NO203" s="242"/>
      <c r="NP203" s="242" t="e">
        <f>#REF!</f>
        <v>#REF!</v>
      </c>
      <c r="NQ203" s="242"/>
      <c r="NR203" s="242"/>
      <c r="NS203" s="242"/>
      <c r="NT203" s="242"/>
      <c r="NU203" s="241" t="e">
        <f>#REF!</f>
        <v>#REF!</v>
      </c>
      <c r="NV203" s="241"/>
      <c r="NW203" s="241"/>
      <c r="NX203" s="241"/>
      <c r="NY203" s="241" t="e">
        <f>#REF!</f>
        <v>#REF!</v>
      </c>
      <c r="NZ203" s="241"/>
      <c r="OA203" s="241" t="e">
        <f>#REF!</f>
        <v>#REF!</v>
      </c>
      <c r="OB203" s="241"/>
      <c r="OC203" s="241"/>
      <c r="OD203" s="241" t="e">
        <f>#REF!</f>
        <v>#REF!</v>
      </c>
      <c r="OE203" s="241"/>
      <c r="OF203" s="241" t="e">
        <f>#REF!</f>
        <v>#REF!</v>
      </c>
      <c r="OG203" s="241"/>
      <c r="OH203" s="241"/>
      <c r="OI203" s="241"/>
      <c r="OL203" s="241" t="e">
        <f>IF(#REF!=0,OL202,#REF!)</f>
        <v>#REF!</v>
      </c>
      <c r="OM203" s="241"/>
      <c r="ON203" s="241" t="e">
        <f>IF(OR(#REF!=0,#REF!="Planejado",#REF!="Realizado"),IF(ON202="Atividade",VLOOKUP(OL203,'04.02_PLANEJAMENTO ATIVIDADES'!$D$9:$E$44,2,0),ON202),#REF!)</f>
        <v>#REF!</v>
      </c>
      <c r="OO203" s="241"/>
      <c r="OP203" s="241"/>
      <c r="OQ203" s="241"/>
      <c r="OR203" s="241"/>
      <c r="OS203" s="241"/>
      <c r="OT203" s="241"/>
      <c r="OU203" s="241"/>
      <c r="OV203" s="241"/>
      <c r="OW203" s="241" t="e">
        <f>IF(#REF!=0,OW202,#REF!)</f>
        <v>#REF!</v>
      </c>
      <c r="OX203" s="241"/>
      <c r="OY203" s="241"/>
      <c r="OZ203" s="241" t="e">
        <f>IF(#REF!=0,OZ202,#REF!)</f>
        <v>#REF!</v>
      </c>
      <c r="PA203" s="241"/>
      <c r="PB203" s="241"/>
      <c r="PC203" s="241"/>
      <c r="PD203" s="241"/>
      <c r="PE203" s="241"/>
      <c r="PF203" s="241" t="e">
        <f>#REF!</f>
        <v>#REF!</v>
      </c>
      <c r="PG203" s="241"/>
      <c r="PH203" s="241"/>
      <c r="PI203" s="241"/>
      <c r="PJ203" s="241"/>
      <c r="PK203" s="241"/>
      <c r="PL203" s="241"/>
      <c r="PM203" s="242" t="e">
        <f>#REF!</f>
        <v>#REF!</v>
      </c>
      <c r="PN203" s="242"/>
      <c r="PO203" s="242"/>
      <c r="PP203" s="242"/>
      <c r="PQ203" s="242"/>
      <c r="PR203" s="242"/>
      <c r="PS203" s="242"/>
      <c r="PT203" s="242"/>
      <c r="PU203" s="242" t="e">
        <f>#REF!</f>
        <v>#REF!</v>
      </c>
      <c r="PV203" s="242"/>
      <c r="PW203" s="242"/>
      <c r="PX203" s="242"/>
      <c r="PY203" s="242"/>
      <c r="PZ203" s="241" t="e">
        <f>#REF!</f>
        <v>#REF!</v>
      </c>
      <c r="QA203" s="241"/>
      <c r="QB203" s="241"/>
      <c r="QC203" s="241"/>
      <c r="QD203" s="241" t="e">
        <f>#REF!</f>
        <v>#REF!</v>
      </c>
      <c r="QE203" s="241"/>
      <c r="QF203" s="241" t="e">
        <f>#REF!</f>
        <v>#REF!</v>
      </c>
      <c r="QG203" s="241"/>
      <c r="QH203" s="241"/>
      <c r="QI203" s="241" t="e">
        <f>#REF!</f>
        <v>#REF!</v>
      </c>
      <c r="QJ203" s="241"/>
      <c r="QK203" s="241" t="e">
        <f>#REF!</f>
        <v>#REF!</v>
      </c>
      <c r="QL203" s="241"/>
      <c r="QM203" s="241"/>
      <c r="QN203" s="241"/>
      <c r="QQ203" s="241" t="e">
        <f>IF(#REF!=0,QQ202,#REF!)</f>
        <v>#REF!</v>
      </c>
      <c r="QR203" s="241"/>
      <c r="QS203" s="241" t="e">
        <f>IF(OR(#REF!=0,#REF!="Planejado",#REF!="Realizado"),IF(QS202="Atividade",VLOOKUP(QQ203,'04.02_PLANEJAMENTO ATIVIDADES'!$D$9:$E$44,2,0),QS202),#REF!)</f>
        <v>#REF!</v>
      </c>
      <c r="QT203" s="241"/>
      <c r="QU203" s="241"/>
      <c r="QV203" s="241"/>
      <c r="QW203" s="241"/>
      <c r="QX203" s="241"/>
      <c r="QY203" s="241"/>
      <c r="QZ203" s="241"/>
      <c r="RA203" s="241"/>
      <c r="RB203" s="241" t="e">
        <f>IF(#REF!=0,RB202,#REF!)</f>
        <v>#REF!</v>
      </c>
      <c r="RC203" s="241"/>
      <c r="RD203" s="241"/>
      <c r="RE203" s="241" t="e">
        <f>IF(#REF!=0,RE202,#REF!)</f>
        <v>#REF!</v>
      </c>
      <c r="RF203" s="241"/>
      <c r="RG203" s="241"/>
      <c r="RH203" s="241"/>
      <c r="RI203" s="241"/>
      <c r="RJ203" s="241"/>
      <c r="RK203" s="241" t="e">
        <f>#REF!</f>
        <v>#REF!</v>
      </c>
      <c r="RL203" s="241"/>
      <c r="RM203" s="241"/>
      <c r="RN203" s="241"/>
      <c r="RO203" s="241"/>
      <c r="RP203" s="241"/>
      <c r="RQ203" s="241"/>
      <c r="RR203" s="242" t="e">
        <f>#REF!</f>
        <v>#REF!</v>
      </c>
      <c r="RS203" s="242"/>
      <c r="RT203" s="242"/>
      <c r="RU203" s="242"/>
      <c r="RV203" s="242"/>
      <c r="RW203" s="242"/>
      <c r="RX203" s="242"/>
      <c r="RY203" s="242"/>
      <c r="RZ203" s="242" t="e">
        <f>#REF!</f>
        <v>#REF!</v>
      </c>
      <c r="SA203" s="242"/>
      <c r="SB203" s="242"/>
      <c r="SC203" s="242"/>
      <c r="SD203" s="242"/>
      <c r="SE203" s="241" t="e">
        <f>#REF!</f>
        <v>#REF!</v>
      </c>
      <c r="SF203" s="241"/>
      <c r="SG203" s="241"/>
      <c r="SH203" s="241"/>
      <c r="SI203" s="241" t="e">
        <f>#REF!</f>
        <v>#REF!</v>
      </c>
      <c r="SJ203" s="241"/>
      <c r="SK203" s="241" t="e">
        <f>#REF!</f>
        <v>#REF!</v>
      </c>
      <c r="SL203" s="241"/>
      <c r="SM203" s="241"/>
      <c r="SN203" s="241" t="e">
        <f>#REF!</f>
        <v>#REF!</v>
      </c>
      <c r="SO203" s="241"/>
      <c r="SP203" s="241" t="e">
        <f>#REF!</f>
        <v>#REF!</v>
      </c>
      <c r="SQ203" s="241"/>
      <c r="SR203" s="241"/>
      <c r="SS203" s="241"/>
      <c r="SV203" s="241" t="e">
        <f>IF(#REF!=0,SV202,#REF!)</f>
        <v>#REF!</v>
      </c>
      <c r="SW203" s="241"/>
      <c r="SX203" s="241" t="e">
        <f>IF(OR(#REF!=0,#REF!="Planejado",#REF!="Realizado"),IF(SX202="Atividade",VLOOKUP(SV203,'04.02_PLANEJAMENTO ATIVIDADES'!$D$9:$E$44,2,0),SX202),#REF!)</f>
        <v>#REF!</v>
      </c>
      <c r="SY203" s="241"/>
      <c r="SZ203" s="241"/>
      <c r="TA203" s="241"/>
      <c r="TB203" s="241"/>
      <c r="TC203" s="241"/>
      <c r="TD203" s="241"/>
      <c r="TE203" s="241"/>
      <c r="TF203" s="241"/>
      <c r="TG203" s="241" t="e">
        <f>IF(#REF!=0,TG202,#REF!)</f>
        <v>#REF!</v>
      </c>
      <c r="TH203" s="241"/>
      <c r="TI203" s="241"/>
      <c r="TJ203" s="241" t="e">
        <f>IF(#REF!=0,TJ202,#REF!)</f>
        <v>#REF!</v>
      </c>
      <c r="TK203" s="241"/>
      <c r="TL203" s="241"/>
      <c r="TM203" s="241"/>
      <c r="TN203" s="241"/>
      <c r="TO203" s="241"/>
      <c r="TP203" s="241" t="e">
        <f>#REF!</f>
        <v>#REF!</v>
      </c>
      <c r="TQ203" s="241"/>
      <c r="TR203" s="241"/>
      <c r="TS203" s="241"/>
      <c r="TT203" s="241"/>
      <c r="TU203" s="241"/>
      <c r="TV203" s="241"/>
      <c r="TW203" s="242" t="e">
        <f>#REF!</f>
        <v>#REF!</v>
      </c>
      <c r="TX203" s="242"/>
      <c r="TY203" s="242"/>
      <c r="TZ203" s="242"/>
      <c r="UA203" s="242"/>
      <c r="UB203" s="242"/>
      <c r="UC203" s="242"/>
      <c r="UD203" s="242"/>
      <c r="UE203" s="242" t="e">
        <f>#REF!</f>
        <v>#REF!</v>
      </c>
      <c r="UF203" s="242"/>
      <c r="UG203" s="242"/>
      <c r="UH203" s="242"/>
      <c r="UI203" s="242"/>
      <c r="UJ203" s="241" t="e">
        <f>#REF!</f>
        <v>#REF!</v>
      </c>
      <c r="UK203" s="241"/>
      <c r="UL203" s="241"/>
      <c r="UM203" s="241"/>
      <c r="UN203" s="241" t="e">
        <f>#REF!</f>
        <v>#REF!</v>
      </c>
      <c r="UO203" s="241"/>
      <c r="UP203" s="241" t="e">
        <f>#REF!</f>
        <v>#REF!</v>
      </c>
      <c r="UQ203" s="241"/>
      <c r="UR203" s="241"/>
      <c r="US203" s="241" t="e">
        <f>#REF!</f>
        <v>#REF!</v>
      </c>
      <c r="UT203" s="241"/>
      <c r="UU203" s="241" t="e">
        <f>#REF!</f>
        <v>#REF!</v>
      </c>
      <c r="UV203" s="241"/>
      <c r="UW203" s="241"/>
      <c r="UX203" s="241"/>
      <c r="VA203" s="241" t="e">
        <f>IF(#REF!=0,VA202,#REF!)</f>
        <v>#REF!</v>
      </c>
      <c r="VB203" s="241"/>
      <c r="VC203" s="241" t="e">
        <f>IF(OR(#REF!=0,#REF!="Planejado",#REF!="Realizado"),IF(VC202="Atividade",VLOOKUP(VA203,'04.02_PLANEJAMENTO ATIVIDADES'!$D$9:$E$44,2,0),VC202),#REF!)</f>
        <v>#REF!</v>
      </c>
      <c r="VD203" s="241"/>
      <c r="VE203" s="241"/>
      <c r="VF203" s="241"/>
      <c r="VG203" s="241"/>
      <c r="VH203" s="241"/>
      <c r="VI203" s="241"/>
      <c r="VJ203" s="241"/>
      <c r="VK203" s="241"/>
      <c r="VL203" s="241" t="e">
        <f>IF(#REF!=0,VL202,#REF!)</f>
        <v>#REF!</v>
      </c>
      <c r="VM203" s="241"/>
      <c r="VN203" s="241"/>
      <c r="VO203" s="241" t="e">
        <f>IF(#REF!=0,VO202,#REF!)</f>
        <v>#REF!</v>
      </c>
      <c r="VP203" s="241"/>
      <c r="VQ203" s="241"/>
      <c r="VR203" s="241"/>
      <c r="VS203" s="241"/>
      <c r="VT203" s="241"/>
      <c r="VU203" s="241" t="e">
        <f>#REF!</f>
        <v>#REF!</v>
      </c>
      <c r="VV203" s="241"/>
      <c r="VW203" s="241"/>
      <c r="VX203" s="241"/>
      <c r="VY203" s="241"/>
      <c r="VZ203" s="241"/>
      <c r="WA203" s="241"/>
      <c r="WB203" s="242" t="e">
        <f>#REF!</f>
        <v>#REF!</v>
      </c>
      <c r="WC203" s="242"/>
      <c r="WD203" s="242"/>
      <c r="WE203" s="242"/>
      <c r="WF203" s="242"/>
      <c r="WG203" s="242"/>
      <c r="WH203" s="242"/>
      <c r="WI203" s="242"/>
      <c r="WJ203" s="242" t="e">
        <f>#REF!</f>
        <v>#REF!</v>
      </c>
      <c r="WK203" s="242"/>
      <c r="WL203" s="242"/>
      <c r="WM203" s="242"/>
      <c r="WN203" s="242"/>
      <c r="WO203" s="241" t="e">
        <f>#REF!</f>
        <v>#REF!</v>
      </c>
      <c r="WP203" s="241"/>
      <c r="WQ203" s="241"/>
      <c r="WR203" s="241"/>
      <c r="WS203" s="241" t="e">
        <f>#REF!</f>
        <v>#REF!</v>
      </c>
      <c r="WT203" s="241"/>
      <c r="WU203" s="241" t="e">
        <f>#REF!</f>
        <v>#REF!</v>
      </c>
      <c r="WV203" s="241"/>
      <c r="WW203" s="241"/>
      <c r="WX203" s="241" t="e">
        <f>#REF!</f>
        <v>#REF!</v>
      </c>
      <c r="WY203" s="241"/>
      <c r="WZ203" s="241" t="e">
        <f>#REF!</f>
        <v>#REF!</v>
      </c>
      <c r="XA203" s="241"/>
      <c r="XB203" s="241"/>
      <c r="XC203" s="241"/>
      <c r="XF203" s="241" t="e">
        <f>IF(#REF!=0,XF202,#REF!)</f>
        <v>#REF!</v>
      </c>
      <c r="XG203" s="241"/>
      <c r="XH203" s="241" t="e">
        <f>IF(OR(#REF!=0,#REF!="Planejado",#REF!="Realizado"),IF(XH202="Atividade",VLOOKUP(XF203,'04.02_PLANEJAMENTO ATIVIDADES'!$D$9:$E$44,2,0),XH202),#REF!)</f>
        <v>#REF!</v>
      </c>
      <c r="XI203" s="241"/>
      <c r="XJ203" s="241"/>
      <c r="XK203" s="241"/>
      <c r="XL203" s="241"/>
      <c r="XM203" s="241"/>
      <c r="XN203" s="241"/>
      <c r="XO203" s="241"/>
      <c r="XP203" s="241"/>
      <c r="XQ203" s="241" t="e">
        <f>IF(#REF!=0,XQ202,#REF!)</f>
        <v>#REF!</v>
      </c>
      <c r="XR203" s="241"/>
      <c r="XS203" s="241"/>
      <c r="XT203" s="241" t="e">
        <f>IF(#REF!=0,XT202,#REF!)</f>
        <v>#REF!</v>
      </c>
      <c r="XU203" s="241"/>
      <c r="XV203" s="241"/>
      <c r="XW203" s="241"/>
      <c r="XX203" s="241"/>
      <c r="XY203" s="241"/>
      <c r="XZ203" s="241" t="e">
        <f>#REF!</f>
        <v>#REF!</v>
      </c>
      <c r="YA203" s="241"/>
      <c r="YB203" s="241"/>
      <c r="YC203" s="241"/>
      <c r="YD203" s="241"/>
      <c r="YE203" s="241"/>
      <c r="YF203" s="241"/>
      <c r="YG203" s="242" t="e">
        <f>#REF!</f>
        <v>#REF!</v>
      </c>
      <c r="YH203" s="242"/>
      <c r="YI203" s="242"/>
      <c r="YJ203" s="242"/>
      <c r="YK203" s="242"/>
      <c r="YL203" s="242"/>
      <c r="YM203" s="242"/>
      <c r="YN203" s="242"/>
      <c r="YO203" s="242" t="e">
        <f>#REF!</f>
        <v>#REF!</v>
      </c>
      <c r="YP203" s="242"/>
      <c r="YQ203" s="242"/>
      <c r="YR203" s="242"/>
      <c r="YS203" s="242"/>
      <c r="YT203" s="241" t="e">
        <f>#REF!</f>
        <v>#REF!</v>
      </c>
      <c r="YU203" s="241"/>
      <c r="YV203" s="241"/>
      <c r="YW203" s="241"/>
      <c r="YX203" s="241" t="e">
        <f>#REF!</f>
        <v>#REF!</v>
      </c>
      <c r="YY203" s="241"/>
      <c r="YZ203" s="241" t="e">
        <f>#REF!</f>
        <v>#REF!</v>
      </c>
      <c r="ZA203" s="241"/>
      <c r="ZB203" s="241"/>
      <c r="ZC203" s="241" t="e">
        <f>#REF!</f>
        <v>#REF!</v>
      </c>
      <c r="ZD203" s="241"/>
      <c r="ZE203" s="241" t="e">
        <f>#REF!</f>
        <v>#REF!</v>
      </c>
      <c r="ZF203" s="241"/>
      <c r="ZG203" s="241"/>
      <c r="ZH203" s="241"/>
    </row>
    <row r="204" spans="3:684" ht="10.15" hidden="1" customHeight="1" x14ac:dyDescent="0.25">
      <c r="C204" s="241" t="e">
        <f>IF(#REF!=0,C203,#REF!)</f>
        <v>#REF!</v>
      </c>
      <c r="D204" s="241"/>
      <c r="E204" s="241" t="e">
        <f>IF(OR(#REF!=0,#REF!="Planejado",#REF!="Realizado"),IF(E203="Atividade",VLOOKUP(C204,'04.02_PLANEJAMENTO ATIVIDADES'!$D$9:$E$44,2,0),E203),#REF!)</f>
        <v>#REF!</v>
      </c>
      <c r="F204" s="241"/>
      <c r="G204" s="241"/>
      <c r="H204" s="241"/>
      <c r="I204" s="241"/>
      <c r="J204" s="241"/>
      <c r="K204" s="241"/>
      <c r="L204" s="241"/>
      <c r="M204" s="241"/>
      <c r="N204" s="241" t="e">
        <f>IF(#REF!=0,N203,#REF!)</f>
        <v>#REF!</v>
      </c>
      <c r="O204" s="241"/>
      <c r="P204" s="241"/>
      <c r="Q204" s="241" t="e">
        <f>IF(#REF!=0,Q203,#REF!)</f>
        <v>#REF!</v>
      </c>
      <c r="R204" s="241"/>
      <c r="S204" s="241"/>
      <c r="T204" s="241"/>
      <c r="U204" s="241"/>
      <c r="V204" s="241"/>
      <c r="W204" s="241" t="e">
        <f>#REF!</f>
        <v>#REF!</v>
      </c>
      <c r="X204" s="241"/>
      <c r="Y204" s="241"/>
      <c r="Z204" s="241"/>
      <c r="AA204" s="241"/>
      <c r="AB204" s="241"/>
      <c r="AC204" s="241"/>
      <c r="AD204" s="242" t="e">
        <f>#REF!</f>
        <v>#REF!</v>
      </c>
      <c r="AE204" s="242"/>
      <c r="AF204" s="242"/>
      <c r="AG204" s="242"/>
      <c r="AH204" s="242"/>
      <c r="AI204" s="242"/>
      <c r="AJ204" s="242"/>
      <c r="AK204" s="242"/>
      <c r="AL204" s="242" t="e">
        <f>#REF!</f>
        <v>#REF!</v>
      </c>
      <c r="AM204" s="242"/>
      <c r="AN204" s="242"/>
      <c r="AO204" s="242"/>
      <c r="AP204" s="242"/>
      <c r="AQ204" s="241" t="e">
        <f>#REF!</f>
        <v>#REF!</v>
      </c>
      <c r="AR204" s="241"/>
      <c r="AS204" s="241"/>
      <c r="AT204" s="241"/>
      <c r="AU204" s="241" t="e">
        <f>#REF!</f>
        <v>#REF!</v>
      </c>
      <c r="AV204" s="241"/>
      <c r="AW204" s="241" t="e">
        <f>#REF!</f>
        <v>#REF!</v>
      </c>
      <c r="AX204" s="241"/>
      <c r="AY204" s="241"/>
      <c r="AZ204" s="241" t="e">
        <f>#REF!</f>
        <v>#REF!</v>
      </c>
      <c r="BA204" s="241"/>
      <c r="BB204" s="241" t="e">
        <f>#REF!</f>
        <v>#REF!</v>
      </c>
      <c r="BC204" s="241"/>
      <c r="BD204" s="241"/>
      <c r="BE204" s="241"/>
      <c r="BH204" s="241" t="e">
        <f>IF(#REF!=0,BH203,#REF!)</f>
        <v>#REF!</v>
      </c>
      <c r="BI204" s="241"/>
      <c r="BJ204" s="241" t="e">
        <f>IF(OR(#REF!=0,#REF!="Planejado",#REF!="Realizado"),IF(BJ203="Atividade",VLOOKUP(BH204,'04.02_PLANEJAMENTO ATIVIDADES'!$D$9:$E$44,2,0),BJ203),#REF!)</f>
        <v>#REF!</v>
      </c>
      <c r="BK204" s="241"/>
      <c r="BL204" s="241"/>
      <c r="BM204" s="241"/>
      <c r="BN204" s="241"/>
      <c r="BO204" s="241"/>
      <c r="BP204" s="241"/>
      <c r="BQ204" s="241"/>
      <c r="BR204" s="241"/>
      <c r="BS204" s="241" t="e">
        <f>IF(#REF!=0,BS203,#REF!)</f>
        <v>#REF!</v>
      </c>
      <c r="BT204" s="241"/>
      <c r="BU204" s="241"/>
      <c r="BV204" s="241" t="e">
        <f>IF(#REF!=0,BV203,#REF!)</f>
        <v>#REF!</v>
      </c>
      <c r="BW204" s="241"/>
      <c r="BX204" s="241"/>
      <c r="BY204" s="241"/>
      <c r="BZ204" s="241"/>
      <c r="CA204" s="241"/>
      <c r="CB204" s="241" t="e">
        <f>#REF!</f>
        <v>#REF!</v>
      </c>
      <c r="CC204" s="241"/>
      <c r="CD204" s="241"/>
      <c r="CE204" s="241"/>
      <c r="CF204" s="241"/>
      <c r="CG204" s="241"/>
      <c r="CH204" s="241"/>
      <c r="CI204" s="242" t="e">
        <f>#REF!</f>
        <v>#REF!</v>
      </c>
      <c r="CJ204" s="242"/>
      <c r="CK204" s="242"/>
      <c r="CL204" s="242"/>
      <c r="CM204" s="242"/>
      <c r="CN204" s="242"/>
      <c r="CO204" s="242"/>
      <c r="CP204" s="242"/>
      <c r="CQ204" s="242" t="e">
        <f>#REF!</f>
        <v>#REF!</v>
      </c>
      <c r="CR204" s="242"/>
      <c r="CS204" s="242"/>
      <c r="CT204" s="242"/>
      <c r="CU204" s="242"/>
      <c r="CV204" s="241" t="e">
        <f>#REF!</f>
        <v>#REF!</v>
      </c>
      <c r="CW204" s="241"/>
      <c r="CX204" s="241"/>
      <c r="CY204" s="241"/>
      <c r="CZ204" s="241" t="e">
        <f>#REF!</f>
        <v>#REF!</v>
      </c>
      <c r="DA204" s="241"/>
      <c r="DB204" s="241" t="e">
        <f>#REF!</f>
        <v>#REF!</v>
      </c>
      <c r="DC204" s="241"/>
      <c r="DD204" s="241"/>
      <c r="DE204" s="241" t="e">
        <f>#REF!</f>
        <v>#REF!</v>
      </c>
      <c r="DF204" s="241"/>
      <c r="DG204" s="241" t="e">
        <f>#REF!</f>
        <v>#REF!</v>
      </c>
      <c r="DH204" s="241"/>
      <c r="DI204" s="241"/>
      <c r="DJ204" s="241"/>
      <c r="DM204" s="241" t="e">
        <f>IF(#REF!=0,DM203,#REF!)</f>
        <v>#REF!</v>
      </c>
      <c r="DN204" s="241"/>
      <c r="DO204" s="241" t="e">
        <f>IF(OR(#REF!=0,#REF!="Planejado",#REF!="Realizado"),IF(DO203="Atividade",VLOOKUP(DM204,'04.02_PLANEJAMENTO ATIVIDADES'!$D$9:$E$44,2,0),DO203),#REF!)</f>
        <v>#REF!</v>
      </c>
      <c r="DP204" s="241"/>
      <c r="DQ204" s="241"/>
      <c r="DR204" s="241"/>
      <c r="DS204" s="241"/>
      <c r="DT204" s="241"/>
      <c r="DU204" s="241"/>
      <c r="DV204" s="241"/>
      <c r="DW204" s="241"/>
      <c r="DX204" s="241" t="e">
        <f>IF(#REF!=0,DX203,#REF!)</f>
        <v>#REF!</v>
      </c>
      <c r="DY204" s="241"/>
      <c r="DZ204" s="241"/>
      <c r="EA204" s="241" t="e">
        <f>IF(#REF!=0,EA203,#REF!)</f>
        <v>#REF!</v>
      </c>
      <c r="EB204" s="241"/>
      <c r="EC204" s="241"/>
      <c r="ED204" s="241"/>
      <c r="EE204" s="241"/>
      <c r="EF204" s="241"/>
      <c r="EG204" s="241" t="e">
        <f>#REF!</f>
        <v>#REF!</v>
      </c>
      <c r="EH204" s="241"/>
      <c r="EI204" s="241"/>
      <c r="EJ204" s="241"/>
      <c r="EK204" s="241"/>
      <c r="EL204" s="241"/>
      <c r="EM204" s="241"/>
      <c r="EN204" s="242" t="e">
        <f>#REF!</f>
        <v>#REF!</v>
      </c>
      <c r="EO204" s="242"/>
      <c r="EP204" s="242"/>
      <c r="EQ204" s="242"/>
      <c r="ER204" s="242"/>
      <c r="ES204" s="242"/>
      <c r="ET204" s="242"/>
      <c r="EU204" s="242"/>
      <c r="EV204" s="242" t="e">
        <f>#REF!</f>
        <v>#REF!</v>
      </c>
      <c r="EW204" s="242"/>
      <c r="EX204" s="242"/>
      <c r="EY204" s="242"/>
      <c r="EZ204" s="242"/>
      <c r="FA204" s="241" t="e">
        <f>#REF!</f>
        <v>#REF!</v>
      </c>
      <c r="FB204" s="241"/>
      <c r="FC204" s="241"/>
      <c r="FD204" s="241"/>
      <c r="FE204" s="241" t="e">
        <f>#REF!</f>
        <v>#REF!</v>
      </c>
      <c r="FF204" s="241"/>
      <c r="FG204" s="241" t="e">
        <f>#REF!</f>
        <v>#REF!</v>
      </c>
      <c r="FH204" s="241"/>
      <c r="FI204" s="241"/>
      <c r="FJ204" s="241" t="e">
        <f>#REF!</f>
        <v>#REF!</v>
      </c>
      <c r="FK204" s="241"/>
      <c r="FL204" s="241" t="e">
        <f>#REF!</f>
        <v>#REF!</v>
      </c>
      <c r="FM204" s="241"/>
      <c r="FN204" s="241"/>
      <c r="FO204" s="241"/>
      <c r="FR204" s="241" t="e">
        <f>IF(#REF!=0,FR203,#REF!)</f>
        <v>#REF!</v>
      </c>
      <c r="FS204" s="241"/>
      <c r="FT204" s="241" t="e">
        <f>IF(OR(#REF!=0,#REF!="Planejado",#REF!="Realizado"),IF(FT203="Atividade",VLOOKUP(FR204,'04.02_PLANEJAMENTO ATIVIDADES'!$D$9:$E$44,2,0),FT203),#REF!)</f>
        <v>#REF!</v>
      </c>
      <c r="FU204" s="241"/>
      <c r="FV204" s="241"/>
      <c r="FW204" s="241"/>
      <c r="FX204" s="241"/>
      <c r="FY204" s="241"/>
      <c r="FZ204" s="241"/>
      <c r="GA204" s="241"/>
      <c r="GB204" s="241"/>
      <c r="GC204" s="241" t="e">
        <f>IF(#REF!=0,GC203,#REF!)</f>
        <v>#REF!</v>
      </c>
      <c r="GD204" s="241"/>
      <c r="GE204" s="241"/>
      <c r="GF204" s="241" t="e">
        <f>IF(#REF!=0,GF203,#REF!)</f>
        <v>#REF!</v>
      </c>
      <c r="GG204" s="241"/>
      <c r="GH204" s="241"/>
      <c r="GI204" s="241"/>
      <c r="GJ204" s="241"/>
      <c r="GK204" s="241"/>
      <c r="GL204" s="241" t="e">
        <f>#REF!</f>
        <v>#REF!</v>
      </c>
      <c r="GM204" s="241"/>
      <c r="GN204" s="241"/>
      <c r="GO204" s="241"/>
      <c r="GP204" s="241"/>
      <c r="GQ204" s="241"/>
      <c r="GR204" s="241"/>
      <c r="GS204" s="242" t="e">
        <f>#REF!</f>
        <v>#REF!</v>
      </c>
      <c r="GT204" s="242"/>
      <c r="GU204" s="242"/>
      <c r="GV204" s="242"/>
      <c r="GW204" s="242"/>
      <c r="GX204" s="242"/>
      <c r="GY204" s="242"/>
      <c r="GZ204" s="242"/>
      <c r="HA204" s="242" t="e">
        <f>#REF!</f>
        <v>#REF!</v>
      </c>
      <c r="HB204" s="242"/>
      <c r="HC204" s="242"/>
      <c r="HD204" s="242"/>
      <c r="HE204" s="242"/>
      <c r="HF204" s="241" t="e">
        <f>#REF!</f>
        <v>#REF!</v>
      </c>
      <c r="HG204" s="241"/>
      <c r="HH204" s="241"/>
      <c r="HI204" s="241"/>
      <c r="HJ204" s="241" t="e">
        <f>#REF!</f>
        <v>#REF!</v>
      </c>
      <c r="HK204" s="241"/>
      <c r="HL204" s="241" t="e">
        <f>#REF!</f>
        <v>#REF!</v>
      </c>
      <c r="HM204" s="241"/>
      <c r="HN204" s="241"/>
      <c r="HO204" s="241" t="e">
        <f>#REF!</f>
        <v>#REF!</v>
      </c>
      <c r="HP204" s="241"/>
      <c r="HQ204" s="241" t="e">
        <f>#REF!</f>
        <v>#REF!</v>
      </c>
      <c r="HR204" s="241"/>
      <c r="HS204" s="241"/>
      <c r="HT204" s="241"/>
      <c r="HW204" s="241" t="e">
        <f>IF(#REF!=0,HW203,#REF!)</f>
        <v>#REF!</v>
      </c>
      <c r="HX204" s="241"/>
      <c r="HY204" s="241" t="e">
        <f>IF(OR(#REF!=0,#REF!="Planejado",#REF!="Realizado"),IF(HY203="Atividade",VLOOKUP(HW204,'04.02_PLANEJAMENTO ATIVIDADES'!$D$9:$E$44,2,0),HY203),#REF!)</f>
        <v>#REF!</v>
      </c>
      <c r="HZ204" s="241"/>
      <c r="IA204" s="241"/>
      <c r="IB204" s="241"/>
      <c r="IC204" s="241"/>
      <c r="ID204" s="241"/>
      <c r="IE204" s="241"/>
      <c r="IF204" s="241"/>
      <c r="IG204" s="241"/>
      <c r="IH204" s="241" t="e">
        <f>IF(#REF!=0,IH203,#REF!)</f>
        <v>#REF!</v>
      </c>
      <c r="II204" s="241"/>
      <c r="IJ204" s="241"/>
      <c r="IK204" s="241" t="e">
        <f>IF(#REF!=0,IK203,#REF!)</f>
        <v>#REF!</v>
      </c>
      <c r="IL204" s="241"/>
      <c r="IM204" s="241"/>
      <c r="IN204" s="241"/>
      <c r="IO204" s="241"/>
      <c r="IP204" s="241"/>
      <c r="IQ204" s="241" t="e">
        <f>#REF!</f>
        <v>#REF!</v>
      </c>
      <c r="IR204" s="241"/>
      <c r="IS204" s="241"/>
      <c r="IT204" s="241"/>
      <c r="IU204" s="241"/>
      <c r="IV204" s="241"/>
      <c r="IW204" s="241"/>
      <c r="IX204" s="242" t="e">
        <f>#REF!</f>
        <v>#REF!</v>
      </c>
      <c r="IY204" s="242"/>
      <c r="IZ204" s="242"/>
      <c r="JA204" s="242"/>
      <c r="JB204" s="242"/>
      <c r="JC204" s="242"/>
      <c r="JD204" s="242"/>
      <c r="JE204" s="242"/>
      <c r="JF204" s="242" t="e">
        <f>#REF!</f>
        <v>#REF!</v>
      </c>
      <c r="JG204" s="242"/>
      <c r="JH204" s="242"/>
      <c r="JI204" s="242"/>
      <c r="JJ204" s="242"/>
      <c r="JK204" s="241" t="e">
        <f>#REF!</f>
        <v>#REF!</v>
      </c>
      <c r="JL204" s="241"/>
      <c r="JM204" s="241"/>
      <c r="JN204" s="241"/>
      <c r="JO204" s="241" t="e">
        <f>#REF!</f>
        <v>#REF!</v>
      </c>
      <c r="JP204" s="241"/>
      <c r="JQ204" s="241" t="e">
        <f>#REF!</f>
        <v>#REF!</v>
      </c>
      <c r="JR204" s="241"/>
      <c r="JS204" s="241"/>
      <c r="JT204" s="241" t="e">
        <f>#REF!</f>
        <v>#REF!</v>
      </c>
      <c r="JU204" s="241"/>
      <c r="JV204" s="241" t="e">
        <f>#REF!</f>
        <v>#REF!</v>
      </c>
      <c r="JW204" s="241"/>
      <c r="JX204" s="241"/>
      <c r="JY204" s="241"/>
      <c r="KB204" s="241" t="e">
        <f>IF(#REF!=0,KB203,#REF!)</f>
        <v>#REF!</v>
      </c>
      <c r="KC204" s="241"/>
      <c r="KD204" s="241" t="e">
        <f>IF(OR(#REF!=0,#REF!="Planejado",#REF!="Realizado"),IF(KD203="Atividade",VLOOKUP(KB204,'04.02_PLANEJAMENTO ATIVIDADES'!$D$9:$E$44,2,0),KD203),#REF!)</f>
        <v>#REF!</v>
      </c>
      <c r="KE204" s="241"/>
      <c r="KF204" s="241"/>
      <c r="KG204" s="241"/>
      <c r="KH204" s="241"/>
      <c r="KI204" s="241"/>
      <c r="KJ204" s="241"/>
      <c r="KK204" s="241"/>
      <c r="KL204" s="241"/>
      <c r="KM204" s="241" t="e">
        <f>IF(#REF!=0,KM203,#REF!)</f>
        <v>#REF!</v>
      </c>
      <c r="KN204" s="241"/>
      <c r="KO204" s="241"/>
      <c r="KP204" s="241" t="e">
        <f>IF(#REF!=0,KP203,#REF!)</f>
        <v>#REF!</v>
      </c>
      <c r="KQ204" s="241"/>
      <c r="KR204" s="241"/>
      <c r="KS204" s="241"/>
      <c r="KT204" s="241"/>
      <c r="KU204" s="241"/>
      <c r="KV204" s="241" t="e">
        <f>#REF!</f>
        <v>#REF!</v>
      </c>
      <c r="KW204" s="241"/>
      <c r="KX204" s="241"/>
      <c r="KY204" s="241"/>
      <c r="KZ204" s="241"/>
      <c r="LA204" s="241"/>
      <c r="LB204" s="241"/>
      <c r="LC204" s="242" t="e">
        <f>#REF!</f>
        <v>#REF!</v>
      </c>
      <c r="LD204" s="242"/>
      <c r="LE204" s="242"/>
      <c r="LF204" s="242"/>
      <c r="LG204" s="242"/>
      <c r="LH204" s="242"/>
      <c r="LI204" s="242"/>
      <c r="LJ204" s="242"/>
      <c r="LK204" s="242" t="e">
        <f>#REF!</f>
        <v>#REF!</v>
      </c>
      <c r="LL204" s="242"/>
      <c r="LM204" s="242"/>
      <c r="LN204" s="242"/>
      <c r="LO204" s="242"/>
      <c r="LP204" s="241" t="e">
        <f>#REF!</f>
        <v>#REF!</v>
      </c>
      <c r="LQ204" s="241"/>
      <c r="LR204" s="241"/>
      <c r="LS204" s="241"/>
      <c r="LT204" s="241" t="e">
        <f>#REF!</f>
        <v>#REF!</v>
      </c>
      <c r="LU204" s="241"/>
      <c r="LV204" s="241" t="e">
        <f>#REF!</f>
        <v>#REF!</v>
      </c>
      <c r="LW204" s="241"/>
      <c r="LX204" s="241"/>
      <c r="LY204" s="241" t="e">
        <f>#REF!</f>
        <v>#REF!</v>
      </c>
      <c r="LZ204" s="241"/>
      <c r="MA204" s="241" t="e">
        <f>#REF!</f>
        <v>#REF!</v>
      </c>
      <c r="MB204" s="241"/>
      <c r="MC204" s="241"/>
      <c r="MD204" s="241"/>
      <c r="MG204" s="241" t="e">
        <f>IF(#REF!=0,MG203,#REF!)</f>
        <v>#REF!</v>
      </c>
      <c r="MH204" s="241"/>
      <c r="MI204" s="241" t="e">
        <f>IF(OR(#REF!=0,#REF!="Planejado",#REF!="Realizado"),IF(MI203="Atividade",VLOOKUP(MG204,'04.02_PLANEJAMENTO ATIVIDADES'!$D$9:$E$44,2,0),MI203),#REF!)</f>
        <v>#REF!</v>
      </c>
      <c r="MJ204" s="241"/>
      <c r="MK204" s="241"/>
      <c r="ML204" s="241"/>
      <c r="MM204" s="241"/>
      <c r="MN204" s="241"/>
      <c r="MO204" s="241"/>
      <c r="MP204" s="241"/>
      <c r="MQ204" s="241"/>
      <c r="MR204" s="241" t="e">
        <f>IF(#REF!=0,MR203,#REF!)</f>
        <v>#REF!</v>
      </c>
      <c r="MS204" s="241"/>
      <c r="MT204" s="241"/>
      <c r="MU204" s="241" t="e">
        <f>IF(#REF!=0,MU203,#REF!)</f>
        <v>#REF!</v>
      </c>
      <c r="MV204" s="241"/>
      <c r="MW204" s="241"/>
      <c r="MX204" s="241"/>
      <c r="MY204" s="241"/>
      <c r="MZ204" s="241"/>
      <c r="NA204" s="241" t="e">
        <f>#REF!</f>
        <v>#REF!</v>
      </c>
      <c r="NB204" s="241"/>
      <c r="NC204" s="241"/>
      <c r="ND204" s="241"/>
      <c r="NE204" s="241"/>
      <c r="NF204" s="241"/>
      <c r="NG204" s="241"/>
      <c r="NH204" s="242" t="e">
        <f>#REF!</f>
        <v>#REF!</v>
      </c>
      <c r="NI204" s="242"/>
      <c r="NJ204" s="242"/>
      <c r="NK204" s="242"/>
      <c r="NL204" s="242"/>
      <c r="NM204" s="242"/>
      <c r="NN204" s="242"/>
      <c r="NO204" s="242"/>
      <c r="NP204" s="242" t="e">
        <f>#REF!</f>
        <v>#REF!</v>
      </c>
      <c r="NQ204" s="242"/>
      <c r="NR204" s="242"/>
      <c r="NS204" s="242"/>
      <c r="NT204" s="242"/>
      <c r="NU204" s="241" t="e">
        <f>#REF!</f>
        <v>#REF!</v>
      </c>
      <c r="NV204" s="241"/>
      <c r="NW204" s="241"/>
      <c r="NX204" s="241"/>
      <c r="NY204" s="241" t="e">
        <f>#REF!</f>
        <v>#REF!</v>
      </c>
      <c r="NZ204" s="241"/>
      <c r="OA204" s="241" t="e">
        <f>#REF!</f>
        <v>#REF!</v>
      </c>
      <c r="OB204" s="241"/>
      <c r="OC204" s="241"/>
      <c r="OD204" s="241" t="e">
        <f>#REF!</f>
        <v>#REF!</v>
      </c>
      <c r="OE204" s="241"/>
      <c r="OF204" s="241" t="e">
        <f>#REF!</f>
        <v>#REF!</v>
      </c>
      <c r="OG204" s="241"/>
      <c r="OH204" s="241"/>
      <c r="OI204" s="241"/>
      <c r="OL204" s="241" t="e">
        <f>IF(#REF!=0,OL203,#REF!)</f>
        <v>#REF!</v>
      </c>
      <c r="OM204" s="241"/>
      <c r="ON204" s="241" t="e">
        <f>IF(OR(#REF!=0,#REF!="Planejado",#REF!="Realizado"),IF(ON203="Atividade",VLOOKUP(OL204,'04.02_PLANEJAMENTO ATIVIDADES'!$D$9:$E$44,2,0),ON203),#REF!)</f>
        <v>#REF!</v>
      </c>
      <c r="OO204" s="241"/>
      <c r="OP204" s="241"/>
      <c r="OQ204" s="241"/>
      <c r="OR204" s="241"/>
      <c r="OS204" s="241"/>
      <c r="OT204" s="241"/>
      <c r="OU204" s="241"/>
      <c r="OV204" s="241"/>
      <c r="OW204" s="241" t="e">
        <f>IF(#REF!=0,OW203,#REF!)</f>
        <v>#REF!</v>
      </c>
      <c r="OX204" s="241"/>
      <c r="OY204" s="241"/>
      <c r="OZ204" s="241" t="e">
        <f>IF(#REF!=0,OZ203,#REF!)</f>
        <v>#REF!</v>
      </c>
      <c r="PA204" s="241"/>
      <c r="PB204" s="241"/>
      <c r="PC204" s="241"/>
      <c r="PD204" s="241"/>
      <c r="PE204" s="241"/>
      <c r="PF204" s="241" t="e">
        <f>#REF!</f>
        <v>#REF!</v>
      </c>
      <c r="PG204" s="241"/>
      <c r="PH204" s="241"/>
      <c r="PI204" s="241"/>
      <c r="PJ204" s="241"/>
      <c r="PK204" s="241"/>
      <c r="PL204" s="241"/>
      <c r="PM204" s="242" t="e">
        <f>#REF!</f>
        <v>#REF!</v>
      </c>
      <c r="PN204" s="242"/>
      <c r="PO204" s="242"/>
      <c r="PP204" s="242"/>
      <c r="PQ204" s="242"/>
      <c r="PR204" s="242"/>
      <c r="PS204" s="242"/>
      <c r="PT204" s="242"/>
      <c r="PU204" s="242" t="e">
        <f>#REF!</f>
        <v>#REF!</v>
      </c>
      <c r="PV204" s="242"/>
      <c r="PW204" s="242"/>
      <c r="PX204" s="242"/>
      <c r="PY204" s="242"/>
      <c r="PZ204" s="241" t="e">
        <f>#REF!</f>
        <v>#REF!</v>
      </c>
      <c r="QA204" s="241"/>
      <c r="QB204" s="241"/>
      <c r="QC204" s="241"/>
      <c r="QD204" s="241" t="e">
        <f>#REF!</f>
        <v>#REF!</v>
      </c>
      <c r="QE204" s="241"/>
      <c r="QF204" s="241" t="e">
        <f>#REF!</f>
        <v>#REF!</v>
      </c>
      <c r="QG204" s="241"/>
      <c r="QH204" s="241"/>
      <c r="QI204" s="241" t="e">
        <f>#REF!</f>
        <v>#REF!</v>
      </c>
      <c r="QJ204" s="241"/>
      <c r="QK204" s="241" t="e">
        <f>#REF!</f>
        <v>#REF!</v>
      </c>
      <c r="QL204" s="241"/>
      <c r="QM204" s="241"/>
      <c r="QN204" s="241"/>
      <c r="QQ204" s="241" t="e">
        <f>IF(#REF!=0,QQ203,#REF!)</f>
        <v>#REF!</v>
      </c>
      <c r="QR204" s="241"/>
      <c r="QS204" s="241" t="e">
        <f>IF(OR(#REF!=0,#REF!="Planejado",#REF!="Realizado"),IF(QS203="Atividade",VLOOKUP(QQ204,'04.02_PLANEJAMENTO ATIVIDADES'!$D$9:$E$44,2,0),QS203),#REF!)</f>
        <v>#REF!</v>
      </c>
      <c r="QT204" s="241"/>
      <c r="QU204" s="241"/>
      <c r="QV204" s="241"/>
      <c r="QW204" s="241"/>
      <c r="QX204" s="241"/>
      <c r="QY204" s="241"/>
      <c r="QZ204" s="241"/>
      <c r="RA204" s="241"/>
      <c r="RB204" s="241" t="e">
        <f>IF(#REF!=0,RB203,#REF!)</f>
        <v>#REF!</v>
      </c>
      <c r="RC204" s="241"/>
      <c r="RD204" s="241"/>
      <c r="RE204" s="241" t="e">
        <f>IF(#REF!=0,RE203,#REF!)</f>
        <v>#REF!</v>
      </c>
      <c r="RF204" s="241"/>
      <c r="RG204" s="241"/>
      <c r="RH204" s="241"/>
      <c r="RI204" s="241"/>
      <c r="RJ204" s="241"/>
      <c r="RK204" s="241" t="e">
        <f>#REF!</f>
        <v>#REF!</v>
      </c>
      <c r="RL204" s="241"/>
      <c r="RM204" s="241"/>
      <c r="RN204" s="241"/>
      <c r="RO204" s="241"/>
      <c r="RP204" s="241"/>
      <c r="RQ204" s="241"/>
      <c r="RR204" s="242" t="e">
        <f>#REF!</f>
        <v>#REF!</v>
      </c>
      <c r="RS204" s="242"/>
      <c r="RT204" s="242"/>
      <c r="RU204" s="242"/>
      <c r="RV204" s="242"/>
      <c r="RW204" s="242"/>
      <c r="RX204" s="242"/>
      <c r="RY204" s="242"/>
      <c r="RZ204" s="242" t="e">
        <f>#REF!</f>
        <v>#REF!</v>
      </c>
      <c r="SA204" s="242"/>
      <c r="SB204" s="242"/>
      <c r="SC204" s="242"/>
      <c r="SD204" s="242"/>
      <c r="SE204" s="241" t="e">
        <f>#REF!</f>
        <v>#REF!</v>
      </c>
      <c r="SF204" s="241"/>
      <c r="SG204" s="241"/>
      <c r="SH204" s="241"/>
      <c r="SI204" s="241" t="e">
        <f>#REF!</f>
        <v>#REF!</v>
      </c>
      <c r="SJ204" s="241"/>
      <c r="SK204" s="241" t="e">
        <f>#REF!</f>
        <v>#REF!</v>
      </c>
      <c r="SL204" s="241"/>
      <c r="SM204" s="241"/>
      <c r="SN204" s="241" t="e">
        <f>#REF!</f>
        <v>#REF!</v>
      </c>
      <c r="SO204" s="241"/>
      <c r="SP204" s="241" t="e">
        <f>#REF!</f>
        <v>#REF!</v>
      </c>
      <c r="SQ204" s="241"/>
      <c r="SR204" s="241"/>
      <c r="SS204" s="241"/>
      <c r="SV204" s="241" t="e">
        <f>IF(#REF!=0,SV203,#REF!)</f>
        <v>#REF!</v>
      </c>
      <c r="SW204" s="241"/>
      <c r="SX204" s="241" t="e">
        <f>IF(OR(#REF!=0,#REF!="Planejado",#REF!="Realizado"),IF(SX203="Atividade",VLOOKUP(SV204,'04.02_PLANEJAMENTO ATIVIDADES'!$D$9:$E$44,2,0),SX203),#REF!)</f>
        <v>#REF!</v>
      </c>
      <c r="SY204" s="241"/>
      <c r="SZ204" s="241"/>
      <c r="TA204" s="241"/>
      <c r="TB204" s="241"/>
      <c r="TC204" s="241"/>
      <c r="TD204" s="241"/>
      <c r="TE204" s="241"/>
      <c r="TF204" s="241"/>
      <c r="TG204" s="241" t="e">
        <f>IF(#REF!=0,TG203,#REF!)</f>
        <v>#REF!</v>
      </c>
      <c r="TH204" s="241"/>
      <c r="TI204" s="241"/>
      <c r="TJ204" s="241" t="e">
        <f>IF(#REF!=0,TJ203,#REF!)</f>
        <v>#REF!</v>
      </c>
      <c r="TK204" s="241"/>
      <c r="TL204" s="241"/>
      <c r="TM204" s="241"/>
      <c r="TN204" s="241"/>
      <c r="TO204" s="241"/>
      <c r="TP204" s="241" t="e">
        <f>#REF!</f>
        <v>#REF!</v>
      </c>
      <c r="TQ204" s="241"/>
      <c r="TR204" s="241"/>
      <c r="TS204" s="241"/>
      <c r="TT204" s="241"/>
      <c r="TU204" s="241"/>
      <c r="TV204" s="241"/>
      <c r="TW204" s="242" t="e">
        <f>#REF!</f>
        <v>#REF!</v>
      </c>
      <c r="TX204" s="242"/>
      <c r="TY204" s="242"/>
      <c r="TZ204" s="242"/>
      <c r="UA204" s="242"/>
      <c r="UB204" s="242"/>
      <c r="UC204" s="242"/>
      <c r="UD204" s="242"/>
      <c r="UE204" s="242" t="e">
        <f>#REF!</f>
        <v>#REF!</v>
      </c>
      <c r="UF204" s="242"/>
      <c r="UG204" s="242"/>
      <c r="UH204" s="242"/>
      <c r="UI204" s="242"/>
      <c r="UJ204" s="241" t="e">
        <f>#REF!</f>
        <v>#REF!</v>
      </c>
      <c r="UK204" s="241"/>
      <c r="UL204" s="241"/>
      <c r="UM204" s="241"/>
      <c r="UN204" s="241" t="e">
        <f>#REF!</f>
        <v>#REF!</v>
      </c>
      <c r="UO204" s="241"/>
      <c r="UP204" s="241" t="e">
        <f>#REF!</f>
        <v>#REF!</v>
      </c>
      <c r="UQ204" s="241"/>
      <c r="UR204" s="241"/>
      <c r="US204" s="241" t="e">
        <f>#REF!</f>
        <v>#REF!</v>
      </c>
      <c r="UT204" s="241"/>
      <c r="UU204" s="241" t="e">
        <f>#REF!</f>
        <v>#REF!</v>
      </c>
      <c r="UV204" s="241"/>
      <c r="UW204" s="241"/>
      <c r="UX204" s="241"/>
      <c r="VA204" s="241" t="e">
        <f>IF(#REF!=0,VA203,#REF!)</f>
        <v>#REF!</v>
      </c>
      <c r="VB204" s="241"/>
      <c r="VC204" s="241" t="e">
        <f>IF(OR(#REF!=0,#REF!="Planejado",#REF!="Realizado"),IF(VC203="Atividade",VLOOKUP(VA204,'04.02_PLANEJAMENTO ATIVIDADES'!$D$9:$E$44,2,0),VC203),#REF!)</f>
        <v>#REF!</v>
      </c>
      <c r="VD204" s="241"/>
      <c r="VE204" s="241"/>
      <c r="VF204" s="241"/>
      <c r="VG204" s="241"/>
      <c r="VH204" s="241"/>
      <c r="VI204" s="241"/>
      <c r="VJ204" s="241"/>
      <c r="VK204" s="241"/>
      <c r="VL204" s="241" t="e">
        <f>IF(#REF!=0,VL203,#REF!)</f>
        <v>#REF!</v>
      </c>
      <c r="VM204" s="241"/>
      <c r="VN204" s="241"/>
      <c r="VO204" s="241" t="e">
        <f>IF(#REF!=0,VO203,#REF!)</f>
        <v>#REF!</v>
      </c>
      <c r="VP204" s="241"/>
      <c r="VQ204" s="241"/>
      <c r="VR204" s="241"/>
      <c r="VS204" s="241"/>
      <c r="VT204" s="241"/>
      <c r="VU204" s="241" t="e">
        <f>#REF!</f>
        <v>#REF!</v>
      </c>
      <c r="VV204" s="241"/>
      <c r="VW204" s="241"/>
      <c r="VX204" s="241"/>
      <c r="VY204" s="241"/>
      <c r="VZ204" s="241"/>
      <c r="WA204" s="241"/>
      <c r="WB204" s="242" t="e">
        <f>#REF!</f>
        <v>#REF!</v>
      </c>
      <c r="WC204" s="242"/>
      <c r="WD204" s="242"/>
      <c r="WE204" s="242"/>
      <c r="WF204" s="242"/>
      <c r="WG204" s="242"/>
      <c r="WH204" s="242"/>
      <c r="WI204" s="242"/>
      <c r="WJ204" s="242" t="e">
        <f>#REF!</f>
        <v>#REF!</v>
      </c>
      <c r="WK204" s="242"/>
      <c r="WL204" s="242"/>
      <c r="WM204" s="242"/>
      <c r="WN204" s="242"/>
      <c r="WO204" s="241" t="e">
        <f>#REF!</f>
        <v>#REF!</v>
      </c>
      <c r="WP204" s="241"/>
      <c r="WQ204" s="241"/>
      <c r="WR204" s="241"/>
      <c r="WS204" s="241" t="e">
        <f>#REF!</f>
        <v>#REF!</v>
      </c>
      <c r="WT204" s="241"/>
      <c r="WU204" s="241" t="e">
        <f>#REF!</f>
        <v>#REF!</v>
      </c>
      <c r="WV204" s="241"/>
      <c r="WW204" s="241"/>
      <c r="WX204" s="241" t="e">
        <f>#REF!</f>
        <v>#REF!</v>
      </c>
      <c r="WY204" s="241"/>
      <c r="WZ204" s="241" t="e">
        <f>#REF!</f>
        <v>#REF!</v>
      </c>
      <c r="XA204" s="241"/>
      <c r="XB204" s="241"/>
      <c r="XC204" s="241"/>
      <c r="XF204" s="241" t="e">
        <f>IF(#REF!=0,XF203,#REF!)</f>
        <v>#REF!</v>
      </c>
      <c r="XG204" s="241"/>
      <c r="XH204" s="241" t="e">
        <f>IF(OR(#REF!=0,#REF!="Planejado",#REF!="Realizado"),IF(XH203="Atividade",VLOOKUP(XF204,'04.02_PLANEJAMENTO ATIVIDADES'!$D$9:$E$44,2,0),XH203),#REF!)</f>
        <v>#REF!</v>
      </c>
      <c r="XI204" s="241"/>
      <c r="XJ204" s="241"/>
      <c r="XK204" s="241"/>
      <c r="XL204" s="241"/>
      <c r="XM204" s="241"/>
      <c r="XN204" s="241"/>
      <c r="XO204" s="241"/>
      <c r="XP204" s="241"/>
      <c r="XQ204" s="241" t="e">
        <f>IF(#REF!=0,XQ203,#REF!)</f>
        <v>#REF!</v>
      </c>
      <c r="XR204" s="241"/>
      <c r="XS204" s="241"/>
      <c r="XT204" s="241" t="e">
        <f>IF(#REF!=0,XT203,#REF!)</f>
        <v>#REF!</v>
      </c>
      <c r="XU204" s="241"/>
      <c r="XV204" s="241"/>
      <c r="XW204" s="241"/>
      <c r="XX204" s="241"/>
      <c r="XY204" s="241"/>
      <c r="XZ204" s="241" t="e">
        <f>#REF!</f>
        <v>#REF!</v>
      </c>
      <c r="YA204" s="241"/>
      <c r="YB204" s="241"/>
      <c r="YC204" s="241"/>
      <c r="YD204" s="241"/>
      <c r="YE204" s="241"/>
      <c r="YF204" s="241"/>
      <c r="YG204" s="242" t="e">
        <f>#REF!</f>
        <v>#REF!</v>
      </c>
      <c r="YH204" s="242"/>
      <c r="YI204" s="242"/>
      <c r="YJ204" s="242"/>
      <c r="YK204" s="242"/>
      <c r="YL204" s="242"/>
      <c r="YM204" s="242"/>
      <c r="YN204" s="242"/>
      <c r="YO204" s="242" t="e">
        <f>#REF!</f>
        <v>#REF!</v>
      </c>
      <c r="YP204" s="242"/>
      <c r="YQ204" s="242"/>
      <c r="YR204" s="242"/>
      <c r="YS204" s="242"/>
      <c r="YT204" s="241" t="e">
        <f>#REF!</f>
        <v>#REF!</v>
      </c>
      <c r="YU204" s="241"/>
      <c r="YV204" s="241"/>
      <c r="YW204" s="241"/>
      <c r="YX204" s="241" t="e">
        <f>#REF!</f>
        <v>#REF!</v>
      </c>
      <c r="YY204" s="241"/>
      <c r="YZ204" s="241" t="e">
        <f>#REF!</f>
        <v>#REF!</v>
      </c>
      <c r="ZA204" s="241"/>
      <c r="ZB204" s="241"/>
      <c r="ZC204" s="241" t="e">
        <f>#REF!</f>
        <v>#REF!</v>
      </c>
      <c r="ZD204" s="241"/>
      <c r="ZE204" s="241" t="e">
        <f>#REF!</f>
        <v>#REF!</v>
      </c>
      <c r="ZF204" s="241"/>
      <c r="ZG204" s="241"/>
      <c r="ZH204" s="241"/>
    </row>
    <row r="205" spans="3:684" ht="10.15" hidden="1" customHeight="1" x14ac:dyDescent="0.25">
      <c r="C205" s="241" t="e">
        <f>IF(#REF!=0,C204,#REF!)</f>
        <v>#REF!</v>
      </c>
      <c r="D205" s="241"/>
      <c r="E205" s="241" t="e">
        <f>IF(OR(#REF!=0,#REF!="Planejado",#REF!="Realizado"),IF(E204="Atividade",VLOOKUP(C205,'04.02_PLANEJAMENTO ATIVIDADES'!$D$9:$E$44,2,0),E204),#REF!)</f>
        <v>#REF!</v>
      </c>
      <c r="F205" s="241"/>
      <c r="G205" s="241"/>
      <c r="H205" s="241"/>
      <c r="I205" s="241"/>
      <c r="J205" s="241"/>
      <c r="K205" s="241"/>
      <c r="L205" s="241"/>
      <c r="M205" s="241"/>
      <c r="N205" s="241" t="e">
        <f>IF(#REF!=0,N204,#REF!)</f>
        <v>#REF!</v>
      </c>
      <c r="O205" s="241"/>
      <c r="P205" s="241"/>
      <c r="Q205" s="241" t="e">
        <f>IF(#REF!=0,Q204,#REF!)</f>
        <v>#REF!</v>
      </c>
      <c r="R205" s="241"/>
      <c r="S205" s="241"/>
      <c r="T205" s="241"/>
      <c r="U205" s="241"/>
      <c r="V205" s="241"/>
      <c r="W205" s="241" t="e">
        <f>#REF!</f>
        <v>#REF!</v>
      </c>
      <c r="X205" s="241"/>
      <c r="Y205" s="241"/>
      <c r="Z205" s="241"/>
      <c r="AA205" s="241"/>
      <c r="AB205" s="241"/>
      <c r="AC205" s="241"/>
      <c r="AD205" s="242" t="e">
        <f>#REF!</f>
        <v>#REF!</v>
      </c>
      <c r="AE205" s="242"/>
      <c r="AF205" s="242"/>
      <c r="AG205" s="242"/>
      <c r="AH205" s="242"/>
      <c r="AI205" s="242"/>
      <c r="AJ205" s="242"/>
      <c r="AK205" s="242"/>
      <c r="AL205" s="242" t="e">
        <f>#REF!</f>
        <v>#REF!</v>
      </c>
      <c r="AM205" s="242"/>
      <c r="AN205" s="242"/>
      <c r="AO205" s="242"/>
      <c r="AP205" s="242"/>
      <c r="AQ205" s="241" t="e">
        <f>#REF!</f>
        <v>#REF!</v>
      </c>
      <c r="AR205" s="241"/>
      <c r="AS205" s="241"/>
      <c r="AT205" s="241"/>
      <c r="AU205" s="241" t="e">
        <f>#REF!</f>
        <v>#REF!</v>
      </c>
      <c r="AV205" s="241"/>
      <c r="AW205" s="241" t="e">
        <f>#REF!</f>
        <v>#REF!</v>
      </c>
      <c r="AX205" s="241"/>
      <c r="AY205" s="241"/>
      <c r="AZ205" s="241" t="e">
        <f>#REF!</f>
        <v>#REF!</v>
      </c>
      <c r="BA205" s="241"/>
      <c r="BB205" s="241" t="e">
        <f>#REF!</f>
        <v>#REF!</v>
      </c>
      <c r="BC205" s="241"/>
      <c r="BD205" s="241"/>
      <c r="BE205" s="241"/>
      <c r="BH205" s="241" t="e">
        <f>IF(#REF!=0,BH204,#REF!)</f>
        <v>#REF!</v>
      </c>
      <c r="BI205" s="241"/>
      <c r="BJ205" s="241" t="e">
        <f>IF(OR(#REF!=0,#REF!="Planejado",#REF!="Realizado"),IF(BJ204="Atividade",VLOOKUP(BH205,'04.02_PLANEJAMENTO ATIVIDADES'!$D$9:$E$44,2,0),BJ204),#REF!)</f>
        <v>#REF!</v>
      </c>
      <c r="BK205" s="241"/>
      <c r="BL205" s="241"/>
      <c r="BM205" s="241"/>
      <c r="BN205" s="241"/>
      <c r="BO205" s="241"/>
      <c r="BP205" s="241"/>
      <c r="BQ205" s="241"/>
      <c r="BR205" s="241"/>
      <c r="BS205" s="241" t="e">
        <f>IF(#REF!=0,BS204,#REF!)</f>
        <v>#REF!</v>
      </c>
      <c r="BT205" s="241"/>
      <c r="BU205" s="241"/>
      <c r="BV205" s="241" t="e">
        <f>IF(#REF!=0,BV204,#REF!)</f>
        <v>#REF!</v>
      </c>
      <c r="BW205" s="241"/>
      <c r="BX205" s="241"/>
      <c r="BY205" s="241"/>
      <c r="BZ205" s="241"/>
      <c r="CA205" s="241"/>
      <c r="CB205" s="241" t="e">
        <f>#REF!</f>
        <v>#REF!</v>
      </c>
      <c r="CC205" s="241"/>
      <c r="CD205" s="241"/>
      <c r="CE205" s="241"/>
      <c r="CF205" s="241"/>
      <c r="CG205" s="241"/>
      <c r="CH205" s="241"/>
      <c r="CI205" s="242" t="e">
        <f>#REF!</f>
        <v>#REF!</v>
      </c>
      <c r="CJ205" s="242"/>
      <c r="CK205" s="242"/>
      <c r="CL205" s="242"/>
      <c r="CM205" s="242"/>
      <c r="CN205" s="242"/>
      <c r="CO205" s="242"/>
      <c r="CP205" s="242"/>
      <c r="CQ205" s="242" t="e">
        <f>#REF!</f>
        <v>#REF!</v>
      </c>
      <c r="CR205" s="242"/>
      <c r="CS205" s="242"/>
      <c r="CT205" s="242"/>
      <c r="CU205" s="242"/>
      <c r="CV205" s="241" t="e">
        <f>#REF!</f>
        <v>#REF!</v>
      </c>
      <c r="CW205" s="241"/>
      <c r="CX205" s="241"/>
      <c r="CY205" s="241"/>
      <c r="CZ205" s="241" t="e">
        <f>#REF!</f>
        <v>#REF!</v>
      </c>
      <c r="DA205" s="241"/>
      <c r="DB205" s="241" t="e">
        <f>#REF!</f>
        <v>#REF!</v>
      </c>
      <c r="DC205" s="241"/>
      <c r="DD205" s="241"/>
      <c r="DE205" s="241" t="e">
        <f>#REF!</f>
        <v>#REF!</v>
      </c>
      <c r="DF205" s="241"/>
      <c r="DG205" s="241" t="e">
        <f>#REF!</f>
        <v>#REF!</v>
      </c>
      <c r="DH205" s="241"/>
      <c r="DI205" s="241"/>
      <c r="DJ205" s="241"/>
      <c r="DM205" s="241" t="e">
        <f>IF(#REF!=0,DM204,#REF!)</f>
        <v>#REF!</v>
      </c>
      <c r="DN205" s="241"/>
      <c r="DO205" s="241" t="e">
        <f>IF(OR(#REF!=0,#REF!="Planejado",#REF!="Realizado"),IF(DO204="Atividade",VLOOKUP(DM205,'04.02_PLANEJAMENTO ATIVIDADES'!$D$9:$E$44,2,0),DO204),#REF!)</f>
        <v>#REF!</v>
      </c>
      <c r="DP205" s="241"/>
      <c r="DQ205" s="241"/>
      <c r="DR205" s="241"/>
      <c r="DS205" s="241"/>
      <c r="DT205" s="241"/>
      <c r="DU205" s="241"/>
      <c r="DV205" s="241"/>
      <c r="DW205" s="241"/>
      <c r="DX205" s="241" t="e">
        <f>IF(#REF!=0,DX204,#REF!)</f>
        <v>#REF!</v>
      </c>
      <c r="DY205" s="241"/>
      <c r="DZ205" s="241"/>
      <c r="EA205" s="241" t="e">
        <f>IF(#REF!=0,EA204,#REF!)</f>
        <v>#REF!</v>
      </c>
      <c r="EB205" s="241"/>
      <c r="EC205" s="241"/>
      <c r="ED205" s="241"/>
      <c r="EE205" s="241"/>
      <c r="EF205" s="241"/>
      <c r="EG205" s="241" t="e">
        <f>#REF!</f>
        <v>#REF!</v>
      </c>
      <c r="EH205" s="241"/>
      <c r="EI205" s="241"/>
      <c r="EJ205" s="241"/>
      <c r="EK205" s="241"/>
      <c r="EL205" s="241"/>
      <c r="EM205" s="241"/>
      <c r="EN205" s="242" t="e">
        <f>#REF!</f>
        <v>#REF!</v>
      </c>
      <c r="EO205" s="242"/>
      <c r="EP205" s="242"/>
      <c r="EQ205" s="242"/>
      <c r="ER205" s="242"/>
      <c r="ES205" s="242"/>
      <c r="ET205" s="242"/>
      <c r="EU205" s="242"/>
      <c r="EV205" s="242" t="e">
        <f>#REF!</f>
        <v>#REF!</v>
      </c>
      <c r="EW205" s="242"/>
      <c r="EX205" s="242"/>
      <c r="EY205" s="242"/>
      <c r="EZ205" s="242"/>
      <c r="FA205" s="241" t="e">
        <f>#REF!</f>
        <v>#REF!</v>
      </c>
      <c r="FB205" s="241"/>
      <c r="FC205" s="241"/>
      <c r="FD205" s="241"/>
      <c r="FE205" s="241" t="e">
        <f>#REF!</f>
        <v>#REF!</v>
      </c>
      <c r="FF205" s="241"/>
      <c r="FG205" s="241" t="e">
        <f>#REF!</f>
        <v>#REF!</v>
      </c>
      <c r="FH205" s="241"/>
      <c r="FI205" s="241"/>
      <c r="FJ205" s="241" t="e">
        <f>#REF!</f>
        <v>#REF!</v>
      </c>
      <c r="FK205" s="241"/>
      <c r="FL205" s="241" t="e">
        <f>#REF!</f>
        <v>#REF!</v>
      </c>
      <c r="FM205" s="241"/>
      <c r="FN205" s="241"/>
      <c r="FO205" s="241"/>
      <c r="FR205" s="241" t="e">
        <f>IF(#REF!=0,FR204,#REF!)</f>
        <v>#REF!</v>
      </c>
      <c r="FS205" s="241"/>
      <c r="FT205" s="241" t="e">
        <f>IF(OR(#REF!=0,#REF!="Planejado",#REF!="Realizado"),IF(FT204="Atividade",VLOOKUP(FR205,'04.02_PLANEJAMENTO ATIVIDADES'!$D$9:$E$44,2,0),FT204),#REF!)</f>
        <v>#REF!</v>
      </c>
      <c r="FU205" s="241"/>
      <c r="FV205" s="241"/>
      <c r="FW205" s="241"/>
      <c r="FX205" s="241"/>
      <c r="FY205" s="241"/>
      <c r="FZ205" s="241"/>
      <c r="GA205" s="241"/>
      <c r="GB205" s="241"/>
      <c r="GC205" s="241" t="e">
        <f>IF(#REF!=0,GC204,#REF!)</f>
        <v>#REF!</v>
      </c>
      <c r="GD205" s="241"/>
      <c r="GE205" s="241"/>
      <c r="GF205" s="241" t="e">
        <f>IF(#REF!=0,GF204,#REF!)</f>
        <v>#REF!</v>
      </c>
      <c r="GG205" s="241"/>
      <c r="GH205" s="241"/>
      <c r="GI205" s="241"/>
      <c r="GJ205" s="241"/>
      <c r="GK205" s="241"/>
      <c r="GL205" s="241" t="e">
        <f>#REF!</f>
        <v>#REF!</v>
      </c>
      <c r="GM205" s="241"/>
      <c r="GN205" s="241"/>
      <c r="GO205" s="241"/>
      <c r="GP205" s="241"/>
      <c r="GQ205" s="241"/>
      <c r="GR205" s="241"/>
      <c r="GS205" s="242" t="e">
        <f>#REF!</f>
        <v>#REF!</v>
      </c>
      <c r="GT205" s="242"/>
      <c r="GU205" s="242"/>
      <c r="GV205" s="242"/>
      <c r="GW205" s="242"/>
      <c r="GX205" s="242"/>
      <c r="GY205" s="242"/>
      <c r="GZ205" s="242"/>
      <c r="HA205" s="242" t="e">
        <f>#REF!</f>
        <v>#REF!</v>
      </c>
      <c r="HB205" s="242"/>
      <c r="HC205" s="242"/>
      <c r="HD205" s="242"/>
      <c r="HE205" s="242"/>
      <c r="HF205" s="241" t="e">
        <f>#REF!</f>
        <v>#REF!</v>
      </c>
      <c r="HG205" s="241"/>
      <c r="HH205" s="241"/>
      <c r="HI205" s="241"/>
      <c r="HJ205" s="241" t="e">
        <f>#REF!</f>
        <v>#REF!</v>
      </c>
      <c r="HK205" s="241"/>
      <c r="HL205" s="241" t="e">
        <f>#REF!</f>
        <v>#REF!</v>
      </c>
      <c r="HM205" s="241"/>
      <c r="HN205" s="241"/>
      <c r="HO205" s="241" t="e">
        <f>#REF!</f>
        <v>#REF!</v>
      </c>
      <c r="HP205" s="241"/>
      <c r="HQ205" s="241" t="e">
        <f>#REF!</f>
        <v>#REF!</v>
      </c>
      <c r="HR205" s="241"/>
      <c r="HS205" s="241"/>
      <c r="HT205" s="241"/>
      <c r="HW205" s="241" t="e">
        <f>IF(#REF!=0,HW204,#REF!)</f>
        <v>#REF!</v>
      </c>
      <c r="HX205" s="241"/>
      <c r="HY205" s="241" t="e">
        <f>IF(OR(#REF!=0,#REF!="Planejado",#REF!="Realizado"),IF(HY204="Atividade",VLOOKUP(HW205,'04.02_PLANEJAMENTO ATIVIDADES'!$D$9:$E$44,2,0),HY204),#REF!)</f>
        <v>#REF!</v>
      </c>
      <c r="HZ205" s="241"/>
      <c r="IA205" s="241"/>
      <c r="IB205" s="241"/>
      <c r="IC205" s="241"/>
      <c r="ID205" s="241"/>
      <c r="IE205" s="241"/>
      <c r="IF205" s="241"/>
      <c r="IG205" s="241"/>
      <c r="IH205" s="241" t="e">
        <f>IF(#REF!=0,IH204,#REF!)</f>
        <v>#REF!</v>
      </c>
      <c r="II205" s="241"/>
      <c r="IJ205" s="241"/>
      <c r="IK205" s="241" t="e">
        <f>IF(#REF!=0,IK204,#REF!)</f>
        <v>#REF!</v>
      </c>
      <c r="IL205" s="241"/>
      <c r="IM205" s="241"/>
      <c r="IN205" s="241"/>
      <c r="IO205" s="241"/>
      <c r="IP205" s="241"/>
      <c r="IQ205" s="241" t="e">
        <f>#REF!</f>
        <v>#REF!</v>
      </c>
      <c r="IR205" s="241"/>
      <c r="IS205" s="241"/>
      <c r="IT205" s="241"/>
      <c r="IU205" s="241"/>
      <c r="IV205" s="241"/>
      <c r="IW205" s="241"/>
      <c r="IX205" s="242" t="e">
        <f>#REF!</f>
        <v>#REF!</v>
      </c>
      <c r="IY205" s="242"/>
      <c r="IZ205" s="242"/>
      <c r="JA205" s="242"/>
      <c r="JB205" s="242"/>
      <c r="JC205" s="242"/>
      <c r="JD205" s="242"/>
      <c r="JE205" s="242"/>
      <c r="JF205" s="242" t="e">
        <f>#REF!</f>
        <v>#REF!</v>
      </c>
      <c r="JG205" s="242"/>
      <c r="JH205" s="242"/>
      <c r="JI205" s="242"/>
      <c r="JJ205" s="242"/>
      <c r="JK205" s="241" t="e">
        <f>#REF!</f>
        <v>#REF!</v>
      </c>
      <c r="JL205" s="241"/>
      <c r="JM205" s="241"/>
      <c r="JN205" s="241"/>
      <c r="JO205" s="241" t="e">
        <f>#REF!</f>
        <v>#REF!</v>
      </c>
      <c r="JP205" s="241"/>
      <c r="JQ205" s="241" t="e">
        <f>#REF!</f>
        <v>#REF!</v>
      </c>
      <c r="JR205" s="241"/>
      <c r="JS205" s="241"/>
      <c r="JT205" s="241" t="e">
        <f>#REF!</f>
        <v>#REF!</v>
      </c>
      <c r="JU205" s="241"/>
      <c r="JV205" s="241" t="e">
        <f>#REF!</f>
        <v>#REF!</v>
      </c>
      <c r="JW205" s="241"/>
      <c r="JX205" s="241"/>
      <c r="JY205" s="241"/>
      <c r="KB205" s="241" t="e">
        <f>IF(#REF!=0,KB204,#REF!)</f>
        <v>#REF!</v>
      </c>
      <c r="KC205" s="241"/>
      <c r="KD205" s="241" t="e">
        <f>IF(OR(#REF!=0,#REF!="Planejado",#REF!="Realizado"),IF(KD204="Atividade",VLOOKUP(KB205,'04.02_PLANEJAMENTO ATIVIDADES'!$D$9:$E$44,2,0),KD204),#REF!)</f>
        <v>#REF!</v>
      </c>
      <c r="KE205" s="241"/>
      <c r="KF205" s="241"/>
      <c r="KG205" s="241"/>
      <c r="KH205" s="241"/>
      <c r="KI205" s="241"/>
      <c r="KJ205" s="241"/>
      <c r="KK205" s="241"/>
      <c r="KL205" s="241"/>
      <c r="KM205" s="241" t="e">
        <f>IF(#REF!=0,KM204,#REF!)</f>
        <v>#REF!</v>
      </c>
      <c r="KN205" s="241"/>
      <c r="KO205" s="241"/>
      <c r="KP205" s="241" t="e">
        <f>IF(#REF!=0,KP204,#REF!)</f>
        <v>#REF!</v>
      </c>
      <c r="KQ205" s="241"/>
      <c r="KR205" s="241"/>
      <c r="KS205" s="241"/>
      <c r="KT205" s="241"/>
      <c r="KU205" s="241"/>
      <c r="KV205" s="241" t="e">
        <f>#REF!</f>
        <v>#REF!</v>
      </c>
      <c r="KW205" s="241"/>
      <c r="KX205" s="241"/>
      <c r="KY205" s="241"/>
      <c r="KZ205" s="241"/>
      <c r="LA205" s="241"/>
      <c r="LB205" s="241"/>
      <c r="LC205" s="242" t="e">
        <f>#REF!</f>
        <v>#REF!</v>
      </c>
      <c r="LD205" s="242"/>
      <c r="LE205" s="242"/>
      <c r="LF205" s="242"/>
      <c r="LG205" s="242"/>
      <c r="LH205" s="242"/>
      <c r="LI205" s="242"/>
      <c r="LJ205" s="242"/>
      <c r="LK205" s="242" t="e">
        <f>#REF!</f>
        <v>#REF!</v>
      </c>
      <c r="LL205" s="242"/>
      <c r="LM205" s="242"/>
      <c r="LN205" s="242"/>
      <c r="LO205" s="242"/>
      <c r="LP205" s="241" t="e">
        <f>#REF!</f>
        <v>#REF!</v>
      </c>
      <c r="LQ205" s="241"/>
      <c r="LR205" s="241"/>
      <c r="LS205" s="241"/>
      <c r="LT205" s="241" t="e">
        <f>#REF!</f>
        <v>#REF!</v>
      </c>
      <c r="LU205" s="241"/>
      <c r="LV205" s="241" t="e">
        <f>#REF!</f>
        <v>#REF!</v>
      </c>
      <c r="LW205" s="241"/>
      <c r="LX205" s="241"/>
      <c r="LY205" s="241" t="e">
        <f>#REF!</f>
        <v>#REF!</v>
      </c>
      <c r="LZ205" s="241"/>
      <c r="MA205" s="241" t="e">
        <f>#REF!</f>
        <v>#REF!</v>
      </c>
      <c r="MB205" s="241"/>
      <c r="MC205" s="241"/>
      <c r="MD205" s="241"/>
      <c r="MG205" s="241" t="e">
        <f>IF(#REF!=0,MG204,#REF!)</f>
        <v>#REF!</v>
      </c>
      <c r="MH205" s="241"/>
      <c r="MI205" s="241" t="e">
        <f>IF(OR(#REF!=0,#REF!="Planejado",#REF!="Realizado"),IF(MI204="Atividade",VLOOKUP(MG205,'04.02_PLANEJAMENTO ATIVIDADES'!$D$9:$E$44,2,0),MI204),#REF!)</f>
        <v>#REF!</v>
      </c>
      <c r="MJ205" s="241"/>
      <c r="MK205" s="241"/>
      <c r="ML205" s="241"/>
      <c r="MM205" s="241"/>
      <c r="MN205" s="241"/>
      <c r="MO205" s="241"/>
      <c r="MP205" s="241"/>
      <c r="MQ205" s="241"/>
      <c r="MR205" s="241" t="e">
        <f>IF(#REF!=0,MR204,#REF!)</f>
        <v>#REF!</v>
      </c>
      <c r="MS205" s="241"/>
      <c r="MT205" s="241"/>
      <c r="MU205" s="241" t="e">
        <f>IF(#REF!=0,MU204,#REF!)</f>
        <v>#REF!</v>
      </c>
      <c r="MV205" s="241"/>
      <c r="MW205" s="241"/>
      <c r="MX205" s="241"/>
      <c r="MY205" s="241"/>
      <c r="MZ205" s="241"/>
      <c r="NA205" s="241" t="e">
        <f>#REF!</f>
        <v>#REF!</v>
      </c>
      <c r="NB205" s="241"/>
      <c r="NC205" s="241"/>
      <c r="ND205" s="241"/>
      <c r="NE205" s="241"/>
      <c r="NF205" s="241"/>
      <c r="NG205" s="241"/>
      <c r="NH205" s="242" t="e">
        <f>#REF!</f>
        <v>#REF!</v>
      </c>
      <c r="NI205" s="242"/>
      <c r="NJ205" s="242"/>
      <c r="NK205" s="242"/>
      <c r="NL205" s="242"/>
      <c r="NM205" s="242"/>
      <c r="NN205" s="242"/>
      <c r="NO205" s="242"/>
      <c r="NP205" s="242" t="e">
        <f>#REF!</f>
        <v>#REF!</v>
      </c>
      <c r="NQ205" s="242"/>
      <c r="NR205" s="242"/>
      <c r="NS205" s="242"/>
      <c r="NT205" s="242"/>
      <c r="NU205" s="241" t="e">
        <f>#REF!</f>
        <v>#REF!</v>
      </c>
      <c r="NV205" s="241"/>
      <c r="NW205" s="241"/>
      <c r="NX205" s="241"/>
      <c r="NY205" s="241" t="e">
        <f>#REF!</f>
        <v>#REF!</v>
      </c>
      <c r="NZ205" s="241"/>
      <c r="OA205" s="241" t="e">
        <f>#REF!</f>
        <v>#REF!</v>
      </c>
      <c r="OB205" s="241"/>
      <c r="OC205" s="241"/>
      <c r="OD205" s="241" t="e">
        <f>#REF!</f>
        <v>#REF!</v>
      </c>
      <c r="OE205" s="241"/>
      <c r="OF205" s="241" t="e">
        <f>#REF!</f>
        <v>#REF!</v>
      </c>
      <c r="OG205" s="241"/>
      <c r="OH205" s="241"/>
      <c r="OI205" s="241"/>
      <c r="OL205" s="241" t="e">
        <f>IF(#REF!=0,OL204,#REF!)</f>
        <v>#REF!</v>
      </c>
      <c r="OM205" s="241"/>
      <c r="ON205" s="241" t="e">
        <f>IF(OR(#REF!=0,#REF!="Planejado",#REF!="Realizado"),IF(ON204="Atividade",VLOOKUP(OL205,'04.02_PLANEJAMENTO ATIVIDADES'!$D$9:$E$44,2,0),ON204),#REF!)</f>
        <v>#REF!</v>
      </c>
      <c r="OO205" s="241"/>
      <c r="OP205" s="241"/>
      <c r="OQ205" s="241"/>
      <c r="OR205" s="241"/>
      <c r="OS205" s="241"/>
      <c r="OT205" s="241"/>
      <c r="OU205" s="241"/>
      <c r="OV205" s="241"/>
      <c r="OW205" s="241" t="e">
        <f>IF(#REF!=0,OW204,#REF!)</f>
        <v>#REF!</v>
      </c>
      <c r="OX205" s="241"/>
      <c r="OY205" s="241"/>
      <c r="OZ205" s="241" t="e">
        <f>IF(#REF!=0,OZ204,#REF!)</f>
        <v>#REF!</v>
      </c>
      <c r="PA205" s="241"/>
      <c r="PB205" s="241"/>
      <c r="PC205" s="241"/>
      <c r="PD205" s="241"/>
      <c r="PE205" s="241"/>
      <c r="PF205" s="241" t="e">
        <f>#REF!</f>
        <v>#REF!</v>
      </c>
      <c r="PG205" s="241"/>
      <c r="PH205" s="241"/>
      <c r="PI205" s="241"/>
      <c r="PJ205" s="241"/>
      <c r="PK205" s="241"/>
      <c r="PL205" s="241"/>
      <c r="PM205" s="242" t="e">
        <f>#REF!</f>
        <v>#REF!</v>
      </c>
      <c r="PN205" s="242"/>
      <c r="PO205" s="242"/>
      <c r="PP205" s="242"/>
      <c r="PQ205" s="242"/>
      <c r="PR205" s="242"/>
      <c r="PS205" s="242"/>
      <c r="PT205" s="242"/>
      <c r="PU205" s="242" t="e">
        <f>#REF!</f>
        <v>#REF!</v>
      </c>
      <c r="PV205" s="242"/>
      <c r="PW205" s="242"/>
      <c r="PX205" s="242"/>
      <c r="PY205" s="242"/>
      <c r="PZ205" s="241" t="e">
        <f>#REF!</f>
        <v>#REF!</v>
      </c>
      <c r="QA205" s="241"/>
      <c r="QB205" s="241"/>
      <c r="QC205" s="241"/>
      <c r="QD205" s="241" t="e">
        <f>#REF!</f>
        <v>#REF!</v>
      </c>
      <c r="QE205" s="241"/>
      <c r="QF205" s="241" t="e">
        <f>#REF!</f>
        <v>#REF!</v>
      </c>
      <c r="QG205" s="241"/>
      <c r="QH205" s="241"/>
      <c r="QI205" s="241" t="e">
        <f>#REF!</f>
        <v>#REF!</v>
      </c>
      <c r="QJ205" s="241"/>
      <c r="QK205" s="241" t="e">
        <f>#REF!</f>
        <v>#REF!</v>
      </c>
      <c r="QL205" s="241"/>
      <c r="QM205" s="241"/>
      <c r="QN205" s="241"/>
      <c r="QQ205" s="241" t="e">
        <f>IF(#REF!=0,QQ204,#REF!)</f>
        <v>#REF!</v>
      </c>
      <c r="QR205" s="241"/>
      <c r="QS205" s="241" t="e">
        <f>IF(OR(#REF!=0,#REF!="Planejado",#REF!="Realizado"),IF(QS204="Atividade",VLOOKUP(QQ205,'04.02_PLANEJAMENTO ATIVIDADES'!$D$9:$E$44,2,0),QS204),#REF!)</f>
        <v>#REF!</v>
      </c>
      <c r="QT205" s="241"/>
      <c r="QU205" s="241"/>
      <c r="QV205" s="241"/>
      <c r="QW205" s="241"/>
      <c r="QX205" s="241"/>
      <c r="QY205" s="241"/>
      <c r="QZ205" s="241"/>
      <c r="RA205" s="241"/>
      <c r="RB205" s="241" t="e">
        <f>IF(#REF!=0,RB204,#REF!)</f>
        <v>#REF!</v>
      </c>
      <c r="RC205" s="241"/>
      <c r="RD205" s="241"/>
      <c r="RE205" s="241" t="e">
        <f>IF(#REF!=0,RE204,#REF!)</f>
        <v>#REF!</v>
      </c>
      <c r="RF205" s="241"/>
      <c r="RG205" s="241"/>
      <c r="RH205" s="241"/>
      <c r="RI205" s="241"/>
      <c r="RJ205" s="241"/>
      <c r="RK205" s="241" t="e">
        <f>#REF!</f>
        <v>#REF!</v>
      </c>
      <c r="RL205" s="241"/>
      <c r="RM205" s="241"/>
      <c r="RN205" s="241"/>
      <c r="RO205" s="241"/>
      <c r="RP205" s="241"/>
      <c r="RQ205" s="241"/>
      <c r="RR205" s="242" t="e">
        <f>#REF!</f>
        <v>#REF!</v>
      </c>
      <c r="RS205" s="242"/>
      <c r="RT205" s="242"/>
      <c r="RU205" s="242"/>
      <c r="RV205" s="242"/>
      <c r="RW205" s="242"/>
      <c r="RX205" s="242"/>
      <c r="RY205" s="242"/>
      <c r="RZ205" s="242" t="e">
        <f>#REF!</f>
        <v>#REF!</v>
      </c>
      <c r="SA205" s="242"/>
      <c r="SB205" s="242"/>
      <c r="SC205" s="242"/>
      <c r="SD205" s="242"/>
      <c r="SE205" s="241" t="e">
        <f>#REF!</f>
        <v>#REF!</v>
      </c>
      <c r="SF205" s="241"/>
      <c r="SG205" s="241"/>
      <c r="SH205" s="241"/>
      <c r="SI205" s="241" t="e">
        <f>#REF!</f>
        <v>#REF!</v>
      </c>
      <c r="SJ205" s="241"/>
      <c r="SK205" s="241" t="e">
        <f>#REF!</f>
        <v>#REF!</v>
      </c>
      <c r="SL205" s="241"/>
      <c r="SM205" s="241"/>
      <c r="SN205" s="241" t="e">
        <f>#REF!</f>
        <v>#REF!</v>
      </c>
      <c r="SO205" s="241"/>
      <c r="SP205" s="241" t="e">
        <f>#REF!</f>
        <v>#REF!</v>
      </c>
      <c r="SQ205" s="241"/>
      <c r="SR205" s="241"/>
      <c r="SS205" s="241"/>
      <c r="SV205" s="241" t="e">
        <f>IF(#REF!=0,SV204,#REF!)</f>
        <v>#REF!</v>
      </c>
      <c r="SW205" s="241"/>
      <c r="SX205" s="241" t="e">
        <f>IF(OR(#REF!=0,#REF!="Planejado",#REF!="Realizado"),IF(SX204="Atividade",VLOOKUP(SV205,'04.02_PLANEJAMENTO ATIVIDADES'!$D$9:$E$44,2,0),SX204),#REF!)</f>
        <v>#REF!</v>
      </c>
      <c r="SY205" s="241"/>
      <c r="SZ205" s="241"/>
      <c r="TA205" s="241"/>
      <c r="TB205" s="241"/>
      <c r="TC205" s="241"/>
      <c r="TD205" s="241"/>
      <c r="TE205" s="241"/>
      <c r="TF205" s="241"/>
      <c r="TG205" s="241" t="e">
        <f>IF(#REF!=0,TG204,#REF!)</f>
        <v>#REF!</v>
      </c>
      <c r="TH205" s="241"/>
      <c r="TI205" s="241"/>
      <c r="TJ205" s="241" t="e">
        <f>IF(#REF!=0,TJ204,#REF!)</f>
        <v>#REF!</v>
      </c>
      <c r="TK205" s="241"/>
      <c r="TL205" s="241"/>
      <c r="TM205" s="241"/>
      <c r="TN205" s="241"/>
      <c r="TO205" s="241"/>
      <c r="TP205" s="241" t="e">
        <f>#REF!</f>
        <v>#REF!</v>
      </c>
      <c r="TQ205" s="241"/>
      <c r="TR205" s="241"/>
      <c r="TS205" s="241"/>
      <c r="TT205" s="241"/>
      <c r="TU205" s="241"/>
      <c r="TV205" s="241"/>
      <c r="TW205" s="242" t="e">
        <f>#REF!</f>
        <v>#REF!</v>
      </c>
      <c r="TX205" s="242"/>
      <c r="TY205" s="242"/>
      <c r="TZ205" s="242"/>
      <c r="UA205" s="242"/>
      <c r="UB205" s="242"/>
      <c r="UC205" s="242"/>
      <c r="UD205" s="242"/>
      <c r="UE205" s="242" t="e">
        <f>#REF!</f>
        <v>#REF!</v>
      </c>
      <c r="UF205" s="242"/>
      <c r="UG205" s="242"/>
      <c r="UH205" s="242"/>
      <c r="UI205" s="242"/>
      <c r="UJ205" s="241" t="e">
        <f>#REF!</f>
        <v>#REF!</v>
      </c>
      <c r="UK205" s="241"/>
      <c r="UL205" s="241"/>
      <c r="UM205" s="241"/>
      <c r="UN205" s="241" t="e">
        <f>#REF!</f>
        <v>#REF!</v>
      </c>
      <c r="UO205" s="241"/>
      <c r="UP205" s="241" t="e">
        <f>#REF!</f>
        <v>#REF!</v>
      </c>
      <c r="UQ205" s="241"/>
      <c r="UR205" s="241"/>
      <c r="US205" s="241" t="e">
        <f>#REF!</f>
        <v>#REF!</v>
      </c>
      <c r="UT205" s="241"/>
      <c r="UU205" s="241" t="e">
        <f>#REF!</f>
        <v>#REF!</v>
      </c>
      <c r="UV205" s="241"/>
      <c r="UW205" s="241"/>
      <c r="UX205" s="241"/>
      <c r="VA205" s="241" t="e">
        <f>IF(#REF!=0,VA204,#REF!)</f>
        <v>#REF!</v>
      </c>
      <c r="VB205" s="241"/>
      <c r="VC205" s="241" t="e">
        <f>IF(OR(#REF!=0,#REF!="Planejado",#REF!="Realizado"),IF(VC204="Atividade",VLOOKUP(VA205,'04.02_PLANEJAMENTO ATIVIDADES'!$D$9:$E$44,2,0),VC204),#REF!)</f>
        <v>#REF!</v>
      </c>
      <c r="VD205" s="241"/>
      <c r="VE205" s="241"/>
      <c r="VF205" s="241"/>
      <c r="VG205" s="241"/>
      <c r="VH205" s="241"/>
      <c r="VI205" s="241"/>
      <c r="VJ205" s="241"/>
      <c r="VK205" s="241"/>
      <c r="VL205" s="241" t="e">
        <f>IF(#REF!=0,VL204,#REF!)</f>
        <v>#REF!</v>
      </c>
      <c r="VM205" s="241"/>
      <c r="VN205" s="241"/>
      <c r="VO205" s="241" t="e">
        <f>IF(#REF!=0,VO204,#REF!)</f>
        <v>#REF!</v>
      </c>
      <c r="VP205" s="241"/>
      <c r="VQ205" s="241"/>
      <c r="VR205" s="241"/>
      <c r="VS205" s="241"/>
      <c r="VT205" s="241"/>
      <c r="VU205" s="241" t="e">
        <f>#REF!</f>
        <v>#REF!</v>
      </c>
      <c r="VV205" s="241"/>
      <c r="VW205" s="241"/>
      <c r="VX205" s="241"/>
      <c r="VY205" s="241"/>
      <c r="VZ205" s="241"/>
      <c r="WA205" s="241"/>
      <c r="WB205" s="242" t="e">
        <f>#REF!</f>
        <v>#REF!</v>
      </c>
      <c r="WC205" s="242"/>
      <c r="WD205" s="242"/>
      <c r="WE205" s="242"/>
      <c r="WF205" s="242"/>
      <c r="WG205" s="242"/>
      <c r="WH205" s="242"/>
      <c r="WI205" s="242"/>
      <c r="WJ205" s="242" t="e">
        <f>#REF!</f>
        <v>#REF!</v>
      </c>
      <c r="WK205" s="242"/>
      <c r="WL205" s="242"/>
      <c r="WM205" s="242"/>
      <c r="WN205" s="242"/>
      <c r="WO205" s="241" t="e">
        <f>#REF!</f>
        <v>#REF!</v>
      </c>
      <c r="WP205" s="241"/>
      <c r="WQ205" s="241"/>
      <c r="WR205" s="241"/>
      <c r="WS205" s="241" t="e">
        <f>#REF!</f>
        <v>#REF!</v>
      </c>
      <c r="WT205" s="241"/>
      <c r="WU205" s="241" t="e">
        <f>#REF!</f>
        <v>#REF!</v>
      </c>
      <c r="WV205" s="241"/>
      <c r="WW205" s="241"/>
      <c r="WX205" s="241" t="e">
        <f>#REF!</f>
        <v>#REF!</v>
      </c>
      <c r="WY205" s="241"/>
      <c r="WZ205" s="241" t="e">
        <f>#REF!</f>
        <v>#REF!</v>
      </c>
      <c r="XA205" s="241"/>
      <c r="XB205" s="241"/>
      <c r="XC205" s="241"/>
      <c r="XF205" s="241" t="e">
        <f>IF(#REF!=0,XF204,#REF!)</f>
        <v>#REF!</v>
      </c>
      <c r="XG205" s="241"/>
      <c r="XH205" s="241" t="e">
        <f>IF(OR(#REF!=0,#REF!="Planejado",#REF!="Realizado"),IF(XH204="Atividade",VLOOKUP(XF205,'04.02_PLANEJAMENTO ATIVIDADES'!$D$9:$E$44,2,0),XH204),#REF!)</f>
        <v>#REF!</v>
      </c>
      <c r="XI205" s="241"/>
      <c r="XJ205" s="241"/>
      <c r="XK205" s="241"/>
      <c r="XL205" s="241"/>
      <c r="XM205" s="241"/>
      <c r="XN205" s="241"/>
      <c r="XO205" s="241"/>
      <c r="XP205" s="241"/>
      <c r="XQ205" s="241" t="e">
        <f>IF(#REF!=0,XQ204,#REF!)</f>
        <v>#REF!</v>
      </c>
      <c r="XR205" s="241"/>
      <c r="XS205" s="241"/>
      <c r="XT205" s="241" t="e">
        <f>IF(#REF!=0,XT204,#REF!)</f>
        <v>#REF!</v>
      </c>
      <c r="XU205" s="241"/>
      <c r="XV205" s="241"/>
      <c r="XW205" s="241"/>
      <c r="XX205" s="241"/>
      <c r="XY205" s="241"/>
      <c r="XZ205" s="241" t="e">
        <f>#REF!</f>
        <v>#REF!</v>
      </c>
      <c r="YA205" s="241"/>
      <c r="YB205" s="241"/>
      <c r="YC205" s="241"/>
      <c r="YD205" s="241"/>
      <c r="YE205" s="241"/>
      <c r="YF205" s="241"/>
      <c r="YG205" s="242" t="e">
        <f>#REF!</f>
        <v>#REF!</v>
      </c>
      <c r="YH205" s="242"/>
      <c r="YI205" s="242"/>
      <c r="YJ205" s="242"/>
      <c r="YK205" s="242"/>
      <c r="YL205" s="242"/>
      <c r="YM205" s="242"/>
      <c r="YN205" s="242"/>
      <c r="YO205" s="242" t="e">
        <f>#REF!</f>
        <v>#REF!</v>
      </c>
      <c r="YP205" s="242"/>
      <c r="YQ205" s="242"/>
      <c r="YR205" s="242"/>
      <c r="YS205" s="242"/>
      <c r="YT205" s="241" t="e">
        <f>#REF!</f>
        <v>#REF!</v>
      </c>
      <c r="YU205" s="241"/>
      <c r="YV205" s="241"/>
      <c r="YW205" s="241"/>
      <c r="YX205" s="241" t="e">
        <f>#REF!</f>
        <v>#REF!</v>
      </c>
      <c r="YY205" s="241"/>
      <c r="YZ205" s="241" t="e">
        <f>#REF!</f>
        <v>#REF!</v>
      </c>
      <c r="ZA205" s="241"/>
      <c r="ZB205" s="241"/>
      <c r="ZC205" s="241" t="e">
        <f>#REF!</f>
        <v>#REF!</v>
      </c>
      <c r="ZD205" s="241"/>
      <c r="ZE205" s="241" t="e">
        <f>#REF!</f>
        <v>#REF!</v>
      </c>
      <c r="ZF205" s="241"/>
      <c r="ZG205" s="241"/>
      <c r="ZH205" s="241"/>
    </row>
    <row r="206" spans="3:684" ht="10.15" hidden="1" customHeight="1" x14ac:dyDescent="0.25">
      <c r="C206" s="241" t="e">
        <f>IF(#REF!=0,C205,#REF!)</f>
        <v>#REF!</v>
      </c>
      <c r="D206" s="241"/>
      <c r="E206" s="241" t="e">
        <f>IF(OR(#REF!=0,#REF!="Planejado",#REF!="Realizado"),IF(E205="Atividade",VLOOKUP(C206,'04.02_PLANEJAMENTO ATIVIDADES'!$D$9:$E$44,2,0),E205),#REF!)</f>
        <v>#REF!</v>
      </c>
      <c r="F206" s="241"/>
      <c r="G206" s="241"/>
      <c r="H206" s="241"/>
      <c r="I206" s="241"/>
      <c r="J206" s="241"/>
      <c r="K206" s="241"/>
      <c r="L206" s="241"/>
      <c r="M206" s="241"/>
      <c r="N206" s="241" t="e">
        <f>IF(#REF!=0,N205,#REF!)</f>
        <v>#REF!</v>
      </c>
      <c r="O206" s="241"/>
      <c r="P206" s="241"/>
      <c r="Q206" s="241" t="e">
        <f>IF(#REF!=0,Q205,#REF!)</f>
        <v>#REF!</v>
      </c>
      <c r="R206" s="241"/>
      <c r="S206" s="241"/>
      <c r="T206" s="241"/>
      <c r="U206" s="241"/>
      <c r="V206" s="241"/>
      <c r="W206" s="241" t="e">
        <f>#REF!</f>
        <v>#REF!</v>
      </c>
      <c r="X206" s="241"/>
      <c r="Y206" s="241"/>
      <c r="Z206" s="241"/>
      <c r="AA206" s="241"/>
      <c r="AB206" s="241"/>
      <c r="AC206" s="241"/>
      <c r="AD206" s="242" t="e">
        <f>#REF!</f>
        <v>#REF!</v>
      </c>
      <c r="AE206" s="242"/>
      <c r="AF206" s="242"/>
      <c r="AG206" s="242"/>
      <c r="AH206" s="242"/>
      <c r="AI206" s="242"/>
      <c r="AJ206" s="242"/>
      <c r="AK206" s="242"/>
      <c r="AL206" s="242" t="e">
        <f>#REF!</f>
        <v>#REF!</v>
      </c>
      <c r="AM206" s="242"/>
      <c r="AN206" s="242"/>
      <c r="AO206" s="242"/>
      <c r="AP206" s="242"/>
      <c r="AQ206" s="241" t="e">
        <f>#REF!</f>
        <v>#REF!</v>
      </c>
      <c r="AR206" s="241"/>
      <c r="AS206" s="241"/>
      <c r="AT206" s="241"/>
      <c r="AU206" s="241" t="e">
        <f>#REF!</f>
        <v>#REF!</v>
      </c>
      <c r="AV206" s="241"/>
      <c r="AW206" s="241" t="e">
        <f>#REF!</f>
        <v>#REF!</v>
      </c>
      <c r="AX206" s="241"/>
      <c r="AY206" s="241"/>
      <c r="AZ206" s="241" t="e">
        <f>#REF!</f>
        <v>#REF!</v>
      </c>
      <c r="BA206" s="241"/>
      <c r="BB206" s="241" t="e">
        <f>#REF!</f>
        <v>#REF!</v>
      </c>
      <c r="BC206" s="241"/>
      <c r="BD206" s="241"/>
      <c r="BE206" s="241"/>
      <c r="BH206" s="241" t="e">
        <f>IF(#REF!=0,BH205,#REF!)</f>
        <v>#REF!</v>
      </c>
      <c r="BI206" s="241"/>
      <c r="BJ206" s="241" t="e">
        <f>IF(OR(#REF!=0,#REF!="Planejado",#REF!="Realizado"),IF(BJ205="Atividade",VLOOKUP(BH206,'04.02_PLANEJAMENTO ATIVIDADES'!$D$9:$E$44,2,0),BJ205),#REF!)</f>
        <v>#REF!</v>
      </c>
      <c r="BK206" s="241"/>
      <c r="BL206" s="241"/>
      <c r="BM206" s="241"/>
      <c r="BN206" s="241"/>
      <c r="BO206" s="241"/>
      <c r="BP206" s="241"/>
      <c r="BQ206" s="241"/>
      <c r="BR206" s="241"/>
      <c r="BS206" s="241" t="e">
        <f>IF(#REF!=0,BS205,#REF!)</f>
        <v>#REF!</v>
      </c>
      <c r="BT206" s="241"/>
      <c r="BU206" s="241"/>
      <c r="BV206" s="241" t="e">
        <f>IF(#REF!=0,BV205,#REF!)</f>
        <v>#REF!</v>
      </c>
      <c r="BW206" s="241"/>
      <c r="BX206" s="241"/>
      <c r="BY206" s="241"/>
      <c r="BZ206" s="241"/>
      <c r="CA206" s="241"/>
      <c r="CB206" s="241" t="e">
        <f>#REF!</f>
        <v>#REF!</v>
      </c>
      <c r="CC206" s="241"/>
      <c r="CD206" s="241"/>
      <c r="CE206" s="241"/>
      <c r="CF206" s="241"/>
      <c r="CG206" s="241"/>
      <c r="CH206" s="241"/>
      <c r="CI206" s="242" t="e">
        <f>#REF!</f>
        <v>#REF!</v>
      </c>
      <c r="CJ206" s="242"/>
      <c r="CK206" s="242"/>
      <c r="CL206" s="242"/>
      <c r="CM206" s="242"/>
      <c r="CN206" s="242"/>
      <c r="CO206" s="242"/>
      <c r="CP206" s="242"/>
      <c r="CQ206" s="242" t="e">
        <f>#REF!</f>
        <v>#REF!</v>
      </c>
      <c r="CR206" s="242"/>
      <c r="CS206" s="242"/>
      <c r="CT206" s="242"/>
      <c r="CU206" s="242"/>
      <c r="CV206" s="241" t="e">
        <f>#REF!</f>
        <v>#REF!</v>
      </c>
      <c r="CW206" s="241"/>
      <c r="CX206" s="241"/>
      <c r="CY206" s="241"/>
      <c r="CZ206" s="241" t="e">
        <f>#REF!</f>
        <v>#REF!</v>
      </c>
      <c r="DA206" s="241"/>
      <c r="DB206" s="241" t="e">
        <f>#REF!</f>
        <v>#REF!</v>
      </c>
      <c r="DC206" s="241"/>
      <c r="DD206" s="241"/>
      <c r="DE206" s="241" t="e">
        <f>#REF!</f>
        <v>#REF!</v>
      </c>
      <c r="DF206" s="241"/>
      <c r="DG206" s="241" t="e">
        <f>#REF!</f>
        <v>#REF!</v>
      </c>
      <c r="DH206" s="241"/>
      <c r="DI206" s="241"/>
      <c r="DJ206" s="241"/>
      <c r="DM206" s="241" t="e">
        <f>IF(#REF!=0,DM205,#REF!)</f>
        <v>#REF!</v>
      </c>
      <c r="DN206" s="241"/>
      <c r="DO206" s="241" t="e">
        <f>IF(OR(#REF!=0,#REF!="Planejado",#REF!="Realizado"),IF(DO205="Atividade",VLOOKUP(DM206,'04.02_PLANEJAMENTO ATIVIDADES'!$D$9:$E$44,2,0),DO205),#REF!)</f>
        <v>#REF!</v>
      </c>
      <c r="DP206" s="241"/>
      <c r="DQ206" s="241"/>
      <c r="DR206" s="241"/>
      <c r="DS206" s="241"/>
      <c r="DT206" s="241"/>
      <c r="DU206" s="241"/>
      <c r="DV206" s="241"/>
      <c r="DW206" s="241"/>
      <c r="DX206" s="241" t="e">
        <f>IF(#REF!=0,DX205,#REF!)</f>
        <v>#REF!</v>
      </c>
      <c r="DY206" s="241"/>
      <c r="DZ206" s="241"/>
      <c r="EA206" s="241" t="e">
        <f>IF(#REF!=0,EA205,#REF!)</f>
        <v>#REF!</v>
      </c>
      <c r="EB206" s="241"/>
      <c r="EC206" s="241"/>
      <c r="ED206" s="241"/>
      <c r="EE206" s="241"/>
      <c r="EF206" s="241"/>
      <c r="EG206" s="241" t="e">
        <f>#REF!</f>
        <v>#REF!</v>
      </c>
      <c r="EH206" s="241"/>
      <c r="EI206" s="241"/>
      <c r="EJ206" s="241"/>
      <c r="EK206" s="241"/>
      <c r="EL206" s="241"/>
      <c r="EM206" s="241"/>
      <c r="EN206" s="242" t="e">
        <f>#REF!</f>
        <v>#REF!</v>
      </c>
      <c r="EO206" s="242"/>
      <c r="EP206" s="242"/>
      <c r="EQ206" s="242"/>
      <c r="ER206" s="242"/>
      <c r="ES206" s="242"/>
      <c r="ET206" s="242"/>
      <c r="EU206" s="242"/>
      <c r="EV206" s="242" t="e">
        <f>#REF!</f>
        <v>#REF!</v>
      </c>
      <c r="EW206" s="242"/>
      <c r="EX206" s="242"/>
      <c r="EY206" s="242"/>
      <c r="EZ206" s="242"/>
      <c r="FA206" s="241" t="e">
        <f>#REF!</f>
        <v>#REF!</v>
      </c>
      <c r="FB206" s="241"/>
      <c r="FC206" s="241"/>
      <c r="FD206" s="241"/>
      <c r="FE206" s="241" t="e">
        <f>#REF!</f>
        <v>#REF!</v>
      </c>
      <c r="FF206" s="241"/>
      <c r="FG206" s="241" t="e">
        <f>#REF!</f>
        <v>#REF!</v>
      </c>
      <c r="FH206" s="241"/>
      <c r="FI206" s="241"/>
      <c r="FJ206" s="241" t="e">
        <f>#REF!</f>
        <v>#REF!</v>
      </c>
      <c r="FK206" s="241"/>
      <c r="FL206" s="241" t="e">
        <f>#REF!</f>
        <v>#REF!</v>
      </c>
      <c r="FM206" s="241"/>
      <c r="FN206" s="241"/>
      <c r="FO206" s="241"/>
      <c r="FR206" s="241" t="e">
        <f>IF(#REF!=0,FR205,#REF!)</f>
        <v>#REF!</v>
      </c>
      <c r="FS206" s="241"/>
      <c r="FT206" s="241" t="e">
        <f>IF(OR(#REF!=0,#REF!="Planejado",#REF!="Realizado"),IF(FT205="Atividade",VLOOKUP(FR206,'04.02_PLANEJAMENTO ATIVIDADES'!$D$9:$E$44,2,0),FT205),#REF!)</f>
        <v>#REF!</v>
      </c>
      <c r="FU206" s="241"/>
      <c r="FV206" s="241"/>
      <c r="FW206" s="241"/>
      <c r="FX206" s="241"/>
      <c r="FY206" s="241"/>
      <c r="FZ206" s="241"/>
      <c r="GA206" s="241"/>
      <c r="GB206" s="241"/>
      <c r="GC206" s="241" t="e">
        <f>IF(#REF!=0,GC205,#REF!)</f>
        <v>#REF!</v>
      </c>
      <c r="GD206" s="241"/>
      <c r="GE206" s="241"/>
      <c r="GF206" s="241" t="e">
        <f>IF(#REF!=0,GF205,#REF!)</f>
        <v>#REF!</v>
      </c>
      <c r="GG206" s="241"/>
      <c r="GH206" s="241"/>
      <c r="GI206" s="241"/>
      <c r="GJ206" s="241"/>
      <c r="GK206" s="241"/>
      <c r="GL206" s="241" t="e">
        <f>#REF!</f>
        <v>#REF!</v>
      </c>
      <c r="GM206" s="241"/>
      <c r="GN206" s="241"/>
      <c r="GO206" s="241"/>
      <c r="GP206" s="241"/>
      <c r="GQ206" s="241"/>
      <c r="GR206" s="241"/>
      <c r="GS206" s="242" t="e">
        <f>#REF!</f>
        <v>#REF!</v>
      </c>
      <c r="GT206" s="242"/>
      <c r="GU206" s="242"/>
      <c r="GV206" s="242"/>
      <c r="GW206" s="242"/>
      <c r="GX206" s="242"/>
      <c r="GY206" s="242"/>
      <c r="GZ206" s="242"/>
      <c r="HA206" s="242" t="e">
        <f>#REF!</f>
        <v>#REF!</v>
      </c>
      <c r="HB206" s="242"/>
      <c r="HC206" s="242"/>
      <c r="HD206" s="242"/>
      <c r="HE206" s="242"/>
      <c r="HF206" s="241" t="e">
        <f>#REF!</f>
        <v>#REF!</v>
      </c>
      <c r="HG206" s="241"/>
      <c r="HH206" s="241"/>
      <c r="HI206" s="241"/>
      <c r="HJ206" s="241" t="e">
        <f>#REF!</f>
        <v>#REF!</v>
      </c>
      <c r="HK206" s="241"/>
      <c r="HL206" s="241" t="e">
        <f>#REF!</f>
        <v>#REF!</v>
      </c>
      <c r="HM206" s="241"/>
      <c r="HN206" s="241"/>
      <c r="HO206" s="241" t="e">
        <f>#REF!</f>
        <v>#REF!</v>
      </c>
      <c r="HP206" s="241"/>
      <c r="HQ206" s="241" t="e">
        <f>#REF!</f>
        <v>#REF!</v>
      </c>
      <c r="HR206" s="241"/>
      <c r="HS206" s="241"/>
      <c r="HT206" s="241"/>
      <c r="HW206" s="241" t="e">
        <f>IF(#REF!=0,HW205,#REF!)</f>
        <v>#REF!</v>
      </c>
      <c r="HX206" s="241"/>
      <c r="HY206" s="241" t="e">
        <f>IF(OR(#REF!=0,#REF!="Planejado",#REF!="Realizado"),IF(HY205="Atividade",VLOOKUP(HW206,'04.02_PLANEJAMENTO ATIVIDADES'!$D$9:$E$44,2,0),HY205),#REF!)</f>
        <v>#REF!</v>
      </c>
      <c r="HZ206" s="241"/>
      <c r="IA206" s="241"/>
      <c r="IB206" s="241"/>
      <c r="IC206" s="241"/>
      <c r="ID206" s="241"/>
      <c r="IE206" s="241"/>
      <c r="IF206" s="241"/>
      <c r="IG206" s="241"/>
      <c r="IH206" s="241" t="e">
        <f>IF(#REF!=0,IH205,#REF!)</f>
        <v>#REF!</v>
      </c>
      <c r="II206" s="241"/>
      <c r="IJ206" s="241"/>
      <c r="IK206" s="241" t="e">
        <f>IF(#REF!=0,IK205,#REF!)</f>
        <v>#REF!</v>
      </c>
      <c r="IL206" s="241"/>
      <c r="IM206" s="241"/>
      <c r="IN206" s="241"/>
      <c r="IO206" s="241"/>
      <c r="IP206" s="241"/>
      <c r="IQ206" s="241" t="e">
        <f>#REF!</f>
        <v>#REF!</v>
      </c>
      <c r="IR206" s="241"/>
      <c r="IS206" s="241"/>
      <c r="IT206" s="241"/>
      <c r="IU206" s="241"/>
      <c r="IV206" s="241"/>
      <c r="IW206" s="241"/>
      <c r="IX206" s="242" t="e">
        <f>#REF!</f>
        <v>#REF!</v>
      </c>
      <c r="IY206" s="242"/>
      <c r="IZ206" s="242"/>
      <c r="JA206" s="242"/>
      <c r="JB206" s="242"/>
      <c r="JC206" s="242"/>
      <c r="JD206" s="242"/>
      <c r="JE206" s="242"/>
      <c r="JF206" s="242" t="e">
        <f>#REF!</f>
        <v>#REF!</v>
      </c>
      <c r="JG206" s="242"/>
      <c r="JH206" s="242"/>
      <c r="JI206" s="242"/>
      <c r="JJ206" s="242"/>
      <c r="JK206" s="241" t="e">
        <f>#REF!</f>
        <v>#REF!</v>
      </c>
      <c r="JL206" s="241"/>
      <c r="JM206" s="241"/>
      <c r="JN206" s="241"/>
      <c r="JO206" s="241" t="e">
        <f>#REF!</f>
        <v>#REF!</v>
      </c>
      <c r="JP206" s="241"/>
      <c r="JQ206" s="241" t="e">
        <f>#REF!</f>
        <v>#REF!</v>
      </c>
      <c r="JR206" s="241"/>
      <c r="JS206" s="241"/>
      <c r="JT206" s="241" t="e">
        <f>#REF!</f>
        <v>#REF!</v>
      </c>
      <c r="JU206" s="241"/>
      <c r="JV206" s="241" t="e">
        <f>#REF!</f>
        <v>#REF!</v>
      </c>
      <c r="JW206" s="241"/>
      <c r="JX206" s="241"/>
      <c r="JY206" s="241"/>
      <c r="KB206" s="241" t="e">
        <f>IF(#REF!=0,KB205,#REF!)</f>
        <v>#REF!</v>
      </c>
      <c r="KC206" s="241"/>
      <c r="KD206" s="241" t="e">
        <f>IF(OR(#REF!=0,#REF!="Planejado",#REF!="Realizado"),IF(KD205="Atividade",VLOOKUP(KB206,'04.02_PLANEJAMENTO ATIVIDADES'!$D$9:$E$44,2,0),KD205),#REF!)</f>
        <v>#REF!</v>
      </c>
      <c r="KE206" s="241"/>
      <c r="KF206" s="241"/>
      <c r="KG206" s="241"/>
      <c r="KH206" s="241"/>
      <c r="KI206" s="241"/>
      <c r="KJ206" s="241"/>
      <c r="KK206" s="241"/>
      <c r="KL206" s="241"/>
      <c r="KM206" s="241" t="e">
        <f>IF(#REF!=0,KM205,#REF!)</f>
        <v>#REF!</v>
      </c>
      <c r="KN206" s="241"/>
      <c r="KO206" s="241"/>
      <c r="KP206" s="241" t="e">
        <f>IF(#REF!=0,KP205,#REF!)</f>
        <v>#REF!</v>
      </c>
      <c r="KQ206" s="241"/>
      <c r="KR206" s="241"/>
      <c r="KS206" s="241"/>
      <c r="KT206" s="241"/>
      <c r="KU206" s="241"/>
      <c r="KV206" s="241" t="e">
        <f>#REF!</f>
        <v>#REF!</v>
      </c>
      <c r="KW206" s="241"/>
      <c r="KX206" s="241"/>
      <c r="KY206" s="241"/>
      <c r="KZ206" s="241"/>
      <c r="LA206" s="241"/>
      <c r="LB206" s="241"/>
      <c r="LC206" s="242" t="e">
        <f>#REF!</f>
        <v>#REF!</v>
      </c>
      <c r="LD206" s="242"/>
      <c r="LE206" s="242"/>
      <c r="LF206" s="242"/>
      <c r="LG206" s="242"/>
      <c r="LH206" s="242"/>
      <c r="LI206" s="242"/>
      <c r="LJ206" s="242"/>
      <c r="LK206" s="242" t="e">
        <f>#REF!</f>
        <v>#REF!</v>
      </c>
      <c r="LL206" s="242"/>
      <c r="LM206" s="242"/>
      <c r="LN206" s="242"/>
      <c r="LO206" s="242"/>
      <c r="LP206" s="241" t="e">
        <f>#REF!</f>
        <v>#REF!</v>
      </c>
      <c r="LQ206" s="241"/>
      <c r="LR206" s="241"/>
      <c r="LS206" s="241"/>
      <c r="LT206" s="241" t="e">
        <f>#REF!</f>
        <v>#REF!</v>
      </c>
      <c r="LU206" s="241"/>
      <c r="LV206" s="241" t="e">
        <f>#REF!</f>
        <v>#REF!</v>
      </c>
      <c r="LW206" s="241"/>
      <c r="LX206" s="241"/>
      <c r="LY206" s="241" t="e">
        <f>#REF!</f>
        <v>#REF!</v>
      </c>
      <c r="LZ206" s="241"/>
      <c r="MA206" s="241" t="e">
        <f>#REF!</f>
        <v>#REF!</v>
      </c>
      <c r="MB206" s="241"/>
      <c r="MC206" s="241"/>
      <c r="MD206" s="241"/>
      <c r="MG206" s="241" t="e">
        <f>IF(#REF!=0,MG205,#REF!)</f>
        <v>#REF!</v>
      </c>
      <c r="MH206" s="241"/>
      <c r="MI206" s="241" t="e">
        <f>IF(OR(#REF!=0,#REF!="Planejado",#REF!="Realizado"),IF(MI205="Atividade",VLOOKUP(MG206,'04.02_PLANEJAMENTO ATIVIDADES'!$D$9:$E$44,2,0),MI205),#REF!)</f>
        <v>#REF!</v>
      </c>
      <c r="MJ206" s="241"/>
      <c r="MK206" s="241"/>
      <c r="ML206" s="241"/>
      <c r="MM206" s="241"/>
      <c r="MN206" s="241"/>
      <c r="MO206" s="241"/>
      <c r="MP206" s="241"/>
      <c r="MQ206" s="241"/>
      <c r="MR206" s="241" t="e">
        <f>IF(#REF!=0,MR205,#REF!)</f>
        <v>#REF!</v>
      </c>
      <c r="MS206" s="241"/>
      <c r="MT206" s="241"/>
      <c r="MU206" s="241" t="e">
        <f>IF(#REF!=0,MU205,#REF!)</f>
        <v>#REF!</v>
      </c>
      <c r="MV206" s="241"/>
      <c r="MW206" s="241"/>
      <c r="MX206" s="241"/>
      <c r="MY206" s="241"/>
      <c r="MZ206" s="241"/>
      <c r="NA206" s="241" t="e">
        <f>#REF!</f>
        <v>#REF!</v>
      </c>
      <c r="NB206" s="241"/>
      <c r="NC206" s="241"/>
      <c r="ND206" s="241"/>
      <c r="NE206" s="241"/>
      <c r="NF206" s="241"/>
      <c r="NG206" s="241"/>
      <c r="NH206" s="242" t="e">
        <f>#REF!</f>
        <v>#REF!</v>
      </c>
      <c r="NI206" s="242"/>
      <c r="NJ206" s="242"/>
      <c r="NK206" s="242"/>
      <c r="NL206" s="242"/>
      <c r="NM206" s="242"/>
      <c r="NN206" s="242"/>
      <c r="NO206" s="242"/>
      <c r="NP206" s="242" t="e">
        <f>#REF!</f>
        <v>#REF!</v>
      </c>
      <c r="NQ206" s="242"/>
      <c r="NR206" s="242"/>
      <c r="NS206" s="242"/>
      <c r="NT206" s="242"/>
      <c r="NU206" s="241" t="e">
        <f>#REF!</f>
        <v>#REF!</v>
      </c>
      <c r="NV206" s="241"/>
      <c r="NW206" s="241"/>
      <c r="NX206" s="241"/>
      <c r="NY206" s="241" t="e">
        <f>#REF!</f>
        <v>#REF!</v>
      </c>
      <c r="NZ206" s="241"/>
      <c r="OA206" s="241" t="e">
        <f>#REF!</f>
        <v>#REF!</v>
      </c>
      <c r="OB206" s="241"/>
      <c r="OC206" s="241"/>
      <c r="OD206" s="241" t="e">
        <f>#REF!</f>
        <v>#REF!</v>
      </c>
      <c r="OE206" s="241"/>
      <c r="OF206" s="241" t="e">
        <f>#REF!</f>
        <v>#REF!</v>
      </c>
      <c r="OG206" s="241"/>
      <c r="OH206" s="241"/>
      <c r="OI206" s="241"/>
      <c r="OL206" s="241" t="e">
        <f>IF(#REF!=0,OL205,#REF!)</f>
        <v>#REF!</v>
      </c>
      <c r="OM206" s="241"/>
      <c r="ON206" s="241" t="e">
        <f>IF(OR(#REF!=0,#REF!="Planejado",#REF!="Realizado"),IF(ON205="Atividade",VLOOKUP(OL206,'04.02_PLANEJAMENTO ATIVIDADES'!$D$9:$E$44,2,0),ON205),#REF!)</f>
        <v>#REF!</v>
      </c>
      <c r="OO206" s="241"/>
      <c r="OP206" s="241"/>
      <c r="OQ206" s="241"/>
      <c r="OR206" s="241"/>
      <c r="OS206" s="241"/>
      <c r="OT206" s="241"/>
      <c r="OU206" s="241"/>
      <c r="OV206" s="241"/>
      <c r="OW206" s="241" t="e">
        <f>IF(#REF!=0,OW205,#REF!)</f>
        <v>#REF!</v>
      </c>
      <c r="OX206" s="241"/>
      <c r="OY206" s="241"/>
      <c r="OZ206" s="241" t="e">
        <f>IF(#REF!=0,OZ205,#REF!)</f>
        <v>#REF!</v>
      </c>
      <c r="PA206" s="241"/>
      <c r="PB206" s="241"/>
      <c r="PC206" s="241"/>
      <c r="PD206" s="241"/>
      <c r="PE206" s="241"/>
      <c r="PF206" s="241" t="e">
        <f>#REF!</f>
        <v>#REF!</v>
      </c>
      <c r="PG206" s="241"/>
      <c r="PH206" s="241"/>
      <c r="PI206" s="241"/>
      <c r="PJ206" s="241"/>
      <c r="PK206" s="241"/>
      <c r="PL206" s="241"/>
      <c r="PM206" s="242" t="e">
        <f>#REF!</f>
        <v>#REF!</v>
      </c>
      <c r="PN206" s="242"/>
      <c r="PO206" s="242"/>
      <c r="PP206" s="242"/>
      <c r="PQ206" s="242"/>
      <c r="PR206" s="242"/>
      <c r="PS206" s="242"/>
      <c r="PT206" s="242"/>
      <c r="PU206" s="242" t="e">
        <f>#REF!</f>
        <v>#REF!</v>
      </c>
      <c r="PV206" s="242"/>
      <c r="PW206" s="242"/>
      <c r="PX206" s="242"/>
      <c r="PY206" s="242"/>
      <c r="PZ206" s="241" t="e">
        <f>#REF!</f>
        <v>#REF!</v>
      </c>
      <c r="QA206" s="241"/>
      <c r="QB206" s="241"/>
      <c r="QC206" s="241"/>
      <c r="QD206" s="241" t="e">
        <f>#REF!</f>
        <v>#REF!</v>
      </c>
      <c r="QE206" s="241"/>
      <c r="QF206" s="241" t="e">
        <f>#REF!</f>
        <v>#REF!</v>
      </c>
      <c r="QG206" s="241"/>
      <c r="QH206" s="241"/>
      <c r="QI206" s="241" t="e">
        <f>#REF!</f>
        <v>#REF!</v>
      </c>
      <c r="QJ206" s="241"/>
      <c r="QK206" s="241" t="e">
        <f>#REF!</f>
        <v>#REF!</v>
      </c>
      <c r="QL206" s="241"/>
      <c r="QM206" s="241"/>
      <c r="QN206" s="241"/>
      <c r="QQ206" s="241" t="e">
        <f>IF(#REF!=0,QQ205,#REF!)</f>
        <v>#REF!</v>
      </c>
      <c r="QR206" s="241"/>
      <c r="QS206" s="241" t="e">
        <f>IF(OR(#REF!=0,#REF!="Planejado",#REF!="Realizado"),IF(QS205="Atividade",VLOOKUP(QQ206,'04.02_PLANEJAMENTO ATIVIDADES'!$D$9:$E$44,2,0),QS205),#REF!)</f>
        <v>#REF!</v>
      </c>
      <c r="QT206" s="241"/>
      <c r="QU206" s="241"/>
      <c r="QV206" s="241"/>
      <c r="QW206" s="241"/>
      <c r="QX206" s="241"/>
      <c r="QY206" s="241"/>
      <c r="QZ206" s="241"/>
      <c r="RA206" s="241"/>
      <c r="RB206" s="241" t="e">
        <f>IF(#REF!=0,RB205,#REF!)</f>
        <v>#REF!</v>
      </c>
      <c r="RC206" s="241"/>
      <c r="RD206" s="241"/>
      <c r="RE206" s="241" t="e">
        <f>IF(#REF!=0,RE205,#REF!)</f>
        <v>#REF!</v>
      </c>
      <c r="RF206" s="241"/>
      <c r="RG206" s="241"/>
      <c r="RH206" s="241"/>
      <c r="RI206" s="241"/>
      <c r="RJ206" s="241"/>
      <c r="RK206" s="241" t="e">
        <f>#REF!</f>
        <v>#REF!</v>
      </c>
      <c r="RL206" s="241"/>
      <c r="RM206" s="241"/>
      <c r="RN206" s="241"/>
      <c r="RO206" s="241"/>
      <c r="RP206" s="241"/>
      <c r="RQ206" s="241"/>
      <c r="RR206" s="242" t="e">
        <f>#REF!</f>
        <v>#REF!</v>
      </c>
      <c r="RS206" s="242"/>
      <c r="RT206" s="242"/>
      <c r="RU206" s="242"/>
      <c r="RV206" s="242"/>
      <c r="RW206" s="242"/>
      <c r="RX206" s="242"/>
      <c r="RY206" s="242"/>
      <c r="RZ206" s="242" t="e">
        <f>#REF!</f>
        <v>#REF!</v>
      </c>
      <c r="SA206" s="242"/>
      <c r="SB206" s="242"/>
      <c r="SC206" s="242"/>
      <c r="SD206" s="242"/>
      <c r="SE206" s="241" t="e">
        <f>#REF!</f>
        <v>#REF!</v>
      </c>
      <c r="SF206" s="241"/>
      <c r="SG206" s="241"/>
      <c r="SH206" s="241"/>
      <c r="SI206" s="241" t="e">
        <f>#REF!</f>
        <v>#REF!</v>
      </c>
      <c r="SJ206" s="241"/>
      <c r="SK206" s="241" t="e">
        <f>#REF!</f>
        <v>#REF!</v>
      </c>
      <c r="SL206" s="241"/>
      <c r="SM206" s="241"/>
      <c r="SN206" s="241" t="e">
        <f>#REF!</f>
        <v>#REF!</v>
      </c>
      <c r="SO206" s="241"/>
      <c r="SP206" s="241" t="e">
        <f>#REF!</f>
        <v>#REF!</v>
      </c>
      <c r="SQ206" s="241"/>
      <c r="SR206" s="241"/>
      <c r="SS206" s="241"/>
      <c r="SV206" s="241" t="e">
        <f>IF(#REF!=0,SV205,#REF!)</f>
        <v>#REF!</v>
      </c>
      <c r="SW206" s="241"/>
      <c r="SX206" s="241" t="e">
        <f>IF(OR(#REF!=0,#REF!="Planejado",#REF!="Realizado"),IF(SX205="Atividade",VLOOKUP(SV206,'04.02_PLANEJAMENTO ATIVIDADES'!$D$9:$E$44,2,0),SX205),#REF!)</f>
        <v>#REF!</v>
      </c>
      <c r="SY206" s="241"/>
      <c r="SZ206" s="241"/>
      <c r="TA206" s="241"/>
      <c r="TB206" s="241"/>
      <c r="TC206" s="241"/>
      <c r="TD206" s="241"/>
      <c r="TE206" s="241"/>
      <c r="TF206" s="241"/>
      <c r="TG206" s="241" t="e">
        <f>IF(#REF!=0,TG205,#REF!)</f>
        <v>#REF!</v>
      </c>
      <c r="TH206" s="241"/>
      <c r="TI206" s="241"/>
      <c r="TJ206" s="241" t="e">
        <f>IF(#REF!=0,TJ205,#REF!)</f>
        <v>#REF!</v>
      </c>
      <c r="TK206" s="241"/>
      <c r="TL206" s="241"/>
      <c r="TM206" s="241"/>
      <c r="TN206" s="241"/>
      <c r="TO206" s="241"/>
      <c r="TP206" s="241" t="e">
        <f>#REF!</f>
        <v>#REF!</v>
      </c>
      <c r="TQ206" s="241"/>
      <c r="TR206" s="241"/>
      <c r="TS206" s="241"/>
      <c r="TT206" s="241"/>
      <c r="TU206" s="241"/>
      <c r="TV206" s="241"/>
      <c r="TW206" s="242" t="e">
        <f>#REF!</f>
        <v>#REF!</v>
      </c>
      <c r="TX206" s="242"/>
      <c r="TY206" s="242"/>
      <c r="TZ206" s="242"/>
      <c r="UA206" s="242"/>
      <c r="UB206" s="242"/>
      <c r="UC206" s="242"/>
      <c r="UD206" s="242"/>
      <c r="UE206" s="242" t="e">
        <f>#REF!</f>
        <v>#REF!</v>
      </c>
      <c r="UF206" s="242"/>
      <c r="UG206" s="242"/>
      <c r="UH206" s="242"/>
      <c r="UI206" s="242"/>
      <c r="UJ206" s="241" t="e">
        <f>#REF!</f>
        <v>#REF!</v>
      </c>
      <c r="UK206" s="241"/>
      <c r="UL206" s="241"/>
      <c r="UM206" s="241"/>
      <c r="UN206" s="241" t="e">
        <f>#REF!</f>
        <v>#REF!</v>
      </c>
      <c r="UO206" s="241"/>
      <c r="UP206" s="241" t="e">
        <f>#REF!</f>
        <v>#REF!</v>
      </c>
      <c r="UQ206" s="241"/>
      <c r="UR206" s="241"/>
      <c r="US206" s="241" t="e">
        <f>#REF!</f>
        <v>#REF!</v>
      </c>
      <c r="UT206" s="241"/>
      <c r="UU206" s="241" t="e">
        <f>#REF!</f>
        <v>#REF!</v>
      </c>
      <c r="UV206" s="241"/>
      <c r="UW206" s="241"/>
      <c r="UX206" s="241"/>
      <c r="VA206" s="241" t="e">
        <f>IF(#REF!=0,VA205,#REF!)</f>
        <v>#REF!</v>
      </c>
      <c r="VB206" s="241"/>
      <c r="VC206" s="241" t="e">
        <f>IF(OR(#REF!=0,#REF!="Planejado",#REF!="Realizado"),IF(VC205="Atividade",VLOOKUP(VA206,'04.02_PLANEJAMENTO ATIVIDADES'!$D$9:$E$44,2,0),VC205),#REF!)</f>
        <v>#REF!</v>
      </c>
      <c r="VD206" s="241"/>
      <c r="VE206" s="241"/>
      <c r="VF206" s="241"/>
      <c r="VG206" s="241"/>
      <c r="VH206" s="241"/>
      <c r="VI206" s="241"/>
      <c r="VJ206" s="241"/>
      <c r="VK206" s="241"/>
      <c r="VL206" s="241" t="e">
        <f>IF(#REF!=0,VL205,#REF!)</f>
        <v>#REF!</v>
      </c>
      <c r="VM206" s="241"/>
      <c r="VN206" s="241"/>
      <c r="VO206" s="241" t="e">
        <f>IF(#REF!=0,VO205,#REF!)</f>
        <v>#REF!</v>
      </c>
      <c r="VP206" s="241"/>
      <c r="VQ206" s="241"/>
      <c r="VR206" s="241"/>
      <c r="VS206" s="241"/>
      <c r="VT206" s="241"/>
      <c r="VU206" s="241" t="e">
        <f>#REF!</f>
        <v>#REF!</v>
      </c>
      <c r="VV206" s="241"/>
      <c r="VW206" s="241"/>
      <c r="VX206" s="241"/>
      <c r="VY206" s="241"/>
      <c r="VZ206" s="241"/>
      <c r="WA206" s="241"/>
      <c r="WB206" s="242" t="e">
        <f>#REF!</f>
        <v>#REF!</v>
      </c>
      <c r="WC206" s="242"/>
      <c r="WD206" s="242"/>
      <c r="WE206" s="242"/>
      <c r="WF206" s="242"/>
      <c r="WG206" s="242"/>
      <c r="WH206" s="242"/>
      <c r="WI206" s="242"/>
      <c r="WJ206" s="242" t="e">
        <f>#REF!</f>
        <v>#REF!</v>
      </c>
      <c r="WK206" s="242"/>
      <c r="WL206" s="242"/>
      <c r="WM206" s="242"/>
      <c r="WN206" s="242"/>
      <c r="WO206" s="241" t="e">
        <f>#REF!</f>
        <v>#REF!</v>
      </c>
      <c r="WP206" s="241"/>
      <c r="WQ206" s="241"/>
      <c r="WR206" s="241"/>
      <c r="WS206" s="241" t="e">
        <f>#REF!</f>
        <v>#REF!</v>
      </c>
      <c r="WT206" s="241"/>
      <c r="WU206" s="241" t="e">
        <f>#REF!</f>
        <v>#REF!</v>
      </c>
      <c r="WV206" s="241"/>
      <c r="WW206" s="241"/>
      <c r="WX206" s="241" t="e">
        <f>#REF!</f>
        <v>#REF!</v>
      </c>
      <c r="WY206" s="241"/>
      <c r="WZ206" s="241" t="e">
        <f>#REF!</f>
        <v>#REF!</v>
      </c>
      <c r="XA206" s="241"/>
      <c r="XB206" s="241"/>
      <c r="XC206" s="241"/>
      <c r="XF206" s="241" t="e">
        <f>IF(#REF!=0,XF205,#REF!)</f>
        <v>#REF!</v>
      </c>
      <c r="XG206" s="241"/>
      <c r="XH206" s="241" t="e">
        <f>IF(OR(#REF!=0,#REF!="Planejado",#REF!="Realizado"),IF(XH205="Atividade",VLOOKUP(XF206,'04.02_PLANEJAMENTO ATIVIDADES'!$D$9:$E$44,2,0),XH205),#REF!)</f>
        <v>#REF!</v>
      </c>
      <c r="XI206" s="241"/>
      <c r="XJ206" s="241"/>
      <c r="XK206" s="241"/>
      <c r="XL206" s="241"/>
      <c r="XM206" s="241"/>
      <c r="XN206" s="241"/>
      <c r="XO206" s="241"/>
      <c r="XP206" s="241"/>
      <c r="XQ206" s="241" t="e">
        <f>IF(#REF!=0,XQ205,#REF!)</f>
        <v>#REF!</v>
      </c>
      <c r="XR206" s="241"/>
      <c r="XS206" s="241"/>
      <c r="XT206" s="241" t="e">
        <f>IF(#REF!=0,XT205,#REF!)</f>
        <v>#REF!</v>
      </c>
      <c r="XU206" s="241"/>
      <c r="XV206" s="241"/>
      <c r="XW206" s="241"/>
      <c r="XX206" s="241"/>
      <c r="XY206" s="241"/>
      <c r="XZ206" s="241" t="e">
        <f>#REF!</f>
        <v>#REF!</v>
      </c>
      <c r="YA206" s="241"/>
      <c r="YB206" s="241"/>
      <c r="YC206" s="241"/>
      <c r="YD206" s="241"/>
      <c r="YE206" s="241"/>
      <c r="YF206" s="241"/>
      <c r="YG206" s="242" t="e">
        <f>#REF!</f>
        <v>#REF!</v>
      </c>
      <c r="YH206" s="242"/>
      <c r="YI206" s="242"/>
      <c r="YJ206" s="242"/>
      <c r="YK206" s="242"/>
      <c r="YL206" s="242"/>
      <c r="YM206" s="242"/>
      <c r="YN206" s="242"/>
      <c r="YO206" s="242" t="e">
        <f>#REF!</f>
        <v>#REF!</v>
      </c>
      <c r="YP206" s="242"/>
      <c r="YQ206" s="242"/>
      <c r="YR206" s="242"/>
      <c r="YS206" s="242"/>
      <c r="YT206" s="241" t="e">
        <f>#REF!</f>
        <v>#REF!</v>
      </c>
      <c r="YU206" s="241"/>
      <c r="YV206" s="241"/>
      <c r="YW206" s="241"/>
      <c r="YX206" s="241" t="e">
        <f>#REF!</f>
        <v>#REF!</v>
      </c>
      <c r="YY206" s="241"/>
      <c r="YZ206" s="241" t="e">
        <f>#REF!</f>
        <v>#REF!</v>
      </c>
      <c r="ZA206" s="241"/>
      <c r="ZB206" s="241"/>
      <c r="ZC206" s="241" t="e">
        <f>#REF!</f>
        <v>#REF!</v>
      </c>
      <c r="ZD206" s="241"/>
      <c r="ZE206" s="241" t="e">
        <f>#REF!</f>
        <v>#REF!</v>
      </c>
      <c r="ZF206" s="241"/>
      <c r="ZG206" s="241"/>
      <c r="ZH206" s="241"/>
    </row>
    <row r="207" spans="3:684" ht="10.15" hidden="1" customHeight="1" x14ac:dyDescent="0.25">
      <c r="C207" s="241" t="e">
        <f>IF(#REF!=0,C206,#REF!)</f>
        <v>#REF!</v>
      </c>
      <c r="D207" s="241"/>
      <c r="E207" s="241" t="e">
        <f>IF(OR(#REF!=0,#REF!="Planejado",#REF!="Realizado"),IF(E206="Atividade",VLOOKUP(C207,'04.02_PLANEJAMENTO ATIVIDADES'!$D$9:$E$44,2,0),E206),#REF!)</f>
        <v>#REF!</v>
      </c>
      <c r="F207" s="241"/>
      <c r="G207" s="241"/>
      <c r="H207" s="241"/>
      <c r="I207" s="241"/>
      <c r="J207" s="241"/>
      <c r="K207" s="241"/>
      <c r="L207" s="241"/>
      <c r="M207" s="241"/>
      <c r="N207" s="241" t="e">
        <f>IF(#REF!=0,N206,#REF!)</f>
        <v>#REF!</v>
      </c>
      <c r="O207" s="241"/>
      <c r="P207" s="241"/>
      <c r="Q207" s="241" t="e">
        <f>IF(#REF!=0,Q206,#REF!)</f>
        <v>#REF!</v>
      </c>
      <c r="R207" s="241"/>
      <c r="S207" s="241"/>
      <c r="T207" s="241"/>
      <c r="U207" s="241"/>
      <c r="V207" s="241"/>
      <c r="W207" s="241" t="e">
        <f>#REF!</f>
        <v>#REF!</v>
      </c>
      <c r="X207" s="241"/>
      <c r="Y207" s="241"/>
      <c r="Z207" s="241"/>
      <c r="AA207" s="241"/>
      <c r="AB207" s="241"/>
      <c r="AC207" s="241"/>
      <c r="AD207" s="242" t="e">
        <f>#REF!</f>
        <v>#REF!</v>
      </c>
      <c r="AE207" s="242"/>
      <c r="AF207" s="242"/>
      <c r="AG207" s="242"/>
      <c r="AH207" s="242"/>
      <c r="AI207" s="242"/>
      <c r="AJ207" s="242"/>
      <c r="AK207" s="242"/>
      <c r="AL207" s="242" t="e">
        <f>#REF!</f>
        <v>#REF!</v>
      </c>
      <c r="AM207" s="242"/>
      <c r="AN207" s="242"/>
      <c r="AO207" s="242"/>
      <c r="AP207" s="242"/>
      <c r="AQ207" s="241" t="e">
        <f>#REF!</f>
        <v>#REF!</v>
      </c>
      <c r="AR207" s="241"/>
      <c r="AS207" s="241"/>
      <c r="AT207" s="241"/>
      <c r="AU207" s="241" t="e">
        <f>#REF!</f>
        <v>#REF!</v>
      </c>
      <c r="AV207" s="241"/>
      <c r="AW207" s="241" t="e">
        <f>#REF!</f>
        <v>#REF!</v>
      </c>
      <c r="AX207" s="241"/>
      <c r="AY207" s="241"/>
      <c r="AZ207" s="241" t="e">
        <f>#REF!</f>
        <v>#REF!</v>
      </c>
      <c r="BA207" s="241"/>
      <c r="BB207" s="241" t="e">
        <f>#REF!</f>
        <v>#REF!</v>
      </c>
      <c r="BC207" s="241"/>
      <c r="BD207" s="241"/>
      <c r="BE207" s="241"/>
      <c r="BH207" s="241" t="e">
        <f>IF(#REF!=0,BH206,#REF!)</f>
        <v>#REF!</v>
      </c>
      <c r="BI207" s="241"/>
      <c r="BJ207" s="241" t="e">
        <f>IF(OR(#REF!=0,#REF!="Planejado",#REF!="Realizado"),IF(BJ206="Atividade",VLOOKUP(BH207,'04.02_PLANEJAMENTO ATIVIDADES'!$D$9:$E$44,2,0),BJ206),#REF!)</f>
        <v>#REF!</v>
      </c>
      <c r="BK207" s="241"/>
      <c r="BL207" s="241"/>
      <c r="BM207" s="241"/>
      <c r="BN207" s="241"/>
      <c r="BO207" s="241"/>
      <c r="BP207" s="241"/>
      <c r="BQ207" s="241"/>
      <c r="BR207" s="241"/>
      <c r="BS207" s="241" t="e">
        <f>IF(#REF!=0,BS206,#REF!)</f>
        <v>#REF!</v>
      </c>
      <c r="BT207" s="241"/>
      <c r="BU207" s="241"/>
      <c r="BV207" s="241" t="e">
        <f>IF(#REF!=0,BV206,#REF!)</f>
        <v>#REF!</v>
      </c>
      <c r="BW207" s="241"/>
      <c r="BX207" s="241"/>
      <c r="BY207" s="241"/>
      <c r="BZ207" s="241"/>
      <c r="CA207" s="241"/>
      <c r="CB207" s="241" t="e">
        <f>#REF!</f>
        <v>#REF!</v>
      </c>
      <c r="CC207" s="241"/>
      <c r="CD207" s="241"/>
      <c r="CE207" s="241"/>
      <c r="CF207" s="241"/>
      <c r="CG207" s="241"/>
      <c r="CH207" s="241"/>
      <c r="CI207" s="242" t="e">
        <f>#REF!</f>
        <v>#REF!</v>
      </c>
      <c r="CJ207" s="242"/>
      <c r="CK207" s="242"/>
      <c r="CL207" s="242"/>
      <c r="CM207" s="242"/>
      <c r="CN207" s="242"/>
      <c r="CO207" s="242"/>
      <c r="CP207" s="242"/>
      <c r="CQ207" s="242" t="e">
        <f>#REF!</f>
        <v>#REF!</v>
      </c>
      <c r="CR207" s="242"/>
      <c r="CS207" s="242"/>
      <c r="CT207" s="242"/>
      <c r="CU207" s="242"/>
      <c r="CV207" s="241" t="e">
        <f>#REF!</f>
        <v>#REF!</v>
      </c>
      <c r="CW207" s="241"/>
      <c r="CX207" s="241"/>
      <c r="CY207" s="241"/>
      <c r="CZ207" s="241" t="e">
        <f>#REF!</f>
        <v>#REF!</v>
      </c>
      <c r="DA207" s="241"/>
      <c r="DB207" s="241" t="e">
        <f>#REF!</f>
        <v>#REF!</v>
      </c>
      <c r="DC207" s="241"/>
      <c r="DD207" s="241"/>
      <c r="DE207" s="241" t="e">
        <f>#REF!</f>
        <v>#REF!</v>
      </c>
      <c r="DF207" s="241"/>
      <c r="DG207" s="241" t="e">
        <f>#REF!</f>
        <v>#REF!</v>
      </c>
      <c r="DH207" s="241"/>
      <c r="DI207" s="241"/>
      <c r="DJ207" s="241"/>
      <c r="DM207" s="241" t="e">
        <f>IF(#REF!=0,DM206,#REF!)</f>
        <v>#REF!</v>
      </c>
      <c r="DN207" s="241"/>
      <c r="DO207" s="241" t="e">
        <f>IF(OR(#REF!=0,#REF!="Planejado",#REF!="Realizado"),IF(DO206="Atividade",VLOOKUP(DM207,'04.02_PLANEJAMENTO ATIVIDADES'!$D$9:$E$44,2,0),DO206),#REF!)</f>
        <v>#REF!</v>
      </c>
      <c r="DP207" s="241"/>
      <c r="DQ207" s="241"/>
      <c r="DR207" s="241"/>
      <c r="DS207" s="241"/>
      <c r="DT207" s="241"/>
      <c r="DU207" s="241"/>
      <c r="DV207" s="241"/>
      <c r="DW207" s="241"/>
      <c r="DX207" s="241" t="e">
        <f>IF(#REF!=0,DX206,#REF!)</f>
        <v>#REF!</v>
      </c>
      <c r="DY207" s="241"/>
      <c r="DZ207" s="241"/>
      <c r="EA207" s="241" t="e">
        <f>IF(#REF!=0,EA206,#REF!)</f>
        <v>#REF!</v>
      </c>
      <c r="EB207" s="241"/>
      <c r="EC207" s="241"/>
      <c r="ED207" s="241"/>
      <c r="EE207" s="241"/>
      <c r="EF207" s="241"/>
      <c r="EG207" s="241" t="e">
        <f>#REF!</f>
        <v>#REF!</v>
      </c>
      <c r="EH207" s="241"/>
      <c r="EI207" s="241"/>
      <c r="EJ207" s="241"/>
      <c r="EK207" s="241"/>
      <c r="EL207" s="241"/>
      <c r="EM207" s="241"/>
      <c r="EN207" s="242" t="e">
        <f>#REF!</f>
        <v>#REF!</v>
      </c>
      <c r="EO207" s="242"/>
      <c r="EP207" s="242"/>
      <c r="EQ207" s="242"/>
      <c r="ER207" s="242"/>
      <c r="ES207" s="242"/>
      <c r="ET207" s="242"/>
      <c r="EU207" s="242"/>
      <c r="EV207" s="242" t="e">
        <f>#REF!</f>
        <v>#REF!</v>
      </c>
      <c r="EW207" s="242"/>
      <c r="EX207" s="242"/>
      <c r="EY207" s="242"/>
      <c r="EZ207" s="242"/>
      <c r="FA207" s="241" t="e">
        <f>#REF!</f>
        <v>#REF!</v>
      </c>
      <c r="FB207" s="241"/>
      <c r="FC207" s="241"/>
      <c r="FD207" s="241"/>
      <c r="FE207" s="241" t="e">
        <f>#REF!</f>
        <v>#REF!</v>
      </c>
      <c r="FF207" s="241"/>
      <c r="FG207" s="241" t="e">
        <f>#REF!</f>
        <v>#REF!</v>
      </c>
      <c r="FH207" s="241"/>
      <c r="FI207" s="241"/>
      <c r="FJ207" s="241" t="e">
        <f>#REF!</f>
        <v>#REF!</v>
      </c>
      <c r="FK207" s="241"/>
      <c r="FL207" s="241" t="e">
        <f>#REF!</f>
        <v>#REF!</v>
      </c>
      <c r="FM207" s="241"/>
      <c r="FN207" s="241"/>
      <c r="FO207" s="241"/>
      <c r="FR207" s="241" t="e">
        <f>IF(#REF!=0,FR206,#REF!)</f>
        <v>#REF!</v>
      </c>
      <c r="FS207" s="241"/>
      <c r="FT207" s="241" t="e">
        <f>IF(OR(#REF!=0,#REF!="Planejado",#REF!="Realizado"),IF(FT206="Atividade",VLOOKUP(FR207,'04.02_PLANEJAMENTO ATIVIDADES'!$D$9:$E$44,2,0),FT206),#REF!)</f>
        <v>#REF!</v>
      </c>
      <c r="FU207" s="241"/>
      <c r="FV207" s="241"/>
      <c r="FW207" s="241"/>
      <c r="FX207" s="241"/>
      <c r="FY207" s="241"/>
      <c r="FZ207" s="241"/>
      <c r="GA207" s="241"/>
      <c r="GB207" s="241"/>
      <c r="GC207" s="241" t="e">
        <f>IF(#REF!=0,GC206,#REF!)</f>
        <v>#REF!</v>
      </c>
      <c r="GD207" s="241"/>
      <c r="GE207" s="241"/>
      <c r="GF207" s="241" t="e">
        <f>IF(#REF!=0,GF206,#REF!)</f>
        <v>#REF!</v>
      </c>
      <c r="GG207" s="241"/>
      <c r="GH207" s="241"/>
      <c r="GI207" s="241"/>
      <c r="GJ207" s="241"/>
      <c r="GK207" s="241"/>
      <c r="GL207" s="241" t="e">
        <f>#REF!</f>
        <v>#REF!</v>
      </c>
      <c r="GM207" s="241"/>
      <c r="GN207" s="241"/>
      <c r="GO207" s="241"/>
      <c r="GP207" s="241"/>
      <c r="GQ207" s="241"/>
      <c r="GR207" s="241"/>
      <c r="GS207" s="242" t="e">
        <f>#REF!</f>
        <v>#REF!</v>
      </c>
      <c r="GT207" s="242"/>
      <c r="GU207" s="242"/>
      <c r="GV207" s="242"/>
      <c r="GW207" s="242"/>
      <c r="GX207" s="242"/>
      <c r="GY207" s="242"/>
      <c r="GZ207" s="242"/>
      <c r="HA207" s="242" t="e">
        <f>#REF!</f>
        <v>#REF!</v>
      </c>
      <c r="HB207" s="242"/>
      <c r="HC207" s="242"/>
      <c r="HD207" s="242"/>
      <c r="HE207" s="242"/>
      <c r="HF207" s="241" t="e">
        <f>#REF!</f>
        <v>#REF!</v>
      </c>
      <c r="HG207" s="241"/>
      <c r="HH207" s="241"/>
      <c r="HI207" s="241"/>
      <c r="HJ207" s="241" t="e">
        <f>#REF!</f>
        <v>#REF!</v>
      </c>
      <c r="HK207" s="241"/>
      <c r="HL207" s="241" t="e">
        <f>#REF!</f>
        <v>#REF!</v>
      </c>
      <c r="HM207" s="241"/>
      <c r="HN207" s="241"/>
      <c r="HO207" s="241" t="e">
        <f>#REF!</f>
        <v>#REF!</v>
      </c>
      <c r="HP207" s="241"/>
      <c r="HQ207" s="241" t="e">
        <f>#REF!</f>
        <v>#REF!</v>
      </c>
      <c r="HR207" s="241"/>
      <c r="HS207" s="241"/>
      <c r="HT207" s="241"/>
      <c r="HW207" s="241" t="e">
        <f>IF(#REF!=0,HW206,#REF!)</f>
        <v>#REF!</v>
      </c>
      <c r="HX207" s="241"/>
      <c r="HY207" s="241" t="e">
        <f>IF(OR(#REF!=0,#REF!="Planejado",#REF!="Realizado"),IF(HY206="Atividade",VLOOKUP(HW207,'04.02_PLANEJAMENTO ATIVIDADES'!$D$9:$E$44,2,0),HY206),#REF!)</f>
        <v>#REF!</v>
      </c>
      <c r="HZ207" s="241"/>
      <c r="IA207" s="241"/>
      <c r="IB207" s="241"/>
      <c r="IC207" s="241"/>
      <c r="ID207" s="241"/>
      <c r="IE207" s="241"/>
      <c r="IF207" s="241"/>
      <c r="IG207" s="241"/>
      <c r="IH207" s="241" t="e">
        <f>IF(#REF!=0,IH206,#REF!)</f>
        <v>#REF!</v>
      </c>
      <c r="II207" s="241"/>
      <c r="IJ207" s="241"/>
      <c r="IK207" s="241" t="e">
        <f>IF(#REF!=0,IK206,#REF!)</f>
        <v>#REF!</v>
      </c>
      <c r="IL207" s="241"/>
      <c r="IM207" s="241"/>
      <c r="IN207" s="241"/>
      <c r="IO207" s="241"/>
      <c r="IP207" s="241"/>
      <c r="IQ207" s="241" t="e">
        <f>#REF!</f>
        <v>#REF!</v>
      </c>
      <c r="IR207" s="241"/>
      <c r="IS207" s="241"/>
      <c r="IT207" s="241"/>
      <c r="IU207" s="241"/>
      <c r="IV207" s="241"/>
      <c r="IW207" s="241"/>
      <c r="IX207" s="242" t="e">
        <f>#REF!</f>
        <v>#REF!</v>
      </c>
      <c r="IY207" s="242"/>
      <c r="IZ207" s="242"/>
      <c r="JA207" s="242"/>
      <c r="JB207" s="242"/>
      <c r="JC207" s="242"/>
      <c r="JD207" s="242"/>
      <c r="JE207" s="242"/>
      <c r="JF207" s="242" t="e">
        <f>#REF!</f>
        <v>#REF!</v>
      </c>
      <c r="JG207" s="242"/>
      <c r="JH207" s="242"/>
      <c r="JI207" s="242"/>
      <c r="JJ207" s="242"/>
      <c r="JK207" s="241" t="e">
        <f>#REF!</f>
        <v>#REF!</v>
      </c>
      <c r="JL207" s="241"/>
      <c r="JM207" s="241"/>
      <c r="JN207" s="241"/>
      <c r="JO207" s="241" t="e">
        <f>#REF!</f>
        <v>#REF!</v>
      </c>
      <c r="JP207" s="241"/>
      <c r="JQ207" s="241" t="e">
        <f>#REF!</f>
        <v>#REF!</v>
      </c>
      <c r="JR207" s="241"/>
      <c r="JS207" s="241"/>
      <c r="JT207" s="241" t="e">
        <f>#REF!</f>
        <v>#REF!</v>
      </c>
      <c r="JU207" s="241"/>
      <c r="JV207" s="241" t="e">
        <f>#REF!</f>
        <v>#REF!</v>
      </c>
      <c r="JW207" s="241"/>
      <c r="JX207" s="241"/>
      <c r="JY207" s="241"/>
      <c r="KB207" s="241" t="e">
        <f>IF(#REF!=0,KB206,#REF!)</f>
        <v>#REF!</v>
      </c>
      <c r="KC207" s="241"/>
      <c r="KD207" s="241" t="e">
        <f>IF(OR(#REF!=0,#REF!="Planejado",#REF!="Realizado"),IF(KD206="Atividade",VLOOKUP(KB207,'04.02_PLANEJAMENTO ATIVIDADES'!$D$9:$E$44,2,0),KD206),#REF!)</f>
        <v>#REF!</v>
      </c>
      <c r="KE207" s="241"/>
      <c r="KF207" s="241"/>
      <c r="KG207" s="241"/>
      <c r="KH207" s="241"/>
      <c r="KI207" s="241"/>
      <c r="KJ207" s="241"/>
      <c r="KK207" s="241"/>
      <c r="KL207" s="241"/>
      <c r="KM207" s="241" t="e">
        <f>IF(#REF!=0,KM206,#REF!)</f>
        <v>#REF!</v>
      </c>
      <c r="KN207" s="241"/>
      <c r="KO207" s="241"/>
      <c r="KP207" s="241" t="e">
        <f>IF(#REF!=0,KP206,#REF!)</f>
        <v>#REF!</v>
      </c>
      <c r="KQ207" s="241"/>
      <c r="KR207" s="241"/>
      <c r="KS207" s="241"/>
      <c r="KT207" s="241"/>
      <c r="KU207" s="241"/>
      <c r="KV207" s="241" t="e">
        <f>#REF!</f>
        <v>#REF!</v>
      </c>
      <c r="KW207" s="241"/>
      <c r="KX207" s="241"/>
      <c r="KY207" s="241"/>
      <c r="KZ207" s="241"/>
      <c r="LA207" s="241"/>
      <c r="LB207" s="241"/>
      <c r="LC207" s="242" t="e">
        <f>#REF!</f>
        <v>#REF!</v>
      </c>
      <c r="LD207" s="242"/>
      <c r="LE207" s="242"/>
      <c r="LF207" s="242"/>
      <c r="LG207" s="242"/>
      <c r="LH207" s="242"/>
      <c r="LI207" s="242"/>
      <c r="LJ207" s="242"/>
      <c r="LK207" s="242" t="e">
        <f>#REF!</f>
        <v>#REF!</v>
      </c>
      <c r="LL207" s="242"/>
      <c r="LM207" s="242"/>
      <c r="LN207" s="242"/>
      <c r="LO207" s="242"/>
      <c r="LP207" s="241" t="e">
        <f>#REF!</f>
        <v>#REF!</v>
      </c>
      <c r="LQ207" s="241"/>
      <c r="LR207" s="241"/>
      <c r="LS207" s="241"/>
      <c r="LT207" s="241" t="e">
        <f>#REF!</f>
        <v>#REF!</v>
      </c>
      <c r="LU207" s="241"/>
      <c r="LV207" s="241" t="e">
        <f>#REF!</f>
        <v>#REF!</v>
      </c>
      <c r="LW207" s="241"/>
      <c r="LX207" s="241"/>
      <c r="LY207" s="241" t="e">
        <f>#REF!</f>
        <v>#REF!</v>
      </c>
      <c r="LZ207" s="241"/>
      <c r="MA207" s="241" t="e">
        <f>#REF!</f>
        <v>#REF!</v>
      </c>
      <c r="MB207" s="241"/>
      <c r="MC207" s="241"/>
      <c r="MD207" s="241"/>
      <c r="MG207" s="241" t="e">
        <f>IF(#REF!=0,MG206,#REF!)</f>
        <v>#REF!</v>
      </c>
      <c r="MH207" s="241"/>
      <c r="MI207" s="241" t="e">
        <f>IF(OR(#REF!=0,#REF!="Planejado",#REF!="Realizado"),IF(MI206="Atividade",VLOOKUP(MG207,'04.02_PLANEJAMENTO ATIVIDADES'!$D$9:$E$44,2,0),MI206),#REF!)</f>
        <v>#REF!</v>
      </c>
      <c r="MJ207" s="241"/>
      <c r="MK207" s="241"/>
      <c r="ML207" s="241"/>
      <c r="MM207" s="241"/>
      <c r="MN207" s="241"/>
      <c r="MO207" s="241"/>
      <c r="MP207" s="241"/>
      <c r="MQ207" s="241"/>
      <c r="MR207" s="241" t="e">
        <f>IF(#REF!=0,MR206,#REF!)</f>
        <v>#REF!</v>
      </c>
      <c r="MS207" s="241"/>
      <c r="MT207" s="241"/>
      <c r="MU207" s="241" t="e">
        <f>IF(#REF!=0,MU206,#REF!)</f>
        <v>#REF!</v>
      </c>
      <c r="MV207" s="241"/>
      <c r="MW207" s="241"/>
      <c r="MX207" s="241"/>
      <c r="MY207" s="241"/>
      <c r="MZ207" s="241"/>
      <c r="NA207" s="241" t="e">
        <f>#REF!</f>
        <v>#REF!</v>
      </c>
      <c r="NB207" s="241"/>
      <c r="NC207" s="241"/>
      <c r="ND207" s="241"/>
      <c r="NE207" s="241"/>
      <c r="NF207" s="241"/>
      <c r="NG207" s="241"/>
      <c r="NH207" s="242" t="e">
        <f>#REF!</f>
        <v>#REF!</v>
      </c>
      <c r="NI207" s="242"/>
      <c r="NJ207" s="242"/>
      <c r="NK207" s="242"/>
      <c r="NL207" s="242"/>
      <c r="NM207" s="242"/>
      <c r="NN207" s="242"/>
      <c r="NO207" s="242"/>
      <c r="NP207" s="242" t="e">
        <f>#REF!</f>
        <v>#REF!</v>
      </c>
      <c r="NQ207" s="242"/>
      <c r="NR207" s="242"/>
      <c r="NS207" s="242"/>
      <c r="NT207" s="242"/>
      <c r="NU207" s="241" t="e">
        <f>#REF!</f>
        <v>#REF!</v>
      </c>
      <c r="NV207" s="241"/>
      <c r="NW207" s="241"/>
      <c r="NX207" s="241"/>
      <c r="NY207" s="241" t="e">
        <f>#REF!</f>
        <v>#REF!</v>
      </c>
      <c r="NZ207" s="241"/>
      <c r="OA207" s="241" t="e">
        <f>#REF!</f>
        <v>#REF!</v>
      </c>
      <c r="OB207" s="241"/>
      <c r="OC207" s="241"/>
      <c r="OD207" s="241" t="e">
        <f>#REF!</f>
        <v>#REF!</v>
      </c>
      <c r="OE207" s="241"/>
      <c r="OF207" s="241" t="e">
        <f>#REF!</f>
        <v>#REF!</v>
      </c>
      <c r="OG207" s="241"/>
      <c r="OH207" s="241"/>
      <c r="OI207" s="241"/>
      <c r="OL207" s="241" t="e">
        <f>IF(#REF!=0,OL206,#REF!)</f>
        <v>#REF!</v>
      </c>
      <c r="OM207" s="241"/>
      <c r="ON207" s="241" t="e">
        <f>IF(OR(#REF!=0,#REF!="Planejado",#REF!="Realizado"),IF(ON206="Atividade",VLOOKUP(OL207,'04.02_PLANEJAMENTO ATIVIDADES'!$D$9:$E$44,2,0),ON206),#REF!)</f>
        <v>#REF!</v>
      </c>
      <c r="OO207" s="241"/>
      <c r="OP207" s="241"/>
      <c r="OQ207" s="241"/>
      <c r="OR207" s="241"/>
      <c r="OS207" s="241"/>
      <c r="OT207" s="241"/>
      <c r="OU207" s="241"/>
      <c r="OV207" s="241"/>
      <c r="OW207" s="241" t="e">
        <f>IF(#REF!=0,OW206,#REF!)</f>
        <v>#REF!</v>
      </c>
      <c r="OX207" s="241"/>
      <c r="OY207" s="241"/>
      <c r="OZ207" s="241" t="e">
        <f>IF(#REF!=0,OZ206,#REF!)</f>
        <v>#REF!</v>
      </c>
      <c r="PA207" s="241"/>
      <c r="PB207" s="241"/>
      <c r="PC207" s="241"/>
      <c r="PD207" s="241"/>
      <c r="PE207" s="241"/>
      <c r="PF207" s="241" t="e">
        <f>#REF!</f>
        <v>#REF!</v>
      </c>
      <c r="PG207" s="241"/>
      <c r="PH207" s="241"/>
      <c r="PI207" s="241"/>
      <c r="PJ207" s="241"/>
      <c r="PK207" s="241"/>
      <c r="PL207" s="241"/>
      <c r="PM207" s="242" t="e">
        <f>#REF!</f>
        <v>#REF!</v>
      </c>
      <c r="PN207" s="242"/>
      <c r="PO207" s="242"/>
      <c r="PP207" s="242"/>
      <c r="PQ207" s="242"/>
      <c r="PR207" s="242"/>
      <c r="PS207" s="242"/>
      <c r="PT207" s="242"/>
      <c r="PU207" s="242" t="e">
        <f>#REF!</f>
        <v>#REF!</v>
      </c>
      <c r="PV207" s="242"/>
      <c r="PW207" s="242"/>
      <c r="PX207" s="242"/>
      <c r="PY207" s="242"/>
      <c r="PZ207" s="241" t="e">
        <f>#REF!</f>
        <v>#REF!</v>
      </c>
      <c r="QA207" s="241"/>
      <c r="QB207" s="241"/>
      <c r="QC207" s="241"/>
      <c r="QD207" s="241" t="e">
        <f>#REF!</f>
        <v>#REF!</v>
      </c>
      <c r="QE207" s="241"/>
      <c r="QF207" s="241" t="e">
        <f>#REF!</f>
        <v>#REF!</v>
      </c>
      <c r="QG207" s="241"/>
      <c r="QH207" s="241"/>
      <c r="QI207" s="241" t="e">
        <f>#REF!</f>
        <v>#REF!</v>
      </c>
      <c r="QJ207" s="241"/>
      <c r="QK207" s="241" t="e">
        <f>#REF!</f>
        <v>#REF!</v>
      </c>
      <c r="QL207" s="241"/>
      <c r="QM207" s="241"/>
      <c r="QN207" s="241"/>
      <c r="QQ207" s="241" t="e">
        <f>IF(#REF!=0,QQ206,#REF!)</f>
        <v>#REF!</v>
      </c>
      <c r="QR207" s="241"/>
      <c r="QS207" s="241" t="e">
        <f>IF(OR(#REF!=0,#REF!="Planejado",#REF!="Realizado"),IF(QS206="Atividade",VLOOKUP(QQ207,'04.02_PLANEJAMENTO ATIVIDADES'!$D$9:$E$44,2,0),QS206),#REF!)</f>
        <v>#REF!</v>
      </c>
      <c r="QT207" s="241"/>
      <c r="QU207" s="241"/>
      <c r="QV207" s="241"/>
      <c r="QW207" s="241"/>
      <c r="QX207" s="241"/>
      <c r="QY207" s="241"/>
      <c r="QZ207" s="241"/>
      <c r="RA207" s="241"/>
      <c r="RB207" s="241" t="e">
        <f>IF(#REF!=0,RB206,#REF!)</f>
        <v>#REF!</v>
      </c>
      <c r="RC207" s="241"/>
      <c r="RD207" s="241"/>
      <c r="RE207" s="241" t="e">
        <f>IF(#REF!=0,RE206,#REF!)</f>
        <v>#REF!</v>
      </c>
      <c r="RF207" s="241"/>
      <c r="RG207" s="241"/>
      <c r="RH207" s="241"/>
      <c r="RI207" s="241"/>
      <c r="RJ207" s="241"/>
      <c r="RK207" s="241" t="e">
        <f>#REF!</f>
        <v>#REF!</v>
      </c>
      <c r="RL207" s="241"/>
      <c r="RM207" s="241"/>
      <c r="RN207" s="241"/>
      <c r="RO207" s="241"/>
      <c r="RP207" s="241"/>
      <c r="RQ207" s="241"/>
      <c r="RR207" s="242" t="e">
        <f>#REF!</f>
        <v>#REF!</v>
      </c>
      <c r="RS207" s="242"/>
      <c r="RT207" s="242"/>
      <c r="RU207" s="242"/>
      <c r="RV207" s="242"/>
      <c r="RW207" s="242"/>
      <c r="RX207" s="242"/>
      <c r="RY207" s="242"/>
      <c r="RZ207" s="242" t="e">
        <f>#REF!</f>
        <v>#REF!</v>
      </c>
      <c r="SA207" s="242"/>
      <c r="SB207" s="242"/>
      <c r="SC207" s="242"/>
      <c r="SD207" s="242"/>
      <c r="SE207" s="241" t="e">
        <f>#REF!</f>
        <v>#REF!</v>
      </c>
      <c r="SF207" s="241"/>
      <c r="SG207" s="241"/>
      <c r="SH207" s="241"/>
      <c r="SI207" s="241" t="e">
        <f>#REF!</f>
        <v>#REF!</v>
      </c>
      <c r="SJ207" s="241"/>
      <c r="SK207" s="241" t="e">
        <f>#REF!</f>
        <v>#REF!</v>
      </c>
      <c r="SL207" s="241"/>
      <c r="SM207" s="241"/>
      <c r="SN207" s="241" t="e">
        <f>#REF!</f>
        <v>#REF!</v>
      </c>
      <c r="SO207" s="241"/>
      <c r="SP207" s="241" t="e">
        <f>#REF!</f>
        <v>#REF!</v>
      </c>
      <c r="SQ207" s="241"/>
      <c r="SR207" s="241"/>
      <c r="SS207" s="241"/>
      <c r="SV207" s="241" t="e">
        <f>IF(#REF!=0,SV206,#REF!)</f>
        <v>#REF!</v>
      </c>
      <c r="SW207" s="241"/>
      <c r="SX207" s="241" t="e">
        <f>IF(OR(#REF!=0,#REF!="Planejado",#REF!="Realizado"),IF(SX206="Atividade",VLOOKUP(SV207,'04.02_PLANEJAMENTO ATIVIDADES'!$D$9:$E$44,2,0),SX206),#REF!)</f>
        <v>#REF!</v>
      </c>
      <c r="SY207" s="241"/>
      <c r="SZ207" s="241"/>
      <c r="TA207" s="241"/>
      <c r="TB207" s="241"/>
      <c r="TC207" s="241"/>
      <c r="TD207" s="241"/>
      <c r="TE207" s="241"/>
      <c r="TF207" s="241"/>
      <c r="TG207" s="241" t="e">
        <f>IF(#REF!=0,TG206,#REF!)</f>
        <v>#REF!</v>
      </c>
      <c r="TH207" s="241"/>
      <c r="TI207" s="241"/>
      <c r="TJ207" s="241" t="e">
        <f>IF(#REF!=0,TJ206,#REF!)</f>
        <v>#REF!</v>
      </c>
      <c r="TK207" s="241"/>
      <c r="TL207" s="241"/>
      <c r="TM207" s="241"/>
      <c r="TN207" s="241"/>
      <c r="TO207" s="241"/>
      <c r="TP207" s="241" t="e">
        <f>#REF!</f>
        <v>#REF!</v>
      </c>
      <c r="TQ207" s="241"/>
      <c r="TR207" s="241"/>
      <c r="TS207" s="241"/>
      <c r="TT207" s="241"/>
      <c r="TU207" s="241"/>
      <c r="TV207" s="241"/>
      <c r="TW207" s="242" t="e">
        <f>#REF!</f>
        <v>#REF!</v>
      </c>
      <c r="TX207" s="242"/>
      <c r="TY207" s="242"/>
      <c r="TZ207" s="242"/>
      <c r="UA207" s="242"/>
      <c r="UB207" s="242"/>
      <c r="UC207" s="242"/>
      <c r="UD207" s="242"/>
      <c r="UE207" s="242" t="e">
        <f>#REF!</f>
        <v>#REF!</v>
      </c>
      <c r="UF207" s="242"/>
      <c r="UG207" s="242"/>
      <c r="UH207" s="242"/>
      <c r="UI207" s="242"/>
      <c r="UJ207" s="241" t="e">
        <f>#REF!</f>
        <v>#REF!</v>
      </c>
      <c r="UK207" s="241"/>
      <c r="UL207" s="241"/>
      <c r="UM207" s="241"/>
      <c r="UN207" s="241" t="e">
        <f>#REF!</f>
        <v>#REF!</v>
      </c>
      <c r="UO207" s="241"/>
      <c r="UP207" s="241" t="e">
        <f>#REF!</f>
        <v>#REF!</v>
      </c>
      <c r="UQ207" s="241"/>
      <c r="UR207" s="241"/>
      <c r="US207" s="241" t="e">
        <f>#REF!</f>
        <v>#REF!</v>
      </c>
      <c r="UT207" s="241"/>
      <c r="UU207" s="241" t="e">
        <f>#REF!</f>
        <v>#REF!</v>
      </c>
      <c r="UV207" s="241"/>
      <c r="UW207" s="241"/>
      <c r="UX207" s="241"/>
      <c r="VA207" s="241" t="e">
        <f>IF(#REF!=0,VA206,#REF!)</f>
        <v>#REF!</v>
      </c>
      <c r="VB207" s="241"/>
      <c r="VC207" s="241" t="e">
        <f>IF(OR(#REF!=0,#REF!="Planejado",#REF!="Realizado"),IF(VC206="Atividade",VLOOKUP(VA207,'04.02_PLANEJAMENTO ATIVIDADES'!$D$9:$E$44,2,0),VC206),#REF!)</f>
        <v>#REF!</v>
      </c>
      <c r="VD207" s="241"/>
      <c r="VE207" s="241"/>
      <c r="VF207" s="241"/>
      <c r="VG207" s="241"/>
      <c r="VH207" s="241"/>
      <c r="VI207" s="241"/>
      <c r="VJ207" s="241"/>
      <c r="VK207" s="241"/>
      <c r="VL207" s="241" t="e">
        <f>IF(#REF!=0,VL206,#REF!)</f>
        <v>#REF!</v>
      </c>
      <c r="VM207" s="241"/>
      <c r="VN207" s="241"/>
      <c r="VO207" s="241" t="e">
        <f>IF(#REF!=0,VO206,#REF!)</f>
        <v>#REF!</v>
      </c>
      <c r="VP207" s="241"/>
      <c r="VQ207" s="241"/>
      <c r="VR207" s="241"/>
      <c r="VS207" s="241"/>
      <c r="VT207" s="241"/>
      <c r="VU207" s="241" t="e">
        <f>#REF!</f>
        <v>#REF!</v>
      </c>
      <c r="VV207" s="241"/>
      <c r="VW207" s="241"/>
      <c r="VX207" s="241"/>
      <c r="VY207" s="241"/>
      <c r="VZ207" s="241"/>
      <c r="WA207" s="241"/>
      <c r="WB207" s="242" t="e">
        <f>#REF!</f>
        <v>#REF!</v>
      </c>
      <c r="WC207" s="242"/>
      <c r="WD207" s="242"/>
      <c r="WE207" s="242"/>
      <c r="WF207" s="242"/>
      <c r="WG207" s="242"/>
      <c r="WH207" s="242"/>
      <c r="WI207" s="242"/>
      <c r="WJ207" s="242" t="e">
        <f>#REF!</f>
        <v>#REF!</v>
      </c>
      <c r="WK207" s="242"/>
      <c r="WL207" s="242"/>
      <c r="WM207" s="242"/>
      <c r="WN207" s="242"/>
      <c r="WO207" s="241" t="e">
        <f>#REF!</f>
        <v>#REF!</v>
      </c>
      <c r="WP207" s="241"/>
      <c r="WQ207" s="241"/>
      <c r="WR207" s="241"/>
      <c r="WS207" s="241" t="e">
        <f>#REF!</f>
        <v>#REF!</v>
      </c>
      <c r="WT207" s="241"/>
      <c r="WU207" s="241" t="e">
        <f>#REF!</f>
        <v>#REF!</v>
      </c>
      <c r="WV207" s="241"/>
      <c r="WW207" s="241"/>
      <c r="WX207" s="241" t="e">
        <f>#REF!</f>
        <v>#REF!</v>
      </c>
      <c r="WY207" s="241"/>
      <c r="WZ207" s="241" t="e">
        <f>#REF!</f>
        <v>#REF!</v>
      </c>
      <c r="XA207" s="241"/>
      <c r="XB207" s="241"/>
      <c r="XC207" s="241"/>
      <c r="XF207" s="241" t="e">
        <f>IF(#REF!=0,XF206,#REF!)</f>
        <v>#REF!</v>
      </c>
      <c r="XG207" s="241"/>
      <c r="XH207" s="241" t="e">
        <f>IF(OR(#REF!=0,#REF!="Planejado",#REF!="Realizado"),IF(XH206="Atividade",VLOOKUP(XF207,'04.02_PLANEJAMENTO ATIVIDADES'!$D$9:$E$44,2,0),XH206),#REF!)</f>
        <v>#REF!</v>
      </c>
      <c r="XI207" s="241"/>
      <c r="XJ207" s="241"/>
      <c r="XK207" s="241"/>
      <c r="XL207" s="241"/>
      <c r="XM207" s="241"/>
      <c r="XN207" s="241"/>
      <c r="XO207" s="241"/>
      <c r="XP207" s="241"/>
      <c r="XQ207" s="241" t="e">
        <f>IF(#REF!=0,XQ206,#REF!)</f>
        <v>#REF!</v>
      </c>
      <c r="XR207" s="241"/>
      <c r="XS207" s="241"/>
      <c r="XT207" s="241" t="e">
        <f>IF(#REF!=0,XT206,#REF!)</f>
        <v>#REF!</v>
      </c>
      <c r="XU207" s="241"/>
      <c r="XV207" s="241"/>
      <c r="XW207" s="241"/>
      <c r="XX207" s="241"/>
      <c r="XY207" s="241"/>
      <c r="XZ207" s="241" t="e">
        <f>#REF!</f>
        <v>#REF!</v>
      </c>
      <c r="YA207" s="241"/>
      <c r="YB207" s="241"/>
      <c r="YC207" s="241"/>
      <c r="YD207" s="241"/>
      <c r="YE207" s="241"/>
      <c r="YF207" s="241"/>
      <c r="YG207" s="242" t="e">
        <f>#REF!</f>
        <v>#REF!</v>
      </c>
      <c r="YH207" s="242"/>
      <c r="YI207" s="242"/>
      <c r="YJ207" s="242"/>
      <c r="YK207" s="242"/>
      <c r="YL207" s="242"/>
      <c r="YM207" s="242"/>
      <c r="YN207" s="242"/>
      <c r="YO207" s="242" t="e">
        <f>#REF!</f>
        <v>#REF!</v>
      </c>
      <c r="YP207" s="242"/>
      <c r="YQ207" s="242"/>
      <c r="YR207" s="242"/>
      <c r="YS207" s="242"/>
      <c r="YT207" s="241" t="e">
        <f>#REF!</f>
        <v>#REF!</v>
      </c>
      <c r="YU207" s="241"/>
      <c r="YV207" s="241"/>
      <c r="YW207" s="241"/>
      <c r="YX207" s="241" t="e">
        <f>#REF!</f>
        <v>#REF!</v>
      </c>
      <c r="YY207" s="241"/>
      <c r="YZ207" s="241" t="e">
        <f>#REF!</f>
        <v>#REF!</v>
      </c>
      <c r="ZA207" s="241"/>
      <c r="ZB207" s="241"/>
      <c r="ZC207" s="241" t="e">
        <f>#REF!</f>
        <v>#REF!</v>
      </c>
      <c r="ZD207" s="241"/>
      <c r="ZE207" s="241" t="e">
        <f>#REF!</f>
        <v>#REF!</v>
      </c>
      <c r="ZF207" s="241"/>
      <c r="ZG207" s="241"/>
      <c r="ZH207" s="241"/>
    </row>
    <row r="208" spans="3:684" ht="10.15" hidden="1" customHeight="1" x14ac:dyDescent="0.25">
      <c r="C208" s="241" t="e">
        <f>IF(#REF!=0,C207,#REF!)</f>
        <v>#REF!</v>
      </c>
      <c r="D208" s="241"/>
      <c r="E208" s="241" t="e">
        <f>IF(OR(#REF!=0,#REF!="Planejado",#REF!="Realizado"),IF(E207="Atividade",VLOOKUP(C208,'04.02_PLANEJAMENTO ATIVIDADES'!$D$9:$E$44,2,0),E207),#REF!)</f>
        <v>#REF!</v>
      </c>
      <c r="F208" s="241"/>
      <c r="G208" s="241"/>
      <c r="H208" s="241"/>
      <c r="I208" s="241"/>
      <c r="J208" s="241"/>
      <c r="K208" s="241"/>
      <c r="L208" s="241"/>
      <c r="M208" s="241"/>
      <c r="N208" s="241" t="e">
        <f>IF(#REF!=0,N207,#REF!)</f>
        <v>#REF!</v>
      </c>
      <c r="O208" s="241"/>
      <c r="P208" s="241"/>
      <c r="Q208" s="241" t="e">
        <f>IF(#REF!=0,Q207,#REF!)</f>
        <v>#REF!</v>
      </c>
      <c r="R208" s="241"/>
      <c r="S208" s="241"/>
      <c r="T208" s="241"/>
      <c r="U208" s="241"/>
      <c r="V208" s="241"/>
      <c r="W208" s="241" t="e">
        <f>#REF!</f>
        <v>#REF!</v>
      </c>
      <c r="X208" s="241"/>
      <c r="Y208" s="241"/>
      <c r="Z208" s="241"/>
      <c r="AA208" s="241"/>
      <c r="AB208" s="241"/>
      <c r="AC208" s="241"/>
      <c r="AD208" s="242" t="e">
        <f>#REF!</f>
        <v>#REF!</v>
      </c>
      <c r="AE208" s="242"/>
      <c r="AF208" s="242"/>
      <c r="AG208" s="242"/>
      <c r="AH208" s="242"/>
      <c r="AI208" s="242"/>
      <c r="AJ208" s="242"/>
      <c r="AK208" s="242"/>
      <c r="AL208" s="242" t="e">
        <f>#REF!</f>
        <v>#REF!</v>
      </c>
      <c r="AM208" s="242"/>
      <c r="AN208" s="242"/>
      <c r="AO208" s="242"/>
      <c r="AP208" s="242"/>
      <c r="AQ208" s="241" t="e">
        <f>#REF!</f>
        <v>#REF!</v>
      </c>
      <c r="AR208" s="241"/>
      <c r="AS208" s="241"/>
      <c r="AT208" s="241"/>
      <c r="AU208" s="241" t="e">
        <f>#REF!</f>
        <v>#REF!</v>
      </c>
      <c r="AV208" s="241"/>
      <c r="AW208" s="241" t="e">
        <f>#REF!</f>
        <v>#REF!</v>
      </c>
      <c r="AX208" s="241"/>
      <c r="AY208" s="241"/>
      <c r="AZ208" s="241" t="e">
        <f>#REF!</f>
        <v>#REF!</v>
      </c>
      <c r="BA208" s="241"/>
      <c r="BB208" s="241" t="e">
        <f>#REF!</f>
        <v>#REF!</v>
      </c>
      <c r="BC208" s="241"/>
      <c r="BD208" s="241"/>
      <c r="BE208" s="241"/>
      <c r="BH208" s="241" t="e">
        <f>IF(#REF!=0,BH207,#REF!)</f>
        <v>#REF!</v>
      </c>
      <c r="BI208" s="241"/>
      <c r="BJ208" s="241" t="e">
        <f>IF(OR(#REF!=0,#REF!="Planejado",#REF!="Realizado"),IF(BJ207="Atividade",VLOOKUP(BH208,'04.02_PLANEJAMENTO ATIVIDADES'!$D$9:$E$44,2,0),BJ207),#REF!)</f>
        <v>#REF!</v>
      </c>
      <c r="BK208" s="241"/>
      <c r="BL208" s="241"/>
      <c r="BM208" s="241"/>
      <c r="BN208" s="241"/>
      <c r="BO208" s="241"/>
      <c r="BP208" s="241"/>
      <c r="BQ208" s="241"/>
      <c r="BR208" s="241"/>
      <c r="BS208" s="241" t="e">
        <f>IF(#REF!=0,BS207,#REF!)</f>
        <v>#REF!</v>
      </c>
      <c r="BT208" s="241"/>
      <c r="BU208" s="241"/>
      <c r="BV208" s="241" t="e">
        <f>IF(#REF!=0,BV207,#REF!)</f>
        <v>#REF!</v>
      </c>
      <c r="BW208" s="241"/>
      <c r="BX208" s="241"/>
      <c r="BY208" s="241"/>
      <c r="BZ208" s="241"/>
      <c r="CA208" s="241"/>
      <c r="CB208" s="241" t="e">
        <f>#REF!</f>
        <v>#REF!</v>
      </c>
      <c r="CC208" s="241"/>
      <c r="CD208" s="241"/>
      <c r="CE208" s="241"/>
      <c r="CF208" s="241"/>
      <c r="CG208" s="241"/>
      <c r="CH208" s="241"/>
      <c r="CI208" s="242" t="e">
        <f>#REF!</f>
        <v>#REF!</v>
      </c>
      <c r="CJ208" s="242"/>
      <c r="CK208" s="242"/>
      <c r="CL208" s="242"/>
      <c r="CM208" s="242"/>
      <c r="CN208" s="242"/>
      <c r="CO208" s="242"/>
      <c r="CP208" s="242"/>
      <c r="CQ208" s="242" t="e">
        <f>#REF!</f>
        <v>#REF!</v>
      </c>
      <c r="CR208" s="242"/>
      <c r="CS208" s="242"/>
      <c r="CT208" s="242"/>
      <c r="CU208" s="242"/>
      <c r="CV208" s="241" t="e">
        <f>#REF!</f>
        <v>#REF!</v>
      </c>
      <c r="CW208" s="241"/>
      <c r="CX208" s="241"/>
      <c r="CY208" s="241"/>
      <c r="CZ208" s="241" t="e">
        <f>#REF!</f>
        <v>#REF!</v>
      </c>
      <c r="DA208" s="241"/>
      <c r="DB208" s="241" t="e">
        <f>#REF!</f>
        <v>#REF!</v>
      </c>
      <c r="DC208" s="241"/>
      <c r="DD208" s="241"/>
      <c r="DE208" s="241" t="e">
        <f>#REF!</f>
        <v>#REF!</v>
      </c>
      <c r="DF208" s="241"/>
      <c r="DG208" s="241" t="e">
        <f>#REF!</f>
        <v>#REF!</v>
      </c>
      <c r="DH208" s="241"/>
      <c r="DI208" s="241"/>
      <c r="DJ208" s="241"/>
      <c r="DM208" s="241" t="e">
        <f>IF(#REF!=0,DM207,#REF!)</f>
        <v>#REF!</v>
      </c>
      <c r="DN208" s="241"/>
      <c r="DO208" s="241" t="e">
        <f>IF(OR(#REF!=0,#REF!="Planejado",#REF!="Realizado"),IF(DO207="Atividade",VLOOKUP(DM208,'04.02_PLANEJAMENTO ATIVIDADES'!$D$9:$E$44,2,0),DO207),#REF!)</f>
        <v>#REF!</v>
      </c>
      <c r="DP208" s="241"/>
      <c r="DQ208" s="241"/>
      <c r="DR208" s="241"/>
      <c r="DS208" s="241"/>
      <c r="DT208" s="241"/>
      <c r="DU208" s="241"/>
      <c r="DV208" s="241"/>
      <c r="DW208" s="241"/>
      <c r="DX208" s="241" t="e">
        <f>IF(#REF!=0,DX207,#REF!)</f>
        <v>#REF!</v>
      </c>
      <c r="DY208" s="241"/>
      <c r="DZ208" s="241"/>
      <c r="EA208" s="241" t="e">
        <f>IF(#REF!=0,EA207,#REF!)</f>
        <v>#REF!</v>
      </c>
      <c r="EB208" s="241"/>
      <c r="EC208" s="241"/>
      <c r="ED208" s="241"/>
      <c r="EE208" s="241"/>
      <c r="EF208" s="241"/>
      <c r="EG208" s="241" t="e">
        <f>#REF!</f>
        <v>#REF!</v>
      </c>
      <c r="EH208" s="241"/>
      <c r="EI208" s="241"/>
      <c r="EJ208" s="241"/>
      <c r="EK208" s="241"/>
      <c r="EL208" s="241"/>
      <c r="EM208" s="241"/>
      <c r="EN208" s="242" t="e">
        <f>#REF!</f>
        <v>#REF!</v>
      </c>
      <c r="EO208" s="242"/>
      <c r="EP208" s="242"/>
      <c r="EQ208" s="242"/>
      <c r="ER208" s="242"/>
      <c r="ES208" s="242"/>
      <c r="ET208" s="242"/>
      <c r="EU208" s="242"/>
      <c r="EV208" s="242" t="e">
        <f>#REF!</f>
        <v>#REF!</v>
      </c>
      <c r="EW208" s="242"/>
      <c r="EX208" s="242"/>
      <c r="EY208" s="242"/>
      <c r="EZ208" s="242"/>
      <c r="FA208" s="241" t="e">
        <f>#REF!</f>
        <v>#REF!</v>
      </c>
      <c r="FB208" s="241"/>
      <c r="FC208" s="241"/>
      <c r="FD208" s="241"/>
      <c r="FE208" s="241" t="e">
        <f>#REF!</f>
        <v>#REF!</v>
      </c>
      <c r="FF208" s="241"/>
      <c r="FG208" s="241" t="e">
        <f>#REF!</f>
        <v>#REF!</v>
      </c>
      <c r="FH208" s="241"/>
      <c r="FI208" s="241"/>
      <c r="FJ208" s="241" t="e">
        <f>#REF!</f>
        <v>#REF!</v>
      </c>
      <c r="FK208" s="241"/>
      <c r="FL208" s="241" t="e">
        <f>#REF!</f>
        <v>#REF!</v>
      </c>
      <c r="FM208" s="241"/>
      <c r="FN208" s="241"/>
      <c r="FO208" s="241"/>
      <c r="FR208" s="241" t="e">
        <f>IF(#REF!=0,FR207,#REF!)</f>
        <v>#REF!</v>
      </c>
      <c r="FS208" s="241"/>
      <c r="FT208" s="241" t="e">
        <f>IF(OR(#REF!=0,#REF!="Planejado",#REF!="Realizado"),IF(FT207="Atividade",VLOOKUP(FR208,'04.02_PLANEJAMENTO ATIVIDADES'!$D$9:$E$44,2,0),FT207),#REF!)</f>
        <v>#REF!</v>
      </c>
      <c r="FU208" s="241"/>
      <c r="FV208" s="241"/>
      <c r="FW208" s="241"/>
      <c r="FX208" s="241"/>
      <c r="FY208" s="241"/>
      <c r="FZ208" s="241"/>
      <c r="GA208" s="241"/>
      <c r="GB208" s="241"/>
      <c r="GC208" s="241" t="e">
        <f>IF(#REF!=0,GC207,#REF!)</f>
        <v>#REF!</v>
      </c>
      <c r="GD208" s="241"/>
      <c r="GE208" s="241"/>
      <c r="GF208" s="241" t="e">
        <f>IF(#REF!=0,GF207,#REF!)</f>
        <v>#REF!</v>
      </c>
      <c r="GG208" s="241"/>
      <c r="GH208" s="241"/>
      <c r="GI208" s="241"/>
      <c r="GJ208" s="241"/>
      <c r="GK208" s="241"/>
      <c r="GL208" s="241" t="e">
        <f>#REF!</f>
        <v>#REF!</v>
      </c>
      <c r="GM208" s="241"/>
      <c r="GN208" s="241"/>
      <c r="GO208" s="241"/>
      <c r="GP208" s="241"/>
      <c r="GQ208" s="241"/>
      <c r="GR208" s="241"/>
      <c r="GS208" s="242" t="e">
        <f>#REF!</f>
        <v>#REF!</v>
      </c>
      <c r="GT208" s="242"/>
      <c r="GU208" s="242"/>
      <c r="GV208" s="242"/>
      <c r="GW208" s="242"/>
      <c r="GX208" s="242"/>
      <c r="GY208" s="242"/>
      <c r="GZ208" s="242"/>
      <c r="HA208" s="242" t="e">
        <f>#REF!</f>
        <v>#REF!</v>
      </c>
      <c r="HB208" s="242"/>
      <c r="HC208" s="242"/>
      <c r="HD208" s="242"/>
      <c r="HE208" s="242"/>
      <c r="HF208" s="241" t="e">
        <f>#REF!</f>
        <v>#REF!</v>
      </c>
      <c r="HG208" s="241"/>
      <c r="HH208" s="241"/>
      <c r="HI208" s="241"/>
      <c r="HJ208" s="241" t="e">
        <f>#REF!</f>
        <v>#REF!</v>
      </c>
      <c r="HK208" s="241"/>
      <c r="HL208" s="241" t="e">
        <f>#REF!</f>
        <v>#REF!</v>
      </c>
      <c r="HM208" s="241"/>
      <c r="HN208" s="241"/>
      <c r="HO208" s="241" t="e">
        <f>#REF!</f>
        <v>#REF!</v>
      </c>
      <c r="HP208" s="241"/>
      <c r="HQ208" s="241" t="e">
        <f>#REF!</f>
        <v>#REF!</v>
      </c>
      <c r="HR208" s="241"/>
      <c r="HS208" s="241"/>
      <c r="HT208" s="241"/>
      <c r="HW208" s="241" t="e">
        <f>IF(#REF!=0,HW207,#REF!)</f>
        <v>#REF!</v>
      </c>
      <c r="HX208" s="241"/>
      <c r="HY208" s="241" t="e">
        <f>IF(OR(#REF!=0,#REF!="Planejado",#REF!="Realizado"),IF(HY207="Atividade",VLOOKUP(HW208,'04.02_PLANEJAMENTO ATIVIDADES'!$D$9:$E$44,2,0),HY207),#REF!)</f>
        <v>#REF!</v>
      </c>
      <c r="HZ208" s="241"/>
      <c r="IA208" s="241"/>
      <c r="IB208" s="241"/>
      <c r="IC208" s="241"/>
      <c r="ID208" s="241"/>
      <c r="IE208" s="241"/>
      <c r="IF208" s="241"/>
      <c r="IG208" s="241"/>
      <c r="IH208" s="241" t="e">
        <f>IF(#REF!=0,IH207,#REF!)</f>
        <v>#REF!</v>
      </c>
      <c r="II208" s="241"/>
      <c r="IJ208" s="241"/>
      <c r="IK208" s="241" t="e">
        <f>IF(#REF!=0,IK207,#REF!)</f>
        <v>#REF!</v>
      </c>
      <c r="IL208" s="241"/>
      <c r="IM208" s="241"/>
      <c r="IN208" s="241"/>
      <c r="IO208" s="241"/>
      <c r="IP208" s="241"/>
      <c r="IQ208" s="241" t="e">
        <f>#REF!</f>
        <v>#REF!</v>
      </c>
      <c r="IR208" s="241"/>
      <c r="IS208" s="241"/>
      <c r="IT208" s="241"/>
      <c r="IU208" s="241"/>
      <c r="IV208" s="241"/>
      <c r="IW208" s="241"/>
      <c r="IX208" s="242" t="e">
        <f>#REF!</f>
        <v>#REF!</v>
      </c>
      <c r="IY208" s="242"/>
      <c r="IZ208" s="242"/>
      <c r="JA208" s="242"/>
      <c r="JB208" s="242"/>
      <c r="JC208" s="242"/>
      <c r="JD208" s="242"/>
      <c r="JE208" s="242"/>
      <c r="JF208" s="242" t="e">
        <f>#REF!</f>
        <v>#REF!</v>
      </c>
      <c r="JG208" s="242"/>
      <c r="JH208" s="242"/>
      <c r="JI208" s="242"/>
      <c r="JJ208" s="242"/>
      <c r="JK208" s="241" t="e">
        <f>#REF!</f>
        <v>#REF!</v>
      </c>
      <c r="JL208" s="241"/>
      <c r="JM208" s="241"/>
      <c r="JN208" s="241"/>
      <c r="JO208" s="241" t="e">
        <f>#REF!</f>
        <v>#REF!</v>
      </c>
      <c r="JP208" s="241"/>
      <c r="JQ208" s="241" t="e">
        <f>#REF!</f>
        <v>#REF!</v>
      </c>
      <c r="JR208" s="241"/>
      <c r="JS208" s="241"/>
      <c r="JT208" s="241" t="e">
        <f>#REF!</f>
        <v>#REF!</v>
      </c>
      <c r="JU208" s="241"/>
      <c r="JV208" s="241" t="e">
        <f>#REF!</f>
        <v>#REF!</v>
      </c>
      <c r="JW208" s="241"/>
      <c r="JX208" s="241"/>
      <c r="JY208" s="241"/>
      <c r="KB208" s="241" t="e">
        <f>IF(#REF!=0,KB207,#REF!)</f>
        <v>#REF!</v>
      </c>
      <c r="KC208" s="241"/>
      <c r="KD208" s="241" t="e">
        <f>IF(OR(#REF!=0,#REF!="Planejado",#REF!="Realizado"),IF(KD207="Atividade",VLOOKUP(KB208,'04.02_PLANEJAMENTO ATIVIDADES'!$D$9:$E$44,2,0),KD207),#REF!)</f>
        <v>#REF!</v>
      </c>
      <c r="KE208" s="241"/>
      <c r="KF208" s="241"/>
      <c r="KG208" s="241"/>
      <c r="KH208" s="241"/>
      <c r="KI208" s="241"/>
      <c r="KJ208" s="241"/>
      <c r="KK208" s="241"/>
      <c r="KL208" s="241"/>
      <c r="KM208" s="241" t="e">
        <f>IF(#REF!=0,KM207,#REF!)</f>
        <v>#REF!</v>
      </c>
      <c r="KN208" s="241"/>
      <c r="KO208" s="241"/>
      <c r="KP208" s="241" t="e">
        <f>IF(#REF!=0,KP207,#REF!)</f>
        <v>#REF!</v>
      </c>
      <c r="KQ208" s="241"/>
      <c r="KR208" s="241"/>
      <c r="KS208" s="241"/>
      <c r="KT208" s="241"/>
      <c r="KU208" s="241"/>
      <c r="KV208" s="241" t="e">
        <f>#REF!</f>
        <v>#REF!</v>
      </c>
      <c r="KW208" s="241"/>
      <c r="KX208" s="241"/>
      <c r="KY208" s="241"/>
      <c r="KZ208" s="241"/>
      <c r="LA208" s="241"/>
      <c r="LB208" s="241"/>
      <c r="LC208" s="242" t="e">
        <f>#REF!</f>
        <v>#REF!</v>
      </c>
      <c r="LD208" s="242"/>
      <c r="LE208" s="242"/>
      <c r="LF208" s="242"/>
      <c r="LG208" s="242"/>
      <c r="LH208" s="242"/>
      <c r="LI208" s="242"/>
      <c r="LJ208" s="242"/>
      <c r="LK208" s="242" t="e">
        <f>#REF!</f>
        <v>#REF!</v>
      </c>
      <c r="LL208" s="242"/>
      <c r="LM208" s="242"/>
      <c r="LN208" s="242"/>
      <c r="LO208" s="242"/>
      <c r="LP208" s="241" t="e">
        <f>#REF!</f>
        <v>#REF!</v>
      </c>
      <c r="LQ208" s="241"/>
      <c r="LR208" s="241"/>
      <c r="LS208" s="241"/>
      <c r="LT208" s="241" t="e">
        <f>#REF!</f>
        <v>#REF!</v>
      </c>
      <c r="LU208" s="241"/>
      <c r="LV208" s="241" t="e">
        <f>#REF!</f>
        <v>#REF!</v>
      </c>
      <c r="LW208" s="241"/>
      <c r="LX208" s="241"/>
      <c r="LY208" s="241" t="e">
        <f>#REF!</f>
        <v>#REF!</v>
      </c>
      <c r="LZ208" s="241"/>
      <c r="MA208" s="241" t="e">
        <f>#REF!</f>
        <v>#REF!</v>
      </c>
      <c r="MB208" s="241"/>
      <c r="MC208" s="241"/>
      <c r="MD208" s="241"/>
      <c r="MG208" s="241" t="e">
        <f>IF(#REF!=0,MG207,#REF!)</f>
        <v>#REF!</v>
      </c>
      <c r="MH208" s="241"/>
      <c r="MI208" s="241" t="e">
        <f>IF(OR(#REF!=0,#REF!="Planejado",#REF!="Realizado"),IF(MI207="Atividade",VLOOKUP(MG208,'04.02_PLANEJAMENTO ATIVIDADES'!$D$9:$E$44,2,0),MI207),#REF!)</f>
        <v>#REF!</v>
      </c>
      <c r="MJ208" s="241"/>
      <c r="MK208" s="241"/>
      <c r="ML208" s="241"/>
      <c r="MM208" s="241"/>
      <c r="MN208" s="241"/>
      <c r="MO208" s="241"/>
      <c r="MP208" s="241"/>
      <c r="MQ208" s="241"/>
      <c r="MR208" s="241" t="e">
        <f>IF(#REF!=0,MR207,#REF!)</f>
        <v>#REF!</v>
      </c>
      <c r="MS208" s="241"/>
      <c r="MT208" s="241"/>
      <c r="MU208" s="241" t="e">
        <f>IF(#REF!=0,MU207,#REF!)</f>
        <v>#REF!</v>
      </c>
      <c r="MV208" s="241"/>
      <c r="MW208" s="241"/>
      <c r="MX208" s="241"/>
      <c r="MY208" s="241"/>
      <c r="MZ208" s="241"/>
      <c r="NA208" s="241" t="e">
        <f>#REF!</f>
        <v>#REF!</v>
      </c>
      <c r="NB208" s="241"/>
      <c r="NC208" s="241"/>
      <c r="ND208" s="241"/>
      <c r="NE208" s="241"/>
      <c r="NF208" s="241"/>
      <c r="NG208" s="241"/>
      <c r="NH208" s="242" t="e">
        <f>#REF!</f>
        <v>#REF!</v>
      </c>
      <c r="NI208" s="242"/>
      <c r="NJ208" s="242"/>
      <c r="NK208" s="242"/>
      <c r="NL208" s="242"/>
      <c r="NM208" s="242"/>
      <c r="NN208" s="242"/>
      <c r="NO208" s="242"/>
      <c r="NP208" s="242" t="e">
        <f>#REF!</f>
        <v>#REF!</v>
      </c>
      <c r="NQ208" s="242"/>
      <c r="NR208" s="242"/>
      <c r="NS208" s="242"/>
      <c r="NT208" s="242"/>
      <c r="NU208" s="241" t="e">
        <f>#REF!</f>
        <v>#REF!</v>
      </c>
      <c r="NV208" s="241"/>
      <c r="NW208" s="241"/>
      <c r="NX208" s="241"/>
      <c r="NY208" s="241" t="e">
        <f>#REF!</f>
        <v>#REF!</v>
      </c>
      <c r="NZ208" s="241"/>
      <c r="OA208" s="241" t="e">
        <f>#REF!</f>
        <v>#REF!</v>
      </c>
      <c r="OB208" s="241"/>
      <c r="OC208" s="241"/>
      <c r="OD208" s="241" t="e">
        <f>#REF!</f>
        <v>#REF!</v>
      </c>
      <c r="OE208" s="241"/>
      <c r="OF208" s="241" t="e">
        <f>#REF!</f>
        <v>#REF!</v>
      </c>
      <c r="OG208" s="241"/>
      <c r="OH208" s="241"/>
      <c r="OI208" s="241"/>
      <c r="OL208" s="241" t="e">
        <f>IF(#REF!=0,OL207,#REF!)</f>
        <v>#REF!</v>
      </c>
      <c r="OM208" s="241"/>
      <c r="ON208" s="241" t="e">
        <f>IF(OR(#REF!=0,#REF!="Planejado",#REF!="Realizado"),IF(ON207="Atividade",VLOOKUP(OL208,'04.02_PLANEJAMENTO ATIVIDADES'!$D$9:$E$44,2,0),ON207),#REF!)</f>
        <v>#REF!</v>
      </c>
      <c r="OO208" s="241"/>
      <c r="OP208" s="241"/>
      <c r="OQ208" s="241"/>
      <c r="OR208" s="241"/>
      <c r="OS208" s="241"/>
      <c r="OT208" s="241"/>
      <c r="OU208" s="241"/>
      <c r="OV208" s="241"/>
      <c r="OW208" s="241" t="e">
        <f>IF(#REF!=0,OW207,#REF!)</f>
        <v>#REF!</v>
      </c>
      <c r="OX208" s="241"/>
      <c r="OY208" s="241"/>
      <c r="OZ208" s="241" t="e">
        <f>IF(#REF!=0,OZ207,#REF!)</f>
        <v>#REF!</v>
      </c>
      <c r="PA208" s="241"/>
      <c r="PB208" s="241"/>
      <c r="PC208" s="241"/>
      <c r="PD208" s="241"/>
      <c r="PE208" s="241"/>
      <c r="PF208" s="241" t="e">
        <f>#REF!</f>
        <v>#REF!</v>
      </c>
      <c r="PG208" s="241"/>
      <c r="PH208" s="241"/>
      <c r="PI208" s="241"/>
      <c r="PJ208" s="241"/>
      <c r="PK208" s="241"/>
      <c r="PL208" s="241"/>
      <c r="PM208" s="242" t="e">
        <f>#REF!</f>
        <v>#REF!</v>
      </c>
      <c r="PN208" s="242"/>
      <c r="PO208" s="242"/>
      <c r="PP208" s="242"/>
      <c r="PQ208" s="242"/>
      <c r="PR208" s="242"/>
      <c r="PS208" s="242"/>
      <c r="PT208" s="242"/>
      <c r="PU208" s="242" t="e">
        <f>#REF!</f>
        <v>#REF!</v>
      </c>
      <c r="PV208" s="242"/>
      <c r="PW208" s="242"/>
      <c r="PX208" s="242"/>
      <c r="PY208" s="242"/>
      <c r="PZ208" s="241" t="e">
        <f>#REF!</f>
        <v>#REF!</v>
      </c>
      <c r="QA208" s="241"/>
      <c r="QB208" s="241"/>
      <c r="QC208" s="241"/>
      <c r="QD208" s="241" t="e">
        <f>#REF!</f>
        <v>#REF!</v>
      </c>
      <c r="QE208" s="241"/>
      <c r="QF208" s="241" t="e">
        <f>#REF!</f>
        <v>#REF!</v>
      </c>
      <c r="QG208" s="241"/>
      <c r="QH208" s="241"/>
      <c r="QI208" s="241" t="e">
        <f>#REF!</f>
        <v>#REF!</v>
      </c>
      <c r="QJ208" s="241"/>
      <c r="QK208" s="241" t="e">
        <f>#REF!</f>
        <v>#REF!</v>
      </c>
      <c r="QL208" s="241"/>
      <c r="QM208" s="241"/>
      <c r="QN208" s="241"/>
      <c r="QQ208" s="241" t="e">
        <f>IF(#REF!=0,QQ207,#REF!)</f>
        <v>#REF!</v>
      </c>
      <c r="QR208" s="241"/>
      <c r="QS208" s="241" t="e">
        <f>IF(OR(#REF!=0,#REF!="Planejado",#REF!="Realizado"),IF(QS207="Atividade",VLOOKUP(QQ208,'04.02_PLANEJAMENTO ATIVIDADES'!$D$9:$E$44,2,0),QS207),#REF!)</f>
        <v>#REF!</v>
      </c>
      <c r="QT208" s="241"/>
      <c r="QU208" s="241"/>
      <c r="QV208" s="241"/>
      <c r="QW208" s="241"/>
      <c r="QX208" s="241"/>
      <c r="QY208" s="241"/>
      <c r="QZ208" s="241"/>
      <c r="RA208" s="241"/>
      <c r="RB208" s="241" t="e">
        <f>IF(#REF!=0,RB207,#REF!)</f>
        <v>#REF!</v>
      </c>
      <c r="RC208" s="241"/>
      <c r="RD208" s="241"/>
      <c r="RE208" s="241" t="e">
        <f>IF(#REF!=0,RE207,#REF!)</f>
        <v>#REF!</v>
      </c>
      <c r="RF208" s="241"/>
      <c r="RG208" s="241"/>
      <c r="RH208" s="241"/>
      <c r="RI208" s="241"/>
      <c r="RJ208" s="241"/>
      <c r="RK208" s="241" t="e">
        <f>#REF!</f>
        <v>#REF!</v>
      </c>
      <c r="RL208" s="241"/>
      <c r="RM208" s="241"/>
      <c r="RN208" s="241"/>
      <c r="RO208" s="241"/>
      <c r="RP208" s="241"/>
      <c r="RQ208" s="241"/>
      <c r="RR208" s="242" t="e">
        <f>#REF!</f>
        <v>#REF!</v>
      </c>
      <c r="RS208" s="242"/>
      <c r="RT208" s="242"/>
      <c r="RU208" s="242"/>
      <c r="RV208" s="242"/>
      <c r="RW208" s="242"/>
      <c r="RX208" s="242"/>
      <c r="RY208" s="242"/>
      <c r="RZ208" s="242" t="e">
        <f>#REF!</f>
        <v>#REF!</v>
      </c>
      <c r="SA208" s="242"/>
      <c r="SB208" s="242"/>
      <c r="SC208" s="242"/>
      <c r="SD208" s="242"/>
      <c r="SE208" s="241" t="e">
        <f>#REF!</f>
        <v>#REF!</v>
      </c>
      <c r="SF208" s="241"/>
      <c r="SG208" s="241"/>
      <c r="SH208" s="241"/>
      <c r="SI208" s="241" t="e">
        <f>#REF!</f>
        <v>#REF!</v>
      </c>
      <c r="SJ208" s="241"/>
      <c r="SK208" s="241" t="e">
        <f>#REF!</f>
        <v>#REF!</v>
      </c>
      <c r="SL208" s="241"/>
      <c r="SM208" s="241"/>
      <c r="SN208" s="241" t="e">
        <f>#REF!</f>
        <v>#REF!</v>
      </c>
      <c r="SO208" s="241"/>
      <c r="SP208" s="241" t="e">
        <f>#REF!</f>
        <v>#REF!</v>
      </c>
      <c r="SQ208" s="241"/>
      <c r="SR208" s="241"/>
      <c r="SS208" s="241"/>
      <c r="SV208" s="241" t="e">
        <f>IF(#REF!=0,SV207,#REF!)</f>
        <v>#REF!</v>
      </c>
      <c r="SW208" s="241"/>
      <c r="SX208" s="241" t="e">
        <f>IF(OR(#REF!=0,#REF!="Planejado",#REF!="Realizado"),IF(SX207="Atividade",VLOOKUP(SV208,'04.02_PLANEJAMENTO ATIVIDADES'!$D$9:$E$44,2,0),SX207),#REF!)</f>
        <v>#REF!</v>
      </c>
      <c r="SY208" s="241"/>
      <c r="SZ208" s="241"/>
      <c r="TA208" s="241"/>
      <c r="TB208" s="241"/>
      <c r="TC208" s="241"/>
      <c r="TD208" s="241"/>
      <c r="TE208" s="241"/>
      <c r="TF208" s="241"/>
      <c r="TG208" s="241" t="e">
        <f>IF(#REF!=0,TG207,#REF!)</f>
        <v>#REF!</v>
      </c>
      <c r="TH208" s="241"/>
      <c r="TI208" s="241"/>
      <c r="TJ208" s="241" t="e">
        <f>IF(#REF!=0,TJ207,#REF!)</f>
        <v>#REF!</v>
      </c>
      <c r="TK208" s="241"/>
      <c r="TL208" s="241"/>
      <c r="TM208" s="241"/>
      <c r="TN208" s="241"/>
      <c r="TO208" s="241"/>
      <c r="TP208" s="241" t="e">
        <f>#REF!</f>
        <v>#REF!</v>
      </c>
      <c r="TQ208" s="241"/>
      <c r="TR208" s="241"/>
      <c r="TS208" s="241"/>
      <c r="TT208" s="241"/>
      <c r="TU208" s="241"/>
      <c r="TV208" s="241"/>
      <c r="TW208" s="242" t="e">
        <f>#REF!</f>
        <v>#REF!</v>
      </c>
      <c r="TX208" s="242"/>
      <c r="TY208" s="242"/>
      <c r="TZ208" s="242"/>
      <c r="UA208" s="242"/>
      <c r="UB208" s="242"/>
      <c r="UC208" s="242"/>
      <c r="UD208" s="242"/>
      <c r="UE208" s="242" t="e">
        <f>#REF!</f>
        <v>#REF!</v>
      </c>
      <c r="UF208" s="242"/>
      <c r="UG208" s="242"/>
      <c r="UH208" s="242"/>
      <c r="UI208" s="242"/>
      <c r="UJ208" s="241" t="e">
        <f>#REF!</f>
        <v>#REF!</v>
      </c>
      <c r="UK208" s="241"/>
      <c r="UL208" s="241"/>
      <c r="UM208" s="241"/>
      <c r="UN208" s="241" t="e">
        <f>#REF!</f>
        <v>#REF!</v>
      </c>
      <c r="UO208" s="241"/>
      <c r="UP208" s="241" t="e">
        <f>#REF!</f>
        <v>#REF!</v>
      </c>
      <c r="UQ208" s="241"/>
      <c r="UR208" s="241"/>
      <c r="US208" s="241" t="e">
        <f>#REF!</f>
        <v>#REF!</v>
      </c>
      <c r="UT208" s="241"/>
      <c r="UU208" s="241" t="e">
        <f>#REF!</f>
        <v>#REF!</v>
      </c>
      <c r="UV208" s="241"/>
      <c r="UW208" s="241"/>
      <c r="UX208" s="241"/>
      <c r="VA208" s="241" t="e">
        <f>IF(#REF!=0,VA207,#REF!)</f>
        <v>#REF!</v>
      </c>
      <c r="VB208" s="241"/>
      <c r="VC208" s="241" t="e">
        <f>IF(OR(#REF!=0,#REF!="Planejado",#REF!="Realizado"),IF(VC207="Atividade",VLOOKUP(VA208,'04.02_PLANEJAMENTO ATIVIDADES'!$D$9:$E$44,2,0),VC207),#REF!)</f>
        <v>#REF!</v>
      </c>
      <c r="VD208" s="241"/>
      <c r="VE208" s="241"/>
      <c r="VF208" s="241"/>
      <c r="VG208" s="241"/>
      <c r="VH208" s="241"/>
      <c r="VI208" s="241"/>
      <c r="VJ208" s="241"/>
      <c r="VK208" s="241"/>
      <c r="VL208" s="241" t="e">
        <f>IF(#REF!=0,VL207,#REF!)</f>
        <v>#REF!</v>
      </c>
      <c r="VM208" s="241"/>
      <c r="VN208" s="241"/>
      <c r="VO208" s="241" t="e">
        <f>IF(#REF!=0,VO207,#REF!)</f>
        <v>#REF!</v>
      </c>
      <c r="VP208" s="241"/>
      <c r="VQ208" s="241"/>
      <c r="VR208" s="241"/>
      <c r="VS208" s="241"/>
      <c r="VT208" s="241"/>
      <c r="VU208" s="241" t="e">
        <f>#REF!</f>
        <v>#REF!</v>
      </c>
      <c r="VV208" s="241"/>
      <c r="VW208" s="241"/>
      <c r="VX208" s="241"/>
      <c r="VY208" s="241"/>
      <c r="VZ208" s="241"/>
      <c r="WA208" s="241"/>
      <c r="WB208" s="242" t="e">
        <f>#REF!</f>
        <v>#REF!</v>
      </c>
      <c r="WC208" s="242"/>
      <c r="WD208" s="242"/>
      <c r="WE208" s="242"/>
      <c r="WF208" s="242"/>
      <c r="WG208" s="242"/>
      <c r="WH208" s="242"/>
      <c r="WI208" s="242"/>
      <c r="WJ208" s="242" t="e">
        <f>#REF!</f>
        <v>#REF!</v>
      </c>
      <c r="WK208" s="242"/>
      <c r="WL208" s="242"/>
      <c r="WM208" s="242"/>
      <c r="WN208" s="242"/>
      <c r="WO208" s="241" t="e">
        <f>#REF!</f>
        <v>#REF!</v>
      </c>
      <c r="WP208" s="241"/>
      <c r="WQ208" s="241"/>
      <c r="WR208" s="241"/>
      <c r="WS208" s="241" t="e">
        <f>#REF!</f>
        <v>#REF!</v>
      </c>
      <c r="WT208" s="241"/>
      <c r="WU208" s="241" t="e">
        <f>#REF!</f>
        <v>#REF!</v>
      </c>
      <c r="WV208" s="241"/>
      <c r="WW208" s="241"/>
      <c r="WX208" s="241" t="e">
        <f>#REF!</f>
        <v>#REF!</v>
      </c>
      <c r="WY208" s="241"/>
      <c r="WZ208" s="241" t="e">
        <f>#REF!</f>
        <v>#REF!</v>
      </c>
      <c r="XA208" s="241"/>
      <c r="XB208" s="241"/>
      <c r="XC208" s="241"/>
      <c r="XF208" s="241" t="e">
        <f>IF(#REF!=0,XF207,#REF!)</f>
        <v>#REF!</v>
      </c>
      <c r="XG208" s="241"/>
      <c r="XH208" s="241" t="e">
        <f>IF(OR(#REF!=0,#REF!="Planejado",#REF!="Realizado"),IF(XH207="Atividade",VLOOKUP(XF208,'04.02_PLANEJAMENTO ATIVIDADES'!$D$9:$E$44,2,0),XH207),#REF!)</f>
        <v>#REF!</v>
      </c>
      <c r="XI208" s="241"/>
      <c r="XJ208" s="241"/>
      <c r="XK208" s="241"/>
      <c r="XL208" s="241"/>
      <c r="XM208" s="241"/>
      <c r="XN208" s="241"/>
      <c r="XO208" s="241"/>
      <c r="XP208" s="241"/>
      <c r="XQ208" s="241" t="e">
        <f>IF(#REF!=0,XQ207,#REF!)</f>
        <v>#REF!</v>
      </c>
      <c r="XR208" s="241"/>
      <c r="XS208" s="241"/>
      <c r="XT208" s="241" t="e">
        <f>IF(#REF!=0,XT207,#REF!)</f>
        <v>#REF!</v>
      </c>
      <c r="XU208" s="241"/>
      <c r="XV208" s="241"/>
      <c r="XW208" s="241"/>
      <c r="XX208" s="241"/>
      <c r="XY208" s="241"/>
      <c r="XZ208" s="241" t="e">
        <f>#REF!</f>
        <v>#REF!</v>
      </c>
      <c r="YA208" s="241"/>
      <c r="YB208" s="241"/>
      <c r="YC208" s="241"/>
      <c r="YD208" s="241"/>
      <c r="YE208" s="241"/>
      <c r="YF208" s="241"/>
      <c r="YG208" s="242" t="e">
        <f>#REF!</f>
        <v>#REF!</v>
      </c>
      <c r="YH208" s="242"/>
      <c r="YI208" s="242"/>
      <c r="YJ208" s="242"/>
      <c r="YK208" s="242"/>
      <c r="YL208" s="242"/>
      <c r="YM208" s="242"/>
      <c r="YN208" s="242"/>
      <c r="YO208" s="242" t="e">
        <f>#REF!</f>
        <v>#REF!</v>
      </c>
      <c r="YP208" s="242"/>
      <c r="YQ208" s="242"/>
      <c r="YR208" s="242"/>
      <c r="YS208" s="242"/>
      <c r="YT208" s="241" t="e">
        <f>#REF!</f>
        <v>#REF!</v>
      </c>
      <c r="YU208" s="241"/>
      <c r="YV208" s="241"/>
      <c r="YW208" s="241"/>
      <c r="YX208" s="241" t="e">
        <f>#REF!</f>
        <v>#REF!</v>
      </c>
      <c r="YY208" s="241"/>
      <c r="YZ208" s="241" t="e">
        <f>#REF!</f>
        <v>#REF!</v>
      </c>
      <c r="ZA208" s="241"/>
      <c r="ZB208" s="241"/>
      <c r="ZC208" s="241" t="e">
        <f>#REF!</f>
        <v>#REF!</v>
      </c>
      <c r="ZD208" s="241"/>
      <c r="ZE208" s="241" t="e">
        <f>#REF!</f>
        <v>#REF!</v>
      </c>
      <c r="ZF208" s="241"/>
      <c r="ZG208" s="241"/>
      <c r="ZH208" s="241"/>
    </row>
    <row r="209" spans="3:684" ht="10.15" hidden="1" customHeight="1" x14ac:dyDescent="0.25">
      <c r="C209" s="241" t="e">
        <f>IF(#REF!=0,C208,#REF!)</f>
        <v>#REF!</v>
      </c>
      <c r="D209" s="241"/>
      <c r="E209" s="241" t="e">
        <f>IF(OR(#REF!=0,#REF!="Planejado",#REF!="Realizado"),IF(E208="Atividade",VLOOKUP(C209,'04.02_PLANEJAMENTO ATIVIDADES'!$D$9:$E$44,2,0),E208),#REF!)</f>
        <v>#REF!</v>
      </c>
      <c r="F209" s="241"/>
      <c r="G209" s="241"/>
      <c r="H209" s="241"/>
      <c r="I209" s="241"/>
      <c r="J209" s="241"/>
      <c r="K209" s="241"/>
      <c r="L209" s="241"/>
      <c r="M209" s="241"/>
      <c r="N209" s="241" t="e">
        <f>IF(#REF!=0,N208,#REF!)</f>
        <v>#REF!</v>
      </c>
      <c r="O209" s="241"/>
      <c r="P209" s="241"/>
      <c r="Q209" s="241" t="e">
        <f>IF(#REF!=0,Q208,#REF!)</f>
        <v>#REF!</v>
      </c>
      <c r="R209" s="241"/>
      <c r="S209" s="241"/>
      <c r="T209" s="241"/>
      <c r="U209" s="241"/>
      <c r="V209" s="241"/>
      <c r="W209" s="241" t="e">
        <f>#REF!</f>
        <v>#REF!</v>
      </c>
      <c r="X209" s="241"/>
      <c r="Y209" s="241"/>
      <c r="Z209" s="241"/>
      <c r="AA209" s="241"/>
      <c r="AB209" s="241"/>
      <c r="AC209" s="241"/>
      <c r="AD209" s="242" t="e">
        <f>#REF!</f>
        <v>#REF!</v>
      </c>
      <c r="AE209" s="242"/>
      <c r="AF209" s="242"/>
      <c r="AG209" s="242"/>
      <c r="AH209" s="242"/>
      <c r="AI209" s="242"/>
      <c r="AJ209" s="242"/>
      <c r="AK209" s="242"/>
      <c r="AL209" s="242" t="e">
        <f>#REF!</f>
        <v>#REF!</v>
      </c>
      <c r="AM209" s="242"/>
      <c r="AN209" s="242"/>
      <c r="AO209" s="242"/>
      <c r="AP209" s="242"/>
      <c r="AQ209" s="241" t="e">
        <f>#REF!</f>
        <v>#REF!</v>
      </c>
      <c r="AR209" s="241"/>
      <c r="AS209" s="241"/>
      <c r="AT209" s="241"/>
      <c r="AU209" s="241" t="e">
        <f>#REF!</f>
        <v>#REF!</v>
      </c>
      <c r="AV209" s="241"/>
      <c r="AW209" s="241" t="e">
        <f>#REF!</f>
        <v>#REF!</v>
      </c>
      <c r="AX209" s="241"/>
      <c r="AY209" s="241"/>
      <c r="AZ209" s="241" t="e">
        <f>#REF!</f>
        <v>#REF!</v>
      </c>
      <c r="BA209" s="241"/>
      <c r="BB209" s="241" t="e">
        <f>#REF!</f>
        <v>#REF!</v>
      </c>
      <c r="BC209" s="241"/>
      <c r="BD209" s="241"/>
      <c r="BE209" s="241"/>
      <c r="BH209" s="241" t="e">
        <f>IF(#REF!=0,BH208,#REF!)</f>
        <v>#REF!</v>
      </c>
      <c r="BI209" s="241"/>
      <c r="BJ209" s="241" t="e">
        <f>IF(OR(#REF!=0,#REF!="Planejado",#REF!="Realizado"),IF(BJ208="Atividade",VLOOKUP(BH209,'04.02_PLANEJAMENTO ATIVIDADES'!$D$9:$E$44,2,0),BJ208),#REF!)</f>
        <v>#REF!</v>
      </c>
      <c r="BK209" s="241"/>
      <c r="BL209" s="241"/>
      <c r="BM209" s="241"/>
      <c r="BN209" s="241"/>
      <c r="BO209" s="241"/>
      <c r="BP209" s="241"/>
      <c r="BQ209" s="241"/>
      <c r="BR209" s="241"/>
      <c r="BS209" s="241" t="e">
        <f>IF(#REF!=0,BS208,#REF!)</f>
        <v>#REF!</v>
      </c>
      <c r="BT209" s="241"/>
      <c r="BU209" s="241"/>
      <c r="BV209" s="241" t="e">
        <f>IF(#REF!=0,BV208,#REF!)</f>
        <v>#REF!</v>
      </c>
      <c r="BW209" s="241"/>
      <c r="BX209" s="241"/>
      <c r="BY209" s="241"/>
      <c r="BZ209" s="241"/>
      <c r="CA209" s="241"/>
      <c r="CB209" s="241" t="e">
        <f>#REF!</f>
        <v>#REF!</v>
      </c>
      <c r="CC209" s="241"/>
      <c r="CD209" s="241"/>
      <c r="CE209" s="241"/>
      <c r="CF209" s="241"/>
      <c r="CG209" s="241"/>
      <c r="CH209" s="241"/>
      <c r="CI209" s="242" t="e">
        <f>#REF!</f>
        <v>#REF!</v>
      </c>
      <c r="CJ209" s="242"/>
      <c r="CK209" s="242"/>
      <c r="CL209" s="242"/>
      <c r="CM209" s="242"/>
      <c r="CN209" s="242"/>
      <c r="CO209" s="242"/>
      <c r="CP209" s="242"/>
      <c r="CQ209" s="242" t="e">
        <f>#REF!</f>
        <v>#REF!</v>
      </c>
      <c r="CR209" s="242"/>
      <c r="CS209" s="242"/>
      <c r="CT209" s="242"/>
      <c r="CU209" s="242"/>
      <c r="CV209" s="241" t="e">
        <f>#REF!</f>
        <v>#REF!</v>
      </c>
      <c r="CW209" s="241"/>
      <c r="CX209" s="241"/>
      <c r="CY209" s="241"/>
      <c r="CZ209" s="241" t="e">
        <f>#REF!</f>
        <v>#REF!</v>
      </c>
      <c r="DA209" s="241"/>
      <c r="DB209" s="241" t="e">
        <f>#REF!</f>
        <v>#REF!</v>
      </c>
      <c r="DC209" s="241"/>
      <c r="DD209" s="241"/>
      <c r="DE209" s="241" t="e">
        <f>#REF!</f>
        <v>#REF!</v>
      </c>
      <c r="DF209" s="241"/>
      <c r="DG209" s="241" t="e">
        <f>#REF!</f>
        <v>#REF!</v>
      </c>
      <c r="DH209" s="241"/>
      <c r="DI209" s="241"/>
      <c r="DJ209" s="241"/>
      <c r="DM209" s="241" t="e">
        <f>IF(#REF!=0,DM208,#REF!)</f>
        <v>#REF!</v>
      </c>
      <c r="DN209" s="241"/>
      <c r="DO209" s="241" t="e">
        <f>IF(OR(#REF!=0,#REF!="Planejado",#REF!="Realizado"),IF(DO208="Atividade",VLOOKUP(DM209,'04.02_PLANEJAMENTO ATIVIDADES'!$D$9:$E$44,2,0),DO208),#REF!)</f>
        <v>#REF!</v>
      </c>
      <c r="DP209" s="241"/>
      <c r="DQ209" s="241"/>
      <c r="DR209" s="241"/>
      <c r="DS209" s="241"/>
      <c r="DT209" s="241"/>
      <c r="DU209" s="241"/>
      <c r="DV209" s="241"/>
      <c r="DW209" s="241"/>
      <c r="DX209" s="241" t="e">
        <f>IF(#REF!=0,DX208,#REF!)</f>
        <v>#REF!</v>
      </c>
      <c r="DY209" s="241"/>
      <c r="DZ209" s="241"/>
      <c r="EA209" s="241" t="e">
        <f>IF(#REF!=0,EA208,#REF!)</f>
        <v>#REF!</v>
      </c>
      <c r="EB209" s="241"/>
      <c r="EC209" s="241"/>
      <c r="ED209" s="241"/>
      <c r="EE209" s="241"/>
      <c r="EF209" s="241"/>
      <c r="EG209" s="241" t="e">
        <f>#REF!</f>
        <v>#REF!</v>
      </c>
      <c r="EH209" s="241"/>
      <c r="EI209" s="241"/>
      <c r="EJ209" s="241"/>
      <c r="EK209" s="241"/>
      <c r="EL209" s="241"/>
      <c r="EM209" s="241"/>
      <c r="EN209" s="242" t="e">
        <f>#REF!</f>
        <v>#REF!</v>
      </c>
      <c r="EO209" s="242"/>
      <c r="EP209" s="242"/>
      <c r="EQ209" s="242"/>
      <c r="ER209" s="242"/>
      <c r="ES209" s="242"/>
      <c r="ET209" s="242"/>
      <c r="EU209" s="242"/>
      <c r="EV209" s="242" t="e">
        <f>#REF!</f>
        <v>#REF!</v>
      </c>
      <c r="EW209" s="242"/>
      <c r="EX209" s="242"/>
      <c r="EY209" s="242"/>
      <c r="EZ209" s="242"/>
      <c r="FA209" s="241" t="e">
        <f>#REF!</f>
        <v>#REF!</v>
      </c>
      <c r="FB209" s="241"/>
      <c r="FC209" s="241"/>
      <c r="FD209" s="241"/>
      <c r="FE209" s="241" t="e">
        <f>#REF!</f>
        <v>#REF!</v>
      </c>
      <c r="FF209" s="241"/>
      <c r="FG209" s="241" t="e">
        <f>#REF!</f>
        <v>#REF!</v>
      </c>
      <c r="FH209" s="241"/>
      <c r="FI209" s="241"/>
      <c r="FJ209" s="241" t="e">
        <f>#REF!</f>
        <v>#REF!</v>
      </c>
      <c r="FK209" s="241"/>
      <c r="FL209" s="241" t="e">
        <f>#REF!</f>
        <v>#REF!</v>
      </c>
      <c r="FM209" s="241"/>
      <c r="FN209" s="241"/>
      <c r="FO209" s="241"/>
      <c r="FR209" s="241" t="e">
        <f>IF(#REF!=0,FR208,#REF!)</f>
        <v>#REF!</v>
      </c>
      <c r="FS209" s="241"/>
      <c r="FT209" s="241" t="e">
        <f>IF(OR(#REF!=0,#REF!="Planejado",#REF!="Realizado"),IF(FT208="Atividade",VLOOKUP(FR209,'04.02_PLANEJAMENTO ATIVIDADES'!$D$9:$E$44,2,0),FT208),#REF!)</f>
        <v>#REF!</v>
      </c>
      <c r="FU209" s="241"/>
      <c r="FV209" s="241"/>
      <c r="FW209" s="241"/>
      <c r="FX209" s="241"/>
      <c r="FY209" s="241"/>
      <c r="FZ209" s="241"/>
      <c r="GA209" s="241"/>
      <c r="GB209" s="241"/>
      <c r="GC209" s="241" t="e">
        <f>IF(#REF!=0,GC208,#REF!)</f>
        <v>#REF!</v>
      </c>
      <c r="GD209" s="241"/>
      <c r="GE209" s="241"/>
      <c r="GF209" s="241" t="e">
        <f>IF(#REF!=0,GF208,#REF!)</f>
        <v>#REF!</v>
      </c>
      <c r="GG209" s="241"/>
      <c r="GH209" s="241"/>
      <c r="GI209" s="241"/>
      <c r="GJ209" s="241"/>
      <c r="GK209" s="241"/>
      <c r="GL209" s="241" t="e">
        <f>#REF!</f>
        <v>#REF!</v>
      </c>
      <c r="GM209" s="241"/>
      <c r="GN209" s="241"/>
      <c r="GO209" s="241"/>
      <c r="GP209" s="241"/>
      <c r="GQ209" s="241"/>
      <c r="GR209" s="241"/>
      <c r="GS209" s="242" t="e">
        <f>#REF!</f>
        <v>#REF!</v>
      </c>
      <c r="GT209" s="242"/>
      <c r="GU209" s="242"/>
      <c r="GV209" s="242"/>
      <c r="GW209" s="242"/>
      <c r="GX209" s="242"/>
      <c r="GY209" s="242"/>
      <c r="GZ209" s="242"/>
      <c r="HA209" s="242" t="e">
        <f>#REF!</f>
        <v>#REF!</v>
      </c>
      <c r="HB209" s="242"/>
      <c r="HC209" s="242"/>
      <c r="HD209" s="242"/>
      <c r="HE209" s="242"/>
      <c r="HF209" s="241" t="e">
        <f>#REF!</f>
        <v>#REF!</v>
      </c>
      <c r="HG209" s="241"/>
      <c r="HH209" s="241"/>
      <c r="HI209" s="241"/>
      <c r="HJ209" s="241" t="e">
        <f>#REF!</f>
        <v>#REF!</v>
      </c>
      <c r="HK209" s="241"/>
      <c r="HL209" s="241" t="e">
        <f>#REF!</f>
        <v>#REF!</v>
      </c>
      <c r="HM209" s="241"/>
      <c r="HN209" s="241"/>
      <c r="HO209" s="241" t="e">
        <f>#REF!</f>
        <v>#REF!</v>
      </c>
      <c r="HP209" s="241"/>
      <c r="HQ209" s="241" t="e">
        <f>#REF!</f>
        <v>#REF!</v>
      </c>
      <c r="HR209" s="241"/>
      <c r="HS209" s="241"/>
      <c r="HT209" s="241"/>
      <c r="HW209" s="241" t="e">
        <f>IF(#REF!=0,HW208,#REF!)</f>
        <v>#REF!</v>
      </c>
      <c r="HX209" s="241"/>
      <c r="HY209" s="241" t="e">
        <f>IF(OR(#REF!=0,#REF!="Planejado",#REF!="Realizado"),IF(HY208="Atividade",VLOOKUP(HW209,'04.02_PLANEJAMENTO ATIVIDADES'!$D$9:$E$44,2,0),HY208),#REF!)</f>
        <v>#REF!</v>
      </c>
      <c r="HZ209" s="241"/>
      <c r="IA209" s="241"/>
      <c r="IB209" s="241"/>
      <c r="IC209" s="241"/>
      <c r="ID209" s="241"/>
      <c r="IE209" s="241"/>
      <c r="IF209" s="241"/>
      <c r="IG209" s="241"/>
      <c r="IH209" s="241" t="e">
        <f>IF(#REF!=0,IH208,#REF!)</f>
        <v>#REF!</v>
      </c>
      <c r="II209" s="241"/>
      <c r="IJ209" s="241"/>
      <c r="IK209" s="241" t="e">
        <f>IF(#REF!=0,IK208,#REF!)</f>
        <v>#REF!</v>
      </c>
      <c r="IL209" s="241"/>
      <c r="IM209" s="241"/>
      <c r="IN209" s="241"/>
      <c r="IO209" s="241"/>
      <c r="IP209" s="241"/>
      <c r="IQ209" s="241" t="e">
        <f>#REF!</f>
        <v>#REF!</v>
      </c>
      <c r="IR209" s="241"/>
      <c r="IS209" s="241"/>
      <c r="IT209" s="241"/>
      <c r="IU209" s="241"/>
      <c r="IV209" s="241"/>
      <c r="IW209" s="241"/>
      <c r="IX209" s="242" t="e">
        <f>#REF!</f>
        <v>#REF!</v>
      </c>
      <c r="IY209" s="242"/>
      <c r="IZ209" s="242"/>
      <c r="JA209" s="242"/>
      <c r="JB209" s="242"/>
      <c r="JC209" s="242"/>
      <c r="JD209" s="242"/>
      <c r="JE209" s="242"/>
      <c r="JF209" s="242" t="e">
        <f>#REF!</f>
        <v>#REF!</v>
      </c>
      <c r="JG209" s="242"/>
      <c r="JH209" s="242"/>
      <c r="JI209" s="242"/>
      <c r="JJ209" s="242"/>
      <c r="JK209" s="241" t="e">
        <f>#REF!</f>
        <v>#REF!</v>
      </c>
      <c r="JL209" s="241"/>
      <c r="JM209" s="241"/>
      <c r="JN209" s="241"/>
      <c r="JO209" s="241" t="e">
        <f>#REF!</f>
        <v>#REF!</v>
      </c>
      <c r="JP209" s="241"/>
      <c r="JQ209" s="241" t="e">
        <f>#REF!</f>
        <v>#REF!</v>
      </c>
      <c r="JR209" s="241"/>
      <c r="JS209" s="241"/>
      <c r="JT209" s="241" t="e">
        <f>#REF!</f>
        <v>#REF!</v>
      </c>
      <c r="JU209" s="241"/>
      <c r="JV209" s="241" t="e">
        <f>#REF!</f>
        <v>#REF!</v>
      </c>
      <c r="JW209" s="241"/>
      <c r="JX209" s="241"/>
      <c r="JY209" s="241"/>
      <c r="KB209" s="241" t="e">
        <f>IF(#REF!=0,KB208,#REF!)</f>
        <v>#REF!</v>
      </c>
      <c r="KC209" s="241"/>
      <c r="KD209" s="241" t="e">
        <f>IF(OR(#REF!=0,#REF!="Planejado",#REF!="Realizado"),IF(KD208="Atividade",VLOOKUP(KB209,'04.02_PLANEJAMENTO ATIVIDADES'!$D$9:$E$44,2,0),KD208),#REF!)</f>
        <v>#REF!</v>
      </c>
      <c r="KE209" s="241"/>
      <c r="KF209" s="241"/>
      <c r="KG209" s="241"/>
      <c r="KH209" s="241"/>
      <c r="KI209" s="241"/>
      <c r="KJ209" s="241"/>
      <c r="KK209" s="241"/>
      <c r="KL209" s="241"/>
      <c r="KM209" s="241" t="e">
        <f>IF(#REF!=0,KM208,#REF!)</f>
        <v>#REF!</v>
      </c>
      <c r="KN209" s="241"/>
      <c r="KO209" s="241"/>
      <c r="KP209" s="241" t="e">
        <f>IF(#REF!=0,KP208,#REF!)</f>
        <v>#REF!</v>
      </c>
      <c r="KQ209" s="241"/>
      <c r="KR209" s="241"/>
      <c r="KS209" s="241"/>
      <c r="KT209" s="241"/>
      <c r="KU209" s="241"/>
      <c r="KV209" s="241" t="e">
        <f>#REF!</f>
        <v>#REF!</v>
      </c>
      <c r="KW209" s="241"/>
      <c r="KX209" s="241"/>
      <c r="KY209" s="241"/>
      <c r="KZ209" s="241"/>
      <c r="LA209" s="241"/>
      <c r="LB209" s="241"/>
      <c r="LC209" s="242" t="e">
        <f>#REF!</f>
        <v>#REF!</v>
      </c>
      <c r="LD209" s="242"/>
      <c r="LE209" s="242"/>
      <c r="LF209" s="242"/>
      <c r="LG209" s="242"/>
      <c r="LH209" s="242"/>
      <c r="LI209" s="242"/>
      <c r="LJ209" s="242"/>
      <c r="LK209" s="242" t="e">
        <f>#REF!</f>
        <v>#REF!</v>
      </c>
      <c r="LL209" s="242"/>
      <c r="LM209" s="242"/>
      <c r="LN209" s="242"/>
      <c r="LO209" s="242"/>
      <c r="LP209" s="241" t="e">
        <f>#REF!</f>
        <v>#REF!</v>
      </c>
      <c r="LQ209" s="241"/>
      <c r="LR209" s="241"/>
      <c r="LS209" s="241"/>
      <c r="LT209" s="241" t="e">
        <f>#REF!</f>
        <v>#REF!</v>
      </c>
      <c r="LU209" s="241"/>
      <c r="LV209" s="241" t="e">
        <f>#REF!</f>
        <v>#REF!</v>
      </c>
      <c r="LW209" s="241"/>
      <c r="LX209" s="241"/>
      <c r="LY209" s="241" t="e">
        <f>#REF!</f>
        <v>#REF!</v>
      </c>
      <c r="LZ209" s="241"/>
      <c r="MA209" s="241" t="e">
        <f>#REF!</f>
        <v>#REF!</v>
      </c>
      <c r="MB209" s="241"/>
      <c r="MC209" s="241"/>
      <c r="MD209" s="241"/>
      <c r="MG209" s="241" t="e">
        <f>IF(#REF!=0,MG208,#REF!)</f>
        <v>#REF!</v>
      </c>
      <c r="MH209" s="241"/>
      <c r="MI209" s="241" t="e">
        <f>IF(OR(#REF!=0,#REF!="Planejado",#REF!="Realizado"),IF(MI208="Atividade",VLOOKUP(MG209,'04.02_PLANEJAMENTO ATIVIDADES'!$D$9:$E$44,2,0),MI208),#REF!)</f>
        <v>#REF!</v>
      </c>
      <c r="MJ209" s="241"/>
      <c r="MK209" s="241"/>
      <c r="ML209" s="241"/>
      <c r="MM209" s="241"/>
      <c r="MN209" s="241"/>
      <c r="MO209" s="241"/>
      <c r="MP209" s="241"/>
      <c r="MQ209" s="241"/>
      <c r="MR209" s="241" t="e">
        <f>IF(#REF!=0,MR208,#REF!)</f>
        <v>#REF!</v>
      </c>
      <c r="MS209" s="241"/>
      <c r="MT209" s="241"/>
      <c r="MU209" s="241" t="e">
        <f>IF(#REF!=0,MU208,#REF!)</f>
        <v>#REF!</v>
      </c>
      <c r="MV209" s="241"/>
      <c r="MW209" s="241"/>
      <c r="MX209" s="241"/>
      <c r="MY209" s="241"/>
      <c r="MZ209" s="241"/>
      <c r="NA209" s="241" t="e">
        <f>#REF!</f>
        <v>#REF!</v>
      </c>
      <c r="NB209" s="241"/>
      <c r="NC209" s="241"/>
      <c r="ND209" s="241"/>
      <c r="NE209" s="241"/>
      <c r="NF209" s="241"/>
      <c r="NG209" s="241"/>
      <c r="NH209" s="242" t="e">
        <f>#REF!</f>
        <v>#REF!</v>
      </c>
      <c r="NI209" s="242"/>
      <c r="NJ209" s="242"/>
      <c r="NK209" s="242"/>
      <c r="NL209" s="242"/>
      <c r="NM209" s="242"/>
      <c r="NN209" s="242"/>
      <c r="NO209" s="242"/>
      <c r="NP209" s="242" t="e">
        <f>#REF!</f>
        <v>#REF!</v>
      </c>
      <c r="NQ209" s="242"/>
      <c r="NR209" s="242"/>
      <c r="NS209" s="242"/>
      <c r="NT209" s="242"/>
      <c r="NU209" s="241" t="e">
        <f>#REF!</f>
        <v>#REF!</v>
      </c>
      <c r="NV209" s="241"/>
      <c r="NW209" s="241"/>
      <c r="NX209" s="241"/>
      <c r="NY209" s="241" t="e">
        <f>#REF!</f>
        <v>#REF!</v>
      </c>
      <c r="NZ209" s="241"/>
      <c r="OA209" s="241" t="e">
        <f>#REF!</f>
        <v>#REF!</v>
      </c>
      <c r="OB209" s="241"/>
      <c r="OC209" s="241"/>
      <c r="OD209" s="241" t="e">
        <f>#REF!</f>
        <v>#REF!</v>
      </c>
      <c r="OE209" s="241"/>
      <c r="OF209" s="241" t="e">
        <f>#REF!</f>
        <v>#REF!</v>
      </c>
      <c r="OG209" s="241"/>
      <c r="OH209" s="241"/>
      <c r="OI209" s="241"/>
      <c r="OL209" s="241" t="e">
        <f>IF(#REF!=0,OL208,#REF!)</f>
        <v>#REF!</v>
      </c>
      <c r="OM209" s="241"/>
      <c r="ON209" s="241" t="e">
        <f>IF(OR(#REF!=0,#REF!="Planejado",#REF!="Realizado"),IF(ON208="Atividade",VLOOKUP(OL209,'04.02_PLANEJAMENTO ATIVIDADES'!$D$9:$E$44,2,0),ON208),#REF!)</f>
        <v>#REF!</v>
      </c>
      <c r="OO209" s="241"/>
      <c r="OP209" s="241"/>
      <c r="OQ209" s="241"/>
      <c r="OR209" s="241"/>
      <c r="OS209" s="241"/>
      <c r="OT209" s="241"/>
      <c r="OU209" s="241"/>
      <c r="OV209" s="241"/>
      <c r="OW209" s="241" t="e">
        <f>IF(#REF!=0,OW208,#REF!)</f>
        <v>#REF!</v>
      </c>
      <c r="OX209" s="241"/>
      <c r="OY209" s="241"/>
      <c r="OZ209" s="241" t="e">
        <f>IF(#REF!=0,OZ208,#REF!)</f>
        <v>#REF!</v>
      </c>
      <c r="PA209" s="241"/>
      <c r="PB209" s="241"/>
      <c r="PC209" s="241"/>
      <c r="PD209" s="241"/>
      <c r="PE209" s="241"/>
      <c r="PF209" s="241" t="e">
        <f>#REF!</f>
        <v>#REF!</v>
      </c>
      <c r="PG209" s="241"/>
      <c r="PH209" s="241"/>
      <c r="PI209" s="241"/>
      <c r="PJ209" s="241"/>
      <c r="PK209" s="241"/>
      <c r="PL209" s="241"/>
      <c r="PM209" s="242" t="e">
        <f>#REF!</f>
        <v>#REF!</v>
      </c>
      <c r="PN209" s="242"/>
      <c r="PO209" s="242"/>
      <c r="PP209" s="242"/>
      <c r="PQ209" s="242"/>
      <c r="PR209" s="242"/>
      <c r="PS209" s="242"/>
      <c r="PT209" s="242"/>
      <c r="PU209" s="242" t="e">
        <f>#REF!</f>
        <v>#REF!</v>
      </c>
      <c r="PV209" s="242"/>
      <c r="PW209" s="242"/>
      <c r="PX209" s="242"/>
      <c r="PY209" s="242"/>
      <c r="PZ209" s="241" t="e">
        <f>#REF!</f>
        <v>#REF!</v>
      </c>
      <c r="QA209" s="241"/>
      <c r="QB209" s="241"/>
      <c r="QC209" s="241"/>
      <c r="QD209" s="241" t="e">
        <f>#REF!</f>
        <v>#REF!</v>
      </c>
      <c r="QE209" s="241"/>
      <c r="QF209" s="241" t="e">
        <f>#REF!</f>
        <v>#REF!</v>
      </c>
      <c r="QG209" s="241"/>
      <c r="QH209" s="241"/>
      <c r="QI209" s="241" t="e">
        <f>#REF!</f>
        <v>#REF!</v>
      </c>
      <c r="QJ209" s="241"/>
      <c r="QK209" s="241" t="e">
        <f>#REF!</f>
        <v>#REF!</v>
      </c>
      <c r="QL209" s="241"/>
      <c r="QM209" s="241"/>
      <c r="QN209" s="241"/>
      <c r="QQ209" s="241" t="e">
        <f>IF(#REF!=0,QQ208,#REF!)</f>
        <v>#REF!</v>
      </c>
      <c r="QR209" s="241"/>
      <c r="QS209" s="241" t="e">
        <f>IF(OR(#REF!=0,#REF!="Planejado",#REF!="Realizado"),IF(QS208="Atividade",VLOOKUP(QQ209,'04.02_PLANEJAMENTO ATIVIDADES'!$D$9:$E$44,2,0),QS208),#REF!)</f>
        <v>#REF!</v>
      </c>
      <c r="QT209" s="241"/>
      <c r="QU209" s="241"/>
      <c r="QV209" s="241"/>
      <c r="QW209" s="241"/>
      <c r="QX209" s="241"/>
      <c r="QY209" s="241"/>
      <c r="QZ209" s="241"/>
      <c r="RA209" s="241"/>
      <c r="RB209" s="241" t="e">
        <f>IF(#REF!=0,RB208,#REF!)</f>
        <v>#REF!</v>
      </c>
      <c r="RC209" s="241"/>
      <c r="RD209" s="241"/>
      <c r="RE209" s="241" t="e">
        <f>IF(#REF!=0,RE208,#REF!)</f>
        <v>#REF!</v>
      </c>
      <c r="RF209" s="241"/>
      <c r="RG209" s="241"/>
      <c r="RH209" s="241"/>
      <c r="RI209" s="241"/>
      <c r="RJ209" s="241"/>
      <c r="RK209" s="241" t="e">
        <f>#REF!</f>
        <v>#REF!</v>
      </c>
      <c r="RL209" s="241"/>
      <c r="RM209" s="241"/>
      <c r="RN209" s="241"/>
      <c r="RO209" s="241"/>
      <c r="RP209" s="241"/>
      <c r="RQ209" s="241"/>
      <c r="RR209" s="242" t="e">
        <f>#REF!</f>
        <v>#REF!</v>
      </c>
      <c r="RS209" s="242"/>
      <c r="RT209" s="242"/>
      <c r="RU209" s="242"/>
      <c r="RV209" s="242"/>
      <c r="RW209" s="242"/>
      <c r="RX209" s="242"/>
      <c r="RY209" s="242"/>
      <c r="RZ209" s="242" t="e">
        <f>#REF!</f>
        <v>#REF!</v>
      </c>
      <c r="SA209" s="242"/>
      <c r="SB209" s="242"/>
      <c r="SC209" s="242"/>
      <c r="SD209" s="242"/>
      <c r="SE209" s="241" t="e">
        <f>#REF!</f>
        <v>#REF!</v>
      </c>
      <c r="SF209" s="241"/>
      <c r="SG209" s="241"/>
      <c r="SH209" s="241"/>
      <c r="SI209" s="241" t="e">
        <f>#REF!</f>
        <v>#REF!</v>
      </c>
      <c r="SJ209" s="241"/>
      <c r="SK209" s="241" t="e">
        <f>#REF!</f>
        <v>#REF!</v>
      </c>
      <c r="SL209" s="241"/>
      <c r="SM209" s="241"/>
      <c r="SN209" s="241" t="e">
        <f>#REF!</f>
        <v>#REF!</v>
      </c>
      <c r="SO209" s="241"/>
      <c r="SP209" s="241" t="e">
        <f>#REF!</f>
        <v>#REF!</v>
      </c>
      <c r="SQ209" s="241"/>
      <c r="SR209" s="241"/>
      <c r="SS209" s="241"/>
      <c r="SV209" s="241" t="e">
        <f>IF(#REF!=0,SV208,#REF!)</f>
        <v>#REF!</v>
      </c>
      <c r="SW209" s="241"/>
      <c r="SX209" s="241" t="e">
        <f>IF(OR(#REF!=0,#REF!="Planejado",#REF!="Realizado"),IF(SX208="Atividade",VLOOKUP(SV209,'04.02_PLANEJAMENTO ATIVIDADES'!$D$9:$E$44,2,0),SX208),#REF!)</f>
        <v>#REF!</v>
      </c>
      <c r="SY209" s="241"/>
      <c r="SZ209" s="241"/>
      <c r="TA209" s="241"/>
      <c r="TB209" s="241"/>
      <c r="TC209" s="241"/>
      <c r="TD209" s="241"/>
      <c r="TE209" s="241"/>
      <c r="TF209" s="241"/>
      <c r="TG209" s="241" t="e">
        <f>IF(#REF!=0,TG208,#REF!)</f>
        <v>#REF!</v>
      </c>
      <c r="TH209" s="241"/>
      <c r="TI209" s="241"/>
      <c r="TJ209" s="241" t="e">
        <f>IF(#REF!=0,TJ208,#REF!)</f>
        <v>#REF!</v>
      </c>
      <c r="TK209" s="241"/>
      <c r="TL209" s="241"/>
      <c r="TM209" s="241"/>
      <c r="TN209" s="241"/>
      <c r="TO209" s="241"/>
      <c r="TP209" s="241" t="e">
        <f>#REF!</f>
        <v>#REF!</v>
      </c>
      <c r="TQ209" s="241"/>
      <c r="TR209" s="241"/>
      <c r="TS209" s="241"/>
      <c r="TT209" s="241"/>
      <c r="TU209" s="241"/>
      <c r="TV209" s="241"/>
      <c r="TW209" s="242" t="e">
        <f>#REF!</f>
        <v>#REF!</v>
      </c>
      <c r="TX209" s="242"/>
      <c r="TY209" s="242"/>
      <c r="TZ209" s="242"/>
      <c r="UA209" s="242"/>
      <c r="UB209" s="242"/>
      <c r="UC209" s="242"/>
      <c r="UD209" s="242"/>
      <c r="UE209" s="242" t="e">
        <f>#REF!</f>
        <v>#REF!</v>
      </c>
      <c r="UF209" s="242"/>
      <c r="UG209" s="242"/>
      <c r="UH209" s="242"/>
      <c r="UI209" s="242"/>
      <c r="UJ209" s="241" t="e">
        <f>#REF!</f>
        <v>#REF!</v>
      </c>
      <c r="UK209" s="241"/>
      <c r="UL209" s="241"/>
      <c r="UM209" s="241"/>
      <c r="UN209" s="241" t="e">
        <f>#REF!</f>
        <v>#REF!</v>
      </c>
      <c r="UO209" s="241"/>
      <c r="UP209" s="241" t="e">
        <f>#REF!</f>
        <v>#REF!</v>
      </c>
      <c r="UQ209" s="241"/>
      <c r="UR209" s="241"/>
      <c r="US209" s="241" t="e">
        <f>#REF!</f>
        <v>#REF!</v>
      </c>
      <c r="UT209" s="241"/>
      <c r="UU209" s="241" t="e">
        <f>#REF!</f>
        <v>#REF!</v>
      </c>
      <c r="UV209" s="241"/>
      <c r="UW209" s="241"/>
      <c r="UX209" s="241"/>
      <c r="VA209" s="241" t="e">
        <f>IF(#REF!=0,VA208,#REF!)</f>
        <v>#REF!</v>
      </c>
      <c r="VB209" s="241"/>
      <c r="VC209" s="241" t="e">
        <f>IF(OR(#REF!=0,#REF!="Planejado",#REF!="Realizado"),IF(VC208="Atividade",VLOOKUP(VA209,'04.02_PLANEJAMENTO ATIVIDADES'!$D$9:$E$44,2,0),VC208),#REF!)</f>
        <v>#REF!</v>
      </c>
      <c r="VD209" s="241"/>
      <c r="VE209" s="241"/>
      <c r="VF209" s="241"/>
      <c r="VG209" s="241"/>
      <c r="VH209" s="241"/>
      <c r="VI209" s="241"/>
      <c r="VJ209" s="241"/>
      <c r="VK209" s="241"/>
      <c r="VL209" s="241" t="e">
        <f>IF(#REF!=0,VL208,#REF!)</f>
        <v>#REF!</v>
      </c>
      <c r="VM209" s="241"/>
      <c r="VN209" s="241"/>
      <c r="VO209" s="241" t="e">
        <f>IF(#REF!=0,VO208,#REF!)</f>
        <v>#REF!</v>
      </c>
      <c r="VP209" s="241"/>
      <c r="VQ209" s="241"/>
      <c r="VR209" s="241"/>
      <c r="VS209" s="241"/>
      <c r="VT209" s="241"/>
      <c r="VU209" s="241" t="e">
        <f>#REF!</f>
        <v>#REF!</v>
      </c>
      <c r="VV209" s="241"/>
      <c r="VW209" s="241"/>
      <c r="VX209" s="241"/>
      <c r="VY209" s="241"/>
      <c r="VZ209" s="241"/>
      <c r="WA209" s="241"/>
      <c r="WB209" s="242" t="e">
        <f>#REF!</f>
        <v>#REF!</v>
      </c>
      <c r="WC209" s="242"/>
      <c r="WD209" s="242"/>
      <c r="WE209" s="242"/>
      <c r="WF209" s="242"/>
      <c r="WG209" s="242"/>
      <c r="WH209" s="242"/>
      <c r="WI209" s="242"/>
      <c r="WJ209" s="242" t="e">
        <f>#REF!</f>
        <v>#REF!</v>
      </c>
      <c r="WK209" s="242"/>
      <c r="WL209" s="242"/>
      <c r="WM209" s="242"/>
      <c r="WN209" s="242"/>
      <c r="WO209" s="241" t="e">
        <f>#REF!</f>
        <v>#REF!</v>
      </c>
      <c r="WP209" s="241"/>
      <c r="WQ209" s="241"/>
      <c r="WR209" s="241"/>
      <c r="WS209" s="241" t="e">
        <f>#REF!</f>
        <v>#REF!</v>
      </c>
      <c r="WT209" s="241"/>
      <c r="WU209" s="241" t="e">
        <f>#REF!</f>
        <v>#REF!</v>
      </c>
      <c r="WV209" s="241"/>
      <c r="WW209" s="241"/>
      <c r="WX209" s="241" t="e">
        <f>#REF!</f>
        <v>#REF!</v>
      </c>
      <c r="WY209" s="241"/>
      <c r="WZ209" s="241" t="e">
        <f>#REF!</f>
        <v>#REF!</v>
      </c>
      <c r="XA209" s="241"/>
      <c r="XB209" s="241"/>
      <c r="XC209" s="241"/>
      <c r="XF209" s="241" t="e">
        <f>IF(#REF!=0,XF208,#REF!)</f>
        <v>#REF!</v>
      </c>
      <c r="XG209" s="241"/>
      <c r="XH209" s="241" t="e">
        <f>IF(OR(#REF!=0,#REF!="Planejado",#REF!="Realizado"),IF(XH208="Atividade",VLOOKUP(XF209,'04.02_PLANEJAMENTO ATIVIDADES'!$D$9:$E$44,2,0),XH208),#REF!)</f>
        <v>#REF!</v>
      </c>
      <c r="XI209" s="241"/>
      <c r="XJ209" s="241"/>
      <c r="XK209" s="241"/>
      <c r="XL209" s="241"/>
      <c r="XM209" s="241"/>
      <c r="XN209" s="241"/>
      <c r="XO209" s="241"/>
      <c r="XP209" s="241"/>
      <c r="XQ209" s="241" t="e">
        <f>IF(#REF!=0,XQ208,#REF!)</f>
        <v>#REF!</v>
      </c>
      <c r="XR209" s="241"/>
      <c r="XS209" s="241"/>
      <c r="XT209" s="241" t="e">
        <f>IF(#REF!=0,XT208,#REF!)</f>
        <v>#REF!</v>
      </c>
      <c r="XU209" s="241"/>
      <c r="XV209" s="241"/>
      <c r="XW209" s="241"/>
      <c r="XX209" s="241"/>
      <c r="XY209" s="241"/>
      <c r="XZ209" s="241" t="e">
        <f>#REF!</f>
        <v>#REF!</v>
      </c>
      <c r="YA209" s="241"/>
      <c r="YB209" s="241"/>
      <c r="YC209" s="241"/>
      <c r="YD209" s="241"/>
      <c r="YE209" s="241"/>
      <c r="YF209" s="241"/>
      <c r="YG209" s="242" t="e">
        <f>#REF!</f>
        <v>#REF!</v>
      </c>
      <c r="YH209" s="242"/>
      <c r="YI209" s="242"/>
      <c r="YJ209" s="242"/>
      <c r="YK209" s="242"/>
      <c r="YL209" s="242"/>
      <c r="YM209" s="242"/>
      <c r="YN209" s="242"/>
      <c r="YO209" s="242" t="e">
        <f>#REF!</f>
        <v>#REF!</v>
      </c>
      <c r="YP209" s="242"/>
      <c r="YQ209" s="242"/>
      <c r="YR209" s="242"/>
      <c r="YS209" s="242"/>
      <c r="YT209" s="241" t="e">
        <f>#REF!</f>
        <v>#REF!</v>
      </c>
      <c r="YU209" s="241"/>
      <c r="YV209" s="241"/>
      <c r="YW209" s="241"/>
      <c r="YX209" s="241" t="e">
        <f>#REF!</f>
        <v>#REF!</v>
      </c>
      <c r="YY209" s="241"/>
      <c r="YZ209" s="241" t="e">
        <f>#REF!</f>
        <v>#REF!</v>
      </c>
      <c r="ZA209" s="241"/>
      <c r="ZB209" s="241"/>
      <c r="ZC209" s="241" t="e">
        <f>#REF!</f>
        <v>#REF!</v>
      </c>
      <c r="ZD209" s="241"/>
      <c r="ZE209" s="241" t="e">
        <f>#REF!</f>
        <v>#REF!</v>
      </c>
      <c r="ZF209" s="241"/>
      <c r="ZG209" s="241"/>
      <c r="ZH209" s="241"/>
    </row>
    <row r="210" spans="3:684" ht="10.15" hidden="1" customHeight="1" x14ac:dyDescent="0.25">
      <c r="C210" s="241" t="e">
        <f>IF(#REF!=0,C209,#REF!)</f>
        <v>#REF!</v>
      </c>
      <c r="D210" s="241"/>
      <c r="E210" s="241" t="e">
        <f>IF(OR(#REF!=0,#REF!="Planejado",#REF!="Realizado"),IF(E209="Atividade",VLOOKUP(C210,'04.02_PLANEJAMENTO ATIVIDADES'!$D$9:$E$44,2,0),E209),#REF!)</f>
        <v>#REF!</v>
      </c>
      <c r="F210" s="241"/>
      <c r="G210" s="241"/>
      <c r="H210" s="241"/>
      <c r="I210" s="241"/>
      <c r="J210" s="241"/>
      <c r="K210" s="241"/>
      <c r="L210" s="241"/>
      <c r="M210" s="241"/>
      <c r="N210" s="241" t="e">
        <f>IF(#REF!=0,N209,#REF!)</f>
        <v>#REF!</v>
      </c>
      <c r="O210" s="241"/>
      <c r="P210" s="241"/>
      <c r="Q210" s="241" t="e">
        <f>IF(#REF!=0,Q209,#REF!)</f>
        <v>#REF!</v>
      </c>
      <c r="R210" s="241"/>
      <c r="S210" s="241"/>
      <c r="T210" s="241"/>
      <c r="U210" s="241"/>
      <c r="V210" s="241"/>
      <c r="W210" s="241" t="e">
        <f>#REF!</f>
        <v>#REF!</v>
      </c>
      <c r="X210" s="241"/>
      <c r="Y210" s="241"/>
      <c r="Z210" s="241"/>
      <c r="AA210" s="241"/>
      <c r="AB210" s="241"/>
      <c r="AC210" s="241"/>
      <c r="AD210" s="242" t="e">
        <f>#REF!</f>
        <v>#REF!</v>
      </c>
      <c r="AE210" s="242"/>
      <c r="AF210" s="242"/>
      <c r="AG210" s="242"/>
      <c r="AH210" s="242"/>
      <c r="AI210" s="242"/>
      <c r="AJ210" s="242"/>
      <c r="AK210" s="242"/>
      <c r="AL210" s="242" t="e">
        <f>#REF!</f>
        <v>#REF!</v>
      </c>
      <c r="AM210" s="242"/>
      <c r="AN210" s="242"/>
      <c r="AO210" s="242"/>
      <c r="AP210" s="242"/>
      <c r="AQ210" s="241" t="e">
        <f>#REF!</f>
        <v>#REF!</v>
      </c>
      <c r="AR210" s="241"/>
      <c r="AS210" s="241"/>
      <c r="AT210" s="241"/>
      <c r="AU210" s="241" t="e">
        <f>#REF!</f>
        <v>#REF!</v>
      </c>
      <c r="AV210" s="241"/>
      <c r="AW210" s="241" t="e">
        <f>#REF!</f>
        <v>#REF!</v>
      </c>
      <c r="AX210" s="241"/>
      <c r="AY210" s="241"/>
      <c r="AZ210" s="241" t="e">
        <f>#REF!</f>
        <v>#REF!</v>
      </c>
      <c r="BA210" s="241"/>
      <c r="BB210" s="241" t="e">
        <f>#REF!</f>
        <v>#REF!</v>
      </c>
      <c r="BC210" s="241"/>
      <c r="BD210" s="241"/>
      <c r="BE210" s="241"/>
      <c r="BH210" s="241" t="e">
        <f>IF(#REF!=0,BH209,#REF!)</f>
        <v>#REF!</v>
      </c>
      <c r="BI210" s="241"/>
      <c r="BJ210" s="241" t="e">
        <f>IF(OR(#REF!=0,#REF!="Planejado",#REF!="Realizado"),IF(BJ209="Atividade",VLOOKUP(BH210,'04.02_PLANEJAMENTO ATIVIDADES'!$D$9:$E$44,2,0),BJ209),#REF!)</f>
        <v>#REF!</v>
      </c>
      <c r="BK210" s="241"/>
      <c r="BL210" s="241"/>
      <c r="BM210" s="241"/>
      <c r="BN210" s="241"/>
      <c r="BO210" s="241"/>
      <c r="BP210" s="241"/>
      <c r="BQ210" s="241"/>
      <c r="BR210" s="241"/>
      <c r="BS210" s="241" t="e">
        <f>IF(#REF!=0,BS209,#REF!)</f>
        <v>#REF!</v>
      </c>
      <c r="BT210" s="241"/>
      <c r="BU210" s="241"/>
      <c r="BV210" s="241" t="e">
        <f>IF(#REF!=0,BV209,#REF!)</f>
        <v>#REF!</v>
      </c>
      <c r="BW210" s="241"/>
      <c r="BX210" s="241"/>
      <c r="BY210" s="241"/>
      <c r="BZ210" s="241"/>
      <c r="CA210" s="241"/>
      <c r="CB210" s="241" t="e">
        <f>#REF!</f>
        <v>#REF!</v>
      </c>
      <c r="CC210" s="241"/>
      <c r="CD210" s="241"/>
      <c r="CE210" s="241"/>
      <c r="CF210" s="241"/>
      <c r="CG210" s="241"/>
      <c r="CH210" s="241"/>
      <c r="CI210" s="242" t="e">
        <f>#REF!</f>
        <v>#REF!</v>
      </c>
      <c r="CJ210" s="242"/>
      <c r="CK210" s="242"/>
      <c r="CL210" s="242"/>
      <c r="CM210" s="242"/>
      <c r="CN210" s="242"/>
      <c r="CO210" s="242"/>
      <c r="CP210" s="242"/>
      <c r="CQ210" s="242" t="e">
        <f>#REF!</f>
        <v>#REF!</v>
      </c>
      <c r="CR210" s="242"/>
      <c r="CS210" s="242"/>
      <c r="CT210" s="242"/>
      <c r="CU210" s="242"/>
      <c r="CV210" s="241" t="e">
        <f>#REF!</f>
        <v>#REF!</v>
      </c>
      <c r="CW210" s="241"/>
      <c r="CX210" s="241"/>
      <c r="CY210" s="241"/>
      <c r="CZ210" s="241" t="e">
        <f>#REF!</f>
        <v>#REF!</v>
      </c>
      <c r="DA210" s="241"/>
      <c r="DB210" s="241" t="e">
        <f>#REF!</f>
        <v>#REF!</v>
      </c>
      <c r="DC210" s="241"/>
      <c r="DD210" s="241"/>
      <c r="DE210" s="241" t="e">
        <f>#REF!</f>
        <v>#REF!</v>
      </c>
      <c r="DF210" s="241"/>
      <c r="DG210" s="241" t="e">
        <f>#REF!</f>
        <v>#REF!</v>
      </c>
      <c r="DH210" s="241"/>
      <c r="DI210" s="241"/>
      <c r="DJ210" s="241"/>
      <c r="DM210" s="241" t="e">
        <f>IF(#REF!=0,DM209,#REF!)</f>
        <v>#REF!</v>
      </c>
      <c r="DN210" s="241"/>
      <c r="DO210" s="241" t="e">
        <f>IF(OR(#REF!=0,#REF!="Planejado",#REF!="Realizado"),IF(DO209="Atividade",VLOOKUP(DM210,'04.02_PLANEJAMENTO ATIVIDADES'!$D$9:$E$44,2,0),DO209),#REF!)</f>
        <v>#REF!</v>
      </c>
      <c r="DP210" s="241"/>
      <c r="DQ210" s="241"/>
      <c r="DR210" s="241"/>
      <c r="DS210" s="241"/>
      <c r="DT210" s="241"/>
      <c r="DU210" s="241"/>
      <c r="DV210" s="241"/>
      <c r="DW210" s="241"/>
      <c r="DX210" s="241" t="e">
        <f>IF(#REF!=0,DX209,#REF!)</f>
        <v>#REF!</v>
      </c>
      <c r="DY210" s="241"/>
      <c r="DZ210" s="241"/>
      <c r="EA210" s="241" t="e">
        <f>IF(#REF!=0,EA209,#REF!)</f>
        <v>#REF!</v>
      </c>
      <c r="EB210" s="241"/>
      <c r="EC210" s="241"/>
      <c r="ED210" s="241"/>
      <c r="EE210" s="241"/>
      <c r="EF210" s="241"/>
      <c r="EG210" s="241" t="e">
        <f>#REF!</f>
        <v>#REF!</v>
      </c>
      <c r="EH210" s="241"/>
      <c r="EI210" s="241"/>
      <c r="EJ210" s="241"/>
      <c r="EK210" s="241"/>
      <c r="EL210" s="241"/>
      <c r="EM210" s="241"/>
      <c r="EN210" s="242" t="e">
        <f>#REF!</f>
        <v>#REF!</v>
      </c>
      <c r="EO210" s="242"/>
      <c r="EP210" s="242"/>
      <c r="EQ210" s="242"/>
      <c r="ER210" s="242"/>
      <c r="ES210" s="242"/>
      <c r="ET210" s="242"/>
      <c r="EU210" s="242"/>
      <c r="EV210" s="242" t="e">
        <f>#REF!</f>
        <v>#REF!</v>
      </c>
      <c r="EW210" s="242"/>
      <c r="EX210" s="242"/>
      <c r="EY210" s="242"/>
      <c r="EZ210" s="242"/>
      <c r="FA210" s="241" t="e">
        <f>#REF!</f>
        <v>#REF!</v>
      </c>
      <c r="FB210" s="241"/>
      <c r="FC210" s="241"/>
      <c r="FD210" s="241"/>
      <c r="FE210" s="241" t="e">
        <f>#REF!</f>
        <v>#REF!</v>
      </c>
      <c r="FF210" s="241"/>
      <c r="FG210" s="241" t="e">
        <f>#REF!</f>
        <v>#REF!</v>
      </c>
      <c r="FH210" s="241"/>
      <c r="FI210" s="241"/>
      <c r="FJ210" s="241" t="e">
        <f>#REF!</f>
        <v>#REF!</v>
      </c>
      <c r="FK210" s="241"/>
      <c r="FL210" s="241" t="e">
        <f>#REF!</f>
        <v>#REF!</v>
      </c>
      <c r="FM210" s="241"/>
      <c r="FN210" s="241"/>
      <c r="FO210" s="241"/>
      <c r="FR210" s="241" t="e">
        <f>IF(#REF!=0,FR209,#REF!)</f>
        <v>#REF!</v>
      </c>
      <c r="FS210" s="241"/>
      <c r="FT210" s="241" t="e">
        <f>IF(OR(#REF!=0,#REF!="Planejado",#REF!="Realizado"),IF(FT209="Atividade",VLOOKUP(FR210,'04.02_PLANEJAMENTO ATIVIDADES'!$D$9:$E$44,2,0),FT209),#REF!)</f>
        <v>#REF!</v>
      </c>
      <c r="FU210" s="241"/>
      <c r="FV210" s="241"/>
      <c r="FW210" s="241"/>
      <c r="FX210" s="241"/>
      <c r="FY210" s="241"/>
      <c r="FZ210" s="241"/>
      <c r="GA210" s="241"/>
      <c r="GB210" s="241"/>
      <c r="GC210" s="241" t="e">
        <f>IF(#REF!=0,GC209,#REF!)</f>
        <v>#REF!</v>
      </c>
      <c r="GD210" s="241"/>
      <c r="GE210" s="241"/>
      <c r="GF210" s="241" t="e">
        <f>IF(#REF!=0,GF209,#REF!)</f>
        <v>#REF!</v>
      </c>
      <c r="GG210" s="241"/>
      <c r="GH210" s="241"/>
      <c r="GI210" s="241"/>
      <c r="GJ210" s="241"/>
      <c r="GK210" s="241"/>
      <c r="GL210" s="241" t="e">
        <f>#REF!</f>
        <v>#REF!</v>
      </c>
      <c r="GM210" s="241"/>
      <c r="GN210" s="241"/>
      <c r="GO210" s="241"/>
      <c r="GP210" s="241"/>
      <c r="GQ210" s="241"/>
      <c r="GR210" s="241"/>
      <c r="GS210" s="242" t="e">
        <f>#REF!</f>
        <v>#REF!</v>
      </c>
      <c r="GT210" s="242"/>
      <c r="GU210" s="242"/>
      <c r="GV210" s="242"/>
      <c r="GW210" s="242"/>
      <c r="GX210" s="242"/>
      <c r="GY210" s="242"/>
      <c r="GZ210" s="242"/>
      <c r="HA210" s="242" t="e">
        <f>#REF!</f>
        <v>#REF!</v>
      </c>
      <c r="HB210" s="242"/>
      <c r="HC210" s="242"/>
      <c r="HD210" s="242"/>
      <c r="HE210" s="242"/>
      <c r="HF210" s="241" t="e">
        <f>#REF!</f>
        <v>#REF!</v>
      </c>
      <c r="HG210" s="241"/>
      <c r="HH210" s="241"/>
      <c r="HI210" s="241"/>
      <c r="HJ210" s="241" t="e">
        <f>#REF!</f>
        <v>#REF!</v>
      </c>
      <c r="HK210" s="241"/>
      <c r="HL210" s="241" t="e">
        <f>#REF!</f>
        <v>#REF!</v>
      </c>
      <c r="HM210" s="241"/>
      <c r="HN210" s="241"/>
      <c r="HO210" s="241" t="e">
        <f>#REF!</f>
        <v>#REF!</v>
      </c>
      <c r="HP210" s="241"/>
      <c r="HQ210" s="241" t="e">
        <f>#REF!</f>
        <v>#REF!</v>
      </c>
      <c r="HR210" s="241"/>
      <c r="HS210" s="241"/>
      <c r="HT210" s="241"/>
      <c r="HW210" s="241" t="e">
        <f>IF(#REF!=0,HW209,#REF!)</f>
        <v>#REF!</v>
      </c>
      <c r="HX210" s="241"/>
      <c r="HY210" s="241" t="e">
        <f>IF(OR(#REF!=0,#REF!="Planejado",#REF!="Realizado"),IF(HY209="Atividade",VLOOKUP(HW210,'04.02_PLANEJAMENTO ATIVIDADES'!$D$9:$E$44,2,0),HY209),#REF!)</f>
        <v>#REF!</v>
      </c>
      <c r="HZ210" s="241"/>
      <c r="IA210" s="241"/>
      <c r="IB210" s="241"/>
      <c r="IC210" s="241"/>
      <c r="ID210" s="241"/>
      <c r="IE210" s="241"/>
      <c r="IF210" s="241"/>
      <c r="IG210" s="241"/>
      <c r="IH210" s="241" t="e">
        <f>IF(#REF!=0,IH209,#REF!)</f>
        <v>#REF!</v>
      </c>
      <c r="II210" s="241"/>
      <c r="IJ210" s="241"/>
      <c r="IK210" s="241" t="e">
        <f>IF(#REF!=0,IK209,#REF!)</f>
        <v>#REF!</v>
      </c>
      <c r="IL210" s="241"/>
      <c r="IM210" s="241"/>
      <c r="IN210" s="241"/>
      <c r="IO210" s="241"/>
      <c r="IP210" s="241"/>
      <c r="IQ210" s="241" t="e">
        <f>#REF!</f>
        <v>#REF!</v>
      </c>
      <c r="IR210" s="241"/>
      <c r="IS210" s="241"/>
      <c r="IT210" s="241"/>
      <c r="IU210" s="241"/>
      <c r="IV210" s="241"/>
      <c r="IW210" s="241"/>
      <c r="IX210" s="242" t="e">
        <f>#REF!</f>
        <v>#REF!</v>
      </c>
      <c r="IY210" s="242"/>
      <c r="IZ210" s="242"/>
      <c r="JA210" s="242"/>
      <c r="JB210" s="242"/>
      <c r="JC210" s="242"/>
      <c r="JD210" s="242"/>
      <c r="JE210" s="242"/>
      <c r="JF210" s="242" t="e">
        <f>#REF!</f>
        <v>#REF!</v>
      </c>
      <c r="JG210" s="242"/>
      <c r="JH210" s="242"/>
      <c r="JI210" s="242"/>
      <c r="JJ210" s="242"/>
      <c r="JK210" s="241" t="e">
        <f>#REF!</f>
        <v>#REF!</v>
      </c>
      <c r="JL210" s="241"/>
      <c r="JM210" s="241"/>
      <c r="JN210" s="241"/>
      <c r="JO210" s="241" t="e">
        <f>#REF!</f>
        <v>#REF!</v>
      </c>
      <c r="JP210" s="241"/>
      <c r="JQ210" s="241" t="e">
        <f>#REF!</f>
        <v>#REF!</v>
      </c>
      <c r="JR210" s="241"/>
      <c r="JS210" s="241"/>
      <c r="JT210" s="241" t="e">
        <f>#REF!</f>
        <v>#REF!</v>
      </c>
      <c r="JU210" s="241"/>
      <c r="JV210" s="241" t="e">
        <f>#REF!</f>
        <v>#REF!</v>
      </c>
      <c r="JW210" s="241"/>
      <c r="JX210" s="241"/>
      <c r="JY210" s="241"/>
      <c r="KB210" s="241" t="e">
        <f>IF(#REF!=0,KB209,#REF!)</f>
        <v>#REF!</v>
      </c>
      <c r="KC210" s="241"/>
      <c r="KD210" s="241" t="e">
        <f>IF(OR(#REF!=0,#REF!="Planejado",#REF!="Realizado"),IF(KD209="Atividade",VLOOKUP(KB210,'04.02_PLANEJAMENTO ATIVIDADES'!$D$9:$E$44,2,0),KD209),#REF!)</f>
        <v>#REF!</v>
      </c>
      <c r="KE210" s="241"/>
      <c r="KF210" s="241"/>
      <c r="KG210" s="241"/>
      <c r="KH210" s="241"/>
      <c r="KI210" s="241"/>
      <c r="KJ210" s="241"/>
      <c r="KK210" s="241"/>
      <c r="KL210" s="241"/>
      <c r="KM210" s="241" t="e">
        <f>IF(#REF!=0,KM209,#REF!)</f>
        <v>#REF!</v>
      </c>
      <c r="KN210" s="241"/>
      <c r="KO210" s="241"/>
      <c r="KP210" s="241" t="e">
        <f>IF(#REF!=0,KP209,#REF!)</f>
        <v>#REF!</v>
      </c>
      <c r="KQ210" s="241"/>
      <c r="KR210" s="241"/>
      <c r="KS210" s="241"/>
      <c r="KT210" s="241"/>
      <c r="KU210" s="241"/>
      <c r="KV210" s="241" t="e">
        <f>#REF!</f>
        <v>#REF!</v>
      </c>
      <c r="KW210" s="241"/>
      <c r="KX210" s="241"/>
      <c r="KY210" s="241"/>
      <c r="KZ210" s="241"/>
      <c r="LA210" s="241"/>
      <c r="LB210" s="241"/>
      <c r="LC210" s="242" t="e">
        <f>#REF!</f>
        <v>#REF!</v>
      </c>
      <c r="LD210" s="242"/>
      <c r="LE210" s="242"/>
      <c r="LF210" s="242"/>
      <c r="LG210" s="242"/>
      <c r="LH210" s="242"/>
      <c r="LI210" s="242"/>
      <c r="LJ210" s="242"/>
      <c r="LK210" s="242" t="e">
        <f>#REF!</f>
        <v>#REF!</v>
      </c>
      <c r="LL210" s="242"/>
      <c r="LM210" s="242"/>
      <c r="LN210" s="242"/>
      <c r="LO210" s="242"/>
      <c r="LP210" s="241" t="e">
        <f>#REF!</f>
        <v>#REF!</v>
      </c>
      <c r="LQ210" s="241"/>
      <c r="LR210" s="241"/>
      <c r="LS210" s="241"/>
      <c r="LT210" s="241" t="e">
        <f>#REF!</f>
        <v>#REF!</v>
      </c>
      <c r="LU210" s="241"/>
      <c r="LV210" s="241" t="e">
        <f>#REF!</f>
        <v>#REF!</v>
      </c>
      <c r="LW210" s="241"/>
      <c r="LX210" s="241"/>
      <c r="LY210" s="241" t="e">
        <f>#REF!</f>
        <v>#REF!</v>
      </c>
      <c r="LZ210" s="241"/>
      <c r="MA210" s="241" t="e">
        <f>#REF!</f>
        <v>#REF!</v>
      </c>
      <c r="MB210" s="241"/>
      <c r="MC210" s="241"/>
      <c r="MD210" s="241"/>
      <c r="MG210" s="241" t="e">
        <f>IF(#REF!=0,MG209,#REF!)</f>
        <v>#REF!</v>
      </c>
      <c r="MH210" s="241"/>
      <c r="MI210" s="241" t="e">
        <f>IF(OR(#REF!=0,#REF!="Planejado",#REF!="Realizado"),IF(MI209="Atividade",VLOOKUP(MG210,'04.02_PLANEJAMENTO ATIVIDADES'!$D$9:$E$44,2,0),MI209),#REF!)</f>
        <v>#REF!</v>
      </c>
      <c r="MJ210" s="241"/>
      <c r="MK210" s="241"/>
      <c r="ML210" s="241"/>
      <c r="MM210" s="241"/>
      <c r="MN210" s="241"/>
      <c r="MO210" s="241"/>
      <c r="MP210" s="241"/>
      <c r="MQ210" s="241"/>
      <c r="MR210" s="241" t="e">
        <f>IF(#REF!=0,MR209,#REF!)</f>
        <v>#REF!</v>
      </c>
      <c r="MS210" s="241"/>
      <c r="MT210" s="241"/>
      <c r="MU210" s="241" t="e">
        <f>IF(#REF!=0,MU209,#REF!)</f>
        <v>#REF!</v>
      </c>
      <c r="MV210" s="241"/>
      <c r="MW210" s="241"/>
      <c r="MX210" s="241"/>
      <c r="MY210" s="241"/>
      <c r="MZ210" s="241"/>
      <c r="NA210" s="241" t="e">
        <f>#REF!</f>
        <v>#REF!</v>
      </c>
      <c r="NB210" s="241"/>
      <c r="NC210" s="241"/>
      <c r="ND210" s="241"/>
      <c r="NE210" s="241"/>
      <c r="NF210" s="241"/>
      <c r="NG210" s="241"/>
      <c r="NH210" s="242" t="e">
        <f>#REF!</f>
        <v>#REF!</v>
      </c>
      <c r="NI210" s="242"/>
      <c r="NJ210" s="242"/>
      <c r="NK210" s="242"/>
      <c r="NL210" s="242"/>
      <c r="NM210" s="242"/>
      <c r="NN210" s="242"/>
      <c r="NO210" s="242"/>
      <c r="NP210" s="242" t="e">
        <f>#REF!</f>
        <v>#REF!</v>
      </c>
      <c r="NQ210" s="242"/>
      <c r="NR210" s="242"/>
      <c r="NS210" s="242"/>
      <c r="NT210" s="242"/>
      <c r="NU210" s="241" t="e">
        <f>#REF!</f>
        <v>#REF!</v>
      </c>
      <c r="NV210" s="241"/>
      <c r="NW210" s="241"/>
      <c r="NX210" s="241"/>
      <c r="NY210" s="241" t="e">
        <f>#REF!</f>
        <v>#REF!</v>
      </c>
      <c r="NZ210" s="241"/>
      <c r="OA210" s="241" t="e">
        <f>#REF!</f>
        <v>#REF!</v>
      </c>
      <c r="OB210" s="241"/>
      <c r="OC210" s="241"/>
      <c r="OD210" s="241" t="e">
        <f>#REF!</f>
        <v>#REF!</v>
      </c>
      <c r="OE210" s="241"/>
      <c r="OF210" s="241" t="e">
        <f>#REF!</f>
        <v>#REF!</v>
      </c>
      <c r="OG210" s="241"/>
      <c r="OH210" s="241"/>
      <c r="OI210" s="241"/>
      <c r="OL210" s="241" t="e">
        <f>IF(#REF!=0,OL209,#REF!)</f>
        <v>#REF!</v>
      </c>
      <c r="OM210" s="241"/>
      <c r="ON210" s="241" t="e">
        <f>IF(OR(#REF!=0,#REF!="Planejado",#REF!="Realizado"),IF(ON209="Atividade",VLOOKUP(OL210,'04.02_PLANEJAMENTO ATIVIDADES'!$D$9:$E$44,2,0),ON209),#REF!)</f>
        <v>#REF!</v>
      </c>
      <c r="OO210" s="241"/>
      <c r="OP210" s="241"/>
      <c r="OQ210" s="241"/>
      <c r="OR210" s="241"/>
      <c r="OS210" s="241"/>
      <c r="OT210" s="241"/>
      <c r="OU210" s="241"/>
      <c r="OV210" s="241"/>
      <c r="OW210" s="241" t="e">
        <f>IF(#REF!=0,OW209,#REF!)</f>
        <v>#REF!</v>
      </c>
      <c r="OX210" s="241"/>
      <c r="OY210" s="241"/>
      <c r="OZ210" s="241" t="e">
        <f>IF(#REF!=0,OZ209,#REF!)</f>
        <v>#REF!</v>
      </c>
      <c r="PA210" s="241"/>
      <c r="PB210" s="241"/>
      <c r="PC210" s="241"/>
      <c r="PD210" s="241"/>
      <c r="PE210" s="241"/>
      <c r="PF210" s="241" t="e">
        <f>#REF!</f>
        <v>#REF!</v>
      </c>
      <c r="PG210" s="241"/>
      <c r="PH210" s="241"/>
      <c r="PI210" s="241"/>
      <c r="PJ210" s="241"/>
      <c r="PK210" s="241"/>
      <c r="PL210" s="241"/>
      <c r="PM210" s="242" t="e">
        <f>#REF!</f>
        <v>#REF!</v>
      </c>
      <c r="PN210" s="242"/>
      <c r="PO210" s="242"/>
      <c r="PP210" s="242"/>
      <c r="PQ210" s="242"/>
      <c r="PR210" s="242"/>
      <c r="PS210" s="242"/>
      <c r="PT210" s="242"/>
      <c r="PU210" s="242" t="e">
        <f>#REF!</f>
        <v>#REF!</v>
      </c>
      <c r="PV210" s="242"/>
      <c r="PW210" s="242"/>
      <c r="PX210" s="242"/>
      <c r="PY210" s="242"/>
      <c r="PZ210" s="241" t="e">
        <f>#REF!</f>
        <v>#REF!</v>
      </c>
      <c r="QA210" s="241"/>
      <c r="QB210" s="241"/>
      <c r="QC210" s="241"/>
      <c r="QD210" s="241" t="e">
        <f>#REF!</f>
        <v>#REF!</v>
      </c>
      <c r="QE210" s="241"/>
      <c r="QF210" s="241" t="e">
        <f>#REF!</f>
        <v>#REF!</v>
      </c>
      <c r="QG210" s="241"/>
      <c r="QH210" s="241"/>
      <c r="QI210" s="241" t="e">
        <f>#REF!</f>
        <v>#REF!</v>
      </c>
      <c r="QJ210" s="241"/>
      <c r="QK210" s="241" t="e">
        <f>#REF!</f>
        <v>#REF!</v>
      </c>
      <c r="QL210" s="241"/>
      <c r="QM210" s="241"/>
      <c r="QN210" s="241"/>
      <c r="QQ210" s="241" t="e">
        <f>IF(#REF!=0,QQ209,#REF!)</f>
        <v>#REF!</v>
      </c>
      <c r="QR210" s="241"/>
      <c r="QS210" s="241" t="e">
        <f>IF(OR(#REF!=0,#REF!="Planejado",#REF!="Realizado"),IF(QS209="Atividade",VLOOKUP(QQ210,'04.02_PLANEJAMENTO ATIVIDADES'!$D$9:$E$44,2,0),QS209),#REF!)</f>
        <v>#REF!</v>
      </c>
      <c r="QT210" s="241"/>
      <c r="QU210" s="241"/>
      <c r="QV210" s="241"/>
      <c r="QW210" s="241"/>
      <c r="QX210" s="241"/>
      <c r="QY210" s="241"/>
      <c r="QZ210" s="241"/>
      <c r="RA210" s="241"/>
      <c r="RB210" s="241" t="e">
        <f>IF(#REF!=0,RB209,#REF!)</f>
        <v>#REF!</v>
      </c>
      <c r="RC210" s="241"/>
      <c r="RD210" s="241"/>
      <c r="RE210" s="241" t="e">
        <f>IF(#REF!=0,RE209,#REF!)</f>
        <v>#REF!</v>
      </c>
      <c r="RF210" s="241"/>
      <c r="RG210" s="241"/>
      <c r="RH210" s="241"/>
      <c r="RI210" s="241"/>
      <c r="RJ210" s="241"/>
      <c r="RK210" s="241" t="e">
        <f>#REF!</f>
        <v>#REF!</v>
      </c>
      <c r="RL210" s="241"/>
      <c r="RM210" s="241"/>
      <c r="RN210" s="241"/>
      <c r="RO210" s="241"/>
      <c r="RP210" s="241"/>
      <c r="RQ210" s="241"/>
      <c r="RR210" s="242" t="e">
        <f>#REF!</f>
        <v>#REF!</v>
      </c>
      <c r="RS210" s="242"/>
      <c r="RT210" s="242"/>
      <c r="RU210" s="242"/>
      <c r="RV210" s="242"/>
      <c r="RW210" s="242"/>
      <c r="RX210" s="242"/>
      <c r="RY210" s="242"/>
      <c r="RZ210" s="242" t="e">
        <f>#REF!</f>
        <v>#REF!</v>
      </c>
      <c r="SA210" s="242"/>
      <c r="SB210" s="242"/>
      <c r="SC210" s="242"/>
      <c r="SD210" s="242"/>
      <c r="SE210" s="241" t="e">
        <f>#REF!</f>
        <v>#REF!</v>
      </c>
      <c r="SF210" s="241"/>
      <c r="SG210" s="241"/>
      <c r="SH210" s="241"/>
      <c r="SI210" s="241" t="e">
        <f>#REF!</f>
        <v>#REF!</v>
      </c>
      <c r="SJ210" s="241"/>
      <c r="SK210" s="241" t="e">
        <f>#REF!</f>
        <v>#REF!</v>
      </c>
      <c r="SL210" s="241"/>
      <c r="SM210" s="241"/>
      <c r="SN210" s="241" t="e">
        <f>#REF!</f>
        <v>#REF!</v>
      </c>
      <c r="SO210" s="241"/>
      <c r="SP210" s="241" t="e">
        <f>#REF!</f>
        <v>#REF!</v>
      </c>
      <c r="SQ210" s="241"/>
      <c r="SR210" s="241"/>
      <c r="SS210" s="241"/>
      <c r="SV210" s="241" t="e">
        <f>IF(#REF!=0,SV209,#REF!)</f>
        <v>#REF!</v>
      </c>
      <c r="SW210" s="241"/>
      <c r="SX210" s="241" t="e">
        <f>IF(OR(#REF!=0,#REF!="Planejado",#REF!="Realizado"),IF(SX209="Atividade",VLOOKUP(SV210,'04.02_PLANEJAMENTO ATIVIDADES'!$D$9:$E$44,2,0),SX209),#REF!)</f>
        <v>#REF!</v>
      </c>
      <c r="SY210" s="241"/>
      <c r="SZ210" s="241"/>
      <c r="TA210" s="241"/>
      <c r="TB210" s="241"/>
      <c r="TC210" s="241"/>
      <c r="TD210" s="241"/>
      <c r="TE210" s="241"/>
      <c r="TF210" s="241"/>
      <c r="TG210" s="241" t="e">
        <f>IF(#REF!=0,TG209,#REF!)</f>
        <v>#REF!</v>
      </c>
      <c r="TH210" s="241"/>
      <c r="TI210" s="241"/>
      <c r="TJ210" s="241" t="e">
        <f>IF(#REF!=0,TJ209,#REF!)</f>
        <v>#REF!</v>
      </c>
      <c r="TK210" s="241"/>
      <c r="TL210" s="241"/>
      <c r="TM210" s="241"/>
      <c r="TN210" s="241"/>
      <c r="TO210" s="241"/>
      <c r="TP210" s="241" t="e">
        <f>#REF!</f>
        <v>#REF!</v>
      </c>
      <c r="TQ210" s="241"/>
      <c r="TR210" s="241"/>
      <c r="TS210" s="241"/>
      <c r="TT210" s="241"/>
      <c r="TU210" s="241"/>
      <c r="TV210" s="241"/>
      <c r="TW210" s="242" t="e">
        <f>#REF!</f>
        <v>#REF!</v>
      </c>
      <c r="TX210" s="242"/>
      <c r="TY210" s="242"/>
      <c r="TZ210" s="242"/>
      <c r="UA210" s="242"/>
      <c r="UB210" s="242"/>
      <c r="UC210" s="242"/>
      <c r="UD210" s="242"/>
      <c r="UE210" s="242" t="e">
        <f>#REF!</f>
        <v>#REF!</v>
      </c>
      <c r="UF210" s="242"/>
      <c r="UG210" s="242"/>
      <c r="UH210" s="242"/>
      <c r="UI210" s="242"/>
      <c r="UJ210" s="241" t="e">
        <f>#REF!</f>
        <v>#REF!</v>
      </c>
      <c r="UK210" s="241"/>
      <c r="UL210" s="241"/>
      <c r="UM210" s="241"/>
      <c r="UN210" s="241" t="e">
        <f>#REF!</f>
        <v>#REF!</v>
      </c>
      <c r="UO210" s="241"/>
      <c r="UP210" s="241" t="e">
        <f>#REF!</f>
        <v>#REF!</v>
      </c>
      <c r="UQ210" s="241"/>
      <c r="UR210" s="241"/>
      <c r="US210" s="241" t="e">
        <f>#REF!</f>
        <v>#REF!</v>
      </c>
      <c r="UT210" s="241"/>
      <c r="UU210" s="241" t="e">
        <f>#REF!</f>
        <v>#REF!</v>
      </c>
      <c r="UV210" s="241"/>
      <c r="UW210" s="241"/>
      <c r="UX210" s="241"/>
      <c r="VA210" s="241" t="e">
        <f>IF(#REF!=0,VA209,#REF!)</f>
        <v>#REF!</v>
      </c>
      <c r="VB210" s="241"/>
      <c r="VC210" s="241" t="e">
        <f>IF(OR(#REF!=0,#REF!="Planejado",#REF!="Realizado"),IF(VC209="Atividade",VLOOKUP(VA210,'04.02_PLANEJAMENTO ATIVIDADES'!$D$9:$E$44,2,0),VC209),#REF!)</f>
        <v>#REF!</v>
      </c>
      <c r="VD210" s="241"/>
      <c r="VE210" s="241"/>
      <c r="VF210" s="241"/>
      <c r="VG210" s="241"/>
      <c r="VH210" s="241"/>
      <c r="VI210" s="241"/>
      <c r="VJ210" s="241"/>
      <c r="VK210" s="241"/>
      <c r="VL210" s="241" t="e">
        <f>IF(#REF!=0,VL209,#REF!)</f>
        <v>#REF!</v>
      </c>
      <c r="VM210" s="241"/>
      <c r="VN210" s="241"/>
      <c r="VO210" s="241" t="e">
        <f>IF(#REF!=0,VO209,#REF!)</f>
        <v>#REF!</v>
      </c>
      <c r="VP210" s="241"/>
      <c r="VQ210" s="241"/>
      <c r="VR210" s="241"/>
      <c r="VS210" s="241"/>
      <c r="VT210" s="241"/>
      <c r="VU210" s="241" t="e">
        <f>#REF!</f>
        <v>#REF!</v>
      </c>
      <c r="VV210" s="241"/>
      <c r="VW210" s="241"/>
      <c r="VX210" s="241"/>
      <c r="VY210" s="241"/>
      <c r="VZ210" s="241"/>
      <c r="WA210" s="241"/>
      <c r="WB210" s="242" t="e">
        <f>#REF!</f>
        <v>#REF!</v>
      </c>
      <c r="WC210" s="242"/>
      <c r="WD210" s="242"/>
      <c r="WE210" s="242"/>
      <c r="WF210" s="242"/>
      <c r="WG210" s="242"/>
      <c r="WH210" s="242"/>
      <c r="WI210" s="242"/>
      <c r="WJ210" s="242" t="e">
        <f>#REF!</f>
        <v>#REF!</v>
      </c>
      <c r="WK210" s="242"/>
      <c r="WL210" s="242"/>
      <c r="WM210" s="242"/>
      <c r="WN210" s="242"/>
      <c r="WO210" s="241" t="e">
        <f>#REF!</f>
        <v>#REF!</v>
      </c>
      <c r="WP210" s="241"/>
      <c r="WQ210" s="241"/>
      <c r="WR210" s="241"/>
      <c r="WS210" s="241" t="e">
        <f>#REF!</f>
        <v>#REF!</v>
      </c>
      <c r="WT210" s="241"/>
      <c r="WU210" s="241" t="e">
        <f>#REF!</f>
        <v>#REF!</v>
      </c>
      <c r="WV210" s="241"/>
      <c r="WW210" s="241"/>
      <c r="WX210" s="241" t="e">
        <f>#REF!</f>
        <v>#REF!</v>
      </c>
      <c r="WY210" s="241"/>
      <c r="WZ210" s="241" t="e">
        <f>#REF!</f>
        <v>#REF!</v>
      </c>
      <c r="XA210" s="241"/>
      <c r="XB210" s="241"/>
      <c r="XC210" s="241"/>
      <c r="XF210" s="241" t="e">
        <f>IF(#REF!=0,XF209,#REF!)</f>
        <v>#REF!</v>
      </c>
      <c r="XG210" s="241"/>
      <c r="XH210" s="241" t="e">
        <f>IF(OR(#REF!=0,#REF!="Planejado",#REF!="Realizado"),IF(XH209="Atividade",VLOOKUP(XF210,'04.02_PLANEJAMENTO ATIVIDADES'!$D$9:$E$44,2,0),XH209),#REF!)</f>
        <v>#REF!</v>
      </c>
      <c r="XI210" s="241"/>
      <c r="XJ210" s="241"/>
      <c r="XK210" s="241"/>
      <c r="XL210" s="241"/>
      <c r="XM210" s="241"/>
      <c r="XN210" s="241"/>
      <c r="XO210" s="241"/>
      <c r="XP210" s="241"/>
      <c r="XQ210" s="241" t="e">
        <f>IF(#REF!=0,XQ209,#REF!)</f>
        <v>#REF!</v>
      </c>
      <c r="XR210" s="241"/>
      <c r="XS210" s="241"/>
      <c r="XT210" s="241" t="e">
        <f>IF(#REF!=0,XT209,#REF!)</f>
        <v>#REF!</v>
      </c>
      <c r="XU210" s="241"/>
      <c r="XV210" s="241"/>
      <c r="XW210" s="241"/>
      <c r="XX210" s="241"/>
      <c r="XY210" s="241"/>
      <c r="XZ210" s="241" t="e">
        <f>#REF!</f>
        <v>#REF!</v>
      </c>
      <c r="YA210" s="241"/>
      <c r="YB210" s="241"/>
      <c r="YC210" s="241"/>
      <c r="YD210" s="241"/>
      <c r="YE210" s="241"/>
      <c r="YF210" s="241"/>
      <c r="YG210" s="242" t="e">
        <f>#REF!</f>
        <v>#REF!</v>
      </c>
      <c r="YH210" s="242"/>
      <c r="YI210" s="242"/>
      <c r="YJ210" s="242"/>
      <c r="YK210" s="242"/>
      <c r="YL210" s="242"/>
      <c r="YM210" s="242"/>
      <c r="YN210" s="242"/>
      <c r="YO210" s="242" t="e">
        <f>#REF!</f>
        <v>#REF!</v>
      </c>
      <c r="YP210" s="242"/>
      <c r="YQ210" s="242"/>
      <c r="YR210" s="242"/>
      <c r="YS210" s="242"/>
      <c r="YT210" s="241" t="e">
        <f>#REF!</f>
        <v>#REF!</v>
      </c>
      <c r="YU210" s="241"/>
      <c r="YV210" s="241"/>
      <c r="YW210" s="241"/>
      <c r="YX210" s="241" t="e">
        <f>#REF!</f>
        <v>#REF!</v>
      </c>
      <c r="YY210" s="241"/>
      <c r="YZ210" s="241" t="e">
        <f>#REF!</f>
        <v>#REF!</v>
      </c>
      <c r="ZA210" s="241"/>
      <c r="ZB210" s="241"/>
      <c r="ZC210" s="241" t="e">
        <f>#REF!</f>
        <v>#REF!</v>
      </c>
      <c r="ZD210" s="241"/>
      <c r="ZE210" s="241" t="e">
        <f>#REF!</f>
        <v>#REF!</v>
      </c>
      <c r="ZF210" s="241"/>
      <c r="ZG210" s="241"/>
      <c r="ZH210" s="241"/>
    </row>
    <row r="211" spans="3:684" ht="10.15" hidden="1" customHeight="1" x14ac:dyDescent="0.25">
      <c r="C211" s="241" t="e">
        <f>IF(#REF!=0,C210,#REF!)</f>
        <v>#REF!</v>
      </c>
      <c r="D211" s="241"/>
      <c r="E211" s="241" t="e">
        <f>IF(OR(#REF!=0,#REF!="Planejado",#REF!="Realizado"),IF(E210="Atividade",VLOOKUP(C211,'04.02_PLANEJAMENTO ATIVIDADES'!$D$9:$E$44,2,0),E210),#REF!)</f>
        <v>#REF!</v>
      </c>
      <c r="F211" s="241"/>
      <c r="G211" s="241"/>
      <c r="H211" s="241"/>
      <c r="I211" s="241"/>
      <c r="J211" s="241"/>
      <c r="K211" s="241"/>
      <c r="L211" s="241"/>
      <c r="M211" s="241"/>
      <c r="N211" s="241" t="e">
        <f>IF(#REF!=0,N210,#REF!)</f>
        <v>#REF!</v>
      </c>
      <c r="O211" s="241"/>
      <c r="P211" s="241"/>
      <c r="Q211" s="241" t="e">
        <f>IF(#REF!=0,Q210,#REF!)</f>
        <v>#REF!</v>
      </c>
      <c r="R211" s="241"/>
      <c r="S211" s="241"/>
      <c r="T211" s="241"/>
      <c r="U211" s="241"/>
      <c r="V211" s="241"/>
      <c r="W211" s="241" t="e">
        <f>#REF!</f>
        <v>#REF!</v>
      </c>
      <c r="X211" s="241"/>
      <c r="Y211" s="241"/>
      <c r="Z211" s="241"/>
      <c r="AA211" s="241"/>
      <c r="AB211" s="241"/>
      <c r="AC211" s="241"/>
      <c r="AD211" s="242" t="e">
        <f>#REF!</f>
        <v>#REF!</v>
      </c>
      <c r="AE211" s="242"/>
      <c r="AF211" s="242"/>
      <c r="AG211" s="242"/>
      <c r="AH211" s="242"/>
      <c r="AI211" s="242"/>
      <c r="AJ211" s="242"/>
      <c r="AK211" s="242"/>
      <c r="AL211" s="242" t="e">
        <f>#REF!</f>
        <v>#REF!</v>
      </c>
      <c r="AM211" s="242"/>
      <c r="AN211" s="242"/>
      <c r="AO211" s="242"/>
      <c r="AP211" s="242"/>
      <c r="AQ211" s="241" t="e">
        <f>#REF!</f>
        <v>#REF!</v>
      </c>
      <c r="AR211" s="241"/>
      <c r="AS211" s="241"/>
      <c r="AT211" s="241"/>
      <c r="AU211" s="241" t="e">
        <f>#REF!</f>
        <v>#REF!</v>
      </c>
      <c r="AV211" s="241"/>
      <c r="AW211" s="241" t="e">
        <f>#REF!</f>
        <v>#REF!</v>
      </c>
      <c r="AX211" s="241"/>
      <c r="AY211" s="241"/>
      <c r="AZ211" s="241" t="e">
        <f>#REF!</f>
        <v>#REF!</v>
      </c>
      <c r="BA211" s="241"/>
      <c r="BB211" s="241" t="e">
        <f>#REF!</f>
        <v>#REF!</v>
      </c>
      <c r="BC211" s="241"/>
      <c r="BD211" s="241"/>
      <c r="BE211" s="241"/>
      <c r="BH211" s="241" t="e">
        <f>IF(#REF!=0,BH210,#REF!)</f>
        <v>#REF!</v>
      </c>
      <c r="BI211" s="241"/>
      <c r="BJ211" s="241" t="e">
        <f>IF(OR(#REF!=0,#REF!="Planejado",#REF!="Realizado"),IF(BJ210="Atividade",VLOOKUP(BH211,'04.02_PLANEJAMENTO ATIVIDADES'!$D$9:$E$44,2,0),BJ210),#REF!)</f>
        <v>#REF!</v>
      </c>
      <c r="BK211" s="241"/>
      <c r="BL211" s="241"/>
      <c r="BM211" s="241"/>
      <c r="BN211" s="241"/>
      <c r="BO211" s="241"/>
      <c r="BP211" s="241"/>
      <c r="BQ211" s="241"/>
      <c r="BR211" s="241"/>
      <c r="BS211" s="241" t="e">
        <f>IF(#REF!=0,BS210,#REF!)</f>
        <v>#REF!</v>
      </c>
      <c r="BT211" s="241"/>
      <c r="BU211" s="241"/>
      <c r="BV211" s="241" t="e">
        <f>IF(#REF!=0,BV210,#REF!)</f>
        <v>#REF!</v>
      </c>
      <c r="BW211" s="241"/>
      <c r="BX211" s="241"/>
      <c r="BY211" s="241"/>
      <c r="BZ211" s="241"/>
      <c r="CA211" s="241"/>
      <c r="CB211" s="241" t="e">
        <f>#REF!</f>
        <v>#REF!</v>
      </c>
      <c r="CC211" s="241"/>
      <c r="CD211" s="241"/>
      <c r="CE211" s="241"/>
      <c r="CF211" s="241"/>
      <c r="CG211" s="241"/>
      <c r="CH211" s="241"/>
      <c r="CI211" s="242" t="e">
        <f>#REF!</f>
        <v>#REF!</v>
      </c>
      <c r="CJ211" s="242"/>
      <c r="CK211" s="242"/>
      <c r="CL211" s="242"/>
      <c r="CM211" s="242"/>
      <c r="CN211" s="242"/>
      <c r="CO211" s="242"/>
      <c r="CP211" s="242"/>
      <c r="CQ211" s="242" t="e">
        <f>#REF!</f>
        <v>#REF!</v>
      </c>
      <c r="CR211" s="242"/>
      <c r="CS211" s="242"/>
      <c r="CT211" s="242"/>
      <c r="CU211" s="242"/>
      <c r="CV211" s="241" t="e">
        <f>#REF!</f>
        <v>#REF!</v>
      </c>
      <c r="CW211" s="241"/>
      <c r="CX211" s="241"/>
      <c r="CY211" s="241"/>
      <c r="CZ211" s="241" t="e">
        <f>#REF!</f>
        <v>#REF!</v>
      </c>
      <c r="DA211" s="241"/>
      <c r="DB211" s="241" t="e">
        <f>#REF!</f>
        <v>#REF!</v>
      </c>
      <c r="DC211" s="241"/>
      <c r="DD211" s="241"/>
      <c r="DE211" s="241" t="e">
        <f>#REF!</f>
        <v>#REF!</v>
      </c>
      <c r="DF211" s="241"/>
      <c r="DG211" s="241" t="e">
        <f>#REF!</f>
        <v>#REF!</v>
      </c>
      <c r="DH211" s="241"/>
      <c r="DI211" s="241"/>
      <c r="DJ211" s="241"/>
      <c r="DM211" s="241" t="e">
        <f>IF(#REF!=0,DM210,#REF!)</f>
        <v>#REF!</v>
      </c>
      <c r="DN211" s="241"/>
      <c r="DO211" s="241" t="e">
        <f>IF(OR(#REF!=0,#REF!="Planejado",#REF!="Realizado"),IF(DO210="Atividade",VLOOKUP(DM211,'04.02_PLANEJAMENTO ATIVIDADES'!$D$9:$E$44,2,0),DO210),#REF!)</f>
        <v>#REF!</v>
      </c>
      <c r="DP211" s="241"/>
      <c r="DQ211" s="241"/>
      <c r="DR211" s="241"/>
      <c r="DS211" s="241"/>
      <c r="DT211" s="241"/>
      <c r="DU211" s="241"/>
      <c r="DV211" s="241"/>
      <c r="DW211" s="241"/>
      <c r="DX211" s="241" t="e">
        <f>IF(#REF!=0,DX210,#REF!)</f>
        <v>#REF!</v>
      </c>
      <c r="DY211" s="241"/>
      <c r="DZ211" s="241"/>
      <c r="EA211" s="241" t="e">
        <f>IF(#REF!=0,EA210,#REF!)</f>
        <v>#REF!</v>
      </c>
      <c r="EB211" s="241"/>
      <c r="EC211" s="241"/>
      <c r="ED211" s="241"/>
      <c r="EE211" s="241"/>
      <c r="EF211" s="241"/>
      <c r="EG211" s="241" t="e">
        <f>#REF!</f>
        <v>#REF!</v>
      </c>
      <c r="EH211" s="241"/>
      <c r="EI211" s="241"/>
      <c r="EJ211" s="241"/>
      <c r="EK211" s="241"/>
      <c r="EL211" s="241"/>
      <c r="EM211" s="241"/>
      <c r="EN211" s="242" t="e">
        <f>#REF!</f>
        <v>#REF!</v>
      </c>
      <c r="EO211" s="242"/>
      <c r="EP211" s="242"/>
      <c r="EQ211" s="242"/>
      <c r="ER211" s="242"/>
      <c r="ES211" s="242"/>
      <c r="ET211" s="242"/>
      <c r="EU211" s="242"/>
      <c r="EV211" s="242" t="e">
        <f>#REF!</f>
        <v>#REF!</v>
      </c>
      <c r="EW211" s="242"/>
      <c r="EX211" s="242"/>
      <c r="EY211" s="242"/>
      <c r="EZ211" s="242"/>
      <c r="FA211" s="241" t="e">
        <f>#REF!</f>
        <v>#REF!</v>
      </c>
      <c r="FB211" s="241"/>
      <c r="FC211" s="241"/>
      <c r="FD211" s="241"/>
      <c r="FE211" s="241" t="e">
        <f>#REF!</f>
        <v>#REF!</v>
      </c>
      <c r="FF211" s="241"/>
      <c r="FG211" s="241" t="e">
        <f>#REF!</f>
        <v>#REF!</v>
      </c>
      <c r="FH211" s="241"/>
      <c r="FI211" s="241"/>
      <c r="FJ211" s="241" t="e">
        <f>#REF!</f>
        <v>#REF!</v>
      </c>
      <c r="FK211" s="241"/>
      <c r="FL211" s="241" t="e">
        <f>#REF!</f>
        <v>#REF!</v>
      </c>
      <c r="FM211" s="241"/>
      <c r="FN211" s="241"/>
      <c r="FO211" s="241"/>
      <c r="FR211" s="241" t="e">
        <f>IF(#REF!=0,FR210,#REF!)</f>
        <v>#REF!</v>
      </c>
      <c r="FS211" s="241"/>
      <c r="FT211" s="241" t="e">
        <f>IF(OR(#REF!=0,#REF!="Planejado",#REF!="Realizado"),IF(FT210="Atividade",VLOOKUP(FR211,'04.02_PLANEJAMENTO ATIVIDADES'!$D$9:$E$44,2,0),FT210),#REF!)</f>
        <v>#REF!</v>
      </c>
      <c r="FU211" s="241"/>
      <c r="FV211" s="241"/>
      <c r="FW211" s="241"/>
      <c r="FX211" s="241"/>
      <c r="FY211" s="241"/>
      <c r="FZ211" s="241"/>
      <c r="GA211" s="241"/>
      <c r="GB211" s="241"/>
      <c r="GC211" s="241" t="e">
        <f>IF(#REF!=0,GC210,#REF!)</f>
        <v>#REF!</v>
      </c>
      <c r="GD211" s="241"/>
      <c r="GE211" s="241"/>
      <c r="GF211" s="241" t="e">
        <f>IF(#REF!=0,GF210,#REF!)</f>
        <v>#REF!</v>
      </c>
      <c r="GG211" s="241"/>
      <c r="GH211" s="241"/>
      <c r="GI211" s="241"/>
      <c r="GJ211" s="241"/>
      <c r="GK211" s="241"/>
      <c r="GL211" s="241" t="e">
        <f>#REF!</f>
        <v>#REF!</v>
      </c>
      <c r="GM211" s="241"/>
      <c r="GN211" s="241"/>
      <c r="GO211" s="241"/>
      <c r="GP211" s="241"/>
      <c r="GQ211" s="241"/>
      <c r="GR211" s="241"/>
      <c r="GS211" s="242" t="e">
        <f>#REF!</f>
        <v>#REF!</v>
      </c>
      <c r="GT211" s="242"/>
      <c r="GU211" s="242"/>
      <c r="GV211" s="242"/>
      <c r="GW211" s="242"/>
      <c r="GX211" s="242"/>
      <c r="GY211" s="242"/>
      <c r="GZ211" s="242"/>
      <c r="HA211" s="242" t="e">
        <f>#REF!</f>
        <v>#REF!</v>
      </c>
      <c r="HB211" s="242"/>
      <c r="HC211" s="242"/>
      <c r="HD211" s="242"/>
      <c r="HE211" s="242"/>
      <c r="HF211" s="241" t="e">
        <f>#REF!</f>
        <v>#REF!</v>
      </c>
      <c r="HG211" s="241"/>
      <c r="HH211" s="241"/>
      <c r="HI211" s="241"/>
      <c r="HJ211" s="241" t="e">
        <f>#REF!</f>
        <v>#REF!</v>
      </c>
      <c r="HK211" s="241"/>
      <c r="HL211" s="241" t="e">
        <f>#REF!</f>
        <v>#REF!</v>
      </c>
      <c r="HM211" s="241"/>
      <c r="HN211" s="241"/>
      <c r="HO211" s="241" t="e">
        <f>#REF!</f>
        <v>#REF!</v>
      </c>
      <c r="HP211" s="241"/>
      <c r="HQ211" s="241" t="e">
        <f>#REF!</f>
        <v>#REF!</v>
      </c>
      <c r="HR211" s="241"/>
      <c r="HS211" s="241"/>
      <c r="HT211" s="241"/>
      <c r="HW211" s="241" t="e">
        <f>IF(#REF!=0,HW210,#REF!)</f>
        <v>#REF!</v>
      </c>
      <c r="HX211" s="241"/>
      <c r="HY211" s="241" t="e">
        <f>IF(OR(#REF!=0,#REF!="Planejado",#REF!="Realizado"),IF(HY210="Atividade",VLOOKUP(HW211,'04.02_PLANEJAMENTO ATIVIDADES'!$D$9:$E$44,2,0),HY210),#REF!)</f>
        <v>#REF!</v>
      </c>
      <c r="HZ211" s="241"/>
      <c r="IA211" s="241"/>
      <c r="IB211" s="241"/>
      <c r="IC211" s="241"/>
      <c r="ID211" s="241"/>
      <c r="IE211" s="241"/>
      <c r="IF211" s="241"/>
      <c r="IG211" s="241"/>
      <c r="IH211" s="241" t="e">
        <f>IF(#REF!=0,IH210,#REF!)</f>
        <v>#REF!</v>
      </c>
      <c r="II211" s="241"/>
      <c r="IJ211" s="241"/>
      <c r="IK211" s="241" t="e">
        <f>IF(#REF!=0,IK210,#REF!)</f>
        <v>#REF!</v>
      </c>
      <c r="IL211" s="241"/>
      <c r="IM211" s="241"/>
      <c r="IN211" s="241"/>
      <c r="IO211" s="241"/>
      <c r="IP211" s="241"/>
      <c r="IQ211" s="241" t="e">
        <f>#REF!</f>
        <v>#REF!</v>
      </c>
      <c r="IR211" s="241"/>
      <c r="IS211" s="241"/>
      <c r="IT211" s="241"/>
      <c r="IU211" s="241"/>
      <c r="IV211" s="241"/>
      <c r="IW211" s="241"/>
      <c r="IX211" s="242" t="e">
        <f>#REF!</f>
        <v>#REF!</v>
      </c>
      <c r="IY211" s="242"/>
      <c r="IZ211" s="242"/>
      <c r="JA211" s="242"/>
      <c r="JB211" s="242"/>
      <c r="JC211" s="242"/>
      <c r="JD211" s="242"/>
      <c r="JE211" s="242"/>
      <c r="JF211" s="242" t="e">
        <f>#REF!</f>
        <v>#REF!</v>
      </c>
      <c r="JG211" s="242"/>
      <c r="JH211" s="242"/>
      <c r="JI211" s="242"/>
      <c r="JJ211" s="242"/>
      <c r="JK211" s="241" t="e">
        <f>#REF!</f>
        <v>#REF!</v>
      </c>
      <c r="JL211" s="241"/>
      <c r="JM211" s="241"/>
      <c r="JN211" s="241"/>
      <c r="JO211" s="241" t="e">
        <f>#REF!</f>
        <v>#REF!</v>
      </c>
      <c r="JP211" s="241"/>
      <c r="JQ211" s="241" t="e">
        <f>#REF!</f>
        <v>#REF!</v>
      </c>
      <c r="JR211" s="241"/>
      <c r="JS211" s="241"/>
      <c r="JT211" s="241" t="e">
        <f>#REF!</f>
        <v>#REF!</v>
      </c>
      <c r="JU211" s="241"/>
      <c r="JV211" s="241" t="e">
        <f>#REF!</f>
        <v>#REF!</v>
      </c>
      <c r="JW211" s="241"/>
      <c r="JX211" s="241"/>
      <c r="JY211" s="241"/>
      <c r="KB211" s="241" t="e">
        <f>IF(#REF!=0,KB210,#REF!)</f>
        <v>#REF!</v>
      </c>
      <c r="KC211" s="241"/>
      <c r="KD211" s="241" t="e">
        <f>IF(OR(#REF!=0,#REF!="Planejado",#REF!="Realizado"),IF(KD210="Atividade",VLOOKUP(KB211,'04.02_PLANEJAMENTO ATIVIDADES'!$D$9:$E$44,2,0),KD210),#REF!)</f>
        <v>#REF!</v>
      </c>
      <c r="KE211" s="241"/>
      <c r="KF211" s="241"/>
      <c r="KG211" s="241"/>
      <c r="KH211" s="241"/>
      <c r="KI211" s="241"/>
      <c r="KJ211" s="241"/>
      <c r="KK211" s="241"/>
      <c r="KL211" s="241"/>
      <c r="KM211" s="241" t="e">
        <f>IF(#REF!=0,KM210,#REF!)</f>
        <v>#REF!</v>
      </c>
      <c r="KN211" s="241"/>
      <c r="KO211" s="241"/>
      <c r="KP211" s="241" t="e">
        <f>IF(#REF!=0,KP210,#REF!)</f>
        <v>#REF!</v>
      </c>
      <c r="KQ211" s="241"/>
      <c r="KR211" s="241"/>
      <c r="KS211" s="241"/>
      <c r="KT211" s="241"/>
      <c r="KU211" s="241"/>
      <c r="KV211" s="241" t="e">
        <f>#REF!</f>
        <v>#REF!</v>
      </c>
      <c r="KW211" s="241"/>
      <c r="KX211" s="241"/>
      <c r="KY211" s="241"/>
      <c r="KZ211" s="241"/>
      <c r="LA211" s="241"/>
      <c r="LB211" s="241"/>
      <c r="LC211" s="242" t="e">
        <f>#REF!</f>
        <v>#REF!</v>
      </c>
      <c r="LD211" s="242"/>
      <c r="LE211" s="242"/>
      <c r="LF211" s="242"/>
      <c r="LG211" s="242"/>
      <c r="LH211" s="242"/>
      <c r="LI211" s="242"/>
      <c r="LJ211" s="242"/>
      <c r="LK211" s="242" t="e">
        <f>#REF!</f>
        <v>#REF!</v>
      </c>
      <c r="LL211" s="242"/>
      <c r="LM211" s="242"/>
      <c r="LN211" s="242"/>
      <c r="LO211" s="242"/>
      <c r="LP211" s="241" t="e">
        <f>#REF!</f>
        <v>#REF!</v>
      </c>
      <c r="LQ211" s="241"/>
      <c r="LR211" s="241"/>
      <c r="LS211" s="241"/>
      <c r="LT211" s="241" t="e">
        <f>#REF!</f>
        <v>#REF!</v>
      </c>
      <c r="LU211" s="241"/>
      <c r="LV211" s="241" t="e">
        <f>#REF!</f>
        <v>#REF!</v>
      </c>
      <c r="LW211" s="241"/>
      <c r="LX211" s="241"/>
      <c r="LY211" s="241" t="e">
        <f>#REF!</f>
        <v>#REF!</v>
      </c>
      <c r="LZ211" s="241"/>
      <c r="MA211" s="241" t="e">
        <f>#REF!</f>
        <v>#REF!</v>
      </c>
      <c r="MB211" s="241"/>
      <c r="MC211" s="241"/>
      <c r="MD211" s="241"/>
      <c r="MG211" s="241" t="e">
        <f>IF(#REF!=0,MG210,#REF!)</f>
        <v>#REF!</v>
      </c>
      <c r="MH211" s="241"/>
      <c r="MI211" s="241" t="e">
        <f>IF(OR(#REF!=0,#REF!="Planejado",#REF!="Realizado"),IF(MI210="Atividade",VLOOKUP(MG211,'04.02_PLANEJAMENTO ATIVIDADES'!$D$9:$E$44,2,0),MI210),#REF!)</f>
        <v>#REF!</v>
      </c>
      <c r="MJ211" s="241"/>
      <c r="MK211" s="241"/>
      <c r="ML211" s="241"/>
      <c r="MM211" s="241"/>
      <c r="MN211" s="241"/>
      <c r="MO211" s="241"/>
      <c r="MP211" s="241"/>
      <c r="MQ211" s="241"/>
      <c r="MR211" s="241" t="e">
        <f>IF(#REF!=0,MR210,#REF!)</f>
        <v>#REF!</v>
      </c>
      <c r="MS211" s="241"/>
      <c r="MT211" s="241"/>
      <c r="MU211" s="241" t="e">
        <f>IF(#REF!=0,MU210,#REF!)</f>
        <v>#REF!</v>
      </c>
      <c r="MV211" s="241"/>
      <c r="MW211" s="241"/>
      <c r="MX211" s="241"/>
      <c r="MY211" s="241"/>
      <c r="MZ211" s="241"/>
      <c r="NA211" s="241" t="e">
        <f>#REF!</f>
        <v>#REF!</v>
      </c>
      <c r="NB211" s="241"/>
      <c r="NC211" s="241"/>
      <c r="ND211" s="241"/>
      <c r="NE211" s="241"/>
      <c r="NF211" s="241"/>
      <c r="NG211" s="241"/>
      <c r="NH211" s="242" t="e">
        <f>#REF!</f>
        <v>#REF!</v>
      </c>
      <c r="NI211" s="242"/>
      <c r="NJ211" s="242"/>
      <c r="NK211" s="242"/>
      <c r="NL211" s="242"/>
      <c r="NM211" s="242"/>
      <c r="NN211" s="242"/>
      <c r="NO211" s="242"/>
      <c r="NP211" s="242" t="e">
        <f>#REF!</f>
        <v>#REF!</v>
      </c>
      <c r="NQ211" s="242"/>
      <c r="NR211" s="242"/>
      <c r="NS211" s="242"/>
      <c r="NT211" s="242"/>
      <c r="NU211" s="241" t="e">
        <f>#REF!</f>
        <v>#REF!</v>
      </c>
      <c r="NV211" s="241"/>
      <c r="NW211" s="241"/>
      <c r="NX211" s="241"/>
      <c r="NY211" s="241" t="e">
        <f>#REF!</f>
        <v>#REF!</v>
      </c>
      <c r="NZ211" s="241"/>
      <c r="OA211" s="241" t="e">
        <f>#REF!</f>
        <v>#REF!</v>
      </c>
      <c r="OB211" s="241"/>
      <c r="OC211" s="241"/>
      <c r="OD211" s="241" t="e">
        <f>#REF!</f>
        <v>#REF!</v>
      </c>
      <c r="OE211" s="241"/>
      <c r="OF211" s="241" t="e">
        <f>#REF!</f>
        <v>#REF!</v>
      </c>
      <c r="OG211" s="241"/>
      <c r="OH211" s="241"/>
      <c r="OI211" s="241"/>
      <c r="OL211" s="241" t="e">
        <f>IF(#REF!=0,OL210,#REF!)</f>
        <v>#REF!</v>
      </c>
      <c r="OM211" s="241"/>
      <c r="ON211" s="241" t="e">
        <f>IF(OR(#REF!=0,#REF!="Planejado",#REF!="Realizado"),IF(ON210="Atividade",VLOOKUP(OL211,'04.02_PLANEJAMENTO ATIVIDADES'!$D$9:$E$44,2,0),ON210),#REF!)</f>
        <v>#REF!</v>
      </c>
      <c r="OO211" s="241"/>
      <c r="OP211" s="241"/>
      <c r="OQ211" s="241"/>
      <c r="OR211" s="241"/>
      <c r="OS211" s="241"/>
      <c r="OT211" s="241"/>
      <c r="OU211" s="241"/>
      <c r="OV211" s="241"/>
      <c r="OW211" s="241" t="e">
        <f>IF(#REF!=0,OW210,#REF!)</f>
        <v>#REF!</v>
      </c>
      <c r="OX211" s="241"/>
      <c r="OY211" s="241"/>
      <c r="OZ211" s="241" t="e">
        <f>IF(#REF!=0,OZ210,#REF!)</f>
        <v>#REF!</v>
      </c>
      <c r="PA211" s="241"/>
      <c r="PB211" s="241"/>
      <c r="PC211" s="241"/>
      <c r="PD211" s="241"/>
      <c r="PE211" s="241"/>
      <c r="PF211" s="241" t="e">
        <f>#REF!</f>
        <v>#REF!</v>
      </c>
      <c r="PG211" s="241"/>
      <c r="PH211" s="241"/>
      <c r="PI211" s="241"/>
      <c r="PJ211" s="241"/>
      <c r="PK211" s="241"/>
      <c r="PL211" s="241"/>
      <c r="PM211" s="242" t="e">
        <f>#REF!</f>
        <v>#REF!</v>
      </c>
      <c r="PN211" s="242"/>
      <c r="PO211" s="242"/>
      <c r="PP211" s="242"/>
      <c r="PQ211" s="242"/>
      <c r="PR211" s="242"/>
      <c r="PS211" s="242"/>
      <c r="PT211" s="242"/>
      <c r="PU211" s="242" t="e">
        <f>#REF!</f>
        <v>#REF!</v>
      </c>
      <c r="PV211" s="242"/>
      <c r="PW211" s="242"/>
      <c r="PX211" s="242"/>
      <c r="PY211" s="242"/>
      <c r="PZ211" s="241" t="e">
        <f>#REF!</f>
        <v>#REF!</v>
      </c>
      <c r="QA211" s="241"/>
      <c r="QB211" s="241"/>
      <c r="QC211" s="241"/>
      <c r="QD211" s="241" t="e">
        <f>#REF!</f>
        <v>#REF!</v>
      </c>
      <c r="QE211" s="241"/>
      <c r="QF211" s="241" t="e">
        <f>#REF!</f>
        <v>#REF!</v>
      </c>
      <c r="QG211" s="241"/>
      <c r="QH211" s="241"/>
      <c r="QI211" s="241" t="e">
        <f>#REF!</f>
        <v>#REF!</v>
      </c>
      <c r="QJ211" s="241"/>
      <c r="QK211" s="241" t="e">
        <f>#REF!</f>
        <v>#REF!</v>
      </c>
      <c r="QL211" s="241"/>
      <c r="QM211" s="241"/>
      <c r="QN211" s="241"/>
      <c r="QQ211" s="241" t="e">
        <f>IF(#REF!=0,QQ210,#REF!)</f>
        <v>#REF!</v>
      </c>
      <c r="QR211" s="241"/>
      <c r="QS211" s="241" t="e">
        <f>IF(OR(#REF!=0,#REF!="Planejado",#REF!="Realizado"),IF(QS210="Atividade",VLOOKUP(QQ211,'04.02_PLANEJAMENTO ATIVIDADES'!$D$9:$E$44,2,0),QS210),#REF!)</f>
        <v>#REF!</v>
      </c>
      <c r="QT211" s="241"/>
      <c r="QU211" s="241"/>
      <c r="QV211" s="241"/>
      <c r="QW211" s="241"/>
      <c r="QX211" s="241"/>
      <c r="QY211" s="241"/>
      <c r="QZ211" s="241"/>
      <c r="RA211" s="241"/>
      <c r="RB211" s="241" t="e">
        <f>IF(#REF!=0,RB210,#REF!)</f>
        <v>#REF!</v>
      </c>
      <c r="RC211" s="241"/>
      <c r="RD211" s="241"/>
      <c r="RE211" s="241" t="e">
        <f>IF(#REF!=0,RE210,#REF!)</f>
        <v>#REF!</v>
      </c>
      <c r="RF211" s="241"/>
      <c r="RG211" s="241"/>
      <c r="RH211" s="241"/>
      <c r="RI211" s="241"/>
      <c r="RJ211" s="241"/>
      <c r="RK211" s="241" t="e">
        <f>#REF!</f>
        <v>#REF!</v>
      </c>
      <c r="RL211" s="241"/>
      <c r="RM211" s="241"/>
      <c r="RN211" s="241"/>
      <c r="RO211" s="241"/>
      <c r="RP211" s="241"/>
      <c r="RQ211" s="241"/>
      <c r="RR211" s="242" t="e">
        <f>#REF!</f>
        <v>#REF!</v>
      </c>
      <c r="RS211" s="242"/>
      <c r="RT211" s="242"/>
      <c r="RU211" s="242"/>
      <c r="RV211" s="242"/>
      <c r="RW211" s="242"/>
      <c r="RX211" s="242"/>
      <c r="RY211" s="242"/>
      <c r="RZ211" s="242" t="e">
        <f>#REF!</f>
        <v>#REF!</v>
      </c>
      <c r="SA211" s="242"/>
      <c r="SB211" s="242"/>
      <c r="SC211" s="242"/>
      <c r="SD211" s="242"/>
      <c r="SE211" s="241" t="e">
        <f>#REF!</f>
        <v>#REF!</v>
      </c>
      <c r="SF211" s="241"/>
      <c r="SG211" s="241"/>
      <c r="SH211" s="241"/>
      <c r="SI211" s="241" t="e">
        <f>#REF!</f>
        <v>#REF!</v>
      </c>
      <c r="SJ211" s="241"/>
      <c r="SK211" s="241" t="e">
        <f>#REF!</f>
        <v>#REF!</v>
      </c>
      <c r="SL211" s="241"/>
      <c r="SM211" s="241"/>
      <c r="SN211" s="241" t="e">
        <f>#REF!</f>
        <v>#REF!</v>
      </c>
      <c r="SO211" s="241"/>
      <c r="SP211" s="241" t="e">
        <f>#REF!</f>
        <v>#REF!</v>
      </c>
      <c r="SQ211" s="241"/>
      <c r="SR211" s="241"/>
      <c r="SS211" s="241"/>
      <c r="SV211" s="241" t="e">
        <f>IF(#REF!=0,SV210,#REF!)</f>
        <v>#REF!</v>
      </c>
      <c r="SW211" s="241"/>
      <c r="SX211" s="241" t="e">
        <f>IF(OR(#REF!=0,#REF!="Planejado",#REF!="Realizado"),IF(SX210="Atividade",VLOOKUP(SV211,'04.02_PLANEJAMENTO ATIVIDADES'!$D$9:$E$44,2,0),SX210),#REF!)</f>
        <v>#REF!</v>
      </c>
      <c r="SY211" s="241"/>
      <c r="SZ211" s="241"/>
      <c r="TA211" s="241"/>
      <c r="TB211" s="241"/>
      <c r="TC211" s="241"/>
      <c r="TD211" s="241"/>
      <c r="TE211" s="241"/>
      <c r="TF211" s="241"/>
      <c r="TG211" s="241" t="e">
        <f>IF(#REF!=0,TG210,#REF!)</f>
        <v>#REF!</v>
      </c>
      <c r="TH211" s="241"/>
      <c r="TI211" s="241"/>
      <c r="TJ211" s="241" t="e">
        <f>IF(#REF!=0,TJ210,#REF!)</f>
        <v>#REF!</v>
      </c>
      <c r="TK211" s="241"/>
      <c r="TL211" s="241"/>
      <c r="TM211" s="241"/>
      <c r="TN211" s="241"/>
      <c r="TO211" s="241"/>
      <c r="TP211" s="241" t="e">
        <f>#REF!</f>
        <v>#REF!</v>
      </c>
      <c r="TQ211" s="241"/>
      <c r="TR211" s="241"/>
      <c r="TS211" s="241"/>
      <c r="TT211" s="241"/>
      <c r="TU211" s="241"/>
      <c r="TV211" s="241"/>
      <c r="TW211" s="242" t="e">
        <f>#REF!</f>
        <v>#REF!</v>
      </c>
      <c r="TX211" s="242"/>
      <c r="TY211" s="242"/>
      <c r="TZ211" s="242"/>
      <c r="UA211" s="242"/>
      <c r="UB211" s="242"/>
      <c r="UC211" s="242"/>
      <c r="UD211" s="242"/>
      <c r="UE211" s="242" t="e">
        <f>#REF!</f>
        <v>#REF!</v>
      </c>
      <c r="UF211" s="242"/>
      <c r="UG211" s="242"/>
      <c r="UH211" s="242"/>
      <c r="UI211" s="242"/>
      <c r="UJ211" s="241" t="e">
        <f>#REF!</f>
        <v>#REF!</v>
      </c>
      <c r="UK211" s="241"/>
      <c r="UL211" s="241"/>
      <c r="UM211" s="241"/>
      <c r="UN211" s="241" t="e">
        <f>#REF!</f>
        <v>#REF!</v>
      </c>
      <c r="UO211" s="241"/>
      <c r="UP211" s="241" t="e">
        <f>#REF!</f>
        <v>#REF!</v>
      </c>
      <c r="UQ211" s="241"/>
      <c r="UR211" s="241"/>
      <c r="US211" s="241" t="e">
        <f>#REF!</f>
        <v>#REF!</v>
      </c>
      <c r="UT211" s="241"/>
      <c r="UU211" s="241" t="e">
        <f>#REF!</f>
        <v>#REF!</v>
      </c>
      <c r="UV211" s="241"/>
      <c r="UW211" s="241"/>
      <c r="UX211" s="241"/>
      <c r="VA211" s="241" t="e">
        <f>IF(#REF!=0,VA210,#REF!)</f>
        <v>#REF!</v>
      </c>
      <c r="VB211" s="241"/>
      <c r="VC211" s="241" t="e">
        <f>IF(OR(#REF!=0,#REF!="Planejado",#REF!="Realizado"),IF(VC210="Atividade",VLOOKUP(VA211,'04.02_PLANEJAMENTO ATIVIDADES'!$D$9:$E$44,2,0),VC210),#REF!)</f>
        <v>#REF!</v>
      </c>
      <c r="VD211" s="241"/>
      <c r="VE211" s="241"/>
      <c r="VF211" s="241"/>
      <c r="VG211" s="241"/>
      <c r="VH211" s="241"/>
      <c r="VI211" s="241"/>
      <c r="VJ211" s="241"/>
      <c r="VK211" s="241"/>
      <c r="VL211" s="241" t="e">
        <f>IF(#REF!=0,VL210,#REF!)</f>
        <v>#REF!</v>
      </c>
      <c r="VM211" s="241"/>
      <c r="VN211" s="241"/>
      <c r="VO211" s="241" t="e">
        <f>IF(#REF!=0,VO210,#REF!)</f>
        <v>#REF!</v>
      </c>
      <c r="VP211" s="241"/>
      <c r="VQ211" s="241"/>
      <c r="VR211" s="241"/>
      <c r="VS211" s="241"/>
      <c r="VT211" s="241"/>
      <c r="VU211" s="241" t="e">
        <f>#REF!</f>
        <v>#REF!</v>
      </c>
      <c r="VV211" s="241"/>
      <c r="VW211" s="241"/>
      <c r="VX211" s="241"/>
      <c r="VY211" s="241"/>
      <c r="VZ211" s="241"/>
      <c r="WA211" s="241"/>
      <c r="WB211" s="242" t="e">
        <f>#REF!</f>
        <v>#REF!</v>
      </c>
      <c r="WC211" s="242"/>
      <c r="WD211" s="242"/>
      <c r="WE211" s="242"/>
      <c r="WF211" s="242"/>
      <c r="WG211" s="242"/>
      <c r="WH211" s="242"/>
      <c r="WI211" s="242"/>
      <c r="WJ211" s="242" t="e">
        <f>#REF!</f>
        <v>#REF!</v>
      </c>
      <c r="WK211" s="242"/>
      <c r="WL211" s="242"/>
      <c r="WM211" s="242"/>
      <c r="WN211" s="242"/>
      <c r="WO211" s="241" t="e">
        <f>#REF!</f>
        <v>#REF!</v>
      </c>
      <c r="WP211" s="241"/>
      <c r="WQ211" s="241"/>
      <c r="WR211" s="241"/>
      <c r="WS211" s="241" t="e">
        <f>#REF!</f>
        <v>#REF!</v>
      </c>
      <c r="WT211" s="241"/>
      <c r="WU211" s="241" t="e">
        <f>#REF!</f>
        <v>#REF!</v>
      </c>
      <c r="WV211" s="241"/>
      <c r="WW211" s="241"/>
      <c r="WX211" s="241" t="e">
        <f>#REF!</f>
        <v>#REF!</v>
      </c>
      <c r="WY211" s="241"/>
      <c r="WZ211" s="241" t="e">
        <f>#REF!</f>
        <v>#REF!</v>
      </c>
      <c r="XA211" s="241"/>
      <c r="XB211" s="241"/>
      <c r="XC211" s="241"/>
      <c r="XF211" s="241" t="e">
        <f>IF(#REF!=0,XF210,#REF!)</f>
        <v>#REF!</v>
      </c>
      <c r="XG211" s="241"/>
      <c r="XH211" s="241" t="e">
        <f>IF(OR(#REF!=0,#REF!="Planejado",#REF!="Realizado"),IF(XH210="Atividade",VLOOKUP(XF211,'04.02_PLANEJAMENTO ATIVIDADES'!$D$9:$E$44,2,0),XH210),#REF!)</f>
        <v>#REF!</v>
      </c>
      <c r="XI211" s="241"/>
      <c r="XJ211" s="241"/>
      <c r="XK211" s="241"/>
      <c r="XL211" s="241"/>
      <c r="XM211" s="241"/>
      <c r="XN211" s="241"/>
      <c r="XO211" s="241"/>
      <c r="XP211" s="241"/>
      <c r="XQ211" s="241" t="e">
        <f>IF(#REF!=0,XQ210,#REF!)</f>
        <v>#REF!</v>
      </c>
      <c r="XR211" s="241"/>
      <c r="XS211" s="241"/>
      <c r="XT211" s="241" t="e">
        <f>IF(#REF!=0,XT210,#REF!)</f>
        <v>#REF!</v>
      </c>
      <c r="XU211" s="241"/>
      <c r="XV211" s="241"/>
      <c r="XW211" s="241"/>
      <c r="XX211" s="241"/>
      <c r="XY211" s="241"/>
      <c r="XZ211" s="241" t="e">
        <f>#REF!</f>
        <v>#REF!</v>
      </c>
      <c r="YA211" s="241"/>
      <c r="YB211" s="241"/>
      <c r="YC211" s="241"/>
      <c r="YD211" s="241"/>
      <c r="YE211" s="241"/>
      <c r="YF211" s="241"/>
      <c r="YG211" s="242" t="e">
        <f>#REF!</f>
        <v>#REF!</v>
      </c>
      <c r="YH211" s="242"/>
      <c r="YI211" s="242"/>
      <c r="YJ211" s="242"/>
      <c r="YK211" s="242"/>
      <c r="YL211" s="242"/>
      <c r="YM211" s="242"/>
      <c r="YN211" s="242"/>
      <c r="YO211" s="242" t="e">
        <f>#REF!</f>
        <v>#REF!</v>
      </c>
      <c r="YP211" s="242"/>
      <c r="YQ211" s="242"/>
      <c r="YR211" s="242"/>
      <c r="YS211" s="242"/>
      <c r="YT211" s="241" t="e">
        <f>#REF!</f>
        <v>#REF!</v>
      </c>
      <c r="YU211" s="241"/>
      <c r="YV211" s="241"/>
      <c r="YW211" s="241"/>
      <c r="YX211" s="241" t="e">
        <f>#REF!</f>
        <v>#REF!</v>
      </c>
      <c r="YY211" s="241"/>
      <c r="YZ211" s="241" t="e">
        <f>#REF!</f>
        <v>#REF!</v>
      </c>
      <c r="ZA211" s="241"/>
      <c r="ZB211" s="241"/>
      <c r="ZC211" s="241" t="e">
        <f>#REF!</f>
        <v>#REF!</v>
      </c>
      <c r="ZD211" s="241"/>
      <c r="ZE211" s="241" t="e">
        <f>#REF!</f>
        <v>#REF!</v>
      </c>
      <c r="ZF211" s="241"/>
      <c r="ZG211" s="241"/>
      <c r="ZH211" s="241"/>
    </row>
    <row r="212" spans="3:684" ht="10.15" hidden="1" customHeight="1" x14ac:dyDescent="0.25">
      <c r="C212" s="241" t="e">
        <f>IF(#REF!=0,C211,#REF!)</f>
        <v>#REF!</v>
      </c>
      <c r="D212" s="241"/>
      <c r="E212" s="241" t="e">
        <f>IF(OR(#REF!=0,#REF!="Planejado",#REF!="Realizado"),IF(E211="Atividade",VLOOKUP(C212,'04.02_PLANEJAMENTO ATIVIDADES'!$D$9:$E$44,2,0),E211),#REF!)</f>
        <v>#REF!</v>
      </c>
      <c r="F212" s="241"/>
      <c r="G212" s="241"/>
      <c r="H212" s="241"/>
      <c r="I212" s="241"/>
      <c r="J212" s="241"/>
      <c r="K212" s="241"/>
      <c r="L212" s="241"/>
      <c r="M212" s="241"/>
      <c r="N212" s="241" t="e">
        <f>IF(#REF!=0,N211,#REF!)</f>
        <v>#REF!</v>
      </c>
      <c r="O212" s="241"/>
      <c r="P212" s="241"/>
      <c r="Q212" s="241" t="e">
        <f>IF(#REF!=0,Q211,#REF!)</f>
        <v>#REF!</v>
      </c>
      <c r="R212" s="241"/>
      <c r="S212" s="241"/>
      <c r="T212" s="241"/>
      <c r="U212" s="241"/>
      <c r="V212" s="241"/>
      <c r="W212" s="241" t="e">
        <f>#REF!</f>
        <v>#REF!</v>
      </c>
      <c r="X212" s="241"/>
      <c r="Y212" s="241"/>
      <c r="Z212" s="241"/>
      <c r="AA212" s="241"/>
      <c r="AB212" s="241"/>
      <c r="AC212" s="241"/>
      <c r="AD212" s="242" t="e">
        <f>#REF!</f>
        <v>#REF!</v>
      </c>
      <c r="AE212" s="242"/>
      <c r="AF212" s="242"/>
      <c r="AG212" s="242"/>
      <c r="AH212" s="242"/>
      <c r="AI212" s="242"/>
      <c r="AJ212" s="242"/>
      <c r="AK212" s="242"/>
      <c r="AL212" s="242" t="e">
        <f>#REF!</f>
        <v>#REF!</v>
      </c>
      <c r="AM212" s="242"/>
      <c r="AN212" s="242"/>
      <c r="AO212" s="242"/>
      <c r="AP212" s="242"/>
      <c r="AQ212" s="241" t="e">
        <f>#REF!</f>
        <v>#REF!</v>
      </c>
      <c r="AR212" s="241"/>
      <c r="AS212" s="241"/>
      <c r="AT212" s="241"/>
      <c r="AU212" s="241" t="e">
        <f>#REF!</f>
        <v>#REF!</v>
      </c>
      <c r="AV212" s="241"/>
      <c r="AW212" s="241" t="e">
        <f>#REF!</f>
        <v>#REF!</v>
      </c>
      <c r="AX212" s="241"/>
      <c r="AY212" s="241"/>
      <c r="AZ212" s="241" t="e">
        <f>#REF!</f>
        <v>#REF!</v>
      </c>
      <c r="BA212" s="241"/>
      <c r="BB212" s="241" t="e">
        <f>#REF!</f>
        <v>#REF!</v>
      </c>
      <c r="BC212" s="241"/>
      <c r="BD212" s="241"/>
      <c r="BE212" s="241"/>
      <c r="BH212" s="241" t="e">
        <f>IF(#REF!=0,BH211,#REF!)</f>
        <v>#REF!</v>
      </c>
      <c r="BI212" s="241"/>
      <c r="BJ212" s="241" t="e">
        <f>IF(OR(#REF!=0,#REF!="Planejado",#REF!="Realizado"),IF(BJ211="Atividade",VLOOKUP(BH212,'04.02_PLANEJAMENTO ATIVIDADES'!$D$9:$E$44,2,0),BJ211),#REF!)</f>
        <v>#REF!</v>
      </c>
      <c r="BK212" s="241"/>
      <c r="BL212" s="241"/>
      <c r="BM212" s="241"/>
      <c r="BN212" s="241"/>
      <c r="BO212" s="241"/>
      <c r="BP212" s="241"/>
      <c r="BQ212" s="241"/>
      <c r="BR212" s="241"/>
      <c r="BS212" s="241" t="e">
        <f>IF(#REF!=0,BS211,#REF!)</f>
        <v>#REF!</v>
      </c>
      <c r="BT212" s="241"/>
      <c r="BU212" s="241"/>
      <c r="BV212" s="241" t="e">
        <f>IF(#REF!=0,BV211,#REF!)</f>
        <v>#REF!</v>
      </c>
      <c r="BW212" s="241"/>
      <c r="BX212" s="241"/>
      <c r="BY212" s="241"/>
      <c r="BZ212" s="241"/>
      <c r="CA212" s="241"/>
      <c r="CB212" s="241" t="e">
        <f>#REF!</f>
        <v>#REF!</v>
      </c>
      <c r="CC212" s="241"/>
      <c r="CD212" s="241"/>
      <c r="CE212" s="241"/>
      <c r="CF212" s="241"/>
      <c r="CG212" s="241"/>
      <c r="CH212" s="241"/>
      <c r="CI212" s="242" t="e">
        <f>#REF!</f>
        <v>#REF!</v>
      </c>
      <c r="CJ212" s="242"/>
      <c r="CK212" s="242"/>
      <c r="CL212" s="242"/>
      <c r="CM212" s="242"/>
      <c r="CN212" s="242"/>
      <c r="CO212" s="242"/>
      <c r="CP212" s="242"/>
      <c r="CQ212" s="242" t="e">
        <f>#REF!</f>
        <v>#REF!</v>
      </c>
      <c r="CR212" s="242"/>
      <c r="CS212" s="242"/>
      <c r="CT212" s="242"/>
      <c r="CU212" s="242"/>
      <c r="CV212" s="241" t="e">
        <f>#REF!</f>
        <v>#REF!</v>
      </c>
      <c r="CW212" s="241"/>
      <c r="CX212" s="241"/>
      <c r="CY212" s="241"/>
      <c r="CZ212" s="241" t="e">
        <f>#REF!</f>
        <v>#REF!</v>
      </c>
      <c r="DA212" s="241"/>
      <c r="DB212" s="241" t="e">
        <f>#REF!</f>
        <v>#REF!</v>
      </c>
      <c r="DC212" s="241"/>
      <c r="DD212" s="241"/>
      <c r="DE212" s="241" t="e">
        <f>#REF!</f>
        <v>#REF!</v>
      </c>
      <c r="DF212" s="241"/>
      <c r="DG212" s="241" t="e">
        <f>#REF!</f>
        <v>#REF!</v>
      </c>
      <c r="DH212" s="241"/>
      <c r="DI212" s="241"/>
      <c r="DJ212" s="241"/>
      <c r="DM212" s="241" t="e">
        <f>IF(#REF!=0,DM211,#REF!)</f>
        <v>#REF!</v>
      </c>
      <c r="DN212" s="241"/>
      <c r="DO212" s="241" t="e">
        <f>IF(OR(#REF!=0,#REF!="Planejado",#REF!="Realizado"),IF(DO211="Atividade",VLOOKUP(DM212,'04.02_PLANEJAMENTO ATIVIDADES'!$D$9:$E$44,2,0),DO211),#REF!)</f>
        <v>#REF!</v>
      </c>
      <c r="DP212" s="241"/>
      <c r="DQ212" s="241"/>
      <c r="DR212" s="241"/>
      <c r="DS212" s="241"/>
      <c r="DT212" s="241"/>
      <c r="DU212" s="241"/>
      <c r="DV212" s="241"/>
      <c r="DW212" s="241"/>
      <c r="DX212" s="241" t="e">
        <f>IF(#REF!=0,DX211,#REF!)</f>
        <v>#REF!</v>
      </c>
      <c r="DY212" s="241"/>
      <c r="DZ212" s="241"/>
      <c r="EA212" s="241" t="e">
        <f>IF(#REF!=0,EA211,#REF!)</f>
        <v>#REF!</v>
      </c>
      <c r="EB212" s="241"/>
      <c r="EC212" s="241"/>
      <c r="ED212" s="241"/>
      <c r="EE212" s="241"/>
      <c r="EF212" s="241"/>
      <c r="EG212" s="241" t="e">
        <f>#REF!</f>
        <v>#REF!</v>
      </c>
      <c r="EH212" s="241"/>
      <c r="EI212" s="241"/>
      <c r="EJ212" s="241"/>
      <c r="EK212" s="241"/>
      <c r="EL212" s="241"/>
      <c r="EM212" s="241"/>
      <c r="EN212" s="242" t="e">
        <f>#REF!</f>
        <v>#REF!</v>
      </c>
      <c r="EO212" s="242"/>
      <c r="EP212" s="242"/>
      <c r="EQ212" s="242"/>
      <c r="ER212" s="242"/>
      <c r="ES212" s="242"/>
      <c r="ET212" s="242"/>
      <c r="EU212" s="242"/>
      <c r="EV212" s="242" t="e">
        <f>#REF!</f>
        <v>#REF!</v>
      </c>
      <c r="EW212" s="242"/>
      <c r="EX212" s="242"/>
      <c r="EY212" s="242"/>
      <c r="EZ212" s="242"/>
      <c r="FA212" s="241" t="e">
        <f>#REF!</f>
        <v>#REF!</v>
      </c>
      <c r="FB212" s="241"/>
      <c r="FC212" s="241"/>
      <c r="FD212" s="241"/>
      <c r="FE212" s="241" t="e">
        <f>#REF!</f>
        <v>#REF!</v>
      </c>
      <c r="FF212" s="241"/>
      <c r="FG212" s="241" t="e">
        <f>#REF!</f>
        <v>#REF!</v>
      </c>
      <c r="FH212" s="241"/>
      <c r="FI212" s="241"/>
      <c r="FJ212" s="241" t="e">
        <f>#REF!</f>
        <v>#REF!</v>
      </c>
      <c r="FK212" s="241"/>
      <c r="FL212" s="241" t="e">
        <f>#REF!</f>
        <v>#REF!</v>
      </c>
      <c r="FM212" s="241"/>
      <c r="FN212" s="241"/>
      <c r="FO212" s="241"/>
      <c r="FR212" s="241" t="e">
        <f>IF(#REF!=0,FR211,#REF!)</f>
        <v>#REF!</v>
      </c>
      <c r="FS212" s="241"/>
      <c r="FT212" s="241" t="e">
        <f>IF(OR(#REF!=0,#REF!="Planejado",#REF!="Realizado"),IF(FT211="Atividade",VLOOKUP(FR212,'04.02_PLANEJAMENTO ATIVIDADES'!$D$9:$E$44,2,0),FT211),#REF!)</f>
        <v>#REF!</v>
      </c>
      <c r="FU212" s="241"/>
      <c r="FV212" s="241"/>
      <c r="FW212" s="241"/>
      <c r="FX212" s="241"/>
      <c r="FY212" s="241"/>
      <c r="FZ212" s="241"/>
      <c r="GA212" s="241"/>
      <c r="GB212" s="241"/>
      <c r="GC212" s="241" t="e">
        <f>IF(#REF!=0,GC211,#REF!)</f>
        <v>#REF!</v>
      </c>
      <c r="GD212" s="241"/>
      <c r="GE212" s="241"/>
      <c r="GF212" s="241" t="e">
        <f>IF(#REF!=0,GF211,#REF!)</f>
        <v>#REF!</v>
      </c>
      <c r="GG212" s="241"/>
      <c r="GH212" s="241"/>
      <c r="GI212" s="241"/>
      <c r="GJ212" s="241"/>
      <c r="GK212" s="241"/>
      <c r="GL212" s="241" t="e">
        <f>#REF!</f>
        <v>#REF!</v>
      </c>
      <c r="GM212" s="241"/>
      <c r="GN212" s="241"/>
      <c r="GO212" s="241"/>
      <c r="GP212" s="241"/>
      <c r="GQ212" s="241"/>
      <c r="GR212" s="241"/>
      <c r="GS212" s="242" t="e">
        <f>#REF!</f>
        <v>#REF!</v>
      </c>
      <c r="GT212" s="242"/>
      <c r="GU212" s="242"/>
      <c r="GV212" s="242"/>
      <c r="GW212" s="242"/>
      <c r="GX212" s="242"/>
      <c r="GY212" s="242"/>
      <c r="GZ212" s="242"/>
      <c r="HA212" s="242" t="e">
        <f>#REF!</f>
        <v>#REF!</v>
      </c>
      <c r="HB212" s="242"/>
      <c r="HC212" s="242"/>
      <c r="HD212" s="242"/>
      <c r="HE212" s="242"/>
      <c r="HF212" s="241" t="e">
        <f>#REF!</f>
        <v>#REF!</v>
      </c>
      <c r="HG212" s="241"/>
      <c r="HH212" s="241"/>
      <c r="HI212" s="241"/>
      <c r="HJ212" s="241" t="e">
        <f>#REF!</f>
        <v>#REF!</v>
      </c>
      <c r="HK212" s="241"/>
      <c r="HL212" s="241" t="e">
        <f>#REF!</f>
        <v>#REF!</v>
      </c>
      <c r="HM212" s="241"/>
      <c r="HN212" s="241"/>
      <c r="HO212" s="241" t="e">
        <f>#REF!</f>
        <v>#REF!</v>
      </c>
      <c r="HP212" s="241"/>
      <c r="HQ212" s="241" t="e">
        <f>#REF!</f>
        <v>#REF!</v>
      </c>
      <c r="HR212" s="241"/>
      <c r="HS212" s="241"/>
      <c r="HT212" s="241"/>
      <c r="HW212" s="241" t="e">
        <f>IF(#REF!=0,HW211,#REF!)</f>
        <v>#REF!</v>
      </c>
      <c r="HX212" s="241"/>
      <c r="HY212" s="241" t="e">
        <f>IF(OR(#REF!=0,#REF!="Planejado",#REF!="Realizado"),IF(HY211="Atividade",VLOOKUP(HW212,'04.02_PLANEJAMENTO ATIVIDADES'!$D$9:$E$44,2,0),HY211),#REF!)</f>
        <v>#REF!</v>
      </c>
      <c r="HZ212" s="241"/>
      <c r="IA212" s="241"/>
      <c r="IB212" s="241"/>
      <c r="IC212" s="241"/>
      <c r="ID212" s="241"/>
      <c r="IE212" s="241"/>
      <c r="IF212" s="241"/>
      <c r="IG212" s="241"/>
      <c r="IH212" s="241" t="e">
        <f>IF(#REF!=0,IH211,#REF!)</f>
        <v>#REF!</v>
      </c>
      <c r="II212" s="241"/>
      <c r="IJ212" s="241"/>
      <c r="IK212" s="241" t="e">
        <f>IF(#REF!=0,IK211,#REF!)</f>
        <v>#REF!</v>
      </c>
      <c r="IL212" s="241"/>
      <c r="IM212" s="241"/>
      <c r="IN212" s="241"/>
      <c r="IO212" s="241"/>
      <c r="IP212" s="241"/>
      <c r="IQ212" s="241" t="e">
        <f>#REF!</f>
        <v>#REF!</v>
      </c>
      <c r="IR212" s="241"/>
      <c r="IS212" s="241"/>
      <c r="IT212" s="241"/>
      <c r="IU212" s="241"/>
      <c r="IV212" s="241"/>
      <c r="IW212" s="241"/>
      <c r="IX212" s="242" t="e">
        <f>#REF!</f>
        <v>#REF!</v>
      </c>
      <c r="IY212" s="242"/>
      <c r="IZ212" s="242"/>
      <c r="JA212" s="242"/>
      <c r="JB212" s="242"/>
      <c r="JC212" s="242"/>
      <c r="JD212" s="242"/>
      <c r="JE212" s="242"/>
      <c r="JF212" s="242" t="e">
        <f>#REF!</f>
        <v>#REF!</v>
      </c>
      <c r="JG212" s="242"/>
      <c r="JH212" s="242"/>
      <c r="JI212" s="242"/>
      <c r="JJ212" s="242"/>
      <c r="JK212" s="241" t="e">
        <f>#REF!</f>
        <v>#REF!</v>
      </c>
      <c r="JL212" s="241"/>
      <c r="JM212" s="241"/>
      <c r="JN212" s="241"/>
      <c r="JO212" s="241" t="e">
        <f>#REF!</f>
        <v>#REF!</v>
      </c>
      <c r="JP212" s="241"/>
      <c r="JQ212" s="241" t="e">
        <f>#REF!</f>
        <v>#REF!</v>
      </c>
      <c r="JR212" s="241"/>
      <c r="JS212" s="241"/>
      <c r="JT212" s="241" t="e">
        <f>#REF!</f>
        <v>#REF!</v>
      </c>
      <c r="JU212" s="241"/>
      <c r="JV212" s="241" t="e">
        <f>#REF!</f>
        <v>#REF!</v>
      </c>
      <c r="JW212" s="241"/>
      <c r="JX212" s="241"/>
      <c r="JY212" s="241"/>
      <c r="KB212" s="241" t="e">
        <f>IF(#REF!=0,KB211,#REF!)</f>
        <v>#REF!</v>
      </c>
      <c r="KC212" s="241"/>
      <c r="KD212" s="241" t="e">
        <f>IF(OR(#REF!=0,#REF!="Planejado",#REF!="Realizado"),IF(KD211="Atividade",VLOOKUP(KB212,'04.02_PLANEJAMENTO ATIVIDADES'!$D$9:$E$44,2,0),KD211),#REF!)</f>
        <v>#REF!</v>
      </c>
      <c r="KE212" s="241"/>
      <c r="KF212" s="241"/>
      <c r="KG212" s="241"/>
      <c r="KH212" s="241"/>
      <c r="KI212" s="241"/>
      <c r="KJ212" s="241"/>
      <c r="KK212" s="241"/>
      <c r="KL212" s="241"/>
      <c r="KM212" s="241" t="e">
        <f>IF(#REF!=0,KM211,#REF!)</f>
        <v>#REF!</v>
      </c>
      <c r="KN212" s="241"/>
      <c r="KO212" s="241"/>
      <c r="KP212" s="241" t="e">
        <f>IF(#REF!=0,KP211,#REF!)</f>
        <v>#REF!</v>
      </c>
      <c r="KQ212" s="241"/>
      <c r="KR212" s="241"/>
      <c r="KS212" s="241"/>
      <c r="KT212" s="241"/>
      <c r="KU212" s="241"/>
      <c r="KV212" s="241" t="e">
        <f>#REF!</f>
        <v>#REF!</v>
      </c>
      <c r="KW212" s="241"/>
      <c r="KX212" s="241"/>
      <c r="KY212" s="241"/>
      <c r="KZ212" s="241"/>
      <c r="LA212" s="241"/>
      <c r="LB212" s="241"/>
      <c r="LC212" s="242" t="e">
        <f>#REF!</f>
        <v>#REF!</v>
      </c>
      <c r="LD212" s="242"/>
      <c r="LE212" s="242"/>
      <c r="LF212" s="242"/>
      <c r="LG212" s="242"/>
      <c r="LH212" s="242"/>
      <c r="LI212" s="242"/>
      <c r="LJ212" s="242"/>
      <c r="LK212" s="242" t="e">
        <f>#REF!</f>
        <v>#REF!</v>
      </c>
      <c r="LL212" s="242"/>
      <c r="LM212" s="242"/>
      <c r="LN212" s="242"/>
      <c r="LO212" s="242"/>
      <c r="LP212" s="241" t="e">
        <f>#REF!</f>
        <v>#REF!</v>
      </c>
      <c r="LQ212" s="241"/>
      <c r="LR212" s="241"/>
      <c r="LS212" s="241"/>
      <c r="LT212" s="241" t="e">
        <f>#REF!</f>
        <v>#REF!</v>
      </c>
      <c r="LU212" s="241"/>
      <c r="LV212" s="241" t="e">
        <f>#REF!</f>
        <v>#REF!</v>
      </c>
      <c r="LW212" s="241"/>
      <c r="LX212" s="241"/>
      <c r="LY212" s="241" t="e">
        <f>#REF!</f>
        <v>#REF!</v>
      </c>
      <c r="LZ212" s="241"/>
      <c r="MA212" s="241" t="e">
        <f>#REF!</f>
        <v>#REF!</v>
      </c>
      <c r="MB212" s="241"/>
      <c r="MC212" s="241"/>
      <c r="MD212" s="241"/>
      <c r="MG212" s="241" t="e">
        <f>IF(#REF!=0,MG211,#REF!)</f>
        <v>#REF!</v>
      </c>
      <c r="MH212" s="241"/>
      <c r="MI212" s="241" t="e">
        <f>IF(OR(#REF!=0,#REF!="Planejado",#REF!="Realizado"),IF(MI211="Atividade",VLOOKUP(MG212,'04.02_PLANEJAMENTO ATIVIDADES'!$D$9:$E$44,2,0),MI211),#REF!)</f>
        <v>#REF!</v>
      </c>
      <c r="MJ212" s="241"/>
      <c r="MK212" s="241"/>
      <c r="ML212" s="241"/>
      <c r="MM212" s="241"/>
      <c r="MN212" s="241"/>
      <c r="MO212" s="241"/>
      <c r="MP212" s="241"/>
      <c r="MQ212" s="241"/>
      <c r="MR212" s="241" t="e">
        <f>IF(#REF!=0,MR211,#REF!)</f>
        <v>#REF!</v>
      </c>
      <c r="MS212" s="241"/>
      <c r="MT212" s="241"/>
      <c r="MU212" s="241" t="e">
        <f>IF(#REF!=0,MU211,#REF!)</f>
        <v>#REF!</v>
      </c>
      <c r="MV212" s="241"/>
      <c r="MW212" s="241"/>
      <c r="MX212" s="241"/>
      <c r="MY212" s="241"/>
      <c r="MZ212" s="241"/>
      <c r="NA212" s="241" t="e">
        <f>#REF!</f>
        <v>#REF!</v>
      </c>
      <c r="NB212" s="241"/>
      <c r="NC212" s="241"/>
      <c r="ND212" s="241"/>
      <c r="NE212" s="241"/>
      <c r="NF212" s="241"/>
      <c r="NG212" s="241"/>
      <c r="NH212" s="242" t="e">
        <f>#REF!</f>
        <v>#REF!</v>
      </c>
      <c r="NI212" s="242"/>
      <c r="NJ212" s="242"/>
      <c r="NK212" s="242"/>
      <c r="NL212" s="242"/>
      <c r="NM212" s="242"/>
      <c r="NN212" s="242"/>
      <c r="NO212" s="242"/>
      <c r="NP212" s="242" t="e">
        <f>#REF!</f>
        <v>#REF!</v>
      </c>
      <c r="NQ212" s="242"/>
      <c r="NR212" s="242"/>
      <c r="NS212" s="242"/>
      <c r="NT212" s="242"/>
      <c r="NU212" s="241" t="e">
        <f>#REF!</f>
        <v>#REF!</v>
      </c>
      <c r="NV212" s="241"/>
      <c r="NW212" s="241"/>
      <c r="NX212" s="241"/>
      <c r="NY212" s="241" t="e">
        <f>#REF!</f>
        <v>#REF!</v>
      </c>
      <c r="NZ212" s="241"/>
      <c r="OA212" s="241" t="e">
        <f>#REF!</f>
        <v>#REF!</v>
      </c>
      <c r="OB212" s="241"/>
      <c r="OC212" s="241"/>
      <c r="OD212" s="241" t="e">
        <f>#REF!</f>
        <v>#REF!</v>
      </c>
      <c r="OE212" s="241"/>
      <c r="OF212" s="241" t="e">
        <f>#REF!</f>
        <v>#REF!</v>
      </c>
      <c r="OG212" s="241"/>
      <c r="OH212" s="241"/>
      <c r="OI212" s="241"/>
      <c r="OL212" s="241" t="e">
        <f>IF(#REF!=0,OL211,#REF!)</f>
        <v>#REF!</v>
      </c>
      <c r="OM212" s="241"/>
      <c r="ON212" s="241" t="e">
        <f>IF(OR(#REF!=0,#REF!="Planejado",#REF!="Realizado"),IF(ON211="Atividade",VLOOKUP(OL212,'04.02_PLANEJAMENTO ATIVIDADES'!$D$9:$E$44,2,0),ON211),#REF!)</f>
        <v>#REF!</v>
      </c>
      <c r="OO212" s="241"/>
      <c r="OP212" s="241"/>
      <c r="OQ212" s="241"/>
      <c r="OR212" s="241"/>
      <c r="OS212" s="241"/>
      <c r="OT212" s="241"/>
      <c r="OU212" s="241"/>
      <c r="OV212" s="241"/>
      <c r="OW212" s="241" t="e">
        <f>IF(#REF!=0,OW211,#REF!)</f>
        <v>#REF!</v>
      </c>
      <c r="OX212" s="241"/>
      <c r="OY212" s="241"/>
      <c r="OZ212" s="241" t="e">
        <f>IF(#REF!=0,OZ211,#REF!)</f>
        <v>#REF!</v>
      </c>
      <c r="PA212" s="241"/>
      <c r="PB212" s="241"/>
      <c r="PC212" s="241"/>
      <c r="PD212" s="241"/>
      <c r="PE212" s="241"/>
      <c r="PF212" s="241" t="e">
        <f>#REF!</f>
        <v>#REF!</v>
      </c>
      <c r="PG212" s="241"/>
      <c r="PH212" s="241"/>
      <c r="PI212" s="241"/>
      <c r="PJ212" s="241"/>
      <c r="PK212" s="241"/>
      <c r="PL212" s="241"/>
      <c r="PM212" s="242" t="e">
        <f>#REF!</f>
        <v>#REF!</v>
      </c>
      <c r="PN212" s="242"/>
      <c r="PO212" s="242"/>
      <c r="PP212" s="242"/>
      <c r="PQ212" s="242"/>
      <c r="PR212" s="242"/>
      <c r="PS212" s="242"/>
      <c r="PT212" s="242"/>
      <c r="PU212" s="242" t="e">
        <f>#REF!</f>
        <v>#REF!</v>
      </c>
      <c r="PV212" s="242"/>
      <c r="PW212" s="242"/>
      <c r="PX212" s="242"/>
      <c r="PY212" s="242"/>
      <c r="PZ212" s="241" t="e">
        <f>#REF!</f>
        <v>#REF!</v>
      </c>
      <c r="QA212" s="241"/>
      <c r="QB212" s="241"/>
      <c r="QC212" s="241"/>
      <c r="QD212" s="241" t="e">
        <f>#REF!</f>
        <v>#REF!</v>
      </c>
      <c r="QE212" s="241"/>
      <c r="QF212" s="241" t="e">
        <f>#REF!</f>
        <v>#REF!</v>
      </c>
      <c r="QG212" s="241"/>
      <c r="QH212" s="241"/>
      <c r="QI212" s="241" t="e">
        <f>#REF!</f>
        <v>#REF!</v>
      </c>
      <c r="QJ212" s="241"/>
      <c r="QK212" s="241" t="e">
        <f>#REF!</f>
        <v>#REF!</v>
      </c>
      <c r="QL212" s="241"/>
      <c r="QM212" s="241"/>
      <c r="QN212" s="241"/>
      <c r="QQ212" s="241" t="e">
        <f>IF(#REF!=0,QQ211,#REF!)</f>
        <v>#REF!</v>
      </c>
      <c r="QR212" s="241"/>
      <c r="QS212" s="241" t="e">
        <f>IF(OR(#REF!=0,#REF!="Planejado",#REF!="Realizado"),IF(QS211="Atividade",VLOOKUP(QQ212,'04.02_PLANEJAMENTO ATIVIDADES'!$D$9:$E$44,2,0),QS211),#REF!)</f>
        <v>#REF!</v>
      </c>
      <c r="QT212" s="241"/>
      <c r="QU212" s="241"/>
      <c r="QV212" s="241"/>
      <c r="QW212" s="241"/>
      <c r="QX212" s="241"/>
      <c r="QY212" s="241"/>
      <c r="QZ212" s="241"/>
      <c r="RA212" s="241"/>
      <c r="RB212" s="241" t="e">
        <f>IF(#REF!=0,RB211,#REF!)</f>
        <v>#REF!</v>
      </c>
      <c r="RC212" s="241"/>
      <c r="RD212" s="241"/>
      <c r="RE212" s="241" t="e">
        <f>IF(#REF!=0,RE211,#REF!)</f>
        <v>#REF!</v>
      </c>
      <c r="RF212" s="241"/>
      <c r="RG212" s="241"/>
      <c r="RH212" s="241"/>
      <c r="RI212" s="241"/>
      <c r="RJ212" s="241"/>
      <c r="RK212" s="241" t="e">
        <f>#REF!</f>
        <v>#REF!</v>
      </c>
      <c r="RL212" s="241"/>
      <c r="RM212" s="241"/>
      <c r="RN212" s="241"/>
      <c r="RO212" s="241"/>
      <c r="RP212" s="241"/>
      <c r="RQ212" s="241"/>
      <c r="RR212" s="242" t="e">
        <f>#REF!</f>
        <v>#REF!</v>
      </c>
      <c r="RS212" s="242"/>
      <c r="RT212" s="242"/>
      <c r="RU212" s="242"/>
      <c r="RV212" s="242"/>
      <c r="RW212" s="242"/>
      <c r="RX212" s="242"/>
      <c r="RY212" s="242"/>
      <c r="RZ212" s="242" t="e">
        <f>#REF!</f>
        <v>#REF!</v>
      </c>
      <c r="SA212" s="242"/>
      <c r="SB212" s="242"/>
      <c r="SC212" s="242"/>
      <c r="SD212" s="242"/>
      <c r="SE212" s="241" t="e">
        <f>#REF!</f>
        <v>#REF!</v>
      </c>
      <c r="SF212" s="241"/>
      <c r="SG212" s="241"/>
      <c r="SH212" s="241"/>
      <c r="SI212" s="241" t="e">
        <f>#REF!</f>
        <v>#REF!</v>
      </c>
      <c r="SJ212" s="241"/>
      <c r="SK212" s="241" t="e">
        <f>#REF!</f>
        <v>#REF!</v>
      </c>
      <c r="SL212" s="241"/>
      <c r="SM212" s="241"/>
      <c r="SN212" s="241" t="e">
        <f>#REF!</f>
        <v>#REF!</v>
      </c>
      <c r="SO212" s="241"/>
      <c r="SP212" s="241" t="e">
        <f>#REF!</f>
        <v>#REF!</v>
      </c>
      <c r="SQ212" s="241"/>
      <c r="SR212" s="241"/>
      <c r="SS212" s="241"/>
      <c r="SV212" s="241" t="e">
        <f>IF(#REF!=0,SV211,#REF!)</f>
        <v>#REF!</v>
      </c>
      <c r="SW212" s="241"/>
      <c r="SX212" s="241" t="e">
        <f>IF(OR(#REF!=0,#REF!="Planejado",#REF!="Realizado"),IF(SX211="Atividade",VLOOKUP(SV212,'04.02_PLANEJAMENTO ATIVIDADES'!$D$9:$E$44,2,0),SX211),#REF!)</f>
        <v>#REF!</v>
      </c>
      <c r="SY212" s="241"/>
      <c r="SZ212" s="241"/>
      <c r="TA212" s="241"/>
      <c r="TB212" s="241"/>
      <c r="TC212" s="241"/>
      <c r="TD212" s="241"/>
      <c r="TE212" s="241"/>
      <c r="TF212" s="241"/>
      <c r="TG212" s="241" t="e">
        <f>IF(#REF!=0,TG211,#REF!)</f>
        <v>#REF!</v>
      </c>
      <c r="TH212" s="241"/>
      <c r="TI212" s="241"/>
      <c r="TJ212" s="241" t="e">
        <f>IF(#REF!=0,TJ211,#REF!)</f>
        <v>#REF!</v>
      </c>
      <c r="TK212" s="241"/>
      <c r="TL212" s="241"/>
      <c r="TM212" s="241"/>
      <c r="TN212" s="241"/>
      <c r="TO212" s="241"/>
      <c r="TP212" s="241" t="e">
        <f>#REF!</f>
        <v>#REF!</v>
      </c>
      <c r="TQ212" s="241"/>
      <c r="TR212" s="241"/>
      <c r="TS212" s="241"/>
      <c r="TT212" s="241"/>
      <c r="TU212" s="241"/>
      <c r="TV212" s="241"/>
      <c r="TW212" s="242" t="e">
        <f>#REF!</f>
        <v>#REF!</v>
      </c>
      <c r="TX212" s="242"/>
      <c r="TY212" s="242"/>
      <c r="TZ212" s="242"/>
      <c r="UA212" s="242"/>
      <c r="UB212" s="242"/>
      <c r="UC212" s="242"/>
      <c r="UD212" s="242"/>
      <c r="UE212" s="242" t="e">
        <f>#REF!</f>
        <v>#REF!</v>
      </c>
      <c r="UF212" s="242"/>
      <c r="UG212" s="242"/>
      <c r="UH212" s="242"/>
      <c r="UI212" s="242"/>
      <c r="UJ212" s="241" t="e">
        <f>#REF!</f>
        <v>#REF!</v>
      </c>
      <c r="UK212" s="241"/>
      <c r="UL212" s="241"/>
      <c r="UM212" s="241"/>
      <c r="UN212" s="241" t="e">
        <f>#REF!</f>
        <v>#REF!</v>
      </c>
      <c r="UO212" s="241"/>
      <c r="UP212" s="241" t="e">
        <f>#REF!</f>
        <v>#REF!</v>
      </c>
      <c r="UQ212" s="241"/>
      <c r="UR212" s="241"/>
      <c r="US212" s="241" t="e">
        <f>#REF!</f>
        <v>#REF!</v>
      </c>
      <c r="UT212" s="241"/>
      <c r="UU212" s="241" t="e">
        <f>#REF!</f>
        <v>#REF!</v>
      </c>
      <c r="UV212" s="241"/>
      <c r="UW212" s="241"/>
      <c r="UX212" s="241"/>
      <c r="VA212" s="241" t="e">
        <f>IF(#REF!=0,VA211,#REF!)</f>
        <v>#REF!</v>
      </c>
      <c r="VB212" s="241"/>
      <c r="VC212" s="241" t="e">
        <f>IF(OR(#REF!=0,#REF!="Planejado",#REF!="Realizado"),IF(VC211="Atividade",VLOOKUP(VA212,'04.02_PLANEJAMENTO ATIVIDADES'!$D$9:$E$44,2,0),VC211),#REF!)</f>
        <v>#REF!</v>
      </c>
      <c r="VD212" s="241"/>
      <c r="VE212" s="241"/>
      <c r="VF212" s="241"/>
      <c r="VG212" s="241"/>
      <c r="VH212" s="241"/>
      <c r="VI212" s="241"/>
      <c r="VJ212" s="241"/>
      <c r="VK212" s="241"/>
      <c r="VL212" s="241" t="e">
        <f>IF(#REF!=0,VL211,#REF!)</f>
        <v>#REF!</v>
      </c>
      <c r="VM212" s="241"/>
      <c r="VN212" s="241"/>
      <c r="VO212" s="241" t="e">
        <f>IF(#REF!=0,VO211,#REF!)</f>
        <v>#REF!</v>
      </c>
      <c r="VP212" s="241"/>
      <c r="VQ212" s="241"/>
      <c r="VR212" s="241"/>
      <c r="VS212" s="241"/>
      <c r="VT212" s="241"/>
      <c r="VU212" s="241" t="e">
        <f>#REF!</f>
        <v>#REF!</v>
      </c>
      <c r="VV212" s="241"/>
      <c r="VW212" s="241"/>
      <c r="VX212" s="241"/>
      <c r="VY212" s="241"/>
      <c r="VZ212" s="241"/>
      <c r="WA212" s="241"/>
      <c r="WB212" s="242" t="e">
        <f>#REF!</f>
        <v>#REF!</v>
      </c>
      <c r="WC212" s="242"/>
      <c r="WD212" s="242"/>
      <c r="WE212" s="242"/>
      <c r="WF212" s="242"/>
      <c r="WG212" s="242"/>
      <c r="WH212" s="242"/>
      <c r="WI212" s="242"/>
      <c r="WJ212" s="242" t="e">
        <f>#REF!</f>
        <v>#REF!</v>
      </c>
      <c r="WK212" s="242"/>
      <c r="WL212" s="242"/>
      <c r="WM212" s="242"/>
      <c r="WN212" s="242"/>
      <c r="WO212" s="241" t="e">
        <f>#REF!</f>
        <v>#REF!</v>
      </c>
      <c r="WP212" s="241"/>
      <c r="WQ212" s="241"/>
      <c r="WR212" s="241"/>
      <c r="WS212" s="241" t="e">
        <f>#REF!</f>
        <v>#REF!</v>
      </c>
      <c r="WT212" s="241"/>
      <c r="WU212" s="241" t="e">
        <f>#REF!</f>
        <v>#REF!</v>
      </c>
      <c r="WV212" s="241"/>
      <c r="WW212" s="241"/>
      <c r="WX212" s="241" t="e">
        <f>#REF!</f>
        <v>#REF!</v>
      </c>
      <c r="WY212" s="241"/>
      <c r="WZ212" s="241" t="e">
        <f>#REF!</f>
        <v>#REF!</v>
      </c>
      <c r="XA212" s="241"/>
      <c r="XB212" s="241"/>
      <c r="XC212" s="241"/>
      <c r="XF212" s="241" t="e">
        <f>IF(#REF!=0,XF211,#REF!)</f>
        <v>#REF!</v>
      </c>
      <c r="XG212" s="241"/>
      <c r="XH212" s="241" t="e">
        <f>IF(OR(#REF!=0,#REF!="Planejado",#REF!="Realizado"),IF(XH211="Atividade",VLOOKUP(XF212,'04.02_PLANEJAMENTO ATIVIDADES'!$D$9:$E$44,2,0),XH211),#REF!)</f>
        <v>#REF!</v>
      </c>
      <c r="XI212" s="241"/>
      <c r="XJ212" s="241"/>
      <c r="XK212" s="241"/>
      <c r="XL212" s="241"/>
      <c r="XM212" s="241"/>
      <c r="XN212" s="241"/>
      <c r="XO212" s="241"/>
      <c r="XP212" s="241"/>
      <c r="XQ212" s="241" t="e">
        <f>IF(#REF!=0,XQ211,#REF!)</f>
        <v>#REF!</v>
      </c>
      <c r="XR212" s="241"/>
      <c r="XS212" s="241"/>
      <c r="XT212" s="241" t="e">
        <f>IF(#REF!=0,XT211,#REF!)</f>
        <v>#REF!</v>
      </c>
      <c r="XU212" s="241"/>
      <c r="XV212" s="241"/>
      <c r="XW212" s="241"/>
      <c r="XX212" s="241"/>
      <c r="XY212" s="241"/>
      <c r="XZ212" s="241" t="e">
        <f>#REF!</f>
        <v>#REF!</v>
      </c>
      <c r="YA212" s="241"/>
      <c r="YB212" s="241"/>
      <c r="YC212" s="241"/>
      <c r="YD212" s="241"/>
      <c r="YE212" s="241"/>
      <c r="YF212" s="241"/>
      <c r="YG212" s="242" t="e">
        <f>#REF!</f>
        <v>#REF!</v>
      </c>
      <c r="YH212" s="242"/>
      <c r="YI212" s="242"/>
      <c r="YJ212" s="242"/>
      <c r="YK212" s="242"/>
      <c r="YL212" s="242"/>
      <c r="YM212" s="242"/>
      <c r="YN212" s="242"/>
      <c r="YO212" s="242" t="e">
        <f>#REF!</f>
        <v>#REF!</v>
      </c>
      <c r="YP212" s="242"/>
      <c r="YQ212" s="242"/>
      <c r="YR212" s="242"/>
      <c r="YS212" s="242"/>
      <c r="YT212" s="241" t="e">
        <f>#REF!</f>
        <v>#REF!</v>
      </c>
      <c r="YU212" s="241"/>
      <c r="YV212" s="241"/>
      <c r="YW212" s="241"/>
      <c r="YX212" s="241" t="e">
        <f>#REF!</f>
        <v>#REF!</v>
      </c>
      <c r="YY212" s="241"/>
      <c r="YZ212" s="241" t="e">
        <f>#REF!</f>
        <v>#REF!</v>
      </c>
      <c r="ZA212" s="241"/>
      <c r="ZB212" s="241"/>
      <c r="ZC212" s="241" t="e">
        <f>#REF!</f>
        <v>#REF!</v>
      </c>
      <c r="ZD212" s="241"/>
      <c r="ZE212" s="241" t="e">
        <f>#REF!</f>
        <v>#REF!</v>
      </c>
      <c r="ZF212" s="241"/>
      <c r="ZG212" s="241"/>
      <c r="ZH212" s="241"/>
    </row>
    <row r="213" spans="3:684" ht="10.15" hidden="1" customHeight="1" x14ac:dyDescent="0.25">
      <c r="C213" s="241" t="e">
        <f>IF(#REF!=0,C212,#REF!)</f>
        <v>#REF!</v>
      </c>
      <c r="D213" s="241"/>
      <c r="E213" s="241" t="e">
        <f>IF(OR(#REF!=0,#REF!="Planejado",#REF!="Realizado"),IF(E212="Atividade",VLOOKUP(C213,'04.02_PLANEJAMENTO ATIVIDADES'!$D$9:$E$44,2,0),E212),#REF!)</f>
        <v>#REF!</v>
      </c>
      <c r="F213" s="241"/>
      <c r="G213" s="241"/>
      <c r="H213" s="241"/>
      <c r="I213" s="241"/>
      <c r="J213" s="241"/>
      <c r="K213" s="241"/>
      <c r="L213" s="241"/>
      <c r="M213" s="241"/>
      <c r="N213" s="241" t="e">
        <f>IF(#REF!=0,N212,#REF!)</f>
        <v>#REF!</v>
      </c>
      <c r="O213" s="241"/>
      <c r="P213" s="241"/>
      <c r="Q213" s="241" t="e">
        <f>IF(#REF!=0,Q212,#REF!)</f>
        <v>#REF!</v>
      </c>
      <c r="R213" s="241"/>
      <c r="S213" s="241"/>
      <c r="T213" s="241"/>
      <c r="U213" s="241"/>
      <c r="V213" s="241"/>
      <c r="W213" s="241" t="e">
        <f>#REF!</f>
        <v>#REF!</v>
      </c>
      <c r="X213" s="241"/>
      <c r="Y213" s="241"/>
      <c r="Z213" s="241"/>
      <c r="AA213" s="241"/>
      <c r="AB213" s="241"/>
      <c r="AC213" s="241"/>
      <c r="AD213" s="242" t="e">
        <f>#REF!</f>
        <v>#REF!</v>
      </c>
      <c r="AE213" s="242"/>
      <c r="AF213" s="242"/>
      <c r="AG213" s="242"/>
      <c r="AH213" s="242"/>
      <c r="AI213" s="242"/>
      <c r="AJ213" s="242"/>
      <c r="AK213" s="242"/>
      <c r="AL213" s="242" t="e">
        <f>#REF!</f>
        <v>#REF!</v>
      </c>
      <c r="AM213" s="242"/>
      <c r="AN213" s="242"/>
      <c r="AO213" s="242"/>
      <c r="AP213" s="242"/>
      <c r="AQ213" s="241" t="e">
        <f>#REF!</f>
        <v>#REF!</v>
      </c>
      <c r="AR213" s="241"/>
      <c r="AS213" s="241"/>
      <c r="AT213" s="241"/>
      <c r="AU213" s="241" t="e">
        <f>#REF!</f>
        <v>#REF!</v>
      </c>
      <c r="AV213" s="241"/>
      <c r="AW213" s="241" t="e">
        <f>#REF!</f>
        <v>#REF!</v>
      </c>
      <c r="AX213" s="241"/>
      <c r="AY213" s="241"/>
      <c r="AZ213" s="241" t="e">
        <f>#REF!</f>
        <v>#REF!</v>
      </c>
      <c r="BA213" s="241"/>
      <c r="BB213" s="241" t="e">
        <f>#REF!</f>
        <v>#REF!</v>
      </c>
      <c r="BC213" s="241"/>
      <c r="BD213" s="241"/>
      <c r="BE213" s="241"/>
      <c r="BH213" s="241" t="e">
        <f>IF(#REF!=0,BH212,#REF!)</f>
        <v>#REF!</v>
      </c>
      <c r="BI213" s="241"/>
      <c r="BJ213" s="241" t="e">
        <f>IF(OR(#REF!=0,#REF!="Planejado",#REF!="Realizado"),IF(BJ212="Atividade",VLOOKUP(BH213,'04.02_PLANEJAMENTO ATIVIDADES'!$D$9:$E$44,2,0),BJ212),#REF!)</f>
        <v>#REF!</v>
      </c>
      <c r="BK213" s="241"/>
      <c r="BL213" s="241"/>
      <c r="BM213" s="241"/>
      <c r="BN213" s="241"/>
      <c r="BO213" s="241"/>
      <c r="BP213" s="241"/>
      <c r="BQ213" s="241"/>
      <c r="BR213" s="241"/>
      <c r="BS213" s="241" t="e">
        <f>IF(#REF!=0,BS212,#REF!)</f>
        <v>#REF!</v>
      </c>
      <c r="BT213" s="241"/>
      <c r="BU213" s="241"/>
      <c r="BV213" s="241" t="e">
        <f>IF(#REF!=0,BV212,#REF!)</f>
        <v>#REF!</v>
      </c>
      <c r="BW213" s="241"/>
      <c r="BX213" s="241"/>
      <c r="BY213" s="241"/>
      <c r="BZ213" s="241"/>
      <c r="CA213" s="241"/>
      <c r="CB213" s="241" t="e">
        <f>#REF!</f>
        <v>#REF!</v>
      </c>
      <c r="CC213" s="241"/>
      <c r="CD213" s="241"/>
      <c r="CE213" s="241"/>
      <c r="CF213" s="241"/>
      <c r="CG213" s="241"/>
      <c r="CH213" s="241"/>
      <c r="CI213" s="242" t="e">
        <f>#REF!</f>
        <v>#REF!</v>
      </c>
      <c r="CJ213" s="242"/>
      <c r="CK213" s="242"/>
      <c r="CL213" s="242"/>
      <c r="CM213" s="242"/>
      <c r="CN213" s="242"/>
      <c r="CO213" s="242"/>
      <c r="CP213" s="242"/>
      <c r="CQ213" s="242" t="e">
        <f>#REF!</f>
        <v>#REF!</v>
      </c>
      <c r="CR213" s="242"/>
      <c r="CS213" s="242"/>
      <c r="CT213" s="242"/>
      <c r="CU213" s="242"/>
      <c r="CV213" s="241" t="e">
        <f>#REF!</f>
        <v>#REF!</v>
      </c>
      <c r="CW213" s="241"/>
      <c r="CX213" s="241"/>
      <c r="CY213" s="241"/>
      <c r="CZ213" s="241" t="e">
        <f>#REF!</f>
        <v>#REF!</v>
      </c>
      <c r="DA213" s="241"/>
      <c r="DB213" s="241" t="e">
        <f>#REF!</f>
        <v>#REF!</v>
      </c>
      <c r="DC213" s="241"/>
      <c r="DD213" s="241"/>
      <c r="DE213" s="241" t="e">
        <f>#REF!</f>
        <v>#REF!</v>
      </c>
      <c r="DF213" s="241"/>
      <c r="DG213" s="241" t="e">
        <f>#REF!</f>
        <v>#REF!</v>
      </c>
      <c r="DH213" s="241"/>
      <c r="DI213" s="241"/>
      <c r="DJ213" s="241"/>
      <c r="DM213" s="241" t="e">
        <f>IF(#REF!=0,DM212,#REF!)</f>
        <v>#REF!</v>
      </c>
      <c r="DN213" s="241"/>
      <c r="DO213" s="241" t="e">
        <f>IF(OR(#REF!=0,#REF!="Planejado",#REF!="Realizado"),IF(DO212="Atividade",VLOOKUP(DM213,'04.02_PLANEJAMENTO ATIVIDADES'!$D$9:$E$44,2,0),DO212),#REF!)</f>
        <v>#REF!</v>
      </c>
      <c r="DP213" s="241"/>
      <c r="DQ213" s="241"/>
      <c r="DR213" s="241"/>
      <c r="DS213" s="241"/>
      <c r="DT213" s="241"/>
      <c r="DU213" s="241"/>
      <c r="DV213" s="241"/>
      <c r="DW213" s="241"/>
      <c r="DX213" s="241" t="e">
        <f>IF(#REF!=0,DX212,#REF!)</f>
        <v>#REF!</v>
      </c>
      <c r="DY213" s="241"/>
      <c r="DZ213" s="241"/>
      <c r="EA213" s="241" t="e">
        <f>IF(#REF!=0,EA212,#REF!)</f>
        <v>#REF!</v>
      </c>
      <c r="EB213" s="241"/>
      <c r="EC213" s="241"/>
      <c r="ED213" s="241"/>
      <c r="EE213" s="241"/>
      <c r="EF213" s="241"/>
      <c r="EG213" s="241" t="e">
        <f>#REF!</f>
        <v>#REF!</v>
      </c>
      <c r="EH213" s="241"/>
      <c r="EI213" s="241"/>
      <c r="EJ213" s="241"/>
      <c r="EK213" s="241"/>
      <c r="EL213" s="241"/>
      <c r="EM213" s="241"/>
      <c r="EN213" s="242" t="e">
        <f>#REF!</f>
        <v>#REF!</v>
      </c>
      <c r="EO213" s="242"/>
      <c r="EP213" s="242"/>
      <c r="EQ213" s="242"/>
      <c r="ER213" s="242"/>
      <c r="ES213" s="242"/>
      <c r="ET213" s="242"/>
      <c r="EU213" s="242"/>
      <c r="EV213" s="242" t="e">
        <f>#REF!</f>
        <v>#REF!</v>
      </c>
      <c r="EW213" s="242"/>
      <c r="EX213" s="242"/>
      <c r="EY213" s="242"/>
      <c r="EZ213" s="242"/>
      <c r="FA213" s="241" t="e">
        <f>#REF!</f>
        <v>#REF!</v>
      </c>
      <c r="FB213" s="241"/>
      <c r="FC213" s="241"/>
      <c r="FD213" s="241"/>
      <c r="FE213" s="241" t="e">
        <f>#REF!</f>
        <v>#REF!</v>
      </c>
      <c r="FF213" s="241"/>
      <c r="FG213" s="241" t="e">
        <f>#REF!</f>
        <v>#REF!</v>
      </c>
      <c r="FH213" s="241"/>
      <c r="FI213" s="241"/>
      <c r="FJ213" s="241" t="e">
        <f>#REF!</f>
        <v>#REF!</v>
      </c>
      <c r="FK213" s="241"/>
      <c r="FL213" s="241" t="e">
        <f>#REF!</f>
        <v>#REF!</v>
      </c>
      <c r="FM213" s="241"/>
      <c r="FN213" s="241"/>
      <c r="FO213" s="241"/>
      <c r="FR213" s="241" t="e">
        <f>IF(#REF!=0,FR212,#REF!)</f>
        <v>#REF!</v>
      </c>
      <c r="FS213" s="241"/>
      <c r="FT213" s="241" t="e">
        <f>IF(OR(#REF!=0,#REF!="Planejado",#REF!="Realizado"),IF(FT212="Atividade",VLOOKUP(FR213,'04.02_PLANEJAMENTO ATIVIDADES'!$D$9:$E$44,2,0),FT212),#REF!)</f>
        <v>#REF!</v>
      </c>
      <c r="FU213" s="241"/>
      <c r="FV213" s="241"/>
      <c r="FW213" s="241"/>
      <c r="FX213" s="241"/>
      <c r="FY213" s="241"/>
      <c r="FZ213" s="241"/>
      <c r="GA213" s="241"/>
      <c r="GB213" s="241"/>
      <c r="GC213" s="241" t="e">
        <f>IF(#REF!=0,GC212,#REF!)</f>
        <v>#REF!</v>
      </c>
      <c r="GD213" s="241"/>
      <c r="GE213" s="241"/>
      <c r="GF213" s="241" t="e">
        <f>IF(#REF!=0,GF212,#REF!)</f>
        <v>#REF!</v>
      </c>
      <c r="GG213" s="241"/>
      <c r="GH213" s="241"/>
      <c r="GI213" s="241"/>
      <c r="GJ213" s="241"/>
      <c r="GK213" s="241"/>
      <c r="GL213" s="241" t="e">
        <f>#REF!</f>
        <v>#REF!</v>
      </c>
      <c r="GM213" s="241"/>
      <c r="GN213" s="241"/>
      <c r="GO213" s="241"/>
      <c r="GP213" s="241"/>
      <c r="GQ213" s="241"/>
      <c r="GR213" s="241"/>
      <c r="GS213" s="242" t="e">
        <f>#REF!</f>
        <v>#REF!</v>
      </c>
      <c r="GT213" s="242"/>
      <c r="GU213" s="242"/>
      <c r="GV213" s="242"/>
      <c r="GW213" s="242"/>
      <c r="GX213" s="242"/>
      <c r="GY213" s="242"/>
      <c r="GZ213" s="242"/>
      <c r="HA213" s="242" t="e">
        <f>#REF!</f>
        <v>#REF!</v>
      </c>
      <c r="HB213" s="242"/>
      <c r="HC213" s="242"/>
      <c r="HD213" s="242"/>
      <c r="HE213" s="242"/>
      <c r="HF213" s="241" t="e">
        <f>#REF!</f>
        <v>#REF!</v>
      </c>
      <c r="HG213" s="241"/>
      <c r="HH213" s="241"/>
      <c r="HI213" s="241"/>
      <c r="HJ213" s="241" t="e">
        <f>#REF!</f>
        <v>#REF!</v>
      </c>
      <c r="HK213" s="241"/>
      <c r="HL213" s="241" t="e">
        <f>#REF!</f>
        <v>#REF!</v>
      </c>
      <c r="HM213" s="241"/>
      <c r="HN213" s="241"/>
      <c r="HO213" s="241" t="e">
        <f>#REF!</f>
        <v>#REF!</v>
      </c>
      <c r="HP213" s="241"/>
      <c r="HQ213" s="241" t="e">
        <f>#REF!</f>
        <v>#REF!</v>
      </c>
      <c r="HR213" s="241"/>
      <c r="HS213" s="241"/>
      <c r="HT213" s="241"/>
      <c r="HW213" s="241" t="e">
        <f>IF(#REF!=0,HW212,#REF!)</f>
        <v>#REF!</v>
      </c>
      <c r="HX213" s="241"/>
      <c r="HY213" s="241" t="e">
        <f>IF(OR(#REF!=0,#REF!="Planejado",#REF!="Realizado"),IF(HY212="Atividade",VLOOKUP(HW213,'04.02_PLANEJAMENTO ATIVIDADES'!$D$9:$E$44,2,0),HY212),#REF!)</f>
        <v>#REF!</v>
      </c>
      <c r="HZ213" s="241"/>
      <c r="IA213" s="241"/>
      <c r="IB213" s="241"/>
      <c r="IC213" s="241"/>
      <c r="ID213" s="241"/>
      <c r="IE213" s="241"/>
      <c r="IF213" s="241"/>
      <c r="IG213" s="241"/>
      <c r="IH213" s="241" t="e">
        <f>IF(#REF!=0,IH212,#REF!)</f>
        <v>#REF!</v>
      </c>
      <c r="II213" s="241"/>
      <c r="IJ213" s="241"/>
      <c r="IK213" s="241" t="e">
        <f>IF(#REF!=0,IK212,#REF!)</f>
        <v>#REF!</v>
      </c>
      <c r="IL213" s="241"/>
      <c r="IM213" s="241"/>
      <c r="IN213" s="241"/>
      <c r="IO213" s="241"/>
      <c r="IP213" s="241"/>
      <c r="IQ213" s="241" t="e">
        <f>#REF!</f>
        <v>#REF!</v>
      </c>
      <c r="IR213" s="241"/>
      <c r="IS213" s="241"/>
      <c r="IT213" s="241"/>
      <c r="IU213" s="241"/>
      <c r="IV213" s="241"/>
      <c r="IW213" s="241"/>
      <c r="IX213" s="242" t="e">
        <f>#REF!</f>
        <v>#REF!</v>
      </c>
      <c r="IY213" s="242"/>
      <c r="IZ213" s="242"/>
      <c r="JA213" s="242"/>
      <c r="JB213" s="242"/>
      <c r="JC213" s="242"/>
      <c r="JD213" s="242"/>
      <c r="JE213" s="242"/>
      <c r="JF213" s="242" t="e">
        <f>#REF!</f>
        <v>#REF!</v>
      </c>
      <c r="JG213" s="242"/>
      <c r="JH213" s="242"/>
      <c r="JI213" s="242"/>
      <c r="JJ213" s="242"/>
      <c r="JK213" s="241" t="e">
        <f>#REF!</f>
        <v>#REF!</v>
      </c>
      <c r="JL213" s="241"/>
      <c r="JM213" s="241"/>
      <c r="JN213" s="241"/>
      <c r="JO213" s="241" t="e">
        <f>#REF!</f>
        <v>#REF!</v>
      </c>
      <c r="JP213" s="241"/>
      <c r="JQ213" s="241" t="e">
        <f>#REF!</f>
        <v>#REF!</v>
      </c>
      <c r="JR213" s="241"/>
      <c r="JS213" s="241"/>
      <c r="JT213" s="241" t="e">
        <f>#REF!</f>
        <v>#REF!</v>
      </c>
      <c r="JU213" s="241"/>
      <c r="JV213" s="241" t="e">
        <f>#REF!</f>
        <v>#REF!</v>
      </c>
      <c r="JW213" s="241"/>
      <c r="JX213" s="241"/>
      <c r="JY213" s="241"/>
      <c r="KB213" s="241" t="e">
        <f>IF(#REF!=0,KB212,#REF!)</f>
        <v>#REF!</v>
      </c>
      <c r="KC213" s="241"/>
      <c r="KD213" s="241" t="e">
        <f>IF(OR(#REF!=0,#REF!="Planejado",#REF!="Realizado"),IF(KD212="Atividade",VLOOKUP(KB213,'04.02_PLANEJAMENTO ATIVIDADES'!$D$9:$E$44,2,0),KD212),#REF!)</f>
        <v>#REF!</v>
      </c>
      <c r="KE213" s="241"/>
      <c r="KF213" s="241"/>
      <c r="KG213" s="241"/>
      <c r="KH213" s="241"/>
      <c r="KI213" s="241"/>
      <c r="KJ213" s="241"/>
      <c r="KK213" s="241"/>
      <c r="KL213" s="241"/>
      <c r="KM213" s="241" t="e">
        <f>IF(#REF!=0,KM212,#REF!)</f>
        <v>#REF!</v>
      </c>
      <c r="KN213" s="241"/>
      <c r="KO213" s="241"/>
      <c r="KP213" s="241" t="e">
        <f>IF(#REF!=0,KP212,#REF!)</f>
        <v>#REF!</v>
      </c>
      <c r="KQ213" s="241"/>
      <c r="KR213" s="241"/>
      <c r="KS213" s="241"/>
      <c r="KT213" s="241"/>
      <c r="KU213" s="241"/>
      <c r="KV213" s="241" t="e">
        <f>#REF!</f>
        <v>#REF!</v>
      </c>
      <c r="KW213" s="241"/>
      <c r="KX213" s="241"/>
      <c r="KY213" s="241"/>
      <c r="KZ213" s="241"/>
      <c r="LA213" s="241"/>
      <c r="LB213" s="241"/>
      <c r="LC213" s="242" t="e">
        <f>#REF!</f>
        <v>#REF!</v>
      </c>
      <c r="LD213" s="242"/>
      <c r="LE213" s="242"/>
      <c r="LF213" s="242"/>
      <c r="LG213" s="242"/>
      <c r="LH213" s="242"/>
      <c r="LI213" s="242"/>
      <c r="LJ213" s="242"/>
      <c r="LK213" s="242" t="e">
        <f>#REF!</f>
        <v>#REF!</v>
      </c>
      <c r="LL213" s="242"/>
      <c r="LM213" s="242"/>
      <c r="LN213" s="242"/>
      <c r="LO213" s="242"/>
      <c r="LP213" s="241" t="e">
        <f>#REF!</f>
        <v>#REF!</v>
      </c>
      <c r="LQ213" s="241"/>
      <c r="LR213" s="241"/>
      <c r="LS213" s="241"/>
      <c r="LT213" s="241" t="e">
        <f>#REF!</f>
        <v>#REF!</v>
      </c>
      <c r="LU213" s="241"/>
      <c r="LV213" s="241" t="e">
        <f>#REF!</f>
        <v>#REF!</v>
      </c>
      <c r="LW213" s="241"/>
      <c r="LX213" s="241"/>
      <c r="LY213" s="241" t="e">
        <f>#REF!</f>
        <v>#REF!</v>
      </c>
      <c r="LZ213" s="241"/>
      <c r="MA213" s="241" t="e">
        <f>#REF!</f>
        <v>#REF!</v>
      </c>
      <c r="MB213" s="241"/>
      <c r="MC213" s="241"/>
      <c r="MD213" s="241"/>
      <c r="MG213" s="241" t="e">
        <f>IF(#REF!=0,MG212,#REF!)</f>
        <v>#REF!</v>
      </c>
      <c r="MH213" s="241"/>
      <c r="MI213" s="241" t="e">
        <f>IF(OR(#REF!=0,#REF!="Planejado",#REF!="Realizado"),IF(MI212="Atividade",VLOOKUP(MG213,'04.02_PLANEJAMENTO ATIVIDADES'!$D$9:$E$44,2,0),MI212),#REF!)</f>
        <v>#REF!</v>
      </c>
      <c r="MJ213" s="241"/>
      <c r="MK213" s="241"/>
      <c r="ML213" s="241"/>
      <c r="MM213" s="241"/>
      <c r="MN213" s="241"/>
      <c r="MO213" s="241"/>
      <c r="MP213" s="241"/>
      <c r="MQ213" s="241"/>
      <c r="MR213" s="241" t="e">
        <f>IF(#REF!=0,MR212,#REF!)</f>
        <v>#REF!</v>
      </c>
      <c r="MS213" s="241"/>
      <c r="MT213" s="241"/>
      <c r="MU213" s="241" t="e">
        <f>IF(#REF!=0,MU212,#REF!)</f>
        <v>#REF!</v>
      </c>
      <c r="MV213" s="241"/>
      <c r="MW213" s="241"/>
      <c r="MX213" s="241"/>
      <c r="MY213" s="241"/>
      <c r="MZ213" s="241"/>
      <c r="NA213" s="241" t="e">
        <f>#REF!</f>
        <v>#REF!</v>
      </c>
      <c r="NB213" s="241"/>
      <c r="NC213" s="241"/>
      <c r="ND213" s="241"/>
      <c r="NE213" s="241"/>
      <c r="NF213" s="241"/>
      <c r="NG213" s="241"/>
      <c r="NH213" s="242" t="e">
        <f>#REF!</f>
        <v>#REF!</v>
      </c>
      <c r="NI213" s="242"/>
      <c r="NJ213" s="242"/>
      <c r="NK213" s="242"/>
      <c r="NL213" s="242"/>
      <c r="NM213" s="242"/>
      <c r="NN213" s="242"/>
      <c r="NO213" s="242"/>
      <c r="NP213" s="242" t="e">
        <f>#REF!</f>
        <v>#REF!</v>
      </c>
      <c r="NQ213" s="242"/>
      <c r="NR213" s="242"/>
      <c r="NS213" s="242"/>
      <c r="NT213" s="242"/>
      <c r="NU213" s="241" t="e">
        <f>#REF!</f>
        <v>#REF!</v>
      </c>
      <c r="NV213" s="241"/>
      <c r="NW213" s="241"/>
      <c r="NX213" s="241"/>
      <c r="NY213" s="241" t="e">
        <f>#REF!</f>
        <v>#REF!</v>
      </c>
      <c r="NZ213" s="241"/>
      <c r="OA213" s="241" t="e">
        <f>#REF!</f>
        <v>#REF!</v>
      </c>
      <c r="OB213" s="241"/>
      <c r="OC213" s="241"/>
      <c r="OD213" s="241" t="e">
        <f>#REF!</f>
        <v>#REF!</v>
      </c>
      <c r="OE213" s="241"/>
      <c r="OF213" s="241" t="e">
        <f>#REF!</f>
        <v>#REF!</v>
      </c>
      <c r="OG213" s="241"/>
      <c r="OH213" s="241"/>
      <c r="OI213" s="241"/>
      <c r="OL213" s="241" t="e">
        <f>IF(#REF!=0,OL212,#REF!)</f>
        <v>#REF!</v>
      </c>
      <c r="OM213" s="241"/>
      <c r="ON213" s="241" t="e">
        <f>IF(OR(#REF!=0,#REF!="Planejado",#REF!="Realizado"),IF(ON212="Atividade",VLOOKUP(OL213,'04.02_PLANEJAMENTO ATIVIDADES'!$D$9:$E$44,2,0),ON212),#REF!)</f>
        <v>#REF!</v>
      </c>
      <c r="OO213" s="241"/>
      <c r="OP213" s="241"/>
      <c r="OQ213" s="241"/>
      <c r="OR213" s="241"/>
      <c r="OS213" s="241"/>
      <c r="OT213" s="241"/>
      <c r="OU213" s="241"/>
      <c r="OV213" s="241"/>
      <c r="OW213" s="241" t="e">
        <f>IF(#REF!=0,OW212,#REF!)</f>
        <v>#REF!</v>
      </c>
      <c r="OX213" s="241"/>
      <c r="OY213" s="241"/>
      <c r="OZ213" s="241" t="e">
        <f>IF(#REF!=0,OZ212,#REF!)</f>
        <v>#REF!</v>
      </c>
      <c r="PA213" s="241"/>
      <c r="PB213" s="241"/>
      <c r="PC213" s="241"/>
      <c r="PD213" s="241"/>
      <c r="PE213" s="241"/>
      <c r="PF213" s="241" t="e">
        <f>#REF!</f>
        <v>#REF!</v>
      </c>
      <c r="PG213" s="241"/>
      <c r="PH213" s="241"/>
      <c r="PI213" s="241"/>
      <c r="PJ213" s="241"/>
      <c r="PK213" s="241"/>
      <c r="PL213" s="241"/>
      <c r="PM213" s="242" t="e">
        <f>#REF!</f>
        <v>#REF!</v>
      </c>
      <c r="PN213" s="242"/>
      <c r="PO213" s="242"/>
      <c r="PP213" s="242"/>
      <c r="PQ213" s="242"/>
      <c r="PR213" s="242"/>
      <c r="PS213" s="242"/>
      <c r="PT213" s="242"/>
      <c r="PU213" s="242" t="e">
        <f>#REF!</f>
        <v>#REF!</v>
      </c>
      <c r="PV213" s="242"/>
      <c r="PW213" s="242"/>
      <c r="PX213" s="242"/>
      <c r="PY213" s="242"/>
      <c r="PZ213" s="241" t="e">
        <f>#REF!</f>
        <v>#REF!</v>
      </c>
      <c r="QA213" s="241"/>
      <c r="QB213" s="241"/>
      <c r="QC213" s="241"/>
      <c r="QD213" s="241" t="e">
        <f>#REF!</f>
        <v>#REF!</v>
      </c>
      <c r="QE213" s="241"/>
      <c r="QF213" s="241" t="e">
        <f>#REF!</f>
        <v>#REF!</v>
      </c>
      <c r="QG213" s="241"/>
      <c r="QH213" s="241"/>
      <c r="QI213" s="241" t="e">
        <f>#REF!</f>
        <v>#REF!</v>
      </c>
      <c r="QJ213" s="241"/>
      <c r="QK213" s="241" t="e">
        <f>#REF!</f>
        <v>#REF!</v>
      </c>
      <c r="QL213" s="241"/>
      <c r="QM213" s="241"/>
      <c r="QN213" s="241"/>
      <c r="QQ213" s="241" t="e">
        <f>IF(#REF!=0,QQ212,#REF!)</f>
        <v>#REF!</v>
      </c>
      <c r="QR213" s="241"/>
      <c r="QS213" s="241" t="e">
        <f>IF(OR(#REF!=0,#REF!="Planejado",#REF!="Realizado"),IF(QS212="Atividade",VLOOKUP(QQ213,'04.02_PLANEJAMENTO ATIVIDADES'!$D$9:$E$44,2,0),QS212),#REF!)</f>
        <v>#REF!</v>
      </c>
      <c r="QT213" s="241"/>
      <c r="QU213" s="241"/>
      <c r="QV213" s="241"/>
      <c r="QW213" s="241"/>
      <c r="QX213" s="241"/>
      <c r="QY213" s="241"/>
      <c r="QZ213" s="241"/>
      <c r="RA213" s="241"/>
      <c r="RB213" s="241" t="e">
        <f>IF(#REF!=0,RB212,#REF!)</f>
        <v>#REF!</v>
      </c>
      <c r="RC213" s="241"/>
      <c r="RD213" s="241"/>
      <c r="RE213" s="241" t="e">
        <f>IF(#REF!=0,RE212,#REF!)</f>
        <v>#REF!</v>
      </c>
      <c r="RF213" s="241"/>
      <c r="RG213" s="241"/>
      <c r="RH213" s="241"/>
      <c r="RI213" s="241"/>
      <c r="RJ213" s="241"/>
      <c r="RK213" s="241" t="e">
        <f>#REF!</f>
        <v>#REF!</v>
      </c>
      <c r="RL213" s="241"/>
      <c r="RM213" s="241"/>
      <c r="RN213" s="241"/>
      <c r="RO213" s="241"/>
      <c r="RP213" s="241"/>
      <c r="RQ213" s="241"/>
      <c r="RR213" s="242" t="e">
        <f>#REF!</f>
        <v>#REF!</v>
      </c>
      <c r="RS213" s="242"/>
      <c r="RT213" s="242"/>
      <c r="RU213" s="242"/>
      <c r="RV213" s="242"/>
      <c r="RW213" s="242"/>
      <c r="RX213" s="242"/>
      <c r="RY213" s="242"/>
      <c r="RZ213" s="242" t="e">
        <f>#REF!</f>
        <v>#REF!</v>
      </c>
      <c r="SA213" s="242"/>
      <c r="SB213" s="242"/>
      <c r="SC213" s="242"/>
      <c r="SD213" s="242"/>
      <c r="SE213" s="241" t="e">
        <f>#REF!</f>
        <v>#REF!</v>
      </c>
      <c r="SF213" s="241"/>
      <c r="SG213" s="241"/>
      <c r="SH213" s="241"/>
      <c r="SI213" s="241" t="e">
        <f>#REF!</f>
        <v>#REF!</v>
      </c>
      <c r="SJ213" s="241"/>
      <c r="SK213" s="241" t="e">
        <f>#REF!</f>
        <v>#REF!</v>
      </c>
      <c r="SL213" s="241"/>
      <c r="SM213" s="241"/>
      <c r="SN213" s="241" t="e">
        <f>#REF!</f>
        <v>#REF!</v>
      </c>
      <c r="SO213" s="241"/>
      <c r="SP213" s="241" t="e">
        <f>#REF!</f>
        <v>#REF!</v>
      </c>
      <c r="SQ213" s="241"/>
      <c r="SR213" s="241"/>
      <c r="SS213" s="241"/>
      <c r="SV213" s="241" t="e">
        <f>IF(#REF!=0,SV212,#REF!)</f>
        <v>#REF!</v>
      </c>
      <c r="SW213" s="241"/>
      <c r="SX213" s="241" t="e">
        <f>IF(OR(#REF!=0,#REF!="Planejado",#REF!="Realizado"),IF(SX212="Atividade",VLOOKUP(SV213,'04.02_PLANEJAMENTO ATIVIDADES'!$D$9:$E$44,2,0),SX212),#REF!)</f>
        <v>#REF!</v>
      </c>
      <c r="SY213" s="241"/>
      <c r="SZ213" s="241"/>
      <c r="TA213" s="241"/>
      <c r="TB213" s="241"/>
      <c r="TC213" s="241"/>
      <c r="TD213" s="241"/>
      <c r="TE213" s="241"/>
      <c r="TF213" s="241"/>
      <c r="TG213" s="241" t="e">
        <f>IF(#REF!=0,TG212,#REF!)</f>
        <v>#REF!</v>
      </c>
      <c r="TH213" s="241"/>
      <c r="TI213" s="241"/>
      <c r="TJ213" s="241" t="e">
        <f>IF(#REF!=0,TJ212,#REF!)</f>
        <v>#REF!</v>
      </c>
      <c r="TK213" s="241"/>
      <c r="TL213" s="241"/>
      <c r="TM213" s="241"/>
      <c r="TN213" s="241"/>
      <c r="TO213" s="241"/>
      <c r="TP213" s="241" t="e">
        <f>#REF!</f>
        <v>#REF!</v>
      </c>
      <c r="TQ213" s="241"/>
      <c r="TR213" s="241"/>
      <c r="TS213" s="241"/>
      <c r="TT213" s="241"/>
      <c r="TU213" s="241"/>
      <c r="TV213" s="241"/>
      <c r="TW213" s="242" t="e">
        <f>#REF!</f>
        <v>#REF!</v>
      </c>
      <c r="TX213" s="242"/>
      <c r="TY213" s="242"/>
      <c r="TZ213" s="242"/>
      <c r="UA213" s="242"/>
      <c r="UB213" s="242"/>
      <c r="UC213" s="242"/>
      <c r="UD213" s="242"/>
      <c r="UE213" s="242" t="e">
        <f>#REF!</f>
        <v>#REF!</v>
      </c>
      <c r="UF213" s="242"/>
      <c r="UG213" s="242"/>
      <c r="UH213" s="242"/>
      <c r="UI213" s="242"/>
      <c r="UJ213" s="241" t="e">
        <f>#REF!</f>
        <v>#REF!</v>
      </c>
      <c r="UK213" s="241"/>
      <c r="UL213" s="241"/>
      <c r="UM213" s="241"/>
      <c r="UN213" s="241" t="e">
        <f>#REF!</f>
        <v>#REF!</v>
      </c>
      <c r="UO213" s="241"/>
      <c r="UP213" s="241" t="e">
        <f>#REF!</f>
        <v>#REF!</v>
      </c>
      <c r="UQ213" s="241"/>
      <c r="UR213" s="241"/>
      <c r="US213" s="241" t="e">
        <f>#REF!</f>
        <v>#REF!</v>
      </c>
      <c r="UT213" s="241"/>
      <c r="UU213" s="241" t="e">
        <f>#REF!</f>
        <v>#REF!</v>
      </c>
      <c r="UV213" s="241"/>
      <c r="UW213" s="241"/>
      <c r="UX213" s="241"/>
      <c r="VA213" s="241" t="e">
        <f>IF(#REF!=0,VA212,#REF!)</f>
        <v>#REF!</v>
      </c>
      <c r="VB213" s="241"/>
      <c r="VC213" s="241" t="e">
        <f>IF(OR(#REF!=0,#REF!="Planejado",#REF!="Realizado"),IF(VC212="Atividade",VLOOKUP(VA213,'04.02_PLANEJAMENTO ATIVIDADES'!$D$9:$E$44,2,0),VC212),#REF!)</f>
        <v>#REF!</v>
      </c>
      <c r="VD213" s="241"/>
      <c r="VE213" s="241"/>
      <c r="VF213" s="241"/>
      <c r="VG213" s="241"/>
      <c r="VH213" s="241"/>
      <c r="VI213" s="241"/>
      <c r="VJ213" s="241"/>
      <c r="VK213" s="241"/>
      <c r="VL213" s="241" t="e">
        <f>IF(#REF!=0,VL212,#REF!)</f>
        <v>#REF!</v>
      </c>
      <c r="VM213" s="241"/>
      <c r="VN213" s="241"/>
      <c r="VO213" s="241" t="e">
        <f>IF(#REF!=0,VO212,#REF!)</f>
        <v>#REF!</v>
      </c>
      <c r="VP213" s="241"/>
      <c r="VQ213" s="241"/>
      <c r="VR213" s="241"/>
      <c r="VS213" s="241"/>
      <c r="VT213" s="241"/>
      <c r="VU213" s="241" t="e">
        <f>#REF!</f>
        <v>#REF!</v>
      </c>
      <c r="VV213" s="241"/>
      <c r="VW213" s="241"/>
      <c r="VX213" s="241"/>
      <c r="VY213" s="241"/>
      <c r="VZ213" s="241"/>
      <c r="WA213" s="241"/>
      <c r="WB213" s="242" t="e">
        <f>#REF!</f>
        <v>#REF!</v>
      </c>
      <c r="WC213" s="242"/>
      <c r="WD213" s="242"/>
      <c r="WE213" s="242"/>
      <c r="WF213" s="242"/>
      <c r="WG213" s="242"/>
      <c r="WH213" s="242"/>
      <c r="WI213" s="242"/>
      <c r="WJ213" s="242" t="e">
        <f>#REF!</f>
        <v>#REF!</v>
      </c>
      <c r="WK213" s="242"/>
      <c r="WL213" s="242"/>
      <c r="WM213" s="242"/>
      <c r="WN213" s="242"/>
      <c r="WO213" s="241" t="e">
        <f>#REF!</f>
        <v>#REF!</v>
      </c>
      <c r="WP213" s="241"/>
      <c r="WQ213" s="241"/>
      <c r="WR213" s="241"/>
      <c r="WS213" s="241" t="e">
        <f>#REF!</f>
        <v>#REF!</v>
      </c>
      <c r="WT213" s="241"/>
      <c r="WU213" s="241" t="e">
        <f>#REF!</f>
        <v>#REF!</v>
      </c>
      <c r="WV213" s="241"/>
      <c r="WW213" s="241"/>
      <c r="WX213" s="241" t="e">
        <f>#REF!</f>
        <v>#REF!</v>
      </c>
      <c r="WY213" s="241"/>
      <c r="WZ213" s="241" t="e">
        <f>#REF!</f>
        <v>#REF!</v>
      </c>
      <c r="XA213" s="241"/>
      <c r="XB213" s="241"/>
      <c r="XC213" s="241"/>
      <c r="XF213" s="241" t="e">
        <f>IF(#REF!=0,XF212,#REF!)</f>
        <v>#REF!</v>
      </c>
      <c r="XG213" s="241"/>
      <c r="XH213" s="241" t="e">
        <f>IF(OR(#REF!=0,#REF!="Planejado",#REF!="Realizado"),IF(XH212="Atividade",VLOOKUP(XF213,'04.02_PLANEJAMENTO ATIVIDADES'!$D$9:$E$44,2,0),XH212),#REF!)</f>
        <v>#REF!</v>
      </c>
      <c r="XI213" s="241"/>
      <c r="XJ213" s="241"/>
      <c r="XK213" s="241"/>
      <c r="XL213" s="241"/>
      <c r="XM213" s="241"/>
      <c r="XN213" s="241"/>
      <c r="XO213" s="241"/>
      <c r="XP213" s="241"/>
      <c r="XQ213" s="241" t="e">
        <f>IF(#REF!=0,XQ212,#REF!)</f>
        <v>#REF!</v>
      </c>
      <c r="XR213" s="241"/>
      <c r="XS213" s="241"/>
      <c r="XT213" s="241" t="e">
        <f>IF(#REF!=0,XT212,#REF!)</f>
        <v>#REF!</v>
      </c>
      <c r="XU213" s="241"/>
      <c r="XV213" s="241"/>
      <c r="XW213" s="241"/>
      <c r="XX213" s="241"/>
      <c r="XY213" s="241"/>
      <c r="XZ213" s="241" t="e">
        <f>#REF!</f>
        <v>#REF!</v>
      </c>
      <c r="YA213" s="241"/>
      <c r="YB213" s="241"/>
      <c r="YC213" s="241"/>
      <c r="YD213" s="241"/>
      <c r="YE213" s="241"/>
      <c r="YF213" s="241"/>
      <c r="YG213" s="242" t="e">
        <f>#REF!</f>
        <v>#REF!</v>
      </c>
      <c r="YH213" s="242"/>
      <c r="YI213" s="242"/>
      <c r="YJ213" s="242"/>
      <c r="YK213" s="242"/>
      <c r="YL213" s="242"/>
      <c r="YM213" s="242"/>
      <c r="YN213" s="242"/>
      <c r="YO213" s="242" t="e">
        <f>#REF!</f>
        <v>#REF!</v>
      </c>
      <c r="YP213" s="242"/>
      <c r="YQ213" s="242"/>
      <c r="YR213" s="242"/>
      <c r="YS213" s="242"/>
      <c r="YT213" s="241" t="e">
        <f>#REF!</f>
        <v>#REF!</v>
      </c>
      <c r="YU213" s="241"/>
      <c r="YV213" s="241"/>
      <c r="YW213" s="241"/>
      <c r="YX213" s="241" t="e">
        <f>#REF!</f>
        <v>#REF!</v>
      </c>
      <c r="YY213" s="241"/>
      <c r="YZ213" s="241" t="e">
        <f>#REF!</f>
        <v>#REF!</v>
      </c>
      <c r="ZA213" s="241"/>
      <c r="ZB213" s="241"/>
      <c r="ZC213" s="241" t="e">
        <f>#REF!</f>
        <v>#REF!</v>
      </c>
      <c r="ZD213" s="241"/>
      <c r="ZE213" s="241" t="e">
        <f>#REF!</f>
        <v>#REF!</v>
      </c>
      <c r="ZF213" s="241"/>
      <c r="ZG213" s="241"/>
      <c r="ZH213" s="241"/>
    </row>
    <row r="214" spans="3:684" ht="10.15" hidden="1" customHeight="1" x14ac:dyDescent="0.25">
      <c r="C214" s="241" t="e">
        <f>IF(#REF!=0,C213,#REF!)</f>
        <v>#REF!</v>
      </c>
      <c r="D214" s="241"/>
      <c r="E214" s="241" t="e">
        <f>IF(OR(#REF!=0,#REF!="Planejado",#REF!="Realizado"),IF(E213="Atividade",VLOOKUP(C214,'04.02_PLANEJAMENTO ATIVIDADES'!$D$9:$E$44,2,0),E213),#REF!)</f>
        <v>#REF!</v>
      </c>
      <c r="F214" s="241"/>
      <c r="G214" s="241"/>
      <c r="H214" s="241"/>
      <c r="I214" s="241"/>
      <c r="J214" s="241"/>
      <c r="K214" s="241"/>
      <c r="L214" s="241"/>
      <c r="M214" s="241"/>
      <c r="N214" s="241" t="e">
        <f>IF(#REF!=0,N213,#REF!)</f>
        <v>#REF!</v>
      </c>
      <c r="O214" s="241"/>
      <c r="P214" s="241"/>
      <c r="Q214" s="241" t="e">
        <f>IF(#REF!=0,Q213,#REF!)</f>
        <v>#REF!</v>
      </c>
      <c r="R214" s="241"/>
      <c r="S214" s="241"/>
      <c r="T214" s="241"/>
      <c r="U214" s="241"/>
      <c r="V214" s="241"/>
      <c r="W214" s="241" t="e">
        <f>#REF!</f>
        <v>#REF!</v>
      </c>
      <c r="X214" s="241"/>
      <c r="Y214" s="241"/>
      <c r="Z214" s="241"/>
      <c r="AA214" s="241"/>
      <c r="AB214" s="241"/>
      <c r="AC214" s="241"/>
      <c r="AD214" s="242" t="e">
        <f>#REF!</f>
        <v>#REF!</v>
      </c>
      <c r="AE214" s="242"/>
      <c r="AF214" s="242"/>
      <c r="AG214" s="242"/>
      <c r="AH214" s="242"/>
      <c r="AI214" s="242"/>
      <c r="AJ214" s="242"/>
      <c r="AK214" s="242"/>
      <c r="AL214" s="242" t="e">
        <f>#REF!</f>
        <v>#REF!</v>
      </c>
      <c r="AM214" s="242"/>
      <c r="AN214" s="242"/>
      <c r="AO214" s="242"/>
      <c r="AP214" s="242"/>
      <c r="AQ214" s="241" t="e">
        <f>#REF!</f>
        <v>#REF!</v>
      </c>
      <c r="AR214" s="241"/>
      <c r="AS214" s="241"/>
      <c r="AT214" s="241"/>
      <c r="AU214" s="241" t="e">
        <f>#REF!</f>
        <v>#REF!</v>
      </c>
      <c r="AV214" s="241"/>
      <c r="AW214" s="241" t="e">
        <f>#REF!</f>
        <v>#REF!</v>
      </c>
      <c r="AX214" s="241"/>
      <c r="AY214" s="241"/>
      <c r="AZ214" s="241" t="e">
        <f>#REF!</f>
        <v>#REF!</v>
      </c>
      <c r="BA214" s="241"/>
      <c r="BB214" s="241" t="e">
        <f>#REF!</f>
        <v>#REF!</v>
      </c>
      <c r="BC214" s="241"/>
      <c r="BD214" s="241"/>
      <c r="BE214" s="241"/>
      <c r="BH214" s="241" t="e">
        <f>IF(#REF!=0,BH213,#REF!)</f>
        <v>#REF!</v>
      </c>
      <c r="BI214" s="241"/>
      <c r="BJ214" s="241" t="e">
        <f>IF(OR(#REF!=0,#REF!="Planejado",#REF!="Realizado"),IF(BJ213="Atividade",VLOOKUP(BH214,'04.02_PLANEJAMENTO ATIVIDADES'!$D$9:$E$44,2,0),BJ213),#REF!)</f>
        <v>#REF!</v>
      </c>
      <c r="BK214" s="241"/>
      <c r="BL214" s="241"/>
      <c r="BM214" s="241"/>
      <c r="BN214" s="241"/>
      <c r="BO214" s="241"/>
      <c r="BP214" s="241"/>
      <c r="BQ214" s="241"/>
      <c r="BR214" s="241"/>
      <c r="BS214" s="241" t="e">
        <f>IF(#REF!=0,BS213,#REF!)</f>
        <v>#REF!</v>
      </c>
      <c r="BT214" s="241"/>
      <c r="BU214" s="241"/>
      <c r="BV214" s="241" t="e">
        <f>IF(#REF!=0,BV213,#REF!)</f>
        <v>#REF!</v>
      </c>
      <c r="BW214" s="241"/>
      <c r="BX214" s="241"/>
      <c r="BY214" s="241"/>
      <c r="BZ214" s="241"/>
      <c r="CA214" s="241"/>
      <c r="CB214" s="241" t="e">
        <f>#REF!</f>
        <v>#REF!</v>
      </c>
      <c r="CC214" s="241"/>
      <c r="CD214" s="241"/>
      <c r="CE214" s="241"/>
      <c r="CF214" s="241"/>
      <c r="CG214" s="241"/>
      <c r="CH214" s="241"/>
      <c r="CI214" s="242" t="e">
        <f>#REF!</f>
        <v>#REF!</v>
      </c>
      <c r="CJ214" s="242"/>
      <c r="CK214" s="242"/>
      <c r="CL214" s="242"/>
      <c r="CM214" s="242"/>
      <c r="CN214" s="242"/>
      <c r="CO214" s="242"/>
      <c r="CP214" s="242"/>
      <c r="CQ214" s="242" t="e">
        <f>#REF!</f>
        <v>#REF!</v>
      </c>
      <c r="CR214" s="242"/>
      <c r="CS214" s="242"/>
      <c r="CT214" s="242"/>
      <c r="CU214" s="242"/>
      <c r="CV214" s="241" t="e">
        <f>#REF!</f>
        <v>#REF!</v>
      </c>
      <c r="CW214" s="241"/>
      <c r="CX214" s="241"/>
      <c r="CY214" s="241"/>
      <c r="CZ214" s="241" t="e">
        <f>#REF!</f>
        <v>#REF!</v>
      </c>
      <c r="DA214" s="241"/>
      <c r="DB214" s="241" t="e">
        <f>#REF!</f>
        <v>#REF!</v>
      </c>
      <c r="DC214" s="241"/>
      <c r="DD214" s="241"/>
      <c r="DE214" s="241" t="e">
        <f>#REF!</f>
        <v>#REF!</v>
      </c>
      <c r="DF214" s="241"/>
      <c r="DG214" s="241" t="e">
        <f>#REF!</f>
        <v>#REF!</v>
      </c>
      <c r="DH214" s="241"/>
      <c r="DI214" s="241"/>
      <c r="DJ214" s="241"/>
      <c r="DM214" s="241" t="e">
        <f>IF(#REF!=0,DM213,#REF!)</f>
        <v>#REF!</v>
      </c>
      <c r="DN214" s="241"/>
      <c r="DO214" s="241" t="e">
        <f>IF(OR(#REF!=0,#REF!="Planejado",#REF!="Realizado"),IF(DO213="Atividade",VLOOKUP(DM214,'04.02_PLANEJAMENTO ATIVIDADES'!$D$9:$E$44,2,0),DO213),#REF!)</f>
        <v>#REF!</v>
      </c>
      <c r="DP214" s="241"/>
      <c r="DQ214" s="241"/>
      <c r="DR214" s="241"/>
      <c r="DS214" s="241"/>
      <c r="DT214" s="241"/>
      <c r="DU214" s="241"/>
      <c r="DV214" s="241"/>
      <c r="DW214" s="241"/>
      <c r="DX214" s="241" t="e">
        <f>IF(#REF!=0,DX213,#REF!)</f>
        <v>#REF!</v>
      </c>
      <c r="DY214" s="241"/>
      <c r="DZ214" s="241"/>
      <c r="EA214" s="241" t="e">
        <f>IF(#REF!=0,EA213,#REF!)</f>
        <v>#REF!</v>
      </c>
      <c r="EB214" s="241"/>
      <c r="EC214" s="241"/>
      <c r="ED214" s="241"/>
      <c r="EE214" s="241"/>
      <c r="EF214" s="241"/>
      <c r="EG214" s="241" t="e">
        <f>#REF!</f>
        <v>#REF!</v>
      </c>
      <c r="EH214" s="241"/>
      <c r="EI214" s="241"/>
      <c r="EJ214" s="241"/>
      <c r="EK214" s="241"/>
      <c r="EL214" s="241"/>
      <c r="EM214" s="241"/>
      <c r="EN214" s="242" t="e">
        <f>#REF!</f>
        <v>#REF!</v>
      </c>
      <c r="EO214" s="242"/>
      <c r="EP214" s="242"/>
      <c r="EQ214" s="242"/>
      <c r="ER214" s="242"/>
      <c r="ES214" s="242"/>
      <c r="ET214" s="242"/>
      <c r="EU214" s="242"/>
      <c r="EV214" s="242" t="e">
        <f>#REF!</f>
        <v>#REF!</v>
      </c>
      <c r="EW214" s="242"/>
      <c r="EX214" s="242"/>
      <c r="EY214" s="242"/>
      <c r="EZ214" s="242"/>
      <c r="FA214" s="241" t="e">
        <f>#REF!</f>
        <v>#REF!</v>
      </c>
      <c r="FB214" s="241"/>
      <c r="FC214" s="241"/>
      <c r="FD214" s="241"/>
      <c r="FE214" s="241" t="e">
        <f>#REF!</f>
        <v>#REF!</v>
      </c>
      <c r="FF214" s="241"/>
      <c r="FG214" s="241" t="e">
        <f>#REF!</f>
        <v>#REF!</v>
      </c>
      <c r="FH214" s="241"/>
      <c r="FI214" s="241"/>
      <c r="FJ214" s="241" t="e">
        <f>#REF!</f>
        <v>#REF!</v>
      </c>
      <c r="FK214" s="241"/>
      <c r="FL214" s="241" t="e">
        <f>#REF!</f>
        <v>#REF!</v>
      </c>
      <c r="FM214" s="241"/>
      <c r="FN214" s="241"/>
      <c r="FO214" s="241"/>
      <c r="FR214" s="241" t="e">
        <f>IF(#REF!=0,FR213,#REF!)</f>
        <v>#REF!</v>
      </c>
      <c r="FS214" s="241"/>
      <c r="FT214" s="241" t="e">
        <f>IF(OR(#REF!=0,#REF!="Planejado",#REF!="Realizado"),IF(FT213="Atividade",VLOOKUP(FR214,'04.02_PLANEJAMENTO ATIVIDADES'!$D$9:$E$44,2,0),FT213),#REF!)</f>
        <v>#REF!</v>
      </c>
      <c r="FU214" s="241"/>
      <c r="FV214" s="241"/>
      <c r="FW214" s="241"/>
      <c r="FX214" s="241"/>
      <c r="FY214" s="241"/>
      <c r="FZ214" s="241"/>
      <c r="GA214" s="241"/>
      <c r="GB214" s="241"/>
      <c r="GC214" s="241" t="e">
        <f>IF(#REF!=0,GC213,#REF!)</f>
        <v>#REF!</v>
      </c>
      <c r="GD214" s="241"/>
      <c r="GE214" s="241"/>
      <c r="GF214" s="241" t="e">
        <f>IF(#REF!=0,GF213,#REF!)</f>
        <v>#REF!</v>
      </c>
      <c r="GG214" s="241"/>
      <c r="GH214" s="241"/>
      <c r="GI214" s="241"/>
      <c r="GJ214" s="241"/>
      <c r="GK214" s="241"/>
      <c r="GL214" s="241" t="e">
        <f>#REF!</f>
        <v>#REF!</v>
      </c>
      <c r="GM214" s="241"/>
      <c r="GN214" s="241"/>
      <c r="GO214" s="241"/>
      <c r="GP214" s="241"/>
      <c r="GQ214" s="241"/>
      <c r="GR214" s="241"/>
      <c r="GS214" s="242" t="e">
        <f>#REF!</f>
        <v>#REF!</v>
      </c>
      <c r="GT214" s="242"/>
      <c r="GU214" s="242"/>
      <c r="GV214" s="242"/>
      <c r="GW214" s="242"/>
      <c r="GX214" s="242"/>
      <c r="GY214" s="242"/>
      <c r="GZ214" s="242"/>
      <c r="HA214" s="242" t="e">
        <f>#REF!</f>
        <v>#REF!</v>
      </c>
      <c r="HB214" s="242"/>
      <c r="HC214" s="242"/>
      <c r="HD214" s="242"/>
      <c r="HE214" s="242"/>
      <c r="HF214" s="241" t="e">
        <f>#REF!</f>
        <v>#REF!</v>
      </c>
      <c r="HG214" s="241"/>
      <c r="HH214" s="241"/>
      <c r="HI214" s="241"/>
      <c r="HJ214" s="241" t="e">
        <f>#REF!</f>
        <v>#REF!</v>
      </c>
      <c r="HK214" s="241"/>
      <c r="HL214" s="241" t="e">
        <f>#REF!</f>
        <v>#REF!</v>
      </c>
      <c r="HM214" s="241"/>
      <c r="HN214" s="241"/>
      <c r="HO214" s="241" t="e">
        <f>#REF!</f>
        <v>#REF!</v>
      </c>
      <c r="HP214" s="241"/>
      <c r="HQ214" s="241" t="e">
        <f>#REF!</f>
        <v>#REF!</v>
      </c>
      <c r="HR214" s="241"/>
      <c r="HS214" s="241"/>
      <c r="HT214" s="241"/>
      <c r="HW214" s="241" t="e">
        <f>IF(#REF!=0,HW213,#REF!)</f>
        <v>#REF!</v>
      </c>
      <c r="HX214" s="241"/>
      <c r="HY214" s="241" t="e">
        <f>IF(OR(#REF!=0,#REF!="Planejado",#REF!="Realizado"),IF(HY213="Atividade",VLOOKUP(HW214,'04.02_PLANEJAMENTO ATIVIDADES'!$D$9:$E$44,2,0),HY213),#REF!)</f>
        <v>#REF!</v>
      </c>
      <c r="HZ214" s="241"/>
      <c r="IA214" s="241"/>
      <c r="IB214" s="241"/>
      <c r="IC214" s="241"/>
      <c r="ID214" s="241"/>
      <c r="IE214" s="241"/>
      <c r="IF214" s="241"/>
      <c r="IG214" s="241"/>
      <c r="IH214" s="241" t="e">
        <f>IF(#REF!=0,IH213,#REF!)</f>
        <v>#REF!</v>
      </c>
      <c r="II214" s="241"/>
      <c r="IJ214" s="241"/>
      <c r="IK214" s="241" t="e">
        <f>IF(#REF!=0,IK213,#REF!)</f>
        <v>#REF!</v>
      </c>
      <c r="IL214" s="241"/>
      <c r="IM214" s="241"/>
      <c r="IN214" s="241"/>
      <c r="IO214" s="241"/>
      <c r="IP214" s="241"/>
      <c r="IQ214" s="241" t="e">
        <f>#REF!</f>
        <v>#REF!</v>
      </c>
      <c r="IR214" s="241"/>
      <c r="IS214" s="241"/>
      <c r="IT214" s="241"/>
      <c r="IU214" s="241"/>
      <c r="IV214" s="241"/>
      <c r="IW214" s="241"/>
      <c r="IX214" s="242" t="e">
        <f>#REF!</f>
        <v>#REF!</v>
      </c>
      <c r="IY214" s="242"/>
      <c r="IZ214" s="242"/>
      <c r="JA214" s="242"/>
      <c r="JB214" s="242"/>
      <c r="JC214" s="242"/>
      <c r="JD214" s="242"/>
      <c r="JE214" s="242"/>
      <c r="JF214" s="242" t="e">
        <f>#REF!</f>
        <v>#REF!</v>
      </c>
      <c r="JG214" s="242"/>
      <c r="JH214" s="242"/>
      <c r="JI214" s="242"/>
      <c r="JJ214" s="242"/>
      <c r="JK214" s="241" t="e">
        <f>#REF!</f>
        <v>#REF!</v>
      </c>
      <c r="JL214" s="241"/>
      <c r="JM214" s="241"/>
      <c r="JN214" s="241"/>
      <c r="JO214" s="241" t="e">
        <f>#REF!</f>
        <v>#REF!</v>
      </c>
      <c r="JP214" s="241"/>
      <c r="JQ214" s="241" t="e">
        <f>#REF!</f>
        <v>#REF!</v>
      </c>
      <c r="JR214" s="241"/>
      <c r="JS214" s="241"/>
      <c r="JT214" s="241" t="e">
        <f>#REF!</f>
        <v>#REF!</v>
      </c>
      <c r="JU214" s="241"/>
      <c r="JV214" s="241" t="e">
        <f>#REF!</f>
        <v>#REF!</v>
      </c>
      <c r="JW214" s="241"/>
      <c r="JX214" s="241"/>
      <c r="JY214" s="241"/>
      <c r="KB214" s="241" t="e">
        <f>IF(#REF!=0,KB213,#REF!)</f>
        <v>#REF!</v>
      </c>
      <c r="KC214" s="241"/>
      <c r="KD214" s="241" t="e">
        <f>IF(OR(#REF!=0,#REF!="Planejado",#REF!="Realizado"),IF(KD213="Atividade",VLOOKUP(KB214,'04.02_PLANEJAMENTO ATIVIDADES'!$D$9:$E$44,2,0),KD213),#REF!)</f>
        <v>#REF!</v>
      </c>
      <c r="KE214" s="241"/>
      <c r="KF214" s="241"/>
      <c r="KG214" s="241"/>
      <c r="KH214" s="241"/>
      <c r="KI214" s="241"/>
      <c r="KJ214" s="241"/>
      <c r="KK214" s="241"/>
      <c r="KL214" s="241"/>
      <c r="KM214" s="241" t="e">
        <f>IF(#REF!=0,KM213,#REF!)</f>
        <v>#REF!</v>
      </c>
      <c r="KN214" s="241"/>
      <c r="KO214" s="241"/>
      <c r="KP214" s="241" t="e">
        <f>IF(#REF!=0,KP213,#REF!)</f>
        <v>#REF!</v>
      </c>
      <c r="KQ214" s="241"/>
      <c r="KR214" s="241"/>
      <c r="KS214" s="241"/>
      <c r="KT214" s="241"/>
      <c r="KU214" s="241"/>
      <c r="KV214" s="241" t="e">
        <f>#REF!</f>
        <v>#REF!</v>
      </c>
      <c r="KW214" s="241"/>
      <c r="KX214" s="241"/>
      <c r="KY214" s="241"/>
      <c r="KZ214" s="241"/>
      <c r="LA214" s="241"/>
      <c r="LB214" s="241"/>
      <c r="LC214" s="242" t="e">
        <f>#REF!</f>
        <v>#REF!</v>
      </c>
      <c r="LD214" s="242"/>
      <c r="LE214" s="242"/>
      <c r="LF214" s="242"/>
      <c r="LG214" s="242"/>
      <c r="LH214" s="242"/>
      <c r="LI214" s="242"/>
      <c r="LJ214" s="242"/>
      <c r="LK214" s="242" t="e">
        <f>#REF!</f>
        <v>#REF!</v>
      </c>
      <c r="LL214" s="242"/>
      <c r="LM214" s="242"/>
      <c r="LN214" s="242"/>
      <c r="LO214" s="242"/>
      <c r="LP214" s="241" t="e">
        <f>#REF!</f>
        <v>#REF!</v>
      </c>
      <c r="LQ214" s="241"/>
      <c r="LR214" s="241"/>
      <c r="LS214" s="241"/>
      <c r="LT214" s="241" t="e">
        <f>#REF!</f>
        <v>#REF!</v>
      </c>
      <c r="LU214" s="241"/>
      <c r="LV214" s="241" t="e">
        <f>#REF!</f>
        <v>#REF!</v>
      </c>
      <c r="LW214" s="241"/>
      <c r="LX214" s="241"/>
      <c r="LY214" s="241" t="e">
        <f>#REF!</f>
        <v>#REF!</v>
      </c>
      <c r="LZ214" s="241"/>
      <c r="MA214" s="241" t="e">
        <f>#REF!</f>
        <v>#REF!</v>
      </c>
      <c r="MB214" s="241"/>
      <c r="MC214" s="241"/>
      <c r="MD214" s="241"/>
      <c r="MG214" s="241" t="e">
        <f>IF(#REF!=0,MG213,#REF!)</f>
        <v>#REF!</v>
      </c>
      <c r="MH214" s="241"/>
      <c r="MI214" s="241" t="e">
        <f>IF(OR(#REF!=0,#REF!="Planejado",#REF!="Realizado"),IF(MI213="Atividade",VLOOKUP(MG214,'04.02_PLANEJAMENTO ATIVIDADES'!$D$9:$E$44,2,0),MI213),#REF!)</f>
        <v>#REF!</v>
      </c>
      <c r="MJ214" s="241"/>
      <c r="MK214" s="241"/>
      <c r="ML214" s="241"/>
      <c r="MM214" s="241"/>
      <c r="MN214" s="241"/>
      <c r="MO214" s="241"/>
      <c r="MP214" s="241"/>
      <c r="MQ214" s="241"/>
      <c r="MR214" s="241" t="e">
        <f>IF(#REF!=0,MR213,#REF!)</f>
        <v>#REF!</v>
      </c>
      <c r="MS214" s="241"/>
      <c r="MT214" s="241"/>
      <c r="MU214" s="241" t="e">
        <f>IF(#REF!=0,MU213,#REF!)</f>
        <v>#REF!</v>
      </c>
      <c r="MV214" s="241"/>
      <c r="MW214" s="241"/>
      <c r="MX214" s="241"/>
      <c r="MY214" s="241"/>
      <c r="MZ214" s="241"/>
      <c r="NA214" s="241" t="e">
        <f>#REF!</f>
        <v>#REF!</v>
      </c>
      <c r="NB214" s="241"/>
      <c r="NC214" s="241"/>
      <c r="ND214" s="241"/>
      <c r="NE214" s="241"/>
      <c r="NF214" s="241"/>
      <c r="NG214" s="241"/>
      <c r="NH214" s="242" t="e">
        <f>#REF!</f>
        <v>#REF!</v>
      </c>
      <c r="NI214" s="242"/>
      <c r="NJ214" s="242"/>
      <c r="NK214" s="242"/>
      <c r="NL214" s="242"/>
      <c r="NM214" s="242"/>
      <c r="NN214" s="242"/>
      <c r="NO214" s="242"/>
      <c r="NP214" s="242" t="e">
        <f>#REF!</f>
        <v>#REF!</v>
      </c>
      <c r="NQ214" s="242"/>
      <c r="NR214" s="242"/>
      <c r="NS214" s="242"/>
      <c r="NT214" s="242"/>
      <c r="NU214" s="241" t="e">
        <f>#REF!</f>
        <v>#REF!</v>
      </c>
      <c r="NV214" s="241"/>
      <c r="NW214" s="241"/>
      <c r="NX214" s="241"/>
      <c r="NY214" s="241" t="e">
        <f>#REF!</f>
        <v>#REF!</v>
      </c>
      <c r="NZ214" s="241"/>
      <c r="OA214" s="241" t="e">
        <f>#REF!</f>
        <v>#REF!</v>
      </c>
      <c r="OB214" s="241"/>
      <c r="OC214" s="241"/>
      <c r="OD214" s="241" t="e">
        <f>#REF!</f>
        <v>#REF!</v>
      </c>
      <c r="OE214" s="241"/>
      <c r="OF214" s="241" t="e">
        <f>#REF!</f>
        <v>#REF!</v>
      </c>
      <c r="OG214" s="241"/>
      <c r="OH214" s="241"/>
      <c r="OI214" s="241"/>
      <c r="OL214" s="241" t="e">
        <f>IF(#REF!=0,OL213,#REF!)</f>
        <v>#REF!</v>
      </c>
      <c r="OM214" s="241"/>
      <c r="ON214" s="241" t="e">
        <f>IF(OR(#REF!=0,#REF!="Planejado",#REF!="Realizado"),IF(ON213="Atividade",VLOOKUP(OL214,'04.02_PLANEJAMENTO ATIVIDADES'!$D$9:$E$44,2,0),ON213),#REF!)</f>
        <v>#REF!</v>
      </c>
      <c r="OO214" s="241"/>
      <c r="OP214" s="241"/>
      <c r="OQ214" s="241"/>
      <c r="OR214" s="241"/>
      <c r="OS214" s="241"/>
      <c r="OT214" s="241"/>
      <c r="OU214" s="241"/>
      <c r="OV214" s="241"/>
      <c r="OW214" s="241" t="e">
        <f>IF(#REF!=0,OW213,#REF!)</f>
        <v>#REF!</v>
      </c>
      <c r="OX214" s="241"/>
      <c r="OY214" s="241"/>
      <c r="OZ214" s="241" t="e">
        <f>IF(#REF!=0,OZ213,#REF!)</f>
        <v>#REF!</v>
      </c>
      <c r="PA214" s="241"/>
      <c r="PB214" s="241"/>
      <c r="PC214" s="241"/>
      <c r="PD214" s="241"/>
      <c r="PE214" s="241"/>
      <c r="PF214" s="241" t="e">
        <f>#REF!</f>
        <v>#REF!</v>
      </c>
      <c r="PG214" s="241"/>
      <c r="PH214" s="241"/>
      <c r="PI214" s="241"/>
      <c r="PJ214" s="241"/>
      <c r="PK214" s="241"/>
      <c r="PL214" s="241"/>
      <c r="PM214" s="242" t="e">
        <f>#REF!</f>
        <v>#REF!</v>
      </c>
      <c r="PN214" s="242"/>
      <c r="PO214" s="242"/>
      <c r="PP214" s="242"/>
      <c r="PQ214" s="242"/>
      <c r="PR214" s="242"/>
      <c r="PS214" s="242"/>
      <c r="PT214" s="242"/>
      <c r="PU214" s="242" t="e">
        <f>#REF!</f>
        <v>#REF!</v>
      </c>
      <c r="PV214" s="242"/>
      <c r="PW214" s="242"/>
      <c r="PX214" s="242"/>
      <c r="PY214" s="242"/>
      <c r="PZ214" s="241" t="e">
        <f>#REF!</f>
        <v>#REF!</v>
      </c>
      <c r="QA214" s="241"/>
      <c r="QB214" s="241"/>
      <c r="QC214" s="241"/>
      <c r="QD214" s="241" t="e">
        <f>#REF!</f>
        <v>#REF!</v>
      </c>
      <c r="QE214" s="241"/>
      <c r="QF214" s="241" t="e">
        <f>#REF!</f>
        <v>#REF!</v>
      </c>
      <c r="QG214" s="241"/>
      <c r="QH214" s="241"/>
      <c r="QI214" s="241" t="e">
        <f>#REF!</f>
        <v>#REF!</v>
      </c>
      <c r="QJ214" s="241"/>
      <c r="QK214" s="241" t="e">
        <f>#REF!</f>
        <v>#REF!</v>
      </c>
      <c r="QL214" s="241"/>
      <c r="QM214" s="241"/>
      <c r="QN214" s="241"/>
      <c r="QQ214" s="241" t="e">
        <f>IF(#REF!=0,QQ213,#REF!)</f>
        <v>#REF!</v>
      </c>
      <c r="QR214" s="241"/>
      <c r="QS214" s="241" t="e">
        <f>IF(OR(#REF!=0,#REF!="Planejado",#REF!="Realizado"),IF(QS213="Atividade",VLOOKUP(QQ214,'04.02_PLANEJAMENTO ATIVIDADES'!$D$9:$E$44,2,0),QS213),#REF!)</f>
        <v>#REF!</v>
      </c>
      <c r="QT214" s="241"/>
      <c r="QU214" s="241"/>
      <c r="QV214" s="241"/>
      <c r="QW214" s="241"/>
      <c r="QX214" s="241"/>
      <c r="QY214" s="241"/>
      <c r="QZ214" s="241"/>
      <c r="RA214" s="241"/>
      <c r="RB214" s="241" t="e">
        <f>IF(#REF!=0,RB213,#REF!)</f>
        <v>#REF!</v>
      </c>
      <c r="RC214" s="241"/>
      <c r="RD214" s="241"/>
      <c r="RE214" s="241" t="e">
        <f>IF(#REF!=0,RE213,#REF!)</f>
        <v>#REF!</v>
      </c>
      <c r="RF214" s="241"/>
      <c r="RG214" s="241"/>
      <c r="RH214" s="241"/>
      <c r="RI214" s="241"/>
      <c r="RJ214" s="241"/>
      <c r="RK214" s="241" t="e">
        <f>#REF!</f>
        <v>#REF!</v>
      </c>
      <c r="RL214" s="241"/>
      <c r="RM214" s="241"/>
      <c r="RN214" s="241"/>
      <c r="RO214" s="241"/>
      <c r="RP214" s="241"/>
      <c r="RQ214" s="241"/>
      <c r="RR214" s="242" t="e">
        <f>#REF!</f>
        <v>#REF!</v>
      </c>
      <c r="RS214" s="242"/>
      <c r="RT214" s="242"/>
      <c r="RU214" s="242"/>
      <c r="RV214" s="242"/>
      <c r="RW214" s="242"/>
      <c r="RX214" s="242"/>
      <c r="RY214" s="242"/>
      <c r="RZ214" s="242" t="e">
        <f>#REF!</f>
        <v>#REF!</v>
      </c>
      <c r="SA214" s="242"/>
      <c r="SB214" s="242"/>
      <c r="SC214" s="242"/>
      <c r="SD214" s="242"/>
      <c r="SE214" s="241" t="e">
        <f>#REF!</f>
        <v>#REF!</v>
      </c>
      <c r="SF214" s="241"/>
      <c r="SG214" s="241"/>
      <c r="SH214" s="241"/>
      <c r="SI214" s="241" t="e">
        <f>#REF!</f>
        <v>#REF!</v>
      </c>
      <c r="SJ214" s="241"/>
      <c r="SK214" s="241" t="e">
        <f>#REF!</f>
        <v>#REF!</v>
      </c>
      <c r="SL214" s="241"/>
      <c r="SM214" s="241"/>
      <c r="SN214" s="241" t="e">
        <f>#REF!</f>
        <v>#REF!</v>
      </c>
      <c r="SO214" s="241"/>
      <c r="SP214" s="241" t="e">
        <f>#REF!</f>
        <v>#REF!</v>
      </c>
      <c r="SQ214" s="241"/>
      <c r="SR214" s="241"/>
      <c r="SS214" s="241"/>
      <c r="SV214" s="241" t="e">
        <f>IF(#REF!=0,SV213,#REF!)</f>
        <v>#REF!</v>
      </c>
      <c r="SW214" s="241"/>
      <c r="SX214" s="241" t="e">
        <f>IF(OR(#REF!=0,#REF!="Planejado",#REF!="Realizado"),IF(SX213="Atividade",VLOOKUP(SV214,'04.02_PLANEJAMENTO ATIVIDADES'!$D$9:$E$44,2,0),SX213),#REF!)</f>
        <v>#REF!</v>
      </c>
      <c r="SY214" s="241"/>
      <c r="SZ214" s="241"/>
      <c r="TA214" s="241"/>
      <c r="TB214" s="241"/>
      <c r="TC214" s="241"/>
      <c r="TD214" s="241"/>
      <c r="TE214" s="241"/>
      <c r="TF214" s="241"/>
      <c r="TG214" s="241" t="e">
        <f>IF(#REF!=0,TG213,#REF!)</f>
        <v>#REF!</v>
      </c>
      <c r="TH214" s="241"/>
      <c r="TI214" s="241"/>
      <c r="TJ214" s="241" t="e">
        <f>IF(#REF!=0,TJ213,#REF!)</f>
        <v>#REF!</v>
      </c>
      <c r="TK214" s="241"/>
      <c r="TL214" s="241"/>
      <c r="TM214" s="241"/>
      <c r="TN214" s="241"/>
      <c r="TO214" s="241"/>
      <c r="TP214" s="241" t="e">
        <f>#REF!</f>
        <v>#REF!</v>
      </c>
      <c r="TQ214" s="241"/>
      <c r="TR214" s="241"/>
      <c r="TS214" s="241"/>
      <c r="TT214" s="241"/>
      <c r="TU214" s="241"/>
      <c r="TV214" s="241"/>
      <c r="TW214" s="242" t="e">
        <f>#REF!</f>
        <v>#REF!</v>
      </c>
      <c r="TX214" s="242"/>
      <c r="TY214" s="242"/>
      <c r="TZ214" s="242"/>
      <c r="UA214" s="242"/>
      <c r="UB214" s="242"/>
      <c r="UC214" s="242"/>
      <c r="UD214" s="242"/>
      <c r="UE214" s="242" t="e">
        <f>#REF!</f>
        <v>#REF!</v>
      </c>
      <c r="UF214" s="242"/>
      <c r="UG214" s="242"/>
      <c r="UH214" s="242"/>
      <c r="UI214" s="242"/>
      <c r="UJ214" s="241" t="e">
        <f>#REF!</f>
        <v>#REF!</v>
      </c>
      <c r="UK214" s="241"/>
      <c r="UL214" s="241"/>
      <c r="UM214" s="241"/>
      <c r="UN214" s="241" t="e">
        <f>#REF!</f>
        <v>#REF!</v>
      </c>
      <c r="UO214" s="241"/>
      <c r="UP214" s="241" t="e">
        <f>#REF!</f>
        <v>#REF!</v>
      </c>
      <c r="UQ214" s="241"/>
      <c r="UR214" s="241"/>
      <c r="US214" s="241" t="e">
        <f>#REF!</f>
        <v>#REF!</v>
      </c>
      <c r="UT214" s="241"/>
      <c r="UU214" s="241" t="e">
        <f>#REF!</f>
        <v>#REF!</v>
      </c>
      <c r="UV214" s="241"/>
      <c r="UW214" s="241"/>
      <c r="UX214" s="241"/>
      <c r="VA214" s="241" t="e">
        <f>IF(#REF!=0,VA213,#REF!)</f>
        <v>#REF!</v>
      </c>
      <c r="VB214" s="241"/>
      <c r="VC214" s="241" t="e">
        <f>IF(OR(#REF!=0,#REF!="Planejado",#REF!="Realizado"),IF(VC213="Atividade",VLOOKUP(VA214,'04.02_PLANEJAMENTO ATIVIDADES'!$D$9:$E$44,2,0),VC213),#REF!)</f>
        <v>#REF!</v>
      </c>
      <c r="VD214" s="241"/>
      <c r="VE214" s="241"/>
      <c r="VF214" s="241"/>
      <c r="VG214" s="241"/>
      <c r="VH214" s="241"/>
      <c r="VI214" s="241"/>
      <c r="VJ214" s="241"/>
      <c r="VK214" s="241"/>
      <c r="VL214" s="241" t="e">
        <f>IF(#REF!=0,VL213,#REF!)</f>
        <v>#REF!</v>
      </c>
      <c r="VM214" s="241"/>
      <c r="VN214" s="241"/>
      <c r="VO214" s="241" t="e">
        <f>IF(#REF!=0,VO213,#REF!)</f>
        <v>#REF!</v>
      </c>
      <c r="VP214" s="241"/>
      <c r="VQ214" s="241"/>
      <c r="VR214" s="241"/>
      <c r="VS214" s="241"/>
      <c r="VT214" s="241"/>
      <c r="VU214" s="241" t="e">
        <f>#REF!</f>
        <v>#REF!</v>
      </c>
      <c r="VV214" s="241"/>
      <c r="VW214" s="241"/>
      <c r="VX214" s="241"/>
      <c r="VY214" s="241"/>
      <c r="VZ214" s="241"/>
      <c r="WA214" s="241"/>
      <c r="WB214" s="242" t="e">
        <f>#REF!</f>
        <v>#REF!</v>
      </c>
      <c r="WC214" s="242"/>
      <c r="WD214" s="242"/>
      <c r="WE214" s="242"/>
      <c r="WF214" s="242"/>
      <c r="WG214" s="242"/>
      <c r="WH214" s="242"/>
      <c r="WI214" s="242"/>
      <c r="WJ214" s="242" t="e">
        <f>#REF!</f>
        <v>#REF!</v>
      </c>
      <c r="WK214" s="242"/>
      <c r="WL214" s="242"/>
      <c r="WM214" s="242"/>
      <c r="WN214" s="242"/>
      <c r="WO214" s="241" t="e">
        <f>#REF!</f>
        <v>#REF!</v>
      </c>
      <c r="WP214" s="241"/>
      <c r="WQ214" s="241"/>
      <c r="WR214" s="241"/>
      <c r="WS214" s="241" t="e">
        <f>#REF!</f>
        <v>#REF!</v>
      </c>
      <c r="WT214" s="241"/>
      <c r="WU214" s="241" t="e">
        <f>#REF!</f>
        <v>#REF!</v>
      </c>
      <c r="WV214" s="241"/>
      <c r="WW214" s="241"/>
      <c r="WX214" s="241" t="e">
        <f>#REF!</f>
        <v>#REF!</v>
      </c>
      <c r="WY214" s="241"/>
      <c r="WZ214" s="241" t="e">
        <f>#REF!</f>
        <v>#REF!</v>
      </c>
      <c r="XA214" s="241"/>
      <c r="XB214" s="241"/>
      <c r="XC214" s="241"/>
      <c r="XF214" s="241" t="e">
        <f>IF(#REF!=0,XF213,#REF!)</f>
        <v>#REF!</v>
      </c>
      <c r="XG214" s="241"/>
      <c r="XH214" s="241" t="e">
        <f>IF(OR(#REF!=0,#REF!="Planejado",#REF!="Realizado"),IF(XH213="Atividade",VLOOKUP(XF214,'04.02_PLANEJAMENTO ATIVIDADES'!$D$9:$E$44,2,0),XH213),#REF!)</f>
        <v>#REF!</v>
      </c>
      <c r="XI214" s="241"/>
      <c r="XJ214" s="241"/>
      <c r="XK214" s="241"/>
      <c r="XL214" s="241"/>
      <c r="XM214" s="241"/>
      <c r="XN214" s="241"/>
      <c r="XO214" s="241"/>
      <c r="XP214" s="241"/>
      <c r="XQ214" s="241" t="e">
        <f>IF(#REF!=0,XQ213,#REF!)</f>
        <v>#REF!</v>
      </c>
      <c r="XR214" s="241"/>
      <c r="XS214" s="241"/>
      <c r="XT214" s="241" t="e">
        <f>IF(#REF!=0,XT213,#REF!)</f>
        <v>#REF!</v>
      </c>
      <c r="XU214" s="241"/>
      <c r="XV214" s="241"/>
      <c r="XW214" s="241"/>
      <c r="XX214" s="241"/>
      <c r="XY214" s="241"/>
      <c r="XZ214" s="241" t="e">
        <f>#REF!</f>
        <v>#REF!</v>
      </c>
      <c r="YA214" s="241"/>
      <c r="YB214" s="241"/>
      <c r="YC214" s="241"/>
      <c r="YD214" s="241"/>
      <c r="YE214" s="241"/>
      <c r="YF214" s="241"/>
      <c r="YG214" s="242" t="e">
        <f>#REF!</f>
        <v>#REF!</v>
      </c>
      <c r="YH214" s="242"/>
      <c r="YI214" s="242"/>
      <c r="YJ214" s="242"/>
      <c r="YK214" s="242"/>
      <c r="YL214" s="242"/>
      <c r="YM214" s="242"/>
      <c r="YN214" s="242"/>
      <c r="YO214" s="242" t="e">
        <f>#REF!</f>
        <v>#REF!</v>
      </c>
      <c r="YP214" s="242"/>
      <c r="YQ214" s="242"/>
      <c r="YR214" s="242"/>
      <c r="YS214" s="242"/>
      <c r="YT214" s="241" t="e">
        <f>#REF!</f>
        <v>#REF!</v>
      </c>
      <c r="YU214" s="241"/>
      <c r="YV214" s="241"/>
      <c r="YW214" s="241"/>
      <c r="YX214" s="241" t="e">
        <f>#REF!</f>
        <v>#REF!</v>
      </c>
      <c r="YY214" s="241"/>
      <c r="YZ214" s="241" t="e">
        <f>#REF!</f>
        <v>#REF!</v>
      </c>
      <c r="ZA214" s="241"/>
      <c r="ZB214" s="241"/>
      <c r="ZC214" s="241" t="e">
        <f>#REF!</f>
        <v>#REF!</v>
      </c>
      <c r="ZD214" s="241"/>
      <c r="ZE214" s="241" t="e">
        <f>#REF!</f>
        <v>#REF!</v>
      </c>
      <c r="ZF214" s="241"/>
      <c r="ZG214" s="241"/>
      <c r="ZH214" s="241"/>
    </row>
    <row r="215" spans="3:684" ht="10.15" hidden="1" customHeight="1" x14ac:dyDescent="0.25">
      <c r="C215" s="241" t="e">
        <f>IF(#REF!=0,C214,#REF!)</f>
        <v>#REF!</v>
      </c>
      <c r="D215" s="241"/>
      <c r="E215" s="241" t="e">
        <f>IF(OR(#REF!=0,#REF!="Planejado",#REF!="Realizado"),IF(E214="Atividade",VLOOKUP(C215,'04.02_PLANEJAMENTO ATIVIDADES'!$D$9:$E$44,2,0),E214),#REF!)</f>
        <v>#REF!</v>
      </c>
      <c r="F215" s="241"/>
      <c r="G215" s="241"/>
      <c r="H215" s="241"/>
      <c r="I215" s="241"/>
      <c r="J215" s="241"/>
      <c r="K215" s="241"/>
      <c r="L215" s="241"/>
      <c r="M215" s="241"/>
      <c r="N215" s="241" t="e">
        <f>IF(#REF!=0,N214,#REF!)</f>
        <v>#REF!</v>
      </c>
      <c r="O215" s="241"/>
      <c r="P215" s="241"/>
      <c r="Q215" s="241" t="e">
        <f>IF(#REF!=0,Q214,#REF!)</f>
        <v>#REF!</v>
      </c>
      <c r="R215" s="241"/>
      <c r="S215" s="241"/>
      <c r="T215" s="241"/>
      <c r="U215" s="241"/>
      <c r="V215" s="241"/>
      <c r="W215" s="241" t="e">
        <f>#REF!</f>
        <v>#REF!</v>
      </c>
      <c r="X215" s="241"/>
      <c r="Y215" s="241"/>
      <c r="Z215" s="241"/>
      <c r="AA215" s="241"/>
      <c r="AB215" s="241"/>
      <c r="AC215" s="241"/>
      <c r="AD215" s="242" t="e">
        <f>#REF!</f>
        <v>#REF!</v>
      </c>
      <c r="AE215" s="242"/>
      <c r="AF215" s="242"/>
      <c r="AG215" s="242"/>
      <c r="AH215" s="242"/>
      <c r="AI215" s="242"/>
      <c r="AJ215" s="242"/>
      <c r="AK215" s="242"/>
      <c r="AL215" s="242" t="e">
        <f>#REF!</f>
        <v>#REF!</v>
      </c>
      <c r="AM215" s="242"/>
      <c r="AN215" s="242"/>
      <c r="AO215" s="242"/>
      <c r="AP215" s="242"/>
      <c r="AQ215" s="241" t="e">
        <f>#REF!</f>
        <v>#REF!</v>
      </c>
      <c r="AR215" s="241"/>
      <c r="AS215" s="241"/>
      <c r="AT215" s="241"/>
      <c r="AU215" s="241" t="e">
        <f>#REF!</f>
        <v>#REF!</v>
      </c>
      <c r="AV215" s="241"/>
      <c r="AW215" s="241" t="e">
        <f>#REF!</f>
        <v>#REF!</v>
      </c>
      <c r="AX215" s="241"/>
      <c r="AY215" s="241"/>
      <c r="AZ215" s="241" t="e">
        <f>#REF!</f>
        <v>#REF!</v>
      </c>
      <c r="BA215" s="241"/>
      <c r="BB215" s="241" t="e">
        <f>#REF!</f>
        <v>#REF!</v>
      </c>
      <c r="BC215" s="241"/>
      <c r="BD215" s="241"/>
      <c r="BE215" s="241"/>
      <c r="BH215" s="241" t="e">
        <f>IF(#REF!=0,BH214,#REF!)</f>
        <v>#REF!</v>
      </c>
      <c r="BI215" s="241"/>
      <c r="BJ215" s="241" t="e">
        <f>IF(OR(#REF!=0,#REF!="Planejado",#REF!="Realizado"),IF(BJ214="Atividade",VLOOKUP(BH215,'04.02_PLANEJAMENTO ATIVIDADES'!$D$9:$E$44,2,0),BJ214),#REF!)</f>
        <v>#REF!</v>
      </c>
      <c r="BK215" s="241"/>
      <c r="BL215" s="241"/>
      <c r="BM215" s="241"/>
      <c r="BN215" s="241"/>
      <c r="BO215" s="241"/>
      <c r="BP215" s="241"/>
      <c r="BQ215" s="241"/>
      <c r="BR215" s="241"/>
      <c r="BS215" s="241" t="e">
        <f>IF(#REF!=0,BS214,#REF!)</f>
        <v>#REF!</v>
      </c>
      <c r="BT215" s="241"/>
      <c r="BU215" s="241"/>
      <c r="BV215" s="241" t="e">
        <f>IF(#REF!=0,BV214,#REF!)</f>
        <v>#REF!</v>
      </c>
      <c r="BW215" s="241"/>
      <c r="BX215" s="241"/>
      <c r="BY215" s="241"/>
      <c r="BZ215" s="241"/>
      <c r="CA215" s="241"/>
      <c r="CB215" s="241" t="e">
        <f>#REF!</f>
        <v>#REF!</v>
      </c>
      <c r="CC215" s="241"/>
      <c r="CD215" s="241"/>
      <c r="CE215" s="241"/>
      <c r="CF215" s="241"/>
      <c r="CG215" s="241"/>
      <c r="CH215" s="241"/>
      <c r="CI215" s="242" t="e">
        <f>#REF!</f>
        <v>#REF!</v>
      </c>
      <c r="CJ215" s="242"/>
      <c r="CK215" s="242"/>
      <c r="CL215" s="242"/>
      <c r="CM215" s="242"/>
      <c r="CN215" s="242"/>
      <c r="CO215" s="242"/>
      <c r="CP215" s="242"/>
      <c r="CQ215" s="242" t="e">
        <f>#REF!</f>
        <v>#REF!</v>
      </c>
      <c r="CR215" s="242"/>
      <c r="CS215" s="242"/>
      <c r="CT215" s="242"/>
      <c r="CU215" s="242"/>
      <c r="CV215" s="241" t="e">
        <f>#REF!</f>
        <v>#REF!</v>
      </c>
      <c r="CW215" s="241"/>
      <c r="CX215" s="241"/>
      <c r="CY215" s="241"/>
      <c r="CZ215" s="241" t="e">
        <f>#REF!</f>
        <v>#REF!</v>
      </c>
      <c r="DA215" s="241"/>
      <c r="DB215" s="241" t="e">
        <f>#REF!</f>
        <v>#REF!</v>
      </c>
      <c r="DC215" s="241"/>
      <c r="DD215" s="241"/>
      <c r="DE215" s="241" t="e">
        <f>#REF!</f>
        <v>#REF!</v>
      </c>
      <c r="DF215" s="241"/>
      <c r="DG215" s="241" t="e">
        <f>#REF!</f>
        <v>#REF!</v>
      </c>
      <c r="DH215" s="241"/>
      <c r="DI215" s="241"/>
      <c r="DJ215" s="241"/>
      <c r="DM215" s="241" t="e">
        <f>IF(#REF!=0,DM214,#REF!)</f>
        <v>#REF!</v>
      </c>
      <c r="DN215" s="241"/>
      <c r="DO215" s="241" t="e">
        <f>IF(OR(#REF!=0,#REF!="Planejado",#REF!="Realizado"),IF(DO214="Atividade",VLOOKUP(DM215,'04.02_PLANEJAMENTO ATIVIDADES'!$D$9:$E$44,2,0),DO214),#REF!)</f>
        <v>#REF!</v>
      </c>
      <c r="DP215" s="241"/>
      <c r="DQ215" s="241"/>
      <c r="DR215" s="241"/>
      <c r="DS215" s="241"/>
      <c r="DT215" s="241"/>
      <c r="DU215" s="241"/>
      <c r="DV215" s="241"/>
      <c r="DW215" s="241"/>
      <c r="DX215" s="241" t="e">
        <f>IF(#REF!=0,DX214,#REF!)</f>
        <v>#REF!</v>
      </c>
      <c r="DY215" s="241"/>
      <c r="DZ215" s="241"/>
      <c r="EA215" s="241" t="e">
        <f>IF(#REF!=0,EA214,#REF!)</f>
        <v>#REF!</v>
      </c>
      <c r="EB215" s="241"/>
      <c r="EC215" s="241"/>
      <c r="ED215" s="241"/>
      <c r="EE215" s="241"/>
      <c r="EF215" s="241"/>
      <c r="EG215" s="241" t="e">
        <f>#REF!</f>
        <v>#REF!</v>
      </c>
      <c r="EH215" s="241"/>
      <c r="EI215" s="241"/>
      <c r="EJ215" s="241"/>
      <c r="EK215" s="241"/>
      <c r="EL215" s="241"/>
      <c r="EM215" s="241"/>
      <c r="EN215" s="242" t="e">
        <f>#REF!</f>
        <v>#REF!</v>
      </c>
      <c r="EO215" s="242"/>
      <c r="EP215" s="242"/>
      <c r="EQ215" s="242"/>
      <c r="ER215" s="242"/>
      <c r="ES215" s="242"/>
      <c r="ET215" s="242"/>
      <c r="EU215" s="242"/>
      <c r="EV215" s="242" t="e">
        <f>#REF!</f>
        <v>#REF!</v>
      </c>
      <c r="EW215" s="242"/>
      <c r="EX215" s="242"/>
      <c r="EY215" s="242"/>
      <c r="EZ215" s="242"/>
      <c r="FA215" s="241" t="e">
        <f>#REF!</f>
        <v>#REF!</v>
      </c>
      <c r="FB215" s="241"/>
      <c r="FC215" s="241"/>
      <c r="FD215" s="241"/>
      <c r="FE215" s="241" t="e">
        <f>#REF!</f>
        <v>#REF!</v>
      </c>
      <c r="FF215" s="241"/>
      <c r="FG215" s="241" t="e">
        <f>#REF!</f>
        <v>#REF!</v>
      </c>
      <c r="FH215" s="241"/>
      <c r="FI215" s="241"/>
      <c r="FJ215" s="241" t="e">
        <f>#REF!</f>
        <v>#REF!</v>
      </c>
      <c r="FK215" s="241"/>
      <c r="FL215" s="241" t="e">
        <f>#REF!</f>
        <v>#REF!</v>
      </c>
      <c r="FM215" s="241"/>
      <c r="FN215" s="241"/>
      <c r="FO215" s="241"/>
      <c r="FR215" s="241" t="e">
        <f>IF(#REF!=0,FR214,#REF!)</f>
        <v>#REF!</v>
      </c>
      <c r="FS215" s="241"/>
      <c r="FT215" s="241" t="e">
        <f>IF(OR(#REF!=0,#REF!="Planejado",#REF!="Realizado"),IF(FT214="Atividade",VLOOKUP(FR215,'04.02_PLANEJAMENTO ATIVIDADES'!$D$9:$E$44,2,0),FT214),#REF!)</f>
        <v>#REF!</v>
      </c>
      <c r="FU215" s="241"/>
      <c r="FV215" s="241"/>
      <c r="FW215" s="241"/>
      <c r="FX215" s="241"/>
      <c r="FY215" s="241"/>
      <c r="FZ215" s="241"/>
      <c r="GA215" s="241"/>
      <c r="GB215" s="241"/>
      <c r="GC215" s="241" t="e">
        <f>IF(#REF!=0,GC214,#REF!)</f>
        <v>#REF!</v>
      </c>
      <c r="GD215" s="241"/>
      <c r="GE215" s="241"/>
      <c r="GF215" s="241" t="e">
        <f>IF(#REF!=0,GF214,#REF!)</f>
        <v>#REF!</v>
      </c>
      <c r="GG215" s="241"/>
      <c r="GH215" s="241"/>
      <c r="GI215" s="241"/>
      <c r="GJ215" s="241"/>
      <c r="GK215" s="241"/>
      <c r="GL215" s="241" t="e">
        <f>#REF!</f>
        <v>#REF!</v>
      </c>
      <c r="GM215" s="241"/>
      <c r="GN215" s="241"/>
      <c r="GO215" s="241"/>
      <c r="GP215" s="241"/>
      <c r="GQ215" s="241"/>
      <c r="GR215" s="241"/>
      <c r="GS215" s="242" t="e">
        <f>#REF!</f>
        <v>#REF!</v>
      </c>
      <c r="GT215" s="242"/>
      <c r="GU215" s="242"/>
      <c r="GV215" s="242"/>
      <c r="GW215" s="242"/>
      <c r="GX215" s="242"/>
      <c r="GY215" s="242"/>
      <c r="GZ215" s="242"/>
      <c r="HA215" s="242" t="e">
        <f>#REF!</f>
        <v>#REF!</v>
      </c>
      <c r="HB215" s="242"/>
      <c r="HC215" s="242"/>
      <c r="HD215" s="242"/>
      <c r="HE215" s="242"/>
      <c r="HF215" s="241" t="e">
        <f>#REF!</f>
        <v>#REF!</v>
      </c>
      <c r="HG215" s="241"/>
      <c r="HH215" s="241"/>
      <c r="HI215" s="241"/>
      <c r="HJ215" s="241" t="e">
        <f>#REF!</f>
        <v>#REF!</v>
      </c>
      <c r="HK215" s="241"/>
      <c r="HL215" s="241" t="e">
        <f>#REF!</f>
        <v>#REF!</v>
      </c>
      <c r="HM215" s="241"/>
      <c r="HN215" s="241"/>
      <c r="HO215" s="241" t="e">
        <f>#REF!</f>
        <v>#REF!</v>
      </c>
      <c r="HP215" s="241"/>
      <c r="HQ215" s="241" t="e">
        <f>#REF!</f>
        <v>#REF!</v>
      </c>
      <c r="HR215" s="241"/>
      <c r="HS215" s="241"/>
      <c r="HT215" s="241"/>
      <c r="HW215" s="241" t="e">
        <f>IF(#REF!=0,HW214,#REF!)</f>
        <v>#REF!</v>
      </c>
      <c r="HX215" s="241"/>
      <c r="HY215" s="241" t="e">
        <f>IF(OR(#REF!=0,#REF!="Planejado",#REF!="Realizado"),IF(HY214="Atividade",VLOOKUP(HW215,'04.02_PLANEJAMENTO ATIVIDADES'!$D$9:$E$44,2,0),HY214),#REF!)</f>
        <v>#REF!</v>
      </c>
      <c r="HZ215" s="241"/>
      <c r="IA215" s="241"/>
      <c r="IB215" s="241"/>
      <c r="IC215" s="241"/>
      <c r="ID215" s="241"/>
      <c r="IE215" s="241"/>
      <c r="IF215" s="241"/>
      <c r="IG215" s="241"/>
      <c r="IH215" s="241" t="e">
        <f>IF(#REF!=0,IH214,#REF!)</f>
        <v>#REF!</v>
      </c>
      <c r="II215" s="241"/>
      <c r="IJ215" s="241"/>
      <c r="IK215" s="241" t="e">
        <f>IF(#REF!=0,IK214,#REF!)</f>
        <v>#REF!</v>
      </c>
      <c r="IL215" s="241"/>
      <c r="IM215" s="241"/>
      <c r="IN215" s="241"/>
      <c r="IO215" s="241"/>
      <c r="IP215" s="241"/>
      <c r="IQ215" s="241" t="e">
        <f>#REF!</f>
        <v>#REF!</v>
      </c>
      <c r="IR215" s="241"/>
      <c r="IS215" s="241"/>
      <c r="IT215" s="241"/>
      <c r="IU215" s="241"/>
      <c r="IV215" s="241"/>
      <c r="IW215" s="241"/>
      <c r="IX215" s="242" t="e">
        <f>#REF!</f>
        <v>#REF!</v>
      </c>
      <c r="IY215" s="242"/>
      <c r="IZ215" s="242"/>
      <c r="JA215" s="242"/>
      <c r="JB215" s="242"/>
      <c r="JC215" s="242"/>
      <c r="JD215" s="242"/>
      <c r="JE215" s="242"/>
      <c r="JF215" s="242" t="e">
        <f>#REF!</f>
        <v>#REF!</v>
      </c>
      <c r="JG215" s="242"/>
      <c r="JH215" s="242"/>
      <c r="JI215" s="242"/>
      <c r="JJ215" s="242"/>
      <c r="JK215" s="241" t="e">
        <f>#REF!</f>
        <v>#REF!</v>
      </c>
      <c r="JL215" s="241"/>
      <c r="JM215" s="241"/>
      <c r="JN215" s="241"/>
      <c r="JO215" s="241" t="e">
        <f>#REF!</f>
        <v>#REF!</v>
      </c>
      <c r="JP215" s="241"/>
      <c r="JQ215" s="241" t="e">
        <f>#REF!</f>
        <v>#REF!</v>
      </c>
      <c r="JR215" s="241"/>
      <c r="JS215" s="241"/>
      <c r="JT215" s="241" t="e">
        <f>#REF!</f>
        <v>#REF!</v>
      </c>
      <c r="JU215" s="241"/>
      <c r="JV215" s="241" t="e">
        <f>#REF!</f>
        <v>#REF!</v>
      </c>
      <c r="JW215" s="241"/>
      <c r="JX215" s="241"/>
      <c r="JY215" s="241"/>
      <c r="KB215" s="241" t="e">
        <f>IF(#REF!=0,KB214,#REF!)</f>
        <v>#REF!</v>
      </c>
      <c r="KC215" s="241"/>
      <c r="KD215" s="241" t="e">
        <f>IF(OR(#REF!=0,#REF!="Planejado",#REF!="Realizado"),IF(KD214="Atividade",VLOOKUP(KB215,'04.02_PLANEJAMENTO ATIVIDADES'!$D$9:$E$44,2,0),KD214),#REF!)</f>
        <v>#REF!</v>
      </c>
      <c r="KE215" s="241"/>
      <c r="KF215" s="241"/>
      <c r="KG215" s="241"/>
      <c r="KH215" s="241"/>
      <c r="KI215" s="241"/>
      <c r="KJ215" s="241"/>
      <c r="KK215" s="241"/>
      <c r="KL215" s="241"/>
      <c r="KM215" s="241" t="e">
        <f>IF(#REF!=0,KM214,#REF!)</f>
        <v>#REF!</v>
      </c>
      <c r="KN215" s="241"/>
      <c r="KO215" s="241"/>
      <c r="KP215" s="241" t="e">
        <f>IF(#REF!=0,KP214,#REF!)</f>
        <v>#REF!</v>
      </c>
      <c r="KQ215" s="241"/>
      <c r="KR215" s="241"/>
      <c r="KS215" s="241"/>
      <c r="KT215" s="241"/>
      <c r="KU215" s="241"/>
      <c r="KV215" s="241" t="e">
        <f>#REF!</f>
        <v>#REF!</v>
      </c>
      <c r="KW215" s="241"/>
      <c r="KX215" s="241"/>
      <c r="KY215" s="241"/>
      <c r="KZ215" s="241"/>
      <c r="LA215" s="241"/>
      <c r="LB215" s="241"/>
      <c r="LC215" s="242" t="e">
        <f>#REF!</f>
        <v>#REF!</v>
      </c>
      <c r="LD215" s="242"/>
      <c r="LE215" s="242"/>
      <c r="LF215" s="242"/>
      <c r="LG215" s="242"/>
      <c r="LH215" s="242"/>
      <c r="LI215" s="242"/>
      <c r="LJ215" s="242"/>
      <c r="LK215" s="242" t="e">
        <f>#REF!</f>
        <v>#REF!</v>
      </c>
      <c r="LL215" s="242"/>
      <c r="LM215" s="242"/>
      <c r="LN215" s="242"/>
      <c r="LO215" s="242"/>
      <c r="LP215" s="241" t="e">
        <f>#REF!</f>
        <v>#REF!</v>
      </c>
      <c r="LQ215" s="241"/>
      <c r="LR215" s="241"/>
      <c r="LS215" s="241"/>
      <c r="LT215" s="241" t="e">
        <f>#REF!</f>
        <v>#REF!</v>
      </c>
      <c r="LU215" s="241"/>
      <c r="LV215" s="241" t="e">
        <f>#REF!</f>
        <v>#REF!</v>
      </c>
      <c r="LW215" s="241"/>
      <c r="LX215" s="241"/>
      <c r="LY215" s="241" t="e">
        <f>#REF!</f>
        <v>#REF!</v>
      </c>
      <c r="LZ215" s="241"/>
      <c r="MA215" s="241" t="e">
        <f>#REF!</f>
        <v>#REF!</v>
      </c>
      <c r="MB215" s="241"/>
      <c r="MC215" s="241"/>
      <c r="MD215" s="241"/>
      <c r="MG215" s="241" t="e">
        <f>IF(#REF!=0,MG214,#REF!)</f>
        <v>#REF!</v>
      </c>
      <c r="MH215" s="241"/>
      <c r="MI215" s="241" t="e">
        <f>IF(OR(#REF!=0,#REF!="Planejado",#REF!="Realizado"),IF(MI214="Atividade",VLOOKUP(MG215,'04.02_PLANEJAMENTO ATIVIDADES'!$D$9:$E$44,2,0),MI214),#REF!)</f>
        <v>#REF!</v>
      </c>
      <c r="MJ215" s="241"/>
      <c r="MK215" s="241"/>
      <c r="ML215" s="241"/>
      <c r="MM215" s="241"/>
      <c r="MN215" s="241"/>
      <c r="MO215" s="241"/>
      <c r="MP215" s="241"/>
      <c r="MQ215" s="241"/>
      <c r="MR215" s="241" t="e">
        <f>IF(#REF!=0,MR214,#REF!)</f>
        <v>#REF!</v>
      </c>
      <c r="MS215" s="241"/>
      <c r="MT215" s="241"/>
      <c r="MU215" s="241" t="e">
        <f>IF(#REF!=0,MU214,#REF!)</f>
        <v>#REF!</v>
      </c>
      <c r="MV215" s="241"/>
      <c r="MW215" s="241"/>
      <c r="MX215" s="241"/>
      <c r="MY215" s="241"/>
      <c r="MZ215" s="241"/>
      <c r="NA215" s="241" t="e">
        <f>#REF!</f>
        <v>#REF!</v>
      </c>
      <c r="NB215" s="241"/>
      <c r="NC215" s="241"/>
      <c r="ND215" s="241"/>
      <c r="NE215" s="241"/>
      <c r="NF215" s="241"/>
      <c r="NG215" s="241"/>
      <c r="NH215" s="242" t="e">
        <f>#REF!</f>
        <v>#REF!</v>
      </c>
      <c r="NI215" s="242"/>
      <c r="NJ215" s="242"/>
      <c r="NK215" s="242"/>
      <c r="NL215" s="242"/>
      <c r="NM215" s="242"/>
      <c r="NN215" s="242"/>
      <c r="NO215" s="242"/>
      <c r="NP215" s="242" t="e">
        <f>#REF!</f>
        <v>#REF!</v>
      </c>
      <c r="NQ215" s="242"/>
      <c r="NR215" s="242"/>
      <c r="NS215" s="242"/>
      <c r="NT215" s="242"/>
      <c r="NU215" s="241" t="e">
        <f>#REF!</f>
        <v>#REF!</v>
      </c>
      <c r="NV215" s="241"/>
      <c r="NW215" s="241"/>
      <c r="NX215" s="241"/>
      <c r="NY215" s="241" t="e">
        <f>#REF!</f>
        <v>#REF!</v>
      </c>
      <c r="NZ215" s="241"/>
      <c r="OA215" s="241" t="e">
        <f>#REF!</f>
        <v>#REF!</v>
      </c>
      <c r="OB215" s="241"/>
      <c r="OC215" s="241"/>
      <c r="OD215" s="241" t="e">
        <f>#REF!</f>
        <v>#REF!</v>
      </c>
      <c r="OE215" s="241"/>
      <c r="OF215" s="241" t="e">
        <f>#REF!</f>
        <v>#REF!</v>
      </c>
      <c r="OG215" s="241"/>
      <c r="OH215" s="241"/>
      <c r="OI215" s="241"/>
      <c r="OL215" s="241" t="e">
        <f>IF(#REF!=0,OL214,#REF!)</f>
        <v>#REF!</v>
      </c>
      <c r="OM215" s="241"/>
      <c r="ON215" s="241" t="e">
        <f>IF(OR(#REF!=0,#REF!="Planejado",#REF!="Realizado"),IF(ON214="Atividade",VLOOKUP(OL215,'04.02_PLANEJAMENTO ATIVIDADES'!$D$9:$E$44,2,0),ON214),#REF!)</f>
        <v>#REF!</v>
      </c>
      <c r="OO215" s="241"/>
      <c r="OP215" s="241"/>
      <c r="OQ215" s="241"/>
      <c r="OR215" s="241"/>
      <c r="OS215" s="241"/>
      <c r="OT215" s="241"/>
      <c r="OU215" s="241"/>
      <c r="OV215" s="241"/>
      <c r="OW215" s="241" t="e">
        <f>IF(#REF!=0,OW214,#REF!)</f>
        <v>#REF!</v>
      </c>
      <c r="OX215" s="241"/>
      <c r="OY215" s="241"/>
      <c r="OZ215" s="241" t="e">
        <f>IF(#REF!=0,OZ214,#REF!)</f>
        <v>#REF!</v>
      </c>
      <c r="PA215" s="241"/>
      <c r="PB215" s="241"/>
      <c r="PC215" s="241"/>
      <c r="PD215" s="241"/>
      <c r="PE215" s="241"/>
      <c r="PF215" s="241" t="e">
        <f>#REF!</f>
        <v>#REF!</v>
      </c>
      <c r="PG215" s="241"/>
      <c r="PH215" s="241"/>
      <c r="PI215" s="241"/>
      <c r="PJ215" s="241"/>
      <c r="PK215" s="241"/>
      <c r="PL215" s="241"/>
      <c r="PM215" s="242" t="e">
        <f>#REF!</f>
        <v>#REF!</v>
      </c>
      <c r="PN215" s="242"/>
      <c r="PO215" s="242"/>
      <c r="PP215" s="242"/>
      <c r="PQ215" s="242"/>
      <c r="PR215" s="242"/>
      <c r="PS215" s="242"/>
      <c r="PT215" s="242"/>
      <c r="PU215" s="242" t="e">
        <f>#REF!</f>
        <v>#REF!</v>
      </c>
      <c r="PV215" s="242"/>
      <c r="PW215" s="242"/>
      <c r="PX215" s="242"/>
      <c r="PY215" s="242"/>
      <c r="PZ215" s="241" t="e">
        <f>#REF!</f>
        <v>#REF!</v>
      </c>
      <c r="QA215" s="241"/>
      <c r="QB215" s="241"/>
      <c r="QC215" s="241"/>
      <c r="QD215" s="241" t="e">
        <f>#REF!</f>
        <v>#REF!</v>
      </c>
      <c r="QE215" s="241"/>
      <c r="QF215" s="241" t="e">
        <f>#REF!</f>
        <v>#REF!</v>
      </c>
      <c r="QG215" s="241"/>
      <c r="QH215" s="241"/>
      <c r="QI215" s="241" t="e">
        <f>#REF!</f>
        <v>#REF!</v>
      </c>
      <c r="QJ215" s="241"/>
      <c r="QK215" s="241" t="e">
        <f>#REF!</f>
        <v>#REF!</v>
      </c>
      <c r="QL215" s="241"/>
      <c r="QM215" s="241"/>
      <c r="QN215" s="241"/>
      <c r="QQ215" s="241" t="e">
        <f>IF(#REF!=0,QQ214,#REF!)</f>
        <v>#REF!</v>
      </c>
      <c r="QR215" s="241"/>
      <c r="QS215" s="241" t="e">
        <f>IF(OR(#REF!=0,#REF!="Planejado",#REF!="Realizado"),IF(QS214="Atividade",VLOOKUP(QQ215,'04.02_PLANEJAMENTO ATIVIDADES'!$D$9:$E$44,2,0),QS214),#REF!)</f>
        <v>#REF!</v>
      </c>
      <c r="QT215" s="241"/>
      <c r="QU215" s="241"/>
      <c r="QV215" s="241"/>
      <c r="QW215" s="241"/>
      <c r="QX215" s="241"/>
      <c r="QY215" s="241"/>
      <c r="QZ215" s="241"/>
      <c r="RA215" s="241"/>
      <c r="RB215" s="241" t="e">
        <f>IF(#REF!=0,RB214,#REF!)</f>
        <v>#REF!</v>
      </c>
      <c r="RC215" s="241"/>
      <c r="RD215" s="241"/>
      <c r="RE215" s="241" t="e">
        <f>IF(#REF!=0,RE214,#REF!)</f>
        <v>#REF!</v>
      </c>
      <c r="RF215" s="241"/>
      <c r="RG215" s="241"/>
      <c r="RH215" s="241"/>
      <c r="RI215" s="241"/>
      <c r="RJ215" s="241"/>
      <c r="RK215" s="241" t="e">
        <f>#REF!</f>
        <v>#REF!</v>
      </c>
      <c r="RL215" s="241"/>
      <c r="RM215" s="241"/>
      <c r="RN215" s="241"/>
      <c r="RO215" s="241"/>
      <c r="RP215" s="241"/>
      <c r="RQ215" s="241"/>
      <c r="RR215" s="242" t="e">
        <f>#REF!</f>
        <v>#REF!</v>
      </c>
      <c r="RS215" s="242"/>
      <c r="RT215" s="242"/>
      <c r="RU215" s="242"/>
      <c r="RV215" s="242"/>
      <c r="RW215" s="242"/>
      <c r="RX215" s="242"/>
      <c r="RY215" s="242"/>
      <c r="RZ215" s="242" t="e">
        <f>#REF!</f>
        <v>#REF!</v>
      </c>
      <c r="SA215" s="242"/>
      <c r="SB215" s="242"/>
      <c r="SC215" s="242"/>
      <c r="SD215" s="242"/>
      <c r="SE215" s="241" t="e">
        <f>#REF!</f>
        <v>#REF!</v>
      </c>
      <c r="SF215" s="241"/>
      <c r="SG215" s="241"/>
      <c r="SH215" s="241"/>
      <c r="SI215" s="241" t="e">
        <f>#REF!</f>
        <v>#REF!</v>
      </c>
      <c r="SJ215" s="241"/>
      <c r="SK215" s="241" t="e">
        <f>#REF!</f>
        <v>#REF!</v>
      </c>
      <c r="SL215" s="241"/>
      <c r="SM215" s="241"/>
      <c r="SN215" s="241" t="e">
        <f>#REF!</f>
        <v>#REF!</v>
      </c>
      <c r="SO215" s="241"/>
      <c r="SP215" s="241" t="e">
        <f>#REF!</f>
        <v>#REF!</v>
      </c>
      <c r="SQ215" s="241"/>
      <c r="SR215" s="241"/>
      <c r="SS215" s="241"/>
      <c r="SV215" s="241" t="e">
        <f>IF(#REF!=0,SV214,#REF!)</f>
        <v>#REF!</v>
      </c>
      <c r="SW215" s="241"/>
      <c r="SX215" s="241" t="e">
        <f>IF(OR(#REF!=0,#REF!="Planejado",#REF!="Realizado"),IF(SX214="Atividade",VLOOKUP(SV215,'04.02_PLANEJAMENTO ATIVIDADES'!$D$9:$E$44,2,0),SX214),#REF!)</f>
        <v>#REF!</v>
      </c>
      <c r="SY215" s="241"/>
      <c r="SZ215" s="241"/>
      <c r="TA215" s="241"/>
      <c r="TB215" s="241"/>
      <c r="TC215" s="241"/>
      <c r="TD215" s="241"/>
      <c r="TE215" s="241"/>
      <c r="TF215" s="241"/>
      <c r="TG215" s="241" t="e">
        <f>IF(#REF!=0,TG214,#REF!)</f>
        <v>#REF!</v>
      </c>
      <c r="TH215" s="241"/>
      <c r="TI215" s="241"/>
      <c r="TJ215" s="241" t="e">
        <f>IF(#REF!=0,TJ214,#REF!)</f>
        <v>#REF!</v>
      </c>
      <c r="TK215" s="241"/>
      <c r="TL215" s="241"/>
      <c r="TM215" s="241"/>
      <c r="TN215" s="241"/>
      <c r="TO215" s="241"/>
      <c r="TP215" s="241" t="e">
        <f>#REF!</f>
        <v>#REF!</v>
      </c>
      <c r="TQ215" s="241"/>
      <c r="TR215" s="241"/>
      <c r="TS215" s="241"/>
      <c r="TT215" s="241"/>
      <c r="TU215" s="241"/>
      <c r="TV215" s="241"/>
      <c r="TW215" s="242" t="e">
        <f>#REF!</f>
        <v>#REF!</v>
      </c>
      <c r="TX215" s="242"/>
      <c r="TY215" s="242"/>
      <c r="TZ215" s="242"/>
      <c r="UA215" s="242"/>
      <c r="UB215" s="242"/>
      <c r="UC215" s="242"/>
      <c r="UD215" s="242"/>
      <c r="UE215" s="242" t="e">
        <f>#REF!</f>
        <v>#REF!</v>
      </c>
      <c r="UF215" s="242"/>
      <c r="UG215" s="242"/>
      <c r="UH215" s="242"/>
      <c r="UI215" s="242"/>
      <c r="UJ215" s="241" t="e">
        <f>#REF!</f>
        <v>#REF!</v>
      </c>
      <c r="UK215" s="241"/>
      <c r="UL215" s="241"/>
      <c r="UM215" s="241"/>
      <c r="UN215" s="241" t="e">
        <f>#REF!</f>
        <v>#REF!</v>
      </c>
      <c r="UO215" s="241"/>
      <c r="UP215" s="241" t="e">
        <f>#REF!</f>
        <v>#REF!</v>
      </c>
      <c r="UQ215" s="241"/>
      <c r="UR215" s="241"/>
      <c r="US215" s="241" t="e">
        <f>#REF!</f>
        <v>#REF!</v>
      </c>
      <c r="UT215" s="241"/>
      <c r="UU215" s="241" t="e">
        <f>#REF!</f>
        <v>#REF!</v>
      </c>
      <c r="UV215" s="241"/>
      <c r="UW215" s="241"/>
      <c r="UX215" s="241"/>
      <c r="VA215" s="241" t="e">
        <f>IF(#REF!=0,VA214,#REF!)</f>
        <v>#REF!</v>
      </c>
      <c r="VB215" s="241"/>
      <c r="VC215" s="241" t="e">
        <f>IF(OR(#REF!=0,#REF!="Planejado",#REF!="Realizado"),IF(VC214="Atividade",VLOOKUP(VA215,'04.02_PLANEJAMENTO ATIVIDADES'!$D$9:$E$44,2,0),VC214),#REF!)</f>
        <v>#REF!</v>
      </c>
      <c r="VD215" s="241"/>
      <c r="VE215" s="241"/>
      <c r="VF215" s="241"/>
      <c r="VG215" s="241"/>
      <c r="VH215" s="241"/>
      <c r="VI215" s="241"/>
      <c r="VJ215" s="241"/>
      <c r="VK215" s="241"/>
      <c r="VL215" s="241" t="e">
        <f>IF(#REF!=0,VL214,#REF!)</f>
        <v>#REF!</v>
      </c>
      <c r="VM215" s="241"/>
      <c r="VN215" s="241"/>
      <c r="VO215" s="241" t="e">
        <f>IF(#REF!=0,VO214,#REF!)</f>
        <v>#REF!</v>
      </c>
      <c r="VP215" s="241"/>
      <c r="VQ215" s="241"/>
      <c r="VR215" s="241"/>
      <c r="VS215" s="241"/>
      <c r="VT215" s="241"/>
      <c r="VU215" s="241" t="e">
        <f>#REF!</f>
        <v>#REF!</v>
      </c>
      <c r="VV215" s="241"/>
      <c r="VW215" s="241"/>
      <c r="VX215" s="241"/>
      <c r="VY215" s="241"/>
      <c r="VZ215" s="241"/>
      <c r="WA215" s="241"/>
      <c r="WB215" s="242" t="e">
        <f>#REF!</f>
        <v>#REF!</v>
      </c>
      <c r="WC215" s="242"/>
      <c r="WD215" s="242"/>
      <c r="WE215" s="242"/>
      <c r="WF215" s="242"/>
      <c r="WG215" s="242"/>
      <c r="WH215" s="242"/>
      <c r="WI215" s="242"/>
      <c r="WJ215" s="242" t="e">
        <f>#REF!</f>
        <v>#REF!</v>
      </c>
      <c r="WK215" s="242"/>
      <c r="WL215" s="242"/>
      <c r="WM215" s="242"/>
      <c r="WN215" s="242"/>
      <c r="WO215" s="241" t="e">
        <f>#REF!</f>
        <v>#REF!</v>
      </c>
      <c r="WP215" s="241"/>
      <c r="WQ215" s="241"/>
      <c r="WR215" s="241"/>
      <c r="WS215" s="241" t="e">
        <f>#REF!</f>
        <v>#REF!</v>
      </c>
      <c r="WT215" s="241"/>
      <c r="WU215" s="241" t="e">
        <f>#REF!</f>
        <v>#REF!</v>
      </c>
      <c r="WV215" s="241"/>
      <c r="WW215" s="241"/>
      <c r="WX215" s="241" t="e">
        <f>#REF!</f>
        <v>#REF!</v>
      </c>
      <c r="WY215" s="241"/>
      <c r="WZ215" s="241" t="e">
        <f>#REF!</f>
        <v>#REF!</v>
      </c>
      <c r="XA215" s="241"/>
      <c r="XB215" s="241"/>
      <c r="XC215" s="241"/>
      <c r="XF215" s="241" t="e">
        <f>IF(#REF!=0,XF214,#REF!)</f>
        <v>#REF!</v>
      </c>
      <c r="XG215" s="241"/>
      <c r="XH215" s="241" t="e">
        <f>IF(OR(#REF!=0,#REF!="Planejado",#REF!="Realizado"),IF(XH214="Atividade",VLOOKUP(XF215,'04.02_PLANEJAMENTO ATIVIDADES'!$D$9:$E$44,2,0),XH214),#REF!)</f>
        <v>#REF!</v>
      </c>
      <c r="XI215" s="241"/>
      <c r="XJ215" s="241"/>
      <c r="XK215" s="241"/>
      <c r="XL215" s="241"/>
      <c r="XM215" s="241"/>
      <c r="XN215" s="241"/>
      <c r="XO215" s="241"/>
      <c r="XP215" s="241"/>
      <c r="XQ215" s="241" t="e">
        <f>IF(#REF!=0,XQ214,#REF!)</f>
        <v>#REF!</v>
      </c>
      <c r="XR215" s="241"/>
      <c r="XS215" s="241"/>
      <c r="XT215" s="241" t="e">
        <f>IF(#REF!=0,XT214,#REF!)</f>
        <v>#REF!</v>
      </c>
      <c r="XU215" s="241"/>
      <c r="XV215" s="241"/>
      <c r="XW215" s="241"/>
      <c r="XX215" s="241"/>
      <c r="XY215" s="241"/>
      <c r="XZ215" s="241" t="e">
        <f>#REF!</f>
        <v>#REF!</v>
      </c>
      <c r="YA215" s="241"/>
      <c r="YB215" s="241"/>
      <c r="YC215" s="241"/>
      <c r="YD215" s="241"/>
      <c r="YE215" s="241"/>
      <c r="YF215" s="241"/>
      <c r="YG215" s="242" t="e">
        <f>#REF!</f>
        <v>#REF!</v>
      </c>
      <c r="YH215" s="242"/>
      <c r="YI215" s="242"/>
      <c r="YJ215" s="242"/>
      <c r="YK215" s="242"/>
      <c r="YL215" s="242"/>
      <c r="YM215" s="242"/>
      <c r="YN215" s="242"/>
      <c r="YO215" s="242" t="e">
        <f>#REF!</f>
        <v>#REF!</v>
      </c>
      <c r="YP215" s="242"/>
      <c r="YQ215" s="242"/>
      <c r="YR215" s="242"/>
      <c r="YS215" s="242"/>
      <c r="YT215" s="241" t="e">
        <f>#REF!</f>
        <v>#REF!</v>
      </c>
      <c r="YU215" s="241"/>
      <c r="YV215" s="241"/>
      <c r="YW215" s="241"/>
      <c r="YX215" s="241" t="e">
        <f>#REF!</f>
        <v>#REF!</v>
      </c>
      <c r="YY215" s="241"/>
      <c r="YZ215" s="241" t="e">
        <f>#REF!</f>
        <v>#REF!</v>
      </c>
      <c r="ZA215" s="241"/>
      <c r="ZB215" s="241"/>
      <c r="ZC215" s="241" t="e">
        <f>#REF!</f>
        <v>#REF!</v>
      </c>
      <c r="ZD215" s="241"/>
      <c r="ZE215" s="241" t="e">
        <f>#REF!</f>
        <v>#REF!</v>
      </c>
      <c r="ZF215" s="241"/>
      <c r="ZG215" s="241"/>
      <c r="ZH215" s="241"/>
    </row>
    <row r="216" spans="3:684" ht="10.15" hidden="1" customHeight="1" x14ac:dyDescent="0.25">
      <c r="C216" s="241" t="e">
        <f>IF(#REF!=0,C215,#REF!)</f>
        <v>#REF!</v>
      </c>
      <c r="D216" s="241"/>
      <c r="E216" s="241" t="e">
        <f>IF(OR(#REF!=0,#REF!="Planejado",#REF!="Realizado"),IF(E215="Atividade",VLOOKUP(C216,'04.02_PLANEJAMENTO ATIVIDADES'!$D$9:$E$44,2,0),E215),#REF!)</f>
        <v>#REF!</v>
      </c>
      <c r="F216" s="241"/>
      <c r="G216" s="241"/>
      <c r="H216" s="241"/>
      <c r="I216" s="241"/>
      <c r="J216" s="241"/>
      <c r="K216" s="241"/>
      <c r="L216" s="241"/>
      <c r="M216" s="241"/>
      <c r="N216" s="241" t="e">
        <f>IF(#REF!=0,N215,#REF!)</f>
        <v>#REF!</v>
      </c>
      <c r="O216" s="241"/>
      <c r="P216" s="241"/>
      <c r="Q216" s="241" t="e">
        <f>IF(#REF!=0,Q215,#REF!)</f>
        <v>#REF!</v>
      </c>
      <c r="R216" s="241"/>
      <c r="S216" s="241"/>
      <c r="T216" s="241"/>
      <c r="U216" s="241"/>
      <c r="V216" s="241"/>
      <c r="W216" s="241" t="e">
        <f>#REF!</f>
        <v>#REF!</v>
      </c>
      <c r="X216" s="241"/>
      <c r="Y216" s="241"/>
      <c r="Z216" s="241"/>
      <c r="AA216" s="241"/>
      <c r="AB216" s="241"/>
      <c r="AC216" s="241"/>
      <c r="AD216" s="242" t="e">
        <f>#REF!</f>
        <v>#REF!</v>
      </c>
      <c r="AE216" s="242"/>
      <c r="AF216" s="242"/>
      <c r="AG216" s="242"/>
      <c r="AH216" s="242"/>
      <c r="AI216" s="242"/>
      <c r="AJ216" s="242"/>
      <c r="AK216" s="242"/>
      <c r="AL216" s="242" t="e">
        <f>#REF!</f>
        <v>#REF!</v>
      </c>
      <c r="AM216" s="242"/>
      <c r="AN216" s="242"/>
      <c r="AO216" s="242"/>
      <c r="AP216" s="242"/>
      <c r="AQ216" s="241" t="e">
        <f>#REF!</f>
        <v>#REF!</v>
      </c>
      <c r="AR216" s="241"/>
      <c r="AS216" s="241"/>
      <c r="AT216" s="241"/>
      <c r="AU216" s="241" t="e">
        <f>#REF!</f>
        <v>#REF!</v>
      </c>
      <c r="AV216" s="241"/>
      <c r="AW216" s="241" t="e">
        <f>#REF!</f>
        <v>#REF!</v>
      </c>
      <c r="AX216" s="241"/>
      <c r="AY216" s="241"/>
      <c r="AZ216" s="241" t="e">
        <f>#REF!</f>
        <v>#REF!</v>
      </c>
      <c r="BA216" s="241"/>
      <c r="BB216" s="241" t="e">
        <f>#REF!</f>
        <v>#REF!</v>
      </c>
      <c r="BC216" s="241"/>
      <c r="BD216" s="241"/>
      <c r="BE216" s="241"/>
      <c r="BH216" s="241" t="e">
        <f>IF(#REF!=0,BH215,#REF!)</f>
        <v>#REF!</v>
      </c>
      <c r="BI216" s="241"/>
      <c r="BJ216" s="241" t="e">
        <f>IF(OR(#REF!=0,#REF!="Planejado",#REF!="Realizado"),IF(BJ215="Atividade",VLOOKUP(BH216,'04.02_PLANEJAMENTO ATIVIDADES'!$D$9:$E$44,2,0),BJ215),#REF!)</f>
        <v>#REF!</v>
      </c>
      <c r="BK216" s="241"/>
      <c r="BL216" s="241"/>
      <c r="BM216" s="241"/>
      <c r="BN216" s="241"/>
      <c r="BO216" s="241"/>
      <c r="BP216" s="241"/>
      <c r="BQ216" s="241"/>
      <c r="BR216" s="241"/>
      <c r="BS216" s="241" t="e">
        <f>IF(#REF!=0,BS215,#REF!)</f>
        <v>#REF!</v>
      </c>
      <c r="BT216" s="241"/>
      <c r="BU216" s="241"/>
      <c r="BV216" s="241" t="e">
        <f>IF(#REF!=0,BV215,#REF!)</f>
        <v>#REF!</v>
      </c>
      <c r="BW216" s="241"/>
      <c r="BX216" s="241"/>
      <c r="BY216" s="241"/>
      <c r="BZ216" s="241"/>
      <c r="CA216" s="241"/>
      <c r="CB216" s="241" t="e">
        <f>#REF!</f>
        <v>#REF!</v>
      </c>
      <c r="CC216" s="241"/>
      <c r="CD216" s="241"/>
      <c r="CE216" s="241"/>
      <c r="CF216" s="241"/>
      <c r="CG216" s="241"/>
      <c r="CH216" s="241"/>
      <c r="CI216" s="242" t="e">
        <f>#REF!</f>
        <v>#REF!</v>
      </c>
      <c r="CJ216" s="242"/>
      <c r="CK216" s="242"/>
      <c r="CL216" s="242"/>
      <c r="CM216" s="242"/>
      <c r="CN216" s="242"/>
      <c r="CO216" s="242"/>
      <c r="CP216" s="242"/>
      <c r="CQ216" s="242" t="e">
        <f>#REF!</f>
        <v>#REF!</v>
      </c>
      <c r="CR216" s="242"/>
      <c r="CS216" s="242"/>
      <c r="CT216" s="242"/>
      <c r="CU216" s="242"/>
      <c r="CV216" s="241" t="e">
        <f>#REF!</f>
        <v>#REF!</v>
      </c>
      <c r="CW216" s="241"/>
      <c r="CX216" s="241"/>
      <c r="CY216" s="241"/>
      <c r="CZ216" s="241" t="e">
        <f>#REF!</f>
        <v>#REF!</v>
      </c>
      <c r="DA216" s="241"/>
      <c r="DB216" s="241" t="e">
        <f>#REF!</f>
        <v>#REF!</v>
      </c>
      <c r="DC216" s="241"/>
      <c r="DD216" s="241"/>
      <c r="DE216" s="241" t="e">
        <f>#REF!</f>
        <v>#REF!</v>
      </c>
      <c r="DF216" s="241"/>
      <c r="DG216" s="241" t="e">
        <f>#REF!</f>
        <v>#REF!</v>
      </c>
      <c r="DH216" s="241"/>
      <c r="DI216" s="241"/>
      <c r="DJ216" s="241"/>
      <c r="DM216" s="241" t="e">
        <f>IF(#REF!=0,DM215,#REF!)</f>
        <v>#REF!</v>
      </c>
      <c r="DN216" s="241"/>
      <c r="DO216" s="241" t="e">
        <f>IF(OR(#REF!=0,#REF!="Planejado",#REF!="Realizado"),IF(DO215="Atividade",VLOOKUP(DM216,'04.02_PLANEJAMENTO ATIVIDADES'!$D$9:$E$44,2,0),DO215),#REF!)</f>
        <v>#REF!</v>
      </c>
      <c r="DP216" s="241"/>
      <c r="DQ216" s="241"/>
      <c r="DR216" s="241"/>
      <c r="DS216" s="241"/>
      <c r="DT216" s="241"/>
      <c r="DU216" s="241"/>
      <c r="DV216" s="241"/>
      <c r="DW216" s="241"/>
      <c r="DX216" s="241" t="e">
        <f>IF(#REF!=0,DX215,#REF!)</f>
        <v>#REF!</v>
      </c>
      <c r="DY216" s="241"/>
      <c r="DZ216" s="241"/>
      <c r="EA216" s="241" t="e">
        <f>IF(#REF!=0,EA215,#REF!)</f>
        <v>#REF!</v>
      </c>
      <c r="EB216" s="241"/>
      <c r="EC216" s="241"/>
      <c r="ED216" s="241"/>
      <c r="EE216" s="241"/>
      <c r="EF216" s="241"/>
      <c r="EG216" s="241" t="e">
        <f>#REF!</f>
        <v>#REF!</v>
      </c>
      <c r="EH216" s="241"/>
      <c r="EI216" s="241"/>
      <c r="EJ216" s="241"/>
      <c r="EK216" s="241"/>
      <c r="EL216" s="241"/>
      <c r="EM216" s="241"/>
      <c r="EN216" s="242" t="e">
        <f>#REF!</f>
        <v>#REF!</v>
      </c>
      <c r="EO216" s="242"/>
      <c r="EP216" s="242"/>
      <c r="EQ216" s="242"/>
      <c r="ER216" s="242"/>
      <c r="ES216" s="242"/>
      <c r="ET216" s="242"/>
      <c r="EU216" s="242"/>
      <c r="EV216" s="242" t="e">
        <f>#REF!</f>
        <v>#REF!</v>
      </c>
      <c r="EW216" s="242"/>
      <c r="EX216" s="242"/>
      <c r="EY216" s="242"/>
      <c r="EZ216" s="242"/>
      <c r="FA216" s="241" t="e">
        <f>#REF!</f>
        <v>#REF!</v>
      </c>
      <c r="FB216" s="241"/>
      <c r="FC216" s="241"/>
      <c r="FD216" s="241"/>
      <c r="FE216" s="241" t="e">
        <f>#REF!</f>
        <v>#REF!</v>
      </c>
      <c r="FF216" s="241"/>
      <c r="FG216" s="241" t="e">
        <f>#REF!</f>
        <v>#REF!</v>
      </c>
      <c r="FH216" s="241"/>
      <c r="FI216" s="241"/>
      <c r="FJ216" s="241" t="e">
        <f>#REF!</f>
        <v>#REF!</v>
      </c>
      <c r="FK216" s="241"/>
      <c r="FL216" s="241" t="e">
        <f>#REF!</f>
        <v>#REF!</v>
      </c>
      <c r="FM216" s="241"/>
      <c r="FN216" s="241"/>
      <c r="FO216" s="241"/>
      <c r="FR216" s="241" t="e">
        <f>IF(#REF!=0,FR215,#REF!)</f>
        <v>#REF!</v>
      </c>
      <c r="FS216" s="241"/>
      <c r="FT216" s="241" t="e">
        <f>IF(OR(#REF!=0,#REF!="Planejado",#REF!="Realizado"),IF(FT215="Atividade",VLOOKUP(FR216,'04.02_PLANEJAMENTO ATIVIDADES'!$D$9:$E$44,2,0),FT215),#REF!)</f>
        <v>#REF!</v>
      </c>
      <c r="FU216" s="241"/>
      <c r="FV216" s="241"/>
      <c r="FW216" s="241"/>
      <c r="FX216" s="241"/>
      <c r="FY216" s="241"/>
      <c r="FZ216" s="241"/>
      <c r="GA216" s="241"/>
      <c r="GB216" s="241"/>
      <c r="GC216" s="241" t="e">
        <f>IF(#REF!=0,GC215,#REF!)</f>
        <v>#REF!</v>
      </c>
      <c r="GD216" s="241"/>
      <c r="GE216" s="241"/>
      <c r="GF216" s="241" t="e">
        <f>IF(#REF!=0,GF215,#REF!)</f>
        <v>#REF!</v>
      </c>
      <c r="GG216" s="241"/>
      <c r="GH216" s="241"/>
      <c r="GI216" s="241"/>
      <c r="GJ216" s="241"/>
      <c r="GK216" s="241"/>
      <c r="GL216" s="241" t="e">
        <f>#REF!</f>
        <v>#REF!</v>
      </c>
      <c r="GM216" s="241"/>
      <c r="GN216" s="241"/>
      <c r="GO216" s="241"/>
      <c r="GP216" s="241"/>
      <c r="GQ216" s="241"/>
      <c r="GR216" s="241"/>
      <c r="GS216" s="242" t="e">
        <f>#REF!</f>
        <v>#REF!</v>
      </c>
      <c r="GT216" s="242"/>
      <c r="GU216" s="242"/>
      <c r="GV216" s="242"/>
      <c r="GW216" s="242"/>
      <c r="GX216" s="242"/>
      <c r="GY216" s="242"/>
      <c r="GZ216" s="242"/>
      <c r="HA216" s="242" t="e">
        <f>#REF!</f>
        <v>#REF!</v>
      </c>
      <c r="HB216" s="242"/>
      <c r="HC216" s="242"/>
      <c r="HD216" s="242"/>
      <c r="HE216" s="242"/>
      <c r="HF216" s="241" t="e">
        <f>#REF!</f>
        <v>#REF!</v>
      </c>
      <c r="HG216" s="241"/>
      <c r="HH216" s="241"/>
      <c r="HI216" s="241"/>
      <c r="HJ216" s="241" t="e">
        <f>#REF!</f>
        <v>#REF!</v>
      </c>
      <c r="HK216" s="241"/>
      <c r="HL216" s="241" t="e">
        <f>#REF!</f>
        <v>#REF!</v>
      </c>
      <c r="HM216" s="241"/>
      <c r="HN216" s="241"/>
      <c r="HO216" s="241" t="e">
        <f>#REF!</f>
        <v>#REF!</v>
      </c>
      <c r="HP216" s="241"/>
      <c r="HQ216" s="241" t="e">
        <f>#REF!</f>
        <v>#REF!</v>
      </c>
      <c r="HR216" s="241"/>
      <c r="HS216" s="241"/>
      <c r="HT216" s="241"/>
      <c r="HW216" s="241" t="e">
        <f>IF(#REF!=0,HW215,#REF!)</f>
        <v>#REF!</v>
      </c>
      <c r="HX216" s="241"/>
      <c r="HY216" s="241" t="e">
        <f>IF(OR(#REF!=0,#REF!="Planejado",#REF!="Realizado"),IF(HY215="Atividade",VLOOKUP(HW216,'04.02_PLANEJAMENTO ATIVIDADES'!$D$9:$E$44,2,0),HY215),#REF!)</f>
        <v>#REF!</v>
      </c>
      <c r="HZ216" s="241"/>
      <c r="IA216" s="241"/>
      <c r="IB216" s="241"/>
      <c r="IC216" s="241"/>
      <c r="ID216" s="241"/>
      <c r="IE216" s="241"/>
      <c r="IF216" s="241"/>
      <c r="IG216" s="241"/>
      <c r="IH216" s="241" t="e">
        <f>IF(#REF!=0,IH215,#REF!)</f>
        <v>#REF!</v>
      </c>
      <c r="II216" s="241"/>
      <c r="IJ216" s="241"/>
      <c r="IK216" s="241" t="e">
        <f>IF(#REF!=0,IK215,#REF!)</f>
        <v>#REF!</v>
      </c>
      <c r="IL216" s="241"/>
      <c r="IM216" s="241"/>
      <c r="IN216" s="241"/>
      <c r="IO216" s="241"/>
      <c r="IP216" s="241"/>
      <c r="IQ216" s="241" t="e">
        <f>#REF!</f>
        <v>#REF!</v>
      </c>
      <c r="IR216" s="241"/>
      <c r="IS216" s="241"/>
      <c r="IT216" s="241"/>
      <c r="IU216" s="241"/>
      <c r="IV216" s="241"/>
      <c r="IW216" s="241"/>
      <c r="IX216" s="242" t="e">
        <f>#REF!</f>
        <v>#REF!</v>
      </c>
      <c r="IY216" s="242"/>
      <c r="IZ216" s="242"/>
      <c r="JA216" s="242"/>
      <c r="JB216" s="242"/>
      <c r="JC216" s="242"/>
      <c r="JD216" s="242"/>
      <c r="JE216" s="242"/>
      <c r="JF216" s="242" t="e">
        <f>#REF!</f>
        <v>#REF!</v>
      </c>
      <c r="JG216" s="242"/>
      <c r="JH216" s="242"/>
      <c r="JI216" s="242"/>
      <c r="JJ216" s="242"/>
      <c r="JK216" s="241" t="e">
        <f>#REF!</f>
        <v>#REF!</v>
      </c>
      <c r="JL216" s="241"/>
      <c r="JM216" s="241"/>
      <c r="JN216" s="241"/>
      <c r="JO216" s="241" t="e">
        <f>#REF!</f>
        <v>#REF!</v>
      </c>
      <c r="JP216" s="241"/>
      <c r="JQ216" s="241" t="e">
        <f>#REF!</f>
        <v>#REF!</v>
      </c>
      <c r="JR216" s="241"/>
      <c r="JS216" s="241"/>
      <c r="JT216" s="241" t="e">
        <f>#REF!</f>
        <v>#REF!</v>
      </c>
      <c r="JU216" s="241"/>
      <c r="JV216" s="241" t="e">
        <f>#REF!</f>
        <v>#REF!</v>
      </c>
      <c r="JW216" s="241"/>
      <c r="JX216" s="241"/>
      <c r="JY216" s="241"/>
      <c r="KB216" s="241" t="e">
        <f>IF(#REF!=0,KB215,#REF!)</f>
        <v>#REF!</v>
      </c>
      <c r="KC216" s="241"/>
      <c r="KD216" s="241" t="e">
        <f>IF(OR(#REF!=0,#REF!="Planejado",#REF!="Realizado"),IF(KD215="Atividade",VLOOKUP(KB216,'04.02_PLANEJAMENTO ATIVIDADES'!$D$9:$E$44,2,0),KD215),#REF!)</f>
        <v>#REF!</v>
      </c>
      <c r="KE216" s="241"/>
      <c r="KF216" s="241"/>
      <c r="KG216" s="241"/>
      <c r="KH216" s="241"/>
      <c r="KI216" s="241"/>
      <c r="KJ216" s="241"/>
      <c r="KK216" s="241"/>
      <c r="KL216" s="241"/>
      <c r="KM216" s="241" t="e">
        <f>IF(#REF!=0,KM215,#REF!)</f>
        <v>#REF!</v>
      </c>
      <c r="KN216" s="241"/>
      <c r="KO216" s="241"/>
      <c r="KP216" s="241" t="e">
        <f>IF(#REF!=0,KP215,#REF!)</f>
        <v>#REF!</v>
      </c>
      <c r="KQ216" s="241"/>
      <c r="KR216" s="241"/>
      <c r="KS216" s="241"/>
      <c r="KT216" s="241"/>
      <c r="KU216" s="241"/>
      <c r="KV216" s="241" t="e">
        <f>#REF!</f>
        <v>#REF!</v>
      </c>
      <c r="KW216" s="241"/>
      <c r="KX216" s="241"/>
      <c r="KY216" s="241"/>
      <c r="KZ216" s="241"/>
      <c r="LA216" s="241"/>
      <c r="LB216" s="241"/>
      <c r="LC216" s="242" t="e">
        <f>#REF!</f>
        <v>#REF!</v>
      </c>
      <c r="LD216" s="242"/>
      <c r="LE216" s="242"/>
      <c r="LF216" s="242"/>
      <c r="LG216" s="242"/>
      <c r="LH216" s="242"/>
      <c r="LI216" s="242"/>
      <c r="LJ216" s="242"/>
      <c r="LK216" s="242" t="e">
        <f>#REF!</f>
        <v>#REF!</v>
      </c>
      <c r="LL216" s="242"/>
      <c r="LM216" s="242"/>
      <c r="LN216" s="242"/>
      <c r="LO216" s="242"/>
      <c r="LP216" s="241" t="e">
        <f>#REF!</f>
        <v>#REF!</v>
      </c>
      <c r="LQ216" s="241"/>
      <c r="LR216" s="241"/>
      <c r="LS216" s="241"/>
      <c r="LT216" s="241" t="e">
        <f>#REF!</f>
        <v>#REF!</v>
      </c>
      <c r="LU216" s="241"/>
      <c r="LV216" s="241" t="e">
        <f>#REF!</f>
        <v>#REF!</v>
      </c>
      <c r="LW216" s="241"/>
      <c r="LX216" s="241"/>
      <c r="LY216" s="241" t="e">
        <f>#REF!</f>
        <v>#REF!</v>
      </c>
      <c r="LZ216" s="241"/>
      <c r="MA216" s="241" t="e">
        <f>#REF!</f>
        <v>#REF!</v>
      </c>
      <c r="MB216" s="241"/>
      <c r="MC216" s="241"/>
      <c r="MD216" s="241"/>
      <c r="MG216" s="241" t="e">
        <f>IF(#REF!=0,MG215,#REF!)</f>
        <v>#REF!</v>
      </c>
      <c r="MH216" s="241"/>
      <c r="MI216" s="241" t="e">
        <f>IF(OR(#REF!=0,#REF!="Planejado",#REF!="Realizado"),IF(MI215="Atividade",VLOOKUP(MG216,'04.02_PLANEJAMENTO ATIVIDADES'!$D$9:$E$44,2,0),MI215),#REF!)</f>
        <v>#REF!</v>
      </c>
      <c r="MJ216" s="241"/>
      <c r="MK216" s="241"/>
      <c r="ML216" s="241"/>
      <c r="MM216" s="241"/>
      <c r="MN216" s="241"/>
      <c r="MO216" s="241"/>
      <c r="MP216" s="241"/>
      <c r="MQ216" s="241"/>
      <c r="MR216" s="241" t="e">
        <f>IF(#REF!=0,MR215,#REF!)</f>
        <v>#REF!</v>
      </c>
      <c r="MS216" s="241"/>
      <c r="MT216" s="241"/>
      <c r="MU216" s="241" t="e">
        <f>IF(#REF!=0,MU215,#REF!)</f>
        <v>#REF!</v>
      </c>
      <c r="MV216" s="241"/>
      <c r="MW216" s="241"/>
      <c r="MX216" s="241"/>
      <c r="MY216" s="241"/>
      <c r="MZ216" s="241"/>
      <c r="NA216" s="241" t="e">
        <f>#REF!</f>
        <v>#REF!</v>
      </c>
      <c r="NB216" s="241"/>
      <c r="NC216" s="241"/>
      <c r="ND216" s="241"/>
      <c r="NE216" s="241"/>
      <c r="NF216" s="241"/>
      <c r="NG216" s="241"/>
      <c r="NH216" s="242" t="e">
        <f>#REF!</f>
        <v>#REF!</v>
      </c>
      <c r="NI216" s="242"/>
      <c r="NJ216" s="242"/>
      <c r="NK216" s="242"/>
      <c r="NL216" s="242"/>
      <c r="NM216" s="242"/>
      <c r="NN216" s="242"/>
      <c r="NO216" s="242"/>
      <c r="NP216" s="242" t="e">
        <f>#REF!</f>
        <v>#REF!</v>
      </c>
      <c r="NQ216" s="242"/>
      <c r="NR216" s="242"/>
      <c r="NS216" s="242"/>
      <c r="NT216" s="242"/>
      <c r="NU216" s="241" t="e">
        <f>#REF!</f>
        <v>#REF!</v>
      </c>
      <c r="NV216" s="241"/>
      <c r="NW216" s="241"/>
      <c r="NX216" s="241"/>
      <c r="NY216" s="241" t="e">
        <f>#REF!</f>
        <v>#REF!</v>
      </c>
      <c r="NZ216" s="241"/>
      <c r="OA216" s="241" t="e">
        <f>#REF!</f>
        <v>#REF!</v>
      </c>
      <c r="OB216" s="241"/>
      <c r="OC216" s="241"/>
      <c r="OD216" s="241" t="e">
        <f>#REF!</f>
        <v>#REF!</v>
      </c>
      <c r="OE216" s="241"/>
      <c r="OF216" s="241" t="e">
        <f>#REF!</f>
        <v>#REF!</v>
      </c>
      <c r="OG216" s="241"/>
      <c r="OH216" s="241"/>
      <c r="OI216" s="241"/>
      <c r="OL216" s="241" t="e">
        <f>IF(#REF!=0,OL215,#REF!)</f>
        <v>#REF!</v>
      </c>
      <c r="OM216" s="241"/>
      <c r="ON216" s="241" t="e">
        <f>IF(OR(#REF!=0,#REF!="Planejado",#REF!="Realizado"),IF(ON215="Atividade",VLOOKUP(OL216,'04.02_PLANEJAMENTO ATIVIDADES'!$D$9:$E$44,2,0),ON215),#REF!)</f>
        <v>#REF!</v>
      </c>
      <c r="OO216" s="241"/>
      <c r="OP216" s="241"/>
      <c r="OQ216" s="241"/>
      <c r="OR216" s="241"/>
      <c r="OS216" s="241"/>
      <c r="OT216" s="241"/>
      <c r="OU216" s="241"/>
      <c r="OV216" s="241"/>
      <c r="OW216" s="241" t="e">
        <f>IF(#REF!=0,OW215,#REF!)</f>
        <v>#REF!</v>
      </c>
      <c r="OX216" s="241"/>
      <c r="OY216" s="241"/>
      <c r="OZ216" s="241" t="e">
        <f>IF(#REF!=0,OZ215,#REF!)</f>
        <v>#REF!</v>
      </c>
      <c r="PA216" s="241"/>
      <c r="PB216" s="241"/>
      <c r="PC216" s="241"/>
      <c r="PD216" s="241"/>
      <c r="PE216" s="241"/>
      <c r="PF216" s="241" t="e">
        <f>#REF!</f>
        <v>#REF!</v>
      </c>
      <c r="PG216" s="241"/>
      <c r="PH216" s="241"/>
      <c r="PI216" s="241"/>
      <c r="PJ216" s="241"/>
      <c r="PK216" s="241"/>
      <c r="PL216" s="241"/>
      <c r="PM216" s="242" t="e">
        <f>#REF!</f>
        <v>#REF!</v>
      </c>
      <c r="PN216" s="242"/>
      <c r="PO216" s="242"/>
      <c r="PP216" s="242"/>
      <c r="PQ216" s="242"/>
      <c r="PR216" s="242"/>
      <c r="PS216" s="242"/>
      <c r="PT216" s="242"/>
      <c r="PU216" s="242" t="e">
        <f>#REF!</f>
        <v>#REF!</v>
      </c>
      <c r="PV216" s="242"/>
      <c r="PW216" s="242"/>
      <c r="PX216" s="242"/>
      <c r="PY216" s="242"/>
      <c r="PZ216" s="241" t="e">
        <f>#REF!</f>
        <v>#REF!</v>
      </c>
      <c r="QA216" s="241"/>
      <c r="QB216" s="241"/>
      <c r="QC216" s="241"/>
      <c r="QD216" s="241" t="e">
        <f>#REF!</f>
        <v>#REF!</v>
      </c>
      <c r="QE216" s="241"/>
      <c r="QF216" s="241" t="e">
        <f>#REF!</f>
        <v>#REF!</v>
      </c>
      <c r="QG216" s="241"/>
      <c r="QH216" s="241"/>
      <c r="QI216" s="241" t="e">
        <f>#REF!</f>
        <v>#REF!</v>
      </c>
      <c r="QJ216" s="241"/>
      <c r="QK216" s="241" t="e">
        <f>#REF!</f>
        <v>#REF!</v>
      </c>
      <c r="QL216" s="241"/>
      <c r="QM216" s="241"/>
      <c r="QN216" s="241"/>
      <c r="QQ216" s="241" t="e">
        <f>IF(#REF!=0,QQ215,#REF!)</f>
        <v>#REF!</v>
      </c>
      <c r="QR216" s="241"/>
      <c r="QS216" s="241" t="e">
        <f>IF(OR(#REF!=0,#REF!="Planejado",#REF!="Realizado"),IF(QS215="Atividade",VLOOKUP(QQ216,'04.02_PLANEJAMENTO ATIVIDADES'!$D$9:$E$44,2,0),QS215),#REF!)</f>
        <v>#REF!</v>
      </c>
      <c r="QT216" s="241"/>
      <c r="QU216" s="241"/>
      <c r="QV216" s="241"/>
      <c r="QW216" s="241"/>
      <c r="QX216" s="241"/>
      <c r="QY216" s="241"/>
      <c r="QZ216" s="241"/>
      <c r="RA216" s="241"/>
      <c r="RB216" s="241" t="e">
        <f>IF(#REF!=0,RB215,#REF!)</f>
        <v>#REF!</v>
      </c>
      <c r="RC216" s="241"/>
      <c r="RD216" s="241"/>
      <c r="RE216" s="241" t="e">
        <f>IF(#REF!=0,RE215,#REF!)</f>
        <v>#REF!</v>
      </c>
      <c r="RF216" s="241"/>
      <c r="RG216" s="241"/>
      <c r="RH216" s="241"/>
      <c r="RI216" s="241"/>
      <c r="RJ216" s="241"/>
      <c r="RK216" s="241" t="e">
        <f>#REF!</f>
        <v>#REF!</v>
      </c>
      <c r="RL216" s="241"/>
      <c r="RM216" s="241"/>
      <c r="RN216" s="241"/>
      <c r="RO216" s="241"/>
      <c r="RP216" s="241"/>
      <c r="RQ216" s="241"/>
      <c r="RR216" s="242" t="e">
        <f>#REF!</f>
        <v>#REF!</v>
      </c>
      <c r="RS216" s="242"/>
      <c r="RT216" s="242"/>
      <c r="RU216" s="242"/>
      <c r="RV216" s="242"/>
      <c r="RW216" s="242"/>
      <c r="RX216" s="242"/>
      <c r="RY216" s="242"/>
      <c r="RZ216" s="242" t="e">
        <f>#REF!</f>
        <v>#REF!</v>
      </c>
      <c r="SA216" s="242"/>
      <c r="SB216" s="242"/>
      <c r="SC216" s="242"/>
      <c r="SD216" s="242"/>
      <c r="SE216" s="241" t="e">
        <f>#REF!</f>
        <v>#REF!</v>
      </c>
      <c r="SF216" s="241"/>
      <c r="SG216" s="241"/>
      <c r="SH216" s="241"/>
      <c r="SI216" s="241" t="e">
        <f>#REF!</f>
        <v>#REF!</v>
      </c>
      <c r="SJ216" s="241"/>
      <c r="SK216" s="241" t="e">
        <f>#REF!</f>
        <v>#REF!</v>
      </c>
      <c r="SL216" s="241"/>
      <c r="SM216" s="241"/>
      <c r="SN216" s="241" t="e">
        <f>#REF!</f>
        <v>#REF!</v>
      </c>
      <c r="SO216" s="241"/>
      <c r="SP216" s="241" t="e">
        <f>#REF!</f>
        <v>#REF!</v>
      </c>
      <c r="SQ216" s="241"/>
      <c r="SR216" s="241"/>
      <c r="SS216" s="241"/>
      <c r="SV216" s="241" t="e">
        <f>IF(#REF!=0,SV215,#REF!)</f>
        <v>#REF!</v>
      </c>
      <c r="SW216" s="241"/>
      <c r="SX216" s="241" t="e">
        <f>IF(OR(#REF!=0,#REF!="Planejado",#REF!="Realizado"),IF(SX215="Atividade",VLOOKUP(SV216,'04.02_PLANEJAMENTO ATIVIDADES'!$D$9:$E$44,2,0),SX215),#REF!)</f>
        <v>#REF!</v>
      </c>
      <c r="SY216" s="241"/>
      <c r="SZ216" s="241"/>
      <c r="TA216" s="241"/>
      <c r="TB216" s="241"/>
      <c r="TC216" s="241"/>
      <c r="TD216" s="241"/>
      <c r="TE216" s="241"/>
      <c r="TF216" s="241"/>
      <c r="TG216" s="241" t="e">
        <f>IF(#REF!=0,TG215,#REF!)</f>
        <v>#REF!</v>
      </c>
      <c r="TH216" s="241"/>
      <c r="TI216" s="241"/>
      <c r="TJ216" s="241" t="e">
        <f>IF(#REF!=0,TJ215,#REF!)</f>
        <v>#REF!</v>
      </c>
      <c r="TK216" s="241"/>
      <c r="TL216" s="241"/>
      <c r="TM216" s="241"/>
      <c r="TN216" s="241"/>
      <c r="TO216" s="241"/>
      <c r="TP216" s="241" t="e">
        <f>#REF!</f>
        <v>#REF!</v>
      </c>
      <c r="TQ216" s="241"/>
      <c r="TR216" s="241"/>
      <c r="TS216" s="241"/>
      <c r="TT216" s="241"/>
      <c r="TU216" s="241"/>
      <c r="TV216" s="241"/>
      <c r="TW216" s="242" t="e">
        <f>#REF!</f>
        <v>#REF!</v>
      </c>
      <c r="TX216" s="242"/>
      <c r="TY216" s="242"/>
      <c r="TZ216" s="242"/>
      <c r="UA216" s="242"/>
      <c r="UB216" s="242"/>
      <c r="UC216" s="242"/>
      <c r="UD216" s="242"/>
      <c r="UE216" s="242" t="e">
        <f>#REF!</f>
        <v>#REF!</v>
      </c>
      <c r="UF216" s="242"/>
      <c r="UG216" s="242"/>
      <c r="UH216" s="242"/>
      <c r="UI216" s="242"/>
      <c r="UJ216" s="241" t="e">
        <f>#REF!</f>
        <v>#REF!</v>
      </c>
      <c r="UK216" s="241"/>
      <c r="UL216" s="241"/>
      <c r="UM216" s="241"/>
      <c r="UN216" s="241" t="e">
        <f>#REF!</f>
        <v>#REF!</v>
      </c>
      <c r="UO216" s="241"/>
      <c r="UP216" s="241" t="e">
        <f>#REF!</f>
        <v>#REF!</v>
      </c>
      <c r="UQ216" s="241"/>
      <c r="UR216" s="241"/>
      <c r="US216" s="241" t="e">
        <f>#REF!</f>
        <v>#REF!</v>
      </c>
      <c r="UT216" s="241"/>
      <c r="UU216" s="241" t="e">
        <f>#REF!</f>
        <v>#REF!</v>
      </c>
      <c r="UV216" s="241"/>
      <c r="UW216" s="241"/>
      <c r="UX216" s="241"/>
      <c r="VA216" s="241" t="e">
        <f>IF(#REF!=0,VA215,#REF!)</f>
        <v>#REF!</v>
      </c>
      <c r="VB216" s="241"/>
      <c r="VC216" s="241" t="e">
        <f>IF(OR(#REF!=0,#REF!="Planejado",#REF!="Realizado"),IF(VC215="Atividade",VLOOKUP(VA216,'04.02_PLANEJAMENTO ATIVIDADES'!$D$9:$E$44,2,0),VC215),#REF!)</f>
        <v>#REF!</v>
      </c>
      <c r="VD216" s="241"/>
      <c r="VE216" s="241"/>
      <c r="VF216" s="241"/>
      <c r="VG216" s="241"/>
      <c r="VH216" s="241"/>
      <c r="VI216" s="241"/>
      <c r="VJ216" s="241"/>
      <c r="VK216" s="241"/>
      <c r="VL216" s="241" t="e">
        <f>IF(#REF!=0,VL215,#REF!)</f>
        <v>#REF!</v>
      </c>
      <c r="VM216" s="241"/>
      <c r="VN216" s="241"/>
      <c r="VO216" s="241" t="e">
        <f>IF(#REF!=0,VO215,#REF!)</f>
        <v>#REF!</v>
      </c>
      <c r="VP216" s="241"/>
      <c r="VQ216" s="241"/>
      <c r="VR216" s="241"/>
      <c r="VS216" s="241"/>
      <c r="VT216" s="241"/>
      <c r="VU216" s="241" t="e">
        <f>#REF!</f>
        <v>#REF!</v>
      </c>
      <c r="VV216" s="241"/>
      <c r="VW216" s="241"/>
      <c r="VX216" s="241"/>
      <c r="VY216" s="241"/>
      <c r="VZ216" s="241"/>
      <c r="WA216" s="241"/>
      <c r="WB216" s="242" t="e">
        <f>#REF!</f>
        <v>#REF!</v>
      </c>
      <c r="WC216" s="242"/>
      <c r="WD216" s="242"/>
      <c r="WE216" s="242"/>
      <c r="WF216" s="242"/>
      <c r="WG216" s="242"/>
      <c r="WH216" s="242"/>
      <c r="WI216" s="242"/>
      <c r="WJ216" s="242" t="e">
        <f>#REF!</f>
        <v>#REF!</v>
      </c>
      <c r="WK216" s="242"/>
      <c r="WL216" s="242"/>
      <c r="WM216" s="242"/>
      <c r="WN216" s="242"/>
      <c r="WO216" s="241" t="e">
        <f>#REF!</f>
        <v>#REF!</v>
      </c>
      <c r="WP216" s="241"/>
      <c r="WQ216" s="241"/>
      <c r="WR216" s="241"/>
      <c r="WS216" s="241" t="e">
        <f>#REF!</f>
        <v>#REF!</v>
      </c>
      <c r="WT216" s="241"/>
      <c r="WU216" s="241" t="e">
        <f>#REF!</f>
        <v>#REF!</v>
      </c>
      <c r="WV216" s="241"/>
      <c r="WW216" s="241"/>
      <c r="WX216" s="241" t="e">
        <f>#REF!</f>
        <v>#REF!</v>
      </c>
      <c r="WY216" s="241"/>
      <c r="WZ216" s="241" t="e">
        <f>#REF!</f>
        <v>#REF!</v>
      </c>
      <c r="XA216" s="241"/>
      <c r="XB216" s="241"/>
      <c r="XC216" s="241"/>
      <c r="XF216" s="241" t="e">
        <f>IF(#REF!=0,XF215,#REF!)</f>
        <v>#REF!</v>
      </c>
      <c r="XG216" s="241"/>
      <c r="XH216" s="241" t="e">
        <f>IF(OR(#REF!=0,#REF!="Planejado",#REF!="Realizado"),IF(XH215="Atividade",VLOOKUP(XF216,'04.02_PLANEJAMENTO ATIVIDADES'!$D$9:$E$44,2,0),XH215),#REF!)</f>
        <v>#REF!</v>
      </c>
      <c r="XI216" s="241"/>
      <c r="XJ216" s="241"/>
      <c r="XK216" s="241"/>
      <c r="XL216" s="241"/>
      <c r="XM216" s="241"/>
      <c r="XN216" s="241"/>
      <c r="XO216" s="241"/>
      <c r="XP216" s="241"/>
      <c r="XQ216" s="241" t="e">
        <f>IF(#REF!=0,XQ215,#REF!)</f>
        <v>#REF!</v>
      </c>
      <c r="XR216" s="241"/>
      <c r="XS216" s="241"/>
      <c r="XT216" s="241" t="e">
        <f>IF(#REF!=0,XT215,#REF!)</f>
        <v>#REF!</v>
      </c>
      <c r="XU216" s="241"/>
      <c r="XV216" s="241"/>
      <c r="XW216" s="241"/>
      <c r="XX216" s="241"/>
      <c r="XY216" s="241"/>
      <c r="XZ216" s="241" t="e">
        <f>#REF!</f>
        <v>#REF!</v>
      </c>
      <c r="YA216" s="241"/>
      <c r="YB216" s="241"/>
      <c r="YC216" s="241"/>
      <c r="YD216" s="241"/>
      <c r="YE216" s="241"/>
      <c r="YF216" s="241"/>
      <c r="YG216" s="242" t="e">
        <f>#REF!</f>
        <v>#REF!</v>
      </c>
      <c r="YH216" s="242"/>
      <c r="YI216" s="242"/>
      <c r="YJ216" s="242"/>
      <c r="YK216" s="242"/>
      <c r="YL216" s="242"/>
      <c r="YM216" s="242"/>
      <c r="YN216" s="242"/>
      <c r="YO216" s="242" t="e">
        <f>#REF!</f>
        <v>#REF!</v>
      </c>
      <c r="YP216" s="242"/>
      <c r="YQ216" s="242"/>
      <c r="YR216" s="242"/>
      <c r="YS216" s="242"/>
      <c r="YT216" s="241" t="e">
        <f>#REF!</f>
        <v>#REF!</v>
      </c>
      <c r="YU216" s="241"/>
      <c r="YV216" s="241"/>
      <c r="YW216" s="241"/>
      <c r="YX216" s="241" t="e">
        <f>#REF!</f>
        <v>#REF!</v>
      </c>
      <c r="YY216" s="241"/>
      <c r="YZ216" s="241" t="e">
        <f>#REF!</f>
        <v>#REF!</v>
      </c>
      <c r="ZA216" s="241"/>
      <c r="ZB216" s="241"/>
      <c r="ZC216" s="241" t="e">
        <f>#REF!</f>
        <v>#REF!</v>
      </c>
      <c r="ZD216" s="241"/>
      <c r="ZE216" s="241" t="e">
        <f>#REF!</f>
        <v>#REF!</v>
      </c>
      <c r="ZF216" s="241"/>
      <c r="ZG216" s="241"/>
      <c r="ZH216" s="241"/>
    </row>
    <row r="217" spans="3:684" ht="10.15" hidden="1" customHeight="1" x14ac:dyDescent="0.25">
      <c r="C217" s="241" t="e">
        <f>IF(#REF!=0,C216,#REF!)</f>
        <v>#REF!</v>
      </c>
      <c r="D217" s="241"/>
      <c r="E217" s="241" t="e">
        <f>IF(OR(#REF!=0,#REF!="Planejado",#REF!="Realizado"),IF(E216="Atividade",VLOOKUP(C217,'04.02_PLANEJAMENTO ATIVIDADES'!$D$9:$E$44,2,0),E216),#REF!)</f>
        <v>#REF!</v>
      </c>
      <c r="F217" s="241"/>
      <c r="G217" s="241"/>
      <c r="H217" s="241"/>
      <c r="I217" s="241"/>
      <c r="J217" s="241"/>
      <c r="K217" s="241"/>
      <c r="L217" s="241"/>
      <c r="M217" s="241"/>
      <c r="N217" s="241" t="e">
        <f>IF(#REF!=0,N216,#REF!)</f>
        <v>#REF!</v>
      </c>
      <c r="O217" s="241"/>
      <c r="P217" s="241"/>
      <c r="Q217" s="241" t="e">
        <f>IF(#REF!=0,Q216,#REF!)</f>
        <v>#REF!</v>
      </c>
      <c r="R217" s="241"/>
      <c r="S217" s="241"/>
      <c r="T217" s="241"/>
      <c r="U217" s="241"/>
      <c r="V217" s="241"/>
      <c r="W217" s="241" t="e">
        <f>#REF!</f>
        <v>#REF!</v>
      </c>
      <c r="X217" s="241"/>
      <c r="Y217" s="241"/>
      <c r="Z217" s="241"/>
      <c r="AA217" s="241"/>
      <c r="AB217" s="241"/>
      <c r="AC217" s="241"/>
      <c r="AD217" s="242" t="e">
        <f>#REF!</f>
        <v>#REF!</v>
      </c>
      <c r="AE217" s="242"/>
      <c r="AF217" s="242"/>
      <c r="AG217" s="242"/>
      <c r="AH217" s="242"/>
      <c r="AI217" s="242"/>
      <c r="AJ217" s="242"/>
      <c r="AK217" s="242"/>
      <c r="AL217" s="242" t="e">
        <f>#REF!</f>
        <v>#REF!</v>
      </c>
      <c r="AM217" s="242"/>
      <c r="AN217" s="242"/>
      <c r="AO217" s="242"/>
      <c r="AP217" s="242"/>
      <c r="AQ217" s="241" t="e">
        <f>#REF!</f>
        <v>#REF!</v>
      </c>
      <c r="AR217" s="241"/>
      <c r="AS217" s="241"/>
      <c r="AT217" s="241"/>
      <c r="AU217" s="241" t="e">
        <f>#REF!</f>
        <v>#REF!</v>
      </c>
      <c r="AV217" s="241"/>
      <c r="AW217" s="241" t="e">
        <f>#REF!</f>
        <v>#REF!</v>
      </c>
      <c r="AX217" s="241"/>
      <c r="AY217" s="241"/>
      <c r="AZ217" s="241" t="e">
        <f>#REF!</f>
        <v>#REF!</v>
      </c>
      <c r="BA217" s="241"/>
      <c r="BB217" s="241" t="e">
        <f>#REF!</f>
        <v>#REF!</v>
      </c>
      <c r="BC217" s="241"/>
      <c r="BD217" s="241"/>
      <c r="BE217" s="241"/>
      <c r="BH217" s="241" t="e">
        <f>IF(#REF!=0,BH216,#REF!)</f>
        <v>#REF!</v>
      </c>
      <c r="BI217" s="241"/>
      <c r="BJ217" s="241" t="e">
        <f>IF(OR(#REF!=0,#REF!="Planejado",#REF!="Realizado"),IF(BJ216="Atividade",VLOOKUP(BH217,'04.02_PLANEJAMENTO ATIVIDADES'!$D$9:$E$44,2,0),BJ216),#REF!)</f>
        <v>#REF!</v>
      </c>
      <c r="BK217" s="241"/>
      <c r="BL217" s="241"/>
      <c r="BM217" s="241"/>
      <c r="BN217" s="241"/>
      <c r="BO217" s="241"/>
      <c r="BP217" s="241"/>
      <c r="BQ217" s="241"/>
      <c r="BR217" s="241"/>
      <c r="BS217" s="241" t="e">
        <f>IF(#REF!=0,BS216,#REF!)</f>
        <v>#REF!</v>
      </c>
      <c r="BT217" s="241"/>
      <c r="BU217" s="241"/>
      <c r="BV217" s="241" t="e">
        <f>IF(#REF!=0,BV216,#REF!)</f>
        <v>#REF!</v>
      </c>
      <c r="BW217" s="241"/>
      <c r="BX217" s="241"/>
      <c r="BY217" s="241"/>
      <c r="BZ217" s="241"/>
      <c r="CA217" s="241"/>
      <c r="CB217" s="241" t="e">
        <f>#REF!</f>
        <v>#REF!</v>
      </c>
      <c r="CC217" s="241"/>
      <c r="CD217" s="241"/>
      <c r="CE217" s="241"/>
      <c r="CF217" s="241"/>
      <c r="CG217" s="241"/>
      <c r="CH217" s="241"/>
      <c r="CI217" s="242" t="e">
        <f>#REF!</f>
        <v>#REF!</v>
      </c>
      <c r="CJ217" s="242"/>
      <c r="CK217" s="242"/>
      <c r="CL217" s="242"/>
      <c r="CM217" s="242"/>
      <c r="CN217" s="242"/>
      <c r="CO217" s="242"/>
      <c r="CP217" s="242"/>
      <c r="CQ217" s="242" t="e">
        <f>#REF!</f>
        <v>#REF!</v>
      </c>
      <c r="CR217" s="242"/>
      <c r="CS217" s="242"/>
      <c r="CT217" s="242"/>
      <c r="CU217" s="242"/>
      <c r="CV217" s="241" t="e">
        <f>#REF!</f>
        <v>#REF!</v>
      </c>
      <c r="CW217" s="241"/>
      <c r="CX217" s="241"/>
      <c r="CY217" s="241"/>
      <c r="CZ217" s="241" t="e">
        <f>#REF!</f>
        <v>#REF!</v>
      </c>
      <c r="DA217" s="241"/>
      <c r="DB217" s="241" t="e">
        <f>#REF!</f>
        <v>#REF!</v>
      </c>
      <c r="DC217" s="241"/>
      <c r="DD217" s="241"/>
      <c r="DE217" s="241" t="e">
        <f>#REF!</f>
        <v>#REF!</v>
      </c>
      <c r="DF217" s="241"/>
      <c r="DG217" s="241" t="e">
        <f>#REF!</f>
        <v>#REF!</v>
      </c>
      <c r="DH217" s="241"/>
      <c r="DI217" s="241"/>
      <c r="DJ217" s="241"/>
      <c r="DM217" s="241" t="e">
        <f>IF(#REF!=0,DM216,#REF!)</f>
        <v>#REF!</v>
      </c>
      <c r="DN217" s="241"/>
      <c r="DO217" s="241" t="e">
        <f>IF(OR(#REF!=0,#REF!="Planejado",#REF!="Realizado"),IF(DO216="Atividade",VLOOKUP(DM217,'04.02_PLANEJAMENTO ATIVIDADES'!$D$9:$E$44,2,0),DO216),#REF!)</f>
        <v>#REF!</v>
      </c>
      <c r="DP217" s="241"/>
      <c r="DQ217" s="241"/>
      <c r="DR217" s="241"/>
      <c r="DS217" s="241"/>
      <c r="DT217" s="241"/>
      <c r="DU217" s="241"/>
      <c r="DV217" s="241"/>
      <c r="DW217" s="241"/>
      <c r="DX217" s="241" t="e">
        <f>IF(#REF!=0,DX216,#REF!)</f>
        <v>#REF!</v>
      </c>
      <c r="DY217" s="241"/>
      <c r="DZ217" s="241"/>
      <c r="EA217" s="241" t="e">
        <f>IF(#REF!=0,EA216,#REF!)</f>
        <v>#REF!</v>
      </c>
      <c r="EB217" s="241"/>
      <c r="EC217" s="241"/>
      <c r="ED217" s="241"/>
      <c r="EE217" s="241"/>
      <c r="EF217" s="241"/>
      <c r="EG217" s="241" t="e">
        <f>#REF!</f>
        <v>#REF!</v>
      </c>
      <c r="EH217" s="241"/>
      <c r="EI217" s="241"/>
      <c r="EJ217" s="241"/>
      <c r="EK217" s="241"/>
      <c r="EL217" s="241"/>
      <c r="EM217" s="241"/>
      <c r="EN217" s="242" t="e">
        <f>#REF!</f>
        <v>#REF!</v>
      </c>
      <c r="EO217" s="242"/>
      <c r="EP217" s="242"/>
      <c r="EQ217" s="242"/>
      <c r="ER217" s="242"/>
      <c r="ES217" s="242"/>
      <c r="ET217" s="242"/>
      <c r="EU217" s="242"/>
      <c r="EV217" s="242" t="e">
        <f>#REF!</f>
        <v>#REF!</v>
      </c>
      <c r="EW217" s="242"/>
      <c r="EX217" s="242"/>
      <c r="EY217" s="242"/>
      <c r="EZ217" s="242"/>
      <c r="FA217" s="241" t="e">
        <f>#REF!</f>
        <v>#REF!</v>
      </c>
      <c r="FB217" s="241"/>
      <c r="FC217" s="241"/>
      <c r="FD217" s="241"/>
      <c r="FE217" s="241" t="e">
        <f>#REF!</f>
        <v>#REF!</v>
      </c>
      <c r="FF217" s="241"/>
      <c r="FG217" s="241" t="e">
        <f>#REF!</f>
        <v>#REF!</v>
      </c>
      <c r="FH217" s="241"/>
      <c r="FI217" s="241"/>
      <c r="FJ217" s="241" t="e">
        <f>#REF!</f>
        <v>#REF!</v>
      </c>
      <c r="FK217" s="241"/>
      <c r="FL217" s="241" t="e">
        <f>#REF!</f>
        <v>#REF!</v>
      </c>
      <c r="FM217" s="241"/>
      <c r="FN217" s="241"/>
      <c r="FO217" s="241"/>
      <c r="FR217" s="241" t="e">
        <f>IF(#REF!=0,FR216,#REF!)</f>
        <v>#REF!</v>
      </c>
      <c r="FS217" s="241"/>
      <c r="FT217" s="241" t="e">
        <f>IF(OR(#REF!=0,#REF!="Planejado",#REF!="Realizado"),IF(FT216="Atividade",VLOOKUP(FR217,'04.02_PLANEJAMENTO ATIVIDADES'!$D$9:$E$44,2,0),FT216),#REF!)</f>
        <v>#REF!</v>
      </c>
      <c r="FU217" s="241"/>
      <c r="FV217" s="241"/>
      <c r="FW217" s="241"/>
      <c r="FX217" s="241"/>
      <c r="FY217" s="241"/>
      <c r="FZ217" s="241"/>
      <c r="GA217" s="241"/>
      <c r="GB217" s="241"/>
      <c r="GC217" s="241" t="e">
        <f>IF(#REF!=0,GC216,#REF!)</f>
        <v>#REF!</v>
      </c>
      <c r="GD217" s="241"/>
      <c r="GE217" s="241"/>
      <c r="GF217" s="241" t="e">
        <f>IF(#REF!=0,GF216,#REF!)</f>
        <v>#REF!</v>
      </c>
      <c r="GG217" s="241"/>
      <c r="GH217" s="241"/>
      <c r="GI217" s="241"/>
      <c r="GJ217" s="241"/>
      <c r="GK217" s="241"/>
      <c r="GL217" s="241" t="e">
        <f>#REF!</f>
        <v>#REF!</v>
      </c>
      <c r="GM217" s="241"/>
      <c r="GN217" s="241"/>
      <c r="GO217" s="241"/>
      <c r="GP217" s="241"/>
      <c r="GQ217" s="241"/>
      <c r="GR217" s="241"/>
      <c r="GS217" s="242" t="e">
        <f>#REF!</f>
        <v>#REF!</v>
      </c>
      <c r="GT217" s="242"/>
      <c r="GU217" s="242"/>
      <c r="GV217" s="242"/>
      <c r="GW217" s="242"/>
      <c r="GX217" s="242"/>
      <c r="GY217" s="242"/>
      <c r="GZ217" s="242"/>
      <c r="HA217" s="242" t="e">
        <f>#REF!</f>
        <v>#REF!</v>
      </c>
      <c r="HB217" s="242"/>
      <c r="HC217" s="242"/>
      <c r="HD217" s="242"/>
      <c r="HE217" s="242"/>
      <c r="HF217" s="241" t="e">
        <f>#REF!</f>
        <v>#REF!</v>
      </c>
      <c r="HG217" s="241"/>
      <c r="HH217" s="241"/>
      <c r="HI217" s="241"/>
      <c r="HJ217" s="241" t="e">
        <f>#REF!</f>
        <v>#REF!</v>
      </c>
      <c r="HK217" s="241"/>
      <c r="HL217" s="241" t="e">
        <f>#REF!</f>
        <v>#REF!</v>
      </c>
      <c r="HM217" s="241"/>
      <c r="HN217" s="241"/>
      <c r="HO217" s="241" t="e">
        <f>#REF!</f>
        <v>#REF!</v>
      </c>
      <c r="HP217" s="241"/>
      <c r="HQ217" s="241" t="e">
        <f>#REF!</f>
        <v>#REF!</v>
      </c>
      <c r="HR217" s="241"/>
      <c r="HS217" s="241"/>
      <c r="HT217" s="241"/>
      <c r="HW217" s="241" t="e">
        <f>IF(#REF!=0,HW216,#REF!)</f>
        <v>#REF!</v>
      </c>
      <c r="HX217" s="241"/>
      <c r="HY217" s="241" t="e">
        <f>IF(OR(#REF!=0,#REF!="Planejado",#REF!="Realizado"),IF(HY216="Atividade",VLOOKUP(HW217,'04.02_PLANEJAMENTO ATIVIDADES'!$D$9:$E$44,2,0),HY216),#REF!)</f>
        <v>#REF!</v>
      </c>
      <c r="HZ217" s="241"/>
      <c r="IA217" s="241"/>
      <c r="IB217" s="241"/>
      <c r="IC217" s="241"/>
      <c r="ID217" s="241"/>
      <c r="IE217" s="241"/>
      <c r="IF217" s="241"/>
      <c r="IG217" s="241"/>
      <c r="IH217" s="241" t="e">
        <f>IF(#REF!=0,IH216,#REF!)</f>
        <v>#REF!</v>
      </c>
      <c r="II217" s="241"/>
      <c r="IJ217" s="241"/>
      <c r="IK217" s="241" t="e">
        <f>IF(#REF!=0,IK216,#REF!)</f>
        <v>#REF!</v>
      </c>
      <c r="IL217" s="241"/>
      <c r="IM217" s="241"/>
      <c r="IN217" s="241"/>
      <c r="IO217" s="241"/>
      <c r="IP217" s="241"/>
      <c r="IQ217" s="241" t="e">
        <f>#REF!</f>
        <v>#REF!</v>
      </c>
      <c r="IR217" s="241"/>
      <c r="IS217" s="241"/>
      <c r="IT217" s="241"/>
      <c r="IU217" s="241"/>
      <c r="IV217" s="241"/>
      <c r="IW217" s="241"/>
      <c r="IX217" s="242" t="e">
        <f>#REF!</f>
        <v>#REF!</v>
      </c>
      <c r="IY217" s="242"/>
      <c r="IZ217" s="242"/>
      <c r="JA217" s="242"/>
      <c r="JB217" s="242"/>
      <c r="JC217" s="242"/>
      <c r="JD217" s="242"/>
      <c r="JE217" s="242"/>
      <c r="JF217" s="242" t="e">
        <f>#REF!</f>
        <v>#REF!</v>
      </c>
      <c r="JG217" s="242"/>
      <c r="JH217" s="242"/>
      <c r="JI217" s="242"/>
      <c r="JJ217" s="242"/>
      <c r="JK217" s="241" t="e">
        <f>#REF!</f>
        <v>#REF!</v>
      </c>
      <c r="JL217" s="241"/>
      <c r="JM217" s="241"/>
      <c r="JN217" s="241"/>
      <c r="JO217" s="241" t="e">
        <f>#REF!</f>
        <v>#REF!</v>
      </c>
      <c r="JP217" s="241"/>
      <c r="JQ217" s="241" t="e">
        <f>#REF!</f>
        <v>#REF!</v>
      </c>
      <c r="JR217" s="241"/>
      <c r="JS217" s="241"/>
      <c r="JT217" s="241" t="e">
        <f>#REF!</f>
        <v>#REF!</v>
      </c>
      <c r="JU217" s="241"/>
      <c r="JV217" s="241" t="e">
        <f>#REF!</f>
        <v>#REF!</v>
      </c>
      <c r="JW217" s="241"/>
      <c r="JX217" s="241"/>
      <c r="JY217" s="241"/>
      <c r="KB217" s="241" t="e">
        <f>IF(#REF!=0,KB216,#REF!)</f>
        <v>#REF!</v>
      </c>
      <c r="KC217" s="241"/>
      <c r="KD217" s="241" t="e">
        <f>IF(OR(#REF!=0,#REF!="Planejado",#REF!="Realizado"),IF(KD216="Atividade",VLOOKUP(KB217,'04.02_PLANEJAMENTO ATIVIDADES'!$D$9:$E$44,2,0),KD216),#REF!)</f>
        <v>#REF!</v>
      </c>
      <c r="KE217" s="241"/>
      <c r="KF217" s="241"/>
      <c r="KG217" s="241"/>
      <c r="KH217" s="241"/>
      <c r="KI217" s="241"/>
      <c r="KJ217" s="241"/>
      <c r="KK217" s="241"/>
      <c r="KL217" s="241"/>
      <c r="KM217" s="241" t="e">
        <f>IF(#REF!=0,KM216,#REF!)</f>
        <v>#REF!</v>
      </c>
      <c r="KN217" s="241"/>
      <c r="KO217" s="241"/>
      <c r="KP217" s="241" t="e">
        <f>IF(#REF!=0,KP216,#REF!)</f>
        <v>#REF!</v>
      </c>
      <c r="KQ217" s="241"/>
      <c r="KR217" s="241"/>
      <c r="KS217" s="241"/>
      <c r="KT217" s="241"/>
      <c r="KU217" s="241"/>
      <c r="KV217" s="241" t="e">
        <f>#REF!</f>
        <v>#REF!</v>
      </c>
      <c r="KW217" s="241"/>
      <c r="KX217" s="241"/>
      <c r="KY217" s="241"/>
      <c r="KZ217" s="241"/>
      <c r="LA217" s="241"/>
      <c r="LB217" s="241"/>
      <c r="LC217" s="242" t="e">
        <f>#REF!</f>
        <v>#REF!</v>
      </c>
      <c r="LD217" s="242"/>
      <c r="LE217" s="242"/>
      <c r="LF217" s="242"/>
      <c r="LG217" s="242"/>
      <c r="LH217" s="242"/>
      <c r="LI217" s="242"/>
      <c r="LJ217" s="242"/>
      <c r="LK217" s="242" t="e">
        <f>#REF!</f>
        <v>#REF!</v>
      </c>
      <c r="LL217" s="242"/>
      <c r="LM217" s="242"/>
      <c r="LN217" s="242"/>
      <c r="LO217" s="242"/>
      <c r="LP217" s="241" t="e">
        <f>#REF!</f>
        <v>#REF!</v>
      </c>
      <c r="LQ217" s="241"/>
      <c r="LR217" s="241"/>
      <c r="LS217" s="241"/>
      <c r="LT217" s="241" t="e">
        <f>#REF!</f>
        <v>#REF!</v>
      </c>
      <c r="LU217" s="241"/>
      <c r="LV217" s="241" t="e">
        <f>#REF!</f>
        <v>#REF!</v>
      </c>
      <c r="LW217" s="241"/>
      <c r="LX217" s="241"/>
      <c r="LY217" s="241" t="e">
        <f>#REF!</f>
        <v>#REF!</v>
      </c>
      <c r="LZ217" s="241"/>
      <c r="MA217" s="241" t="e">
        <f>#REF!</f>
        <v>#REF!</v>
      </c>
      <c r="MB217" s="241"/>
      <c r="MC217" s="241"/>
      <c r="MD217" s="241"/>
      <c r="MG217" s="241" t="e">
        <f>IF(#REF!=0,MG216,#REF!)</f>
        <v>#REF!</v>
      </c>
      <c r="MH217" s="241"/>
      <c r="MI217" s="241" t="e">
        <f>IF(OR(#REF!=0,#REF!="Planejado",#REF!="Realizado"),IF(MI216="Atividade",VLOOKUP(MG217,'04.02_PLANEJAMENTO ATIVIDADES'!$D$9:$E$44,2,0),MI216),#REF!)</f>
        <v>#REF!</v>
      </c>
      <c r="MJ217" s="241"/>
      <c r="MK217" s="241"/>
      <c r="ML217" s="241"/>
      <c r="MM217" s="241"/>
      <c r="MN217" s="241"/>
      <c r="MO217" s="241"/>
      <c r="MP217" s="241"/>
      <c r="MQ217" s="241"/>
      <c r="MR217" s="241" t="e">
        <f>IF(#REF!=0,MR216,#REF!)</f>
        <v>#REF!</v>
      </c>
      <c r="MS217" s="241"/>
      <c r="MT217" s="241"/>
      <c r="MU217" s="241" t="e">
        <f>IF(#REF!=0,MU216,#REF!)</f>
        <v>#REF!</v>
      </c>
      <c r="MV217" s="241"/>
      <c r="MW217" s="241"/>
      <c r="MX217" s="241"/>
      <c r="MY217" s="241"/>
      <c r="MZ217" s="241"/>
      <c r="NA217" s="241" t="e">
        <f>#REF!</f>
        <v>#REF!</v>
      </c>
      <c r="NB217" s="241"/>
      <c r="NC217" s="241"/>
      <c r="ND217" s="241"/>
      <c r="NE217" s="241"/>
      <c r="NF217" s="241"/>
      <c r="NG217" s="241"/>
      <c r="NH217" s="242" t="e">
        <f>#REF!</f>
        <v>#REF!</v>
      </c>
      <c r="NI217" s="242"/>
      <c r="NJ217" s="242"/>
      <c r="NK217" s="242"/>
      <c r="NL217" s="242"/>
      <c r="NM217" s="242"/>
      <c r="NN217" s="242"/>
      <c r="NO217" s="242"/>
      <c r="NP217" s="242" t="e">
        <f>#REF!</f>
        <v>#REF!</v>
      </c>
      <c r="NQ217" s="242"/>
      <c r="NR217" s="242"/>
      <c r="NS217" s="242"/>
      <c r="NT217" s="242"/>
      <c r="NU217" s="241" t="e">
        <f>#REF!</f>
        <v>#REF!</v>
      </c>
      <c r="NV217" s="241"/>
      <c r="NW217" s="241"/>
      <c r="NX217" s="241"/>
      <c r="NY217" s="241" t="e">
        <f>#REF!</f>
        <v>#REF!</v>
      </c>
      <c r="NZ217" s="241"/>
      <c r="OA217" s="241" t="e">
        <f>#REF!</f>
        <v>#REF!</v>
      </c>
      <c r="OB217" s="241"/>
      <c r="OC217" s="241"/>
      <c r="OD217" s="241" t="e">
        <f>#REF!</f>
        <v>#REF!</v>
      </c>
      <c r="OE217" s="241"/>
      <c r="OF217" s="241" t="e">
        <f>#REF!</f>
        <v>#REF!</v>
      </c>
      <c r="OG217" s="241"/>
      <c r="OH217" s="241"/>
      <c r="OI217" s="241"/>
      <c r="OL217" s="241" t="e">
        <f>IF(#REF!=0,OL216,#REF!)</f>
        <v>#REF!</v>
      </c>
      <c r="OM217" s="241"/>
      <c r="ON217" s="241" t="e">
        <f>IF(OR(#REF!=0,#REF!="Planejado",#REF!="Realizado"),IF(ON216="Atividade",VLOOKUP(OL217,'04.02_PLANEJAMENTO ATIVIDADES'!$D$9:$E$44,2,0),ON216),#REF!)</f>
        <v>#REF!</v>
      </c>
      <c r="OO217" s="241"/>
      <c r="OP217" s="241"/>
      <c r="OQ217" s="241"/>
      <c r="OR217" s="241"/>
      <c r="OS217" s="241"/>
      <c r="OT217" s="241"/>
      <c r="OU217" s="241"/>
      <c r="OV217" s="241"/>
      <c r="OW217" s="241" t="e">
        <f>IF(#REF!=0,OW216,#REF!)</f>
        <v>#REF!</v>
      </c>
      <c r="OX217" s="241"/>
      <c r="OY217" s="241"/>
      <c r="OZ217" s="241" t="e">
        <f>IF(#REF!=0,OZ216,#REF!)</f>
        <v>#REF!</v>
      </c>
      <c r="PA217" s="241"/>
      <c r="PB217" s="241"/>
      <c r="PC217" s="241"/>
      <c r="PD217" s="241"/>
      <c r="PE217" s="241"/>
      <c r="PF217" s="241" t="e">
        <f>#REF!</f>
        <v>#REF!</v>
      </c>
      <c r="PG217" s="241"/>
      <c r="PH217" s="241"/>
      <c r="PI217" s="241"/>
      <c r="PJ217" s="241"/>
      <c r="PK217" s="241"/>
      <c r="PL217" s="241"/>
      <c r="PM217" s="242" t="e">
        <f>#REF!</f>
        <v>#REF!</v>
      </c>
      <c r="PN217" s="242"/>
      <c r="PO217" s="242"/>
      <c r="PP217" s="242"/>
      <c r="PQ217" s="242"/>
      <c r="PR217" s="242"/>
      <c r="PS217" s="242"/>
      <c r="PT217" s="242"/>
      <c r="PU217" s="242" t="e">
        <f>#REF!</f>
        <v>#REF!</v>
      </c>
      <c r="PV217" s="242"/>
      <c r="PW217" s="242"/>
      <c r="PX217" s="242"/>
      <c r="PY217" s="242"/>
      <c r="PZ217" s="241" t="e">
        <f>#REF!</f>
        <v>#REF!</v>
      </c>
      <c r="QA217" s="241"/>
      <c r="QB217" s="241"/>
      <c r="QC217" s="241"/>
      <c r="QD217" s="241" t="e">
        <f>#REF!</f>
        <v>#REF!</v>
      </c>
      <c r="QE217" s="241"/>
      <c r="QF217" s="241" t="e">
        <f>#REF!</f>
        <v>#REF!</v>
      </c>
      <c r="QG217" s="241"/>
      <c r="QH217" s="241"/>
      <c r="QI217" s="241" t="e">
        <f>#REF!</f>
        <v>#REF!</v>
      </c>
      <c r="QJ217" s="241"/>
      <c r="QK217" s="241" t="e">
        <f>#REF!</f>
        <v>#REF!</v>
      </c>
      <c r="QL217" s="241"/>
      <c r="QM217" s="241"/>
      <c r="QN217" s="241"/>
      <c r="QQ217" s="241" t="e">
        <f>IF(#REF!=0,QQ216,#REF!)</f>
        <v>#REF!</v>
      </c>
      <c r="QR217" s="241"/>
      <c r="QS217" s="241" t="e">
        <f>IF(OR(#REF!=0,#REF!="Planejado",#REF!="Realizado"),IF(QS216="Atividade",VLOOKUP(QQ217,'04.02_PLANEJAMENTO ATIVIDADES'!$D$9:$E$44,2,0),QS216),#REF!)</f>
        <v>#REF!</v>
      </c>
      <c r="QT217" s="241"/>
      <c r="QU217" s="241"/>
      <c r="QV217" s="241"/>
      <c r="QW217" s="241"/>
      <c r="QX217" s="241"/>
      <c r="QY217" s="241"/>
      <c r="QZ217" s="241"/>
      <c r="RA217" s="241"/>
      <c r="RB217" s="241" t="e">
        <f>IF(#REF!=0,RB216,#REF!)</f>
        <v>#REF!</v>
      </c>
      <c r="RC217" s="241"/>
      <c r="RD217" s="241"/>
      <c r="RE217" s="241" t="e">
        <f>IF(#REF!=0,RE216,#REF!)</f>
        <v>#REF!</v>
      </c>
      <c r="RF217" s="241"/>
      <c r="RG217" s="241"/>
      <c r="RH217" s="241"/>
      <c r="RI217" s="241"/>
      <c r="RJ217" s="241"/>
      <c r="RK217" s="241" t="e">
        <f>#REF!</f>
        <v>#REF!</v>
      </c>
      <c r="RL217" s="241"/>
      <c r="RM217" s="241"/>
      <c r="RN217" s="241"/>
      <c r="RO217" s="241"/>
      <c r="RP217" s="241"/>
      <c r="RQ217" s="241"/>
      <c r="RR217" s="242" t="e">
        <f>#REF!</f>
        <v>#REF!</v>
      </c>
      <c r="RS217" s="242"/>
      <c r="RT217" s="242"/>
      <c r="RU217" s="242"/>
      <c r="RV217" s="242"/>
      <c r="RW217" s="242"/>
      <c r="RX217" s="242"/>
      <c r="RY217" s="242"/>
      <c r="RZ217" s="242" t="e">
        <f>#REF!</f>
        <v>#REF!</v>
      </c>
      <c r="SA217" s="242"/>
      <c r="SB217" s="242"/>
      <c r="SC217" s="242"/>
      <c r="SD217" s="242"/>
      <c r="SE217" s="241" t="e">
        <f>#REF!</f>
        <v>#REF!</v>
      </c>
      <c r="SF217" s="241"/>
      <c r="SG217" s="241"/>
      <c r="SH217" s="241"/>
      <c r="SI217" s="241" t="e">
        <f>#REF!</f>
        <v>#REF!</v>
      </c>
      <c r="SJ217" s="241"/>
      <c r="SK217" s="241" t="e">
        <f>#REF!</f>
        <v>#REF!</v>
      </c>
      <c r="SL217" s="241"/>
      <c r="SM217" s="241"/>
      <c r="SN217" s="241" t="e">
        <f>#REF!</f>
        <v>#REF!</v>
      </c>
      <c r="SO217" s="241"/>
      <c r="SP217" s="241" t="e">
        <f>#REF!</f>
        <v>#REF!</v>
      </c>
      <c r="SQ217" s="241"/>
      <c r="SR217" s="241"/>
      <c r="SS217" s="241"/>
      <c r="SV217" s="241" t="e">
        <f>IF(#REF!=0,SV216,#REF!)</f>
        <v>#REF!</v>
      </c>
      <c r="SW217" s="241"/>
      <c r="SX217" s="241" t="e">
        <f>IF(OR(#REF!=0,#REF!="Planejado",#REF!="Realizado"),IF(SX216="Atividade",VLOOKUP(SV217,'04.02_PLANEJAMENTO ATIVIDADES'!$D$9:$E$44,2,0),SX216),#REF!)</f>
        <v>#REF!</v>
      </c>
      <c r="SY217" s="241"/>
      <c r="SZ217" s="241"/>
      <c r="TA217" s="241"/>
      <c r="TB217" s="241"/>
      <c r="TC217" s="241"/>
      <c r="TD217" s="241"/>
      <c r="TE217" s="241"/>
      <c r="TF217" s="241"/>
      <c r="TG217" s="241" t="e">
        <f>IF(#REF!=0,TG216,#REF!)</f>
        <v>#REF!</v>
      </c>
      <c r="TH217" s="241"/>
      <c r="TI217" s="241"/>
      <c r="TJ217" s="241" t="e">
        <f>IF(#REF!=0,TJ216,#REF!)</f>
        <v>#REF!</v>
      </c>
      <c r="TK217" s="241"/>
      <c r="TL217" s="241"/>
      <c r="TM217" s="241"/>
      <c r="TN217" s="241"/>
      <c r="TO217" s="241"/>
      <c r="TP217" s="241" t="e">
        <f>#REF!</f>
        <v>#REF!</v>
      </c>
      <c r="TQ217" s="241"/>
      <c r="TR217" s="241"/>
      <c r="TS217" s="241"/>
      <c r="TT217" s="241"/>
      <c r="TU217" s="241"/>
      <c r="TV217" s="241"/>
      <c r="TW217" s="242" t="e">
        <f>#REF!</f>
        <v>#REF!</v>
      </c>
      <c r="TX217" s="242"/>
      <c r="TY217" s="242"/>
      <c r="TZ217" s="242"/>
      <c r="UA217" s="242"/>
      <c r="UB217" s="242"/>
      <c r="UC217" s="242"/>
      <c r="UD217" s="242"/>
      <c r="UE217" s="242" t="e">
        <f>#REF!</f>
        <v>#REF!</v>
      </c>
      <c r="UF217" s="242"/>
      <c r="UG217" s="242"/>
      <c r="UH217" s="242"/>
      <c r="UI217" s="242"/>
      <c r="UJ217" s="241" t="e">
        <f>#REF!</f>
        <v>#REF!</v>
      </c>
      <c r="UK217" s="241"/>
      <c r="UL217" s="241"/>
      <c r="UM217" s="241"/>
      <c r="UN217" s="241" t="e">
        <f>#REF!</f>
        <v>#REF!</v>
      </c>
      <c r="UO217" s="241"/>
      <c r="UP217" s="241" t="e">
        <f>#REF!</f>
        <v>#REF!</v>
      </c>
      <c r="UQ217" s="241"/>
      <c r="UR217" s="241"/>
      <c r="US217" s="241" t="e">
        <f>#REF!</f>
        <v>#REF!</v>
      </c>
      <c r="UT217" s="241"/>
      <c r="UU217" s="241" t="e">
        <f>#REF!</f>
        <v>#REF!</v>
      </c>
      <c r="UV217" s="241"/>
      <c r="UW217" s="241"/>
      <c r="UX217" s="241"/>
      <c r="VA217" s="241" t="e">
        <f>IF(#REF!=0,VA216,#REF!)</f>
        <v>#REF!</v>
      </c>
      <c r="VB217" s="241"/>
      <c r="VC217" s="241" t="e">
        <f>IF(OR(#REF!=0,#REF!="Planejado",#REF!="Realizado"),IF(VC216="Atividade",VLOOKUP(VA217,'04.02_PLANEJAMENTO ATIVIDADES'!$D$9:$E$44,2,0),VC216),#REF!)</f>
        <v>#REF!</v>
      </c>
      <c r="VD217" s="241"/>
      <c r="VE217" s="241"/>
      <c r="VF217" s="241"/>
      <c r="VG217" s="241"/>
      <c r="VH217" s="241"/>
      <c r="VI217" s="241"/>
      <c r="VJ217" s="241"/>
      <c r="VK217" s="241"/>
      <c r="VL217" s="241" t="e">
        <f>IF(#REF!=0,VL216,#REF!)</f>
        <v>#REF!</v>
      </c>
      <c r="VM217" s="241"/>
      <c r="VN217" s="241"/>
      <c r="VO217" s="241" t="e">
        <f>IF(#REF!=0,VO216,#REF!)</f>
        <v>#REF!</v>
      </c>
      <c r="VP217" s="241"/>
      <c r="VQ217" s="241"/>
      <c r="VR217" s="241"/>
      <c r="VS217" s="241"/>
      <c r="VT217" s="241"/>
      <c r="VU217" s="241" t="e">
        <f>#REF!</f>
        <v>#REF!</v>
      </c>
      <c r="VV217" s="241"/>
      <c r="VW217" s="241"/>
      <c r="VX217" s="241"/>
      <c r="VY217" s="241"/>
      <c r="VZ217" s="241"/>
      <c r="WA217" s="241"/>
      <c r="WB217" s="242" t="e">
        <f>#REF!</f>
        <v>#REF!</v>
      </c>
      <c r="WC217" s="242"/>
      <c r="WD217" s="242"/>
      <c r="WE217" s="242"/>
      <c r="WF217" s="242"/>
      <c r="WG217" s="242"/>
      <c r="WH217" s="242"/>
      <c r="WI217" s="242"/>
      <c r="WJ217" s="242" t="e">
        <f>#REF!</f>
        <v>#REF!</v>
      </c>
      <c r="WK217" s="242"/>
      <c r="WL217" s="242"/>
      <c r="WM217" s="242"/>
      <c r="WN217" s="242"/>
      <c r="WO217" s="241" t="e">
        <f>#REF!</f>
        <v>#REF!</v>
      </c>
      <c r="WP217" s="241"/>
      <c r="WQ217" s="241"/>
      <c r="WR217" s="241"/>
      <c r="WS217" s="241" t="e">
        <f>#REF!</f>
        <v>#REF!</v>
      </c>
      <c r="WT217" s="241"/>
      <c r="WU217" s="241" t="e">
        <f>#REF!</f>
        <v>#REF!</v>
      </c>
      <c r="WV217" s="241"/>
      <c r="WW217" s="241"/>
      <c r="WX217" s="241" t="e">
        <f>#REF!</f>
        <v>#REF!</v>
      </c>
      <c r="WY217" s="241"/>
      <c r="WZ217" s="241" t="e">
        <f>#REF!</f>
        <v>#REF!</v>
      </c>
      <c r="XA217" s="241"/>
      <c r="XB217" s="241"/>
      <c r="XC217" s="241"/>
      <c r="XF217" s="241" t="e">
        <f>IF(#REF!=0,XF216,#REF!)</f>
        <v>#REF!</v>
      </c>
      <c r="XG217" s="241"/>
      <c r="XH217" s="241" t="e">
        <f>IF(OR(#REF!=0,#REF!="Planejado",#REF!="Realizado"),IF(XH216="Atividade",VLOOKUP(XF217,'04.02_PLANEJAMENTO ATIVIDADES'!$D$9:$E$44,2,0),XH216),#REF!)</f>
        <v>#REF!</v>
      </c>
      <c r="XI217" s="241"/>
      <c r="XJ217" s="241"/>
      <c r="XK217" s="241"/>
      <c r="XL217" s="241"/>
      <c r="XM217" s="241"/>
      <c r="XN217" s="241"/>
      <c r="XO217" s="241"/>
      <c r="XP217" s="241"/>
      <c r="XQ217" s="241" t="e">
        <f>IF(#REF!=0,XQ216,#REF!)</f>
        <v>#REF!</v>
      </c>
      <c r="XR217" s="241"/>
      <c r="XS217" s="241"/>
      <c r="XT217" s="241" t="e">
        <f>IF(#REF!=0,XT216,#REF!)</f>
        <v>#REF!</v>
      </c>
      <c r="XU217" s="241"/>
      <c r="XV217" s="241"/>
      <c r="XW217" s="241"/>
      <c r="XX217" s="241"/>
      <c r="XY217" s="241"/>
      <c r="XZ217" s="241" t="e">
        <f>#REF!</f>
        <v>#REF!</v>
      </c>
      <c r="YA217" s="241"/>
      <c r="YB217" s="241"/>
      <c r="YC217" s="241"/>
      <c r="YD217" s="241"/>
      <c r="YE217" s="241"/>
      <c r="YF217" s="241"/>
      <c r="YG217" s="242" t="e">
        <f>#REF!</f>
        <v>#REF!</v>
      </c>
      <c r="YH217" s="242"/>
      <c r="YI217" s="242"/>
      <c r="YJ217" s="242"/>
      <c r="YK217" s="242"/>
      <c r="YL217" s="242"/>
      <c r="YM217" s="242"/>
      <c r="YN217" s="242"/>
      <c r="YO217" s="242" t="e">
        <f>#REF!</f>
        <v>#REF!</v>
      </c>
      <c r="YP217" s="242"/>
      <c r="YQ217" s="242"/>
      <c r="YR217" s="242"/>
      <c r="YS217" s="242"/>
      <c r="YT217" s="241" t="e">
        <f>#REF!</f>
        <v>#REF!</v>
      </c>
      <c r="YU217" s="241"/>
      <c r="YV217" s="241"/>
      <c r="YW217" s="241"/>
      <c r="YX217" s="241" t="e">
        <f>#REF!</f>
        <v>#REF!</v>
      </c>
      <c r="YY217" s="241"/>
      <c r="YZ217" s="241" t="e">
        <f>#REF!</f>
        <v>#REF!</v>
      </c>
      <c r="ZA217" s="241"/>
      <c r="ZB217" s="241"/>
      <c r="ZC217" s="241" t="e">
        <f>#REF!</f>
        <v>#REF!</v>
      </c>
      <c r="ZD217" s="241"/>
      <c r="ZE217" s="241" t="e">
        <f>#REF!</f>
        <v>#REF!</v>
      </c>
      <c r="ZF217" s="241"/>
      <c r="ZG217" s="241"/>
      <c r="ZH217" s="241"/>
    </row>
    <row r="218" spans="3:684" ht="10.15" hidden="1" customHeight="1" x14ac:dyDescent="0.25">
      <c r="C218" s="241" t="e">
        <f>IF(#REF!=0,C217,#REF!)</f>
        <v>#REF!</v>
      </c>
      <c r="D218" s="241"/>
      <c r="E218" s="241" t="e">
        <f>IF(OR(#REF!=0,#REF!="Planejado",#REF!="Realizado"),IF(E217="Atividade",VLOOKUP(C218,'04.02_PLANEJAMENTO ATIVIDADES'!$D$9:$E$44,2,0),E217),#REF!)</f>
        <v>#REF!</v>
      </c>
      <c r="F218" s="241"/>
      <c r="G218" s="241"/>
      <c r="H218" s="241"/>
      <c r="I218" s="241"/>
      <c r="J218" s="241"/>
      <c r="K218" s="241"/>
      <c r="L218" s="241"/>
      <c r="M218" s="241"/>
      <c r="N218" s="241" t="e">
        <f>IF(#REF!=0,N217,#REF!)</f>
        <v>#REF!</v>
      </c>
      <c r="O218" s="241"/>
      <c r="P218" s="241"/>
      <c r="Q218" s="241" t="e">
        <f>IF(#REF!=0,Q217,#REF!)</f>
        <v>#REF!</v>
      </c>
      <c r="R218" s="241"/>
      <c r="S218" s="241"/>
      <c r="T218" s="241"/>
      <c r="U218" s="241"/>
      <c r="V218" s="241"/>
      <c r="W218" s="241" t="e">
        <f>#REF!</f>
        <v>#REF!</v>
      </c>
      <c r="X218" s="241"/>
      <c r="Y218" s="241"/>
      <c r="Z218" s="241"/>
      <c r="AA218" s="241"/>
      <c r="AB218" s="241"/>
      <c r="AC218" s="241"/>
      <c r="AD218" s="242" t="e">
        <f>#REF!</f>
        <v>#REF!</v>
      </c>
      <c r="AE218" s="242"/>
      <c r="AF218" s="242"/>
      <c r="AG218" s="242"/>
      <c r="AH218" s="242"/>
      <c r="AI218" s="242"/>
      <c r="AJ218" s="242"/>
      <c r="AK218" s="242"/>
      <c r="AL218" s="242" t="e">
        <f>#REF!</f>
        <v>#REF!</v>
      </c>
      <c r="AM218" s="242"/>
      <c r="AN218" s="242"/>
      <c r="AO218" s="242"/>
      <c r="AP218" s="242"/>
      <c r="AQ218" s="241" t="e">
        <f>#REF!</f>
        <v>#REF!</v>
      </c>
      <c r="AR218" s="241"/>
      <c r="AS218" s="241"/>
      <c r="AT218" s="241"/>
      <c r="AU218" s="241" t="e">
        <f>#REF!</f>
        <v>#REF!</v>
      </c>
      <c r="AV218" s="241"/>
      <c r="AW218" s="241" t="e">
        <f>#REF!</f>
        <v>#REF!</v>
      </c>
      <c r="AX218" s="241"/>
      <c r="AY218" s="241"/>
      <c r="AZ218" s="241" t="e">
        <f>#REF!</f>
        <v>#REF!</v>
      </c>
      <c r="BA218" s="241"/>
      <c r="BB218" s="241" t="e">
        <f>#REF!</f>
        <v>#REF!</v>
      </c>
      <c r="BC218" s="241"/>
      <c r="BD218" s="241"/>
      <c r="BE218" s="241"/>
      <c r="BH218" s="241" t="e">
        <f>IF(#REF!=0,BH217,#REF!)</f>
        <v>#REF!</v>
      </c>
      <c r="BI218" s="241"/>
      <c r="BJ218" s="241" t="e">
        <f>IF(OR(#REF!=0,#REF!="Planejado",#REF!="Realizado"),IF(BJ217="Atividade",VLOOKUP(BH218,'04.02_PLANEJAMENTO ATIVIDADES'!$D$9:$E$44,2,0),BJ217),#REF!)</f>
        <v>#REF!</v>
      </c>
      <c r="BK218" s="241"/>
      <c r="BL218" s="241"/>
      <c r="BM218" s="241"/>
      <c r="BN218" s="241"/>
      <c r="BO218" s="241"/>
      <c r="BP218" s="241"/>
      <c r="BQ218" s="241"/>
      <c r="BR218" s="241"/>
      <c r="BS218" s="241" t="e">
        <f>IF(#REF!=0,BS217,#REF!)</f>
        <v>#REF!</v>
      </c>
      <c r="BT218" s="241"/>
      <c r="BU218" s="241"/>
      <c r="BV218" s="241" t="e">
        <f>IF(#REF!=0,BV217,#REF!)</f>
        <v>#REF!</v>
      </c>
      <c r="BW218" s="241"/>
      <c r="BX218" s="241"/>
      <c r="BY218" s="241"/>
      <c r="BZ218" s="241"/>
      <c r="CA218" s="241"/>
      <c r="CB218" s="241" t="e">
        <f>#REF!</f>
        <v>#REF!</v>
      </c>
      <c r="CC218" s="241"/>
      <c r="CD218" s="241"/>
      <c r="CE218" s="241"/>
      <c r="CF218" s="241"/>
      <c r="CG218" s="241"/>
      <c r="CH218" s="241"/>
      <c r="CI218" s="242" t="e">
        <f>#REF!</f>
        <v>#REF!</v>
      </c>
      <c r="CJ218" s="242"/>
      <c r="CK218" s="242"/>
      <c r="CL218" s="242"/>
      <c r="CM218" s="242"/>
      <c r="CN218" s="242"/>
      <c r="CO218" s="242"/>
      <c r="CP218" s="242"/>
      <c r="CQ218" s="242" t="e">
        <f>#REF!</f>
        <v>#REF!</v>
      </c>
      <c r="CR218" s="242"/>
      <c r="CS218" s="242"/>
      <c r="CT218" s="242"/>
      <c r="CU218" s="242"/>
      <c r="CV218" s="241" t="e">
        <f>#REF!</f>
        <v>#REF!</v>
      </c>
      <c r="CW218" s="241"/>
      <c r="CX218" s="241"/>
      <c r="CY218" s="241"/>
      <c r="CZ218" s="241" t="e">
        <f>#REF!</f>
        <v>#REF!</v>
      </c>
      <c r="DA218" s="241"/>
      <c r="DB218" s="241" t="e">
        <f>#REF!</f>
        <v>#REF!</v>
      </c>
      <c r="DC218" s="241"/>
      <c r="DD218" s="241"/>
      <c r="DE218" s="241" t="e">
        <f>#REF!</f>
        <v>#REF!</v>
      </c>
      <c r="DF218" s="241"/>
      <c r="DG218" s="241" t="e">
        <f>#REF!</f>
        <v>#REF!</v>
      </c>
      <c r="DH218" s="241"/>
      <c r="DI218" s="241"/>
      <c r="DJ218" s="241"/>
      <c r="DM218" s="241" t="e">
        <f>IF(#REF!=0,DM217,#REF!)</f>
        <v>#REF!</v>
      </c>
      <c r="DN218" s="241"/>
      <c r="DO218" s="241" t="e">
        <f>IF(OR(#REF!=0,#REF!="Planejado",#REF!="Realizado"),IF(DO217="Atividade",VLOOKUP(DM218,'04.02_PLANEJAMENTO ATIVIDADES'!$D$9:$E$44,2,0),DO217),#REF!)</f>
        <v>#REF!</v>
      </c>
      <c r="DP218" s="241"/>
      <c r="DQ218" s="241"/>
      <c r="DR218" s="241"/>
      <c r="DS218" s="241"/>
      <c r="DT218" s="241"/>
      <c r="DU218" s="241"/>
      <c r="DV218" s="241"/>
      <c r="DW218" s="241"/>
      <c r="DX218" s="241" t="e">
        <f>IF(#REF!=0,DX217,#REF!)</f>
        <v>#REF!</v>
      </c>
      <c r="DY218" s="241"/>
      <c r="DZ218" s="241"/>
      <c r="EA218" s="241" t="e">
        <f>IF(#REF!=0,EA217,#REF!)</f>
        <v>#REF!</v>
      </c>
      <c r="EB218" s="241"/>
      <c r="EC218" s="241"/>
      <c r="ED218" s="241"/>
      <c r="EE218" s="241"/>
      <c r="EF218" s="241"/>
      <c r="EG218" s="241" t="e">
        <f>#REF!</f>
        <v>#REF!</v>
      </c>
      <c r="EH218" s="241"/>
      <c r="EI218" s="241"/>
      <c r="EJ218" s="241"/>
      <c r="EK218" s="241"/>
      <c r="EL218" s="241"/>
      <c r="EM218" s="241"/>
      <c r="EN218" s="242" t="e">
        <f>#REF!</f>
        <v>#REF!</v>
      </c>
      <c r="EO218" s="242"/>
      <c r="EP218" s="242"/>
      <c r="EQ218" s="242"/>
      <c r="ER218" s="242"/>
      <c r="ES218" s="242"/>
      <c r="ET218" s="242"/>
      <c r="EU218" s="242"/>
      <c r="EV218" s="242" t="e">
        <f>#REF!</f>
        <v>#REF!</v>
      </c>
      <c r="EW218" s="242"/>
      <c r="EX218" s="242"/>
      <c r="EY218" s="242"/>
      <c r="EZ218" s="242"/>
      <c r="FA218" s="241" t="e">
        <f>#REF!</f>
        <v>#REF!</v>
      </c>
      <c r="FB218" s="241"/>
      <c r="FC218" s="241"/>
      <c r="FD218" s="241"/>
      <c r="FE218" s="241" t="e">
        <f>#REF!</f>
        <v>#REF!</v>
      </c>
      <c r="FF218" s="241"/>
      <c r="FG218" s="241" t="e">
        <f>#REF!</f>
        <v>#REF!</v>
      </c>
      <c r="FH218" s="241"/>
      <c r="FI218" s="241"/>
      <c r="FJ218" s="241" t="e">
        <f>#REF!</f>
        <v>#REF!</v>
      </c>
      <c r="FK218" s="241"/>
      <c r="FL218" s="241" t="e">
        <f>#REF!</f>
        <v>#REF!</v>
      </c>
      <c r="FM218" s="241"/>
      <c r="FN218" s="241"/>
      <c r="FO218" s="241"/>
      <c r="FR218" s="241" t="e">
        <f>IF(#REF!=0,FR217,#REF!)</f>
        <v>#REF!</v>
      </c>
      <c r="FS218" s="241"/>
      <c r="FT218" s="241" t="e">
        <f>IF(OR(#REF!=0,#REF!="Planejado",#REF!="Realizado"),IF(FT217="Atividade",VLOOKUP(FR218,'04.02_PLANEJAMENTO ATIVIDADES'!$D$9:$E$44,2,0),FT217),#REF!)</f>
        <v>#REF!</v>
      </c>
      <c r="FU218" s="241"/>
      <c r="FV218" s="241"/>
      <c r="FW218" s="241"/>
      <c r="FX218" s="241"/>
      <c r="FY218" s="241"/>
      <c r="FZ218" s="241"/>
      <c r="GA218" s="241"/>
      <c r="GB218" s="241"/>
      <c r="GC218" s="241" t="e">
        <f>IF(#REF!=0,GC217,#REF!)</f>
        <v>#REF!</v>
      </c>
      <c r="GD218" s="241"/>
      <c r="GE218" s="241"/>
      <c r="GF218" s="241" t="e">
        <f>IF(#REF!=0,GF217,#REF!)</f>
        <v>#REF!</v>
      </c>
      <c r="GG218" s="241"/>
      <c r="GH218" s="241"/>
      <c r="GI218" s="241"/>
      <c r="GJ218" s="241"/>
      <c r="GK218" s="241"/>
      <c r="GL218" s="241" t="e">
        <f>#REF!</f>
        <v>#REF!</v>
      </c>
      <c r="GM218" s="241"/>
      <c r="GN218" s="241"/>
      <c r="GO218" s="241"/>
      <c r="GP218" s="241"/>
      <c r="GQ218" s="241"/>
      <c r="GR218" s="241"/>
      <c r="GS218" s="242" t="e">
        <f>#REF!</f>
        <v>#REF!</v>
      </c>
      <c r="GT218" s="242"/>
      <c r="GU218" s="242"/>
      <c r="GV218" s="242"/>
      <c r="GW218" s="242"/>
      <c r="GX218" s="242"/>
      <c r="GY218" s="242"/>
      <c r="GZ218" s="242"/>
      <c r="HA218" s="242" t="e">
        <f>#REF!</f>
        <v>#REF!</v>
      </c>
      <c r="HB218" s="242"/>
      <c r="HC218" s="242"/>
      <c r="HD218" s="242"/>
      <c r="HE218" s="242"/>
      <c r="HF218" s="241" t="e">
        <f>#REF!</f>
        <v>#REF!</v>
      </c>
      <c r="HG218" s="241"/>
      <c r="HH218" s="241"/>
      <c r="HI218" s="241"/>
      <c r="HJ218" s="241" t="e">
        <f>#REF!</f>
        <v>#REF!</v>
      </c>
      <c r="HK218" s="241"/>
      <c r="HL218" s="241" t="e">
        <f>#REF!</f>
        <v>#REF!</v>
      </c>
      <c r="HM218" s="241"/>
      <c r="HN218" s="241"/>
      <c r="HO218" s="241" t="e">
        <f>#REF!</f>
        <v>#REF!</v>
      </c>
      <c r="HP218" s="241"/>
      <c r="HQ218" s="241" t="e">
        <f>#REF!</f>
        <v>#REF!</v>
      </c>
      <c r="HR218" s="241"/>
      <c r="HS218" s="241"/>
      <c r="HT218" s="241"/>
      <c r="HW218" s="241" t="e">
        <f>IF(#REF!=0,HW217,#REF!)</f>
        <v>#REF!</v>
      </c>
      <c r="HX218" s="241"/>
      <c r="HY218" s="241" t="e">
        <f>IF(OR(#REF!=0,#REF!="Planejado",#REF!="Realizado"),IF(HY217="Atividade",VLOOKUP(HW218,'04.02_PLANEJAMENTO ATIVIDADES'!$D$9:$E$44,2,0),HY217),#REF!)</f>
        <v>#REF!</v>
      </c>
      <c r="HZ218" s="241"/>
      <c r="IA218" s="241"/>
      <c r="IB218" s="241"/>
      <c r="IC218" s="241"/>
      <c r="ID218" s="241"/>
      <c r="IE218" s="241"/>
      <c r="IF218" s="241"/>
      <c r="IG218" s="241"/>
      <c r="IH218" s="241" t="e">
        <f>IF(#REF!=0,IH217,#REF!)</f>
        <v>#REF!</v>
      </c>
      <c r="II218" s="241"/>
      <c r="IJ218" s="241"/>
      <c r="IK218" s="241" t="e">
        <f>IF(#REF!=0,IK217,#REF!)</f>
        <v>#REF!</v>
      </c>
      <c r="IL218" s="241"/>
      <c r="IM218" s="241"/>
      <c r="IN218" s="241"/>
      <c r="IO218" s="241"/>
      <c r="IP218" s="241"/>
      <c r="IQ218" s="241" t="e">
        <f>#REF!</f>
        <v>#REF!</v>
      </c>
      <c r="IR218" s="241"/>
      <c r="IS218" s="241"/>
      <c r="IT218" s="241"/>
      <c r="IU218" s="241"/>
      <c r="IV218" s="241"/>
      <c r="IW218" s="241"/>
      <c r="IX218" s="242" t="e">
        <f>#REF!</f>
        <v>#REF!</v>
      </c>
      <c r="IY218" s="242"/>
      <c r="IZ218" s="242"/>
      <c r="JA218" s="242"/>
      <c r="JB218" s="242"/>
      <c r="JC218" s="242"/>
      <c r="JD218" s="242"/>
      <c r="JE218" s="242"/>
      <c r="JF218" s="242" t="e">
        <f>#REF!</f>
        <v>#REF!</v>
      </c>
      <c r="JG218" s="242"/>
      <c r="JH218" s="242"/>
      <c r="JI218" s="242"/>
      <c r="JJ218" s="242"/>
      <c r="JK218" s="241" t="e">
        <f>#REF!</f>
        <v>#REF!</v>
      </c>
      <c r="JL218" s="241"/>
      <c r="JM218" s="241"/>
      <c r="JN218" s="241"/>
      <c r="JO218" s="241" t="e">
        <f>#REF!</f>
        <v>#REF!</v>
      </c>
      <c r="JP218" s="241"/>
      <c r="JQ218" s="241" t="e">
        <f>#REF!</f>
        <v>#REF!</v>
      </c>
      <c r="JR218" s="241"/>
      <c r="JS218" s="241"/>
      <c r="JT218" s="241" t="e">
        <f>#REF!</f>
        <v>#REF!</v>
      </c>
      <c r="JU218" s="241"/>
      <c r="JV218" s="241" t="e">
        <f>#REF!</f>
        <v>#REF!</v>
      </c>
      <c r="JW218" s="241"/>
      <c r="JX218" s="241"/>
      <c r="JY218" s="241"/>
      <c r="KB218" s="241" t="e">
        <f>IF(#REF!=0,KB217,#REF!)</f>
        <v>#REF!</v>
      </c>
      <c r="KC218" s="241"/>
      <c r="KD218" s="241" t="e">
        <f>IF(OR(#REF!=0,#REF!="Planejado",#REF!="Realizado"),IF(KD217="Atividade",VLOOKUP(KB218,'04.02_PLANEJAMENTO ATIVIDADES'!$D$9:$E$44,2,0),KD217),#REF!)</f>
        <v>#REF!</v>
      </c>
      <c r="KE218" s="241"/>
      <c r="KF218" s="241"/>
      <c r="KG218" s="241"/>
      <c r="KH218" s="241"/>
      <c r="KI218" s="241"/>
      <c r="KJ218" s="241"/>
      <c r="KK218" s="241"/>
      <c r="KL218" s="241"/>
      <c r="KM218" s="241" t="e">
        <f>IF(#REF!=0,KM217,#REF!)</f>
        <v>#REF!</v>
      </c>
      <c r="KN218" s="241"/>
      <c r="KO218" s="241"/>
      <c r="KP218" s="241" t="e">
        <f>IF(#REF!=0,KP217,#REF!)</f>
        <v>#REF!</v>
      </c>
      <c r="KQ218" s="241"/>
      <c r="KR218" s="241"/>
      <c r="KS218" s="241"/>
      <c r="KT218" s="241"/>
      <c r="KU218" s="241"/>
      <c r="KV218" s="241" t="e">
        <f>#REF!</f>
        <v>#REF!</v>
      </c>
      <c r="KW218" s="241"/>
      <c r="KX218" s="241"/>
      <c r="KY218" s="241"/>
      <c r="KZ218" s="241"/>
      <c r="LA218" s="241"/>
      <c r="LB218" s="241"/>
      <c r="LC218" s="242" t="e">
        <f>#REF!</f>
        <v>#REF!</v>
      </c>
      <c r="LD218" s="242"/>
      <c r="LE218" s="242"/>
      <c r="LF218" s="242"/>
      <c r="LG218" s="242"/>
      <c r="LH218" s="242"/>
      <c r="LI218" s="242"/>
      <c r="LJ218" s="242"/>
      <c r="LK218" s="242" t="e">
        <f>#REF!</f>
        <v>#REF!</v>
      </c>
      <c r="LL218" s="242"/>
      <c r="LM218" s="242"/>
      <c r="LN218" s="242"/>
      <c r="LO218" s="242"/>
      <c r="LP218" s="241" t="e">
        <f>#REF!</f>
        <v>#REF!</v>
      </c>
      <c r="LQ218" s="241"/>
      <c r="LR218" s="241"/>
      <c r="LS218" s="241"/>
      <c r="LT218" s="241" t="e">
        <f>#REF!</f>
        <v>#REF!</v>
      </c>
      <c r="LU218" s="241"/>
      <c r="LV218" s="241" t="e">
        <f>#REF!</f>
        <v>#REF!</v>
      </c>
      <c r="LW218" s="241"/>
      <c r="LX218" s="241"/>
      <c r="LY218" s="241" t="e">
        <f>#REF!</f>
        <v>#REF!</v>
      </c>
      <c r="LZ218" s="241"/>
      <c r="MA218" s="241" t="e">
        <f>#REF!</f>
        <v>#REF!</v>
      </c>
      <c r="MB218" s="241"/>
      <c r="MC218" s="241"/>
      <c r="MD218" s="241"/>
      <c r="MG218" s="241" t="e">
        <f>IF(#REF!=0,MG217,#REF!)</f>
        <v>#REF!</v>
      </c>
      <c r="MH218" s="241"/>
      <c r="MI218" s="241" t="e">
        <f>IF(OR(#REF!=0,#REF!="Planejado",#REF!="Realizado"),IF(MI217="Atividade",VLOOKUP(MG218,'04.02_PLANEJAMENTO ATIVIDADES'!$D$9:$E$44,2,0),MI217),#REF!)</f>
        <v>#REF!</v>
      </c>
      <c r="MJ218" s="241"/>
      <c r="MK218" s="241"/>
      <c r="ML218" s="241"/>
      <c r="MM218" s="241"/>
      <c r="MN218" s="241"/>
      <c r="MO218" s="241"/>
      <c r="MP218" s="241"/>
      <c r="MQ218" s="241"/>
      <c r="MR218" s="241" t="e">
        <f>IF(#REF!=0,MR217,#REF!)</f>
        <v>#REF!</v>
      </c>
      <c r="MS218" s="241"/>
      <c r="MT218" s="241"/>
      <c r="MU218" s="241" t="e">
        <f>IF(#REF!=0,MU217,#REF!)</f>
        <v>#REF!</v>
      </c>
      <c r="MV218" s="241"/>
      <c r="MW218" s="241"/>
      <c r="MX218" s="241"/>
      <c r="MY218" s="241"/>
      <c r="MZ218" s="241"/>
      <c r="NA218" s="241" t="e">
        <f>#REF!</f>
        <v>#REF!</v>
      </c>
      <c r="NB218" s="241"/>
      <c r="NC218" s="241"/>
      <c r="ND218" s="241"/>
      <c r="NE218" s="241"/>
      <c r="NF218" s="241"/>
      <c r="NG218" s="241"/>
      <c r="NH218" s="242" t="e">
        <f>#REF!</f>
        <v>#REF!</v>
      </c>
      <c r="NI218" s="242"/>
      <c r="NJ218" s="242"/>
      <c r="NK218" s="242"/>
      <c r="NL218" s="242"/>
      <c r="NM218" s="242"/>
      <c r="NN218" s="242"/>
      <c r="NO218" s="242"/>
      <c r="NP218" s="242" t="e">
        <f>#REF!</f>
        <v>#REF!</v>
      </c>
      <c r="NQ218" s="242"/>
      <c r="NR218" s="242"/>
      <c r="NS218" s="242"/>
      <c r="NT218" s="242"/>
      <c r="NU218" s="241" t="e">
        <f>#REF!</f>
        <v>#REF!</v>
      </c>
      <c r="NV218" s="241"/>
      <c r="NW218" s="241"/>
      <c r="NX218" s="241"/>
      <c r="NY218" s="241" t="e">
        <f>#REF!</f>
        <v>#REF!</v>
      </c>
      <c r="NZ218" s="241"/>
      <c r="OA218" s="241" t="e">
        <f>#REF!</f>
        <v>#REF!</v>
      </c>
      <c r="OB218" s="241"/>
      <c r="OC218" s="241"/>
      <c r="OD218" s="241" t="e">
        <f>#REF!</f>
        <v>#REF!</v>
      </c>
      <c r="OE218" s="241"/>
      <c r="OF218" s="241" t="e">
        <f>#REF!</f>
        <v>#REF!</v>
      </c>
      <c r="OG218" s="241"/>
      <c r="OH218" s="241"/>
      <c r="OI218" s="241"/>
      <c r="OL218" s="241" t="e">
        <f>IF(#REF!=0,OL217,#REF!)</f>
        <v>#REF!</v>
      </c>
      <c r="OM218" s="241"/>
      <c r="ON218" s="241" t="e">
        <f>IF(OR(#REF!=0,#REF!="Planejado",#REF!="Realizado"),IF(ON217="Atividade",VLOOKUP(OL218,'04.02_PLANEJAMENTO ATIVIDADES'!$D$9:$E$44,2,0),ON217),#REF!)</f>
        <v>#REF!</v>
      </c>
      <c r="OO218" s="241"/>
      <c r="OP218" s="241"/>
      <c r="OQ218" s="241"/>
      <c r="OR218" s="241"/>
      <c r="OS218" s="241"/>
      <c r="OT218" s="241"/>
      <c r="OU218" s="241"/>
      <c r="OV218" s="241"/>
      <c r="OW218" s="241" t="e">
        <f>IF(#REF!=0,OW217,#REF!)</f>
        <v>#REF!</v>
      </c>
      <c r="OX218" s="241"/>
      <c r="OY218" s="241"/>
      <c r="OZ218" s="241" t="e">
        <f>IF(#REF!=0,OZ217,#REF!)</f>
        <v>#REF!</v>
      </c>
      <c r="PA218" s="241"/>
      <c r="PB218" s="241"/>
      <c r="PC218" s="241"/>
      <c r="PD218" s="241"/>
      <c r="PE218" s="241"/>
      <c r="PF218" s="241" t="e">
        <f>#REF!</f>
        <v>#REF!</v>
      </c>
      <c r="PG218" s="241"/>
      <c r="PH218" s="241"/>
      <c r="PI218" s="241"/>
      <c r="PJ218" s="241"/>
      <c r="PK218" s="241"/>
      <c r="PL218" s="241"/>
      <c r="PM218" s="242" t="e">
        <f>#REF!</f>
        <v>#REF!</v>
      </c>
      <c r="PN218" s="242"/>
      <c r="PO218" s="242"/>
      <c r="PP218" s="242"/>
      <c r="PQ218" s="242"/>
      <c r="PR218" s="242"/>
      <c r="PS218" s="242"/>
      <c r="PT218" s="242"/>
      <c r="PU218" s="242" t="e">
        <f>#REF!</f>
        <v>#REF!</v>
      </c>
      <c r="PV218" s="242"/>
      <c r="PW218" s="242"/>
      <c r="PX218" s="242"/>
      <c r="PY218" s="242"/>
      <c r="PZ218" s="241" t="e">
        <f>#REF!</f>
        <v>#REF!</v>
      </c>
      <c r="QA218" s="241"/>
      <c r="QB218" s="241"/>
      <c r="QC218" s="241"/>
      <c r="QD218" s="241" t="e">
        <f>#REF!</f>
        <v>#REF!</v>
      </c>
      <c r="QE218" s="241"/>
      <c r="QF218" s="241" t="e">
        <f>#REF!</f>
        <v>#REF!</v>
      </c>
      <c r="QG218" s="241"/>
      <c r="QH218" s="241"/>
      <c r="QI218" s="241" t="e">
        <f>#REF!</f>
        <v>#REF!</v>
      </c>
      <c r="QJ218" s="241"/>
      <c r="QK218" s="241" t="e">
        <f>#REF!</f>
        <v>#REF!</v>
      </c>
      <c r="QL218" s="241"/>
      <c r="QM218" s="241"/>
      <c r="QN218" s="241"/>
      <c r="QQ218" s="241" t="e">
        <f>IF(#REF!=0,QQ217,#REF!)</f>
        <v>#REF!</v>
      </c>
      <c r="QR218" s="241"/>
      <c r="QS218" s="241" t="e">
        <f>IF(OR(#REF!=0,#REF!="Planejado",#REF!="Realizado"),IF(QS217="Atividade",VLOOKUP(QQ218,'04.02_PLANEJAMENTO ATIVIDADES'!$D$9:$E$44,2,0),QS217),#REF!)</f>
        <v>#REF!</v>
      </c>
      <c r="QT218" s="241"/>
      <c r="QU218" s="241"/>
      <c r="QV218" s="241"/>
      <c r="QW218" s="241"/>
      <c r="QX218" s="241"/>
      <c r="QY218" s="241"/>
      <c r="QZ218" s="241"/>
      <c r="RA218" s="241"/>
      <c r="RB218" s="241" t="e">
        <f>IF(#REF!=0,RB217,#REF!)</f>
        <v>#REF!</v>
      </c>
      <c r="RC218" s="241"/>
      <c r="RD218" s="241"/>
      <c r="RE218" s="241" t="e">
        <f>IF(#REF!=0,RE217,#REF!)</f>
        <v>#REF!</v>
      </c>
      <c r="RF218" s="241"/>
      <c r="RG218" s="241"/>
      <c r="RH218" s="241"/>
      <c r="RI218" s="241"/>
      <c r="RJ218" s="241"/>
      <c r="RK218" s="241" t="e">
        <f>#REF!</f>
        <v>#REF!</v>
      </c>
      <c r="RL218" s="241"/>
      <c r="RM218" s="241"/>
      <c r="RN218" s="241"/>
      <c r="RO218" s="241"/>
      <c r="RP218" s="241"/>
      <c r="RQ218" s="241"/>
      <c r="RR218" s="242" t="e">
        <f>#REF!</f>
        <v>#REF!</v>
      </c>
      <c r="RS218" s="242"/>
      <c r="RT218" s="242"/>
      <c r="RU218" s="242"/>
      <c r="RV218" s="242"/>
      <c r="RW218" s="242"/>
      <c r="RX218" s="242"/>
      <c r="RY218" s="242"/>
      <c r="RZ218" s="242" t="e">
        <f>#REF!</f>
        <v>#REF!</v>
      </c>
      <c r="SA218" s="242"/>
      <c r="SB218" s="242"/>
      <c r="SC218" s="242"/>
      <c r="SD218" s="242"/>
      <c r="SE218" s="241" t="e">
        <f>#REF!</f>
        <v>#REF!</v>
      </c>
      <c r="SF218" s="241"/>
      <c r="SG218" s="241"/>
      <c r="SH218" s="241"/>
      <c r="SI218" s="241" t="e">
        <f>#REF!</f>
        <v>#REF!</v>
      </c>
      <c r="SJ218" s="241"/>
      <c r="SK218" s="241" t="e">
        <f>#REF!</f>
        <v>#REF!</v>
      </c>
      <c r="SL218" s="241"/>
      <c r="SM218" s="241"/>
      <c r="SN218" s="241" t="e">
        <f>#REF!</f>
        <v>#REF!</v>
      </c>
      <c r="SO218" s="241"/>
      <c r="SP218" s="241" t="e">
        <f>#REF!</f>
        <v>#REF!</v>
      </c>
      <c r="SQ218" s="241"/>
      <c r="SR218" s="241"/>
      <c r="SS218" s="241"/>
      <c r="SV218" s="241" t="e">
        <f>IF(#REF!=0,SV217,#REF!)</f>
        <v>#REF!</v>
      </c>
      <c r="SW218" s="241"/>
      <c r="SX218" s="241" t="e">
        <f>IF(OR(#REF!=0,#REF!="Planejado",#REF!="Realizado"),IF(SX217="Atividade",VLOOKUP(SV218,'04.02_PLANEJAMENTO ATIVIDADES'!$D$9:$E$44,2,0),SX217),#REF!)</f>
        <v>#REF!</v>
      </c>
      <c r="SY218" s="241"/>
      <c r="SZ218" s="241"/>
      <c r="TA218" s="241"/>
      <c r="TB218" s="241"/>
      <c r="TC218" s="241"/>
      <c r="TD218" s="241"/>
      <c r="TE218" s="241"/>
      <c r="TF218" s="241"/>
      <c r="TG218" s="241" t="e">
        <f>IF(#REF!=0,TG217,#REF!)</f>
        <v>#REF!</v>
      </c>
      <c r="TH218" s="241"/>
      <c r="TI218" s="241"/>
      <c r="TJ218" s="241" t="e">
        <f>IF(#REF!=0,TJ217,#REF!)</f>
        <v>#REF!</v>
      </c>
      <c r="TK218" s="241"/>
      <c r="TL218" s="241"/>
      <c r="TM218" s="241"/>
      <c r="TN218" s="241"/>
      <c r="TO218" s="241"/>
      <c r="TP218" s="241" t="e">
        <f>#REF!</f>
        <v>#REF!</v>
      </c>
      <c r="TQ218" s="241"/>
      <c r="TR218" s="241"/>
      <c r="TS218" s="241"/>
      <c r="TT218" s="241"/>
      <c r="TU218" s="241"/>
      <c r="TV218" s="241"/>
      <c r="TW218" s="242" t="e">
        <f>#REF!</f>
        <v>#REF!</v>
      </c>
      <c r="TX218" s="242"/>
      <c r="TY218" s="242"/>
      <c r="TZ218" s="242"/>
      <c r="UA218" s="242"/>
      <c r="UB218" s="242"/>
      <c r="UC218" s="242"/>
      <c r="UD218" s="242"/>
      <c r="UE218" s="242" t="e">
        <f>#REF!</f>
        <v>#REF!</v>
      </c>
      <c r="UF218" s="242"/>
      <c r="UG218" s="242"/>
      <c r="UH218" s="242"/>
      <c r="UI218" s="242"/>
      <c r="UJ218" s="241" t="e">
        <f>#REF!</f>
        <v>#REF!</v>
      </c>
      <c r="UK218" s="241"/>
      <c r="UL218" s="241"/>
      <c r="UM218" s="241"/>
      <c r="UN218" s="241" t="e">
        <f>#REF!</f>
        <v>#REF!</v>
      </c>
      <c r="UO218" s="241"/>
      <c r="UP218" s="241" t="e">
        <f>#REF!</f>
        <v>#REF!</v>
      </c>
      <c r="UQ218" s="241"/>
      <c r="UR218" s="241"/>
      <c r="US218" s="241" t="e">
        <f>#REF!</f>
        <v>#REF!</v>
      </c>
      <c r="UT218" s="241"/>
      <c r="UU218" s="241" t="e">
        <f>#REF!</f>
        <v>#REF!</v>
      </c>
      <c r="UV218" s="241"/>
      <c r="UW218" s="241"/>
      <c r="UX218" s="241"/>
      <c r="VA218" s="241" t="e">
        <f>IF(#REF!=0,VA217,#REF!)</f>
        <v>#REF!</v>
      </c>
      <c r="VB218" s="241"/>
      <c r="VC218" s="241" t="e">
        <f>IF(OR(#REF!=0,#REF!="Planejado",#REF!="Realizado"),IF(VC217="Atividade",VLOOKUP(VA218,'04.02_PLANEJAMENTO ATIVIDADES'!$D$9:$E$44,2,0),VC217),#REF!)</f>
        <v>#REF!</v>
      </c>
      <c r="VD218" s="241"/>
      <c r="VE218" s="241"/>
      <c r="VF218" s="241"/>
      <c r="VG218" s="241"/>
      <c r="VH218" s="241"/>
      <c r="VI218" s="241"/>
      <c r="VJ218" s="241"/>
      <c r="VK218" s="241"/>
      <c r="VL218" s="241" t="e">
        <f>IF(#REF!=0,VL217,#REF!)</f>
        <v>#REF!</v>
      </c>
      <c r="VM218" s="241"/>
      <c r="VN218" s="241"/>
      <c r="VO218" s="241" t="e">
        <f>IF(#REF!=0,VO217,#REF!)</f>
        <v>#REF!</v>
      </c>
      <c r="VP218" s="241"/>
      <c r="VQ218" s="241"/>
      <c r="VR218" s="241"/>
      <c r="VS218" s="241"/>
      <c r="VT218" s="241"/>
      <c r="VU218" s="241" t="e">
        <f>#REF!</f>
        <v>#REF!</v>
      </c>
      <c r="VV218" s="241"/>
      <c r="VW218" s="241"/>
      <c r="VX218" s="241"/>
      <c r="VY218" s="241"/>
      <c r="VZ218" s="241"/>
      <c r="WA218" s="241"/>
      <c r="WB218" s="242" t="e">
        <f>#REF!</f>
        <v>#REF!</v>
      </c>
      <c r="WC218" s="242"/>
      <c r="WD218" s="242"/>
      <c r="WE218" s="242"/>
      <c r="WF218" s="242"/>
      <c r="WG218" s="242"/>
      <c r="WH218" s="242"/>
      <c r="WI218" s="242"/>
      <c r="WJ218" s="242" t="e">
        <f>#REF!</f>
        <v>#REF!</v>
      </c>
      <c r="WK218" s="242"/>
      <c r="WL218" s="242"/>
      <c r="WM218" s="242"/>
      <c r="WN218" s="242"/>
      <c r="WO218" s="241" t="e">
        <f>#REF!</f>
        <v>#REF!</v>
      </c>
      <c r="WP218" s="241"/>
      <c r="WQ218" s="241"/>
      <c r="WR218" s="241"/>
      <c r="WS218" s="241" t="e">
        <f>#REF!</f>
        <v>#REF!</v>
      </c>
      <c r="WT218" s="241"/>
      <c r="WU218" s="241" t="e">
        <f>#REF!</f>
        <v>#REF!</v>
      </c>
      <c r="WV218" s="241"/>
      <c r="WW218" s="241"/>
      <c r="WX218" s="241" t="e">
        <f>#REF!</f>
        <v>#REF!</v>
      </c>
      <c r="WY218" s="241"/>
      <c r="WZ218" s="241" t="e">
        <f>#REF!</f>
        <v>#REF!</v>
      </c>
      <c r="XA218" s="241"/>
      <c r="XB218" s="241"/>
      <c r="XC218" s="241"/>
      <c r="XF218" s="241" t="e">
        <f>IF(#REF!=0,XF217,#REF!)</f>
        <v>#REF!</v>
      </c>
      <c r="XG218" s="241"/>
      <c r="XH218" s="241" t="e">
        <f>IF(OR(#REF!=0,#REF!="Planejado",#REF!="Realizado"),IF(XH217="Atividade",VLOOKUP(XF218,'04.02_PLANEJAMENTO ATIVIDADES'!$D$9:$E$44,2,0),XH217),#REF!)</f>
        <v>#REF!</v>
      </c>
      <c r="XI218" s="241"/>
      <c r="XJ218" s="241"/>
      <c r="XK218" s="241"/>
      <c r="XL218" s="241"/>
      <c r="XM218" s="241"/>
      <c r="XN218" s="241"/>
      <c r="XO218" s="241"/>
      <c r="XP218" s="241"/>
      <c r="XQ218" s="241" t="e">
        <f>IF(#REF!=0,XQ217,#REF!)</f>
        <v>#REF!</v>
      </c>
      <c r="XR218" s="241"/>
      <c r="XS218" s="241"/>
      <c r="XT218" s="241" t="e">
        <f>IF(#REF!=0,XT217,#REF!)</f>
        <v>#REF!</v>
      </c>
      <c r="XU218" s="241"/>
      <c r="XV218" s="241"/>
      <c r="XW218" s="241"/>
      <c r="XX218" s="241"/>
      <c r="XY218" s="241"/>
      <c r="XZ218" s="241" t="e">
        <f>#REF!</f>
        <v>#REF!</v>
      </c>
      <c r="YA218" s="241"/>
      <c r="YB218" s="241"/>
      <c r="YC218" s="241"/>
      <c r="YD218" s="241"/>
      <c r="YE218" s="241"/>
      <c r="YF218" s="241"/>
      <c r="YG218" s="242" t="e">
        <f>#REF!</f>
        <v>#REF!</v>
      </c>
      <c r="YH218" s="242"/>
      <c r="YI218" s="242"/>
      <c r="YJ218" s="242"/>
      <c r="YK218" s="242"/>
      <c r="YL218" s="242"/>
      <c r="YM218" s="242"/>
      <c r="YN218" s="242"/>
      <c r="YO218" s="242" t="e">
        <f>#REF!</f>
        <v>#REF!</v>
      </c>
      <c r="YP218" s="242"/>
      <c r="YQ218" s="242"/>
      <c r="YR218" s="242"/>
      <c r="YS218" s="242"/>
      <c r="YT218" s="241" t="e">
        <f>#REF!</f>
        <v>#REF!</v>
      </c>
      <c r="YU218" s="241"/>
      <c r="YV218" s="241"/>
      <c r="YW218" s="241"/>
      <c r="YX218" s="241" t="e">
        <f>#REF!</f>
        <v>#REF!</v>
      </c>
      <c r="YY218" s="241"/>
      <c r="YZ218" s="241" t="e">
        <f>#REF!</f>
        <v>#REF!</v>
      </c>
      <c r="ZA218" s="241"/>
      <c r="ZB218" s="241"/>
      <c r="ZC218" s="241" t="e">
        <f>#REF!</f>
        <v>#REF!</v>
      </c>
      <c r="ZD218" s="241"/>
      <c r="ZE218" s="241" t="e">
        <f>#REF!</f>
        <v>#REF!</v>
      </c>
      <c r="ZF218" s="241"/>
      <c r="ZG218" s="241"/>
      <c r="ZH218" s="241"/>
    </row>
    <row r="219" spans="3:684" ht="10.15" hidden="1" customHeight="1" x14ac:dyDescent="0.25"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40"/>
      <c r="AE219" s="40"/>
      <c r="AF219" s="40"/>
      <c r="AG219" s="40"/>
      <c r="AH219" s="40"/>
      <c r="AI219" s="40"/>
      <c r="AJ219" s="40"/>
      <c r="AK219" s="40"/>
      <c r="AL219" s="41"/>
      <c r="AM219" s="40"/>
      <c r="AN219" s="40"/>
      <c r="AO219" s="40"/>
      <c r="AP219" s="40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H219" s="39"/>
      <c r="BI219" s="39"/>
      <c r="BJ219" s="207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40"/>
      <c r="CJ219" s="40"/>
      <c r="CK219" s="40"/>
      <c r="CL219" s="40"/>
      <c r="CM219" s="40"/>
      <c r="CN219" s="40"/>
      <c r="CO219" s="40"/>
      <c r="CP219" s="40"/>
      <c r="CQ219" s="41"/>
      <c r="CR219" s="40"/>
      <c r="CS219" s="40"/>
      <c r="CT219" s="40"/>
      <c r="CU219" s="40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40"/>
      <c r="EO219" s="40"/>
      <c r="EP219" s="40"/>
      <c r="EQ219" s="40"/>
      <c r="ER219" s="40"/>
      <c r="ES219" s="40"/>
      <c r="ET219" s="40"/>
      <c r="EU219" s="40"/>
      <c r="EV219" s="41"/>
      <c r="EW219" s="40"/>
      <c r="EX219" s="40"/>
      <c r="EY219" s="40"/>
      <c r="EZ219" s="40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R219" s="39"/>
      <c r="FS219" s="39"/>
      <c r="FT219" s="39"/>
      <c r="FU219" s="39"/>
      <c r="FV219" s="39"/>
      <c r="FW219" s="39"/>
      <c r="FX219" s="39"/>
      <c r="FY219" s="39"/>
      <c r="FZ219" s="39"/>
      <c r="GA219" s="39"/>
      <c r="GB219" s="39"/>
      <c r="GC219" s="39"/>
      <c r="GD219" s="39"/>
      <c r="GE219" s="39"/>
      <c r="GF219" s="39"/>
      <c r="GG219" s="39"/>
      <c r="GH219" s="39"/>
      <c r="GI219" s="39"/>
      <c r="GJ219" s="39"/>
      <c r="GK219" s="39"/>
      <c r="GL219" s="39"/>
      <c r="GM219" s="39"/>
      <c r="GN219" s="39"/>
      <c r="GO219" s="39"/>
      <c r="GP219" s="39"/>
      <c r="GQ219" s="39"/>
      <c r="GR219" s="39"/>
      <c r="GS219" s="40"/>
      <c r="GT219" s="40"/>
      <c r="GU219" s="40"/>
      <c r="GV219" s="40"/>
      <c r="GW219" s="40"/>
      <c r="GX219" s="40"/>
      <c r="GY219" s="40"/>
      <c r="GZ219" s="40"/>
      <c r="HA219" s="41"/>
      <c r="HB219" s="40"/>
      <c r="HC219" s="40"/>
      <c r="HD219" s="40"/>
      <c r="HE219" s="40"/>
      <c r="HF219" s="39"/>
      <c r="HG219" s="39"/>
      <c r="HH219" s="39"/>
      <c r="HI219" s="39"/>
      <c r="HJ219" s="39"/>
      <c r="HK219" s="39"/>
      <c r="HL219" s="39"/>
      <c r="HM219" s="39"/>
      <c r="HN219" s="39"/>
      <c r="HO219" s="39"/>
      <c r="HP219" s="39"/>
      <c r="HQ219" s="39"/>
      <c r="HR219" s="39"/>
      <c r="HS219" s="39"/>
      <c r="HT219" s="39"/>
      <c r="HW219" s="39"/>
      <c r="HX219" s="39"/>
      <c r="HY219" s="39"/>
      <c r="HZ219" s="39"/>
      <c r="IA219" s="39"/>
      <c r="IB219" s="39"/>
      <c r="IC219" s="39"/>
      <c r="ID219" s="39"/>
      <c r="IE219" s="39"/>
      <c r="IF219" s="39"/>
      <c r="IG219" s="39"/>
      <c r="IH219" s="39"/>
      <c r="II219" s="39"/>
      <c r="IJ219" s="39"/>
      <c r="IK219" s="39"/>
      <c r="IL219" s="39"/>
      <c r="IM219" s="39"/>
      <c r="IN219" s="39"/>
      <c r="IO219" s="39"/>
      <c r="IP219" s="39"/>
      <c r="IQ219" s="39"/>
      <c r="IR219" s="39"/>
      <c r="IS219" s="39"/>
      <c r="IT219" s="39"/>
      <c r="IU219" s="39"/>
      <c r="IV219" s="39"/>
      <c r="IW219" s="39"/>
      <c r="IX219" s="40"/>
      <c r="IY219" s="40"/>
      <c r="IZ219" s="40"/>
      <c r="JA219" s="40"/>
      <c r="JB219" s="40"/>
      <c r="JC219" s="40"/>
      <c r="JD219" s="40"/>
      <c r="JE219" s="40"/>
      <c r="JF219" s="41"/>
      <c r="JG219" s="40"/>
      <c r="JH219" s="40"/>
      <c r="JI219" s="40"/>
      <c r="JJ219" s="40"/>
      <c r="JK219" s="39"/>
      <c r="JL219" s="39"/>
      <c r="JM219" s="39"/>
      <c r="JN219" s="39"/>
      <c r="JO219" s="39"/>
      <c r="JP219" s="39"/>
      <c r="JQ219" s="39"/>
      <c r="JR219" s="39"/>
      <c r="JS219" s="39"/>
      <c r="JT219" s="39"/>
      <c r="JU219" s="39"/>
      <c r="JV219" s="39"/>
      <c r="JW219" s="39"/>
      <c r="JX219" s="39"/>
      <c r="JY219" s="39"/>
      <c r="KB219" s="39"/>
      <c r="KC219" s="39"/>
      <c r="KD219" s="39"/>
      <c r="KE219" s="39"/>
      <c r="KF219" s="39"/>
      <c r="KG219" s="39"/>
      <c r="KH219" s="39"/>
      <c r="KI219" s="39"/>
      <c r="KJ219" s="39"/>
      <c r="KK219" s="39"/>
      <c r="KL219" s="39"/>
      <c r="KM219" s="39"/>
      <c r="KN219" s="39"/>
      <c r="KO219" s="39"/>
      <c r="KP219" s="39"/>
      <c r="KQ219" s="39"/>
      <c r="KR219" s="39"/>
      <c r="KS219" s="39"/>
      <c r="KT219" s="39"/>
      <c r="KU219" s="39"/>
      <c r="KV219" s="39"/>
      <c r="KW219" s="39"/>
      <c r="KX219" s="39"/>
      <c r="KY219" s="39"/>
      <c r="KZ219" s="39"/>
      <c r="LA219" s="39"/>
      <c r="LB219" s="39"/>
      <c r="LC219" s="40"/>
      <c r="LD219" s="40"/>
      <c r="LE219" s="40"/>
      <c r="LF219" s="40"/>
      <c r="LG219" s="40"/>
      <c r="LH219" s="40"/>
      <c r="LI219" s="40"/>
      <c r="LJ219" s="40"/>
      <c r="LK219" s="41"/>
      <c r="LL219" s="40"/>
      <c r="LM219" s="40"/>
      <c r="LN219" s="40"/>
      <c r="LO219" s="40"/>
      <c r="LP219" s="39"/>
      <c r="LQ219" s="39"/>
      <c r="LR219" s="39"/>
      <c r="LS219" s="39"/>
      <c r="LT219" s="39"/>
      <c r="LU219" s="39"/>
      <c r="LV219" s="39"/>
      <c r="LW219" s="39"/>
      <c r="LX219" s="39"/>
      <c r="LY219" s="39"/>
      <c r="LZ219" s="39"/>
      <c r="MA219" s="39"/>
      <c r="MB219" s="39"/>
      <c r="MC219" s="39"/>
      <c r="MD219" s="39"/>
      <c r="MG219" s="39"/>
      <c r="MH219" s="39"/>
      <c r="MI219" s="39"/>
      <c r="MJ219" s="39"/>
      <c r="MK219" s="39"/>
      <c r="ML219" s="39"/>
      <c r="MM219" s="39"/>
      <c r="MN219" s="39"/>
      <c r="MO219" s="39"/>
      <c r="MP219" s="39"/>
      <c r="MQ219" s="39"/>
      <c r="MR219" s="39"/>
      <c r="MS219" s="39"/>
      <c r="MT219" s="39"/>
      <c r="MU219" s="39"/>
      <c r="MV219" s="39"/>
      <c r="MW219" s="39"/>
      <c r="MX219" s="39"/>
      <c r="MY219" s="39"/>
      <c r="MZ219" s="39"/>
      <c r="NA219" s="39"/>
      <c r="NB219" s="39"/>
      <c r="NC219" s="39"/>
      <c r="ND219" s="39"/>
      <c r="NE219" s="39"/>
      <c r="NF219" s="39"/>
      <c r="NG219" s="39"/>
      <c r="NH219" s="40"/>
      <c r="NI219" s="40"/>
      <c r="NJ219" s="40"/>
      <c r="NK219" s="40"/>
      <c r="NL219" s="40"/>
      <c r="NM219" s="40"/>
      <c r="NN219" s="40"/>
      <c r="NO219" s="40"/>
      <c r="NP219" s="41"/>
      <c r="NQ219" s="40"/>
      <c r="NR219" s="40"/>
      <c r="NS219" s="40"/>
      <c r="NT219" s="40"/>
      <c r="NU219" s="39"/>
      <c r="NV219" s="39"/>
      <c r="NW219" s="39"/>
      <c r="NX219" s="39"/>
      <c r="NY219" s="39"/>
      <c r="NZ219" s="39"/>
      <c r="OA219" s="39"/>
      <c r="OB219" s="39"/>
      <c r="OC219" s="39"/>
      <c r="OD219" s="39"/>
      <c r="OE219" s="39"/>
      <c r="OF219" s="39"/>
      <c r="OG219" s="39"/>
      <c r="OH219" s="39"/>
      <c r="OI219" s="39"/>
      <c r="OL219" s="39"/>
      <c r="OM219" s="39"/>
      <c r="ON219" s="39"/>
      <c r="OO219" s="39"/>
      <c r="OP219" s="39"/>
      <c r="OQ219" s="39"/>
      <c r="OR219" s="39"/>
      <c r="OS219" s="39"/>
      <c r="OT219" s="39"/>
      <c r="OU219" s="39"/>
      <c r="OV219" s="39"/>
      <c r="OW219" s="39"/>
      <c r="OX219" s="39"/>
      <c r="OY219" s="39"/>
      <c r="OZ219" s="39"/>
      <c r="PA219" s="39"/>
      <c r="PB219" s="39"/>
      <c r="PC219" s="39"/>
      <c r="PD219" s="39"/>
      <c r="PE219" s="39"/>
      <c r="PF219" s="39"/>
      <c r="PG219" s="39"/>
      <c r="PH219" s="39"/>
      <c r="PI219" s="39"/>
      <c r="PJ219" s="39"/>
      <c r="PK219" s="39"/>
      <c r="PL219" s="39"/>
      <c r="PM219" s="40"/>
      <c r="PN219" s="40"/>
      <c r="PO219" s="40"/>
      <c r="PP219" s="40"/>
      <c r="PQ219" s="40"/>
      <c r="PR219" s="40"/>
      <c r="PS219" s="40"/>
      <c r="PT219" s="40"/>
      <c r="PU219" s="41"/>
      <c r="PV219" s="40"/>
      <c r="PW219" s="40"/>
      <c r="PX219" s="40"/>
      <c r="PY219" s="40"/>
      <c r="PZ219" s="39"/>
      <c r="QA219" s="39"/>
      <c r="QB219" s="39"/>
      <c r="QC219" s="39"/>
      <c r="QD219" s="39"/>
      <c r="QE219" s="39"/>
      <c r="QF219" s="39"/>
      <c r="QG219" s="39"/>
      <c r="QH219" s="39"/>
      <c r="QI219" s="39"/>
      <c r="QJ219" s="39"/>
      <c r="QK219" s="39"/>
      <c r="QL219" s="39"/>
      <c r="QM219" s="39"/>
      <c r="QN219" s="39"/>
      <c r="QQ219" s="39"/>
      <c r="QR219" s="39"/>
      <c r="QS219" s="39"/>
      <c r="QT219" s="39"/>
      <c r="QU219" s="39"/>
      <c r="QV219" s="39"/>
      <c r="QW219" s="39"/>
      <c r="QX219" s="39"/>
      <c r="QY219" s="39"/>
      <c r="QZ219" s="39"/>
      <c r="RA219" s="39"/>
      <c r="RB219" s="39"/>
      <c r="RC219" s="39"/>
      <c r="RD219" s="39"/>
      <c r="RE219" s="39"/>
      <c r="RF219" s="39"/>
      <c r="RG219" s="39"/>
      <c r="RH219" s="39"/>
      <c r="RI219" s="39"/>
      <c r="RJ219" s="39"/>
      <c r="RK219" s="39"/>
      <c r="RL219" s="39"/>
      <c r="RM219" s="39"/>
      <c r="RN219" s="39"/>
      <c r="RO219" s="39"/>
      <c r="RP219" s="39"/>
      <c r="RQ219" s="39"/>
      <c r="RR219" s="40"/>
      <c r="RS219" s="40"/>
      <c r="RT219" s="40"/>
      <c r="RU219" s="40"/>
      <c r="RV219" s="40"/>
      <c r="RW219" s="40"/>
      <c r="RX219" s="40"/>
      <c r="RY219" s="40"/>
      <c r="RZ219" s="41"/>
      <c r="SA219" s="40"/>
      <c r="SB219" s="40"/>
      <c r="SC219" s="40"/>
      <c r="SD219" s="40"/>
      <c r="SE219" s="39"/>
      <c r="SF219" s="39"/>
      <c r="SG219" s="39"/>
      <c r="SH219" s="39"/>
      <c r="SI219" s="39"/>
      <c r="SJ219" s="39"/>
      <c r="SK219" s="39"/>
      <c r="SL219" s="39"/>
      <c r="SM219" s="39"/>
      <c r="SN219" s="39"/>
      <c r="SO219" s="39"/>
      <c r="SP219" s="39"/>
      <c r="SQ219" s="39"/>
      <c r="SR219" s="39"/>
      <c r="SS219" s="39"/>
      <c r="SV219" s="39"/>
      <c r="SW219" s="39"/>
      <c r="SX219" s="39"/>
      <c r="SY219" s="39"/>
      <c r="SZ219" s="39"/>
      <c r="TA219" s="39"/>
      <c r="TB219" s="39"/>
      <c r="TC219" s="39"/>
      <c r="TD219" s="39"/>
      <c r="TE219" s="39"/>
      <c r="TF219" s="39"/>
      <c r="TG219" s="39"/>
      <c r="TH219" s="39"/>
      <c r="TI219" s="39"/>
      <c r="TJ219" s="39"/>
      <c r="TK219" s="39"/>
      <c r="TL219" s="39"/>
      <c r="TM219" s="39"/>
      <c r="TN219" s="39"/>
      <c r="TO219" s="39"/>
      <c r="TP219" s="39"/>
      <c r="TQ219" s="39"/>
      <c r="TR219" s="39"/>
      <c r="TS219" s="39"/>
      <c r="TT219" s="39"/>
      <c r="TU219" s="39"/>
      <c r="TV219" s="39"/>
      <c r="TW219" s="40"/>
      <c r="TX219" s="40"/>
      <c r="TY219" s="40"/>
      <c r="TZ219" s="40"/>
      <c r="UA219" s="40"/>
      <c r="UB219" s="40"/>
      <c r="UC219" s="40"/>
      <c r="UD219" s="40"/>
      <c r="UE219" s="41"/>
      <c r="UF219" s="40"/>
      <c r="UG219" s="40"/>
      <c r="UH219" s="40"/>
      <c r="UI219" s="40"/>
      <c r="UJ219" s="39"/>
      <c r="UK219" s="39"/>
      <c r="UL219" s="39"/>
      <c r="UM219" s="39"/>
      <c r="UN219" s="39"/>
      <c r="UO219" s="39"/>
      <c r="UP219" s="39"/>
      <c r="UQ219" s="39"/>
      <c r="UR219" s="39"/>
      <c r="US219" s="39"/>
      <c r="UT219" s="39"/>
      <c r="UU219" s="39"/>
      <c r="UV219" s="39"/>
      <c r="UW219" s="39"/>
      <c r="UX219" s="39"/>
      <c r="VA219" s="39"/>
      <c r="VB219" s="39"/>
      <c r="VC219" s="39"/>
      <c r="VD219" s="39"/>
      <c r="VE219" s="39"/>
      <c r="VF219" s="39"/>
      <c r="VG219" s="39"/>
      <c r="VH219" s="39"/>
      <c r="VI219" s="39"/>
      <c r="VJ219" s="39"/>
      <c r="VK219" s="39"/>
      <c r="VL219" s="39"/>
      <c r="VM219" s="39"/>
      <c r="VN219" s="39"/>
      <c r="VO219" s="39"/>
      <c r="VP219" s="39"/>
      <c r="VQ219" s="39"/>
      <c r="VR219" s="39"/>
      <c r="VS219" s="39"/>
      <c r="VT219" s="39"/>
      <c r="VU219" s="39"/>
      <c r="VV219" s="39"/>
      <c r="VW219" s="39"/>
      <c r="VX219" s="39"/>
      <c r="VY219" s="39"/>
      <c r="VZ219" s="39"/>
      <c r="WA219" s="39"/>
      <c r="WB219" s="40"/>
      <c r="WC219" s="40"/>
      <c r="WD219" s="40"/>
      <c r="WE219" s="40"/>
      <c r="WF219" s="40"/>
      <c r="WG219" s="40"/>
      <c r="WH219" s="40"/>
      <c r="WI219" s="40"/>
      <c r="WJ219" s="41"/>
      <c r="WK219" s="40"/>
      <c r="WL219" s="40"/>
      <c r="WM219" s="40"/>
      <c r="WN219" s="40"/>
      <c r="WO219" s="39"/>
      <c r="WP219" s="39"/>
      <c r="WQ219" s="39"/>
      <c r="WR219" s="39"/>
      <c r="WS219" s="39"/>
      <c r="WT219" s="39"/>
      <c r="WU219" s="39"/>
      <c r="WV219" s="39"/>
      <c r="WW219" s="39"/>
      <c r="WX219" s="39"/>
      <c r="WY219" s="39"/>
      <c r="WZ219" s="39"/>
      <c r="XA219" s="39"/>
      <c r="XB219" s="39"/>
      <c r="XC219" s="39"/>
      <c r="XF219" s="39"/>
      <c r="XG219" s="39"/>
      <c r="XH219" s="39"/>
      <c r="XI219" s="39"/>
      <c r="XJ219" s="39"/>
      <c r="XK219" s="39"/>
      <c r="XL219" s="39"/>
      <c r="XM219" s="39"/>
      <c r="XN219" s="39"/>
      <c r="XO219" s="39"/>
      <c r="XP219" s="39"/>
      <c r="XQ219" s="39"/>
      <c r="XR219" s="39"/>
      <c r="XS219" s="39"/>
      <c r="XT219" s="39"/>
      <c r="XU219" s="39"/>
      <c r="XV219" s="39"/>
      <c r="XW219" s="39"/>
      <c r="XX219" s="39"/>
      <c r="XY219" s="39"/>
      <c r="XZ219" s="39"/>
      <c r="YA219" s="39"/>
      <c r="YB219" s="39"/>
      <c r="YC219" s="39"/>
      <c r="YD219" s="39"/>
      <c r="YE219" s="39"/>
      <c r="YF219" s="39"/>
      <c r="YG219" s="40"/>
      <c r="YH219" s="40"/>
      <c r="YI219" s="40"/>
      <c r="YJ219" s="40"/>
      <c r="YK219" s="40"/>
      <c r="YL219" s="40"/>
      <c r="YM219" s="40"/>
      <c r="YN219" s="40"/>
      <c r="YO219" s="41"/>
      <c r="YP219" s="40"/>
      <c r="YQ219" s="40"/>
      <c r="YR219" s="40"/>
      <c r="YS219" s="40"/>
      <c r="YT219" s="39"/>
      <c r="YU219" s="39"/>
      <c r="YV219" s="39"/>
      <c r="YW219" s="39"/>
      <c r="YX219" s="39"/>
      <c r="YY219" s="39"/>
      <c r="YZ219" s="39"/>
      <c r="ZA219" s="39"/>
      <c r="ZB219" s="39"/>
      <c r="ZC219" s="39"/>
      <c r="ZD219" s="39"/>
      <c r="ZE219" s="39"/>
      <c r="ZF219" s="39"/>
      <c r="ZG219" s="39"/>
      <c r="ZH219" s="39"/>
    </row>
    <row r="220" spans="3:684" ht="12" hidden="1" customHeight="1" x14ac:dyDescent="0.25">
      <c r="C220" s="243" t="s">
        <v>679</v>
      </c>
      <c r="D220" s="243"/>
      <c r="E220" s="243" t="s">
        <v>16</v>
      </c>
      <c r="F220" s="243"/>
      <c r="G220" s="243"/>
      <c r="H220" s="243"/>
      <c r="I220" s="243"/>
      <c r="J220" s="243"/>
      <c r="K220" s="243"/>
      <c r="L220" s="243"/>
      <c r="M220" s="243"/>
      <c r="N220" s="243" t="s">
        <v>679</v>
      </c>
      <c r="O220" s="243"/>
      <c r="P220" s="243"/>
      <c r="Q220" s="243" t="s">
        <v>680</v>
      </c>
      <c r="R220" s="243"/>
      <c r="S220" s="243"/>
      <c r="T220" s="243"/>
      <c r="U220" s="243"/>
      <c r="V220" s="243"/>
      <c r="W220" s="244" t="s">
        <v>17</v>
      </c>
      <c r="X220" s="244"/>
      <c r="Y220" s="244"/>
      <c r="Z220" s="244"/>
      <c r="AA220" s="244"/>
      <c r="AB220" s="244"/>
      <c r="AC220" s="244"/>
      <c r="AD220" s="245" t="s">
        <v>701</v>
      </c>
      <c r="AE220" s="246"/>
      <c r="AF220" s="246"/>
      <c r="AG220" s="246"/>
      <c r="AH220" s="246"/>
      <c r="AI220" s="246"/>
      <c r="AJ220" s="246"/>
      <c r="AK220" s="247"/>
      <c r="AL220" s="245" t="s">
        <v>702</v>
      </c>
      <c r="AM220" s="246"/>
      <c r="AN220" s="246"/>
      <c r="AO220" s="246"/>
      <c r="AP220" s="247"/>
      <c r="AQ220" s="248" t="s">
        <v>774</v>
      </c>
      <c r="AR220" s="249"/>
      <c r="AS220" s="249"/>
      <c r="AT220" s="250"/>
      <c r="AU220" s="248" t="s">
        <v>18</v>
      </c>
      <c r="AV220" s="250"/>
      <c r="AW220" s="245" t="s">
        <v>763</v>
      </c>
      <c r="AX220" s="246"/>
      <c r="AY220" s="247"/>
      <c r="AZ220" s="248" t="s">
        <v>19</v>
      </c>
      <c r="BA220" s="250"/>
      <c r="BB220" s="243" t="s">
        <v>20</v>
      </c>
      <c r="BC220" s="243"/>
      <c r="BD220" s="243"/>
      <c r="BE220" s="243"/>
      <c r="BH220" s="243" t="s">
        <v>679</v>
      </c>
      <c r="BI220" s="243"/>
      <c r="BJ220" s="243" t="s">
        <v>16</v>
      </c>
      <c r="BK220" s="243"/>
      <c r="BL220" s="243"/>
      <c r="BM220" s="243"/>
      <c r="BN220" s="243"/>
      <c r="BO220" s="243"/>
      <c r="BP220" s="243"/>
      <c r="BQ220" s="243"/>
      <c r="BR220" s="243"/>
      <c r="BS220" s="243" t="s">
        <v>679</v>
      </c>
      <c r="BT220" s="243"/>
      <c r="BU220" s="243"/>
      <c r="BV220" s="243" t="s">
        <v>680</v>
      </c>
      <c r="BW220" s="243"/>
      <c r="BX220" s="243"/>
      <c r="BY220" s="243"/>
      <c r="BZ220" s="243"/>
      <c r="CA220" s="243"/>
      <c r="CB220" s="244" t="s">
        <v>17</v>
      </c>
      <c r="CC220" s="244"/>
      <c r="CD220" s="244"/>
      <c r="CE220" s="244"/>
      <c r="CF220" s="244"/>
      <c r="CG220" s="244"/>
      <c r="CH220" s="244"/>
      <c r="CI220" s="245" t="s">
        <v>701</v>
      </c>
      <c r="CJ220" s="246"/>
      <c r="CK220" s="246"/>
      <c r="CL220" s="246"/>
      <c r="CM220" s="246"/>
      <c r="CN220" s="246"/>
      <c r="CO220" s="246"/>
      <c r="CP220" s="247"/>
      <c r="CQ220" s="245" t="s">
        <v>702</v>
      </c>
      <c r="CR220" s="246"/>
      <c r="CS220" s="246"/>
      <c r="CT220" s="246"/>
      <c r="CU220" s="247"/>
      <c r="CV220" s="248" t="s">
        <v>774</v>
      </c>
      <c r="CW220" s="249"/>
      <c r="CX220" s="249"/>
      <c r="CY220" s="250"/>
      <c r="CZ220" s="248" t="s">
        <v>18</v>
      </c>
      <c r="DA220" s="250"/>
      <c r="DB220" s="245" t="s">
        <v>763</v>
      </c>
      <c r="DC220" s="246"/>
      <c r="DD220" s="247"/>
      <c r="DE220" s="248" t="s">
        <v>19</v>
      </c>
      <c r="DF220" s="250"/>
      <c r="DG220" s="243" t="s">
        <v>20</v>
      </c>
      <c r="DH220" s="243"/>
      <c r="DI220" s="243"/>
      <c r="DJ220" s="243"/>
      <c r="DM220" s="243" t="s">
        <v>679</v>
      </c>
      <c r="DN220" s="243"/>
      <c r="DO220" s="243" t="s">
        <v>16</v>
      </c>
      <c r="DP220" s="243"/>
      <c r="DQ220" s="243"/>
      <c r="DR220" s="243"/>
      <c r="DS220" s="243"/>
      <c r="DT220" s="243"/>
      <c r="DU220" s="243"/>
      <c r="DV220" s="243"/>
      <c r="DW220" s="243"/>
      <c r="DX220" s="243" t="s">
        <v>679</v>
      </c>
      <c r="DY220" s="243"/>
      <c r="DZ220" s="243"/>
      <c r="EA220" s="243" t="s">
        <v>680</v>
      </c>
      <c r="EB220" s="243"/>
      <c r="EC220" s="243"/>
      <c r="ED220" s="243"/>
      <c r="EE220" s="243"/>
      <c r="EF220" s="243"/>
      <c r="EG220" s="244" t="s">
        <v>17</v>
      </c>
      <c r="EH220" s="244"/>
      <c r="EI220" s="244"/>
      <c r="EJ220" s="244"/>
      <c r="EK220" s="244"/>
      <c r="EL220" s="244"/>
      <c r="EM220" s="244"/>
      <c r="EN220" s="245" t="s">
        <v>701</v>
      </c>
      <c r="EO220" s="246"/>
      <c r="EP220" s="246"/>
      <c r="EQ220" s="246"/>
      <c r="ER220" s="246"/>
      <c r="ES220" s="246"/>
      <c r="ET220" s="246"/>
      <c r="EU220" s="247"/>
      <c r="EV220" s="245" t="s">
        <v>702</v>
      </c>
      <c r="EW220" s="246"/>
      <c r="EX220" s="246"/>
      <c r="EY220" s="246"/>
      <c r="EZ220" s="247"/>
      <c r="FA220" s="248" t="s">
        <v>774</v>
      </c>
      <c r="FB220" s="249"/>
      <c r="FC220" s="249"/>
      <c r="FD220" s="250"/>
      <c r="FE220" s="248" t="s">
        <v>18</v>
      </c>
      <c r="FF220" s="250"/>
      <c r="FG220" s="245" t="s">
        <v>763</v>
      </c>
      <c r="FH220" s="246"/>
      <c r="FI220" s="247"/>
      <c r="FJ220" s="248" t="s">
        <v>19</v>
      </c>
      <c r="FK220" s="250"/>
      <c r="FL220" s="243" t="s">
        <v>20</v>
      </c>
      <c r="FM220" s="243"/>
      <c r="FN220" s="243"/>
      <c r="FO220" s="243"/>
      <c r="FR220" s="243" t="s">
        <v>679</v>
      </c>
      <c r="FS220" s="243"/>
      <c r="FT220" s="243" t="s">
        <v>16</v>
      </c>
      <c r="FU220" s="243"/>
      <c r="FV220" s="243"/>
      <c r="FW220" s="243"/>
      <c r="FX220" s="243"/>
      <c r="FY220" s="243"/>
      <c r="FZ220" s="243"/>
      <c r="GA220" s="243"/>
      <c r="GB220" s="243"/>
      <c r="GC220" s="243" t="s">
        <v>679</v>
      </c>
      <c r="GD220" s="243"/>
      <c r="GE220" s="243"/>
      <c r="GF220" s="243" t="s">
        <v>680</v>
      </c>
      <c r="GG220" s="243"/>
      <c r="GH220" s="243"/>
      <c r="GI220" s="243"/>
      <c r="GJ220" s="243"/>
      <c r="GK220" s="243"/>
      <c r="GL220" s="244" t="s">
        <v>17</v>
      </c>
      <c r="GM220" s="244"/>
      <c r="GN220" s="244"/>
      <c r="GO220" s="244"/>
      <c r="GP220" s="244"/>
      <c r="GQ220" s="244"/>
      <c r="GR220" s="244"/>
      <c r="GS220" s="245" t="s">
        <v>701</v>
      </c>
      <c r="GT220" s="246"/>
      <c r="GU220" s="246"/>
      <c r="GV220" s="246"/>
      <c r="GW220" s="246"/>
      <c r="GX220" s="246"/>
      <c r="GY220" s="246"/>
      <c r="GZ220" s="247"/>
      <c r="HA220" s="245" t="s">
        <v>702</v>
      </c>
      <c r="HB220" s="246"/>
      <c r="HC220" s="246"/>
      <c r="HD220" s="246"/>
      <c r="HE220" s="247"/>
      <c r="HF220" s="248" t="s">
        <v>774</v>
      </c>
      <c r="HG220" s="249"/>
      <c r="HH220" s="249"/>
      <c r="HI220" s="250"/>
      <c r="HJ220" s="248" t="s">
        <v>18</v>
      </c>
      <c r="HK220" s="250"/>
      <c r="HL220" s="245" t="s">
        <v>763</v>
      </c>
      <c r="HM220" s="246"/>
      <c r="HN220" s="247"/>
      <c r="HO220" s="248" t="s">
        <v>19</v>
      </c>
      <c r="HP220" s="250"/>
      <c r="HQ220" s="243" t="s">
        <v>20</v>
      </c>
      <c r="HR220" s="243"/>
      <c r="HS220" s="243"/>
      <c r="HT220" s="243"/>
      <c r="HW220" s="243" t="s">
        <v>679</v>
      </c>
      <c r="HX220" s="243"/>
      <c r="HY220" s="243" t="s">
        <v>16</v>
      </c>
      <c r="HZ220" s="243"/>
      <c r="IA220" s="243"/>
      <c r="IB220" s="243"/>
      <c r="IC220" s="243"/>
      <c r="ID220" s="243"/>
      <c r="IE220" s="243"/>
      <c r="IF220" s="243"/>
      <c r="IG220" s="243"/>
      <c r="IH220" s="243" t="s">
        <v>679</v>
      </c>
      <c r="II220" s="243"/>
      <c r="IJ220" s="243"/>
      <c r="IK220" s="243" t="s">
        <v>680</v>
      </c>
      <c r="IL220" s="243"/>
      <c r="IM220" s="243"/>
      <c r="IN220" s="243"/>
      <c r="IO220" s="243"/>
      <c r="IP220" s="243"/>
      <c r="IQ220" s="244" t="s">
        <v>17</v>
      </c>
      <c r="IR220" s="244"/>
      <c r="IS220" s="244"/>
      <c r="IT220" s="244"/>
      <c r="IU220" s="244"/>
      <c r="IV220" s="244"/>
      <c r="IW220" s="244"/>
      <c r="IX220" s="245" t="s">
        <v>701</v>
      </c>
      <c r="IY220" s="246"/>
      <c r="IZ220" s="246"/>
      <c r="JA220" s="246"/>
      <c r="JB220" s="246"/>
      <c r="JC220" s="246"/>
      <c r="JD220" s="246"/>
      <c r="JE220" s="247"/>
      <c r="JF220" s="245" t="s">
        <v>702</v>
      </c>
      <c r="JG220" s="246"/>
      <c r="JH220" s="246"/>
      <c r="JI220" s="246"/>
      <c r="JJ220" s="247"/>
      <c r="JK220" s="248" t="s">
        <v>774</v>
      </c>
      <c r="JL220" s="249"/>
      <c r="JM220" s="249"/>
      <c r="JN220" s="250"/>
      <c r="JO220" s="248" t="s">
        <v>18</v>
      </c>
      <c r="JP220" s="250"/>
      <c r="JQ220" s="245" t="s">
        <v>763</v>
      </c>
      <c r="JR220" s="246"/>
      <c r="JS220" s="247"/>
      <c r="JT220" s="248" t="s">
        <v>19</v>
      </c>
      <c r="JU220" s="250"/>
      <c r="JV220" s="243" t="s">
        <v>20</v>
      </c>
      <c r="JW220" s="243"/>
      <c r="JX220" s="243"/>
      <c r="JY220" s="243"/>
      <c r="KB220" s="243" t="s">
        <v>679</v>
      </c>
      <c r="KC220" s="243"/>
      <c r="KD220" s="243" t="s">
        <v>16</v>
      </c>
      <c r="KE220" s="243"/>
      <c r="KF220" s="243"/>
      <c r="KG220" s="243"/>
      <c r="KH220" s="243"/>
      <c r="KI220" s="243"/>
      <c r="KJ220" s="243"/>
      <c r="KK220" s="243"/>
      <c r="KL220" s="243"/>
      <c r="KM220" s="243" t="s">
        <v>679</v>
      </c>
      <c r="KN220" s="243"/>
      <c r="KO220" s="243"/>
      <c r="KP220" s="243" t="s">
        <v>680</v>
      </c>
      <c r="KQ220" s="243"/>
      <c r="KR220" s="243"/>
      <c r="KS220" s="243"/>
      <c r="KT220" s="243"/>
      <c r="KU220" s="243"/>
      <c r="KV220" s="244" t="s">
        <v>17</v>
      </c>
      <c r="KW220" s="244"/>
      <c r="KX220" s="244"/>
      <c r="KY220" s="244"/>
      <c r="KZ220" s="244"/>
      <c r="LA220" s="244"/>
      <c r="LB220" s="244"/>
      <c r="LC220" s="245" t="s">
        <v>701</v>
      </c>
      <c r="LD220" s="246"/>
      <c r="LE220" s="246"/>
      <c r="LF220" s="246"/>
      <c r="LG220" s="246"/>
      <c r="LH220" s="246"/>
      <c r="LI220" s="246"/>
      <c r="LJ220" s="247"/>
      <c r="LK220" s="245" t="s">
        <v>702</v>
      </c>
      <c r="LL220" s="246"/>
      <c r="LM220" s="246"/>
      <c r="LN220" s="246"/>
      <c r="LO220" s="247"/>
      <c r="LP220" s="248" t="s">
        <v>774</v>
      </c>
      <c r="LQ220" s="249"/>
      <c r="LR220" s="249"/>
      <c r="LS220" s="250"/>
      <c r="LT220" s="248" t="s">
        <v>18</v>
      </c>
      <c r="LU220" s="250"/>
      <c r="LV220" s="245" t="s">
        <v>763</v>
      </c>
      <c r="LW220" s="246"/>
      <c r="LX220" s="247"/>
      <c r="LY220" s="248" t="s">
        <v>19</v>
      </c>
      <c r="LZ220" s="250"/>
      <c r="MA220" s="243" t="s">
        <v>20</v>
      </c>
      <c r="MB220" s="243"/>
      <c r="MC220" s="243"/>
      <c r="MD220" s="243"/>
      <c r="MG220" s="243" t="s">
        <v>679</v>
      </c>
      <c r="MH220" s="243"/>
      <c r="MI220" s="243" t="s">
        <v>16</v>
      </c>
      <c r="MJ220" s="243"/>
      <c r="MK220" s="243"/>
      <c r="ML220" s="243"/>
      <c r="MM220" s="243"/>
      <c r="MN220" s="243"/>
      <c r="MO220" s="243"/>
      <c r="MP220" s="243"/>
      <c r="MQ220" s="243"/>
      <c r="MR220" s="243" t="s">
        <v>679</v>
      </c>
      <c r="MS220" s="243"/>
      <c r="MT220" s="243"/>
      <c r="MU220" s="243" t="s">
        <v>680</v>
      </c>
      <c r="MV220" s="243"/>
      <c r="MW220" s="243"/>
      <c r="MX220" s="243"/>
      <c r="MY220" s="243"/>
      <c r="MZ220" s="243"/>
      <c r="NA220" s="244" t="s">
        <v>17</v>
      </c>
      <c r="NB220" s="244"/>
      <c r="NC220" s="244"/>
      <c r="ND220" s="244"/>
      <c r="NE220" s="244"/>
      <c r="NF220" s="244"/>
      <c r="NG220" s="244"/>
      <c r="NH220" s="245" t="s">
        <v>701</v>
      </c>
      <c r="NI220" s="246"/>
      <c r="NJ220" s="246"/>
      <c r="NK220" s="246"/>
      <c r="NL220" s="246"/>
      <c r="NM220" s="246"/>
      <c r="NN220" s="246"/>
      <c r="NO220" s="247"/>
      <c r="NP220" s="245" t="s">
        <v>702</v>
      </c>
      <c r="NQ220" s="246"/>
      <c r="NR220" s="246"/>
      <c r="NS220" s="246"/>
      <c r="NT220" s="247"/>
      <c r="NU220" s="248" t="s">
        <v>774</v>
      </c>
      <c r="NV220" s="249"/>
      <c r="NW220" s="249"/>
      <c r="NX220" s="250"/>
      <c r="NY220" s="248" t="s">
        <v>18</v>
      </c>
      <c r="NZ220" s="250"/>
      <c r="OA220" s="245" t="s">
        <v>763</v>
      </c>
      <c r="OB220" s="246"/>
      <c r="OC220" s="247"/>
      <c r="OD220" s="248" t="s">
        <v>19</v>
      </c>
      <c r="OE220" s="250"/>
      <c r="OF220" s="243" t="s">
        <v>20</v>
      </c>
      <c r="OG220" s="243"/>
      <c r="OH220" s="243"/>
      <c r="OI220" s="243"/>
      <c r="OL220" s="243" t="s">
        <v>679</v>
      </c>
      <c r="OM220" s="243"/>
      <c r="ON220" s="243" t="s">
        <v>16</v>
      </c>
      <c r="OO220" s="243"/>
      <c r="OP220" s="243"/>
      <c r="OQ220" s="243"/>
      <c r="OR220" s="243"/>
      <c r="OS220" s="243"/>
      <c r="OT220" s="243"/>
      <c r="OU220" s="243"/>
      <c r="OV220" s="243"/>
      <c r="OW220" s="243" t="s">
        <v>679</v>
      </c>
      <c r="OX220" s="243"/>
      <c r="OY220" s="243"/>
      <c r="OZ220" s="243" t="s">
        <v>680</v>
      </c>
      <c r="PA220" s="243"/>
      <c r="PB220" s="243"/>
      <c r="PC220" s="243"/>
      <c r="PD220" s="243"/>
      <c r="PE220" s="243"/>
      <c r="PF220" s="244" t="s">
        <v>17</v>
      </c>
      <c r="PG220" s="244"/>
      <c r="PH220" s="244"/>
      <c r="PI220" s="244"/>
      <c r="PJ220" s="244"/>
      <c r="PK220" s="244"/>
      <c r="PL220" s="244"/>
      <c r="PM220" s="245" t="s">
        <v>701</v>
      </c>
      <c r="PN220" s="246"/>
      <c r="PO220" s="246"/>
      <c r="PP220" s="246"/>
      <c r="PQ220" s="246"/>
      <c r="PR220" s="246"/>
      <c r="PS220" s="246"/>
      <c r="PT220" s="247"/>
      <c r="PU220" s="245" t="s">
        <v>702</v>
      </c>
      <c r="PV220" s="246"/>
      <c r="PW220" s="246"/>
      <c r="PX220" s="246"/>
      <c r="PY220" s="247"/>
      <c r="PZ220" s="248" t="s">
        <v>774</v>
      </c>
      <c r="QA220" s="249"/>
      <c r="QB220" s="249"/>
      <c r="QC220" s="250"/>
      <c r="QD220" s="248" t="s">
        <v>18</v>
      </c>
      <c r="QE220" s="250"/>
      <c r="QF220" s="245" t="s">
        <v>763</v>
      </c>
      <c r="QG220" s="246"/>
      <c r="QH220" s="247"/>
      <c r="QI220" s="248" t="s">
        <v>19</v>
      </c>
      <c r="QJ220" s="250"/>
      <c r="QK220" s="243" t="s">
        <v>20</v>
      </c>
      <c r="QL220" s="243"/>
      <c r="QM220" s="243"/>
      <c r="QN220" s="243"/>
      <c r="QQ220" s="243" t="s">
        <v>679</v>
      </c>
      <c r="QR220" s="243"/>
      <c r="QS220" s="243" t="s">
        <v>16</v>
      </c>
      <c r="QT220" s="243"/>
      <c r="QU220" s="243"/>
      <c r="QV220" s="243"/>
      <c r="QW220" s="243"/>
      <c r="QX220" s="243"/>
      <c r="QY220" s="243"/>
      <c r="QZ220" s="243"/>
      <c r="RA220" s="243"/>
      <c r="RB220" s="243" t="s">
        <v>679</v>
      </c>
      <c r="RC220" s="243"/>
      <c r="RD220" s="243"/>
      <c r="RE220" s="243" t="s">
        <v>680</v>
      </c>
      <c r="RF220" s="243"/>
      <c r="RG220" s="243"/>
      <c r="RH220" s="243"/>
      <c r="RI220" s="243"/>
      <c r="RJ220" s="243"/>
      <c r="RK220" s="244" t="s">
        <v>17</v>
      </c>
      <c r="RL220" s="244"/>
      <c r="RM220" s="244"/>
      <c r="RN220" s="244"/>
      <c r="RO220" s="244"/>
      <c r="RP220" s="244"/>
      <c r="RQ220" s="244"/>
      <c r="RR220" s="245" t="s">
        <v>701</v>
      </c>
      <c r="RS220" s="246"/>
      <c r="RT220" s="246"/>
      <c r="RU220" s="246"/>
      <c r="RV220" s="246"/>
      <c r="RW220" s="246"/>
      <c r="RX220" s="246"/>
      <c r="RY220" s="247"/>
      <c r="RZ220" s="245" t="s">
        <v>702</v>
      </c>
      <c r="SA220" s="246"/>
      <c r="SB220" s="246"/>
      <c r="SC220" s="246"/>
      <c r="SD220" s="247"/>
      <c r="SE220" s="248" t="s">
        <v>774</v>
      </c>
      <c r="SF220" s="249"/>
      <c r="SG220" s="249"/>
      <c r="SH220" s="250"/>
      <c r="SI220" s="248" t="s">
        <v>18</v>
      </c>
      <c r="SJ220" s="250"/>
      <c r="SK220" s="245" t="s">
        <v>763</v>
      </c>
      <c r="SL220" s="246"/>
      <c r="SM220" s="247"/>
      <c r="SN220" s="248" t="s">
        <v>19</v>
      </c>
      <c r="SO220" s="250"/>
      <c r="SP220" s="243" t="s">
        <v>20</v>
      </c>
      <c r="SQ220" s="243"/>
      <c r="SR220" s="243"/>
      <c r="SS220" s="243"/>
      <c r="SV220" s="243" t="s">
        <v>679</v>
      </c>
      <c r="SW220" s="243"/>
      <c r="SX220" s="243" t="s">
        <v>16</v>
      </c>
      <c r="SY220" s="243"/>
      <c r="SZ220" s="243"/>
      <c r="TA220" s="243"/>
      <c r="TB220" s="243"/>
      <c r="TC220" s="243"/>
      <c r="TD220" s="243"/>
      <c r="TE220" s="243"/>
      <c r="TF220" s="243"/>
      <c r="TG220" s="243" t="s">
        <v>679</v>
      </c>
      <c r="TH220" s="243"/>
      <c r="TI220" s="243"/>
      <c r="TJ220" s="243" t="s">
        <v>680</v>
      </c>
      <c r="TK220" s="243"/>
      <c r="TL220" s="243"/>
      <c r="TM220" s="243"/>
      <c r="TN220" s="243"/>
      <c r="TO220" s="243"/>
      <c r="TP220" s="244" t="s">
        <v>17</v>
      </c>
      <c r="TQ220" s="244"/>
      <c r="TR220" s="244"/>
      <c r="TS220" s="244"/>
      <c r="TT220" s="244"/>
      <c r="TU220" s="244"/>
      <c r="TV220" s="244"/>
      <c r="TW220" s="245" t="s">
        <v>701</v>
      </c>
      <c r="TX220" s="246"/>
      <c r="TY220" s="246"/>
      <c r="TZ220" s="246"/>
      <c r="UA220" s="246"/>
      <c r="UB220" s="246"/>
      <c r="UC220" s="246"/>
      <c r="UD220" s="247"/>
      <c r="UE220" s="245" t="s">
        <v>702</v>
      </c>
      <c r="UF220" s="246"/>
      <c r="UG220" s="246"/>
      <c r="UH220" s="246"/>
      <c r="UI220" s="247"/>
      <c r="UJ220" s="248" t="s">
        <v>774</v>
      </c>
      <c r="UK220" s="249"/>
      <c r="UL220" s="249"/>
      <c r="UM220" s="250"/>
      <c r="UN220" s="248" t="s">
        <v>18</v>
      </c>
      <c r="UO220" s="250"/>
      <c r="UP220" s="245" t="s">
        <v>763</v>
      </c>
      <c r="UQ220" s="246"/>
      <c r="UR220" s="247"/>
      <c r="US220" s="248" t="s">
        <v>19</v>
      </c>
      <c r="UT220" s="250"/>
      <c r="UU220" s="243" t="s">
        <v>20</v>
      </c>
      <c r="UV220" s="243"/>
      <c r="UW220" s="243"/>
      <c r="UX220" s="243"/>
      <c r="VA220" s="243" t="s">
        <v>679</v>
      </c>
      <c r="VB220" s="243"/>
      <c r="VC220" s="243" t="s">
        <v>16</v>
      </c>
      <c r="VD220" s="243"/>
      <c r="VE220" s="243"/>
      <c r="VF220" s="243"/>
      <c r="VG220" s="243"/>
      <c r="VH220" s="243"/>
      <c r="VI220" s="243"/>
      <c r="VJ220" s="243"/>
      <c r="VK220" s="243"/>
      <c r="VL220" s="243" t="s">
        <v>679</v>
      </c>
      <c r="VM220" s="243"/>
      <c r="VN220" s="243"/>
      <c r="VO220" s="243" t="s">
        <v>680</v>
      </c>
      <c r="VP220" s="243"/>
      <c r="VQ220" s="243"/>
      <c r="VR220" s="243"/>
      <c r="VS220" s="243"/>
      <c r="VT220" s="243"/>
      <c r="VU220" s="244" t="s">
        <v>17</v>
      </c>
      <c r="VV220" s="244"/>
      <c r="VW220" s="244"/>
      <c r="VX220" s="244"/>
      <c r="VY220" s="244"/>
      <c r="VZ220" s="244"/>
      <c r="WA220" s="244"/>
      <c r="WB220" s="245" t="s">
        <v>701</v>
      </c>
      <c r="WC220" s="246"/>
      <c r="WD220" s="246"/>
      <c r="WE220" s="246"/>
      <c r="WF220" s="246"/>
      <c r="WG220" s="246"/>
      <c r="WH220" s="246"/>
      <c r="WI220" s="247"/>
      <c r="WJ220" s="245" t="s">
        <v>702</v>
      </c>
      <c r="WK220" s="246"/>
      <c r="WL220" s="246"/>
      <c r="WM220" s="246"/>
      <c r="WN220" s="247"/>
      <c r="WO220" s="248" t="s">
        <v>774</v>
      </c>
      <c r="WP220" s="249"/>
      <c r="WQ220" s="249"/>
      <c r="WR220" s="250"/>
      <c r="WS220" s="248" t="s">
        <v>18</v>
      </c>
      <c r="WT220" s="250"/>
      <c r="WU220" s="245" t="s">
        <v>763</v>
      </c>
      <c r="WV220" s="246"/>
      <c r="WW220" s="247"/>
      <c r="WX220" s="248" t="s">
        <v>19</v>
      </c>
      <c r="WY220" s="250"/>
      <c r="WZ220" s="243" t="s">
        <v>20</v>
      </c>
      <c r="XA220" s="243"/>
      <c r="XB220" s="243"/>
      <c r="XC220" s="243"/>
      <c r="XF220" s="243" t="s">
        <v>679</v>
      </c>
      <c r="XG220" s="243"/>
      <c r="XH220" s="243" t="s">
        <v>16</v>
      </c>
      <c r="XI220" s="243"/>
      <c r="XJ220" s="243"/>
      <c r="XK220" s="243"/>
      <c r="XL220" s="243"/>
      <c r="XM220" s="243"/>
      <c r="XN220" s="243"/>
      <c r="XO220" s="243"/>
      <c r="XP220" s="243"/>
      <c r="XQ220" s="243" t="s">
        <v>679</v>
      </c>
      <c r="XR220" s="243"/>
      <c r="XS220" s="243"/>
      <c r="XT220" s="243" t="s">
        <v>680</v>
      </c>
      <c r="XU220" s="243"/>
      <c r="XV220" s="243"/>
      <c r="XW220" s="243"/>
      <c r="XX220" s="243"/>
      <c r="XY220" s="243"/>
      <c r="XZ220" s="244" t="s">
        <v>17</v>
      </c>
      <c r="YA220" s="244"/>
      <c r="YB220" s="244"/>
      <c r="YC220" s="244"/>
      <c r="YD220" s="244"/>
      <c r="YE220" s="244"/>
      <c r="YF220" s="244"/>
      <c r="YG220" s="245" t="s">
        <v>701</v>
      </c>
      <c r="YH220" s="246"/>
      <c r="YI220" s="246"/>
      <c r="YJ220" s="246"/>
      <c r="YK220" s="246"/>
      <c r="YL220" s="246"/>
      <c r="YM220" s="246"/>
      <c r="YN220" s="247"/>
      <c r="YO220" s="245" t="s">
        <v>702</v>
      </c>
      <c r="YP220" s="246"/>
      <c r="YQ220" s="246"/>
      <c r="YR220" s="246"/>
      <c r="YS220" s="247"/>
      <c r="YT220" s="248" t="s">
        <v>774</v>
      </c>
      <c r="YU220" s="249"/>
      <c r="YV220" s="249"/>
      <c r="YW220" s="250"/>
      <c r="YX220" s="248" t="s">
        <v>18</v>
      </c>
      <c r="YY220" s="250"/>
      <c r="YZ220" s="245" t="s">
        <v>763</v>
      </c>
      <c r="ZA220" s="246"/>
      <c r="ZB220" s="247"/>
      <c r="ZC220" s="248" t="s">
        <v>19</v>
      </c>
      <c r="ZD220" s="250"/>
      <c r="ZE220" s="243" t="s">
        <v>20</v>
      </c>
      <c r="ZF220" s="243"/>
      <c r="ZG220" s="243"/>
      <c r="ZH220" s="243"/>
    </row>
    <row r="221" spans="3:684" ht="112.15" hidden="1" customHeight="1" x14ac:dyDescent="0.25">
      <c r="C221" s="42" t="e" cm="1">
        <f t="array" ref="C221">_xlfn._xlws.FILTER(_xlfn.ANCHORARRAY(#REF!),#REF!&lt;&gt;"Total da SubAtividade:",0)</f>
        <v>#REF!</v>
      </c>
      <c r="BH221" s="42" t="e" cm="1">
        <f t="array" ref="BH221">_xlfn._xlws.FILTER(_xlfn.ANCHORARRAY(#REF!),DW152:DW216&lt;&gt;"Total da SubAtividade:",0)</f>
        <v>#REF!</v>
      </c>
      <c r="DM221" s="42" t="e" cm="1">
        <f t="array" ref="DM221">_xlfn._xlws.FILTER(_xlfn.ANCHORARRAY(#REF!),GB152:GB216&lt;&gt;"Total da SubAtividade:",0)</f>
        <v>#REF!</v>
      </c>
      <c r="FR221" s="42" t="e" cm="1">
        <f t="array" ref="FR221">_xlfn._xlws.FILTER(_xlfn.ANCHORARRAY(#REF!),IG152:IG216&lt;&gt;"Total da SubAtividade:",0)</f>
        <v>#REF!</v>
      </c>
      <c r="HW221" s="42" t="e" cm="1">
        <f t="array" ref="HW221">_xlfn._xlws.FILTER(_xlfn.ANCHORARRAY(#REF!),KL152:KL216&lt;&gt;"Total da SubAtividade:",0)</f>
        <v>#REF!</v>
      </c>
      <c r="KB221" s="42" t="e" cm="1">
        <f t="array" ref="KB221">_xlfn._xlws.FILTER(_xlfn.ANCHORARRAY(#REF!),MQ152:MQ216&lt;&gt;"Total da SubAtividade:",0)</f>
        <v>#REF!</v>
      </c>
      <c r="MG221" s="42" t="e" cm="1">
        <f t="array" ref="MG221">_xlfn._xlws.FILTER(_xlfn.ANCHORARRAY(#REF!),OV152:OV216&lt;&gt;"Total da SubAtividade:",0)</f>
        <v>#REF!</v>
      </c>
      <c r="OL221" s="42" t="e" cm="1">
        <f t="array" ref="OL221">_xlfn._xlws.FILTER(_xlfn.ANCHORARRAY(#REF!),RA152:RA216&lt;&gt;"Total da SubAtividade:",0)</f>
        <v>#REF!</v>
      </c>
      <c r="QQ221" s="42" t="e" cm="1">
        <f t="array" ref="QQ221">_xlfn._xlws.FILTER(_xlfn.ANCHORARRAY(#REF!),TF152:TF216&lt;&gt;"Total da SubAtividade:",0)</f>
        <v>#REF!</v>
      </c>
      <c r="SV221" s="42" t="e" cm="1">
        <f t="array" ref="SV221">_xlfn._xlws.FILTER(_xlfn.ANCHORARRAY(#REF!),VK152:VK216&lt;&gt;"Total da SubAtividade:",0)</f>
        <v>#REF!</v>
      </c>
      <c r="VA221" s="42" t="e" cm="1">
        <f t="array" ref="VA221">_xlfn._xlws.FILTER(_xlfn.ANCHORARRAY(#REF!),XP152:XP216&lt;&gt;"Total da SubAtividade:",0)</f>
        <v>#REF!</v>
      </c>
      <c r="XF221" s="42" t="e" cm="1">
        <f t="array" ref="XF221">_xlfn._xlws.FILTER(_xlfn.ANCHORARRAY(#REF!),ZU152:ZU216&lt;&gt;"Total da SubAtividade:",0)</f>
        <v>#REF!</v>
      </c>
    </row>
    <row r="222" spans="3:684" ht="112.15" hidden="1" customHeight="1" x14ac:dyDescent="0.25"/>
    <row r="223" spans="3:684" ht="10.15" hidden="1" customHeight="1" x14ac:dyDescent="0.25"/>
    <row r="224" spans="3:684" ht="10.15" hidden="1" customHeight="1" x14ac:dyDescent="0.25"/>
    <row r="225" ht="10.15" hidden="1" customHeight="1" x14ac:dyDescent="0.25"/>
    <row r="226" ht="10.15" hidden="1" customHeight="1" x14ac:dyDescent="0.25"/>
    <row r="227" ht="10.15" hidden="1" customHeight="1" x14ac:dyDescent="0.25"/>
    <row r="228" ht="10.15" hidden="1" customHeight="1" x14ac:dyDescent="0.25"/>
    <row r="229" ht="10.15" hidden="1" customHeight="1" x14ac:dyDescent="0.25"/>
    <row r="230" ht="10.15" hidden="1" customHeight="1" x14ac:dyDescent="0.25"/>
    <row r="231" ht="10.15" hidden="1" customHeight="1" x14ac:dyDescent="0.25"/>
    <row r="232" ht="10.15" hidden="1" customHeight="1" x14ac:dyDescent="0.25"/>
    <row r="233" ht="10.15" hidden="1" customHeight="1" x14ac:dyDescent="0.25"/>
    <row r="234" ht="10.15" hidden="1" customHeight="1" x14ac:dyDescent="0.25"/>
    <row r="235" ht="10.15" hidden="1" customHeight="1" x14ac:dyDescent="0.25"/>
    <row r="236" ht="10.15" hidden="1" customHeight="1" x14ac:dyDescent="0.25"/>
    <row r="237" ht="10.15" hidden="1" customHeight="1" x14ac:dyDescent="0.25"/>
    <row r="238" ht="10.15" hidden="1" customHeight="1" x14ac:dyDescent="0.25"/>
    <row r="239" ht="10.15" hidden="1" customHeight="1" x14ac:dyDescent="0.25"/>
    <row r="240" ht="10.15" hidden="1" customHeight="1" x14ac:dyDescent="0.25"/>
    <row r="241" ht="10.15" hidden="1" customHeight="1" x14ac:dyDescent="0.25"/>
    <row r="242" ht="10.15" hidden="1" customHeight="1" x14ac:dyDescent="0.25"/>
    <row r="243" ht="10.15" hidden="1" customHeight="1" x14ac:dyDescent="0.25"/>
    <row r="244" ht="10.15" hidden="1" customHeight="1" x14ac:dyDescent="0.25"/>
    <row r="245" ht="10.15" hidden="1" customHeight="1" x14ac:dyDescent="0.25"/>
    <row r="246" ht="10.15" hidden="1" customHeight="1" x14ac:dyDescent="0.25"/>
    <row r="247" ht="10.15" hidden="1" customHeight="1" x14ac:dyDescent="0.25"/>
    <row r="248" ht="10.15" hidden="1" customHeight="1" x14ac:dyDescent="0.25"/>
    <row r="249" ht="10.15" hidden="1" customHeight="1" x14ac:dyDescent="0.25"/>
    <row r="250" ht="10.15" hidden="1" customHeight="1" x14ac:dyDescent="0.25"/>
    <row r="251" ht="10.15" hidden="1" customHeight="1" x14ac:dyDescent="0.25"/>
    <row r="252" ht="10.15" hidden="1" customHeight="1" x14ac:dyDescent="0.25"/>
    <row r="253" ht="10.15" hidden="1" customHeight="1" x14ac:dyDescent="0.25"/>
    <row r="254" ht="10.15" hidden="1" customHeight="1" x14ac:dyDescent="0.25"/>
    <row r="255" ht="10.15" hidden="1" customHeight="1" x14ac:dyDescent="0.25"/>
    <row r="256" ht="10.15" hidden="1" customHeight="1" x14ac:dyDescent="0.25"/>
    <row r="257" ht="10.15" hidden="1" customHeight="1" x14ac:dyDescent="0.25"/>
    <row r="258" ht="10.15" hidden="1" customHeight="1" x14ac:dyDescent="0.25"/>
    <row r="259" ht="10.15" hidden="1" customHeight="1" x14ac:dyDescent="0.25"/>
    <row r="260" ht="10.15" hidden="1" customHeight="1" x14ac:dyDescent="0.25"/>
    <row r="261" ht="10.15" hidden="1" customHeight="1" x14ac:dyDescent="0.25"/>
    <row r="262" ht="10.15" hidden="1" customHeight="1" x14ac:dyDescent="0.25"/>
    <row r="263" ht="10.15" hidden="1" customHeight="1" x14ac:dyDescent="0.25"/>
    <row r="264" ht="10.15" hidden="1" customHeight="1" x14ac:dyDescent="0.25"/>
    <row r="265" ht="10.15" hidden="1" customHeight="1" x14ac:dyDescent="0.25"/>
    <row r="266" ht="10.15" hidden="1" customHeight="1" x14ac:dyDescent="0.25"/>
    <row r="267" ht="10.15" hidden="1" customHeight="1" x14ac:dyDescent="0.25"/>
    <row r="268" ht="10.15" hidden="1" customHeight="1" x14ac:dyDescent="0.25"/>
    <row r="269" ht="10.15" hidden="1" customHeight="1" x14ac:dyDescent="0.25"/>
    <row r="270" ht="10.15" hidden="1" customHeight="1" x14ac:dyDescent="0.25"/>
    <row r="271" ht="10.15" hidden="1" customHeight="1" x14ac:dyDescent="0.25"/>
    <row r="272" ht="10.15" hidden="1" customHeight="1" x14ac:dyDescent="0.25"/>
    <row r="273" ht="10.15" hidden="1" customHeight="1" x14ac:dyDescent="0.25"/>
    <row r="274" ht="10.15" hidden="1" customHeight="1" x14ac:dyDescent="0.25"/>
    <row r="275" ht="10.15" hidden="1" customHeight="1" x14ac:dyDescent="0.25"/>
    <row r="276" ht="10.15" hidden="1" customHeight="1" x14ac:dyDescent="0.25"/>
    <row r="277" ht="10.15" hidden="1" customHeight="1" x14ac:dyDescent="0.25"/>
    <row r="278" ht="10.15" hidden="1" customHeight="1" x14ac:dyDescent="0.25"/>
    <row r="279" ht="10.15" hidden="1" customHeight="1" x14ac:dyDescent="0.25"/>
    <row r="280" ht="10.15" hidden="1" customHeight="1" x14ac:dyDescent="0.25"/>
    <row r="281" ht="10.15" hidden="1" customHeight="1" x14ac:dyDescent="0.25"/>
    <row r="282" ht="10.15" hidden="1" customHeight="1" x14ac:dyDescent="0.25"/>
    <row r="283" ht="10.15" hidden="1" customHeight="1" x14ac:dyDescent="0.25"/>
    <row r="284" ht="10.15" hidden="1" customHeight="1" x14ac:dyDescent="0.25"/>
    <row r="285" ht="10.15" hidden="1" customHeight="1" x14ac:dyDescent="0.25"/>
    <row r="286" ht="10.15" hidden="1" customHeight="1" x14ac:dyDescent="0.25"/>
    <row r="287" ht="10.15" hidden="1" customHeight="1" x14ac:dyDescent="0.25"/>
    <row r="288" ht="10.15" hidden="1" customHeight="1" x14ac:dyDescent="0.25"/>
    <row r="289" ht="10.15" hidden="1" customHeight="1" x14ac:dyDescent="0.25"/>
    <row r="290" ht="10.15" hidden="1" customHeight="1" x14ac:dyDescent="0.25"/>
  </sheetData>
  <sheetProtection algorithmName="SHA-512" hashValue="b4HyvKuNGAzI5i02m/hdAMjdDAgr6rqzn9WIuRjKm1l2mNE5mEXdD88TgX6wzF8ws7A1bUDTk06vhGOg2pL4oA==" saltValue="jmKxFqFXkUqIZ0HaQXbaTw==" spinCount="100000" sheet="1" objects="1" scenarios="1"/>
  <protectedRanges>
    <protectedRange sqref="BW2 VO11:WY13 VO15:WY18 VO20:WY23 VO28:WY31 VO33:WY36 VO38:WY41 VO46:WY49 VO51:WY54 VO56:WY59 XT56:ZD59 XT51:ZD54 XT46:ZD49 XT38:ZD41 XT33:ZD36 XT28:ZD31 XT20:ZD23 XT15:ZD18 XT11:ZD13 VO10:WT10 XT10:YY10" name="Intervalo8"/>
    <protectedRange sqref="BW2 RE46:SO49 RE51:SO54 RE56:SO59 TJ56:UT59 TJ51:UT54 TJ46:UT49 TJ38:UT41 TJ33:UT36 TJ28:UT31 TJ20:UT23 TJ15:UT18 TJ11:UT13 TJ10:UO10" name="Intervalo7"/>
    <protectedRange sqref="MU11:OE13 MU15:OE18 MU20:OE23 MU28:OE31 MU33:OE36 MU38:OE41 MU46:OE49 MU51:OE54 MU56:OE59 OZ56:QJ59 OZ51:QJ54 OZ46:QJ49 OZ38:QJ41 OZ33:QJ36 OZ28:QJ31 OZ20:QJ23 OZ15:QJ18 OZ11:QJ13 RE11:SO13 RE15:SO18 RE20:SO23 RE28:SO31 RE33:SO36 RE38:SO41 RE46:SO49 MU10:NZ10 OZ10:QE10 RE10:SJ10" name="Intervalo6"/>
    <protectedRange sqref="BW2 IK11:JU13 IK15:JU18 IK20:JU23 IK28:JU31 IK33:JU36 IK38:JU41 IK46:JU49 IK51:JU54 IK56:JU59 KP56:LZ59 KP51:LZ54 KP46:LZ49 KP38:LZ41 KP33:LZ36 KP28:LZ31 KP20:LZ23 KP15:LZ18 KP11:LZ13 IK10:JP10 KP10:LU10" name="Intervalo5"/>
    <protectedRange sqref="GF11:HP13 GF15:HP18 GF20:HP23 GF28:HP31 GF33:HP36 GF38:HP41 GF46:HP49 GF51:HP54 GF56:HP59 GF10:HK10" name="Intervalo4"/>
    <protectedRange sqref="Q10:BA13 Q15:BA18 Q20:BA23 Q28:BA31 Q33:BA36 Q38:BA41 Q46:BA49 Q51:BA54 Q56:BA59 DB10:DF10 FG10:FK10 HL10:HP10 JQ10:JU10 LV10:LZ10 OA10:OE10 QF10:QJ10 SK10:SO10 UP10:UT10 WU10:WY10 YZ10:ZD10" name="Intervalo1"/>
    <protectedRange sqref="BW2 BV11:DF13 BV15:DF18 BV20:DF23 BV28:DF31 BV33:DF36 BV38:DF41 BV46:DF49 BV51:DF54 BV56:DF59 BV10:DA10" name="Intervalo2"/>
    <protectedRange sqref="BW2 EA11:FK13 EA15:FK18 EA20:FK23 EA28:FK31 EA33:FK36 EA38:FK41 EA46:FK49 EA51:FK54 EA56:FK59 EA10:FF10" name="Intervalo3"/>
  </protectedRanges>
  <mergeCells count="24942">
    <mergeCell ref="DX67:EE67"/>
    <mergeCell ref="EB68:EE68"/>
    <mergeCell ref="DX72:EE72"/>
    <mergeCell ref="EB73:EE73"/>
    <mergeCell ref="EB77:EE77"/>
    <mergeCell ref="EB78:EE78"/>
    <mergeCell ref="GC67:GJ67"/>
    <mergeCell ref="GG68:GJ68"/>
    <mergeCell ref="GC72:GJ72"/>
    <mergeCell ref="GG73:GJ73"/>
    <mergeCell ref="GG77:GJ77"/>
    <mergeCell ref="GG78:GJ78"/>
    <mergeCell ref="IH67:IO67"/>
    <mergeCell ref="IL68:IO68"/>
    <mergeCell ref="IH72:IO72"/>
    <mergeCell ref="IL73:IO73"/>
    <mergeCell ref="IL77:IO77"/>
    <mergeCell ref="IL78:IO78"/>
    <mergeCell ref="KM67:KT67"/>
    <mergeCell ref="KQ68:KT68"/>
    <mergeCell ref="KM72:KT72"/>
    <mergeCell ref="KQ73:KT73"/>
    <mergeCell ref="KQ77:KT77"/>
    <mergeCell ref="KQ78:KT78"/>
    <mergeCell ref="BH76:BI80"/>
    <mergeCell ref="BJ76:BR80"/>
    <mergeCell ref="HW76:HX80"/>
    <mergeCell ref="HY76:IG80"/>
    <mergeCell ref="KB76:KC80"/>
    <mergeCell ref="KD76:KL80"/>
    <mergeCell ref="OL43:QJ43"/>
    <mergeCell ref="QK43:QN43"/>
    <mergeCell ref="OL45:OM45"/>
    <mergeCell ref="ON45:OV45"/>
    <mergeCell ref="OW45:OY45"/>
    <mergeCell ref="OZ45:PE45"/>
    <mergeCell ref="PF45:PL45"/>
    <mergeCell ref="PM45:PT45"/>
    <mergeCell ref="PU45:PY45"/>
    <mergeCell ref="PZ45:QC45"/>
    <mergeCell ref="QD45:QE45"/>
    <mergeCell ref="QF45:QH45"/>
    <mergeCell ref="QI45:QJ45"/>
    <mergeCell ref="QK45:QN45"/>
    <mergeCell ref="DB59:DD59"/>
    <mergeCell ref="BS55:DF55"/>
    <mergeCell ref="DG55:DJ55"/>
    <mergeCell ref="CZ53:DA53"/>
    <mergeCell ref="DB53:DD53"/>
    <mergeCell ref="DE53:DF53"/>
    <mergeCell ref="DG53:DJ53"/>
    <mergeCell ref="CB54:CH54"/>
    <mergeCell ref="CI54:CP54"/>
    <mergeCell ref="CQ54:CU54"/>
    <mergeCell ref="CV54:CY54"/>
    <mergeCell ref="CZ54:DA54"/>
    <mergeCell ref="DB54:DD54"/>
    <mergeCell ref="DE54:DF54"/>
    <mergeCell ref="DG54:DJ54"/>
    <mergeCell ref="FL49:FO49"/>
    <mergeCell ref="DX46:DZ49"/>
    <mergeCell ref="EA46:EF49"/>
    <mergeCell ref="EG46:EM46"/>
    <mergeCell ref="EN46:EU46"/>
    <mergeCell ref="OL28:OM42"/>
    <mergeCell ref="QK30:QN30"/>
    <mergeCell ref="MO40:MQ40"/>
    <mergeCell ref="MI41:MK41"/>
    <mergeCell ref="ML41:MN41"/>
    <mergeCell ref="MO41:MQ41"/>
    <mergeCell ref="MI42:MQ42"/>
    <mergeCell ref="XH46:XP56"/>
    <mergeCell ref="XK57:XM57"/>
    <mergeCell ref="XN57:XP57"/>
    <mergeCell ref="XH58:XJ58"/>
    <mergeCell ref="XK58:XM58"/>
    <mergeCell ref="XN58:XP58"/>
    <mergeCell ref="XH59:XJ59"/>
    <mergeCell ref="XK59:XM59"/>
    <mergeCell ref="XN59:XP59"/>
    <mergeCell ref="XH60:XP60"/>
    <mergeCell ref="N67:U67"/>
    <mergeCell ref="R68:U68"/>
    <mergeCell ref="MR67:MY67"/>
    <mergeCell ref="MV68:MY68"/>
    <mergeCell ref="OW67:PD67"/>
    <mergeCell ref="PA68:PD68"/>
    <mergeCell ref="FT58:FV58"/>
    <mergeCell ref="FW58:FY58"/>
    <mergeCell ref="OT57:OV57"/>
    <mergeCell ref="ON58:OP58"/>
    <mergeCell ref="OQ58:OS58"/>
    <mergeCell ref="SX46:TF56"/>
    <mergeCell ref="TA57:TC57"/>
    <mergeCell ref="TD57:TF57"/>
    <mergeCell ref="SX58:SZ58"/>
    <mergeCell ref="TA58:TC58"/>
    <mergeCell ref="TD58:TF58"/>
    <mergeCell ref="SX59:SZ59"/>
    <mergeCell ref="TA59:TC59"/>
    <mergeCell ref="TD59:TF59"/>
    <mergeCell ref="SX60:TF60"/>
    <mergeCell ref="XK39:XM39"/>
    <mergeCell ref="XN39:XP39"/>
    <mergeCell ref="XH40:XJ40"/>
    <mergeCell ref="XK40:XM40"/>
    <mergeCell ref="XN40:XP40"/>
    <mergeCell ref="XH41:XJ41"/>
    <mergeCell ref="XK41:XM41"/>
    <mergeCell ref="XN41:XP41"/>
    <mergeCell ref="XH42:XP42"/>
    <mergeCell ref="VC46:VK56"/>
    <mergeCell ref="VF57:VH57"/>
    <mergeCell ref="VI57:VK57"/>
    <mergeCell ref="VC58:VE58"/>
    <mergeCell ref="VF58:VH58"/>
    <mergeCell ref="VI58:VK58"/>
    <mergeCell ref="VC59:VE59"/>
    <mergeCell ref="VF59:VH59"/>
    <mergeCell ref="VI59:VK59"/>
    <mergeCell ref="VC60:VK60"/>
    <mergeCell ref="VF39:VH39"/>
    <mergeCell ref="VI39:VK39"/>
    <mergeCell ref="VC40:VE40"/>
    <mergeCell ref="VF40:VH40"/>
    <mergeCell ref="VI40:VK40"/>
    <mergeCell ref="VC41:VE41"/>
    <mergeCell ref="VF41:VH41"/>
    <mergeCell ref="VI41:VK41"/>
    <mergeCell ref="VC42:VK42"/>
    <mergeCell ref="ML59:MN59"/>
    <mergeCell ref="MO59:MQ59"/>
    <mergeCell ref="MI60:MQ60"/>
    <mergeCell ref="QS46:RA56"/>
    <mergeCell ref="QV57:QX57"/>
    <mergeCell ref="QY57:RA57"/>
    <mergeCell ref="QS58:QU58"/>
    <mergeCell ref="QV58:QX58"/>
    <mergeCell ref="QY58:RA58"/>
    <mergeCell ref="QS59:QU59"/>
    <mergeCell ref="QV59:QX59"/>
    <mergeCell ref="QY59:RA59"/>
    <mergeCell ref="QS60:RA60"/>
    <mergeCell ref="GS54:GZ54"/>
    <mergeCell ref="HA54:HE54"/>
    <mergeCell ref="HF54:HI54"/>
    <mergeCell ref="HJ54:HK54"/>
    <mergeCell ref="HL54:HN54"/>
    <mergeCell ref="HO54:HP54"/>
    <mergeCell ref="HQ54:HT54"/>
    <mergeCell ref="GC50:HP50"/>
    <mergeCell ref="HQ50:HT50"/>
    <mergeCell ref="GC51:GE54"/>
    <mergeCell ref="GF51:GK54"/>
    <mergeCell ref="GL51:GR51"/>
    <mergeCell ref="GS51:GZ51"/>
    <mergeCell ref="HA51:HE51"/>
    <mergeCell ref="HF51:HI51"/>
    <mergeCell ref="HJ51:HK51"/>
    <mergeCell ref="HL51:HN51"/>
    <mergeCell ref="HO51:HP51"/>
    <mergeCell ref="HQ51:HT51"/>
    <mergeCell ref="GL52:GR52"/>
    <mergeCell ref="GS52:GZ52"/>
    <mergeCell ref="HA52:HE52"/>
    <mergeCell ref="HF52:HI52"/>
    <mergeCell ref="HJ52:HK52"/>
    <mergeCell ref="HL52:HN52"/>
    <mergeCell ref="HO52:HP52"/>
    <mergeCell ref="HQ52:HT52"/>
    <mergeCell ref="GL53:GR53"/>
    <mergeCell ref="GS53:GZ53"/>
    <mergeCell ref="HA53:HE53"/>
    <mergeCell ref="HF53:HI53"/>
    <mergeCell ref="OT58:OV58"/>
    <mergeCell ref="ON59:OP59"/>
    <mergeCell ref="OQ59:OS59"/>
    <mergeCell ref="OT59:OV59"/>
    <mergeCell ref="KD46:KL56"/>
    <mergeCell ref="KG57:KI57"/>
    <mergeCell ref="KJ57:KL57"/>
    <mergeCell ref="KD58:KF58"/>
    <mergeCell ref="KG58:KI58"/>
    <mergeCell ref="KJ58:KL58"/>
    <mergeCell ref="KD59:KF59"/>
    <mergeCell ref="KG59:KI59"/>
    <mergeCell ref="KJ59:KL59"/>
    <mergeCell ref="KD60:KL60"/>
    <mergeCell ref="ON46:OV56"/>
    <mergeCell ref="OQ57:OS57"/>
    <mergeCell ref="GS41:GZ41"/>
    <mergeCell ref="HA41:HE41"/>
    <mergeCell ref="EV46:EZ46"/>
    <mergeCell ref="FA46:FD46"/>
    <mergeCell ref="FE46:FF46"/>
    <mergeCell ref="FG46:FI46"/>
    <mergeCell ref="FJ46:FK46"/>
    <mergeCell ref="FL46:FO46"/>
    <mergeCell ref="EG47:EM47"/>
    <mergeCell ref="EN47:EU47"/>
    <mergeCell ref="DU57:DW57"/>
    <mergeCell ref="DO58:DQ58"/>
    <mergeCell ref="DR58:DT58"/>
    <mergeCell ref="DU58:DW58"/>
    <mergeCell ref="HY46:IG56"/>
    <mergeCell ref="IB57:ID57"/>
    <mergeCell ref="IE57:IG57"/>
    <mergeCell ref="HY58:IA58"/>
    <mergeCell ref="IB58:ID58"/>
    <mergeCell ref="IE58:IG58"/>
    <mergeCell ref="HY59:IA59"/>
    <mergeCell ref="IB59:ID59"/>
    <mergeCell ref="IE59:IG59"/>
    <mergeCell ref="HY60:IG60"/>
    <mergeCell ref="MI46:MQ56"/>
    <mergeCell ref="ML57:MN57"/>
    <mergeCell ref="MO57:MQ57"/>
    <mergeCell ref="FZ58:GB58"/>
    <mergeCell ref="FT59:FV59"/>
    <mergeCell ref="FW59:FY59"/>
    <mergeCell ref="MI58:MK58"/>
    <mergeCell ref="ML58:MN58"/>
    <mergeCell ref="MO58:MQ58"/>
    <mergeCell ref="BS50:DF50"/>
    <mergeCell ref="SX28:TF38"/>
    <mergeCell ref="TA39:TC39"/>
    <mergeCell ref="TD39:TF39"/>
    <mergeCell ref="SX40:SZ40"/>
    <mergeCell ref="TA40:TC40"/>
    <mergeCell ref="TD40:TF40"/>
    <mergeCell ref="SX41:SZ41"/>
    <mergeCell ref="TA41:TC41"/>
    <mergeCell ref="TD41:TF41"/>
    <mergeCell ref="SX42:TF42"/>
    <mergeCell ref="DR39:DT39"/>
    <mergeCell ref="DU39:DW39"/>
    <mergeCell ref="DO40:DQ40"/>
    <mergeCell ref="DR40:DT40"/>
    <mergeCell ref="DU40:DW40"/>
    <mergeCell ref="DO41:DQ41"/>
    <mergeCell ref="DR41:DT41"/>
    <mergeCell ref="DU41:DW41"/>
    <mergeCell ref="DO42:DW42"/>
    <mergeCell ref="HY28:IG38"/>
    <mergeCell ref="IB39:ID39"/>
    <mergeCell ref="IE39:IG39"/>
    <mergeCell ref="HY40:IA40"/>
    <mergeCell ref="IB40:ID40"/>
    <mergeCell ref="IE40:IG40"/>
    <mergeCell ref="HY41:IA41"/>
    <mergeCell ref="IB41:ID41"/>
    <mergeCell ref="IE41:IG41"/>
    <mergeCell ref="HY42:IG42"/>
    <mergeCell ref="MI28:MQ38"/>
    <mergeCell ref="ML39:MN39"/>
    <mergeCell ref="MO39:MQ39"/>
    <mergeCell ref="MI40:MK40"/>
    <mergeCell ref="FE31:FF31"/>
    <mergeCell ref="FG31:FI31"/>
    <mergeCell ref="FJ31:FK31"/>
    <mergeCell ref="FL31:FO31"/>
    <mergeCell ref="DX28:DZ31"/>
    <mergeCell ref="EA28:EF31"/>
    <mergeCell ref="EG28:EM28"/>
    <mergeCell ref="EN28:EU28"/>
    <mergeCell ref="EV28:EZ28"/>
    <mergeCell ref="FA28:FD28"/>
    <mergeCell ref="FE28:FF28"/>
    <mergeCell ref="FG28:FI28"/>
    <mergeCell ref="FJ28:FK28"/>
    <mergeCell ref="FL28:FO28"/>
    <mergeCell ref="EG29:EM29"/>
    <mergeCell ref="EN29:EU29"/>
    <mergeCell ref="DO28:DW38"/>
    <mergeCell ref="EN41:EU41"/>
    <mergeCell ref="EV41:EZ41"/>
    <mergeCell ref="FA41:FD41"/>
    <mergeCell ref="FE41:FF41"/>
    <mergeCell ref="FG41:FI41"/>
    <mergeCell ref="DX37:FK37"/>
    <mergeCell ref="FL37:FO37"/>
    <mergeCell ref="FE35:FF35"/>
    <mergeCell ref="FG35:FI35"/>
    <mergeCell ref="FJ35:FK35"/>
    <mergeCell ref="FL35:FO35"/>
    <mergeCell ref="EG36:EM36"/>
    <mergeCell ref="EN36:EU36"/>
    <mergeCell ref="HJ31:HK31"/>
    <mergeCell ref="FC7:FN7"/>
    <mergeCell ref="JM7:JX7"/>
    <mergeCell ref="FE11:FF11"/>
    <mergeCell ref="FG11:FI11"/>
    <mergeCell ref="FJ11:FK11"/>
    <mergeCell ref="FL11:FO11"/>
    <mergeCell ref="EG12:EM12"/>
    <mergeCell ref="EN12:EU12"/>
    <mergeCell ref="EV12:EZ12"/>
    <mergeCell ref="FA12:FD12"/>
    <mergeCell ref="FE12:FF12"/>
    <mergeCell ref="FG12:FI12"/>
    <mergeCell ref="FJ12:FK12"/>
    <mergeCell ref="FL12:FO12"/>
    <mergeCell ref="EG13:EM13"/>
    <mergeCell ref="EN13:EU13"/>
    <mergeCell ref="EV13:EZ13"/>
    <mergeCell ref="FA13:FD13"/>
    <mergeCell ref="FE13:FF13"/>
    <mergeCell ref="FG13:FI13"/>
    <mergeCell ref="FJ13:FK13"/>
    <mergeCell ref="FL13:FO13"/>
    <mergeCell ref="DX24:FK24"/>
    <mergeCell ref="FL24:FO24"/>
    <mergeCell ref="EN18:EU18"/>
    <mergeCell ref="EV18:EZ18"/>
    <mergeCell ref="FA18:FD18"/>
    <mergeCell ref="FE18:FF18"/>
    <mergeCell ref="FG18:FI18"/>
    <mergeCell ref="FJ18:FK18"/>
    <mergeCell ref="FL18:FO18"/>
    <mergeCell ref="DX14:FK14"/>
    <mergeCell ref="NW7:OH7"/>
    <mergeCell ref="SG7:SR7"/>
    <mergeCell ref="WQ7:XB7"/>
    <mergeCell ref="HH7:HS7"/>
    <mergeCell ref="LR7:MC7"/>
    <mergeCell ref="QB7:QM7"/>
    <mergeCell ref="UL7:UW7"/>
    <mergeCell ref="YV7:ZG7"/>
    <mergeCell ref="E24:M24"/>
    <mergeCell ref="BJ24:BR24"/>
    <mergeCell ref="DO10:DW20"/>
    <mergeCell ref="DR21:DT21"/>
    <mergeCell ref="DU21:DW21"/>
    <mergeCell ref="DO22:DQ22"/>
    <mergeCell ref="DR22:DT22"/>
    <mergeCell ref="DU22:DW22"/>
    <mergeCell ref="DO23:DQ23"/>
    <mergeCell ref="DR23:DT23"/>
    <mergeCell ref="DU23:DW23"/>
    <mergeCell ref="DO24:DW24"/>
    <mergeCell ref="HY10:IG20"/>
    <mergeCell ref="IB21:ID21"/>
    <mergeCell ref="IE21:IG21"/>
    <mergeCell ref="HY22:IA22"/>
    <mergeCell ref="IB22:ID22"/>
    <mergeCell ref="IE22:IG22"/>
    <mergeCell ref="HY23:IA23"/>
    <mergeCell ref="IB23:ID23"/>
    <mergeCell ref="IE23:IG23"/>
    <mergeCell ref="HY24:IG24"/>
    <mergeCell ref="MI10:MQ20"/>
    <mergeCell ref="ML21:MN21"/>
    <mergeCell ref="MO21:MQ21"/>
    <mergeCell ref="MI22:MK22"/>
    <mergeCell ref="ML22:MN22"/>
    <mergeCell ref="MO22:MQ22"/>
    <mergeCell ref="MI23:MK23"/>
    <mergeCell ref="ML23:MN23"/>
    <mergeCell ref="MO23:MQ23"/>
    <mergeCell ref="MI24:MQ24"/>
    <mergeCell ref="QS10:RA20"/>
    <mergeCell ref="QV21:QX21"/>
    <mergeCell ref="QY21:RA21"/>
    <mergeCell ref="QS22:QU22"/>
    <mergeCell ref="QV22:QX22"/>
    <mergeCell ref="QY22:RA22"/>
    <mergeCell ref="QS23:QU23"/>
    <mergeCell ref="QV23:QX23"/>
    <mergeCell ref="QY23:RA23"/>
    <mergeCell ref="QS24:RA24"/>
    <mergeCell ref="VC10:VK20"/>
    <mergeCell ref="VF21:VH21"/>
    <mergeCell ref="W16:AC16"/>
    <mergeCell ref="BB24:BE24"/>
    <mergeCell ref="BB23:BE23"/>
    <mergeCell ref="DB20:DD20"/>
    <mergeCell ref="DE20:DF20"/>
    <mergeCell ref="DG20:DJ20"/>
    <mergeCell ref="CB21:CH21"/>
    <mergeCell ref="CI21:CP21"/>
    <mergeCell ref="CQ21:CU21"/>
    <mergeCell ref="N10:P13"/>
    <mergeCell ref="AL16:AP16"/>
    <mergeCell ref="AL17:AP17"/>
    <mergeCell ref="AD142:AK142"/>
    <mergeCell ref="AL142:AP142"/>
    <mergeCell ref="AD140:AK140"/>
    <mergeCell ref="AL140:AP140"/>
    <mergeCell ref="AD138:AK138"/>
    <mergeCell ref="AL138:AP138"/>
    <mergeCell ref="AD136:AK136"/>
    <mergeCell ref="AL136:AP136"/>
    <mergeCell ref="AD134:AK134"/>
    <mergeCell ref="AL134:AP134"/>
    <mergeCell ref="BB157:BE157"/>
    <mergeCell ref="AZ157:BA157"/>
    <mergeCell ref="AW157:AY157"/>
    <mergeCell ref="AU157:AV157"/>
    <mergeCell ref="E42:M42"/>
    <mergeCell ref="AL28:AP28"/>
    <mergeCell ref="QS28:RA38"/>
    <mergeCell ref="QV39:QX39"/>
    <mergeCell ref="QY39:RA39"/>
    <mergeCell ref="QS40:QU40"/>
    <mergeCell ref="QV40:QX40"/>
    <mergeCell ref="QY40:RA40"/>
    <mergeCell ref="QS41:QU41"/>
    <mergeCell ref="QV41:QX41"/>
    <mergeCell ref="QY41:RA41"/>
    <mergeCell ref="QS42:RA42"/>
    <mergeCell ref="BJ42:BR42"/>
    <mergeCell ref="FT28:GB38"/>
    <mergeCell ref="FW39:FY39"/>
    <mergeCell ref="FZ39:GB39"/>
    <mergeCell ref="FT40:FV40"/>
    <mergeCell ref="FW40:FY40"/>
    <mergeCell ref="FZ40:GB40"/>
    <mergeCell ref="FT41:FV41"/>
    <mergeCell ref="FW41:FY41"/>
    <mergeCell ref="FZ41:GB41"/>
    <mergeCell ref="FT42:GB42"/>
    <mergeCell ref="KD28:KL38"/>
    <mergeCell ref="KG39:KI39"/>
    <mergeCell ref="KJ39:KL39"/>
    <mergeCell ref="KD40:KF40"/>
    <mergeCell ref="KG40:KI40"/>
    <mergeCell ref="KJ40:KL40"/>
    <mergeCell ref="KD41:KF41"/>
    <mergeCell ref="KG41:KI41"/>
    <mergeCell ref="KJ41:KL41"/>
    <mergeCell ref="KD42:KL42"/>
    <mergeCell ref="ON28:OV38"/>
    <mergeCell ref="OQ39:OS39"/>
    <mergeCell ref="OT39:OV39"/>
    <mergeCell ref="ON40:OP40"/>
    <mergeCell ref="OQ40:OS40"/>
    <mergeCell ref="OT40:OV40"/>
    <mergeCell ref="ON41:OP41"/>
    <mergeCell ref="OQ41:OS41"/>
    <mergeCell ref="OT41:OV41"/>
    <mergeCell ref="ON42:OV42"/>
    <mergeCell ref="E60:M60"/>
    <mergeCell ref="DO46:DW56"/>
    <mergeCell ref="DR57:DT57"/>
    <mergeCell ref="BJ60:BR60"/>
    <mergeCell ref="ML40:MN40"/>
    <mergeCell ref="MI59:MK59"/>
    <mergeCell ref="ON60:OV60"/>
    <mergeCell ref="AU210:AV210"/>
    <mergeCell ref="AW210:AY210"/>
    <mergeCell ref="AZ210:BA210"/>
    <mergeCell ref="BB210:BE210"/>
    <mergeCell ref="BB211:BE211"/>
    <mergeCell ref="AZ211:BA211"/>
    <mergeCell ref="AW211:AY211"/>
    <mergeCell ref="AU211:AV211"/>
    <mergeCell ref="AQ163:AT163"/>
    <mergeCell ref="AQ164:AT164"/>
    <mergeCell ref="BB212:BE212"/>
    <mergeCell ref="AZ212:BA212"/>
    <mergeCell ref="AW212:AY212"/>
    <mergeCell ref="AU212:AV212"/>
    <mergeCell ref="BB213:BE213"/>
    <mergeCell ref="AZ213:BA213"/>
    <mergeCell ref="AW152:AY152"/>
    <mergeCell ref="AW151:AY151"/>
    <mergeCell ref="AW213:AY213"/>
    <mergeCell ref="AU213:AV213"/>
    <mergeCell ref="AZ162:BA162"/>
    <mergeCell ref="AW162:AY162"/>
    <mergeCell ref="AU162:AV162"/>
    <mergeCell ref="AW154:AY154"/>
    <mergeCell ref="BB165:BE165"/>
    <mergeCell ref="AZ165:BA165"/>
    <mergeCell ref="AW165:AY165"/>
    <mergeCell ref="AU165:AV165"/>
    <mergeCell ref="VI21:VK21"/>
    <mergeCell ref="VC22:VE22"/>
    <mergeCell ref="VF22:VH22"/>
    <mergeCell ref="VI22:VK22"/>
    <mergeCell ref="VC23:VE23"/>
    <mergeCell ref="VF23:VH23"/>
    <mergeCell ref="VI23:VK23"/>
    <mergeCell ref="VC24:VK24"/>
    <mergeCell ref="FW21:FY21"/>
    <mergeCell ref="AQ27:AT27"/>
    <mergeCell ref="AQ45:AT45"/>
    <mergeCell ref="AQ33:AT33"/>
    <mergeCell ref="AQ34:AT34"/>
    <mergeCell ref="AQ35:AT35"/>
    <mergeCell ref="AQ36:AT36"/>
    <mergeCell ref="AQ54:AT54"/>
    <mergeCell ref="AQ146:AT146"/>
    <mergeCell ref="AQ147:AT147"/>
    <mergeCell ref="AQ148:AT148"/>
    <mergeCell ref="AQ149:AT149"/>
    <mergeCell ref="AQ150:AT150"/>
    <mergeCell ref="BB153:BE153"/>
    <mergeCell ref="BB154:BE154"/>
    <mergeCell ref="AZ154:BA154"/>
    <mergeCell ref="AU154:AV154"/>
    <mergeCell ref="AZ153:BA153"/>
    <mergeCell ref="AU153:AV153"/>
    <mergeCell ref="BB159:BE159"/>
    <mergeCell ref="AZ159:BA159"/>
    <mergeCell ref="AW159:AY159"/>
    <mergeCell ref="AU159:AV159"/>
    <mergeCell ref="AQ91:AT91"/>
    <mergeCell ref="AQ92:AT92"/>
    <mergeCell ref="D62:BA62"/>
    <mergeCell ref="C92:D92"/>
    <mergeCell ref="AD144:AK144"/>
    <mergeCell ref="E92:M92"/>
    <mergeCell ref="AD220:AK220"/>
    <mergeCell ref="AL220:AP220"/>
    <mergeCell ref="AU220:AV220"/>
    <mergeCell ref="AW220:AY220"/>
    <mergeCell ref="AZ220:BA220"/>
    <mergeCell ref="BB220:BE220"/>
    <mergeCell ref="C220:D220"/>
    <mergeCell ref="E220:M220"/>
    <mergeCell ref="N220:P220"/>
    <mergeCell ref="Q220:V220"/>
    <mergeCell ref="W220:AC220"/>
    <mergeCell ref="AL186:AP186"/>
    <mergeCell ref="AU186:AV186"/>
    <mergeCell ref="AW186:AY186"/>
    <mergeCell ref="AZ186:BA186"/>
    <mergeCell ref="BB186:BE186"/>
    <mergeCell ref="AL176:AP176"/>
    <mergeCell ref="E164:M164"/>
    <mergeCell ref="AL56:AP56"/>
    <mergeCell ref="AL57:AP57"/>
    <mergeCell ref="AL58:AP58"/>
    <mergeCell ref="AL59:AP59"/>
    <mergeCell ref="AQ56:AT56"/>
    <mergeCell ref="AQ57:AT57"/>
    <mergeCell ref="E149:M149"/>
    <mergeCell ref="C149:D149"/>
    <mergeCell ref="W152:AC152"/>
    <mergeCell ref="AD152:AK152"/>
    <mergeCell ref="W151:AC151"/>
    <mergeCell ref="AD151:AK151"/>
    <mergeCell ref="C90:D90"/>
    <mergeCell ref="W114:AC114"/>
    <mergeCell ref="Q114:V114"/>
    <mergeCell ref="N114:P114"/>
    <mergeCell ref="E114:M114"/>
    <mergeCell ref="C114:D114"/>
    <mergeCell ref="AD90:AK90"/>
    <mergeCell ref="W90:AC90"/>
    <mergeCell ref="Q90:V90"/>
    <mergeCell ref="N90:P90"/>
    <mergeCell ref="E90:M90"/>
    <mergeCell ref="Q149:V149"/>
    <mergeCell ref="AQ220:AT220"/>
    <mergeCell ref="AQ210:AT210"/>
    <mergeCell ref="AQ211:AT211"/>
    <mergeCell ref="AQ212:AT212"/>
    <mergeCell ref="AQ213:AT213"/>
    <mergeCell ref="AQ214:AT214"/>
    <mergeCell ref="AQ215:AT215"/>
    <mergeCell ref="AQ216:AT216"/>
    <mergeCell ref="AQ217:AT217"/>
    <mergeCell ref="AQ218:AT218"/>
    <mergeCell ref="AQ151:AT151"/>
    <mergeCell ref="AQ152:AT152"/>
    <mergeCell ref="AQ153:AT153"/>
    <mergeCell ref="AQ154:AT154"/>
    <mergeCell ref="AQ155:AT155"/>
    <mergeCell ref="AQ156:AT156"/>
    <mergeCell ref="AQ157:AT157"/>
    <mergeCell ref="AQ158:AT158"/>
    <mergeCell ref="AQ159:AT159"/>
    <mergeCell ref="AQ160:AT160"/>
    <mergeCell ref="AQ165:AT165"/>
    <mergeCell ref="N149:P149"/>
    <mergeCell ref="W139:AC139"/>
    <mergeCell ref="AD139:AK139"/>
    <mergeCell ref="AL149:AP149"/>
    <mergeCell ref="AL152:AP152"/>
    <mergeCell ref="Q150:V150"/>
    <mergeCell ref="N150:P150"/>
    <mergeCell ref="Q212:V212"/>
    <mergeCell ref="N212:P212"/>
    <mergeCell ref="E212:M212"/>
    <mergeCell ref="C212:D212"/>
    <mergeCell ref="W213:AC213"/>
    <mergeCell ref="Q213:V213"/>
    <mergeCell ref="N213:P213"/>
    <mergeCell ref="E213:M213"/>
    <mergeCell ref="C213:D213"/>
    <mergeCell ref="E157:M157"/>
    <mergeCell ref="C157:D157"/>
    <mergeCell ref="AD160:AK160"/>
    <mergeCell ref="W160:AC160"/>
    <mergeCell ref="Q160:V160"/>
    <mergeCell ref="N160:P160"/>
    <mergeCell ref="E160:M160"/>
    <mergeCell ref="C160:D160"/>
    <mergeCell ref="C164:D164"/>
    <mergeCell ref="W165:AC165"/>
    <mergeCell ref="Q165:V165"/>
    <mergeCell ref="N165:P165"/>
    <mergeCell ref="E165:M165"/>
    <mergeCell ref="C165:D165"/>
    <mergeCell ref="AD210:AK210"/>
    <mergeCell ref="E159:M159"/>
    <mergeCell ref="C163:D163"/>
    <mergeCell ref="AL210:AP210"/>
    <mergeCell ref="W211:AC211"/>
    <mergeCell ref="Q211:V211"/>
    <mergeCell ref="N211:P211"/>
    <mergeCell ref="E211:M211"/>
    <mergeCell ref="C211:D211"/>
    <mergeCell ref="C210:D210"/>
    <mergeCell ref="E210:M210"/>
    <mergeCell ref="N210:P210"/>
    <mergeCell ref="Q210:V210"/>
    <mergeCell ref="W210:AC210"/>
    <mergeCell ref="AL211:AP211"/>
    <mergeCell ref="AD211:AK211"/>
    <mergeCell ref="W157:AC157"/>
    <mergeCell ref="Q157:V157"/>
    <mergeCell ref="N157:P157"/>
    <mergeCell ref="W159:AC159"/>
    <mergeCell ref="Q159:V159"/>
    <mergeCell ref="N159:P159"/>
    <mergeCell ref="W161:AC161"/>
    <mergeCell ref="Q161:V161"/>
    <mergeCell ref="N161:P161"/>
    <mergeCell ref="AD164:AK164"/>
    <mergeCell ref="W164:AC164"/>
    <mergeCell ref="Q164:V164"/>
    <mergeCell ref="N164:P164"/>
    <mergeCell ref="Q158:V158"/>
    <mergeCell ref="N158:P158"/>
    <mergeCell ref="AL212:AP212"/>
    <mergeCell ref="AL213:AP213"/>
    <mergeCell ref="AL144:AP144"/>
    <mergeCell ref="AD213:AK213"/>
    <mergeCell ref="Q217:V217"/>
    <mergeCell ref="N217:P217"/>
    <mergeCell ref="E217:M217"/>
    <mergeCell ref="C217:D217"/>
    <mergeCell ref="BB216:BE216"/>
    <mergeCell ref="AZ216:BA216"/>
    <mergeCell ref="AW216:AY216"/>
    <mergeCell ref="AU216:AV216"/>
    <mergeCell ref="AL216:AP216"/>
    <mergeCell ref="BB217:BE217"/>
    <mergeCell ref="AZ217:BA217"/>
    <mergeCell ref="AW217:AY217"/>
    <mergeCell ref="AU217:AV217"/>
    <mergeCell ref="AL217:AP217"/>
    <mergeCell ref="AD217:AK217"/>
    <mergeCell ref="C216:D216"/>
    <mergeCell ref="AD218:AK218"/>
    <mergeCell ref="W218:AC218"/>
    <mergeCell ref="Q218:V218"/>
    <mergeCell ref="N218:P218"/>
    <mergeCell ref="E218:M218"/>
    <mergeCell ref="C218:D218"/>
    <mergeCell ref="BB218:BE218"/>
    <mergeCell ref="AZ218:BA218"/>
    <mergeCell ref="AW218:AY218"/>
    <mergeCell ref="AU218:AV218"/>
    <mergeCell ref="AL218:AP218"/>
    <mergeCell ref="W215:AC215"/>
    <mergeCell ref="Q215:V215"/>
    <mergeCell ref="N215:P215"/>
    <mergeCell ref="E215:M215"/>
    <mergeCell ref="C215:D215"/>
    <mergeCell ref="BB214:BE214"/>
    <mergeCell ref="AZ214:BA214"/>
    <mergeCell ref="AW214:AY214"/>
    <mergeCell ref="AU214:AV214"/>
    <mergeCell ref="AL214:AP214"/>
    <mergeCell ref="BB215:BE215"/>
    <mergeCell ref="AZ215:BA215"/>
    <mergeCell ref="AW215:AY215"/>
    <mergeCell ref="AU215:AV215"/>
    <mergeCell ref="AL215:AP215"/>
    <mergeCell ref="AD215:AK215"/>
    <mergeCell ref="AD216:AK216"/>
    <mergeCell ref="W216:AC216"/>
    <mergeCell ref="Q216:V216"/>
    <mergeCell ref="N216:P216"/>
    <mergeCell ref="E216:M216"/>
    <mergeCell ref="Q214:V214"/>
    <mergeCell ref="N214:P214"/>
    <mergeCell ref="E214:M214"/>
    <mergeCell ref="C214:D214"/>
    <mergeCell ref="AD214:AK214"/>
    <mergeCell ref="W214:AC214"/>
    <mergeCell ref="AL157:AP157"/>
    <mergeCell ref="AD157:AK157"/>
    <mergeCell ref="AD158:AK158"/>
    <mergeCell ref="W158:AC158"/>
    <mergeCell ref="AL159:AP159"/>
    <mergeCell ref="AD159:AK159"/>
    <mergeCell ref="BB160:BE160"/>
    <mergeCell ref="W167:AC167"/>
    <mergeCell ref="W171:AC171"/>
    <mergeCell ref="AD172:AK172"/>
    <mergeCell ref="W172:AC172"/>
    <mergeCell ref="AD174:AK174"/>
    <mergeCell ref="W174:AC174"/>
    <mergeCell ref="AD176:AK176"/>
    <mergeCell ref="W176:AC176"/>
    <mergeCell ref="AD178:AK178"/>
    <mergeCell ref="W178:AC178"/>
    <mergeCell ref="AD180:AK180"/>
    <mergeCell ref="W180:AC180"/>
    <mergeCell ref="W217:AC217"/>
    <mergeCell ref="AD212:AK212"/>
    <mergeCell ref="W212:AC212"/>
    <mergeCell ref="AD166:AK166"/>
    <mergeCell ref="W166:AC166"/>
    <mergeCell ref="C156:D156"/>
    <mergeCell ref="BB155:BE155"/>
    <mergeCell ref="AZ155:BA155"/>
    <mergeCell ref="AU155:AV155"/>
    <mergeCell ref="AL155:AP155"/>
    <mergeCell ref="AD155:AK155"/>
    <mergeCell ref="W155:AC155"/>
    <mergeCell ref="BB156:BE156"/>
    <mergeCell ref="AZ156:BA156"/>
    <mergeCell ref="AU156:AV156"/>
    <mergeCell ref="AL156:AP156"/>
    <mergeCell ref="AD156:AK156"/>
    <mergeCell ref="AW156:AY156"/>
    <mergeCell ref="E155:M155"/>
    <mergeCell ref="C155:D155"/>
    <mergeCell ref="Q155:V155"/>
    <mergeCell ref="N155:P155"/>
    <mergeCell ref="AW155:AY155"/>
    <mergeCell ref="E158:M158"/>
    <mergeCell ref="C158:D158"/>
    <mergeCell ref="BB158:BE158"/>
    <mergeCell ref="AZ158:BA158"/>
    <mergeCell ref="AW158:AY158"/>
    <mergeCell ref="AU158:AV158"/>
    <mergeCell ref="AL158:AP158"/>
    <mergeCell ref="BB167:BE167"/>
    <mergeCell ref="AZ167:BA167"/>
    <mergeCell ref="AW167:AY167"/>
    <mergeCell ref="AU167:AV167"/>
    <mergeCell ref="AL167:AP167"/>
    <mergeCell ref="AD167:AK167"/>
    <mergeCell ref="AQ167:AT167"/>
    <mergeCell ref="Q162:V162"/>
    <mergeCell ref="N162:P162"/>
    <mergeCell ref="E162:M162"/>
    <mergeCell ref="C162:D162"/>
    <mergeCell ref="BB162:BE162"/>
    <mergeCell ref="AL162:AP162"/>
    <mergeCell ref="Q166:V166"/>
    <mergeCell ref="N166:P166"/>
    <mergeCell ref="E150:M150"/>
    <mergeCell ref="C150:D150"/>
    <mergeCell ref="Q151:V151"/>
    <mergeCell ref="N151:P151"/>
    <mergeCell ref="E151:M151"/>
    <mergeCell ref="C151:D151"/>
    <mergeCell ref="Q152:V152"/>
    <mergeCell ref="N152:P152"/>
    <mergeCell ref="E152:M152"/>
    <mergeCell ref="C152:D152"/>
    <mergeCell ref="Q153:V153"/>
    <mergeCell ref="N153:P153"/>
    <mergeCell ref="E153:M153"/>
    <mergeCell ref="C153:D153"/>
    <mergeCell ref="Q154:V154"/>
    <mergeCell ref="N154:P154"/>
    <mergeCell ref="E154:M154"/>
    <mergeCell ref="C154:D154"/>
    <mergeCell ref="AL153:AP153"/>
    <mergeCell ref="AL154:AP154"/>
    <mergeCell ref="AD154:AK154"/>
    <mergeCell ref="W154:AC154"/>
    <mergeCell ref="Q156:V156"/>
    <mergeCell ref="N156:P156"/>
    <mergeCell ref="E156:M156"/>
    <mergeCell ref="AD153:AK153"/>
    <mergeCell ref="W153:AC153"/>
    <mergeCell ref="W156:AC156"/>
    <mergeCell ref="BB166:BE166"/>
    <mergeCell ref="AZ166:BA166"/>
    <mergeCell ref="AW166:AY166"/>
    <mergeCell ref="AU166:AV166"/>
    <mergeCell ref="AL166:AP166"/>
    <mergeCell ref="W163:AC163"/>
    <mergeCell ref="Q163:V163"/>
    <mergeCell ref="E163:M163"/>
    <mergeCell ref="C159:D159"/>
    <mergeCell ref="AQ161:AT161"/>
    <mergeCell ref="AQ162:AT162"/>
    <mergeCell ref="AU160:AV160"/>
    <mergeCell ref="AW160:AY160"/>
    <mergeCell ref="AZ160:BA160"/>
    <mergeCell ref="AL163:AP163"/>
    <mergeCell ref="AD163:AK163"/>
    <mergeCell ref="AL160:AP160"/>
    <mergeCell ref="BB164:BE164"/>
    <mergeCell ref="AZ164:BA164"/>
    <mergeCell ref="AW164:AY164"/>
    <mergeCell ref="AU164:AV164"/>
    <mergeCell ref="AL164:AP164"/>
    <mergeCell ref="AL165:AP165"/>
    <mergeCell ref="AD165:AK165"/>
    <mergeCell ref="E166:M166"/>
    <mergeCell ref="C166:D166"/>
    <mergeCell ref="E161:M161"/>
    <mergeCell ref="C161:D161"/>
    <mergeCell ref="BB161:BE161"/>
    <mergeCell ref="AZ161:BA161"/>
    <mergeCell ref="AW161:AY161"/>
    <mergeCell ref="AU161:AV161"/>
    <mergeCell ref="AL161:AP161"/>
    <mergeCell ref="AD161:AK161"/>
    <mergeCell ref="AD162:AK162"/>
    <mergeCell ref="W162:AC162"/>
    <mergeCell ref="N163:P163"/>
    <mergeCell ref="N169:P169"/>
    <mergeCell ref="E169:M169"/>
    <mergeCell ref="C169:D169"/>
    <mergeCell ref="BB169:BE169"/>
    <mergeCell ref="AZ169:BA169"/>
    <mergeCell ref="AW169:AY169"/>
    <mergeCell ref="AU169:AV169"/>
    <mergeCell ref="AL169:AP169"/>
    <mergeCell ref="AD169:AK169"/>
    <mergeCell ref="AL168:AP168"/>
    <mergeCell ref="AU168:AV168"/>
    <mergeCell ref="AW168:AY168"/>
    <mergeCell ref="AZ168:BA168"/>
    <mergeCell ref="BB168:BE168"/>
    <mergeCell ref="AQ168:AT168"/>
    <mergeCell ref="AQ169:AT169"/>
    <mergeCell ref="AD170:AK170"/>
    <mergeCell ref="W170:AC170"/>
    <mergeCell ref="Q170:V170"/>
    <mergeCell ref="N170:P170"/>
    <mergeCell ref="E170:M170"/>
    <mergeCell ref="C170:D170"/>
    <mergeCell ref="AD168:AK168"/>
    <mergeCell ref="W168:AC168"/>
    <mergeCell ref="Q168:V168"/>
    <mergeCell ref="N168:P168"/>
    <mergeCell ref="E168:M168"/>
    <mergeCell ref="C168:D168"/>
    <mergeCell ref="W169:AC169"/>
    <mergeCell ref="Q169:V169"/>
    <mergeCell ref="Q167:V167"/>
    <mergeCell ref="N167:P167"/>
    <mergeCell ref="E167:M167"/>
    <mergeCell ref="C167:D167"/>
    <mergeCell ref="BB163:BE163"/>
    <mergeCell ref="AZ163:BA163"/>
    <mergeCell ref="AW163:AY163"/>
    <mergeCell ref="AU163:AV163"/>
    <mergeCell ref="AQ166:AT166"/>
    <mergeCell ref="Q172:V172"/>
    <mergeCell ref="N172:P172"/>
    <mergeCell ref="E172:M172"/>
    <mergeCell ref="C172:D172"/>
    <mergeCell ref="W173:AC173"/>
    <mergeCell ref="Q173:V173"/>
    <mergeCell ref="N173:P173"/>
    <mergeCell ref="E173:M173"/>
    <mergeCell ref="C173:D173"/>
    <mergeCell ref="BB172:BE172"/>
    <mergeCell ref="AZ172:BA172"/>
    <mergeCell ref="AW172:AY172"/>
    <mergeCell ref="AU172:AV172"/>
    <mergeCell ref="AL172:AP172"/>
    <mergeCell ref="BB173:BE173"/>
    <mergeCell ref="AZ173:BA173"/>
    <mergeCell ref="AW173:AY173"/>
    <mergeCell ref="AU173:AV173"/>
    <mergeCell ref="AL173:AP173"/>
    <mergeCell ref="AD173:AK173"/>
    <mergeCell ref="AQ172:AT172"/>
    <mergeCell ref="AQ173:AT173"/>
    <mergeCell ref="Q171:V171"/>
    <mergeCell ref="N171:P171"/>
    <mergeCell ref="E171:M171"/>
    <mergeCell ref="C171:D171"/>
    <mergeCell ref="BB170:BE170"/>
    <mergeCell ref="AZ170:BA170"/>
    <mergeCell ref="AW170:AY170"/>
    <mergeCell ref="AU170:AV170"/>
    <mergeCell ref="AL170:AP170"/>
    <mergeCell ref="BB171:BE171"/>
    <mergeCell ref="AZ171:BA171"/>
    <mergeCell ref="AW171:AY171"/>
    <mergeCell ref="AU171:AV171"/>
    <mergeCell ref="AL171:AP171"/>
    <mergeCell ref="AD171:AK171"/>
    <mergeCell ref="AQ170:AT170"/>
    <mergeCell ref="AQ171:AT171"/>
    <mergeCell ref="Q176:V176"/>
    <mergeCell ref="N176:P176"/>
    <mergeCell ref="E176:M176"/>
    <mergeCell ref="C176:D176"/>
    <mergeCell ref="W177:AC177"/>
    <mergeCell ref="Q177:V177"/>
    <mergeCell ref="N177:P177"/>
    <mergeCell ref="E177:M177"/>
    <mergeCell ref="C177:D177"/>
    <mergeCell ref="BB177:BE177"/>
    <mergeCell ref="AZ177:BA177"/>
    <mergeCell ref="AW177:AY177"/>
    <mergeCell ref="AU177:AV177"/>
    <mergeCell ref="AL177:AP177"/>
    <mergeCell ref="AD177:AK177"/>
    <mergeCell ref="AQ176:AT176"/>
    <mergeCell ref="AQ177:AT177"/>
    <mergeCell ref="AU176:AV176"/>
    <mergeCell ref="AW176:AY176"/>
    <mergeCell ref="AZ176:BA176"/>
    <mergeCell ref="BB176:BE176"/>
    <mergeCell ref="Q174:V174"/>
    <mergeCell ref="N174:P174"/>
    <mergeCell ref="E174:M174"/>
    <mergeCell ref="C174:D174"/>
    <mergeCell ref="W175:AC175"/>
    <mergeCell ref="Q175:V175"/>
    <mergeCell ref="N175:P175"/>
    <mergeCell ref="E175:M175"/>
    <mergeCell ref="C175:D175"/>
    <mergeCell ref="BB174:BE174"/>
    <mergeCell ref="AZ174:BA174"/>
    <mergeCell ref="AW174:AY174"/>
    <mergeCell ref="AU174:AV174"/>
    <mergeCell ref="AL174:AP174"/>
    <mergeCell ref="BB175:BE175"/>
    <mergeCell ref="AZ175:BA175"/>
    <mergeCell ref="AW175:AY175"/>
    <mergeCell ref="AU175:AV175"/>
    <mergeCell ref="AL175:AP175"/>
    <mergeCell ref="AD175:AK175"/>
    <mergeCell ref="AQ174:AT174"/>
    <mergeCell ref="AQ175:AT175"/>
    <mergeCell ref="Q180:V180"/>
    <mergeCell ref="N180:P180"/>
    <mergeCell ref="E180:M180"/>
    <mergeCell ref="C180:D180"/>
    <mergeCell ref="W181:AC181"/>
    <mergeCell ref="Q181:V181"/>
    <mergeCell ref="N181:P181"/>
    <mergeCell ref="E181:M181"/>
    <mergeCell ref="C181:D181"/>
    <mergeCell ref="BB180:BE180"/>
    <mergeCell ref="AZ180:BA180"/>
    <mergeCell ref="AW180:AY180"/>
    <mergeCell ref="AU180:AV180"/>
    <mergeCell ref="AL180:AP180"/>
    <mergeCell ref="BB181:BE181"/>
    <mergeCell ref="AZ181:BA181"/>
    <mergeCell ref="AW181:AY181"/>
    <mergeCell ref="AU181:AV181"/>
    <mergeCell ref="AL181:AP181"/>
    <mergeCell ref="AD181:AK181"/>
    <mergeCell ref="AQ180:AT180"/>
    <mergeCell ref="AQ181:AT181"/>
    <mergeCell ref="Q178:V178"/>
    <mergeCell ref="N178:P178"/>
    <mergeCell ref="E178:M178"/>
    <mergeCell ref="C178:D178"/>
    <mergeCell ref="W179:AC179"/>
    <mergeCell ref="Q179:V179"/>
    <mergeCell ref="N179:P179"/>
    <mergeCell ref="E179:M179"/>
    <mergeCell ref="C179:D179"/>
    <mergeCell ref="BB178:BE178"/>
    <mergeCell ref="AZ178:BA178"/>
    <mergeCell ref="AW178:AY178"/>
    <mergeCell ref="AU178:AV178"/>
    <mergeCell ref="AL178:AP178"/>
    <mergeCell ref="BB179:BE179"/>
    <mergeCell ref="AZ179:BA179"/>
    <mergeCell ref="AW179:AY179"/>
    <mergeCell ref="AU179:AV179"/>
    <mergeCell ref="AL179:AP179"/>
    <mergeCell ref="AD179:AK179"/>
    <mergeCell ref="AQ178:AT178"/>
    <mergeCell ref="AQ179:AT179"/>
    <mergeCell ref="AD184:AK184"/>
    <mergeCell ref="W184:AC184"/>
    <mergeCell ref="Q184:V184"/>
    <mergeCell ref="N184:P184"/>
    <mergeCell ref="E184:M184"/>
    <mergeCell ref="C184:D184"/>
    <mergeCell ref="W185:AC185"/>
    <mergeCell ref="Q185:V185"/>
    <mergeCell ref="N185:P185"/>
    <mergeCell ref="E185:M185"/>
    <mergeCell ref="C185:D185"/>
    <mergeCell ref="BB185:BE185"/>
    <mergeCell ref="AZ185:BA185"/>
    <mergeCell ref="AW185:AY185"/>
    <mergeCell ref="AU185:AV185"/>
    <mergeCell ref="AL185:AP185"/>
    <mergeCell ref="AD185:AK185"/>
    <mergeCell ref="AL184:AP184"/>
    <mergeCell ref="AU184:AV184"/>
    <mergeCell ref="AW184:AY184"/>
    <mergeCell ref="AZ184:BA184"/>
    <mergeCell ref="BB184:BE184"/>
    <mergeCell ref="AQ184:AT184"/>
    <mergeCell ref="AQ185:AT185"/>
    <mergeCell ref="AD182:AK182"/>
    <mergeCell ref="W182:AC182"/>
    <mergeCell ref="Q182:V182"/>
    <mergeCell ref="N182:P182"/>
    <mergeCell ref="E182:M182"/>
    <mergeCell ref="C182:D182"/>
    <mergeCell ref="W183:AC183"/>
    <mergeCell ref="Q183:V183"/>
    <mergeCell ref="N183:P183"/>
    <mergeCell ref="E183:M183"/>
    <mergeCell ref="C183:D183"/>
    <mergeCell ref="BB182:BE182"/>
    <mergeCell ref="AZ182:BA182"/>
    <mergeCell ref="AW182:AY182"/>
    <mergeCell ref="AU182:AV182"/>
    <mergeCell ref="AL182:AP182"/>
    <mergeCell ref="BB183:BE183"/>
    <mergeCell ref="AZ183:BA183"/>
    <mergeCell ref="AW183:AY183"/>
    <mergeCell ref="AU183:AV183"/>
    <mergeCell ref="AL183:AP183"/>
    <mergeCell ref="AD183:AK183"/>
    <mergeCell ref="AQ182:AT182"/>
    <mergeCell ref="AQ183:AT183"/>
    <mergeCell ref="AD188:AK188"/>
    <mergeCell ref="W188:AC188"/>
    <mergeCell ref="Q188:V188"/>
    <mergeCell ref="N188:P188"/>
    <mergeCell ref="E188:M188"/>
    <mergeCell ref="C188:D188"/>
    <mergeCell ref="W189:AC189"/>
    <mergeCell ref="Q189:V189"/>
    <mergeCell ref="N189:P189"/>
    <mergeCell ref="E189:M189"/>
    <mergeCell ref="C189:D189"/>
    <mergeCell ref="BB188:BE188"/>
    <mergeCell ref="AZ188:BA188"/>
    <mergeCell ref="AW188:AY188"/>
    <mergeCell ref="AU188:AV188"/>
    <mergeCell ref="AL188:AP188"/>
    <mergeCell ref="BB189:BE189"/>
    <mergeCell ref="AZ189:BA189"/>
    <mergeCell ref="AW189:AY189"/>
    <mergeCell ref="AU189:AV189"/>
    <mergeCell ref="AL189:AP189"/>
    <mergeCell ref="AD189:AK189"/>
    <mergeCell ref="AQ188:AT188"/>
    <mergeCell ref="AQ189:AT189"/>
    <mergeCell ref="AD186:AK186"/>
    <mergeCell ref="W186:AC186"/>
    <mergeCell ref="Q186:V186"/>
    <mergeCell ref="N186:P186"/>
    <mergeCell ref="E186:M186"/>
    <mergeCell ref="C186:D186"/>
    <mergeCell ref="W187:AC187"/>
    <mergeCell ref="Q187:V187"/>
    <mergeCell ref="N187:P187"/>
    <mergeCell ref="E187:M187"/>
    <mergeCell ref="C187:D187"/>
    <mergeCell ref="BB187:BE187"/>
    <mergeCell ref="AZ187:BA187"/>
    <mergeCell ref="AW187:AY187"/>
    <mergeCell ref="AU187:AV187"/>
    <mergeCell ref="AL187:AP187"/>
    <mergeCell ref="AD187:AK187"/>
    <mergeCell ref="AQ186:AT186"/>
    <mergeCell ref="AQ187:AT187"/>
    <mergeCell ref="AD192:AK192"/>
    <mergeCell ref="W192:AC192"/>
    <mergeCell ref="Q192:V192"/>
    <mergeCell ref="N192:P192"/>
    <mergeCell ref="E192:M192"/>
    <mergeCell ref="C192:D192"/>
    <mergeCell ref="W193:AC193"/>
    <mergeCell ref="Q193:V193"/>
    <mergeCell ref="N193:P193"/>
    <mergeCell ref="E193:M193"/>
    <mergeCell ref="C193:D193"/>
    <mergeCell ref="BB192:BE192"/>
    <mergeCell ref="AZ192:BA192"/>
    <mergeCell ref="AW192:AY192"/>
    <mergeCell ref="AU192:AV192"/>
    <mergeCell ref="AL192:AP192"/>
    <mergeCell ref="BB193:BE193"/>
    <mergeCell ref="AZ193:BA193"/>
    <mergeCell ref="AW193:AY193"/>
    <mergeCell ref="AU193:AV193"/>
    <mergeCell ref="AL193:AP193"/>
    <mergeCell ref="AD193:AK193"/>
    <mergeCell ref="AQ192:AT192"/>
    <mergeCell ref="AQ193:AT193"/>
    <mergeCell ref="AD190:AK190"/>
    <mergeCell ref="W190:AC190"/>
    <mergeCell ref="Q190:V190"/>
    <mergeCell ref="N190:P190"/>
    <mergeCell ref="E190:M190"/>
    <mergeCell ref="C190:D190"/>
    <mergeCell ref="W191:AC191"/>
    <mergeCell ref="Q191:V191"/>
    <mergeCell ref="N191:P191"/>
    <mergeCell ref="E191:M191"/>
    <mergeCell ref="C191:D191"/>
    <mergeCell ref="BB190:BE190"/>
    <mergeCell ref="AZ190:BA190"/>
    <mergeCell ref="AW190:AY190"/>
    <mergeCell ref="AU190:AV190"/>
    <mergeCell ref="AL190:AP190"/>
    <mergeCell ref="BB191:BE191"/>
    <mergeCell ref="AZ191:BA191"/>
    <mergeCell ref="AW191:AY191"/>
    <mergeCell ref="AU191:AV191"/>
    <mergeCell ref="AL191:AP191"/>
    <mergeCell ref="AD191:AK191"/>
    <mergeCell ref="AQ190:AT190"/>
    <mergeCell ref="AQ191:AT191"/>
    <mergeCell ref="AD196:AK196"/>
    <mergeCell ref="W196:AC196"/>
    <mergeCell ref="Q196:V196"/>
    <mergeCell ref="N196:P196"/>
    <mergeCell ref="E196:M196"/>
    <mergeCell ref="C196:D196"/>
    <mergeCell ref="W197:AC197"/>
    <mergeCell ref="Q197:V197"/>
    <mergeCell ref="N197:P197"/>
    <mergeCell ref="E197:M197"/>
    <mergeCell ref="C197:D197"/>
    <mergeCell ref="BB196:BE196"/>
    <mergeCell ref="AZ196:BA196"/>
    <mergeCell ref="AW196:AY196"/>
    <mergeCell ref="AU196:AV196"/>
    <mergeCell ref="AL196:AP196"/>
    <mergeCell ref="BB197:BE197"/>
    <mergeCell ref="AZ197:BA197"/>
    <mergeCell ref="AW197:AY197"/>
    <mergeCell ref="AU197:AV197"/>
    <mergeCell ref="AL197:AP197"/>
    <mergeCell ref="AD197:AK197"/>
    <mergeCell ref="AQ196:AT196"/>
    <mergeCell ref="AQ197:AT197"/>
    <mergeCell ref="AD194:AK194"/>
    <mergeCell ref="W194:AC194"/>
    <mergeCell ref="Q194:V194"/>
    <mergeCell ref="N194:P194"/>
    <mergeCell ref="E194:M194"/>
    <mergeCell ref="C194:D194"/>
    <mergeCell ref="W195:AC195"/>
    <mergeCell ref="Q195:V195"/>
    <mergeCell ref="N195:P195"/>
    <mergeCell ref="E195:M195"/>
    <mergeCell ref="C195:D195"/>
    <mergeCell ref="BB194:BE194"/>
    <mergeCell ref="AZ194:BA194"/>
    <mergeCell ref="AW194:AY194"/>
    <mergeCell ref="AU194:AV194"/>
    <mergeCell ref="AL194:AP194"/>
    <mergeCell ref="BB195:BE195"/>
    <mergeCell ref="AZ195:BA195"/>
    <mergeCell ref="AW195:AY195"/>
    <mergeCell ref="AU195:AV195"/>
    <mergeCell ref="AL195:AP195"/>
    <mergeCell ref="AD195:AK195"/>
    <mergeCell ref="AQ194:AT194"/>
    <mergeCell ref="AQ195:AT195"/>
    <mergeCell ref="AD200:AK200"/>
    <mergeCell ref="W200:AC200"/>
    <mergeCell ref="Q200:V200"/>
    <mergeCell ref="N200:P200"/>
    <mergeCell ref="E200:M200"/>
    <mergeCell ref="C200:D200"/>
    <mergeCell ref="W201:AC201"/>
    <mergeCell ref="Q201:V201"/>
    <mergeCell ref="N201:P201"/>
    <mergeCell ref="E201:M201"/>
    <mergeCell ref="C201:D201"/>
    <mergeCell ref="BB200:BE200"/>
    <mergeCell ref="AZ200:BA200"/>
    <mergeCell ref="AW200:AY200"/>
    <mergeCell ref="AU200:AV200"/>
    <mergeCell ref="AL200:AP200"/>
    <mergeCell ref="BB201:BE201"/>
    <mergeCell ref="AZ201:BA201"/>
    <mergeCell ref="AW201:AY201"/>
    <mergeCell ref="AU201:AV201"/>
    <mergeCell ref="AL201:AP201"/>
    <mergeCell ref="AD201:AK201"/>
    <mergeCell ref="AQ200:AT200"/>
    <mergeCell ref="AQ201:AT201"/>
    <mergeCell ref="AD198:AK198"/>
    <mergeCell ref="W198:AC198"/>
    <mergeCell ref="Q198:V198"/>
    <mergeCell ref="N198:P198"/>
    <mergeCell ref="E198:M198"/>
    <mergeCell ref="C198:D198"/>
    <mergeCell ref="W199:AC199"/>
    <mergeCell ref="Q199:V199"/>
    <mergeCell ref="N199:P199"/>
    <mergeCell ref="E199:M199"/>
    <mergeCell ref="C199:D199"/>
    <mergeCell ref="BB198:BE198"/>
    <mergeCell ref="AZ198:BA198"/>
    <mergeCell ref="AW198:AY198"/>
    <mergeCell ref="AU198:AV198"/>
    <mergeCell ref="AL198:AP198"/>
    <mergeCell ref="BB199:BE199"/>
    <mergeCell ref="AZ199:BA199"/>
    <mergeCell ref="AW199:AY199"/>
    <mergeCell ref="AU199:AV199"/>
    <mergeCell ref="AL199:AP199"/>
    <mergeCell ref="AD199:AK199"/>
    <mergeCell ref="AQ198:AT198"/>
    <mergeCell ref="AQ199:AT199"/>
    <mergeCell ref="AD204:AK204"/>
    <mergeCell ref="W204:AC204"/>
    <mergeCell ref="Q204:V204"/>
    <mergeCell ref="N204:P204"/>
    <mergeCell ref="E204:M204"/>
    <mergeCell ref="C204:D204"/>
    <mergeCell ref="W205:AC205"/>
    <mergeCell ref="Q205:V205"/>
    <mergeCell ref="N205:P205"/>
    <mergeCell ref="E205:M205"/>
    <mergeCell ref="C205:D205"/>
    <mergeCell ref="BB204:BE204"/>
    <mergeCell ref="AZ204:BA204"/>
    <mergeCell ref="AW204:AY204"/>
    <mergeCell ref="AU204:AV204"/>
    <mergeCell ref="AL204:AP204"/>
    <mergeCell ref="BB205:BE205"/>
    <mergeCell ref="AZ205:BA205"/>
    <mergeCell ref="AW205:AY205"/>
    <mergeCell ref="AU205:AV205"/>
    <mergeCell ref="AL205:AP205"/>
    <mergeCell ref="AD205:AK205"/>
    <mergeCell ref="AQ204:AT204"/>
    <mergeCell ref="AQ205:AT205"/>
    <mergeCell ref="AD202:AK202"/>
    <mergeCell ref="W202:AC202"/>
    <mergeCell ref="Q202:V202"/>
    <mergeCell ref="N202:P202"/>
    <mergeCell ref="E202:M202"/>
    <mergeCell ref="C202:D202"/>
    <mergeCell ref="W203:AC203"/>
    <mergeCell ref="Q203:V203"/>
    <mergeCell ref="N203:P203"/>
    <mergeCell ref="E203:M203"/>
    <mergeCell ref="C203:D203"/>
    <mergeCell ref="BB202:BE202"/>
    <mergeCell ref="AZ202:BA202"/>
    <mergeCell ref="AW202:AY202"/>
    <mergeCell ref="AU202:AV202"/>
    <mergeCell ref="AL202:AP202"/>
    <mergeCell ref="BB203:BE203"/>
    <mergeCell ref="AZ203:BA203"/>
    <mergeCell ref="AW203:AY203"/>
    <mergeCell ref="AU203:AV203"/>
    <mergeCell ref="AL203:AP203"/>
    <mergeCell ref="AD203:AK203"/>
    <mergeCell ref="AQ202:AT202"/>
    <mergeCell ref="AQ203:AT203"/>
    <mergeCell ref="AD208:AK208"/>
    <mergeCell ref="W208:AC208"/>
    <mergeCell ref="Q208:V208"/>
    <mergeCell ref="N208:P208"/>
    <mergeCell ref="E208:M208"/>
    <mergeCell ref="C208:D208"/>
    <mergeCell ref="W209:AC209"/>
    <mergeCell ref="Q209:V209"/>
    <mergeCell ref="N209:P209"/>
    <mergeCell ref="E209:M209"/>
    <mergeCell ref="C209:D209"/>
    <mergeCell ref="BB208:BE208"/>
    <mergeCell ref="AZ208:BA208"/>
    <mergeCell ref="AW208:AY208"/>
    <mergeCell ref="AU208:AV208"/>
    <mergeCell ref="AL208:AP208"/>
    <mergeCell ref="BB209:BE209"/>
    <mergeCell ref="AZ209:BA209"/>
    <mergeCell ref="AW209:AY209"/>
    <mergeCell ref="AU209:AV209"/>
    <mergeCell ref="AL209:AP209"/>
    <mergeCell ref="AD209:AK209"/>
    <mergeCell ref="AQ208:AT208"/>
    <mergeCell ref="AQ209:AT209"/>
    <mergeCell ref="AD206:AK206"/>
    <mergeCell ref="W206:AC206"/>
    <mergeCell ref="Q206:V206"/>
    <mergeCell ref="N206:P206"/>
    <mergeCell ref="E206:M206"/>
    <mergeCell ref="C206:D206"/>
    <mergeCell ref="W207:AC207"/>
    <mergeCell ref="Q207:V207"/>
    <mergeCell ref="N207:P207"/>
    <mergeCell ref="E207:M207"/>
    <mergeCell ref="C207:D207"/>
    <mergeCell ref="BB206:BE206"/>
    <mergeCell ref="AZ206:BA206"/>
    <mergeCell ref="AW206:AY206"/>
    <mergeCell ref="AU206:AV206"/>
    <mergeCell ref="AL206:AP206"/>
    <mergeCell ref="BB207:BE207"/>
    <mergeCell ref="AZ207:BA207"/>
    <mergeCell ref="AW207:AY207"/>
    <mergeCell ref="AU207:AV207"/>
    <mergeCell ref="AL207:AP207"/>
    <mergeCell ref="AD207:AK207"/>
    <mergeCell ref="AQ206:AT206"/>
    <mergeCell ref="AQ207:AT207"/>
    <mergeCell ref="BB145:BE145"/>
    <mergeCell ref="C146:D146"/>
    <mergeCell ref="E146:M146"/>
    <mergeCell ref="N146:P146"/>
    <mergeCell ref="Q146:V146"/>
    <mergeCell ref="W146:AC146"/>
    <mergeCell ref="C145:D145"/>
    <mergeCell ref="E145:M145"/>
    <mergeCell ref="N145:P145"/>
    <mergeCell ref="Q145:V145"/>
    <mergeCell ref="W145:AC145"/>
    <mergeCell ref="AD145:AK145"/>
    <mergeCell ref="BB148:BE148"/>
    <mergeCell ref="AL147:AP147"/>
    <mergeCell ref="AU147:AV147"/>
    <mergeCell ref="AW147:AY147"/>
    <mergeCell ref="AZ147:BA147"/>
    <mergeCell ref="BB147:BE147"/>
    <mergeCell ref="C148:D148"/>
    <mergeCell ref="E148:M148"/>
    <mergeCell ref="N148:P148"/>
    <mergeCell ref="Q148:V148"/>
    <mergeCell ref="W148:AC148"/>
    <mergeCell ref="C147:D147"/>
    <mergeCell ref="E147:M147"/>
    <mergeCell ref="N147:P147"/>
    <mergeCell ref="Q147:V147"/>
    <mergeCell ref="W147:AC147"/>
    <mergeCell ref="AD147:AK147"/>
    <mergeCell ref="AD148:AK148"/>
    <mergeCell ref="AL148:AP148"/>
    <mergeCell ref="AU148:AV148"/>
    <mergeCell ref="AZ148:BA148"/>
    <mergeCell ref="AD146:AK146"/>
    <mergeCell ref="AL146:AP146"/>
    <mergeCell ref="AU142:AV142"/>
    <mergeCell ref="AW142:AY142"/>
    <mergeCell ref="AZ142:BA142"/>
    <mergeCell ref="BB142:BE142"/>
    <mergeCell ref="C142:D142"/>
    <mergeCell ref="E142:M142"/>
    <mergeCell ref="N142:P142"/>
    <mergeCell ref="Q142:V142"/>
    <mergeCell ref="W142:AC142"/>
    <mergeCell ref="C141:D141"/>
    <mergeCell ref="E141:M141"/>
    <mergeCell ref="N141:P141"/>
    <mergeCell ref="Q141:V141"/>
    <mergeCell ref="AQ137:AT137"/>
    <mergeCell ref="AQ138:AT138"/>
    <mergeCell ref="AQ139:AT139"/>
    <mergeCell ref="AQ140:AT140"/>
    <mergeCell ref="AQ141:AT141"/>
    <mergeCell ref="AQ142:AT142"/>
    <mergeCell ref="AL141:AP141"/>
    <mergeCell ref="AU140:AV140"/>
    <mergeCell ref="AW140:AY140"/>
    <mergeCell ref="AZ140:BA140"/>
    <mergeCell ref="BB140:BE140"/>
    <mergeCell ref="W150:AC150"/>
    <mergeCell ref="AD150:AK150"/>
    <mergeCell ref="AD141:AK141"/>
    <mergeCell ref="W141:AC141"/>
    <mergeCell ref="AD149:AK149"/>
    <mergeCell ref="W149:AC149"/>
    <mergeCell ref="BB141:BE141"/>
    <mergeCell ref="AZ141:BA141"/>
    <mergeCell ref="AW141:AY141"/>
    <mergeCell ref="AU141:AV141"/>
    <mergeCell ref="AU144:AV144"/>
    <mergeCell ref="AW144:AY144"/>
    <mergeCell ref="AZ149:BA149"/>
    <mergeCell ref="AU149:AV149"/>
    <mergeCell ref="AZ144:BA144"/>
    <mergeCell ref="BB144:BE144"/>
    <mergeCell ref="AL143:AP143"/>
    <mergeCell ref="AU143:AV143"/>
    <mergeCell ref="AW143:AY143"/>
    <mergeCell ref="AZ143:BA143"/>
    <mergeCell ref="BB143:BE143"/>
    <mergeCell ref="C144:D144"/>
    <mergeCell ref="E144:M144"/>
    <mergeCell ref="N144:P144"/>
    <mergeCell ref="Q144:V144"/>
    <mergeCell ref="W144:AC144"/>
    <mergeCell ref="C143:D143"/>
    <mergeCell ref="E143:M143"/>
    <mergeCell ref="N143:P143"/>
    <mergeCell ref="Q143:V143"/>
    <mergeCell ref="W143:AC143"/>
    <mergeCell ref="AD143:AK143"/>
    <mergeCell ref="AU146:AV146"/>
    <mergeCell ref="AW146:AY146"/>
    <mergeCell ref="AZ146:BA146"/>
    <mergeCell ref="BB146:BE146"/>
    <mergeCell ref="AL145:AP145"/>
    <mergeCell ref="AU145:AV145"/>
    <mergeCell ref="AW145:AY145"/>
    <mergeCell ref="AZ145:BA145"/>
    <mergeCell ref="C138:D138"/>
    <mergeCell ref="E138:M138"/>
    <mergeCell ref="N138:P138"/>
    <mergeCell ref="Q138:V138"/>
    <mergeCell ref="W138:AC138"/>
    <mergeCell ref="C137:D137"/>
    <mergeCell ref="E137:M137"/>
    <mergeCell ref="N137:P137"/>
    <mergeCell ref="Q137:V137"/>
    <mergeCell ref="W137:AC137"/>
    <mergeCell ref="AD137:AK137"/>
    <mergeCell ref="AU138:AV138"/>
    <mergeCell ref="AW138:AY138"/>
    <mergeCell ref="AZ138:BA138"/>
    <mergeCell ref="BB138:BE138"/>
    <mergeCell ref="AL137:AP137"/>
    <mergeCell ref="AU137:AV137"/>
    <mergeCell ref="AZ135:BA135"/>
    <mergeCell ref="BB135:BE135"/>
    <mergeCell ref="AL139:AP139"/>
    <mergeCell ref="AU139:AV139"/>
    <mergeCell ref="AW139:AY139"/>
    <mergeCell ref="AZ139:BA139"/>
    <mergeCell ref="BB139:BE139"/>
    <mergeCell ref="C140:D140"/>
    <mergeCell ref="E140:M140"/>
    <mergeCell ref="N140:P140"/>
    <mergeCell ref="Q140:V140"/>
    <mergeCell ref="W140:AC140"/>
    <mergeCell ref="C139:D139"/>
    <mergeCell ref="E139:M139"/>
    <mergeCell ref="N139:P139"/>
    <mergeCell ref="Q139:V139"/>
    <mergeCell ref="C134:D134"/>
    <mergeCell ref="E134:M134"/>
    <mergeCell ref="N134:P134"/>
    <mergeCell ref="Q134:V134"/>
    <mergeCell ref="W134:AC134"/>
    <mergeCell ref="C133:D133"/>
    <mergeCell ref="E133:M133"/>
    <mergeCell ref="N133:P133"/>
    <mergeCell ref="Q133:V133"/>
    <mergeCell ref="W133:AC133"/>
    <mergeCell ref="AD133:AK133"/>
    <mergeCell ref="BB134:BE134"/>
    <mergeCell ref="AL133:AP133"/>
    <mergeCell ref="AU133:AV133"/>
    <mergeCell ref="AW133:AY133"/>
    <mergeCell ref="AZ133:BA133"/>
    <mergeCell ref="BB133:BE133"/>
    <mergeCell ref="C136:D136"/>
    <mergeCell ref="E136:M136"/>
    <mergeCell ref="N136:P136"/>
    <mergeCell ref="Q136:V136"/>
    <mergeCell ref="W136:AC136"/>
    <mergeCell ref="C135:D135"/>
    <mergeCell ref="E135:M135"/>
    <mergeCell ref="N135:P135"/>
    <mergeCell ref="Q135:V135"/>
    <mergeCell ref="W135:AC135"/>
    <mergeCell ref="AD135:AK135"/>
    <mergeCell ref="AQ133:AT133"/>
    <mergeCell ref="AW137:AY137"/>
    <mergeCell ref="AZ137:BA137"/>
    <mergeCell ref="BB137:BE137"/>
    <mergeCell ref="AQ134:AT134"/>
    <mergeCell ref="AQ135:AT135"/>
    <mergeCell ref="AQ136:AT136"/>
    <mergeCell ref="AD130:AK130"/>
    <mergeCell ref="AL130:AP130"/>
    <mergeCell ref="AU130:AV130"/>
    <mergeCell ref="AW130:AY130"/>
    <mergeCell ref="AZ130:BA130"/>
    <mergeCell ref="BB130:BE130"/>
    <mergeCell ref="AL129:AP129"/>
    <mergeCell ref="AU129:AV129"/>
    <mergeCell ref="AW129:AY129"/>
    <mergeCell ref="AZ129:BA129"/>
    <mergeCell ref="BB129:BE129"/>
    <mergeCell ref="C130:D130"/>
    <mergeCell ref="E130:M130"/>
    <mergeCell ref="N130:P130"/>
    <mergeCell ref="Q130:V130"/>
    <mergeCell ref="W130:AC130"/>
    <mergeCell ref="C129:D129"/>
    <mergeCell ref="E129:M129"/>
    <mergeCell ref="N129:P129"/>
    <mergeCell ref="Q129:V129"/>
    <mergeCell ref="W129:AC129"/>
    <mergeCell ref="AD129:AK129"/>
    <mergeCell ref="AQ129:AT129"/>
    <mergeCell ref="AQ130:AT130"/>
    <mergeCell ref="AD132:AK132"/>
    <mergeCell ref="AL132:AP132"/>
    <mergeCell ref="AU132:AV132"/>
    <mergeCell ref="AW132:AY132"/>
    <mergeCell ref="AZ132:BA132"/>
    <mergeCell ref="BB132:BE132"/>
    <mergeCell ref="AL131:AP131"/>
    <mergeCell ref="AU131:AV131"/>
    <mergeCell ref="AW131:AY131"/>
    <mergeCell ref="AZ131:BA131"/>
    <mergeCell ref="BB131:BE131"/>
    <mergeCell ref="C132:D132"/>
    <mergeCell ref="E132:M132"/>
    <mergeCell ref="N132:P132"/>
    <mergeCell ref="Q132:V132"/>
    <mergeCell ref="W132:AC132"/>
    <mergeCell ref="C131:D131"/>
    <mergeCell ref="E131:M131"/>
    <mergeCell ref="N131:P131"/>
    <mergeCell ref="Q131:V131"/>
    <mergeCell ref="W131:AC131"/>
    <mergeCell ref="AD131:AK131"/>
    <mergeCell ref="AQ131:AT131"/>
    <mergeCell ref="AQ132:AT132"/>
    <mergeCell ref="AD126:AK126"/>
    <mergeCell ref="AL126:AP126"/>
    <mergeCell ref="AU126:AV126"/>
    <mergeCell ref="AW126:AY126"/>
    <mergeCell ref="AZ126:BA126"/>
    <mergeCell ref="BB126:BE126"/>
    <mergeCell ref="AL125:AP125"/>
    <mergeCell ref="AU125:AV125"/>
    <mergeCell ref="AW125:AY125"/>
    <mergeCell ref="AZ125:BA125"/>
    <mergeCell ref="BB125:BE125"/>
    <mergeCell ref="C126:D126"/>
    <mergeCell ref="E126:M126"/>
    <mergeCell ref="N126:P126"/>
    <mergeCell ref="Q126:V126"/>
    <mergeCell ref="W126:AC126"/>
    <mergeCell ref="C125:D125"/>
    <mergeCell ref="E125:M125"/>
    <mergeCell ref="N125:P125"/>
    <mergeCell ref="Q125:V125"/>
    <mergeCell ref="W125:AC125"/>
    <mergeCell ref="AD125:AK125"/>
    <mergeCell ref="AQ125:AT125"/>
    <mergeCell ref="AQ126:AT126"/>
    <mergeCell ref="AD128:AK128"/>
    <mergeCell ref="AL128:AP128"/>
    <mergeCell ref="AU128:AV128"/>
    <mergeCell ref="AW128:AY128"/>
    <mergeCell ref="AZ128:BA128"/>
    <mergeCell ref="BB128:BE128"/>
    <mergeCell ref="AL127:AP127"/>
    <mergeCell ref="AU127:AV127"/>
    <mergeCell ref="AW127:AY127"/>
    <mergeCell ref="AZ127:BA127"/>
    <mergeCell ref="BB127:BE127"/>
    <mergeCell ref="C128:D128"/>
    <mergeCell ref="E128:M128"/>
    <mergeCell ref="N128:P128"/>
    <mergeCell ref="Q128:V128"/>
    <mergeCell ref="W128:AC128"/>
    <mergeCell ref="C127:D127"/>
    <mergeCell ref="E127:M127"/>
    <mergeCell ref="N127:P127"/>
    <mergeCell ref="Q127:V127"/>
    <mergeCell ref="W127:AC127"/>
    <mergeCell ref="AD127:AK127"/>
    <mergeCell ref="AQ127:AT127"/>
    <mergeCell ref="AQ128:AT128"/>
    <mergeCell ref="AD122:AK122"/>
    <mergeCell ref="AL122:AP122"/>
    <mergeCell ref="AU122:AV122"/>
    <mergeCell ref="AW122:AY122"/>
    <mergeCell ref="AZ122:BA122"/>
    <mergeCell ref="BB122:BE122"/>
    <mergeCell ref="AL121:AP121"/>
    <mergeCell ref="AU121:AV121"/>
    <mergeCell ref="AW121:AY121"/>
    <mergeCell ref="AZ121:BA121"/>
    <mergeCell ref="BB121:BE121"/>
    <mergeCell ref="C122:D122"/>
    <mergeCell ref="E122:M122"/>
    <mergeCell ref="N122:P122"/>
    <mergeCell ref="Q122:V122"/>
    <mergeCell ref="W122:AC122"/>
    <mergeCell ref="C121:D121"/>
    <mergeCell ref="E121:M121"/>
    <mergeCell ref="N121:P121"/>
    <mergeCell ref="Q121:V121"/>
    <mergeCell ref="W121:AC121"/>
    <mergeCell ref="AD121:AK121"/>
    <mergeCell ref="AQ121:AT121"/>
    <mergeCell ref="AQ122:AT122"/>
    <mergeCell ref="AD124:AK124"/>
    <mergeCell ref="AL124:AP124"/>
    <mergeCell ref="AU124:AV124"/>
    <mergeCell ref="AW124:AY124"/>
    <mergeCell ref="AZ124:BA124"/>
    <mergeCell ref="BB124:BE124"/>
    <mergeCell ref="AL123:AP123"/>
    <mergeCell ref="AU123:AV123"/>
    <mergeCell ref="AW123:AY123"/>
    <mergeCell ref="AZ123:BA123"/>
    <mergeCell ref="BB123:BE123"/>
    <mergeCell ref="C124:D124"/>
    <mergeCell ref="E124:M124"/>
    <mergeCell ref="N124:P124"/>
    <mergeCell ref="Q124:V124"/>
    <mergeCell ref="W124:AC124"/>
    <mergeCell ref="C123:D123"/>
    <mergeCell ref="E123:M123"/>
    <mergeCell ref="N123:P123"/>
    <mergeCell ref="Q123:V123"/>
    <mergeCell ref="W123:AC123"/>
    <mergeCell ref="AD123:AK123"/>
    <mergeCell ref="AQ123:AT123"/>
    <mergeCell ref="AQ124:AT124"/>
    <mergeCell ref="AD118:AK118"/>
    <mergeCell ref="AL118:AP118"/>
    <mergeCell ref="AU118:AV118"/>
    <mergeCell ref="AW118:AY118"/>
    <mergeCell ref="AZ118:BA118"/>
    <mergeCell ref="BB118:BE118"/>
    <mergeCell ref="AL117:AP117"/>
    <mergeCell ref="AU117:AV117"/>
    <mergeCell ref="AW117:AY117"/>
    <mergeCell ref="AZ117:BA117"/>
    <mergeCell ref="BB117:BE117"/>
    <mergeCell ref="C118:D118"/>
    <mergeCell ref="E118:M118"/>
    <mergeCell ref="N118:P118"/>
    <mergeCell ref="Q118:V118"/>
    <mergeCell ref="W118:AC118"/>
    <mergeCell ref="C117:D117"/>
    <mergeCell ref="E117:M117"/>
    <mergeCell ref="N117:P117"/>
    <mergeCell ref="Q117:V117"/>
    <mergeCell ref="W117:AC117"/>
    <mergeCell ref="AD117:AK117"/>
    <mergeCell ref="AQ117:AT117"/>
    <mergeCell ref="AQ118:AT118"/>
    <mergeCell ref="AD120:AK120"/>
    <mergeCell ref="AL120:AP120"/>
    <mergeCell ref="AU120:AV120"/>
    <mergeCell ref="AW120:AY120"/>
    <mergeCell ref="AZ120:BA120"/>
    <mergeCell ref="BB120:BE120"/>
    <mergeCell ref="AL119:AP119"/>
    <mergeCell ref="AU119:AV119"/>
    <mergeCell ref="AW119:AY119"/>
    <mergeCell ref="AZ119:BA119"/>
    <mergeCell ref="BB119:BE119"/>
    <mergeCell ref="C120:D120"/>
    <mergeCell ref="E120:M120"/>
    <mergeCell ref="N120:P120"/>
    <mergeCell ref="Q120:V120"/>
    <mergeCell ref="W120:AC120"/>
    <mergeCell ref="C119:D119"/>
    <mergeCell ref="E119:M119"/>
    <mergeCell ref="N119:P119"/>
    <mergeCell ref="Q119:V119"/>
    <mergeCell ref="W119:AC119"/>
    <mergeCell ref="AD119:AK119"/>
    <mergeCell ref="AQ119:AT119"/>
    <mergeCell ref="AQ120:AT120"/>
    <mergeCell ref="AW114:AY114"/>
    <mergeCell ref="AZ114:BA114"/>
    <mergeCell ref="BB114:BE114"/>
    <mergeCell ref="AL113:AP113"/>
    <mergeCell ref="AU113:AV113"/>
    <mergeCell ref="AW113:AY113"/>
    <mergeCell ref="AZ113:BA113"/>
    <mergeCell ref="BB113:BE113"/>
    <mergeCell ref="C113:D113"/>
    <mergeCell ref="E113:M113"/>
    <mergeCell ref="N113:P113"/>
    <mergeCell ref="Q113:V113"/>
    <mergeCell ref="W113:AC113"/>
    <mergeCell ref="AD113:AK113"/>
    <mergeCell ref="AQ113:AT113"/>
    <mergeCell ref="AQ114:AT114"/>
    <mergeCell ref="AW110:AY110"/>
    <mergeCell ref="AL110:AP110"/>
    <mergeCell ref="AU110:AV110"/>
    <mergeCell ref="AZ110:BA110"/>
    <mergeCell ref="BB110:BE110"/>
    <mergeCell ref="AW109:AY109"/>
    <mergeCell ref="AW108:AY108"/>
    <mergeCell ref="AD116:AK116"/>
    <mergeCell ref="AL116:AP116"/>
    <mergeCell ref="AU116:AV116"/>
    <mergeCell ref="AW116:AY116"/>
    <mergeCell ref="AZ116:BA116"/>
    <mergeCell ref="BB116:BE116"/>
    <mergeCell ref="AL115:AP115"/>
    <mergeCell ref="AU115:AV115"/>
    <mergeCell ref="AW115:AY115"/>
    <mergeCell ref="AZ115:BA115"/>
    <mergeCell ref="BB115:BE115"/>
    <mergeCell ref="C116:D116"/>
    <mergeCell ref="E116:M116"/>
    <mergeCell ref="N116:P116"/>
    <mergeCell ref="Q116:V116"/>
    <mergeCell ref="W116:AC116"/>
    <mergeCell ref="C115:D115"/>
    <mergeCell ref="E115:M115"/>
    <mergeCell ref="N115:P115"/>
    <mergeCell ref="Q115:V115"/>
    <mergeCell ref="W115:AC115"/>
    <mergeCell ref="AD115:AK115"/>
    <mergeCell ref="AQ115:AT115"/>
    <mergeCell ref="AQ116:AT116"/>
    <mergeCell ref="C110:D110"/>
    <mergeCell ref="E110:M110"/>
    <mergeCell ref="N110:P110"/>
    <mergeCell ref="Q110:V110"/>
    <mergeCell ref="W110:AC110"/>
    <mergeCell ref="AD110:AK110"/>
    <mergeCell ref="C109:D109"/>
    <mergeCell ref="E109:M109"/>
    <mergeCell ref="N109:P109"/>
    <mergeCell ref="Q109:V109"/>
    <mergeCell ref="W109:AC109"/>
    <mergeCell ref="AD109:AK109"/>
    <mergeCell ref="C108:D108"/>
    <mergeCell ref="E108:M108"/>
    <mergeCell ref="C112:D112"/>
    <mergeCell ref="E112:M112"/>
    <mergeCell ref="N112:P112"/>
    <mergeCell ref="Q112:V112"/>
    <mergeCell ref="W112:AC112"/>
    <mergeCell ref="C111:D111"/>
    <mergeCell ref="E111:M111"/>
    <mergeCell ref="N111:P111"/>
    <mergeCell ref="Q111:V111"/>
    <mergeCell ref="W111:AC111"/>
    <mergeCell ref="AD111:AK111"/>
    <mergeCell ref="AQ111:AT111"/>
    <mergeCell ref="AQ112:AT112"/>
    <mergeCell ref="AQ108:AT108"/>
    <mergeCell ref="AQ109:AT109"/>
    <mergeCell ref="AU102:AV102"/>
    <mergeCell ref="AZ102:BA102"/>
    <mergeCell ref="AD98:AK98"/>
    <mergeCell ref="Q101:V101"/>
    <mergeCell ref="W101:AC101"/>
    <mergeCell ref="C100:D100"/>
    <mergeCell ref="E100:M100"/>
    <mergeCell ref="N100:P100"/>
    <mergeCell ref="Q100:V100"/>
    <mergeCell ref="W100:AC100"/>
    <mergeCell ref="AD100:AK100"/>
    <mergeCell ref="AQ99:AT99"/>
    <mergeCell ref="AQ100:AT100"/>
    <mergeCell ref="AQ101:AT101"/>
    <mergeCell ref="AQ103:AT103"/>
    <mergeCell ref="AQ104:AT104"/>
    <mergeCell ref="C107:D107"/>
    <mergeCell ref="E107:M107"/>
    <mergeCell ref="N107:P107"/>
    <mergeCell ref="Q107:V107"/>
    <mergeCell ref="W107:AC107"/>
    <mergeCell ref="AD107:AK107"/>
    <mergeCell ref="C106:D106"/>
    <mergeCell ref="E106:M106"/>
    <mergeCell ref="N106:P106"/>
    <mergeCell ref="Q106:V106"/>
    <mergeCell ref="W106:AC106"/>
    <mergeCell ref="AD106:AK106"/>
    <mergeCell ref="C105:D105"/>
    <mergeCell ref="E105:M105"/>
    <mergeCell ref="N105:P105"/>
    <mergeCell ref="Q105:V105"/>
    <mergeCell ref="W105:AC105"/>
    <mergeCell ref="AD105:AK105"/>
    <mergeCell ref="AL29:AP29"/>
    <mergeCell ref="AL30:AP30"/>
    <mergeCell ref="AL31:AP31"/>
    <mergeCell ref="AU56:AV56"/>
    <mergeCell ref="AU57:AV57"/>
    <mergeCell ref="AU51:AV51"/>
    <mergeCell ref="AU52:AV52"/>
    <mergeCell ref="AL49:AP49"/>
    <mergeCell ref="AL51:AP51"/>
    <mergeCell ref="AL52:AP52"/>
    <mergeCell ref="AD56:AK56"/>
    <mergeCell ref="AD57:AK57"/>
    <mergeCell ref="AD58:AK58"/>
    <mergeCell ref="AD59:AK59"/>
    <mergeCell ref="AL33:AP33"/>
    <mergeCell ref="AL34:AP34"/>
    <mergeCell ref="AU39:AV39"/>
    <mergeCell ref="AU40:AV40"/>
    <mergeCell ref="AL35:AP35"/>
    <mergeCell ref="AD45:AK45"/>
    <mergeCell ref="AL45:AP45"/>
    <mergeCell ref="N42:BA42"/>
    <mergeCell ref="AU30:AV30"/>
    <mergeCell ref="AW30:AY30"/>
    <mergeCell ref="AZ30:BA30"/>
    <mergeCell ref="AQ46:AT46"/>
    <mergeCell ref="AQ47:AT47"/>
    <mergeCell ref="AQ48:AT48"/>
    <mergeCell ref="AQ49:AT49"/>
    <mergeCell ref="AQ51:AT51"/>
    <mergeCell ref="AQ52:AT52"/>
    <mergeCell ref="AQ53:AT53"/>
    <mergeCell ref="AW31:AY31"/>
    <mergeCell ref="AZ31:BA31"/>
    <mergeCell ref="AD53:AK53"/>
    <mergeCell ref="AD54:AK54"/>
    <mergeCell ref="AD51:AK51"/>
    <mergeCell ref="AW56:AY56"/>
    <mergeCell ref="AZ56:BA56"/>
    <mergeCell ref="AW57:AY57"/>
    <mergeCell ref="AZ57:BA57"/>
    <mergeCell ref="AZ59:BA59"/>
    <mergeCell ref="AW58:AY58"/>
    <mergeCell ref="AZ58:BA58"/>
    <mergeCell ref="AW51:AY51"/>
    <mergeCell ref="AZ51:BA51"/>
    <mergeCell ref="AW52:AY52"/>
    <mergeCell ref="AZ52:BA52"/>
    <mergeCell ref="AL54:AP54"/>
    <mergeCell ref="W58:AC58"/>
    <mergeCell ref="AD48:AK48"/>
    <mergeCell ref="Q56:V59"/>
    <mergeCell ref="W56:AC56"/>
    <mergeCell ref="AL18:AP18"/>
    <mergeCell ref="AL47:AP47"/>
    <mergeCell ref="AL48:AP48"/>
    <mergeCell ref="AL11:AP11"/>
    <mergeCell ref="AL12:AP12"/>
    <mergeCell ref="AL13:AP13"/>
    <mergeCell ref="AW28:AY28"/>
    <mergeCell ref="AQ28:AT28"/>
    <mergeCell ref="AQ29:AT29"/>
    <mergeCell ref="AQ30:AT30"/>
    <mergeCell ref="AQ31:AT31"/>
    <mergeCell ref="AQ22:AT22"/>
    <mergeCell ref="AD41:AK41"/>
    <mergeCell ref="AL41:AP41"/>
    <mergeCell ref="W40:AC40"/>
    <mergeCell ref="AU20:AV20"/>
    <mergeCell ref="AW20:AY20"/>
    <mergeCell ref="AZ20:BA20"/>
    <mergeCell ref="AU21:AV21"/>
    <mergeCell ref="W18:AC18"/>
    <mergeCell ref="BB94:BE94"/>
    <mergeCell ref="AZ90:BA90"/>
    <mergeCell ref="BB90:BE90"/>
    <mergeCell ref="AW90:AY90"/>
    <mergeCell ref="AU90:AV90"/>
    <mergeCell ref="W23:AC23"/>
    <mergeCell ref="AD23:AK23"/>
    <mergeCell ref="AQ90:AT90"/>
    <mergeCell ref="AL90:AP90"/>
    <mergeCell ref="BB60:BE60"/>
    <mergeCell ref="C61:BA61"/>
    <mergeCell ref="BB61:BE61"/>
    <mergeCell ref="AZ82:BA82"/>
    <mergeCell ref="BB82:BE82"/>
    <mergeCell ref="AZ86:BA86"/>
    <mergeCell ref="BB86:BE86"/>
    <mergeCell ref="AL85:AP85"/>
    <mergeCell ref="AU85:AV85"/>
    <mergeCell ref="AW85:AY85"/>
    <mergeCell ref="AZ85:BA85"/>
    <mergeCell ref="C65:D65"/>
    <mergeCell ref="E65:M65"/>
    <mergeCell ref="C66:D70"/>
    <mergeCell ref="E66:M70"/>
    <mergeCell ref="C63:BA63"/>
    <mergeCell ref="BB63:BE63"/>
    <mergeCell ref="E83:M83"/>
    <mergeCell ref="N83:P83"/>
    <mergeCell ref="Q83:V83"/>
    <mergeCell ref="W83:AC83"/>
    <mergeCell ref="E71:M75"/>
    <mergeCell ref="C76:D80"/>
    <mergeCell ref="E76:M80"/>
    <mergeCell ref="AL86:AP86"/>
    <mergeCell ref="AU86:AV86"/>
    <mergeCell ref="C45:D45"/>
    <mergeCell ref="E45:M45"/>
    <mergeCell ref="C84:D84"/>
    <mergeCell ref="E84:M84"/>
    <mergeCell ref="C89:D89"/>
    <mergeCell ref="E89:M89"/>
    <mergeCell ref="C88:D88"/>
    <mergeCell ref="W53:AC53"/>
    <mergeCell ref="Q82:V82"/>
    <mergeCell ref="AW153:AY153"/>
    <mergeCell ref="AZ83:BA83"/>
    <mergeCell ref="BB83:BE83"/>
    <mergeCell ref="AD92:AK92"/>
    <mergeCell ref="AL92:AP92"/>
    <mergeCell ref="AU92:AV92"/>
    <mergeCell ref="AW92:AY92"/>
    <mergeCell ref="AZ92:BA92"/>
    <mergeCell ref="BB92:BE92"/>
    <mergeCell ref="AL91:AP91"/>
    <mergeCell ref="AU91:AV91"/>
    <mergeCell ref="AW91:AY91"/>
    <mergeCell ref="AZ91:BA91"/>
    <mergeCell ref="BB91:BE91"/>
    <mergeCell ref="BB93:BE93"/>
    <mergeCell ref="AL94:AP94"/>
    <mergeCell ref="AU94:AV94"/>
    <mergeCell ref="AZ99:BA99"/>
    <mergeCell ref="BB99:BE99"/>
    <mergeCell ref="AL98:AP98"/>
    <mergeCell ref="AU98:AV98"/>
    <mergeCell ref="AW98:AY98"/>
    <mergeCell ref="AZ98:BA98"/>
    <mergeCell ref="AZ97:BA97"/>
    <mergeCell ref="N65:BE65"/>
    <mergeCell ref="BB96:BE96"/>
    <mergeCell ref="BB59:BE59"/>
    <mergeCell ref="AU59:AV59"/>
    <mergeCell ref="AW59:AY59"/>
    <mergeCell ref="AQ143:AT143"/>
    <mergeCell ref="AQ144:AT144"/>
    <mergeCell ref="AQ145:AT145"/>
    <mergeCell ref="AU134:AV134"/>
    <mergeCell ref="AW134:AY134"/>
    <mergeCell ref="AZ134:BA134"/>
    <mergeCell ref="AU152:AV152"/>
    <mergeCell ref="AZ152:BA152"/>
    <mergeCell ref="BB152:BE152"/>
    <mergeCell ref="AL151:AP151"/>
    <mergeCell ref="AU151:AV151"/>
    <mergeCell ref="AZ151:BA151"/>
    <mergeCell ref="BB151:BE151"/>
    <mergeCell ref="AL100:AP100"/>
    <mergeCell ref="AU100:AV100"/>
    <mergeCell ref="AW100:AY100"/>
    <mergeCell ref="AZ100:BA100"/>
    <mergeCell ref="BB100:BE100"/>
    <mergeCell ref="AQ96:AT96"/>
    <mergeCell ref="AQ97:AT97"/>
    <mergeCell ref="AQ98:AT98"/>
    <mergeCell ref="AZ96:BA96"/>
    <mergeCell ref="N91:P91"/>
    <mergeCell ref="AQ93:AT93"/>
    <mergeCell ref="N92:P92"/>
    <mergeCell ref="Q92:V92"/>
    <mergeCell ref="W92:AC92"/>
    <mergeCell ref="BB95:BE95"/>
    <mergeCell ref="N97:P97"/>
    <mergeCell ref="Q97:V97"/>
    <mergeCell ref="W97:AC97"/>
    <mergeCell ref="BB111:BE111"/>
    <mergeCell ref="AD114:AK114"/>
    <mergeCell ref="AL114:AP114"/>
    <mergeCell ref="AU114:AV114"/>
    <mergeCell ref="BB56:BE56"/>
    <mergeCell ref="AQ58:AT58"/>
    <mergeCell ref="N60:BA60"/>
    <mergeCell ref="AU88:AV88"/>
    <mergeCell ref="AW88:AY88"/>
    <mergeCell ref="N89:P89"/>
    <mergeCell ref="Q89:V89"/>
    <mergeCell ref="W89:AC89"/>
    <mergeCell ref="N108:P108"/>
    <mergeCell ref="Q108:V108"/>
    <mergeCell ref="W108:AC108"/>
    <mergeCell ref="AD108:AK108"/>
    <mergeCell ref="AD112:AK112"/>
    <mergeCell ref="AL112:AP112"/>
    <mergeCell ref="AU112:AV112"/>
    <mergeCell ref="AW112:AY112"/>
    <mergeCell ref="AZ112:BA112"/>
    <mergeCell ref="BB112:BE112"/>
    <mergeCell ref="AL111:AP111"/>
    <mergeCell ref="AU111:AV111"/>
    <mergeCell ref="AW111:AY111"/>
    <mergeCell ref="AZ111:BA111"/>
    <mergeCell ref="AD49:AK49"/>
    <mergeCell ref="W45:AC45"/>
    <mergeCell ref="AL53:AP53"/>
    <mergeCell ref="W57:AC57"/>
    <mergeCell ref="W54:AC54"/>
    <mergeCell ref="N84:P84"/>
    <mergeCell ref="Q84:V84"/>
    <mergeCell ref="W84:AC84"/>
    <mergeCell ref="AD84:AK84"/>
    <mergeCell ref="AL84:AP84"/>
    <mergeCell ref="BB89:BE89"/>
    <mergeCell ref="W96:AC96"/>
    <mergeCell ref="AD96:AK96"/>
    <mergeCell ref="AL89:AP89"/>
    <mergeCell ref="AU89:AV89"/>
    <mergeCell ref="N82:P82"/>
    <mergeCell ref="AU48:AV48"/>
    <mergeCell ref="AW48:AY48"/>
    <mergeCell ref="AZ48:BA48"/>
    <mergeCell ref="AU46:AV46"/>
    <mergeCell ref="AW46:AY46"/>
    <mergeCell ref="AZ46:BA46"/>
    <mergeCell ref="AU47:AV47"/>
    <mergeCell ref="AW47:AY47"/>
    <mergeCell ref="AU87:AV87"/>
    <mergeCell ref="AW87:AY87"/>
    <mergeCell ref="AZ87:BA87"/>
    <mergeCell ref="AL95:AP95"/>
    <mergeCell ref="AU95:AV95"/>
    <mergeCell ref="AW95:AY95"/>
    <mergeCell ref="AZ95:BA95"/>
    <mergeCell ref="AZ94:BA94"/>
    <mergeCell ref="AQ83:AT83"/>
    <mergeCell ref="AQ87:AT87"/>
    <mergeCell ref="AQ88:AT88"/>
    <mergeCell ref="AQ89:AT89"/>
    <mergeCell ref="AW89:AY89"/>
    <mergeCell ref="AZ89:BA89"/>
    <mergeCell ref="AZ88:BA88"/>
    <mergeCell ref="AL87:AP87"/>
    <mergeCell ref="AD97:AK97"/>
    <mergeCell ref="AW97:AY97"/>
    <mergeCell ref="AL150:AP150"/>
    <mergeCell ref="AU150:AV150"/>
    <mergeCell ref="AW150:AY150"/>
    <mergeCell ref="AZ150:BA150"/>
    <mergeCell ref="BB150:BE150"/>
    <mergeCell ref="AQ94:AT94"/>
    <mergeCell ref="AQ95:AT95"/>
    <mergeCell ref="AQ102:AT102"/>
    <mergeCell ref="AW21:AY21"/>
    <mergeCell ref="AZ28:BA28"/>
    <mergeCell ref="AU29:AV29"/>
    <mergeCell ref="AW29:AY29"/>
    <mergeCell ref="AZ29:BA29"/>
    <mergeCell ref="AD52:AK52"/>
    <mergeCell ref="AU28:AV28"/>
    <mergeCell ref="AZ41:BA41"/>
    <mergeCell ref="AQ38:AT38"/>
    <mergeCell ref="AQ39:AT39"/>
    <mergeCell ref="AQ40:AT40"/>
    <mergeCell ref="AU33:AV33"/>
    <mergeCell ref="AW33:AY33"/>
    <mergeCell ref="AZ33:BA33"/>
    <mergeCell ref="AU34:AV34"/>
    <mergeCell ref="AW34:AY34"/>
    <mergeCell ref="AZ34:BA34"/>
    <mergeCell ref="AZ47:BA47"/>
    <mergeCell ref="AU27:AV27"/>
    <mergeCell ref="AW27:AY27"/>
    <mergeCell ref="AZ27:BA27"/>
    <mergeCell ref="AU45:AV45"/>
    <mergeCell ref="AW45:AY45"/>
    <mergeCell ref="AZ45:BA45"/>
    <mergeCell ref="N24:BA24"/>
    <mergeCell ref="AD33:AK33"/>
    <mergeCell ref="AQ41:AT41"/>
    <mergeCell ref="W36:AC36"/>
    <mergeCell ref="W29:AC29"/>
    <mergeCell ref="C25:BA25"/>
    <mergeCell ref="AL23:AP23"/>
    <mergeCell ref="AU23:AV23"/>
    <mergeCell ref="W22:AC22"/>
    <mergeCell ref="C10:D24"/>
    <mergeCell ref="Q91:V91"/>
    <mergeCell ref="W91:AC91"/>
    <mergeCell ref="AD91:AK91"/>
    <mergeCell ref="C95:D95"/>
    <mergeCell ref="AU93:AV93"/>
    <mergeCell ref="AW93:AY93"/>
    <mergeCell ref="AZ93:BA93"/>
    <mergeCell ref="AW149:AY149"/>
    <mergeCell ref="BB149:BE149"/>
    <mergeCell ref="AW148:AY148"/>
    <mergeCell ref="AD101:AK101"/>
    <mergeCell ref="AL101:AP101"/>
    <mergeCell ref="AU101:AV101"/>
    <mergeCell ref="AW101:AY101"/>
    <mergeCell ref="AZ101:BA101"/>
    <mergeCell ref="BB101:BE101"/>
    <mergeCell ref="N45:P45"/>
    <mergeCell ref="Q45:V45"/>
    <mergeCell ref="AL46:AP46"/>
    <mergeCell ref="AD46:AK46"/>
    <mergeCell ref="AD47:AK47"/>
    <mergeCell ref="BB58:BE58"/>
    <mergeCell ref="E95:M95"/>
    <mergeCell ref="N95:P95"/>
    <mergeCell ref="Q95:V95"/>
    <mergeCell ref="W95:AC95"/>
    <mergeCell ref="AD95:AK95"/>
    <mergeCell ref="C94:D94"/>
    <mergeCell ref="E94:M94"/>
    <mergeCell ref="N94:P94"/>
    <mergeCell ref="Q94:V94"/>
    <mergeCell ref="W94:AC94"/>
    <mergeCell ref="AD94:AK94"/>
    <mergeCell ref="AW94:AY94"/>
    <mergeCell ref="C93:D93"/>
    <mergeCell ref="E93:M93"/>
    <mergeCell ref="N93:P93"/>
    <mergeCell ref="Q93:V93"/>
    <mergeCell ref="W93:AC93"/>
    <mergeCell ref="AD93:AK93"/>
    <mergeCell ref="AL93:AP93"/>
    <mergeCell ref="C97:D97"/>
    <mergeCell ref="AU136:AV136"/>
    <mergeCell ref="AW136:AY136"/>
    <mergeCell ref="AZ136:BA136"/>
    <mergeCell ref="BB136:BE136"/>
    <mergeCell ref="AL135:AP135"/>
    <mergeCell ref="AU135:AV135"/>
    <mergeCell ref="AW135:AY135"/>
    <mergeCell ref="C104:D104"/>
    <mergeCell ref="E104:M104"/>
    <mergeCell ref="N104:P104"/>
    <mergeCell ref="Q104:V104"/>
    <mergeCell ref="W104:AC104"/>
    <mergeCell ref="AD104:AK104"/>
    <mergeCell ref="C103:D103"/>
    <mergeCell ref="E103:M103"/>
    <mergeCell ref="N103:P103"/>
    <mergeCell ref="Q103:V103"/>
    <mergeCell ref="W103:AC103"/>
    <mergeCell ref="AD103:AK103"/>
    <mergeCell ref="C102:D102"/>
    <mergeCell ref="E102:M102"/>
    <mergeCell ref="N102:P102"/>
    <mergeCell ref="Q102:V102"/>
    <mergeCell ref="W102:AC102"/>
    <mergeCell ref="AD102:AK102"/>
    <mergeCell ref="AW104:AY104"/>
    <mergeCell ref="AL104:AP104"/>
    <mergeCell ref="AU104:AV104"/>
    <mergeCell ref="AZ104:BA104"/>
    <mergeCell ref="BB104:BE104"/>
    <mergeCell ref="AW103:AY103"/>
    <mergeCell ref="AL103:AP103"/>
    <mergeCell ref="AU103:AV103"/>
    <mergeCell ref="AZ103:BA103"/>
    <mergeCell ref="BB103:BE103"/>
    <mergeCell ref="AW102:AY102"/>
    <mergeCell ref="AL102:AP102"/>
    <mergeCell ref="C99:D99"/>
    <mergeCell ref="E99:M99"/>
    <mergeCell ref="N99:P99"/>
    <mergeCell ref="Q99:V99"/>
    <mergeCell ref="W99:AC99"/>
    <mergeCell ref="AD99:AK99"/>
    <mergeCell ref="E97:M97"/>
    <mergeCell ref="C96:D96"/>
    <mergeCell ref="E96:M96"/>
    <mergeCell ref="N96:P96"/>
    <mergeCell ref="Q96:V96"/>
    <mergeCell ref="AL97:AP97"/>
    <mergeCell ref="AU97:AV97"/>
    <mergeCell ref="AW107:AY107"/>
    <mergeCell ref="AL107:AP107"/>
    <mergeCell ref="AU107:AV107"/>
    <mergeCell ref="AZ107:BA107"/>
    <mergeCell ref="BB107:BE107"/>
    <mergeCell ref="AW106:AY106"/>
    <mergeCell ref="AL106:AP106"/>
    <mergeCell ref="AU106:AV106"/>
    <mergeCell ref="AZ106:BA106"/>
    <mergeCell ref="BB106:BE106"/>
    <mergeCell ref="AL109:AP109"/>
    <mergeCell ref="AU109:AV109"/>
    <mergeCell ref="AZ109:BA109"/>
    <mergeCell ref="BB109:BE109"/>
    <mergeCell ref="AL108:AP108"/>
    <mergeCell ref="AU108:AV108"/>
    <mergeCell ref="AZ108:BA108"/>
    <mergeCell ref="BB108:BE108"/>
    <mergeCell ref="AQ110:AT110"/>
    <mergeCell ref="AW105:AY105"/>
    <mergeCell ref="AL105:AP105"/>
    <mergeCell ref="AU105:AV105"/>
    <mergeCell ref="AZ105:BA105"/>
    <mergeCell ref="BB105:BE105"/>
    <mergeCell ref="AQ105:AT105"/>
    <mergeCell ref="AQ106:AT106"/>
    <mergeCell ref="AQ107:AT107"/>
    <mergeCell ref="AL96:AP96"/>
    <mergeCell ref="AU96:AV96"/>
    <mergeCell ref="AW96:AY96"/>
    <mergeCell ref="AL99:AP99"/>
    <mergeCell ref="AU99:AV99"/>
    <mergeCell ref="AW99:AY99"/>
    <mergeCell ref="C98:D98"/>
    <mergeCell ref="E98:M98"/>
    <mergeCell ref="N98:P98"/>
    <mergeCell ref="Q98:V98"/>
    <mergeCell ref="W98:AC98"/>
    <mergeCell ref="C101:D101"/>
    <mergeCell ref="E101:M101"/>
    <mergeCell ref="N101:P101"/>
    <mergeCell ref="BB97:BE97"/>
    <mergeCell ref="BB102:BE102"/>
    <mergeCell ref="BB98:BE98"/>
    <mergeCell ref="AZ84:BA84"/>
    <mergeCell ref="BB84:BE84"/>
    <mergeCell ref="C85:D85"/>
    <mergeCell ref="E85:M85"/>
    <mergeCell ref="N85:P85"/>
    <mergeCell ref="Q85:V85"/>
    <mergeCell ref="W85:AC85"/>
    <mergeCell ref="AD85:AK85"/>
    <mergeCell ref="C83:D83"/>
    <mergeCell ref="BB85:BE85"/>
    <mergeCell ref="N86:P86"/>
    <mergeCell ref="Q86:V86"/>
    <mergeCell ref="W86:AC86"/>
    <mergeCell ref="AD86:AK86"/>
    <mergeCell ref="AD83:AK83"/>
    <mergeCell ref="AL83:AP83"/>
    <mergeCell ref="AU83:AV83"/>
    <mergeCell ref="AW83:AY83"/>
    <mergeCell ref="W82:AC82"/>
    <mergeCell ref="C82:D82"/>
    <mergeCell ref="E82:M82"/>
    <mergeCell ref="N72:U72"/>
    <mergeCell ref="C87:D87"/>
    <mergeCell ref="E87:M87"/>
    <mergeCell ref="N87:P87"/>
    <mergeCell ref="Q87:V87"/>
    <mergeCell ref="AD82:AK82"/>
    <mergeCell ref="AL82:AP82"/>
    <mergeCell ref="AU82:AV82"/>
    <mergeCell ref="AW82:AY82"/>
    <mergeCell ref="C71:D75"/>
    <mergeCell ref="C91:D91"/>
    <mergeCell ref="E91:M91"/>
    <mergeCell ref="AD89:AK89"/>
    <mergeCell ref="BB87:BE87"/>
    <mergeCell ref="N88:P88"/>
    <mergeCell ref="Q88:V88"/>
    <mergeCell ref="W88:AC88"/>
    <mergeCell ref="AD88:AK88"/>
    <mergeCell ref="AL88:AP88"/>
    <mergeCell ref="AQ82:AT82"/>
    <mergeCell ref="AQ84:AT84"/>
    <mergeCell ref="AQ85:AT85"/>
    <mergeCell ref="AQ86:AT86"/>
    <mergeCell ref="W87:AC87"/>
    <mergeCell ref="AD87:AK87"/>
    <mergeCell ref="E88:M88"/>
    <mergeCell ref="C86:D86"/>
    <mergeCell ref="E86:M86"/>
    <mergeCell ref="R73:U73"/>
    <mergeCell ref="R78:U78"/>
    <mergeCell ref="R77:U77"/>
    <mergeCell ref="BB88:BE88"/>
    <mergeCell ref="AW86:AY86"/>
    <mergeCell ref="AU84:AV84"/>
    <mergeCell ref="AW84:AY84"/>
    <mergeCell ref="BB48:BE48"/>
    <mergeCell ref="W39:AC39"/>
    <mergeCell ref="BB39:BE39"/>
    <mergeCell ref="AD39:AK39"/>
    <mergeCell ref="AL39:AP39"/>
    <mergeCell ref="N37:BA37"/>
    <mergeCell ref="BB37:BE37"/>
    <mergeCell ref="N38:P41"/>
    <mergeCell ref="Q38:V41"/>
    <mergeCell ref="W38:AC38"/>
    <mergeCell ref="BB38:BE38"/>
    <mergeCell ref="AZ38:BA38"/>
    <mergeCell ref="AZ39:BA39"/>
    <mergeCell ref="BB45:BE45"/>
    <mergeCell ref="BB42:BE42"/>
    <mergeCell ref="H57:J57"/>
    <mergeCell ref="K57:M57"/>
    <mergeCell ref="W47:AC47"/>
    <mergeCell ref="C43:BA43"/>
    <mergeCell ref="BB43:BE43"/>
    <mergeCell ref="C46:D60"/>
    <mergeCell ref="N46:P49"/>
    <mergeCell ref="Q46:V49"/>
    <mergeCell ref="W46:AC46"/>
    <mergeCell ref="BB49:BE49"/>
    <mergeCell ref="E59:G59"/>
    <mergeCell ref="H59:J59"/>
    <mergeCell ref="K59:M59"/>
    <mergeCell ref="W49:AC49"/>
    <mergeCell ref="BB47:BE47"/>
    <mergeCell ref="E58:G58"/>
    <mergeCell ref="H39:J39"/>
    <mergeCell ref="K39:M39"/>
    <mergeCell ref="H58:J58"/>
    <mergeCell ref="K58:M58"/>
    <mergeCell ref="W48:AC48"/>
    <mergeCell ref="BB54:BE54"/>
    <mergeCell ref="AU54:AV54"/>
    <mergeCell ref="AW54:AY54"/>
    <mergeCell ref="AZ54:BA54"/>
    <mergeCell ref="BB53:BE53"/>
    <mergeCell ref="AU53:AV53"/>
    <mergeCell ref="AW53:AY53"/>
    <mergeCell ref="AZ53:BA53"/>
    <mergeCell ref="W52:AC52"/>
    <mergeCell ref="BB52:BE52"/>
    <mergeCell ref="N50:BA50"/>
    <mergeCell ref="BB50:BE50"/>
    <mergeCell ref="N51:P54"/>
    <mergeCell ref="Q51:V54"/>
    <mergeCell ref="W51:AC51"/>
    <mergeCell ref="BB51:BE51"/>
    <mergeCell ref="AU49:AV49"/>
    <mergeCell ref="AW49:AY49"/>
    <mergeCell ref="AZ49:BA49"/>
    <mergeCell ref="BB57:BE57"/>
    <mergeCell ref="N55:BA55"/>
    <mergeCell ref="BB55:BE55"/>
    <mergeCell ref="W59:AC59"/>
    <mergeCell ref="W41:AC41"/>
    <mergeCell ref="BB46:BE46"/>
    <mergeCell ref="AU58:AV58"/>
    <mergeCell ref="AQ59:AT59"/>
    <mergeCell ref="N56:P59"/>
    <mergeCell ref="BB28:BE28"/>
    <mergeCell ref="BB29:BE29"/>
    <mergeCell ref="BB27:BE27"/>
    <mergeCell ref="AD28:AK28"/>
    <mergeCell ref="BB25:BE25"/>
    <mergeCell ref="C28:D42"/>
    <mergeCell ref="N28:P31"/>
    <mergeCell ref="Q28:V31"/>
    <mergeCell ref="W28:AC28"/>
    <mergeCell ref="AW40:AY40"/>
    <mergeCell ref="AW39:AY39"/>
    <mergeCell ref="AW38:AY38"/>
    <mergeCell ref="AD38:AK38"/>
    <mergeCell ref="AL38:AP38"/>
    <mergeCell ref="AU38:AV38"/>
    <mergeCell ref="AW36:AY36"/>
    <mergeCell ref="AW35:AY35"/>
    <mergeCell ref="BB31:BE31"/>
    <mergeCell ref="AU31:AV31"/>
    <mergeCell ref="BB30:BE30"/>
    <mergeCell ref="E41:G41"/>
    <mergeCell ref="H41:J41"/>
    <mergeCell ref="K41:M41"/>
    <mergeCell ref="W31:AC31"/>
    <mergeCell ref="E40:G40"/>
    <mergeCell ref="H40:J40"/>
    <mergeCell ref="K40:M40"/>
    <mergeCell ref="W30:AC30"/>
    <mergeCell ref="W35:AC35"/>
    <mergeCell ref="BB35:BE35"/>
    <mergeCell ref="AU35:AV35"/>
    <mergeCell ref="AZ35:BA35"/>
    <mergeCell ref="W34:AC34"/>
    <mergeCell ref="BB34:BE34"/>
    <mergeCell ref="N32:BA32"/>
    <mergeCell ref="BB32:BE32"/>
    <mergeCell ref="N33:P36"/>
    <mergeCell ref="Q33:V36"/>
    <mergeCell ref="W33:AC33"/>
    <mergeCell ref="BB33:BE33"/>
    <mergeCell ref="BB36:BE36"/>
    <mergeCell ref="AU36:AV36"/>
    <mergeCell ref="AZ36:BA36"/>
    <mergeCell ref="BB41:BE41"/>
    <mergeCell ref="BB40:BE40"/>
    <mergeCell ref="AD40:AK40"/>
    <mergeCell ref="AL40:AP40"/>
    <mergeCell ref="AD36:AK36"/>
    <mergeCell ref="C27:D27"/>
    <mergeCell ref="E27:M27"/>
    <mergeCell ref="N27:P27"/>
    <mergeCell ref="Q27:V27"/>
    <mergeCell ref="W27:AC27"/>
    <mergeCell ref="AD27:AK27"/>
    <mergeCell ref="AL27:AP27"/>
    <mergeCell ref="AZ40:BA40"/>
    <mergeCell ref="AU41:AV41"/>
    <mergeCell ref="AW41:AY41"/>
    <mergeCell ref="AD34:AK34"/>
    <mergeCell ref="AD35:AK35"/>
    <mergeCell ref="AD29:AK29"/>
    <mergeCell ref="AD30:AK30"/>
    <mergeCell ref="AD31:AK31"/>
    <mergeCell ref="AL36:AP36"/>
    <mergeCell ref="W9:AC9"/>
    <mergeCell ref="Q7:AK7"/>
    <mergeCell ref="J7:P7"/>
    <mergeCell ref="AD9:AK9"/>
    <mergeCell ref="BB13:BE13"/>
    <mergeCell ref="AD13:AK13"/>
    <mergeCell ref="E23:G23"/>
    <mergeCell ref="H23:J23"/>
    <mergeCell ref="K23:M23"/>
    <mergeCell ref="W13:AC13"/>
    <mergeCell ref="BB11:BE11"/>
    <mergeCell ref="E22:G22"/>
    <mergeCell ref="H22:J22"/>
    <mergeCell ref="K22:M22"/>
    <mergeCell ref="W12:AC12"/>
    <mergeCell ref="BB18:BE18"/>
    <mergeCell ref="AD18:AK18"/>
    <mergeCell ref="AU18:AV18"/>
    <mergeCell ref="AW18:AY18"/>
    <mergeCell ref="W17:AC17"/>
    <mergeCell ref="BB17:BE17"/>
    <mergeCell ref="AD17:AK17"/>
    <mergeCell ref="AU17:AV17"/>
    <mergeCell ref="AW17:AY17"/>
    <mergeCell ref="AZ17:BA17"/>
    <mergeCell ref="AZ18:BA18"/>
    <mergeCell ref="AD20:AK20"/>
    <mergeCell ref="AL20:AP20"/>
    <mergeCell ref="AD15:AK15"/>
    <mergeCell ref="AZ15:BA15"/>
    <mergeCell ref="W21:AC21"/>
    <mergeCell ref="BB21:BE21"/>
    <mergeCell ref="AD21:AK21"/>
    <mergeCell ref="AL21:AP21"/>
    <mergeCell ref="N19:BA19"/>
    <mergeCell ref="BB19:BE19"/>
    <mergeCell ref="N20:P23"/>
    <mergeCell ref="Q20:V23"/>
    <mergeCell ref="W20:AC20"/>
    <mergeCell ref="BB20:BE20"/>
    <mergeCell ref="AU22:AV22"/>
    <mergeCell ref="AW22:AY22"/>
    <mergeCell ref="AZ22:BA22"/>
    <mergeCell ref="AS7:BD7"/>
    <mergeCell ref="BB22:BE22"/>
    <mergeCell ref="AD22:AK22"/>
    <mergeCell ref="AL22:AP22"/>
    <mergeCell ref="AD10:AK10"/>
    <mergeCell ref="AD11:AK11"/>
    <mergeCell ref="AD12:AK12"/>
    <mergeCell ref="AU9:AV9"/>
    <mergeCell ref="AQ23:AT23"/>
    <mergeCell ref="AQ15:AT15"/>
    <mergeCell ref="AU15:AV15"/>
    <mergeCell ref="AW15:AY15"/>
    <mergeCell ref="H21:J21"/>
    <mergeCell ref="K21:M21"/>
    <mergeCell ref="AQ17:AT17"/>
    <mergeCell ref="AQ18:AT18"/>
    <mergeCell ref="AQ20:AT20"/>
    <mergeCell ref="Q10:V13"/>
    <mergeCell ref="W10:AC10"/>
    <mergeCell ref="AL15:AP15"/>
    <mergeCell ref="AL10:AP10"/>
    <mergeCell ref="BV3:DA4"/>
    <mergeCell ref="BH7:BN8"/>
    <mergeCell ref="BO7:BU7"/>
    <mergeCell ref="BV7:CP7"/>
    <mergeCell ref="BH9:BI9"/>
    <mergeCell ref="BJ9:BR9"/>
    <mergeCell ref="BS9:BU9"/>
    <mergeCell ref="BV9:CA9"/>
    <mergeCell ref="CB9:CH9"/>
    <mergeCell ref="CI9:CP9"/>
    <mergeCell ref="CQ9:CU9"/>
    <mergeCell ref="CV9:CY9"/>
    <mergeCell ref="CZ9:DA9"/>
    <mergeCell ref="DB9:DD9"/>
    <mergeCell ref="CQ13:CU13"/>
    <mergeCell ref="CV13:CY13"/>
    <mergeCell ref="CZ13:DA13"/>
    <mergeCell ref="DB13:DD13"/>
    <mergeCell ref="BG7:BG8"/>
    <mergeCell ref="Q3:AV4"/>
    <mergeCell ref="BB10:BE10"/>
    <mergeCell ref="CQ17:CU17"/>
    <mergeCell ref="CV17:CY17"/>
    <mergeCell ref="CZ17:DA17"/>
    <mergeCell ref="DB17:DD17"/>
    <mergeCell ref="AQ9:AT9"/>
    <mergeCell ref="AQ10:AT10"/>
    <mergeCell ref="AQ11:AT11"/>
    <mergeCell ref="AQ12:AT12"/>
    <mergeCell ref="AQ13:AT13"/>
    <mergeCell ref="AW23:AY23"/>
    <mergeCell ref="AZ23:BA23"/>
    <mergeCell ref="AZ9:BA9"/>
    <mergeCell ref="AZ10:BA10"/>
    <mergeCell ref="AZ11:BA11"/>
    <mergeCell ref="AZ12:BA12"/>
    <mergeCell ref="AZ13:BA13"/>
    <mergeCell ref="AW9:AY9"/>
    <mergeCell ref="AW10:AY10"/>
    <mergeCell ref="AW11:AY11"/>
    <mergeCell ref="AW12:AY12"/>
    <mergeCell ref="AW13:AY13"/>
    <mergeCell ref="AU13:AV13"/>
    <mergeCell ref="AL9:AP9"/>
    <mergeCell ref="AU12:AV12"/>
    <mergeCell ref="CB11:CH11"/>
    <mergeCell ref="W11:AC11"/>
    <mergeCell ref="BB12:BE12"/>
    <mergeCell ref="BB16:BE16"/>
    <mergeCell ref="AD16:AK16"/>
    <mergeCell ref="AU16:AV16"/>
    <mergeCell ref="AW16:AY16"/>
    <mergeCell ref="AZ16:BA16"/>
    <mergeCell ref="N14:BA14"/>
    <mergeCell ref="BB14:BE14"/>
    <mergeCell ref="N15:P18"/>
    <mergeCell ref="Q15:V18"/>
    <mergeCell ref="W15:AC15"/>
    <mergeCell ref="BB15:BE15"/>
    <mergeCell ref="BB9:BE9"/>
    <mergeCell ref="AZ21:BA21"/>
    <mergeCell ref="AU10:AV10"/>
    <mergeCell ref="AU11:AV11"/>
    <mergeCell ref="AQ16:AT16"/>
    <mergeCell ref="AQ21:AT21"/>
    <mergeCell ref="CZ21:DA21"/>
    <mergeCell ref="DB21:DD21"/>
    <mergeCell ref="A7:I8"/>
    <mergeCell ref="CX7:DI7"/>
    <mergeCell ref="DE13:DF13"/>
    <mergeCell ref="DG13:DJ13"/>
    <mergeCell ref="DE9:DF9"/>
    <mergeCell ref="DG9:DJ9"/>
    <mergeCell ref="BH10:BI24"/>
    <mergeCell ref="BS10:BU13"/>
    <mergeCell ref="BV10:CA13"/>
    <mergeCell ref="CB10:CH10"/>
    <mergeCell ref="CI10:CP10"/>
    <mergeCell ref="CQ10:CU10"/>
    <mergeCell ref="CV10:CY10"/>
    <mergeCell ref="CZ10:DA10"/>
    <mergeCell ref="DB10:DD10"/>
    <mergeCell ref="DE10:DF10"/>
    <mergeCell ref="DG10:DJ10"/>
    <mergeCell ref="CI11:CP11"/>
    <mergeCell ref="CQ11:CU11"/>
    <mergeCell ref="CV11:CY11"/>
    <mergeCell ref="CZ11:DA11"/>
    <mergeCell ref="DB11:DD11"/>
    <mergeCell ref="DE11:DF11"/>
    <mergeCell ref="DG11:DJ11"/>
    <mergeCell ref="CB12:CH12"/>
    <mergeCell ref="CI12:CP12"/>
    <mergeCell ref="CQ12:CU12"/>
    <mergeCell ref="CV12:CY12"/>
    <mergeCell ref="CZ12:DA12"/>
    <mergeCell ref="DB12:DD12"/>
    <mergeCell ref="DE12:DF12"/>
    <mergeCell ref="DG12:DJ12"/>
    <mergeCell ref="CB13:CH13"/>
    <mergeCell ref="CI13:CP13"/>
    <mergeCell ref="DE16:DF16"/>
    <mergeCell ref="DG16:DJ16"/>
    <mergeCell ref="CB17:CH17"/>
    <mergeCell ref="CI17:CP17"/>
    <mergeCell ref="DE17:DF17"/>
    <mergeCell ref="DG17:DJ17"/>
    <mergeCell ref="CB18:CH18"/>
    <mergeCell ref="CI18:CP18"/>
    <mergeCell ref="CQ18:CU18"/>
    <mergeCell ref="CV18:CY18"/>
    <mergeCell ref="CZ18:DA18"/>
    <mergeCell ref="DB18:DD18"/>
    <mergeCell ref="DE18:DF18"/>
    <mergeCell ref="DG18:DJ18"/>
    <mergeCell ref="BS14:DF14"/>
    <mergeCell ref="DG14:DJ14"/>
    <mergeCell ref="BS15:BU18"/>
    <mergeCell ref="BV15:CA18"/>
    <mergeCell ref="CB15:CH15"/>
    <mergeCell ref="CI15:CP15"/>
    <mergeCell ref="CQ15:CU15"/>
    <mergeCell ref="CV15:CY15"/>
    <mergeCell ref="CZ15:DA15"/>
    <mergeCell ref="C9:D9"/>
    <mergeCell ref="E9:M9"/>
    <mergeCell ref="N9:P9"/>
    <mergeCell ref="Q9:V9"/>
    <mergeCell ref="CZ28:DA28"/>
    <mergeCell ref="DB28:DD28"/>
    <mergeCell ref="DE28:DF28"/>
    <mergeCell ref="DG28:DJ28"/>
    <mergeCell ref="CB29:CH29"/>
    <mergeCell ref="CI29:CP29"/>
    <mergeCell ref="BJ23:BL23"/>
    <mergeCell ref="BM23:BO23"/>
    <mergeCell ref="DB15:DD15"/>
    <mergeCell ref="BP23:BR23"/>
    <mergeCell ref="BH25:DF25"/>
    <mergeCell ref="DG25:DJ25"/>
    <mergeCell ref="BH27:BI27"/>
    <mergeCell ref="BJ27:BR27"/>
    <mergeCell ref="BS27:BU27"/>
    <mergeCell ref="BV27:CA27"/>
    <mergeCell ref="CB27:CH27"/>
    <mergeCell ref="CI27:CP27"/>
    <mergeCell ref="CQ27:CU27"/>
    <mergeCell ref="CV27:CY27"/>
    <mergeCell ref="CZ27:DA27"/>
    <mergeCell ref="DB27:DD27"/>
    <mergeCell ref="DE27:DF27"/>
    <mergeCell ref="DG27:DJ27"/>
    <mergeCell ref="BM21:BO21"/>
    <mergeCell ref="BP21:BR21"/>
    <mergeCell ref="BJ22:BL22"/>
    <mergeCell ref="BM22:BO22"/>
    <mergeCell ref="BP22:BR22"/>
    <mergeCell ref="DE15:DF15"/>
    <mergeCell ref="DG15:DJ15"/>
    <mergeCell ref="CB16:CH16"/>
    <mergeCell ref="CI16:CP16"/>
    <mergeCell ref="CQ16:CU16"/>
    <mergeCell ref="CV16:CY16"/>
    <mergeCell ref="CZ16:DA16"/>
    <mergeCell ref="DB16:DD16"/>
    <mergeCell ref="CB23:CH23"/>
    <mergeCell ref="CI23:CP23"/>
    <mergeCell ref="CQ23:CU23"/>
    <mergeCell ref="CV23:CY23"/>
    <mergeCell ref="CZ23:DA23"/>
    <mergeCell ref="DB23:DD23"/>
    <mergeCell ref="DE23:DF23"/>
    <mergeCell ref="DG23:DJ23"/>
    <mergeCell ref="BS24:DF24"/>
    <mergeCell ref="DG24:DJ24"/>
    <mergeCell ref="DB22:DD22"/>
    <mergeCell ref="DE22:DF22"/>
    <mergeCell ref="DG22:DJ22"/>
    <mergeCell ref="CB22:CH22"/>
    <mergeCell ref="CI22:CP22"/>
    <mergeCell ref="CQ22:CU22"/>
    <mergeCell ref="CV22:CY22"/>
    <mergeCell ref="CZ22:DA22"/>
    <mergeCell ref="BS19:DF19"/>
    <mergeCell ref="DG19:DJ19"/>
    <mergeCell ref="BS20:BU23"/>
    <mergeCell ref="BV20:CA23"/>
    <mergeCell ref="CB20:CH20"/>
    <mergeCell ref="CI20:CP20"/>
    <mergeCell ref="CQ20:CU20"/>
    <mergeCell ref="CV20:CY20"/>
    <mergeCell ref="CZ20:DA20"/>
    <mergeCell ref="CI40:CP40"/>
    <mergeCell ref="CQ40:CU40"/>
    <mergeCell ref="CV40:CY40"/>
    <mergeCell ref="CZ40:DA40"/>
    <mergeCell ref="DB40:DD40"/>
    <mergeCell ref="DE40:DF40"/>
    <mergeCell ref="DG40:DJ40"/>
    <mergeCell ref="CB41:CH41"/>
    <mergeCell ref="CI41:CP41"/>
    <mergeCell ref="CQ41:CU41"/>
    <mergeCell ref="CV41:CY41"/>
    <mergeCell ref="CZ41:DA41"/>
    <mergeCell ref="DB41:DD41"/>
    <mergeCell ref="BS37:DF37"/>
    <mergeCell ref="DG37:DJ37"/>
    <mergeCell ref="CZ35:DA35"/>
    <mergeCell ref="DB35:DD35"/>
    <mergeCell ref="DE35:DF35"/>
    <mergeCell ref="DG35:DJ35"/>
    <mergeCell ref="CB36:CH36"/>
    <mergeCell ref="CI36:CP36"/>
    <mergeCell ref="CQ36:CU36"/>
    <mergeCell ref="CV36:CY36"/>
    <mergeCell ref="CZ36:DA36"/>
    <mergeCell ref="DB36:DD36"/>
    <mergeCell ref="DE36:DF36"/>
    <mergeCell ref="DG36:DJ36"/>
    <mergeCell ref="CV21:CY21"/>
    <mergeCell ref="DE21:DF21"/>
    <mergeCell ref="DG21:DJ21"/>
    <mergeCell ref="BS32:DF32"/>
    <mergeCell ref="DG32:DJ32"/>
    <mergeCell ref="BS33:BU36"/>
    <mergeCell ref="BV33:CA36"/>
    <mergeCell ref="CB33:CH33"/>
    <mergeCell ref="CI33:CP33"/>
    <mergeCell ref="CQ33:CU33"/>
    <mergeCell ref="CV33:CY33"/>
    <mergeCell ref="CZ33:DA33"/>
    <mergeCell ref="DB33:DD33"/>
    <mergeCell ref="DE33:DF33"/>
    <mergeCell ref="DG33:DJ33"/>
    <mergeCell ref="CB34:CH34"/>
    <mergeCell ref="CI34:CP34"/>
    <mergeCell ref="CQ34:CU34"/>
    <mergeCell ref="CV34:CY34"/>
    <mergeCell ref="CZ34:DA34"/>
    <mergeCell ref="DB34:DD34"/>
    <mergeCell ref="DE34:DF34"/>
    <mergeCell ref="DG34:DJ34"/>
    <mergeCell ref="CB35:CH35"/>
    <mergeCell ref="CI35:CP35"/>
    <mergeCell ref="CQ35:CU35"/>
    <mergeCell ref="CV35:CY35"/>
    <mergeCell ref="CZ31:DA31"/>
    <mergeCell ref="DB31:DD31"/>
    <mergeCell ref="DE31:DF31"/>
    <mergeCell ref="DG31:DJ31"/>
    <mergeCell ref="BS28:BU31"/>
    <mergeCell ref="BV28:CA31"/>
    <mergeCell ref="CB28:CH28"/>
    <mergeCell ref="CI28:CP28"/>
    <mergeCell ref="CQ28:CU28"/>
    <mergeCell ref="CV28:CY28"/>
    <mergeCell ref="BH43:DF43"/>
    <mergeCell ref="DG43:DJ43"/>
    <mergeCell ref="BH45:BI45"/>
    <mergeCell ref="BJ45:BR45"/>
    <mergeCell ref="BS45:BU45"/>
    <mergeCell ref="BV45:CA45"/>
    <mergeCell ref="CB45:CH45"/>
    <mergeCell ref="CI45:CP45"/>
    <mergeCell ref="CQ45:CU45"/>
    <mergeCell ref="CV45:CY45"/>
    <mergeCell ref="CZ45:DA45"/>
    <mergeCell ref="DB45:DD45"/>
    <mergeCell ref="DE45:DF45"/>
    <mergeCell ref="DG45:DJ45"/>
    <mergeCell ref="BJ40:BL40"/>
    <mergeCell ref="BM40:BO40"/>
    <mergeCell ref="BP40:BR40"/>
    <mergeCell ref="BJ41:BL41"/>
    <mergeCell ref="BM41:BO41"/>
    <mergeCell ref="BP41:BR41"/>
    <mergeCell ref="BH28:BI42"/>
    <mergeCell ref="CV30:CY30"/>
    <mergeCell ref="CZ30:DA30"/>
    <mergeCell ref="DB30:DD30"/>
    <mergeCell ref="DE30:DF30"/>
    <mergeCell ref="DG30:DJ30"/>
    <mergeCell ref="CB31:CH31"/>
    <mergeCell ref="CI31:CP31"/>
    <mergeCell ref="CQ31:CU31"/>
    <mergeCell ref="CV31:CY31"/>
    <mergeCell ref="BM39:BO39"/>
    <mergeCell ref="BP39:BR39"/>
    <mergeCell ref="BS42:DF42"/>
    <mergeCell ref="DG42:DJ42"/>
    <mergeCell ref="CQ29:CU29"/>
    <mergeCell ref="CV29:CY29"/>
    <mergeCell ref="CZ29:DA29"/>
    <mergeCell ref="DB29:DD29"/>
    <mergeCell ref="DE29:DF29"/>
    <mergeCell ref="DG29:DJ29"/>
    <mergeCell ref="CB30:CH30"/>
    <mergeCell ref="CI30:CP30"/>
    <mergeCell ref="CQ30:CU30"/>
    <mergeCell ref="DE41:DF41"/>
    <mergeCell ref="DG41:DJ41"/>
    <mergeCell ref="BS38:BU41"/>
    <mergeCell ref="BV38:CA41"/>
    <mergeCell ref="CB38:CH38"/>
    <mergeCell ref="CI38:CP38"/>
    <mergeCell ref="CQ38:CU38"/>
    <mergeCell ref="CV38:CY38"/>
    <mergeCell ref="CZ38:DA38"/>
    <mergeCell ref="DB38:DD38"/>
    <mergeCell ref="DE38:DF38"/>
    <mergeCell ref="DG38:DJ38"/>
    <mergeCell ref="CB39:CH39"/>
    <mergeCell ref="CI39:CP39"/>
    <mergeCell ref="CQ39:CU39"/>
    <mergeCell ref="CV39:CY39"/>
    <mergeCell ref="CZ39:DA39"/>
    <mergeCell ref="DB39:DD39"/>
    <mergeCell ref="DE39:DF39"/>
    <mergeCell ref="DG39:DJ39"/>
    <mergeCell ref="CB40:CH40"/>
    <mergeCell ref="DG50:DJ50"/>
    <mergeCell ref="BS51:BU54"/>
    <mergeCell ref="BV51:CA54"/>
    <mergeCell ref="CB51:CH51"/>
    <mergeCell ref="CI51:CP51"/>
    <mergeCell ref="CQ51:CU51"/>
    <mergeCell ref="CV51:CY51"/>
    <mergeCell ref="CZ51:DA51"/>
    <mergeCell ref="DB51:DD51"/>
    <mergeCell ref="DE51:DF51"/>
    <mergeCell ref="DG51:DJ51"/>
    <mergeCell ref="CB52:CH52"/>
    <mergeCell ref="CI52:CP52"/>
    <mergeCell ref="CQ52:CU52"/>
    <mergeCell ref="CV52:CY52"/>
    <mergeCell ref="CZ52:DA52"/>
    <mergeCell ref="DB52:DD52"/>
    <mergeCell ref="DE52:DF52"/>
    <mergeCell ref="DG52:DJ52"/>
    <mergeCell ref="CB53:CH53"/>
    <mergeCell ref="CI53:CP53"/>
    <mergeCell ref="CQ53:CU53"/>
    <mergeCell ref="CV53:CY53"/>
    <mergeCell ref="CZ49:DA49"/>
    <mergeCell ref="DB49:DD49"/>
    <mergeCell ref="DE49:DF49"/>
    <mergeCell ref="DG49:DJ49"/>
    <mergeCell ref="BS46:BU49"/>
    <mergeCell ref="BV46:CA49"/>
    <mergeCell ref="CB46:CH46"/>
    <mergeCell ref="CI46:CP46"/>
    <mergeCell ref="CQ46:CU46"/>
    <mergeCell ref="CV46:CY46"/>
    <mergeCell ref="CZ46:DA46"/>
    <mergeCell ref="DB46:DD46"/>
    <mergeCell ref="DE46:DF46"/>
    <mergeCell ref="DG46:DJ46"/>
    <mergeCell ref="CB47:CH47"/>
    <mergeCell ref="CI47:CP47"/>
    <mergeCell ref="BH61:DF61"/>
    <mergeCell ref="DG61:DJ61"/>
    <mergeCell ref="BJ58:BL58"/>
    <mergeCell ref="BM58:BO58"/>
    <mergeCell ref="BP58:BR58"/>
    <mergeCell ref="BJ59:BL59"/>
    <mergeCell ref="BM59:BO59"/>
    <mergeCell ref="BP59:BR59"/>
    <mergeCell ref="BH46:BI60"/>
    <mergeCell ref="CV48:CY48"/>
    <mergeCell ref="CZ48:DA48"/>
    <mergeCell ref="DB48:DD48"/>
    <mergeCell ref="DE48:DF48"/>
    <mergeCell ref="DG48:DJ48"/>
    <mergeCell ref="CB49:CH49"/>
    <mergeCell ref="CI49:CP49"/>
    <mergeCell ref="CQ49:CU49"/>
    <mergeCell ref="CV49:CY49"/>
    <mergeCell ref="BM57:BO57"/>
    <mergeCell ref="BP57:BR57"/>
    <mergeCell ref="BS60:DF60"/>
    <mergeCell ref="DG60:DJ60"/>
    <mergeCell ref="CQ47:CU47"/>
    <mergeCell ref="CV47:CY47"/>
    <mergeCell ref="CZ47:DA47"/>
    <mergeCell ref="DB47:DD47"/>
    <mergeCell ref="DE47:DF47"/>
    <mergeCell ref="DG47:DJ47"/>
    <mergeCell ref="CB48:CH48"/>
    <mergeCell ref="CI48:CP48"/>
    <mergeCell ref="CQ48:CU48"/>
    <mergeCell ref="DE59:DF59"/>
    <mergeCell ref="DG59:DJ59"/>
    <mergeCell ref="BS56:BU59"/>
    <mergeCell ref="BV56:CA59"/>
    <mergeCell ref="CB56:CH56"/>
    <mergeCell ref="CI56:CP56"/>
    <mergeCell ref="CQ56:CU56"/>
    <mergeCell ref="CV56:CY56"/>
    <mergeCell ref="CZ56:DA56"/>
    <mergeCell ref="DB56:DD56"/>
    <mergeCell ref="DE56:DF56"/>
    <mergeCell ref="DG56:DJ56"/>
    <mergeCell ref="CB57:CH57"/>
    <mergeCell ref="CI57:CP57"/>
    <mergeCell ref="CQ57:CU57"/>
    <mergeCell ref="CV57:CY57"/>
    <mergeCell ref="CZ57:DA57"/>
    <mergeCell ref="DB57:DD57"/>
    <mergeCell ref="DE57:DF57"/>
    <mergeCell ref="DG57:DJ57"/>
    <mergeCell ref="CB58:CH58"/>
    <mergeCell ref="CI58:CP58"/>
    <mergeCell ref="CQ58:CU58"/>
    <mergeCell ref="CV58:CY58"/>
    <mergeCell ref="CZ58:DA58"/>
    <mergeCell ref="DB58:DD58"/>
    <mergeCell ref="DE58:DF58"/>
    <mergeCell ref="DG58:DJ58"/>
    <mergeCell ref="CB59:CH59"/>
    <mergeCell ref="CI59:CP59"/>
    <mergeCell ref="CQ59:CU59"/>
    <mergeCell ref="CV59:CY59"/>
    <mergeCell ref="CZ59:DA59"/>
    <mergeCell ref="BH82:BI82"/>
    <mergeCell ref="BJ82:BR82"/>
    <mergeCell ref="BS82:BU82"/>
    <mergeCell ref="BV82:CA82"/>
    <mergeCell ref="CB82:CH82"/>
    <mergeCell ref="CI82:CP82"/>
    <mergeCell ref="CQ82:CU82"/>
    <mergeCell ref="CV82:CY82"/>
    <mergeCell ref="CZ82:DA82"/>
    <mergeCell ref="DB82:DD82"/>
    <mergeCell ref="DE82:DF82"/>
    <mergeCell ref="DG82:DJ82"/>
    <mergeCell ref="BH83:BI83"/>
    <mergeCell ref="BJ83:BR83"/>
    <mergeCell ref="BS83:BU83"/>
    <mergeCell ref="BV83:CA83"/>
    <mergeCell ref="CB83:CH83"/>
    <mergeCell ref="CI83:CP83"/>
    <mergeCell ref="CQ83:CU83"/>
    <mergeCell ref="CV83:CY83"/>
    <mergeCell ref="CZ83:DA83"/>
    <mergeCell ref="DB83:DD83"/>
    <mergeCell ref="DE83:DF83"/>
    <mergeCell ref="DG83:DJ83"/>
    <mergeCell ref="BI62:DF62"/>
    <mergeCell ref="BH63:DF63"/>
    <mergeCell ref="DG63:DJ63"/>
    <mergeCell ref="BH65:BI65"/>
    <mergeCell ref="BJ65:BR65"/>
    <mergeCell ref="BS65:DJ65"/>
    <mergeCell ref="BH66:BI70"/>
    <mergeCell ref="BJ66:BR70"/>
    <mergeCell ref="BH71:BI75"/>
    <mergeCell ref="BJ71:BR75"/>
    <mergeCell ref="BS67:BZ67"/>
    <mergeCell ref="BW68:BZ68"/>
    <mergeCell ref="BS72:BZ72"/>
    <mergeCell ref="BW73:BZ73"/>
    <mergeCell ref="BW77:BZ77"/>
    <mergeCell ref="BW78:BZ78"/>
    <mergeCell ref="BH86:BI86"/>
    <mergeCell ref="BJ86:BR86"/>
    <mergeCell ref="BS86:BU86"/>
    <mergeCell ref="BV86:CA86"/>
    <mergeCell ref="CB86:CH86"/>
    <mergeCell ref="CI86:CP86"/>
    <mergeCell ref="CQ86:CU86"/>
    <mergeCell ref="CV86:CY86"/>
    <mergeCell ref="CZ86:DA86"/>
    <mergeCell ref="DB86:DD86"/>
    <mergeCell ref="DE86:DF86"/>
    <mergeCell ref="DG86:DJ86"/>
    <mergeCell ref="BH87:BI87"/>
    <mergeCell ref="BJ87:BR87"/>
    <mergeCell ref="BS87:BU87"/>
    <mergeCell ref="BV87:CA87"/>
    <mergeCell ref="CB87:CH87"/>
    <mergeCell ref="CI87:CP87"/>
    <mergeCell ref="CQ87:CU87"/>
    <mergeCell ref="CV87:CY87"/>
    <mergeCell ref="CZ87:DA87"/>
    <mergeCell ref="DB87:DD87"/>
    <mergeCell ref="DE87:DF87"/>
    <mergeCell ref="DG87:DJ87"/>
    <mergeCell ref="BH84:BI84"/>
    <mergeCell ref="BJ84:BR84"/>
    <mergeCell ref="BS84:BU84"/>
    <mergeCell ref="BV84:CA84"/>
    <mergeCell ref="CB84:CH84"/>
    <mergeCell ref="CI84:CP84"/>
    <mergeCell ref="CQ84:CU84"/>
    <mergeCell ref="CV84:CY84"/>
    <mergeCell ref="CZ84:DA84"/>
    <mergeCell ref="DB84:DD84"/>
    <mergeCell ref="DE84:DF84"/>
    <mergeCell ref="DG84:DJ84"/>
    <mergeCell ref="BH85:BI85"/>
    <mergeCell ref="BJ85:BR85"/>
    <mergeCell ref="BS85:BU85"/>
    <mergeCell ref="BV85:CA85"/>
    <mergeCell ref="CB85:CH85"/>
    <mergeCell ref="CI85:CP85"/>
    <mergeCell ref="CQ85:CU85"/>
    <mergeCell ref="CV85:CY85"/>
    <mergeCell ref="CZ85:DA85"/>
    <mergeCell ref="DB85:DD85"/>
    <mergeCell ref="DE85:DF85"/>
    <mergeCell ref="DG85:DJ85"/>
    <mergeCell ref="BH90:BI90"/>
    <mergeCell ref="BJ90:BR90"/>
    <mergeCell ref="BS90:BU90"/>
    <mergeCell ref="BV90:CA90"/>
    <mergeCell ref="CB90:CH90"/>
    <mergeCell ref="CI90:CP90"/>
    <mergeCell ref="CQ90:CU90"/>
    <mergeCell ref="CV90:CY90"/>
    <mergeCell ref="CZ90:DA90"/>
    <mergeCell ref="DB90:DD90"/>
    <mergeCell ref="DE90:DF90"/>
    <mergeCell ref="DG90:DJ90"/>
    <mergeCell ref="BH91:BI91"/>
    <mergeCell ref="BJ91:BR91"/>
    <mergeCell ref="BS91:BU91"/>
    <mergeCell ref="BV91:CA91"/>
    <mergeCell ref="CB91:CH91"/>
    <mergeCell ref="CI91:CP91"/>
    <mergeCell ref="CQ91:CU91"/>
    <mergeCell ref="CV91:CY91"/>
    <mergeCell ref="CZ91:DA91"/>
    <mergeCell ref="DB91:DD91"/>
    <mergeCell ref="DE91:DF91"/>
    <mergeCell ref="DG91:DJ91"/>
    <mergeCell ref="BH88:BI88"/>
    <mergeCell ref="BJ88:BR88"/>
    <mergeCell ref="BS88:BU88"/>
    <mergeCell ref="BV88:CA88"/>
    <mergeCell ref="CB88:CH88"/>
    <mergeCell ref="CI88:CP88"/>
    <mergeCell ref="CQ88:CU88"/>
    <mergeCell ref="CV88:CY88"/>
    <mergeCell ref="CZ88:DA88"/>
    <mergeCell ref="DB88:DD88"/>
    <mergeCell ref="DE88:DF88"/>
    <mergeCell ref="DG88:DJ88"/>
    <mergeCell ref="BH89:BI89"/>
    <mergeCell ref="BJ89:BR89"/>
    <mergeCell ref="BS89:BU89"/>
    <mergeCell ref="BV89:CA89"/>
    <mergeCell ref="CB89:CH89"/>
    <mergeCell ref="CI89:CP89"/>
    <mergeCell ref="CQ89:CU89"/>
    <mergeCell ref="CV89:CY89"/>
    <mergeCell ref="CZ89:DA89"/>
    <mergeCell ref="DB89:DD89"/>
    <mergeCell ref="DE89:DF89"/>
    <mergeCell ref="DG89:DJ89"/>
    <mergeCell ref="BH94:BI94"/>
    <mergeCell ref="BJ94:BR94"/>
    <mergeCell ref="BS94:BU94"/>
    <mergeCell ref="BV94:CA94"/>
    <mergeCell ref="CB94:CH94"/>
    <mergeCell ref="CI94:CP94"/>
    <mergeCell ref="CQ94:CU94"/>
    <mergeCell ref="CV94:CY94"/>
    <mergeCell ref="CZ94:DA94"/>
    <mergeCell ref="DB94:DD94"/>
    <mergeCell ref="DE94:DF94"/>
    <mergeCell ref="DG94:DJ94"/>
    <mergeCell ref="BH95:BI95"/>
    <mergeCell ref="BJ95:BR95"/>
    <mergeCell ref="BS95:BU95"/>
    <mergeCell ref="BV95:CA95"/>
    <mergeCell ref="CB95:CH95"/>
    <mergeCell ref="CI95:CP95"/>
    <mergeCell ref="CQ95:CU95"/>
    <mergeCell ref="CV95:CY95"/>
    <mergeCell ref="CZ95:DA95"/>
    <mergeCell ref="DB95:DD95"/>
    <mergeCell ref="DE95:DF95"/>
    <mergeCell ref="DG95:DJ95"/>
    <mergeCell ref="BH92:BI92"/>
    <mergeCell ref="BJ92:BR92"/>
    <mergeCell ref="BS92:BU92"/>
    <mergeCell ref="BV92:CA92"/>
    <mergeCell ref="CB92:CH92"/>
    <mergeCell ref="CI92:CP92"/>
    <mergeCell ref="CQ92:CU92"/>
    <mergeCell ref="CV92:CY92"/>
    <mergeCell ref="CZ92:DA92"/>
    <mergeCell ref="DB92:DD92"/>
    <mergeCell ref="DE92:DF92"/>
    <mergeCell ref="DG92:DJ92"/>
    <mergeCell ref="BH93:BI93"/>
    <mergeCell ref="BJ93:BR93"/>
    <mergeCell ref="BS93:BU93"/>
    <mergeCell ref="BV93:CA93"/>
    <mergeCell ref="CB93:CH93"/>
    <mergeCell ref="CI93:CP93"/>
    <mergeCell ref="CQ93:CU93"/>
    <mergeCell ref="CV93:CY93"/>
    <mergeCell ref="CZ93:DA93"/>
    <mergeCell ref="DB93:DD93"/>
    <mergeCell ref="DE93:DF93"/>
    <mergeCell ref="DG93:DJ93"/>
    <mergeCell ref="BH98:BI98"/>
    <mergeCell ref="BJ98:BR98"/>
    <mergeCell ref="BS98:BU98"/>
    <mergeCell ref="BV98:CA98"/>
    <mergeCell ref="CB98:CH98"/>
    <mergeCell ref="CI98:CP98"/>
    <mergeCell ref="CQ98:CU98"/>
    <mergeCell ref="CV98:CY98"/>
    <mergeCell ref="CZ98:DA98"/>
    <mergeCell ref="DB98:DD98"/>
    <mergeCell ref="DE98:DF98"/>
    <mergeCell ref="DG98:DJ98"/>
    <mergeCell ref="BH99:BI99"/>
    <mergeCell ref="BJ99:BR99"/>
    <mergeCell ref="BS99:BU99"/>
    <mergeCell ref="BV99:CA99"/>
    <mergeCell ref="CB99:CH99"/>
    <mergeCell ref="CI99:CP99"/>
    <mergeCell ref="CQ99:CU99"/>
    <mergeCell ref="CV99:CY99"/>
    <mergeCell ref="CZ99:DA99"/>
    <mergeCell ref="DB99:DD99"/>
    <mergeCell ref="DE99:DF99"/>
    <mergeCell ref="DG99:DJ99"/>
    <mergeCell ref="BH96:BI96"/>
    <mergeCell ref="BJ96:BR96"/>
    <mergeCell ref="BS96:BU96"/>
    <mergeCell ref="BV96:CA96"/>
    <mergeCell ref="CB96:CH96"/>
    <mergeCell ref="CI96:CP96"/>
    <mergeCell ref="CQ96:CU96"/>
    <mergeCell ref="CV96:CY96"/>
    <mergeCell ref="CZ96:DA96"/>
    <mergeCell ref="DB96:DD96"/>
    <mergeCell ref="DE96:DF96"/>
    <mergeCell ref="DG96:DJ96"/>
    <mergeCell ref="BH97:BI97"/>
    <mergeCell ref="BJ97:BR97"/>
    <mergeCell ref="BS97:BU97"/>
    <mergeCell ref="BV97:CA97"/>
    <mergeCell ref="CB97:CH97"/>
    <mergeCell ref="CI97:CP97"/>
    <mergeCell ref="CQ97:CU97"/>
    <mergeCell ref="CV97:CY97"/>
    <mergeCell ref="CZ97:DA97"/>
    <mergeCell ref="DB97:DD97"/>
    <mergeCell ref="DE97:DF97"/>
    <mergeCell ref="DG97:DJ97"/>
    <mergeCell ref="BH102:BI102"/>
    <mergeCell ref="BJ102:BR102"/>
    <mergeCell ref="BS102:BU102"/>
    <mergeCell ref="BV102:CA102"/>
    <mergeCell ref="CB102:CH102"/>
    <mergeCell ref="CI102:CP102"/>
    <mergeCell ref="CQ102:CU102"/>
    <mergeCell ref="CV102:CY102"/>
    <mergeCell ref="CZ102:DA102"/>
    <mergeCell ref="DB102:DD102"/>
    <mergeCell ref="DE102:DF102"/>
    <mergeCell ref="DG102:DJ102"/>
    <mergeCell ref="BH103:BI103"/>
    <mergeCell ref="BJ103:BR103"/>
    <mergeCell ref="BS103:BU103"/>
    <mergeCell ref="BV103:CA103"/>
    <mergeCell ref="CB103:CH103"/>
    <mergeCell ref="CI103:CP103"/>
    <mergeCell ref="CQ103:CU103"/>
    <mergeCell ref="CV103:CY103"/>
    <mergeCell ref="CZ103:DA103"/>
    <mergeCell ref="DB103:DD103"/>
    <mergeCell ref="DE103:DF103"/>
    <mergeCell ref="DG103:DJ103"/>
    <mergeCell ref="BH100:BI100"/>
    <mergeCell ref="BJ100:BR100"/>
    <mergeCell ref="BS100:BU100"/>
    <mergeCell ref="BV100:CA100"/>
    <mergeCell ref="CB100:CH100"/>
    <mergeCell ref="CI100:CP100"/>
    <mergeCell ref="CQ100:CU100"/>
    <mergeCell ref="CV100:CY100"/>
    <mergeCell ref="CZ100:DA100"/>
    <mergeCell ref="DB100:DD100"/>
    <mergeCell ref="DE100:DF100"/>
    <mergeCell ref="DG100:DJ100"/>
    <mergeCell ref="BH101:BI101"/>
    <mergeCell ref="BJ101:BR101"/>
    <mergeCell ref="BS101:BU101"/>
    <mergeCell ref="BV101:CA101"/>
    <mergeCell ref="CB101:CH101"/>
    <mergeCell ref="CI101:CP101"/>
    <mergeCell ref="CQ101:CU101"/>
    <mergeCell ref="CV101:CY101"/>
    <mergeCell ref="CZ101:DA101"/>
    <mergeCell ref="DB101:DD101"/>
    <mergeCell ref="DE101:DF101"/>
    <mergeCell ref="DG101:DJ101"/>
    <mergeCell ref="BH106:BI106"/>
    <mergeCell ref="BJ106:BR106"/>
    <mergeCell ref="BS106:BU106"/>
    <mergeCell ref="BV106:CA106"/>
    <mergeCell ref="CB106:CH106"/>
    <mergeCell ref="CI106:CP106"/>
    <mergeCell ref="CQ106:CU106"/>
    <mergeCell ref="CV106:CY106"/>
    <mergeCell ref="CZ106:DA106"/>
    <mergeCell ref="DB106:DD106"/>
    <mergeCell ref="DE106:DF106"/>
    <mergeCell ref="DG106:DJ106"/>
    <mergeCell ref="BH107:BI107"/>
    <mergeCell ref="BJ107:BR107"/>
    <mergeCell ref="BS107:BU107"/>
    <mergeCell ref="BV107:CA107"/>
    <mergeCell ref="CB107:CH107"/>
    <mergeCell ref="CI107:CP107"/>
    <mergeCell ref="CQ107:CU107"/>
    <mergeCell ref="CV107:CY107"/>
    <mergeCell ref="CZ107:DA107"/>
    <mergeCell ref="DB107:DD107"/>
    <mergeCell ref="DE107:DF107"/>
    <mergeCell ref="DG107:DJ107"/>
    <mergeCell ref="BH104:BI104"/>
    <mergeCell ref="BJ104:BR104"/>
    <mergeCell ref="BS104:BU104"/>
    <mergeCell ref="BV104:CA104"/>
    <mergeCell ref="CB104:CH104"/>
    <mergeCell ref="CI104:CP104"/>
    <mergeCell ref="CQ104:CU104"/>
    <mergeCell ref="CV104:CY104"/>
    <mergeCell ref="CZ104:DA104"/>
    <mergeCell ref="DB104:DD104"/>
    <mergeCell ref="DE104:DF104"/>
    <mergeCell ref="DG104:DJ104"/>
    <mergeCell ref="BH105:BI105"/>
    <mergeCell ref="BJ105:BR105"/>
    <mergeCell ref="BS105:BU105"/>
    <mergeCell ref="BV105:CA105"/>
    <mergeCell ref="CB105:CH105"/>
    <mergeCell ref="CI105:CP105"/>
    <mergeCell ref="CQ105:CU105"/>
    <mergeCell ref="CV105:CY105"/>
    <mergeCell ref="CZ105:DA105"/>
    <mergeCell ref="DB105:DD105"/>
    <mergeCell ref="DE105:DF105"/>
    <mergeCell ref="DG105:DJ105"/>
    <mergeCell ref="BH110:BI110"/>
    <mergeCell ref="BJ110:BR110"/>
    <mergeCell ref="BS110:BU110"/>
    <mergeCell ref="BV110:CA110"/>
    <mergeCell ref="CB110:CH110"/>
    <mergeCell ref="CI110:CP110"/>
    <mergeCell ref="CQ110:CU110"/>
    <mergeCell ref="CV110:CY110"/>
    <mergeCell ref="CZ110:DA110"/>
    <mergeCell ref="DB110:DD110"/>
    <mergeCell ref="DE110:DF110"/>
    <mergeCell ref="DG110:DJ110"/>
    <mergeCell ref="BH111:BI111"/>
    <mergeCell ref="BJ111:BR111"/>
    <mergeCell ref="BS111:BU111"/>
    <mergeCell ref="BV111:CA111"/>
    <mergeCell ref="CB111:CH111"/>
    <mergeCell ref="CI111:CP111"/>
    <mergeCell ref="CQ111:CU111"/>
    <mergeCell ref="CV111:CY111"/>
    <mergeCell ref="CZ111:DA111"/>
    <mergeCell ref="DB111:DD111"/>
    <mergeCell ref="DE111:DF111"/>
    <mergeCell ref="DG111:DJ111"/>
    <mergeCell ref="BH108:BI108"/>
    <mergeCell ref="BJ108:BR108"/>
    <mergeCell ref="BS108:BU108"/>
    <mergeCell ref="BV108:CA108"/>
    <mergeCell ref="CB108:CH108"/>
    <mergeCell ref="CI108:CP108"/>
    <mergeCell ref="CQ108:CU108"/>
    <mergeCell ref="CV108:CY108"/>
    <mergeCell ref="CZ108:DA108"/>
    <mergeCell ref="DB108:DD108"/>
    <mergeCell ref="DE108:DF108"/>
    <mergeCell ref="DG108:DJ108"/>
    <mergeCell ref="BH109:BI109"/>
    <mergeCell ref="BJ109:BR109"/>
    <mergeCell ref="BS109:BU109"/>
    <mergeCell ref="BV109:CA109"/>
    <mergeCell ref="CB109:CH109"/>
    <mergeCell ref="CI109:CP109"/>
    <mergeCell ref="CQ109:CU109"/>
    <mergeCell ref="CV109:CY109"/>
    <mergeCell ref="CZ109:DA109"/>
    <mergeCell ref="DB109:DD109"/>
    <mergeCell ref="DE109:DF109"/>
    <mergeCell ref="DG109:DJ109"/>
    <mergeCell ref="BH114:BI114"/>
    <mergeCell ref="BJ114:BR114"/>
    <mergeCell ref="BS114:BU114"/>
    <mergeCell ref="BV114:CA114"/>
    <mergeCell ref="CB114:CH114"/>
    <mergeCell ref="CI114:CP114"/>
    <mergeCell ref="CQ114:CU114"/>
    <mergeCell ref="CV114:CY114"/>
    <mergeCell ref="CZ114:DA114"/>
    <mergeCell ref="DB114:DD114"/>
    <mergeCell ref="DE114:DF114"/>
    <mergeCell ref="DG114:DJ114"/>
    <mergeCell ref="BH115:BI115"/>
    <mergeCell ref="BJ115:BR115"/>
    <mergeCell ref="BS115:BU115"/>
    <mergeCell ref="BV115:CA115"/>
    <mergeCell ref="CB115:CH115"/>
    <mergeCell ref="CI115:CP115"/>
    <mergeCell ref="CQ115:CU115"/>
    <mergeCell ref="CV115:CY115"/>
    <mergeCell ref="CZ115:DA115"/>
    <mergeCell ref="DB115:DD115"/>
    <mergeCell ref="DE115:DF115"/>
    <mergeCell ref="DG115:DJ115"/>
    <mergeCell ref="BH112:BI112"/>
    <mergeCell ref="BJ112:BR112"/>
    <mergeCell ref="BS112:BU112"/>
    <mergeCell ref="BV112:CA112"/>
    <mergeCell ref="CB112:CH112"/>
    <mergeCell ref="CI112:CP112"/>
    <mergeCell ref="CQ112:CU112"/>
    <mergeCell ref="CV112:CY112"/>
    <mergeCell ref="CZ112:DA112"/>
    <mergeCell ref="DB112:DD112"/>
    <mergeCell ref="DE112:DF112"/>
    <mergeCell ref="DG112:DJ112"/>
    <mergeCell ref="BH113:BI113"/>
    <mergeCell ref="BJ113:BR113"/>
    <mergeCell ref="BS113:BU113"/>
    <mergeCell ref="BV113:CA113"/>
    <mergeCell ref="CB113:CH113"/>
    <mergeCell ref="CI113:CP113"/>
    <mergeCell ref="CQ113:CU113"/>
    <mergeCell ref="CV113:CY113"/>
    <mergeCell ref="CZ113:DA113"/>
    <mergeCell ref="DB113:DD113"/>
    <mergeCell ref="DE113:DF113"/>
    <mergeCell ref="DG113:DJ113"/>
    <mergeCell ref="BH118:BI118"/>
    <mergeCell ref="BJ118:BR118"/>
    <mergeCell ref="BS118:BU118"/>
    <mergeCell ref="BV118:CA118"/>
    <mergeCell ref="CB118:CH118"/>
    <mergeCell ref="CI118:CP118"/>
    <mergeCell ref="CQ118:CU118"/>
    <mergeCell ref="CV118:CY118"/>
    <mergeCell ref="CZ118:DA118"/>
    <mergeCell ref="DB118:DD118"/>
    <mergeCell ref="DE118:DF118"/>
    <mergeCell ref="DG118:DJ118"/>
    <mergeCell ref="BH119:BI119"/>
    <mergeCell ref="BJ119:BR119"/>
    <mergeCell ref="BS119:BU119"/>
    <mergeCell ref="BV119:CA119"/>
    <mergeCell ref="CB119:CH119"/>
    <mergeCell ref="CI119:CP119"/>
    <mergeCell ref="CQ119:CU119"/>
    <mergeCell ref="CV119:CY119"/>
    <mergeCell ref="CZ119:DA119"/>
    <mergeCell ref="DB119:DD119"/>
    <mergeCell ref="DE119:DF119"/>
    <mergeCell ref="DG119:DJ119"/>
    <mergeCell ref="BH116:BI116"/>
    <mergeCell ref="BJ116:BR116"/>
    <mergeCell ref="BS116:BU116"/>
    <mergeCell ref="BV116:CA116"/>
    <mergeCell ref="CB116:CH116"/>
    <mergeCell ref="CI116:CP116"/>
    <mergeCell ref="CQ116:CU116"/>
    <mergeCell ref="CV116:CY116"/>
    <mergeCell ref="CZ116:DA116"/>
    <mergeCell ref="DB116:DD116"/>
    <mergeCell ref="DE116:DF116"/>
    <mergeCell ref="DG116:DJ116"/>
    <mergeCell ref="BH117:BI117"/>
    <mergeCell ref="BJ117:BR117"/>
    <mergeCell ref="BS117:BU117"/>
    <mergeCell ref="BV117:CA117"/>
    <mergeCell ref="CB117:CH117"/>
    <mergeCell ref="CI117:CP117"/>
    <mergeCell ref="CQ117:CU117"/>
    <mergeCell ref="CV117:CY117"/>
    <mergeCell ref="CZ117:DA117"/>
    <mergeCell ref="DB117:DD117"/>
    <mergeCell ref="DE117:DF117"/>
    <mergeCell ref="DG117:DJ117"/>
    <mergeCell ref="BH122:BI122"/>
    <mergeCell ref="BJ122:BR122"/>
    <mergeCell ref="BS122:BU122"/>
    <mergeCell ref="BV122:CA122"/>
    <mergeCell ref="CB122:CH122"/>
    <mergeCell ref="CI122:CP122"/>
    <mergeCell ref="CQ122:CU122"/>
    <mergeCell ref="CV122:CY122"/>
    <mergeCell ref="CZ122:DA122"/>
    <mergeCell ref="DB122:DD122"/>
    <mergeCell ref="DE122:DF122"/>
    <mergeCell ref="DG122:DJ122"/>
    <mergeCell ref="BH123:BI123"/>
    <mergeCell ref="BJ123:BR123"/>
    <mergeCell ref="BS123:BU123"/>
    <mergeCell ref="BV123:CA123"/>
    <mergeCell ref="CB123:CH123"/>
    <mergeCell ref="CI123:CP123"/>
    <mergeCell ref="CQ123:CU123"/>
    <mergeCell ref="CV123:CY123"/>
    <mergeCell ref="CZ123:DA123"/>
    <mergeCell ref="DB123:DD123"/>
    <mergeCell ref="DE123:DF123"/>
    <mergeCell ref="DG123:DJ123"/>
    <mergeCell ref="BH120:BI120"/>
    <mergeCell ref="BJ120:BR120"/>
    <mergeCell ref="BS120:BU120"/>
    <mergeCell ref="BV120:CA120"/>
    <mergeCell ref="CB120:CH120"/>
    <mergeCell ref="CI120:CP120"/>
    <mergeCell ref="CQ120:CU120"/>
    <mergeCell ref="CV120:CY120"/>
    <mergeCell ref="CZ120:DA120"/>
    <mergeCell ref="DB120:DD120"/>
    <mergeCell ref="DE120:DF120"/>
    <mergeCell ref="DG120:DJ120"/>
    <mergeCell ref="BH121:BI121"/>
    <mergeCell ref="BJ121:BR121"/>
    <mergeCell ref="BS121:BU121"/>
    <mergeCell ref="BV121:CA121"/>
    <mergeCell ref="CB121:CH121"/>
    <mergeCell ref="CI121:CP121"/>
    <mergeCell ref="CQ121:CU121"/>
    <mergeCell ref="CV121:CY121"/>
    <mergeCell ref="CZ121:DA121"/>
    <mergeCell ref="DB121:DD121"/>
    <mergeCell ref="DE121:DF121"/>
    <mergeCell ref="DG121:DJ121"/>
    <mergeCell ref="BH126:BI126"/>
    <mergeCell ref="BJ126:BR126"/>
    <mergeCell ref="BS126:BU126"/>
    <mergeCell ref="BV126:CA126"/>
    <mergeCell ref="CB126:CH126"/>
    <mergeCell ref="CI126:CP126"/>
    <mergeCell ref="CQ126:CU126"/>
    <mergeCell ref="CV126:CY126"/>
    <mergeCell ref="CZ126:DA126"/>
    <mergeCell ref="DB126:DD126"/>
    <mergeCell ref="DE126:DF126"/>
    <mergeCell ref="DG126:DJ126"/>
    <mergeCell ref="BH127:BI127"/>
    <mergeCell ref="BJ127:BR127"/>
    <mergeCell ref="BS127:BU127"/>
    <mergeCell ref="BV127:CA127"/>
    <mergeCell ref="CB127:CH127"/>
    <mergeCell ref="CI127:CP127"/>
    <mergeCell ref="CQ127:CU127"/>
    <mergeCell ref="CV127:CY127"/>
    <mergeCell ref="CZ127:DA127"/>
    <mergeCell ref="DB127:DD127"/>
    <mergeCell ref="DE127:DF127"/>
    <mergeCell ref="DG127:DJ127"/>
    <mergeCell ref="BH124:BI124"/>
    <mergeCell ref="BJ124:BR124"/>
    <mergeCell ref="BS124:BU124"/>
    <mergeCell ref="BV124:CA124"/>
    <mergeCell ref="CB124:CH124"/>
    <mergeCell ref="CI124:CP124"/>
    <mergeCell ref="CQ124:CU124"/>
    <mergeCell ref="CV124:CY124"/>
    <mergeCell ref="CZ124:DA124"/>
    <mergeCell ref="DB124:DD124"/>
    <mergeCell ref="DE124:DF124"/>
    <mergeCell ref="DG124:DJ124"/>
    <mergeCell ref="BH125:BI125"/>
    <mergeCell ref="BJ125:BR125"/>
    <mergeCell ref="BS125:BU125"/>
    <mergeCell ref="BV125:CA125"/>
    <mergeCell ref="CB125:CH125"/>
    <mergeCell ref="CI125:CP125"/>
    <mergeCell ref="CQ125:CU125"/>
    <mergeCell ref="CV125:CY125"/>
    <mergeCell ref="CZ125:DA125"/>
    <mergeCell ref="DB125:DD125"/>
    <mergeCell ref="DE125:DF125"/>
    <mergeCell ref="DG125:DJ125"/>
    <mergeCell ref="BH130:BI130"/>
    <mergeCell ref="BJ130:BR130"/>
    <mergeCell ref="BS130:BU130"/>
    <mergeCell ref="BV130:CA130"/>
    <mergeCell ref="CB130:CH130"/>
    <mergeCell ref="CI130:CP130"/>
    <mergeCell ref="CQ130:CU130"/>
    <mergeCell ref="CV130:CY130"/>
    <mergeCell ref="CZ130:DA130"/>
    <mergeCell ref="DB130:DD130"/>
    <mergeCell ref="DE130:DF130"/>
    <mergeCell ref="DG130:DJ130"/>
    <mergeCell ref="BH131:BI131"/>
    <mergeCell ref="BJ131:BR131"/>
    <mergeCell ref="BS131:BU131"/>
    <mergeCell ref="BV131:CA131"/>
    <mergeCell ref="CB131:CH131"/>
    <mergeCell ref="CI131:CP131"/>
    <mergeCell ref="CQ131:CU131"/>
    <mergeCell ref="CV131:CY131"/>
    <mergeCell ref="CZ131:DA131"/>
    <mergeCell ref="DB131:DD131"/>
    <mergeCell ref="DE131:DF131"/>
    <mergeCell ref="DG131:DJ131"/>
    <mergeCell ref="BH128:BI128"/>
    <mergeCell ref="BJ128:BR128"/>
    <mergeCell ref="BS128:BU128"/>
    <mergeCell ref="BV128:CA128"/>
    <mergeCell ref="CB128:CH128"/>
    <mergeCell ref="CI128:CP128"/>
    <mergeCell ref="CQ128:CU128"/>
    <mergeCell ref="CV128:CY128"/>
    <mergeCell ref="CZ128:DA128"/>
    <mergeCell ref="DB128:DD128"/>
    <mergeCell ref="DE128:DF128"/>
    <mergeCell ref="DG128:DJ128"/>
    <mergeCell ref="BH129:BI129"/>
    <mergeCell ref="BJ129:BR129"/>
    <mergeCell ref="BS129:BU129"/>
    <mergeCell ref="BV129:CA129"/>
    <mergeCell ref="CB129:CH129"/>
    <mergeCell ref="CI129:CP129"/>
    <mergeCell ref="CQ129:CU129"/>
    <mergeCell ref="CV129:CY129"/>
    <mergeCell ref="CZ129:DA129"/>
    <mergeCell ref="DB129:DD129"/>
    <mergeCell ref="DE129:DF129"/>
    <mergeCell ref="DG129:DJ129"/>
    <mergeCell ref="BH134:BI134"/>
    <mergeCell ref="BJ134:BR134"/>
    <mergeCell ref="BS134:BU134"/>
    <mergeCell ref="BV134:CA134"/>
    <mergeCell ref="CB134:CH134"/>
    <mergeCell ref="CI134:CP134"/>
    <mergeCell ref="CQ134:CU134"/>
    <mergeCell ref="CV134:CY134"/>
    <mergeCell ref="CZ134:DA134"/>
    <mergeCell ref="DB134:DD134"/>
    <mergeCell ref="DE134:DF134"/>
    <mergeCell ref="DG134:DJ134"/>
    <mergeCell ref="BH135:BI135"/>
    <mergeCell ref="BJ135:BR135"/>
    <mergeCell ref="BS135:BU135"/>
    <mergeCell ref="BV135:CA135"/>
    <mergeCell ref="CB135:CH135"/>
    <mergeCell ref="CI135:CP135"/>
    <mergeCell ref="CQ135:CU135"/>
    <mergeCell ref="CV135:CY135"/>
    <mergeCell ref="CZ135:DA135"/>
    <mergeCell ref="DB135:DD135"/>
    <mergeCell ref="DE135:DF135"/>
    <mergeCell ref="DG135:DJ135"/>
    <mergeCell ref="BH132:BI132"/>
    <mergeCell ref="BJ132:BR132"/>
    <mergeCell ref="BS132:BU132"/>
    <mergeCell ref="BV132:CA132"/>
    <mergeCell ref="CB132:CH132"/>
    <mergeCell ref="CI132:CP132"/>
    <mergeCell ref="CQ132:CU132"/>
    <mergeCell ref="CV132:CY132"/>
    <mergeCell ref="CZ132:DA132"/>
    <mergeCell ref="DB132:DD132"/>
    <mergeCell ref="DE132:DF132"/>
    <mergeCell ref="DG132:DJ132"/>
    <mergeCell ref="BH133:BI133"/>
    <mergeCell ref="BJ133:BR133"/>
    <mergeCell ref="BS133:BU133"/>
    <mergeCell ref="BV133:CA133"/>
    <mergeCell ref="CB133:CH133"/>
    <mergeCell ref="CI133:CP133"/>
    <mergeCell ref="CQ133:CU133"/>
    <mergeCell ref="CV133:CY133"/>
    <mergeCell ref="CZ133:DA133"/>
    <mergeCell ref="DB133:DD133"/>
    <mergeCell ref="DE133:DF133"/>
    <mergeCell ref="DG133:DJ133"/>
    <mergeCell ref="BH138:BI138"/>
    <mergeCell ref="BJ138:BR138"/>
    <mergeCell ref="BS138:BU138"/>
    <mergeCell ref="BV138:CA138"/>
    <mergeCell ref="CB138:CH138"/>
    <mergeCell ref="CI138:CP138"/>
    <mergeCell ref="CQ138:CU138"/>
    <mergeCell ref="CV138:CY138"/>
    <mergeCell ref="CZ138:DA138"/>
    <mergeCell ref="DB138:DD138"/>
    <mergeCell ref="DE138:DF138"/>
    <mergeCell ref="DG138:DJ138"/>
    <mergeCell ref="BH139:BI139"/>
    <mergeCell ref="BJ139:BR139"/>
    <mergeCell ref="BS139:BU139"/>
    <mergeCell ref="BV139:CA139"/>
    <mergeCell ref="CB139:CH139"/>
    <mergeCell ref="CI139:CP139"/>
    <mergeCell ref="CQ139:CU139"/>
    <mergeCell ref="CV139:CY139"/>
    <mergeCell ref="CZ139:DA139"/>
    <mergeCell ref="DB139:DD139"/>
    <mergeCell ref="DE139:DF139"/>
    <mergeCell ref="DG139:DJ139"/>
    <mergeCell ref="BH136:BI136"/>
    <mergeCell ref="BJ136:BR136"/>
    <mergeCell ref="BS136:BU136"/>
    <mergeCell ref="BV136:CA136"/>
    <mergeCell ref="CB136:CH136"/>
    <mergeCell ref="CI136:CP136"/>
    <mergeCell ref="CQ136:CU136"/>
    <mergeCell ref="CV136:CY136"/>
    <mergeCell ref="CZ136:DA136"/>
    <mergeCell ref="DB136:DD136"/>
    <mergeCell ref="DE136:DF136"/>
    <mergeCell ref="DG136:DJ136"/>
    <mergeCell ref="BH137:BI137"/>
    <mergeCell ref="BJ137:BR137"/>
    <mergeCell ref="BS137:BU137"/>
    <mergeCell ref="BV137:CA137"/>
    <mergeCell ref="CB137:CH137"/>
    <mergeCell ref="CI137:CP137"/>
    <mergeCell ref="CQ137:CU137"/>
    <mergeCell ref="CV137:CY137"/>
    <mergeCell ref="CZ137:DA137"/>
    <mergeCell ref="DB137:DD137"/>
    <mergeCell ref="DE137:DF137"/>
    <mergeCell ref="DG137:DJ137"/>
    <mergeCell ref="BH142:BI142"/>
    <mergeCell ref="BJ142:BR142"/>
    <mergeCell ref="BS142:BU142"/>
    <mergeCell ref="BV142:CA142"/>
    <mergeCell ref="CB142:CH142"/>
    <mergeCell ref="CI142:CP142"/>
    <mergeCell ref="CQ142:CU142"/>
    <mergeCell ref="CV142:CY142"/>
    <mergeCell ref="CZ142:DA142"/>
    <mergeCell ref="DB142:DD142"/>
    <mergeCell ref="DE142:DF142"/>
    <mergeCell ref="DG142:DJ142"/>
    <mergeCell ref="BH143:BI143"/>
    <mergeCell ref="BJ143:BR143"/>
    <mergeCell ref="BS143:BU143"/>
    <mergeCell ref="BV143:CA143"/>
    <mergeCell ref="CB143:CH143"/>
    <mergeCell ref="CI143:CP143"/>
    <mergeCell ref="CQ143:CU143"/>
    <mergeCell ref="CV143:CY143"/>
    <mergeCell ref="CZ143:DA143"/>
    <mergeCell ref="DB143:DD143"/>
    <mergeCell ref="DE143:DF143"/>
    <mergeCell ref="DG143:DJ143"/>
    <mergeCell ref="BH140:BI140"/>
    <mergeCell ref="BJ140:BR140"/>
    <mergeCell ref="BS140:BU140"/>
    <mergeCell ref="BV140:CA140"/>
    <mergeCell ref="CB140:CH140"/>
    <mergeCell ref="CI140:CP140"/>
    <mergeCell ref="CQ140:CU140"/>
    <mergeCell ref="CV140:CY140"/>
    <mergeCell ref="CZ140:DA140"/>
    <mergeCell ref="DB140:DD140"/>
    <mergeCell ref="DE140:DF140"/>
    <mergeCell ref="DG140:DJ140"/>
    <mergeCell ref="BH141:BI141"/>
    <mergeCell ref="BJ141:BR141"/>
    <mergeCell ref="BS141:BU141"/>
    <mergeCell ref="BV141:CA141"/>
    <mergeCell ref="CB141:CH141"/>
    <mergeCell ref="CI141:CP141"/>
    <mergeCell ref="CQ141:CU141"/>
    <mergeCell ref="CV141:CY141"/>
    <mergeCell ref="CZ141:DA141"/>
    <mergeCell ref="DB141:DD141"/>
    <mergeCell ref="DE141:DF141"/>
    <mergeCell ref="DG141:DJ141"/>
    <mergeCell ref="BH146:BI146"/>
    <mergeCell ref="BJ146:BR146"/>
    <mergeCell ref="BS146:BU146"/>
    <mergeCell ref="BV146:CA146"/>
    <mergeCell ref="CB146:CH146"/>
    <mergeCell ref="CI146:CP146"/>
    <mergeCell ref="CQ146:CU146"/>
    <mergeCell ref="CV146:CY146"/>
    <mergeCell ref="CZ146:DA146"/>
    <mergeCell ref="DB146:DD146"/>
    <mergeCell ref="DE146:DF146"/>
    <mergeCell ref="DG146:DJ146"/>
    <mergeCell ref="BH147:BI147"/>
    <mergeCell ref="BJ147:BR147"/>
    <mergeCell ref="BS147:BU147"/>
    <mergeCell ref="BV147:CA147"/>
    <mergeCell ref="CB147:CH147"/>
    <mergeCell ref="CI147:CP147"/>
    <mergeCell ref="CQ147:CU147"/>
    <mergeCell ref="CV147:CY147"/>
    <mergeCell ref="CZ147:DA147"/>
    <mergeCell ref="DB147:DD147"/>
    <mergeCell ref="DE147:DF147"/>
    <mergeCell ref="DG147:DJ147"/>
    <mergeCell ref="BH144:BI144"/>
    <mergeCell ref="BJ144:BR144"/>
    <mergeCell ref="BS144:BU144"/>
    <mergeCell ref="BV144:CA144"/>
    <mergeCell ref="CB144:CH144"/>
    <mergeCell ref="CI144:CP144"/>
    <mergeCell ref="CQ144:CU144"/>
    <mergeCell ref="CV144:CY144"/>
    <mergeCell ref="CZ144:DA144"/>
    <mergeCell ref="DB144:DD144"/>
    <mergeCell ref="DE144:DF144"/>
    <mergeCell ref="DG144:DJ144"/>
    <mergeCell ref="BH145:BI145"/>
    <mergeCell ref="BJ145:BR145"/>
    <mergeCell ref="BS145:BU145"/>
    <mergeCell ref="BV145:CA145"/>
    <mergeCell ref="CB145:CH145"/>
    <mergeCell ref="CI145:CP145"/>
    <mergeCell ref="CQ145:CU145"/>
    <mergeCell ref="CV145:CY145"/>
    <mergeCell ref="CZ145:DA145"/>
    <mergeCell ref="DB145:DD145"/>
    <mergeCell ref="DE145:DF145"/>
    <mergeCell ref="DG145:DJ145"/>
    <mergeCell ref="BH150:BI150"/>
    <mergeCell ref="BJ150:BR150"/>
    <mergeCell ref="BS150:BU150"/>
    <mergeCell ref="BV150:CA150"/>
    <mergeCell ref="CB150:CH150"/>
    <mergeCell ref="CI150:CP150"/>
    <mergeCell ref="CQ150:CU150"/>
    <mergeCell ref="CV150:CY150"/>
    <mergeCell ref="CZ150:DA150"/>
    <mergeCell ref="DB150:DD150"/>
    <mergeCell ref="DE150:DF150"/>
    <mergeCell ref="DG150:DJ150"/>
    <mergeCell ref="BH151:BI151"/>
    <mergeCell ref="BJ151:BR151"/>
    <mergeCell ref="BS151:BU151"/>
    <mergeCell ref="BV151:CA151"/>
    <mergeCell ref="CB151:CH151"/>
    <mergeCell ref="CI151:CP151"/>
    <mergeCell ref="CQ151:CU151"/>
    <mergeCell ref="CV151:CY151"/>
    <mergeCell ref="CZ151:DA151"/>
    <mergeCell ref="DB151:DD151"/>
    <mergeCell ref="DE151:DF151"/>
    <mergeCell ref="DG151:DJ151"/>
    <mergeCell ref="BH148:BI148"/>
    <mergeCell ref="BJ148:BR148"/>
    <mergeCell ref="BS148:BU148"/>
    <mergeCell ref="BV148:CA148"/>
    <mergeCell ref="CB148:CH148"/>
    <mergeCell ref="CI148:CP148"/>
    <mergeCell ref="CQ148:CU148"/>
    <mergeCell ref="CV148:CY148"/>
    <mergeCell ref="CZ148:DA148"/>
    <mergeCell ref="DB148:DD148"/>
    <mergeCell ref="DE148:DF148"/>
    <mergeCell ref="DG148:DJ148"/>
    <mergeCell ref="BH149:BI149"/>
    <mergeCell ref="BJ149:BR149"/>
    <mergeCell ref="BS149:BU149"/>
    <mergeCell ref="BV149:CA149"/>
    <mergeCell ref="CB149:CH149"/>
    <mergeCell ref="CI149:CP149"/>
    <mergeCell ref="CQ149:CU149"/>
    <mergeCell ref="CV149:CY149"/>
    <mergeCell ref="CZ149:DA149"/>
    <mergeCell ref="DB149:DD149"/>
    <mergeCell ref="DE149:DF149"/>
    <mergeCell ref="DG149:DJ149"/>
    <mergeCell ref="BH154:BI154"/>
    <mergeCell ref="BJ154:BR154"/>
    <mergeCell ref="BS154:BU154"/>
    <mergeCell ref="BV154:CA154"/>
    <mergeCell ref="CB154:CH154"/>
    <mergeCell ref="CI154:CP154"/>
    <mergeCell ref="CQ154:CU154"/>
    <mergeCell ref="CV154:CY154"/>
    <mergeCell ref="CZ154:DA154"/>
    <mergeCell ref="DB154:DD154"/>
    <mergeCell ref="DE154:DF154"/>
    <mergeCell ref="DG154:DJ154"/>
    <mergeCell ref="BH155:BI155"/>
    <mergeCell ref="BJ155:BR155"/>
    <mergeCell ref="BS155:BU155"/>
    <mergeCell ref="BV155:CA155"/>
    <mergeCell ref="CB155:CH155"/>
    <mergeCell ref="CI155:CP155"/>
    <mergeCell ref="CQ155:CU155"/>
    <mergeCell ref="CV155:CY155"/>
    <mergeCell ref="CZ155:DA155"/>
    <mergeCell ref="DB155:DD155"/>
    <mergeCell ref="DE155:DF155"/>
    <mergeCell ref="DG155:DJ155"/>
    <mergeCell ref="BH152:BI152"/>
    <mergeCell ref="BJ152:BR152"/>
    <mergeCell ref="BS152:BU152"/>
    <mergeCell ref="BV152:CA152"/>
    <mergeCell ref="CB152:CH152"/>
    <mergeCell ref="CI152:CP152"/>
    <mergeCell ref="CQ152:CU152"/>
    <mergeCell ref="CV152:CY152"/>
    <mergeCell ref="CZ152:DA152"/>
    <mergeCell ref="DB152:DD152"/>
    <mergeCell ref="DE152:DF152"/>
    <mergeCell ref="DG152:DJ152"/>
    <mergeCell ref="BH153:BI153"/>
    <mergeCell ref="BJ153:BR153"/>
    <mergeCell ref="BS153:BU153"/>
    <mergeCell ref="BV153:CA153"/>
    <mergeCell ref="CB153:CH153"/>
    <mergeCell ref="CI153:CP153"/>
    <mergeCell ref="CQ153:CU153"/>
    <mergeCell ref="CV153:CY153"/>
    <mergeCell ref="CZ153:DA153"/>
    <mergeCell ref="DB153:DD153"/>
    <mergeCell ref="DE153:DF153"/>
    <mergeCell ref="DG153:DJ153"/>
    <mergeCell ref="BH158:BI158"/>
    <mergeCell ref="BJ158:BR158"/>
    <mergeCell ref="BS158:BU158"/>
    <mergeCell ref="BV158:CA158"/>
    <mergeCell ref="CB158:CH158"/>
    <mergeCell ref="CI158:CP158"/>
    <mergeCell ref="CQ158:CU158"/>
    <mergeCell ref="CV158:CY158"/>
    <mergeCell ref="CZ158:DA158"/>
    <mergeCell ref="DB158:DD158"/>
    <mergeCell ref="DE158:DF158"/>
    <mergeCell ref="DG158:DJ158"/>
    <mergeCell ref="BH159:BI159"/>
    <mergeCell ref="BJ159:BR159"/>
    <mergeCell ref="BS159:BU159"/>
    <mergeCell ref="BV159:CA159"/>
    <mergeCell ref="CB159:CH159"/>
    <mergeCell ref="CI159:CP159"/>
    <mergeCell ref="CQ159:CU159"/>
    <mergeCell ref="CV159:CY159"/>
    <mergeCell ref="CZ159:DA159"/>
    <mergeCell ref="DB159:DD159"/>
    <mergeCell ref="DE159:DF159"/>
    <mergeCell ref="DG159:DJ159"/>
    <mergeCell ref="BH156:BI156"/>
    <mergeCell ref="BJ156:BR156"/>
    <mergeCell ref="BS156:BU156"/>
    <mergeCell ref="BV156:CA156"/>
    <mergeCell ref="CB156:CH156"/>
    <mergeCell ref="CI156:CP156"/>
    <mergeCell ref="CQ156:CU156"/>
    <mergeCell ref="CV156:CY156"/>
    <mergeCell ref="CZ156:DA156"/>
    <mergeCell ref="DB156:DD156"/>
    <mergeCell ref="DE156:DF156"/>
    <mergeCell ref="DG156:DJ156"/>
    <mergeCell ref="BH157:BI157"/>
    <mergeCell ref="BJ157:BR157"/>
    <mergeCell ref="BS157:BU157"/>
    <mergeCell ref="BV157:CA157"/>
    <mergeCell ref="CB157:CH157"/>
    <mergeCell ref="CI157:CP157"/>
    <mergeCell ref="CQ157:CU157"/>
    <mergeCell ref="CV157:CY157"/>
    <mergeCell ref="CZ157:DA157"/>
    <mergeCell ref="DB157:DD157"/>
    <mergeCell ref="DE157:DF157"/>
    <mergeCell ref="DG157:DJ157"/>
    <mergeCell ref="BH162:BI162"/>
    <mergeCell ref="BJ162:BR162"/>
    <mergeCell ref="BS162:BU162"/>
    <mergeCell ref="BV162:CA162"/>
    <mergeCell ref="CB162:CH162"/>
    <mergeCell ref="CI162:CP162"/>
    <mergeCell ref="CQ162:CU162"/>
    <mergeCell ref="CV162:CY162"/>
    <mergeCell ref="CZ162:DA162"/>
    <mergeCell ref="DB162:DD162"/>
    <mergeCell ref="DE162:DF162"/>
    <mergeCell ref="DG162:DJ162"/>
    <mergeCell ref="BH163:BI163"/>
    <mergeCell ref="BJ163:BR163"/>
    <mergeCell ref="BS163:BU163"/>
    <mergeCell ref="BV163:CA163"/>
    <mergeCell ref="CB163:CH163"/>
    <mergeCell ref="CI163:CP163"/>
    <mergeCell ref="CQ163:CU163"/>
    <mergeCell ref="CV163:CY163"/>
    <mergeCell ref="CZ163:DA163"/>
    <mergeCell ref="DB163:DD163"/>
    <mergeCell ref="DE163:DF163"/>
    <mergeCell ref="DG163:DJ163"/>
    <mergeCell ref="BH160:BI160"/>
    <mergeCell ref="BJ160:BR160"/>
    <mergeCell ref="BS160:BU160"/>
    <mergeCell ref="BV160:CA160"/>
    <mergeCell ref="CB160:CH160"/>
    <mergeCell ref="CI160:CP160"/>
    <mergeCell ref="CQ160:CU160"/>
    <mergeCell ref="CV160:CY160"/>
    <mergeCell ref="CZ160:DA160"/>
    <mergeCell ref="DB160:DD160"/>
    <mergeCell ref="DE160:DF160"/>
    <mergeCell ref="DG160:DJ160"/>
    <mergeCell ref="BH161:BI161"/>
    <mergeCell ref="BJ161:BR161"/>
    <mergeCell ref="BS161:BU161"/>
    <mergeCell ref="BV161:CA161"/>
    <mergeCell ref="CB161:CH161"/>
    <mergeCell ref="CI161:CP161"/>
    <mergeCell ref="CQ161:CU161"/>
    <mergeCell ref="CV161:CY161"/>
    <mergeCell ref="CZ161:DA161"/>
    <mergeCell ref="DB161:DD161"/>
    <mergeCell ref="DE161:DF161"/>
    <mergeCell ref="DG161:DJ161"/>
    <mergeCell ref="BH166:BI166"/>
    <mergeCell ref="BJ166:BR166"/>
    <mergeCell ref="BS166:BU166"/>
    <mergeCell ref="BV166:CA166"/>
    <mergeCell ref="CB166:CH166"/>
    <mergeCell ref="CI166:CP166"/>
    <mergeCell ref="CQ166:CU166"/>
    <mergeCell ref="CV166:CY166"/>
    <mergeCell ref="CZ166:DA166"/>
    <mergeCell ref="DB166:DD166"/>
    <mergeCell ref="DE166:DF166"/>
    <mergeCell ref="DG166:DJ166"/>
    <mergeCell ref="BH167:BI167"/>
    <mergeCell ref="BJ167:BR167"/>
    <mergeCell ref="BS167:BU167"/>
    <mergeCell ref="BV167:CA167"/>
    <mergeCell ref="CB167:CH167"/>
    <mergeCell ref="CI167:CP167"/>
    <mergeCell ref="CQ167:CU167"/>
    <mergeCell ref="CV167:CY167"/>
    <mergeCell ref="CZ167:DA167"/>
    <mergeCell ref="DB167:DD167"/>
    <mergeCell ref="DE167:DF167"/>
    <mergeCell ref="DG167:DJ167"/>
    <mergeCell ref="BH164:BI164"/>
    <mergeCell ref="BJ164:BR164"/>
    <mergeCell ref="BS164:BU164"/>
    <mergeCell ref="BV164:CA164"/>
    <mergeCell ref="CB164:CH164"/>
    <mergeCell ref="CI164:CP164"/>
    <mergeCell ref="CQ164:CU164"/>
    <mergeCell ref="CV164:CY164"/>
    <mergeCell ref="CZ164:DA164"/>
    <mergeCell ref="DB164:DD164"/>
    <mergeCell ref="DE164:DF164"/>
    <mergeCell ref="DG164:DJ164"/>
    <mergeCell ref="BH165:BI165"/>
    <mergeCell ref="BJ165:BR165"/>
    <mergeCell ref="BS165:BU165"/>
    <mergeCell ref="BV165:CA165"/>
    <mergeCell ref="CB165:CH165"/>
    <mergeCell ref="CI165:CP165"/>
    <mergeCell ref="CQ165:CU165"/>
    <mergeCell ref="CV165:CY165"/>
    <mergeCell ref="CZ165:DA165"/>
    <mergeCell ref="DB165:DD165"/>
    <mergeCell ref="DE165:DF165"/>
    <mergeCell ref="DG165:DJ165"/>
    <mergeCell ref="BH170:BI170"/>
    <mergeCell ref="BJ170:BR170"/>
    <mergeCell ref="BS170:BU170"/>
    <mergeCell ref="BV170:CA170"/>
    <mergeCell ref="CB170:CH170"/>
    <mergeCell ref="CI170:CP170"/>
    <mergeCell ref="CQ170:CU170"/>
    <mergeCell ref="CV170:CY170"/>
    <mergeCell ref="CZ170:DA170"/>
    <mergeCell ref="DB170:DD170"/>
    <mergeCell ref="DE170:DF170"/>
    <mergeCell ref="DG170:DJ170"/>
    <mergeCell ref="BH171:BI171"/>
    <mergeCell ref="BJ171:BR171"/>
    <mergeCell ref="BS171:BU171"/>
    <mergeCell ref="BV171:CA171"/>
    <mergeCell ref="CB171:CH171"/>
    <mergeCell ref="CI171:CP171"/>
    <mergeCell ref="CQ171:CU171"/>
    <mergeCell ref="CV171:CY171"/>
    <mergeCell ref="CZ171:DA171"/>
    <mergeCell ref="DB171:DD171"/>
    <mergeCell ref="DE171:DF171"/>
    <mergeCell ref="DG171:DJ171"/>
    <mergeCell ref="BH168:BI168"/>
    <mergeCell ref="BJ168:BR168"/>
    <mergeCell ref="BS168:BU168"/>
    <mergeCell ref="BV168:CA168"/>
    <mergeCell ref="CB168:CH168"/>
    <mergeCell ref="CI168:CP168"/>
    <mergeCell ref="CQ168:CU168"/>
    <mergeCell ref="CV168:CY168"/>
    <mergeCell ref="CZ168:DA168"/>
    <mergeCell ref="DB168:DD168"/>
    <mergeCell ref="DE168:DF168"/>
    <mergeCell ref="DG168:DJ168"/>
    <mergeCell ref="BH169:BI169"/>
    <mergeCell ref="BJ169:BR169"/>
    <mergeCell ref="BS169:BU169"/>
    <mergeCell ref="BV169:CA169"/>
    <mergeCell ref="CB169:CH169"/>
    <mergeCell ref="CI169:CP169"/>
    <mergeCell ref="CQ169:CU169"/>
    <mergeCell ref="CV169:CY169"/>
    <mergeCell ref="CZ169:DA169"/>
    <mergeCell ref="DB169:DD169"/>
    <mergeCell ref="DE169:DF169"/>
    <mergeCell ref="DG169:DJ169"/>
    <mergeCell ref="BH174:BI174"/>
    <mergeCell ref="BJ174:BR174"/>
    <mergeCell ref="BS174:BU174"/>
    <mergeCell ref="BV174:CA174"/>
    <mergeCell ref="CB174:CH174"/>
    <mergeCell ref="CI174:CP174"/>
    <mergeCell ref="CQ174:CU174"/>
    <mergeCell ref="CV174:CY174"/>
    <mergeCell ref="CZ174:DA174"/>
    <mergeCell ref="DB174:DD174"/>
    <mergeCell ref="DE174:DF174"/>
    <mergeCell ref="DG174:DJ174"/>
    <mergeCell ref="BH175:BI175"/>
    <mergeCell ref="BJ175:BR175"/>
    <mergeCell ref="BS175:BU175"/>
    <mergeCell ref="BV175:CA175"/>
    <mergeCell ref="CB175:CH175"/>
    <mergeCell ref="CI175:CP175"/>
    <mergeCell ref="CQ175:CU175"/>
    <mergeCell ref="CV175:CY175"/>
    <mergeCell ref="CZ175:DA175"/>
    <mergeCell ref="DB175:DD175"/>
    <mergeCell ref="DE175:DF175"/>
    <mergeCell ref="DG175:DJ175"/>
    <mergeCell ref="BH172:BI172"/>
    <mergeCell ref="BJ172:BR172"/>
    <mergeCell ref="BS172:BU172"/>
    <mergeCell ref="BV172:CA172"/>
    <mergeCell ref="CB172:CH172"/>
    <mergeCell ref="CI172:CP172"/>
    <mergeCell ref="CQ172:CU172"/>
    <mergeCell ref="CV172:CY172"/>
    <mergeCell ref="CZ172:DA172"/>
    <mergeCell ref="DB172:DD172"/>
    <mergeCell ref="DE172:DF172"/>
    <mergeCell ref="DG172:DJ172"/>
    <mergeCell ref="BH173:BI173"/>
    <mergeCell ref="BJ173:BR173"/>
    <mergeCell ref="BS173:BU173"/>
    <mergeCell ref="BV173:CA173"/>
    <mergeCell ref="CB173:CH173"/>
    <mergeCell ref="CI173:CP173"/>
    <mergeCell ref="CQ173:CU173"/>
    <mergeCell ref="CV173:CY173"/>
    <mergeCell ref="CZ173:DA173"/>
    <mergeCell ref="DB173:DD173"/>
    <mergeCell ref="DE173:DF173"/>
    <mergeCell ref="DG173:DJ173"/>
    <mergeCell ref="BH178:BI178"/>
    <mergeCell ref="BJ178:BR178"/>
    <mergeCell ref="BS178:BU178"/>
    <mergeCell ref="BV178:CA178"/>
    <mergeCell ref="CB178:CH178"/>
    <mergeCell ref="CI178:CP178"/>
    <mergeCell ref="CQ178:CU178"/>
    <mergeCell ref="CV178:CY178"/>
    <mergeCell ref="CZ178:DA178"/>
    <mergeCell ref="DB178:DD178"/>
    <mergeCell ref="DE178:DF178"/>
    <mergeCell ref="DG178:DJ178"/>
    <mergeCell ref="BH179:BI179"/>
    <mergeCell ref="BJ179:BR179"/>
    <mergeCell ref="BS179:BU179"/>
    <mergeCell ref="BV179:CA179"/>
    <mergeCell ref="CB179:CH179"/>
    <mergeCell ref="CI179:CP179"/>
    <mergeCell ref="CQ179:CU179"/>
    <mergeCell ref="CV179:CY179"/>
    <mergeCell ref="CZ179:DA179"/>
    <mergeCell ref="DB179:DD179"/>
    <mergeCell ref="DE179:DF179"/>
    <mergeCell ref="DG179:DJ179"/>
    <mergeCell ref="BH176:BI176"/>
    <mergeCell ref="BJ176:BR176"/>
    <mergeCell ref="BS176:BU176"/>
    <mergeCell ref="BV176:CA176"/>
    <mergeCell ref="CB176:CH176"/>
    <mergeCell ref="CI176:CP176"/>
    <mergeCell ref="CQ176:CU176"/>
    <mergeCell ref="CV176:CY176"/>
    <mergeCell ref="CZ176:DA176"/>
    <mergeCell ref="DB176:DD176"/>
    <mergeCell ref="DE176:DF176"/>
    <mergeCell ref="DG176:DJ176"/>
    <mergeCell ref="BH177:BI177"/>
    <mergeCell ref="BJ177:BR177"/>
    <mergeCell ref="BS177:BU177"/>
    <mergeCell ref="BV177:CA177"/>
    <mergeCell ref="CB177:CH177"/>
    <mergeCell ref="CI177:CP177"/>
    <mergeCell ref="CQ177:CU177"/>
    <mergeCell ref="CV177:CY177"/>
    <mergeCell ref="CZ177:DA177"/>
    <mergeCell ref="DB177:DD177"/>
    <mergeCell ref="DE177:DF177"/>
    <mergeCell ref="DG177:DJ177"/>
    <mergeCell ref="BH182:BI182"/>
    <mergeCell ref="BJ182:BR182"/>
    <mergeCell ref="BS182:BU182"/>
    <mergeCell ref="BV182:CA182"/>
    <mergeCell ref="CB182:CH182"/>
    <mergeCell ref="CI182:CP182"/>
    <mergeCell ref="CQ182:CU182"/>
    <mergeCell ref="CV182:CY182"/>
    <mergeCell ref="CZ182:DA182"/>
    <mergeCell ref="DB182:DD182"/>
    <mergeCell ref="DE182:DF182"/>
    <mergeCell ref="DG182:DJ182"/>
    <mergeCell ref="BH183:BI183"/>
    <mergeCell ref="BJ183:BR183"/>
    <mergeCell ref="BS183:BU183"/>
    <mergeCell ref="BV183:CA183"/>
    <mergeCell ref="CB183:CH183"/>
    <mergeCell ref="CI183:CP183"/>
    <mergeCell ref="CQ183:CU183"/>
    <mergeCell ref="CV183:CY183"/>
    <mergeCell ref="CZ183:DA183"/>
    <mergeCell ref="DB183:DD183"/>
    <mergeCell ref="DE183:DF183"/>
    <mergeCell ref="DG183:DJ183"/>
    <mergeCell ref="BH180:BI180"/>
    <mergeCell ref="BJ180:BR180"/>
    <mergeCell ref="BS180:BU180"/>
    <mergeCell ref="BV180:CA180"/>
    <mergeCell ref="CB180:CH180"/>
    <mergeCell ref="CI180:CP180"/>
    <mergeCell ref="CQ180:CU180"/>
    <mergeCell ref="CV180:CY180"/>
    <mergeCell ref="CZ180:DA180"/>
    <mergeCell ref="DB180:DD180"/>
    <mergeCell ref="DE180:DF180"/>
    <mergeCell ref="DG180:DJ180"/>
    <mergeCell ref="BH181:BI181"/>
    <mergeCell ref="BJ181:BR181"/>
    <mergeCell ref="BS181:BU181"/>
    <mergeCell ref="BV181:CA181"/>
    <mergeCell ref="CB181:CH181"/>
    <mergeCell ref="CI181:CP181"/>
    <mergeCell ref="CQ181:CU181"/>
    <mergeCell ref="CV181:CY181"/>
    <mergeCell ref="CZ181:DA181"/>
    <mergeCell ref="DB181:DD181"/>
    <mergeCell ref="DE181:DF181"/>
    <mergeCell ref="DG181:DJ181"/>
    <mergeCell ref="BH186:BI186"/>
    <mergeCell ref="BJ186:BR186"/>
    <mergeCell ref="BS186:BU186"/>
    <mergeCell ref="BV186:CA186"/>
    <mergeCell ref="CB186:CH186"/>
    <mergeCell ref="CI186:CP186"/>
    <mergeCell ref="CQ186:CU186"/>
    <mergeCell ref="CV186:CY186"/>
    <mergeCell ref="CZ186:DA186"/>
    <mergeCell ref="DB186:DD186"/>
    <mergeCell ref="DE186:DF186"/>
    <mergeCell ref="DG186:DJ186"/>
    <mergeCell ref="BH187:BI187"/>
    <mergeCell ref="BJ187:BR187"/>
    <mergeCell ref="BS187:BU187"/>
    <mergeCell ref="BV187:CA187"/>
    <mergeCell ref="CB187:CH187"/>
    <mergeCell ref="CI187:CP187"/>
    <mergeCell ref="CQ187:CU187"/>
    <mergeCell ref="CV187:CY187"/>
    <mergeCell ref="CZ187:DA187"/>
    <mergeCell ref="DB187:DD187"/>
    <mergeCell ref="DE187:DF187"/>
    <mergeCell ref="DG187:DJ187"/>
    <mergeCell ref="BH184:BI184"/>
    <mergeCell ref="BJ184:BR184"/>
    <mergeCell ref="BS184:BU184"/>
    <mergeCell ref="BV184:CA184"/>
    <mergeCell ref="CB184:CH184"/>
    <mergeCell ref="CI184:CP184"/>
    <mergeCell ref="CQ184:CU184"/>
    <mergeCell ref="CV184:CY184"/>
    <mergeCell ref="CZ184:DA184"/>
    <mergeCell ref="DB184:DD184"/>
    <mergeCell ref="DE184:DF184"/>
    <mergeCell ref="DG184:DJ184"/>
    <mergeCell ref="BH185:BI185"/>
    <mergeCell ref="BJ185:BR185"/>
    <mergeCell ref="BS185:BU185"/>
    <mergeCell ref="BV185:CA185"/>
    <mergeCell ref="CB185:CH185"/>
    <mergeCell ref="CI185:CP185"/>
    <mergeCell ref="CQ185:CU185"/>
    <mergeCell ref="CV185:CY185"/>
    <mergeCell ref="CZ185:DA185"/>
    <mergeCell ref="DB185:DD185"/>
    <mergeCell ref="DE185:DF185"/>
    <mergeCell ref="DG185:DJ185"/>
    <mergeCell ref="BH190:BI190"/>
    <mergeCell ref="BJ190:BR190"/>
    <mergeCell ref="BS190:BU190"/>
    <mergeCell ref="BV190:CA190"/>
    <mergeCell ref="CB190:CH190"/>
    <mergeCell ref="CI190:CP190"/>
    <mergeCell ref="CQ190:CU190"/>
    <mergeCell ref="CV190:CY190"/>
    <mergeCell ref="CZ190:DA190"/>
    <mergeCell ref="DB190:DD190"/>
    <mergeCell ref="DE190:DF190"/>
    <mergeCell ref="DG190:DJ190"/>
    <mergeCell ref="BH191:BI191"/>
    <mergeCell ref="BJ191:BR191"/>
    <mergeCell ref="BS191:BU191"/>
    <mergeCell ref="BV191:CA191"/>
    <mergeCell ref="CB191:CH191"/>
    <mergeCell ref="CI191:CP191"/>
    <mergeCell ref="CQ191:CU191"/>
    <mergeCell ref="CV191:CY191"/>
    <mergeCell ref="CZ191:DA191"/>
    <mergeCell ref="DB191:DD191"/>
    <mergeCell ref="DE191:DF191"/>
    <mergeCell ref="DG191:DJ191"/>
    <mergeCell ref="BH188:BI188"/>
    <mergeCell ref="BJ188:BR188"/>
    <mergeCell ref="BS188:BU188"/>
    <mergeCell ref="BV188:CA188"/>
    <mergeCell ref="CB188:CH188"/>
    <mergeCell ref="CI188:CP188"/>
    <mergeCell ref="CQ188:CU188"/>
    <mergeCell ref="CV188:CY188"/>
    <mergeCell ref="CZ188:DA188"/>
    <mergeCell ref="DB188:DD188"/>
    <mergeCell ref="DE188:DF188"/>
    <mergeCell ref="DG188:DJ188"/>
    <mergeCell ref="BH189:BI189"/>
    <mergeCell ref="BJ189:BR189"/>
    <mergeCell ref="BS189:BU189"/>
    <mergeCell ref="BV189:CA189"/>
    <mergeCell ref="CB189:CH189"/>
    <mergeCell ref="CI189:CP189"/>
    <mergeCell ref="CQ189:CU189"/>
    <mergeCell ref="CV189:CY189"/>
    <mergeCell ref="CZ189:DA189"/>
    <mergeCell ref="DB189:DD189"/>
    <mergeCell ref="DE189:DF189"/>
    <mergeCell ref="DG189:DJ189"/>
    <mergeCell ref="BH194:BI194"/>
    <mergeCell ref="BJ194:BR194"/>
    <mergeCell ref="BS194:BU194"/>
    <mergeCell ref="BV194:CA194"/>
    <mergeCell ref="CB194:CH194"/>
    <mergeCell ref="CI194:CP194"/>
    <mergeCell ref="CQ194:CU194"/>
    <mergeCell ref="CV194:CY194"/>
    <mergeCell ref="CZ194:DA194"/>
    <mergeCell ref="DB194:DD194"/>
    <mergeCell ref="DE194:DF194"/>
    <mergeCell ref="DG194:DJ194"/>
    <mergeCell ref="BH195:BI195"/>
    <mergeCell ref="BJ195:BR195"/>
    <mergeCell ref="BS195:BU195"/>
    <mergeCell ref="BV195:CA195"/>
    <mergeCell ref="CB195:CH195"/>
    <mergeCell ref="CI195:CP195"/>
    <mergeCell ref="CQ195:CU195"/>
    <mergeCell ref="CV195:CY195"/>
    <mergeCell ref="CZ195:DA195"/>
    <mergeCell ref="DB195:DD195"/>
    <mergeCell ref="DE195:DF195"/>
    <mergeCell ref="DG195:DJ195"/>
    <mergeCell ref="BH192:BI192"/>
    <mergeCell ref="BJ192:BR192"/>
    <mergeCell ref="BS192:BU192"/>
    <mergeCell ref="BV192:CA192"/>
    <mergeCell ref="CB192:CH192"/>
    <mergeCell ref="CI192:CP192"/>
    <mergeCell ref="CQ192:CU192"/>
    <mergeCell ref="CV192:CY192"/>
    <mergeCell ref="CZ192:DA192"/>
    <mergeCell ref="DB192:DD192"/>
    <mergeCell ref="DE192:DF192"/>
    <mergeCell ref="DG192:DJ192"/>
    <mergeCell ref="BH193:BI193"/>
    <mergeCell ref="BJ193:BR193"/>
    <mergeCell ref="BS193:BU193"/>
    <mergeCell ref="BV193:CA193"/>
    <mergeCell ref="CB193:CH193"/>
    <mergeCell ref="CI193:CP193"/>
    <mergeCell ref="CQ193:CU193"/>
    <mergeCell ref="CV193:CY193"/>
    <mergeCell ref="CZ193:DA193"/>
    <mergeCell ref="DB193:DD193"/>
    <mergeCell ref="DE193:DF193"/>
    <mergeCell ref="DG193:DJ193"/>
    <mergeCell ref="BH198:BI198"/>
    <mergeCell ref="BJ198:BR198"/>
    <mergeCell ref="BS198:BU198"/>
    <mergeCell ref="BV198:CA198"/>
    <mergeCell ref="CB198:CH198"/>
    <mergeCell ref="CI198:CP198"/>
    <mergeCell ref="CQ198:CU198"/>
    <mergeCell ref="CV198:CY198"/>
    <mergeCell ref="CZ198:DA198"/>
    <mergeCell ref="DB198:DD198"/>
    <mergeCell ref="DE198:DF198"/>
    <mergeCell ref="DG198:DJ198"/>
    <mergeCell ref="BH199:BI199"/>
    <mergeCell ref="BJ199:BR199"/>
    <mergeCell ref="BS199:BU199"/>
    <mergeCell ref="BV199:CA199"/>
    <mergeCell ref="CB199:CH199"/>
    <mergeCell ref="CI199:CP199"/>
    <mergeCell ref="CQ199:CU199"/>
    <mergeCell ref="CV199:CY199"/>
    <mergeCell ref="CZ199:DA199"/>
    <mergeCell ref="DB199:DD199"/>
    <mergeCell ref="DE199:DF199"/>
    <mergeCell ref="DG199:DJ199"/>
    <mergeCell ref="BH196:BI196"/>
    <mergeCell ref="BJ196:BR196"/>
    <mergeCell ref="BS196:BU196"/>
    <mergeCell ref="BV196:CA196"/>
    <mergeCell ref="CB196:CH196"/>
    <mergeCell ref="CI196:CP196"/>
    <mergeCell ref="CQ196:CU196"/>
    <mergeCell ref="CV196:CY196"/>
    <mergeCell ref="CZ196:DA196"/>
    <mergeCell ref="DB196:DD196"/>
    <mergeCell ref="DE196:DF196"/>
    <mergeCell ref="DG196:DJ196"/>
    <mergeCell ref="BH197:BI197"/>
    <mergeCell ref="BJ197:BR197"/>
    <mergeCell ref="BS197:BU197"/>
    <mergeCell ref="BV197:CA197"/>
    <mergeCell ref="CB197:CH197"/>
    <mergeCell ref="CI197:CP197"/>
    <mergeCell ref="CQ197:CU197"/>
    <mergeCell ref="CV197:CY197"/>
    <mergeCell ref="CZ197:DA197"/>
    <mergeCell ref="DB197:DD197"/>
    <mergeCell ref="DE197:DF197"/>
    <mergeCell ref="DG197:DJ197"/>
    <mergeCell ref="BH202:BI202"/>
    <mergeCell ref="BJ202:BR202"/>
    <mergeCell ref="BS202:BU202"/>
    <mergeCell ref="BV202:CA202"/>
    <mergeCell ref="CB202:CH202"/>
    <mergeCell ref="CI202:CP202"/>
    <mergeCell ref="CQ202:CU202"/>
    <mergeCell ref="CV202:CY202"/>
    <mergeCell ref="CZ202:DA202"/>
    <mergeCell ref="DB202:DD202"/>
    <mergeCell ref="DE202:DF202"/>
    <mergeCell ref="DG202:DJ202"/>
    <mergeCell ref="BH203:BI203"/>
    <mergeCell ref="BJ203:BR203"/>
    <mergeCell ref="BS203:BU203"/>
    <mergeCell ref="BV203:CA203"/>
    <mergeCell ref="CB203:CH203"/>
    <mergeCell ref="CI203:CP203"/>
    <mergeCell ref="CQ203:CU203"/>
    <mergeCell ref="CV203:CY203"/>
    <mergeCell ref="CZ203:DA203"/>
    <mergeCell ref="DB203:DD203"/>
    <mergeCell ref="DE203:DF203"/>
    <mergeCell ref="DG203:DJ203"/>
    <mergeCell ref="BH200:BI200"/>
    <mergeCell ref="BJ200:BR200"/>
    <mergeCell ref="BS200:BU200"/>
    <mergeCell ref="BV200:CA200"/>
    <mergeCell ref="CB200:CH200"/>
    <mergeCell ref="CI200:CP200"/>
    <mergeCell ref="CQ200:CU200"/>
    <mergeCell ref="CV200:CY200"/>
    <mergeCell ref="CZ200:DA200"/>
    <mergeCell ref="DB200:DD200"/>
    <mergeCell ref="DE200:DF200"/>
    <mergeCell ref="DG200:DJ200"/>
    <mergeCell ref="BH201:BI201"/>
    <mergeCell ref="BJ201:BR201"/>
    <mergeCell ref="BS201:BU201"/>
    <mergeCell ref="BV201:CA201"/>
    <mergeCell ref="CB201:CH201"/>
    <mergeCell ref="CI201:CP201"/>
    <mergeCell ref="CQ201:CU201"/>
    <mergeCell ref="CV201:CY201"/>
    <mergeCell ref="CZ201:DA201"/>
    <mergeCell ref="DB201:DD201"/>
    <mergeCell ref="DE201:DF201"/>
    <mergeCell ref="DG201:DJ201"/>
    <mergeCell ref="BH206:BI206"/>
    <mergeCell ref="BJ206:BR206"/>
    <mergeCell ref="BS206:BU206"/>
    <mergeCell ref="BV206:CA206"/>
    <mergeCell ref="CB206:CH206"/>
    <mergeCell ref="CI206:CP206"/>
    <mergeCell ref="CQ206:CU206"/>
    <mergeCell ref="CV206:CY206"/>
    <mergeCell ref="CZ206:DA206"/>
    <mergeCell ref="DB206:DD206"/>
    <mergeCell ref="DE206:DF206"/>
    <mergeCell ref="DG206:DJ206"/>
    <mergeCell ref="BH207:BI207"/>
    <mergeCell ref="BJ207:BR207"/>
    <mergeCell ref="BS207:BU207"/>
    <mergeCell ref="BV207:CA207"/>
    <mergeCell ref="CB207:CH207"/>
    <mergeCell ref="CI207:CP207"/>
    <mergeCell ref="CQ207:CU207"/>
    <mergeCell ref="CV207:CY207"/>
    <mergeCell ref="CZ207:DA207"/>
    <mergeCell ref="DB207:DD207"/>
    <mergeCell ref="DE207:DF207"/>
    <mergeCell ref="DG207:DJ207"/>
    <mergeCell ref="BH204:BI204"/>
    <mergeCell ref="BJ204:BR204"/>
    <mergeCell ref="BS204:BU204"/>
    <mergeCell ref="BV204:CA204"/>
    <mergeCell ref="CB204:CH204"/>
    <mergeCell ref="CI204:CP204"/>
    <mergeCell ref="CQ204:CU204"/>
    <mergeCell ref="CV204:CY204"/>
    <mergeCell ref="CZ204:DA204"/>
    <mergeCell ref="DB204:DD204"/>
    <mergeCell ref="DE204:DF204"/>
    <mergeCell ref="DG204:DJ204"/>
    <mergeCell ref="BH205:BI205"/>
    <mergeCell ref="BJ205:BR205"/>
    <mergeCell ref="BS205:BU205"/>
    <mergeCell ref="BV205:CA205"/>
    <mergeCell ref="CB205:CH205"/>
    <mergeCell ref="CI205:CP205"/>
    <mergeCell ref="CQ205:CU205"/>
    <mergeCell ref="CV205:CY205"/>
    <mergeCell ref="CZ205:DA205"/>
    <mergeCell ref="DB205:DD205"/>
    <mergeCell ref="DE205:DF205"/>
    <mergeCell ref="DG205:DJ205"/>
    <mergeCell ref="BH210:BI210"/>
    <mergeCell ref="BJ210:BR210"/>
    <mergeCell ref="BS210:BU210"/>
    <mergeCell ref="BV210:CA210"/>
    <mergeCell ref="CB210:CH210"/>
    <mergeCell ref="CI210:CP210"/>
    <mergeCell ref="CQ210:CU210"/>
    <mergeCell ref="CV210:CY210"/>
    <mergeCell ref="CZ210:DA210"/>
    <mergeCell ref="DB210:DD210"/>
    <mergeCell ref="DE210:DF210"/>
    <mergeCell ref="DG210:DJ210"/>
    <mergeCell ref="BH211:BI211"/>
    <mergeCell ref="BJ211:BR211"/>
    <mergeCell ref="BS211:BU211"/>
    <mergeCell ref="BV211:CA211"/>
    <mergeCell ref="CB211:CH211"/>
    <mergeCell ref="CI211:CP211"/>
    <mergeCell ref="CQ211:CU211"/>
    <mergeCell ref="CV211:CY211"/>
    <mergeCell ref="CZ211:DA211"/>
    <mergeCell ref="DB211:DD211"/>
    <mergeCell ref="DE211:DF211"/>
    <mergeCell ref="DG211:DJ211"/>
    <mergeCell ref="BH208:BI208"/>
    <mergeCell ref="BJ208:BR208"/>
    <mergeCell ref="BS208:BU208"/>
    <mergeCell ref="BV208:CA208"/>
    <mergeCell ref="CB208:CH208"/>
    <mergeCell ref="CI208:CP208"/>
    <mergeCell ref="CQ208:CU208"/>
    <mergeCell ref="CV208:CY208"/>
    <mergeCell ref="CZ208:DA208"/>
    <mergeCell ref="DB208:DD208"/>
    <mergeCell ref="DE208:DF208"/>
    <mergeCell ref="DG208:DJ208"/>
    <mergeCell ref="BH209:BI209"/>
    <mergeCell ref="BJ209:BR209"/>
    <mergeCell ref="BS209:BU209"/>
    <mergeCell ref="BV209:CA209"/>
    <mergeCell ref="CB209:CH209"/>
    <mergeCell ref="CI209:CP209"/>
    <mergeCell ref="CQ209:CU209"/>
    <mergeCell ref="CV209:CY209"/>
    <mergeCell ref="CZ209:DA209"/>
    <mergeCell ref="DB209:DD209"/>
    <mergeCell ref="DE209:DF209"/>
    <mergeCell ref="DG209:DJ209"/>
    <mergeCell ref="BH214:BI214"/>
    <mergeCell ref="BJ214:BR214"/>
    <mergeCell ref="BS214:BU214"/>
    <mergeCell ref="BV214:CA214"/>
    <mergeCell ref="CB214:CH214"/>
    <mergeCell ref="CI214:CP214"/>
    <mergeCell ref="CQ214:CU214"/>
    <mergeCell ref="CV214:CY214"/>
    <mergeCell ref="CZ214:DA214"/>
    <mergeCell ref="DB214:DD214"/>
    <mergeCell ref="DE214:DF214"/>
    <mergeCell ref="DG214:DJ214"/>
    <mergeCell ref="BH215:BI215"/>
    <mergeCell ref="BJ215:BR215"/>
    <mergeCell ref="BS215:BU215"/>
    <mergeCell ref="BV215:CA215"/>
    <mergeCell ref="CB215:CH215"/>
    <mergeCell ref="CI215:CP215"/>
    <mergeCell ref="CQ215:CU215"/>
    <mergeCell ref="CV215:CY215"/>
    <mergeCell ref="CZ215:DA215"/>
    <mergeCell ref="DB215:DD215"/>
    <mergeCell ref="DE215:DF215"/>
    <mergeCell ref="DG215:DJ215"/>
    <mergeCell ref="BH212:BI212"/>
    <mergeCell ref="BJ212:BR212"/>
    <mergeCell ref="BS212:BU212"/>
    <mergeCell ref="BV212:CA212"/>
    <mergeCell ref="CB212:CH212"/>
    <mergeCell ref="CI212:CP212"/>
    <mergeCell ref="CQ212:CU212"/>
    <mergeCell ref="CV212:CY212"/>
    <mergeCell ref="CZ212:DA212"/>
    <mergeCell ref="DB212:DD212"/>
    <mergeCell ref="DE212:DF212"/>
    <mergeCell ref="DG212:DJ212"/>
    <mergeCell ref="BH213:BI213"/>
    <mergeCell ref="BJ213:BR213"/>
    <mergeCell ref="BS213:BU213"/>
    <mergeCell ref="BV213:CA213"/>
    <mergeCell ref="CB213:CH213"/>
    <mergeCell ref="CI213:CP213"/>
    <mergeCell ref="CQ213:CU213"/>
    <mergeCell ref="CV213:CY213"/>
    <mergeCell ref="CZ213:DA213"/>
    <mergeCell ref="DB213:DD213"/>
    <mergeCell ref="DE213:DF213"/>
    <mergeCell ref="DG213:DJ213"/>
    <mergeCell ref="BH218:BI218"/>
    <mergeCell ref="BJ218:BR218"/>
    <mergeCell ref="BS218:BU218"/>
    <mergeCell ref="BV218:CA218"/>
    <mergeCell ref="CB218:CH218"/>
    <mergeCell ref="CI218:CP218"/>
    <mergeCell ref="CQ218:CU218"/>
    <mergeCell ref="CV218:CY218"/>
    <mergeCell ref="CZ218:DA218"/>
    <mergeCell ref="DB218:DD218"/>
    <mergeCell ref="DE218:DF218"/>
    <mergeCell ref="DG218:DJ218"/>
    <mergeCell ref="BH220:BI220"/>
    <mergeCell ref="BJ220:BR220"/>
    <mergeCell ref="BS220:BU220"/>
    <mergeCell ref="BV220:CA220"/>
    <mergeCell ref="CB220:CH220"/>
    <mergeCell ref="CI220:CP220"/>
    <mergeCell ref="CQ220:CU220"/>
    <mergeCell ref="CV220:CY220"/>
    <mergeCell ref="CZ220:DA220"/>
    <mergeCell ref="DB220:DD220"/>
    <mergeCell ref="DE220:DF220"/>
    <mergeCell ref="DG220:DJ220"/>
    <mergeCell ref="BH216:BI216"/>
    <mergeCell ref="BJ216:BR216"/>
    <mergeCell ref="BS216:BU216"/>
    <mergeCell ref="BV216:CA216"/>
    <mergeCell ref="CB216:CH216"/>
    <mergeCell ref="CI216:CP216"/>
    <mergeCell ref="CQ216:CU216"/>
    <mergeCell ref="CV216:CY216"/>
    <mergeCell ref="CZ216:DA216"/>
    <mergeCell ref="DB216:DD216"/>
    <mergeCell ref="DE216:DF216"/>
    <mergeCell ref="DG216:DJ216"/>
    <mergeCell ref="BH217:BI217"/>
    <mergeCell ref="BJ217:BR217"/>
    <mergeCell ref="BS217:BU217"/>
    <mergeCell ref="BV217:CA217"/>
    <mergeCell ref="CB217:CH217"/>
    <mergeCell ref="CI217:CP217"/>
    <mergeCell ref="CQ217:CU217"/>
    <mergeCell ref="CV217:CY217"/>
    <mergeCell ref="CZ217:DA217"/>
    <mergeCell ref="DB217:DD217"/>
    <mergeCell ref="DE217:DF217"/>
    <mergeCell ref="DG217:DJ217"/>
    <mergeCell ref="EA3:FF4"/>
    <mergeCell ref="DL7:DS8"/>
    <mergeCell ref="DT7:DZ7"/>
    <mergeCell ref="EA7:EU7"/>
    <mergeCell ref="DM9:DN9"/>
    <mergeCell ref="DO9:DW9"/>
    <mergeCell ref="DX9:DZ9"/>
    <mergeCell ref="EA9:EF9"/>
    <mergeCell ref="EG9:EM9"/>
    <mergeCell ref="EN9:EU9"/>
    <mergeCell ref="EV9:EZ9"/>
    <mergeCell ref="FA9:FD9"/>
    <mergeCell ref="FE9:FF9"/>
    <mergeCell ref="FG9:FI9"/>
    <mergeCell ref="FJ9:FK9"/>
    <mergeCell ref="FL9:FO9"/>
    <mergeCell ref="DM10:DN24"/>
    <mergeCell ref="DX10:DZ13"/>
    <mergeCell ref="EA10:EF13"/>
    <mergeCell ref="EG10:EM10"/>
    <mergeCell ref="EN10:EU10"/>
    <mergeCell ref="EV10:EZ10"/>
    <mergeCell ref="FA10:FD10"/>
    <mergeCell ref="FE10:FF10"/>
    <mergeCell ref="FG10:FI10"/>
    <mergeCell ref="FJ10:FK10"/>
    <mergeCell ref="FL10:FO10"/>
    <mergeCell ref="EG11:EM11"/>
    <mergeCell ref="EN11:EU11"/>
    <mergeCell ref="EV11:EZ11"/>
    <mergeCell ref="FA11:FD11"/>
    <mergeCell ref="FE16:FF16"/>
    <mergeCell ref="FG16:FI16"/>
    <mergeCell ref="FJ16:FK16"/>
    <mergeCell ref="FL16:FO16"/>
    <mergeCell ref="EG17:EM17"/>
    <mergeCell ref="EN17:EU17"/>
    <mergeCell ref="EV17:EZ17"/>
    <mergeCell ref="FA17:FD17"/>
    <mergeCell ref="FE17:FF17"/>
    <mergeCell ref="FG17:FI17"/>
    <mergeCell ref="FJ17:FK17"/>
    <mergeCell ref="FL17:FO17"/>
    <mergeCell ref="EG18:EM18"/>
    <mergeCell ref="DX19:FK19"/>
    <mergeCell ref="FL19:FO19"/>
    <mergeCell ref="DX20:DZ23"/>
    <mergeCell ref="EA20:EF23"/>
    <mergeCell ref="EG20:EM20"/>
    <mergeCell ref="EN20:EU20"/>
    <mergeCell ref="EV20:EZ20"/>
    <mergeCell ref="FA20:FD20"/>
    <mergeCell ref="FE20:FF20"/>
    <mergeCell ref="FG20:FI20"/>
    <mergeCell ref="FJ20:FK20"/>
    <mergeCell ref="FL20:FO20"/>
    <mergeCell ref="EG21:EM21"/>
    <mergeCell ref="EN21:EU21"/>
    <mergeCell ref="EV21:EZ21"/>
    <mergeCell ref="FA21:FD21"/>
    <mergeCell ref="FE21:FF21"/>
    <mergeCell ref="FG21:FI21"/>
    <mergeCell ref="FJ21:FK21"/>
    <mergeCell ref="FL21:FO21"/>
    <mergeCell ref="FL14:FO14"/>
    <mergeCell ref="DX15:DZ18"/>
    <mergeCell ref="EA15:EF18"/>
    <mergeCell ref="EG15:EM15"/>
    <mergeCell ref="EN15:EU15"/>
    <mergeCell ref="EV15:EZ15"/>
    <mergeCell ref="FA15:FD15"/>
    <mergeCell ref="FE15:FF15"/>
    <mergeCell ref="FG15:FI15"/>
    <mergeCell ref="FJ15:FK15"/>
    <mergeCell ref="FL15:FO15"/>
    <mergeCell ref="EG16:EM16"/>
    <mergeCell ref="EN16:EU16"/>
    <mergeCell ref="EV16:EZ16"/>
    <mergeCell ref="FA16:FD16"/>
    <mergeCell ref="EG23:EM23"/>
    <mergeCell ref="EN23:EU23"/>
    <mergeCell ref="EV23:EZ23"/>
    <mergeCell ref="FA23:FD23"/>
    <mergeCell ref="FE23:FF23"/>
    <mergeCell ref="FG23:FI23"/>
    <mergeCell ref="FJ23:FK23"/>
    <mergeCell ref="FL23:FO23"/>
    <mergeCell ref="FE22:FF22"/>
    <mergeCell ref="FG22:FI22"/>
    <mergeCell ref="FJ22:FK22"/>
    <mergeCell ref="FL22:FO22"/>
    <mergeCell ref="EG22:EM22"/>
    <mergeCell ref="EN22:EU22"/>
    <mergeCell ref="EV22:EZ22"/>
    <mergeCell ref="FA22:FD22"/>
    <mergeCell ref="FE45:FF45"/>
    <mergeCell ref="FG45:FI45"/>
    <mergeCell ref="FJ45:FK45"/>
    <mergeCell ref="FL45:FO45"/>
    <mergeCell ref="DM28:DN42"/>
    <mergeCell ref="FA30:FD30"/>
    <mergeCell ref="FE30:FF30"/>
    <mergeCell ref="FG30:FI30"/>
    <mergeCell ref="FJ30:FK30"/>
    <mergeCell ref="FL30:FO30"/>
    <mergeCell ref="EG31:EM31"/>
    <mergeCell ref="EN31:EU31"/>
    <mergeCell ref="EV31:EZ31"/>
    <mergeCell ref="FA31:FD31"/>
    <mergeCell ref="DX42:FK42"/>
    <mergeCell ref="FL42:FO42"/>
    <mergeCell ref="EV29:EZ29"/>
    <mergeCell ref="FA29:FD29"/>
    <mergeCell ref="FE29:FF29"/>
    <mergeCell ref="FG29:FI29"/>
    <mergeCell ref="FJ29:FK29"/>
    <mergeCell ref="FL29:FO29"/>
    <mergeCell ref="EG30:EM30"/>
    <mergeCell ref="EN30:EU30"/>
    <mergeCell ref="DM25:FK25"/>
    <mergeCell ref="FL25:FO25"/>
    <mergeCell ref="DM27:DN27"/>
    <mergeCell ref="DO27:DW27"/>
    <mergeCell ref="DX27:DZ27"/>
    <mergeCell ref="EA27:EF27"/>
    <mergeCell ref="EG27:EM27"/>
    <mergeCell ref="EN27:EU27"/>
    <mergeCell ref="EV27:EZ27"/>
    <mergeCell ref="FA27:FD27"/>
    <mergeCell ref="FE27:FF27"/>
    <mergeCell ref="FG27:FI27"/>
    <mergeCell ref="FJ27:FK27"/>
    <mergeCell ref="FL27:FO27"/>
    <mergeCell ref="EA51:EF54"/>
    <mergeCell ref="EG51:EM51"/>
    <mergeCell ref="EN51:EU51"/>
    <mergeCell ref="EV51:EZ51"/>
    <mergeCell ref="FA51:FD51"/>
    <mergeCell ref="FE51:FF51"/>
    <mergeCell ref="FG51:FI51"/>
    <mergeCell ref="FJ51:FK51"/>
    <mergeCell ref="FL51:FO51"/>
    <mergeCell ref="EG52:EM52"/>
    <mergeCell ref="EN52:EU52"/>
    <mergeCell ref="EV52:EZ52"/>
    <mergeCell ref="FA52:FD52"/>
    <mergeCell ref="FE52:FF52"/>
    <mergeCell ref="FG52:FI52"/>
    <mergeCell ref="FJ52:FK52"/>
    <mergeCell ref="FL52:FO52"/>
    <mergeCell ref="EG53:EM53"/>
    <mergeCell ref="EN53:EU53"/>
    <mergeCell ref="EV53:EZ53"/>
    <mergeCell ref="FA53:FD53"/>
    <mergeCell ref="FE49:FF49"/>
    <mergeCell ref="FG49:FI49"/>
    <mergeCell ref="FJ49:FK49"/>
    <mergeCell ref="EV36:EZ36"/>
    <mergeCell ref="FA36:FD36"/>
    <mergeCell ref="FE36:FF36"/>
    <mergeCell ref="FG36:FI36"/>
    <mergeCell ref="FJ36:FK36"/>
    <mergeCell ref="FL36:FO36"/>
    <mergeCell ref="DX32:FK32"/>
    <mergeCell ref="FL32:FO32"/>
    <mergeCell ref="DX33:DZ36"/>
    <mergeCell ref="EA33:EF36"/>
    <mergeCell ref="EG33:EM33"/>
    <mergeCell ref="EN33:EU33"/>
    <mergeCell ref="EV33:EZ33"/>
    <mergeCell ref="FA33:FD33"/>
    <mergeCell ref="FE33:FF33"/>
    <mergeCell ref="FG33:FI33"/>
    <mergeCell ref="FJ33:FK33"/>
    <mergeCell ref="FL33:FO33"/>
    <mergeCell ref="EG34:EM34"/>
    <mergeCell ref="EN34:EU34"/>
    <mergeCell ref="EV34:EZ34"/>
    <mergeCell ref="FA34:FD34"/>
    <mergeCell ref="FE34:FF34"/>
    <mergeCell ref="FG34:FI34"/>
    <mergeCell ref="FJ34:FK34"/>
    <mergeCell ref="FL34:FO34"/>
    <mergeCell ref="EG35:EM35"/>
    <mergeCell ref="EN35:EU35"/>
    <mergeCell ref="EV35:EZ35"/>
    <mergeCell ref="FA35:FD35"/>
    <mergeCell ref="DM43:FK43"/>
    <mergeCell ref="FL43:FO43"/>
    <mergeCell ref="DM45:DN45"/>
    <mergeCell ref="DO45:DW45"/>
    <mergeCell ref="DX45:DZ45"/>
    <mergeCell ref="EA45:EF45"/>
    <mergeCell ref="EG45:EM45"/>
    <mergeCell ref="EN45:EU45"/>
    <mergeCell ref="EV45:EZ45"/>
    <mergeCell ref="FA45:FD45"/>
    <mergeCell ref="FG57:FI57"/>
    <mergeCell ref="FJ57:FK57"/>
    <mergeCell ref="FL57:FO57"/>
    <mergeCell ref="EG58:EM58"/>
    <mergeCell ref="EN58:EU58"/>
    <mergeCell ref="EV58:EZ58"/>
    <mergeCell ref="FA58:FD58"/>
    <mergeCell ref="FE58:FF58"/>
    <mergeCell ref="FG58:FI58"/>
    <mergeCell ref="FJ58:FK58"/>
    <mergeCell ref="FL58:FO58"/>
    <mergeCell ref="EG59:EM59"/>
    <mergeCell ref="EN59:EU59"/>
    <mergeCell ref="EV59:EZ59"/>
    <mergeCell ref="FA59:FD59"/>
    <mergeCell ref="FE59:FF59"/>
    <mergeCell ref="FG59:FI59"/>
    <mergeCell ref="DX55:FK55"/>
    <mergeCell ref="FL55:FO55"/>
    <mergeCell ref="FE53:FF53"/>
    <mergeCell ref="FG53:FI53"/>
    <mergeCell ref="FJ53:FK53"/>
    <mergeCell ref="FL53:FO53"/>
    <mergeCell ref="EG54:EM54"/>
    <mergeCell ref="EV30:EZ30"/>
    <mergeCell ref="FJ41:FK41"/>
    <mergeCell ref="FL41:FO41"/>
    <mergeCell ref="DX38:DZ41"/>
    <mergeCell ref="EA38:EF41"/>
    <mergeCell ref="EG38:EM38"/>
    <mergeCell ref="EN38:EU38"/>
    <mergeCell ref="EV38:EZ38"/>
    <mergeCell ref="FA38:FD38"/>
    <mergeCell ref="FE38:FF38"/>
    <mergeCell ref="FG38:FI38"/>
    <mergeCell ref="FJ38:FK38"/>
    <mergeCell ref="FL38:FO38"/>
    <mergeCell ref="EG39:EM39"/>
    <mergeCell ref="EN39:EU39"/>
    <mergeCell ref="EV39:EZ39"/>
    <mergeCell ref="FA39:FD39"/>
    <mergeCell ref="FE39:FF39"/>
    <mergeCell ref="FG39:FI39"/>
    <mergeCell ref="FJ39:FK39"/>
    <mergeCell ref="FL39:FO39"/>
    <mergeCell ref="EG40:EM40"/>
    <mergeCell ref="EN40:EU40"/>
    <mergeCell ref="EV40:EZ40"/>
    <mergeCell ref="FA40:FD40"/>
    <mergeCell ref="FE40:FF40"/>
    <mergeCell ref="FG40:FI40"/>
    <mergeCell ref="FJ40:FK40"/>
    <mergeCell ref="FL40:FO40"/>
    <mergeCell ref="EG41:EM41"/>
    <mergeCell ref="EN54:EU54"/>
    <mergeCell ref="EV54:EZ54"/>
    <mergeCell ref="FA54:FD54"/>
    <mergeCell ref="FE54:FF54"/>
    <mergeCell ref="FG54:FI54"/>
    <mergeCell ref="FJ54:FK54"/>
    <mergeCell ref="FL54:FO54"/>
    <mergeCell ref="DX50:FK50"/>
    <mergeCell ref="FL50:FO50"/>
    <mergeCell ref="DX51:DZ54"/>
    <mergeCell ref="FJ82:FK82"/>
    <mergeCell ref="FL82:FO82"/>
    <mergeCell ref="DM83:DN83"/>
    <mergeCell ref="DO83:DW83"/>
    <mergeCell ref="DX83:DZ83"/>
    <mergeCell ref="EA83:EF83"/>
    <mergeCell ref="EG83:EM83"/>
    <mergeCell ref="EN83:EU83"/>
    <mergeCell ref="EV83:EZ83"/>
    <mergeCell ref="FA83:FD83"/>
    <mergeCell ref="FE83:FF83"/>
    <mergeCell ref="FG83:FI83"/>
    <mergeCell ref="FJ83:FK83"/>
    <mergeCell ref="FL83:FO83"/>
    <mergeCell ref="DN62:FK62"/>
    <mergeCell ref="DM63:FK63"/>
    <mergeCell ref="FL63:FO63"/>
    <mergeCell ref="DM65:DN65"/>
    <mergeCell ref="DO65:DW65"/>
    <mergeCell ref="DX65:FO65"/>
    <mergeCell ref="DM66:DN70"/>
    <mergeCell ref="DO66:DW70"/>
    <mergeCell ref="DM71:DN75"/>
    <mergeCell ref="DO71:DW75"/>
    <mergeCell ref="DM61:FK61"/>
    <mergeCell ref="FL61:FO61"/>
    <mergeCell ref="DM46:DN60"/>
    <mergeCell ref="FA48:FD48"/>
    <mergeCell ref="FE48:FF48"/>
    <mergeCell ref="FG48:FI48"/>
    <mergeCell ref="FJ48:FK48"/>
    <mergeCell ref="FL48:FO48"/>
    <mergeCell ref="EG49:EM49"/>
    <mergeCell ref="EN49:EU49"/>
    <mergeCell ref="EV49:EZ49"/>
    <mergeCell ref="FA49:FD49"/>
    <mergeCell ref="DX60:FK60"/>
    <mergeCell ref="FL60:FO60"/>
    <mergeCell ref="EV47:EZ47"/>
    <mergeCell ref="FA47:FD47"/>
    <mergeCell ref="FE47:FF47"/>
    <mergeCell ref="FG47:FI47"/>
    <mergeCell ref="FJ47:FK47"/>
    <mergeCell ref="FL47:FO47"/>
    <mergeCell ref="EG48:EM48"/>
    <mergeCell ref="EN48:EU48"/>
    <mergeCell ref="EV48:EZ48"/>
    <mergeCell ref="FJ59:FK59"/>
    <mergeCell ref="FL59:FO59"/>
    <mergeCell ref="DX56:DZ59"/>
    <mergeCell ref="EA56:EF59"/>
    <mergeCell ref="EG56:EM56"/>
    <mergeCell ref="EN56:EU56"/>
    <mergeCell ref="EV56:EZ56"/>
    <mergeCell ref="FA56:FD56"/>
    <mergeCell ref="FE56:FF56"/>
    <mergeCell ref="FG56:FI56"/>
    <mergeCell ref="FJ56:FK56"/>
    <mergeCell ref="FL56:FO56"/>
    <mergeCell ref="EG57:EM57"/>
    <mergeCell ref="EN57:EU57"/>
    <mergeCell ref="EV57:EZ57"/>
    <mergeCell ref="FA57:FD57"/>
    <mergeCell ref="FE57:FF57"/>
    <mergeCell ref="DO59:DQ59"/>
    <mergeCell ref="DR59:DT59"/>
    <mergeCell ref="DU59:DW59"/>
    <mergeCell ref="DO60:DW60"/>
    <mergeCell ref="DM86:DN86"/>
    <mergeCell ref="DO86:DW86"/>
    <mergeCell ref="DX86:DZ86"/>
    <mergeCell ref="EA86:EF86"/>
    <mergeCell ref="EG86:EM86"/>
    <mergeCell ref="EN86:EU86"/>
    <mergeCell ref="EV86:EZ86"/>
    <mergeCell ref="FA86:FD86"/>
    <mergeCell ref="FE86:FF86"/>
    <mergeCell ref="FG86:FI86"/>
    <mergeCell ref="FJ86:FK86"/>
    <mergeCell ref="FL86:FO86"/>
    <mergeCell ref="DM87:DN87"/>
    <mergeCell ref="DO87:DW87"/>
    <mergeCell ref="DX87:DZ87"/>
    <mergeCell ref="EA87:EF87"/>
    <mergeCell ref="EG87:EM87"/>
    <mergeCell ref="EN87:EU87"/>
    <mergeCell ref="EV87:EZ87"/>
    <mergeCell ref="FA87:FD87"/>
    <mergeCell ref="FE87:FF87"/>
    <mergeCell ref="FG87:FI87"/>
    <mergeCell ref="FJ87:FK87"/>
    <mergeCell ref="FL87:FO87"/>
    <mergeCell ref="DM84:DN84"/>
    <mergeCell ref="DO84:DW84"/>
    <mergeCell ref="DX84:DZ84"/>
    <mergeCell ref="EA84:EF84"/>
    <mergeCell ref="EG84:EM84"/>
    <mergeCell ref="EN84:EU84"/>
    <mergeCell ref="EV84:EZ84"/>
    <mergeCell ref="FA84:FD84"/>
    <mergeCell ref="FE84:FF84"/>
    <mergeCell ref="FG84:FI84"/>
    <mergeCell ref="FJ84:FK84"/>
    <mergeCell ref="FL84:FO84"/>
    <mergeCell ref="DM85:DN85"/>
    <mergeCell ref="DO85:DW85"/>
    <mergeCell ref="DX85:DZ85"/>
    <mergeCell ref="EA85:EF85"/>
    <mergeCell ref="EG85:EM85"/>
    <mergeCell ref="EN85:EU85"/>
    <mergeCell ref="EV85:EZ85"/>
    <mergeCell ref="FA85:FD85"/>
    <mergeCell ref="FE85:FF85"/>
    <mergeCell ref="FG85:FI85"/>
    <mergeCell ref="FJ85:FK85"/>
    <mergeCell ref="FL85:FO85"/>
    <mergeCell ref="DM76:DN80"/>
    <mergeCell ref="DO76:DW80"/>
    <mergeCell ref="DM82:DN82"/>
    <mergeCell ref="DO82:DW82"/>
    <mergeCell ref="DX82:DZ82"/>
    <mergeCell ref="EA82:EF82"/>
    <mergeCell ref="EG82:EM82"/>
    <mergeCell ref="EN82:EU82"/>
    <mergeCell ref="EV82:EZ82"/>
    <mergeCell ref="FA82:FD82"/>
    <mergeCell ref="FE82:FF82"/>
    <mergeCell ref="FG82:FI82"/>
    <mergeCell ref="DM90:DN90"/>
    <mergeCell ref="DO90:DW90"/>
    <mergeCell ref="DX90:DZ90"/>
    <mergeCell ref="EA90:EF90"/>
    <mergeCell ref="EG90:EM90"/>
    <mergeCell ref="EN90:EU90"/>
    <mergeCell ref="EV90:EZ90"/>
    <mergeCell ref="FA90:FD90"/>
    <mergeCell ref="FE90:FF90"/>
    <mergeCell ref="FG90:FI90"/>
    <mergeCell ref="FJ90:FK90"/>
    <mergeCell ref="FL90:FO90"/>
    <mergeCell ref="DM91:DN91"/>
    <mergeCell ref="DO91:DW91"/>
    <mergeCell ref="DX91:DZ91"/>
    <mergeCell ref="EA91:EF91"/>
    <mergeCell ref="EG91:EM91"/>
    <mergeCell ref="EN91:EU91"/>
    <mergeCell ref="EV91:EZ91"/>
    <mergeCell ref="FA91:FD91"/>
    <mergeCell ref="FE91:FF91"/>
    <mergeCell ref="FG91:FI91"/>
    <mergeCell ref="FJ91:FK91"/>
    <mergeCell ref="FL91:FO91"/>
    <mergeCell ref="DM88:DN88"/>
    <mergeCell ref="DO88:DW88"/>
    <mergeCell ref="DX88:DZ88"/>
    <mergeCell ref="EA88:EF88"/>
    <mergeCell ref="EG88:EM88"/>
    <mergeCell ref="EN88:EU88"/>
    <mergeCell ref="EV88:EZ88"/>
    <mergeCell ref="FA88:FD88"/>
    <mergeCell ref="FE88:FF88"/>
    <mergeCell ref="FG88:FI88"/>
    <mergeCell ref="FJ88:FK88"/>
    <mergeCell ref="FL88:FO88"/>
    <mergeCell ref="DM89:DN89"/>
    <mergeCell ref="DO89:DW89"/>
    <mergeCell ref="DX89:DZ89"/>
    <mergeCell ref="EA89:EF89"/>
    <mergeCell ref="EG89:EM89"/>
    <mergeCell ref="EN89:EU89"/>
    <mergeCell ref="EV89:EZ89"/>
    <mergeCell ref="FA89:FD89"/>
    <mergeCell ref="FE89:FF89"/>
    <mergeCell ref="FG89:FI89"/>
    <mergeCell ref="FJ89:FK89"/>
    <mergeCell ref="FL89:FO89"/>
    <mergeCell ref="DM94:DN94"/>
    <mergeCell ref="DO94:DW94"/>
    <mergeCell ref="DX94:DZ94"/>
    <mergeCell ref="EA94:EF94"/>
    <mergeCell ref="EG94:EM94"/>
    <mergeCell ref="EN94:EU94"/>
    <mergeCell ref="EV94:EZ94"/>
    <mergeCell ref="FA94:FD94"/>
    <mergeCell ref="FE94:FF94"/>
    <mergeCell ref="FG94:FI94"/>
    <mergeCell ref="FJ94:FK94"/>
    <mergeCell ref="FL94:FO94"/>
    <mergeCell ref="DM95:DN95"/>
    <mergeCell ref="DO95:DW95"/>
    <mergeCell ref="DX95:DZ95"/>
    <mergeCell ref="EA95:EF95"/>
    <mergeCell ref="EG95:EM95"/>
    <mergeCell ref="EN95:EU95"/>
    <mergeCell ref="EV95:EZ95"/>
    <mergeCell ref="FA95:FD95"/>
    <mergeCell ref="FE95:FF95"/>
    <mergeCell ref="FG95:FI95"/>
    <mergeCell ref="FJ95:FK95"/>
    <mergeCell ref="FL95:FO95"/>
    <mergeCell ref="DM92:DN92"/>
    <mergeCell ref="DO92:DW92"/>
    <mergeCell ref="DX92:DZ92"/>
    <mergeCell ref="EA92:EF92"/>
    <mergeCell ref="EG92:EM92"/>
    <mergeCell ref="EN92:EU92"/>
    <mergeCell ref="EV92:EZ92"/>
    <mergeCell ref="FA92:FD92"/>
    <mergeCell ref="FE92:FF92"/>
    <mergeCell ref="FG92:FI92"/>
    <mergeCell ref="FJ92:FK92"/>
    <mergeCell ref="FL92:FO92"/>
    <mergeCell ref="DM93:DN93"/>
    <mergeCell ref="DO93:DW93"/>
    <mergeCell ref="DX93:DZ93"/>
    <mergeCell ref="EA93:EF93"/>
    <mergeCell ref="EG93:EM93"/>
    <mergeCell ref="EN93:EU93"/>
    <mergeCell ref="EV93:EZ93"/>
    <mergeCell ref="FA93:FD93"/>
    <mergeCell ref="FE93:FF93"/>
    <mergeCell ref="FG93:FI93"/>
    <mergeCell ref="FJ93:FK93"/>
    <mergeCell ref="FL93:FO93"/>
    <mergeCell ref="DM98:DN98"/>
    <mergeCell ref="DO98:DW98"/>
    <mergeCell ref="DX98:DZ98"/>
    <mergeCell ref="EA98:EF98"/>
    <mergeCell ref="EG98:EM98"/>
    <mergeCell ref="EN98:EU98"/>
    <mergeCell ref="EV98:EZ98"/>
    <mergeCell ref="FA98:FD98"/>
    <mergeCell ref="FE98:FF98"/>
    <mergeCell ref="FG98:FI98"/>
    <mergeCell ref="FJ98:FK98"/>
    <mergeCell ref="FL98:FO98"/>
    <mergeCell ref="DM99:DN99"/>
    <mergeCell ref="DO99:DW99"/>
    <mergeCell ref="DX99:DZ99"/>
    <mergeCell ref="EA99:EF99"/>
    <mergeCell ref="EG99:EM99"/>
    <mergeCell ref="EN99:EU99"/>
    <mergeCell ref="EV99:EZ99"/>
    <mergeCell ref="FA99:FD99"/>
    <mergeCell ref="FE99:FF99"/>
    <mergeCell ref="FG99:FI99"/>
    <mergeCell ref="FJ99:FK99"/>
    <mergeCell ref="FL99:FO99"/>
    <mergeCell ref="DM96:DN96"/>
    <mergeCell ref="DO96:DW96"/>
    <mergeCell ref="DX96:DZ96"/>
    <mergeCell ref="EA96:EF96"/>
    <mergeCell ref="EG96:EM96"/>
    <mergeCell ref="EN96:EU96"/>
    <mergeCell ref="EV96:EZ96"/>
    <mergeCell ref="FA96:FD96"/>
    <mergeCell ref="FE96:FF96"/>
    <mergeCell ref="FG96:FI96"/>
    <mergeCell ref="FJ96:FK96"/>
    <mergeCell ref="FL96:FO96"/>
    <mergeCell ref="DM97:DN97"/>
    <mergeCell ref="DO97:DW97"/>
    <mergeCell ref="DX97:DZ97"/>
    <mergeCell ref="EA97:EF97"/>
    <mergeCell ref="EG97:EM97"/>
    <mergeCell ref="EN97:EU97"/>
    <mergeCell ref="EV97:EZ97"/>
    <mergeCell ref="FA97:FD97"/>
    <mergeCell ref="FE97:FF97"/>
    <mergeCell ref="FG97:FI97"/>
    <mergeCell ref="FJ97:FK97"/>
    <mergeCell ref="FL97:FO97"/>
    <mergeCell ref="DM102:DN102"/>
    <mergeCell ref="DO102:DW102"/>
    <mergeCell ref="DX102:DZ102"/>
    <mergeCell ref="EA102:EF102"/>
    <mergeCell ref="EG102:EM102"/>
    <mergeCell ref="EN102:EU102"/>
    <mergeCell ref="EV102:EZ102"/>
    <mergeCell ref="FA102:FD102"/>
    <mergeCell ref="FE102:FF102"/>
    <mergeCell ref="FG102:FI102"/>
    <mergeCell ref="FJ102:FK102"/>
    <mergeCell ref="FL102:FO102"/>
    <mergeCell ref="DM103:DN103"/>
    <mergeCell ref="DO103:DW103"/>
    <mergeCell ref="DX103:DZ103"/>
    <mergeCell ref="EA103:EF103"/>
    <mergeCell ref="EG103:EM103"/>
    <mergeCell ref="EN103:EU103"/>
    <mergeCell ref="EV103:EZ103"/>
    <mergeCell ref="FA103:FD103"/>
    <mergeCell ref="FE103:FF103"/>
    <mergeCell ref="FG103:FI103"/>
    <mergeCell ref="FJ103:FK103"/>
    <mergeCell ref="FL103:FO103"/>
    <mergeCell ref="DM100:DN100"/>
    <mergeCell ref="DO100:DW100"/>
    <mergeCell ref="DX100:DZ100"/>
    <mergeCell ref="EA100:EF100"/>
    <mergeCell ref="EG100:EM100"/>
    <mergeCell ref="EN100:EU100"/>
    <mergeCell ref="EV100:EZ100"/>
    <mergeCell ref="FA100:FD100"/>
    <mergeCell ref="FE100:FF100"/>
    <mergeCell ref="FG100:FI100"/>
    <mergeCell ref="FJ100:FK100"/>
    <mergeCell ref="FL100:FO100"/>
    <mergeCell ref="DM101:DN101"/>
    <mergeCell ref="DO101:DW101"/>
    <mergeCell ref="DX101:DZ101"/>
    <mergeCell ref="EA101:EF101"/>
    <mergeCell ref="EG101:EM101"/>
    <mergeCell ref="EN101:EU101"/>
    <mergeCell ref="EV101:EZ101"/>
    <mergeCell ref="FA101:FD101"/>
    <mergeCell ref="FE101:FF101"/>
    <mergeCell ref="FG101:FI101"/>
    <mergeCell ref="FJ101:FK101"/>
    <mergeCell ref="FL101:FO101"/>
    <mergeCell ref="DM106:DN106"/>
    <mergeCell ref="DO106:DW106"/>
    <mergeCell ref="DX106:DZ106"/>
    <mergeCell ref="EA106:EF106"/>
    <mergeCell ref="EG106:EM106"/>
    <mergeCell ref="EN106:EU106"/>
    <mergeCell ref="EV106:EZ106"/>
    <mergeCell ref="FA106:FD106"/>
    <mergeCell ref="FE106:FF106"/>
    <mergeCell ref="FG106:FI106"/>
    <mergeCell ref="FJ106:FK106"/>
    <mergeCell ref="FL106:FO106"/>
    <mergeCell ref="DM107:DN107"/>
    <mergeCell ref="DO107:DW107"/>
    <mergeCell ref="DX107:DZ107"/>
    <mergeCell ref="EA107:EF107"/>
    <mergeCell ref="EG107:EM107"/>
    <mergeCell ref="EN107:EU107"/>
    <mergeCell ref="EV107:EZ107"/>
    <mergeCell ref="FA107:FD107"/>
    <mergeCell ref="FE107:FF107"/>
    <mergeCell ref="FG107:FI107"/>
    <mergeCell ref="FJ107:FK107"/>
    <mergeCell ref="FL107:FO107"/>
    <mergeCell ref="DM104:DN104"/>
    <mergeCell ref="DO104:DW104"/>
    <mergeCell ref="DX104:DZ104"/>
    <mergeCell ref="EA104:EF104"/>
    <mergeCell ref="EG104:EM104"/>
    <mergeCell ref="EN104:EU104"/>
    <mergeCell ref="EV104:EZ104"/>
    <mergeCell ref="FA104:FD104"/>
    <mergeCell ref="FE104:FF104"/>
    <mergeCell ref="FG104:FI104"/>
    <mergeCell ref="FJ104:FK104"/>
    <mergeCell ref="FL104:FO104"/>
    <mergeCell ref="DM105:DN105"/>
    <mergeCell ref="DO105:DW105"/>
    <mergeCell ref="DX105:DZ105"/>
    <mergeCell ref="EA105:EF105"/>
    <mergeCell ref="EG105:EM105"/>
    <mergeCell ref="EN105:EU105"/>
    <mergeCell ref="EV105:EZ105"/>
    <mergeCell ref="FA105:FD105"/>
    <mergeCell ref="FE105:FF105"/>
    <mergeCell ref="FG105:FI105"/>
    <mergeCell ref="FJ105:FK105"/>
    <mergeCell ref="FL105:FO105"/>
    <mergeCell ref="DM110:DN110"/>
    <mergeCell ref="DO110:DW110"/>
    <mergeCell ref="DX110:DZ110"/>
    <mergeCell ref="EA110:EF110"/>
    <mergeCell ref="EG110:EM110"/>
    <mergeCell ref="EN110:EU110"/>
    <mergeCell ref="EV110:EZ110"/>
    <mergeCell ref="FA110:FD110"/>
    <mergeCell ref="FE110:FF110"/>
    <mergeCell ref="FG110:FI110"/>
    <mergeCell ref="FJ110:FK110"/>
    <mergeCell ref="FL110:FO110"/>
    <mergeCell ref="DM111:DN111"/>
    <mergeCell ref="DO111:DW111"/>
    <mergeCell ref="DX111:DZ111"/>
    <mergeCell ref="EA111:EF111"/>
    <mergeCell ref="EG111:EM111"/>
    <mergeCell ref="EN111:EU111"/>
    <mergeCell ref="EV111:EZ111"/>
    <mergeCell ref="FA111:FD111"/>
    <mergeCell ref="FE111:FF111"/>
    <mergeCell ref="FG111:FI111"/>
    <mergeCell ref="FJ111:FK111"/>
    <mergeCell ref="FL111:FO111"/>
    <mergeCell ref="DM108:DN108"/>
    <mergeCell ref="DO108:DW108"/>
    <mergeCell ref="DX108:DZ108"/>
    <mergeCell ref="EA108:EF108"/>
    <mergeCell ref="EG108:EM108"/>
    <mergeCell ref="EN108:EU108"/>
    <mergeCell ref="EV108:EZ108"/>
    <mergeCell ref="FA108:FD108"/>
    <mergeCell ref="FE108:FF108"/>
    <mergeCell ref="FG108:FI108"/>
    <mergeCell ref="FJ108:FK108"/>
    <mergeCell ref="FL108:FO108"/>
    <mergeCell ref="DM109:DN109"/>
    <mergeCell ref="DO109:DW109"/>
    <mergeCell ref="DX109:DZ109"/>
    <mergeCell ref="EA109:EF109"/>
    <mergeCell ref="EG109:EM109"/>
    <mergeCell ref="EN109:EU109"/>
    <mergeCell ref="EV109:EZ109"/>
    <mergeCell ref="FA109:FD109"/>
    <mergeCell ref="FE109:FF109"/>
    <mergeCell ref="FG109:FI109"/>
    <mergeCell ref="FJ109:FK109"/>
    <mergeCell ref="FL109:FO109"/>
    <mergeCell ref="DM114:DN114"/>
    <mergeCell ref="DO114:DW114"/>
    <mergeCell ref="DX114:DZ114"/>
    <mergeCell ref="EA114:EF114"/>
    <mergeCell ref="EG114:EM114"/>
    <mergeCell ref="EN114:EU114"/>
    <mergeCell ref="EV114:EZ114"/>
    <mergeCell ref="FA114:FD114"/>
    <mergeCell ref="FE114:FF114"/>
    <mergeCell ref="FG114:FI114"/>
    <mergeCell ref="FJ114:FK114"/>
    <mergeCell ref="FL114:FO114"/>
    <mergeCell ref="DM115:DN115"/>
    <mergeCell ref="DO115:DW115"/>
    <mergeCell ref="DX115:DZ115"/>
    <mergeCell ref="EA115:EF115"/>
    <mergeCell ref="EG115:EM115"/>
    <mergeCell ref="EN115:EU115"/>
    <mergeCell ref="EV115:EZ115"/>
    <mergeCell ref="FA115:FD115"/>
    <mergeCell ref="FE115:FF115"/>
    <mergeCell ref="FG115:FI115"/>
    <mergeCell ref="FJ115:FK115"/>
    <mergeCell ref="FL115:FO115"/>
    <mergeCell ref="DM112:DN112"/>
    <mergeCell ref="DO112:DW112"/>
    <mergeCell ref="DX112:DZ112"/>
    <mergeCell ref="EA112:EF112"/>
    <mergeCell ref="EG112:EM112"/>
    <mergeCell ref="EN112:EU112"/>
    <mergeCell ref="EV112:EZ112"/>
    <mergeCell ref="FA112:FD112"/>
    <mergeCell ref="FE112:FF112"/>
    <mergeCell ref="FG112:FI112"/>
    <mergeCell ref="FJ112:FK112"/>
    <mergeCell ref="FL112:FO112"/>
    <mergeCell ref="DM113:DN113"/>
    <mergeCell ref="DO113:DW113"/>
    <mergeCell ref="DX113:DZ113"/>
    <mergeCell ref="EA113:EF113"/>
    <mergeCell ref="EG113:EM113"/>
    <mergeCell ref="EN113:EU113"/>
    <mergeCell ref="EV113:EZ113"/>
    <mergeCell ref="FA113:FD113"/>
    <mergeCell ref="FE113:FF113"/>
    <mergeCell ref="FG113:FI113"/>
    <mergeCell ref="FJ113:FK113"/>
    <mergeCell ref="FL113:FO113"/>
    <mergeCell ref="DM118:DN118"/>
    <mergeCell ref="DO118:DW118"/>
    <mergeCell ref="DX118:DZ118"/>
    <mergeCell ref="EA118:EF118"/>
    <mergeCell ref="EG118:EM118"/>
    <mergeCell ref="EN118:EU118"/>
    <mergeCell ref="EV118:EZ118"/>
    <mergeCell ref="FA118:FD118"/>
    <mergeCell ref="FE118:FF118"/>
    <mergeCell ref="FG118:FI118"/>
    <mergeCell ref="FJ118:FK118"/>
    <mergeCell ref="FL118:FO118"/>
    <mergeCell ref="DM119:DN119"/>
    <mergeCell ref="DO119:DW119"/>
    <mergeCell ref="DX119:DZ119"/>
    <mergeCell ref="EA119:EF119"/>
    <mergeCell ref="EG119:EM119"/>
    <mergeCell ref="EN119:EU119"/>
    <mergeCell ref="EV119:EZ119"/>
    <mergeCell ref="FA119:FD119"/>
    <mergeCell ref="FE119:FF119"/>
    <mergeCell ref="FG119:FI119"/>
    <mergeCell ref="FJ119:FK119"/>
    <mergeCell ref="FL119:FO119"/>
    <mergeCell ref="DM116:DN116"/>
    <mergeCell ref="DO116:DW116"/>
    <mergeCell ref="DX116:DZ116"/>
    <mergeCell ref="EA116:EF116"/>
    <mergeCell ref="EG116:EM116"/>
    <mergeCell ref="EN116:EU116"/>
    <mergeCell ref="EV116:EZ116"/>
    <mergeCell ref="FA116:FD116"/>
    <mergeCell ref="FE116:FF116"/>
    <mergeCell ref="FG116:FI116"/>
    <mergeCell ref="FJ116:FK116"/>
    <mergeCell ref="FL116:FO116"/>
    <mergeCell ref="DM117:DN117"/>
    <mergeCell ref="DO117:DW117"/>
    <mergeCell ref="DX117:DZ117"/>
    <mergeCell ref="EA117:EF117"/>
    <mergeCell ref="EG117:EM117"/>
    <mergeCell ref="EN117:EU117"/>
    <mergeCell ref="EV117:EZ117"/>
    <mergeCell ref="FA117:FD117"/>
    <mergeCell ref="FE117:FF117"/>
    <mergeCell ref="FG117:FI117"/>
    <mergeCell ref="FJ117:FK117"/>
    <mergeCell ref="FL117:FO117"/>
    <mergeCell ref="DM122:DN122"/>
    <mergeCell ref="DO122:DW122"/>
    <mergeCell ref="DX122:DZ122"/>
    <mergeCell ref="EA122:EF122"/>
    <mergeCell ref="EG122:EM122"/>
    <mergeCell ref="EN122:EU122"/>
    <mergeCell ref="EV122:EZ122"/>
    <mergeCell ref="FA122:FD122"/>
    <mergeCell ref="FE122:FF122"/>
    <mergeCell ref="FG122:FI122"/>
    <mergeCell ref="FJ122:FK122"/>
    <mergeCell ref="FL122:FO122"/>
    <mergeCell ref="DM123:DN123"/>
    <mergeCell ref="DO123:DW123"/>
    <mergeCell ref="DX123:DZ123"/>
    <mergeCell ref="EA123:EF123"/>
    <mergeCell ref="EG123:EM123"/>
    <mergeCell ref="EN123:EU123"/>
    <mergeCell ref="EV123:EZ123"/>
    <mergeCell ref="FA123:FD123"/>
    <mergeCell ref="FE123:FF123"/>
    <mergeCell ref="FG123:FI123"/>
    <mergeCell ref="FJ123:FK123"/>
    <mergeCell ref="FL123:FO123"/>
    <mergeCell ref="DM120:DN120"/>
    <mergeCell ref="DO120:DW120"/>
    <mergeCell ref="DX120:DZ120"/>
    <mergeCell ref="EA120:EF120"/>
    <mergeCell ref="EG120:EM120"/>
    <mergeCell ref="EN120:EU120"/>
    <mergeCell ref="EV120:EZ120"/>
    <mergeCell ref="FA120:FD120"/>
    <mergeCell ref="FE120:FF120"/>
    <mergeCell ref="FG120:FI120"/>
    <mergeCell ref="FJ120:FK120"/>
    <mergeCell ref="FL120:FO120"/>
    <mergeCell ref="DM121:DN121"/>
    <mergeCell ref="DO121:DW121"/>
    <mergeCell ref="DX121:DZ121"/>
    <mergeCell ref="EA121:EF121"/>
    <mergeCell ref="EG121:EM121"/>
    <mergeCell ref="EN121:EU121"/>
    <mergeCell ref="EV121:EZ121"/>
    <mergeCell ref="FA121:FD121"/>
    <mergeCell ref="FE121:FF121"/>
    <mergeCell ref="FG121:FI121"/>
    <mergeCell ref="FJ121:FK121"/>
    <mergeCell ref="FL121:FO121"/>
    <mergeCell ref="DM126:DN126"/>
    <mergeCell ref="DO126:DW126"/>
    <mergeCell ref="DX126:DZ126"/>
    <mergeCell ref="EA126:EF126"/>
    <mergeCell ref="EG126:EM126"/>
    <mergeCell ref="EN126:EU126"/>
    <mergeCell ref="EV126:EZ126"/>
    <mergeCell ref="FA126:FD126"/>
    <mergeCell ref="FE126:FF126"/>
    <mergeCell ref="FG126:FI126"/>
    <mergeCell ref="FJ126:FK126"/>
    <mergeCell ref="FL126:FO126"/>
    <mergeCell ref="DM127:DN127"/>
    <mergeCell ref="DO127:DW127"/>
    <mergeCell ref="DX127:DZ127"/>
    <mergeCell ref="EA127:EF127"/>
    <mergeCell ref="EG127:EM127"/>
    <mergeCell ref="EN127:EU127"/>
    <mergeCell ref="EV127:EZ127"/>
    <mergeCell ref="FA127:FD127"/>
    <mergeCell ref="FE127:FF127"/>
    <mergeCell ref="FG127:FI127"/>
    <mergeCell ref="FJ127:FK127"/>
    <mergeCell ref="FL127:FO127"/>
    <mergeCell ref="DM124:DN124"/>
    <mergeCell ref="DO124:DW124"/>
    <mergeCell ref="DX124:DZ124"/>
    <mergeCell ref="EA124:EF124"/>
    <mergeCell ref="EG124:EM124"/>
    <mergeCell ref="EN124:EU124"/>
    <mergeCell ref="EV124:EZ124"/>
    <mergeCell ref="FA124:FD124"/>
    <mergeCell ref="FE124:FF124"/>
    <mergeCell ref="FG124:FI124"/>
    <mergeCell ref="FJ124:FK124"/>
    <mergeCell ref="FL124:FO124"/>
    <mergeCell ref="DM125:DN125"/>
    <mergeCell ref="DO125:DW125"/>
    <mergeCell ref="DX125:DZ125"/>
    <mergeCell ref="EA125:EF125"/>
    <mergeCell ref="EG125:EM125"/>
    <mergeCell ref="EN125:EU125"/>
    <mergeCell ref="EV125:EZ125"/>
    <mergeCell ref="FA125:FD125"/>
    <mergeCell ref="FE125:FF125"/>
    <mergeCell ref="FG125:FI125"/>
    <mergeCell ref="FJ125:FK125"/>
    <mergeCell ref="FL125:FO125"/>
    <mergeCell ref="DM130:DN130"/>
    <mergeCell ref="DO130:DW130"/>
    <mergeCell ref="DX130:DZ130"/>
    <mergeCell ref="EA130:EF130"/>
    <mergeCell ref="EG130:EM130"/>
    <mergeCell ref="EN130:EU130"/>
    <mergeCell ref="EV130:EZ130"/>
    <mergeCell ref="FA130:FD130"/>
    <mergeCell ref="FE130:FF130"/>
    <mergeCell ref="FG130:FI130"/>
    <mergeCell ref="FJ130:FK130"/>
    <mergeCell ref="FL130:FO130"/>
    <mergeCell ref="DM131:DN131"/>
    <mergeCell ref="DO131:DW131"/>
    <mergeCell ref="DX131:DZ131"/>
    <mergeCell ref="EA131:EF131"/>
    <mergeCell ref="EG131:EM131"/>
    <mergeCell ref="EN131:EU131"/>
    <mergeCell ref="EV131:EZ131"/>
    <mergeCell ref="FA131:FD131"/>
    <mergeCell ref="FE131:FF131"/>
    <mergeCell ref="FG131:FI131"/>
    <mergeCell ref="FJ131:FK131"/>
    <mergeCell ref="FL131:FO131"/>
    <mergeCell ref="DM128:DN128"/>
    <mergeCell ref="DO128:DW128"/>
    <mergeCell ref="DX128:DZ128"/>
    <mergeCell ref="EA128:EF128"/>
    <mergeCell ref="EG128:EM128"/>
    <mergeCell ref="EN128:EU128"/>
    <mergeCell ref="EV128:EZ128"/>
    <mergeCell ref="FA128:FD128"/>
    <mergeCell ref="FE128:FF128"/>
    <mergeCell ref="FG128:FI128"/>
    <mergeCell ref="FJ128:FK128"/>
    <mergeCell ref="FL128:FO128"/>
    <mergeCell ref="DM129:DN129"/>
    <mergeCell ref="DO129:DW129"/>
    <mergeCell ref="DX129:DZ129"/>
    <mergeCell ref="EA129:EF129"/>
    <mergeCell ref="EG129:EM129"/>
    <mergeCell ref="EN129:EU129"/>
    <mergeCell ref="EV129:EZ129"/>
    <mergeCell ref="FA129:FD129"/>
    <mergeCell ref="FE129:FF129"/>
    <mergeCell ref="FG129:FI129"/>
    <mergeCell ref="FJ129:FK129"/>
    <mergeCell ref="FL129:FO129"/>
    <mergeCell ref="DM134:DN134"/>
    <mergeCell ref="DO134:DW134"/>
    <mergeCell ref="DX134:DZ134"/>
    <mergeCell ref="EA134:EF134"/>
    <mergeCell ref="EG134:EM134"/>
    <mergeCell ref="EN134:EU134"/>
    <mergeCell ref="EV134:EZ134"/>
    <mergeCell ref="FA134:FD134"/>
    <mergeCell ref="FE134:FF134"/>
    <mergeCell ref="FG134:FI134"/>
    <mergeCell ref="FJ134:FK134"/>
    <mergeCell ref="FL134:FO134"/>
    <mergeCell ref="DM135:DN135"/>
    <mergeCell ref="DO135:DW135"/>
    <mergeCell ref="DX135:DZ135"/>
    <mergeCell ref="EA135:EF135"/>
    <mergeCell ref="EG135:EM135"/>
    <mergeCell ref="EN135:EU135"/>
    <mergeCell ref="EV135:EZ135"/>
    <mergeCell ref="FA135:FD135"/>
    <mergeCell ref="FE135:FF135"/>
    <mergeCell ref="FG135:FI135"/>
    <mergeCell ref="FJ135:FK135"/>
    <mergeCell ref="FL135:FO135"/>
    <mergeCell ref="DM132:DN132"/>
    <mergeCell ref="DO132:DW132"/>
    <mergeCell ref="DX132:DZ132"/>
    <mergeCell ref="EA132:EF132"/>
    <mergeCell ref="EG132:EM132"/>
    <mergeCell ref="EN132:EU132"/>
    <mergeCell ref="EV132:EZ132"/>
    <mergeCell ref="FA132:FD132"/>
    <mergeCell ref="FE132:FF132"/>
    <mergeCell ref="FG132:FI132"/>
    <mergeCell ref="FJ132:FK132"/>
    <mergeCell ref="FL132:FO132"/>
    <mergeCell ref="DM133:DN133"/>
    <mergeCell ref="DO133:DW133"/>
    <mergeCell ref="DX133:DZ133"/>
    <mergeCell ref="EA133:EF133"/>
    <mergeCell ref="EG133:EM133"/>
    <mergeCell ref="EN133:EU133"/>
    <mergeCell ref="EV133:EZ133"/>
    <mergeCell ref="FA133:FD133"/>
    <mergeCell ref="FE133:FF133"/>
    <mergeCell ref="FG133:FI133"/>
    <mergeCell ref="FJ133:FK133"/>
    <mergeCell ref="FL133:FO133"/>
    <mergeCell ref="DM138:DN138"/>
    <mergeCell ref="DO138:DW138"/>
    <mergeCell ref="DX138:DZ138"/>
    <mergeCell ref="EA138:EF138"/>
    <mergeCell ref="EG138:EM138"/>
    <mergeCell ref="EN138:EU138"/>
    <mergeCell ref="EV138:EZ138"/>
    <mergeCell ref="FA138:FD138"/>
    <mergeCell ref="FE138:FF138"/>
    <mergeCell ref="FG138:FI138"/>
    <mergeCell ref="FJ138:FK138"/>
    <mergeCell ref="FL138:FO138"/>
    <mergeCell ref="DM139:DN139"/>
    <mergeCell ref="DO139:DW139"/>
    <mergeCell ref="DX139:DZ139"/>
    <mergeCell ref="EA139:EF139"/>
    <mergeCell ref="EG139:EM139"/>
    <mergeCell ref="EN139:EU139"/>
    <mergeCell ref="EV139:EZ139"/>
    <mergeCell ref="FA139:FD139"/>
    <mergeCell ref="FE139:FF139"/>
    <mergeCell ref="FG139:FI139"/>
    <mergeCell ref="FJ139:FK139"/>
    <mergeCell ref="FL139:FO139"/>
    <mergeCell ref="DM136:DN136"/>
    <mergeCell ref="DO136:DW136"/>
    <mergeCell ref="DX136:DZ136"/>
    <mergeCell ref="EA136:EF136"/>
    <mergeCell ref="EG136:EM136"/>
    <mergeCell ref="EN136:EU136"/>
    <mergeCell ref="EV136:EZ136"/>
    <mergeCell ref="FA136:FD136"/>
    <mergeCell ref="FE136:FF136"/>
    <mergeCell ref="FG136:FI136"/>
    <mergeCell ref="FJ136:FK136"/>
    <mergeCell ref="FL136:FO136"/>
    <mergeCell ref="DM137:DN137"/>
    <mergeCell ref="DO137:DW137"/>
    <mergeCell ref="DX137:DZ137"/>
    <mergeCell ref="EA137:EF137"/>
    <mergeCell ref="EG137:EM137"/>
    <mergeCell ref="EN137:EU137"/>
    <mergeCell ref="EV137:EZ137"/>
    <mergeCell ref="FA137:FD137"/>
    <mergeCell ref="FE137:FF137"/>
    <mergeCell ref="FG137:FI137"/>
    <mergeCell ref="FJ137:FK137"/>
    <mergeCell ref="FL137:FO137"/>
    <mergeCell ref="DM142:DN142"/>
    <mergeCell ref="DO142:DW142"/>
    <mergeCell ref="DX142:DZ142"/>
    <mergeCell ref="EA142:EF142"/>
    <mergeCell ref="EG142:EM142"/>
    <mergeCell ref="EN142:EU142"/>
    <mergeCell ref="EV142:EZ142"/>
    <mergeCell ref="FA142:FD142"/>
    <mergeCell ref="FE142:FF142"/>
    <mergeCell ref="FG142:FI142"/>
    <mergeCell ref="FJ142:FK142"/>
    <mergeCell ref="FL142:FO142"/>
    <mergeCell ref="DM143:DN143"/>
    <mergeCell ref="DO143:DW143"/>
    <mergeCell ref="DX143:DZ143"/>
    <mergeCell ref="EA143:EF143"/>
    <mergeCell ref="EG143:EM143"/>
    <mergeCell ref="EN143:EU143"/>
    <mergeCell ref="EV143:EZ143"/>
    <mergeCell ref="FA143:FD143"/>
    <mergeCell ref="FE143:FF143"/>
    <mergeCell ref="FG143:FI143"/>
    <mergeCell ref="FJ143:FK143"/>
    <mergeCell ref="FL143:FO143"/>
    <mergeCell ref="DM140:DN140"/>
    <mergeCell ref="DO140:DW140"/>
    <mergeCell ref="DX140:DZ140"/>
    <mergeCell ref="EA140:EF140"/>
    <mergeCell ref="EG140:EM140"/>
    <mergeCell ref="EN140:EU140"/>
    <mergeCell ref="EV140:EZ140"/>
    <mergeCell ref="FA140:FD140"/>
    <mergeCell ref="FE140:FF140"/>
    <mergeCell ref="FG140:FI140"/>
    <mergeCell ref="FJ140:FK140"/>
    <mergeCell ref="FL140:FO140"/>
    <mergeCell ref="DM141:DN141"/>
    <mergeCell ref="DO141:DW141"/>
    <mergeCell ref="DX141:DZ141"/>
    <mergeCell ref="EA141:EF141"/>
    <mergeCell ref="EG141:EM141"/>
    <mergeCell ref="EN141:EU141"/>
    <mergeCell ref="EV141:EZ141"/>
    <mergeCell ref="FA141:FD141"/>
    <mergeCell ref="FE141:FF141"/>
    <mergeCell ref="FG141:FI141"/>
    <mergeCell ref="FJ141:FK141"/>
    <mergeCell ref="FL141:FO141"/>
    <mergeCell ref="DM146:DN146"/>
    <mergeCell ref="DO146:DW146"/>
    <mergeCell ref="DX146:DZ146"/>
    <mergeCell ref="EA146:EF146"/>
    <mergeCell ref="EG146:EM146"/>
    <mergeCell ref="EN146:EU146"/>
    <mergeCell ref="EV146:EZ146"/>
    <mergeCell ref="FA146:FD146"/>
    <mergeCell ref="FE146:FF146"/>
    <mergeCell ref="FG146:FI146"/>
    <mergeCell ref="FJ146:FK146"/>
    <mergeCell ref="FL146:FO146"/>
    <mergeCell ref="DM147:DN147"/>
    <mergeCell ref="DO147:DW147"/>
    <mergeCell ref="DX147:DZ147"/>
    <mergeCell ref="EA147:EF147"/>
    <mergeCell ref="EG147:EM147"/>
    <mergeCell ref="EN147:EU147"/>
    <mergeCell ref="EV147:EZ147"/>
    <mergeCell ref="FA147:FD147"/>
    <mergeCell ref="FE147:FF147"/>
    <mergeCell ref="FG147:FI147"/>
    <mergeCell ref="FJ147:FK147"/>
    <mergeCell ref="FL147:FO147"/>
    <mergeCell ref="DM144:DN144"/>
    <mergeCell ref="DO144:DW144"/>
    <mergeCell ref="DX144:DZ144"/>
    <mergeCell ref="EA144:EF144"/>
    <mergeCell ref="EG144:EM144"/>
    <mergeCell ref="EN144:EU144"/>
    <mergeCell ref="EV144:EZ144"/>
    <mergeCell ref="FA144:FD144"/>
    <mergeCell ref="FE144:FF144"/>
    <mergeCell ref="FG144:FI144"/>
    <mergeCell ref="FJ144:FK144"/>
    <mergeCell ref="FL144:FO144"/>
    <mergeCell ref="DM145:DN145"/>
    <mergeCell ref="DO145:DW145"/>
    <mergeCell ref="DX145:DZ145"/>
    <mergeCell ref="EA145:EF145"/>
    <mergeCell ref="EG145:EM145"/>
    <mergeCell ref="EN145:EU145"/>
    <mergeCell ref="EV145:EZ145"/>
    <mergeCell ref="FA145:FD145"/>
    <mergeCell ref="FE145:FF145"/>
    <mergeCell ref="FG145:FI145"/>
    <mergeCell ref="FJ145:FK145"/>
    <mergeCell ref="FL145:FO145"/>
    <mergeCell ref="DM150:DN150"/>
    <mergeCell ref="DO150:DW150"/>
    <mergeCell ref="DX150:DZ150"/>
    <mergeCell ref="EA150:EF150"/>
    <mergeCell ref="EG150:EM150"/>
    <mergeCell ref="EN150:EU150"/>
    <mergeCell ref="EV150:EZ150"/>
    <mergeCell ref="FA150:FD150"/>
    <mergeCell ref="FE150:FF150"/>
    <mergeCell ref="FG150:FI150"/>
    <mergeCell ref="FJ150:FK150"/>
    <mergeCell ref="FL150:FO150"/>
    <mergeCell ref="DM151:DN151"/>
    <mergeCell ref="DO151:DW151"/>
    <mergeCell ref="DX151:DZ151"/>
    <mergeCell ref="EA151:EF151"/>
    <mergeCell ref="EG151:EM151"/>
    <mergeCell ref="EN151:EU151"/>
    <mergeCell ref="EV151:EZ151"/>
    <mergeCell ref="FA151:FD151"/>
    <mergeCell ref="FE151:FF151"/>
    <mergeCell ref="FG151:FI151"/>
    <mergeCell ref="FJ151:FK151"/>
    <mergeCell ref="FL151:FO151"/>
    <mergeCell ref="DM148:DN148"/>
    <mergeCell ref="DO148:DW148"/>
    <mergeCell ref="DX148:DZ148"/>
    <mergeCell ref="EA148:EF148"/>
    <mergeCell ref="EG148:EM148"/>
    <mergeCell ref="EN148:EU148"/>
    <mergeCell ref="EV148:EZ148"/>
    <mergeCell ref="FA148:FD148"/>
    <mergeCell ref="FE148:FF148"/>
    <mergeCell ref="FG148:FI148"/>
    <mergeCell ref="FJ148:FK148"/>
    <mergeCell ref="FL148:FO148"/>
    <mergeCell ref="DM149:DN149"/>
    <mergeCell ref="DO149:DW149"/>
    <mergeCell ref="DX149:DZ149"/>
    <mergeCell ref="EA149:EF149"/>
    <mergeCell ref="EG149:EM149"/>
    <mergeCell ref="EN149:EU149"/>
    <mergeCell ref="EV149:EZ149"/>
    <mergeCell ref="FA149:FD149"/>
    <mergeCell ref="FE149:FF149"/>
    <mergeCell ref="FG149:FI149"/>
    <mergeCell ref="FJ149:FK149"/>
    <mergeCell ref="FL149:FO149"/>
    <mergeCell ref="DM154:DN154"/>
    <mergeCell ref="DO154:DW154"/>
    <mergeCell ref="DX154:DZ154"/>
    <mergeCell ref="EA154:EF154"/>
    <mergeCell ref="EG154:EM154"/>
    <mergeCell ref="EN154:EU154"/>
    <mergeCell ref="EV154:EZ154"/>
    <mergeCell ref="FA154:FD154"/>
    <mergeCell ref="FE154:FF154"/>
    <mergeCell ref="FG154:FI154"/>
    <mergeCell ref="FJ154:FK154"/>
    <mergeCell ref="FL154:FO154"/>
    <mergeCell ref="DM155:DN155"/>
    <mergeCell ref="DO155:DW155"/>
    <mergeCell ref="DX155:DZ155"/>
    <mergeCell ref="EA155:EF155"/>
    <mergeCell ref="EG155:EM155"/>
    <mergeCell ref="EN155:EU155"/>
    <mergeCell ref="EV155:EZ155"/>
    <mergeCell ref="FA155:FD155"/>
    <mergeCell ref="FE155:FF155"/>
    <mergeCell ref="FG155:FI155"/>
    <mergeCell ref="FJ155:FK155"/>
    <mergeCell ref="FL155:FO155"/>
    <mergeCell ref="DM152:DN152"/>
    <mergeCell ref="DO152:DW152"/>
    <mergeCell ref="DX152:DZ152"/>
    <mergeCell ref="EA152:EF152"/>
    <mergeCell ref="EG152:EM152"/>
    <mergeCell ref="EN152:EU152"/>
    <mergeCell ref="EV152:EZ152"/>
    <mergeCell ref="FA152:FD152"/>
    <mergeCell ref="FE152:FF152"/>
    <mergeCell ref="FG152:FI152"/>
    <mergeCell ref="FJ152:FK152"/>
    <mergeCell ref="FL152:FO152"/>
    <mergeCell ref="DM153:DN153"/>
    <mergeCell ref="DO153:DW153"/>
    <mergeCell ref="DX153:DZ153"/>
    <mergeCell ref="EA153:EF153"/>
    <mergeCell ref="EG153:EM153"/>
    <mergeCell ref="EN153:EU153"/>
    <mergeCell ref="EV153:EZ153"/>
    <mergeCell ref="FA153:FD153"/>
    <mergeCell ref="FE153:FF153"/>
    <mergeCell ref="FG153:FI153"/>
    <mergeCell ref="FJ153:FK153"/>
    <mergeCell ref="FL153:FO153"/>
    <mergeCell ref="DM158:DN158"/>
    <mergeCell ref="DO158:DW158"/>
    <mergeCell ref="DX158:DZ158"/>
    <mergeCell ref="EA158:EF158"/>
    <mergeCell ref="EG158:EM158"/>
    <mergeCell ref="EN158:EU158"/>
    <mergeCell ref="EV158:EZ158"/>
    <mergeCell ref="FA158:FD158"/>
    <mergeCell ref="FE158:FF158"/>
    <mergeCell ref="FG158:FI158"/>
    <mergeCell ref="FJ158:FK158"/>
    <mergeCell ref="FL158:FO158"/>
    <mergeCell ref="DM159:DN159"/>
    <mergeCell ref="DO159:DW159"/>
    <mergeCell ref="DX159:DZ159"/>
    <mergeCell ref="EA159:EF159"/>
    <mergeCell ref="EG159:EM159"/>
    <mergeCell ref="EN159:EU159"/>
    <mergeCell ref="EV159:EZ159"/>
    <mergeCell ref="FA159:FD159"/>
    <mergeCell ref="FE159:FF159"/>
    <mergeCell ref="FG159:FI159"/>
    <mergeCell ref="FJ159:FK159"/>
    <mergeCell ref="FL159:FO159"/>
    <mergeCell ref="DM156:DN156"/>
    <mergeCell ref="DO156:DW156"/>
    <mergeCell ref="DX156:DZ156"/>
    <mergeCell ref="EA156:EF156"/>
    <mergeCell ref="EG156:EM156"/>
    <mergeCell ref="EN156:EU156"/>
    <mergeCell ref="EV156:EZ156"/>
    <mergeCell ref="FA156:FD156"/>
    <mergeCell ref="FE156:FF156"/>
    <mergeCell ref="FG156:FI156"/>
    <mergeCell ref="FJ156:FK156"/>
    <mergeCell ref="FL156:FO156"/>
    <mergeCell ref="DM157:DN157"/>
    <mergeCell ref="DO157:DW157"/>
    <mergeCell ref="DX157:DZ157"/>
    <mergeCell ref="EA157:EF157"/>
    <mergeCell ref="EG157:EM157"/>
    <mergeCell ref="EN157:EU157"/>
    <mergeCell ref="EV157:EZ157"/>
    <mergeCell ref="FA157:FD157"/>
    <mergeCell ref="FE157:FF157"/>
    <mergeCell ref="FG157:FI157"/>
    <mergeCell ref="FJ157:FK157"/>
    <mergeCell ref="FL157:FO157"/>
    <mergeCell ref="DM162:DN162"/>
    <mergeCell ref="DO162:DW162"/>
    <mergeCell ref="DX162:DZ162"/>
    <mergeCell ref="EA162:EF162"/>
    <mergeCell ref="EG162:EM162"/>
    <mergeCell ref="EN162:EU162"/>
    <mergeCell ref="EV162:EZ162"/>
    <mergeCell ref="FA162:FD162"/>
    <mergeCell ref="FE162:FF162"/>
    <mergeCell ref="FG162:FI162"/>
    <mergeCell ref="FJ162:FK162"/>
    <mergeCell ref="FL162:FO162"/>
    <mergeCell ref="DM163:DN163"/>
    <mergeCell ref="DO163:DW163"/>
    <mergeCell ref="DX163:DZ163"/>
    <mergeCell ref="EA163:EF163"/>
    <mergeCell ref="EG163:EM163"/>
    <mergeCell ref="EN163:EU163"/>
    <mergeCell ref="EV163:EZ163"/>
    <mergeCell ref="FA163:FD163"/>
    <mergeCell ref="FE163:FF163"/>
    <mergeCell ref="FG163:FI163"/>
    <mergeCell ref="FJ163:FK163"/>
    <mergeCell ref="FL163:FO163"/>
    <mergeCell ref="DM160:DN160"/>
    <mergeCell ref="DO160:DW160"/>
    <mergeCell ref="DX160:DZ160"/>
    <mergeCell ref="EA160:EF160"/>
    <mergeCell ref="EG160:EM160"/>
    <mergeCell ref="EN160:EU160"/>
    <mergeCell ref="EV160:EZ160"/>
    <mergeCell ref="FA160:FD160"/>
    <mergeCell ref="FE160:FF160"/>
    <mergeCell ref="FG160:FI160"/>
    <mergeCell ref="FJ160:FK160"/>
    <mergeCell ref="FL160:FO160"/>
    <mergeCell ref="DM161:DN161"/>
    <mergeCell ref="DO161:DW161"/>
    <mergeCell ref="DX161:DZ161"/>
    <mergeCell ref="EA161:EF161"/>
    <mergeCell ref="EG161:EM161"/>
    <mergeCell ref="EN161:EU161"/>
    <mergeCell ref="EV161:EZ161"/>
    <mergeCell ref="FA161:FD161"/>
    <mergeCell ref="FE161:FF161"/>
    <mergeCell ref="FG161:FI161"/>
    <mergeCell ref="FJ161:FK161"/>
    <mergeCell ref="FL161:FO161"/>
    <mergeCell ref="DM166:DN166"/>
    <mergeCell ref="DO166:DW166"/>
    <mergeCell ref="DX166:DZ166"/>
    <mergeCell ref="EA166:EF166"/>
    <mergeCell ref="EG166:EM166"/>
    <mergeCell ref="EN166:EU166"/>
    <mergeCell ref="EV166:EZ166"/>
    <mergeCell ref="FA166:FD166"/>
    <mergeCell ref="FE166:FF166"/>
    <mergeCell ref="FG166:FI166"/>
    <mergeCell ref="FJ166:FK166"/>
    <mergeCell ref="FL166:FO166"/>
    <mergeCell ref="DM167:DN167"/>
    <mergeCell ref="DO167:DW167"/>
    <mergeCell ref="DX167:DZ167"/>
    <mergeCell ref="EA167:EF167"/>
    <mergeCell ref="EG167:EM167"/>
    <mergeCell ref="EN167:EU167"/>
    <mergeCell ref="EV167:EZ167"/>
    <mergeCell ref="FA167:FD167"/>
    <mergeCell ref="FE167:FF167"/>
    <mergeCell ref="FG167:FI167"/>
    <mergeCell ref="FJ167:FK167"/>
    <mergeCell ref="FL167:FO167"/>
    <mergeCell ref="DM164:DN164"/>
    <mergeCell ref="DO164:DW164"/>
    <mergeCell ref="DX164:DZ164"/>
    <mergeCell ref="EA164:EF164"/>
    <mergeCell ref="EG164:EM164"/>
    <mergeCell ref="EN164:EU164"/>
    <mergeCell ref="EV164:EZ164"/>
    <mergeCell ref="FA164:FD164"/>
    <mergeCell ref="FE164:FF164"/>
    <mergeCell ref="FG164:FI164"/>
    <mergeCell ref="FJ164:FK164"/>
    <mergeCell ref="FL164:FO164"/>
    <mergeCell ref="DM165:DN165"/>
    <mergeCell ref="DO165:DW165"/>
    <mergeCell ref="DX165:DZ165"/>
    <mergeCell ref="EA165:EF165"/>
    <mergeCell ref="EG165:EM165"/>
    <mergeCell ref="EN165:EU165"/>
    <mergeCell ref="EV165:EZ165"/>
    <mergeCell ref="FA165:FD165"/>
    <mergeCell ref="FE165:FF165"/>
    <mergeCell ref="FG165:FI165"/>
    <mergeCell ref="FJ165:FK165"/>
    <mergeCell ref="FL165:FO165"/>
    <mergeCell ref="DM170:DN170"/>
    <mergeCell ref="DO170:DW170"/>
    <mergeCell ref="DX170:DZ170"/>
    <mergeCell ref="EA170:EF170"/>
    <mergeCell ref="EG170:EM170"/>
    <mergeCell ref="EN170:EU170"/>
    <mergeCell ref="EV170:EZ170"/>
    <mergeCell ref="FA170:FD170"/>
    <mergeCell ref="FE170:FF170"/>
    <mergeCell ref="FG170:FI170"/>
    <mergeCell ref="FJ170:FK170"/>
    <mergeCell ref="FL170:FO170"/>
    <mergeCell ref="DM171:DN171"/>
    <mergeCell ref="DO171:DW171"/>
    <mergeCell ref="DX171:DZ171"/>
    <mergeCell ref="EA171:EF171"/>
    <mergeCell ref="EG171:EM171"/>
    <mergeCell ref="EN171:EU171"/>
    <mergeCell ref="EV171:EZ171"/>
    <mergeCell ref="FA171:FD171"/>
    <mergeCell ref="FE171:FF171"/>
    <mergeCell ref="FG171:FI171"/>
    <mergeCell ref="FJ171:FK171"/>
    <mergeCell ref="FL171:FO171"/>
    <mergeCell ref="DM168:DN168"/>
    <mergeCell ref="DO168:DW168"/>
    <mergeCell ref="DX168:DZ168"/>
    <mergeCell ref="EA168:EF168"/>
    <mergeCell ref="EG168:EM168"/>
    <mergeCell ref="EN168:EU168"/>
    <mergeCell ref="EV168:EZ168"/>
    <mergeCell ref="FA168:FD168"/>
    <mergeCell ref="FE168:FF168"/>
    <mergeCell ref="FG168:FI168"/>
    <mergeCell ref="FJ168:FK168"/>
    <mergeCell ref="FL168:FO168"/>
    <mergeCell ref="DM169:DN169"/>
    <mergeCell ref="DO169:DW169"/>
    <mergeCell ref="DX169:DZ169"/>
    <mergeCell ref="EA169:EF169"/>
    <mergeCell ref="EG169:EM169"/>
    <mergeCell ref="EN169:EU169"/>
    <mergeCell ref="EV169:EZ169"/>
    <mergeCell ref="FA169:FD169"/>
    <mergeCell ref="FE169:FF169"/>
    <mergeCell ref="FG169:FI169"/>
    <mergeCell ref="FJ169:FK169"/>
    <mergeCell ref="FL169:FO169"/>
    <mergeCell ref="DM174:DN174"/>
    <mergeCell ref="DO174:DW174"/>
    <mergeCell ref="DX174:DZ174"/>
    <mergeCell ref="EA174:EF174"/>
    <mergeCell ref="EG174:EM174"/>
    <mergeCell ref="EN174:EU174"/>
    <mergeCell ref="EV174:EZ174"/>
    <mergeCell ref="FA174:FD174"/>
    <mergeCell ref="FE174:FF174"/>
    <mergeCell ref="FG174:FI174"/>
    <mergeCell ref="FJ174:FK174"/>
    <mergeCell ref="FL174:FO174"/>
    <mergeCell ref="DM175:DN175"/>
    <mergeCell ref="DO175:DW175"/>
    <mergeCell ref="DX175:DZ175"/>
    <mergeCell ref="EA175:EF175"/>
    <mergeCell ref="EG175:EM175"/>
    <mergeCell ref="EN175:EU175"/>
    <mergeCell ref="EV175:EZ175"/>
    <mergeCell ref="FA175:FD175"/>
    <mergeCell ref="FE175:FF175"/>
    <mergeCell ref="FG175:FI175"/>
    <mergeCell ref="FJ175:FK175"/>
    <mergeCell ref="FL175:FO175"/>
    <mergeCell ref="DM172:DN172"/>
    <mergeCell ref="DO172:DW172"/>
    <mergeCell ref="DX172:DZ172"/>
    <mergeCell ref="EA172:EF172"/>
    <mergeCell ref="EG172:EM172"/>
    <mergeCell ref="EN172:EU172"/>
    <mergeCell ref="EV172:EZ172"/>
    <mergeCell ref="FA172:FD172"/>
    <mergeCell ref="FE172:FF172"/>
    <mergeCell ref="FG172:FI172"/>
    <mergeCell ref="FJ172:FK172"/>
    <mergeCell ref="FL172:FO172"/>
    <mergeCell ref="DM173:DN173"/>
    <mergeCell ref="DO173:DW173"/>
    <mergeCell ref="DX173:DZ173"/>
    <mergeCell ref="EA173:EF173"/>
    <mergeCell ref="EG173:EM173"/>
    <mergeCell ref="EN173:EU173"/>
    <mergeCell ref="EV173:EZ173"/>
    <mergeCell ref="FA173:FD173"/>
    <mergeCell ref="FE173:FF173"/>
    <mergeCell ref="FG173:FI173"/>
    <mergeCell ref="FJ173:FK173"/>
    <mergeCell ref="FL173:FO173"/>
    <mergeCell ref="DM178:DN178"/>
    <mergeCell ref="DO178:DW178"/>
    <mergeCell ref="DX178:DZ178"/>
    <mergeCell ref="EA178:EF178"/>
    <mergeCell ref="EG178:EM178"/>
    <mergeCell ref="EN178:EU178"/>
    <mergeCell ref="EV178:EZ178"/>
    <mergeCell ref="FA178:FD178"/>
    <mergeCell ref="FE178:FF178"/>
    <mergeCell ref="FG178:FI178"/>
    <mergeCell ref="FJ178:FK178"/>
    <mergeCell ref="FL178:FO178"/>
    <mergeCell ref="DM179:DN179"/>
    <mergeCell ref="DO179:DW179"/>
    <mergeCell ref="DX179:DZ179"/>
    <mergeCell ref="EA179:EF179"/>
    <mergeCell ref="EG179:EM179"/>
    <mergeCell ref="EN179:EU179"/>
    <mergeCell ref="EV179:EZ179"/>
    <mergeCell ref="FA179:FD179"/>
    <mergeCell ref="FE179:FF179"/>
    <mergeCell ref="FG179:FI179"/>
    <mergeCell ref="FJ179:FK179"/>
    <mergeCell ref="FL179:FO179"/>
    <mergeCell ref="DM176:DN176"/>
    <mergeCell ref="DO176:DW176"/>
    <mergeCell ref="DX176:DZ176"/>
    <mergeCell ref="EA176:EF176"/>
    <mergeCell ref="EG176:EM176"/>
    <mergeCell ref="EN176:EU176"/>
    <mergeCell ref="EV176:EZ176"/>
    <mergeCell ref="FA176:FD176"/>
    <mergeCell ref="FE176:FF176"/>
    <mergeCell ref="FG176:FI176"/>
    <mergeCell ref="FJ176:FK176"/>
    <mergeCell ref="FL176:FO176"/>
    <mergeCell ref="DM177:DN177"/>
    <mergeCell ref="DO177:DW177"/>
    <mergeCell ref="DX177:DZ177"/>
    <mergeCell ref="EA177:EF177"/>
    <mergeCell ref="EG177:EM177"/>
    <mergeCell ref="EN177:EU177"/>
    <mergeCell ref="EV177:EZ177"/>
    <mergeCell ref="FA177:FD177"/>
    <mergeCell ref="FE177:FF177"/>
    <mergeCell ref="FG177:FI177"/>
    <mergeCell ref="FJ177:FK177"/>
    <mergeCell ref="FL177:FO177"/>
    <mergeCell ref="DM182:DN182"/>
    <mergeCell ref="DO182:DW182"/>
    <mergeCell ref="DX182:DZ182"/>
    <mergeCell ref="EA182:EF182"/>
    <mergeCell ref="EG182:EM182"/>
    <mergeCell ref="EN182:EU182"/>
    <mergeCell ref="EV182:EZ182"/>
    <mergeCell ref="FA182:FD182"/>
    <mergeCell ref="FE182:FF182"/>
    <mergeCell ref="FG182:FI182"/>
    <mergeCell ref="FJ182:FK182"/>
    <mergeCell ref="FL182:FO182"/>
    <mergeCell ref="DM183:DN183"/>
    <mergeCell ref="DO183:DW183"/>
    <mergeCell ref="DX183:DZ183"/>
    <mergeCell ref="EA183:EF183"/>
    <mergeCell ref="EG183:EM183"/>
    <mergeCell ref="EN183:EU183"/>
    <mergeCell ref="EV183:EZ183"/>
    <mergeCell ref="FA183:FD183"/>
    <mergeCell ref="FE183:FF183"/>
    <mergeCell ref="FG183:FI183"/>
    <mergeCell ref="FJ183:FK183"/>
    <mergeCell ref="FL183:FO183"/>
    <mergeCell ref="DM180:DN180"/>
    <mergeCell ref="DO180:DW180"/>
    <mergeCell ref="DX180:DZ180"/>
    <mergeCell ref="EA180:EF180"/>
    <mergeCell ref="EG180:EM180"/>
    <mergeCell ref="EN180:EU180"/>
    <mergeCell ref="EV180:EZ180"/>
    <mergeCell ref="FA180:FD180"/>
    <mergeCell ref="FE180:FF180"/>
    <mergeCell ref="FG180:FI180"/>
    <mergeCell ref="FJ180:FK180"/>
    <mergeCell ref="FL180:FO180"/>
    <mergeCell ref="DM181:DN181"/>
    <mergeCell ref="DO181:DW181"/>
    <mergeCell ref="DX181:DZ181"/>
    <mergeCell ref="EA181:EF181"/>
    <mergeCell ref="EG181:EM181"/>
    <mergeCell ref="EN181:EU181"/>
    <mergeCell ref="EV181:EZ181"/>
    <mergeCell ref="FA181:FD181"/>
    <mergeCell ref="FE181:FF181"/>
    <mergeCell ref="FG181:FI181"/>
    <mergeCell ref="FJ181:FK181"/>
    <mergeCell ref="FL181:FO181"/>
    <mergeCell ref="DM186:DN186"/>
    <mergeCell ref="DO186:DW186"/>
    <mergeCell ref="DX186:DZ186"/>
    <mergeCell ref="EA186:EF186"/>
    <mergeCell ref="EG186:EM186"/>
    <mergeCell ref="EN186:EU186"/>
    <mergeCell ref="EV186:EZ186"/>
    <mergeCell ref="FA186:FD186"/>
    <mergeCell ref="FE186:FF186"/>
    <mergeCell ref="FG186:FI186"/>
    <mergeCell ref="FJ186:FK186"/>
    <mergeCell ref="FL186:FO186"/>
    <mergeCell ref="DM187:DN187"/>
    <mergeCell ref="DO187:DW187"/>
    <mergeCell ref="DX187:DZ187"/>
    <mergeCell ref="EA187:EF187"/>
    <mergeCell ref="EG187:EM187"/>
    <mergeCell ref="EN187:EU187"/>
    <mergeCell ref="EV187:EZ187"/>
    <mergeCell ref="FA187:FD187"/>
    <mergeCell ref="FE187:FF187"/>
    <mergeCell ref="FG187:FI187"/>
    <mergeCell ref="FJ187:FK187"/>
    <mergeCell ref="FL187:FO187"/>
    <mergeCell ref="DM184:DN184"/>
    <mergeCell ref="DO184:DW184"/>
    <mergeCell ref="DX184:DZ184"/>
    <mergeCell ref="EA184:EF184"/>
    <mergeCell ref="EG184:EM184"/>
    <mergeCell ref="EN184:EU184"/>
    <mergeCell ref="EV184:EZ184"/>
    <mergeCell ref="FA184:FD184"/>
    <mergeCell ref="FE184:FF184"/>
    <mergeCell ref="FG184:FI184"/>
    <mergeCell ref="FJ184:FK184"/>
    <mergeCell ref="FL184:FO184"/>
    <mergeCell ref="DM185:DN185"/>
    <mergeCell ref="DO185:DW185"/>
    <mergeCell ref="DX185:DZ185"/>
    <mergeCell ref="EA185:EF185"/>
    <mergeCell ref="EG185:EM185"/>
    <mergeCell ref="EN185:EU185"/>
    <mergeCell ref="EV185:EZ185"/>
    <mergeCell ref="FA185:FD185"/>
    <mergeCell ref="FE185:FF185"/>
    <mergeCell ref="FG185:FI185"/>
    <mergeCell ref="FJ185:FK185"/>
    <mergeCell ref="FL185:FO185"/>
    <mergeCell ref="DM190:DN190"/>
    <mergeCell ref="DO190:DW190"/>
    <mergeCell ref="DX190:DZ190"/>
    <mergeCell ref="EA190:EF190"/>
    <mergeCell ref="EG190:EM190"/>
    <mergeCell ref="EN190:EU190"/>
    <mergeCell ref="EV190:EZ190"/>
    <mergeCell ref="FA190:FD190"/>
    <mergeCell ref="FE190:FF190"/>
    <mergeCell ref="FG190:FI190"/>
    <mergeCell ref="FJ190:FK190"/>
    <mergeCell ref="FL190:FO190"/>
    <mergeCell ref="DM191:DN191"/>
    <mergeCell ref="DO191:DW191"/>
    <mergeCell ref="DX191:DZ191"/>
    <mergeCell ref="EA191:EF191"/>
    <mergeCell ref="EG191:EM191"/>
    <mergeCell ref="EN191:EU191"/>
    <mergeCell ref="EV191:EZ191"/>
    <mergeCell ref="FA191:FD191"/>
    <mergeCell ref="FE191:FF191"/>
    <mergeCell ref="FG191:FI191"/>
    <mergeCell ref="FJ191:FK191"/>
    <mergeCell ref="FL191:FO191"/>
    <mergeCell ref="DM188:DN188"/>
    <mergeCell ref="DO188:DW188"/>
    <mergeCell ref="DX188:DZ188"/>
    <mergeCell ref="EA188:EF188"/>
    <mergeCell ref="EG188:EM188"/>
    <mergeCell ref="EN188:EU188"/>
    <mergeCell ref="EV188:EZ188"/>
    <mergeCell ref="FA188:FD188"/>
    <mergeCell ref="FE188:FF188"/>
    <mergeCell ref="FG188:FI188"/>
    <mergeCell ref="FJ188:FK188"/>
    <mergeCell ref="FL188:FO188"/>
    <mergeCell ref="DM189:DN189"/>
    <mergeCell ref="DO189:DW189"/>
    <mergeCell ref="DX189:DZ189"/>
    <mergeCell ref="EA189:EF189"/>
    <mergeCell ref="EG189:EM189"/>
    <mergeCell ref="EN189:EU189"/>
    <mergeCell ref="EV189:EZ189"/>
    <mergeCell ref="FA189:FD189"/>
    <mergeCell ref="FE189:FF189"/>
    <mergeCell ref="FG189:FI189"/>
    <mergeCell ref="FJ189:FK189"/>
    <mergeCell ref="FL189:FO189"/>
    <mergeCell ref="DM194:DN194"/>
    <mergeCell ref="DO194:DW194"/>
    <mergeCell ref="DX194:DZ194"/>
    <mergeCell ref="EA194:EF194"/>
    <mergeCell ref="EG194:EM194"/>
    <mergeCell ref="EN194:EU194"/>
    <mergeCell ref="EV194:EZ194"/>
    <mergeCell ref="FA194:FD194"/>
    <mergeCell ref="FE194:FF194"/>
    <mergeCell ref="FG194:FI194"/>
    <mergeCell ref="FJ194:FK194"/>
    <mergeCell ref="FL194:FO194"/>
    <mergeCell ref="DM195:DN195"/>
    <mergeCell ref="DO195:DW195"/>
    <mergeCell ref="DX195:DZ195"/>
    <mergeCell ref="EA195:EF195"/>
    <mergeCell ref="EG195:EM195"/>
    <mergeCell ref="EN195:EU195"/>
    <mergeCell ref="EV195:EZ195"/>
    <mergeCell ref="FA195:FD195"/>
    <mergeCell ref="FE195:FF195"/>
    <mergeCell ref="FG195:FI195"/>
    <mergeCell ref="FJ195:FK195"/>
    <mergeCell ref="FL195:FO195"/>
    <mergeCell ref="DM192:DN192"/>
    <mergeCell ref="DO192:DW192"/>
    <mergeCell ref="DX192:DZ192"/>
    <mergeCell ref="EA192:EF192"/>
    <mergeCell ref="EG192:EM192"/>
    <mergeCell ref="EN192:EU192"/>
    <mergeCell ref="EV192:EZ192"/>
    <mergeCell ref="FA192:FD192"/>
    <mergeCell ref="FE192:FF192"/>
    <mergeCell ref="FG192:FI192"/>
    <mergeCell ref="FJ192:FK192"/>
    <mergeCell ref="FL192:FO192"/>
    <mergeCell ref="DM193:DN193"/>
    <mergeCell ref="DO193:DW193"/>
    <mergeCell ref="DX193:DZ193"/>
    <mergeCell ref="EA193:EF193"/>
    <mergeCell ref="EG193:EM193"/>
    <mergeCell ref="EN193:EU193"/>
    <mergeCell ref="EV193:EZ193"/>
    <mergeCell ref="FA193:FD193"/>
    <mergeCell ref="FE193:FF193"/>
    <mergeCell ref="FG193:FI193"/>
    <mergeCell ref="FJ193:FK193"/>
    <mergeCell ref="FL193:FO193"/>
    <mergeCell ref="DM198:DN198"/>
    <mergeCell ref="DO198:DW198"/>
    <mergeCell ref="DX198:DZ198"/>
    <mergeCell ref="EA198:EF198"/>
    <mergeCell ref="EG198:EM198"/>
    <mergeCell ref="EN198:EU198"/>
    <mergeCell ref="EV198:EZ198"/>
    <mergeCell ref="FA198:FD198"/>
    <mergeCell ref="FE198:FF198"/>
    <mergeCell ref="FG198:FI198"/>
    <mergeCell ref="FJ198:FK198"/>
    <mergeCell ref="FL198:FO198"/>
    <mergeCell ref="DM199:DN199"/>
    <mergeCell ref="DO199:DW199"/>
    <mergeCell ref="DX199:DZ199"/>
    <mergeCell ref="EA199:EF199"/>
    <mergeCell ref="EG199:EM199"/>
    <mergeCell ref="EN199:EU199"/>
    <mergeCell ref="EV199:EZ199"/>
    <mergeCell ref="FA199:FD199"/>
    <mergeCell ref="FE199:FF199"/>
    <mergeCell ref="FG199:FI199"/>
    <mergeCell ref="FJ199:FK199"/>
    <mergeCell ref="FL199:FO199"/>
    <mergeCell ref="DM196:DN196"/>
    <mergeCell ref="DO196:DW196"/>
    <mergeCell ref="DX196:DZ196"/>
    <mergeCell ref="EA196:EF196"/>
    <mergeCell ref="EG196:EM196"/>
    <mergeCell ref="EN196:EU196"/>
    <mergeCell ref="EV196:EZ196"/>
    <mergeCell ref="FA196:FD196"/>
    <mergeCell ref="FE196:FF196"/>
    <mergeCell ref="FG196:FI196"/>
    <mergeCell ref="FJ196:FK196"/>
    <mergeCell ref="FL196:FO196"/>
    <mergeCell ref="DM197:DN197"/>
    <mergeCell ref="DO197:DW197"/>
    <mergeCell ref="DX197:DZ197"/>
    <mergeCell ref="EA197:EF197"/>
    <mergeCell ref="EG197:EM197"/>
    <mergeCell ref="EN197:EU197"/>
    <mergeCell ref="EV197:EZ197"/>
    <mergeCell ref="FA197:FD197"/>
    <mergeCell ref="FE197:FF197"/>
    <mergeCell ref="FG197:FI197"/>
    <mergeCell ref="FJ197:FK197"/>
    <mergeCell ref="FL197:FO197"/>
    <mergeCell ref="DM202:DN202"/>
    <mergeCell ref="DO202:DW202"/>
    <mergeCell ref="DX202:DZ202"/>
    <mergeCell ref="EA202:EF202"/>
    <mergeCell ref="EG202:EM202"/>
    <mergeCell ref="EN202:EU202"/>
    <mergeCell ref="EV202:EZ202"/>
    <mergeCell ref="FA202:FD202"/>
    <mergeCell ref="FE202:FF202"/>
    <mergeCell ref="FG202:FI202"/>
    <mergeCell ref="FJ202:FK202"/>
    <mergeCell ref="FL202:FO202"/>
    <mergeCell ref="DM203:DN203"/>
    <mergeCell ref="DO203:DW203"/>
    <mergeCell ref="DX203:DZ203"/>
    <mergeCell ref="EA203:EF203"/>
    <mergeCell ref="EG203:EM203"/>
    <mergeCell ref="EN203:EU203"/>
    <mergeCell ref="EV203:EZ203"/>
    <mergeCell ref="FA203:FD203"/>
    <mergeCell ref="FE203:FF203"/>
    <mergeCell ref="FG203:FI203"/>
    <mergeCell ref="FJ203:FK203"/>
    <mergeCell ref="FL203:FO203"/>
    <mergeCell ref="DM200:DN200"/>
    <mergeCell ref="DO200:DW200"/>
    <mergeCell ref="DX200:DZ200"/>
    <mergeCell ref="EA200:EF200"/>
    <mergeCell ref="EG200:EM200"/>
    <mergeCell ref="EN200:EU200"/>
    <mergeCell ref="EV200:EZ200"/>
    <mergeCell ref="FA200:FD200"/>
    <mergeCell ref="FE200:FF200"/>
    <mergeCell ref="FG200:FI200"/>
    <mergeCell ref="FJ200:FK200"/>
    <mergeCell ref="FL200:FO200"/>
    <mergeCell ref="DM201:DN201"/>
    <mergeCell ref="DO201:DW201"/>
    <mergeCell ref="DX201:DZ201"/>
    <mergeCell ref="EA201:EF201"/>
    <mergeCell ref="EG201:EM201"/>
    <mergeCell ref="EN201:EU201"/>
    <mergeCell ref="EV201:EZ201"/>
    <mergeCell ref="FA201:FD201"/>
    <mergeCell ref="FE201:FF201"/>
    <mergeCell ref="FG201:FI201"/>
    <mergeCell ref="FJ201:FK201"/>
    <mergeCell ref="FL201:FO201"/>
    <mergeCell ref="DM206:DN206"/>
    <mergeCell ref="DO206:DW206"/>
    <mergeCell ref="DX206:DZ206"/>
    <mergeCell ref="EA206:EF206"/>
    <mergeCell ref="EG206:EM206"/>
    <mergeCell ref="EN206:EU206"/>
    <mergeCell ref="EV206:EZ206"/>
    <mergeCell ref="FA206:FD206"/>
    <mergeCell ref="FE206:FF206"/>
    <mergeCell ref="FG206:FI206"/>
    <mergeCell ref="FJ206:FK206"/>
    <mergeCell ref="FL206:FO206"/>
    <mergeCell ref="DM207:DN207"/>
    <mergeCell ref="DO207:DW207"/>
    <mergeCell ref="DX207:DZ207"/>
    <mergeCell ref="EA207:EF207"/>
    <mergeCell ref="EG207:EM207"/>
    <mergeCell ref="EN207:EU207"/>
    <mergeCell ref="EV207:EZ207"/>
    <mergeCell ref="FA207:FD207"/>
    <mergeCell ref="FE207:FF207"/>
    <mergeCell ref="FG207:FI207"/>
    <mergeCell ref="FJ207:FK207"/>
    <mergeCell ref="FL207:FO207"/>
    <mergeCell ref="DM204:DN204"/>
    <mergeCell ref="DO204:DW204"/>
    <mergeCell ref="DX204:DZ204"/>
    <mergeCell ref="EA204:EF204"/>
    <mergeCell ref="EG204:EM204"/>
    <mergeCell ref="EN204:EU204"/>
    <mergeCell ref="EV204:EZ204"/>
    <mergeCell ref="FA204:FD204"/>
    <mergeCell ref="FE204:FF204"/>
    <mergeCell ref="FG204:FI204"/>
    <mergeCell ref="FJ204:FK204"/>
    <mergeCell ref="FL204:FO204"/>
    <mergeCell ref="DM205:DN205"/>
    <mergeCell ref="DO205:DW205"/>
    <mergeCell ref="DX205:DZ205"/>
    <mergeCell ref="EA205:EF205"/>
    <mergeCell ref="EG205:EM205"/>
    <mergeCell ref="EN205:EU205"/>
    <mergeCell ref="EV205:EZ205"/>
    <mergeCell ref="FA205:FD205"/>
    <mergeCell ref="FE205:FF205"/>
    <mergeCell ref="FG205:FI205"/>
    <mergeCell ref="FJ205:FK205"/>
    <mergeCell ref="FL205:FO205"/>
    <mergeCell ref="DM210:DN210"/>
    <mergeCell ref="DO210:DW210"/>
    <mergeCell ref="DX210:DZ210"/>
    <mergeCell ref="EA210:EF210"/>
    <mergeCell ref="EG210:EM210"/>
    <mergeCell ref="EN210:EU210"/>
    <mergeCell ref="EV210:EZ210"/>
    <mergeCell ref="FA210:FD210"/>
    <mergeCell ref="FE210:FF210"/>
    <mergeCell ref="FG210:FI210"/>
    <mergeCell ref="FJ210:FK210"/>
    <mergeCell ref="FL210:FO210"/>
    <mergeCell ref="DM211:DN211"/>
    <mergeCell ref="DO211:DW211"/>
    <mergeCell ref="DX211:DZ211"/>
    <mergeCell ref="EA211:EF211"/>
    <mergeCell ref="EG211:EM211"/>
    <mergeCell ref="EN211:EU211"/>
    <mergeCell ref="EV211:EZ211"/>
    <mergeCell ref="FA211:FD211"/>
    <mergeCell ref="FE211:FF211"/>
    <mergeCell ref="FG211:FI211"/>
    <mergeCell ref="FJ211:FK211"/>
    <mergeCell ref="FL211:FO211"/>
    <mergeCell ref="DM208:DN208"/>
    <mergeCell ref="DO208:DW208"/>
    <mergeCell ref="DX208:DZ208"/>
    <mergeCell ref="EA208:EF208"/>
    <mergeCell ref="EG208:EM208"/>
    <mergeCell ref="EN208:EU208"/>
    <mergeCell ref="EV208:EZ208"/>
    <mergeCell ref="FA208:FD208"/>
    <mergeCell ref="FE208:FF208"/>
    <mergeCell ref="FG208:FI208"/>
    <mergeCell ref="FJ208:FK208"/>
    <mergeCell ref="FL208:FO208"/>
    <mergeCell ref="DM209:DN209"/>
    <mergeCell ref="DO209:DW209"/>
    <mergeCell ref="DX209:DZ209"/>
    <mergeCell ref="EA209:EF209"/>
    <mergeCell ref="EG209:EM209"/>
    <mergeCell ref="EN209:EU209"/>
    <mergeCell ref="EV209:EZ209"/>
    <mergeCell ref="FA209:FD209"/>
    <mergeCell ref="FE209:FF209"/>
    <mergeCell ref="FG209:FI209"/>
    <mergeCell ref="FJ209:FK209"/>
    <mergeCell ref="FL209:FO209"/>
    <mergeCell ref="DM214:DN214"/>
    <mergeCell ref="DO214:DW214"/>
    <mergeCell ref="DX214:DZ214"/>
    <mergeCell ref="EA214:EF214"/>
    <mergeCell ref="EG214:EM214"/>
    <mergeCell ref="EN214:EU214"/>
    <mergeCell ref="EV214:EZ214"/>
    <mergeCell ref="FA214:FD214"/>
    <mergeCell ref="FE214:FF214"/>
    <mergeCell ref="FG214:FI214"/>
    <mergeCell ref="FJ214:FK214"/>
    <mergeCell ref="FL214:FO214"/>
    <mergeCell ref="DM215:DN215"/>
    <mergeCell ref="DO215:DW215"/>
    <mergeCell ref="DX215:DZ215"/>
    <mergeCell ref="EA215:EF215"/>
    <mergeCell ref="EG215:EM215"/>
    <mergeCell ref="EN215:EU215"/>
    <mergeCell ref="EV215:EZ215"/>
    <mergeCell ref="FA215:FD215"/>
    <mergeCell ref="FE215:FF215"/>
    <mergeCell ref="FG215:FI215"/>
    <mergeCell ref="FJ215:FK215"/>
    <mergeCell ref="FL215:FO215"/>
    <mergeCell ref="DM212:DN212"/>
    <mergeCell ref="DO212:DW212"/>
    <mergeCell ref="DX212:DZ212"/>
    <mergeCell ref="EA212:EF212"/>
    <mergeCell ref="EG212:EM212"/>
    <mergeCell ref="EN212:EU212"/>
    <mergeCell ref="EV212:EZ212"/>
    <mergeCell ref="FA212:FD212"/>
    <mergeCell ref="FE212:FF212"/>
    <mergeCell ref="FG212:FI212"/>
    <mergeCell ref="FJ212:FK212"/>
    <mergeCell ref="FL212:FO212"/>
    <mergeCell ref="DM213:DN213"/>
    <mergeCell ref="DO213:DW213"/>
    <mergeCell ref="DX213:DZ213"/>
    <mergeCell ref="EA213:EF213"/>
    <mergeCell ref="EG213:EM213"/>
    <mergeCell ref="EN213:EU213"/>
    <mergeCell ref="EV213:EZ213"/>
    <mergeCell ref="FA213:FD213"/>
    <mergeCell ref="FE213:FF213"/>
    <mergeCell ref="FG213:FI213"/>
    <mergeCell ref="FJ213:FK213"/>
    <mergeCell ref="FL213:FO213"/>
    <mergeCell ref="DM218:DN218"/>
    <mergeCell ref="DO218:DW218"/>
    <mergeCell ref="DX218:DZ218"/>
    <mergeCell ref="EA218:EF218"/>
    <mergeCell ref="EG218:EM218"/>
    <mergeCell ref="EN218:EU218"/>
    <mergeCell ref="EV218:EZ218"/>
    <mergeCell ref="FA218:FD218"/>
    <mergeCell ref="FE218:FF218"/>
    <mergeCell ref="FG218:FI218"/>
    <mergeCell ref="FJ218:FK218"/>
    <mergeCell ref="FL218:FO218"/>
    <mergeCell ref="DM220:DN220"/>
    <mergeCell ref="DO220:DW220"/>
    <mergeCell ref="DX220:DZ220"/>
    <mergeCell ref="EA220:EF220"/>
    <mergeCell ref="EG220:EM220"/>
    <mergeCell ref="EN220:EU220"/>
    <mergeCell ref="EV220:EZ220"/>
    <mergeCell ref="FA220:FD220"/>
    <mergeCell ref="FE220:FF220"/>
    <mergeCell ref="FG220:FI220"/>
    <mergeCell ref="FJ220:FK220"/>
    <mergeCell ref="FL220:FO220"/>
    <mergeCell ref="DM216:DN216"/>
    <mergeCell ref="DO216:DW216"/>
    <mergeCell ref="DX216:DZ216"/>
    <mergeCell ref="EA216:EF216"/>
    <mergeCell ref="EG216:EM216"/>
    <mergeCell ref="EN216:EU216"/>
    <mergeCell ref="EV216:EZ216"/>
    <mergeCell ref="FA216:FD216"/>
    <mergeCell ref="FE216:FF216"/>
    <mergeCell ref="FG216:FI216"/>
    <mergeCell ref="FJ216:FK216"/>
    <mergeCell ref="FL216:FO216"/>
    <mergeCell ref="DM217:DN217"/>
    <mergeCell ref="DO217:DW217"/>
    <mergeCell ref="DX217:DZ217"/>
    <mergeCell ref="EA217:EF217"/>
    <mergeCell ref="EG217:EM217"/>
    <mergeCell ref="EN217:EU217"/>
    <mergeCell ref="EV217:EZ217"/>
    <mergeCell ref="FA217:FD217"/>
    <mergeCell ref="FE217:FF217"/>
    <mergeCell ref="FG217:FI217"/>
    <mergeCell ref="FJ217:FK217"/>
    <mergeCell ref="FL217:FO217"/>
    <mergeCell ref="HJ11:HK11"/>
    <mergeCell ref="HL11:HN11"/>
    <mergeCell ref="HO11:HP11"/>
    <mergeCell ref="HQ11:HT11"/>
    <mergeCell ref="GL12:GR12"/>
    <mergeCell ref="GS12:GZ12"/>
    <mergeCell ref="HA12:HE12"/>
    <mergeCell ref="HF12:HI12"/>
    <mergeCell ref="HJ12:HK12"/>
    <mergeCell ref="HL12:HN12"/>
    <mergeCell ref="HO12:HP12"/>
    <mergeCell ref="HQ12:HT12"/>
    <mergeCell ref="GL13:GR13"/>
    <mergeCell ref="GS13:GZ13"/>
    <mergeCell ref="HA13:HE13"/>
    <mergeCell ref="HF13:HI13"/>
    <mergeCell ref="HJ13:HK13"/>
    <mergeCell ref="HL13:HN13"/>
    <mergeCell ref="HO13:HP13"/>
    <mergeCell ref="HQ13:HT13"/>
    <mergeCell ref="GF3:HK4"/>
    <mergeCell ref="FY7:GE7"/>
    <mergeCell ref="GF7:GZ7"/>
    <mergeCell ref="FR9:FS9"/>
    <mergeCell ref="FT9:GB9"/>
    <mergeCell ref="GC9:GE9"/>
    <mergeCell ref="GF9:GK9"/>
    <mergeCell ref="GL9:GR9"/>
    <mergeCell ref="GS9:GZ9"/>
    <mergeCell ref="HA9:HE9"/>
    <mergeCell ref="HF9:HI9"/>
    <mergeCell ref="HJ9:HK9"/>
    <mergeCell ref="HL9:HN9"/>
    <mergeCell ref="HO9:HP9"/>
    <mergeCell ref="HQ9:HT9"/>
    <mergeCell ref="FR10:FS24"/>
    <mergeCell ref="GC10:GE13"/>
    <mergeCell ref="GF10:GK13"/>
    <mergeCell ref="GL10:GR10"/>
    <mergeCell ref="GS10:GZ10"/>
    <mergeCell ref="HA10:HE10"/>
    <mergeCell ref="HF10:HI10"/>
    <mergeCell ref="HJ10:HK10"/>
    <mergeCell ref="HL10:HN10"/>
    <mergeCell ref="HO10:HP10"/>
    <mergeCell ref="HQ10:HT10"/>
    <mergeCell ref="GL11:GR11"/>
    <mergeCell ref="GS11:GZ11"/>
    <mergeCell ref="HA11:HE11"/>
    <mergeCell ref="HF11:HI11"/>
    <mergeCell ref="HJ16:HK16"/>
    <mergeCell ref="HL16:HN16"/>
    <mergeCell ref="HO16:HP16"/>
    <mergeCell ref="HQ16:HT16"/>
    <mergeCell ref="GL17:GR17"/>
    <mergeCell ref="GS17:GZ17"/>
    <mergeCell ref="HA17:HE17"/>
    <mergeCell ref="HF17:HI17"/>
    <mergeCell ref="HJ17:HK17"/>
    <mergeCell ref="HL17:HN17"/>
    <mergeCell ref="HO17:HP17"/>
    <mergeCell ref="HQ17:HT17"/>
    <mergeCell ref="GL18:GR18"/>
    <mergeCell ref="GS18:GZ18"/>
    <mergeCell ref="HO18:HP18"/>
    <mergeCell ref="HQ18:HT18"/>
    <mergeCell ref="GC14:HP14"/>
    <mergeCell ref="HQ14:HT14"/>
    <mergeCell ref="GC15:GE18"/>
    <mergeCell ref="GF15:GK18"/>
    <mergeCell ref="GL15:GR15"/>
    <mergeCell ref="GS15:GZ15"/>
    <mergeCell ref="HA15:HE15"/>
    <mergeCell ref="HF15:HI15"/>
    <mergeCell ref="HJ15:HK15"/>
    <mergeCell ref="HL15:HN15"/>
    <mergeCell ref="HO15:HP15"/>
    <mergeCell ref="HQ15:HT15"/>
    <mergeCell ref="GL16:GR16"/>
    <mergeCell ref="GS16:GZ16"/>
    <mergeCell ref="HA16:HE16"/>
    <mergeCell ref="HF16:HI16"/>
    <mergeCell ref="GL23:GR23"/>
    <mergeCell ref="GS23:GZ23"/>
    <mergeCell ref="HA23:HE23"/>
    <mergeCell ref="HF23:HI23"/>
    <mergeCell ref="HJ23:HK23"/>
    <mergeCell ref="HL23:HN23"/>
    <mergeCell ref="HO23:HP23"/>
    <mergeCell ref="HQ23:HT23"/>
    <mergeCell ref="HJ22:HK22"/>
    <mergeCell ref="HL22:HN22"/>
    <mergeCell ref="HO22:HP22"/>
    <mergeCell ref="HQ22:HT22"/>
    <mergeCell ref="GL22:GR22"/>
    <mergeCell ref="GS22:GZ22"/>
    <mergeCell ref="HA22:HE22"/>
    <mergeCell ref="HF22:HI22"/>
    <mergeCell ref="HL31:HN31"/>
    <mergeCell ref="HO31:HP31"/>
    <mergeCell ref="HQ31:HT31"/>
    <mergeCell ref="GC28:GE31"/>
    <mergeCell ref="GF28:GK31"/>
    <mergeCell ref="GL28:GR28"/>
    <mergeCell ref="GS28:GZ28"/>
    <mergeCell ref="HA28:HE28"/>
    <mergeCell ref="HF28:HI28"/>
    <mergeCell ref="HJ28:HK28"/>
    <mergeCell ref="HL28:HN28"/>
    <mergeCell ref="HO28:HP28"/>
    <mergeCell ref="HQ28:HT28"/>
    <mergeCell ref="GL29:GR29"/>
    <mergeCell ref="GS29:GZ29"/>
    <mergeCell ref="FR25:HP25"/>
    <mergeCell ref="HQ25:HT25"/>
    <mergeCell ref="FR27:FS27"/>
    <mergeCell ref="FT27:GB27"/>
    <mergeCell ref="GC27:GE27"/>
    <mergeCell ref="GF27:GK27"/>
    <mergeCell ref="GL27:GR27"/>
    <mergeCell ref="GS27:GZ27"/>
    <mergeCell ref="HA27:HE27"/>
    <mergeCell ref="HF27:HI27"/>
    <mergeCell ref="HJ27:HK27"/>
    <mergeCell ref="HL27:HN27"/>
    <mergeCell ref="HO27:HP27"/>
    <mergeCell ref="HQ27:HT27"/>
    <mergeCell ref="GC19:HP19"/>
    <mergeCell ref="HQ19:HT19"/>
    <mergeCell ref="GC20:GE23"/>
    <mergeCell ref="GF20:GK23"/>
    <mergeCell ref="GL20:GR20"/>
    <mergeCell ref="GS20:GZ20"/>
    <mergeCell ref="HA20:HE20"/>
    <mergeCell ref="HF20:HI20"/>
    <mergeCell ref="HJ20:HK20"/>
    <mergeCell ref="HL20:HN20"/>
    <mergeCell ref="HO20:HP20"/>
    <mergeCell ref="HQ20:HT20"/>
    <mergeCell ref="GL21:GR21"/>
    <mergeCell ref="GS21:GZ21"/>
    <mergeCell ref="HA21:HE21"/>
    <mergeCell ref="HF21:HI21"/>
    <mergeCell ref="HJ21:HK21"/>
    <mergeCell ref="HL21:HN21"/>
    <mergeCell ref="HO21:HP21"/>
    <mergeCell ref="HQ21:HT21"/>
    <mergeCell ref="GC24:HP24"/>
    <mergeCell ref="HQ24:HT24"/>
    <mergeCell ref="FZ21:GB21"/>
    <mergeCell ref="FT22:FV22"/>
    <mergeCell ref="FW22:FY22"/>
    <mergeCell ref="FZ22:GB22"/>
    <mergeCell ref="FT23:FV23"/>
    <mergeCell ref="FW23:FY23"/>
    <mergeCell ref="FZ23:GB23"/>
    <mergeCell ref="FT24:GB24"/>
    <mergeCell ref="FT10:GB20"/>
    <mergeCell ref="HA18:HE18"/>
    <mergeCell ref="HF18:HI18"/>
    <mergeCell ref="HJ18:HK18"/>
    <mergeCell ref="HL18:HN18"/>
    <mergeCell ref="HF41:HI41"/>
    <mergeCell ref="HJ41:HK41"/>
    <mergeCell ref="HL41:HN41"/>
    <mergeCell ref="GC37:HP37"/>
    <mergeCell ref="HQ37:HT37"/>
    <mergeCell ref="HJ35:HK35"/>
    <mergeCell ref="HL35:HN35"/>
    <mergeCell ref="HO35:HP35"/>
    <mergeCell ref="HQ35:HT35"/>
    <mergeCell ref="GL36:GR36"/>
    <mergeCell ref="GS36:GZ36"/>
    <mergeCell ref="HA36:HE36"/>
    <mergeCell ref="HF36:HI36"/>
    <mergeCell ref="HJ36:HK36"/>
    <mergeCell ref="HL36:HN36"/>
    <mergeCell ref="HO36:HP36"/>
    <mergeCell ref="HQ36:HT36"/>
    <mergeCell ref="GC32:HP32"/>
    <mergeCell ref="HQ32:HT32"/>
    <mergeCell ref="GC33:GE36"/>
    <mergeCell ref="GF33:GK36"/>
    <mergeCell ref="GL33:GR33"/>
    <mergeCell ref="GS33:GZ33"/>
    <mergeCell ref="HA33:HE33"/>
    <mergeCell ref="HF33:HI33"/>
    <mergeCell ref="HJ33:HK33"/>
    <mergeCell ref="HL33:HN33"/>
    <mergeCell ref="HO33:HP33"/>
    <mergeCell ref="HQ33:HT33"/>
    <mergeCell ref="GL34:GR34"/>
    <mergeCell ref="GS34:GZ34"/>
    <mergeCell ref="HA34:HE34"/>
    <mergeCell ref="HF34:HI34"/>
    <mergeCell ref="HJ34:HK34"/>
    <mergeCell ref="HL34:HN34"/>
    <mergeCell ref="HO34:HP34"/>
    <mergeCell ref="HQ34:HT34"/>
    <mergeCell ref="GL35:GR35"/>
    <mergeCell ref="GS35:GZ35"/>
    <mergeCell ref="HA35:HE35"/>
    <mergeCell ref="HF35:HI35"/>
    <mergeCell ref="FR43:HP43"/>
    <mergeCell ref="HQ43:HT43"/>
    <mergeCell ref="FR45:FS45"/>
    <mergeCell ref="FT45:GB45"/>
    <mergeCell ref="GC45:GE45"/>
    <mergeCell ref="GF45:GK45"/>
    <mergeCell ref="GL45:GR45"/>
    <mergeCell ref="GS45:GZ45"/>
    <mergeCell ref="HA45:HE45"/>
    <mergeCell ref="HF45:HI45"/>
    <mergeCell ref="HJ45:HK45"/>
    <mergeCell ref="HL45:HN45"/>
    <mergeCell ref="HO45:HP45"/>
    <mergeCell ref="HQ45:HT45"/>
    <mergeCell ref="FR28:FS42"/>
    <mergeCell ref="HF30:HI30"/>
    <mergeCell ref="HJ30:HK30"/>
    <mergeCell ref="HL30:HN30"/>
    <mergeCell ref="HO30:HP30"/>
    <mergeCell ref="HQ30:HT30"/>
    <mergeCell ref="GL31:GR31"/>
    <mergeCell ref="GS31:GZ31"/>
    <mergeCell ref="HA31:HE31"/>
    <mergeCell ref="HF31:HI31"/>
    <mergeCell ref="GC42:HP42"/>
    <mergeCell ref="HQ42:HT42"/>
    <mergeCell ref="HA29:HE29"/>
    <mergeCell ref="HF29:HI29"/>
    <mergeCell ref="HJ29:HK29"/>
    <mergeCell ref="HL29:HN29"/>
    <mergeCell ref="HO29:HP29"/>
    <mergeCell ref="HQ29:HT29"/>
    <mergeCell ref="GL30:GR30"/>
    <mergeCell ref="GS30:GZ30"/>
    <mergeCell ref="HA30:HE30"/>
    <mergeCell ref="HO41:HP41"/>
    <mergeCell ref="HQ41:HT41"/>
    <mergeCell ref="GC38:GE41"/>
    <mergeCell ref="GF38:GK41"/>
    <mergeCell ref="GL38:GR38"/>
    <mergeCell ref="GS38:GZ38"/>
    <mergeCell ref="HA38:HE38"/>
    <mergeCell ref="HF38:HI38"/>
    <mergeCell ref="HJ38:HK38"/>
    <mergeCell ref="HL38:HN38"/>
    <mergeCell ref="HO38:HP38"/>
    <mergeCell ref="HQ38:HT38"/>
    <mergeCell ref="GL39:GR39"/>
    <mergeCell ref="GS39:GZ39"/>
    <mergeCell ref="HA39:HE39"/>
    <mergeCell ref="HF39:HI39"/>
    <mergeCell ref="HJ39:HK39"/>
    <mergeCell ref="HL39:HN39"/>
    <mergeCell ref="HO39:HP39"/>
    <mergeCell ref="HQ39:HT39"/>
    <mergeCell ref="GL40:GR40"/>
    <mergeCell ref="GS40:GZ40"/>
    <mergeCell ref="HA40:HE40"/>
    <mergeCell ref="HF40:HI40"/>
    <mergeCell ref="HJ40:HK40"/>
    <mergeCell ref="HL40:HN40"/>
    <mergeCell ref="HO40:HP40"/>
    <mergeCell ref="HQ40:HT40"/>
    <mergeCell ref="GL41:GR41"/>
    <mergeCell ref="HL48:HN48"/>
    <mergeCell ref="HO48:HP48"/>
    <mergeCell ref="HQ48:HT48"/>
    <mergeCell ref="GL49:GR49"/>
    <mergeCell ref="GS49:GZ49"/>
    <mergeCell ref="HA49:HE49"/>
    <mergeCell ref="HF49:HI49"/>
    <mergeCell ref="GC60:HP60"/>
    <mergeCell ref="HQ60:HT60"/>
    <mergeCell ref="HA47:HE47"/>
    <mergeCell ref="HF47:HI47"/>
    <mergeCell ref="HJ47:HK47"/>
    <mergeCell ref="HL47:HN47"/>
    <mergeCell ref="HO47:HP47"/>
    <mergeCell ref="HQ47:HT47"/>
    <mergeCell ref="GL48:GR48"/>
    <mergeCell ref="GS48:GZ48"/>
    <mergeCell ref="HA48:HE48"/>
    <mergeCell ref="HO59:HP59"/>
    <mergeCell ref="HQ59:HT59"/>
    <mergeCell ref="GC56:GE59"/>
    <mergeCell ref="GF56:GK59"/>
    <mergeCell ref="GL56:GR56"/>
    <mergeCell ref="GS56:GZ56"/>
    <mergeCell ref="HA56:HE56"/>
    <mergeCell ref="HF56:HI56"/>
    <mergeCell ref="HJ56:HK56"/>
    <mergeCell ref="HL56:HN56"/>
    <mergeCell ref="HO56:HP56"/>
    <mergeCell ref="HQ56:HT56"/>
    <mergeCell ref="GL57:GR57"/>
    <mergeCell ref="GS57:GZ57"/>
    <mergeCell ref="HA57:HE57"/>
    <mergeCell ref="HF57:HI57"/>
    <mergeCell ref="HJ57:HK57"/>
    <mergeCell ref="HL57:HN57"/>
    <mergeCell ref="HO57:HP57"/>
    <mergeCell ref="HQ57:HT57"/>
    <mergeCell ref="GL58:GR58"/>
    <mergeCell ref="GS58:GZ58"/>
    <mergeCell ref="HA58:HE58"/>
    <mergeCell ref="HF58:HI58"/>
    <mergeCell ref="HJ58:HK58"/>
    <mergeCell ref="HL58:HN58"/>
    <mergeCell ref="HO58:HP58"/>
    <mergeCell ref="HQ58:HT58"/>
    <mergeCell ref="GL59:GR59"/>
    <mergeCell ref="GS59:GZ59"/>
    <mergeCell ref="HA59:HE59"/>
    <mergeCell ref="HF59:HI59"/>
    <mergeCell ref="HJ59:HK59"/>
    <mergeCell ref="HL59:HN59"/>
    <mergeCell ref="GC55:HP55"/>
    <mergeCell ref="HQ55:HT55"/>
    <mergeCell ref="HJ53:HK53"/>
    <mergeCell ref="HL53:HN53"/>
    <mergeCell ref="HO53:HP53"/>
    <mergeCell ref="HQ53:HT53"/>
    <mergeCell ref="GL54:GR54"/>
    <mergeCell ref="FR76:FS80"/>
    <mergeCell ref="FT76:GB80"/>
    <mergeCell ref="FR82:FS82"/>
    <mergeCell ref="FT82:GB82"/>
    <mergeCell ref="GC82:GE82"/>
    <mergeCell ref="GF82:GK82"/>
    <mergeCell ref="GL82:GR82"/>
    <mergeCell ref="GS82:GZ82"/>
    <mergeCell ref="HA82:HE82"/>
    <mergeCell ref="HF82:HI82"/>
    <mergeCell ref="HJ82:HK82"/>
    <mergeCell ref="HL82:HN82"/>
    <mergeCell ref="HO82:HP82"/>
    <mergeCell ref="HQ82:HT82"/>
    <mergeCell ref="FR83:FS83"/>
    <mergeCell ref="FT83:GB83"/>
    <mergeCell ref="GC83:GE83"/>
    <mergeCell ref="GF83:GK83"/>
    <mergeCell ref="GL83:GR83"/>
    <mergeCell ref="GS83:GZ83"/>
    <mergeCell ref="HA83:HE83"/>
    <mergeCell ref="HF83:HI83"/>
    <mergeCell ref="HJ83:HK83"/>
    <mergeCell ref="HL83:HN83"/>
    <mergeCell ref="HO83:HP83"/>
    <mergeCell ref="HQ83:HT83"/>
    <mergeCell ref="FS62:HP62"/>
    <mergeCell ref="FR63:HP63"/>
    <mergeCell ref="HQ63:HT63"/>
    <mergeCell ref="FR65:FS65"/>
    <mergeCell ref="FT65:GB65"/>
    <mergeCell ref="GC65:HT65"/>
    <mergeCell ref="FR66:FS70"/>
    <mergeCell ref="FT66:GB70"/>
    <mergeCell ref="FR71:FS75"/>
    <mergeCell ref="FT71:GB75"/>
    <mergeCell ref="FZ59:GB59"/>
    <mergeCell ref="FT60:GB60"/>
    <mergeCell ref="FW57:FY57"/>
    <mergeCell ref="FZ57:GB57"/>
    <mergeCell ref="FT46:GB56"/>
    <mergeCell ref="HJ49:HK49"/>
    <mergeCell ref="HL49:HN49"/>
    <mergeCell ref="HO49:HP49"/>
    <mergeCell ref="HQ49:HT49"/>
    <mergeCell ref="GC46:GE49"/>
    <mergeCell ref="GF46:GK49"/>
    <mergeCell ref="GL46:GR46"/>
    <mergeCell ref="GS46:GZ46"/>
    <mergeCell ref="HA46:HE46"/>
    <mergeCell ref="HF46:HI46"/>
    <mergeCell ref="HJ46:HK46"/>
    <mergeCell ref="HL46:HN46"/>
    <mergeCell ref="HO46:HP46"/>
    <mergeCell ref="HQ46:HT46"/>
    <mergeCell ref="GL47:GR47"/>
    <mergeCell ref="GS47:GZ47"/>
    <mergeCell ref="FR61:HP61"/>
    <mergeCell ref="HQ61:HT61"/>
    <mergeCell ref="FR46:FS60"/>
    <mergeCell ref="HF48:HI48"/>
    <mergeCell ref="HJ48:HK48"/>
    <mergeCell ref="FR86:FS86"/>
    <mergeCell ref="FT86:GB86"/>
    <mergeCell ref="GC86:GE86"/>
    <mergeCell ref="GF86:GK86"/>
    <mergeCell ref="GL86:GR86"/>
    <mergeCell ref="GS86:GZ86"/>
    <mergeCell ref="HA86:HE86"/>
    <mergeCell ref="HF86:HI86"/>
    <mergeCell ref="HJ86:HK86"/>
    <mergeCell ref="HL86:HN86"/>
    <mergeCell ref="HO86:HP86"/>
    <mergeCell ref="HQ86:HT86"/>
    <mergeCell ref="FR87:FS87"/>
    <mergeCell ref="FT87:GB87"/>
    <mergeCell ref="GC87:GE87"/>
    <mergeCell ref="GF87:GK87"/>
    <mergeCell ref="GL87:GR87"/>
    <mergeCell ref="GS87:GZ87"/>
    <mergeCell ref="HA87:HE87"/>
    <mergeCell ref="HF87:HI87"/>
    <mergeCell ref="HJ87:HK87"/>
    <mergeCell ref="HL87:HN87"/>
    <mergeCell ref="HO87:HP87"/>
    <mergeCell ref="HQ87:HT87"/>
    <mergeCell ref="FR84:FS84"/>
    <mergeCell ref="FT84:GB84"/>
    <mergeCell ref="GC84:GE84"/>
    <mergeCell ref="GF84:GK84"/>
    <mergeCell ref="GL84:GR84"/>
    <mergeCell ref="GS84:GZ84"/>
    <mergeCell ref="HA84:HE84"/>
    <mergeCell ref="HF84:HI84"/>
    <mergeCell ref="HJ84:HK84"/>
    <mergeCell ref="HL84:HN84"/>
    <mergeCell ref="HO84:HP84"/>
    <mergeCell ref="HQ84:HT84"/>
    <mergeCell ref="FR85:FS85"/>
    <mergeCell ref="FT85:GB85"/>
    <mergeCell ref="GC85:GE85"/>
    <mergeCell ref="GF85:GK85"/>
    <mergeCell ref="GL85:GR85"/>
    <mergeCell ref="GS85:GZ85"/>
    <mergeCell ref="HA85:HE85"/>
    <mergeCell ref="HF85:HI85"/>
    <mergeCell ref="HJ85:HK85"/>
    <mergeCell ref="HL85:HN85"/>
    <mergeCell ref="HO85:HP85"/>
    <mergeCell ref="HQ85:HT85"/>
    <mergeCell ref="FR90:FS90"/>
    <mergeCell ref="FT90:GB90"/>
    <mergeCell ref="GC90:GE90"/>
    <mergeCell ref="GF90:GK90"/>
    <mergeCell ref="GL90:GR90"/>
    <mergeCell ref="GS90:GZ90"/>
    <mergeCell ref="HA90:HE90"/>
    <mergeCell ref="HF90:HI90"/>
    <mergeCell ref="HJ90:HK90"/>
    <mergeCell ref="HL90:HN90"/>
    <mergeCell ref="HO90:HP90"/>
    <mergeCell ref="HQ90:HT90"/>
    <mergeCell ref="FR91:FS91"/>
    <mergeCell ref="FT91:GB91"/>
    <mergeCell ref="GC91:GE91"/>
    <mergeCell ref="GF91:GK91"/>
    <mergeCell ref="GL91:GR91"/>
    <mergeCell ref="GS91:GZ91"/>
    <mergeCell ref="HA91:HE91"/>
    <mergeCell ref="HF91:HI91"/>
    <mergeCell ref="HJ91:HK91"/>
    <mergeCell ref="HL91:HN91"/>
    <mergeCell ref="HO91:HP91"/>
    <mergeCell ref="HQ91:HT91"/>
    <mergeCell ref="FR88:FS88"/>
    <mergeCell ref="FT88:GB88"/>
    <mergeCell ref="GC88:GE88"/>
    <mergeCell ref="GF88:GK88"/>
    <mergeCell ref="GL88:GR88"/>
    <mergeCell ref="GS88:GZ88"/>
    <mergeCell ref="HA88:HE88"/>
    <mergeCell ref="HF88:HI88"/>
    <mergeCell ref="HJ88:HK88"/>
    <mergeCell ref="HL88:HN88"/>
    <mergeCell ref="HO88:HP88"/>
    <mergeCell ref="HQ88:HT88"/>
    <mergeCell ref="FR89:FS89"/>
    <mergeCell ref="FT89:GB89"/>
    <mergeCell ref="GC89:GE89"/>
    <mergeCell ref="GF89:GK89"/>
    <mergeCell ref="GL89:GR89"/>
    <mergeCell ref="GS89:GZ89"/>
    <mergeCell ref="HA89:HE89"/>
    <mergeCell ref="HF89:HI89"/>
    <mergeCell ref="HJ89:HK89"/>
    <mergeCell ref="HL89:HN89"/>
    <mergeCell ref="HO89:HP89"/>
    <mergeCell ref="HQ89:HT89"/>
    <mergeCell ref="FR94:FS94"/>
    <mergeCell ref="FT94:GB94"/>
    <mergeCell ref="GC94:GE94"/>
    <mergeCell ref="GF94:GK94"/>
    <mergeCell ref="GL94:GR94"/>
    <mergeCell ref="GS94:GZ94"/>
    <mergeCell ref="HA94:HE94"/>
    <mergeCell ref="HF94:HI94"/>
    <mergeCell ref="HJ94:HK94"/>
    <mergeCell ref="HL94:HN94"/>
    <mergeCell ref="HO94:HP94"/>
    <mergeCell ref="HQ94:HT94"/>
    <mergeCell ref="FR95:FS95"/>
    <mergeCell ref="FT95:GB95"/>
    <mergeCell ref="GC95:GE95"/>
    <mergeCell ref="GF95:GK95"/>
    <mergeCell ref="GL95:GR95"/>
    <mergeCell ref="GS95:GZ95"/>
    <mergeCell ref="HA95:HE95"/>
    <mergeCell ref="HF95:HI95"/>
    <mergeCell ref="HJ95:HK95"/>
    <mergeCell ref="HL95:HN95"/>
    <mergeCell ref="HO95:HP95"/>
    <mergeCell ref="HQ95:HT95"/>
    <mergeCell ref="FR92:FS92"/>
    <mergeCell ref="FT92:GB92"/>
    <mergeCell ref="GC92:GE92"/>
    <mergeCell ref="GF92:GK92"/>
    <mergeCell ref="GL92:GR92"/>
    <mergeCell ref="GS92:GZ92"/>
    <mergeCell ref="HA92:HE92"/>
    <mergeCell ref="HF92:HI92"/>
    <mergeCell ref="HJ92:HK92"/>
    <mergeCell ref="HL92:HN92"/>
    <mergeCell ref="HO92:HP92"/>
    <mergeCell ref="HQ92:HT92"/>
    <mergeCell ref="FR93:FS93"/>
    <mergeCell ref="FT93:GB93"/>
    <mergeCell ref="GC93:GE93"/>
    <mergeCell ref="GF93:GK93"/>
    <mergeCell ref="GL93:GR93"/>
    <mergeCell ref="GS93:GZ93"/>
    <mergeCell ref="HA93:HE93"/>
    <mergeCell ref="HF93:HI93"/>
    <mergeCell ref="HJ93:HK93"/>
    <mergeCell ref="HL93:HN93"/>
    <mergeCell ref="HO93:HP93"/>
    <mergeCell ref="HQ93:HT93"/>
    <mergeCell ref="FR98:FS98"/>
    <mergeCell ref="FT98:GB98"/>
    <mergeCell ref="GC98:GE98"/>
    <mergeCell ref="GF98:GK98"/>
    <mergeCell ref="GL98:GR98"/>
    <mergeCell ref="GS98:GZ98"/>
    <mergeCell ref="HA98:HE98"/>
    <mergeCell ref="HF98:HI98"/>
    <mergeCell ref="HJ98:HK98"/>
    <mergeCell ref="HL98:HN98"/>
    <mergeCell ref="HO98:HP98"/>
    <mergeCell ref="HQ98:HT98"/>
    <mergeCell ref="FR99:FS99"/>
    <mergeCell ref="FT99:GB99"/>
    <mergeCell ref="GC99:GE99"/>
    <mergeCell ref="GF99:GK99"/>
    <mergeCell ref="GL99:GR99"/>
    <mergeCell ref="GS99:GZ99"/>
    <mergeCell ref="HA99:HE99"/>
    <mergeCell ref="HF99:HI99"/>
    <mergeCell ref="HJ99:HK99"/>
    <mergeCell ref="HL99:HN99"/>
    <mergeCell ref="HO99:HP99"/>
    <mergeCell ref="HQ99:HT99"/>
    <mergeCell ref="FR96:FS96"/>
    <mergeCell ref="FT96:GB96"/>
    <mergeCell ref="GC96:GE96"/>
    <mergeCell ref="GF96:GK96"/>
    <mergeCell ref="GL96:GR96"/>
    <mergeCell ref="GS96:GZ96"/>
    <mergeCell ref="HA96:HE96"/>
    <mergeCell ref="HF96:HI96"/>
    <mergeCell ref="HJ96:HK96"/>
    <mergeCell ref="HL96:HN96"/>
    <mergeCell ref="HO96:HP96"/>
    <mergeCell ref="HQ96:HT96"/>
    <mergeCell ref="FR97:FS97"/>
    <mergeCell ref="FT97:GB97"/>
    <mergeCell ref="GC97:GE97"/>
    <mergeCell ref="GF97:GK97"/>
    <mergeCell ref="GL97:GR97"/>
    <mergeCell ref="GS97:GZ97"/>
    <mergeCell ref="HA97:HE97"/>
    <mergeCell ref="HF97:HI97"/>
    <mergeCell ref="HJ97:HK97"/>
    <mergeCell ref="HL97:HN97"/>
    <mergeCell ref="HO97:HP97"/>
    <mergeCell ref="HQ97:HT97"/>
    <mergeCell ref="FR102:FS102"/>
    <mergeCell ref="FT102:GB102"/>
    <mergeCell ref="GC102:GE102"/>
    <mergeCell ref="GF102:GK102"/>
    <mergeCell ref="GL102:GR102"/>
    <mergeCell ref="GS102:GZ102"/>
    <mergeCell ref="HA102:HE102"/>
    <mergeCell ref="HF102:HI102"/>
    <mergeCell ref="HJ102:HK102"/>
    <mergeCell ref="HL102:HN102"/>
    <mergeCell ref="HO102:HP102"/>
    <mergeCell ref="HQ102:HT102"/>
    <mergeCell ref="FR103:FS103"/>
    <mergeCell ref="FT103:GB103"/>
    <mergeCell ref="GC103:GE103"/>
    <mergeCell ref="GF103:GK103"/>
    <mergeCell ref="GL103:GR103"/>
    <mergeCell ref="GS103:GZ103"/>
    <mergeCell ref="HA103:HE103"/>
    <mergeCell ref="HF103:HI103"/>
    <mergeCell ref="HJ103:HK103"/>
    <mergeCell ref="HL103:HN103"/>
    <mergeCell ref="HO103:HP103"/>
    <mergeCell ref="HQ103:HT103"/>
    <mergeCell ref="FR100:FS100"/>
    <mergeCell ref="FT100:GB100"/>
    <mergeCell ref="GC100:GE100"/>
    <mergeCell ref="GF100:GK100"/>
    <mergeCell ref="GL100:GR100"/>
    <mergeCell ref="GS100:GZ100"/>
    <mergeCell ref="HA100:HE100"/>
    <mergeCell ref="HF100:HI100"/>
    <mergeCell ref="HJ100:HK100"/>
    <mergeCell ref="HL100:HN100"/>
    <mergeCell ref="HO100:HP100"/>
    <mergeCell ref="HQ100:HT100"/>
    <mergeCell ref="FR101:FS101"/>
    <mergeCell ref="FT101:GB101"/>
    <mergeCell ref="GC101:GE101"/>
    <mergeCell ref="GF101:GK101"/>
    <mergeCell ref="GL101:GR101"/>
    <mergeCell ref="GS101:GZ101"/>
    <mergeCell ref="HA101:HE101"/>
    <mergeCell ref="HF101:HI101"/>
    <mergeCell ref="HJ101:HK101"/>
    <mergeCell ref="HL101:HN101"/>
    <mergeCell ref="HO101:HP101"/>
    <mergeCell ref="HQ101:HT101"/>
    <mergeCell ref="FR106:FS106"/>
    <mergeCell ref="FT106:GB106"/>
    <mergeCell ref="GC106:GE106"/>
    <mergeCell ref="GF106:GK106"/>
    <mergeCell ref="GL106:GR106"/>
    <mergeCell ref="GS106:GZ106"/>
    <mergeCell ref="HA106:HE106"/>
    <mergeCell ref="HF106:HI106"/>
    <mergeCell ref="HJ106:HK106"/>
    <mergeCell ref="HL106:HN106"/>
    <mergeCell ref="HO106:HP106"/>
    <mergeCell ref="HQ106:HT106"/>
    <mergeCell ref="FR107:FS107"/>
    <mergeCell ref="FT107:GB107"/>
    <mergeCell ref="GC107:GE107"/>
    <mergeCell ref="GF107:GK107"/>
    <mergeCell ref="GL107:GR107"/>
    <mergeCell ref="GS107:GZ107"/>
    <mergeCell ref="HA107:HE107"/>
    <mergeCell ref="HF107:HI107"/>
    <mergeCell ref="HJ107:HK107"/>
    <mergeCell ref="HL107:HN107"/>
    <mergeCell ref="HO107:HP107"/>
    <mergeCell ref="HQ107:HT107"/>
    <mergeCell ref="FR104:FS104"/>
    <mergeCell ref="FT104:GB104"/>
    <mergeCell ref="GC104:GE104"/>
    <mergeCell ref="GF104:GK104"/>
    <mergeCell ref="GL104:GR104"/>
    <mergeCell ref="GS104:GZ104"/>
    <mergeCell ref="HA104:HE104"/>
    <mergeCell ref="HF104:HI104"/>
    <mergeCell ref="HJ104:HK104"/>
    <mergeCell ref="HL104:HN104"/>
    <mergeCell ref="HO104:HP104"/>
    <mergeCell ref="HQ104:HT104"/>
    <mergeCell ref="FR105:FS105"/>
    <mergeCell ref="FT105:GB105"/>
    <mergeCell ref="GC105:GE105"/>
    <mergeCell ref="GF105:GK105"/>
    <mergeCell ref="GL105:GR105"/>
    <mergeCell ref="GS105:GZ105"/>
    <mergeCell ref="HA105:HE105"/>
    <mergeCell ref="HF105:HI105"/>
    <mergeCell ref="HJ105:HK105"/>
    <mergeCell ref="HL105:HN105"/>
    <mergeCell ref="HO105:HP105"/>
    <mergeCell ref="HQ105:HT105"/>
    <mergeCell ref="FR110:FS110"/>
    <mergeCell ref="FT110:GB110"/>
    <mergeCell ref="GC110:GE110"/>
    <mergeCell ref="GF110:GK110"/>
    <mergeCell ref="GL110:GR110"/>
    <mergeCell ref="GS110:GZ110"/>
    <mergeCell ref="HA110:HE110"/>
    <mergeCell ref="HF110:HI110"/>
    <mergeCell ref="HJ110:HK110"/>
    <mergeCell ref="HL110:HN110"/>
    <mergeCell ref="HO110:HP110"/>
    <mergeCell ref="HQ110:HT110"/>
    <mergeCell ref="FR111:FS111"/>
    <mergeCell ref="FT111:GB111"/>
    <mergeCell ref="GC111:GE111"/>
    <mergeCell ref="GF111:GK111"/>
    <mergeCell ref="GL111:GR111"/>
    <mergeCell ref="GS111:GZ111"/>
    <mergeCell ref="HA111:HE111"/>
    <mergeCell ref="HF111:HI111"/>
    <mergeCell ref="HJ111:HK111"/>
    <mergeCell ref="HL111:HN111"/>
    <mergeCell ref="HO111:HP111"/>
    <mergeCell ref="HQ111:HT111"/>
    <mergeCell ref="FR108:FS108"/>
    <mergeCell ref="FT108:GB108"/>
    <mergeCell ref="GC108:GE108"/>
    <mergeCell ref="GF108:GK108"/>
    <mergeCell ref="GL108:GR108"/>
    <mergeCell ref="GS108:GZ108"/>
    <mergeCell ref="HA108:HE108"/>
    <mergeCell ref="HF108:HI108"/>
    <mergeCell ref="HJ108:HK108"/>
    <mergeCell ref="HL108:HN108"/>
    <mergeCell ref="HO108:HP108"/>
    <mergeCell ref="HQ108:HT108"/>
    <mergeCell ref="FR109:FS109"/>
    <mergeCell ref="FT109:GB109"/>
    <mergeCell ref="GC109:GE109"/>
    <mergeCell ref="GF109:GK109"/>
    <mergeCell ref="GL109:GR109"/>
    <mergeCell ref="GS109:GZ109"/>
    <mergeCell ref="HA109:HE109"/>
    <mergeCell ref="HF109:HI109"/>
    <mergeCell ref="HJ109:HK109"/>
    <mergeCell ref="HL109:HN109"/>
    <mergeCell ref="HO109:HP109"/>
    <mergeCell ref="HQ109:HT109"/>
    <mergeCell ref="FR114:FS114"/>
    <mergeCell ref="FT114:GB114"/>
    <mergeCell ref="GC114:GE114"/>
    <mergeCell ref="GF114:GK114"/>
    <mergeCell ref="GL114:GR114"/>
    <mergeCell ref="GS114:GZ114"/>
    <mergeCell ref="HA114:HE114"/>
    <mergeCell ref="HF114:HI114"/>
    <mergeCell ref="HJ114:HK114"/>
    <mergeCell ref="HL114:HN114"/>
    <mergeCell ref="HO114:HP114"/>
    <mergeCell ref="HQ114:HT114"/>
    <mergeCell ref="FR115:FS115"/>
    <mergeCell ref="FT115:GB115"/>
    <mergeCell ref="GC115:GE115"/>
    <mergeCell ref="GF115:GK115"/>
    <mergeCell ref="GL115:GR115"/>
    <mergeCell ref="GS115:GZ115"/>
    <mergeCell ref="HA115:HE115"/>
    <mergeCell ref="HF115:HI115"/>
    <mergeCell ref="HJ115:HK115"/>
    <mergeCell ref="HL115:HN115"/>
    <mergeCell ref="HO115:HP115"/>
    <mergeCell ref="HQ115:HT115"/>
    <mergeCell ref="FR112:FS112"/>
    <mergeCell ref="FT112:GB112"/>
    <mergeCell ref="GC112:GE112"/>
    <mergeCell ref="GF112:GK112"/>
    <mergeCell ref="GL112:GR112"/>
    <mergeCell ref="GS112:GZ112"/>
    <mergeCell ref="HA112:HE112"/>
    <mergeCell ref="HF112:HI112"/>
    <mergeCell ref="HJ112:HK112"/>
    <mergeCell ref="HL112:HN112"/>
    <mergeCell ref="HO112:HP112"/>
    <mergeCell ref="HQ112:HT112"/>
    <mergeCell ref="FR113:FS113"/>
    <mergeCell ref="FT113:GB113"/>
    <mergeCell ref="GC113:GE113"/>
    <mergeCell ref="GF113:GK113"/>
    <mergeCell ref="GL113:GR113"/>
    <mergeCell ref="GS113:GZ113"/>
    <mergeCell ref="HA113:HE113"/>
    <mergeCell ref="HF113:HI113"/>
    <mergeCell ref="HJ113:HK113"/>
    <mergeCell ref="HL113:HN113"/>
    <mergeCell ref="HO113:HP113"/>
    <mergeCell ref="HQ113:HT113"/>
    <mergeCell ref="FR118:FS118"/>
    <mergeCell ref="FT118:GB118"/>
    <mergeCell ref="GC118:GE118"/>
    <mergeCell ref="GF118:GK118"/>
    <mergeCell ref="GL118:GR118"/>
    <mergeCell ref="GS118:GZ118"/>
    <mergeCell ref="HA118:HE118"/>
    <mergeCell ref="HF118:HI118"/>
    <mergeCell ref="HJ118:HK118"/>
    <mergeCell ref="HL118:HN118"/>
    <mergeCell ref="HO118:HP118"/>
    <mergeCell ref="HQ118:HT118"/>
    <mergeCell ref="FR119:FS119"/>
    <mergeCell ref="FT119:GB119"/>
    <mergeCell ref="GC119:GE119"/>
    <mergeCell ref="GF119:GK119"/>
    <mergeCell ref="GL119:GR119"/>
    <mergeCell ref="GS119:GZ119"/>
    <mergeCell ref="HA119:HE119"/>
    <mergeCell ref="HF119:HI119"/>
    <mergeCell ref="HJ119:HK119"/>
    <mergeCell ref="HL119:HN119"/>
    <mergeCell ref="HO119:HP119"/>
    <mergeCell ref="HQ119:HT119"/>
    <mergeCell ref="FR116:FS116"/>
    <mergeCell ref="FT116:GB116"/>
    <mergeCell ref="GC116:GE116"/>
    <mergeCell ref="GF116:GK116"/>
    <mergeCell ref="GL116:GR116"/>
    <mergeCell ref="GS116:GZ116"/>
    <mergeCell ref="HA116:HE116"/>
    <mergeCell ref="HF116:HI116"/>
    <mergeCell ref="HJ116:HK116"/>
    <mergeCell ref="HL116:HN116"/>
    <mergeCell ref="HO116:HP116"/>
    <mergeCell ref="HQ116:HT116"/>
    <mergeCell ref="FR117:FS117"/>
    <mergeCell ref="FT117:GB117"/>
    <mergeCell ref="GC117:GE117"/>
    <mergeCell ref="GF117:GK117"/>
    <mergeCell ref="GL117:GR117"/>
    <mergeCell ref="GS117:GZ117"/>
    <mergeCell ref="HA117:HE117"/>
    <mergeCell ref="HF117:HI117"/>
    <mergeCell ref="HJ117:HK117"/>
    <mergeCell ref="HL117:HN117"/>
    <mergeCell ref="HO117:HP117"/>
    <mergeCell ref="HQ117:HT117"/>
    <mergeCell ref="FR122:FS122"/>
    <mergeCell ref="FT122:GB122"/>
    <mergeCell ref="GC122:GE122"/>
    <mergeCell ref="GF122:GK122"/>
    <mergeCell ref="GL122:GR122"/>
    <mergeCell ref="GS122:GZ122"/>
    <mergeCell ref="HA122:HE122"/>
    <mergeCell ref="HF122:HI122"/>
    <mergeCell ref="HJ122:HK122"/>
    <mergeCell ref="HL122:HN122"/>
    <mergeCell ref="HO122:HP122"/>
    <mergeCell ref="HQ122:HT122"/>
    <mergeCell ref="FR123:FS123"/>
    <mergeCell ref="FT123:GB123"/>
    <mergeCell ref="GC123:GE123"/>
    <mergeCell ref="GF123:GK123"/>
    <mergeCell ref="GL123:GR123"/>
    <mergeCell ref="GS123:GZ123"/>
    <mergeCell ref="HA123:HE123"/>
    <mergeCell ref="HF123:HI123"/>
    <mergeCell ref="HJ123:HK123"/>
    <mergeCell ref="HL123:HN123"/>
    <mergeCell ref="HO123:HP123"/>
    <mergeCell ref="HQ123:HT123"/>
    <mergeCell ref="FR120:FS120"/>
    <mergeCell ref="FT120:GB120"/>
    <mergeCell ref="GC120:GE120"/>
    <mergeCell ref="GF120:GK120"/>
    <mergeCell ref="GL120:GR120"/>
    <mergeCell ref="GS120:GZ120"/>
    <mergeCell ref="HA120:HE120"/>
    <mergeCell ref="HF120:HI120"/>
    <mergeCell ref="HJ120:HK120"/>
    <mergeCell ref="HL120:HN120"/>
    <mergeCell ref="HO120:HP120"/>
    <mergeCell ref="HQ120:HT120"/>
    <mergeCell ref="FR121:FS121"/>
    <mergeCell ref="FT121:GB121"/>
    <mergeCell ref="GC121:GE121"/>
    <mergeCell ref="GF121:GK121"/>
    <mergeCell ref="GL121:GR121"/>
    <mergeCell ref="GS121:GZ121"/>
    <mergeCell ref="HA121:HE121"/>
    <mergeCell ref="HF121:HI121"/>
    <mergeCell ref="HJ121:HK121"/>
    <mergeCell ref="HL121:HN121"/>
    <mergeCell ref="HO121:HP121"/>
    <mergeCell ref="HQ121:HT121"/>
    <mergeCell ref="FR126:FS126"/>
    <mergeCell ref="FT126:GB126"/>
    <mergeCell ref="GC126:GE126"/>
    <mergeCell ref="GF126:GK126"/>
    <mergeCell ref="GL126:GR126"/>
    <mergeCell ref="GS126:GZ126"/>
    <mergeCell ref="HA126:HE126"/>
    <mergeCell ref="HF126:HI126"/>
    <mergeCell ref="HJ126:HK126"/>
    <mergeCell ref="HL126:HN126"/>
    <mergeCell ref="HO126:HP126"/>
    <mergeCell ref="HQ126:HT126"/>
    <mergeCell ref="FR127:FS127"/>
    <mergeCell ref="FT127:GB127"/>
    <mergeCell ref="GC127:GE127"/>
    <mergeCell ref="GF127:GK127"/>
    <mergeCell ref="GL127:GR127"/>
    <mergeCell ref="GS127:GZ127"/>
    <mergeCell ref="HA127:HE127"/>
    <mergeCell ref="HF127:HI127"/>
    <mergeCell ref="HJ127:HK127"/>
    <mergeCell ref="HL127:HN127"/>
    <mergeCell ref="HO127:HP127"/>
    <mergeCell ref="HQ127:HT127"/>
    <mergeCell ref="FR124:FS124"/>
    <mergeCell ref="FT124:GB124"/>
    <mergeCell ref="GC124:GE124"/>
    <mergeCell ref="GF124:GK124"/>
    <mergeCell ref="GL124:GR124"/>
    <mergeCell ref="GS124:GZ124"/>
    <mergeCell ref="HA124:HE124"/>
    <mergeCell ref="HF124:HI124"/>
    <mergeCell ref="HJ124:HK124"/>
    <mergeCell ref="HL124:HN124"/>
    <mergeCell ref="HO124:HP124"/>
    <mergeCell ref="HQ124:HT124"/>
    <mergeCell ref="FR125:FS125"/>
    <mergeCell ref="FT125:GB125"/>
    <mergeCell ref="GC125:GE125"/>
    <mergeCell ref="GF125:GK125"/>
    <mergeCell ref="GL125:GR125"/>
    <mergeCell ref="GS125:GZ125"/>
    <mergeCell ref="HA125:HE125"/>
    <mergeCell ref="HF125:HI125"/>
    <mergeCell ref="HJ125:HK125"/>
    <mergeCell ref="HL125:HN125"/>
    <mergeCell ref="HO125:HP125"/>
    <mergeCell ref="HQ125:HT125"/>
    <mergeCell ref="FR130:FS130"/>
    <mergeCell ref="FT130:GB130"/>
    <mergeCell ref="GC130:GE130"/>
    <mergeCell ref="GF130:GK130"/>
    <mergeCell ref="GL130:GR130"/>
    <mergeCell ref="GS130:GZ130"/>
    <mergeCell ref="HA130:HE130"/>
    <mergeCell ref="HF130:HI130"/>
    <mergeCell ref="HJ130:HK130"/>
    <mergeCell ref="HL130:HN130"/>
    <mergeCell ref="HO130:HP130"/>
    <mergeCell ref="HQ130:HT130"/>
    <mergeCell ref="FR131:FS131"/>
    <mergeCell ref="FT131:GB131"/>
    <mergeCell ref="GC131:GE131"/>
    <mergeCell ref="GF131:GK131"/>
    <mergeCell ref="GL131:GR131"/>
    <mergeCell ref="GS131:GZ131"/>
    <mergeCell ref="HA131:HE131"/>
    <mergeCell ref="HF131:HI131"/>
    <mergeCell ref="HJ131:HK131"/>
    <mergeCell ref="HL131:HN131"/>
    <mergeCell ref="HO131:HP131"/>
    <mergeCell ref="HQ131:HT131"/>
    <mergeCell ref="FR128:FS128"/>
    <mergeCell ref="FT128:GB128"/>
    <mergeCell ref="GC128:GE128"/>
    <mergeCell ref="GF128:GK128"/>
    <mergeCell ref="GL128:GR128"/>
    <mergeCell ref="GS128:GZ128"/>
    <mergeCell ref="HA128:HE128"/>
    <mergeCell ref="HF128:HI128"/>
    <mergeCell ref="HJ128:HK128"/>
    <mergeCell ref="HL128:HN128"/>
    <mergeCell ref="HO128:HP128"/>
    <mergeCell ref="HQ128:HT128"/>
    <mergeCell ref="FR129:FS129"/>
    <mergeCell ref="FT129:GB129"/>
    <mergeCell ref="GC129:GE129"/>
    <mergeCell ref="GF129:GK129"/>
    <mergeCell ref="GL129:GR129"/>
    <mergeCell ref="GS129:GZ129"/>
    <mergeCell ref="HA129:HE129"/>
    <mergeCell ref="HF129:HI129"/>
    <mergeCell ref="HJ129:HK129"/>
    <mergeCell ref="HL129:HN129"/>
    <mergeCell ref="HO129:HP129"/>
    <mergeCell ref="HQ129:HT129"/>
    <mergeCell ref="FR134:FS134"/>
    <mergeCell ref="FT134:GB134"/>
    <mergeCell ref="GC134:GE134"/>
    <mergeCell ref="GF134:GK134"/>
    <mergeCell ref="GL134:GR134"/>
    <mergeCell ref="GS134:GZ134"/>
    <mergeCell ref="HA134:HE134"/>
    <mergeCell ref="HF134:HI134"/>
    <mergeCell ref="HJ134:HK134"/>
    <mergeCell ref="HL134:HN134"/>
    <mergeCell ref="HO134:HP134"/>
    <mergeCell ref="HQ134:HT134"/>
    <mergeCell ref="FR135:FS135"/>
    <mergeCell ref="FT135:GB135"/>
    <mergeCell ref="GC135:GE135"/>
    <mergeCell ref="GF135:GK135"/>
    <mergeCell ref="GL135:GR135"/>
    <mergeCell ref="GS135:GZ135"/>
    <mergeCell ref="HA135:HE135"/>
    <mergeCell ref="HF135:HI135"/>
    <mergeCell ref="HJ135:HK135"/>
    <mergeCell ref="HL135:HN135"/>
    <mergeCell ref="HO135:HP135"/>
    <mergeCell ref="HQ135:HT135"/>
    <mergeCell ref="FR132:FS132"/>
    <mergeCell ref="FT132:GB132"/>
    <mergeCell ref="GC132:GE132"/>
    <mergeCell ref="GF132:GK132"/>
    <mergeCell ref="GL132:GR132"/>
    <mergeCell ref="GS132:GZ132"/>
    <mergeCell ref="HA132:HE132"/>
    <mergeCell ref="HF132:HI132"/>
    <mergeCell ref="HJ132:HK132"/>
    <mergeCell ref="HL132:HN132"/>
    <mergeCell ref="HO132:HP132"/>
    <mergeCell ref="HQ132:HT132"/>
    <mergeCell ref="FR133:FS133"/>
    <mergeCell ref="FT133:GB133"/>
    <mergeCell ref="GC133:GE133"/>
    <mergeCell ref="GF133:GK133"/>
    <mergeCell ref="GL133:GR133"/>
    <mergeCell ref="GS133:GZ133"/>
    <mergeCell ref="HA133:HE133"/>
    <mergeCell ref="HF133:HI133"/>
    <mergeCell ref="HJ133:HK133"/>
    <mergeCell ref="HL133:HN133"/>
    <mergeCell ref="HO133:HP133"/>
    <mergeCell ref="HQ133:HT133"/>
    <mergeCell ref="FR138:FS138"/>
    <mergeCell ref="FT138:GB138"/>
    <mergeCell ref="GC138:GE138"/>
    <mergeCell ref="GF138:GK138"/>
    <mergeCell ref="GL138:GR138"/>
    <mergeCell ref="GS138:GZ138"/>
    <mergeCell ref="HA138:HE138"/>
    <mergeCell ref="HF138:HI138"/>
    <mergeCell ref="HJ138:HK138"/>
    <mergeCell ref="HL138:HN138"/>
    <mergeCell ref="HO138:HP138"/>
    <mergeCell ref="HQ138:HT138"/>
    <mergeCell ref="FR139:FS139"/>
    <mergeCell ref="FT139:GB139"/>
    <mergeCell ref="GC139:GE139"/>
    <mergeCell ref="GF139:GK139"/>
    <mergeCell ref="GL139:GR139"/>
    <mergeCell ref="GS139:GZ139"/>
    <mergeCell ref="HA139:HE139"/>
    <mergeCell ref="HF139:HI139"/>
    <mergeCell ref="HJ139:HK139"/>
    <mergeCell ref="HL139:HN139"/>
    <mergeCell ref="HO139:HP139"/>
    <mergeCell ref="HQ139:HT139"/>
    <mergeCell ref="FR136:FS136"/>
    <mergeCell ref="FT136:GB136"/>
    <mergeCell ref="GC136:GE136"/>
    <mergeCell ref="GF136:GK136"/>
    <mergeCell ref="GL136:GR136"/>
    <mergeCell ref="GS136:GZ136"/>
    <mergeCell ref="HA136:HE136"/>
    <mergeCell ref="HF136:HI136"/>
    <mergeCell ref="HJ136:HK136"/>
    <mergeCell ref="HL136:HN136"/>
    <mergeCell ref="HO136:HP136"/>
    <mergeCell ref="HQ136:HT136"/>
    <mergeCell ref="FR137:FS137"/>
    <mergeCell ref="FT137:GB137"/>
    <mergeCell ref="GC137:GE137"/>
    <mergeCell ref="GF137:GK137"/>
    <mergeCell ref="GL137:GR137"/>
    <mergeCell ref="GS137:GZ137"/>
    <mergeCell ref="HA137:HE137"/>
    <mergeCell ref="HF137:HI137"/>
    <mergeCell ref="HJ137:HK137"/>
    <mergeCell ref="HL137:HN137"/>
    <mergeCell ref="HO137:HP137"/>
    <mergeCell ref="HQ137:HT137"/>
    <mergeCell ref="FR142:FS142"/>
    <mergeCell ref="FT142:GB142"/>
    <mergeCell ref="GC142:GE142"/>
    <mergeCell ref="GF142:GK142"/>
    <mergeCell ref="GL142:GR142"/>
    <mergeCell ref="GS142:GZ142"/>
    <mergeCell ref="HA142:HE142"/>
    <mergeCell ref="HF142:HI142"/>
    <mergeCell ref="HJ142:HK142"/>
    <mergeCell ref="HL142:HN142"/>
    <mergeCell ref="HO142:HP142"/>
    <mergeCell ref="HQ142:HT142"/>
    <mergeCell ref="FR143:FS143"/>
    <mergeCell ref="FT143:GB143"/>
    <mergeCell ref="GC143:GE143"/>
    <mergeCell ref="GF143:GK143"/>
    <mergeCell ref="GL143:GR143"/>
    <mergeCell ref="GS143:GZ143"/>
    <mergeCell ref="HA143:HE143"/>
    <mergeCell ref="HF143:HI143"/>
    <mergeCell ref="HJ143:HK143"/>
    <mergeCell ref="HL143:HN143"/>
    <mergeCell ref="HO143:HP143"/>
    <mergeCell ref="HQ143:HT143"/>
    <mergeCell ref="FR140:FS140"/>
    <mergeCell ref="FT140:GB140"/>
    <mergeCell ref="GC140:GE140"/>
    <mergeCell ref="GF140:GK140"/>
    <mergeCell ref="GL140:GR140"/>
    <mergeCell ref="GS140:GZ140"/>
    <mergeCell ref="HA140:HE140"/>
    <mergeCell ref="HF140:HI140"/>
    <mergeCell ref="HJ140:HK140"/>
    <mergeCell ref="HL140:HN140"/>
    <mergeCell ref="HO140:HP140"/>
    <mergeCell ref="HQ140:HT140"/>
    <mergeCell ref="FR141:FS141"/>
    <mergeCell ref="FT141:GB141"/>
    <mergeCell ref="GC141:GE141"/>
    <mergeCell ref="GF141:GK141"/>
    <mergeCell ref="GL141:GR141"/>
    <mergeCell ref="GS141:GZ141"/>
    <mergeCell ref="HA141:HE141"/>
    <mergeCell ref="HF141:HI141"/>
    <mergeCell ref="HJ141:HK141"/>
    <mergeCell ref="HL141:HN141"/>
    <mergeCell ref="HO141:HP141"/>
    <mergeCell ref="HQ141:HT141"/>
    <mergeCell ref="FR146:FS146"/>
    <mergeCell ref="FT146:GB146"/>
    <mergeCell ref="GC146:GE146"/>
    <mergeCell ref="GF146:GK146"/>
    <mergeCell ref="GL146:GR146"/>
    <mergeCell ref="GS146:GZ146"/>
    <mergeCell ref="HA146:HE146"/>
    <mergeCell ref="HF146:HI146"/>
    <mergeCell ref="HJ146:HK146"/>
    <mergeCell ref="HL146:HN146"/>
    <mergeCell ref="HO146:HP146"/>
    <mergeCell ref="HQ146:HT146"/>
    <mergeCell ref="FR147:FS147"/>
    <mergeCell ref="FT147:GB147"/>
    <mergeCell ref="GC147:GE147"/>
    <mergeCell ref="GF147:GK147"/>
    <mergeCell ref="GL147:GR147"/>
    <mergeCell ref="GS147:GZ147"/>
    <mergeCell ref="HA147:HE147"/>
    <mergeCell ref="HF147:HI147"/>
    <mergeCell ref="HJ147:HK147"/>
    <mergeCell ref="HL147:HN147"/>
    <mergeCell ref="HO147:HP147"/>
    <mergeCell ref="HQ147:HT147"/>
    <mergeCell ref="FR144:FS144"/>
    <mergeCell ref="FT144:GB144"/>
    <mergeCell ref="GC144:GE144"/>
    <mergeCell ref="GF144:GK144"/>
    <mergeCell ref="GL144:GR144"/>
    <mergeCell ref="GS144:GZ144"/>
    <mergeCell ref="HA144:HE144"/>
    <mergeCell ref="HF144:HI144"/>
    <mergeCell ref="HJ144:HK144"/>
    <mergeCell ref="HL144:HN144"/>
    <mergeCell ref="HO144:HP144"/>
    <mergeCell ref="HQ144:HT144"/>
    <mergeCell ref="FR145:FS145"/>
    <mergeCell ref="FT145:GB145"/>
    <mergeCell ref="GC145:GE145"/>
    <mergeCell ref="GF145:GK145"/>
    <mergeCell ref="GL145:GR145"/>
    <mergeCell ref="GS145:GZ145"/>
    <mergeCell ref="HA145:HE145"/>
    <mergeCell ref="HF145:HI145"/>
    <mergeCell ref="HJ145:HK145"/>
    <mergeCell ref="HL145:HN145"/>
    <mergeCell ref="HO145:HP145"/>
    <mergeCell ref="HQ145:HT145"/>
    <mergeCell ref="FR150:FS150"/>
    <mergeCell ref="FT150:GB150"/>
    <mergeCell ref="GC150:GE150"/>
    <mergeCell ref="GF150:GK150"/>
    <mergeCell ref="GL150:GR150"/>
    <mergeCell ref="GS150:GZ150"/>
    <mergeCell ref="HA150:HE150"/>
    <mergeCell ref="HF150:HI150"/>
    <mergeCell ref="HJ150:HK150"/>
    <mergeCell ref="HL150:HN150"/>
    <mergeCell ref="HO150:HP150"/>
    <mergeCell ref="HQ150:HT150"/>
    <mergeCell ref="FR151:FS151"/>
    <mergeCell ref="FT151:GB151"/>
    <mergeCell ref="GC151:GE151"/>
    <mergeCell ref="GF151:GK151"/>
    <mergeCell ref="GL151:GR151"/>
    <mergeCell ref="GS151:GZ151"/>
    <mergeCell ref="HA151:HE151"/>
    <mergeCell ref="HF151:HI151"/>
    <mergeCell ref="HJ151:HK151"/>
    <mergeCell ref="HL151:HN151"/>
    <mergeCell ref="HO151:HP151"/>
    <mergeCell ref="HQ151:HT151"/>
    <mergeCell ref="FR148:FS148"/>
    <mergeCell ref="FT148:GB148"/>
    <mergeCell ref="GC148:GE148"/>
    <mergeCell ref="GF148:GK148"/>
    <mergeCell ref="GL148:GR148"/>
    <mergeCell ref="GS148:GZ148"/>
    <mergeCell ref="HA148:HE148"/>
    <mergeCell ref="HF148:HI148"/>
    <mergeCell ref="HJ148:HK148"/>
    <mergeCell ref="HL148:HN148"/>
    <mergeCell ref="HO148:HP148"/>
    <mergeCell ref="HQ148:HT148"/>
    <mergeCell ref="FR149:FS149"/>
    <mergeCell ref="FT149:GB149"/>
    <mergeCell ref="GC149:GE149"/>
    <mergeCell ref="GF149:GK149"/>
    <mergeCell ref="GL149:GR149"/>
    <mergeCell ref="GS149:GZ149"/>
    <mergeCell ref="HA149:HE149"/>
    <mergeCell ref="HF149:HI149"/>
    <mergeCell ref="HJ149:HK149"/>
    <mergeCell ref="HL149:HN149"/>
    <mergeCell ref="HO149:HP149"/>
    <mergeCell ref="HQ149:HT149"/>
    <mergeCell ref="FR154:FS154"/>
    <mergeCell ref="FT154:GB154"/>
    <mergeCell ref="GC154:GE154"/>
    <mergeCell ref="GF154:GK154"/>
    <mergeCell ref="GL154:GR154"/>
    <mergeCell ref="GS154:GZ154"/>
    <mergeCell ref="HA154:HE154"/>
    <mergeCell ref="HF154:HI154"/>
    <mergeCell ref="HJ154:HK154"/>
    <mergeCell ref="HL154:HN154"/>
    <mergeCell ref="HO154:HP154"/>
    <mergeCell ref="HQ154:HT154"/>
    <mergeCell ref="FR155:FS155"/>
    <mergeCell ref="FT155:GB155"/>
    <mergeCell ref="GC155:GE155"/>
    <mergeCell ref="GF155:GK155"/>
    <mergeCell ref="GL155:GR155"/>
    <mergeCell ref="GS155:GZ155"/>
    <mergeCell ref="HA155:HE155"/>
    <mergeCell ref="HF155:HI155"/>
    <mergeCell ref="HJ155:HK155"/>
    <mergeCell ref="HL155:HN155"/>
    <mergeCell ref="HO155:HP155"/>
    <mergeCell ref="HQ155:HT155"/>
    <mergeCell ref="FR152:FS152"/>
    <mergeCell ref="FT152:GB152"/>
    <mergeCell ref="GC152:GE152"/>
    <mergeCell ref="GF152:GK152"/>
    <mergeCell ref="GL152:GR152"/>
    <mergeCell ref="GS152:GZ152"/>
    <mergeCell ref="HA152:HE152"/>
    <mergeCell ref="HF152:HI152"/>
    <mergeCell ref="HJ152:HK152"/>
    <mergeCell ref="HL152:HN152"/>
    <mergeCell ref="HO152:HP152"/>
    <mergeCell ref="HQ152:HT152"/>
    <mergeCell ref="FR153:FS153"/>
    <mergeCell ref="FT153:GB153"/>
    <mergeCell ref="GC153:GE153"/>
    <mergeCell ref="GF153:GK153"/>
    <mergeCell ref="GL153:GR153"/>
    <mergeCell ref="GS153:GZ153"/>
    <mergeCell ref="HA153:HE153"/>
    <mergeCell ref="HF153:HI153"/>
    <mergeCell ref="HJ153:HK153"/>
    <mergeCell ref="HL153:HN153"/>
    <mergeCell ref="HO153:HP153"/>
    <mergeCell ref="HQ153:HT153"/>
    <mergeCell ref="FR158:FS158"/>
    <mergeCell ref="FT158:GB158"/>
    <mergeCell ref="GC158:GE158"/>
    <mergeCell ref="GF158:GK158"/>
    <mergeCell ref="GL158:GR158"/>
    <mergeCell ref="GS158:GZ158"/>
    <mergeCell ref="HA158:HE158"/>
    <mergeCell ref="HF158:HI158"/>
    <mergeCell ref="HJ158:HK158"/>
    <mergeCell ref="HL158:HN158"/>
    <mergeCell ref="HO158:HP158"/>
    <mergeCell ref="HQ158:HT158"/>
    <mergeCell ref="FR159:FS159"/>
    <mergeCell ref="FT159:GB159"/>
    <mergeCell ref="GC159:GE159"/>
    <mergeCell ref="GF159:GK159"/>
    <mergeCell ref="GL159:GR159"/>
    <mergeCell ref="GS159:GZ159"/>
    <mergeCell ref="HA159:HE159"/>
    <mergeCell ref="HF159:HI159"/>
    <mergeCell ref="HJ159:HK159"/>
    <mergeCell ref="HL159:HN159"/>
    <mergeCell ref="HO159:HP159"/>
    <mergeCell ref="HQ159:HT159"/>
    <mergeCell ref="FR156:FS156"/>
    <mergeCell ref="FT156:GB156"/>
    <mergeCell ref="GC156:GE156"/>
    <mergeCell ref="GF156:GK156"/>
    <mergeCell ref="GL156:GR156"/>
    <mergeCell ref="GS156:GZ156"/>
    <mergeCell ref="HA156:HE156"/>
    <mergeCell ref="HF156:HI156"/>
    <mergeCell ref="HJ156:HK156"/>
    <mergeCell ref="HL156:HN156"/>
    <mergeCell ref="HO156:HP156"/>
    <mergeCell ref="HQ156:HT156"/>
    <mergeCell ref="FR157:FS157"/>
    <mergeCell ref="FT157:GB157"/>
    <mergeCell ref="GC157:GE157"/>
    <mergeCell ref="GF157:GK157"/>
    <mergeCell ref="GL157:GR157"/>
    <mergeCell ref="GS157:GZ157"/>
    <mergeCell ref="HA157:HE157"/>
    <mergeCell ref="HF157:HI157"/>
    <mergeCell ref="HJ157:HK157"/>
    <mergeCell ref="HL157:HN157"/>
    <mergeCell ref="HO157:HP157"/>
    <mergeCell ref="HQ157:HT157"/>
    <mergeCell ref="FR162:FS162"/>
    <mergeCell ref="FT162:GB162"/>
    <mergeCell ref="GC162:GE162"/>
    <mergeCell ref="GF162:GK162"/>
    <mergeCell ref="GL162:GR162"/>
    <mergeCell ref="GS162:GZ162"/>
    <mergeCell ref="HA162:HE162"/>
    <mergeCell ref="HF162:HI162"/>
    <mergeCell ref="HJ162:HK162"/>
    <mergeCell ref="HL162:HN162"/>
    <mergeCell ref="HO162:HP162"/>
    <mergeCell ref="HQ162:HT162"/>
    <mergeCell ref="FR163:FS163"/>
    <mergeCell ref="FT163:GB163"/>
    <mergeCell ref="GC163:GE163"/>
    <mergeCell ref="GF163:GK163"/>
    <mergeCell ref="GL163:GR163"/>
    <mergeCell ref="GS163:GZ163"/>
    <mergeCell ref="HA163:HE163"/>
    <mergeCell ref="HF163:HI163"/>
    <mergeCell ref="HJ163:HK163"/>
    <mergeCell ref="HL163:HN163"/>
    <mergeCell ref="HO163:HP163"/>
    <mergeCell ref="HQ163:HT163"/>
    <mergeCell ref="FR160:FS160"/>
    <mergeCell ref="FT160:GB160"/>
    <mergeCell ref="GC160:GE160"/>
    <mergeCell ref="GF160:GK160"/>
    <mergeCell ref="GL160:GR160"/>
    <mergeCell ref="GS160:GZ160"/>
    <mergeCell ref="HA160:HE160"/>
    <mergeCell ref="HF160:HI160"/>
    <mergeCell ref="HJ160:HK160"/>
    <mergeCell ref="HL160:HN160"/>
    <mergeCell ref="HO160:HP160"/>
    <mergeCell ref="HQ160:HT160"/>
    <mergeCell ref="FR161:FS161"/>
    <mergeCell ref="FT161:GB161"/>
    <mergeCell ref="GC161:GE161"/>
    <mergeCell ref="GF161:GK161"/>
    <mergeCell ref="GL161:GR161"/>
    <mergeCell ref="GS161:GZ161"/>
    <mergeCell ref="HA161:HE161"/>
    <mergeCell ref="HF161:HI161"/>
    <mergeCell ref="HJ161:HK161"/>
    <mergeCell ref="HL161:HN161"/>
    <mergeCell ref="HO161:HP161"/>
    <mergeCell ref="HQ161:HT161"/>
    <mergeCell ref="FR166:FS166"/>
    <mergeCell ref="FT166:GB166"/>
    <mergeCell ref="GC166:GE166"/>
    <mergeCell ref="GF166:GK166"/>
    <mergeCell ref="GL166:GR166"/>
    <mergeCell ref="GS166:GZ166"/>
    <mergeCell ref="HA166:HE166"/>
    <mergeCell ref="HF166:HI166"/>
    <mergeCell ref="HJ166:HK166"/>
    <mergeCell ref="HL166:HN166"/>
    <mergeCell ref="HO166:HP166"/>
    <mergeCell ref="HQ166:HT166"/>
    <mergeCell ref="FR167:FS167"/>
    <mergeCell ref="FT167:GB167"/>
    <mergeCell ref="GC167:GE167"/>
    <mergeCell ref="GF167:GK167"/>
    <mergeCell ref="GL167:GR167"/>
    <mergeCell ref="GS167:GZ167"/>
    <mergeCell ref="HA167:HE167"/>
    <mergeCell ref="HF167:HI167"/>
    <mergeCell ref="HJ167:HK167"/>
    <mergeCell ref="HL167:HN167"/>
    <mergeCell ref="HO167:HP167"/>
    <mergeCell ref="HQ167:HT167"/>
    <mergeCell ref="FR164:FS164"/>
    <mergeCell ref="FT164:GB164"/>
    <mergeCell ref="GC164:GE164"/>
    <mergeCell ref="GF164:GK164"/>
    <mergeCell ref="GL164:GR164"/>
    <mergeCell ref="GS164:GZ164"/>
    <mergeCell ref="HA164:HE164"/>
    <mergeCell ref="HF164:HI164"/>
    <mergeCell ref="HJ164:HK164"/>
    <mergeCell ref="HL164:HN164"/>
    <mergeCell ref="HO164:HP164"/>
    <mergeCell ref="HQ164:HT164"/>
    <mergeCell ref="FR165:FS165"/>
    <mergeCell ref="FT165:GB165"/>
    <mergeCell ref="GC165:GE165"/>
    <mergeCell ref="GF165:GK165"/>
    <mergeCell ref="GL165:GR165"/>
    <mergeCell ref="GS165:GZ165"/>
    <mergeCell ref="HA165:HE165"/>
    <mergeCell ref="HF165:HI165"/>
    <mergeCell ref="HJ165:HK165"/>
    <mergeCell ref="HL165:HN165"/>
    <mergeCell ref="HO165:HP165"/>
    <mergeCell ref="HQ165:HT165"/>
    <mergeCell ref="FR170:FS170"/>
    <mergeCell ref="FT170:GB170"/>
    <mergeCell ref="GC170:GE170"/>
    <mergeCell ref="GF170:GK170"/>
    <mergeCell ref="GL170:GR170"/>
    <mergeCell ref="GS170:GZ170"/>
    <mergeCell ref="HA170:HE170"/>
    <mergeCell ref="HF170:HI170"/>
    <mergeCell ref="HJ170:HK170"/>
    <mergeCell ref="HL170:HN170"/>
    <mergeCell ref="HO170:HP170"/>
    <mergeCell ref="HQ170:HT170"/>
    <mergeCell ref="FR171:FS171"/>
    <mergeCell ref="FT171:GB171"/>
    <mergeCell ref="GC171:GE171"/>
    <mergeCell ref="GF171:GK171"/>
    <mergeCell ref="GL171:GR171"/>
    <mergeCell ref="GS171:GZ171"/>
    <mergeCell ref="HA171:HE171"/>
    <mergeCell ref="HF171:HI171"/>
    <mergeCell ref="HJ171:HK171"/>
    <mergeCell ref="HL171:HN171"/>
    <mergeCell ref="HO171:HP171"/>
    <mergeCell ref="HQ171:HT171"/>
    <mergeCell ref="FR168:FS168"/>
    <mergeCell ref="FT168:GB168"/>
    <mergeCell ref="GC168:GE168"/>
    <mergeCell ref="GF168:GK168"/>
    <mergeCell ref="GL168:GR168"/>
    <mergeCell ref="GS168:GZ168"/>
    <mergeCell ref="HA168:HE168"/>
    <mergeCell ref="HF168:HI168"/>
    <mergeCell ref="HJ168:HK168"/>
    <mergeCell ref="HL168:HN168"/>
    <mergeCell ref="HO168:HP168"/>
    <mergeCell ref="HQ168:HT168"/>
    <mergeCell ref="FR169:FS169"/>
    <mergeCell ref="FT169:GB169"/>
    <mergeCell ref="GC169:GE169"/>
    <mergeCell ref="GF169:GK169"/>
    <mergeCell ref="GL169:GR169"/>
    <mergeCell ref="GS169:GZ169"/>
    <mergeCell ref="HA169:HE169"/>
    <mergeCell ref="HF169:HI169"/>
    <mergeCell ref="HJ169:HK169"/>
    <mergeCell ref="HL169:HN169"/>
    <mergeCell ref="HO169:HP169"/>
    <mergeCell ref="HQ169:HT169"/>
    <mergeCell ref="FR174:FS174"/>
    <mergeCell ref="FT174:GB174"/>
    <mergeCell ref="GC174:GE174"/>
    <mergeCell ref="GF174:GK174"/>
    <mergeCell ref="GL174:GR174"/>
    <mergeCell ref="GS174:GZ174"/>
    <mergeCell ref="HA174:HE174"/>
    <mergeCell ref="HF174:HI174"/>
    <mergeCell ref="HJ174:HK174"/>
    <mergeCell ref="HL174:HN174"/>
    <mergeCell ref="HO174:HP174"/>
    <mergeCell ref="HQ174:HT174"/>
    <mergeCell ref="FR175:FS175"/>
    <mergeCell ref="FT175:GB175"/>
    <mergeCell ref="GC175:GE175"/>
    <mergeCell ref="GF175:GK175"/>
    <mergeCell ref="GL175:GR175"/>
    <mergeCell ref="GS175:GZ175"/>
    <mergeCell ref="HA175:HE175"/>
    <mergeCell ref="HF175:HI175"/>
    <mergeCell ref="HJ175:HK175"/>
    <mergeCell ref="HL175:HN175"/>
    <mergeCell ref="HO175:HP175"/>
    <mergeCell ref="HQ175:HT175"/>
    <mergeCell ref="FR172:FS172"/>
    <mergeCell ref="FT172:GB172"/>
    <mergeCell ref="GC172:GE172"/>
    <mergeCell ref="GF172:GK172"/>
    <mergeCell ref="GL172:GR172"/>
    <mergeCell ref="GS172:GZ172"/>
    <mergeCell ref="HA172:HE172"/>
    <mergeCell ref="HF172:HI172"/>
    <mergeCell ref="HJ172:HK172"/>
    <mergeCell ref="HL172:HN172"/>
    <mergeCell ref="HO172:HP172"/>
    <mergeCell ref="HQ172:HT172"/>
    <mergeCell ref="FR173:FS173"/>
    <mergeCell ref="FT173:GB173"/>
    <mergeCell ref="GC173:GE173"/>
    <mergeCell ref="GF173:GK173"/>
    <mergeCell ref="GL173:GR173"/>
    <mergeCell ref="GS173:GZ173"/>
    <mergeCell ref="HA173:HE173"/>
    <mergeCell ref="HF173:HI173"/>
    <mergeCell ref="HJ173:HK173"/>
    <mergeCell ref="HL173:HN173"/>
    <mergeCell ref="HO173:HP173"/>
    <mergeCell ref="HQ173:HT173"/>
    <mergeCell ref="FR178:FS178"/>
    <mergeCell ref="FT178:GB178"/>
    <mergeCell ref="GC178:GE178"/>
    <mergeCell ref="GF178:GK178"/>
    <mergeCell ref="GL178:GR178"/>
    <mergeCell ref="GS178:GZ178"/>
    <mergeCell ref="HA178:HE178"/>
    <mergeCell ref="HF178:HI178"/>
    <mergeCell ref="HJ178:HK178"/>
    <mergeCell ref="HL178:HN178"/>
    <mergeCell ref="HO178:HP178"/>
    <mergeCell ref="HQ178:HT178"/>
    <mergeCell ref="FR179:FS179"/>
    <mergeCell ref="FT179:GB179"/>
    <mergeCell ref="GC179:GE179"/>
    <mergeCell ref="GF179:GK179"/>
    <mergeCell ref="GL179:GR179"/>
    <mergeCell ref="GS179:GZ179"/>
    <mergeCell ref="HA179:HE179"/>
    <mergeCell ref="HF179:HI179"/>
    <mergeCell ref="HJ179:HK179"/>
    <mergeCell ref="HL179:HN179"/>
    <mergeCell ref="HO179:HP179"/>
    <mergeCell ref="HQ179:HT179"/>
    <mergeCell ref="FR176:FS176"/>
    <mergeCell ref="FT176:GB176"/>
    <mergeCell ref="GC176:GE176"/>
    <mergeCell ref="GF176:GK176"/>
    <mergeCell ref="GL176:GR176"/>
    <mergeCell ref="GS176:GZ176"/>
    <mergeCell ref="HA176:HE176"/>
    <mergeCell ref="HF176:HI176"/>
    <mergeCell ref="HJ176:HK176"/>
    <mergeCell ref="HL176:HN176"/>
    <mergeCell ref="HO176:HP176"/>
    <mergeCell ref="HQ176:HT176"/>
    <mergeCell ref="FR177:FS177"/>
    <mergeCell ref="FT177:GB177"/>
    <mergeCell ref="GC177:GE177"/>
    <mergeCell ref="GF177:GK177"/>
    <mergeCell ref="GL177:GR177"/>
    <mergeCell ref="GS177:GZ177"/>
    <mergeCell ref="HA177:HE177"/>
    <mergeCell ref="HF177:HI177"/>
    <mergeCell ref="HJ177:HK177"/>
    <mergeCell ref="HL177:HN177"/>
    <mergeCell ref="HO177:HP177"/>
    <mergeCell ref="HQ177:HT177"/>
    <mergeCell ref="FR182:FS182"/>
    <mergeCell ref="FT182:GB182"/>
    <mergeCell ref="GC182:GE182"/>
    <mergeCell ref="GF182:GK182"/>
    <mergeCell ref="GL182:GR182"/>
    <mergeCell ref="GS182:GZ182"/>
    <mergeCell ref="HA182:HE182"/>
    <mergeCell ref="HF182:HI182"/>
    <mergeCell ref="HJ182:HK182"/>
    <mergeCell ref="HL182:HN182"/>
    <mergeCell ref="HO182:HP182"/>
    <mergeCell ref="HQ182:HT182"/>
    <mergeCell ref="FR183:FS183"/>
    <mergeCell ref="FT183:GB183"/>
    <mergeCell ref="GC183:GE183"/>
    <mergeCell ref="GF183:GK183"/>
    <mergeCell ref="GL183:GR183"/>
    <mergeCell ref="GS183:GZ183"/>
    <mergeCell ref="HA183:HE183"/>
    <mergeCell ref="HF183:HI183"/>
    <mergeCell ref="HJ183:HK183"/>
    <mergeCell ref="HL183:HN183"/>
    <mergeCell ref="HO183:HP183"/>
    <mergeCell ref="HQ183:HT183"/>
    <mergeCell ref="FR180:FS180"/>
    <mergeCell ref="FT180:GB180"/>
    <mergeCell ref="GC180:GE180"/>
    <mergeCell ref="GF180:GK180"/>
    <mergeCell ref="GL180:GR180"/>
    <mergeCell ref="GS180:GZ180"/>
    <mergeCell ref="HA180:HE180"/>
    <mergeCell ref="HF180:HI180"/>
    <mergeCell ref="HJ180:HK180"/>
    <mergeCell ref="HL180:HN180"/>
    <mergeCell ref="HO180:HP180"/>
    <mergeCell ref="HQ180:HT180"/>
    <mergeCell ref="FR181:FS181"/>
    <mergeCell ref="FT181:GB181"/>
    <mergeCell ref="GC181:GE181"/>
    <mergeCell ref="GF181:GK181"/>
    <mergeCell ref="GL181:GR181"/>
    <mergeCell ref="GS181:GZ181"/>
    <mergeCell ref="HA181:HE181"/>
    <mergeCell ref="HF181:HI181"/>
    <mergeCell ref="HJ181:HK181"/>
    <mergeCell ref="HL181:HN181"/>
    <mergeCell ref="HO181:HP181"/>
    <mergeCell ref="HQ181:HT181"/>
    <mergeCell ref="FR186:FS186"/>
    <mergeCell ref="FT186:GB186"/>
    <mergeCell ref="GC186:GE186"/>
    <mergeCell ref="GF186:GK186"/>
    <mergeCell ref="GL186:GR186"/>
    <mergeCell ref="GS186:GZ186"/>
    <mergeCell ref="HA186:HE186"/>
    <mergeCell ref="HF186:HI186"/>
    <mergeCell ref="HJ186:HK186"/>
    <mergeCell ref="HL186:HN186"/>
    <mergeCell ref="HO186:HP186"/>
    <mergeCell ref="HQ186:HT186"/>
    <mergeCell ref="FR187:FS187"/>
    <mergeCell ref="FT187:GB187"/>
    <mergeCell ref="GC187:GE187"/>
    <mergeCell ref="GF187:GK187"/>
    <mergeCell ref="GL187:GR187"/>
    <mergeCell ref="GS187:GZ187"/>
    <mergeCell ref="HA187:HE187"/>
    <mergeCell ref="HF187:HI187"/>
    <mergeCell ref="HJ187:HK187"/>
    <mergeCell ref="HL187:HN187"/>
    <mergeCell ref="HO187:HP187"/>
    <mergeCell ref="HQ187:HT187"/>
    <mergeCell ref="FR184:FS184"/>
    <mergeCell ref="FT184:GB184"/>
    <mergeCell ref="GC184:GE184"/>
    <mergeCell ref="GF184:GK184"/>
    <mergeCell ref="GL184:GR184"/>
    <mergeCell ref="GS184:GZ184"/>
    <mergeCell ref="HA184:HE184"/>
    <mergeCell ref="HF184:HI184"/>
    <mergeCell ref="HJ184:HK184"/>
    <mergeCell ref="HL184:HN184"/>
    <mergeCell ref="HO184:HP184"/>
    <mergeCell ref="HQ184:HT184"/>
    <mergeCell ref="FR185:FS185"/>
    <mergeCell ref="FT185:GB185"/>
    <mergeCell ref="GC185:GE185"/>
    <mergeCell ref="GF185:GK185"/>
    <mergeCell ref="GL185:GR185"/>
    <mergeCell ref="GS185:GZ185"/>
    <mergeCell ref="HA185:HE185"/>
    <mergeCell ref="HF185:HI185"/>
    <mergeCell ref="HJ185:HK185"/>
    <mergeCell ref="HL185:HN185"/>
    <mergeCell ref="HO185:HP185"/>
    <mergeCell ref="HQ185:HT185"/>
    <mergeCell ref="FR190:FS190"/>
    <mergeCell ref="FT190:GB190"/>
    <mergeCell ref="GC190:GE190"/>
    <mergeCell ref="GF190:GK190"/>
    <mergeCell ref="GL190:GR190"/>
    <mergeCell ref="GS190:GZ190"/>
    <mergeCell ref="HA190:HE190"/>
    <mergeCell ref="HF190:HI190"/>
    <mergeCell ref="HJ190:HK190"/>
    <mergeCell ref="HL190:HN190"/>
    <mergeCell ref="HO190:HP190"/>
    <mergeCell ref="HQ190:HT190"/>
    <mergeCell ref="FR191:FS191"/>
    <mergeCell ref="FT191:GB191"/>
    <mergeCell ref="GC191:GE191"/>
    <mergeCell ref="GF191:GK191"/>
    <mergeCell ref="GL191:GR191"/>
    <mergeCell ref="GS191:GZ191"/>
    <mergeCell ref="HA191:HE191"/>
    <mergeCell ref="HF191:HI191"/>
    <mergeCell ref="HJ191:HK191"/>
    <mergeCell ref="HL191:HN191"/>
    <mergeCell ref="HO191:HP191"/>
    <mergeCell ref="HQ191:HT191"/>
    <mergeCell ref="FR188:FS188"/>
    <mergeCell ref="FT188:GB188"/>
    <mergeCell ref="GC188:GE188"/>
    <mergeCell ref="GF188:GK188"/>
    <mergeCell ref="GL188:GR188"/>
    <mergeCell ref="GS188:GZ188"/>
    <mergeCell ref="HA188:HE188"/>
    <mergeCell ref="HF188:HI188"/>
    <mergeCell ref="HJ188:HK188"/>
    <mergeCell ref="HL188:HN188"/>
    <mergeCell ref="HO188:HP188"/>
    <mergeCell ref="HQ188:HT188"/>
    <mergeCell ref="FR189:FS189"/>
    <mergeCell ref="FT189:GB189"/>
    <mergeCell ref="GC189:GE189"/>
    <mergeCell ref="GF189:GK189"/>
    <mergeCell ref="GL189:GR189"/>
    <mergeCell ref="GS189:GZ189"/>
    <mergeCell ref="HA189:HE189"/>
    <mergeCell ref="HF189:HI189"/>
    <mergeCell ref="HJ189:HK189"/>
    <mergeCell ref="HL189:HN189"/>
    <mergeCell ref="HO189:HP189"/>
    <mergeCell ref="HQ189:HT189"/>
    <mergeCell ref="FR194:FS194"/>
    <mergeCell ref="FT194:GB194"/>
    <mergeCell ref="GC194:GE194"/>
    <mergeCell ref="GF194:GK194"/>
    <mergeCell ref="GL194:GR194"/>
    <mergeCell ref="GS194:GZ194"/>
    <mergeCell ref="HA194:HE194"/>
    <mergeCell ref="HF194:HI194"/>
    <mergeCell ref="HJ194:HK194"/>
    <mergeCell ref="HL194:HN194"/>
    <mergeCell ref="HO194:HP194"/>
    <mergeCell ref="HQ194:HT194"/>
    <mergeCell ref="FR195:FS195"/>
    <mergeCell ref="FT195:GB195"/>
    <mergeCell ref="GC195:GE195"/>
    <mergeCell ref="GF195:GK195"/>
    <mergeCell ref="GL195:GR195"/>
    <mergeCell ref="GS195:GZ195"/>
    <mergeCell ref="HA195:HE195"/>
    <mergeCell ref="HF195:HI195"/>
    <mergeCell ref="HJ195:HK195"/>
    <mergeCell ref="HL195:HN195"/>
    <mergeCell ref="HO195:HP195"/>
    <mergeCell ref="HQ195:HT195"/>
    <mergeCell ref="FR192:FS192"/>
    <mergeCell ref="FT192:GB192"/>
    <mergeCell ref="GC192:GE192"/>
    <mergeCell ref="GF192:GK192"/>
    <mergeCell ref="GL192:GR192"/>
    <mergeCell ref="GS192:GZ192"/>
    <mergeCell ref="HA192:HE192"/>
    <mergeCell ref="HF192:HI192"/>
    <mergeCell ref="HJ192:HK192"/>
    <mergeCell ref="HL192:HN192"/>
    <mergeCell ref="HO192:HP192"/>
    <mergeCell ref="HQ192:HT192"/>
    <mergeCell ref="FR193:FS193"/>
    <mergeCell ref="FT193:GB193"/>
    <mergeCell ref="GC193:GE193"/>
    <mergeCell ref="GF193:GK193"/>
    <mergeCell ref="GL193:GR193"/>
    <mergeCell ref="GS193:GZ193"/>
    <mergeCell ref="HA193:HE193"/>
    <mergeCell ref="HF193:HI193"/>
    <mergeCell ref="HJ193:HK193"/>
    <mergeCell ref="HL193:HN193"/>
    <mergeCell ref="HO193:HP193"/>
    <mergeCell ref="HQ193:HT193"/>
    <mergeCell ref="FR198:FS198"/>
    <mergeCell ref="FT198:GB198"/>
    <mergeCell ref="GC198:GE198"/>
    <mergeCell ref="GF198:GK198"/>
    <mergeCell ref="GL198:GR198"/>
    <mergeCell ref="GS198:GZ198"/>
    <mergeCell ref="HA198:HE198"/>
    <mergeCell ref="HF198:HI198"/>
    <mergeCell ref="HJ198:HK198"/>
    <mergeCell ref="HL198:HN198"/>
    <mergeCell ref="HO198:HP198"/>
    <mergeCell ref="HQ198:HT198"/>
    <mergeCell ref="FR199:FS199"/>
    <mergeCell ref="FT199:GB199"/>
    <mergeCell ref="GC199:GE199"/>
    <mergeCell ref="GF199:GK199"/>
    <mergeCell ref="GL199:GR199"/>
    <mergeCell ref="GS199:GZ199"/>
    <mergeCell ref="HA199:HE199"/>
    <mergeCell ref="HF199:HI199"/>
    <mergeCell ref="HJ199:HK199"/>
    <mergeCell ref="HL199:HN199"/>
    <mergeCell ref="HO199:HP199"/>
    <mergeCell ref="HQ199:HT199"/>
    <mergeCell ref="FR196:FS196"/>
    <mergeCell ref="FT196:GB196"/>
    <mergeCell ref="GC196:GE196"/>
    <mergeCell ref="GF196:GK196"/>
    <mergeCell ref="GL196:GR196"/>
    <mergeCell ref="GS196:GZ196"/>
    <mergeCell ref="HA196:HE196"/>
    <mergeCell ref="HF196:HI196"/>
    <mergeCell ref="HJ196:HK196"/>
    <mergeCell ref="HL196:HN196"/>
    <mergeCell ref="HO196:HP196"/>
    <mergeCell ref="HQ196:HT196"/>
    <mergeCell ref="FR197:FS197"/>
    <mergeCell ref="FT197:GB197"/>
    <mergeCell ref="GC197:GE197"/>
    <mergeCell ref="GF197:GK197"/>
    <mergeCell ref="GL197:GR197"/>
    <mergeCell ref="GS197:GZ197"/>
    <mergeCell ref="HA197:HE197"/>
    <mergeCell ref="HF197:HI197"/>
    <mergeCell ref="HJ197:HK197"/>
    <mergeCell ref="HL197:HN197"/>
    <mergeCell ref="HO197:HP197"/>
    <mergeCell ref="HQ197:HT197"/>
    <mergeCell ref="FR202:FS202"/>
    <mergeCell ref="FT202:GB202"/>
    <mergeCell ref="GC202:GE202"/>
    <mergeCell ref="GF202:GK202"/>
    <mergeCell ref="GL202:GR202"/>
    <mergeCell ref="GS202:GZ202"/>
    <mergeCell ref="HA202:HE202"/>
    <mergeCell ref="HF202:HI202"/>
    <mergeCell ref="HJ202:HK202"/>
    <mergeCell ref="HL202:HN202"/>
    <mergeCell ref="HO202:HP202"/>
    <mergeCell ref="HQ202:HT202"/>
    <mergeCell ref="FR203:FS203"/>
    <mergeCell ref="FT203:GB203"/>
    <mergeCell ref="GC203:GE203"/>
    <mergeCell ref="GF203:GK203"/>
    <mergeCell ref="GL203:GR203"/>
    <mergeCell ref="GS203:GZ203"/>
    <mergeCell ref="HA203:HE203"/>
    <mergeCell ref="HF203:HI203"/>
    <mergeCell ref="HJ203:HK203"/>
    <mergeCell ref="HL203:HN203"/>
    <mergeCell ref="HO203:HP203"/>
    <mergeCell ref="HQ203:HT203"/>
    <mergeCell ref="FR200:FS200"/>
    <mergeCell ref="FT200:GB200"/>
    <mergeCell ref="GC200:GE200"/>
    <mergeCell ref="GF200:GK200"/>
    <mergeCell ref="GL200:GR200"/>
    <mergeCell ref="GS200:GZ200"/>
    <mergeCell ref="HA200:HE200"/>
    <mergeCell ref="HF200:HI200"/>
    <mergeCell ref="HJ200:HK200"/>
    <mergeCell ref="HL200:HN200"/>
    <mergeCell ref="HO200:HP200"/>
    <mergeCell ref="HQ200:HT200"/>
    <mergeCell ref="FR201:FS201"/>
    <mergeCell ref="FT201:GB201"/>
    <mergeCell ref="GC201:GE201"/>
    <mergeCell ref="GF201:GK201"/>
    <mergeCell ref="GL201:GR201"/>
    <mergeCell ref="GS201:GZ201"/>
    <mergeCell ref="HA201:HE201"/>
    <mergeCell ref="HF201:HI201"/>
    <mergeCell ref="HJ201:HK201"/>
    <mergeCell ref="HL201:HN201"/>
    <mergeCell ref="HO201:HP201"/>
    <mergeCell ref="HQ201:HT201"/>
    <mergeCell ref="FR206:FS206"/>
    <mergeCell ref="FT206:GB206"/>
    <mergeCell ref="GC206:GE206"/>
    <mergeCell ref="GF206:GK206"/>
    <mergeCell ref="GL206:GR206"/>
    <mergeCell ref="GS206:GZ206"/>
    <mergeCell ref="HA206:HE206"/>
    <mergeCell ref="HF206:HI206"/>
    <mergeCell ref="HJ206:HK206"/>
    <mergeCell ref="HL206:HN206"/>
    <mergeCell ref="HO206:HP206"/>
    <mergeCell ref="HQ206:HT206"/>
    <mergeCell ref="FR207:FS207"/>
    <mergeCell ref="FT207:GB207"/>
    <mergeCell ref="GC207:GE207"/>
    <mergeCell ref="GF207:GK207"/>
    <mergeCell ref="GL207:GR207"/>
    <mergeCell ref="GS207:GZ207"/>
    <mergeCell ref="HA207:HE207"/>
    <mergeCell ref="HF207:HI207"/>
    <mergeCell ref="HJ207:HK207"/>
    <mergeCell ref="HL207:HN207"/>
    <mergeCell ref="HO207:HP207"/>
    <mergeCell ref="HQ207:HT207"/>
    <mergeCell ref="FR204:FS204"/>
    <mergeCell ref="FT204:GB204"/>
    <mergeCell ref="GC204:GE204"/>
    <mergeCell ref="GF204:GK204"/>
    <mergeCell ref="GL204:GR204"/>
    <mergeCell ref="GS204:GZ204"/>
    <mergeCell ref="HA204:HE204"/>
    <mergeCell ref="HF204:HI204"/>
    <mergeCell ref="HJ204:HK204"/>
    <mergeCell ref="HL204:HN204"/>
    <mergeCell ref="HO204:HP204"/>
    <mergeCell ref="HQ204:HT204"/>
    <mergeCell ref="FR205:FS205"/>
    <mergeCell ref="FT205:GB205"/>
    <mergeCell ref="GC205:GE205"/>
    <mergeCell ref="GF205:GK205"/>
    <mergeCell ref="GL205:GR205"/>
    <mergeCell ref="GS205:GZ205"/>
    <mergeCell ref="HA205:HE205"/>
    <mergeCell ref="HF205:HI205"/>
    <mergeCell ref="HJ205:HK205"/>
    <mergeCell ref="HL205:HN205"/>
    <mergeCell ref="HO205:HP205"/>
    <mergeCell ref="HQ205:HT205"/>
    <mergeCell ref="FR210:FS210"/>
    <mergeCell ref="FT210:GB210"/>
    <mergeCell ref="GC210:GE210"/>
    <mergeCell ref="GF210:GK210"/>
    <mergeCell ref="GL210:GR210"/>
    <mergeCell ref="GS210:GZ210"/>
    <mergeCell ref="HA210:HE210"/>
    <mergeCell ref="HF210:HI210"/>
    <mergeCell ref="HJ210:HK210"/>
    <mergeCell ref="HL210:HN210"/>
    <mergeCell ref="HO210:HP210"/>
    <mergeCell ref="HQ210:HT210"/>
    <mergeCell ref="FR211:FS211"/>
    <mergeCell ref="FT211:GB211"/>
    <mergeCell ref="GC211:GE211"/>
    <mergeCell ref="GF211:GK211"/>
    <mergeCell ref="GL211:GR211"/>
    <mergeCell ref="GS211:GZ211"/>
    <mergeCell ref="HA211:HE211"/>
    <mergeCell ref="HF211:HI211"/>
    <mergeCell ref="HJ211:HK211"/>
    <mergeCell ref="HL211:HN211"/>
    <mergeCell ref="HO211:HP211"/>
    <mergeCell ref="HQ211:HT211"/>
    <mergeCell ref="FR208:FS208"/>
    <mergeCell ref="FT208:GB208"/>
    <mergeCell ref="GC208:GE208"/>
    <mergeCell ref="GF208:GK208"/>
    <mergeCell ref="GL208:GR208"/>
    <mergeCell ref="GS208:GZ208"/>
    <mergeCell ref="HA208:HE208"/>
    <mergeCell ref="HF208:HI208"/>
    <mergeCell ref="HJ208:HK208"/>
    <mergeCell ref="HL208:HN208"/>
    <mergeCell ref="HO208:HP208"/>
    <mergeCell ref="HQ208:HT208"/>
    <mergeCell ref="FR209:FS209"/>
    <mergeCell ref="FT209:GB209"/>
    <mergeCell ref="GC209:GE209"/>
    <mergeCell ref="GF209:GK209"/>
    <mergeCell ref="GL209:GR209"/>
    <mergeCell ref="GS209:GZ209"/>
    <mergeCell ref="HA209:HE209"/>
    <mergeCell ref="HF209:HI209"/>
    <mergeCell ref="HJ209:HK209"/>
    <mergeCell ref="HL209:HN209"/>
    <mergeCell ref="HO209:HP209"/>
    <mergeCell ref="HQ209:HT209"/>
    <mergeCell ref="FR214:FS214"/>
    <mergeCell ref="FT214:GB214"/>
    <mergeCell ref="GC214:GE214"/>
    <mergeCell ref="GF214:GK214"/>
    <mergeCell ref="GL214:GR214"/>
    <mergeCell ref="GS214:GZ214"/>
    <mergeCell ref="HA214:HE214"/>
    <mergeCell ref="HF214:HI214"/>
    <mergeCell ref="HJ214:HK214"/>
    <mergeCell ref="HL214:HN214"/>
    <mergeCell ref="HO214:HP214"/>
    <mergeCell ref="HQ214:HT214"/>
    <mergeCell ref="FR215:FS215"/>
    <mergeCell ref="FT215:GB215"/>
    <mergeCell ref="GC215:GE215"/>
    <mergeCell ref="GF215:GK215"/>
    <mergeCell ref="GL215:GR215"/>
    <mergeCell ref="GS215:GZ215"/>
    <mergeCell ref="HA215:HE215"/>
    <mergeCell ref="HF215:HI215"/>
    <mergeCell ref="HJ215:HK215"/>
    <mergeCell ref="HL215:HN215"/>
    <mergeCell ref="HO215:HP215"/>
    <mergeCell ref="HQ215:HT215"/>
    <mergeCell ref="FR212:FS212"/>
    <mergeCell ref="FT212:GB212"/>
    <mergeCell ref="GC212:GE212"/>
    <mergeCell ref="GF212:GK212"/>
    <mergeCell ref="GL212:GR212"/>
    <mergeCell ref="GS212:GZ212"/>
    <mergeCell ref="HA212:HE212"/>
    <mergeCell ref="HF212:HI212"/>
    <mergeCell ref="HJ212:HK212"/>
    <mergeCell ref="HL212:HN212"/>
    <mergeCell ref="HO212:HP212"/>
    <mergeCell ref="HQ212:HT212"/>
    <mergeCell ref="FR213:FS213"/>
    <mergeCell ref="FT213:GB213"/>
    <mergeCell ref="GC213:GE213"/>
    <mergeCell ref="GF213:GK213"/>
    <mergeCell ref="GL213:GR213"/>
    <mergeCell ref="GS213:GZ213"/>
    <mergeCell ref="HA213:HE213"/>
    <mergeCell ref="HF213:HI213"/>
    <mergeCell ref="HJ213:HK213"/>
    <mergeCell ref="HL213:HN213"/>
    <mergeCell ref="HO213:HP213"/>
    <mergeCell ref="HQ213:HT213"/>
    <mergeCell ref="FR218:FS218"/>
    <mergeCell ref="FT218:GB218"/>
    <mergeCell ref="GC218:GE218"/>
    <mergeCell ref="GF218:GK218"/>
    <mergeCell ref="GL218:GR218"/>
    <mergeCell ref="GS218:GZ218"/>
    <mergeCell ref="HA218:HE218"/>
    <mergeCell ref="HF218:HI218"/>
    <mergeCell ref="HJ218:HK218"/>
    <mergeCell ref="HL218:HN218"/>
    <mergeCell ref="HO218:HP218"/>
    <mergeCell ref="HQ218:HT218"/>
    <mergeCell ref="FR220:FS220"/>
    <mergeCell ref="FT220:GB220"/>
    <mergeCell ref="GC220:GE220"/>
    <mergeCell ref="GF220:GK220"/>
    <mergeCell ref="GL220:GR220"/>
    <mergeCell ref="GS220:GZ220"/>
    <mergeCell ref="HA220:HE220"/>
    <mergeCell ref="HF220:HI220"/>
    <mergeCell ref="HJ220:HK220"/>
    <mergeCell ref="HL220:HN220"/>
    <mergeCell ref="HO220:HP220"/>
    <mergeCell ref="HQ220:HT220"/>
    <mergeCell ref="FR216:FS216"/>
    <mergeCell ref="FT216:GB216"/>
    <mergeCell ref="GC216:GE216"/>
    <mergeCell ref="GF216:GK216"/>
    <mergeCell ref="GL216:GR216"/>
    <mergeCell ref="GS216:GZ216"/>
    <mergeCell ref="HA216:HE216"/>
    <mergeCell ref="HF216:HI216"/>
    <mergeCell ref="HJ216:HK216"/>
    <mergeCell ref="HL216:HN216"/>
    <mergeCell ref="HO216:HP216"/>
    <mergeCell ref="HQ216:HT216"/>
    <mergeCell ref="FR217:FS217"/>
    <mergeCell ref="FT217:GB217"/>
    <mergeCell ref="GC217:GE217"/>
    <mergeCell ref="GF217:GK217"/>
    <mergeCell ref="GL217:GR217"/>
    <mergeCell ref="GS217:GZ217"/>
    <mergeCell ref="HA217:HE217"/>
    <mergeCell ref="HF217:HI217"/>
    <mergeCell ref="HJ217:HK217"/>
    <mergeCell ref="HL217:HN217"/>
    <mergeCell ref="HO217:HP217"/>
    <mergeCell ref="HQ217:HT217"/>
    <mergeCell ref="JO11:JP11"/>
    <mergeCell ref="JQ11:JS11"/>
    <mergeCell ref="JT11:JU11"/>
    <mergeCell ref="JV11:JY11"/>
    <mergeCell ref="IQ12:IW12"/>
    <mergeCell ref="IX12:JE12"/>
    <mergeCell ref="JF12:JJ12"/>
    <mergeCell ref="JK12:JN12"/>
    <mergeCell ref="JO12:JP12"/>
    <mergeCell ref="JQ12:JS12"/>
    <mergeCell ref="JT12:JU12"/>
    <mergeCell ref="JV12:JY12"/>
    <mergeCell ref="IQ13:IW13"/>
    <mergeCell ref="IX13:JE13"/>
    <mergeCell ref="JF13:JJ13"/>
    <mergeCell ref="JK13:JN13"/>
    <mergeCell ref="JO13:JP13"/>
    <mergeCell ref="JQ13:JS13"/>
    <mergeCell ref="JT13:JU13"/>
    <mergeCell ref="JV13:JY13"/>
    <mergeCell ref="IK3:JP4"/>
    <mergeCell ref="HV7:IC8"/>
    <mergeCell ref="ID7:IJ7"/>
    <mergeCell ref="IK7:JE7"/>
    <mergeCell ref="HW9:HX9"/>
    <mergeCell ref="HY9:IG9"/>
    <mergeCell ref="IH9:IJ9"/>
    <mergeCell ref="IK9:IP9"/>
    <mergeCell ref="IQ9:IW9"/>
    <mergeCell ref="IX9:JE9"/>
    <mergeCell ref="JF9:JJ9"/>
    <mergeCell ref="JK9:JN9"/>
    <mergeCell ref="JO9:JP9"/>
    <mergeCell ref="JQ9:JS9"/>
    <mergeCell ref="JT9:JU9"/>
    <mergeCell ref="JV9:JY9"/>
    <mergeCell ref="HW10:HX24"/>
    <mergeCell ref="IH10:IJ13"/>
    <mergeCell ref="IK10:IP13"/>
    <mergeCell ref="IQ10:IW10"/>
    <mergeCell ref="IX10:JE10"/>
    <mergeCell ref="JF10:JJ10"/>
    <mergeCell ref="JK10:JN10"/>
    <mergeCell ref="JO10:JP10"/>
    <mergeCell ref="JQ10:JS10"/>
    <mergeCell ref="JT10:JU10"/>
    <mergeCell ref="JV10:JY10"/>
    <mergeCell ref="IQ11:IW11"/>
    <mergeCell ref="IX11:JE11"/>
    <mergeCell ref="JF11:JJ11"/>
    <mergeCell ref="JK11:JN11"/>
    <mergeCell ref="JO16:JP16"/>
    <mergeCell ref="JQ16:JS16"/>
    <mergeCell ref="JT16:JU16"/>
    <mergeCell ref="JV16:JY16"/>
    <mergeCell ref="IQ17:IW17"/>
    <mergeCell ref="IX17:JE17"/>
    <mergeCell ref="JF17:JJ17"/>
    <mergeCell ref="JK17:JN17"/>
    <mergeCell ref="JO17:JP17"/>
    <mergeCell ref="JQ17:JS17"/>
    <mergeCell ref="JT17:JU17"/>
    <mergeCell ref="JV17:JY17"/>
    <mergeCell ref="IQ18:IW18"/>
    <mergeCell ref="IX18:JE18"/>
    <mergeCell ref="JF18:JJ18"/>
    <mergeCell ref="JK18:JN18"/>
    <mergeCell ref="JO18:JP18"/>
    <mergeCell ref="JQ18:JS18"/>
    <mergeCell ref="JT18:JU18"/>
    <mergeCell ref="JV18:JY18"/>
    <mergeCell ref="IH14:JU14"/>
    <mergeCell ref="JV14:JY14"/>
    <mergeCell ref="IH15:IJ18"/>
    <mergeCell ref="IK15:IP18"/>
    <mergeCell ref="IQ15:IW15"/>
    <mergeCell ref="IX15:JE15"/>
    <mergeCell ref="JF15:JJ15"/>
    <mergeCell ref="JK15:JN15"/>
    <mergeCell ref="JO15:JP15"/>
    <mergeCell ref="JQ15:JS15"/>
    <mergeCell ref="JT15:JU15"/>
    <mergeCell ref="JV15:JY15"/>
    <mergeCell ref="IQ16:IW16"/>
    <mergeCell ref="IX16:JE16"/>
    <mergeCell ref="JF16:JJ16"/>
    <mergeCell ref="JK16:JN16"/>
    <mergeCell ref="IQ23:IW23"/>
    <mergeCell ref="IX23:JE23"/>
    <mergeCell ref="JF23:JJ23"/>
    <mergeCell ref="JK23:JN23"/>
    <mergeCell ref="JO23:JP23"/>
    <mergeCell ref="JQ23:JS23"/>
    <mergeCell ref="JT23:JU23"/>
    <mergeCell ref="JV23:JY23"/>
    <mergeCell ref="JO22:JP22"/>
    <mergeCell ref="JQ22:JS22"/>
    <mergeCell ref="JT22:JU22"/>
    <mergeCell ref="JV22:JY22"/>
    <mergeCell ref="IQ22:IW22"/>
    <mergeCell ref="IX22:JE22"/>
    <mergeCell ref="JF22:JJ22"/>
    <mergeCell ref="JK22:JN22"/>
    <mergeCell ref="JO31:JP31"/>
    <mergeCell ref="JQ31:JS31"/>
    <mergeCell ref="JT31:JU31"/>
    <mergeCell ref="JV31:JY31"/>
    <mergeCell ref="IH28:IJ31"/>
    <mergeCell ref="IK28:IP31"/>
    <mergeCell ref="IQ28:IW28"/>
    <mergeCell ref="IX28:JE28"/>
    <mergeCell ref="JF28:JJ28"/>
    <mergeCell ref="JK28:JN28"/>
    <mergeCell ref="JO28:JP28"/>
    <mergeCell ref="JQ28:JS28"/>
    <mergeCell ref="JT28:JU28"/>
    <mergeCell ref="JV28:JY28"/>
    <mergeCell ref="IQ29:IW29"/>
    <mergeCell ref="IX29:JE29"/>
    <mergeCell ref="HW25:JU25"/>
    <mergeCell ref="JV25:JY25"/>
    <mergeCell ref="HW27:HX27"/>
    <mergeCell ref="HY27:IG27"/>
    <mergeCell ref="IH27:IJ27"/>
    <mergeCell ref="IK27:IP27"/>
    <mergeCell ref="IQ27:IW27"/>
    <mergeCell ref="IX27:JE27"/>
    <mergeCell ref="JF27:JJ27"/>
    <mergeCell ref="JK27:JN27"/>
    <mergeCell ref="JO27:JP27"/>
    <mergeCell ref="JQ27:JS27"/>
    <mergeCell ref="JT27:JU27"/>
    <mergeCell ref="JV27:JY27"/>
    <mergeCell ref="IH19:JU19"/>
    <mergeCell ref="JV19:JY19"/>
    <mergeCell ref="IH20:IJ23"/>
    <mergeCell ref="IK20:IP23"/>
    <mergeCell ref="IQ20:IW20"/>
    <mergeCell ref="IX20:JE20"/>
    <mergeCell ref="JF20:JJ20"/>
    <mergeCell ref="JK20:JN20"/>
    <mergeCell ref="JO20:JP20"/>
    <mergeCell ref="JQ20:JS20"/>
    <mergeCell ref="JT20:JU20"/>
    <mergeCell ref="JV20:JY20"/>
    <mergeCell ref="IQ21:IW21"/>
    <mergeCell ref="IX21:JE21"/>
    <mergeCell ref="JF21:JJ21"/>
    <mergeCell ref="JK21:JN21"/>
    <mergeCell ref="JO21:JP21"/>
    <mergeCell ref="JQ21:JS21"/>
    <mergeCell ref="JT21:JU21"/>
    <mergeCell ref="JV21:JY21"/>
    <mergeCell ref="IH24:JU24"/>
    <mergeCell ref="JV24:JY24"/>
    <mergeCell ref="IX41:JE41"/>
    <mergeCell ref="JF41:JJ41"/>
    <mergeCell ref="JK41:JN41"/>
    <mergeCell ref="JO41:JP41"/>
    <mergeCell ref="JQ41:JS41"/>
    <mergeCell ref="IH37:JU37"/>
    <mergeCell ref="JV37:JY37"/>
    <mergeCell ref="JO35:JP35"/>
    <mergeCell ref="JQ35:JS35"/>
    <mergeCell ref="JT35:JU35"/>
    <mergeCell ref="JV35:JY35"/>
    <mergeCell ref="IQ36:IW36"/>
    <mergeCell ref="IX36:JE36"/>
    <mergeCell ref="JF36:JJ36"/>
    <mergeCell ref="JK36:JN36"/>
    <mergeCell ref="JO36:JP36"/>
    <mergeCell ref="JQ36:JS36"/>
    <mergeCell ref="JT36:JU36"/>
    <mergeCell ref="JV36:JY36"/>
    <mergeCell ref="IH32:JU32"/>
    <mergeCell ref="JV32:JY32"/>
    <mergeCell ref="IH33:IJ36"/>
    <mergeCell ref="IK33:IP36"/>
    <mergeCell ref="IQ33:IW33"/>
    <mergeCell ref="IX33:JE33"/>
    <mergeCell ref="JF33:JJ33"/>
    <mergeCell ref="JK33:JN33"/>
    <mergeCell ref="JO33:JP33"/>
    <mergeCell ref="JQ33:JS33"/>
    <mergeCell ref="JT33:JU33"/>
    <mergeCell ref="JV33:JY33"/>
    <mergeCell ref="IQ34:IW34"/>
    <mergeCell ref="IX34:JE34"/>
    <mergeCell ref="JF34:JJ34"/>
    <mergeCell ref="JK34:JN34"/>
    <mergeCell ref="JO34:JP34"/>
    <mergeCell ref="JQ34:JS34"/>
    <mergeCell ref="JT34:JU34"/>
    <mergeCell ref="JV34:JY34"/>
    <mergeCell ref="IQ35:IW35"/>
    <mergeCell ref="IX35:JE35"/>
    <mergeCell ref="JF35:JJ35"/>
    <mergeCell ref="JK35:JN35"/>
    <mergeCell ref="HW43:JU43"/>
    <mergeCell ref="JV43:JY43"/>
    <mergeCell ref="HW45:HX45"/>
    <mergeCell ref="HY45:IG45"/>
    <mergeCell ref="IH45:IJ45"/>
    <mergeCell ref="IK45:IP45"/>
    <mergeCell ref="IQ45:IW45"/>
    <mergeCell ref="IX45:JE45"/>
    <mergeCell ref="JF45:JJ45"/>
    <mergeCell ref="JK45:JN45"/>
    <mergeCell ref="JO45:JP45"/>
    <mergeCell ref="JQ45:JS45"/>
    <mergeCell ref="JT45:JU45"/>
    <mergeCell ref="JV45:JY45"/>
    <mergeCell ref="HW28:HX42"/>
    <mergeCell ref="JK30:JN30"/>
    <mergeCell ref="JO30:JP30"/>
    <mergeCell ref="JQ30:JS30"/>
    <mergeCell ref="JT30:JU30"/>
    <mergeCell ref="JV30:JY30"/>
    <mergeCell ref="IQ31:IW31"/>
    <mergeCell ref="IX31:JE31"/>
    <mergeCell ref="JF31:JJ31"/>
    <mergeCell ref="JK31:JN31"/>
    <mergeCell ref="IH42:JU42"/>
    <mergeCell ref="JV42:JY42"/>
    <mergeCell ref="JF29:JJ29"/>
    <mergeCell ref="JK29:JN29"/>
    <mergeCell ref="JO29:JP29"/>
    <mergeCell ref="JQ29:JS29"/>
    <mergeCell ref="JT29:JU29"/>
    <mergeCell ref="JV29:JY29"/>
    <mergeCell ref="IQ30:IW30"/>
    <mergeCell ref="IX30:JE30"/>
    <mergeCell ref="JF30:JJ30"/>
    <mergeCell ref="JT41:JU41"/>
    <mergeCell ref="JV41:JY41"/>
    <mergeCell ref="IH38:IJ41"/>
    <mergeCell ref="IK38:IP41"/>
    <mergeCell ref="IQ38:IW38"/>
    <mergeCell ref="IX38:JE38"/>
    <mergeCell ref="JF38:JJ38"/>
    <mergeCell ref="JK38:JN38"/>
    <mergeCell ref="JO38:JP38"/>
    <mergeCell ref="JQ38:JS38"/>
    <mergeCell ref="JT38:JU38"/>
    <mergeCell ref="JV38:JY38"/>
    <mergeCell ref="IQ39:IW39"/>
    <mergeCell ref="IX39:JE39"/>
    <mergeCell ref="JF39:JJ39"/>
    <mergeCell ref="JK39:JN39"/>
    <mergeCell ref="JO39:JP39"/>
    <mergeCell ref="JQ39:JS39"/>
    <mergeCell ref="JT39:JU39"/>
    <mergeCell ref="JV39:JY39"/>
    <mergeCell ref="IQ40:IW40"/>
    <mergeCell ref="IX40:JE40"/>
    <mergeCell ref="JF40:JJ40"/>
    <mergeCell ref="JK40:JN40"/>
    <mergeCell ref="JO40:JP40"/>
    <mergeCell ref="JQ40:JS40"/>
    <mergeCell ref="JT40:JU40"/>
    <mergeCell ref="JV40:JY40"/>
    <mergeCell ref="IQ41:IW41"/>
    <mergeCell ref="IX54:JE54"/>
    <mergeCell ref="JF54:JJ54"/>
    <mergeCell ref="JK54:JN54"/>
    <mergeCell ref="JO54:JP54"/>
    <mergeCell ref="JQ54:JS54"/>
    <mergeCell ref="JT54:JU54"/>
    <mergeCell ref="JV54:JY54"/>
    <mergeCell ref="IH50:JU50"/>
    <mergeCell ref="JV50:JY50"/>
    <mergeCell ref="IH51:IJ54"/>
    <mergeCell ref="IK51:IP54"/>
    <mergeCell ref="IQ51:IW51"/>
    <mergeCell ref="IX51:JE51"/>
    <mergeCell ref="JF51:JJ51"/>
    <mergeCell ref="JK51:JN51"/>
    <mergeCell ref="JO51:JP51"/>
    <mergeCell ref="JQ51:JS51"/>
    <mergeCell ref="JT51:JU51"/>
    <mergeCell ref="JV51:JY51"/>
    <mergeCell ref="IQ52:IW52"/>
    <mergeCell ref="IX52:JE52"/>
    <mergeCell ref="JF52:JJ52"/>
    <mergeCell ref="JK52:JN52"/>
    <mergeCell ref="JO52:JP52"/>
    <mergeCell ref="JQ52:JS52"/>
    <mergeCell ref="JT52:JU52"/>
    <mergeCell ref="JV52:JY52"/>
    <mergeCell ref="IQ53:IW53"/>
    <mergeCell ref="IX53:JE53"/>
    <mergeCell ref="JF53:JJ53"/>
    <mergeCell ref="JK53:JN53"/>
    <mergeCell ref="JO49:JP49"/>
    <mergeCell ref="JQ49:JS49"/>
    <mergeCell ref="JT49:JU49"/>
    <mergeCell ref="JV49:JY49"/>
    <mergeCell ref="IH46:IJ49"/>
    <mergeCell ref="IK46:IP49"/>
    <mergeCell ref="IQ46:IW46"/>
    <mergeCell ref="IX46:JE46"/>
    <mergeCell ref="JF46:JJ46"/>
    <mergeCell ref="JK46:JN46"/>
    <mergeCell ref="JO46:JP46"/>
    <mergeCell ref="JQ46:JS46"/>
    <mergeCell ref="JT46:JU46"/>
    <mergeCell ref="JV46:JY46"/>
    <mergeCell ref="IQ47:IW47"/>
    <mergeCell ref="IX47:JE47"/>
    <mergeCell ref="HW61:JU61"/>
    <mergeCell ref="JV61:JY61"/>
    <mergeCell ref="HW46:HX60"/>
    <mergeCell ref="JK48:JN48"/>
    <mergeCell ref="JO48:JP48"/>
    <mergeCell ref="JQ48:JS48"/>
    <mergeCell ref="JT48:JU48"/>
    <mergeCell ref="JV48:JY48"/>
    <mergeCell ref="IQ49:IW49"/>
    <mergeCell ref="IX49:JE49"/>
    <mergeCell ref="JF49:JJ49"/>
    <mergeCell ref="JK49:JN49"/>
    <mergeCell ref="IH60:JU60"/>
    <mergeCell ref="JV60:JY60"/>
    <mergeCell ref="JF47:JJ47"/>
    <mergeCell ref="JK47:JN47"/>
    <mergeCell ref="JO47:JP47"/>
    <mergeCell ref="JQ47:JS47"/>
    <mergeCell ref="JT47:JU47"/>
    <mergeCell ref="JV47:JY47"/>
    <mergeCell ref="IQ48:IW48"/>
    <mergeCell ref="IX48:JE48"/>
    <mergeCell ref="JF48:JJ48"/>
    <mergeCell ref="JT59:JU59"/>
    <mergeCell ref="JV59:JY59"/>
    <mergeCell ref="IH56:IJ59"/>
    <mergeCell ref="IK56:IP59"/>
    <mergeCell ref="IQ56:IW56"/>
    <mergeCell ref="IX56:JE56"/>
    <mergeCell ref="JF56:JJ56"/>
    <mergeCell ref="JK56:JN56"/>
    <mergeCell ref="JO56:JP56"/>
    <mergeCell ref="JQ56:JS56"/>
    <mergeCell ref="JT56:JU56"/>
    <mergeCell ref="JV56:JY56"/>
    <mergeCell ref="IQ57:IW57"/>
    <mergeCell ref="IX57:JE57"/>
    <mergeCell ref="JF57:JJ57"/>
    <mergeCell ref="JK57:JN57"/>
    <mergeCell ref="JO57:JP57"/>
    <mergeCell ref="JQ57:JS57"/>
    <mergeCell ref="JT57:JU57"/>
    <mergeCell ref="JV57:JY57"/>
    <mergeCell ref="IQ58:IW58"/>
    <mergeCell ref="IX58:JE58"/>
    <mergeCell ref="JF58:JJ58"/>
    <mergeCell ref="JK58:JN58"/>
    <mergeCell ref="JO58:JP58"/>
    <mergeCell ref="JQ58:JS58"/>
    <mergeCell ref="JT58:JU58"/>
    <mergeCell ref="JV58:JY58"/>
    <mergeCell ref="IQ59:IW59"/>
    <mergeCell ref="IX59:JE59"/>
    <mergeCell ref="JF59:JJ59"/>
    <mergeCell ref="JK59:JN59"/>
    <mergeCell ref="JO59:JP59"/>
    <mergeCell ref="JQ59:JS59"/>
    <mergeCell ref="IH55:JU55"/>
    <mergeCell ref="JV55:JY55"/>
    <mergeCell ref="JO53:JP53"/>
    <mergeCell ref="JQ53:JS53"/>
    <mergeCell ref="JT53:JU53"/>
    <mergeCell ref="JV53:JY53"/>
    <mergeCell ref="IQ54:IW54"/>
    <mergeCell ref="HW82:HX82"/>
    <mergeCell ref="HY82:IG82"/>
    <mergeCell ref="IH82:IJ82"/>
    <mergeCell ref="IK82:IP82"/>
    <mergeCell ref="IQ82:IW82"/>
    <mergeCell ref="IX82:JE82"/>
    <mergeCell ref="JF82:JJ82"/>
    <mergeCell ref="JK82:JN82"/>
    <mergeCell ref="JO82:JP82"/>
    <mergeCell ref="JQ82:JS82"/>
    <mergeCell ref="JT82:JU82"/>
    <mergeCell ref="JV82:JY82"/>
    <mergeCell ref="HW83:HX83"/>
    <mergeCell ref="HY83:IG83"/>
    <mergeCell ref="IH83:IJ83"/>
    <mergeCell ref="IK83:IP83"/>
    <mergeCell ref="IQ83:IW83"/>
    <mergeCell ref="IX83:JE83"/>
    <mergeCell ref="JF83:JJ83"/>
    <mergeCell ref="JK83:JN83"/>
    <mergeCell ref="JO83:JP83"/>
    <mergeCell ref="JQ83:JS83"/>
    <mergeCell ref="JT83:JU83"/>
    <mergeCell ref="JV83:JY83"/>
    <mergeCell ref="HX62:JU62"/>
    <mergeCell ref="HW63:JU63"/>
    <mergeCell ref="JV63:JY63"/>
    <mergeCell ref="HW65:HX65"/>
    <mergeCell ref="HY65:IG65"/>
    <mergeCell ref="IH65:JY65"/>
    <mergeCell ref="HW66:HX70"/>
    <mergeCell ref="HY66:IG70"/>
    <mergeCell ref="HW71:HX75"/>
    <mergeCell ref="HY71:IG75"/>
    <mergeCell ref="HW86:HX86"/>
    <mergeCell ref="HY86:IG86"/>
    <mergeCell ref="IH86:IJ86"/>
    <mergeCell ref="IK86:IP86"/>
    <mergeCell ref="IQ86:IW86"/>
    <mergeCell ref="IX86:JE86"/>
    <mergeCell ref="JF86:JJ86"/>
    <mergeCell ref="JK86:JN86"/>
    <mergeCell ref="JO86:JP86"/>
    <mergeCell ref="JQ86:JS86"/>
    <mergeCell ref="JT86:JU86"/>
    <mergeCell ref="JV86:JY86"/>
    <mergeCell ref="HW87:HX87"/>
    <mergeCell ref="HY87:IG87"/>
    <mergeCell ref="IH87:IJ87"/>
    <mergeCell ref="IK87:IP87"/>
    <mergeCell ref="IQ87:IW87"/>
    <mergeCell ref="IX87:JE87"/>
    <mergeCell ref="JF87:JJ87"/>
    <mergeCell ref="JK87:JN87"/>
    <mergeCell ref="JO87:JP87"/>
    <mergeCell ref="JQ87:JS87"/>
    <mergeCell ref="JT87:JU87"/>
    <mergeCell ref="JV87:JY87"/>
    <mergeCell ref="HW84:HX84"/>
    <mergeCell ref="HY84:IG84"/>
    <mergeCell ref="IH84:IJ84"/>
    <mergeCell ref="IK84:IP84"/>
    <mergeCell ref="IQ84:IW84"/>
    <mergeCell ref="IX84:JE84"/>
    <mergeCell ref="JF84:JJ84"/>
    <mergeCell ref="JK84:JN84"/>
    <mergeCell ref="JO84:JP84"/>
    <mergeCell ref="JQ84:JS84"/>
    <mergeCell ref="JT84:JU84"/>
    <mergeCell ref="JV84:JY84"/>
    <mergeCell ref="HW85:HX85"/>
    <mergeCell ref="HY85:IG85"/>
    <mergeCell ref="IH85:IJ85"/>
    <mergeCell ref="IK85:IP85"/>
    <mergeCell ref="IQ85:IW85"/>
    <mergeCell ref="IX85:JE85"/>
    <mergeCell ref="JF85:JJ85"/>
    <mergeCell ref="JK85:JN85"/>
    <mergeCell ref="JO85:JP85"/>
    <mergeCell ref="JQ85:JS85"/>
    <mergeCell ref="JT85:JU85"/>
    <mergeCell ref="JV85:JY85"/>
    <mergeCell ref="HW90:HX90"/>
    <mergeCell ref="HY90:IG90"/>
    <mergeCell ref="IH90:IJ90"/>
    <mergeCell ref="IK90:IP90"/>
    <mergeCell ref="IQ90:IW90"/>
    <mergeCell ref="IX90:JE90"/>
    <mergeCell ref="JF90:JJ90"/>
    <mergeCell ref="JK90:JN90"/>
    <mergeCell ref="JO90:JP90"/>
    <mergeCell ref="JQ90:JS90"/>
    <mergeCell ref="JT90:JU90"/>
    <mergeCell ref="JV90:JY90"/>
    <mergeCell ref="HW91:HX91"/>
    <mergeCell ref="HY91:IG91"/>
    <mergeCell ref="IH91:IJ91"/>
    <mergeCell ref="IK91:IP91"/>
    <mergeCell ref="IQ91:IW91"/>
    <mergeCell ref="IX91:JE91"/>
    <mergeCell ref="JF91:JJ91"/>
    <mergeCell ref="JK91:JN91"/>
    <mergeCell ref="JO91:JP91"/>
    <mergeCell ref="JQ91:JS91"/>
    <mergeCell ref="JT91:JU91"/>
    <mergeCell ref="JV91:JY91"/>
    <mergeCell ref="HW88:HX88"/>
    <mergeCell ref="HY88:IG88"/>
    <mergeCell ref="IH88:IJ88"/>
    <mergeCell ref="IK88:IP88"/>
    <mergeCell ref="IQ88:IW88"/>
    <mergeCell ref="IX88:JE88"/>
    <mergeCell ref="JF88:JJ88"/>
    <mergeCell ref="JK88:JN88"/>
    <mergeCell ref="JO88:JP88"/>
    <mergeCell ref="JQ88:JS88"/>
    <mergeCell ref="JT88:JU88"/>
    <mergeCell ref="JV88:JY88"/>
    <mergeCell ref="HW89:HX89"/>
    <mergeCell ref="HY89:IG89"/>
    <mergeCell ref="IH89:IJ89"/>
    <mergeCell ref="IK89:IP89"/>
    <mergeCell ref="IQ89:IW89"/>
    <mergeCell ref="IX89:JE89"/>
    <mergeCell ref="JF89:JJ89"/>
    <mergeCell ref="JK89:JN89"/>
    <mergeCell ref="JO89:JP89"/>
    <mergeCell ref="JQ89:JS89"/>
    <mergeCell ref="JT89:JU89"/>
    <mergeCell ref="JV89:JY89"/>
    <mergeCell ref="HW94:HX94"/>
    <mergeCell ref="HY94:IG94"/>
    <mergeCell ref="IH94:IJ94"/>
    <mergeCell ref="IK94:IP94"/>
    <mergeCell ref="IQ94:IW94"/>
    <mergeCell ref="IX94:JE94"/>
    <mergeCell ref="JF94:JJ94"/>
    <mergeCell ref="JK94:JN94"/>
    <mergeCell ref="JO94:JP94"/>
    <mergeCell ref="JQ94:JS94"/>
    <mergeCell ref="JT94:JU94"/>
    <mergeCell ref="JV94:JY94"/>
    <mergeCell ref="HW95:HX95"/>
    <mergeCell ref="HY95:IG95"/>
    <mergeCell ref="IH95:IJ95"/>
    <mergeCell ref="IK95:IP95"/>
    <mergeCell ref="IQ95:IW95"/>
    <mergeCell ref="IX95:JE95"/>
    <mergeCell ref="JF95:JJ95"/>
    <mergeCell ref="JK95:JN95"/>
    <mergeCell ref="JO95:JP95"/>
    <mergeCell ref="JQ95:JS95"/>
    <mergeCell ref="JT95:JU95"/>
    <mergeCell ref="JV95:JY95"/>
    <mergeCell ref="HW92:HX92"/>
    <mergeCell ref="HY92:IG92"/>
    <mergeCell ref="IH92:IJ92"/>
    <mergeCell ref="IK92:IP92"/>
    <mergeCell ref="IQ92:IW92"/>
    <mergeCell ref="IX92:JE92"/>
    <mergeCell ref="JF92:JJ92"/>
    <mergeCell ref="JK92:JN92"/>
    <mergeCell ref="JO92:JP92"/>
    <mergeCell ref="JQ92:JS92"/>
    <mergeCell ref="JT92:JU92"/>
    <mergeCell ref="JV92:JY92"/>
    <mergeCell ref="HW93:HX93"/>
    <mergeCell ref="HY93:IG93"/>
    <mergeCell ref="IH93:IJ93"/>
    <mergeCell ref="IK93:IP93"/>
    <mergeCell ref="IQ93:IW93"/>
    <mergeCell ref="IX93:JE93"/>
    <mergeCell ref="JF93:JJ93"/>
    <mergeCell ref="JK93:JN93"/>
    <mergeCell ref="JO93:JP93"/>
    <mergeCell ref="JQ93:JS93"/>
    <mergeCell ref="JT93:JU93"/>
    <mergeCell ref="JV93:JY93"/>
    <mergeCell ref="HW98:HX98"/>
    <mergeCell ref="HY98:IG98"/>
    <mergeCell ref="IH98:IJ98"/>
    <mergeCell ref="IK98:IP98"/>
    <mergeCell ref="IQ98:IW98"/>
    <mergeCell ref="IX98:JE98"/>
    <mergeCell ref="JF98:JJ98"/>
    <mergeCell ref="JK98:JN98"/>
    <mergeCell ref="JO98:JP98"/>
    <mergeCell ref="JQ98:JS98"/>
    <mergeCell ref="JT98:JU98"/>
    <mergeCell ref="JV98:JY98"/>
    <mergeCell ref="HW99:HX99"/>
    <mergeCell ref="HY99:IG99"/>
    <mergeCell ref="IH99:IJ99"/>
    <mergeCell ref="IK99:IP99"/>
    <mergeCell ref="IQ99:IW99"/>
    <mergeCell ref="IX99:JE99"/>
    <mergeCell ref="JF99:JJ99"/>
    <mergeCell ref="JK99:JN99"/>
    <mergeCell ref="JO99:JP99"/>
    <mergeCell ref="JQ99:JS99"/>
    <mergeCell ref="JT99:JU99"/>
    <mergeCell ref="JV99:JY99"/>
    <mergeCell ref="HW96:HX96"/>
    <mergeCell ref="HY96:IG96"/>
    <mergeCell ref="IH96:IJ96"/>
    <mergeCell ref="IK96:IP96"/>
    <mergeCell ref="IQ96:IW96"/>
    <mergeCell ref="IX96:JE96"/>
    <mergeCell ref="JF96:JJ96"/>
    <mergeCell ref="JK96:JN96"/>
    <mergeCell ref="JO96:JP96"/>
    <mergeCell ref="JQ96:JS96"/>
    <mergeCell ref="JT96:JU96"/>
    <mergeCell ref="JV96:JY96"/>
    <mergeCell ref="HW97:HX97"/>
    <mergeCell ref="HY97:IG97"/>
    <mergeCell ref="IH97:IJ97"/>
    <mergeCell ref="IK97:IP97"/>
    <mergeCell ref="IQ97:IW97"/>
    <mergeCell ref="IX97:JE97"/>
    <mergeCell ref="JF97:JJ97"/>
    <mergeCell ref="JK97:JN97"/>
    <mergeCell ref="JO97:JP97"/>
    <mergeCell ref="JQ97:JS97"/>
    <mergeCell ref="JT97:JU97"/>
    <mergeCell ref="JV97:JY97"/>
    <mergeCell ref="HW102:HX102"/>
    <mergeCell ref="HY102:IG102"/>
    <mergeCell ref="IH102:IJ102"/>
    <mergeCell ref="IK102:IP102"/>
    <mergeCell ref="IQ102:IW102"/>
    <mergeCell ref="IX102:JE102"/>
    <mergeCell ref="JF102:JJ102"/>
    <mergeCell ref="JK102:JN102"/>
    <mergeCell ref="JO102:JP102"/>
    <mergeCell ref="JQ102:JS102"/>
    <mergeCell ref="JT102:JU102"/>
    <mergeCell ref="JV102:JY102"/>
    <mergeCell ref="HW103:HX103"/>
    <mergeCell ref="HY103:IG103"/>
    <mergeCell ref="IH103:IJ103"/>
    <mergeCell ref="IK103:IP103"/>
    <mergeCell ref="IQ103:IW103"/>
    <mergeCell ref="IX103:JE103"/>
    <mergeCell ref="JF103:JJ103"/>
    <mergeCell ref="JK103:JN103"/>
    <mergeCell ref="JO103:JP103"/>
    <mergeCell ref="JQ103:JS103"/>
    <mergeCell ref="JT103:JU103"/>
    <mergeCell ref="JV103:JY103"/>
    <mergeCell ref="HW100:HX100"/>
    <mergeCell ref="HY100:IG100"/>
    <mergeCell ref="IH100:IJ100"/>
    <mergeCell ref="IK100:IP100"/>
    <mergeCell ref="IQ100:IW100"/>
    <mergeCell ref="IX100:JE100"/>
    <mergeCell ref="JF100:JJ100"/>
    <mergeCell ref="JK100:JN100"/>
    <mergeCell ref="JO100:JP100"/>
    <mergeCell ref="JQ100:JS100"/>
    <mergeCell ref="JT100:JU100"/>
    <mergeCell ref="JV100:JY100"/>
    <mergeCell ref="HW101:HX101"/>
    <mergeCell ref="HY101:IG101"/>
    <mergeCell ref="IH101:IJ101"/>
    <mergeCell ref="IK101:IP101"/>
    <mergeCell ref="IQ101:IW101"/>
    <mergeCell ref="IX101:JE101"/>
    <mergeCell ref="JF101:JJ101"/>
    <mergeCell ref="JK101:JN101"/>
    <mergeCell ref="JO101:JP101"/>
    <mergeCell ref="JQ101:JS101"/>
    <mergeCell ref="JT101:JU101"/>
    <mergeCell ref="JV101:JY101"/>
    <mergeCell ref="HW106:HX106"/>
    <mergeCell ref="HY106:IG106"/>
    <mergeCell ref="IH106:IJ106"/>
    <mergeCell ref="IK106:IP106"/>
    <mergeCell ref="IQ106:IW106"/>
    <mergeCell ref="IX106:JE106"/>
    <mergeCell ref="JF106:JJ106"/>
    <mergeCell ref="JK106:JN106"/>
    <mergeCell ref="JO106:JP106"/>
    <mergeCell ref="JQ106:JS106"/>
    <mergeCell ref="JT106:JU106"/>
    <mergeCell ref="JV106:JY106"/>
    <mergeCell ref="HW107:HX107"/>
    <mergeCell ref="HY107:IG107"/>
    <mergeCell ref="IH107:IJ107"/>
    <mergeCell ref="IK107:IP107"/>
    <mergeCell ref="IQ107:IW107"/>
    <mergeCell ref="IX107:JE107"/>
    <mergeCell ref="JF107:JJ107"/>
    <mergeCell ref="JK107:JN107"/>
    <mergeCell ref="JO107:JP107"/>
    <mergeCell ref="JQ107:JS107"/>
    <mergeCell ref="JT107:JU107"/>
    <mergeCell ref="JV107:JY107"/>
    <mergeCell ref="HW104:HX104"/>
    <mergeCell ref="HY104:IG104"/>
    <mergeCell ref="IH104:IJ104"/>
    <mergeCell ref="IK104:IP104"/>
    <mergeCell ref="IQ104:IW104"/>
    <mergeCell ref="IX104:JE104"/>
    <mergeCell ref="JF104:JJ104"/>
    <mergeCell ref="JK104:JN104"/>
    <mergeCell ref="JO104:JP104"/>
    <mergeCell ref="JQ104:JS104"/>
    <mergeCell ref="JT104:JU104"/>
    <mergeCell ref="JV104:JY104"/>
    <mergeCell ref="HW105:HX105"/>
    <mergeCell ref="HY105:IG105"/>
    <mergeCell ref="IH105:IJ105"/>
    <mergeCell ref="IK105:IP105"/>
    <mergeCell ref="IQ105:IW105"/>
    <mergeCell ref="IX105:JE105"/>
    <mergeCell ref="JF105:JJ105"/>
    <mergeCell ref="JK105:JN105"/>
    <mergeCell ref="JO105:JP105"/>
    <mergeCell ref="JQ105:JS105"/>
    <mergeCell ref="JT105:JU105"/>
    <mergeCell ref="JV105:JY105"/>
    <mergeCell ref="HW110:HX110"/>
    <mergeCell ref="HY110:IG110"/>
    <mergeCell ref="IH110:IJ110"/>
    <mergeCell ref="IK110:IP110"/>
    <mergeCell ref="IQ110:IW110"/>
    <mergeCell ref="IX110:JE110"/>
    <mergeCell ref="JF110:JJ110"/>
    <mergeCell ref="JK110:JN110"/>
    <mergeCell ref="JO110:JP110"/>
    <mergeCell ref="JQ110:JS110"/>
    <mergeCell ref="JT110:JU110"/>
    <mergeCell ref="JV110:JY110"/>
    <mergeCell ref="HW111:HX111"/>
    <mergeCell ref="HY111:IG111"/>
    <mergeCell ref="IH111:IJ111"/>
    <mergeCell ref="IK111:IP111"/>
    <mergeCell ref="IQ111:IW111"/>
    <mergeCell ref="IX111:JE111"/>
    <mergeCell ref="JF111:JJ111"/>
    <mergeCell ref="JK111:JN111"/>
    <mergeCell ref="JO111:JP111"/>
    <mergeCell ref="JQ111:JS111"/>
    <mergeCell ref="JT111:JU111"/>
    <mergeCell ref="JV111:JY111"/>
    <mergeCell ref="HW108:HX108"/>
    <mergeCell ref="HY108:IG108"/>
    <mergeCell ref="IH108:IJ108"/>
    <mergeCell ref="IK108:IP108"/>
    <mergeCell ref="IQ108:IW108"/>
    <mergeCell ref="IX108:JE108"/>
    <mergeCell ref="JF108:JJ108"/>
    <mergeCell ref="JK108:JN108"/>
    <mergeCell ref="JO108:JP108"/>
    <mergeCell ref="JQ108:JS108"/>
    <mergeCell ref="JT108:JU108"/>
    <mergeCell ref="JV108:JY108"/>
    <mergeCell ref="HW109:HX109"/>
    <mergeCell ref="HY109:IG109"/>
    <mergeCell ref="IH109:IJ109"/>
    <mergeCell ref="IK109:IP109"/>
    <mergeCell ref="IQ109:IW109"/>
    <mergeCell ref="IX109:JE109"/>
    <mergeCell ref="JF109:JJ109"/>
    <mergeCell ref="JK109:JN109"/>
    <mergeCell ref="JO109:JP109"/>
    <mergeCell ref="JQ109:JS109"/>
    <mergeCell ref="JT109:JU109"/>
    <mergeCell ref="JV109:JY109"/>
    <mergeCell ref="HW114:HX114"/>
    <mergeCell ref="HY114:IG114"/>
    <mergeCell ref="IH114:IJ114"/>
    <mergeCell ref="IK114:IP114"/>
    <mergeCell ref="IQ114:IW114"/>
    <mergeCell ref="IX114:JE114"/>
    <mergeCell ref="JF114:JJ114"/>
    <mergeCell ref="JK114:JN114"/>
    <mergeCell ref="JO114:JP114"/>
    <mergeCell ref="JQ114:JS114"/>
    <mergeCell ref="JT114:JU114"/>
    <mergeCell ref="JV114:JY114"/>
    <mergeCell ref="HW115:HX115"/>
    <mergeCell ref="HY115:IG115"/>
    <mergeCell ref="IH115:IJ115"/>
    <mergeCell ref="IK115:IP115"/>
    <mergeCell ref="IQ115:IW115"/>
    <mergeCell ref="IX115:JE115"/>
    <mergeCell ref="JF115:JJ115"/>
    <mergeCell ref="JK115:JN115"/>
    <mergeCell ref="JO115:JP115"/>
    <mergeCell ref="JQ115:JS115"/>
    <mergeCell ref="JT115:JU115"/>
    <mergeCell ref="JV115:JY115"/>
    <mergeCell ref="HW112:HX112"/>
    <mergeCell ref="HY112:IG112"/>
    <mergeCell ref="IH112:IJ112"/>
    <mergeCell ref="IK112:IP112"/>
    <mergeCell ref="IQ112:IW112"/>
    <mergeCell ref="IX112:JE112"/>
    <mergeCell ref="JF112:JJ112"/>
    <mergeCell ref="JK112:JN112"/>
    <mergeCell ref="JO112:JP112"/>
    <mergeCell ref="JQ112:JS112"/>
    <mergeCell ref="JT112:JU112"/>
    <mergeCell ref="JV112:JY112"/>
    <mergeCell ref="HW113:HX113"/>
    <mergeCell ref="HY113:IG113"/>
    <mergeCell ref="IH113:IJ113"/>
    <mergeCell ref="IK113:IP113"/>
    <mergeCell ref="IQ113:IW113"/>
    <mergeCell ref="IX113:JE113"/>
    <mergeCell ref="JF113:JJ113"/>
    <mergeCell ref="JK113:JN113"/>
    <mergeCell ref="JO113:JP113"/>
    <mergeCell ref="JQ113:JS113"/>
    <mergeCell ref="JT113:JU113"/>
    <mergeCell ref="JV113:JY113"/>
    <mergeCell ref="HW118:HX118"/>
    <mergeCell ref="HY118:IG118"/>
    <mergeCell ref="IH118:IJ118"/>
    <mergeCell ref="IK118:IP118"/>
    <mergeCell ref="IQ118:IW118"/>
    <mergeCell ref="IX118:JE118"/>
    <mergeCell ref="JF118:JJ118"/>
    <mergeCell ref="JK118:JN118"/>
    <mergeCell ref="JO118:JP118"/>
    <mergeCell ref="JQ118:JS118"/>
    <mergeCell ref="JT118:JU118"/>
    <mergeCell ref="JV118:JY118"/>
    <mergeCell ref="HW119:HX119"/>
    <mergeCell ref="HY119:IG119"/>
    <mergeCell ref="IH119:IJ119"/>
    <mergeCell ref="IK119:IP119"/>
    <mergeCell ref="IQ119:IW119"/>
    <mergeCell ref="IX119:JE119"/>
    <mergeCell ref="JF119:JJ119"/>
    <mergeCell ref="JK119:JN119"/>
    <mergeCell ref="JO119:JP119"/>
    <mergeCell ref="JQ119:JS119"/>
    <mergeCell ref="JT119:JU119"/>
    <mergeCell ref="JV119:JY119"/>
    <mergeCell ref="HW116:HX116"/>
    <mergeCell ref="HY116:IG116"/>
    <mergeCell ref="IH116:IJ116"/>
    <mergeCell ref="IK116:IP116"/>
    <mergeCell ref="IQ116:IW116"/>
    <mergeCell ref="IX116:JE116"/>
    <mergeCell ref="JF116:JJ116"/>
    <mergeCell ref="JK116:JN116"/>
    <mergeCell ref="JO116:JP116"/>
    <mergeCell ref="JQ116:JS116"/>
    <mergeCell ref="JT116:JU116"/>
    <mergeCell ref="JV116:JY116"/>
    <mergeCell ref="HW117:HX117"/>
    <mergeCell ref="HY117:IG117"/>
    <mergeCell ref="IH117:IJ117"/>
    <mergeCell ref="IK117:IP117"/>
    <mergeCell ref="IQ117:IW117"/>
    <mergeCell ref="IX117:JE117"/>
    <mergeCell ref="JF117:JJ117"/>
    <mergeCell ref="JK117:JN117"/>
    <mergeCell ref="JO117:JP117"/>
    <mergeCell ref="JQ117:JS117"/>
    <mergeCell ref="JT117:JU117"/>
    <mergeCell ref="JV117:JY117"/>
    <mergeCell ref="HW122:HX122"/>
    <mergeCell ref="HY122:IG122"/>
    <mergeCell ref="IH122:IJ122"/>
    <mergeCell ref="IK122:IP122"/>
    <mergeCell ref="IQ122:IW122"/>
    <mergeCell ref="IX122:JE122"/>
    <mergeCell ref="JF122:JJ122"/>
    <mergeCell ref="JK122:JN122"/>
    <mergeCell ref="JO122:JP122"/>
    <mergeCell ref="JQ122:JS122"/>
    <mergeCell ref="JT122:JU122"/>
    <mergeCell ref="JV122:JY122"/>
    <mergeCell ref="HW123:HX123"/>
    <mergeCell ref="HY123:IG123"/>
    <mergeCell ref="IH123:IJ123"/>
    <mergeCell ref="IK123:IP123"/>
    <mergeCell ref="IQ123:IW123"/>
    <mergeCell ref="IX123:JE123"/>
    <mergeCell ref="JF123:JJ123"/>
    <mergeCell ref="JK123:JN123"/>
    <mergeCell ref="JO123:JP123"/>
    <mergeCell ref="JQ123:JS123"/>
    <mergeCell ref="JT123:JU123"/>
    <mergeCell ref="JV123:JY123"/>
    <mergeCell ref="HW120:HX120"/>
    <mergeCell ref="HY120:IG120"/>
    <mergeCell ref="IH120:IJ120"/>
    <mergeCell ref="IK120:IP120"/>
    <mergeCell ref="IQ120:IW120"/>
    <mergeCell ref="IX120:JE120"/>
    <mergeCell ref="JF120:JJ120"/>
    <mergeCell ref="JK120:JN120"/>
    <mergeCell ref="JO120:JP120"/>
    <mergeCell ref="JQ120:JS120"/>
    <mergeCell ref="JT120:JU120"/>
    <mergeCell ref="JV120:JY120"/>
    <mergeCell ref="HW121:HX121"/>
    <mergeCell ref="HY121:IG121"/>
    <mergeCell ref="IH121:IJ121"/>
    <mergeCell ref="IK121:IP121"/>
    <mergeCell ref="IQ121:IW121"/>
    <mergeCell ref="IX121:JE121"/>
    <mergeCell ref="JF121:JJ121"/>
    <mergeCell ref="JK121:JN121"/>
    <mergeCell ref="JO121:JP121"/>
    <mergeCell ref="JQ121:JS121"/>
    <mergeCell ref="JT121:JU121"/>
    <mergeCell ref="JV121:JY121"/>
    <mergeCell ref="HW126:HX126"/>
    <mergeCell ref="HY126:IG126"/>
    <mergeCell ref="IH126:IJ126"/>
    <mergeCell ref="IK126:IP126"/>
    <mergeCell ref="IQ126:IW126"/>
    <mergeCell ref="IX126:JE126"/>
    <mergeCell ref="JF126:JJ126"/>
    <mergeCell ref="JK126:JN126"/>
    <mergeCell ref="JO126:JP126"/>
    <mergeCell ref="JQ126:JS126"/>
    <mergeCell ref="JT126:JU126"/>
    <mergeCell ref="JV126:JY126"/>
    <mergeCell ref="HW127:HX127"/>
    <mergeCell ref="HY127:IG127"/>
    <mergeCell ref="IH127:IJ127"/>
    <mergeCell ref="IK127:IP127"/>
    <mergeCell ref="IQ127:IW127"/>
    <mergeCell ref="IX127:JE127"/>
    <mergeCell ref="JF127:JJ127"/>
    <mergeCell ref="JK127:JN127"/>
    <mergeCell ref="JO127:JP127"/>
    <mergeCell ref="JQ127:JS127"/>
    <mergeCell ref="JT127:JU127"/>
    <mergeCell ref="JV127:JY127"/>
    <mergeCell ref="HW124:HX124"/>
    <mergeCell ref="HY124:IG124"/>
    <mergeCell ref="IH124:IJ124"/>
    <mergeCell ref="IK124:IP124"/>
    <mergeCell ref="IQ124:IW124"/>
    <mergeCell ref="IX124:JE124"/>
    <mergeCell ref="JF124:JJ124"/>
    <mergeCell ref="JK124:JN124"/>
    <mergeCell ref="JO124:JP124"/>
    <mergeCell ref="JQ124:JS124"/>
    <mergeCell ref="JT124:JU124"/>
    <mergeCell ref="JV124:JY124"/>
    <mergeCell ref="HW125:HX125"/>
    <mergeCell ref="HY125:IG125"/>
    <mergeCell ref="IH125:IJ125"/>
    <mergeCell ref="IK125:IP125"/>
    <mergeCell ref="IQ125:IW125"/>
    <mergeCell ref="IX125:JE125"/>
    <mergeCell ref="JF125:JJ125"/>
    <mergeCell ref="JK125:JN125"/>
    <mergeCell ref="JO125:JP125"/>
    <mergeCell ref="JQ125:JS125"/>
    <mergeCell ref="JT125:JU125"/>
    <mergeCell ref="JV125:JY125"/>
    <mergeCell ref="HW130:HX130"/>
    <mergeCell ref="HY130:IG130"/>
    <mergeCell ref="IH130:IJ130"/>
    <mergeCell ref="IK130:IP130"/>
    <mergeCell ref="IQ130:IW130"/>
    <mergeCell ref="IX130:JE130"/>
    <mergeCell ref="JF130:JJ130"/>
    <mergeCell ref="JK130:JN130"/>
    <mergeCell ref="JO130:JP130"/>
    <mergeCell ref="JQ130:JS130"/>
    <mergeCell ref="JT130:JU130"/>
    <mergeCell ref="JV130:JY130"/>
    <mergeCell ref="HW131:HX131"/>
    <mergeCell ref="HY131:IG131"/>
    <mergeCell ref="IH131:IJ131"/>
    <mergeCell ref="IK131:IP131"/>
    <mergeCell ref="IQ131:IW131"/>
    <mergeCell ref="IX131:JE131"/>
    <mergeCell ref="JF131:JJ131"/>
    <mergeCell ref="JK131:JN131"/>
    <mergeCell ref="JO131:JP131"/>
    <mergeCell ref="JQ131:JS131"/>
    <mergeCell ref="JT131:JU131"/>
    <mergeCell ref="JV131:JY131"/>
    <mergeCell ref="HW128:HX128"/>
    <mergeCell ref="HY128:IG128"/>
    <mergeCell ref="IH128:IJ128"/>
    <mergeCell ref="IK128:IP128"/>
    <mergeCell ref="IQ128:IW128"/>
    <mergeCell ref="IX128:JE128"/>
    <mergeCell ref="JF128:JJ128"/>
    <mergeCell ref="JK128:JN128"/>
    <mergeCell ref="JO128:JP128"/>
    <mergeCell ref="JQ128:JS128"/>
    <mergeCell ref="JT128:JU128"/>
    <mergeCell ref="JV128:JY128"/>
    <mergeCell ref="HW129:HX129"/>
    <mergeCell ref="HY129:IG129"/>
    <mergeCell ref="IH129:IJ129"/>
    <mergeCell ref="IK129:IP129"/>
    <mergeCell ref="IQ129:IW129"/>
    <mergeCell ref="IX129:JE129"/>
    <mergeCell ref="JF129:JJ129"/>
    <mergeCell ref="JK129:JN129"/>
    <mergeCell ref="JO129:JP129"/>
    <mergeCell ref="JQ129:JS129"/>
    <mergeCell ref="JT129:JU129"/>
    <mergeCell ref="JV129:JY129"/>
    <mergeCell ref="HW134:HX134"/>
    <mergeCell ref="HY134:IG134"/>
    <mergeCell ref="IH134:IJ134"/>
    <mergeCell ref="IK134:IP134"/>
    <mergeCell ref="IQ134:IW134"/>
    <mergeCell ref="IX134:JE134"/>
    <mergeCell ref="JF134:JJ134"/>
    <mergeCell ref="JK134:JN134"/>
    <mergeCell ref="JO134:JP134"/>
    <mergeCell ref="JQ134:JS134"/>
    <mergeCell ref="JT134:JU134"/>
    <mergeCell ref="JV134:JY134"/>
    <mergeCell ref="HW135:HX135"/>
    <mergeCell ref="HY135:IG135"/>
    <mergeCell ref="IH135:IJ135"/>
    <mergeCell ref="IK135:IP135"/>
    <mergeCell ref="IQ135:IW135"/>
    <mergeCell ref="IX135:JE135"/>
    <mergeCell ref="JF135:JJ135"/>
    <mergeCell ref="JK135:JN135"/>
    <mergeCell ref="JO135:JP135"/>
    <mergeCell ref="JQ135:JS135"/>
    <mergeCell ref="JT135:JU135"/>
    <mergeCell ref="JV135:JY135"/>
    <mergeCell ref="HW132:HX132"/>
    <mergeCell ref="HY132:IG132"/>
    <mergeCell ref="IH132:IJ132"/>
    <mergeCell ref="IK132:IP132"/>
    <mergeCell ref="IQ132:IW132"/>
    <mergeCell ref="IX132:JE132"/>
    <mergeCell ref="JF132:JJ132"/>
    <mergeCell ref="JK132:JN132"/>
    <mergeCell ref="JO132:JP132"/>
    <mergeCell ref="JQ132:JS132"/>
    <mergeCell ref="JT132:JU132"/>
    <mergeCell ref="JV132:JY132"/>
    <mergeCell ref="HW133:HX133"/>
    <mergeCell ref="HY133:IG133"/>
    <mergeCell ref="IH133:IJ133"/>
    <mergeCell ref="IK133:IP133"/>
    <mergeCell ref="IQ133:IW133"/>
    <mergeCell ref="IX133:JE133"/>
    <mergeCell ref="JF133:JJ133"/>
    <mergeCell ref="JK133:JN133"/>
    <mergeCell ref="JO133:JP133"/>
    <mergeCell ref="JQ133:JS133"/>
    <mergeCell ref="JT133:JU133"/>
    <mergeCell ref="JV133:JY133"/>
    <mergeCell ref="HW138:HX138"/>
    <mergeCell ref="HY138:IG138"/>
    <mergeCell ref="IH138:IJ138"/>
    <mergeCell ref="IK138:IP138"/>
    <mergeCell ref="IQ138:IW138"/>
    <mergeCell ref="IX138:JE138"/>
    <mergeCell ref="JF138:JJ138"/>
    <mergeCell ref="JK138:JN138"/>
    <mergeCell ref="JO138:JP138"/>
    <mergeCell ref="JQ138:JS138"/>
    <mergeCell ref="JT138:JU138"/>
    <mergeCell ref="JV138:JY138"/>
    <mergeCell ref="HW139:HX139"/>
    <mergeCell ref="HY139:IG139"/>
    <mergeCell ref="IH139:IJ139"/>
    <mergeCell ref="IK139:IP139"/>
    <mergeCell ref="IQ139:IW139"/>
    <mergeCell ref="IX139:JE139"/>
    <mergeCell ref="JF139:JJ139"/>
    <mergeCell ref="JK139:JN139"/>
    <mergeCell ref="JO139:JP139"/>
    <mergeCell ref="JQ139:JS139"/>
    <mergeCell ref="JT139:JU139"/>
    <mergeCell ref="JV139:JY139"/>
    <mergeCell ref="HW136:HX136"/>
    <mergeCell ref="HY136:IG136"/>
    <mergeCell ref="IH136:IJ136"/>
    <mergeCell ref="IK136:IP136"/>
    <mergeCell ref="IQ136:IW136"/>
    <mergeCell ref="IX136:JE136"/>
    <mergeCell ref="JF136:JJ136"/>
    <mergeCell ref="JK136:JN136"/>
    <mergeCell ref="JO136:JP136"/>
    <mergeCell ref="JQ136:JS136"/>
    <mergeCell ref="JT136:JU136"/>
    <mergeCell ref="JV136:JY136"/>
    <mergeCell ref="HW137:HX137"/>
    <mergeCell ref="HY137:IG137"/>
    <mergeCell ref="IH137:IJ137"/>
    <mergeCell ref="IK137:IP137"/>
    <mergeCell ref="IQ137:IW137"/>
    <mergeCell ref="IX137:JE137"/>
    <mergeCell ref="JF137:JJ137"/>
    <mergeCell ref="JK137:JN137"/>
    <mergeCell ref="JO137:JP137"/>
    <mergeCell ref="JQ137:JS137"/>
    <mergeCell ref="JT137:JU137"/>
    <mergeCell ref="JV137:JY137"/>
    <mergeCell ref="HW142:HX142"/>
    <mergeCell ref="HY142:IG142"/>
    <mergeCell ref="IH142:IJ142"/>
    <mergeCell ref="IK142:IP142"/>
    <mergeCell ref="IQ142:IW142"/>
    <mergeCell ref="IX142:JE142"/>
    <mergeCell ref="JF142:JJ142"/>
    <mergeCell ref="JK142:JN142"/>
    <mergeCell ref="JO142:JP142"/>
    <mergeCell ref="JQ142:JS142"/>
    <mergeCell ref="JT142:JU142"/>
    <mergeCell ref="JV142:JY142"/>
    <mergeCell ref="HW143:HX143"/>
    <mergeCell ref="HY143:IG143"/>
    <mergeCell ref="IH143:IJ143"/>
    <mergeCell ref="IK143:IP143"/>
    <mergeCell ref="IQ143:IW143"/>
    <mergeCell ref="IX143:JE143"/>
    <mergeCell ref="JF143:JJ143"/>
    <mergeCell ref="JK143:JN143"/>
    <mergeCell ref="JO143:JP143"/>
    <mergeCell ref="JQ143:JS143"/>
    <mergeCell ref="JT143:JU143"/>
    <mergeCell ref="JV143:JY143"/>
    <mergeCell ref="HW140:HX140"/>
    <mergeCell ref="HY140:IG140"/>
    <mergeCell ref="IH140:IJ140"/>
    <mergeCell ref="IK140:IP140"/>
    <mergeCell ref="IQ140:IW140"/>
    <mergeCell ref="IX140:JE140"/>
    <mergeCell ref="JF140:JJ140"/>
    <mergeCell ref="JK140:JN140"/>
    <mergeCell ref="JO140:JP140"/>
    <mergeCell ref="JQ140:JS140"/>
    <mergeCell ref="JT140:JU140"/>
    <mergeCell ref="JV140:JY140"/>
    <mergeCell ref="HW141:HX141"/>
    <mergeCell ref="HY141:IG141"/>
    <mergeCell ref="IH141:IJ141"/>
    <mergeCell ref="IK141:IP141"/>
    <mergeCell ref="IQ141:IW141"/>
    <mergeCell ref="IX141:JE141"/>
    <mergeCell ref="JF141:JJ141"/>
    <mergeCell ref="JK141:JN141"/>
    <mergeCell ref="JO141:JP141"/>
    <mergeCell ref="JQ141:JS141"/>
    <mergeCell ref="JT141:JU141"/>
    <mergeCell ref="JV141:JY141"/>
    <mergeCell ref="HW146:HX146"/>
    <mergeCell ref="HY146:IG146"/>
    <mergeCell ref="IH146:IJ146"/>
    <mergeCell ref="IK146:IP146"/>
    <mergeCell ref="IQ146:IW146"/>
    <mergeCell ref="IX146:JE146"/>
    <mergeCell ref="JF146:JJ146"/>
    <mergeCell ref="JK146:JN146"/>
    <mergeCell ref="JO146:JP146"/>
    <mergeCell ref="JQ146:JS146"/>
    <mergeCell ref="JT146:JU146"/>
    <mergeCell ref="JV146:JY146"/>
    <mergeCell ref="HW147:HX147"/>
    <mergeCell ref="HY147:IG147"/>
    <mergeCell ref="IH147:IJ147"/>
    <mergeCell ref="IK147:IP147"/>
    <mergeCell ref="IQ147:IW147"/>
    <mergeCell ref="IX147:JE147"/>
    <mergeCell ref="JF147:JJ147"/>
    <mergeCell ref="JK147:JN147"/>
    <mergeCell ref="JO147:JP147"/>
    <mergeCell ref="JQ147:JS147"/>
    <mergeCell ref="JT147:JU147"/>
    <mergeCell ref="JV147:JY147"/>
    <mergeCell ref="HW144:HX144"/>
    <mergeCell ref="HY144:IG144"/>
    <mergeCell ref="IH144:IJ144"/>
    <mergeCell ref="IK144:IP144"/>
    <mergeCell ref="IQ144:IW144"/>
    <mergeCell ref="IX144:JE144"/>
    <mergeCell ref="JF144:JJ144"/>
    <mergeCell ref="JK144:JN144"/>
    <mergeCell ref="JO144:JP144"/>
    <mergeCell ref="JQ144:JS144"/>
    <mergeCell ref="JT144:JU144"/>
    <mergeCell ref="JV144:JY144"/>
    <mergeCell ref="HW145:HX145"/>
    <mergeCell ref="HY145:IG145"/>
    <mergeCell ref="IH145:IJ145"/>
    <mergeCell ref="IK145:IP145"/>
    <mergeCell ref="IQ145:IW145"/>
    <mergeCell ref="IX145:JE145"/>
    <mergeCell ref="JF145:JJ145"/>
    <mergeCell ref="JK145:JN145"/>
    <mergeCell ref="JO145:JP145"/>
    <mergeCell ref="JQ145:JS145"/>
    <mergeCell ref="JT145:JU145"/>
    <mergeCell ref="JV145:JY145"/>
    <mergeCell ref="HW150:HX150"/>
    <mergeCell ref="HY150:IG150"/>
    <mergeCell ref="IH150:IJ150"/>
    <mergeCell ref="IK150:IP150"/>
    <mergeCell ref="IQ150:IW150"/>
    <mergeCell ref="IX150:JE150"/>
    <mergeCell ref="JF150:JJ150"/>
    <mergeCell ref="JK150:JN150"/>
    <mergeCell ref="JO150:JP150"/>
    <mergeCell ref="JQ150:JS150"/>
    <mergeCell ref="JT150:JU150"/>
    <mergeCell ref="JV150:JY150"/>
    <mergeCell ref="HW151:HX151"/>
    <mergeCell ref="HY151:IG151"/>
    <mergeCell ref="IH151:IJ151"/>
    <mergeCell ref="IK151:IP151"/>
    <mergeCell ref="IQ151:IW151"/>
    <mergeCell ref="IX151:JE151"/>
    <mergeCell ref="JF151:JJ151"/>
    <mergeCell ref="JK151:JN151"/>
    <mergeCell ref="JO151:JP151"/>
    <mergeCell ref="JQ151:JS151"/>
    <mergeCell ref="JT151:JU151"/>
    <mergeCell ref="JV151:JY151"/>
    <mergeCell ref="HW148:HX148"/>
    <mergeCell ref="HY148:IG148"/>
    <mergeCell ref="IH148:IJ148"/>
    <mergeCell ref="IK148:IP148"/>
    <mergeCell ref="IQ148:IW148"/>
    <mergeCell ref="IX148:JE148"/>
    <mergeCell ref="JF148:JJ148"/>
    <mergeCell ref="JK148:JN148"/>
    <mergeCell ref="JO148:JP148"/>
    <mergeCell ref="JQ148:JS148"/>
    <mergeCell ref="JT148:JU148"/>
    <mergeCell ref="JV148:JY148"/>
    <mergeCell ref="HW149:HX149"/>
    <mergeCell ref="HY149:IG149"/>
    <mergeCell ref="IH149:IJ149"/>
    <mergeCell ref="IK149:IP149"/>
    <mergeCell ref="IQ149:IW149"/>
    <mergeCell ref="IX149:JE149"/>
    <mergeCell ref="JF149:JJ149"/>
    <mergeCell ref="JK149:JN149"/>
    <mergeCell ref="JO149:JP149"/>
    <mergeCell ref="JQ149:JS149"/>
    <mergeCell ref="JT149:JU149"/>
    <mergeCell ref="JV149:JY149"/>
    <mergeCell ref="HW154:HX154"/>
    <mergeCell ref="HY154:IG154"/>
    <mergeCell ref="IH154:IJ154"/>
    <mergeCell ref="IK154:IP154"/>
    <mergeCell ref="IQ154:IW154"/>
    <mergeCell ref="IX154:JE154"/>
    <mergeCell ref="JF154:JJ154"/>
    <mergeCell ref="JK154:JN154"/>
    <mergeCell ref="JO154:JP154"/>
    <mergeCell ref="JQ154:JS154"/>
    <mergeCell ref="JT154:JU154"/>
    <mergeCell ref="JV154:JY154"/>
    <mergeCell ref="HW155:HX155"/>
    <mergeCell ref="HY155:IG155"/>
    <mergeCell ref="IH155:IJ155"/>
    <mergeCell ref="IK155:IP155"/>
    <mergeCell ref="IQ155:IW155"/>
    <mergeCell ref="IX155:JE155"/>
    <mergeCell ref="JF155:JJ155"/>
    <mergeCell ref="JK155:JN155"/>
    <mergeCell ref="JO155:JP155"/>
    <mergeCell ref="JQ155:JS155"/>
    <mergeCell ref="JT155:JU155"/>
    <mergeCell ref="JV155:JY155"/>
    <mergeCell ref="HW152:HX152"/>
    <mergeCell ref="HY152:IG152"/>
    <mergeCell ref="IH152:IJ152"/>
    <mergeCell ref="IK152:IP152"/>
    <mergeCell ref="IQ152:IW152"/>
    <mergeCell ref="IX152:JE152"/>
    <mergeCell ref="JF152:JJ152"/>
    <mergeCell ref="JK152:JN152"/>
    <mergeCell ref="JO152:JP152"/>
    <mergeCell ref="JQ152:JS152"/>
    <mergeCell ref="JT152:JU152"/>
    <mergeCell ref="JV152:JY152"/>
    <mergeCell ref="HW153:HX153"/>
    <mergeCell ref="HY153:IG153"/>
    <mergeCell ref="IH153:IJ153"/>
    <mergeCell ref="IK153:IP153"/>
    <mergeCell ref="IQ153:IW153"/>
    <mergeCell ref="IX153:JE153"/>
    <mergeCell ref="JF153:JJ153"/>
    <mergeCell ref="JK153:JN153"/>
    <mergeCell ref="JO153:JP153"/>
    <mergeCell ref="JQ153:JS153"/>
    <mergeCell ref="JT153:JU153"/>
    <mergeCell ref="JV153:JY153"/>
    <mergeCell ref="HW158:HX158"/>
    <mergeCell ref="HY158:IG158"/>
    <mergeCell ref="IH158:IJ158"/>
    <mergeCell ref="IK158:IP158"/>
    <mergeCell ref="IQ158:IW158"/>
    <mergeCell ref="IX158:JE158"/>
    <mergeCell ref="JF158:JJ158"/>
    <mergeCell ref="JK158:JN158"/>
    <mergeCell ref="JO158:JP158"/>
    <mergeCell ref="JQ158:JS158"/>
    <mergeCell ref="JT158:JU158"/>
    <mergeCell ref="JV158:JY158"/>
    <mergeCell ref="HW159:HX159"/>
    <mergeCell ref="HY159:IG159"/>
    <mergeCell ref="IH159:IJ159"/>
    <mergeCell ref="IK159:IP159"/>
    <mergeCell ref="IQ159:IW159"/>
    <mergeCell ref="IX159:JE159"/>
    <mergeCell ref="JF159:JJ159"/>
    <mergeCell ref="JK159:JN159"/>
    <mergeCell ref="JO159:JP159"/>
    <mergeCell ref="JQ159:JS159"/>
    <mergeCell ref="JT159:JU159"/>
    <mergeCell ref="JV159:JY159"/>
    <mergeCell ref="HW156:HX156"/>
    <mergeCell ref="HY156:IG156"/>
    <mergeCell ref="IH156:IJ156"/>
    <mergeCell ref="IK156:IP156"/>
    <mergeCell ref="IQ156:IW156"/>
    <mergeCell ref="IX156:JE156"/>
    <mergeCell ref="JF156:JJ156"/>
    <mergeCell ref="JK156:JN156"/>
    <mergeCell ref="JO156:JP156"/>
    <mergeCell ref="JQ156:JS156"/>
    <mergeCell ref="JT156:JU156"/>
    <mergeCell ref="JV156:JY156"/>
    <mergeCell ref="HW157:HX157"/>
    <mergeCell ref="HY157:IG157"/>
    <mergeCell ref="IH157:IJ157"/>
    <mergeCell ref="IK157:IP157"/>
    <mergeCell ref="IQ157:IW157"/>
    <mergeCell ref="IX157:JE157"/>
    <mergeCell ref="JF157:JJ157"/>
    <mergeCell ref="JK157:JN157"/>
    <mergeCell ref="JO157:JP157"/>
    <mergeCell ref="JQ157:JS157"/>
    <mergeCell ref="JT157:JU157"/>
    <mergeCell ref="JV157:JY157"/>
    <mergeCell ref="HW162:HX162"/>
    <mergeCell ref="HY162:IG162"/>
    <mergeCell ref="IH162:IJ162"/>
    <mergeCell ref="IK162:IP162"/>
    <mergeCell ref="IQ162:IW162"/>
    <mergeCell ref="IX162:JE162"/>
    <mergeCell ref="JF162:JJ162"/>
    <mergeCell ref="JK162:JN162"/>
    <mergeCell ref="JO162:JP162"/>
    <mergeCell ref="JQ162:JS162"/>
    <mergeCell ref="JT162:JU162"/>
    <mergeCell ref="JV162:JY162"/>
    <mergeCell ref="HW163:HX163"/>
    <mergeCell ref="HY163:IG163"/>
    <mergeCell ref="IH163:IJ163"/>
    <mergeCell ref="IK163:IP163"/>
    <mergeCell ref="IQ163:IW163"/>
    <mergeCell ref="IX163:JE163"/>
    <mergeCell ref="JF163:JJ163"/>
    <mergeCell ref="JK163:JN163"/>
    <mergeCell ref="JO163:JP163"/>
    <mergeCell ref="JQ163:JS163"/>
    <mergeCell ref="JT163:JU163"/>
    <mergeCell ref="JV163:JY163"/>
    <mergeCell ref="HW160:HX160"/>
    <mergeCell ref="HY160:IG160"/>
    <mergeCell ref="IH160:IJ160"/>
    <mergeCell ref="IK160:IP160"/>
    <mergeCell ref="IQ160:IW160"/>
    <mergeCell ref="IX160:JE160"/>
    <mergeCell ref="JF160:JJ160"/>
    <mergeCell ref="JK160:JN160"/>
    <mergeCell ref="JO160:JP160"/>
    <mergeCell ref="JQ160:JS160"/>
    <mergeCell ref="JT160:JU160"/>
    <mergeCell ref="JV160:JY160"/>
    <mergeCell ref="HW161:HX161"/>
    <mergeCell ref="HY161:IG161"/>
    <mergeCell ref="IH161:IJ161"/>
    <mergeCell ref="IK161:IP161"/>
    <mergeCell ref="IQ161:IW161"/>
    <mergeCell ref="IX161:JE161"/>
    <mergeCell ref="JF161:JJ161"/>
    <mergeCell ref="JK161:JN161"/>
    <mergeCell ref="JO161:JP161"/>
    <mergeCell ref="JQ161:JS161"/>
    <mergeCell ref="JT161:JU161"/>
    <mergeCell ref="JV161:JY161"/>
    <mergeCell ref="HW166:HX166"/>
    <mergeCell ref="HY166:IG166"/>
    <mergeCell ref="IH166:IJ166"/>
    <mergeCell ref="IK166:IP166"/>
    <mergeCell ref="IQ166:IW166"/>
    <mergeCell ref="IX166:JE166"/>
    <mergeCell ref="JF166:JJ166"/>
    <mergeCell ref="JK166:JN166"/>
    <mergeCell ref="JO166:JP166"/>
    <mergeCell ref="JQ166:JS166"/>
    <mergeCell ref="JT166:JU166"/>
    <mergeCell ref="JV166:JY166"/>
    <mergeCell ref="HW167:HX167"/>
    <mergeCell ref="HY167:IG167"/>
    <mergeCell ref="IH167:IJ167"/>
    <mergeCell ref="IK167:IP167"/>
    <mergeCell ref="IQ167:IW167"/>
    <mergeCell ref="IX167:JE167"/>
    <mergeCell ref="JF167:JJ167"/>
    <mergeCell ref="JK167:JN167"/>
    <mergeCell ref="JO167:JP167"/>
    <mergeCell ref="JQ167:JS167"/>
    <mergeCell ref="JT167:JU167"/>
    <mergeCell ref="JV167:JY167"/>
    <mergeCell ref="HW164:HX164"/>
    <mergeCell ref="HY164:IG164"/>
    <mergeCell ref="IH164:IJ164"/>
    <mergeCell ref="IK164:IP164"/>
    <mergeCell ref="IQ164:IW164"/>
    <mergeCell ref="IX164:JE164"/>
    <mergeCell ref="JF164:JJ164"/>
    <mergeCell ref="JK164:JN164"/>
    <mergeCell ref="JO164:JP164"/>
    <mergeCell ref="JQ164:JS164"/>
    <mergeCell ref="JT164:JU164"/>
    <mergeCell ref="JV164:JY164"/>
    <mergeCell ref="HW165:HX165"/>
    <mergeCell ref="HY165:IG165"/>
    <mergeCell ref="IH165:IJ165"/>
    <mergeCell ref="IK165:IP165"/>
    <mergeCell ref="IQ165:IW165"/>
    <mergeCell ref="IX165:JE165"/>
    <mergeCell ref="JF165:JJ165"/>
    <mergeCell ref="JK165:JN165"/>
    <mergeCell ref="JO165:JP165"/>
    <mergeCell ref="JQ165:JS165"/>
    <mergeCell ref="JT165:JU165"/>
    <mergeCell ref="JV165:JY165"/>
    <mergeCell ref="HW170:HX170"/>
    <mergeCell ref="HY170:IG170"/>
    <mergeCell ref="IH170:IJ170"/>
    <mergeCell ref="IK170:IP170"/>
    <mergeCell ref="IQ170:IW170"/>
    <mergeCell ref="IX170:JE170"/>
    <mergeCell ref="JF170:JJ170"/>
    <mergeCell ref="JK170:JN170"/>
    <mergeCell ref="JO170:JP170"/>
    <mergeCell ref="JQ170:JS170"/>
    <mergeCell ref="JT170:JU170"/>
    <mergeCell ref="JV170:JY170"/>
    <mergeCell ref="HW171:HX171"/>
    <mergeCell ref="HY171:IG171"/>
    <mergeCell ref="IH171:IJ171"/>
    <mergeCell ref="IK171:IP171"/>
    <mergeCell ref="IQ171:IW171"/>
    <mergeCell ref="IX171:JE171"/>
    <mergeCell ref="JF171:JJ171"/>
    <mergeCell ref="JK171:JN171"/>
    <mergeCell ref="JO171:JP171"/>
    <mergeCell ref="JQ171:JS171"/>
    <mergeCell ref="JT171:JU171"/>
    <mergeCell ref="JV171:JY171"/>
    <mergeCell ref="HW168:HX168"/>
    <mergeCell ref="HY168:IG168"/>
    <mergeCell ref="IH168:IJ168"/>
    <mergeCell ref="IK168:IP168"/>
    <mergeCell ref="IQ168:IW168"/>
    <mergeCell ref="IX168:JE168"/>
    <mergeCell ref="JF168:JJ168"/>
    <mergeCell ref="JK168:JN168"/>
    <mergeCell ref="JO168:JP168"/>
    <mergeCell ref="JQ168:JS168"/>
    <mergeCell ref="JT168:JU168"/>
    <mergeCell ref="JV168:JY168"/>
    <mergeCell ref="HW169:HX169"/>
    <mergeCell ref="HY169:IG169"/>
    <mergeCell ref="IH169:IJ169"/>
    <mergeCell ref="IK169:IP169"/>
    <mergeCell ref="IQ169:IW169"/>
    <mergeCell ref="IX169:JE169"/>
    <mergeCell ref="JF169:JJ169"/>
    <mergeCell ref="JK169:JN169"/>
    <mergeCell ref="JO169:JP169"/>
    <mergeCell ref="JQ169:JS169"/>
    <mergeCell ref="JT169:JU169"/>
    <mergeCell ref="JV169:JY169"/>
    <mergeCell ref="HW174:HX174"/>
    <mergeCell ref="HY174:IG174"/>
    <mergeCell ref="IH174:IJ174"/>
    <mergeCell ref="IK174:IP174"/>
    <mergeCell ref="IQ174:IW174"/>
    <mergeCell ref="IX174:JE174"/>
    <mergeCell ref="JF174:JJ174"/>
    <mergeCell ref="JK174:JN174"/>
    <mergeCell ref="JO174:JP174"/>
    <mergeCell ref="JQ174:JS174"/>
    <mergeCell ref="JT174:JU174"/>
    <mergeCell ref="JV174:JY174"/>
    <mergeCell ref="HW175:HX175"/>
    <mergeCell ref="HY175:IG175"/>
    <mergeCell ref="IH175:IJ175"/>
    <mergeCell ref="IK175:IP175"/>
    <mergeCell ref="IQ175:IW175"/>
    <mergeCell ref="IX175:JE175"/>
    <mergeCell ref="JF175:JJ175"/>
    <mergeCell ref="JK175:JN175"/>
    <mergeCell ref="JO175:JP175"/>
    <mergeCell ref="JQ175:JS175"/>
    <mergeCell ref="JT175:JU175"/>
    <mergeCell ref="JV175:JY175"/>
    <mergeCell ref="HW172:HX172"/>
    <mergeCell ref="HY172:IG172"/>
    <mergeCell ref="IH172:IJ172"/>
    <mergeCell ref="IK172:IP172"/>
    <mergeCell ref="IQ172:IW172"/>
    <mergeCell ref="IX172:JE172"/>
    <mergeCell ref="JF172:JJ172"/>
    <mergeCell ref="JK172:JN172"/>
    <mergeCell ref="JO172:JP172"/>
    <mergeCell ref="JQ172:JS172"/>
    <mergeCell ref="JT172:JU172"/>
    <mergeCell ref="JV172:JY172"/>
    <mergeCell ref="HW173:HX173"/>
    <mergeCell ref="HY173:IG173"/>
    <mergeCell ref="IH173:IJ173"/>
    <mergeCell ref="IK173:IP173"/>
    <mergeCell ref="IQ173:IW173"/>
    <mergeCell ref="IX173:JE173"/>
    <mergeCell ref="JF173:JJ173"/>
    <mergeCell ref="JK173:JN173"/>
    <mergeCell ref="JO173:JP173"/>
    <mergeCell ref="JQ173:JS173"/>
    <mergeCell ref="JT173:JU173"/>
    <mergeCell ref="JV173:JY173"/>
    <mergeCell ref="HW178:HX178"/>
    <mergeCell ref="HY178:IG178"/>
    <mergeCell ref="IH178:IJ178"/>
    <mergeCell ref="IK178:IP178"/>
    <mergeCell ref="IQ178:IW178"/>
    <mergeCell ref="IX178:JE178"/>
    <mergeCell ref="JF178:JJ178"/>
    <mergeCell ref="JK178:JN178"/>
    <mergeCell ref="JO178:JP178"/>
    <mergeCell ref="JQ178:JS178"/>
    <mergeCell ref="JT178:JU178"/>
    <mergeCell ref="JV178:JY178"/>
    <mergeCell ref="HW179:HX179"/>
    <mergeCell ref="HY179:IG179"/>
    <mergeCell ref="IH179:IJ179"/>
    <mergeCell ref="IK179:IP179"/>
    <mergeCell ref="IQ179:IW179"/>
    <mergeCell ref="IX179:JE179"/>
    <mergeCell ref="JF179:JJ179"/>
    <mergeCell ref="JK179:JN179"/>
    <mergeCell ref="JO179:JP179"/>
    <mergeCell ref="JQ179:JS179"/>
    <mergeCell ref="JT179:JU179"/>
    <mergeCell ref="JV179:JY179"/>
    <mergeCell ref="HW176:HX176"/>
    <mergeCell ref="HY176:IG176"/>
    <mergeCell ref="IH176:IJ176"/>
    <mergeCell ref="IK176:IP176"/>
    <mergeCell ref="IQ176:IW176"/>
    <mergeCell ref="IX176:JE176"/>
    <mergeCell ref="JF176:JJ176"/>
    <mergeCell ref="JK176:JN176"/>
    <mergeCell ref="JO176:JP176"/>
    <mergeCell ref="JQ176:JS176"/>
    <mergeCell ref="JT176:JU176"/>
    <mergeCell ref="JV176:JY176"/>
    <mergeCell ref="HW177:HX177"/>
    <mergeCell ref="HY177:IG177"/>
    <mergeCell ref="IH177:IJ177"/>
    <mergeCell ref="IK177:IP177"/>
    <mergeCell ref="IQ177:IW177"/>
    <mergeCell ref="IX177:JE177"/>
    <mergeCell ref="JF177:JJ177"/>
    <mergeCell ref="JK177:JN177"/>
    <mergeCell ref="JO177:JP177"/>
    <mergeCell ref="JQ177:JS177"/>
    <mergeCell ref="JT177:JU177"/>
    <mergeCell ref="JV177:JY177"/>
    <mergeCell ref="HW182:HX182"/>
    <mergeCell ref="HY182:IG182"/>
    <mergeCell ref="IH182:IJ182"/>
    <mergeCell ref="IK182:IP182"/>
    <mergeCell ref="IQ182:IW182"/>
    <mergeCell ref="IX182:JE182"/>
    <mergeCell ref="JF182:JJ182"/>
    <mergeCell ref="JK182:JN182"/>
    <mergeCell ref="JO182:JP182"/>
    <mergeCell ref="JQ182:JS182"/>
    <mergeCell ref="JT182:JU182"/>
    <mergeCell ref="JV182:JY182"/>
    <mergeCell ref="HW183:HX183"/>
    <mergeCell ref="HY183:IG183"/>
    <mergeCell ref="IH183:IJ183"/>
    <mergeCell ref="IK183:IP183"/>
    <mergeCell ref="IQ183:IW183"/>
    <mergeCell ref="IX183:JE183"/>
    <mergeCell ref="JF183:JJ183"/>
    <mergeCell ref="JK183:JN183"/>
    <mergeCell ref="JO183:JP183"/>
    <mergeCell ref="JQ183:JS183"/>
    <mergeCell ref="JT183:JU183"/>
    <mergeCell ref="JV183:JY183"/>
    <mergeCell ref="HW180:HX180"/>
    <mergeCell ref="HY180:IG180"/>
    <mergeCell ref="IH180:IJ180"/>
    <mergeCell ref="IK180:IP180"/>
    <mergeCell ref="IQ180:IW180"/>
    <mergeCell ref="IX180:JE180"/>
    <mergeCell ref="JF180:JJ180"/>
    <mergeCell ref="JK180:JN180"/>
    <mergeCell ref="JO180:JP180"/>
    <mergeCell ref="JQ180:JS180"/>
    <mergeCell ref="JT180:JU180"/>
    <mergeCell ref="JV180:JY180"/>
    <mergeCell ref="HW181:HX181"/>
    <mergeCell ref="HY181:IG181"/>
    <mergeCell ref="IH181:IJ181"/>
    <mergeCell ref="IK181:IP181"/>
    <mergeCell ref="IQ181:IW181"/>
    <mergeCell ref="IX181:JE181"/>
    <mergeCell ref="JF181:JJ181"/>
    <mergeCell ref="JK181:JN181"/>
    <mergeCell ref="JO181:JP181"/>
    <mergeCell ref="JQ181:JS181"/>
    <mergeCell ref="JT181:JU181"/>
    <mergeCell ref="JV181:JY181"/>
    <mergeCell ref="HW186:HX186"/>
    <mergeCell ref="HY186:IG186"/>
    <mergeCell ref="IH186:IJ186"/>
    <mergeCell ref="IK186:IP186"/>
    <mergeCell ref="IQ186:IW186"/>
    <mergeCell ref="IX186:JE186"/>
    <mergeCell ref="JF186:JJ186"/>
    <mergeCell ref="JK186:JN186"/>
    <mergeCell ref="JO186:JP186"/>
    <mergeCell ref="JQ186:JS186"/>
    <mergeCell ref="JT186:JU186"/>
    <mergeCell ref="JV186:JY186"/>
    <mergeCell ref="HW187:HX187"/>
    <mergeCell ref="HY187:IG187"/>
    <mergeCell ref="IH187:IJ187"/>
    <mergeCell ref="IK187:IP187"/>
    <mergeCell ref="IQ187:IW187"/>
    <mergeCell ref="IX187:JE187"/>
    <mergeCell ref="JF187:JJ187"/>
    <mergeCell ref="JK187:JN187"/>
    <mergeCell ref="JO187:JP187"/>
    <mergeCell ref="JQ187:JS187"/>
    <mergeCell ref="JT187:JU187"/>
    <mergeCell ref="JV187:JY187"/>
    <mergeCell ref="HW184:HX184"/>
    <mergeCell ref="HY184:IG184"/>
    <mergeCell ref="IH184:IJ184"/>
    <mergeCell ref="IK184:IP184"/>
    <mergeCell ref="IQ184:IW184"/>
    <mergeCell ref="IX184:JE184"/>
    <mergeCell ref="JF184:JJ184"/>
    <mergeCell ref="JK184:JN184"/>
    <mergeCell ref="JO184:JP184"/>
    <mergeCell ref="JQ184:JS184"/>
    <mergeCell ref="JT184:JU184"/>
    <mergeCell ref="JV184:JY184"/>
    <mergeCell ref="HW185:HX185"/>
    <mergeCell ref="HY185:IG185"/>
    <mergeCell ref="IH185:IJ185"/>
    <mergeCell ref="IK185:IP185"/>
    <mergeCell ref="IQ185:IW185"/>
    <mergeCell ref="IX185:JE185"/>
    <mergeCell ref="JF185:JJ185"/>
    <mergeCell ref="JK185:JN185"/>
    <mergeCell ref="JO185:JP185"/>
    <mergeCell ref="JQ185:JS185"/>
    <mergeCell ref="JT185:JU185"/>
    <mergeCell ref="JV185:JY185"/>
    <mergeCell ref="HW190:HX190"/>
    <mergeCell ref="HY190:IG190"/>
    <mergeCell ref="IH190:IJ190"/>
    <mergeCell ref="IK190:IP190"/>
    <mergeCell ref="IQ190:IW190"/>
    <mergeCell ref="IX190:JE190"/>
    <mergeCell ref="JF190:JJ190"/>
    <mergeCell ref="JK190:JN190"/>
    <mergeCell ref="JO190:JP190"/>
    <mergeCell ref="JQ190:JS190"/>
    <mergeCell ref="JT190:JU190"/>
    <mergeCell ref="JV190:JY190"/>
    <mergeCell ref="HW191:HX191"/>
    <mergeCell ref="HY191:IG191"/>
    <mergeCell ref="IH191:IJ191"/>
    <mergeCell ref="IK191:IP191"/>
    <mergeCell ref="IQ191:IW191"/>
    <mergeCell ref="IX191:JE191"/>
    <mergeCell ref="JF191:JJ191"/>
    <mergeCell ref="JK191:JN191"/>
    <mergeCell ref="JO191:JP191"/>
    <mergeCell ref="JQ191:JS191"/>
    <mergeCell ref="JT191:JU191"/>
    <mergeCell ref="JV191:JY191"/>
    <mergeCell ref="HW188:HX188"/>
    <mergeCell ref="HY188:IG188"/>
    <mergeCell ref="IH188:IJ188"/>
    <mergeCell ref="IK188:IP188"/>
    <mergeCell ref="IQ188:IW188"/>
    <mergeCell ref="IX188:JE188"/>
    <mergeCell ref="JF188:JJ188"/>
    <mergeCell ref="JK188:JN188"/>
    <mergeCell ref="JO188:JP188"/>
    <mergeCell ref="JQ188:JS188"/>
    <mergeCell ref="JT188:JU188"/>
    <mergeCell ref="JV188:JY188"/>
    <mergeCell ref="HW189:HX189"/>
    <mergeCell ref="HY189:IG189"/>
    <mergeCell ref="IH189:IJ189"/>
    <mergeCell ref="IK189:IP189"/>
    <mergeCell ref="IQ189:IW189"/>
    <mergeCell ref="IX189:JE189"/>
    <mergeCell ref="JF189:JJ189"/>
    <mergeCell ref="JK189:JN189"/>
    <mergeCell ref="JO189:JP189"/>
    <mergeCell ref="JQ189:JS189"/>
    <mergeCell ref="JT189:JU189"/>
    <mergeCell ref="JV189:JY189"/>
    <mergeCell ref="HW194:HX194"/>
    <mergeCell ref="HY194:IG194"/>
    <mergeCell ref="IH194:IJ194"/>
    <mergeCell ref="IK194:IP194"/>
    <mergeCell ref="IQ194:IW194"/>
    <mergeCell ref="IX194:JE194"/>
    <mergeCell ref="JF194:JJ194"/>
    <mergeCell ref="JK194:JN194"/>
    <mergeCell ref="JO194:JP194"/>
    <mergeCell ref="JQ194:JS194"/>
    <mergeCell ref="JT194:JU194"/>
    <mergeCell ref="JV194:JY194"/>
    <mergeCell ref="HW195:HX195"/>
    <mergeCell ref="HY195:IG195"/>
    <mergeCell ref="IH195:IJ195"/>
    <mergeCell ref="IK195:IP195"/>
    <mergeCell ref="IQ195:IW195"/>
    <mergeCell ref="IX195:JE195"/>
    <mergeCell ref="JF195:JJ195"/>
    <mergeCell ref="JK195:JN195"/>
    <mergeCell ref="JO195:JP195"/>
    <mergeCell ref="JQ195:JS195"/>
    <mergeCell ref="JT195:JU195"/>
    <mergeCell ref="JV195:JY195"/>
    <mergeCell ref="HW192:HX192"/>
    <mergeCell ref="HY192:IG192"/>
    <mergeCell ref="IH192:IJ192"/>
    <mergeCell ref="IK192:IP192"/>
    <mergeCell ref="IQ192:IW192"/>
    <mergeCell ref="IX192:JE192"/>
    <mergeCell ref="JF192:JJ192"/>
    <mergeCell ref="JK192:JN192"/>
    <mergeCell ref="JO192:JP192"/>
    <mergeCell ref="JQ192:JS192"/>
    <mergeCell ref="JT192:JU192"/>
    <mergeCell ref="JV192:JY192"/>
    <mergeCell ref="HW193:HX193"/>
    <mergeCell ref="HY193:IG193"/>
    <mergeCell ref="IH193:IJ193"/>
    <mergeCell ref="IK193:IP193"/>
    <mergeCell ref="IQ193:IW193"/>
    <mergeCell ref="IX193:JE193"/>
    <mergeCell ref="JF193:JJ193"/>
    <mergeCell ref="JK193:JN193"/>
    <mergeCell ref="JO193:JP193"/>
    <mergeCell ref="JQ193:JS193"/>
    <mergeCell ref="JT193:JU193"/>
    <mergeCell ref="JV193:JY193"/>
    <mergeCell ref="HW198:HX198"/>
    <mergeCell ref="HY198:IG198"/>
    <mergeCell ref="IH198:IJ198"/>
    <mergeCell ref="IK198:IP198"/>
    <mergeCell ref="IQ198:IW198"/>
    <mergeCell ref="IX198:JE198"/>
    <mergeCell ref="JF198:JJ198"/>
    <mergeCell ref="JK198:JN198"/>
    <mergeCell ref="JO198:JP198"/>
    <mergeCell ref="JQ198:JS198"/>
    <mergeCell ref="JT198:JU198"/>
    <mergeCell ref="JV198:JY198"/>
    <mergeCell ref="HW199:HX199"/>
    <mergeCell ref="HY199:IG199"/>
    <mergeCell ref="IH199:IJ199"/>
    <mergeCell ref="IK199:IP199"/>
    <mergeCell ref="IQ199:IW199"/>
    <mergeCell ref="IX199:JE199"/>
    <mergeCell ref="JF199:JJ199"/>
    <mergeCell ref="JK199:JN199"/>
    <mergeCell ref="JO199:JP199"/>
    <mergeCell ref="JQ199:JS199"/>
    <mergeCell ref="JT199:JU199"/>
    <mergeCell ref="JV199:JY199"/>
    <mergeCell ref="HW196:HX196"/>
    <mergeCell ref="HY196:IG196"/>
    <mergeCell ref="IH196:IJ196"/>
    <mergeCell ref="IK196:IP196"/>
    <mergeCell ref="IQ196:IW196"/>
    <mergeCell ref="IX196:JE196"/>
    <mergeCell ref="JF196:JJ196"/>
    <mergeCell ref="JK196:JN196"/>
    <mergeCell ref="JO196:JP196"/>
    <mergeCell ref="JQ196:JS196"/>
    <mergeCell ref="JT196:JU196"/>
    <mergeCell ref="JV196:JY196"/>
    <mergeCell ref="HW197:HX197"/>
    <mergeCell ref="HY197:IG197"/>
    <mergeCell ref="IH197:IJ197"/>
    <mergeCell ref="IK197:IP197"/>
    <mergeCell ref="IQ197:IW197"/>
    <mergeCell ref="IX197:JE197"/>
    <mergeCell ref="JF197:JJ197"/>
    <mergeCell ref="JK197:JN197"/>
    <mergeCell ref="JO197:JP197"/>
    <mergeCell ref="JQ197:JS197"/>
    <mergeCell ref="JT197:JU197"/>
    <mergeCell ref="JV197:JY197"/>
    <mergeCell ref="HW202:HX202"/>
    <mergeCell ref="HY202:IG202"/>
    <mergeCell ref="IH202:IJ202"/>
    <mergeCell ref="IK202:IP202"/>
    <mergeCell ref="IQ202:IW202"/>
    <mergeCell ref="IX202:JE202"/>
    <mergeCell ref="JF202:JJ202"/>
    <mergeCell ref="JK202:JN202"/>
    <mergeCell ref="JO202:JP202"/>
    <mergeCell ref="JQ202:JS202"/>
    <mergeCell ref="JT202:JU202"/>
    <mergeCell ref="JV202:JY202"/>
    <mergeCell ref="HW203:HX203"/>
    <mergeCell ref="HY203:IG203"/>
    <mergeCell ref="IH203:IJ203"/>
    <mergeCell ref="IK203:IP203"/>
    <mergeCell ref="IQ203:IW203"/>
    <mergeCell ref="IX203:JE203"/>
    <mergeCell ref="JF203:JJ203"/>
    <mergeCell ref="JK203:JN203"/>
    <mergeCell ref="JO203:JP203"/>
    <mergeCell ref="JQ203:JS203"/>
    <mergeCell ref="JT203:JU203"/>
    <mergeCell ref="JV203:JY203"/>
    <mergeCell ref="HW200:HX200"/>
    <mergeCell ref="HY200:IG200"/>
    <mergeCell ref="IH200:IJ200"/>
    <mergeCell ref="IK200:IP200"/>
    <mergeCell ref="IQ200:IW200"/>
    <mergeCell ref="IX200:JE200"/>
    <mergeCell ref="JF200:JJ200"/>
    <mergeCell ref="JK200:JN200"/>
    <mergeCell ref="JO200:JP200"/>
    <mergeCell ref="JQ200:JS200"/>
    <mergeCell ref="JT200:JU200"/>
    <mergeCell ref="JV200:JY200"/>
    <mergeCell ref="HW201:HX201"/>
    <mergeCell ref="HY201:IG201"/>
    <mergeCell ref="IH201:IJ201"/>
    <mergeCell ref="IK201:IP201"/>
    <mergeCell ref="IQ201:IW201"/>
    <mergeCell ref="IX201:JE201"/>
    <mergeCell ref="JF201:JJ201"/>
    <mergeCell ref="JK201:JN201"/>
    <mergeCell ref="JO201:JP201"/>
    <mergeCell ref="JQ201:JS201"/>
    <mergeCell ref="JT201:JU201"/>
    <mergeCell ref="JV201:JY201"/>
    <mergeCell ref="HW206:HX206"/>
    <mergeCell ref="HY206:IG206"/>
    <mergeCell ref="IH206:IJ206"/>
    <mergeCell ref="IK206:IP206"/>
    <mergeCell ref="IQ206:IW206"/>
    <mergeCell ref="IX206:JE206"/>
    <mergeCell ref="JF206:JJ206"/>
    <mergeCell ref="JK206:JN206"/>
    <mergeCell ref="JO206:JP206"/>
    <mergeCell ref="JQ206:JS206"/>
    <mergeCell ref="JT206:JU206"/>
    <mergeCell ref="JV206:JY206"/>
    <mergeCell ref="HW207:HX207"/>
    <mergeCell ref="HY207:IG207"/>
    <mergeCell ref="IH207:IJ207"/>
    <mergeCell ref="IK207:IP207"/>
    <mergeCell ref="IQ207:IW207"/>
    <mergeCell ref="IX207:JE207"/>
    <mergeCell ref="JF207:JJ207"/>
    <mergeCell ref="JK207:JN207"/>
    <mergeCell ref="JO207:JP207"/>
    <mergeCell ref="JQ207:JS207"/>
    <mergeCell ref="JT207:JU207"/>
    <mergeCell ref="JV207:JY207"/>
    <mergeCell ref="HW204:HX204"/>
    <mergeCell ref="HY204:IG204"/>
    <mergeCell ref="IH204:IJ204"/>
    <mergeCell ref="IK204:IP204"/>
    <mergeCell ref="IQ204:IW204"/>
    <mergeCell ref="IX204:JE204"/>
    <mergeCell ref="JF204:JJ204"/>
    <mergeCell ref="JK204:JN204"/>
    <mergeCell ref="JO204:JP204"/>
    <mergeCell ref="JQ204:JS204"/>
    <mergeCell ref="JT204:JU204"/>
    <mergeCell ref="JV204:JY204"/>
    <mergeCell ref="HW205:HX205"/>
    <mergeCell ref="HY205:IG205"/>
    <mergeCell ref="IH205:IJ205"/>
    <mergeCell ref="IK205:IP205"/>
    <mergeCell ref="IQ205:IW205"/>
    <mergeCell ref="IX205:JE205"/>
    <mergeCell ref="JF205:JJ205"/>
    <mergeCell ref="JK205:JN205"/>
    <mergeCell ref="JO205:JP205"/>
    <mergeCell ref="JQ205:JS205"/>
    <mergeCell ref="JT205:JU205"/>
    <mergeCell ref="JV205:JY205"/>
    <mergeCell ref="HW210:HX210"/>
    <mergeCell ref="HY210:IG210"/>
    <mergeCell ref="IH210:IJ210"/>
    <mergeCell ref="IK210:IP210"/>
    <mergeCell ref="IQ210:IW210"/>
    <mergeCell ref="IX210:JE210"/>
    <mergeCell ref="JF210:JJ210"/>
    <mergeCell ref="JK210:JN210"/>
    <mergeCell ref="JO210:JP210"/>
    <mergeCell ref="JQ210:JS210"/>
    <mergeCell ref="JT210:JU210"/>
    <mergeCell ref="JV210:JY210"/>
    <mergeCell ref="HW211:HX211"/>
    <mergeCell ref="HY211:IG211"/>
    <mergeCell ref="IH211:IJ211"/>
    <mergeCell ref="IK211:IP211"/>
    <mergeCell ref="IQ211:IW211"/>
    <mergeCell ref="IX211:JE211"/>
    <mergeCell ref="JF211:JJ211"/>
    <mergeCell ref="JK211:JN211"/>
    <mergeCell ref="JO211:JP211"/>
    <mergeCell ref="JQ211:JS211"/>
    <mergeCell ref="JT211:JU211"/>
    <mergeCell ref="JV211:JY211"/>
    <mergeCell ref="HW208:HX208"/>
    <mergeCell ref="HY208:IG208"/>
    <mergeCell ref="IH208:IJ208"/>
    <mergeCell ref="IK208:IP208"/>
    <mergeCell ref="IQ208:IW208"/>
    <mergeCell ref="IX208:JE208"/>
    <mergeCell ref="JF208:JJ208"/>
    <mergeCell ref="JK208:JN208"/>
    <mergeCell ref="JO208:JP208"/>
    <mergeCell ref="JQ208:JS208"/>
    <mergeCell ref="JT208:JU208"/>
    <mergeCell ref="JV208:JY208"/>
    <mergeCell ref="HW209:HX209"/>
    <mergeCell ref="HY209:IG209"/>
    <mergeCell ref="IH209:IJ209"/>
    <mergeCell ref="IK209:IP209"/>
    <mergeCell ref="IQ209:IW209"/>
    <mergeCell ref="IX209:JE209"/>
    <mergeCell ref="JF209:JJ209"/>
    <mergeCell ref="JK209:JN209"/>
    <mergeCell ref="JO209:JP209"/>
    <mergeCell ref="JQ209:JS209"/>
    <mergeCell ref="JT209:JU209"/>
    <mergeCell ref="JV209:JY209"/>
    <mergeCell ref="HW214:HX214"/>
    <mergeCell ref="HY214:IG214"/>
    <mergeCell ref="IH214:IJ214"/>
    <mergeCell ref="IK214:IP214"/>
    <mergeCell ref="IQ214:IW214"/>
    <mergeCell ref="IX214:JE214"/>
    <mergeCell ref="JF214:JJ214"/>
    <mergeCell ref="JK214:JN214"/>
    <mergeCell ref="JO214:JP214"/>
    <mergeCell ref="JQ214:JS214"/>
    <mergeCell ref="JT214:JU214"/>
    <mergeCell ref="JV214:JY214"/>
    <mergeCell ref="HW215:HX215"/>
    <mergeCell ref="HY215:IG215"/>
    <mergeCell ref="IH215:IJ215"/>
    <mergeCell ref="IK215:IP215"/>
    <mergeCell ref="IQ215:IW215"/>
    <mergeCell ref="IX215:JE215"/>
    <mergeCell ref="JF215:JJ215"/>
    <mergeCell ref="JK215:JN215"/>
    <mergeCell ref="JO215:JP215"/>
    <mergeCell ref="JQ215:JS215"/>
    <mergeCell ref="JT215:JU215"/>
    <mergeCell ref="JV215:JY215"/>
    <mergeCell ref="HW212:HX212"/>
    <mergeCell ref="HY212:IG212"/>
    <mergeCell ref="IH212:IJ212"/>
    <mergeCell ref="IK212:IP212"/>
    <mergeCell ref="IQ212:IW212"/>
    <mergeCell ref="IX212:JE212"/>
    <mergeCell ref="JF212:JJ212"/>
    <mergeCell ref="JK212:JN212"/>
    <mergeCell ref="JO212:JP212"/>
    <mergeCell ref="JQ212:JS212"/>
    <mergeCell ref="JT212:JU212"/>
    <mergeCell ref="JV212:JY212"/>
    <mergeCell ref="HW213:HX213"/>
    <mergeCell ref="HY213:IG213"/>
    <mergeCell ref="IH213:IJ213"/>
    <mergeCell ref="IK213:IP213"/>
    <mergeCell ref="IQ213:IW213"/>
    <mergeCell ref="IX213:JE213"/>
    <mergeCell ref="JF213:JJ213"/>
    <mergeCell ref="JK213:JN213"/>
    <mergeCell ref="JO213:JP213"/>
    <mergeCell ref="JQ213:JS213"/>
    <mergeCell ref="JT213:JU213"/>
    <mergeCell ref="JV213:JY213"/>
    <mergeCell ref="HW218:HX218"/>
    <mergeCell ref="HY218:IG218"/>
    <mergeCell ref="IH218:IJ218"/>
    <mergeCell ref="IK218:IP218"/>
    <mergeCell ref="IQ218:IW218"/>
    <mergeCell ref="IX218:JE218"/>
    <mergeCell ref="JF218:JJ218"/>
    <mergeCell ref="JK218:JN218"/>
    <mergeCell ref="JO218:JP218"/>
    <mergeCell ref="JQ218:JS218"/>
    <mergeCell ref="JT218:JU218"/>
    <mergeCell ref="JV218:JY218"/>
    <mergeCell ref="HW220:HX220"/>
    <mergeCell ref="HY220:IG220"/>
    <mergeCell ref="IH220:IJ220"/>
    <mergeCell ref="IK220:IP220"/>
    <mergeCell ref="IQ220:IW220"/>
    <mergeCell ref="IX220:JE220"/>
    <mergeCell ref="JF220:JJ220"/>
    <mergeCell ref="JK220:JN220"/>
    <mergeCell ref="JO220:JP220"/>
    <mergeCell ref="JQ220:JS220"/>
    <mergeCell ref="JT220:JU220"/>
    <mergeCell ref="JV220:JY220"/>
    <mergeCell ref="HW216:HX216"/>
    <mergeCell ref="HY216:IG216"/>
    <mergeCell ref="IH216:IJ216"/>
    <mergeCell ref="IK216:IP216"/>
    <mergeCell ref="IQ216:IW216"/>
    <mergeCell ref="IX216:JE216"/>
    <mergeCell ref="JF216:JJ216"/>
    <mergeCell ref="JK216:JN216"/>
    <mergeCell ref="JO216:JP216"/>
    <mergeCell ref="JQ216:JS216"/>
    <mergeCell ref="JT216:JU216"/>
    <mergeCell ref="JV216:JY216"/>
    <mergeCell ref="HW217:HX217"/>
    <mergeCell ref="HY217:IG217"/>
    <mergeCell ref="IH217:IJ217"/>
    <mergeCell ref="IK217:IP217"/>
    <mergeCell ref="IQ217:IW217"/>
    <mergeCell ref="IX217:JE217"/>
    <mergeCell ref="JF217:JJ217"/>
    <mergeCell ref="JK217:JN217"/>
    <mergeCell ref="JO217:JP217"/>
    <mergeCell ref="JQ217:JS217"/>
    <mergeCell ref="JT217:JU217"/>
    <mergeCell ref="JV217:JY217"/>
    <mergeCell ref="LT11:LU11"/>
    <mergeCell ref="LV11:LX11"/>
    <mergeCell ref="LY11:LZ11"/>
    <mergeCell ref="MA11:MD11"/>
    <mergeCell ref="KV12:LB12"/>
    <mergeCell ref="LC12:LJ12"/>
    <mergeCell ref="LK12:LO12"/>
    <mergeCell ref="LP12:LS12"/>
    <mergeCell ref="LT12:LU12"/>
    <mergeCell ref="LV12:LX12"/>
    <mergeCell ref="LY12:LZ12"/>
    <mergeCell ref="MA12:MD12"/>
    <mergeCell ref="KV13:LB13"/>
    <mergeCell ref="LC13:LJ13"/>
    <mergeCell ref="LK13:LO13"/>
    <mergeCell ref="LP13:LS13"/>
    <mergeCell ref="LT13:LU13"/>
    <mergeCell ref="LV13:LX13"/>
    <mergeCell ref="LY13:LZ13"/>
    <mergeCell ref="MA13:MD13"/>
    <mergeCell ref="KP3:LU4"/>
    <mergeCell ref="KI7:KO7"/>
    <mergeCell ref="KP7:LJ7"/>
    <mergeCell ref="KB9:KC9"/>
    <mergeCell ref="KD9:KL9"/>
    <mergeCell ref="KM9:KO9"/>
    <mergeCell ref="KP9:KU9"/>
    <mergeCell ref="KV9:LB9"/>
    <mergeCell ref="LC9:LJ9"/>
    <mergeCell ref="LK9:LO9"/>
    <mergeCell ref="LP9:LS9"/>
    <mergeCell ref="LT9:LU9"/>
    <mergeCell ref="LV9:LX9"/>
    <mergeCell ref="LY9:LZ9"/>
    <mergeCell ref="MA9:MD9"/>
    <mergeCell ref="KB10:KC24"/>
    <mergeCell ref="KM10:KO13"/>
    <mergeCell ref="KP10:KU13"/>
    <mergeCell ref="KV10:LB10"/>
    <mergeCell ref="LC10:LJ10"/>
    <mergeCell ref="LK10:LO10"/>
    <mergeCell ref="LP10:LS10"/>
    <mergeCell ref="LT10:LU10"/>
    <mergeCell ref="LV10:LX10"/>
    <mergeCell ref="LY10:LZ10"/>
    <mergeCell ref="MA10:MD10"/>
    <mergeCell ref="KV11:LB11"/>
    <mergeCell ref="LC11:LJ11"/>
    <mergeCell ref="LK11:LO11"/>
    <mergeCell ref="LP11:LS11"/>
    <mergeCell ref="LT16:LU16"/>
    <mergeCell ref="LV16:LX16"/>
    <mergeCell ref="LY16:LZ16"/>
    <mergeCell ref="MA16:MD16"/>
    <mergeCell ref="KV17:LB17"/>
    <mergeCell ref="LC17:LJ17"/>
    <mergeCell ref="LK17:LO17"/>
    <mergeCell ref="LP17:LS17"/>
    <mergeCell ref="LT17:LU17"/>
    <mergeCell ref="LV17:LX17"/>
    <mergeCell ref="LY17:LZ17"/>
    <mergeCell ref="MA17:MD17"/>
    <mergeCell ref="KV18:LB18"/>
    <mergeCell ref="LC18:LJ18"/>
    <mergeCell ref="LT18:LU18"/>
    <mergeCell ref="LV18:LX18"/>
    <mergeCell ref="LY18:LZ18"/>
    <mergeCell ref="MA18:MD18"/>
    <mergeCell ref="KM14:LZ14"/>
    <mergeCell ref="MA14:MD14"/>
    <mergeCell ref="KM15:KO18"/>
    <mergeCell ref="KP15:KU18"/>
    <mergeCell ref="KV15:LB15"/>
    <mergeCell ref="LC15:LJ15"/>
    <mergeCell ref="LK15:LO15"/>
    <mergeCell ref="LP15:LS15"/>
    <mergeCell ref="LT15:LU15"/>
    <mergeCell ref="LV15:LX15"/>
    <mergeCell ref="LY15:LZ15"/>
    <mergeCell ref="MA15:MD15"/>
    <mergeCell ref="KV16:LB16"/>
    <mergeCell ref="LC16:LJ16"/>
    <mergeCell ref="LK16:LO16"/>
    <mergeCell ref="LP16:LS16"/>
    <mergeCell ref="KV23:LB23"/>
    <mergeCell ref="LC23:LJ23"/>
    <mergeCell ref="LK23:LO23"/>
    <mergeCell ref="LP23:LS23"/>
    <mergeCell ref="LT23:LU23"/>
    <mergeCell ref="LV23:LX23"/>
    <mergeCell ref="LY23:LZ23"/>
    <mergeCell ref="MA23:MD23"/>
    <mergeCell ref="LT22:LU22"/>
    <mergeCell ref="LV22:LX22"/>
    <mergeCell ref="LY22:LZ22"/>
    <mergeCell ref="MA22:MD22"/>
    <mergeCell ref="KV22:LB22"/>
    <mergeCell ref="LC22:LJ22"/>
    <mergeCell ref="LK22:LO22"/>
    <mergeCell ref="LP22:LS22"/>
    <mergeCell ref="LT31:LU31"/>
    <mergeCell ref="LV31:LX31"/>
    <mergeCell ref="LY31:LZ31"/>
    <mergeCell ref="MA31:MD31"/>
    <mergeCell ref="KM28:KO31"/>
    <mergeCell ref="KP28:KU31"/>
    <mergeCell ref="KV28:LB28"/>
    <mergeCell ref="LC28:LJ28"/>
    <mergeCell ref="LK28:LO28"/>
    <mergeCell ref="LP28:LS28"/>
    <mergeCell ref="LT28:LU28"/>
    <mergeCell ref="LV28:LX28"/>
    <mergeCell ref="LY28:LZ28"/>
    <mergeCell ref="MA28:MD28"/>
    <mergeCell ref="KV29:LB29"/>
    <mergeCell ref="LC29:LJ29"/>
    <mergeCell ref="KB25:LZ25"/>
    <mergeCell ref="MA25:MD25"/>
    <mergeCell ref="KB27:KC27"/>
    <mergeCell ref="KD27:KL27"/>
    <mergeCell ref="KM27:KO27"/>
    <mergeCell ref="KP27:KU27"/>
    <mergeCell ref="KV27:LB27"/>
    <mergeCell ref="LC27:LJ27"/>
    <mergeCell ref="LK27:LO27"/>
    <mergeCell ref="LP27:LS27"/>
    <mergeCell ref="LT27:LU27"/>
    <mergeCell ref="LV27:LX27"/>
    <mergeCell ref="LY27:LZ27"/>
    <mergeCell ref="MA27:MD27"/>
    <mergeCell ref="KM19:LZ19"/>
    <mergeCell ref="MA19:MD19"/>
    <mergeCell ref="KM20:KO23"/>
    <mergeCell ref="KP20:KU23"/>
    <mergeCell ref="KV20:LB20"/>
    <mergeCell ref="LC20:LJ20"/>
    <mergeCell ref="LK20:LO20"/>
    <mergeCell ref="LP20:LS20"/>
    <mergeCell ref="LT20:LU20"/>
    <mergeCell ref="LV20:LX20"/>
    <mergeCell ref="LY20:LZ20"/>
    <mergeCell ref="MA20:MD20"/>
    <mergeCell ref="KV21:LB21"/>
    <mergeCell ref="LC21:LJ21"/>
    <mergeCell ref="LK21:LO21"/>
    <mergeCell ref="LP21:LS21"/>
    <mergeCell ref="LT21:LU21"/>
    <mergeCell ref="LV21:LX21"/>
    <mergeCell ref="LY21:LZ21"/>
    <mergeCell ref="MA21:MD21"/>
    <mergeCell ref="KM24:LZ24"/>
    <mergeCell ref="MA24:MD24"/>
    <mergeCell ref="KD10:KL20"/>
    <mergeCell ref="KG21:KI21"/>
    <mergeCell ref="KJ21:KL21"/>
    <mergeCell ref="KD22:KF22"/>
    <mergeCell ref="KG22:KI22"/>
    <mergeCell ref="KJ22:KL22"/>
    <mergeCell ref="KD23:KF23"/>
    <mergeCell ref="KG23:KI23"/>
    <mergeCell ref="KJ23:KL23"/>
    <mergeCell ref="KD24:KL24"/>
    <mergeCell ref="LK18:LO18"/>
    <mergeCell ref="LP18:LS18"/>
    <mergeCell ref="LC41:LJ41"/>
    <mergeCell ref="LK41:LO41"/>
    <mergeCell ref="LP41:LS41"/>
    <mergeCell ref="LT41:LU41"/>
    <mergeCell ref="LV41:LX41"/>
    <mergeCell ref="KM37:LZ37"/>
    <mergeCell ref="MA37:MD37"/>
    <mergeCell ref="LT35:LU35"/>
    <mergeCell ref="LV35:LX35"/>
    <mergeCell ref="LY35:LZ35"/>
    <mergeCell ref="MA35:MD35"/>
    <mergeCell ref="KV36:LB36"/>
    <mergeCell ref="LC36:LJ36"/>
    <mergeCell ref="LK36:LO36"/>
    <mergeCell ref="LP36:LS36"/>
    <mergeCell ref="LT36:LU36"/>
    <mergeCell ref="LV36:LX36"/>
    <mergeCell ref="LY36:LZ36"/>
    <mergeCell ref="MA36:MD36"/>
    <mergeCell ref="KM32:LZ32"/>
    <mergeCell ref="MA32:MD32"/>
    <mergeCell ref="KM33:KO36"/>
    <mergeCell ref="KP33:KU36"/>
    <mergeCell ref="KV33:LB33"/>
    <mergeCell ref="LC33:LJ33"/>
    <mergeCell ref="LK33:LO33"/>
    <mergeCell ref="LP33:LS33"/>
    <mergeCell ref="LT33:LU33"/>
    <mergeCell ref="LV33:LX33"/>
    <mergeCell ref="LY33:LZ33"/>
    <mergeCell ref="MA33:MD33"/>
    <mergeCell ref="KV34:LB34"/>
    <mergeCell ref="LC34:LJ34"/>
    <mergeCell ref="LK34:LO34"/>
    <mergeCell ref="LP34:LS34"/>
    <mergeCell ref="LT34:LU34"/>
    <mergeCell ref="LV34:LX34"/>
    <mergeCell ref="LY34:LZ34"/>
    <mergeCell ref="MA34:MD34"/>
    <mergeCell ref="KV35:LB35"/>
    <mergeCell ref="LC35:LJ35"/>
    <mergeCell ref="LK35:LO35"/>
    <mergeCell ref="LP35:LS35"/>
    <mergeCell ref="KB43:LZ43"/>
    <mergeCell ref="MA43:MD43"/>
    <mergeCell ref="KB45:KC45"/>
    <mergeCell ref="KD45:KL45"/>
    <mergeCell ref="KM45:KO45"/>
    <mergeCell ref="KP45:KU45"/>
    <mergeCell ref="KV45:LB45"/>
    <mergeCell ref="LC45:LJ45"/>
    <mergeCell ref="LK45:LO45"/>
    <mergeCell ref="LP45:LS45"/>
    <mergeCell ref="LT45:LU45"/>
    <mergeCell ref="LV45:LX45"/>
    <mergeCell ref="LY45:LZ45"/>
    <mergeCell ref="MA45:MD45"/>
    <mergeCell ref="KB28:KC42"/>
    <mergeCell ref="LP30:LS30"/>
    <mergeCell ref="LT30:LU30"/>
    <mergeCell ref="LV30:LX30"/>
    <mergeCell ref="LY30:LZ30"/>
    <mergeCell ref="MA30:MD30"/>
    <mergeCell ref="KV31:LB31"/>
    <mergeCell ref="LC31:LJ31"/>
    <mergeCell ref="LK31:LO31"/>
    <mergeCell ref="LP31:LS31"/>
    <mergeCell ref="KM42:LZ42"/>
    <mergeCell ref="MA42:MD42"/>
    <mergeCell ref="LK29:LO29"/>
    <mergeCell ref="LP29:LS29"/>
    <mergeCell ref="LT29:LU29"/>
    <mergeCell ref="LV29:LX29"/>
    <mergeCell ref="LY29:LZ29"/>
    <mergeCell ref="MA29:MD29"/>
    <mergeCell ref="KV30:LB30"/>
    <mergeCell ref="LC30:LJ30"/>
    <mergeCell ref="LK30:LO30"/>
    <mergeCell ref="LY41:LZ41"/>
    <mergeCell ref="MA41:MD41"/>
    <mergeCell ref="KM38:KO41"/>
    <mergeCell ref="KP38:KU41"/>
    <mergeCell ref="KV38:LB38"/>
    <mergeCell ref="LC38:LJ38"/>
    <mergeCell ref="LK38:LO38"/>
    <mergeCell ref="LP38:LS38"/>
    <mergeCell ref="LT38:LU38"/>
    <mergeCell ref="LV38:LX38"/>
    <mergeCell ref="LY38:LZ38"/>
    <mergeCell ref="MA38:MD38"/>
    <mergeCell ref="KV39:LB39"/>
    <mergeCell ref="LC39:LJ39"/>
    <mergeCell ref="LK39:LO39"/>
    <mergeCell ref="LP39:LS39"/>
    <mergeCell ref="LT39:LU39"/>
    <mergeCell ref="LV39:LX39"/>
    <mergeCell ref="LY39:LZ39"/>
    <mergeCell ref="MA39:MD39"/>
    <mergeCell ref="KV40:LB40"/>
    <mergeCell ref="LC40:LJ40"/>
    <mergeCell ref="LK40:LO40"/>
    <mergeCell ref="LP40:LS40"/>
    <mergeCell ref="LT40:LU40"/>
    <mergeCell ref="LV40:LX40"/>
    <mergeCell ref="LY40:LZ40"/>
    <mergeCell ref="MA40:MD40"/>
    <mergeCell ref="KV41:LB41"/>
    <mergeCell ref="LC54:LJ54"/>
    <mergeCell ref="LK54:LO54"/>
    <mergeCell ref="LP54:LS54"/>
    <mergeCell ref="LT54:LU54"/>
    <mergeCell ref="LV54:LX54"/>
    <mergeCell ref="LY54:LZ54"/>
    <mergeCell ref="MA54:MD54"/>
    <mergeCell ref="KM50:LZ50"/>
    <mergeCell ref="MA50:MD50"/>
    <mergeCell ref="KM51:KO54"/>
    <mergeCell ref="KP51:KU54"/>
    <mergeCell ref="KV51:LB51"/>
    <mergeCell ref="LC51:LJ51"/>
    <mergeCell ref="LK51:LO51"/>
    <mergeCell ref="LP51:LS51"/>
    <mergeCell ref="LT51:LU51"/>
    <mergeCell ref="LV51:LX51"/>
    <mergeCell ref="LY51:LZ51"/>
    <mergeCell ref="MA51:MD51"/>
    <mergeCell ref="KV52:LB52"/>
    <mergeCell ref="LC52:LJ52"/>
    <mergeCell ref="LK52:LO52"/>
    <mergeCell ref="LP52:LS52"/>
    <mergeCell ref="LT52:LU52"/>
    <mergeCell ref="LV52:LX52"/>
    <mergeCell ref="LY52:LZ52"/>
    <mergeCell ref="MA52:MD52"/>
    <mergeCell ref="KV53:LB53"/>
    <mergeCell ref="LC53:LJ53"/>
    <mergeCell ref="LK53:LO53"/>
    <mergeCell ref="LP53:LS53"/>
    <mergeCell ref="LT49:LU49"/>
    <mergeCell ref="LV49:LX49"/>
    <mergeCell ref="LY49:LZ49"/>
    <mergeCell ref="MA49:MD49"/>
    <mergeCell ref="KM46:KO49"/>
    <mergeCell ref="KP46:KU49"/>
    <mergeCell ref="KV46:LB46"/>
    <mergeCell ref="LC46:LJ46"/>
    <mergeCell ref="LK46:LO46"/>
    <mergeCell ref="LP46:LS46"/>
    <mergeCell ref="LT46:LU46"/>
    <mergeCell ref="LV46:LX46"/>
    <mergeCell ref="LY46:LZ46"/>
    <mergeCell ref="MA46:MD46"/>
    <mergeCell ref="KV47:LB47"/>
    <mergeCell ref="LC47:LJ47"/>
    <mergeCell ref="KB61:LZ61"/>
    <mergeCell ref="MA61:MD61"/>
    <mergeCell ref="KB46:KC60"/>
    <mergeCell ref="LP48:LS48"/>
    <mergeCell ref="LT48:LU48"/>
    <mergeCell ref="LV48:LX48"/>
    <mergeCell ref="LY48:LZ48"/>
    <mergeCell ref="MA48:MD48"/>
    <mergeCell ref="KV49:LB49"/>
    <mergeCell ref="LC49:LJ49"/>
    <mergeCell ref="LK49:LO49"/>
    <mergeCell ref="LP49:LS49"/>
    <mergeCell ref="KM60:LZ60"/>
    <mergeCell ref="MA60:MD60"/>
    <mergeCell ref="LK47:LO47"/>
    <mergeCell ref="LP47:LS47"/>
    <mergeCell ref="LT47:LU47"/>
    <mergeCell ref="LV47:LX47"/>
    <mergeCell ref="LY47:LZ47"/>
    <mergeCell ref="MA47:MD47"/>
    <mergeCell ref="KV48:LB48"/>
    <mergeCell ref="LC48:LJ48"/>
    <mergeCell ref="LK48:LO48"/>
    <mergeCell ref="LY59:LZ59"/>
    <mergeCell ref="MA59:MD59"/>
    <mergeCell ref="KM56:KO59"/>
    <mergeCell ref="KP56:KU59"/>
    <mergeCell ref="KV56:LB56"/>
    <mergeCell ref="LC56:LJ56"/>
    <mergeCell ref="LK56:LO56"/>
    <mergeCell ref="LP56:LS56"/>
    <mergeCell ref="LT56:LU56"/>
    <mergeCell ref="LV56:LX56"/>
    <mergeCell ref="LY56:LZ56"/>
    <mergeCell ref="MA56:MD56"/>
    <mergeCell ref="KV57:LB57"/>
    <mergeCell ref="LC57:LJ57"/>
    <mergeCell ref="LK57:LO57"/>
    <mergeCell ref="LP57:LS57"/>
    <mergeCell ref="LT57:LU57"/>
    <mergeCell ref="LV57:LX57"/>
    <mergeCell ref="LY57:LZ57"/>
    <mergeCell ref="MA57:MD57"/>
    <mergeCell ref="KV58:LB58"/>
    <mergeCell ref="LC58:LJ58"/>
    <mergeCell ref="LK58:LO58"/>
    <mergeCell ref="LP58:LS58"/>
    <mergeCell ref="LT58:LU58"/>
    <mergeCell ref="LV58:LX58"/>
    <mergeCell ref="LY58:LZ58"/>
    <mergeCell ref="MA58:MD58"/>
    <mergeCell ref="KV59:LB59"/>
    <mergeCell ref="LC59:LJ59"/>
    <mergeCell ref="LK59:LO59"/>
    <mergeCell ref="LP59:LS59"/>
    <mergeCell ref="LT59:LU59"/>
    <mergeCell ref="LV59:LX59"/>
    <mergeCell ref="KM55:LZ55"/>
    <mergeCell ref="MA55:MD55"/>
    <mergeCell ref="LT53:LU53"/>
    <mergeCell ref="LV53:LX53"/>
    <mergeCell ref="LY53:LZ53"/>
    <mergeCell ref="MA53:MD53"/>
    <mergeCell ref="KV54:LB54"/>
    <mergeCell ref="KB82:KC82"/>
    <mergeCell ref="KD82:KL82"/>
    <mergeCell ref="KM82:KO82"/>
    <mergeCell ref="KP82:KU82"/>
    <mergeCell ref="KV82:LB82"/>
    <mergeCell ref="LC82:LJ82"/>
    <mergeCell ref="LK82:LO82"/>
    <mergeCell ref="LP82:LS82"/>
    <mergeCell ref="LT82:LU82"/>
    <mergeCell ref="LV82:LX82"/>
    <mergeCell ref="LY82:LZ82"/>
    <mergeCell ref="MA82:MD82"/>
    <mergeCell ref="KB83:KC83"/>
    <mergeCell ref="KD83:KL83"/>
    <mergeCell ref="KM83:KO83"/>
    <mergeCell ref="KP83:KU83"/>
    <mergeCell ref="KV83:LB83"/>
    <mergeCell ref="LC83:LJ83"/>
    <mergeCell ref="LK83:LO83"/>
    <mergeCell ref="LP83:LS83"/>
    <mergeCell ref="LT83:LU83"/>
    <mergeCell ref="LV83:LX83"/>
    <mergeCell ref="LY83:LZ83"/>
    <mergeCell ref="MA83:MD83"/>
    <mergeCell ref="KC62:LZ62"/>
    <mergeCell ref="KB63:LZ63"/>
    <mergeCell ref="MA63:MD63"/>
    <mergeCell ref="KB65:KC65"/>
    <mergeCell ref="KD65:KL65"/>
    <mergeCell ref="KM65:MD65"/>
    <mergeCell ref="KB66:KC70"/>
    <mergeCell ref="KD66:KL70"/>
    <mergeCell ref="KB71:KC75"/>
    <mergeCell ref="KD71:KL75"/>
    <mergeCell ref="KB86:KC86"/>
    <mergeCell ref="KD86:KL86"/>
    <mergeCell ref="KM86:KO86"/>
    <mergeCell ref="KP86:KU86"/>
    <mergeCell ref="KV86:LB86"/>
    <mergeCell ref="LC86:LJ86"/>
    <mergeCell ref="LK86:LO86"/>
    <mergeCell ref="LP86:LS86"/>
    <mergeCell ref="LT86:LU86"/>
    <mergeCell ref="LV86:LX86"/>
    <mergeCell ref="LY86:LZ86"/>
    <mergeCell ref="MA86:MD86"/>
    <mergeCell ref="KB87:KC87"/>
    <mergeCell ref="KD87:KL87"/>
    <mergeCell ref="KM87:KO87"/>
    <mergeCell ref="KP87:KU87"/>
    <mergeCell ref="KV87:LB87"/>
    <mergeCell ref="LC87:LJ87"/>
    <mergeCell ref="LK87:LO87"/>
    <mergeCell ref="LP87:LS87"/>
    <mergeCell ref="LT87:LU87"/>
    <mergeCell ref="LV87:LX87"/>
    <mergeCell ref="LY87:LZ87"/>
    <mergeCell ref="MA87:MD87"/>
    <mergeCell ref="KB84:KC84"/>
    <mergeCell ref="KD84:KL84"/>
    <mergeCell ref="KM84:KO84"/>
    <mergeCell ref="KP84:KU84"/>
    <mergeCell ref="KV84:LB84"/>
    <mergeCell ref="LC84:LJ84"/>
    <mergeCell ref="LK84:LO84"/>
    <mergeCell ref="LP84:LS84"/>
    <mergeCell ref="LT84:LU84"/>
    <mergeCell ref="LV84:LX84"/>
    <mergeCell ref="LY84:LZ84"/>
    <mergeCell ref="MA84:MD84"/>
    <mergeCell ref="KB85:KC85"/>
    <mergeCell ref="KD85:KL85"/>
    <mergeCell ref="KM85:KO85"/>
    <mergeCell ref="KP85:KU85"/>
    <mergeCell ref="KV85:LB85"/>
    <mergeCell ref="LC85:LJ85"/>
    <mergeCell ref="LK85:LO85"/>
    <mergeCell ref="LP85:LS85"/>
    <mergeCell ref="LT85:LU85"/>
    <mergeCell ref="LV85:LX85"/>
    <mergeCell ref="LY85:LZ85"/>
    <mergeCell ref="MA85:MD85"/>
    <mergeCell ref="KB90:KC90"/>
    <mergeCell ref="KD90:KL90"/>
    <mergeCell ref="KM90:KO90"/>
    <mergeCell ref="KP90:KU90"/>
    <mergeCell ref="KV90:LB90"/>
    <mergeCell ref="LC90:LJ90"/>
    <mergeCell ref="LK90:LO90"/>
    <mergeCell ref="LP90:LS90"/>
    <mergeCell ref="LT90:LU90"/>
    <mergeCell ref="LV90:LX90"/>
    <mergeCell ref="LY90:LZ90"/>
    <mergeCell ref="MA90:MD90"/>
    <mergeCell ref="KB91:KC91"/>
    <mergeCell ref="KD91:KL91"/>
    <mergeCell ref="KM91:KO91"/>
    <mergeCell ref="KP91:KU91"/>
    <mergeCell ref="KV91:LB91"/>
    <mergeCell ref="LC91:LJ91"/>
    <mergeCell ref="LK91:LO91"/>
    <mergeCell ref="LP91:LS91"/>
    <mergeCell ref="LT91:LU91"/>
    <mergeCell ref="LV91:LX91"/>
    <mergeCell ref="LY91:LZ91"/>
    <mergeCell ref="MA91:MD91"/>
    <mergeCell ref="KB88:KC88"/>
    <mergeCell ref="KD88:KL88"/>
    <mergeCell ref="KM88:KO88"/>
    <mergeCell ref="KP88:KU88"/>
    <mergeCell ref="KV88:LB88"/>
    <mergeCell ref="LC88:LJ88"/>
    <mergeCell ref="LK88:LO88"/>
    <mergeCell ref="LP88:LS88"/>
    <mergeCell ref="LT88:LU88"/>
    <mergeCell ref="LV88:LX88"/>
    <mergeCell ref="LY88:LZ88"/>
    <mergeCell ref="MA88:MD88"/>
    <mergeCell ref="KB89:KC89"/>
    <mergeCell ref="KD89:KL89"/>
    <mergeCell ref="KM89:KO89"/>
    <mergeCell ref="KP89:KU89"/>
    <mergeCell ref="KV89:LB89"/>
    <mergeCell ref="LC89:LJ89"/>
    <mergeCell ref="LK89:LO89"/>
    <mergeCell ref="LP89:LS89"/>
    <mergeCell ref="LT89:LU89"/>
    <mergeCell ref="LV89:LX89"/>
    <mergeCell ref="LY89:LZ89"/>
    <mergeCell ref="MA89:MD89"/>
    <mergeCell ref="KB94:KC94"/>
    <mergeCell ref="KD94:KL94"/>
    <mergeCell ref="KM94:KO94"/>
    <mergeCell ref="KP94:KU94"/>
    <mergeCell ref="KV94:LB94"/>
    <mergeCell ref="LC94:LJ94"/>
    <mergeCell ref="LK94:LO94"/>
    <mergeCell ref="LP94:LS94"/>
    <mergeCell ref="LT94:LU94"/>
    <mergeCell ref="LV94:LX94"/>
    <mergeCell ref="LY94:LZ94"/>
    <mergeCell ref="MA94:MD94"/>
    <mergeCell ref="KB95:KC95"/>
    <mergeCell ref="KD95:KL95"/>
    <mergeCell ref="KM95:KO95"/>
    <mergeCell ref="KP95:KU95"/>
    <mergeCell ref="KV95:LB95"/>
    <mergeCell ref="LC95:LJ95"/>
    <mergeCell ref="LK95:LO95"/>
    <mergeCell ref="LP95:LS95"/>
    <mergeCell ref="LT95:LU95"/>
    <mergeCell ref="LV95:LX95"/>
    <mergeCell ref="LY95:LZ95"/>
    <mergeCell ref="MA95:MD95"/>
    <mergeCell ref="KB92:KC92"/>
    <mergeCell ref="KD92:KL92"/>
    <mergeCell ref="KM92:KO92"/>
    <mergeCell ref="KP92:KU92"/>
    <mergeCell ref="KV92:LB92"/>
    <mergeCell ref="LC92:LJ92"/>
    <mergeCell ref="LK92:LO92"/>
    <mergeCell ref="LP92:LS92"/>
    <mergeCell ref="LT92:LU92"/>
    <mergeCell ref="LV92:LX92"/>
    <mergeCell ref="LY92:LZ92"/>
    <mergeCell ref="MA92:MD92"/>
    <mergeCell ref="KB93:KC93"/>
    <mergeCell ref="KD93:KL93"/>
    <mergeCell ref="KM93:KO93"/>
    <mergeCell ref="KP93:KU93"/>
    <mergeCell ref="KV93:LB93"/>
    <mergeCell ref="LC93:LJ93"/>
    <mergeCell ref="LK93:LO93"/>
    <mergeCell ref="LP93:LS93"/>
    <mergeCell ref="LT93:LU93"/>
    <mergeCell ref="LV93:LX93"/>
    <mergeCell ref="LY93:LZ93"/>
    <mergeCell ref="MA93:MD93"/>
    <mergeCell ref="KB98:KC98"/>
    <mergeCell ref="KD98:KL98"/>
    <mergeCell ref="KM98:KO98"/>
    <mergeCell ref="KP98:KU98"/>
    <mergeCell ref="KV98:LB98"/>
    <mergeCell ref="LC98:LJ98"/>
    <mergeCell ref="LK98:LO98"/>
    <mergeCell ref="LP98:LS98"/>
    <mergeCell ref="LT98:LU98"/>
    <mergeCell ref="LV98:LX98"/>
    <mergeCell ref="LY98:LZ98"/>
    <mergeCell ref="MA98:MD98"/>
    <mergeCell ref="KB99:KC99"/>
    <mergeCell ref="KD99:KL99"/>
    <mergeCell ref="KM99:KO99"/>
    <mergeCell ref="KP99:KU99"/>
    <mergeCell ref="KV99:LB99"/>
    <mergeCell ref="LC99:LJ99"/>
    <mergeCell ref="LK99:LO99"/>
    <mergeCell ref="LP99:LS99"/>
    <mergeCell ref="LT99:LU99"/>
    <mergeCell ref="LV99:LX99"/>
    <mergeCell ref="LY99:LZ99"/>
    <mergeCell ref="MA99:MD99"/>
    <mergeCell ref="KB96:KC96"/>
    <mergeCell ref="KD96:KL96"/>
    <mergeCell ref="KM96:KO96"/>
    <mergeCell ref="KP96:KU96"/>
    <mergeCell ref="KV96:LB96"/>
    <mergeCell ref="LC96:LJ96"/>
    <mergeCell ref="LK96:LO96"/>
    <mergeCell ref="LP96:LS96"/>
    <mergeCell ref="LT96:LU96"/>
    <mergeCell ref="LV96:LX96"/>
    <mergeCell ref="LY96:LZ96"/>
    <mergeCell ref="MA96:MD96"/>
    <mergeCell ref="KB97:KC97"/>
    <mergeCell ref="KD97:KL97"/>
    <mergeCell ref="KM97:KO97"/>
    <mergeCell ref="KP97:KU97"/>
    <mergeCell ref="KV97:LB97"/>
    <mergeCell ref="LC97:LJ97"/>
    <mergeCell ref="LK97:LO97"/>
    <mergeCell ref="LP97:LS97"/>
    <mergeCell ref="LT97:LU97"/>
    <mergeCell ref="LV97:LX97"/>
    <mergeCell ref="LY97:LZ97"/>
    <mergeCell ref="MA97:MD97"/>
    <mergeCell ref="KB102:KC102"/>
    <mergeCell ref="KD102:KL102"/>
    <mergeCell ref="KM102:KO102"/>
    <mergeCell ref="KP102:KU102"/>
    <mergeCell ref="KV102:LB102"/>
    <mergeCell ref="LC102:LJ102"/>
    <mergeCell ref="LK102:LO102"/>
    <mergeCell ref="LP102:LS102"/>
    <mergeCell ref="LT102:LU102"/>
    <mergeCell ref="LV102:LX102"/>
    <mergeCell ref="LY102:LZ102"/>
    <mergeCell ref="MA102:MD102"/>
    <mergeCell ref="KB103:KC103"/>
    <mergeCell ref="KD103:KL103"/>
    <mergeCell ref="KM103:KO103"/>
    <mergeCell ref="KP103:KU103"/>
    <mergeCell ref="KV103:LB103"/>
    <mergeCell ref="LC103:LJ103"/>
    <mergeCell ref="LK103:LO103"/>
    <mergeCell ref="LP103:LS103"/>
    <mergeCell ref="LT103:LU103"/>
    <mergeCell ref="LV103:LX103"/>
    <mergeCell ref="LY103:LZ103"/>
    <mergeCell ref="MA103:MD103"/>
    <mergeCell ref="KB100:KC100"/>
    <mergeCell ref="KD100:KL100"/>
    <mergeCell ref="KM100:KO100"/>
    <mergeCell ref="KP100:KU100"/>
    <mergeCell ref="KV100:LB100"/>
    <mergeCell ref="LC100:LJ100"/>
    <mergeCell ref="LK100:LO100"/>
    <mergeCell ref="LP100:LS100"/>
    <mergeCell ref="LT100:LU100"/>
    <mergeCell ref="LV100:LX100"/>
    <mergeCell ref="LY100:LZ100"/>
    <mergeCell ref="MA100:MD100"/>
    <mergeCell ref="KB101:KC101"/>
    <mergeCell ref="KD101:KL101"/>
    <mergeCell ref="KM101:KO101"/>
    <mergeCell ref="KP101:KU101"/>
    <mergeCell ref="KV101:LB101"/>
    <mergeCell ref="LC101:LJ101"/>
    <mergeCell ref="LK101:LO101"/>
    <mergeCell ref="LP101:LS101"/>
    <mergeCell ref="LT101:LU101"/>
    <mergeCell ref="LV101:LX101"/>
    <mergeCell ref="LY101:LZ101"/>
    <mergeCell ref="MA101:MD101"/>
    <mergeCell ref="KB106:KC106"/>
    <mergeCell ref="KD106:KL106"/>
    <mergeCell ref="KM106:KO106"/>
    <mergeCell ref="KP106:KU106"/>
    <mergeCell ref="KV106:LB106"/>
    <mergeCell ref="LC106:LJ106"/>
    <mergeCell ref="LK106:LO106"/>
    <mergeCell ref="LP106:LS106"/>
    <mergeCell ref="LT106:LU106"/>
    <mergeCell ref="LV106:LX106"/>
    <mergeCell ref="LY106:LZ106"/>
    <mergeCell ref="MA106:MD106"/>
    <mergeCell ref="KB107:KC107"/>
    <mergeCell ref="KD107:KL107"/>
    <mergeCell ref="KM107:KO107"/>
    <mergeCell ref="KP107:KU107"/>
    <mergeCell ref="KV107:LB107"/>
    <mergeCell ref="LC107:LJ107"/>
    <mergeCell ref="LK107:LO107"/>
    <mergeCell ref="LP107:LS107"/>
    <mergeCell ref="LT107:LU107"/>
    <mergeCell ref="LV107:LX107"/>
    <mergeCell ref="LY107:LZ107"/>
    <mergeCell ref="MA107:MD107"/>
    <mergeCell ref="KB104:KC104"/>
    <mergeCell ref="KD104:KL104"/>
    <mergeCell ref="KM104:KO104"/>
    <mergeCell ref="KP104:KU104"/>
    <mergeCell ref="KV104:LB104"/>
    <mergeCell ref="LC104:LJ104"/>
    <mergeCell ref="LK104:LO104"/>
    <mergeCell ref="LP104:LS104"/>
    <mergeCell ref="LT104:LU104"/>
    <mergeCell ref="LV104:LX104"/>
    <mergeCell ref="LY104:LZ104"/>
    <mergeCell ref="MA104:MD104"/>
    <mergeCell ref="KB105:KC105"/>
    <mergeCell ref="KD105:KL105"/>
    <mergeCell ref="KM105:KO105"/>
    <mergeCell ref="KP105:KU105"/>
    <mergeCell ref="KV105:LB105"/>
    <mergeCell ref="LC105:LJ105"/>
    <mergeCell ref="LK105:LO105"/>
    <mergeCell ref="LP105:LS105"/>
    <mergeCell ref="LT105:LU105"/>
    <mergeCell ref="LV105:LX105"/>
    <mergeCell ref="LY105:LZ105"/>
    <mergeCell ref="MA105:MD105"/>
    <mergeCell ref="KB110:KC110"/>
    <mergeCell ref="KD110:KL110"/>
    <mergeCell ref="KM110:KO110"/>
    <mergeCell ref="KP110:KU110"/>
    <mergeCell ref="KV110:LB110"/>
    <mergeCell ref="LC110:LJ110"/>
    <mergeCell ref="LK110:LO110"/>
    <mergeCell ref="LP110:LS110"/>
    <mergeCell ref="LT110:LU110"/>
    <mergeCell ref="LV110:LX110"/>
    <mergeCell ref="LY110:LZ110"/>
    <mergeCell ref="MA110:MD110"/>
    <mergeCell ref="KB111:KC111"/>
    <mergeCell ref="KD111:KL111"/>
    <mergeCell ref="KM111:KO111"/>
    <mergeCell ref="KP111:KU111"/>
    <mergeCell ref="KV111:LB111"/>
    <mergeCell ref="LC111:LJ111"/>
    <mergeCell ref="LK111:LO111"/>
    <mergeCell ref="LP111:LS111"/>
    <mergeCell ref="LT111:LU111"/>
    <mergeCell ref="LV111:LX111"/>
    <mergeCell ref="LY111:LZ111"/>
    <mergeCell ref="MA111:MD111"/>
    <mergeCell ref="KB108:KC108"/>
    <mergeCell ref="KD108:KL108"/>
    <mergeCell ref="KM108:KO108"/>
    <mergeCell ref="KP108:KU108"/>
    <mergeCell ref="KV108:LB108"/>
    <mergeCell ref="LC108:LJ108"/>
    <mergeCell ref="LK108:LO108"/>
    <mergeCell ref="LP108:LS108"/>
    <mergeCell ref="LT108:LU108"/>
    <mergeCell ref="LV108:LX108"/>
    <mergeCell ref="LY108:LZ108"/>
    <mergeCell ref="MA108:MD108"/>
    <mergeCell ref="KB109:KC109"/>
    <mergeCell ref="KD109:KL109"/>
    <mergeCell ref="KM109:KO109"/>
    <mergeCell ref="KP109:KU109"/>
    <mergeCell ref="KV109:LB109"/>
    <mergeCell ref="LC109:LJ109"/>
    <mergeCell ref="LK109:LO109"/>
    <mergeCell ref="LP109:LS109"/>
    <mergeCell ref="LT109:LU109"/>
    <mergeCell ref="LV109:LX109"/>
    <mergeCell ref="LY109:LZ109"/>
    <mergeCell ref="MA109:MD109"/>
    <mergeCell ref="KB114:KC114"/>
    <mergeCell ref="KD114:KL114"/>
    <mergeCell ref="KM114:KO114"/>
    <mergeCell ref="KP114:KU114"/>
    <mergeCell ref="KV114:LB114"/>
    <mergeCell ref="LC114:LJ114"/>
    <mergeCell ref="LK114:LO114"/>
    <mergeCell ref="LP114:LS114"/>
    <mergeCell ref="LT114:LU114"/>
    <mergeCell ref="LV114:LX114"/>
    <mergeCell ref="LY114:LZ114"/>
    <mergeCell ref="MA114:MD114"/>
    <mergeCell ref="KB115:KC115"/>
    <mergeCell ref="KD115:KL115"/>
    <mergeCell ref="KM115:KO115"/>
    <mergeCell ref="KP115:KU115"/>
    <mergeCell ref="KV115:LB115"/>
    <mergeCell ref="LC115:LJ115"/>
    <mergeCell ref="LK115:LO115"/>
    <mergeCell ref="LP115:LS115"/>
    <mergeCell ref="LT115:LU115"/>
    <mergeCell ref="LV115:LX115"/>
    <mergeCell ref="LY115:LZ115"/>
    <mergeCell ref="MA115:MD115"/>
    <mergeCell ref="KB112:KC112"/>
    <mergeCell ref="KD112:KL112"/>
    <mergeCell ref="KM112:KO112"/>
    <mergeCell ref="KP112:KU112"/>
    <mergeCell ref="KV112:LB112"/>
    <mergeCell ref="LC112:LJ112"/>
    <mergeCell ref="LK112:LO112"/>
    <mergeCell ref="LP112:LS112"/>
    <mergeCell ref="LT112:LU112"/>
    <mergeCell ref="LV112:LX112"/>
    <mergeCell ref="LY112:LZ112"/>
    <mergeCell ref="MA112:MD112"/>
    <mergeCell ref="KB113:KC113"/>
    <mergeCell ref="KD113:KL113"/>
    <mergeCell ref="KM113:KO113"/>
    <mergeCell ref="KP113:KU113"/>
    <mergeCell ref="KV113:LB113"/>
    <mergeCell ref="LC113:LJ113"/>
    <mergeCell ref="LK113:LO113"/>
    <mergeCell ref="LP113:LS113"/>
    <mergeCell ref="LT113:LU113"/>
    <mergeCell ref="LV113:LX113"/>
    <mergeCell ref="LY113:LZ113"/>
    <mergeCell ref="MA113:MD113"/>
    <mergeCell ref="KB118:KC118"/>
    <mergeCell ref="KD118:KL118"/>
    <mergeCell ref="KM118:KO118"/>
    <mergeCell ref="KP118:KU118"/>
    <mergeCell ref="KV118:LB118"/>
    <mergeCell ref="LC118:LJ118"/>
    <mergeCell ref="LK118:LO118"/>
    <mergeCell ref="LP118:LS118"/>
    <mergeCell ref="LT118:LU118"/>
    <mergeCell ref="LV118:LX118"/>
    <mergeCell ref="LY118:LZ118"/>
    <mergeCell ref="MA118:MD118"/>
    <mergeCell ref="KB119:KC119"/>
    <mergeCell ref="KD119:KL119"/>
    <mergeCell ref="KM119:KO119"/>
    <mergeCell ref="KP119:KU119"/>
    <mergeCell ref="KV119:LB119"/>
    <mergeCell ref="LC119:LJ119"/>
    <mergeCell ref="LK119:LO119"/>
    <mergeCell ref="LP119:LS119"/>
    <mergeCell ref="LT119:LU119"/>
    <mergeCell ref="LV119:LX119"/>
    <mergeCell ref="LY119:LZ119"/>
    <mergeCell ref="MA119:MD119"/>
    <mergeCell ref="KB116:KC116"/>
    <mergeCell ref="KD116:KL116"/>
    <mergeCell ref="KM116:KO116"/>
    <mergeCell ref="KP116:KU116"/>
    <mergeCell ref="KV116:LB116"/>
    <mergeCell ref="LC116:LJ116"/>
    <mergeCell ref="LK116:LO116"/>
    <mergeCell ref="LP116:LS116"/>
    <mergeCell ref="LT116:LU116"/>
    <mergeCell ref="LV116:LX116"/>
    <mergeCell ref="LY116:LZ116"/>
    <mergeCell ref="MA116:MD116"/>
    <mergeCell ref="KB117:KC117"/>
    <mergeCell ref="KD117:KL117"/>
    <mergeCell ref="KM117:KO117"/>
    <mergeCell ref="KP117:KU117"/>
    <mergeCell ref="KV117:LB117"/>
    <mergeCell ref="LC117:LJ117"/>
    <mergeCell ref="LK117:LO117"/>
    <mergeCell ref="LP117:LS117"/>
    <mergeCell ref="LT117:LU117"/>
    <mergeCell ref="LV117:LX117"/>
    <mergeCell ref="LY117:LZ117"/>
    <mergeCell ref="MA117:MD117"/>
    <mergeCell ref="KB122:KC122"/>
    <mergeCell ref="KD122:KL122"/>
    <mergeCell ref="KM122:KO122"/>
    <mergeCell ref="KP122:KU122"/>
    <mergeCell ref="KV122:LB122"/>
    <mergeCell ref="LC122:LJ122"/>
    <mergeCell ref="LK122:LO122"/>
    <mergeCell ref="LP122:LS122"/>
    <mergeCell ref="LT122:LU122"/>
    <mergeCell ref="LV122:LX122"/>
    <mergeCell ref="LY122:LZ122"/>
    <mergeCell ref="MA122:MD122"/>
    <mergeCell ref="KB123:KC123"/>
    <mergeCell ref="KD123:KL123"/>
    <mergeCell ref="KM123:KO123"/>
    <mergeCell ref="KP123:KU123"/>
    <mergeCell ref="KV123:LB123"/>
    <mergeCell ref="LC123:LJ123"/>
    <mergeCell ref="LK123:LO123"/>
    <mergeCell ref="LP123:LS123"/>
    <mergeCell ref="LT123:LU123"/>
    <mergeCell ref="LV123:LX123"/>
    <mergeCell ref="LY123:LZ123"/>
    <mergeCell ref="MA123:MD123"/>
    <mergeCell ref="KB120:KC120"/>
    <mergeCell ref="KD120:KL120"/>
    <mergeCell ref="KM120:KO120"/>
    <mergeCell ref="KP120:KU120"/>
    <mergeCell ref="KV120:LB120"/>
    <mergeCell ref="LC120:LJ120"/>
    <mergeCell ref="LK120:LO120"/>
    <mergeCell ref="LP120:LS120"/>
    <mergeCell ref="LT120:LU120"/>
    <mergeCell ref="LV120:LX120"/>
    <mergeCell ref="LY120:LZ120"/>
    <mergeCell ref="MA120:MD120"/>
    <mergeCell ref="KB121:KC121"/>
    <mergeCell ref="KD121:KL121"/>
    <mergeCell ref="KM121:KO121"/>
    <mergeCell ref="KP121:KU121"/>
    <mergeCell ref="KV121:LB121"/>
    <mergeCell ref="LC121:LJ121"/>
    <mergeCell ref="LK121:LO121"/>
    <mergeCell ref="LP121:LS121"/>
    <mergeCell ref="LT121:LU121"/>
    <mergeCell ref="LV121:LX121"/>
    <mergeCell ref="LY121:LZ121"/>
    <mergeCell ref="MA121:MD121"/>
    <mergeCell ref="KB126:KC126"/>
    <mergeCell ref="KD126:KL126"/>
    <mergeCell ref="KM126:KO126"/>
    <mergeCell ref="KP126:KU126"/>
    <mergeCell ref="KV126:LB126"/>
    <mergeCell ref="LC126:LJ126"/>
    <mergeCell ref="LK126:LO126"/>
    <mergeCell ref="LP126:LS126"/>
    <mergeCell ref="LT126:LU126"/>
    <mergeCell ref="LV126:LX126"/>
    <mergeCell ref="LY126:LZ126"/>
    <mergeCell ref="MA126:MD126"/>
    <mergeCell ref="KB127:KC127"/>
    <mergeCell ref="KD127:KL127"/>
    <mergeCell ref="KM127:KO127"/>
    <mergeCell ref="KP127:KU127"/>
    <mergeCell ref="KV127:LB127"/>
    <mergeCell ref="LC127:LJ127"/>
    <mergeCell ref="LK127:LO127"/>
    <mergeCell ref="LP127:LS127"/>
    <mergeCell ref="LT127:LU127"/>
    <mergeCell ref="LV127:LX127"/>
    <mergeCell ref="LY127:LZ127"/>
    <mergeCell ref="MA127:MD127"/>
    <mergeCell ref="KB124:KC124"/>
    <mergeCell ref="KD124:KL124"/>
    <mergeCell ref="KM124:KO124"/>
    <mergeCell ref="KP124:KU124"/>
    <mergeCell ref="KV124:LB124"/>
    <mergeCell ref="LC124:LJ124"/>
    <mergeCell ref="LK124:LO124"/>
    <mergeCell ref="LP124:LS124"/>
    <mergeCell ref="LT124:LU124"/>
    <mergeCell ref="LV124:LX124"/>
    <mergeCell ref="LY124:LZ124"/>
    <mergeCell ref="MA124:MD124"/>
    <mergeCell ref="KB125:KC125"/>
    <mergeCell ref="KD125:KL125"/>
    <mergeCell ref="KM125:KO125"/>
    <mergeCell ref="KP125:KU125"/>
    <mergeCell ref="KV125:LB125"/>
    <mergeCell ref="LC125:LJ125"/>
    <mergeCell ref="LK125:LO125"/>
    <mergeCell ref="LP125:LS125"/>
    <mergeCell ref="LT125:LU125"/>
    <mergeCell ref="LV125:LX125"/>
    <mergeCell ref="LY125:LZ125"/>
    <mergeCell ref="MA125:MD125"/>
    <mergeCell ref="KB130:KC130"/>
    <mergeCell ref="KD130:KL130"/>
    <mergeCell ref="KM130:KO130"/>
    <mergeCell ref="KP130:KU130"/>
    <mergeCell ref="KV130:LB130"/>
    <mergeCell ref="LC130:LJ130"/>
    <mergeCell ref="LK130:LO130"/>
    <mergeCell ref="LP130:LS130"/>
    <mergeCell ref="LT130:LU130"/>
    <mergeCell ref="LV130:LX130"/>
    <mergeCell ref="LY130:LZ130"/>
    <mergeCell ref="MA130:MD130"/>
    <mergeCell ref="KB131:KC131"/>
    <mergeCell ref="KD131:KL131"/>
    <mergeCell ref="KM131:KO131"/>
    <mergeCell ref="KP131:KU131"/>
    <mergeCell ref="KV131:LB131"/>
    <mergeCell ref="LC131:LJ131"/>
    <mergeCell ref="LK131:LO131"/>
    <mergeCell ref="LP131:LS131"/>
    <mergeCell ref="LT131:LU131"/>
    <mergeCell ref="LV131:LX131"/>
    <mergeCell ref="LY131:LZ131"/>
    <mergeCell ref="MA131:MD131"/>
    <mergeCell ref="KB128:KC128"/>
    <mergeCell ref="KD128:KL128"/>
    <mergeCell ref="KM128:KO128"/>
    <mergeCell ref="KP128:KU128"/>
    <mergeCell ref="KV128:LB128"/>
    <mergeCell ref="LC128:LJ128"/>
    <mergeCell ref="LK128:LO128"/>
    <mergeCell ref="LP128:LS128"/>
    <mergeCell ref="LT128:LU128"/>
    <mergeCell ref="LV128:LX128"/>
    <mergeCell ref="LY128:LZ128"/>
    <mergeCell ref="MA128:MD128"/>
    <mergeCell ref="KB129:KC129"/>
    <mergeCell ref="KD129:KL129"/>
    <mergeCell ref="KM129:KO129"/>
    <mergeCell ref="KP129:KU129"/>
    <mergeCell ref="KV129:LB129"/>
    <mergeCell ref="LC129:LJ129"/>
    <mergeCell ref="LK129:LO129"/>
    <mergeCell ref="LP129:LS129"/>
    <mergeCell ref="LT129:LU129"/>
    <mergeCell ref="LV129:LX129"/>
    <mergeCell ref="LY129:LZ129"/>
    <mergeCell ref="MA129:MD129"/>
    <mergeCell ref="KB134:KC134"/>
    <mergeCell ref="KD134:KL134"/>
    <mergeCell ref="KM134:KO134"/>
    <mergeCell ref="KP134:KU134"/>
    <mergeCell ref="KV134:LB134"/>
    <mergeCell ref="LC134:LJ134"/>
    <mergeCell ref="LK134:LO134"/>
    <mergeCell ref="LP134:LS134"/>
    <mergeCell ref="LT134:LU134"/>
    <mergeCell ref="LV134:LX134"/>
    <mergeCell ref="LY134:LZ134"/>
    <mergeCell ref="MA134:MD134"/>
    <mergeCell ref="KB135:KC135"/>
    <mergeCell ref="KD135:KL135"/>
    <mergeCell ref="KM135:KO135"/>
    <mergeCell ref="KP135:KU135"/>
    <mergeCell ref="KV135:LB135"/>
    <mergeCell ref="LC135:LJ135"/>
    <mergeCell ref="LK135:LO135"/>
    <mergeCell ref="LP135:LS135"/>
    <mergeCell ref="LT135:LU135"/>
    <mergeCell ref="LV135:LX135"/>
    <mergeCell ref="LY135:LZ135"/>
    <mergeCell ref="MA135:MD135"/>
    <mergeCell ref="KB132:KC132"/>
    <mergeCell ref="KD132:KL132"/>
    <mergeCell ref="KM132:KO132"/>
    <mergeCell ref="KP132:KU132"/>
    <mergeCell ref="KV132:LB132"/>
    <mergeCell ref="LC132:LJ132"/>
    <mergeCell ref="LK132:LO132"/>
    <mergeCell ref="LP132:LS132"/>
    <mergeCell ref="LT132:LU132"/>
    <mergeCell ref="LV132:LX132"/>
    <mergeCell ref="LY132:LZ132"/>
    <mergeCell ref="MA132:MD132"/>
    <mergeCell ref="KB133:KC133"/>
    <mergeCell ref="KD133:KL133"/>
    <mergeCell ref="KM133:KO133"/>
    <mergeCell ref="KP133:KU133"/>
    <mergeCell ref="KV133:LB133"/>
    <mergeCell ref="LC133:LJ133"/>
    <mergeCell ref="LK133:LO133"/>
    <mergeCell ref="LP133:LS133"/>
    <mergeCell ref="LT133:LU133"/>
    <mergeCell ref="LV133:LX133"/>
    <mergeCell ref="LY133:LZ133"/>
    <mergeCell ref="MA133:MD133"/>
    <mergeCell ref="KB138:KC138"/>
    <mergeCell ref="KD138:KL138"/>
    <mergeCell ref="KM138:KO138"/>
    <mergeCell ref="KP138:KU138"/>
    <mergeCell ref="KV138:LB138"/>
    <mergeCell ref="LC138:LJ138"/>
    <mergeCell ref="LK138:LO138"/>
    <mergeCell ref="LP138:LS138"/>
    <mergeCell ref="LT138:LU138"/>
    <mergeCell ref="LV138:LX138"/>
    <mergeCell ref="LY138:LZ138"/>
    <mergeCell ref="MA138:MD138"/>
    <mergeCell ref="KB139:KC139"/>
    <mergeCell ref="KD139:KL139"/>
    <mergeCell ref="KM139:KO139"/>
    <mergeCell ref="KP139:KU139"/>
    <mergeCell ref="KV139:LB139"/>
    <mergeCell ref="LC139:LJ139"/>
    <mergeCell ref="LK139:LO139"/>
    <mergeCell ref="LP139:LS139"/>
    <mergeCell ref="LT139:LU139"/>
    <mergeCell ref="LV139:LX139"/>
    <mergeCell ref="LY139:LZ139"/>
    <mergeCell ref="MA139:MD139"/>
    <mergeCell ref="KB136:KC136"/>
    <mergeCell ref="KD136:KL136"/>
    <mergeCell ref="KM136:KO136"/>
    <mergeCell ref="KP136:KU136"/>
    <mergeCell ref="KV136:LB136"/>
    <mergeCell ref="LC136:LJ136"/>
    <mergeCell ref="LK136:LO136"/>
    <mergeCell ref="LP136:LS136"/>
    <mergeCell ref="LT136:LU136"/>
    <mergeCell ref="LV136:LX136"/>
    <mergeCell ref="LY136:LZ136"/>
    <mergeCell ref="MA136:MD136"/>
    <mergeCell ref="KB137:KC137"/>
    <mergeCell ref="KD137:KL137"/>
    <mergeCell ref="KM137:KO137"/>
    <mergeCell ref="KP137:KU137"/>
    <mergeCell ref="KV137:LB137"/>
    <mergeCell ref="LC137:LJ137"/>
    <mergeCell ref="LK137:LO137"/>
    <mergeCell ref="LP137:LS137"/>
    <mergeCell ref="LT137:LU137"/>
    <mergeCell ref="LV137:LX137"/>
    <mergeCell ref="LY137:LZ137"/>
    <mergeCell ref="MA137:MD137"/>
    <mergeCell ref="KB142:KC142"/>
    <mergeCell ref="KD142:KL142"/>
    <mergeCell ref="KM142:KO142"/>
    <mergeCell ref="KP142:KU142"/>
    <mergeCell ref="KV142:LB142"/>
    <mergeCell ref="LC142:LJ142"/>
    <mergeCell ref="LK142:LO142"/>
    <mergeCell ref="LP142:LS142"/>
    <mergeCell ref="LT142:LU142"/>
    <mergeCell ref="LV142:LX142"/>
    <mergeCell ref="LY142:LZ142"/>
    <mergeCell ref="MA142:MD142"/>
    <mergeCell ref="KB143:KC143"/>
    <mergeCell ref="KD143:KL143"/>
    <mergeCell ref="KM143:KO143"/>
    <mergeCell ref="KP143:KU143"/>
    <mergeCell ref="KV143:LB143"/>
    <mergeCell ref="LC143:LJ143"/>
    <mergeCell ref="LK143:LO143"/>
    <mergeCell ref="LP143:LS143"/>
    <mergeCell ref="LT143:LU143"/>
    <mergeCell ref="LV143:LX143"/>
    <mergeCell ref="LY143:LZ143"/>
    <mergeCell ref="MA143:MD143"/>
    <mergeCell ref="KB140:KC140"/>
    <mergeCell ref="KD140:KL140"/>
    <mergeCell ref="KM140:KO140"/>
    <mergeCell ref="KP140:KU140"/>
    <mergeCell ref="KV140:LB140"/>
    <mergeCell ref="LC140:LJ140"/>
    <mergeCell ref="LK140:LO140"/>
    <mergeCell ref="LP140:LS140"/>
    <mergeCell ref="LT140:LU140"/>
    <mergeCell ref="LV140:LX140"/>
    <mergeCell ref="LY140:LZ140"/>
    <mergeCell ref="MA140:MD140"/>
    <mergeCell ref="KB141:KC141"/>
    <mergeCell ref="KD141:KL141"/>
    <mergeCell ref="KM141:KO141"/>
    <mergeCell ref="KP141:KU141"/>
    <mergeCell ref="KV141:LB141"/>
    <mergeCell ref="LC141:LJ141"/>
    <mergeCell ref="LK141:LO141"/>
    <mergeCell ref="LP141:LS141"/>
    <mergeCell ref="LT141:LU141"/>
    <mergeCell ref="LV141:LX141"/>
    <mergeCell ref="LY141:LZ141"/>
    <mergeCell ref="MA141:MD141"/>
    <mergeCell ref="KB146:KC146"/>
    <mergeCell ref="KD146:KL146"/>
    <mergeCell ref="KM146:KO146"/>
    <mergeCell ref="KP146:KU146"/>
    <mergeCell ref="KV146:LB146"/>
    <mergeCell ref="LC146:LJ146"/>
    <mergeCell ref="LK146:LO146"/>
    <mergeCell ref="LP146:LS146"/>
    <mergeCell ref="LT146:LU146"/>
    <mergeCell ref="LV146:LX146"/>
    <mergeCell ref="LY146:LZ146"/>
    <mergeCell ref="MA146:MD146"/>
    <mergeCell ref="KB147:KC147"/>
    <mergeCell ref="KD147:KL147"/>
    <mergeCell ref="KM147:KO147"/>
    <mergeCell ref="KP147:KU147"/>
    <mergeCell ref="KV147:LB147"/>
    <mergeCell ref="LC147:LJ147"/>
    <mergeCell ref="LK147:LO147"/>
    <mergeCell ref="LP147:LS147"/>
    <mergeCell ref="LT147:LU147"/>
    <mergeCell ref="LV147:LX147"/>
    <mergeCell ref="LY147:LZ147"/>
    <mergeCell ref="MA147:MD147"/>
    <mergeCell ref="KB144:KC144"/>
    <mergeCell ref="KD144:KL144"/>
    <mergeCell ref="KM144:KO144"/>
    <mergeCell ref="KP144:KU144"/>
    <mergeCell ref="KV144:LB144"/>
    <mergeCell ref="LC144:LJ144"/>
    <mergeCell ref="LK144:LO144"/>
    <mergeCell ref="LP144:LS144"/>
    <mergeCell ref="LT144:LU144"/>
    <mergeCell ref="LV144:LX144"/>
    <mergeCell ref="LY144:LZ144"/>
    <mergeCell ref="MA144:MD144"/>
    <mergeCell ref="KB145:KC145"/>
    <mergeCell ref="KD145:KL145"/>
    <mergeCell ref="KM145:KO145"/>
    <mergeCell ref="KP145:KU145"/>
    <mergeCell ref="KV145:LB145"/>
    <mergeCell ref="LC145:LJ145"/>
    <mergeCell ref="LK145:LO145"/>
    <mergeCell ref="LP145:LS145"/>
    <mergeCell ref="LT145:LU145"/>
    <mergeCell ref="LV145:LX145"/>
    <mergeCell ref="LY145:LZ145"/>
    <mergeCell ref="MA145:MD145"/>
    <mergeCell ref="KB150:KC150"/>
    <mergeCell ref="KD150:KL150"/>
    <mergeCell ref="KM150:KO150"/>
    <mergeCell ref="KP150:KU150"/>
    <mergeCell ref="KV150:LB150"/>
    <mergeCell ref="LC150:LJ150"/>
    <mergeCell ref="LK150:LO150"/>
    <mergeCell ref="LP150:LS150"/>
    <mergeCell ref="LT150:LU150"/>
    <mergeCell ref="LV150:LX150"/>
    <mergeCell ref="LY150:LZ150"/>
    <mergeCell ref="MA150:MD150"/>
    <mergeCell ref="KB151:KC151"/>
    <mergeCell ref="KD151:KL151"/>
    <mergeCell ref="KM151:KO151"/>
    <mergeCell ref="KP151:KU151"/>
    <mergeCell ref="KV151:LB151"/>
    <mergeCell ref="LC151:LJ151"/>
    <mergeCell ref="LK151:LO151"/>
    <mergeCell ref="LP151:LS151"/>
    <mergeCell ref="LT151:LU151"/>
    <mergeCell ref="LV151:LX151"/>
    <mergeCell ref="LY151:LZ151"/>
    <mergeCell ref="MA151:MD151"/>
    <mergeCell ref="KB148:KC148"/>
    <mergeCell ref="KD148:KL148"/>
    <mergeCell ref="KM148:KO148"/>
    <mergeCell ref="KP148:KU148"/>
    <mergeCell ref="KV148:LB148"/>
    <mergeCell ref="LC148:LJ148"/>
    <mergeCell ref="LK148:LO148"/>
    <mergeCell ref="LP148:LS148"/>
    <mergeCell ref="LT148:LU148"/>
    <mergeCell ref="LV148:LX148"/>
    <mergeCell ref="LY148:LZ148"/>
    <mergeCell ref="MA148:MD148"/>
    <mergeCell ref="KB149:KC149"/>
    <mergeCell ref="KD149:KL149"/>
    <mergeCell ref="KM149:KO149"/>
    <mergeCell ref="KP149:KU149"/>
    <mergeCell ref="KV149:LB149"/>
    <mergeCell ref="LC149:LJ149"/>
    <mergeCell ref="LK149:LO149"/>
    <mergeCell ref="LP149:LS149"/>
    <mergeCell ref="LT149:LU149"/>
    <mergeCell ref="LV149:LX149"/>
    <mergeCell ref="LY149:LZ149"/>
    <mergeCell ref="MA149:MD149"/>
    <mergeCell ref="KB154:KC154"/>
    <mergeCell ref="KD154:KL154"/>
    <mergeCell ref="KM154:KO154"/>
    <mergeCell ref="KP154:KU154"/>
    <mergeCell ref="KV154:LB154"/>
    <mergeCell ref="LC154:LJ154"/>
    <mergeCell ref="LK154:LO154"/>
    <mergeCell ref="LP154:LS154"/>
    <mergeCell ref="LT154:LU154"/>
    <mergeCell ref="LV154:LX154"/>
    <mergeCell ref="LY154:LZ154"/>
    <mergeCell ref="MA154:MD154"/>
    <mergeCell ref="KB155:KC155"/>
    <mergeCell ref="KD155:KL155"/>
    <mergeCell ref="KM155:KO155"/>
    <mergeCell ref="KP155:KU155"/>
    <mergeCell ref="KV155:LB155"/>
    <mergeCell ref="LC155:LJ155"/>
    <mergeCell ref="LK155:LO155"/>
    <mergeCell ref="LP155:LS155"/>
    <mergeCell ref="LT155:LU155"/>
    <mergeCell ref="LV155:LX155"/>
    <mergeCell ref="LY155:LZ155"/>
    <mergeCell ref="MA155:MD155"/>
    <mergeCell ref="KB152:KC152"/>
    <mergeCell ref="KD152:KL152"/>
    <mergeCell ref="KM152:KO152"/>
    <mergeCell ref="KP152:KU152"/>
    <mergeCell ref="KV152:LB152"/>
    <mergeCell ref="LC152:LJ152"/>
    <mergeCell ref="LK152:LO152"/>
    <mergeCell ref="LP152:LS152"/>
    <mergeCell ref="LT152:LU152"/>
    <mergeCell ref="LV152:LX152"/>
    <mergeCell ref="LY152:LZ152"/>
    <mergeCell ref="MA152:MD152"/>
    <mergeCell ref="KB153:KC153"/>
    <mergeCell ref="KD153:KL153"/>
    <mergeCell ref="KM153:KO153"/>
    <mergeCell ref="KP153:KU153"/>
    <mergeCell ref="KV153:LB153"/>
    <mergeCell ref="LC153:LJ153"/>
    <mergeCell ref="LK153:LO153"/>
    <mergeCell ref="LP153:LS153"/>
    <mergeCell ref="LT153:LU153"/>
    <mergeCell ref="LV153:LX153"/>
    <mergeCell ref="LY153:LZ153"/>
    <mergeCell ref="MA153:MD153"/>
    <mergeCell ref="KB158:KC158"/>
    <mergeCell ref="KD158:KL158"/>
    <mergeCell ref="KM158:KO158"/>
    <mergeCell ref="KP158:KU158"/>
    <mergeCell ref="KV158:LB158"/>
    <mergeCell ref="LC158:LJ158"/>
    <mergeCell ref="LK158:LO158"/>
    <mergeCell ref="LP158:LS158"/>
    <mergeCell ref="LT158:LU158"/>
    <mergeCell ref="LV158:LX158"/>
    <mergeCell ref="LY158:LZ158"/>
    <mergeCell ref="MA158:MD158"/>
    <mergeCell ref="KB159:KC159"/>
    <mergeCell ref="KD159:KL159"/>
    <mergeCell ref="KM159:KO159"/>
    <mergeCell ref="KP159:KU159"/>
    <mergeCell ref="KV159:LB159"/>
    <mergeCell ref="LC159:LJ159"/>
    <mergeCell ref="LK159:LO159"/>
    <mergeCell ref="LP159:LS159"/>
    <mergeCell ref="LT159:LU159"/>
    <mergeCell ref="LV159:LX159"/>
    <mergeCell ref="LY159:LZ159"/>
    <mergeCell ref="MA159:MD159"/>
    <mergeCell ref="KB156:KC156"/>
    <mergeCell ref="KD156:KL156"/>
    <mergeCell ref="KM156:KO156"/>
    <mergeCell ref="KP156:KU156"/>
    <mergeCell ref="KV156:LB156"/>
    <mergeCell ref="LC156:LJ156"/>
    <mergeCell ref="LK156:LO156"/>
    <mergeCell ref="LP156:LS156"/>
    <mergeCell ref="LT156:LU156"/>
    <mergeCell ref="LV156:LX156"/>
    <mergeCell ref="LY156:LZ156"/>
    <mergeCell ref="MA156:MD156"/>
    <mergeCell ref="KB157:KC157"/>
    <mergeCell ref="KD157:KL157"/>
    <mergeCell ref="KM157:KO157"/>
    <mergeCell ref="KP157:KU157"/>
    <mergeCell ref="KV157:LB157"/>
    <mergeCell ref="LC157:LJ157"/>
    <mergeCell ref="LK157:LO157"/>
    <mergeCell ref="LP157:LS157"/>
    <mergeCell ref="LT157:LU157"/>
    <mergeCell ref="LV157:LX157"/>
    <mergeCell ref="LY157:LZ157"/>
    <mergeCell ref="MA157:MD157"/>
    <mergeCell ref="KB162:KC162"/>
    <mergeCell ref="KD162:KL162"/>
    <mergeCell ref="KM162:KO162"/>
    <mergeCell ref="KP162:KU162"/>
    <mergeCell ref="KV162:LB162"/>
    <mergeCell ref="LC162:LJ162"/>
    <mergeCell ref="LK162:LO162"/>
    <mergeCell ref="LP162:LS162"/>
    <mergeCell ref="LT162:LU162"/>
    <mergeCell ref="LV162:LX162"/>
    <mergeCell ref="LY162:LZ162"/>
    <mergeCell ref="MA162:MD162"/>
    <mergeCell ref="KB163:KC163"/>
    <mergeCell ref="KD163:KL163"/>
    <mergeCell ref="KM163:KO163"/>
    <mergeCell ref="KP163:KU163"/>
    <mergeCell ref="KV163:LB163"/>
    <mergeCell ref="LC163:LJ163"/>
    <mergeCell ref="LK163:LO163"/>
    <mergeCell ref="LP163:LS163"/>
    <mergeCell ref="LT163:LU163"/>
    <mergeCell ref="LV163:LX163"/>
    <mergeCell ref="LY163:LZ163"/>
    <mergeCell ref="MA163:MD163"/>
    <mergeCell ref="KB160:KC160"/>
    <mergeCell ref="KD160:KL160"/>
    <mergeCell ref="KM160:KO160"/>
    <mergeCell ref="KP160:KU160"/>
    <mergeCell ref="KV160:LB160"/>
    <mergeCell ref="LC160:LJ160"/>
    <mergeCell ref="LK160:LO160"/>
    <mergeCell ref="LP160:LS160"/>
    <mergeCell ref="LT160:LU160"/>
    <mergeCell ref="LV160:LX160"/>
    <mergeCell ref="LY160:LZ160"/>
    <mergeCell ref="MA160:MD160"/>
    <mergeCell ref="KB161:KC161"/>
    <mergeCell ref="KD161:KL161"/>
    <mergeCell ref="KM161:KO161"/>
    <mergeCell ref="KP161:KU161"/>
    <mergeCell ref="KV161:LB161"/>
    <mergeCell ref="LC161:LJ161"/>
    <mergeCell ref="LK161:LO161"/>
    <mergeCell ref="LP161:LS161"/>
    <mergeCell ref="LT161:LU161"/>
    <mergeCell ref="LV161:LX161"/>
    <mergeCell ref="LY161:LZ161"/>
    <mergeCell ref="MA161:MD161"/>
    <mergeCell ref="KB166:KC166"/>
    <mergeCell ref="KD166:KL166"/>
    <mergeCell ref="KM166:KO166"/>
    <mergeCell ref="KP166:KU166"/>
    <mergeCell ref="KV166:LB166"/>
    <mergeCell ref="LC166:LJ166"/>
    <mergeCell ref="LK166:LO166"/>
    <mergeCell ref="LP166:LS166"/>
    <mergeCell ref="LT166:LU166"/>
    <mergeCell ref="LV166:LX166"/>
    <mergeCell ref="LY166:LZ166"/>
    <mergeCell ref="MA166:MD166"/>
    <mergeCell ref="KB167:KC167"/>
    <mergeCell ref="KD167:KL167"/>
    <mergeCell ref="KM167:KO167"/>
    <mergeCell ref="KP167:KU167"/>
    <mergeCell ref="KV167:LB167"/>
    <mergeCell ref="LC167:LJ167"/>
    <mergeCell ref="LK167:LO167"/>
    <mergeCell ref="LP167:LS167"/>
    <mergeCell ref="LT167:LU167"/>
    <mergeCell ref="LV167:LX167"/>
    <mergeCell ref="LY167:LZ167"/>
    <mergeCell ref="MA167:MD167"/>
    <mergeCell ref="KB164:KC164"/>
    <mergeCell ref="KD164:KL164"/>
    <mergeCell ref="KM164:KO164"/>
    <mergeCell ref="KP164:KU164"/>
    <mergeCell ref="KV164:LB164"/>
    <mergeCell ref="LC164:LJ164"/>
    <mergeCell ref="LK164:LO164"/>
    <mergeCell ref="LP164:LS164"/>
    <mergeCell ref="LT164:LU164"/>
    <mergeCell ref="LV164:LX164"/>
    <mergeCell ref="LY164:LZ164"/>
    <mergeCell ref="MA164:MD164"/>
    <mergeCell ref="KB165:KC165"/>
    <mergeCell ref="KD165:KL165"/>
    <mergeCell ref="KM165:KO165"/>
    <mergeCell ref="KP165:KU165"/>
    <mergeCell ref="KV165:LB165"/>
    <mergeCell ref="LC165:LJ165"/>
    <mergeCell ref="LK165:LO165"/>
    <mergeCell ref="LP165:LS165"/>
    <mergeCell ref="LT165:LU165"/>
    <mergeCell ref="LV165:LX165"/>
    <mergeCell ref="LY165:LZ165"/>
    <mergeCell ref="MA165:MD165"/>
    <mergeCell ref="KB170:KC170"/>
    <mergeCell ref="KD170:KL170"/>
    <mergeCell ref="KM170:KO170"/>
    <mergeCell ref="KP170:KU170"/>
    <mergeCell ref="KV170:LB170"/>
    <mergeCell ref="LC170:LJ170"/>
    <mergeCell ref="LK170:LO170"/>
    <mergeCell ref="LP170:LS170"/>
    <mergeCell ref="LT170:LU170"/>
    <mergeCell ref="LV170:LX170"/>
    <mergeCell ref="LY170:LZ170"/>
    <mergeCell ref="MA170:MD170"/>
    <mergeCell ref="KB171:KC171"/>
    <mergeCell ref="KD171:KL171"/>
    <mergeCell ref="KM171:KO171"/>
    <mergeCell ref="KP171:KU171"/>
    <mergeCell ref="KV171:LB171"/>
    <mergeCell ref="LC171:LJ171"/>
    <mergeCell ref="LK171:LO171"/>
    <mergeCell ref="LP171:LS171"/>
    <mergeCell ref="LT171:LU171"/>
    <mergeCell ref="LV171:LX171"/>
    <mergeCell ref="LY171:LZ171"/>
    <mergeCell ref="MA171:MD171"/>
    <mergeCell ref="KB168:KC168"/>
    <mergeCell ref="KD168:KL168"/>
    <mergeCell ref="KM168:KO168"/>
    <mergeCell ref="KP168:KU168"/>
    <mergeCell ref="KV168:LB168"/>
    <mergeCell ref="LC168:LJ168"/>
    <mergeCell ref="LK168:LO168"/>
    <mergeCell ref="LP168:LS168"/>
    <mergeCell ref="LT168:LU168"/>
    <mergeCell ref="LV168:LX168"/>
    <mergeCell ref="LY168:LZ168"/>
    <mergeCell ref="MA168:MD168"/>
    <mergeCell ref="KB169:KC169"/>
    <mergeCell ref="KD169:KL169"/>
    <mergeCell ref="KM169:KO169"/>
    <mergeCell ref="KP169:KU169"/>
    <mergeCell ref="KV169:LB169"/>
    <mergeCell ref="LC169:LJ169"/>
    <mergeCell ref="LK169:LO169"/>
    <mergeCell ref="LP169:LS169"/>
    <mergeCell ref="LT169:LU169"/>
    <mergeCell ref="LV169:LX169"/>
    <mergeCell ref="LY169:LZ169"/>
    <mergeCell ref="MA169:MD169"/>
    <mergeCell ref="KB174:KC174"/>
    <mergeCell ref="KD174:KL174"/>
    <mergeCell ref="KM174:KO174"/>
    <mergeCell ref="KP174:KU174"/>
    <mergeCell ref="KV174:LB174"/>
    <mergeCell ref="LC174:LJ174"/>
    <mergeCell ref="LK174:LO174"/>
    <mergeCell ref="LP174:LS174"/>
    <mergeCell ref="LT174:LU174"/>
    <mergeCell ref="LV174:LX174"/>
    <mergeCell ref="LY174:LZ174"/>
    <mergeCell ref="MA174:MD174"/>
    <mergeCell ref="KB175:KC175"/>
    <mergeCell ref="KD175:KL175"/>
    <mergeCell ref="KM175:KO175"/>
    <mergeCell ref="KP175:KU175"/>
    <mergeCell ref="KV175:LB175"/>
    <mergeCell ref="LC175:LJ175"/>
    <mergeCell ref="LK175:LO175"/>
    <mergeCell ref="LP175:LS175"/>
    <mergeCell ref="LT175:LU175"/>
    <mergeCell ref="LV175:LX175"/>
    <mergeCell ref="LY175:LZ175"/>
    <mergeCell ref="MA175:MD175"/>
    <mergeCell ref="KB172:KC172"/>
    <mergeCell ref="KD172:KL172"/>
    <mergeCell ref="KM172:KO172"/>
    <mergeCell ref="KP172:KU172"/>
    <mergeCell ref="KV172:LB172"/>
    <mergeCell ref="LC172:LJ172"/>
    <mergeCell ref="LK172:LO172"/>
    <mergeCell ref="LP172:LS172"/>
    <mergeCell ref="LT172:LU172"/>
    <mergeCell ref="LV172:LX172"/>
    <mergeCell ref="LY172:LZ172"/>
    <mergeCell ref="MA172:MD172"/>
    <mergeCell ref="KB173:KC173"/>
    <mergeCell ref="KD173:KL173"/>
    <mergeCell ref="KM173:KO173"/>
    <mergeCell ref="KP173:KU173"/>
    <mergeCell ref="KV173:LB173"/>
    <mergeCell ref="LC173:LJ173"/>
    <mergeCell ref="LK173:LO173"/>
    <mergeCell ref="LP173:LS173"/>
    <mergeCell ref="LT173:LU173"/>
    <mergeCell ref="LV173:LX173"/>
    <mergeCell ref="LY173:LZ173"/>
    <mergeCell ref="MA173:MD173"/>
    <mergeCell ref="KB178:KC178"/>
    <mergeCell ref="KD178:KL178"/>
    <mergeCell ref="KM178:KO178"/>
    <mergeCell ref="KP178:KU178"/>
    <mergeCell ref="KV178:LB178"/>
    <mergeCell ref="LC178:LJ178"/>
    <mergeCell ref="LK178:LO178"/>
    <mergeCell ref="LP178:LS178"/>
    <mergeCell ref="LT178:LU178"/>
    <mergeCell ref="LV178:LX178"/>
    <mergeCell ref="LY178:LZ178"/>
    <mergeCell ref="MA178:MD178"/>
    <mergeCell ref="KB179:KC179"/>
    <mergeCell ref="KD179:KL179"/>
    <mergeCell ref="KM179:KO179"/>
    <mergeCell ref="KP179:KU179"/>
    <mergeCell ref="KV179:LB179"/>
    <mergeCell ref="LC179:LJ179"/>
    <mergeCell ref="LK179:LO179"/>
    <mergeCell ref="LP179:LS179"/>
    <mergeCell ref="LT179:LU179"/>
    <mergeCell ref="LV179:LX179"/>
    <mergeCell ref="LY179:LZ179"/>
    <mergeCell ref="MA179:MD179"/>
    <mergeCell ref="KB176:KC176"/>
    <mergeCell ref="KD176:KL176"/>
    <mergeCell ref="KM176:KO176"/>
    <mergeCell ref="KP176:KU176"/>
    <mergeCell ref="KV176:LB176"/>
    <mergeCell ref="LC176:LJ176"/>
    <mergeCell ref="LK176:LO176"/>
    <mergeCell ref="LP176:LS176"/>
    <mergeCell ref="LT176:LU176"/>
    <mergeCell ref="LV176:LX176"/>
    <mergeCell ref="LY176:LZ176"/>
    <mergeCell ref="MA176:MD176"/>
    <mergeCell ref="KB177:KC177"/>
    <mergeCell ref="KD177:KL177"/>
    <mergeCell ref="KM177:KO177"/>
    <mergeCell ref="KP177:KU177"/>
    <mergeCell ref="KV177:LB177"/>
    <mergeCell ref="LC177:LJ177"/>
    <mergeCell ref="LK177:LO177"/>
    <mergeCell ref="LP177:LS177"/>
    <mergeCell ref="LT177:LU177"/>
    <mergeCell ref="LV177:LX177"/>
    <mergeCell ref="LY177:LZ177"/>
    <mergeCell ref="MA177:MD177"/>
    <mergeCell ref="KB182:KC182"/>
    <mergeCell ref="KD182:KL182"/>
    <mergeCell ref="KM182:KO182"/>
    <mergeCell ref="KP182:KU182"/>
    <mergeCell ref="KV182:LB182"/>
    <mergeCell ref="LC182:LJ182"/>
    <mergeCell ref="LK182:LO182"/>
    <mergeCell ref="LP182:LS182"/>
    <mergeCell ref="LT182:LU182"/>
    <mergeCell ref="LV182:LX182"/>
    <mergeCell ref="LY182:LZ182"/>
    <mergeCell ref="MA182:MD182"/>
    <mergeCell ref="KB183:KC183"/>
    <mergeCell ref="KD183:KL183"/>
    <mergeCell ref="KM183:KO183"/>
    <mergeCell ref="KP183:KU183"/>
    <mergeCell ref="KV183:LB183"/>
    <mergeCell ref="LC183:LJ183"/>
    <mergeCell ref="LK183:LO183"/>
    <mergeCell ref="LP183:LS183"/>
    <mergeCell ref="LT183:LU183"/>
    <mergeCell ref="LV183:LX183"/>
    <mergeCell ref="LY183:LZ183"/>
    <mergeCell ref="MA183:MD183"/>
    <mergeCell ref="KB180:KC180"/>
    <mergeCell ref="KD180:KL180"/>
    <mergeCell ref="KM180:KO180"/>
    <mergeCell ref="KP180:KU180"/>
    <mergeCell ref="KV180:LB180"/>
    <mergeCell ref="LC180:LJ180"/>
    <mergeCell ref="LK180:LO180"/>
    <mergeCell ref="LP180:LS180"/>
    <mergeCell ref="LT180:LU180"/>
    <mergeCell ref="LV180:LX180"/>
    <mergeCell ref="LY180:LZ180"/>
    <mergeCell ref="MA180:MD180"/>
    <mergeCell ref="KB181:KC181"/>
    <mergeCell ref="KD181:KL181"/>
    <mergeCell ref="KM181:KO181"/>
    <mergeCell ref="KP181:KU181"/>
    <mergeCell ref="KV181:LB181"/>
    <mergeCell ref="LC181:LJ181"/>
    <mergeCell ref="LK181:LO181"/>
    <mergeCell ref="LP181:LS181"/>
    <mergeCell ref="LT181:LU181"/>
    <mergeCell ref="LV181:LX181"/>
    <mergeCell ref="LY181:LZ181"/>
    <mergeCell ref="MA181:MD181"/>
    <mergeCell ref="KB186:KC186"/>
    <mergeCell ref="KD186:KL186"/>
    <mergeCell ref="KM186:KO186"/>
    <mergeCell ref="KP186:KU186"/>
    <mergeCell ref="KV186:LB186"/>
    <mergeCell ref="LC186:LJ186"/>
    <mergeCell ref="LK186:LO186"/>
    <mergeCell ref="LP186:LS186"/>
    <mergeCell ref="LT186:LU186"/>
    <mergeCell ref="LV186:LX186"/>
    <mergeCell ref="LY186:LZ186"/>
    <mergeCell ref="MA186:MD186"/>
    <mergeCell ref="KB187:KC187"/>
    <mergeCell ref="KD187:KL187"/>
    <mergeCell ref="KM187:KO187"/>
    <mergeCell ref="KP187:KU187"/>
    <mergeCell ref="KV187:LB187"/>
    <mergeCell ref="LC187:LJ187"/>
    <mergeCell ref="LK187:LO187"/>
    <mergeCell ref="LP187:LS187"/>
    <mergeCell ref="LT187:LU187"/>
    <mergeCell ref="LV187:LX187"/>
    <mergeCell ref="LY187:LZ187"/>
    <mergeCell ref="MA187:MD187"/>
    <mergeCell ref="KB184:KC184"/>
    <mergeCell ref="KD184:KL184"/>
    <mergeCell ref="KM184:KO184"/>
    <mergeCell ref="KP184:KU184"/>
    <mergeCell ref="KV184:LB184"/>
    <mergeCell ref="LC184:LJ184"/>
    <mergeCell ref="LK184:LO184"/>
    <mergeCell ref="LP184:LS184"/>
    <mergeCell ref="LT184:LU184"/>
    <mergeCell ref="LV184:LX184"/>
    <mergeCell ref="LY184:LZ184"/>
    <mergeCell ref="MA184:MD184"/>
    <mergeCell ref="KB185:KC185"/>
    <mergeCell ref="KD185:KL185"/>
    <mergeCell ref="KM185:KO185"/>
    <mergeCell ref="KP185:KU185"/>
    <mergeCell ref="KV185:LB185"/>
    <mergeCell ref="LC185:LJ185"/>
    <mergeCell ref="LK185:LO185"/>
    <mergeCell ref="LP185:LS185"/>
    <mergeCell ref="LT185:LU185"/>
    <mergeCell ref="LV185:LX185"/>
    <mergeCell ref="LY185:LZ185"/>
    <mergeCell ref="MA185:MD185"/>
    <mergeCell ref="KB190:KC190"/>
    <mergeCell ref="KD190:KL190"/>
    <mergeCell ref="KM190:KO190"/>
    <mergeCell ref="KP190:KU190"/>
    <mergeCell ref="KV190:LB190"/>
    <mergeCell ref="LC190:LJ190"/>
    <mergeCell ref="LK190:LO190"/>
    <mergeCell ref="LP190:LS190"/>
    <mergeCell ref="LT190:LU190"/>
    <mergeCell ref="LV190:LX190"/>
    <mergeCell ref="LY190:LZ190"/>
    <mergeCell ref="MA190:MD190"/>
    <mergeCell ref="KB191:KC191"/>
    <mergeCell ref="KD191:KL191"/>
    <mergeCell ref="KM191:KO191"/>
    <mergeCell ref="KP191:KU191"/>
    <mergeCell ref="KV191:LB191"/>
    <mergeCell ref="LC191:LJ191"/>
    <mergeCell ref="LK191:LO191"/>
    <mergeCell ref="LP191:LS191"/>
    <mergeCell ref="LT191:LU191"/>
    <mergeCell ref="LV191:LX191"/>
    <mergeCell ref="LY191:LZ191"/>
    <mergeCell ref="MA191:MD191"/>
    <mergeCell ref="KB188:KC188"/>
    <mergeCell ref="KD188:KL188"/>
    <mergeCell ref="KM188:KO188"/>
    <mergeCell ref="KP188:KU188"/>
    <mergeCell ref="KV188:LB188"/>
    <mergeCell ref="LC188:LJ188"/>
    <mergeCell ref="LK188:LO188"/>
    <mergeCell ref="LP188:LS188"/>
    <mergeCell ref="LT188:LU188"/>
    <mergeCell ref="LV188:LX188"/>
    <mergeCell ref="LY188:LZ188"/>
    <mergeCell ref="MA188:MD188"/>
    <mergeCell ref="KB189:KC189"/>
    <mergeCell ref="KD189:KL189"/>
    <mergeCell ref="KM189:KO189"/>
    <mergeCell ref="KP189:KU189"/>
    <mergeCell ref="KV189:LB189"/>
    <mergeCell ref="LC189:LJ189"/>
    <mergeCell ref="LK189:LO189"/>
    <mergeCell ref="LP189:LS189"/>
    <mergeCell ref="LT189:LU189"/>
    <mergeCell ref="LV189:LX189"/>
    <mergeCell ref="LY189:LZ189"/>
    <mergeCell ref="MA189:MD189"/>
    <mergeCell ref="KB194:KC194"/>
    <mergeCell ref="KD194:KL194"/>
    <mergeCell ref="KM194:KO194"/>
    <mergeCell ref="KP194:KU194"/>
    <mergeCell ref="KV194:LB194"/>
    <mergeCell ref="LC194:LJ194"/>
    <mergeCell ref="LK194:LO194"/>
    <mergeCell ref="LP194:LS194"/>
    <mergeCell ref="LT194:LU194"/>
    <mergeCell ref="LV194:LX194"/>
    <mergeCell ref="LY194:LZ194"/>
    <mergeCell ref="MA194:MD194"/>
    <mergeCell ref="KB195:KC195"/>
    <mergeCell ref="KD195:KL195"/>
    <mergeCell ref="KM195:KO195"/>
    <mergeCell ref="KP195:KU195"/>
    <mergeCell ref="KV195:LB195"/>
    <mergeCell ref="LC195:LJ195"/>
    <mergeCell ref="LK195:LO195"/>
    <mergeCell ref="LP195:LS195"/>
    <mergeCell ref="LT195:LU195"/>
    <mergeCell ref="LV195:LX195"/>
    <mergeCell ref="LY195:LZ195"/>
    <mergeCell ref="MA195:MD195"/>
    <mergeCell ref="KB192:KC192"/>
    <mergeCell ref="KD192:KL192"/>
    <mergeCell ref="KM192:KO192"/>
    <mergeCell ref="KP192:KU192"/>
    <mergeCell ref="KV192:LB192"/>
    <mergeCell ref="LC192:LJ192"/>
    <mergeCell ref="LK192:LO192"/>
    <mergeCell ref="LP192:LS192"/>
    <mergeCell ref="LT192:LU192"/>
    <mergeCell ref="LV192:LX192"/>
    <mergeCell ref="LY192:LZ192"/>
    <mergeCell ref="MA192:MD192"/>
    <mergeCell ref="KB193:KC193"/>
    <mergeCell ref="KD193:KL193"/>
    <mergeCell ref="KM193:KO193"/>
    <mergeCell ref="KP193:KU193"/>
    <mergeCell ref="KV193:LB193"/>
    <mergeCell ref="LC193:LJ193"/>
    <mergeCell ref="LK193:LO193"/>
    <mergeCell ref="LP193:LS193"/>
    <mergeCell ref="LT193:LU193"/>
    <mergeCell ref="LV193:LX193"/>
    <mergeCell ref="LY193:LZ193"/>
    <mergeCell ref="MA193:MD193"/>
    <mergeCell ref="KB198:KC198"/>
    <mergeCell ref="KD198:KL198"/>
    <mergeCell ref="KM198:KO198"/>
    <mergeCell ref="KP198:KU198"/>
    <mergeCell ref="KV198:LB198"/>
    <mergeCell ref="LC198:LJ198"/>
    <mergeCell ref="LK198:LO198"/>
    <mergeCell ref="LP198:LS198"/>
    <mergeCell ref="LT198:LU198"/>
    <mergeCell ref="LV198:LX198"/>
    <mergeCell ref="LY198:LZ198"/>
    <mergeCell ref="MA198:MD198"/>
    <mergeCell ref="KB199:KC199"/>
    <mergeCell ref="KD199:KL199"/>
    <mergeCell ref="KM199:KO199"/>
    <mergeCell ref="KP199:KU199"/>
    <mergeCell ref="KV199:LB199"/>
    <mergeCell ref="LC199:LJ199"/>
    <mergeCell ref="LK199:LO199"/>
    <mergeCell ref="LP199:LS199"/>
    <mergeCell ref="LT199:LU199"/>
    <mergeCell ref="LV199:LX199"/>
    <mergeCell ref="LY199:LZ199"/>
    <mergeCell ref="MA199:MD199"/>
    <mergeCell ref="KB196:KC196"/>
    <mergeCell ref="KD196:KL196"/>
    <mergeCell ref="KM196:KO196"/>
    <mergeCell ref="KP196:KU196"/>
    <mergeCell ref="KV196:LB196"/>
    <mergeCell ref="LC196:LJ196"/>
    <mergeCell ref="LK196:LO196"/>
    <mergeCell ref="LP196:LS196"/>
    <mergeCell ref="LT196:LU196"/>
    <mergeCell ref="LV196:LX196"/>
    <mergeCell ref="LY196:LZ196"/>
    <mergeCell ref="MA196:MD196"/>
    <mergeCell ref="KB197:KC197"/>
    <mergeCell ref="KD197:KL197"/>
    <mergeCell ref="KM197:KO197"/>
    <mergeCell ref="KP197:KU197"/>
    <mergeCell ref="KV197:LB197"/>
    <mergeCell ref="LC197:LJ197"/>
    <mergeCell ref="LK197:LO197"/>
    <mergeCell ref="LP197:LS197"/>
    <mergeCell ref="LT197:LU197"/>
    <mergeCell ref="LV197:LX197"/>
    <mergeCell ref="LY197:LZ197"/>
    <mergeCell ref="MA197:MD197"/>
    <mergeCell ref="KB202:KC202"/>
    <mergeCell ref="KD202:KL202"/>
    <mergeCell ref="KM202:KO202"/>
    <mergeCell ref="KP202:KU202"/>
    <mergeCell ref="KV202:LB202"/>
    <mergeCell ref="LC202:LJ202"/>
    <mergeCell ref="LK202:LO202"/>
    <mergeCell ref="LP202:LS202"/>
    <mergeCell ref="LT202:LU202"/>
    <mergeCell ref="LV202:LX202"/>
    <mergeCell ref="LY202:LZ202"/>
    <mergeCell ref="MA202:MD202"/>
    <mergeCell ref="KB203:KC203"/>
    <mergeCell ref="KD203:KL203"/>
    <mergeCell ref="KM203:KO203"/>
    <mergeCell ref="KP203:KU203"/>
    <mergeCell ref="KV203:LB203"/>
    <mergeCell ref="LC203:LJ203"/>
    <mergeCell ref="LK203:LO203"/>
    <mergeCell ref="LP203:LS203"/>
    <mergeCell ref="LT203:LU203"/>
    <mergeCell ref="LV203:LX203"/>
    <mergeCell ref="LY203:LZ203"/>
    <mergeCell ref="MA203:MD203"/>
    <mergeCell ref="KB200:KC200"/>
    <mergeCell ref="KD200:KL200"/>
    <mergeCell ref="KM200:KO200"/>
    <mergeCell ref="KP200:KU200"/>
    <mergeCell ref="KV200:LB200"/>
    <mergeCell ref="LC200:LJ200"/>
    <mergeCell ref="LK200:LO200"/>
    <mergeCell ref="LP200:LS200"/>
    <mergeCell ref="LT200:LU200"/>
    <mergeCell ref="LV200:LX200"/>
    <mergeCell ref="LY200:LZ200"/>
    <mergeCell ref="MA200:MD200"/>
    <mergeCell ref="KB201:KC201"/>
    <mergeCell ref="KD201:KL201"/>
    <mergeCell ref="KM201:KO201"/>
    <mergeCell ref="KP201:KU201"/>
    <mergeCell ref="KV201:LB201"/>
    <mergeCell ref="LC201:LJ201"/>
    <mergeCell ref="LK201:LO201"/>
    <mergeCell ref="LP201:LS201"/>
    <mergeCell ref="LT201:LU201"/>
    <mergeCell ref="LV201:LX201"/>
    <mergeCell ref="LY201:LZ201"/>
    <mergeCell ref="MA201:MD201"/>
    <mergeCell ref="KB206:KC206"/>
    <mergeCell ref="KD206:KL206"/>
    <mergeCell ref="KM206:KO206"/>
    <mergeCell ref="KP206:KU206"/>
    <mergeCell ref="KV206:LB206"/>
    <mergeCell ref="LC206:LJ206"/>
    <mergeCell ref="LK206:LO206"/>
    <mergeCell ref="LP206:LS206"/>
    <mergeCell ref="LT206:LU206"/>
    <mergeCell ref="LV206:LX206"/>
    <mergeCell ref="LY206:LZ206"/>
    <mergeCell ref="MA206:MD206"/>
    <mergeCell ref="KB207:KC207"/>
    <mergeCell ref="KD207:KL207"/>
    <mergeCell ref="KM207:KO207"/>
    <mergeCell ref="KP207:KU207"/>
    <mergeCell ref="KV207:LB207"/>
    <mergeCell ref="LC207:LJ207"/>
    <mergeCell ref="LK207:LO207"/>
    <mergeCell ref="LP207:LS207"/>
    <mergeCell ref="LT207:LU207"/>
    <mergeCell ref="LV207:LX207"/>
    <mergeCell ref="LY207:LZ207"/>
    <mergeCell ref="MA207:MD207"/>
    <mergeCell ref="KB204:KC204"/>
    <mergeCell ref="KD204:KL204"/>
    <mergeCell ref="KM204:KO204"/>
    <mergeCell ref="KP204:KU204"/>
    <mergeCell ref="KV204:LB204"/>
    <mergeCell ref="LC204:LJ204"/>
    <mergeCell ref="LK204:LO204"/>
    <mergeCell ref="LP204:LS204"/>
    <mergeCell ref="LT204:LU204"/>
    <mergeCell ref="LV204:LX204"/>
    <mergeCell ref="LY204:LZ204"/>
    <mergeCell ref="MA204:MD204"/>
    <mergeCell ref="KB205:KC205"/>
    <mergeCell ref="KD205:KL205"/>
    <mergeCell ref="KM205:KO205"/>
    <mergeCell ref="KP205:KU205"/>
    <mergeCell ref="KV205:LB205"/>
    <mergeCell ref="LC205:LJ205"/>
    <mergeCell ref="LK205:LO205"/>
    <mergeCell ref="LP205:LS205"/>
    <mergeCell ref="LT205:LU205"/>
    <mergeCell ref="LV205:LX205"/>
    <mergeCell ref="LY205:LZ205"/>
    <mergeCell ref="MA205:MD205"/>
    <mergeCell ref="KB210:KC210"/>
    <mergeCell ref="KD210:KL210"/>
    <mergeCell ref="KM210:KO210"/>
    <mergeCell ref="KP210:KU210"/>
    <mergeCell ref="KV210:LB210"/>
    <mergeCell ref="LC210:LJ210"/>
    <mergeCell ref="LK210:LO210"/>
    <mergeCell ref="LP210:LS210"/>
    <mergeCell ref="LT210:LU210"/>
    <mergeCell ref="LV210:LX210"/>
    <mergeCell ref="LY210:LZ210"/>
    <mergeCell ref="MA210:MD210"/>
    <mergeCell ref="KB211:KC211"/>
    <mergeCell ref="KD211:KL211"/>
    <mergeCell ref="KM211:KO211"/>
    <mergeCell ref="KP211:KU211"/>
    <mergeCell ref="KV211:LB211"/>
    <mergeCell ref="LC211:LJ211"/>
    <mergeCell ref="LK211:LO211"/>
    <mergeCell ref="LP211:LS211"/>
    <mergeCell ref="LT211:LU211"/>
    <mergeCell ref="LV211:LX211"/>
    <mergeCell ref="LY211:LZ211"/>
    <mergeCell ref="MA211:MD211"/>
    <mergeCell ref="KB208:KC208"/>
    <mergeCell ref="KD208:KL208"/>
    <mergeCell ref="KM208:KO208"/>
    <mergeCell ref="KP208:KU208"/>
    <mergeCell ref="KV208:LB208"/>
    <mergeCell ref="LC208:LJ208"/>
    <mergeCell ref="LK208:LO208"/>
    <mergeCell ref="LP208:LS208"/>
    <mergeCell ref="LT208:LU208"/>
    <mergeCell ref="LV208:LX208"/>
    <mergeCell ref="LY208:LZ208"/>
    <mergeCell ref="MA208:MD208"/>
    <mergeCell ref="KB209:KC209"/>
    <mergeCell ref="KD209:KL209"/>
    <mergeCell ref="KM209:KO209"/>
    <mergeCell ref="KP209:KU209"/>
    <mergeCell ref="KV209:LB209"/>
    <mergeCell ref="LC209:LJ209"/>
    <mergeCell ref="LK209:LO209"/>
    <mergeCell ref="LP209:LS209"/>
    <mergeCell ref="LT209:LU209"/>
    <mergeCell ref="LV209:LX209"/>
    <mergeCell ref="LY209:LZ209"/>
    <mergeCell ref="MA209:MD209"/>
    <mergeCell ref="KB214:KC214"/>
    <mergeCell ref="KD214:KL214"/>
    <mergeCell ref="KM214:KO214"/>
    <mergeCell ref="KP214:KU214"/>
    <mergeCell ref="KV214:LB214"/>
    <mergeCell ref="LC214:LJ214"/>
    <mergeCell ref="LK214:LO214"/>
    <mergeCell ref="LP214:LS214"/>
    <mergeCell ref="LT214:LU214"/>
    <mergeCell ref="LV214:LX214"/>
    <mergeCell ref="LY214:LZ214"/>
    <mergeCell ref="MA214:MD214"/>
    <mergeCell ref="KB215:KC215"/>
    <mergeCell ref="KD215:KL215"/>
    <mergeCell ref="KM215:KO215"/>
    <mergeCell ref="KP215:KU215"/>
    <mergeCell ref="KV215:LB215"/>
    <mergeCell ref="LC215:LJ215"/>
    <mergeCell ref="LK215:LO215"/>
    <mergeCell ref="LP215:LS215"/>
    <mergeCell ref="LT215:LU215"/>
    <mergeCell ref="LV215:LX215"/>
    <mergeCell ref="LY215:LZ215"/>
    <mergeCell ref="MA215:MD215"/>
    <mergeCell ref="KB212:KC212"/>
    <mergeCell ref="KD212:KL212"/>
    <mergeCell ref="KM212:KO212"/>
    <mergeCell ref="KP212:KU212"/>
    <mergeCell ref="KV212:LB212"/>
    <mergeCell ref="LC212:LJ212"/>
    <mergeCell ref="LK212:LO212"/>
    <mergeCell ref="LP212:LS212"/>
    <mergeCell ref="LT212:LU212"/>
    <mergeCell ref="LV212:LX212"/>
    <mergeCell ref="LY212:LZ212"/>
    <mergeCell ref="MA212:MD212"/>
    <mergeCell ref="KB213:KC213"/>
    <mergeCell ref="KD213:KL213"/>
    <mergeCell ref="KM213:KO213"/>
    <mergeCell ref="KP213:KU213"/>
    <mergeCell ref="KV213:LB213"/>
    <mergeCell ref="LC213:LJ213"/>
    <mergeCell ref="LK213:LO213"/>
    <mergeCell ref="LP213:LS213"/>
    <mergeCell ref="LT213:LU213"/>
    <mergeCell ref="LV213:LX213"/>
    <mergeCell ref="LY213:LZ213"/>
    <mergeCell ref="MA213:MD213"/>
    <mergeCell ref="KB218:KC218"/>
    <mergeCell ref="KD218:KL218"/>
    <mergeCell ref="KM218:KO218"/>
    <mergeCell ref="KP218:KU218"/>
    <mergeCell ref="KV218:LB218"/>
    <mergeCell ref="LC218:LJ218"/>
    <mergeCell ref="LK218:LO218"/>
    <mergeCell ref="LP218:LS218"/>
    <mergeCell ref="LT218:LU218"/>
    <mergeCell ref="LV218:LX218"/>
    <mergeCell ref="LY218:LZ218"/>
    <mergeCell ref="MA218:MD218"/>
    <mergeCell ref="KB220:KC220"/>
    <mergeCell ref="KD220:KL220"/>
    <mergeCell ref="KM220:KO220"/>
    <mergeCell ref="KP220:KU220"/>
    <mergeCell ref="KV220:LB220"/>
    <mergeCell ref="LC220:LJ220"/>
    <mergeCell ref="LK220:LO220"/>
    <mergeCell ref="LP220:LS220"/>
    <mergeCell ref="LT220:LU220"/>
    <mergeCell ref="LV220:LX220"/>
    <mergeCell ref="LY220:LZ220"/>
    <mergeCell ref="MA220:MD220"/>
    <mergeCell ref="KB216:KC216"/>
    <mergeCell ref="KD216:KL216"/>
    <mergeCell ref="KM216:KO216"/>
    <mergeCell ref="KP216:KU216"/>
    <mergeCell ref="KV216:LB216"/>
    <mergeCell ref="LC216:LJ216"/>
    <mergeCell ref="LK216:LO216"/>
    <mergeCell ref="LP216:LS216"/>
    <mergeCell ref="LT216:LU216"/>
    <mergeCell ref="LV216:LX216"/>
    <mergeCell ref="LY216:LZ216"/>
    <mergeCell ref="MA216:MD216"/>
    <mergeCell ref="KB217:KC217"/>
    <mergeCell ref="KD217:KL217"/>
    <mergeCell ref="KM217:KO217"/>
    <mergeCell ref="KP217:KU217"/>
    <mergeCell ref="KV217:LB217"/>
    <mergeCell ref="LC217:LJ217"/>
    <mergeCell ref="LK217:LO217"/>
    <mergeCell ref="LP217:LS217"/>
    <mergeCell ref="LT217:LU217"/>
    <mergeCell ref="LV217:LX217"/>
    <mergeCell ref="LY217:LZ217"/>
    <mergeCell ref="MA217:MD217"/>
    <mergeCell ref="NY11:NZ11"/>
    <mergeCell ref="OA11:OC11"/>
    <mergeCell ref="OD11:OE11"/>
    <mergeCell ref="OF11:OI11"/>
    <mergeCell ref="NA12:NG12"/>
    <mergeCell ref="NH12:NO12"/>
    <mergeCell ref="NP12:NT12"/>
    <mergeCell ref="NU12:NX12"/>
    <mergeCell ref="NY12:NZ12"/>
    <mergeCell ref="OA12:OC12"/>
    <mergeCell ref="OD12:OE12"/>
    <mergeCell ref="OF12:OI12"/>
    <mergeCell ref="NA13:NG13"/>
    <mergeCell ref="NH13:NO13"/>
    <mergeCell ref="NP13:NT13"/>
    <mergeCell ref="NU13:NX13"/>
    <mergeCell ref="NY13:NZ13"/>
    <mergeCell ref="OA13:OC13"/>
    <mergeCell ref="OD13:OE13"/>
    <mergeCell ref="OF13:OI13"/>
    <mergeCell ref="MU3:NZ4"/>
    <mergeCell ref="MF7:MM8"/>
    <mergeCell ref="MN7:MT7"/>
    <mergeCell ref="MU7:NO7"/>
    <mergeCell ref="MG9:MH9"/>
    <mergeCell ref="MI9:MQ9"/>
    <mergeCell ref="MR9:MT9"/>
    <mergeCell ref="MU9:MZ9"/>
    <mergeCell ref="NA9:NG9"/>
    <mergeCell ref="NH9:NO9"/>
    <mergeCell ref="NP9:NT9"/>
    <mergeCell ref="NU9:NX9"/>
    <mergeCell ref="NY9:NZ9"/>
    <mergeCell ref="OA9:OC9"/>
    <mergeCell ref="OD9:OE9"/>
    <mergeCell ref="OF9:OI9"/>
    <mergeCell ref="MG10:MH24"/>
    <mergeCell ref="MR10:MT13"/>
    <mergeCell ref="MU10:MZ13"/>
    <mergeCell ref="NA10:NG10"/>
    <mergeCell ref="NH10:NO10"/>
    <mergeCell ref="NP10:NT10"/>
    <mergeCell ref="NU10:NX10"/>
    <mergeCell ref="NY10:NZ10"/>
    <mergeCell ref="OA10:OC10"/>
    <mergeCell ref="OD10:OE10"/>
    <mergeCell ref="OF10:OI10"/>
    <mergeCell ref="NA11:NG11"/>
    <mergeCell ref="NH11:NO11"/>
    <mergeCell ref="NP11:NT11"/>
    <mergeCell ref="NU11:NX11"/>
    <mergeCell ref="NY16:NZ16"/>
    <mergeCell ref="OA16:OC16"/>
    <mergeCell ref="OD16:OE16"/>
    <mergeCell ref="OF16:OI16"/>
    <mergeCell ref="NA17:NG17"/>
    <mergeCell ref="NH17:NO17"/>
    <mergeCell ref="NP17:NT17"/>
    <mergeCell ref="NU17:NX17"/>
    <mergeCell ref="NY17:NZ17"/>
    <mergeCell ref="OA17:OC17"/>
    <mergeCell ref="OD17:OE17"/>
    <mergeCell ref="OF17:OI17"/>
    <mergeCell ref="NA18:NG18"/>
    <mergeCell ref="NH18:NO18"/>
    <mergeCell ref="NP18:NT18"/>
    <mergeCell ref="NU18:NX18"/>
    <mergeCell ref="NY18:NZ18"/>
    <mergeCell ref="OA18:OC18"/>
    <mergeCell ref="OD18:OE18"/>
    <mergeCell ref="OF18:OI18"/>
    <mergeCell ref="MR14:OE14"/>
    <mergeCell ref="OF14:OI14"/>
    <mergeCell ref="MR15:MT18"/>
    <mergeCell ref="MU15:MZ18"/>
    <mergeCell ref="NA15:NG15"/>
    <mergeCell ref="NH15:NO15"/>
    <mergeCell ref="NP15:NT15"/>
    <mergeCell ref="NU15:NX15"/>
    <mergeCell ref="NY15:NZ15"/>
    <mergeCell ref="OA15:OC15"/>
    <mergeCell ref="OD15:OE15"/>
    <mergeCell ref="OF15:OI15"/>
    <mergeCell ref="NA16:NG16"/>
    <mergeCell ref="NH16:NO16"/>
    <mergeCell ref="NP16:NT16"/>
    <mergeCell ref="NU16:NX16"/>
    <mergeCell ref="NA23:NG23"/>
    <mergeCell ref="NH23:NO23"/>
    <mergeCell ref="NP23:NT23"/>
    <mergeCell ref="NU23:NX23"/>
    <mergeCell ref="NY23:NZ23"/>
    <mergeCell ref="OA23:OC23"/>
    <mergeCell ref="OD23:OE23"/>
    <mergeCell ref="OF23:OI23"/>
    <mergeCell ref="NY22:NZ22"/>
    <mergeCell ref="OA22:OC22"/>
    <mergeCell ref="OD22:OE22"/>
    <mergeCell ref="OF22:OI22"/>
    <mergeCell ref="NA22:NG22"/>
    <mergeCell ref="NH22:NO22"/>
    <mergeCell ref="NP22:NT22"/>
    <mergeCell ref="NU22:NX22"/>
    <mergeCell ref="NY31:NZ31"/>
    <mergeCell ref="OA31:OC31"/>
    <mergeCell ref="OD31:OE31"/>
    <mergeCell ref="OF31:OI31"/>
    <mergeCell ref="MR28:MT31"/>
    <mergeCell ref="MU28:MZ31"/>
    <mergeCell ref="NA28:NG28"/>
    <mergeCell ref="NH28:NO28"/>
    <mergeCell ref="NP28:NT28"/>
    <mergeCell ref="NU28:NX28"/>
    <mergeCell ref="NY28:NZ28"/>
    <mergeCell ref="OA28:OC28"/>
    <mergeCell ref="OD28:OE28"/>
    <mergeCell ref="OF28:OI28"/>
    <mergeCell ref="NA29:NG29"/>
    <mergeCell ref="NH29:NO29"/>
    <mergeCell ref="MG25:OE25"/>
    <mergeCell ref="OF25:OI25"/>
    <mergeCell ref="MG27:MH27"/>
    <mergeCell ref="MI27:MQ27"/>
    <mergeCell ref="MR27:MT27"/>
    <mergeCell ref="MU27:MZ27"/>
    <mergeCell ref="NA27:NG27"/>
    <mergeCell ref="NH27:NO27"/>
    <mergeCell ref="NP27:NT27"/>
    <mergeCell ref="NU27:NX27"/>
    <mergeCell ref="NY27:NZ27"/>
    <mergeCell ref="OA27:OC27"/>
    <mergeCell ref="OD27:OE27"/>
    <mergeCell ref="OF27:OI27"/>
    <mergeCell ref="MR19:OE19"/>
    <mergeCell ref="OF19:OI19"/>
    <mergeCell ref="MR20:MT23"/>
    <mergeCell ref="MU20:MZ23"/>
    <mergeCell ref="NA20:NG20"/>
    <mergeCell ref="NH20:NO20"/>
    <mergeCell ref="NP20:NT20"/>
    <mergeCell ref="NU20:NX20"/>
    <mergeCell ref="NY20:NZ20"/>
    <mergeCell ref="OA20:OC20"/>
    <mergeCell ref="OD20:OE20"/>
    <mergeCell ref="OF20:OI20"/>
    <mergeCell ref="NA21:NG21"/>
    <mergeCell ref="NH21:NO21"/>
    <mergeCell ref="NP21:NT21"/>
    <mergeCell ref="NU21:NX21"/>
    <mergeCell ref="NY21:NZ21"/>
    <mergeCell ref="OA21:OC21"/>
    <mergeCell ref="OD21:OE21"/>
    <mergeCell ref="OF21:OI21"/>
    <mergeCell ref="MR24:OE24"/>
    <mergeCell ref="OF24:OI24"/>
    <mergeCell ref="NH41:NO41"/>
    <mergeCell ref="NP41:NT41"/>
    <mergeCell ref="NU41:NX41"/>
    <mergeCell ref="NY41:NZ41"/>
    <mergeCell ref="OA41:OC41"/>
    <mergeCell ref="MR37:OE37"/>
    <mergeCell ref="OF37:OI37"/>
    <mergeCell ref="NY35:NZ35"/>
    <mergeCell ref="OA35:OC35"/>
    <mergeCell ref="OD35:OE35"/>
    <mergeCell ref="OF35:OI35"/>
    <mergeCell ref="NA36:NG36"/>
    <mergeCell ref="NH36:NO36"/>
    <mergeCell ref="NP36:NT36"/>
    <mergeCell ref="NU36:NX36"/>
    <mergeCell ref="NY36:NZ36"/>
    <mergeCell ref="OA36:OC36"/>
    <mergeCell ref="OD36:OE36"/>
    <mergeCell ref="OF36:OI36"/>
    <mergeCell ref="MR32:OE32"/>
    <mergeCell ref="OF32:OI32"/>
    <mergeCell ref="MR33:MT36"/>
    <mergeCell ref="MU33:MZ36"/>
    <mergeCell ref="NA33:NG33"/>
    <mergeCell ref="NH33:NO33"/>
    <mergeCell ref="NP33:NT33"/>
    <mergeCell ref="NU33:NX33"/>
    <mergeCell ref="NY33:NZ33"/>
    <mergeCell ref="OA33:OC33"/>
    <mergeCell ref="OD33:OE33"/>
    <mergeCell ref="OF33:OI33"/>
    <mergeCell ref="NA34:NG34"/>
    <mergeCell ref="NH34:NO34"/>
    <mergeCell ref="NP34:NT34"/>
    <mergeCell ref="NU34:NX34"/>
    <mergeCell ref="NY34:NZ34"/>
    <mergeCell ref="OA34:OC34"/>
    <mergeCell ref="OD34:OE34"/>
    <mergeCell ref="OF34:OI34"/>
    <mergeCell ref="NA35:NG35"/>
    <mergeCell ref="NH35:NO35"/>
    <mergeCell ref="NP35:NT35"/>
    <mergeCell ref="NU35:NX35"/>
    <mergeCell ref="MG43:OE43"/>
    <mergeCell ref="OF43:OI43"/>
    <mergeCell ref="MG45:MH45"/>
    <mergeCell ref="MI45:MQ45"/>
    <mergeCell ref="MR45:MT45"/>
    <mergeCell ref="MU45:MZ45"/>
    <mergeCell ref="NA45:NG45"/>
    <mergeCell ref="NH45:NO45"/>
    <mergeCell ref="NP45:NT45"/>
    <mergeCell ref="NU45:NX45"/>
    <mergeCell ref="NY45:NZ45"/>
    <mergeCell ref="OA45:OC45"/>
    <mergeCell ref="OD45:OE45"/>
    <mergeCell ref="OF45:OI45"/>
    <mergeCell ref="MG28:MH42"/>
    <mergeCell ref="NU30:NX30"/>
    <mergeCell ref="NY30:NZ30"/>
    <mergeCell ref="OA30:OC30"/>
    <mergeCell ref="OD30:OE30"/>
    <mergeCell ref="OF30:OI30"/>
    <mergeCell ref="NA31:NG31"/>
    <mergeCell ref="NH31:NO31"/>
    <mergeCell ref="NP31:NT31"/>
    <mergeCell ref="NU31:NX31"/>
    <mergeCell ref="MR42:OE42"/>
    <mergeCell ref="OF42:OI42"/>
    <mergeCell ref="NP29:NT29"/>
    <mergeCell ref="NU29:NX29"/>
    <mergeCell ref="NY29:NZ29"/>
    <mergeCell ref="OA29:OC29"/>
    <mergeCell ref="OD29:OE29"/>
    <mergeCell ref="OF29:OI29"/>
    <mergeCell ref="NA30:NG30"/>
    <mergeCell ref="NH30:NO30"/>
    <mergeCell ref="NP30:NT30"/>
    <mergeCell ref="OD41:OE41"/>
    <mergeCell ref="OF41:OI41"/>
    <mergeCell ref="MR38:MT41"/>
    <mergeCell ref="MU38:MZ41"/>
    <mergeCell ref="NA38:NG38"/>
    <mergeCell ref="NH38:NO38"/>
    <mergeCell ref="NP38:NT38"/>
    <mergeCell ref="NU38:NX38"/>
    <mergeCell ref="NY38:NZ38"/>
    <mergeCell ref="OA38:OC38"/>
    <mergeCell ref="OD38:OE38"/>
    <mergeCell ref="OF38:OI38"/>
    <mergeCell ref="NA39:NG39"/>
    <mergeCell ref="NH39:NO39"/>
    <mergeCell ref="NP39:NT39"/>
    <mergeCell ref="NU39:NX39"/>
    <mergeCell ref="NY39:NZ39"/>
    <mergeCell ref="OA39:OC39"/>
    <mergeCell ref="OD39:OE39"/>
    <mergeCell ref="OF39:OI39"/>
    <mergeCell ref="NA40:NG40"/>
    <mergeCell ref="NH40:NO40"/>
    <mergeCell ref="NP40:NT40"/>
    <mergeCell ref="NU40:NX40"/>
    <mergeCell ref="NY40:NZ40"/>
    <mergeCell ref="OA40:OC40"/>
    <mergeCell ref="OD40:OE40"/>
    <mergeCell ref="OF40:OI40"/>
    <mergeCell ref="NA41:NG41"/>
    <mergeCell ref="NH54:NO54"/>
    <mergeCell ref="NP54:NT54"/>
    <mergeCell ref="NU54:NX54"/>
    <mergeCell ref="NY54:NZ54"/>
    <mergeCell ref="OA54:OC54"/>
    <mergeCell ref="OD54:OE54"/>
    <mergeCell ref="OF54:OI54"/>
    <mergeCell ref="MR50:OE50"/>
    <mergeCell ref="OF50:OI50"/>
    <mergeCell ref="MR51:MT54"/>
    <mergeCell ref="MU51:MZ54"/>
    <mergeCell ref="NA51:NG51"/>
    <mergeCell ref="NH51:NO51"/>
    <mergeCell ref="NP51:NT51"/>
    <mergeCell ref="NU51:NX51"/>
    <mergeCell ref="NY51:NZ51"/>
    <mergeCell ref="OA51:OC51"/>
    <mergeCell ref="OD51:OE51"/>
    <mergeCell ref="OF51:OI51"/>
    <mergeCell ref="NA52:NG52"/>
    <mergeCell ref="NH52:NO52"/>
    <mergeCell ref="NP52:NT52"/>
    <mergeCell ref="NU52:NX52"/>
    <mergeCell ref="NY52:NZ52"/>
    <mergeCell ref="OA52:OC52"/>
    <mergeCell ref="OD52:OE52"/>
    <mergeCell ref="OF52:OI52"/>
    <mergeCell ref="NA53:NG53"/>
    <mergeCell ref="NH53:NO53"/>
    <mergeCell ref="NP53:NT53"/>
    <mergeCell ref="NU53:NX53"/>
    <mergeCell ref="NY49:NZ49"/>
    <mergeCell ref="OA49:OC49"/>
    <mergeCell ref="OD49:OE49"/>
    <mergeCell ref="OF49:OI49"/>
    <mergeCell ref="MR46:MT49"/>
    <mergeCell ref="MU46:MZ49"/>
    <mergeCell ref="NA46:NG46"/>
    <mergeCell ref="NH46:NO46"/>
    <mergeCell ref="NP46:NT46"/>
    <mergeCell ref="NU46:NX46"/>
    <mergeCell ref="NY46:NZ46"/>
    <mergeCell ref="OA46:OC46"/>
    <mergeCell ref="OD46:OE46"/>
    <mergeCell ref="OF46:OI46"/>
    <mergeCell ref="NA47:NG47"/>
    <mergeCell ref="NH47:NO47"/>
    <mergeCell ref="MG61:OE61"/>
    <mergeCell ref="OF61:OI61"/>
    <mergeCell ref="MG46:MH60"/>
    <mergeCell ref="NU48:NX48"/>
    <mergeCell ref="NY48:NZ48"/>
    <mergeCell ref="OA48:OC48"/>
    <mergeCell ref="OD48:OE48"/>
    <mergeCell ref="OF48:OI48"/>
    <mergeCell ref="NA49:NG49"/>
    <mergeCell ref="NH49:NO49"/>
    <mergeCell ref="NP49:NT49"/>
    <mergeCell ref="NU49:NX49"/>
    <mergeCell ref="MR60:OE60"/>
    <mergeCell ref="OF60:OI60"/>
    <mergeCell ref="NP47:NT47"/>
    <mergeCell ref="NU47:NX47"/>
    <mergeCell ref="NY47:NZ47"/>
    <mergeCell ref="OA47:OC47"/>
    <mergeCell ref="OD47:OE47"/>
    <mergeCell ref="OF47:OI47"/>
    <mergeCell ref="NA48:NG48"/>
    <mergeCell ref="NH48:NO48"/>
    <mergeCell ref="NP48:NT48"/>
    <mergeCell ref="OD59:OE59"/>
    <mergeCell ref="OF59:OI59"/>
    <mergeCell ref="MR56:MT59"/>
    <mergeCell ref="MU56:MZ59"/>
    <mergeCell ref="NA56:NG56"/>
    <mergeCell ref="NH56:NO56"/>
    <mergeCell ref="NP56:NT56"/>
    <mergeCell ref="NU56:NX56"/>
    <mergeCell ref="NY56:NZ56"/>
    <mergeCell ref="OA56:OC56"/>
    <mergeCell ref="OD56:OE56"/>
    <mergeCell ref="OF56:OI56"/>
    <mergeCell ref="NA57:NG57"/>
    <mergeCell ref="NH57:NO57"/>
    <mergeCell ref="NP57:NT57"/>
    <mergeCell ref="NU57:NX57"/>
    <mergeCell ref="NY57:NZ57"/>
    <mergeCell ref="OA57:OC57"/>
    <mergeCell ref="OD57:OE57"/>
    <mergeCell ref="OF57:OI57"/>
    <mergeCell ref="NA58:NG58"/>
    <mergeCell ref="NH58:NO58"/>
    <mergeCell ref="NP58:NT58"/>
    <mergeCell ref="NU58:NX58"/>
    <mergeCell ref="NY58:NZ58"/>
    <mergeCell ref="OA58:OC58"/>
    <mergeCell ref="OD58:OE58"/>
    <mergeCell ref="OF58:OI58"/>
    <mergeCell ref="NA59:NG59"/>
    <mergeCell ref="NH59:NO59"/>
    <mergeCell ref="NP59:NT59"/>
    <mergeCell ref="NU59:NX59"/>
    <mergeCell ref="NY59:NZ59"/>
    <mergeCell ref="OA59:OC59"/>
    <mergeCell ref="MR55:OE55"/>
    <mergeCell ref="OF55:OI55"/>
    <mergeCell ref="NY53:NZ53"/>
    <mergeCell ref="OA53:OC53"/>
    <mergeCell ref="OD53:OE53"/>
    <mergeCell ref="OF53:OI53"/>
    <mergeCell ref="NA54:NG54"/>
    <mergeCell ref="MG76:MH80"/>
    <mergeCell ref="MI76:MQ80"/>
    <mergeCell ref="MG82:MH82"/>
    <mergeCell ref="MI82:MQ82"/>
    <mergeCell ref="MR82:MT82"/>
    <mergeCell ref="MU82:MZ82"/>
    <mergeCell ref="NA82:NG82"/>
    <mergeCell ref="NH82:NO82"/>
    <mergeCell ref="NP82:NT82"/>
    <mergeCell ref="NU82:NX82"/>
    <mergeCell ref="NY82:NZ82"/>
    <mergeCell ref="OA82:OC82"/>
    <mergeCell ref="OD82:OE82"/>
    <mergeCell ref="OF82:OI82"/>
    <mergeCell ref="MG83:MH83"/>
    <mergeCell ref="MI83:MQ83"/>
    <mergeCell ref="MR83:MT83"/>
    <mergeCell ref="MU83:MZ83"/>
    <mergeCell ref="NA83:NG83"/>
    <mergeCell ref="NH83:NO83"/>
    <mergeCell ref="NP83:NT83"/>
    <mergeCell ref="NU83:NX83"/>
    <mergeCell ref="NY83:NZ83"/>
    <mergeCell ref="OA83:OC83"/>
    <mergeCell ref="OD83:OE83"/>
    <mergeCell ref="OF83:OI83"/>
    <mergeCell ref="MH62:OE62"/>
    <mergeCell ref="MG63:OE63"/>
    <mergeCell ref="OF63:OI63"/>
    <mergeCell ref="MG65:MH65"/>
    <mergeCell ref="MI65:MQ65"/>
    <mergeCell ref="MR65:OI65"/>
    <mergeCell ref="MG66:MH70"/>
    <mergeCell ref="MI66:MQ70"/>
    <mergeCell ref="MG71:MH75"/>
    <mergeCell ref="MI71:MQ75"/>
    <mergeCell ref="MR72:MY72"/>
    <mergeCell ref="MV73:MY73"/>
    <mergeCell ref="MV77:MY77"/>
    <mergeCell ref="MV78:MY78"/>
    <mergeCell ref="MG86:MH86"/>
    <mergeCell ref="MI86:MQ86"/>
    <mergeCell ref="MR86:MT86"/>
    <mergeCell ref="MU86:MZ86"/>
    <mergeCell ref="NA86:NG86"/>
    <mergeCell ref="NH86:NO86"/>
    <mergeCell ref="NP86:NT86"/>
    <mergeCell ref="NU86:NX86"/>
    <mergeCell ref="NY86:NZ86"/>
    <mergeCell ref="OA86:OC86"/>
    <mergeCell ref="OD86:OE86"/>
    <mergeCell ref="OF86:OI86"/>
    <mergeCell ref="MG87:MH87"/>
    <mergeCell ref="MI87:MQ87"/>
    <mergeCell ref="MR87:MT87"/>
    <mergeCell ref="MU87:MZ87"/>
    <mergeCell ref="NA87:NG87"/>
    <mergeCell ref="NH87:NO87"/>
    <mergeCell ref="NP87:NT87"/>
    <mergeCell ref="NU87:NX87"/>
    <mergeCell ref="NY87:NZ87"/>
    <mergeCell ref="OA87:OC87"/>
    <mergeCell ref="OD87:OE87"/>
    <mergeCell ref="OF87:OI87"/>
    <mergeCell ref="MG84:MH84"/>
    <mergeCell ref="MI84:MQ84"/>
    <mergeCell ref="MR84:MT84"/>
    <mergeCell ref="MU84:MZ84"/>
    <mergeCell ref="NA84:NG84"/>
    <mergeCell ref="NH84:NO84"/>
    <mergeCell ref="NP84:NT84"/>
    <mergeCell ref="NU84:NX84"/>
    <mergeCell ref="NY84:NZ84"/>
    <mergeCell ref="OA84:OC84"/>
    <mergeCell ref="OD84:OE84"/>
    <mergeCell ref="OF84:OI84"/>
    <mergeCell ref="MG85:MH85"/>
    <mergeCell ref="MI85:MQ85"/>
    <mergeCell ref="MR85:MT85"/>
    <mergeCell ref="MU85:MZ85"/>
    <mergeCell ref="NA85:NG85"/>
    <mergeCell ref="NH85:NO85"/>
    <mergeCell ref="NP85:NT85"/>
    <mergeCell ref="NU85:NX85"/>
    <mergeCell ref="NY85:NZ85"/>
    <mergeCell ref="OA85:OC85"/>
    <mergeCell ref="OD85:OE85"/>
    <mergeCell ref="OF85:OI85"/>
    <mergeCell ref="MG90:MH90"/>
    <mergeCell ref="MI90:MQ90"/>
    <mergeCell ref="MR90:MT90"/>
    <mergeCell ref="MU90:MZ90"/>
    <mergeCell ref="NA90:NG90"/>
    <mergeCell ref="NH90:NO90"/>
    <mergeCell ref="NP90:NT90"/>
    <mergeCell ref="NU90:NX90"/>
    <mergeCell ref="NY90:NZ90"/>
    <mergeCell ref="OA90:OC90"/>
    <mergeCell ref="OD90:OE90"/>
    <mergeCell ref="OF90:OI90"/>
    <mergeCell ref="MG91:MH91"/>
    <mergeCell ref="MI91:MQ91"/>
    <mergeCell ref="MR91:MT91"/>
    <mergeCell ref="MU91:MZ91"/>
    <mergeCell ref="NA91:NG91"/>
    <mergeCell ref="NH91:NO91"/>
    <mergeCell ref="NP91:NT91"/>
    <mergeCell ref="NU91:NX91"/>
    <mergeCell ref="NY91:NZ91"/>
    <mergeCell ref="OA91:OC91"/>
    <mergeCell ref="OD91:OE91"/>
    <mergeCell ref="OF91:OI91"/>
    <mergeCell ref="MG88:MH88"/>
    <mergeCell ref="MI88:MQ88"/>
    <mergeCell ref="MR88:MT88"/>
    <mergeCell ref="MU88:MZ88"/>
    <mergeCell ref="NA88:NG88"/>
    <mergeCell ref="NH88:NO88"/>
    <mergeCell ref="NP88:NT88"/>
    <mergeCell ref="NU88:NX88"/>
    <mergeCell ref="NY88:NZ88"/>
    <mergeCell ref="OA88:OC88"/>
    <mergeCell ref="OD88:OE88"/>
    <mergeCell ref="OF88:OI88"/>
    <mergeCell ref="MG89:MH89"/>
    <mergeCell ref="MI89:MQ89"/>
    <mergeCell ref="MR89:MT89"/>
    <mergeCell ref="MU89:MZ89"/>
    <mergeCell ref="NA89:NG89"/>
    <mergeCell ref="NH89:NO89"/>
    <mergeCell ref="NP89:NT89"/>
    <mergeCell ref="NU89:NX89"/>
    <mergeCell ref="NY89:NZ89"/>
    <mergeCell ref="OA89:OC89"/>
    <mergeCell ref="OD89:OE89"/>
    <mergeCell ref="OF89:OI89"/>
    <mergeCell ref="MG94:MH94"/>
    <mergeCell ref="MI94:MQ94"/>
    <mergeCell ref="MR94:MT94"/>
    <mergeCell ref="MU94:MZ94"/>
    <mergeCell ref="NA94:NG94"/>
    <mergeCell ref="NH94:NO94"/>
    <mergeCell ref="NP94:NT94"/>
    <mergeCell ref="NU94:NX94"/>
    <mergeCell ref="NY94:NZ94"/>
    <mergeCell ref="OA94:OC94"/>
    <mergeCell ref="OD94:OE94"/>
    <mergeCell ref="OF94:OI94"/>
    <mergeCell ref="MG95:MH95"/>
    <mergeCell ref="MI95:MQ95"/>
    <mergeCell ref="MR95:MT95"/>
    <mergeCell ref="MU95:MZ95"/>
    <mergeCell ref="NA95:NG95"/>
    <mergeCell ref="NH95:NO95"/>
    <mergeCell ref="NP95:NT95"/>
    <mergeCell ref="NU95:NX95"/>
    <mergeCell ref="NY95:NZ95"/>
    <mergeCell ref="OA95:OC95"/>
    <mergeCell ref="OD95:OE95"/>
    <mergeCell ref="OF95:OI95"/>
    <mergeCell ref="MG92:MH92"/>
    <mergeCell ref="MI92:MQ92"/>
    <mergeCell ref="MR92:MT92"/>
    <mergeCell ref="MU92:MZ92"/>
    <mergeCell ref="NA92:NG92"/>
    <mergeCell ref="NH92:NO92"/>
    <mergeCell ref="NP92:NT92"/>
    <mergeCell ref="NU92:NX92"/>
    <mergeCell ref="NY92:NZ92"/>
    <mergeCell ref="OA92:OC92"/>
    <mergeCell ref="OD92:OE92"/>
    <mergeCell ref="OF92:OI92"/>
    <mergeCell ref="MG93:MH93"/>
    <mergeCell ref="MI93:MQ93"/>
    <mergeCell ref="MR93:MT93"/>
    <mergeCell ref="MU93:MZ93"/>
    <mergeCell ref="NA93:NG93"/>
    <mergeCell ref="NH93:NO93"/>
    <mergeCell ref="NP93:NT93"/>
    <mergeCell ref="NU93:NX93"/>
    <mergeCell ref="NY93:NZ93"/>
    <mergeCell ref="OA93:OC93"/>
    <mergeCell ref="OD93:OE93"/>
    <mergeCell ref="OF93:OI93"/>
    <mergeCell ref="MG98:MH98"/>
    <mergeCell ref="MI98:MQ98"/>
    <mergeCell ref="MR98:MT98"/>
    <mergeCell ref="MU98:MZ98"/>
    <mergeCell ref="NA98:NG98"/>
    <mergeCell ref="NH98:NO98"/>
    <mergeCell ref="NP98:NT98"/>
    <mergeCell ref="NU98:NX98"/>
    <mergeCell ref="NY98:NZ98"/>
    <mergeCell ref="OA98:OC98"/>
    <mergeCell ref="OD98:OE98"/>
    <mergeCell ref="OF98:OI98"/>
    <mergeCell ref="MG99:MH99"/>
    <mergeCell ref="MI99:MQ99"/>
    <mergeCell ref="MR99:MT99"/>
    <mergeCell ref="MU99:MZ99"/>
    <mergeCell ref="NA99:NG99"/>
    <mergeCell ref="NH99:NO99"/>
    <mergeCell ref="NP99:NT99"/>
    <mergeCell ref="NU99:NX99"/>
    <mergeCell ref="NY99:NZ99"/>
    <mergeCell ref="OA99:OC99"/>
    <mergeCell ref="OD99:OE99"/>
    <mergeCell ref="OF99:OI99"/>
    <mergeCell ref="MG96:MH96"/>
    <mergeCell ref="MI96:MQ96"/>
    <mergeCell ref="MR96:MT96"/>
    <mergeCell ref="MU96:MZ96"/>
    <mergeCell ref="NA96:NG96"/>
    <mergeCell ref="NH96:NO96"/>
    <mergeCell ref="NP96:NT96"/>
    <mergeCell ref="NU96:NX96"/>
    <mergeCell ref="NY96:NZ96"/>
    <mergeCell ref="OA96:OC96"/>
    <mergeCell ref="OD96:OE96"/>
    <mergeCell ref="OF96:OI96"/>
    <mergeCell ref="MG97:MH97"/>
    <mergeCell ref="MI97:MQ97"/>
    <mergeCell ref="MR97:MT97"/>
    <mergeCell ref="MU97:MZ97"/>
    <mergeCell ref="NA97:NG97"/>
    <mergeCell ref="NH97:NO97"/>
    <mergeCell ref="NP97:NT97"/>
    <mergeCell ref="NU97:NX97"/>
    <mergeCell ref="NY97:NZ97"/>
    <mergeCell ref="OA97:OC97"/>
    <mergeCell ref="OD97:OE97"/>
    <mergeCell ref="OF97:OI97"/>
    <mergeCell ref="MG102:MH102"/>
    <mergeCell ref="MI102:MQ102"/>
    <mergeCell ref="MR102:MT102"/>
    <mergeCell ref="MU102:MZ102"/>
    <mergeCell ref="NA102:NG102"/>
    <mergeCell ref="NH102:NO102"/>
    <mergeCell ref="NP102:NT102"/>
    <mergeCell ref="NU102:NX102"/>
    <mergeCell ref="NY102:NZ102"/>
    <mergeCell ref="OA102:OC102"/>
    <mergeCell ref="OD102:OE102"/>
    <mergeCell ref="OF102:OI102"/>
    <mergeCell ref="MG103:MH103"/>
    <mergeCell ref="MI103:MQ103"/>
    <mergeCell ref="MR103:MT103"/>
    <mergeCell ref="MU103:MZ103"/>
    <mergeCell ref="NA103:NG103"/>
    <mergeCell ref="NH103:NO103"/>
    <mergeCell ref="NP103:NT103"/>
    <mergeCell ref="NU103:NX103"/>
    <mergeCell ref="NY103:NZ103"/>
    <mergeCell ref="OA103:OC103"/>
    <mergeCell ref="OD103:OE103"/>
    <mergeCell ref="OF103:OI103"/>
    <mergeCell ref="MG100:MH100"/>
    <mergeCell ref="MI100:MQ100"/>
    <mergeCell ref="MR100:MT100"/>
    <mergeCell ref="MU100:MZ100"/>
    <mergeCell ref="NA100:NG100"/>
    <mergeCell ref="NH100:NO100"/>
    <mergeCell ref="NP100:NT100"/>
    <mergeCell ref="NU100:NX100"/>
    <mergeCell ref="NY100:NZ100"/>
    <mergeCell ref="OA100:OC100"/>
    <mergeCell ref="OD100:OE100"/>
    <mergeCell ref="OF100:OI100"/>
    <mergeCell ref="MG101:MH101"/>
    <mergeCell ref="MI101:MQ101"/>
    <mergeCell ref="MR101:MT101"/>
    <mergeCell ref="MU101:MZ101"/>
    <mergeCell ref="NA101:NG101"/>
    <mergeCell ref="NH101:NO101"/>
    <mergeCell ref="NP101:NT101"/>
    <mergeCell ref="NU101:NX101"/>
    <mergeCell ref="NY101:NZ101"/>
    <mergeCell ref="OA101:OC101"/>
    <mergeCell ref="OD101:OE101"/>
    <mergeCell ref="OF101:OI101"/>
    <mergeCell ref="MG106:MH106"/>
    <mergeCell ref="MI106:MQ106"/>
    <mergeCell ref="MR106:MT106"/>
    <mergeCell ref="MU106:MZ106"/>
    <mergeCell ref="NA106:NG106"/>
    <mergeCell ref="NH106:NO106"/>
    <mergeCell ref="NP106:NT106"/>
    <mergeCell ref="NU106:NX106"/>
    <mergeCell ref="NY106:NZ106"/>
    <mergeCell ref="OA106:OC106"/>
    <mergeCell ref="OD106:OE106"/>
    <mergeCell ref="OF106:OI106"/>
    <mergeCell ref="MG107:MH107"/>
    <mergeCell ref="MI107:MQ107"/>
    <mergeCell ref="MR107:MT107"/>
    <mergeCell ref="MU107:MZ107"/>
    <mergeCell ref="NA107:NG107"/>
    <mergeCell ref="NH107:NO107"/>
    <mergeCell ref="NP107:NT107"/>
    <mergeCell ref="NU107:NX107"/>
    <mergeCell ref="NY107:NZ107"/>
    <mergeCell ref="OA107:OC107"/>
    <mergeCell ref="OD107:OE107"/>
    <mergeCell ref="OF107:OI107"/>
    <mergeCell ref="MG104:MH104"/>
    <mergeCell ref="MI104:MQ104"/>
    <mergeCell ref="MR104:MT104"/>
    <mergeCell ref="MU104:MZ104"/>
    <mergeCell ref="NA104:NG104"/>
    <mergeCell ref="NH104:NO104"/>
    <mergeCell ref="NP104:NT104"/>
    <mergeCell ref="NU104:NX104"/>
    <mergeCell ref="NY104:NZ104"/>
    <mergeCell ref="OA104:OC104"/>
    <mergeCell ref="OD104:OE104"/>
    <mergeCell ref="OF104:OI104"/>
    <mergeCell ref="MG105:MH105"/>
    <mergeCell ref="MI105:MQ105"/>
    <mergeCell ref="MR105:MT105"/>
    <mergeCell ref="MU105:MZ105"/>
    <mergeCell ref="NA105:NG105"/>
    <mergeCell ref="NH105:NO105"/>
    <mergeCell ref="NP105:NT105"/>
    <mergeCell ref="NU105:NX105"/>
    <mergeCell ref="NY105:NZ105"/>
    <mergeCell ref="OA105:OC105"/>
    <mergeCell ref="OD105:OE105"/>
    <mergeCell ref="OF105:OI105"/>
    <mergeCell ref="MG110:MH110"/>
    <mergeCell ref="MI110:MQ110"/>
    <mergeCell ref="MR110:MT110"/>
    <mergeCell ref="MU110:MZ110"/>
    <mergeCell ref="NA110:NG110"/>
    <mergeCell ref="NH110:NO110"/>
    <mergeCell ref="NP110:NT110"/>
    <mergeCell ref="NU110:NX110"/>
    <mergeCell ref="NY110:NZ110"/>
    <mergeCell ref="OA110:OC110"/>
    <mergeCell ref="OD110:OE110"/>
    <mergeCell ref="OF110:OI110"/>
    <mergeCell ref="MG111:MH111"/>
    <mergeCell ref="MI111:MQ111"/>
    <mergeCell ref="MR111:MT111"/>
    <mergeCell ref="MU111:MZ111"/>
    <mergeCell ref="NA111:NG111"/>
    <mergeCell ref="NH111:NO111"/>
    <mergeCell ref="NP111:NT111"/>
    <mergeCell ref="NU111:NX111"/>
    <mergeCell ref="NY111:NZ111"/>
    <mergeCell ref="OA111:OC111"/>
    <mergeCell ref="OD111:OE111"/>
    <mergeCell ref="OF111:OI111"/>
    <mergeCell ref="MG108:MH108"/>
    <mergeCell ref="MI108:MQ108"/>
    <mergeCell ref="MR108:MT108"/>
    <mergeCell ref="MU108:MZ108"/>
    <mergeCell ref="NA108:NG108"/>
    <mergeCell ref="NH108:NO108"/>
    <mergeCell ref="NP108:NT108"/>
    <mergeCell ref="NU108:NX108"/>
    <mergeCell ref="NY108:NZ108"/>
    <mergeCell ref="OA108:OC108"/>
    <mergeCell ref="OD108:OE108"/>
    <mergeCell ref="OF108:OI108"/>
    <mergeCell ref="MG109:MH109"/>
    <mergeCell ref="MI109:MQ109"/>
    <mergeCell ref="MR109:MT109"/>
    <mergeCell ref="MU109:MZ109"/>
    <mergeCell ref="NA109:NG109"/>
    <mergeCell ref="NH109:NO109"/>
    <mergeCell ref="NP109:NT109"/>
    <mergeCell ref="NU109:NX109"/>
    <mergeCell ref="NY109:NZ109"/>
    <mergeCell ref="OA109:OC109"/>
    <mergeCell ref="OD109:OE109"/>
    <mergeCell ref="OF109:OI109"/>
    <mergeCell ref="MG114:MH114"/>
    <mergeCell ref="MI114:MQ114"/>
    <mergeCell ref="MR114:MT114"/>
    <mergeCell ref="MU114:MZ114"/>
    <mergeCell ref="NA114:NG114"/>
    <mergeCell ref="NH114:NO114"/>
    <mergeCell ref="NP114:NT114"/>
    <mergeCell ref="NU114:NX114"/>
    <mergeCell ref="NY114:NZ114"/>
    <mergeCell ref="OA114:OC114"/>
    <mergeCell ref="OD114:OE114"/>
    <mergeCell ref="OF114:OI114"/>
    <mergeCell ref="MG115:MH115"/>
    <mergeCell ref="MI115:MQ115"/>
    <mergeCell ref="MR115:MT115"/>
    <mergeCell ref="MU115:MZ115"/>
    <mergeCell ref="NA115:NG115"/>
    <mergeCell ref="NH115:NO115"/>
    <mergeCell ref="NP115:NT115"/>
    <mergeCell ref="NU115:NX115"/>
    <mergeCell ref="NY115:NZ115"/>
    <mergeCell ref="OA115:OC115"/>
    <mergeCell ref="OD115:OE115"/>
    <mergeCell ref="OF115:OI115"/>
    <mergeCell ref="MG112:MH112"/>
    <mergeCell ref="MI112:MQ112"/>
    <mergeCell ref="MR112:MT112"/>
    <mergeCell ref="MU112:MZ112"/>
    <mergeCell ref="NA112:NG112"/>
    <mergeCell ref="NH112:NO112"/>
    <mergeCell ref="NP112:NT112"/>
    <mergeCell ref="NU112:NX112"/>
    <mergeCell ref="NY112:NZ112"/>
    <mergeCell ref="OA112:OC112"/>
    <mergeCell ref="OD112:OE112"/>
    <mergeCell ref="OF112:OI112"/>
    <mergeCell ref="MG113:MH113"/>
    <mergeCell ref="MI113:MQ113"/>
    <mergeCell ref="MR113:MT113"/>
    <mergeCell ref="MU113:MZ113"/>
    <mergeCell ref="NA113:NG113"/>
    <mergeCell ref="NH113:NO113"/>
    <mergeCell ref="NP113:NT113"/>
    <mergeCell ref="NU113:NX113"/>
    <mergeCell ref="NY113:NZ113"/>
    <mergeCell ref="OA113:OC113"/>
    <mergeCell ref="OD113:OE113"/>
    <mergeCell ref="OF113:OI113"/>
    <mergeCell ref="MG118:MH118"/>
    <mergeCell ref="MI118:MQ118"/>
    <mergeCell ref="MR118:MT118"/>
    <mergeCell ref="MU118:MZ118"/>
    <mergeCell ref="NA118:NG118"/>
    <mergeCell ref="NH118:NO118"/>
    <mergeCell ref="NP118:NT118"/>
    <mergeCell ref="NU118:NX118"/>
    <mergeCell ref="NY118:NZ118"/>
    <mergeCell ref="OA118:OC118"/>
    <mergeCell ref="OD118:OE118"/>
    <mergeCell ref="OF118:OI118"/>
    <mergeCell ref="MG119:MH119"/>
    <mergeCell ref="MI119:MQ119"/>
    <mergeCell ref="MR119:MT119"/>
    <mergeCell ref="MU119:MZ119"/>
    <mergeCell ref="NA119:NG119"/>
    <mergeCell ref="NH119:NO119"/>
    <mergeCell ref="NP119:NT119"/>
    <mergeCell ref="NU119:NX119"/>
    <mergeCell ref="NY119:NZ119"/>
    <mergeCell ref="OA119:OC119"/>
    <mergeCell ref="OD119:OE119"/>
    <mergeCell ref="OF119:OI119"/>
    <mergeCell ref="MG116:MH116"/>
    <mergeCell ref="MI116:MQ116"/>
    <mergeCell ref="MR116:MT116"/>
    <mergeCell ref="MU116:MZ116"/>
    <mergeCell ref="NA116:NG116"/>
    <mergeCell ref="NH116:NO116"/>
    <mergeCell ref="NP116:NT116"/>
    <mergeCell ref="NU116:NX116"/>
    <mergeCell ref="NY116:NZ116"/>
    <mergeCell ref="OA116:OC116"/>
    <mergeCell ref="OD116:OE116"/>
    <mergeCell ref="OF116:OI116"/>
    <mergeCell ref="MG117:MH117"/>
    <mergeCell ref="MI117:MQ117"/>
    <mergeCell ref="MR117:MT117"/>
    <mergeCell ref="MU117:MZ117"/>
    <mergeCell ref="NA117:NG117"/>
    <mergeCell ref="NH117:NO117"/>
    <mergeCell ref="NP117:NT117"/>
    <mergeCell ref="NU117:NX117"/>
    <mergeCell ref="NY117:NZ117"/>
    <mergeCell ref="OA117:OC117"/>
    <mergeCell ref="OD117:OE117"/>
    <mergeCell ref="OF117:OI117"/>
    <mergeCell ref="MG122:MH122"/>
    <mergeCell ref="MI122:MQ122"/>
    <mergeCell ref="MR122:MT122"/>
    <mergeCell ref="MU122:MZ122"/>
    <mergeCell ref="NA122:NG122"/>
    <mergeCell ref="NH122:NO122"/>
    <mergeCell ref="NP122:NT122"/>
    <mergeCell ref="NU122:NX122"/>
    <mergeCell ref="NY122:NZ122"/>
    <mergeCell ref="OA122:OC122"/>
    <mergeCell ref="OD122:OE122"/>
    <mergeCell ref="OF122:OI122"/>
    <mergeCell ref="MG123:MH123"/>
    <mergeCell ref="MI123:MQ123"/>
    <mergeCell ref="MR123:MT123"/>
    <mergeCell ref="MU123:MZ123"/>
    <mergeCell ref="NA123:NG123"/>
    <mergeCell ref="NH123:NO123"/>
    <mergeCell ref="NP123:NT123"/>
    <mergeCell ref="NU123:NX123"/>
    <mergeCell ref="NY123:NZ123"/>
    <mergeCell ref="OA123:OC123"/>
    <mergeCell ref="OD123:OE123"/>
    <mergeCell ref="OF123:OI123"/>
    <mergeCell ref="MG120:MH120"/>
    <mergeCell ref="MI120:MQ120"/>
    <mergeCell ref="MR120:MT120"/>
    <mergeCell ref="MU120:MZ120"/>
    <mergeCell ref="NA120:NG120"/>
    <mergeCell ref="NH120:NO120"/>
    <mergeCell ref="NP120:NT120"/>
    <mergeCell ref="NU120:NX120"/>
    <mergeCell ref="NY120:NZ120"/>
    <mergeCell ref="OA120:OC120"/>
    <mergeCell ref="OD120:OE120"/>
    <mergeCell ref="OF120:OI120"/>
    <mergeCell ref="MG121:MH121"/>
    <mergeCell ref="MI121:MQ121"/>
    <mergeCell ref="MR121:MT121"/>
    <mergeCell ref="MU121:MZ121"/>
    <mergeCell ref="NA121:NG121"/>
    <mergeCell ref="NH121:NO121"/>
    <mergeCell ref="NP121:NT121"/>
    <mergeCell ref="NU121:NX121"/>
    <mergeCell ref="NY121:NZ121"/>
    <mergeCell ref="OA121:OC121"/>
    <mergeCell ref="OD121:OE121"/>
    <mergeCell ref="OF121:OI121"/>
    <mergeCell ref="MG126:MH126"/>
    <mergeCell ref="MI126:MQ126"/>
    <mergeCell ref="MR126:MT126"/>
    <mergeCell ref="MU126:MZ126"/>
    <mergeCell ref="NA126:NG126"/>
    <mergeCell ref="NH126:NO126"/>
    <mergeCell ref="NP126:NT126"/>
    <mergeCell ref="NU126:NX126"/>
    <mergeCell ref="NY126:NZ126"/>
    <mergeCell ref="OA126:OC126"/>
    <mergeCell ref="OD126:OE126"/>
    <mergeCell ref="OF126:OI126"/>
    <mergeCell ref="MG127:MH127"/>
    <mergeCell ref="MI127:MQ127"/>
    <mergeCell ref="MR127:MT127"/>
    <mergeCell ref="MU127:MZ127"/>
    <mergeCell ref="NA127:NG127"/>
    <mergeCell ref="NH127:NO127"/>
    <mergeCell ref="NP127:NT127"/>
    <mergeCell ref="NU127:NX127"/>
    <mergeCell ref="NY127:NZ127"/>
    <mergeCell ref="OA127:OC127"/>
    <mergeCell ref="OD127:OE127"/>
    <mergeCell ref="OF127:OI127"/>
    <mergeCell ref="MG124:MH124"/>
    <mergeCell ref="MI124:MQ124"/>
    <mergeCell ref="MR124:MT124"/>
    <mergeCell ref="MU124:MZ124"/>
    <mergeCell ref="NA124:NG124"/>
    <mergeCell ref="NH124:NO124"/>
    <mergeCell ref="NP124:NT124"/>
    <mergeCell ref="NU124:NX124"/>
    <mergeCell ref="NY124:NZ124"/>
    <mergeCell ref="OA124:OC124"/>
    <mergeCell ref="OD124:OE124"/>
    <mergeCell ref="OF124:OI124"/>
    <mergeCell ref="MG125:MH125"/>
    <mergeCell ref="MI125:MQ125"/>
    <mergeCell ref="MR125:MT125"/>
    <mergeCell ref="MU125:MZ125"/>
    <mergeCell ref="NA125:NG125"/>
    <mergeCell ref="NH125:NO125"/>
    <mergeCell ref="NP125:NT125"/>
    <mergeCell ref="NU125:NX125"/>
    <mergeCell ref="NY125:NZ125"/>
    <mergeCell ref="OA125:OC125"/>
    <mergeCell ref="OD125:OE125"/>
    <mergeCell ref="OF125:OI125"/>
    <mergeCell ref="MG130:MH130"/>
    <mergeCell ref="MI130:MQ130"/>
    <mergeCell ref="MR130:MT130"/>
    <mergeCell ref="MU130:MZ130"/>
    <mergeCell ref="NA130:NG130"/>
    <mergeCell ref="NH130:NO130"/>
    <mergeCell ref="NP130:NT130"/>
    <mergeCell ref="NU130:NX130"/>
    <mergeCell ref="NY130:NZ130"/>
    <mergeCell ref="OA130:OC130"/>
    <mergeCell ref="OD130:OE130"/>
    <mergeCell ref="OF130:OI130"/>
    <mergeCell ref="MG131:MH131"/>
    <mergeCell ref="MI131:MQ131"/>
    <mergeCell ref="MR131:MT131"/>
    <mergeCell ref="MU131:MZ131"/>
    <mergeCell ref="NA131:NG131"/>
    <mergeCell ref="NH131:NO131"/>
    <mergeCell ref="NP131:NT131"/>
    <mergeCell ref="NU131:NX131"/>
    <mergeCell ref="NY131:NZ131"/>
    <mergeCell ref="OA131:OC131"/>
    <mergeCell ref="OD131:OE131"/>
    <mergeCell ref="OF131:OI131"/>
    <mergeCell ref="MG128:MH128"/>
    <mergeCell ref="MI128:MQ128"/>
    <mergeCell ref="MR128:MT128"/>
    <mergeCell ref="MU128:MZ128"/>
    <mergeCell ref="NA128:NG128"/>
    <mergeCell ref="NH128:NO128"/>
    <mergeCell ref="NP128:NT128"/>
    <mergeCell ref="NU128:NX128"/>
    <mergeCell ref="NY128:NZ128"/>
    <mergeCell ref="OA128:OC128"/>
    <mergeCell ref="OD128:OE128"/>
    <mergeCell ref="OF128:OI128"/>
    <mergeCell ref="MG129:MH129"/>
    <mergeCell ref="MI129:MQ129"/>
    <mergeCell ref="MR129:MT129"/>
    <mergeCell ref="MU129:MZ129"/>
    <mergeCell ref="NA129:NG129"/>
    <mergeCell ref="NH129:NO129"/>
    <mergeCell ref="NP129:NT129"/>
    <mergeCell ref="NU129:NX129"/>
    <mergeCell ref="NY129:NZ129"/>
    <mergeCell ref="OA129:OC129"/>
    <mergeCell ref="OD129:OE129"/>
    <mergeCell ref="OF129:OI129"/>
    <mergeCell ref="MG134:MH134"/>
    <mergeCell ref="MI134:MQ134"/>
    <mergeCell ref="MR134:MT134"/>
    <mergeCell ref="MU134:MZ134"/>
    <mergeCell ref="NA134:NG134"/>
    <mergeCell ref="NH134:NO134"/>
    <mergeCell ref="NP134:NT134"/>
    <mergeCell ref="NU134:NX134"/>
    <mergeCell ref="NY134:NZ134"/>
    <mergeCell ref="OA134:OC134"/>
    <mergeCell ref="OD134:OE134"/>
    <mergeCell ref="OF134:OI134"/>
    <mergeCell ref="MG135:MH135"/>
    <mergeCell ref="MI135:MQ135"/>
    <mergeCell ref="MR135:MT135"/>
    <mergeCell ref="MU135:MZ135"/>
    <mergeCell ref="NA135:NG135"/>
    <mergeCell ref="NH135:NO135"/>
    <mergeCell ref="NP135:NT135"/>
    <mergeCell ref="NU135:NX135"/>
    <mergeCell ref="NY135:NZ135"/>
    <mergeCell ref="OA135:OC135"/>
    <mergeCell ref="OD135:OE135"/>
    <mergeCell ref="OF135:OI135"/>
    <mergeCell ref="MG132:MH132"/>
    <mergeCell ref="MI132:MQ132"/>
    <mergeCell ref="MR132:MT132"/>
    <mergeCell ref="MU132:MZ132"/>
    <mergeCell ref="NA132:NG132"/>
    <mergeCell ref="NH132:NO132"/>
    <mergeCell ref="NP132:NT132"/>
    <mergeCell ref="NU132:NX132"/>
    <mergeCell ref="NY132:NZ132"/>
    <mergeCell ref="OA132:OC132"/>
    <mergeCell ref="OD132:OE132"/>
    <mergeCell ref="OF132:OI132"/>
    <mergeCell ref="MG133:MH133"/>
    <mergeCell ref="MI133:MQ133"/>
    <mergeCell ref="MR133:MT133"/>
    <mergeCell ref="MU133:MZ133"/>
    <mergeCell ref="NA133:NG133"/>
    <mergeCell ref="NH133:NO133"/>
    <mergeCell ref="NP133:NT133"/>
    <mergeCell ref="NU133:NX133"/>
    <mergeCell ref="NY133:NZ133"/>
    <mergeCell ref="OA133:OC133"/>
    <mergeCell ref="OD133:OE133"/>
    <mergeCell ref="OF133:OI133"/>
    <mergeCell ref="MG138:MH138"/>
    <mergeCell ref="MI138:MQ138"/>
    <mergeCell ref="MR138:MT138"/>
    <mergeCell ref="MU138:MZ138"/>
    <mergeCell ref="NA138:NG138"/>
    <mergeCell ref="NH138:NO138"/>
    <mergeCell ref="NP138:NT138"/>
    <mergeCell ref="NU138:NX138"/>
    <mergeCell ref="NY138:NZ138"/>
    <mergeCell ref="OA138:OC138"/>
    <mergeCell ref="OD138:OE138"/>
    <mergeCell ref="OF138:OI138"/>
    <mergeCell ref="MG139:MH139"/>
    <mergeCell ref="MI139:MQ139"/>
    <mergeCell ref="MR139:MT139"/>
    <mergeCell ref="MU139:MZ139"/>
    <mergeCell ref="NA139:NG139"/>
    <mergeCell ref="NH139:NO139"/>
    <mergeCell ref="NP139:NT139"/>
    <mergeCell ref="NU139:NX139"/>
    <mergeCell ref="NY139:NZ139"/>
    <mergeCell ref="OA139:OC139"/>
    <mergeCell ref="OD139:OE139"/>
    <mergeCell ref="OF139:OI139"/>
    <mergeCell ref="MG136:MH136"/>
    <mergeCell ref="MI136:MQ136"/>
    <mergeCell ref="MR136:MT136"/>
    <mergeCell ref="MU136:MZ136"/>
    <mergeCell ref="NA136:NG136"/>
    <mergeCell ref="NH136:NO136"/>
    <mergeCell ref="NP136:NT136"/>
    <mergeCell ref="NU136:NX136"/>
    <mergeCell ref="NY136:NZ136"/>
    <mergeCell ref="OA136:OC136"/>
    <mergeCell ref="OD136:OE136"/>
    <mergeCell ref="OF136:OI136"/>
    <mergeCell ref="MG137:MH137"/>
    <mergeCell ref="MI137:MQ137"/>
    <mergeCell ref="MR137:MT137"/>
    <mergeCell ref="MU137:MZ137"/>
    <mergeCell ref="NA137:NG137"/>
    <mergeCell ref="NH137:NO137"/>
    <mergeCell ref="NP137:NT137"/>
    <mergeCell ref="NU137:NX137"/>
    <mergeCell ref="NY137:NZ137"/>
    <mergeCell ref="OA137:OC137"/>
    <mergeCell ref="OD137:OE137"/>
    <mergeCell ref="OF137:OI137"/>
    <mergeCell ref="MG142:MH142"/>
    <mergeCell ref="MI142:MQ142"/>
    <mergeCell ref="MR142:MT142"/>
    <mergeCell ref="MU142:MZ142"/>
    <mergeCell ref="NA142:NG142"/>
    <mergeCell ref="NH142:NO142"/>
    <mergeCell ref="NP142:NT142"/>
    <mergeCell ref="NU142:NX142"/>
    <mergeCell ref="NY142:NZ142"/>
    <mergeCell ref="OA142:OC142"/>
    <mergeCell ref="OD142:OE142"/>
    <mergeCell ref="OF142:OI142"/>
    <mergeCell ref="MG143:MH143"/>
    <mergeCell ref="MI143:MQ143"/>
    <mergeCell ref="MR143:MT143"/>
    <mergeCell ref="MU143:MZ143"/>
    <mergeCell ref="NA143:NG143"/>
    <mergeCell ref="NH143:NO143"/>
    <mergeCell ref="NP143:NT143"/>
    <mergeCell ref="NU143:NX143"/>
    <mergeCell ref="NY143:NZ143"/>
    <mergeCell ref="OA143:OC143"/>
    <mergeCell ref="OD143:OE143"/>
    <mergeCell ref="OF143:OI143"/>
    <mergeCell ref="MG140:MH140"/>
    <mergeCell ref="MI140:MQ140"/>
    <mergeCell ref="MR140:MT140"/>
    <mergeCell ref="MU140:MZ140"/>
    <mergeCell ref="NA140:NG140"/>
    <mergeCell ref="NH140:NO140"/>
    <mergeCell ref="NP140:NT140"/>
    <mergeCell ref="NU140:NX140"/>
    <mergeCell ref="NY140:NZ140"/>
    <mergeCell ref="OA140:OC140"/>
    <mergeCell ref="OD140:OE140"/>
    <mergeCell ref="OF140:OI140"/>
    <mergeCell ref="MG141:MH141"/>
    <mergeCell ref="MI141:MQ141"/>
    <mergeCell ref="MR141:MT141"/>
    <mergeCell ref="MU141:MZ141"/>
    <mergeCell ref="NA141:NG141"/>
    <mergeCell ref="NH141:NO141"/>
    <mergeCell ref="NP141:NT141"/>
    <mergeCell ref="NU141:NX141"/>
    <mergeCell ref="NY141:NZ141"/>
    <mergeCell ref="OA141:OC141"/>
    <mergeCell ref="OD141:OE141"/>
    <mergeCell ref="OF141:OI141"/>
    <mergeCell ref="MG146:MH146"/>
    <mergeCell ref="MI146:MQ146"/>
    <mergeCell ref="MR146:MT146"/>
    <mergeCell ref="MU146:MZ146"/>
    <mergeCell ref="NA146:NG146"/>
    <mergeCell ref="NH146:NO146"/>
    <mergeCell ref="NP146:NT146"/>
    <mergeCell ref="NU146:NX146"/>
    <mergeCell ref="NY146:NZ146"/>
    <mergeCell ref="OA146:OC146"/>
    <mergeCell ref="OD146:OE146"/>
    <mergeCell ref="OF146:OI146"/>
    <mergeCell ref="MG147:MH147"/>
    <mergeCell ref="MI147:MQ147"/>
    <mergeCell ref="MR147:MT147"/>
    <mergeCell ref="MU147:MZ147"/>
    <mergeCell ref="NA147:NG147"/>
    <mergeCell ref="NH147:NO147"/>
    <mergeCell ref="NP147:NT147"/>
    <mergeCell ref="NU147:NX147"/>
    <mergeCell ref="NY147:NZ147"/>
    <mergeCell ref="OA147:OC147"/>
    <mergeCell ref="OD147:OE147"/>
    <mergeCell ref="OF147:OI147"/>
    <mergeCell ref="MG144:MH144"/>
    <mergeCell ref="MI144:MQ144"/>
    <mergeCell ref="MR144:MT144"/>
    <mergeCell ref="MU144:MZ144"/>
    <mergeCell ref="NA144:NG144"/>
    <mergeCell ref="NH144:NO144"/>
    <mergeCell ref="NP144:NT144"/>
    <mergeCell ref="NU144:NX144"/>
    <mergeCell ref="NY144:NZ144"/>
    <mergeCell ref="OA144:OC144"/>
    <mergeCell ref="OD144:OE144"/>
    <mergeCell ref="OF144:OI144"/>
    <mergeCell ref="MG145:MH145"/>
    <mergeCell ref="MI145:MQ145"/>
    <mergeCell ref="MR145:MT145"/>
    <mergeCell ref="MU145:MZ145"/>
    <mergeCell ref="NA145:NG145"/>
    <mergeCell ref="NH145:NO145"/>
    <mergeCell ref="NP145:NT145"/>
    <mergeCell ref="NU145:NX145"/>
    <mergeCell ref="NY145:NZ145"/>
    <mergeCell ref="OA145:OC145"/>
    <mergeCell ref="OD145:OE145"/>
    <mergeCell ref="OF145:OI145"/>
    <mergeCell ref="MG150:MH150"/>
    <mergeCell ref="MI150:MQ150"/>
    <mergeCell ref="MR150:MT150"/>
    <mergeCell ref="MU150:MZ150"/>
    <mergeCell ref="NA150:NG150"/>
    <mergeCell ref="NH150:NO150"/>
    <mergeCell ref="NP150:NT150"/>
    <mergeCell ref="NU150:NX150"/>
    <mergeCell ref="NY150:NZ150"/>
    <mergeCell ref="OA150:OC150"/>
    <mergeCell ref="OD150:OE150"/>
    <mergeCell ref="OF150:OI150"/>
    <mergeCell ref="MG151:MH151"/>
    <mergeCell ref="MI151:MQ151"/>
    <mergeCell ref="MR151:MT151"/>
    <mergeCell ref="MU151:MZ151"/>
    <mergeCell ref="NA151:NG151"/>
    <mergeCell ref="NH151:NO151"/>
    <mergeCell ref="NP151:NT151"/>
    <mergeCell ref="NU151:NX151"/>
    <mergeCell ref="NY151:NZ151"/>
    <mergeCell ref="OA151:OC151"/>
    <mergeCell ref="OD151:OE151"/>
    <mergeCell ref="OF151:OI151"/>
    <mergeCell ref="MG148:MH148"/>
    <mergeCell ref="MI148:MQ148"/>
    <mergeCell ref="MR148:MT148"/>
    <mergeCell ref="MU148:MZ148"/>
    <mergeCell ref="NA148:NG148"/>
    <mergeCell ref="NH148:NO148"/>
    <mergeCell ref="NP148:NT148"/>
    <mergeCell ref="NU148:NX148"/>
    <mergeCell ref="NY148:NZ148"/>
    <mergeCell ref="OA148:OC148"/>
    <mergeCell ref="OD148:OE148"/>
    <mergeCell ref="OF148:OI148"/>
    <mergeCell ref="MG149:MH149"/>
    <mergeCell ref="MI149:MQ149"/>
    <mergeCell ref="MR149:MT149"/>
    <mergeCell ref="MU149:MZ149"/>
    <mergeCell ref="NA149:NG149"/>
    <mergeCell ref="NH149:NO149"/>
    <mergeCell ref="NP149:NT149"/>
    <mergeCell ref="NU149:NX149"/>
    <mergeCell ref="NY149:NZ149"/>
    <mergeCell ref="OA149:OC149"/>
    <mergeCell ref="OD149:OE149"/>
    <mergeCell ref="OF149:OI149"/>
    <mergeCell ref="MG154:MH154"/>
    <mergeCell ref="MI154:MQ154"/>
    <mergeCell ref="MR154:MT154"/>
    <mergeCell ref="MU154:MZ154"/>
    <mergeCell ref="NA154:NG154"/>
    <mergeCell ref="NH154:NO154"/>
    <mergeCell ref="NP154:NT154"/>
    <mergeCell ref="NU154:NX154"/>
    <mergeCell ref="NY154:NZ154"/>
    <mergeCell ref="OA154:OC154"/>
    <mergeCell ref="OD154:OE154"/>
    <mergeCell ref="OF154:OI154"/>
    <mergeCell ref="MG155:MH155"/>
    <mergeCell ref="MI155:MQ155"/>
    <mergeCell ref="MR155:MT155"/>
    <mergeCell ref="MU155:MZ155"/>
    <mergeCell ref="NA155:NG155"/>
    <mergeCell ref="NH155:NO155"/>
    <mergeCell ref="NP155:NT155"/>
    <mergeCell ref="NU155:NX155"/>
    <mergeCell ref="NY155:NZ155"/>
    <mergeCell ref="OA155:OC155"/>
    <mergeCell ref="OD155:OE155"/>
    <mergeCell ref="OF155:OI155"/>
    <mergeCell ref="MG152:MH152"/>
    <mergeCell ref="MI152:MQ152"/>
    <mergeCell ref="MR152:MT152"/>
    <mergeCell ref="MU152:MZ152"/>
    <mergeCell ref="NA152:NG152"/>
    <mergeCell ref="NH152:NO152"/>
    <mergeCell ref="NP152:NT152"/>
    <mergeCell ref="NU152:NX152"/>
    <mergeCell ref="NY152:NZ152"/>
    <mergeCell ref="OA152:OC152"/>
    <mergeCell ref="OD152:OE152"/>
    <mergeCell ref="OF152:OI152"/>
    <mergeCell ref="MG153:MH153"/>
    <mergeCell ref="MI153:MQ153"/>
    <mergeCell ref="MR153:MT153"/>
    <mergeCell ref="MU153:MZ153"/>
    <mergeCell ref="NA153:NG153"/>
    <mergeCell ref="NH153:NO153"/>
    <mergeCell ref="NP153:NT153"/>
    <mergeCell ref="NU153:NX153"/>
    <mergeCell ref="NY153:NZ153"/>
    <mergeCell ref="OA153:OC153"/>
    <mergeCell ref="OD153:OE153"/>
    <mergeCell ref="OF153:OI153"/>
    <mergeCell ref="MG158:MH158"/>
    <mergeCell ref="MI158:MQ158"/>
    <mergeCell ref="MR158:MT158"/>
    <mergeCell ref="MU158:MZ158"/>
    <mergeCell ref="NA158:NG158"/>
    <mergeCell ref="NH158:NO158"/>
    <mergeCell ref="NP158:NT158"/>
    <mergeCell ref="NU158:NX158"/>
    <mergeCell ref="NY158:NZ158"/>
    <mergeCell ref="OA158:OC158"/>
    <mergeCell ref="OD158:OE158"/>
    <mergeCell ref="OF158:OI158"/>
    <mergeCell ref="MG159:MH159"/>
    <mergeCell ref="MI159:MQ159"/>
    <mergeCell ref="MR159:MT159"/>
    <mergeCell ref="MU159:MZ159"/>
    <mergeCell ref="NA159:NG159"/>
    <mergeCell ref="NH159:NO159"/>
    <mergeCell ref="NP159:NT159"/>
    <mergeCell ref="NU159:NX159"/>
    <mergeCell ref="NY159:NZ159"/>
    <mergeCell ref="OA159:OC159"/>
    <mergeCell ref="OD159:OE159"/>
    <mergeCell ref="OF159:OI159"/>
    <mergeCell ref="MG156:MH156"/>
    <mergeCell ref="MI156:MQ156"/>
    <mergeCell ref="MR156:MT156"/>
    <mergeCell ref="MU156:MZ156"/>
    <mergeCell ref="NA156:NG156"/>
    <mergeCell ref="NH156:NO156"/>
    <mergeCell ref="NP156:NT156"/>
    <mergeCell ref="NU156:NX156"/>
    <mergeCell ref="NY156:NZ156"/>
    <mergeCell ref="OA156:OC156"/>
    <mergeCell ref="OD156:OE156"/>
    <mergeCell ref="OF156:OI156"/>
    <mergeCell ref="MG157:MH157"/>
    <mergeCell ref="MI157:MQ157"/>
    <mergeCell ref="MR157:MT157"/>
    <mergeCell ref="MU157:MZ157"/>
    <mergeCell ref="NA157:NG157"/>
    <mergeCell ref="NH157:NO157"/>
    <mergeCell ref="NP157:NT157"/>
    <mergeCell ref="NU157:NX157"/>
    <mergeCell ref="NY157:NZ157"/>
    <mergeCell ref="OA157:OC157"/>
    <mergeCell ref="OD157:OE157"/>
    <mergeCell ref="OF157:OI157"/>
    <mergeCell ref="MG162:MH162"/>
    <mergeCell ref="MI162:MQ162"/>
    <mergeCell ref="MR162:MT162"/>
    <mergeCell ref="MU162:MZ162"/>
    <mergeCell ref="NA162:NG162"/>
    <mergeCell ref="NH162:NO162"/>
    <mergeCell ref="NP162:NT162"/>
    <mergeCell ref="NU162:NX162"/>
    <mergeCell ref="NY162:NZ162"/>
    <mergeCell ref="OA162:OC162"/>
    <mergeCell ref="OD162:OE162"/>
    <mergeCell ref="OF162:OI162"/>
    <mergeCell ref="MG163:MH163"/>
    <mergeCell ref="MI163:MQ163"/>
    <mergeCell ref="MR163:MT163"/>
    <mergeCell ref="MU163:MZ163"/>
    <mergeCell ref="NA163:NG163"/>
    <mergeCell ref="NH163:NO163"/>
    <mergeCell ref="NP163:NT163"/>
    <mergeCell ref="NU163:NX163"/>
    <mergeCell ref="NY163:NZ163"/>
    <mergeCell ref="OA163:OC163"/>
    <mergeCell ref="OD163:OE163"/>
    <mergeCell ref="OF163:OI163"/>
    <mergeCell ref="MG160:MH160"/>
    <mergeCell ref="MI160:MQ160"/>
    <mergeCell ref="MR160:MT160"/>
    <mergeCell ref="MU160:MZ160"/>
    <mergeCell ref="NA160:NG160"/>
    <mergeCell ref="NH160:NO160"/>
    <mergeCell ref="NP160:NT160"/>
    <mergeCell ref="NU160:NX160"/>
    <mergeCell ref="NY160:NZ160"/>
    <mergeCell ref="OA160:OC160"/>
    <mergeCell ref="OD160:OE160"/>
    <mergeCell ref="OF160:OI160"/>
    <mergeCell ref="MG161:MH161"/>
    <mergeCell ref="MI161:MQ161"/>
    <mergeCell ref="MR161:MT161"/>
    <mergeCell ref="MU161:MZ161"/>
    <mergeCell ref="NA161:NG161"/>
    <mergeCell ref="NH161:NO161"/>
    <mergeCell ref="NP161:NT161"/>
    <mergeCell ref="NU161:NX161"/>
    <mergeCell ref="NY161:NZ161"/>
    <mergeCell ref="OA161:OC161"/>
    <mergeCell ref="OD161:OE161"/>
    <mergeCell ref="OF161:OI161"/>
    <mergeCell ref="MG166:MH166"/>
    <mergeCell ref="MI166:MQ166"/>
    <mergeCell ref="MR166:MT166"/>
    <mergeCell ref="MU166:MZ166"/>
    <mergeCell ref="NA166:NG166"/>
    <mergeCell ref="NH166:NO166"/>
    <mergeCell ref="NP166:NT166"/>
    <mergeCell ref="NU166:NX166"/>
    <mergeCell ref="NY166:NZ166"/>
    <mergeCell ref="OA166:OC166"/>
    <mergeCell ref="OD166:OE166"/>
    <mergeCell ref="OF166:OI166"/>
    <mergeCell ref="MG167:MH167"/>
    <mergeCell ref="MI167:MQ167"/>
    <mergeCell ref="MR167:MT167"/>
    <mergeCell ref="MU167:MZ167"/>
    <mergeCell ref="NA167:NG167"/>
    <mergeCell ref="NH167:NO167"/>
    <mergeCell ref="NP167:NT167"/>
    <mergeCell ref="NU167:NX167"/>
    <mergeCell ref="NY167:NZ167"/>
    <mergeCell ref="OA167:OC167"/>
    <mergeCell ref="OD167:OE167"/>
    <mergeCell ref="OF167:OI167"/>
    <mergeCell ref="MG164:MH164"/>
    <mergeCell ref="MI164:MQ164"/>
    <mergeCell ref="MR164:MT164"/>
    <mergeCell ref="MU164:MZ164"/>
    <mergeCell ref="NA164:NG164"/>
    <mergeCell ref="NH164:NO164"/>
    <mergeCell ref="NP164:NT164"/>
    <mergeCell ref="NU164:NX164"/>
    <mergeCell ref="NY164:NZ164"/>
    <mergeCell ref="OA164:OC164"/>
    <mergeCell ref="OD164:OE164"/>
    <mergeCell ref="OF164:OI164"/>
    <mergeCell ref="MG165:MH165"/>
    <mergeCell ref="MI165:MQ165"/>
    <mergeCell ref="MR165:MT165"/>
    <mergeCell ref="MU165:MZ165"/>
    <mergeCell ref="NA165:NG165"/>
    <mergeCell ref="NH165:NO165"/>
    <mergeCell ref="NP165:NT165"/>
    <mergeCell ref="NU165:NX165"/>
    <mergeCell ref="NY165:NZ165"/>
    <mergeCell ref="OA165:OC165"/>
    <mergeCell ref="OD165:OE165"/>
    <mergeCell ref="OF165:OI165"/>
    <mergeCell ref="MG170:MH170"/>
    <mergeCell ref="MI170:MQ170"/>
    <mergeCell ref="MR170:MT170"/>
    <mergeCell ref="MU170:MZ170"/>
    <mergeCell ref="NA170:NG170"/>
    <mergeCell ref="NH170:NO170"/>
    <mergeCell ref="NP170:NT170"/>
    <mergeCell ref="NU170:NX170"/>
    <mergeCell ref="NY170:NZ170"/>
    <mergeCell ref="OA170:OC170"/>
    <mergeCell ref="OD170:OE170"/>
    <mergeCell ref="OF170:OI170"/>
    <mergeCell ref="MG171:MH171"/>
    <mergeCell ref="MI171:MQ171"/>
    <mergeCell ref="MR171:MT171"/>
    <mergeCell ref="MU171:MZ171"/>
    <mergeCell ref="NA171:NG171"/>
    <mergeCell ref="NH171:NO171"/>
    <mergeCell ref="NP171:NT171"/>
    <mergeCell ref="NU171:NX171"/>
    <mergeCell ref="NY171:NZ171"/>
    <mergeCell ref="OA171:OC171"/>
    <mergeCell ref="OD171:OE171"/>
    <mergeCell ref="OF171:OI171"/>
    <mergeCell ref="MG168:MH168"/>
    <mergeCell ref="MI168:MQ168"/>
    <mergeCell ref="MR168:MT168"/>
    <mergeCell ref="MU168:MZ168"/>
    <mergeCell ref="NA168:NG168"/>
    <mergeCell ref="NH168:NO168"/>
    <mergeCell ref="NP168:NT168"/>
    <mergeCell ref="NU168:NX168"/>
    <mergeCell ref="NY168:NZ168"/>
    <mergeCell ref="OA168:OC168"/>
    <mergeCell ref="OD168:OE168"/>
    <mergeCell ref="OF168:OI168"/>
    <mergeCell ref="MG169:MH169"/>
    <mergeCell ref="MI169:MQ169"/>
    <mergeCell ref="MR169:MT169"/>
    <mergeCell ref="MU169:MZ169"/>
    <mergeCell ref="NA169:NG169"/>
    <mergeCell ref="NH169:NO169"/>
    <mergeCell ref="NP169:NT169"/>
    <mergeCell ref="NU169:NX169"/>
    <mergeCell ref="NY169:NZ169"/>
    <mergeCell ref="OA169:OC169"/>
    <mergeCell ref="OD169:OE169"/>
    <mergeCell ref="OF169:OI169"/>
    <mergeCell ref="MG174:MH174"/>
    <mergeCell ref="MI174:MQ174"/>
    <mergeCell ref="MR174:MT174"/>
    <mergeCell ref="MU174:MZ174"/>
    <mergeCell ref="NA174:NG174"/>
    <mergeCell ref="NH174:NO174"/>
    <mergeCell ref="NP174:NT174"/>
    <mergeCell ref="NU174:NX174"/>
    <mergeCell ref="NY174:NZ174"/>
    <mergeCell ref="OA174:OC174"/>
    <mergeCell ref="OD174:OE174"/>
    <mergeCell ref="OF174:OI174"/>
    <mergeCell ref="MG175:MH175"/>
    <mergeCell ref="MI175:MQ175"/>
    <mergeCell ref="MR175:MT175"/>
    <mergeCell ref="MU175:MZ175"/>
    <mergeCell ref="NA175:NG175"/>
    <mergeCell ref="NH175:NO175"/>
    <mergeCell ref="NP175:NT175"/>
    <mergeCell ref="NU175:NX175"/>
    <mergeCell ref="NY175:NZ175"/>
    <mergeCell ref="OA175:OC175"/>
    <mergeCell ref="OD175:OE175"/>
    <mergeCell ref="OF175:OI175"/>
    <mergeCell ref="MG172:MH172"/>
    <mergeCell ref="MI172:MQ172"/>
    <mergeCell ref="MR172:MT172"/>
    <mergeCell ref="MU172:MZ172"/>
    <mergeCell ref="NA172:NG172"/>
    <mergeCell ref="NH172:NO172"/>
    <mergeCell ref="NP172:NT172"/>
    <mergeCell ref="NU172:NX172"/>
    <mergeCell ref="NY172:NZ172"/>
    <mergeCell ref="OA172:OC172"/>
    <mergeCell ref="OD172:OE172"/>
    <mergeCell ref="OF172:OI172"/>
    <mergeCell ref="MG173:MH173"/>
    <mergeCell ref="MI173:MQ173"/>
    <mergeCell ref="MR173:MT173"/>
    <mergeCell ref="MU173:MZ173"/>
    <mergeCell ref="NA173:NG173"/>
    <mergeCell ref="NH173:NO173"/>
    <mergeCell ref="NP173:NT173"/>
    <mergeCell ref="NU173:NX173"/>
    <mergeCell ref="NY173:NZ173"/>
    <mergeCell ref="OA173:OC173"/>
    <mergeCell ref="OD173:OE173"/>
    <mergeCell ref="OF173:OI173"/>
    <mergeCell ref="MG178:MH178"/>
    <mergeCell ref="MI178:MQ178"/>
    <mergeCell ref="MR178:MT178"/>
    <mergeCell ref="MU178:MZ178"/>
    <mergeCell ref="NA178:NG178"/>
    <mergeCell ref="NH178:NO178"/>
    <mergeCell ref="NP178:NT178"/>
    <mergeCell ref="NU178:NX178"/>
    <mergeCell ref="NY178:NZ178"/>
    <mergeCell ref="OA178:OC178"/>
    <mergeCell ref="OD178:OE178"/>
    <mergeCell ref="OF178:OI178"/>
    <mergeCell ref="MG179:MH179"/>
    <mergeCell ref="MI179:MQ179"/>
    <mergeCell ref="MR179:MT179"/>
    <mergeCell ref="MU179:MZ179"/>
    <mergeCell ref="NA179:NG179"/>
    <mergeCell ref="NH179:NO179"/>
    <mergeCell ref="NP179:NT179"/>
    <mergeCell ref="NU179:NX179"/>
    <mergeCell ref="NY179:NZ179"/>
    <mergeCell ref="OA179:OC179"/>
    <mergeCell ref="OD179:OE179"/>
    <mergeCell ref="OF179:OI179"/>
    <mergeCell ref="MG176:MH176"/>
    <mergeCell ref="MI176:MQ176"/>
    <mergeCell ref="MR176:MT176"/>
    <mergeCell ref="MU176:MZ176"/>
    <mergeCell ref="NA176:NG176"/>
    <mergeCell ref="NH176:NO176"/>
    <mergeCell ref="NP176:NT176"/>
    <mergeCell ref="NU176:NX176"/>
    <mergeCell ref="NY176:NZ176"/>
    <mergeCell ref="OA176:OC176"/>
    <mergeCell ref="OD176:OE176"/>
    <mergeCell ref="OF176:OI176"/>
    <mergeCell ref="MG177:MH177"/>
    <mergeCell ref="MI177:MQ177"/>
    <mergeCell ref="MR177:MT177"/>
    <mergeCell ref="MU177:MZ177"/>
    <mergeCell ref="NA177:NG177"/>
    <mergeCell ref="NH177:NO177"/>
    <mergeCell ref="NP177:NT177"/>
    <mergeCell ref="NU177:NX177"/>
    <mergeCell ref="NY177:NZ177"/>
    <mergeCell ref="OA177:OC177"/>
    <mergeCell ref="OD177:OE177"/>
    <mergeCell ref="OF177:OI177"/>
    <mergeCell ref="MG182:MH182"/>
    <mergeCell ref="MI182:MQ182"/>
    <mergeCell ref="MR182:MT182"/>
    <mergeCell ref="MU182:MZ182"/>
    <mergeCell ref="NA182:NG182"/>
    <mergeCell ref="NH182:NO182"/>
    <mergeCell ref="NP182:NT182"/>
    <mergeCell ref="NU182:NX182"/>
    <mergeCell ref="NY182:NZ182"/>
    <mergeCell ref="OA182:OC182"/>
    <mergeCell ref="OD182:OE182"/>
    <mergeCell ref="OF182:OI182"/>
    <mergeCell ref="MG183:MH183"/>
    <mergeCell ref="MI183:MQ183"/>
    <mergeCell ref="MR183:MT183"/>
    <mergeCell ref="MU183:MZ183"/>
    <mergeCell ref="NA183:NG183"/>
    <mergeCell ref="NH183:NO183"/>
    <mergeCell ref="NP183:NT183"/>
    <mergeCell ref="NU183:NX183"/>
    <mergeCell ref="NY183:NZ183"/>
    <mergeCell ref="OA183:OC183"/>
    <mergeCell ref="OD183:OE183"/>
    <mergeCell ref="OF183:OI183"/>
    <mergeCell ref="MG180:MH180"/>
    <mergeCell ref="MI180:MQ180"/>
    <mergeCell ref="MR180:MT180"/>
    <mergeCell ref="MU180:MZ180"/>
    <mergeCell ref="NA180:NG180"/>
    <mergeCell ref="NH180:NO180"/>
    <mergeCell ref="NP180:NT180"/>
    <mergeCell ref="NU180:NX180"/>
    <mergeCell ref="NY180:NZ180"/>
    <mergeCell ref="OA180:OC180"/>
    <mergeCell ref="OD180:OE180"/>
    <mergeCell ref="OF180:OI180"/>
    <mergeCell ref="MG181:MH181"/>
    <mergeCell ref="MI181:MQ181"/>
    <mergeCell ref="MR181:MT181"/>
    <mergeCell ref="MU181:MZ181"/>
    <mergeCell ref="NA181:NG181"/>
    <mergeCell ref="NH181:NO181"/>
    <mergeCell ref="NP181:NT181"/>
    <mergeCell ref="NU181:NX181"/>
    <mergeCell ref="NY181:NZ181"/>
    <mergeCell ref="OA181:OC181"/>
    <mergeCell ref="OD181:OE181"/>
    <mergeCell ref="OF181:OI181"/>
    <mergeCell ref="MG186:MH186"/>
    <mergeCell ref="MI186:MQ186"/>
    <mergeCell ref="MR186:MT186"/>
    <mergeCell ref="MU186:MZ186"/>
    <mergeCell ref="NA186:NG186"/>
    <mergeCell ref="NH186:NO186"/>
    <mergeCell ref="NP186:NT186"/>
    <mergeCell ref="NU186:NX186"/>
    <mergeCell ref="NY186:NZ186"/>
    <mergeCell ref="OA186:OC186"/>
    <mergeCell ref="OD186:OE186"/>
    <mergeCell ref="OF186:OI186"/>
    <mergeCell ref="MG187:MH187"/>
    <mergeCell ref="MI187:MQ187"/>
    <mergeCell ref="MR187:MT187"/>
    <mergeCell ref="MU187:MZ187"/>
    <mergeCell ref="NA187:NG187"/>
    <mergeCell ref="NH187:NO187"/>
    <mergeCell ref="NP187:NT187"/>
    <mergeCell ref="NU187:NX187"/>
    <mergeCell ref="NY187:NZ187"/>
    <mergeCell ref="OA187:OC187"/>
    <mergeCell ref="OD187:OE187"/>
    <mergeCell ref="OF187:OI187"/>
    <mergeCell ref="MG184:MH184"/>
    <mergeCell ref="MI184:MQ184"/>
    <mergeCell ref="MR184:MT184"/>
    <mergeCell ref="MU184:MZ184"/>
    <mergeCell ref="NA184:NG184"/>
    <mergeCell ref="NH184:NO184"/>
    <mergeCell ref="NP184:NT184"/>
    <mergeCell ref="NU184:NX184"/>
    <mergeCell ref="NY184:NZ184"/>
    <mergeCell ref="OA184:OC184"/>
    <mergeCell ref="OD184:OE184"/>
    <mergeCell ref="OF184:OI184"/>
    <mergeCell ref="MG185:MH185"/>
    <mergeCell ref="MI185:MQ185"/>
    <mergeCell ref="MR185:MT185"/>
    <mergeCell ref="MU185:MZ185"/>
    <mergeCell ref="NA185:NG185"/>
    <mergeCell ref="NH185:NO185"/>
    <mergeCell ref="NP185:NT185"/>
    <mergeCell ref="NU185:NX185"/>
    <mergeCell ref="NY185:NZ185"/>
    <mergeCell ref="OA185:OC185"/>
    <mergeCell ref="OD185:OE185"/>
    <mergeCell ref="OF185:OI185"/>
    <mergeCell ref="MG190:MH190"/>
    <mergeCell ref="MI190:MQ190"/>
    <mergeCell ref="MR190:MT190"/>
    <mergeCell ref="MU190:MZ190"/>
    <mergeCell ref="NA190:NG190"/>
    <mergeCell ref="NH190:NO190"/>
    <mergeCell ref="NP190:NT190"/>
    <mergeCell ref="NU190:NX190"/>
    <mergeCell ref="NY190:NZ190"/>
    <mergeCell ref="OA190:OC190"/>
    <mergeCell ref="OD190:OE190"/>
    <mergeCell ref="OF190:OI190"/>
    <mergeCell ref="MG191:MH191"/>
    <mergeCell ref="MI191:MQ191"/>
    <mergeCell ref="MR191:MT191"/>
    <mergeCell ref="MU191:MZ191"/>
    <mergeCell ref="NA191:NG191"/>
    <mergeCell ref="NH191:NO191"/>
    <mergeCell ref="NP191:NT191"/>
    <mergeCell ref="NU191:NX191"/>
    <mergeCell ref="NY191:NZ191"/>
    <mergeCell ref="OA191:OC191"/>
    <mergeCell ref="OD191:OE191"/>
    <mergeCell ref="OF191:OI191"/>
    <mergeCell ref="MG188:MH188"/>
    <mergeCell ref="MI188:MQ188"/>
    <mergeCell ref="MR188:MT188"/>
    <mergeCell ref="MU188:MZ188"/>
    <mergeCell ref="NA188:NG188"/>
    <mergeCell ref="NH188:NO188"/>
    <mergeCell ref="NP188:NT188"/>
    <mergeCell ref="NU188:NX188"/>
    <mergeCell ref="NY188:NZ188"/>
    <mergeCell ref="OA188:OC188"/>
    <mergeCell ref="OD188:OE188"/>
    <mergeCell ref="OF188:OI188"/>
    <mergeCell ref="MG189:MH189"/>
    <mergeCell ref="MI189:MQ189"/>
    <mergeCell ref="MR189:MT189"/>
    <mergeCell ref="MU189:MZ189"/>
    <mergeCell ref="NA189:NG189"/>
    <mergeCell ref="NH189:NO189"/>
    <mergeCell ref="NP189:NT189"/>
    <mergeCell ref="NU189:NX189"/>
    <mergeCell ref="NY189:NZ189"/>
    <mergeCell ref="OA189:OC189"/>
    <mergeCell ref="OD189:OE189"/>
    <mergeCell ref="OF189:OI189"/>
    <mergeCell ref="MG194:MH194"/>
    <mergeCell ref="MI194:MQ194"/>
    <mergeCell ref="MR194:MT194"/>
    <mergeCell ref="MU194:MZ194"/>
    <mergeCell ref="NA194:NG194"/>
    <mergeCell ref="NH194:NO194"/>
    <mergeCell ref="NP194:NT194"/>
    <mergeCell ref="NU194:NX194"/>
    <mergeCell ref="NY194:NZ194"/>
    <mergeCell ref="OA194:OC194"/>
    <mergeCell ref="OD194:OE194"/>
    <mergeCell ref="OF194:OI194"/>
    <mergeCell ref="MG195:MH195"/>
    <mergeCell ref="MI195:MQ195"/>
    <mergeCell ref="MR195:MT195"/>
    <mergeCell ref="MU195:MZ195"/>
    <mergeCell ref="NA195:NG195"/>
    <mergeCell ref="NH195:NO195"/>
    <mergeCell ref="NP195:NT195"/>
    <mergeCell ref="NU195:NX195"/>
    <mergeCell ref="NY195:NZ195"/>
    <mergeCell ref="OA195:OC195"/>
    <mergeCell ref="OD195:OE195"/>
    <mergeCell ref="OF195:OI195"/>
    <mergeCell ref="MG192:MH192"/>
    <mergeCell ref="MI192:MQ192"/>
    <mergeCell ref="MR192:MT192"/>
    <mergeCell ref="MU192:MZ192"/>
    <mergeCell ref="NA192:NG192"/>
    <mergeCell ref="NH192:NO192"/>
    <mergeCell ref="NP192:NT192"/>
    <mergeCell ref="NU192:NX192"/>
    <mergeCell ref="NY192:NZ192"/>
    <mergeCell ref="OA192:OC192"/>
    <mergeCell ref="OD192:OE192"/>
    <mergeCell ref="OF192:OI192"/>
    <mergeCell ref="MG193:MH193"/>
    <mergeCell ref="MI193:MQ193"/>
    <mergeCell ref="MR193:MT193"/>
    <mergeCell ref="MU193:MZ193"/>
    <mergeCell ref="NA193:NG193"/>
    <mergeCell ref="NH193:NO193"/>
    <mergeCell ref="NP193:NT193"/>
    <mergeCell ref="NU193:NX193"/>
    <mergeCell ref="NY193:NZ193"/>
    <mergeCell ref="OA193:OC193"/>
    <mergeCell ref="OD193:OE193"/>
    <mergeCell ref="OF193:OI193"/>
    <mergeCell ref="MG198:MH198"/>
    <mergeCell ref="MI198:MQ198"/>
    <mergeCell ref="MR198:MT198"/>
    <mergeCell ref="MU198:MZ198"/>
    <mergeCell ref="NA198:NG198"/>
    <mergeCell ref="NH198:NO198"/>
    <mergeCell ref="NP198:NT198"/>
    <mergeCell ref="NU198:NX198"/>
    <mergeCell ref="NY198:NZ198"/>
    <mergeCell ref="OA198:OC198"/>
    <mergeCell ref="OD198:OE198"/>
    <mergeCell ref="OF198:OI198"/>
    <mergeCell ref="MG199:MH199"/>
    <mergeCell ref="MI199:MQ199"/>
    <mergeCell ref="MR199:MT199"/>
    <mergeCell ref="MU199:MZ199"/>
    <mergeCell ref="NA199:NG199"/>
    <mergeCell ref="NH199:NO199"/>
    <mergeCell ref="NP199:NT199"/>
    <mergeCell ref="NU199:NX199"/>
    <mergeCell ref="NY199:NZ199"/>
    <mergeCell ref="OA199:OC199"/>
    <mergeCell ref="OD199:OE199"/>
    <mergeCell ref="OF199:OI199"/>
    <mergeCell ref="MG196:MH196"/>
    <mergeCell ref="MI196:MQ196"/>
    <mergeCell ref="MR196:MT196"/>
    <mergeCell ref="MU196:MZ196"/>
    <mergeCell ref="NA196:NG196"/>
    <mergeCell ref="NH196:NO196"/>
    <mergeCell ref="NP196:NT196"/>
    <mergeCell ref="NU196:NX196"/>
    <mergeCell ref="NY196:NZ196"/>
    <mergeCell ref="OA196:OC196"/>
    <mergeCell ref="OD196:OE196"/>
    <mergeCell ref="OF196:OI196"/>
    <mergeCell ref="MG197:MH197"/>
    <mergeCell ref="MI197:MQ197"/>
    <mergeCell ref="MR197:MT197"/>
    <mergeCell ref="MU197:MZ197"/>
    <mergeCell ref="NA197:NG197"/>
    <mergeCell ref="NH197:NO197"/>
    <mergeCell ref="NP197:NT197"/>
    <mergeCell ref="NU197:NX197"/>
    <mergeCell ref="NY197:NZ197"/>
    <mergeCell ref="OA197:OC197"/>
    <mergeCell ref="OD197:OE197"/>
    <mergeCell ref="OF197:OI197"/>
    <mergeCell ref="MG202:MH202"/>
    <mergeCell ref="MI202:MQ202"/>
    <mergeCell ref="MR202:MT202"/>
    <mergeCell ref="MU202:MZ202"/>
    <mergeCell ref="NA202:NG202"/>
    <mergeCell ref="NH202:NO202"/>
    <mergeCell ref="NP202:NT202"/>
    <mergeCell ref="NU202:NX202"/>
    <mergeCell ref="NY202:NZ202"/>
    <mergeCell ref="OA202:OC202"/>
    <mergeCell ref="OD202:OE202"/>
    <mergeCell ref="OF202:OI202"/>
    <mergeCell ref="MG203:MH203"/>
    <mergeCell ref="MI203:MQ203"/>
    <mergeCell ref="MR203:MT203"/>
    <mergeCell ref="MU203:MZ203"/>
    <mergeCell ref="NA203:NG203"/>
    <mergeCell ref="NH203:NO203"/>
    <mergeCell ref="NP203:NT203"/>
    <mergeCell ref="NU203:NX203"/>
    <mergeCell ref="NY203:NZ203"/>
    <mergeCell ref="OA203:OC203"/>
    <mergeCell ref="OD203:OE203"/>
    <mergeCell ref="OF203:OI203"/>
    <mergeCell ref="MG200:MH200"/>
    <mergeCell ref="MI200:MQ200"/>
    <mergeCell ref="MR200:MT200"/>
    <mergeCell ref="MU200:MZ200"/>
    <mergeCell ref="NA200:NG200"/>
    <mergeCell ref="NH200:NO200"/>
    <mergeCell ref="NP200:NT200"/>
    <mergeCell ref="NU200:NX200"/>
    <mergeCell ref="NY200:NZ200"/>
    <mergeCell ref="OA200:OC200"/>
    <mergeCell ref="OD200:OE200"/>
    <mergeCell ref="OF200:OI200"/>
    <mergeCell ref="MG201:MH201"/>
    <mergeCell ref="MI201:MQ201"/>
    <mergeCell ref="MR201:MT201"/>
    <mergeCell ref="MU201:MZ201"/>
    <mergeCell ref="NA201:NG201"/>
    <mergeCell ref="NH201:NO201"/>
    <mergeCell ref="NP201:NT201"/>
    <mergeCell ref="NU201:NX201"/>
    <mergeCell ref="NY201:NZ201"/>
    <mergeCell ref="OA201:OC201"/>
    <mergeCell ref="OD201:OE201"/>
    <mergeCell ref="OF201:OI201"/>
    <mergeCell ref="MG206:MH206"/>
    <mergeCell ref="MI206:MQ206"/>
    <mergeCell ref="MR206:MT206"/>
    <mergeCell ref="MU206:MZ206"/>
    <mergeCell ref="NA206:NG206"/>
    <mergeCell ref="NH206:NO206"/>
    <mergeCell ref="NP206:NT206"/>
    <mergeCell ref="NU206:NX206"/>
    <mergeCell ref="NY206:NZ206"/>
    <mergeCell ref="OA206:OC206"/>
    <mergeCell ref="OD206:OE206"/>
    <mergeCell ref="OF206:OI206"/>
    <mergeCell ref="MG207:MH207"/>
    <mergeCell ref="MI207:MQ207"/>
    <mergeCell ref="MR207:MT207"/>
    <mergeCell ref="MU207:MZ207"/>
    <mergeCell ref="NA207:NG207"/>
    <mergeCell ref="NH207:NO207"/>
    <mergeCell ref="NP207:NT207"/>
    <mergeCell ref="NU207:NX207"/>
    <mergeCell ref="NY207:NZ207"/>
    <mergeCell ref="OA207:OC207"/>
    <mergeCell ref="OD207:OE207"/>
    <mergeCell ref="OF207:OI207"/>
    <mergeCell ref="MG204:MH204"/>
    <mergeCell ref="MI204:MQ204"/>
    <mergeCell ref="MR204:MT204"/>
    <mergeCell ref="MU204:MZ204"/>
    <mergeCell ref="NA204:NG204"/>
    <mergeCell ref="NH204:NO204"/>
    <mergeCell ref="NP204:NT204"/>
    <mergeCell ref="NU204:NX204"/>
    <mergeCell ref="NY204:NZ204"/>
    <mergeCell ref="OA204:OC204"/>
    <mergeCell ref="OD204:OE204"/>
    <mergeCell ref="OF204:OI204"/>
    <mergeCell ref="MG205:MH205"/>
    <mergeCell ref="MI205:MQ205"/>
    <mergeCell ref="MR205:MT205"/>
    <mergeCell ref="MU205:MZ205"/>
    <mergeCell ref="NA205:NG205"/>
    <mergeCell ref="NH205:NO205"/>
    <mergeCell ref="NP205:NT205"/>
    <mergeCell ref="NU205:NX205"/>
    <mergeCell ref="NY205:NZ205"/>
    <mergeCell ref="OA205:OC205"/>
    <mergeCell ref="OD205:OE205"/>
    <mergeCell ref="OF205:OI205"/>
    <mergeCell ref="MG210:MH210"/>
    <mergeCell ref="MI210:MQ210"/>
    <mergeCell ref="MR210:MT210"/>
    <mergeCell ref="MU210:MZ210"/>
    <mergeCell ref="NA210:NG210"/>
    <mergeCell ref="NH210:NO210"/>
    <mergeCell ref="NP210:NT210"/>
    <mergeCell ref="NU210:NX210"/>
    <mergeCell ref="NY210:NZ210"/>
    <mergeCell ref="OA210:OC210"/>
    <mergeCell ref="OD210:OE210"/>
    <mergeCell ref="OF210:OI210"/>
    <mergeCell ref="MG211:MH211"/>
    <mergeCell ref="MI211:MQ211"/>
    <mergeCell ref="MR211:MT211"/>
    <mergeCell ref="MU211:MZ211"/>
    <mergeCell ref="NA211:NG211"/>
    <mergeCell ref="NH211:NO211"/>
    <mergeCell ref="NP211:NT211"/>
    <mergeCell ref="NU211:NX211"/>
    <mergeCell ref="NY211:NZ211"/>
    <mergeCell ref="OA211:OC211"/>
    <mergeCell ref="OD211:OE211"/>
    <mergeCell ref="OF211:OI211"/>
    <mergeCell ref="MG208:MH208"/>
    <mergeCell ref="MI208:MQ208"/>
    <mergeCell ref="MR208:MT208"/>
    <mergeCell ref="MU208:MZ208"/>
    <mergeCell ref="NA208:NG208"/>
    <mergeCell ref="NH208:NO208"/>
    <mergeCell ref="NP208:NT208"/>
    <mergeCell ref="NU208:NX208"/>
    <mergeCell ref="NY208:NZ208"/>
    <mergeCell ref="OA208:OC208"/>
    <mergeCell ref="OD208:OE208"/>
    <mergeCell ref="OF208:OI208"/>
    <mergeCell ref="MG209:MH209"/>
    <mergeCell ref="MI209:MQ209"/>
    <mergeCell ref="MR209:MT209"/>
    <mergeCell ref="MU209:MZ209"/>
    <mergeCell ref="NA209:NG209"/>
    <mergeCell ref="NH209:NO209"/>
    <mergeCell ref="NP209:NT209"/>
    <mergeCell ref="NU209:NX209"/>
    <mergeCell ref="NY209:NZ209"/>
    <mergeCell ref="OA209:OC209"/>
    <mergeCell ref="OD209:OE209"/>
    <mergeCell ref="OF209:OI209"/>
    <mergeCell ref="MG214:MH214"/>
    <mergeCell ref="MI214:MQ214"/>
    <mergeCell ref="MR214:MT214"/>
    <mergeCell ref="MU214:MZ214"/>
    <mergeCell ref="NA214:NG214"/>
    <mergeCell ref="NH214:NO214"/>
    <mergeCell ref="NP214:NT214"/>
    <mergeCell ref="NU214:NX214"/>
    <mergeCell ref="NY214:NZ214"/>
    <mergeCell ref="OA214:OC214"/>
    <mergeCell ref="OD214:OE214"/>
    <mergeCell ref="OF214:OI214"/>
    <mergeCell ref="MG215:MH215"/>
    <mergeCell ref="MI215:MQ215"/>
    <mergeCell ref="MR215:MT215"/>
    <mergeCell ref="MU215:MZ215"/>
    <mergeCell ref="NA215:NG215"/>
    <mergeCell ref="NH215:NO215"/>
    <mergeCell ref="NP215:NT215"/>
    <mergeCell ref="NU215:NX215"/>
    <mergeCell ref="NY215:NZ215"/>
    <mergeCell ref="OA215:OC215"/>
    <mergeCell ref="OD215:OE215"/>
    <mergeCell ref="OF215:OI215"/>
    <mergeCell ref="MG212:MH212"/>
    <mergeCell ref="MI212:MQ212"/>
    <mergeCell ref="MR212:MT212"/>
    <mergeCell ref="MU212:MZ212"/>
    <mergeCell ref="NA212:NG212"/>
    <mergeCell ref="NH212:NO212"/>
    <mergeCell ref="NP212:NT212"/>
    <mergeCell ref="NU212:NX212"/>
    <mergeCell ref="NY212:NZ212"/>
    <mergeCell ref="OA212:OC212"/>
    <mergeCell ref="OD212:OE212"/>
    <mergeCell ref="OF212:OI212"/>
    <mergeCell ref="MG213:MH213"/>
    <mergeCell ref="MI213:MQ213"/>
    <mergeCell ref="MR213:MT213"/>
    <mergeCell ref="MU213:MZ213"/>
    <mergeCell ref="NA213:NG213"/>
    <mergeCell ref="NH213:NO213"/>
    <mergeCell ref="NP213:NT213"/>
    <mergeCell ref="NU213:NX213"/>
    <mergeCell ref="NY213:NZ213"/>
    <mergeCell ref="OA213:OC213"/>
    <mergeCell ref="OD213:OE213"/>
    <mergeCell ref="OF213:OI213"/>
    <mergeCell ref="MG218:MH218"/>
    <mergeCell ref="MI218:MQ218"/>
    <mergeCell ref="MR218:MT218"/>
    <mergeCell ref="MU218:MZ218"/>
    <mergeCell ref="NA218:NG218"/>
    <mergeCell ref="NH218:NO218"/>
    <mergeCell ref="NP218:NT218"/>
    <mergeCell ref="NU218:NX218"/>
    <mergeCell ref="NY218:NZ218"/>
    <mergeCell ref="OA218:OC218"/>
    <mergeCell ref="OD218:OE218"/>
    <mergeCell ref="OF218:OI218"/>
    <mergeCell ref="MG220:MH220"/>
    <mergeCell ref="MI220:MQ220"/>
    <mergeCell ref="MR220:MT220"/>
    <mergeCell ref="MU220:MZ220"/>
    <mergeCell ref="NA220:NG220"/>
    <mergeCell ref="NH220:NO220"/>
    <mergeCell ref="NP220:NT220"/>
    <mergeCell ref="NU220:NX220"/>
    <mergeCell ref="NY220:NZ220"/>
    <mergeCell ref="OA220:OC220"/>
    <mergeCell ref="OD220:OE220"/>
    <mergeCell ref="OF220:OI220"/>
    <mergeCell ref="MG216:MH216"/>
    <mergeCell ref="MI216:MQ216"/>
    <mergeCell ref="MR216:MT216"/>
    <mergeCell ref="MU216:MZ216"/>
    <mergeCell ref="NA216:NG216"/>
    <mergeCell ref="NH216:NO216"/>
    <mergeCell ref="NP216:NT216"/>
    <mergeCell ref="NU216:NX216"/>
    <mergeCell ref="NY216:NZ216"/>
    <mergeCell ref="OA216:OC216"/>
    <mergeCell ref="OD216:OE216"/>
    <mergeCell ref="OF216:OI216"/>
    <mergeCell ref="MG217:MH217"/>
    <mergeCell ref="MI217:MQ217"/>
    <mergeCell ref="MR217:MT217"/>
    <mergeCell ref="MU217:MZ217"/>
    <mergeCell ref="NA217:NG217"/>
    <mergeCell ref="NH217:NO217"/>
    <mergeCell ref="NP217:NT217"/>
    <mergeCell ref="NU217:NX217"/>
    <mergeCell ref="NY217:NZ217"/>
    <mergeCell ref="OA217:OC217"/>
    <mergeCell ref="OD217:OE217"/>
    <mergeCell ref="OF217:OI217"/>
    <mergeCell ref="OZ3:QE4"/>
    <mergeCell ref="OS7:OY7"/>
    <mergeCell ref="OZ7:PT7"/>
    <mergeCell ref="OL9:OM9"/>
    <mergeCell ref="ON9:OV9"/>
    <mergeCell ref="OW9:OY9"/>
    <mergeCell ref="OZ9:PE9"/>
    <mergeCell ref="PF9:PL9"/>
    <mergeCell ref="PM9:PT9"/>
    <mergeCell ref="PU9:PY9"/>
    <mergeCell ref="PZ9:QC9"/>
    <mergeCell ref="QD9:QE9"/>
    <mergeCell ref="QF9:QH9"/>
    <mergeCell ref="QI9:QJ9"/>
    <mergeCell ref="QK9:QN9"/>
    <mergeCell ref="OL10:OM24"/>
    <mergeCell ref="OW10:OY13"/>
    <mergeCell ref="OZ10:PE13"/>
    <mergeCell ref="PF10:PL10"/>
    <mergeCell ref="PM10:PT10"/>
    <mergeCell ref="PU10:PY10"/>
    <mergeCell ref="PZ10:QC10"/>
    <mergeCell ref="QD10:QE10"/>
    <mergeCell ref="QF10:QH10"/>
    <mergeCell ref="QI10:QJ10"/>
    <mergeCell ref="QK10:QN10"/>
    <mergeCell ref="PF11:PL11"/>
    <mergeCell ref="PM11:PT11"/>
    <mergeCell ref="PU11:PY11"/>
    <mergeCell ref="PZ11:QC11"/>
    <mergeCell ref="QD16:QE16"/>
    <mergeCell ref="QF16:QH16"/>
    <mergeCell ref="QI16:QJ16"/>
    <mergeCell ref="QK16:QN16"/>
    <mergeCell ref="PF17:PL17"/>
    <mergeCell ref="PM17:PT17"/>
    <mergeCell ref="PU17:PY17"/>
    <mergeCell ref="PZ17:QC17"/>
    <mergeCell ref="QD17:QE17"/>
    <mergeCell ref="QF17:QH17"/>
    <mergeCell ref="QI17:QJ17"/>
    <mergeCell ref="QK17:QN17"/>
    <mergeCell ref="PF18:PL18"/>
    <mergeCell ref="PM18:PT18"/>
    <mergeCell ref="PF16:PL16"/>
    <mergeCell ref="PM16:PT16"/>
    <mergeCell ref="PU16:PY16"/>
    <mergeCell ref="PZ16:QC16"/>
    <mergeCell ref="PF23:PL23"/>
    <mergeCell ref="PM23:PT23"/>
    <mergeCell ref="PU23:PY23"/>
    <mergeCell ref="PZ23:QC23"/>
    <mergeCell ref="QD23:QE23"/>
    <mergeCell ref="QF23:QH23"/>
    <mergeCell ref="QI23:QJ23"/>
    <mergeCell ref="QK23:QN23"/>
    <mergeCell ref="QD22:QE22"/>
    <mergeCell ref="QF22:QH22"/>
    <mergeCell ref="QI22:QJ22"/>
    <mergeCell ref="QK22:QN22"/>
    <mergeCell ref="PF22:PL22"/>
    <mergeCell ref="PM22:PT22"/>
    <mergeCell ref="PU22:PY22"/>
    <mergeCell ref="PZ22:QC22"/>
    <mergeCell ref="QD11:QE11"/>
    <mergeCell ref="QF11:QH11"/>
    <mergeCell ref="QI11:QJ11"/>
    <mergeCell ref="QK11:QN11"/>
    <mergeCell ref="PF12:PL12"/>
    <mergeCell ref="PM12:PT12"/>
    <mergeCell ref="PU12:PY12"/>
    <mergeCell ref="PZ12:QC12"/>
    <mergeCell ref="QD12:QE12"/>
    <mergeCell ref="QF12:QH12"/>
    <mergeCell ref="QI12:QJ12"/>
    <mergeCell ref="QK12:QN12"/>
    <mergeCell ref="PF13:PL13"/>
    <mergeCell ref="PM13:PT13"/>
    <mergeCell ref="PU13:PY13"/>
    <mergeCell ref="PZ13:QC13"/>
    <mergeCell ref="QD13:QE13"/>
    <mergeCell ref="QF13:QH13"/>
    <mergeCell ref="QI13:QJ13"/>
    <mergeCell ref="QK13:QN13"/>
    <mergeCell ref="OL25:QJ25"/>
    <mergeCell ref="QK25:QN25"/>
    <mergeCell ref="OL27:OM27"/>
    <mergeCell ref="ON27:OV27"/>
    <mergeCell ref="OW27:OY27"/>
    <mergeCell ref="OZ27:PE27"/>
    <mergeCell ref="PF27:PL27"/>
    <mergeCell ref="PM27:PT27"/>
    <mergeCell ref="PU27:PY27"/>
    <mergeCell ref="PZ27:QC27"/>
    <mergeCell ref="QD27:QE27"/>
    <mergeCell ref="QF27:QH27"/>
    <mergeCell ref="QI27:QJ27"/>
    <mergeCell ref="QK27:QN27"/>
    <mergeCell ref="OW19:QJ19"/>
    <mergeCell ref="QK19:QN19"/>
    <mergeCell ref="OW20:OY23"/>
    <mergeCell ref="OZ20:PE23"/>
    <mergeCell ref="PF20:PL20"/>
    <mergeCell ref="PM20:PT20"/>
    <mergeCell ref="PU20:PY20"/>
    <mergeCell ref="PZ20:QC20"/>
    <mergeCell ref="QD20:QE20"/>
    <mergeCell ref="QF20:QH20"/>
    <mergeCell ref="QI20:QJ20"/>
    <mergeCell ref="QK20:QN20"/>
    <mergeCell ref="PF21:PL21"/>
    <mergeCell ref="PM21:PT21"/>
    <mergeCell ref="PU21:PY21"/>
    <mergeCell ref="PZ21:QC21"/>
    <mergeCell ref="QD21:QE21"/>
    <mergeCell ref="QF21:QH21"/>
    <mergeCell ref="QI21:QJ21"/>
    <mergeCell ref="QK21:QN21"/>
    <mergeCell ref="OW24:QJ24"/>
    <mergeCell ref="QK24:QN24"/>
    <mergeCell ref="ON10:OV20"/>
    <mergeCell ref="OQ21:OS21"/>
    <mergeCell ref="OT21:OV21"/>
    <mergeCell ref="ON22:OP22"/>
    <mergeCell ref="OQ22:OS22"/>
    <mergeCell ref="OT22:OV22"/>
    <mergeCell ref="ON23:OP23"/>
    <mergeCell ref="OQ23:OS23"/>
    <mergeCell ref="OT23:OV23"/>
    <mergeCell ref="ON24:OV24"/>
    <mergeCell ref="PU18:PY18"/>
    <mergeCell ref="PZ18:QC18"/>
    <mergeCell ref="QD18:QE18"/>
    <mergeCell ref="QF18:QH18"/>
    <mergeCell ref="QI18:QJ18"/>
    <mergeCell ref="QK18:QN18"/>
    <mergeCell ref="OW14:QJ14"/>
    <mergeCell ref="QK14:QN14"/>
    <mergeCell ref="OW15:OY18"/>
    <mergeCell ref="OZ15:PE18"/>
    <mergeCell ref="PF15:PL15"/>
    <mergeCell ref="PM15:PT15"/>
    <mergeCell ref="PU15:PY15"/>
    <mergeCell ref="PZ15:QC15"/>
    <mergeCell ref="QD15:QE15"/>
    <mergeCell ref="QF15:QH15"/>
    <mergeCell ref="QI15:QJ15"/>
    <mergeCell ref="QK15:QN15"/>
    <mergeCell ref="OW32:QJ32"/>
    <mergeCell ref="QK32:QN32"/>
    <mergeCell ref="OW33:OY36"/>
    <mergeCell ref="OZ33:PE36"/>
    <mergeCell ref="PF33:PL33"/>
    <mergeCell ref="PM33:PT33"/>
    <mergeCell ref="PU33:PY33"/>
    <mergeCell ref="PZ33:QC33"/>
    <mergeCell ref="QD33:QE33"/>
    <mergeCell ref="QF33:QH33"/>
    <mergeCell ref="QI33:QJ33"/>
    <mergeCell ref="QK33:QN33"/>
    <mergeCell ref="PF34:PL34"/>
    <mergeCell ref="PM34:PT34"/>
    <mergeCell ref="PU34:PY34"/>
    <mergeCell ref="PZ34:QC34"/>
    <mergeCell ref="QD34:QE34"/>
    <mergeCell ref="QF34:QH34"/>
    <mergeCell ref="QI34:QJ34"/>
    <mergeCell ref="QK34:QN34"/>
    <mergeCell ref="PF35:PL35"/>
    <mergeCell ref="PM35:PT35"/>
    <mergeCell ref="PU35:PY35"/>
    <mergeCell ref="PZ35:QC35"/>
    <mergeCell ref="QD31:QE31"/>
    <mergeCell ref="QF31:QH31"/>
    <mergeCell ref="QI31:QJ31"/>
    <mergeCell ref="QK31:QN31"/>
    <mergeCell ref="OW28:OY31"/>
    <mergeCell ref="OZ28:PE31"/>
    <mergeCell ref="PF28:PL28"/>
    <mergeCell ref="PM28:PT28"/>
    <mergeCell ref="PU28:PY28"/>
    <mergeCell ref="PZ28:QC28"/>
    <mergeCell ref="QD28:QE28"/>
    <mergeCell ref="QF28:QH28"/>
    <mergeCell ref="QI28:QJ28"/>
    <mergeCell ref="QK28:QN28"/>
    <mergeCell ref="PF29:PL29"/>
    <mergeCell ref="PM29:PT29"/>
    <mergeCell ref="PZ30:QC30"/>
    <mergeCell ref="QD30:QE30"/>
    <mergeCell ref="QF30:QH30"/>
    <mergeCell ref="QI30:QJ30"/>
    <mergeCell ref="PF31:PL31"/>
    <mergeCell ref="PM31:PT31"/>
    <mergeCell ref="PU31:PY31"/>
    <mergeCell ref="PZ31:QC31"/>
    <mergeCell ref="OW42:QJ42"/>
    <mergeCell ref="QK42:QN42"/>
    <mergeCell ref="PU29:PY29"/>
    <mergeCell ref="PZ29:QC29"/>
    <mergeCell ref="QD29:QE29"/>
    <mergeCell ref="QF29:QH29"/>
    <mergeCell ref="QI29:QJ29"/>
    <mergeCell ref="QK29:QN29"/>
    <mergeCell ref="PF30:PL30"/>
    <mergeCell ref="PM30:PT30"/>
    <mergeCell ref="PU30:PY30"/>
    <mergeCell ref="QI41:QJ41"/>
    <mergeCell ref="QK41:QN41"/>
    <mergeCell ref="OW38:OY41"/>
    <mergeCell ref="OZ38:PE41"/>
    <mergeCell ref="PF38:PL38"/>
    <mergeCell ref="PM38:PT38"/>
    <mergeCell ref="PU38:PY38"/>
    <mergeCell ref="PZ38:QC38"/>
    <mergeCell ref="QD38:QE38"/>
    <mergeCell ref="QF38:QH38"/>
    <mergeCell ref="QI38:QJ38"/>
    <mergeCell ref="QK38:QN38"/>
    <mergeCell ref="PF39:PL39"/>
    <mergeCell ref="PM39:PT39"/>
    <mergeCell ref="PU39:PY39"/>
    <mergeCell ref="PZ39:QC39"/>
    <mergeCell ref="QD39:QE39"/>
    <mergeCell ref="QF39:QH39"/>
    <mergeCell ref="QI39:QJ39"/>
    <mergeCell ref="QK39:QN39"/>
    <mergeCell ref="PF40:PL40"/>
    <mergeCell ref="PM40:PT40"/>
    <mergeCell ref="PU40:PY40"/>
    <mergeCell ref="PZ40:QC40"/>
    <mergeCell ref="QD40:QE40"/>
    <mergeCell ref="QF40:QH40"/>
    <mergeCell ref="QI40:QJ40"/>
    <mergeCell ref="QK40:QN40"/>
    <mergeCell ref="PF41:PL41"/>
    <mergeCell ref="OW37:QJ37"/>
    <mergeCell ref="QK37:QN37"/>
    <mergeCell ref="QD35:QE35"/>
    <mergeCell ref="QF35:QH35"/>
    <mergeCell ref="QI35:QJ35"/>
    <mergeCell ref="QK35:QN35"/>
    <mergeCell ref="PF36:PL36"/>
    <mergeCell ref="PM36:PT36"/>
    <mergeCell ref="PU36:PY36"/>
    <mergeCell ref="PZ36:QC36"/>
    <mergeCell ref="QD36:QE36"/>
    <mergeCell ref="QF36:QH36"/>
    <mergeCell ref="QI36:QJ36"/>
    <mergeCell ref="QK36:QN36"/>
    <mergeCell ref="PM41:PT41"/>
    <mergeCell ref="PU41:PY41"/>
    <mergeCell ref="PZ41:QC41"/>
    <mergeCell ref="QD41:QE41"/>
    <mergeCell ref="QF41:QH41"/>
    <mergeCell ref="PM54:PT54"/>
    <mergeCell ref="PU54:PY54"/>
    <mergeCell ref="PZ54:QC54"/>
    <mergeCell ref="QD54:QE54"/>
    <mergeCell ref="QF54:QH54"/>
    <mergeCell ref="QI54:QJ54"/>
    <mergeCell ref="QK54:QN54"/>
    <mergeCell ref="OW50:QJ50"/>
    <mergeCell ref="QK50:QN50"/>
    <mergeCell ref="OW51:OY54"/>
    <mergeCell ref="OZ51:PE54"/>
    <mergeCell ref="PF51:PL51"/>
    <mergeCell ref="PM51:PT51"/>
    <mergeCell ref="PU51:PY51"/>
    <mergeCell ref="PZ51:QC51"/>
    <mergeCell ref="QD51:QE51"/>
    <mergeCell ref="QF51:QH51"/>
    <mergeCell ref="QI51:QJ51"/>
    <mergeCell ref="QK51:QN51"/>
    <mergeCell ref="PF52:PL52"/>
    <mergeCell ref="PM52:PT52"/>
    <mergeCell ref="PU52:PY52"/>
    <mergeCell ref="PZ52:QC52"/>
    <mergeCell ref="QD52:QE52"/>
    <mergeCell ref="QF52:QH52"/>
    <mergeCell ref="QI52:QJ52"/>
    <mergeCell ref="QK52:QN52"/>
    <mergeCell ref="PF53:PL53"/>
    <mergeCell ref="PM53:PT53"/>
    <mergeCell ref="PU53:PY53"/>
    <mergeCell ref="PZ53:QC53"/>
    <mergeCell ref="QD49:QE49"/>
    <mergeCell ref="QF49:QH49"/>
    <mergeCell ref="QI49:QJ49"/>
    <mergeCell ref="QK49:QN49"/>
    <mergeCell ref="OW46:OY49"/>
    <mergeCell ref="OZ46:PE49"/>
    <mergeCell ref="PF46:PL46"/>
    <mergeCell ref="PM46:PT46"/>
    <mergeCell ref="PU46:PY46"/>
    <mergeCell ref="PZ46:QC46"/>
    <mergeCell ref="QD46:QE46"/>
    <mergeCell ref="QF46:QH46"/>
    <mergeCell ref="QI46:QJ46"/>
    <mergeCell ref="QK46:QN46"/>
    <mergeCell ref="PF47:PL47"/>
    <mergeCell ref="PM47:PT47"/>
    <mergeCell ref="OL61:QJ61"/>
    <mergeCell ref="QK61:QN61"/>
    <mergeCell ref="OL46:OM60"/>
    <mergeCell ref="PZ48:QC48"/>
    <mergeCell ref="QD48:QE48"/>
    <mergeCell ref="QF48:QH48"/>
    <mergeCell ref="QI48:QJ48"/>
    <mergeCell ref="QK48:QN48"/>
    <mergeCell ref="PF49:PL49"/>
    <mergeCell ref="PM49:PT49"/>
    <mergeCell ref="PU49:PY49"/>
    <mergeCell ref="PZ49:QC49"/>
    <mergeCell ref="OW60:QJ60"/>
    <mergeCell ref="QK60:QN60"/>
    <mergeCell ref="PU47:PY47"/>
    <mergeCell ref="PZ47:QC47"/>
    <mergeCell ref="QD47:QE47"/>
    <mergeCell ref="QF47:QH47"/>
    <mergeCell ref="QI47:QJ47"/>
    <mergeCell ref="QK47:QN47"/>
    <mergeCell ref="PF48:PL48"/>
    <mergeCell ref="PM48:PT48"/>
    <mergeCell ref="PU48:PY48"/>
    <mergeCell ref="QI59:QJ59"/>
    <mergeCell ref="QK59:QN59"/>
    <mergeCell ref="OW56:OY59"/>
    <mergeCell ref="OZ56:PE59"/>
    <mergeCell ref="PF56:PL56"/>
    <mergeCell ref="PM56:PT56"/>
    <mergeCell ref="PU56:PY56"/>
    <mergeCell ref="PZ56:QC56"/>
    <mergeCell ref="QD56:QE56"/>
    <mergeCell ref="QF56:QH56"/>
    <mergeCell ref="QI56:QJ56"/>
    <mergeCell ref="QK56:QN56"/>
    <mergeCell ref="PF57:PL57"/>
    <mergeCell ref="PM57:PT57"/>
    <mergeCell ref="PU57:PY57"/>
    <mergeCell ref="PZ57:QC57"/>
    <mergeCell ref="QD57:QE57"/>
    <mergeCell ref="QF57:QH57"/>
    <mergeCell ref="QI57:QJ57"/>
    <mergeCell ref="QK57:QN57"/>
    <mergeCell ref="PF58:PL58"/>
    <mergeCell ref="PM58:PT58"/>
    <mergeCell ref="PU58:PY58"/>
    <mergeCell ref="PZ58:QC58"/>
    <mergeCell ref="QD58:QE58"/>
    <mergeCell ref="QF58:QH58"/>
    <mergeCell ref="QI58:QJ58"/>
    <mergeCell ref="QK58:QN58"/>
    <mergeCell ref="PF59:PL59"/>
    <mergeCell ref="PM59:PT59"/>
    <mergeCell ref="PU59:PY59"/>
    <mergeCell ref="PZ59:QC59"/>
    <mergeCell ref="QD59:QE59"/>
    <mergeCell ref="QF59:QH59"/>
    <mergeCell ref="OW55:QJ55"/>
    <mergeCell ref="QK55:QN55"/>
    <mergeCell ref="QD53:QE53"/>
    <mergeCell ref="QF53:QH53"/>
    <mergeCell ref="QI53:QJ53"/>
    <mergeCell ref="QK53:QN53"/>
    <mergeCell ref="PF54:PL54"/>
    <mergeCell ref="OL76:OM80"/>
    <mergeCell ref="ON76:OV80"/>
    <mergeCell ref="OL82:OM82"/>
    <mergeCell ref="ON82:OV82"/>
    <mergeCell ref="OW82:OY82"/>
    <mergeCell ref="OZ82:PE82"/>
    <mergeCell ref="PF82:PL82"/>
    <mergeCell ref="PM82:PT82"/>
    <mergeCell ref="PU82:PY82"/>
    <mergeCell ref="PZ82:QC82"/>
    <mergeCell ref="QD82:QE82"/>
    <mergeCell ref="QF82:QH82"/>
    <mergeCell ref="QI82:QJ82"/>
    <mergeCell ref="QK82:QN82"/>
    <mergeCell ref="OL83:OM83"/>
    <mergeCell ref="ON83:OV83"/>
    <mergeCell ref="OW83:OY83"/>
    <mergeCell ref="OZ83:PE83"/>
    <mergeCell ref="PF83:PL83"/>
    <mergeCell ref="PM83:PT83"/>
    <mergeCell ref="PU83:PY83"/>
    <mergeCell ref="PZ83:QC83"/>
    <mergeCell ref="QD83:QE83"/>
    <mergeCell ref="QF83:QH83"/>
    <mergeCell ref="QI83:QJ83"/>
    <mergeCell ref="QK83:QN83"/>
    <mergeCell ref="OM62:QJ62"/>
    <mergeCell ref="OL63:QJ63"/>
    <mergeCell ref="QK63:QN63"/>
    <mergeCell ref="OL65:OM65"/>
    <mergeCell ref="ON65:OV65"/>
    <mergeCell ref="OW65:QN65"/>
    <mergeCell ref="OL66:OM70"/>
    <mergeCell ref="ON66:OV70"/>
    <mergeCell ref="OL71:OM75"/>
    <mergeCell ref="ON71:OV75"/>
    <mergeCell ref="PA78:PD78"/>
    <mergeCell ref="OW72:PD72"/>
    <mergeCell ref="PA73:PD73"/>
    <mergeCell ref="PA77:PD77"/>
    <mergeCell ref="OL86:OM86"/>
    <mergeCell ref="ON86:OV86"/>
    <mergeCell ref="OW86:OY86"/>
    <mergeCell ref="OZ86:PE86"/>
    <mergeCell ref="PF86:PL86"/>
    <mergeCell ref="PM86:PT86"/>
    <mergeCell ref="PU86:PY86"/>
    <mergeCell ref="PZ86:QC86"/>
    <mergeCell ref="QD86:QE86"/>
    <mergeCell ref="QF86:QH86"/>
    <mergeCell ref="QI86:QJ86"/>
    <mergeCell ref="QK86:QN86"/>
    <mergeCell ref="OL87:OM87"/>
    <mergeCell ref="ON87:OV87"/>
    <mergeCell ref="OW87:OY87"/>
    <mergeCell ref="OZ87:PE87"/>
    <mergeCell ref="PF87:PL87"/>
    <mergeCell ref="PM87:PT87"/>
    <mergeCell ref="PU87:PY87"/>
    <mergeCell ref="PZ87:QC87"/>
    <mergeCell ref="QD87:QE87"/>
    <mergeCell ref="QF87:QH87"/>
    <mergeCell ref="QI87:QJ87"/>
    <mergeCell ref="QK87:QN87"/>
    <mergeCell ref="OL84:OM84"/>
    <mergeCell ref="ON84:OV84"/>
    <mergeCell ref="OW84:OY84"/>
    <mergeCell ref="OZ84:PE84"/>
    <mergeCell ref="PF84:PL84"/>
    <mergeCell ref="PM84:PT84"/>
    <mergeCell ref="PU84:PY84"/>
    <mergeCell ref="PZ84:QC84"/>
    <mergeCell ref="QD84:QE84"/>
    <mergeCell ref="QF84:QH84"/>
    <mergeCell ref="QI84:QJ84"/>
    <mergeCell ref="QK84:QN84"/>
    <mergeCell ref="OL85:OM85"/>
    <mergeCell ref="ON85:OV85"/>
    <mergeCell ref="OW85:OY85"/>
    <mergeCell ref="OZ85:PE85"/>
    <mergeCell ref="PF85:PL85"/>
    <mergeCell ref="PM85:PT85"/>
    <mergeCell ref="PU85:PY85"/>
    <mergeCell ref="PZ85:QC85"/>
    <mergeCell ref="QD85:QE85"/>
    <mergeCell ref="QF85:QH85"/>
    <mergeCell ref="QI85:QJ85"/>
    <mergeCell ref="QK85:QN85"/>
    <mergeCell ref="OL90:OM90"/>
    <mergeCell ref="ON90:OV90"/>
    <mergeCell ref="OW90:OY90"/>
    <mergeCell ref="OZ90:PE90"/>
    <mergeCell ref="PF90:PL90"/>
    <mergeCell ref="PM90:PT90"/>
    <mergeCell ref="PU90:PY90"/>
    <mergeCell ref="PZ90:QC90"/>
    <mergeCell ref="QD90:QE90"/>
    <mergeCell ref="QF90:QH90"/>
    <mergeCell ref="QI90:QJ90"/>
    <mergeCell ref="QK90:QN90"/>
    <mergeCell ref="OL91:OM91"/>
    <mergeCell ref="ON91:OV91"/>
    <mergeCell ref="OW91:OY91"/>
    <mergeCell ref="OZ91:PE91"/>
    <mergeCell ref="PF91:PL91"/>
    <mergeCell ref="PM91:PT91"/>
    <mergeCell ref="PU91:PY91"/>
    <mergeCell ref="PZ91:QC91"/>
    <mergeCell ref="QD91:QE91"/>
    <mergeCell ref="QF91:QH91"/>
    <mergeCell ref="QI91:QJ91"/>
    <mergeCell ref="QK91:QN91"/>
    <mergeCell ref="OL88:OM88"/>
    <mergeCell ref="ON88:OV88"/>
    <mergeCell ref="OW88:OY88"/>
    <mergeCell ref="OZ88:PE88"/>
    <mergeCell ref="PF88:PL88"/>
    <mergeCell ref="PM88:PT88"/>
    <mergeCell ref="PU88:PY88"/>
    <mergeCell ref="PZ88:QC88"/>
    <mergeCell ref="QD88:QE88"/>
    <mergeCell ref="QF88:QH88"/>
    <mergeCell ref="QI88:QJ88"/>
    <mergeCell ref="QK88:QN88"/>
    <mergeCell ref="OL89:OM89"/>
    <mergeCell ref="ON89:OV89"/>
    <mergeCell ref="OW89:OY89"/>
    <mergeCell ref="OZ89:PE89"/>
    <mergeCell ref="PF89:PL89"/>
    <mergeCell ref="PM89:PT89"/>
    <mergeCell ref="PU89:PY89"/>
    <mergeCell ref="PZ89:QC89"/>
    <mergeCell ref="QD89:QE89"/>
    <mergeCell ref="QF89:QH89"/>
    <mergeCell ref="QI89:QJ89"/>
    <mergeCell ref="QK89:QN89"/>
    <mergeCell ref="OL94:OM94"/>
    <mergeCell ref="ON94:OV94"/>
    <mergeCell ref="OW94:OY94"/>
    <mergeCell ref="OZ94:PE94"/>
    <mergeCell ref="PF94:PL94"/>
    <mergeCell ref="PM94:PT94"/>
    <mergeCell ref="PU94:PY94"/>
    <mergeCell ref="PZ94:QC94"/>
    <mergeCell ref="QD94:QE94"/>
    <mergeCell ref="QF94:QH94"/>
    <mergeCell ref="QI94:QJ94"/>
    <mergeCell ref="QK94:QN94"/>
    <mergeCell ref="OL95:OM95"/>
    <mergeCell ref="ON95:OV95"/>
    <mergeCell ref="OW95:OY95"/>
    <mergeCell ref="OZ95:PE95"/>
    <mergeCell ref="PF95:PL95"/>
    <mergeCell ref="PM95:PT95"/>
    <mergeCell ref="PU95:PY95"/>
    <mergeCell ref="PZ95:QC95"/>
    <mergeCell ref="QD95:QE95"/>
    <mergeCell ref="QF95:QH95"/>
    <mergeCell ref="QI95:QJ95"/>
    <mergeCell ref="QK95:QN95"/>
    <mergeCell ref="OL92:OM92"/>
    <mergeCell ref="ON92:OV92"/>
    <mergeCell ref="OW92:OY92"/>
    <mergeCell ref="OZ92:PE92"/>
    <mergeCell ref="PF92:PL92"/>
    <mergeCell ref="PM92:PT92"/>
    <mergeCell ref="PU92:PY92"/>
    <mergeCell ref="PZ92:QC92"/>
    <mergeCell ref="QD92:QE92"/>
    <mergeCell ref="QF92:QH92"/>
    <mergeCell ref="QI92:QJ92"/>
    <mergeCell ref="QK92:QN92"/>
    <mergeCell ref="OL93:OM93"/>
    <mergeCell ref="ON93:OV93"/>
    <mergeCell ref="OW93:OY93"/>
    <mergeCell ref="OZ93:PE93"/>
    <mergeCell ref="PF93:PL93"/>
    <mergeCell ref="PM93:PT93"/>
    <mergeCell ref="PU93:PY93"/>
    <mergeCell ref="PZ93:QC93"/>
    <mergeCell ref="QD93:QE93"/>
    <mergeCell ref="QF93:QH93"/>
    <mergeCell ref="QI93:QJ93"/>
    <mergeCell ref="QK93:QN93"/>
    <mergeCell ref="OL98:OM98"/>
    <mergeCell ref="ON98:OV98"/>
    <mergeCell ref="OW98:OY98"/>
    <mergeCell ref="OZ98:PE98"/>
    <mergeCell ref="PF98:PL98"/>
    <mergeCell ref="PM98:PT98"/>
    <mergeCell ref="PU98:PY98"/>
    <mergeCell ref="PZ98:QC98"/>
    <mergeCell ref="QD98:QE98"/>
    <mergeCell ref="QF98:QH98"/>
    <mergeCell ref="QI98:QJ98"/>
    <mergeCell ref="QK98:QN98"/>
    <mergeCell ref="OL99:OM99"/>
    <mergeCell ref="ON99:OV99"/>
    <mergeCell ref="OW99:OY99"/>
    <mergeCell ref="OZ99:PE99"/>
    <mergeCell ref="PF99:PL99"/>
    <mergeCell ref="PM99:PT99"/>
    <mergeCell ref="PU99:PY99"/>
    <mergeCell ref="PZ99:QC99"/>
    <mergeCell ref="QD99:QE99"/>
    <mergeCell ref="QF99:QH99"/>
    <mergeCell ref="QI99:QJ99"/>
    <mergeCell ref="QK99:QN99"/>
    <mergeCell ref="OL96:OM96"/>
    <mergeCell ref="ON96:OV96"/>
    <mergeCell ref="OW96:OY96"/>
    <mergeCell ref="OZ96:PE96"/>
    <mergeCell ref="PF96:PL96"/>
    <mergeCell ref="PM96:PT96"/>
    <mergeCell ref="PU96:PY96"/>
    <mergeCell ref="PZ96:QC96"/>
    <mergeCell ref="QD96:QE96"/>
    <mergeCell ref="QF96:QH96"/>
    <mergeCell ref="QI96:QJ96"/>
    <mergeCell ref="QK96:QN96"/>
    <mergeCell ref="OL97:OM97"/>
    <mergeCell ref="ON97:OV97"/>
    <mergeCell ref="OW97:OY97"/>
    <mergeCell ref="OZ97:PE97"/>
    <mergeCell ref="PF97:PL97"/>
    <mergeCell ref="PM97:PT97"/>
    <mergeCell ref="PU97:PY97"/>
    <mergeCell ref="PZ97:QC97"/>
    <mergeCell ref="QD97:QE97"/>
    <mergeCell ref="QF97:QH97"/>
    <mergeCell ref="QI97:QJ97"/>
    <mergeCell ref="QK97:QN97"/>
    <mergeCell ref="OL102:OM102"/>
    <mergeCell ref="ON102:OV102"/>
    <mergeCell ref="OW102:OY102"/>
    <mergeCell ref="OZ102:PE102"/>
    <mergeCell ref="PF102:PL102"/>
    <mergeCell ref="PM102:PT102"/>
    <mergeCell ref="PU102:PY102"/>
    <mergeCell ref="PZ102:QC102"/>
    <mergeCell ref="QD102:QE102"/>
    <mergeCell ref="QF102:QH102"/>
    <mergeCell ref="QI102:QJ102"/>
    <mergeCell ref="QK102:QN102"/>
    <mergeCell ref="OL103:OM103"/>
    <mergeCell ref="ON103:OV103"/>
    <mergeCell ref="OW103:OY103"/>
    <mergeCell ref="OZ103:PE103"/>
    <mergeCell ref="PF103:PL103"/>
    <mergeCell ref="PM103:PT103"/>
    <mergeCell ref="PU103:PY103"/>
    <mergeCell ref="PZ103:QC103"/>
    <mergeCell ref="QD103:QE103"/>
    <mergeCell ref="QF103:QH103"/>
    <mergeCell ref="QI103:QJ103"/>
    <mergeCell ref="QK103:QN103"/>
    <mergeCell ref="OL100:OM100"/>
    <mergeCell ref="ON100:OV100"/>
    <mergeCell ref="OW100:OY100"/>
    <mergeCell ref="OZ100:PE100"/>
    <mergeCell ref="PF100:PL100"/>
    <mergeCell ref="PM100:PT100"/>
    <mergeCell ref="PU100:PY100"/>
    <mergeCell ref="PZ100:QC100"/>
    <mergeCell ref="QD100:QE100"/>
    <mergeCell ref="QF100:QH100"/>
    <mergeCell ref="QI100:QJ100"/>
    <mergeCell ref="QK100:QN100"/>
    <mergeCell ref="OL101:OM101"/>
    <mergeCell ref="ON101:OV101"/>
    <mergeCell ref="OW101:OY101"/>
    <mergeCell ref="OZ101:PE101"/>
    <mergeCell ref="PF101:PL101"/>
    <mergeCell ref="PM101:PT101"/>
    <mergeCell ref="PU101:PY101"/>
    <mergeCell ref="PZ101:QC101"/>
    <mergeCell ref="QD101:QE101"/>
    <mergeCell ref="QF101:QH101"/>
    <mergeCell ref="QI101:QJ101"/>
    <mergeCell ref="QK101:QN101"/>
    <mergeCell ref="OL106:OM106"/>
    <mergeCell ref="ON106:OV106"/>
    <mergeCell ref="OW106:OY106"/>
    <mergeCell ref="OZ106:PE106"/>
    <mergeCell ref="PF106:PL106"/>
    <mergeCell ref="PM106:PT106"/>
    <mergeCell ref="PU106:PY106"/>
    <mergeCell ref="PZ106:QC106"/>
    <mergeCell ref="QD106:QE106"/>
    <mergeCell ref="QF106:QH106"/>
    <mergeCell ref="QI106:QJ106"/>
    <mergeCell ref="QK106:QN106"/>
    <mergeCell ref="OL107:OM107"/>
    <mergeCell ref="ON107:OV107"/>
    <mergeCell ref="OW107:OY107"/>
    <mergeCell ref="OZ107:PE107"/>
    <mergeCell ref="PF107:PL107"/>
    <mergeCell ref="PM107:PT107"/>
    <mergeCell ref="PU107:PY107"/>
    <mergeCell ref="PZ107:QC107"/>
    <mergeCell ref="QD107:QE107"/>
    <mergeCell ref="QF107:QH107"/>
    <mergeCell ref="QI107:QJ107"/>
    <mergeCell ref="QK107:QN107"/>
    <mergeCell ref="OL104:OM104"/>
    <mergeCell ref="ON104:OV104"/>
    <mergeCell ref="OW104:OY104"/>
    <mergeCell ref="OZ104:PE104"/>
    <mergeCell ref="PF104:PL104"/>
    <mergeCell ref="PM104:PT104"/>
    <mergeCell ref="PU104:PY104"/>
    <mergeCell ref="PZ104:QC104"/>
    <mergeCell ref="QD104:QE104"/>
    <mergeCell ref="QF104:QH104"/>
    <mergeCell ref="QI104:QJ104"/>
    <mergeCell ref="QK104:QN104"/>
    <mergeCell ref="OL105:OM105"/>
    <mergeCell ref="ON105:OV105"/>
    <mergeCell ref="OW105:OY105"/>
    <mergeCell ref="OZ105:PE105"/>
    <mergeCell ref="PF105:PL105"/>
    <mergeCell ref="PM105:PT105"/>
    <mergeCell ref="PU105:PY105"/>
    <mergeCell ref="PZ105:QC105"/>
    <mergeCell ref="QD105:QE105"/>
    <mergeCell ref="QF105:QH105"/>
    <mergeCell ref="QI105:QJ105"/>
    <mergeCell ref="QK105:QN105"/>
    <mergeCell ref="OL110:OM110"/>
    <mergeCell ref="ON110:OV110"/>
    <mergeCell ref="OW110:OY110"/>
    <mergeCell ref="OZ110:PE110"/>
    <mergeCell ref="PF110:PL110"/>
    <mergeCell ref="PM110:PT110"/>
    <mergeCell ref="PU110:PY110"/>
    <mergeCell ref="PZ110:QC110"/>
    <mergeCell ref="QD110:QE110"/>
    <mergeCell ref="QF110:QH110"/>
    <mergeCell ref="QI110:QJ110"/>
    <mergeCell ref="QK110:QN110"/>
    <mergeCell ref="OL111:OM111"/>
    <mergeCell ref="ON111:OV111"/>
    <mergeCell ref="OW111:OY111"/>
    <mergeCell ref="OZ111:PE111"/>
    <mergeCell ref="PF111:PL111"/>
    <mergeCell ref="PM111:PT111"/>
    <mergeCell ref="PU111:PY111"/>
    <mergeCell ref="PZ111:QC111"/>
    <mergeCell ref="QD111:QE111"/>
    <mergeCell ref="QF111:QH111"/>
    <mergeCell ref="QI111:QJ111"/>
    <mergeCell ref="QK111:QN111"/>
    <mergeCell ref="OL108:OM108"/>
    <mergeCell ref="ON108:OV108"/>
    <mergeCell ref="OW108:OY108"/>
    <mergeCell ref="OZ108:PE108"/>
    <mergeCell ref="PF108:PL108"/>
    <mergeCell ref="PM108:PT108"/>
    <mergeCell ref="PU108:PY108"/>
    <mergeCell ref="PZ108:QC108"/>
    <mergeCell ref="QD108:QE108"/>
    <mergeCell ref="QF108:QH108"/>
    <mergeCell ref="QI108:QJ108"/>
    <mergeCell ref="QK108:QN108"/>
    <mergeCell ref="OL109:OM109"/>
    <mergeCell ref="ON109:OV109"/>
    <mergeCell ref="OW109:OY109"/>
    <mergeCell ref="OZ109:PE109"/>
    <mergeCell ref="PF109:PL109"/>
    <mergeCell ref="PM109:PT109"/>
    <mergeCell ref="PU109:PY109"/>
    <mergeCell ref="PZ109:QC109"/>
    <mergeCell ref="QD109:QE109"/>
    <mergeCell ref="QF109:QH109"/>
    <mergeCell ref="QI109:QJ109"/>
    <mergeCell ref="QK109:QN109"/>
    <mergeCell ref="OL114:OM114"/>
    <mergeCell ref="ON114:OV114"/>
    <mergeCell ref="OW114:OY114"/>
    <mergeCell ref="OZ114:PE114"/>
    <mergeCell ref="PF114:PL114"/>
    <mergeCell ref="PM114:PT114"/>
    <mergeCell ref="PU114:PY114"/>
    <mergeCell ref="PZ114:QC114"/>
    <mergeCell ref="QD114:QE114"/>
    <mergeCell ref="QF114:QH114"/>
    <mergeCell ref="QI114:QJ114"/>
    <mergeCell ref="QK114:QN114"/>
    <mergeCell ref="OL115:OM115"/>
    <mergeCell ref="ON115:OV115"/>
    <mergeCell ref="OW115:OY115"/>
    <mergeCell ref="OZ115:PE115"/>
    <mergeCell ref="PF115:PL115"/>
    <mergeCell ref="PM115:PT115"/>
    <mergeCell ref="PU115:PY115"/>
    <mergeCell ref="PZ115:QC115"/>
    <mergeCell ref="QD115:QE115"/>
    <mergeCell ref="QF115:QH115"/>
    <mergeCell ref="QI115:QJ115"/>
    <mergeCell ref="QK115:QN115"/>
    <mergeCell ref="OL112:OM112"/>
    <mergeCell ref="ON112:OV112"/>
    <mergeCell ref="OW112:OY112"/>
    <mergeCell ref="OZ112:PE112"/>
    <mergeCell ref="PF112:PL112"/>
    <mergeCell ref="PM112:PT112"/>
    <mergeCell ref="PU112:PY112"/>
    <mergeCell ref="PZ112:QC112"/>
    <mergeCell ref="QD112:QE112"/>
    <mergeCell ref="QF112:QH112"/>
    <mergeCell ref="QI112:QJ112"/>
    <mergeCell ref="QK112:QN112"/>
    <mergeCell ref="OL113:OM113"/>
    <mergeCell ref="ON113:OV113"/>
    <mergeCell ref="OW113:OY113"/>
    <mergeCell ref="OZ113:PE113"/>
    <mergeCell ref="PF113:PL113"/>
    <mergeCell ref="PM113:PT113"/>
    <mergeCell ref="PU113:PY113"/>
    <mergeCell ref="PZ113:QC113"/>
    <mergeCell ref="QD113:QE113"/>
    <mergeCell ref="QF113:QH113"/>
    <mergeCell ref="QI113:QJ113"/>
    <mergeCell ref="QK113:QN113"/>
    <mergeCell ref="OL118:OM118"/>
    <mergeCell ref="ON118:OV118"/>
    <mergeCell ref="OW118:OY118"/>
    <mergeCell ref="OZ118:PE118"/>
    <mergeCell ref="PF118:PL118"/>
    <mergeCell ref="PM118:PT118"/>
    <mergeCell ref="PU118:PY118"/>
    <mergeCell ref="PZ118:QC118"/>
    <mergeCell ref="QD118:QE118"/>
    <mergeCell ref="QF118:QH118"/>
    <mergeCell ref="QI118:QJ118"/>
    <mergeCell ref="QK118:QN118"/>
    <mergeCell ref="OL119:OM119"/>
    <mergeCell ref="ON119:OV119"/>
    <mergeCell ref="OW119:OY119"/>
    <mergeCell ref="OZ119:PE119"/>
    <mergeCell ref="PF119:PL119"/>
    <mergeCell ref="PM119:PT119"/>
    <mergeCell ref="PU119:PY119"/>
    <mergeCell ref="PZ119:QC119"/>
    <mergeCell ref="QD119:QE119"/>
    <mergeCell ref="QF119:QH119"/>
    <mergeCell ref="QI119:QJ119"/>
    <mergeCell ref="QK119:QN119"/>
    <mergeCell ref="OL116:OM116"/>
    <mergeCell ref="ON116:OV116"/>
    <mergeCell ref="OW116:OY116"/>
    <mergeCell ref="OZ116:PE116"/>
    <mergeCell ref="PF116:PL116"/>
    <mergeCell ref="PM116:PT116"/>
    <mergeCell ref="PU116:PY116"/>
    <mergeCell ref="PZ116:QC116"/>
    <mergeCell ref="QD116:QE116"/>
    <mergeCell ref="QF116:QH116"/>
    <mergeCell ref="QI116:QJ116"/>
    <mergeCell ref="QK116:QN116"/>
    <mergeCell ref="OL117:OM117"/>
    <mergeCell ref="ON117:OV117"/>
    <mergeCell ref="OW117:OY117"/>
    <mergeCell ref="OZ117:PE117"/>
    <mergeCell ref="PF117:PL117"/>
    <mergeCell ref="PM117:PT117"/>
    <mergeCell ref="PU117:PY117"/>
    <mergeCell ref="PZ117:QC117"/>
    <mergeCell ref="QD117:QE117"/>
    <mergeCell ref="QF117:QH117"/>
    <mergeCell ref="QI117:QJ117"/>
    <mergeCell ref="QK117:QN117"/>
    <mergeCell ref="OL122:OM122"/>
    <mergeCell ref="ON122:OV122"/>
    <mergeCell ref="OW122:OY122"/>
    <mergeCell ref="OZ122:PE122"/>
    <mergeCell ref="PF122:PL122"/>
    <mergeCell ref="PM122:PT122"/>
    <mergeCell ref="PU122:PY122"/>
    <mergeCell ref="PZ122:QC122"/>
    <mergeCell ref="QD122:QE122"/>
    <mergeCell ref="QF122:QH122"/>
    <mergeCell ref="QI122:QJ122"/>
    <mergeCell ref="QK122:QN122"/>
    <mergeCell ref="OL123:OM123"/>
    <mergeCell ref="ON123:OV123"/>
    <mergeCell ref="OW123:OY123"/>
    <mergeCell ref="OZ123:PE123"/>
    <mergeCell ref="PF123:PL123"/>
    <mergeCell ref="PM123:PT123"/>
    <mergeCell ref="PU123:PY123"/>
    <mergeCell ref="PZ123:QC123"/>
    <mergeCell ref="QD123:QE123"/>
    <mergeCell ref="QF123:QH123"/>
    <mergeCell ref="QI123:QJ123"/>
    <mergeCell ref="QK123:QN123"/>
    <mergeCell ref="OL120:OM120"/>
    <mergeCell ref="ON120:OV120"/>
    <mergeCell ref="OW120:OY120"/>
    <mergeCell ref="OZ120:PE120"/>
    <mergeCell ref="PF120:PL120"/>
    <mergeCell ref="PM120:PT120"/>
    <mergeCell ref="PU120:PY120"/>
    <mergeCell ref="PZ120:QC120"/>
    <mergeCell ref="QD120:QE120"/>
    <mergeCell ref="QF120:QH120"/>
    <mergeCell ref="QI120:QJ120"/>
    <mergeCell ref="QK120:QN120"/>
    <mergeCell ref="OL121:OM121"/>
    <mergeCell ref="ON121:OV121"/>
    <mergeCell ref="OW121:OY121"/>
    <mergeCell ref="OZ121:PE121"/>
    <mergeCell ref="PF121:PL121"/>
    <mergeCell ref="PM121:PT121"/>
    <mergeCell ref="PU121:PY121"/>
    <mergeCell ref="PZ121:QC121"/>
    <mergeCell ref="QD121:QE121"/>
    <mergeCell ref="QF121:QH121"/>
    <mergeCell ref="QI121:QJ121"/>
    <mergeCell ref="QK121:QN121"/>
    <mergeCell ref="OL126:OM126"/>
    <mergeCell ref="ON126:OV126"/>
    <mergeCell ref="OW126:OY126"/>
    <mergeCell ref="OZ126:PE126"/>
    <mergeCell ref="PF126:PL126"/>
    <mergeCell ref="PM126:PT126"/>
    <mergeCell ref="PU126:PY126"/>
    <mergeCell ref="PZ126:QC126"/>
    <mergeCell ref="QD126:QE126"/>
    <mergeCell ref="QF126:QH126"/>
    <mergeCell ref="QI126:QJ126"/>
    <mergeCell ref="QK126:QN126"/>
    <mergeCell ref="OL127:OM127"/>
    <mergeCell ref="ON127:OV127"/>
    <mergeCell ref="OW127:OY127"/>
    <mergeCell ref="OZ127:PE127"/>
    <mergeCell ref="PF127:PL127"/>
    <mergeCell ref="PM127:PT127"/>
    <mergeCell ref="PU127:PY127"/>
    <mergeCell ref="PZ127:QC127"/>
    <mergeCell ref="QD127:QE127"/>
    <mergeCell ref="QF127:QH127"/>
    <mergeCell ref="QI127:QJ127"/>
    <mergeCell ref="QK127:QN127"/>
    <mergeCell ref="OL124:OM124"/>
    <mergeCell ref="ON124:OV124"/>
    <mergeCell ref="OW124:OY124"/>
    <mergeCell ref="OZ124:PE124"/>
    <mergeCell ref="PF124:PL124"/>
    <mergeCell ref="PM124:PT124"/>
    <mergeCell ref="PU124:PY124"/>
    <mergeCell ref="PZ124:QC124"/>
    <mergeCell ref="QD124:QE124"/>
    <mergeCell ref="QF124:QH124"/>
    <mergeCell ref="QI124:QJ124"/>
    <mergeCell ref="QK124:QN124"/>
    <mergeCell ref="OL125:OM125"/>
    <mergeCell ref="ON125:OV125"/>
    <mergeCell ref="OW125:OY125"/>
    <mergeCell ref="OZ125:PE125"/>
    <mergeCell ref="PF125:PL125"/>
    <mergeCell ref="PM125:PT125"/>
    <mergeCell ref="PU125:PY125"/>
    <mergeCell ref="PZ125:QC125"/>
    <mergeCell ref="QD125:QE125"/>
    <mergeCell ref="QF125:QH125"/>
    <mergeCell ref="QI125:QJ125"/>
    <mergeCell ref="QK125:QN125"/>
    <mergeCell ref="OL130:OM130"/>
    <mergeCell ref="ON130:OV130"/>
    <mergeCell ref="OW130:OY130"/>
    <mergeCell ref="OZ130:PE130"/>
    <mergeCell ref="PF130:PL130"/>
    <mergeCell ref="PM130:PT130"/>
    <mergeCell ref="PU130:PY130"/>
    <mergeCell ref="PZ130:QC130"/>
    <mergeCell ref="QD130:QE130"/>
    <mergeCell ref="QF130:QH130"/>
    <mergeCell ref="QI130:QJ130"/>
    <mergeCell ref="QK130:QN130"/>
    <mergeCell ref="OL131:OM131"/>
    <mergeCell ref="ON131:OV131"/>
    <mergeCell ref="OW131:OY131"/>
    <mergeCell ref="OZ131:PE131"/>
    <mergeCell ref="PF131:PL131"/>
    <mergeCell ref="PM131:PT131"/>
    <mergeCell ref="PU131:PY131"/>
    <mergeCell ref="PZ131:QC131"/>
    <mergeCell ref="QD131:QE131"/>
    <mergeCell ref="QF131:QH131"/>
    <mergeCell ref="QI131:QJ131"/>
    <mergeCell ref="QK131:QN131"/>
    <mergeCell ref="OL128:OM128"/>
    <mergeCell ref="ON128:OV128"/>
    <mergeCell ref="OW128:OY128"/>
    <mergeCell ref="OZ128:PE128"/>
    <mergeCell ref="PF128:PL128"/>
    <mergeCell ref="PM128:PT128"/>
    <mergeCell ref="PU128:PY128"/>
    <mergeCell ref="PZ128:QC128"/>
    <mergeCell ref="QD128:QE128"/>
    <mergeCell ref="QF128:QH128"/>
    <mergeCell ref="QI128:QJ128"/>
    <mergeCell ref="QK128:QN128"/>
    <mergeCell ref="OL129:OM129"/>
    <mergeCell ref="ON129:OV129"/>
    <mergeCell ref="OW129:OY129"/>
    <mergeCell ref="OZ129:PE129"/>
    <mergeCell ref="PF129:PL129"/>
    <mergeCell ref="PM129:PT129"/>
    <mergeCell ref="PU129:PY129"/>
    <mergeCell ref="PZ129:QC129"/>
    <mergeCell ref="QD129:QE129"/>
    <mergeCell ref="QF129:QH129"/>
    <mergeCell ref="QI129:QJ129"/>
    <mergeCell ref="QK129:QN129"/>
    <mergeCell ref="OL134:OM134"/>
    <mergeCell ref="ON134:OV134"/>
    <mergeCell ref="OW134:OY134"/>
    <mergeCell ref="OZ134:PE134"/>
    <mergeCell ref="PF134:PL134"/>
    <mergeCell ref="PM134:PT134"/>
    <mergeCell ref="PU134:PY134"/>
    <mergeCell ref="PZ134:QC134"/>
    <mergeCell ref="QD134:QE134"/>
    <mergeCell ref="QF134:QH134"/>
    <mergeCell ref="QI134:QJ134"/>
    <mergeCell ref="QK134:QN134"/>
    <mergeCell ref="OL135:OM135"/>
    <mergeCell ref="ON135:OV135"/>
    <mergeCell ref="OW135:OY135"/>
    <mergeCell ref="OZ135:PE135"/>
    <mergeCell ref="PF135:PL135"/>
    <mergeCell ref="PM135:PT135"/>
    <mergeCell ref="PU135:PY135"/>
    <mergeCell ref="PZ135:QC135"/>
    <mergeCell ref="QD135:QE135"/>
    <mergeCell ref="QF135:QH135"/>
    <mergeCell ref="QI135:QJ135"/>
    <mergeCell ref="QK135:QN135"/>
    <mergeCell ref="OL132:OM132"/>
    <mergeCell ref="ON132:OV132"/>
    <mergeCell ref="OW132:OY132"/>
    <mergeCell ref="OZ132:PE132"/>
    <mergeCell ref="PF132:PL132"/>
    <mergeCell ref="PM132:PT132"/>
    <mergeCell ref="PU132:PY132"/>
    <mergeCell ref="PZ132:QC132"/>
    <mergeCell ref="QD132:QE132"/>
    <mergeCell ref="QF132:QH132"/>
    <mergeCell ref="QI132:QJ132"/>
    <mergeCell ref="QK132:QN132"/>
    <mergeCell ref="OL133:OM133"/>
    <mergeCell ref="ON133:OV133"/>
    <mergeCell ref="OW133:OY133"/>
    <mergeCell ref="OZ133:PE133"/>
    <mergeCell ref="PF133:PL133"/>
    <mergeCell ref="PM133:PT133"/>
    <mergeCell ref="PU133:PY133"/>
    <mergeCell ref="PZ133:QC133"/>
    <mergeCell ref="QD133:QE133"/>
    <mergeCell ref="QF133:QH133"/>
    <mergeCell ref="QI133:QJ133"/>
    <mergeCell ref="QK133:QN133"/>
    <mergeCell ref="OL138:OM138"/>
    <mergeCell ref="ON138:OV138"/>
    <mergeCell ref="OW138:OY138"/>
    <mergeCell ref="OZ138:PE138"/>
    <mergeCell ref="PF138:PL138"/>
    <mergeCell ref="PM138:PT138"/>
    <mergeCell ref="PU138:PY138"/>
    <mergeCell ref="PZ138:QC138"/>
    <mergeCell ref="QD138:QE138"/>
    <mergeCell ref="QF138:QH138"/>
    <mergeCell ref="QI138:QJ138"/>
    <mergeCell ref="QK138:QN138"/>
    <mergeCell ref="OL139:OM139"/>
    <mergeCell ref="ON139:OV139"/>
    <mergeCell ref="OW139:OY139"/>
    <mergeCell ref="OZ139:PE139"/>
    <mergeCell ref="PF139:PL139"/>
    <mergeCell ref="PM139:PT139"/>
    <mergeCell ref="PU139:PY139"/>
    <mergeCell ref="PZ139:QC139"/>
    <mergeCell ref="QD139:QE139"/>
    <mergeCell ref="QF139:QH139"/>
    <mergeCell ref="QI139:QJ139"/>
    <mergeCell ref="QK139:QN139"/>
    <mergeCell ref="OL136:OM136"/>
    <mergeCell ref="ON136:OV136"/>
    <mergeCell ref="OW136:OY136"/>
    <mergeCell ref="OZ136:PE136"/>
    <mergeCell ref="PF136:PL136"/>
    <mergeCell ref="PM136:PT136"/>
    <mergeCell ref="PU136:PY136"/>
    <mergeCell ref="PZ136:QC136"/>
    <mergeCell ref="QD136:QE136"/>
    <mergeCell ref="QF136:QH136"/>
    <mergeCell ref="QI136:QJ136"/>
    <mergeCell ref="QK136:QN136"/>
    <mergeCell ref="OL137:OM137"/>
    <mergeCell ref="ON137:OV137"/>
    <mergeCell ref="OW137:OY137"/>
    <mergeCell ref="OZ137:PE137"/>
    <mergeCell ref="PF137:PL137"/>
    <mergeCell ref="PM137:PT137"/>
    <mergeCell ref="PU137:PY137"/>
    <mergeCell ref="PZ137:QC137"/>
    <mergeCell ref="QD137:QE137"/>
    <mergeCell ref="QF137:QH137"/>
    <mergeCell ref="QI137:QJ137"/>
    <mergeCell ref="QK137:QN137"/>
    <mergeCell ref="OL142:OM142"/>
    <mergeCell ref="ON142:OV142"/>
    <mergeCell ref="OW142:OY142"/>
    <mergeCell ref="OZ142:PE142"/>
    <mergeCell ref="PF142:PL142"/>
    <mergeCell ref="PM142:PT142"/>
    <mergeCell ref="PU142:PY142"/>
    <mergeCell ref="PZ142:QC142"/>
    <mergeCell ref="QD142:QE142"/>
    <mergeCell ref="QF142:QH142"/>
    <mergeCell ref="QI142:QJ142"/>
    <mergeCell ref="QK142:QN142"/>
    <mergeCell ref="OL143:OM143"/>
    <mergeCell ref="ON143:OV143"/>
    <mergeCell ref="OW143:OY143"/>
    <mergeCell ref="OZ143:PE143"/>
    <mergeCell ref="PF143:PL143"/>
    <mergeCell ref="PM143:PT143"/>
    <mergeCell ref="PU143:PY143"/>
    <mergeCell ref="PZ143:QC143"/>
    <mergeCell ref="QD143:QE143"/>
    <mergeCell ref="QF143:QH143"/>
    <mergeCell ref="QI143:QJ143"/>
    <mergeCell ref="QK143:QN143"/>
    <mergeCell ref="OL140:OM140"/>
    <mergeCell ref="ON140:OV140"/>
    <mergeCell ref="OW140:OY140"/>
    <mergeCell ref="OZ140:PE140"/>
    <mergeCell ref="PF140:PL140"/>
    <mergeCell ref="PM140:PT140"/>
    <mergeCell ref="PU140:PY140"/>
    <mergeCell ref="PZ140:QC140"/>
    <mergeCell ref="QD140:QE140"/>
    <mergeCell ref="QF140:QH140"/>
    <mergeCell ref="QI140:QJ140"/>
    <mergeCell ref="QK140:QN140"/>
    <mergeCell ref="OL141:OM141"/>
    <mergeCell ref="ON141:OV141"/>
    <mergeCell ref="OW141:OY141"/>
    <mergeCell ref="OZ141:PE141"/>
    <mergeCell ref="PF141:PL141"/>
    <mergeCell ref="PM141:PT141"/>
    <mergeCell ref="PU141:PY141"/>
    <mergeCell ref="PZ141:QC141"/>
    <mergeCell ref="QD141:QE141"/>
    <mergeCell ref="QF141:QH141"/>
    <mergeCell ref="QI141:QJ141"/>
    <mergeCell ref="QK141:QN141"/>
    <mergeCell ref="OL146:OM146"/>
    <mergeCell ref="ON146:OV146"/>
    <mergeCell ref="OW146:OY146"/>
    <mergeCell ref="OZ146:PE146"/>
    <mergeCell ref="PF146:PL146"/>
    <mergeCell ref="PM146:PT146"/>
    <mergeCell ref="PU146:PY146"/>
    <mergeCell ref="PZ146:QC146"/>
    <mergeCell ref="QD146:QE146"/>
    <mergeCell ref="QF146:QH146"/>
    <mergeCell ref="QI146:QJ146"/>
    <mergeCell ref="QK146:QN146"/>
    <mergeCell ref="OL147:OM147"/>
    <mergeCell ref="ON147:OV147"/>
    <mergeCell ref="OW147:OY147"/>
    <mergeCell ref="OZ147:PE147"/>
    <mergeCell ref="PF147:PL147"/>
    <mergeCell ref="PM147:PT147"/>
    <mergeCell ref="PU147:PY147"/>
    <mergeCell ref="PZ147:QC147"/>
    <mergeCell ref="QD147:QE147"/>
    <mergeCell ref="QF147:QH147"/>
    <mergeCell ref="QI147:QJ147"/>
    <mergeCell ref="QK147:QN147"/>
    <mergeCell ref="OL144:OM144"/>
    <mergeCell ref="ON144:OV144"/>
    <mergeCell ref="OW144:OY144"/>
    <mergeCell ref="OZ144:PE144"/>
    <mergeCell ref="PF144:PL144"/>
    <mergeCell ref="PM144:PT144"/>
    <mergeCell ref="PU144:PY144"/>
    <mergeCell ref="PZ144:QC144"/>
    <mergeCell ref="QD144:QE144"/>
    <mergeCell ref="QF144:QH144"/>
    <mergeCell ref="QI144:QJ144"/>
    <mergeCell ref="QK144:QN144"/>
    <mergeCell ref="OL145:OM145"/>
    <mergeCell ref="ON145:OV145"/>
    <mergeCell ref="OW145:OY145"/>
    <mergeCell ref="OZ145:PE145"/>
    <mergeCell ref="PF145:PL145"/>
    <mergeCell ref="PM145:PT145"/>
    <mergeCell ref="PU145:PY145"/>
    <mergeCell ref="PZ145:QC145"/>
    <mergeCell ref="QD145:QE145"/>
    <mergeCell ref="QF145:QH145"/>
    <mergeCell ref="QI145:QJ145"/>
    <mergeCell ref="QK145:QN145"/>
    <mergeCell ref="OL150:OM150"/>
    <mergeCell ref="ON150:OV150"/>
    <mergeCell ref="OW150:OY150"/>
    <mergeCell ref="OZ150:PE150"/>
    <mergeCell ref="PF150:PL150"/>
    <mergeCell ref="PM150:PT150"/>
    <mergeCell ref="PU150:PY150"/>
    <mergeCell ref="PZ150:QC150"/>
    <mergeCell ref="QD150:QE150"/>
    <mergeCell ref="QF150:QH150"/>
    <mergeCell ref="QI150:QJ150"/>
    <mergeCell ref="QK150:QN150"/>
    <mergeCell ref="OL151:OM151"/>
    <mergeCell ref="ON151:OV151"/>
    <mergeCell ref="OW151:OY151"/>
    <mergeCell ref="OZ151:PE151"/>
    <mergeCell ref="PF151:PL151"/>
    <mergeCell ref="PM151:PT151"/>
    <mergeCell ref="PU151:PY151"/>
    <mergeCell ref="PZ151:QC151"/>
    <mergeCell ref="QD151:QE151"/>
    <mergeCell ref="QF151:QH151"/>
    <mergeCell ref="QI151:QJ151"/>
    <mergeCell ref="QK151:QN151"/>
    <mergeCell ref="OL148:OM148"/>
    <mergeCell ref="ON148:OV148"/>
    <mergeCell ref="OW148:OY148"/>
    <mergeCell ref="OZ148:PE148"/>
    <mergeCell ref="PF148:PL148"/>
    <mergeCell ref="PM148:PT148"/>
    <mergeCell ref="PU148:PY148"/>
    <mergeCell ref="PZ148:QC148"/>
    <mergeCell ref="QD148:QE148"/>
    <mergeCell ref="QF148:QH148"/>
    <mergeCell ref="QI148:QJ148"/>
    <mergeCell ref="QK148:QN148"/>
    <mergeCell ref="OL149:OM149"/>
    <mergeCell ref="ON149:OV149"/>
    <mergeCell ref="OW149:OY149"/>
    <mergeCell ref="OZ149:PE149"/>
    <mergeCell ref="PF149:PL149"/>
    <mergeCell ref="PM149:PT149"/>
    <mergeCell ref="PU149:PY149"/>
    <mergeCell ref="PZ149:QC149"/>
    <mergeCell ref="QD149:QE149"/>
    <mergeCell ref="QF149:QH149"/>
    <mergeCell ref="QI149:QJ149"/>
    <mergeCell ref="QK149:QN149"/>
    <mergeCell ref="OL154:OM154"/>
    <mergeCell ref="ON154:OV154"/>
    <mergeCell ref="OW154:OY154"/>
    <mergeCell ref="OZ154:PE154"/>
    <mergeCell ref="PF154:PL154"/>
    <mergeCell ref="PM154:PT154"/>
    <mergeCell ref="PU154:PY154"/>
    <mergeCell ref="PZ154:QC154"/>
    <mergeCell ref="QD154:QE154"/>
    <mergeCell ref="QF154:QH154"/>
    <mergeCell ref="QI154:QJ154"/>
    <mergeCell ref="QK154:QN154"/>
    <mergeCell ref="OL155:OM155"/>
    <mergeCell ref="ON155:OV155"/>
    <mergeCell ref="OW155:OY155"/>
    <mergeCell ref="OZ155:PE155"/>
    <mergeCell ref="PF155:PL155"/>
    <mergeCell ref="PM155:PT155"/>
    <mergeCell ref="PU155:PY155"/>
    <mergeCell ref="PZ155:QC155"/>
    <mergeCell ref="QD155:QE155"/>
    <mergeCell ref="QF155:QH155"/>
    <mergeCell ref="QI155:QJ155"/>
    <mergeCell ref="QK155:QN155"/>
    <mergeCell ref="OL152:OM152"/>
    <mergeCell ref="ON152:OV152"/>
    <mergeCell ref="OW152:OY152"/>
    <mergeCell ref="OZ152:PE152"/>
    <mergeCell ref="PF152:PL152"/>
    <mergeCell ref="PM152:PT152"/>
    <mergeCell ref="PU152:PY152"/>
    <mergeCell ref="PZ152:QC152"/>
    <mergeCell ref="QD152:QE152"/>
    <mergeCell ref="QF152:QH152"/>
    <mergeCell ref="QI152:QJ152"/>
    <mergeCell ref="QK152:QN152"/>
    <mergeCell ref="OL153:OM153"/>
    <mergeCell ref="ON153:OV153"/>
    <mergeCell ref="OW153:OY153"/>
    <mergeCell ref="OZ153:PE153"/>
    <mergeCell ref="PF153:PL153"/>
    <mergeCell ref="PM153:PT153"/>
    <mergeCell ref="PU153:PY153"/>
    <mergeCell ref="PZ153:QC153"/>
    <mergeCell ref="QD153:QE153"/>
    <mergeCell ref="QF153:QH153"/>
    <mergeCell ref="QI153:QJ153"/>
    <mergeCell ref="QK153:QN153"/>
    <mergeCell ref="OL158:OM158"/>
    <mergeCell ref="ON158:OV158"/>
    <mergeCell ref="OW158:OY158"/>
    <mergeCell ref="OZ158:PE158"/>
    <mergeCell ref="PF158:PL158"/>
    <mergeCell ref="PM158:PT158"/>
    <mergeCell ref="PU158:PY158"/>
    <mergeCell ref="PZ158:QC158"/>
    <mergeCell ref="QD158:QE158"/>
    <mergeCell ref="QF158:QH158"/>
    <mergeCell ref="QI158:QJ158"/>
    <mergeCell ref="QK158:QN158"/>
    <mergeCell ref="OL159:OM159"/>
    <mergeCell ref="ON159:OV159"/>
    <mergeCell ref="OW159:OY159"/>
    <mergeCell ref="OZ159:PE159"/>
    <mergeCell ref="PF159:PL159"/>
    <mergeCell ref="PM159:PT159"/>
    <mergeCell ref="PU159:PY159"/>
    <mergeCell ref="PZ159:QC159"/>
    <mergeCell ref="QD159:QE159"/>
    <mergeCell ref="QF159:QH159"/>
    <mergeCell ref="QI159:QJ159"/>
    <mergeCell ref="QK159:QN159"/>
    <mergeCell ref="OL156:OM156"/>
    <mergeCell ref="ON156:OV156"/>
    <mergeCell ref="OW156:OY156"/>
    <mergeCell ref="OZ156:PE156"/>
    <mergeCell ref="PF156:PL156"/>
    <mergeCell ref="PM156:PT156"/>
    <mergeCell ref="PU156:PY156"/>
    <mergeCell ref="PZ156:QC156"/>
    <mergeCell ref="QD156:QE156"/>
    <mergeCell ref="QF156:QH156"/>
    <mergeCell ref="QI156:QJ156"/>
    <mergeCell ref="QK156:QN156"/>
    <mergeCell ref="OL157:OM157"/>
    <mergeCell ref="ON157:OV157"/>
    <mergeCell ref="OW157:OY157"/>
    <mergeCell ref="OZ157:PE157"/>
    <mergeCell ref="PF157:PL157"/>
    <mergeCell ref="PM157:PT157"/>
    <mergeCell ref="PU157:PY157"/>
    <mergeCell ref="PZ157:QC157"/>
    <mergeCell ref="QD157:QE157"/>
    <mergeCell ref="QF157:QH157"/>
    <mergeCell ref="QI157:QJ157"/>
    <mergeCell ref="QK157:QN157"/>
    <mergeCell ref="OL162:OM162"/>
    <mergeCell ref="ON162:OV162"/>
    <mergeCell ref="OW162:OY162"/>
    <mergeCell ref="OZ162:PE162"/>
    <mergeCell ref="PF162:PL162"/>
    <mergeCell ref="PM162:PT162"/>
    <mergeCell ref="PU162:PY162"/>
    <mergeCell ref="PZ162:QC162"/>
    <mergeCell ref="QD162:QE162"/>
    <mergeCell ref="QF162:QH162"/>
    <mergeCell ref="QI162:QJ162"/>
    <mergeCell ref="QK162:QN162"/>
    <mergeCell ref="OL163:OM163"/>
    <mergeCell ref="ON163:OV163"/>
    <mergeCell ref="OW163:OY163"/>
    <mergeCell ref="OZ163:PE163"/>
    <mergeCell ref="PF163:PL163"/>
    <mergeCell ref="PM163:PT163"/>
    <mergeCell ref="PU163:PY163"/>
    <mergeCell ref="PZ163:QC163"/>
    <mergeCell ref="QD163:QE163"/>
    <mergeCell ref="QF163:QH163"/>
    <mergeCell ref="QI163:QJ163"/>
    <mergeCell ref="QK163:QN163"/>
    <mergeCell ref="OL160:OM160"/>
    <mergeCell ref="ON160:OV160"/>
    <mergeCell ref="OW160:OY160"/>
    <mergeCell ref="OZ160:PE160"/>
    <mergeCell ref="PF160:PL160"/>
    <mergeCell ref="PM160:PT160"/>
    <mergeCell ref="PU160:PY160"/>
    <mergeCell ref="PZ160:QC160"/>
    <mergeCell ref="QD160:QE160"/>
    <mergeCell ref="QF160:QH160"/>
    <mergeCell ref="QI160:QJ160"/>
    <mergeCell ref="QK160:QN160"/>
    <mergeCell ref="OL161:OM161"/>
    <mergeCell ref="ON161:OV161"/>
    <mergeCell ref="OW161:OY161"/>
    <mergeCell ref="OZ161:PE161"/>
    <mergeCell ref="PF161:PL161"/>
    <mergeCell ref="PM161:PT161"/>
    <mergeCell ref="PU161:PY161"/>
    <mergeCell ref="PZ161:QC161"/>
    <mergeCell ref="QD161:QE161"/>
    <mergeCell ref="QF161:QH161"/>
    <mergeCell ref="QI161:QJ161"/>
    <mergeCell ref="QK161:QN161"/>
    <mergeCell ref="OL166:OM166"/>
    <mergeCell ref="ON166:OV166"/>
    <mergeCell ref="OW166:OY166"/>
    <mergeCell ref="OZ166:PE166"/>
    <mergeCell ref="PF166:PL166"/>
    <mergeCell ref="PM166:PT166"/>
    <mergeCell ref="PU166:PY166"/>
    <mergeCell ref="PZ166:QC166"/>
    <mergeCell ref="QD166:QE166"/>
    <mergeCell ref="QF166:QH166"/>
    <mergeCell ref="QI166:QJ166"/>
    <mergeCell ref="QK166:QN166"/>
    <mergeCell ref="OL167:OM167"/>
    <mergeCell ref="ON167:OV167"/>
    <mergeCell ref="OW167:OY167"/>
    <mergeCell ref="OZ167:PE167"/>
    <mergeCell ref="PF167:PL167"/>
    <mergeCell ref="PM167:PT167"/>
    <mergeCell ref="PU167:PY167"/>
    <mergeCell ref="PZ167:QC167"/>
    <mergeCell ref="QD167:QE167"/>
    <mergeCell ref="QF167:QH167"/>
    <mergeCell ref="QI167:QJ167"/>
    <mergeCell ref="QK167:QN167"/>
    <mergeCell ref="OL164:OM164"/>
    <mergeCell ref="ON164:OV164"/>
    <mergeCell ref="OW164:OY164"/>
    <mergeCell ref="OZ164:PE164"/>
    <mergeCell ref="PF164:PL164"/>
    <mergeCell ref="PM164:PT164"/>
    <mergeCell ref="PU164:PY164"/>
    <mergeCell ref="PZ164:QC164"/>
    <mergeCell ref="QD164:QE164"/>
    <mergeCell ref="QF164:QH164"/>
    <mergeCell ref="QI164:QJ164"/>
    <mergeCell ref="QK164:QN164"/>
    <mergeCell ref="OL165:OM165"/>
    <mergeCell ref="ON165:OV165"/>
    <mergeCell ref="OW165:OY165"/>
    <mergeCell ref="OZ165:PE165"/>
    <mergeCell ref="PF165:PL165"/>
    <mergeCell ref="PM165:PT165"/>
    <mergeCell ref="PU165:PY165"/>
    <mergeCell ref="PZ165:QC165"/>
    <mergeCell ref="QD165:QE165"/>
    <mergeCell ref="QF165:QH165"/>
    <mergeCell ref="QI165:QJ165"/>
    <mergeCell ref="QK165:QN165"/>
    <mergeCell ref="OL170:OM170"/>
    <mergeCell ref="ON170:OV170"/>
    <mergeCell ref="OW170:OY170"/>
    <mergeCell ref="OZ170:PE170"/>
    <mergeCell ref="PF170:PL170"/>
    <mergeCell ref="PM170:PT170"/>
    <mergeCell ref="PU170:PY170"/>
    <mergeCell ref="PZ170:QC170"/>
    <mergeCell ref="QD170:QE170"/>
    <mergeCell ref="QF170:QH170"/>
    <mergeCell ref="QI170:QJ170"/>
    <mergeCell ref="QK170:QN170"/>
    <mergeCell ref="OL171:OM171"/>
    <mergeCell ref="ON171:OV171"/>
    <mergeCell ref="OW171:OY171"/>
    <mergeCell ref="OZ171:PE171"/>
    <mergeCell ref="PF171:PL171"/>
    <mergeCell ref="PM171:PT171"/>
    <mergeCell ref="PU171:PY171"/>
    <mergeCell ref="PZ171:QC171"/>
    <mergeCell ref="QD171:QE171"/>
    <mergeCell ref="QF171:QH171"/>
    <mergeCell ref="QI171:QJ171"/>
    <mergeCell ref="QK171:QN171"/>
    <mergeCell ref="OL168:OM168"/>
    <mergeCell ref="ON168:OV168"/>
    <mergeCell ref="OW168:OY168"/>
    <mergeCell ref="OZ168:PE168"/>
    <mergeCell ref="PF168:PL168"/>
    <mergeCell ref="PM168:PT168"/>
    <mergeCell ref="PU168:PY168"/>
    <mergeCell ref="PZ168:QC168"/>
    <mergeCell ref="QD168:QE168"/>
    <mergeCell ref="QF168:QH168"/>
    <mergeCell ref="QI168:QJ168"/>
    <mergeCell ref="QK168:QN168"/>
    <mergeCell ref="OL169:OM169"/>
    <mergeCell ref="ON169:OV169"/>
    <mergeCell ref="OW169:OY169"/>
    <mergeCell ref="OZ169:PE169"/>
    <mergeCell ref="PF169:PL169"/>
    <mergeCell ref="PM169:PT169"/>
    <mergeCell ref="PU169:PY169"/>
    <mergeCell ref="PZ169:QC169"/>
    <mergeCell ref="QD169:QE169"/>
    <mergeCell ref="QF169:QH169"/>
    <mergeCell ref="QI169:QJ169"/>
    <mergeCell ref="QK169:QN169"/>
    <mergeCell ref="OL174:OM174"/>
    <mergeCell ref="ON174:OV174"/>
    <mergeCell ref="OW174:OY174"/>
    <mergeCell ref="OZ174:PE174"/>
    <mergeCell ref="PF174:PL174"/>
    <mergeCell ref="PM174:PT174"/>
    <mergeCell ref="PU174:PY174"/>
    <mergeCell ref="PZ174:QC174"/>
    <mergeCell ref="QD174:QE174"/>
    <mergeCell ref="QF174:QH174"/>
    <mergeCell ref="QI174:QJ174"/>
    <mergeCell ref="QK174:QN174"/>
    <mergeCell ref="OL175:OM175"/>
    <mergeCell ref="ON175:OV175"/>
    <mergeCell ref="OW175:OY175"/>
    <mergeCell ref="OZ175:PE175"/>
    <mergeCell ref="PF175:PL175"/>
    <mergeCell ref="PM175:PT175"/>
    <mergeCell ref="PU175:PY175"/>
    <mergeCell ref="PZ175:QC175"/>
    <mergeCell ref="QD175:QE175"/>
    <mergeCell ref="QF175:QH175"/>
    <mergeCell ref="QI175:QJ175"/>
    <mergeCell ref="QK175:QN175"/>
    <mergeCell ref="OL172:OM172"/>
    <mergeCell ref="ON172:OV172"/>
    <mergeCell ref="OW172:OY172"/>
    <mergeCell ref="OZ172:PE172"/>
    <mergeCell ref="PF172:PL172"/>
    <mergeCell ref="PM172:PT172"/>
    <mergeCell ref="PU172:PY172"/>
    <mergeCell ref="PZ172:QC172"/>
    <mergeCell ref="QD172:QE172"/>
    <mergeCell ref="QF172:QH172"/>
    <mergeCell ref="QI172:QJ172"/>
    <mergeCell ref="QK172:QN172"/>
    <mergeCell ref="OL173:OM173"/>
    <mergeCell ref="ON173:OV173"/>
    <mergeCell ref="OW173:OY173"/>
    <mergeCell ref="OZ173:PE173"/>
    <mergeCell ref="PF173:PL173"/>
    <mergeCell ref="PM173:PT173"/>
    <mergeCell ref="PU173:PY173"/>
    <mergeCell ref="PZ173:QC173"/>
    <mergeCell ref="QD173:QE173"/>
    <mergeCell ref="QF173:QH173"/>
    <mergeCell ref="QI173:QJ173"/>
    <mergeCell ref="QK173:QN173"/>
    <mergeCell ref="OL178:OM178"/>
    <mergeCell ref="ON178:OV178"/>
    <mergeCell ref="OW178:OY178"/>
    <mergeCell ref="OZ178:PE178"/>
    <mergeCell ref="PF178:PL178"/>
    <mergeCell ref="PM178:PT178"/>
    <mergeCell ref="PU178:PY178"/>
    <mergeCell ref="PZ178:QC178"/>
    <mergeCell ref="QD178:QE178"/>
    <mergeCell ref="QF178:QH178"/>
    <mergeCell ref="QI178:QJ178"/>
    <mergeCell ref="QK178:QN178"/>
    <mergeCell ref="OL179:OM179"/>
    <mergeCell ref="ON179:OV179"/>
    <mergeCell ref="OW179:OY179"/>
    <mergeCell ref="OZ179:PE179"/>
    <mergeCell ref="PF179:PL179"/>
    <mergeCell ref="PM179:PT179"/>
    <mergeCell ref="PU179:PY179"/>
    <mergeCell ref="PZ179:QC179"/>
    <mergeCell ref="QD179:QE179"/>
    <mergeCell ref="QF179:QH179"/>
    <mergeCell ref="QI179:QJ179"/>
    <mergeCell ref="QK179:QN179"/>
    <mergeCell ref="OL176:OM176"/>
    <mergeCell ref="ON176:OV176"/>
    <mergeCell ref="OW176:OY176"/>
    <mergeCell ref="OZ176:PE176"/>
    <mergeCell ref="PF176:PL176"/>
    <mergeCell ref="PM176:PT176"/>
    <mergeCell ref="PU176:PY176"/>
    <mergeCell ref="PZ176:QC176"/>
    <mergeCell ref="QD176:QE176"/>
    <mergeCell ref="QF176:QH176"/>
    <mergeCell ref="QI176:QJ176"/>
    <mergeCell ref="QK176:QN176"/>
    <mergeCell ref="OL177:OM177"/>
    <mergeCell ref="ON177:OV177"/>
    <mergeCell ref="OW177:OY177"/>
    <mergeCell ref="OZ177:PE177"/>
    <mergeCell ref="PF177:PL177"/>
    <mergeCell ref="PM177:PT177"/>
    <mergeCell ref="PU177:PY177"/>
    <mergeCell ref="PZ177:QC177"/>
    <mergeCell ref="QD177:QE177"/>
    <mergeCell ref="QF177:QH177"/>
    <mergeCell ref="QI177:QJ177"/>
    <mergeCell ref="QK177:QN177"/>
    <mergeCell ref="OL182:OM182"/>
    <mergeCell ref="ON182:OV182"/>
    <mergeCell ref="OW182:OY182"/>
    <mergeCell ref="OZ182:PE182"/>
    <mergeCell ref="PF182:PL182"/>
    <mergeCell ref="PM182:PT182"/>
    <mergeCell ref="PU182:PY182"/>
    <mergeCell ref="PZ182:QC182"/>
    <mergeCell ref="QD182:QE182"/>
    <mergeCell ref="QF182:QH182"/>
    <mergeCell ref="QI182:QJ182"/>
    <mergeCell ref="QK182:QN182"/>
    <mergeCell ref="OL183:OM183"/>
    <mergeCell ref="ON183:OV183"/>
    <mergeCell ref="OW183:OY183"/>
    <mergeCell ref="OZ183:PE183"/>
    <mergeCell ref="PF183:PL183"/>
    <mergeCell ref="PM183:PT183"/>
    <mergeCell ref="PU183:PY183"/>
    <mergeCell ref="PZ183:QC183"/>
    <mergeCell ref="QD183:QE183"/>
    <mergeCell ref="QF183:QH183"/>
    <mergeCell ref="QI183:QJ183"/>
    <mergeCell ref="QK183:QN183"/>
    <mergeCell ref="OL180:OM180"/>
    <mergeCell ref="ON180:OV180"/>
    <mergeCell ref="OW180:OY180"/>
    <mergeCell ref="OZ180:PE180"/>
    <mergeCell ref="PF180:PL180"/>
    <mergeCell ref="PM180:PT180"/>
    <mergeCell ref="PU180:PY180"/>
    <mergeCell ref="PZ180:QC180"/>
    <mergeCell ref="QD180:QE180"/>
    <mergeCell ref="QF180:QH180"/>
    <mergeCell ref="QI180:QJ180"/>
    <mergeCell ref="QK180:QN180"/>
    <mergeCell ref="OL181:OM181"/>
    <mergeCell ref="ON181:OV181"/>
    <mergeCell ref="OW181:OY181"/>
    <mergeCell ref="OZ181:PE181"/>
    <mergeCell ref="PF181:PL181"/>
    <mergeCell ref="PM181:PT181"/>
    <mergeCell ref="PU181:PY181"/>
    <mergeCell ref="PZ181:QC181"/>
    <mergeCell ref="QD181:QE181"/>
    <mergeCell ref="QF181:QH181"/>
    <mergeCell ref="QI181:QJ181"/>
    <mergeCell ref="QK181:QN181"/>
    <mergeCell ref="OL186:OM186"/>
    <mergeCell ref="ON186:OV186"/>
    <mergeCell ref="OW186:OY186"/>
    <mergeCell ref="OZ186:PE186"/>
    <mergeCell ref="PF186:PL186"/>
    <mergeCell ref="PM186:PT186"/>
    <mergeCell ref="PU186:PY186"/>
    <mergeCell ref="PZ186:QC186"/>
    <mergeCell ref="QD186:QE186"/>
    <mergeCell ref="QF186:QH186"/>
    <mergeCell ref="QI186:QJ186"/>
    <mergeCell ref="QK186:QN186"/>
    <mergeCell ref="OL187:OM187"/>
    <mergeCell ref="ON187:OV187"/>
    <mergeCell ref="OW187:OY187"/>
    <mergeCell ref="OZ187:PE187"/>
    <mergeCell ref="PF187:PL187"/>
    <mergeCell ref="PM187:PT187"/>
    <mergeCell ref="PU187:PY187"/>
    <mergeCell ref="PZ187:QC187"/>
    <mergeCell ref="QD187:QE187"/>
    <mergeCell ref="QF187:QH187"/>
    <mergeCell ref="QI187:QJ187"/>
    <mergeCell ref="QK187:QN187"/>
    <mergeCell ref="OL184:OM184"/>
    <mergeCell ref="ON184:OV184"/>
    <mergeCell ref="OW184:OY184"/>
    <mergeCell ref="OZ184:PE184"/>
    <mergeCell ref="PF184:PL184"/>
    <mergeCell ref="PM184:PT184"/>
    <mergeCell ref="PU184:PY184"/>
    <mergeCell ref="PZ184:QC184"/>
    <mergeCell ref="QD184:QE184"/>
    <mergeCell ref="QF184:QH184"/>
    <mergeCell ref="QI184:QJ184"/>
    <mergeCell ref="QK184:QN184"/>
    <mergeCell ref="OL185:OM185"/>
    <mergeCell ref="ON185:OV185"/>
    <mergeCell ref="OW185:OY185"/>
    <mergeCell ref="OZ185:PE185"/>
    <mergeCell ref="PF185:PL185"/>
    <mergeCell ref="PM185:PT185"/>
    <mergeCell ref="PU185:PY185"/>
    <mergeCell ref="PZ185:QC185"/>
    <mergeCell ref="QD185:QE185"/>
    <mergeCell ref="QF185:QH185"/>
    <mergeCell ref="QI185:QJ185"/>
    <mergeCell ref="QK185:QN185"/>
    <mergeCell ref="OL190:OM190"/>
    <mergeCell ref="ON190:OV190"/>
    <mergeCell ref="OW190:OY190"/>
    <mergeCell ref="OZ190:PE190"/>
    <mergeCell ref="PF190:PL190"/>
    <mergeCell ref="PM190:PT190"/>
    <mergeCell ref="PU190:PY190"/>
    <mergeCell ref="PZ190:QC190"/>
    <mergeCell ref="QD190:QE190"/>
    <mergeCell ref="QF190:QH190"/>
    <mergeCell ref="QI190:QJ190"/>
    <mergeCell ref="QK190:QN190"/>
    <mergeCell ref="OL191:OM191"/>
    <mergeCell ref="ON191:OV191"/>
    <mergeCell ref="OW191:OY191"/>
    <mergeCell ref="OZ191:PE191"/>
    <mergeCell ref="PF191:PL191"/>
    <mergeCell ref="PM191:PT191"/>
    <mergeCell ref="PU191:PY191"/>
    <mergeCell ref="PZ191:QC191"/>
    <mergeCell ref="QD191:QE191"/>
    <mergeCell ref="QF191:QH191"/>
    <mergeCell ref="QI191:QJ191"/>
    <mergeCell ref="QK191:QN191"/>
    <mergeCell ref="OL188:OM188"/>
    <mergeCell ref="ON188:OV188"/>
    <mergeCell ref="OW188:OY188"/>
    <mergeCell ref="OZ188:PE188"/>
    <mergeCell ref="PF188:PL188"/>
    <mergeCell ref="PM188:PT188"/>
    <mergeCell ref="PU188:PY188"/>
    <mergeCell ref="PZ188:QC188"/>
    <mergeCell ref="QD188:QE188"/>
    <mergeCell ref="QF188:QH188"/>
    <mergeCell ref="QI188:QJ188"/>
    <mergeCell ref="QK188:QN188"/>
    <mergeCell ref="OL189:OM189"/>
    <mergeCell ref="ON189:OV189"/>
    <mergeCell ref="OW189:OY189"/>
    <mergeCell ref="OZ189:PE189"/>
    <mergeCell ref="PF189:PL189"/>
    <mergeCell ref="PM189:PT189"/>
    <mergeCell ref="PU189:PY189"/>
    <mergeCell ref="PZ189:QC189"/>
    <mergeCell ref="QD189:QE189"/>
    <mergeCell ref="QF189:QH189"/>
    <mergeCell ref="QI189:QJ189"/>
    <mergeCell ref="QK189:QN189"/>
    <mergeCell ref="OL194:OM194"/>
    <mergeCell ref="ON194:OV194"/>
    <mergeCell ref="OW194:OY194"/>
    <mergeCell ref="OZ194:PE194"/>
    <mergeCell ref="PF194:PL194"/>
    <mergeCell ref="PM194:PT194"/>
    <mergeCell ref="PU194:PY194"/>
    <mergeCell ref="PZ194:QC194"/>
    <mergeCell ref="QD194:QE194"/>
    <mergeCell ref="QF194:QH194"/>
    <mergeCell ref="QI194:QJ194"/>
    <mergeCell ref="QK194:QN194"/>
    <mergeCell ref="OL195:OM195"/>
    <mergeCell ref="ON195:OV195"/>
    <mergeCell ref="OW195:OY195"/>
    <mergeCell ref="OZ195:PE195"/>
    <mergeCell ref="PF195:PL195"/>
    <mergeCell ref="PM195:PT195"/>
    <mergeCell ref="PU195:PY195"/>
    <mergeCell ref="PZ195:QC195"/>
    <mergeCell ref="QD195:QE195"/>
    <mergeCell ref="QF195:QH195"/>
    <mergeCell ref="QI195:QJ195"/>
    <mergeCell ref="QK195:QN195"/>
    <mergeCell ref="OL192:OM192"/>
    <mergeCell ref="ON192:OV192"/>
    <mergeCell ref="OW192:OY192"/>
    <mergeCell ref="OZ192:PE192"/>
    <mergeCell ref="PF192:PL192"/>
    <mergeCell ref="PM192:PT192"/>
    <mergeCell ref="PU192:PY192"/>
    <mergeCell ref="PZ192:QC192"/>
    <mergeCell ref="QD192:QE192"/>
    <mergeCell ref="QF192:QH192"/>
    <mergeCell ref="QI192:QJ192"/>
    <mergeCell ref="QK192:QN192"/>
    <mergeCell ref="OL193:OM193"/>
    <mergeCell ref="ON193:OV193"/>
    <mergeCell ref="OW193:OY193"/>
    <mergeCell ref="OZ193:PE193"/>
    <mergeCell ref="PF193:PL193"/>
    <mergeCell ref="PM193:PT193"/>
    <mergeCell ref="PU193:PY193"/>
    <mergeCell ref="PZ193:QC193"/>
    <mergeCell ref="QD193:QE193"/>
    <mergeCell ref="QF193:QH193"/>
    <mergeCell ref="QI193:QJ193"/>
    <mergeCell ref="QK193:QN193"/>
    <mergeCell ref="OL198:OM198"/>
    <mergeCell ref="ON198:OV198"/>
    <mergeCell ref="OW198:OY198"/>
    <mergeCell ref="OZ198:PE198"/>
    <mergeCell ref="PF198:PL198"/>
    <mergeCell ref="PM198:PT198"/>
    <mergeCell ref="PU198:PY198"/>
    <mergeCell ref="PZ198:QC198"/>
    <mergeCell ref="QD198:QE198"/>
    <mergeCell ref="QF198:QH198"/>
    <mergeCell ref="QI198:QJ198"/>
    <mergeCell ref="QK198:QN198"/>
    <mergeCell ref="OL199:OM199"/>
    <mergeCell ref="ON199:OV199"/>
    <mergeCell ref="OW199:OY199"/>
    <mergeCell ref="OZ199:PE199"/>
    <mergeCell ref="PF199:PL199"/>
    <mergeCell ref="PM199:PT199"/>
    <mergeCell ref="PU199:PY199"/>
    <mergeCell ref="PZ199:QC199"/>
    <mergeCell ref="QD199:QE199"/>
    <mergeCell ref="QF199:QH199"/>
    <mergeCell ref="QI199:QJ199"/>
    <mergeCell ref="QK199:QN199"/>
    <mergeCell ref="OL196:OM196"/>
    <mergeCell ref="ON196:OV196"/>
    <mergeCell ref="OW196:OY196"/>
    <mergeCell ref="OZ196:PE196"/>
    <mergeCell ref="PF196:PL196"/>
    <mergeCell ref="PM196:PT196"/>
    <mergeCell ref="PU196:PY196"/>
    <mergeCell ref="PZ196:QC196"/>
    <mergeCell ref="QD196:QE196"/>
    <mergeCell ref="QF196:QH196"/>
    <mergeCell ref="QI196:QJ196"/>
    <mergeCell ref="QK196:QN196"/>
    <mergeCell ref="OL197:OM197"/>
    <mergeCell ref="ON197:OV197"/>
    <mergeCell ref="OW197:OY197"/>
    <mergeCell ref="OZ197:PE197"/>
    <mergeCell ref="PF197:PL197"/>
    <mergeCell ref="PM197:PT197"/>
    <mergeCell ref="PU197:PY197"/>
    <mergeCell ref="PZ197:QC197"/>
    <mergeCell ref="QD197:QE197"/>
    <mergeCell ref="QF197:QH197"/>
    <mergeCell ref="QI197:QJ197"/>
    <mergeCell ref="QK197:QN197"/>
    <mergeCell ref="OL202:OM202"/>
    <mergeCell ref="ON202:OV202"/>
    <mergeCell ref="OW202:OY202"/>
    <mergeCell ref="OZ202:PE202"/>
    <mergeCell ref="PF202:PL202"/>
    <mergeCell ref="PM202:PT202"/>
    <mergeCell ref="PU202:PY202"/>
    <mergeCell ref="PZ202:QC202"/>
    <mergeCell ref="QD202:QE202"/>
    <mergeCell ref="QF202:QH202"/>
    <mergeCell ref="QI202:QJ202"/>
    <mergeCell ref="QK202:QN202"/>
    <mergeCell ref="OL203:OM203"/>
    <mergeCell ref="ON203:OV203"/>
    <mergeCell ref="OW203:OY203"/>
    <mergeCell ref="OZ203:PE203"/>
    <mergeCell ref="PF203:PL203"/>
    <mergeCell ref="PM203:PT203"/>
    <mergeCell ref="PU203:PY203"/>
    <mergeCell ref="PZ203:QC203"/>
    <mergeCell ref="QD203:QE203"/>
    <mergeCell ref="QF203:QH203"/>
    <mergeCell ref="QI203:QJ203"/>
    <mergeCell ref="QK203:QN203"/>
    <mergeCell ref="OL200:OM200"/>
    <mergeCell ref="ON200:OV200"/>
    <mergeCell ref="OW200:OY200"/>
    <mergeCell ref="OZ200:PE200"/>
    <mergeCell ref="PF200:PL200"/>
    <mergeCell ref="PM200:PT200"/>
    <mergeCell ref="PU200:PY200"/>
    <mergeCell ref="PZ200:QC200"/>
    <mergeCell ref="QD200:QE200"/>
    <mergeCell ref="QF200:QH200"/>
    <mergeCell ref="QI200:QJ200"/>
    <mergeCell ref="QK200:QN200"/>
    <mergeCell ref="OL201:OM201"/>
    <mergeCell ref="ON201:OV201"/>
    <mergeCell ref="OW201:OY201"/>
    <mergeCell ref="OZ201:PE201"/>
    <mergeCell ref="PF201:PL201"/>
    <mergeCell ref="PM201:PT201"/>
    <mergeCell ref="PU201:PY201"/>
    <mergeCell ref="PZ201:QC201"/>
    <mergeCell ref="QD201:QE201"/>
    <mergeCell ref="QF201:QH201"/>
    <mergeCell ref="QI201:QJ201"/>
    <mergeCell ref="QK201:QN201"/>
    <mergeCell ref="OL206:OM206"/>
    <mergeCell ref="ON206:OV206"/>
    <mergeCell ref="OW206:OY206"/>
    <mergeCell ref="OZ206:PE206"/>
    <mergeCell ref="PF206:PL206"/>
    <mergeCell ref="PM206:PT206"/>
    <mergeCell ref="PU206:PY206"/>
    <mergeCell ref="PZ206:QC206"/>
    <mergeCell ref="QD206:QE206"/>
    <mergeCell ref="QF206:QH206"/>
    <mergeCell ref="QI206:QJ206"/>
    <mergeCell ref="QK206:QN206"/>
    <mergeCell ref="OL207:OM207"/>
    <mergeCell ref="ON207:OV207"/>
    <mergeCell ref="OW207:OY207"/>
    <mergeCell ref="OZ207:PE207"/>
    <mergeCell ref="PF207:PL207"/>
    <mergeCell ref="PM207:PT207"/>
    <mergeCell ref="PU207:PY207"/>
    <mergeCell ref="PZ207:QC207"/>
    <mergeCell ref="QD207:QE207"/>
    <mergeCell ref="QF207:QH207"/>
    <mergeCell ref="QI207:QJ207"/>
    <mergeCell ref="QK207:QN207"/>
    <mergeCell ref="OL204:OM204"/>
    <mergeCell ref="ON204:OV204"/>
    <mergeCell ref="OW204:OY204"/>
    <mergeCell ref="OZ204:PE204"/>
    <mergeCell ref="PF204:PL204"/>
    <mergeCell ref="PM204:PT204"/>
    <mergeCell ref="PU204:PY204"/>
    <mergeCell ref="PZ204:QC204"/>
    <mergeCell ref="QD204:QE204"/>
    <mergeCell ref="QF204:QH204"/>
    <mergeCell ref="QI204:QJ204"/>
    <mergeCell ref="QK204:QN204"/>
    <mergeCell ref="OL205:OM205"/>
    <mergeCell ref="ON205:OV205"/>
    <mergeCell ref="OW205:OY205"/>
    <mergeCell ref="OZ205:PE205"/>
    <mergeCell ref="PF205:PL205"/>
    <mergeCell ref="PM205:PT205"/>
    <mergeCell ref="PU205:PY205"/>
    <mergeCell ref="PZ205:QC205"/>
    <mergeCell ref="QD205:QE205"/>
    <mergeCell ref="QF205:QH205"/>
    <mergeCell ref="QI205:QJ205"/>
    <mergeCell ref="QK205:QN205"/>
    <mergeCell ref="OL210:OM210"/>
    <mergeCell ref="ON210:OV210"/>
    <mergeCell ref="OW210:OY210"/>
    <mergeCell ref="OZ210:PE210"/>
    <mergeCell ref="PF210:PL210"/>
    <mergeCell ref="PM210:PT210"/>
    <mergeCell ref="PU210:PY210"/>
    <mergeCell ref="PZ210:QC210"/>
    <mergeCell ref="QD210:QE210"/>
    <mergeCell ref="QF210:QH210"/>
    <mergeCell ref="QI210:QJ210"/>
    <mergeCell ref="QK210:QN210"/>
    <mergeCell ref="OL211:OM211"/>
    <mergeCell ref="ON211:OV211"/>
    <mergeCell ref="OW211:OY211"/>
    <mergeCell ref="OZ211:PE211"/>
    <mergeCell ref="PF211:PL211"/>
    <mergeCell ref="PM211:PT211"/>
    <mergeCell ref="PU211:PY211"/>
    <mergeCell ref="PZ211:QC211"/>
    <mergeCell ref="QD211:QE211"/>
    <mergeCell ref="QF211:QH211"/>
    <mergeCell ref="QI211:QJ211"/>
    <mergeCell ref="QK211:QN211"/>
    <mergeCell ref="OL208:OM208"/>
    <mergeCell ref="ON208:OV208"/>
    <mergeCell ref="OW208:OY208"/>
    <mergeCell ref="OZ208:PE208"/>
    <mergeCell ref="PF208:PL208"/>
    <mergeCell ref="PM208:PT208"/>
    <mergeCell ref="PU208:PY208"/>
    <mergeCell ref="PZ208:QC208"/>
    <mergeCell ref="QD208:QE208"/>
    <mergeCell ref="QF208:QH208"/>
    <mergeCell ref="QI208:QJ208"/>
    <mergeCell ref="QK208:QN208"/>
    <mergeCell ref="OL209:OM209"/>
    <mergeCell ref="ON209:OV209"/>
    <mergeCell ref="OW209:OY209"/>
    <mergeCell ref="OZ209:PE209"/>
    <mergeCell ref="PF209:PL209"/>
    <mergeCell ref="PM209:PT209"/>
    <mergeCell ref="PU209:PY209"/>
    <mergeCell ref="PZ209:QC209"/>
    <mergeCell ref="QD209:QE209"/>
    <mergeCell ref="QF209:QH209"/>
    <mergeCell ref="QI209:QJ209"/>
    <mergeCell ref="QK209:QN209"/>
    <mergeCell ref="OL214:OM214"/>
    <mergeCell ref="ON214:OV214"/>
    <mergeCell ref="OW214:OY214"/>
    <mergeCell ref="OZ214:PE214"/>
    <mergeCell ref="PF214:PL214"/>
    <mergeCell ref="PM214:PT214"/>
    <mergeCell ref="PU214:PY214"/>
    <mergeCell ref="PZ214:QC214"/>
    <mergeCell ref="QD214:QE214"/>
    <mergeCell ref="QF214:QH214"/>
    <mergeCell ref="QI214:QJ214"/>
    <mergeCell ref="QK214:QN214"/>
    <mergeCell ref="OL215:OM215"/>
    <mergeCell ref="ON215:OV215"/>
    <mergeCell ref="OW215:OY215"/>
    <mergeCell ref="OZ215:PE215"/>
    <mergeCell ref="PF215:PL215"/>
    <mergeCell ref="PM215:PT215"/>
    <mergeCell ref="PU215:PY215"/>
    <mergeCell ref="PZ215:QC215"/>
    <mergeCell ref="QD215:QE215"/>
    <mergeCell ref="QF215:QH215"/>
    <mergeCell ref="QI215:QJ215"/>
    <mergeCell ref="QK215:QN215"/>
    <mergeCell ref="OL212:OM212"/>
    <mergeCell ref="ON212:OV212"/>
    <mergeCell ref="OW212:OY212"/>
    <mergeCell ref="OZ212:PE212"/>
    <mergeCell ref="PF212:PL212"/>
    <mergeCell ref="PM212:PT212"/>
    <mergeCell ref="PU212:PY212"/>
    <mergeCell ref="PZ212:QC212"/>
    <mergeCell ref="QD212:QE212"/>
    <mergeCell ref="QF212:QH212"/>
    <mergeCell ref="QI212:QJ212"/>
    <mergeCell ref="QK212:QN212"/>
    <mergeCell ref="OL213:OM213"/>
    <mergeCell ref="ON213:OV213"/>
    <mergeCell ref="OW213:OY213"/>
    <mergeCell ref="OZ213:PE213"/>
    <mergeCell ref="PF213:PL213"/>
    <mergeCell ref="PM213:PT213"/>
    <mergeCell ref="PU213:PY213"/>
    <mergeCell ref="PZ213:QC213"/>
    <mergeCell ref="QD213:QE213"/>
    <mergeCell ref="QF213:QH213"/>
    <mergeCell ref="QI213:QJ213"/>
    <mergeCell ref="QK213:QN213"/>
    <mergeCell ref="OL218:OM218"/>
    <mergeCell ref="ON218:OV218"/>
    <mergeCell ref="OW218:OY218"/>
    <mergeCell ref="OZ218:PE218"/>
    <mergeCell ref="PF218:PL218"/>
    <mergeCell ref="PM218:PT218"/>
    <mergeCell ref="PU218:PY218"/>
    <mergeCell ref="PZ218:QC218"/>
    <mergeCell ref="QD218:QE218"/>
    <mergeCell ref="QF218:QH218"/>
    <mergeCell ref="QI218:QJ218"/>
    <mergeCell ref="QK218:QN218"/>
    <mergeCell ref="OL220:OM220"/>
    <mergeCell ref="ON220:OV220"/>
    <mergeCell ref="OW220:OY220"/>
    <mergeCell ref="OZ220:PE220"/>
    <mergeCell ref="PF220:PL220"/>
    <mergeCell ref="PM220:PT220"/>
    <mergeCell ref="PU220:PY220"/>
    <mergeCell ref="PZ220:QC220"/>
    <mergeCell ref="QD220:QE220"/>
    <mergeCell ref="QF220:QH220"/>
    <mergeCell ref="QI220:QJ220"/>
    <mergeCell ref="QK220:QN220"/>
    <mergeCell ref="OL216:OM216"/>
    <mergeCell ref="ON216:OV216"/>
    <mergeCell ref="OW216:OY216"/>
    <mergeCell ref="OZ216:PE216"/>
    <mergeCell ref="PF216:PL216"/>
    <mergeCell ref="PM216:PT216"/>
    <mergeCell ref="PU216:PY216"/>
    <mergeCell ref="PZ216:QC216"/>
    <mergeCell ref="QD216:QE216"/>
    <mergeCell ref="QF216:QH216"/>
    <mergeCell ref="QI216:QJ216"/>
    <mergeCell ref="QK216:QN216"/>
    <mergeCell ref="OL217:OM217"/>
    <mergeCell ref="ON217:OV217"/>
    <mergeCell ref="OW217:OY217"/>
    <mergeCell ref="OZ217:PE217"/>
    <mergeCell ref="PF217:PL217"/>
    <mergeCell ref="PM217:PT217"/>
    <mergeCell ref="PU217:PY217"/>
    <mergeCell ref="PZ217:QC217"/>
    <mergeCell ref="QD217:QE217"/>
    <mergeCell ref="QF217:QH217"/>
    <mergeCell ref="QI217:QJ217"/>
    <mergeCell ref="QK217:QN217"/>
    <mergeCell ref="SI11:SJ11"/>
    <mergeCell ref="SK11:SM11"/>
    <mergeCell ref="SN11:SO11"/>
    <mergeCell ref="SP11:SS11"/>
    <mergeCell ref="RK12:RQ12"/>
    <mergeCell ref="RR12:RY12"/>
    <mergeCell ref="RZ12:SD12"/>
    <mergeCell ref="SE12:SH12"/>
    <mergeCell ref="SI12:SJ12"/>
    <mergeCell ref="SK12:SM12"/>
    <mergeCell ref="SN12:SO12"/>
    <mergeCell ref="SP12:SS12"/>
    <mergeCell ref="RK13:RQ13"/>
    <mergeCell ref="RR13:RY13"/>
    <mergeCell ref="RZ13:SD13"/>
    <mergeCell ref="SE13:SH13"/>
    <mergeCell ref="SI13:SJ13"/>
    <mergeCell ref="SK13:SM13"/>
    <mergeCell ref="SN13:SO13"/>
    <mergeCell ref="SP13:SS13"/>
    <mergeCell ref="RE3:SJ4"/>
    <mergeCell ref="QP7:QW8"/>
    <mergeCell ref="QX7:RD7"/>
    <mergeCell ref="RE7:RY7"/>
    <mergeCell ref="QQ9:QR9"/>
    <mergeCell ref="QS9:RA9"/>
    <mergeCell ref="RB9:RD9"/>
    <mergeCell ref="RE9:RJ9"/>
    <mergeCell ref="RK9:RQ9"/>
    <mergeCell ref="RR9:RY9"/>
    <mergeCell ref="RZ9:SD9"/>
    <mergeCell ref="SE9:SH9"/>
    <mergeCell ref="SI9:SJ9"/>
    <mergeCell ref="SK9:SM9"/>
    <mergeCell ref="SN9:SO9"/>
    <mergeCell ref="SP9:SS9"/>
    <mergeCell ref="QQ10:QR24"/>
    <mergeCell ref="RB10:RD13"/>
    <mergeCell ref="RE10:RJ13"/>
    <mergeCell ref="RK10:RQ10"/>
    <mergeCell ref="RR10:RY10"/>
    <mergeCell ref="RZ10:SD10"/>
    <mergeCell ref="SE10:SH10"/>
    <mergeCell ref="SI10:SJ10"/>
    <mergeCell ref="SK10:SM10"/>
    <mergeCell ref="SN10:SO10"/>
    <mergeCell ref="SP10:SS10"/>
    <mergeCell ref="RK11:RQ11"/>
    <mergeCell ref="RR11:RY11"/>
    <mergeCell ref="RZ11:SD11"/>
    <mergeCell ref="SE11:SH11"/>
    <mergeCell ref="SI16:SJ16"/>
    <mergeCell ref="SK16:SM16"/>
    <mergeCell ref="SN16:SO16"/>
    <mergeCell ref="SP16:SS16"/>
    <mergeCell ref="RK17:RQ17"/>
    <mergeCell ref="RR17:RY17"/>
    <mergeCell ref="RZ17:SD17"/>
    <mergeCell ref="SE17:SH17"/>
    <mergeCell ref="SI17:SJ17"/>
    <mergeCell ref="SK17:SM17"/>
    <mergeCell ref="SN17:SO17"/>
    <mergeCell ref="SP17:SS17"/>
    <mergeCell ref="RK18:RQ18"/>
    <mergeCell ref="RR18:RY18"/>
    <mergeCell ref="RZ18:SD18"/>
    <mergeCell ref="SE18:SH18"/>
    <mergeCell ref="SI18:SJ18"/>
    <mergeCell ref="SK18:SM18"/>
    <mergeCell ref="SN18:SO18"/>
    <mergeCell ref="SP18:SS18"/>
    <mergeCell ref="RB14:SO14"/>
    <mergeCell ref="SP14:SS14"/>
    <mergeCell ref="RB15:RD18"/>
    <mergeCell ref="RE15:RJ18"/>
    <mergeCell ref="RK15:RQ15"/>
    <mergeCell ref="RR15:RY15"/>
    <mergeCell ref="RZ15:SD15"/>
    <mergeCell ref="SE15:SH15"/>
    <mergeCell ref="SI15:SJ15"/>
    <mergeCell ref="SK15:SM15"/>
    <mergeCell ref="SN15:SO15"/>
    <mergeCell ref="SP15:SS15"/>
    <mergeCell ref="RK16:RQ16"/>
    <mergeCell ref="RR16:RY16"/>
    <mergeCell ref="RZ16:SD16"/>
    <mergeCell ref="SE16:SH16"/>
    <mergeCell ref="RK23:RQ23"/>
    <mergeCell ref="RR23:RY23"/>
    <mergeCell ref="RZ23:SD23"/>
    <mergeCell ref="SE23:SH23"/>
    <mergeCell ref="SI23:SJ23"/>
    <mergeCell ref="SK23:SM23"/>
    <mergeCell ref="SN23:SO23"/>
    <mergeCell ref="SP23:SS23"/>
    <mergeCell ref="SI22:SJ22"/>
    <mergeCell ref="SK22:SM22"/>
    <mergeCell ref="SN22:SO22"/>
    <mergeCell ref="SP22:SS22"/>
    <mergeCell ref="RK22:RQ22"/>
    <mergeCell ref="RR22:RY22"/>
    <mergeCell ref="RZ22:SD22"/>
    <mergeCell ref="SE22:SH22"/>
    <mergeCell ref="SI31:SJ31"/>
    <mergeCell ref="SK31:SM31"/>
    <mergeCell ref="SN31:SO31"/>
    <mergeCell ref="SP31:SS31"/>
    <mergeCell ref="RB28:RD31"/>
    <mergeCell ref="RE28:RJ31"/>
    <mergeCell ref="RK28:RQ28"/>
    <mergeCell ref="RR28:RY28"/>
    <mergeCell ref="RZ28:SD28"/>
    <mergeCell ref="SE28:SH28"/>
    <mergeCell ref="SI28:SJ28"/>
    <mergeCell ref="SK28:SM28"/>
    <mergeCell ref="SN28:SO28"/>
    <mergeCell ref="SP28:SS28"/>
    <mergeCell ref="RK29:RQ29"/>
    <mergeCell ref="RR29:RY29"/>
    <mergeCell ref="QQ25:SO25"/>
    <mergeCell ref="SP25:SS25"/>
    <mergeCell ref="QQ27:QR27"/>
    <mergeCell ref="QS27:RA27"/>
    <mergeCell ref="RB27:RD27"/>
    <mergeCell ref="RE27:RJ27"/>
    <mergeCell ref="RK27:RQ27"/>
    <mergeCell ref="RR27:RY27"/>
    <mergeCell ref="RZ27:SD27"/>
    <mergeCell ref="SE27:SH27"/>
    <mergeCell ref="SI27:SJ27"/>
    <mergeCell ref="SK27:SM27"/>
    <mergeCell ref="SN27:SO27"/>
    <mergeCell ref="SP27:SS27"/>
    <mergeCell ref="RB19:SO19"/>
    <mergeCell ref="SP19:SS19"/>
    <mergeCell ref="RB20:RD23"/>
    <mergeCell ref="RE20:RJ23"/>
    <mergeCell ref="RK20:RQ20"/>
    <mergeCell ref="RR20:RY20"/>
    <mergeCell ref="RZ20:SD20"/>
    <mergeCell ref="SE20:SH20"/>
    <mergeCell ref="SI20:SJ20"/>
    <mergeCell ref="SK20:SM20"/>
    <mergeCell ref="SN20:SO20"/>
    <mergeCell ref="SP20:SS20"/>
    <mergeCell ref="RK21:RQ21"/>
    <mergeCell ref="RR21:RY21"/>
    <mergeCell ref="RZ21:SD21"/>
    <mergeCell ref="SE21:SH21"/>
    <mergeCell ref="SI21:SJ21"/>
    <mergeCell ref="SK21:SM21"/>
    <mergeCell ref="SN21:SO21"/>
    <mergeCell ref="SP21:SS21"/>
    <mergeCell ref="RB24:SO24"/>
    <mergeCell ref="SP24:SS24"/>
    <mergeCell ref="RR41:RY41"/>
    <mergeCell ref="RZ41:SD41"/>
    <mergeCell ref="SE41:SH41"/>
    <mergeCell ref="SI41:SJ41"/>
    <mergeCell ref="SK41:SM41"/>
    <mergeCell ref="RB37:SO37"/>
    <mergeCell ref="SP37:SS37"/>
    <mergeCell ref="SI35:SJ35"/>
    <mergeCell ref="SK35:SM35"/>
    <mergeCell ref="SN35:SO35"/>
    <mergeCell ref="SP35:SS35"/>
    <mergeCell ref="RK36:RQ36"/>
    <mergeCell ref="RR36:RY36"/>
    <mergeCell ref="RZ36:SD36"/>
    <mergeCell ref="SE36:SH36"/>
    <mergeCell ref="SI36:SJ36"/>
    <mergeCell ref="SK36:SM36"/>
    <mergeCell ref="SN36:SO36"/>
    <mergeCell ref="SP36:SS36"/>
    <mergeCell ref="RB32:SO32"/>
    <mergeCell ref="SP32:SS32"/>
    <mergeCell ref="RB33:RD36"/>
    <mergeCell ref="RE33:RJ36"/>
    <mergeCell ref="RK33:RQ33"/>
    <mergeCell ref="RR33:RY33"/>
    <mergeCell ref="RZ33:SD33"/>
    <mergeCell ref="SE33:SH33"/>
    <mergeCell ref="SI33:SJ33"/>
    <mergeCell ref="SK33:SM33"/>
    <mergeCell ref="SN33:SO33"/>
    <mergeCell ref="SP33:SS33"/>
    <mergeCell ref="RK34:RQ34"/>
    <mergeCell ref="RR34:RY34"/>
    <mergeCell ref="RZ34:SD34"/>
    <mergeCell ref="SE34:SH34"/>
    <mergeCell ref="SI34:SJ34"/>
    <mergeCell ref="SK34:SM34"/>
    <mergeCell ref="SN34:SO34"/>
    <mergeCell ref="SP34:SS34"/>
    <mergeCell ref="RK35:RQ35"/>
    <mergeCell ref="RR35:RY35"/>
    <mergeCell ref="RZ35:SD35"/>
    <mergeCell ref="SE35:SH35"/>
    <mergeCell ref="QQ43:SO43"/>
    <mergeCell ref="SP43:SS43"/>
    <mergeCell ref="QQ45:QR45"/>
    <mergeCell ref="QS45:RA45"/>
    <mergeCell ref="RB45:RD45"/>
    <mergeCell ref="RE45:RJ45"/>
    <mergeCell ref="RK45:RQ45"/>
    <mergeCell ref="RR45:RY45"/>
    <mergeCell ref="RZ45:SD45"/>
    <mergeCell ref="SE45:SH45"/>
    <mergeCell ref="SI45:SJ45"/>
    <mergeCell ref="SK45:SM45"/>
    <mergeCell ref="SN45:SO45"/>
    <mergeCell ref="SP45:SS45"/>
    <mergeCell ref="QQ28:QR42"/>
    <mergeCell ref="SE30:SH30"/>
    <mergeCell ref="SI30:SJ30"/>
    <mergeCell ref="SK30:SM30"/>
    <mergeCell ref="SN30:SO30"/>
    <mergeCell ref="SP30:SS30"/>
    <mergeCell ref="RK31:RQ31"/>
    <mergeCell ref="RR31:RY31"/>
    <mergeCell ref="RZ31:SD31"/>
    <mergeCell ref="SE31:SH31"/>
    <mergeCell ref="RB42:SO42"/>
    <mergeCell ref="SP42:SS42"/>
    <mergeCell ref="RZ29:SD29"/>
    <mergeCell ref="SE29:SH29"/>
    <mergeCell ref="SI29:SJ29"/>
    <mergeCell ref="SK29:SM29"/>
    <mergeCell ref="SN29:SO29"/>
    <mergeCell ref="SP29:SS29"/>
    <mergeCell ref="RK30:RQ30"/>
    <mergeCell ref="RR30:RY30"/>
    <mergeCell ref="RZ30:SD30"/>
    <mergeCell ref="SN41:SO41"/>
    <mergeCell ref="SP41:SS41"/>
    <mergeCell ref="RB38:RD41"/>
    <mergeCell ref="RE38:RJ41"/>
    <mergeCell ref="RK38:RQ38"/>
    <mergeCell ref="RR38:RY38"/>
    <mergeCell ref="RZ38:SD38"/>
    <mergeCell ref="SE38:SH38"/>
    <mergeCell ref="SI38:SJ38"/>
    <mergeCell ref="SK38:SM38"/>
    <mergeCell ref="SN38:SO38"/>
    <mergeCell ref="SP38:SS38"/>
    <mergeCell ref="RK39:RQ39"/>
    <mergeCell ref="RR39:RY39"/>
    <mergeCell ref="RZ39:SD39"/>
    <mergeCell ref="SE39:SH39"/>
    <mergeCell ref="SI39:SJ39"/>
    <mergeCell ref="SK39:SM39"/>
    <mergeCell ref="SN39:SO39"/>
    <mergeCell ref="SP39:SS39"/>
    <mergeCell ref="RK40:RQ40"/>
    <mergeCell ref="RR40:RY40"/>
    <mergeCell ref="RZ40:SD40"/>
    <mergeCell ref="SE40:SH40"/>
    <mergeCell ref="SI40:SJ40"/>
    <mergeCell ref="SK40:SM40"/>
    <mergeCell ref="SN40:SO40"/>
    <mergeCell ref="SP40:SS40"/>
    <mergeCell ref="RK41:RQ41"/>
    <mergeCell ref="RR54:RY54"/>
    <mergeCell ref="RZ54:SD54"/>
    <mergeCell ref="SE54:SH54"/>
    <mergeCell ref="SI54:SJ54"/>
    <mergeCell ref="SK54:SM54"/>
    <mergeCell ref="SN54:SO54"/>
    <mergeCell ref="SP54:SS54"/>
    <mergeCell ref="RB50:SO50"/>
    <mergeCell ref="SP50:SS50"/>
    <mergeCell ref="RB51:RD54"/>
    <mergeCell ref="RE51:RJ54"/>
    <mergeCell ref="RK51:RQ51"/>
    <mergeCell ref="RR51:RY51"/>
    <mergeCell ref="RZ51:SD51"/>
    <mergeCell ref="SE51:SH51"/>
    <mergeCell ref="SI51:SJ51"/>
    <mergeCell ref="SK51:SM51"/>
    <mergeCell ref="SN51:SO51"/>
    <mergeCell ref="SP51:SS51"/>
    <mergeCell ref="RK52:RQ52"/>
    <mergeCell ref="RR52:RY52"/>
    <mergeCell ref="RZ52:SD52"/>
    <mergeCell ref="SE52:SH52"/>
    <mergeCell ref="SI52:SJ52"/>
    <mergeCell ref="SK52:SM52"/>
    <mergeCell ref="SN52:SO52"/>
    <mergeCell ref="SP52:SS52"/>
    <mergeCell ref="RK53:RQ53"/>
    <mergeCell ref="RR53:RY53"/>
    <mergeCell ref="RZ53:SD53"/>
    <mergeCell ref="SE53:SH53"/>
    <mergeCell ref="SI49:SJ49"/>
    <mergeCell ref="SK49:SM49"/>
    <mergeCell ref="SN49:SO49"/>
    <mergeCell ref="SP49:SS49"/>
    <mergeCell ref="RB46:RD49"/>
    <mergeCell ref="RE46:RJ49"/>
    <mergeCell ref="RK46:RQ46"/>
    <mergeCell ref="RR46:RY46"/>
    <mergeCell ref="RZ46:SD46"/>
    <mergeCell ref="SE46:SH46"/>
    <mergeCell ref="SI46:SJ46"/>
    <mergeCell ref="SK46:SM46"/>
    <mergeCell ref="SN46:SO46"/>
    <mergeCell ref="SP46:SS46"/>
    <mergeCell ref="RK47:RQ47"/>
    <mergeCell ref="RR47:RY47"/>
    <mergeCell ref="QQ61:SO61"/>
    <mergeCell ref="SP61:SS61"/>
    <mergeCell ref="QQ46:QR60"/>
    <mergeCell ref="SE48:SH48"/>
    <mergeCell ref="SI48:SJ48"/>
    <mergeCell ref="SK48:SM48"/>
    <mergeCell ref="SN48:SO48"/>
    <mergeCell ref="SP48:SS48"/>
    <mergeCell ref="RK49:RQ49"/>
    <mergeCell ref="RR49:RY49"/>
    <mergeCell ref="RZ49:SD49"/>
    <mergeCell ref="SE49:SH49"/>
    <mergeCell ref="RB60:SO60"/>
    <mergeCell ref="SP60:SS60"/>
    <mergeCell ref="RZ47:SD47"/>
    <mergeCell ref="SE47:SH47"/>
    <mergeCell ref="SI47:SJ47"/>
    <mergeCell ref="SK47:SM47"/>
    <mergeCell ref="SN47:SO47"/>
    <mergeCell ref="SP47:SS47"/>
    <mergeCell ref="RK48:RQ48"/>
    <mergeCell ref="RR48:RY48"/>
    <mergeCell ref="RZ48:SD48"/>
    <mergeCell ref="SN59:SO59"/>
    <mergeCell ref="SP59:SS59"/>
    <mergeCell ref="RB56:RD59"/>
    <mergeCell ref="RE56:RJ59"/>
    <mergeCell ref="RK56:RQ56"/>
    <mergeCell ref="RR56:RY56"/>
    <mergeCell ref="RZ56:SD56"/>
    <mergeCell ref="SE56:SH56"/>
    <mergeCell ref="SI56:SJ56"/>
    <mergeCell ref="SK56:SM56"/>
    <mergeCell ref="SN56:SO56"/>
    <mergeCell ref="SP56:SS56"/>
    <mergeCell ref="RK57:RQ57"/>
    <mergeCell ref="RR57:RY57"/>
    <mergeCell ref="RZ57:SD57"/>
    <mergeCell ref="SE57:SH57"/>
    <mergeCell ref="SI57:SJ57"/>
    <mergeCell ref="SK57:SM57"/>
    <mergeCell ref="SN57:SO57"/>
    <mergeCell ref="SP57:SS57"/>
    <mergeCell ref="RK58:RQ58"/>
    <mergeCell ref="RR58:RY58"/>
    <mergeCell ref="RZ58:SD58"/>
    <mergeCell ref="SE58:SH58"/>
    <mergeCell ref="SI58:SJ58"/>
    <mergeCell ref="SK58:SM58"/>
    <mergeCell ref="SN58:SO58"/>
    <mergeCell ref="SP58:SS58"/>
    <mergeCell ref="RK59:RQ59"/>
    <mergeCell ref="RR59:RY59"/>
    <mergeCell ref="RZ59:SD59"/>
    <mergeCell ref="SE59:SH59"/>
    <mergeCell ref="SI59:SJ59"/>
    <mergeCell ref="SK59:SM59"/>
    <mergeCell ref="RB55:SO55"/>
    <mergeCell ref="SP55:SS55"/>
    <mergeCell ref="SI53:SJ53"/>
    <mergeCell ref="SK53:SM53"/>
    <mergeCell ref="SN53:SO53"/>
    <mergeCell ref="SP53:SS53"/>
    <mergeCell ref="RK54:RQ54"/>
    <mergeCell ref="QQ76:QR80"/>
    <mergeCell ref="QS76:RA80"/>
    <mergeCell ref="QQ82:QR82"/>
    <mergeCell ref="QS82:RA82"/>
    <mergeCell ref="RB82:RD82"/>
    <mergeCell ref="RE82:RJ82"/>
    <mergeCell ref="RK82:RQ82"/>
    <mergeCell ref="RR82:RY82"/>
    <mergeCell ref="RZ82:SD82"/>
    <mergeCell ref="SE82:SH82"/>
    <mergeCell ref="SI82:SJ82"/>
    <mergeCell ref="SK82:SM82"/>
    <mergeCell ref="SN82:SO82"/>
    <mergeCell ref="SP82:SS82"/>
    <mergeCell ref="QQ83:QR83"/>
    <mergeCell ref="QS83:RA83"/>
    <mergeCell ref="RB83:RD83"/>
    <mergeCell ref="RE83:RJ83"/>
    <mergeCell ref="RK83:RQ83"/>
    <mergeCell ref="RR83:RY83"/>
    <mergeCell ref="RZ83:SD83"/>
    <mergeCell ref="SE83:SH83"/>
    <mergeCell ref="SI83:SJ83"/>
    <mergeCell ref="SK83:SM83"/>
    <mergeCell ref="SN83:SO83"/>
    <mergeCell ref="SP83:SS83"/>
    <mergeCell ref="QR62:SO62"/>
    <mergeCell ref="QQ63:SO63"/>
    <mergeCell ref="SP63:SS63"/>
    <mergeCell ref="QQ65:QR65"/>
    <mergeCell ref="QS65:RA65"/>
    <mergeCell ref="RB65:SS65"/>
    <mergeCell ref="QQ66:QR70"/>
    <mergeCell ref="QS66:RA70"/>
    <mergeCell ref="QQ71:QR75"/>
    <mergeCell ref="QS71:RA75"/>
    <mergeCell ref="RB67:RI67"/>
    <mergeCell ref="RF68:RI68"/>
    <mergeCell ref="RB72:RI72"/>
    <mergeCell ref="RF73:RI73"/>
    <mergeCell ref="RF77:RI77"/>
    <mergeCell ref="RF78:RI78"/>
    <mergeCell ref="QQ86:QR86"/>
    <mergeCell ref="QS86:RA86"/>
    <mergeCell ref="RB86:RD86"/>
    <mergeCell ref="RE86:RJ86"/>
    <mergeCell ref="RK86:RQ86"/>
    <mergeCell ref="RR86:RY86"/>
    <mergeCell ref="RZ86:SD86"/>
    <mergeCell ref="SE86:SH86"/>
    <mergeCell ref="SI86:SJ86"/>
    <mergeCell ref="SK86:SM86"/>
    <mergeCell ref="SN86:SO86"/>
    <mergeCell ref="SP86:SS86"/>
    <mergeCell ref="QQ87:QR87"/>
    <mergeCell ref="QS87:RA87"/>
    <mergeCell ref="RB87:RD87"/>
    <mergeCell ref="RE87:RJ87"/>
    <mergeCell ref="RK87:RQ87"/>
    <mergeCell ref="RR87:RY87"/>
    <mergeCell ref="RZ87:SD87"/>
    <mergeCell ref="SE87:SH87"/>
    <mergeCell ref="SI87:SJ87"/>
    <mergeCell ref="SK87:SM87"/>
    <mergeCell ref="SN87:SO87"/>
    <mergeCell ref="SP87:SS87"/>
    <mergeCell ref="QQ84:QR84"/>
    <mergeCell ref="QS84:RA84"/>
    <mergeCell ref="RB84:RD84"/>
    <mergeCell ref="RE84:RJ84"/>
    <mergeCell ref="RK84:RQ84"/>
    <mergeCell ref="RR84:RY84"/>
    <mergeCell ref="RZ84:SD84"/>
    <mergeCell ref="SE84:SH84"/>
    <mergeCell ref="SI84:SJ84"/>
    <mergeCell ref="SK84:SM84"/>
    <mergeCell ref="SN84:SO84"/>
    <mergeCell ref="SP84:SS84"/>
    <mergeCell ref="QQ85:QR85"/>
    <mergeCell ref="QS85:RA85"/>
    <mergeCell ref="RB85:RD85"/>
    <mergeCell ref="RE85:RJ85"/>
    <mergeCell ref="RK85:RQ85"/>
    <mergeCell ref="RR85:RY85"/>
    <mergeCell ref="RZ85:SD85"/>
    <mergeCell ref="SE85:SH85"/>
    <mergeCell ref="SI85:SJ85"/>
    <mergeCell ref="SK85:SM85"/>
    <mergeCell ref="SN85:SO85"/>
    <mergeCell ref="SP85:SS85"/>
    <mergeCell ref="QQ90:QR90"/>
    <mergeCell ref="QS90:RA90"/>
    <mergeCell ref="RB90:RD90"/>
    <mergeCell ref="RE90:RJ90"/>
    <mergeCell ref="RK90:RQ90"/>
    <mergeCell ref="RR90:RY90"/>
    <mergeCell ref="RZ90:SD90"/>
    <mergeCell ref="SE90:SH90"/>
    <mergeCell ref="SI90:SJ90"/>
    <mergeCell ref="SK90:SM90"/>
    <mergeCell ref="SN90:SO90"/>
    <mergeCell ref="SP90:SS90"/>
    <mergeCell ref="QQ91:QR91"/>
    <mergeCell ref="QS91:RA91"/>
    <mergeCell ref="RB91:RD91"/>
    <mergeCell ref="RE91:RJ91"/>
    <mergeCell ref="RK91:RQ91"/>
    <mergeCell ref="RR91:RY91"/>
    <mergeCell ref="RZ91:SD91"/>
    <mergeCell ref="SE91:SH91"/>
    <mergeCell ref="SI91:SJ91"/>
    <mergeCell ref="SK91:SM91"/>
    <mergeCell ref="SN91:SO91"/>
    <mergeCell ref="SP91:SS91"/>
    <mergeCell ref="QQ88:QR88"/>
    <mergeCell ref="QS88:RA88"/>
    <mergeCell ref="RB88:RD88"/>
    <mergeCell ref="RE88:RJ88"/>
    <mergeCell ref="RK88:RQ88"/>
    <mergeCell ref="RR88:RY88"/>
    <mergeCell ref="RZ88:SD88"/>
    <mergeCell ref="SE88:SH88"/>
    <mergeCell ref="SI88:SJ88"/>
    <mergeCell ref="SK88:SM88"/>
    <mergeCell ref="SN88:SO88"/>
    <mergeCell ref="SP88:SS88"/>
    <mergeCell ref="QQ89:QR89"/>
    <mergeCell ref="QS89:RA89"/>
    <mergeCell ref="RB89:RD89"/>
    <mergeCell ref="RE89:RJ89"/>
    <mergeCell ref="RK89:RQ89"/>
    <mergeCell ref="RR89:RY89"/>
    <mergeCell ref="RZ89:SD89"/>
    <mergeCell ref="SE89:SH89"/>
    <mergeCell ref="SI89:SJ89"/>
    <mergeCell ref="SK89:SM89"/>
    <mergeCell ref="SN89:SO89"/>
    <mergeCell ref="SP89:SS89"/>
    <mergeCell ref="QQ94:QR94"/>
    <mergeCell ref="QS94:RA94"/>
    <mergeCell ref="RB94:RD94"/>
    <mergeCell ref="RE94:RJ94"/>
    <mergeCell ref="RK94:RQ94"/>
    <mergeCell ref="RR94:RY94"/>
    <mergeCell ref="RZ94:SD94"/>
    <mergeCell ref="SE94:SH94"/>
    <mergeCell ref="SI94:SJ94"/>
    <mergeCell ref="SK94:SM94"/>
    <mergeCell ref="SN94:SO94"/>
    <mergeCell ref="SP94:SS94"/>
    <mergeCell ref="QQ95:QR95"/>
    <mergeCell ref="QS95:RA95"/>
    <mergeCell ref="RB95:RD95"/>
    <mergeCell ref="RE95:RJ95"/>
    <mergeCell ref="RK95:RQ95"/>
    <mergeCell ref="RR95:RY95"/>
    <mergeCell ref="RZ95:SD95"/>
    <mergeCell ref="SE95:SH95"/>
    <mergeCell ref="SI95:SJ95"/>
    <mergeCell ref="SK95:SM95"/>
    <mergeCell ref="SN95:SO95"/>
    <mergeCell ref="SP95:SS95"/>
    <mergeCell ref="QQ92:QR92"/>
    <mergeCell ref="QS92:RA92"/>
    <mergeCell ref="RB92:RD92"/>
    <mergeCell ref="RE92:RJ92"/>
    <mergeCell ref="RK92:RQ92"/>
    <mergeCell ref="RR92:RY92"/>
    <mergeCell ref="RZ92:SD92"/>
    <mergeCell ref="SE92:SH92"/>
    <mergeCell ref="SI92:SJ92"/>
    <mergeCell ref="SK92:SM92"/>
    <mergeCell ref="SN92:SO92"/>
    <mergeCell ref="SP92:SS92"/>
    <mergeCell ref="QQ93:QR93"/>
    <mergeCell ref="QS93:RA93"/>
    <mergeCell ref="RB93:RD93"/>
    <mergeCell ref="RE93:RJ93"/>
    <mergeCell ref="RK93:RQ93"/>
    <mergeCell ref="RR93:RY93"/>
    <mergeCell ref="RZ93:SD93"/>
    <mergeCell ref="SE93:SH93"/>
    <mergeCell ref="SI93:SJ93"/>
    <mergeCell ref="SK93:SM93"/>
    <mergeCell ref="SN93:SO93"/>
    <mergeCell ref="SP93:SS93"/>
    <mergeCell ref="QQ98:QR98"/>
    <mergeCell ref="QS98:RA98"/>
    <mergeCell ref="RB98:RD98"/>
    <mergeCell ref="RE98:RJ98"/>
    <mergeCell ref="RK98:RQ98"/>
    <mergeCell ref="RR98:RY98"/>
    <mergeCell ref="RZ98:SD98"/>
    <mergeCell ref="SE98:SH98"/>
    <mergeCell ref="SI98:SJ98"/>
    <mergeCell ref="SK98:SM98"/>
    <mergeCell ref="SN98:SO98"/>
    <mergeCell ref="SP98:SS98"/>
    <mergeCell ref="QQ99:QR99"/>
    <mergeCell ref="QS99:RA99"/>
    <mergeCell ref="RB99:RD99"/>
    <mergeCell ref="RE99:RJ99"/>
    <mergeCell ref="RK99:RQ99"/>
    <mergeCell ref="RR99:RY99"/>
    <mergeCell ref="RZ99:SD99"/>
    <mergeCell ref="SE99:SH99"/>
    <mergeCell ref="SI99:SJ99"/>
    <mergeCell ref="SK99:SM99"/>
    <mergeCell ref="SN99:SO99"/>
    <mergeCell ref="SP99:SS99"/>
    <mergeCell ref="QQ96:QR96"/>
    <mergeCell ref="QS96:RA96"/>
    <mergeCell ref="RB96:RD96"/>
    <mergeCell ref="RE96:RJ96"/>
    <mergeCell ref="RK96:RQ96"/>
    <mergeCell ref="RR96:RY96"/>
    <mergeCell ref="RZ96:SD96"/>
    <mergeCell ref="SE96:SH96"/>
    <mergeCell ref="SI96:SJ96"/>
    <mergeCell ref="SK96:SM96"/>
    <mergeCell ref="SN96:SO96"/>
    <mergeCell ref="SP96:SS96"/>
    <mergeCell ref="QQ97:QR97"/>
    <mergeCell ref="QS97:RA97"/>
    <mergeCell ref="RB97:RD97"/>
    <mergeCell ref="RE97:RJ97"/>
    <mergeCell ref="RK97:RQ97"/>
    <mergeCell ref="RR97:RY97"/>
    <mergeCell ref="RZ97:SD97"/>
    <mergeCell ref="SE97:SH97"/>
    <mergeCell ref="SI97:SJ97"/>
    <mergeCell ref="SK97:SM97"/>
    <mergeCell ref="SN97:SO97"/>
    <mergeCell ref="SP97:SS97"/>
    <mergeCell ref="QQ102:QR102"/>
    <mergeCell ref="QS102:RA102"/>
    <mergeCell ref="RB102:RD102"/>
    <mergeCell ref="RE102:RJ102"/>
    <mergeCell ref="RK102:RQ102"/>
    <mergeCell ref="RR102:RY102"/>
    <mergeCell ref="RZ102:SD102"/>
    <mergeCell ref="SE102:SH102"/>
    <mergeCell ref="SI102:SJ102"/>
    <mergeCell ref="SK102:SM102"/>
    <mergeCell ref="SN102:SO102"/>
    <mergeCell ref="SP102:SS102"/>
    <mergeCell ref="QQ103:QR103"/>
    <mergeCell ref="QS103:RA103"/>
    <mergeCell ref="RB103:RD103"/>
    <mergeCell ref="RE103:RJ103"/>
    <mergeCell ref="RK103:RQ103"/>
    <mergeCell ref="RR103:RY103"/>
    <mergeCell ref="RZ103:SD103"/>
    <mergeCell ref="SE103:SH103"/>
    <mergeCell ref="SI103:SJ103"/>
    <mergeCell ref="SK103:SM103"/>
    <mergeCell ref="SN103:SO103"/>
    <mergeCell ref="SP103:SS103"/>
    <mergeCell ref="QQ100:QR100"/>
    <mergeCell ref="QS100:RA100"/>
    <mergeCell ref="RB100:RD100"/>
    <mergeCell ref="RE100:RJ100"/>
    <mergeCell ref="RK100:RQ100"/>
    <mergeCell ref="RR100:RY100"/>
    <mergeCell ref="RZ100:SD100"/>
    <mergeCell ref="SE100:SH100"/>
    <mergeCell ref="SI100:SJ100"/>
    <mergeCell ref="SK100:SM100"/>
    <mergeCell ref="SN100:SO100"/>
    <mergeCell ref="SP100:SS100"/>
    <mergeCell ref="QQ101:QR101"/>
    <mergeCell ref="QS101:RA101"/>
    <mergeCell ref="RB101:RD101"/>
    <mergeCell ref="RE101:RJ101"/>
    <mergeCell ref="RK101:RQ101"/>
    <mergeCell ref="RR101:RY101"/>
    <mergeCell ref="RZ101:SD101"/>
    <mergeCell ref="SE101:SH101"/>
    <mergeCell ref="SI101:SJ101"/>
    <mergeCell ref="SK101:SM101"/>
    <mergeCell ref="SN101:SO101"/>
    <mergeCell ref="SP101:SS101"/>
    <mergeCell ref="QQ106:QR106"/>
    <mergeCell ref="QS106:RA106"/>
    <mergeCell ref="RB106:RD106"/>
    <mergeCell ref="RE106:RJ106"/>
    <mergeCell ref="RK106:RQ106"/>
    <mergeCell ref="RR106:RY106"/>
    <mergeCell ref="RZ106:SD106"/>
    <mergeCell ref="SE106:SH106"/>
    <mergeCell ref="SI106:SJ106"/>
    <mergeCell ref="SK106:SM106"/>
    <mergeCell ref="SN106:SO106"/>
    <mergeCell ref="SP106:SS106"/>
    <mergeCell ref="QQ107:QR107"/>
    <mergeCell ref="QS107:RA107"/>
    <mergeCell ref="RB107:RD107"/>
    <mergeCell ref="RE107:RJ107"/>
    <mergeCell ref="RK107:RQ107"/>
    <mergeCell ref="RR107:RY107"/>
    <mergeCell ref="RZ107:SD107"/>
    <mergeCell ref="SE107:SH107"/>
    <mergeCell ref="SI107:SJ107"/>
    <mergeCell ref="SK107:SM107"/>
    <mergeCell ref="SN107:SO107"/>
    <mergeCell ref="SP107:SS107"/>
    <mergeCell ref="QQ104:QR104"/>
    <mergeCell ref="QS104:RA104"/>
    <mergeCell ref="RB104:RD104"/>
    <mergeCell ref="RE104:RJ104"/>
    <mergeCell ref="RK104:RQ104"/>
    <mergeCell ref="RR104:RY104"/>
    <mergeCell ref="RZ104:SD104"/>
    <mergeCell ref="SE104:SH104"/>
    <mergeCell ref="SI104:SJ104"/>
    <mergeCell ref="SK104:SM104"/>
    <mergeCell ref="SN104:SO104"/>
    <mergeCell ref="SP104:SS104"/>
    <mergeCell ref="QQ105:QR105"/>
    <mergeCell ref="QS105:RA105"/>
    <mergeCell ref="RB105:RD105"/>
    <mergeCell ref="RE105:RJ105"/>
    <mergeCell ref="RK105:RQ105"/>
    <mergeCell ref="RR105:RY105"/>
    <mergeCell ref="RZ105:SD105"/>
    <mergeCell ref="SE105:SH105"/>
    <mergeCell ref="SI105:SJ105"/>
    <mergeCell ref="SK105:SM105"/>
    <mergeCell ref="SN105:SO105"/>
    <mergeCell ref="SP105:SS105"/>
    <mergeCell ref="QQ110:QR110"/>
    <mergeCell ref="QS110:RA110"/>
    <mergeCell ref="RB110:RD110"/>
    <mergeCell ref="RE110:RJ110"/>
    <mergeCell ref="RK110:RQ110"/>
    <mergeCell ref="RR110:RY110"/>
    <mergeCell ref="RZ110:SD110"/>
    <mergeCell ref="SE110:SH110"/>
    <mergeCell ref="SI110:SJ110"/>
    <mergeCell ref="SK110:SM110"/>
    <mergeCell ref="SN110:SO110"/>
    <mergeCell ref="SP110:SS110"/>
    <mergeCell ref="QQ111:QR111"/>
    <mergeCell ref="QS111:RA111"/>
    <mergeCell ref="RB111:RD111"/>
    <mergeCell ref="RE111:RJ111"/>
    <mergeCell ref="RK111:RQ111"/>
    <mergeCell ref="RR111:RY111"/>
    <mergeCell ref="RZ111:SD111"/>
    <mergeCell ref="SE111:SH111"/>
    <mergeCell ref="SI111:SJ111"/>
    <mergeCell ref="SK111:SM111"/>
    <mergeCell ref="SN111:SO111"/>
    <mergeCell ref="SP111:SS111"/>
    <mergeCell ref="QQ108:QR108"/>
    <mergeCell ref="QS108:RA108"/>
    <mergeCell ref="RB108:RD108"/>
    <mergeCell ref="RE108:RJ108"/>
    <mergeCell ref="RK108:RQ108"/>
    <mergeCell ref="RR108:RY108"/>
    <mergeCell ref="RZ108:SD108"/>
    <mergeCell ref="SE108:SH108"/>
    <mergeCell ref="SI108:SJ108"/>
    <mergeCell ref="SK108:SM108"/>
    <mergeCell ref="SN108:SO108"/>
    <mergeCell ref="SP108:SS108"/>
    <mergeCell ref="QQ109:QR109"/>
    <mergeCell ref="QS109:RA109"/>
    <mergeCell ref="RB109:RD109"/>
    <mergeCell ref="RE109:RJ109"/>
    <mergeCell ref="RK109:RQ109"/>
    <mergeCell ref="RR109:RY109"/>
    <mergeCell ref="RZ109:SD109"/>
    <mergeCell ref="SE109:SH109"/>
    <mergeCell ref="SI109:SJ109"/>
    <mergeCell ref="SK109:SM109"/>
    <mergeCell ref="SN109:SO109"/>
    <mergeCell ref="SP109:SS109"/>
    <mergeCell ref="QQ114:QR114"/>
    <mergeCell ref="QS114:RA114"/>
    <mergeCell ref="RB114:RD114"/>
    <mergeCell ref="RE114:RJ114"/>
    <mergeCell ref="RK114:RQ114"/>
    <mergeCell ref="RR114:RY114"/>
    <mergeCell ref="RZ114:SD114"/>
    <mergeCell ref="SE114:SH114"/>
    <mergeCell ref="SI114:SJ114"/>
    <mergeCell ref="SK114:SM114"/>
    <mergeCell ref="SN114:SO114"/>
    <mergeCell ref="SP114:SS114"/>
    <mergeCell ref="QQ115:QR115"/>
    <mergeCell ref="QS115:RA115"/>
    <mergeCell ref="RB115:RD115"/>
    <mergeCell ref="RE115:RJ115"/>
    <mergeCell ref="RK115:RQ115"/>
    <mergeCell ref="RR115:RY115"/>
    <mergeCell ref="RZ115:SD115"/>
    <mergeCell ref="SE115:SH115"/>
    <mergeCell ref="SI115:SJ115"/>
    <mergeCell ref="SK115:SM115"/>
    <mergeCell ref="SN115:SO115"/>
    <mergeCell ref="SP115:SS115"/>
    <mergeCell ref="QQ112:QR112"/>
    <mergeCell ref="QS112:RA112"/>
    <mergeCell ref="RB112:RD112"/>
    <mergeCell ref="RE112:RJ112"/>
    <mergeCell ref="RK112:RQ112"/>
    <mergeCell ref="RR112:RY112"/>
    <mergeCell ref="RZ112:SD112"/>
    <mergeCell ref="SE112:SH112"/>
    <mergeCell ref="SI112:SJ112"/>
    <mergeCell ref="SK112:SM112"/>
    <mergeCell ref="SN112:SO112"/>
    <mergeCell ref="SP112:SS112"/>
    <mergeCell ref="QQ113:QR113"/>
    <mergeCell ref="QS113:RA113"/>
    <mergeCell ref="RB113:RD113"/>
    <mergeCell ref="RE113:RJ113"/>
    <mergeCell ref="RK113:RQ113"/>
    <mergeCell ref="RR113:RY113"/>
    <mergeCell ref="RZ113:SD113"/>
    <mergeCell ref="SE113:SH113"/>
    <mergeCell ref="SI113:SJ113"/>
    <mergeCell ref="SK113:SM113"/>
    <mergeCell ref="SN113:SO113"/>
    <mergeCell ref="SP113:SS113"/>
    <mergeCell ref="QQ118:QR118"/>
    <mergeCell ref="QS118:RA118"/>
    <mergeCell ref="RB118:RD118"/>
    <mergeCell ref="RE118:RJ118"/>
    <mergeCell ref="RK118:RQ118"/>
    <mergeCell ref="RR118:RY118"/>
    <mergeCell ref="RZ118:SD118"/>
    <mergeCell ref="SE118:SH118"/>
    <mergeCell ref="SI118:SJ118"/>
    <mergeCell ref="SK118:SM118"/>
    <mergeCell ref="SN118:SO118"/>
    <mergeCell ref="SP118:SS118"/>
    <mergeCell ref="QQ119:QR119"/>
    <mergeCell ref="QS119:RA119"/>
    <mergeCell ref="RB119:RD119"/>
    <mergeCell ref="RE119:RJ119"/>
    <mergeCell ref="RK119:RQ119"/>
    <mergeCell ref="RR119:RY119"/>
    <mergeCell ref="RZ119:SD119"/>
    <mergeCell ref="SE119:SH119"/>
    <mergeCell ref="SI119:SJ119"/>
    <mergeCell ref="SK119:SM119"/>
    <mergeCell ref="SN119:SO119"/>
    <mergeCell ref="SP119:SS119"/>
    <mergeCell ref="QQ116:QR116"/>
    <mergeCell ref="QS116:RA116"/>
    <mergeCell ref="RB116:RD116"/>
    <mergeCell ref="RE116:RJ116"/>
    <mergeCell ref="RK116:RQ116"/>
    <mergeCell ref="RR116:RY116"/>
    <mergeCell ref="RZ116:SD116"/>
    <mergeCell ref="SE116:SH116"/>
    <mergeCell ref="SI116:SJ116"/>
    <mergeCell ref="SK116:SM116"/>
    <mergeCell ref="SN116:SO116"/>
    <mergeCell ref="SP116:SS116"/>
    <mergeCell ref="QQ117:QR117"/>
    <mergeCell ref="QS117:RA117"/>
    <mergeCell ref="RB117:RD117"/>
    <mergeCell ref="RE117:RJ117"/>
    <mergeCell ref="RK117:RQ117"/>
    <mergeCell ref="RR117:RY117"/>
    <mergeCell ref="RZ117:SD117"/>
    <mergeCell ref="SE117:SH117"/>
    <mergeCell ref="SI117:SJ117"/>
    <mergeCell ref="SK117:SM117"/>
    <mergeCell ref="SN117:SO117"/>
    <mergeCell ref="SP117:SS117"/>
    <mergeCell ref="QQ122:QR122"/>
    <mergeCell ref="QS122:RA122"/>
    <mergeCell ref="RB122:RD122"/>
    <mergeCell ref="RE122:RJ122"/>
    <mergeCell ref="RK122:RQ122"/>
    <mergeCell ref="RR122:RY122"/>
    <mergeCell ref="RZ122:SD122"/>
    <mergeCell ref="SE122:SH122"/>
    <mergeCell ref="SI122:SJ122"/>
    <mergeCell ref="SK122:SM122"/>
    <mergeCell ref="SN122:SO122"/>
    <mergeCell ref="SP122:SS122"/>
    <mergeCell ref="QQ123:QR123"/>
    <mergeCell ref="QS123:RA123"/>
    <mergeCell ref="RB123:RD123"/>
    <mergeCell ref="RE123:RJ123"/>
    <mergeCell ref="RK123:RQ123"/>
    <mergeCell ref="RR123:RY123"/>
    <mergeCell ref="RZ123:SD123"/>
    <mergeCell ref="SE123:SH123"/>
    <mergeCell ref="SI123:SJ123"/>
    <mergeCell ref="SK123:SM123"/>
    <mergeCell ref="SN123:SO123"/>
    <mergeCell ref="SP123:SS123"/>
    <mergeCell ref="QQ120:QR120"/>
    <mergeCell ref="QS120:RA120"/>
    <mergeCell ref="RB120:RD120"/>
    <mergeCell ref="RE120:RJ120"/>
    <mergeCell ref="RK120:RQ120"/>
    <mergeCell ref="RR120:RY120"/>
    <mergeCell ref="RZ120:SD120"/>
    <mergeCell ref="SE120:SH120"/>
    <mergeCell ref="SI120:SJ120"/>
    <mergeCell ref="SK120:SM120"/>
    <mergeCell ref="SN120:SO120"/>
    <mergeCell ref="SP120:SS120"/>
    <mergeCell ref="QQ121:QR121"/>
    <mergeCell ref="QS121:RA121"/>
    <mergeCell ref="RB121:RD121"/>
    <mergeCell ref="RE121:RJ121"/>
    <mergeCell ref="RK121:RQ121"/>
    <mergeCell ref="RR121:RY121"/>
    <mergeCell ref="RZ121:SD121"/>
    <mergeCell ref="SE121:SH121"/>
    <mergeCell ref="SI121:SJ121"/>
    <mergeCell ref="SK121:SM121"/>
    <mergeCell ref="SN121:SO121"/>
    <mergeCell ref="SP121:SS121"/>
    <mergeCell ref="QQ126:QR126"/>
    <mergeCell ref="QS126:RA126"/>
    <mergeCell ref="RB126:RD126"/>
    <mergeCell ref="RE126:RJ126"/>
    <mergeCell ref="RK126:RQ126"/>
    <mergeCell ref="RR126:RY126"/>
    <mergeCell ref="RZ126:SD126"/>
    <mergeCell ref="SE126:SH126"/>
    <mergeCell ref="SI126:SJ126"/>
    <mergeCell ref="SK126:SM126"/>
    <mergeCell ref="SN126:SO126"/>
    <mergeCell ref="SP126:SS126"/>
    <mergeCell ref="QQ127:QR127"/>
    <mergeCell ref="QS127:RA127"/>
    <mergeCell ref="RB127:RD127"/>
    <mergeCell ref="RE127:RJ127"/>
    <mergeCell ref="RK127:RQ127"/>
    <mergeCell ref="RR127:RY127"/>
    <mergeCell ref="RZ127:SD127"/>
    <mergeCell ref="SE127:SH127"/>
    <mergeCell ref="SI127:SJ127"/>
    <mergeCell ref="SK127:SM127"/>
    <mergeCell ref="SN127:SO127"/>
    <mergeCell ref="SP127:SS127"/>
    <mergeCell ref="QQ124:QR124"/>
    <mergeCell ref="QS124:RA124"/>
    <mergeCell ref="RB124:RD124"/>
    <mergeCell ref="RE124:RJ124"/>
    <mergeCell ref="RK124:RQ124"/>
    <mergeCell ref="RR124:RY124"/>
    <mergeCell ref="RZ124:SD124"/>
    <mergeCell ref="SE124:SH124"/>
    <mergeCell ref="SI124:SJ124"/>
    <mergeCell ref="SK124:SM124"/>
    <mergeCell ref="SN124:SO124"/>
    <mergeCell ref="SP124:SS124"/>
    <mergeCell ref="QQ125:QR125"/>
    <mergeCell ref="QS125:RA125"/>
    <mergeCell ref="RB125:RD125"/>
    <mergeCell ref="RE125:RJ125"/>
    <mergeCell ref="RK125:RQ125"/>
    <mergeCell ref="RR125:RY125"/>
    <mergeCell ref="RZ125:SD125"/>
    <mergeCell ref="SE125:SH125"/>
    <mergeCell ref="SI125:SJ125"/>
    <mergeCell ref="SK125:SM125"/>
    <mergeCell ref="SN125:SO125"/>
    <mergeCell ref="SP125:SS125"/>
    <mergeCell ref="QQ130:QR130"/>
    <mergeCell ref="QS130:RA130"/>
    <mergeCell ref="RB130:RD130"/>
    <mergeCell ref="RE130:RJ130"/>
    <mergeCell ref="RK130:RQ130"/>
    <mergeCell ref="RR130:RY130"/>
    <mergeCell ref="RZ130:SD130"/>
    <mergeCell ref="SE130:SH130"/>
    <mergeCell ref="SI130:SJ130"/>
    <mergeCell ref="SK130:SM130"/>
    <mergeCell ref="SN130:SO130"/>
    <mergeCell ref="SP130:SS130"/>
    <mergeCell ref="QQ131:QR131"/>
    <mergeCell ref="QS131:RA131"/>
    <mergeCell ref="RB131:RD131"/>
    <mergeCell ref="RE131:RJ131"/>
    <mergeCell ref="RK131:RQ131"/>
    <mergeCell ref="RR131:RY131"/>
    <mergeCell ref="RZ131:SD131"/>
    <mergeCell ref="SE131:SH131"/>
    <mergeCell ref="SI131:SJ131"/>
    <mergeCell ref="SK131:SM131"/>
    <mergeCell ref="SN131:SO131"/>
    <mergeCell ref="SP131:SS131"/>
    <mergeCell ref="QQ128:QR128"/>
    <mergeCell ref="QS128:RA128"/>
    <mergeCell ref="RB128:RD128"/>
    <mergeCell ref="RE128:RJ128"/>
    <mergeCell ref="RK128:RQ128"/>
    <mergeCell ref="RR128:RY128"/>
    <mergeCell ref="RZ128:SD128"/>
    <mergeCell ref="SE128:SH128"/>
    <mergeCell ref="SI128:SJ128"/>
    <mergeCell ref="SK128:SM128"/>
    <mergeCell ref="SN128:SO128"/>
    <mergeCell ref="SP128:SS128"/>
    <mergeCell ref="QQ129:QR129"/>
    <mergeCell ref="QS129:RA129"/>
    <mergeCell ref="RB129:RD129"/>
    <mergeCell ref="RE129:RJ129"/>
    <mergeCell ref="RK129:RQ129"/>
    <mergeCell ref="RR129:RY129"/>
    <mergeCell ref="RZ129:SD129"/>
    <mergeCell ref="SE129:SH129"/>
    <mergeCell ref="SI129:SJ129"/>
    <mergeCell ref="SK129:SM129"/>
    <mergeCell ref="SN129:SO129"/>
    <mergeCell ref="SP129:SS129"/>
    <mergeCell ref="QQ134:QR134"/>
    <mergeCell ref="QS134:RA134"/>
    <mergeCell ref="RB134:RD134"/>
    <mergeCell ref="RE134:RJ134"/>
    <mergeCell ref="RK134:RQ134"/>
    <mergeCell ref="RR134:RY134"/>
    <mergeCell ref="RZ134:SD134"/>
    <mergeCell ref="SE134:SH134"/>
    <mergeCell ref="SI134:SJ134"/>
    <mergeCell ref="SK134:SM134"/>
    <mergeCell ref="SN134:SO134"/>
    <mergeCell ref="SP134:SS134"/>
    <mergeCell ref="QQ135:QR135"/>
    <mergeCell ref="QS135:RA135"/>
    <mergeCell ref="RB135:RD135"/>
    <mergeCell ref="RE135:RJ135"/>
    <mergeCell ref="RK135:RQ135"/>
    <mergeCell ref="RR135:RY135"/>
    <mergeCell ref="RZ135:SD135"/>
    <mergeCell ref="SE135:SH135"/>
    <mergeCell ref="SI135:SJ135"/>
    <mergeCell ref="SK135:SM135"/>
    <mergeCell ref="SN135:SO135"/>
    <mergeCell ref="SP135:SS135"/>
    <mergeCell ref="QQ132:QR132"/>
    <mergeCell ref="QS132:RA132"/>
    <mergeCell ref="RB132:RD132"/>
    <mergeCell ref="RE132:RJ132"/>
    <mergeCell ref="RK132:RQ132"/>
    <mergeCell ref="RR132:RY132"/>
    <mergeCell ref="RZ132:SD132"/>
    <mergeCell ref="SE132:SH132"/>
    <mergeCell ref="SI132:SJ132"/>
    <mergeCell ref="SK132:SM132"/>
    <mergeCell ref="SN132:SO132"/>
    <mergeCell ref="SP132:SS132"/>
    <mergeCell ref="QQ133:QR133"/>
    <mergeCell ref="QS133:RA133"/>
    <mergeCell ref="RB133:RD133"/>
    <mergeCell ref="RE133:RJ133"/>
    <mergeCell ref="RK133:RQ133"/>
    <mergeCell ref="RR133:RY133"/>
    <mergeCell ref="RZ133:SD133"/>
    <mergeCell ref="SE133:SH133"/>
    <mergeCell ref="SI133:SJ133"/>
    <mergeCell ref="SK133:SM133"/>
    <mergeCell ref="SN133:SO133"/>
    <mergeCell ref="SP133:SS133"/>
    <mergeCell ref="QQ138:QR138"/>
    <mergeCell ref="QS138:RA138"/>
    <mergeCell ref="RB138:RD138"/>
    <mergeCell ref="RE138:RJ138"/>
    <mergeCell ref="RK138:RQ138"/>
    <mergeCell ref="RR138:RY138"/>
    <mergeCell ref="RZ138:SD138"/>
    <mergeCell ref="SE138:SH138"/>
    <mergeCell ref="SI138:SJ138"/>
    <mergeCell ref="SK138:SM138"/>
    <mergeCell ref="SN138:SO138"/>
    <mergeCell ref="SP138:SS138"/>
    <mergeCell ref="QQ139:QR139"/>
    <mergeCell ref="QS139:RA139"/>
    <mergeCell ref="RB139:RD139"/>
    <mergeCell ref="RE139:RJ139"/>
    <mergeCell ref="RK139:RQ139"/>
    <mergeCell ref="RR139:RY139"/>
    <mergeCell ref="RZ139:SD139"/>
    <mergeCell ref="SE139:SH139"/>
    <mergeCell ref="SI139:SJ139"/>
    <mergeCell ref="SK139:SM139"/>
    <mergeCell ref="SN139:SO139"/>
    <mergeCell ref="SP139:SS139"/>
    <mergeCell ref="QQ136:QR136"/>
    <mergeCell ref="QS136:RA136"/>
    <mergeCell ref="RB136:RD136"/>
    <mergeCell ref="RE136:RJ136"/>
    <mergeCell ref="RK136:RQ136"/>
    <mergeCell ref="RR136:RY136"/>
    <mergeCell ref="RZ136:SD136"/>
    <mergeCell ref="SE136:SH136"/>
    <mergeCell ref="SI136:SJ136"/>
    <mergeCell ref="SK136:SM136"/>
    <mergeCell ref="SN136:SO136"/>
    <mergeCell ref="SP136:SS136"/>
    <mergeCell ref="QQ137:QR137"/>
    <mergeCell ref="QS137:RA137"/>
    <mergeCell ref="RB137:RD137"/>
    <mergeCell ref="RE137:RJ137"/>
    <mergeCell ref="RK137:RQ137"/>
    <mergeCell ref="RR137:RY137"/>
    <mergeCell ref="RZ137:SD137"/>
    <mergeCell ref="SE137:SH137"/>
    <mergeCell ref="SI137:SJ137"/>
    <mergeCell ref="SK137:SM137"/>
    <mergeCell ref="SN137:SO137"/>
    <mergeCell ref="SP137:SS137"/>
    <mergeCell ref="QQ142:QR142"/>
    <mergeCell ref="QS142:RA142"/>
    <mergeCell ref="RB142:RD142"/>
    <mergeCell ref="RE142:RJ142"/>
    <mergeCell ref="RK142:RQ142"/>
    <mergeCell ref="RR142:RY142"/>
    <mergeCell ref="RZ142:SD142"/>
    <mergeCell ref="SE142:SH142"/>
    <mergeCell ref="SI142:SJ142"/>
    <mergeCell ref="SK142:SM142"/>
    <mergeCell ref="SN142:SO142"/>
    <mergeCell ref="SP142:SS142"/>
    <mergeCell ref="QQ143:QR143"/>
    <mergeCell ref="QS143:RA143"/>
    <mergeCell ref="RB143:RD143"/>
    <mergeCell ref="RE143:RJ143"/>
    <mergeCell ref="RK143:RQ143"/>
    <mergeCell ref="RR143:RY143"/>
    <mergeCell ref="RZ143:SD143"/>
    <mergeCell ref="SE143:SH143"/>
    <mergeCell ref="SI143:SJ143"/>
    <mergeCell ref="SK143:SM143"/>
    <mergeCell ref="SN143:SO143"/>
    <mergeCell ref="SP143:SS143"/>
    <mergeCell ref="QQ140:QR140"/>
    <mergeCell ref="QS140:RA140"/>
    <mergeCell ref="RB140:RD140"/>
    <mergeCell ref="RE140:RJ140"/>
    <mergeCell ref="RK140:RQ140"/>
    <mergeCell ref="RR140:RY140"/>
    <mergeCell ref="RZ140:SD140"/>
    <mergeCell ref="SE140:SH140"/>
    <mergeCell ref="SI140:SJ140"/>
    <mergeCell ref="SK140:SM140"/>
    <mergeCell ref="SN140:SO140"/>
    <mergeCell ref="SP140:SS140"/>
    <mergeCell ref="QQ141:QR141"/>
    <mergeCell ref="QS141:RA141"/>
    <mergeCell ref="RB141:RD141"/>
    <mergeCell ref="RE141:RJ141"/>
    <mergeCell ref="RK141:RQ141"/>
    <mergeCell ref="RR141:RY141"/>
    <mergeCell ref="RZ141:SD141"/>
    <mergeCell ref="SE141:SH141"/>
    <mergeCell ref="SI141:SJ141"/>
    <mergeCell ref="SK141:SM141"/>
    <mergeCell ref="SN141:SO141"/>
    <mergeCell ref="SP141:SS141"/>
    <mergeCell ref="QQ146:QR146"/>
    <mergeCell ref="QS146:RA146"/>
    <mergeCell ref="RB146:RD146"/>
    <mergeCell ref="RE146:RJ146"/>
    <mergeCell ref="RK146:RQ146"/>
    <mergeCell ref="RR146:RY146"/>
    <mergeCell ref="RZ146:SD146"/>
    <mergeCell ref="SE146:SH146"/>
    <mergeCell ref="SI146:SJ146"/>
    <mergeCell ref="SK146:SM146"/>
    <mergeCell ref="SN146:SO146"/>
    <mergeCell ref="SP146:SS146"/>
    <mergeCell ref="QQ147:QR147"/>
    <mergeCell ref="QS147:RA147"/>
    <mergeCell ref="RB147:RD147"/>
    <mergeCell ref="RE147:RJ147"/>
    <mergeCell ref="RK147:RQ147"/>
    <mergeCell ref="RR147:RY147"/>
    <mergeCell ref="RZ147:SD147"/>
    <mergeCell ref="SE147:SH147"/>
    <mergeCell ref="SI147:SJ147"/>
    <mergeCell ref="SK147:SM147"/>
    <mergeCell ref="SN147:SO147"/>
    <mergeCell ref="SP147:SS147"/>
    <mergeCell ref="QQ144:QR144"/>
    <mergeCell ref="QS144:RA144"/>
    <mergeCell ref="RB144:RD144"/>
    <mergeCell ref="RE144:RJ144"/>
    <mergeCell ref="RK144:RQ144"/>
    <mergeCell ref="RR144:RY144"/>
    <mergeCell ref="RZ144:SD144"/>
    <mergeCell ref="SE144:SH144"/>
    <mergeCell ref="SI144:SJ144"/>
    <mergeCell ref="SK144:SM144"/>
    <mergeCell ref="SN144:SO144"/>
    <mergeCell ref="SP144:SS144"/>
    <mergeCell ref="QQ145:QR145"/>
    <mergeCell ref="QS145:RA145"/>
    <mergeCell ref="RB145:RD145"/>
    <mergeCell ref="RE145:RJ145"/>
    <mergeCell ref="RK145:RQ145"/>
    <mergeCell ref="RR145:RY145"/>
    <mergeCell ref="RZ145:SD145"/>
    <mergeCell ref="SE145:SH145"/>
    <mergeCell ref="SI145:SJ145"/>
    <mergeCell ref="SK145:SM145"/>
    <mergeCell ref="SN145:SO145"/>
    <mergeCell ref="SP145:SS145"/>
    <mergeCell ref="QQ150:QR150"/>
    <mergeCell ref="QS150:RA150"/>
    <mergeCell ref="RB150:RD150"/>
    <mergeCell ref="RE150:RJ150"/>
    <mergeCell ref="RK150:RQ150"/>
    <mergeCell ref="RR150:RY150"/>
    <mergeCell ref="RZ150:SD150"/>
    <mergeCell ref="SE150:SH150"/>
    <mergeCell ref="SI150:SJ150"/>
    <mergeCell ref="SK150:SM150"/>
    <mergeCell ref="SN150:SO150"/>
    <mergeCell ref="SP150:SS150"/>
    <mergeCell ref="QQ151:QR151"/>
    <mergeCell ref="QS151:RA151"/>
    <mergeCell ref="RB151:RD151"/>
    <mergeCell ref="RE151:RJ151"/>
    <mergeCell ref="RK151:RQ151"/>
    <mergeCell ref="RR151:RY151"/>
    <mergeCell ref="RZ151:SD151"/>
    <mergeCell ref="SE151:SH151"/>
    <mergeCell ref="SI151:SJ151"/>
    <mergeCell ref="SK151:SM151"/>
    <mergeCell ref="SN151:SO151"/>
    <mergeCell ref="SP151:SS151"/>
    <mergeCell ref="QQ148:QR148"/>
    <mergeCell ref="QS148:RA148"/>
    <mergeCell ref="RB148:RD148"/>
    <mergeCell ref="RE148:RJ148"/>
    <mergeCell ref="RK148:RQ148"/>
    <mergeCell ref="RR148:RY148"/>
    <mergeCell ref="RZ148:SD148"/>
    <mergeCell ref="SE148:SH148"/>
    <mergeCell ref="SI148:SJ148"/>
    <mergeCell ref="SK148:SM148"/>
    <mergeCell ref="SN148:SO148"/>
    <mergeCell ref="SP148:SS148"/>
    <mergeCell ref="QQ149:QR149"/>
    <mergeCell ref="QS149:RA149"/>
    <mergeCell ref="RB149:RD149"/>
    <mergeCell ref="RE149:RJ149"/>
    <mergeCell ref="RK149:RQ149"/>
    <mergeCell ref="RR149:RY149"/>
    <mergeCell ref="RZ149:SD149"/>
    <mergeCell ref="SE149:SH149"/>
    <mergeCell ref="SI149:SJ149"/>
    <mergeCell ref="SK149:SM149"/>
    <mergeCell ref="SN149:SO149"/>
    <mergeCell ref="SP149:SS149"/>
    <mergeCell ref="QQ154:QR154"/>
    <mergeCell ref="QS154:RA154"/>
    <mergeCell ref="RB154:RD154"/>
    <mergeCell ref="RE154:RJ154"/>
    <mergeCell ref="RK154:RQ154"/>
    <mergeCell ref="RR154:RY154"/>
    <mergeCell ref="RZ154:SD154"/>
    <mergeCell ref="SE154:SH154"/>
    <mergeCell ref="SI154:SJ154"/>
    <mergeCell ref="SK154:SM154"/>
    <mergeCell ref="SN154:SO154"/>
    <mergeCell ref="SP154:SS154"/>
    <mergeCell ref="QQ155:QR155"/>
    <mergeCell ref="QS155:RA155"/>
    <mergeCell ref="RB155:RD155"/>
    <mergeCell ref="RE155:RJ155"/>
    <mergeCell ref="RK155:RQ155"/>
    <mergeCell ref="RR155:RY155"/>
    <mergeCell ref="RZ155:SD155"/>
    <mergeCell ref="SE155:SH155"/>
    <mergeCell ref="SI155:SJ155"/>
    <mergeCell ref="SK155:SM155"/>
    <mergeCell ref="SN155:SO155"/>
    <mergeCell ref="SP155:SS155"/>
    <mergeCell ref="QQ152:QR152"/>
    <mergeCell ref="QS152:RA152"/>
    <mergeCell ref="RB152:RD152"/>
    <mergeCell ref="RE152:RJ152"/>
    <mergeCell ref="RK152:RQ152"/>
    <mergeCell ref="RR152:RY152"/>
    <mergeCell ref="RZ152:SD152"/>
    <mergeCell ref="SE152:SH152"/>
    <mergeCell ref="SI152:SJ152"/>
    <mergeCell ref="SK152:SM152"/>
    <mergeCell ref="SN152:SO152"/>
    <mergeCell ref="SP152:SS152"/>
    <mergeCell ref="QQ153:QR153"/>
    <mergeCell ref="QS153:RA153"/>
    <mergeCell ref="RB153:RD153"/>
    <mergeCell ref="RE153:RJ153"/>
    <mergeCell ref="RK153:RQ153"/>
    <mergeCell ref="RR153:RY153"/>
    <mergeCell ref="RZ153:SD153"/>
    <mergeCell ref="SE153:SH153"/>
    <mergeCell ref="SI153:SJ153"/>
    <mergeCell ref="SK153:SM153"/>
    <mergeCell ref="SN153:SO153"/>
    <mergeCell ref="SP153:SS153"/>
    <mergeCell ref="QQ158:QR158"/>
    <mergeCell ref="QS158:RA158"/>
    <mergeCell ref="RB158:RD158"/>
    <mergeCell ref="RE158:RJ158"/>
    <mergeCell ref="RK158:RQ158"/>
    <mergeCell ref="RR158:RY158"/>
    <mergeCell ref="RZ158:SD158"/>
    <mergeCell ref="SE158:SH158"/>
    <mergeCell ref="SI158:SJ158"/>
    <mergeCell ref="SK158:SM158"/>
    <mergeCell ref="SN158:SO158"/>
    <mergeCell ref="SP158:SS158"/>
    <mergeCell ref="QQ159:QR159"/>
    <mergeCell ref="QS159:RA159"/>
    <mergeCell ref="RB159:RD159"/>
    <mergeCell ref="RE159:RJ159"/>
    <mergeCell ref="RK159:RQ159"/>
    <mergeCell ref="RR159:RY159"/>
    <mergeCell ref="RZ159:SD159"/>
    <mergeCell ref="SE159:SH159"/>
    <mergeCell ref="SI159:SJ159"/>
    <mergeCell ref="SK159:SM159"/>
    <mergeCell ref="SN159:SO159"/>
    <mergeCell ref="SP159:SS159"/>
    <mergeCell ref="QQ156:QR156"/>
    <mergeCell ref="QS156:RA156"/>
    <mergeCell ref="RB156:RD156"/>
    <mergeCell ref="RE156:RJ156"/>
    <mergeCell ref="RK156:RQ156"/>
    <mergeCell ref="RR156:RY156"/>
    <mergeCell ref="RZ156:SD156"/>
    <mergeCell ref="SE156:SH156"/>
    <mergeCell ref="SI156:SJ156"/>
    <mergeCell ref="SK156:SM156"/>
    <mergeCell ref="SN156:SO156"/>
    <mergeCell ref="SP156:SS156"/>
    <mergeCell ref="QQ157:QR157"/>
    <mergeCell ref="QS157:RA157"/>
    <mergeCell ref="RB157:RD157"/>
    <mergeCell ref="RE157:RJ157"/>
    <mergeCell ref="RK157:RQ157"/>
    <mergeCell ref="RR157:RY157"/>
    <mergeCell ref="RZ157:SD157"/>
    <mergeCell ref="SE157:SH157"/>
    <mergeCell ref="SI157:SJ157"/>
    <mergeCell ref="SK157:SM157"/>
    <mergeCell ref="SN157:SO157"/>
    <mergeCell ref="SP157:SS157"/>
    <mergeCell ref="QQ162:QR162"/>
    <mergeCell ref="QS162:RA162"/>
    <mergeCell ref="RB162:RD162"/>
    <mergeCell ref="RE162:RJ162"/>
    <mergeCell ref="RK162:RQ162"/>
    <mergeCell ref="RR162:RY162"/>
    <mergeCell ref="RZ162:SD162"/>
    <mergeCell ref="SE162:SH162"/>
    <mergeCell ref="SI162:SJ162"/>
    <mergeCell ref="SK162:SM162"/>
    <mergeCell ref="SN162:SO162"/>
    <mergeCell ref="SP162:SS162"/>
    <mergeCell ref="QQ163:QR163"/>
    <mergeCell ref="QS163:RA163"/>
    <mergeCell ref="RB163:RD163"/>
    <mergeCell ref="RE163:RJ163"/>
    <mergeCell ref="RK163:RQ163"/>
    <mergeCell ref="RR163:RY163"/>
    <mergeCell ref="RZ163:SD163"/>
    <mergeCell ref="SE163:SH163"/>
    <mergeCell ref="SI163:SJ163"/>
    <mergeCell ref="SK163:SM163"/>
    <mergeCell ref="SN163:SO163"/>
    <mergeCell ref="SP163:SS163"/>
    <mergeCell ref="QQ160:QR160"/>
    <mergeCell ref="QS160:RA160"/>
    <mergeCell ref="RB160:RD160"/>
    <mergeCell ref="RE160:RJ160"/>
    <mergeCell ref="RK160:RQ160"/>
    <mergeCell ref="RR160:RY160"/>
    <mergeCell ref="RZ160:SD160"/>
    <mergeCell ref="SE160:SH160"/>
    <mergeCell ref="SI160:SJ160"/>
    <mergeCell ref="SK160:SM160"/>
    <mergeCell ref="SN160:SO160"/>
    <mergeCell ref="SP160:SS160"/>
    <mergeCell ref="QQ161:QR161"/>
    <mergeCell ref="QS161:RA161"/>
    <mergeCell ref="RB161:RD161"/>
    <mergeCell ref="RE161:RJ161"/>
    <mergeCell ref="RK161:RQ161"/>
    <mergeCell ref="RR161:RY161"/>
    <mergeCell ref="RZ161:SD161"/>
    <mergeCell ref="SE161:SH161"/>
    <mergeCell ref="SI161:SJ161"/>
    <mergeCell ref="SK161:SM161"/>
    <mergeCell ref="SN161:SO161"/>
    <mergeCell ref="SP161:SS161"/>
    <mergeCell ref="QQ166:QR166"/>
    <mergeCell ref="QS166:RA166"/>
    <mergeCell ref="RB166:RD166"/>
    <mergeCell ref="RE166:RJ166"/>
    <mergeCell ref="RK166:RQ166"/>
    <mergeCell ref="RR166:RY166"/>
    <mergeCell ref="RZ166:SD166"/>
    <mergeCell ref="SE166:SH166"/>
    <mergeCell ref="SI166:SJ166"/>
    <mergeCell ref="SK166:SM166"/>
    <mergeCell ref="SN166:SO166"/>
    <mergeCell ref="SP166:SS166"/>
    <mergeCell ref="QQ167:QR167"/>
    <mergeCell ref="QS167:RA167"/>
    <mergeCell ref="RB167:RD167"/>
    <mergeCell ref="RE167:RJ167"/>
    <mergeCell ref="RK167:RQ167"/>
    <mergeCell ref="RR167:RY167"/>
    <mergeCell ref="RZ167:SD167"/>
    <mergeCell ref="SE167:SH167"/>
    <mergeCell ref="SI167:SJ167"/>
    <mergeCell ref="SK167:SM167"/>
    <mergeCell ref="SN167:SO167"/>
    <mergeCell ref="SP167:SS167"/>
    <mergeCell ref="QQ164:QR164"/>
    <mergeCell ref="QS164:RA164"/>
    <mergeCell ref="RB164:RD164"/>
    <mergeCell ref="RE164:RJ164"/>
    <mergeCell ref="RK164:RQ164"/>
    <mergeCell ref="RR164:RY164"/>
    <mergeCell ref="RZ164:SD164"/>
    <mergeCell ref="SE164:SH164"/>
    <mergeCell ref="SI164:SJ164"/>
    <mergeCell ref="SK164:SM164"/>
    <mergeCell ref="SN164:SO164"/>
    <mergeCell ref="SP164:SS164"/>
    <mergeCell ref="QQ165:QR165"/>
    <mergeCell ref="QS165:RA165"/>
    <mergeCell ref="RB165:RD165"/>
    <mergeCell ref="RE165:RJ165"/>
    <mergeCell ref="RK165:RQ165"/>
    <mergeCell ref="RR165:RY165"/>
    <mergeCell ref="RZ165:SD165"/>
    <mergeCell ref="SE165:SH165"/>
    <mergeCell ref="SI165:SJ165"/>
    <mergeCell ref="SK165:SM165"/>
    <mergeCell ref="SN165:SO165"/>
    <mergeCell ref="SP165:SS165"/>
    <mergeCell ref="QQ170:QR170"/>
    <mergeCell ref="QS170:RA170"/>
    <mergeCell ref="RB170:RD170"/>
    <mergeCell ref="RE170:RJ170"/>
    <mergeCell ref="RK170:RQ170"/>
    <mergeCell ref="RR170:RY170"/>
    <mergeCell ref="RZ170:SD170"/>
    <mergeCell ref="SE170:SH170"/>
    <mergeCell ref="SI170:SJ170"/>
    <mergeCell ref="SK170:SM170"/>
    <mergeCell ref="SN170:SO170"/>
    <mergeCell ref="SP170:SS170"/>
    <mergeCell ref="QQ171:QR171"/>
    <mergeCell ref="QS171:RA171"/>
    <mergeCell ref="RB171:RD171"/>
    <mergeCell ref="RE171:RJ171"/>
    <mergeCell ref="RK171:RQ171"/>
    <mergeCell ref="RR171:RY171"/>
    <mergeCell ref="RZ171:SD171"/>
    <mergeCell ref="SE171:SH171"/>
    <mergeCell ref="SI171:SJ171"/>
    <mergeCell ref="SK171:SM171"/>
    <mergeCell ref="SN171:SO171"/>
    <mergeCell ref="SP171:SS171"/>
    <mergeCell ref="QQ168:QR168"/>
    <mergeCell ref="QS168:RA168"/>
    <mergeCell ref="RB168:RD168"/>
    <mergeCell ref="RE168:RJ168"/>
    <mergeCell ref="RK168:RQ168"/>
    <mergeCell ref="RR168:RY168"/>
    <mergeCell ref="RZ168:SD168"/>
    <mergeCell ref="SE168:SH168"/>
    <mergeCell ref="SI168:SJ168"/>
    <mergeCell ref="SK168:SM168"/>
    <mergeCell ref="SN168:SO168"/>
    <mergeCell ref="SP168:SS168"/>
    <mergeCell ref="QQ169:QR169"/>
    <mergeCell ref="QS169:RA169"/>
    <mergeCell ref="RB169:RD169"/>
    <mergeCell ref="RE169:RJ169"/>
    <mergeCell ref="RK169:RQ169"/>
    <mergeCell ref="RR169:RY169"/>
    <mergeCell ref="RZ169:SD169"/>
    <mergeCell ref="SE169:SH169"/>
    <mergeCell ref="SI169:SJ169"/>
    <mergeCell ref="SK169:SM169"/>
    <mergeCell ref="SN169:SO169"/>
    <mergeCell ref="SP169:SS169"/>
    <mergeCell ref="QQ174:QR174"/>
    <mergeCell ref="QS174:RA174"/>
    <mergeCell ref="RB174:RD174"/>
    <mergeCell ref="RE174:RJ174"/>
    <mergeCell ref="RK174:RQ174"/>
    <mergeCell ref="RR174:RY174"/>
    <mergeCell ref="RZ174:SD174"/>
    <mergeCell ref="SE174:SH174"/>
    <mergeCell ref="SI174:SJ174"/>
    <mergeCell ref="SK174:SM174"/>
    <mergeCell ref="SN174:SO174"/>
    <mergeCell ref="SP174:SS174"/>
    <mergeCell ref="QQ175:QR175"/>
    <mergeCell ref="QS175:RA175"/>
    <mergeCell ref="RB175:RD175"/>
    <mergeCell ref="RE175:RJ175"/>
    <mergeCell ref="RK175:RQ175"/>
    <mergeCell ref="RR175:RY175"/>
    <mergeCell ref="RZ175:SD175"/>
    <mergeCell ref="SE175:SH175"/>
    <mergeCell ref="SI175:SJ175"/>
    <mergeCell ref="SK175:SM175"/>
    <mergeCell ref="SN175:SO175"/>
    <mergeCell ref="SP175:SS175"/>
    <mergeCell ref="QQ172:QR172"/>
    <mergeCell ref="QS172:RA172"/>
    <mergeCell ref="RB172:RD172"/>
    <mergeCell ref="RE172:RJ172"/>
    <mergeCell ref="RK172:RQ172"/>
    <mergeCell ref="RR172:RY172"/>
    <mergeCell ref="RZ172:SD172"/>
    <mergeCell ref="SE172:SH172"/>
    <mergeCell ref="SI172:SJ172"/>
    <mergeCell ref="SK172:SM172"/>
    <mergeCell ref="SN172:SO172"/>
    <mergeCell ref="SP172:SS172"/>
    <mergeCell ref="QQ173:QR173"/>
    <mergeCell ref="QS173:RA173"/>
    <mergeCell ref="RB173:RD173"/>
    <mergeCell ref="RE173:RJ173"/>
    <mergeCell ref="RK173:RQ173"/>
    <mergeCell ref="RR173:RY173"/>
    <mergeCell ref="RZ173:SD173"/>
    <mergeCell ref="SE173:SH173"/>
    <mergeCell ref="SI173:SJ173"/>
    <mergeCell ref="SK173:SM173"/>
    <mergeCell ref="SN173:SO173"/>
    <mergeCell ref="SP173:SS173"/>
    <mergeCell ref="QQ178:QR178"/>
    <mergeCell ref="QS178:RA178"/>
    <mergeCell ref="RB178:RD178"/>
    <mergeCell ref="RE178:RJ178"/>
    <mergeCell ref="RK178:RQ178"/>
    <mergeCell ref="RR178:RY178"/>
    <mergeCell ref="RZ178:SD178"/>
    <mergeCell ref="SE178:SH178"/>
    <mergeCell ref="SI178:SJ178"/>
    <mergeCell ref="SK178:SM178"/>
    <mergeCell ref="SN178:SO178"/>
    <mergeCell ref="SP178:SS178"/>
    <mergeCell ref="QQ179:QR179"/>
    <mergeCell ref="QS179:RA179"/>
    <mergeCell ref="RB179:RD179"/>
    <mergeCell ref="RE179:RJ179"/>
    <mergeCell ref="RK179:RQ179"/>
    <mergeCell ref="RR179:RY179"/>
    <mergeCell ref="RZ179:SD179"/>
    <mergeCell ref="SE179:SH179"/>
    <mergeCell ref="SI179:SJ179"/>
    <mergeCell ref="SK179:SM179"/>
    <mergeCell ref="SN179:SO179"/>
    <mergeCell ref="SP179:SS179"/>
    <mergeCell ref="QQ176:QR176"/>
    <mergeCell ref="QS176:RA176"/>
    <mergeCell ref="RB176:RD176"/>
    <mergeCell ref="RE176:RJ176"/>
    <mergeCell ref="RK176:RQ176"/>
    <mergeCell ref="RR176:RY176"/>
    <mergeCell ref="RZ176:SD176"/>
    <mergeCell ref="SE176:SH176"/>
    <mergeCell ref="SI176:SJ176"/>
    <mergeCell ref="SK176:SM176"/>
    <mergeCell ref="SN176:SO176"/>
    <mergeCell ref="SP176:SS176"/>
    <mergeCell ref="QQ177:QR177"/>
    <mergeCell ref="QS177:RA177"/>
    <mergeCell ref="RB177:RD177"/>
    <mergeCell ref="RE177:RJ177"/>
    <mergeCell ref="RK177:RQ177"/>
    <mergeCell ref="RR177:RY177"/>
    <mergeCell ref="RZ177:SD177"/>
    <mergeCell ref="SE177:SH177"/>
    <mergeCell ref="SI177:SJ177"/>
    <mergeCell ref="SK177:SM177"/>
    <mergeCell ref="SN177:SO177"/>
    <mergeCell ref="SP177:SS177"/>
    <mergeCell ref="QQ182:QR182"/>
    <mergeCell ref="QS182:RA182"/>
    <mergeCell ref="RB182:RD182"/>
    <mergeCell ref="RE182:RJ182"/>
    <mergeCell ref="RK182:RQ182"/>
    <mergeCell ref="RR182:RY182"/>
    <mergeCell ref="RZ182:SD182"/>
    <mergeCell ref="SE182:SH182"/>
    <mergeCell ref="SI182:SJ182"/>
    <mergeCell ref="SK182:SM182"/>
    <mergeCell ref="SN182:SO182"/>
    <mergeCell ref="SP182:SS182"/>
    <mergeCell ref="QQ183:QR183"/>
    <mergeCell ref="QS183:RA183"/>
    <mergeCell ref="RB183:RD183"/>
    <mergeCell ref="RE183:RJ183"/>
    <mergeCell ref="RK183:RQ183"/>
    <mergeCell ref="RR183:RY183"/>
    <mergeCell ref="RZ183:SD183"/>
    <mergeCell ref="SE183:SH183"/>
    <mergeCell ref="SI183:SJ183"/>
    <mergeCell ref="SK183:SM183"/>
    <mergeCell ref="SN183:SO183"/>
    <mergeCell ref="SP183:SS183"/>
    <mergeCell ref="QQ180:QR180"/>
    <mergeCell ref="QS180:RA180"/>
    <mergeCell ref="RB180:RD180"/>
    <mergeCell ref="RE180:RJ180"/>
    <mergeCell ref="RK180:RQ180"/>
    <mergeCell ref="RR180:RY180"/>
    <mergeCell ref="RZ180:SD180"/>
    <mergeCell ref="SE180:SH180"/>
    <mergeCell ref="SI180:SJ180"/>
    <mergeCell ref="SK180:SM180"/>
    <mergeCell ref="SN180:SO180"/>
    <mergeCell ref="SP180:SS180"/>
    <mergeCell ref="QQ181:QR181"/>
    <mergeCell ref="QS181:RA181"/>
    <mergeCell ref="RB181:RD181"/>
    <mergeCell ref="RE181:RJ181"/>
    <mergeCell ref="RK181:RQ181"/>
    <mergeCell ref="RR181:RY181"/>
    <mergeCell ref="RZ181:SD181"/>
    <mergeCell ref="SE181:SH181"/>
    <mergeCell ref="SI181:SJ181"/>
    <mergeCell ref="SK181:SM181"/>
    <mergeCell ref="SN181:SO181"/>
    <mergeCell ref="SP181:SS181"/>
    <mergeCell ref="QQ186:QR186"/>
    <mergeCell ref="QS186:RA186"/>
    <mergeCell ref="RB186:RD186"/>
    <mergeCell ref="RE186:RJ186"/>
    <mergeCell ref="RK186:RQ186"/>
    <mergeCell ref="RR186:RY186"/>
    <mergeCell ref="RZ186:SD186"/>
    <mergeCell ref="SE186:SH186"/>
    <mergeCell ref="SI186:SJ186"/>
    <mergeCell ref="SK186:SM186"/>
    <mergeCell ref="SN186:SO186"/>
    <mergeCell ref="SP186:SS186"/>
    <mergeCell ref="QQ187:QR187"/>
    <mergeCell ref="QS187:RA187"/>
    <mergeCell ref="RB187:RD187"/>
    <mergeCell ref="RE187:RJ187"/>
    <mergeCell ref="RK187:RQ187"/>
    <mergeCell ref="RR187:RY187"/>
    <mergeCell ref="RZ187:SD187"/>
    <mergeCell ref="SE187:SH187"/>
    <mergeCell ref="SI187:SJ187"/>
    <mergeCell ref="SK187:SM187"/>
    <mergeCell ref="SN187:SO187"/>
    <mergeCell ref="SP187:SS187"/>
    <mergeCell ref="QQ184:QR184"/>
    <mergeCell ref="QS184:RA184"/>
    <mergeCell ref="RB184:RD184"/>
    <mergeCell ref="RE184:RJ184"/>
    <mergeCell ref="RK184:RQ184"/>
    <mergeCell ref="RR184:RY184"/>
    <mergeCell ref="RZ184:SD184"/>
    <mergeCell ref="SE184:SH184"/>
    <mergeCell ref="SI184:SJ184"/>
    <mergeCell ref="SK184:SM184"/>
    <mergeCell ref="SN184:SO184"/>
    <mergeCell ref="SP184:SS184"/>
    <mergeCell ref="QQ185:QR185"/>
    <mergeCell ref="QS185:RA185"/>
    <mergeCell ref="RB185:RD185"/>
    <mergeCell ref="RE185:RJ185"/>
    <mergeCell ref="RK185:RQ185"/>
    <mergeCell ref="RR185:RY185"/>
    <mergeCell ref="RZ185:SD185"/>
    <mergeCell ref="SE185:SH185"/>
    <mergeCell ref="SI185:SJ185"/>
    <mergeCell ref="SK185:SM185"/>
    <mergeCell ref="SN185:SO185"/>
    <mergeCell ref="SP185:SS185"/>
    <mergeCell ref="QQ190:QR190"/>
    <mergeCell ref="QS190:RA190"/>
    <mergeCell ref="RB190:RD190"/>
    <mergeCell ref="RE190:RJ190"/>
    <mergeCell ref="RK190:RQ190"/>
    <mergeCell ref="RR190:RY190"/>
    <mergeCell ref="RZ190:SD190"/>
    <mergeCell ref="SE190:SH190"/>
    <mergeCell ref="SI190:SJ190"/>
    <mergeCell ref="SK190:SM190"/>
    <mergeCell ref="SN190:SO190"/>
    <mergeCell ref="SP190:SS190"/>
    <mergeCell ref="QQ191:QR191"/>
    <mergeCell ref="QS191:RA191"/>
    <mergeCell ref="RB191:RD191"/>
    <mergeCell ref="RE191:RJ191"/>
    <mergeCell ref="RK191:RQ191"/>
    <mergeCell ref="RR191:RY191"/>
    <mergeCell ref="RZ191:SD191"/>
    <mergeCell ref="SE191:SH191"/>
    <mergeCell ref="SI191:SJ191"/>
    <mergeCell ref="SK191:SM191"/>
    <mergeCell ref="SN191:SO191"/>
    <mergeCell ref="SP191:SS191"/>
    <mergeCell ref="QQ188:QR188"/>
    <mergeCell ref="QS188:RA188"/>
    <mergeCell ref="RB188:RD188"/>
    <mergeCell ref="RE188:RJ188"/>
    <mergeCell ref="RK188:RQ188"/>
    <mergeCell ref="RR188:RY188"/>
    <mergeCell ref="RZ188:SD188"/>
    <mergeCell ref="SE188:SH188"/>
    <mergeCell ref="SI188:SJ188"/>
    <mergeCell ref="SK188:SM188"/>
    <mergeCell ref="SN188:SO188"/>
    <mergeCell ref="SP188:SS188"/>
    <mergeCell ref="QQ189:QR189"/>
    <mergeCell ref="QS189:RA189"/>
    <mergeCell ref="RB189:RD189"/>
    <mergeCell ref="RE189:RJ189"/>
    <mergeCell ref="RK189:RQ189"/>
    <mergeCell ref="RR189:RY189"/>
    <mergeCell ref="RZ189:SD189"/>
    <mergeCell ref="SE189:SH189"/>
    <mergeCell ref="SI189:SJ189"/>
    <mergeCell ref="SK189:SM189"/>
    <mergeCell ref="SN189:SO189"/>
    <mergeCell ref="SP189:SS189"/>
    <mergeCell ref="QQ194:QR194"/>
    <mergeCell ref="QS194:RA194"/>
    <mergeCell ref="RB194:RD194"/>
    <mergeCell ref="RE194:RJ194"/>
    <mergeCell ref="RK194:RQ194"/>
    <mergeCell ref="RR194:RY194"/>
    <mergeCell ref="RZ194:SD194"/>
    <mergeCell ref="SE194:SH194"/>
    <mergeCell ref="SI194:SJ194"/>
    <mergeCell ref="SK194:SM194"/>
    <mergeCell ref="SN194:SO194"/>
    <mergeCell ref="SP194:SS194"/>
    <mergeCell ref="QQ195:QR195"/>
    <mergeCell ref="QS195:RA195"/>
    <mergeCell ref="RB195:RD195"/>
    <mergeCell ref="RE195:RJ195"/>
    <mergeCell ref="RK195:RQ195"/>
    <mergeCell ref="RR195:RY195"/>
    <mergeCell ref="RZ195:SD195"/>
    <mergeCell ref="SE195:SH195"/>
    <mergeCell ref="SI195:SJ195"/>
    <mergeCell ref="SK195:SM195"/>
    <mergeCell ref="SN195:SO195"/>
    <mergeCell ref="SP195:SS195"/>
    <mergeCell ref="QQ192:QR192"/>
    <mergeCell ref="QS192:RA192"/>
    <mergeCell ref="RB192:RD192"/>
    <mergeCell ref="RE192:RJ192"/>
    <mergeCell ref="RK192:RQ192"/>
    <mergeCell ref="RR192:RY192"/>
    <mergeCell ref="RZ192:SD192"/>
    <mergeCell ref="SE192:SH192"/>
    <mergeCell ref="SI192:SJ192"/>
    <mergeCell ref="SK192:SM192"/>
    <mergeCell ref="SN192:SO192"/>
    <mergeCell ref="SP192:SS192"/>
    <mergeCell ref="QQ193:QR193"/>
    <mergeCell ref="QS193:RA193"/>
    <mergeCell ref="RB193:RD193"/>
    <mergeCell ref="RE193:RJ193"/>
    <mergeCell ref="RK193:RQ193"/>
    <mergeCell ref="RR193:RY193"/>
    <mergeCell ref="RZ193:SD193"/>
    <mergeCell ref="SE193:SH193"/>
    <mergeCell ref="SI193:SJ193"/>
    <mergeCell ref="SK193:SM193"/>
    <mergeCell ref="SN193:SO193"/>
    <mergeCell ref="SP193:SS193"/>
    <mergeCell ref="QQ198:QR198"/>
    <mergeCell ref="QS198:RA198"/>
    <mergeCell ref="RB198:RD198"/>
    <mergeCell ref="RE198:RJ198"/>
    <mergeCell ref="RK198:RQ198"/>
    <mergeCell ref="RR198:RY198"/>
    <mergeCell ref="RZ198:SD198"/>
    <mergeCell ref="SE198:SH198"/>
    <mergeCell ref="SI198:SJ198"/>
    <mergeCell ref="SK198:SM198"/>
    <mergeCell ref="SN198:SO198"/>
    <mergeCell ref="SP198:SS198"/>
    <mergeCell ref="QQ199:QR199"/>
    <mergeCell ref="QS199:RA199"/>
    <mergeCell ref="RB199:RD199"/>
    <mergeCell ref="RE199:RJ199"/>
    <mergeCell ref="RK199:RQ199"/>
    <mergeCell ref="RR199:RY199"/>
    <mergeCell ref="RZ199:SD199"/>
    <mergeCell ref="SE199:SH199"/>
    <mergeCell ref="SI199:SJ199"/>
    <mergeCell ref="SK199:SM199"/>
    <mergeCell ref="SN199:SO199"/>
    <mergeCell ref="SP199:SS199"/>
    <mergeCell ref="QQ196:QR196"/>
    <mergeCell ref="QS196:RA196"/>
    <mergeCell ref="RB196:RD196"/>
    <mergeCell ref="RE196:RJ196"/>
    <mergeCell ref="RK196:RQ196"/>
    <mergeCell ref="RR196:RY196"/>
    <mergeCell ref="RZ196:SD196"/>
    <mergeCell ref="SE196:SH196"/>
    <mergeCell ref="SI196:SJ196"/>
    <mergeCell ref="SK196:SM196"/>
    <mergeCell ref="SN196:SO196"/>
    <mergeCell ref="SP196:SS196"/>
    <mergeCell ref="QQ197:QR197"/>
    <mergeCell ref="QS197:RA197"/>
    <mergeCell ref="RB197:RD197"/>
    <mergeCell ref="RE197:RJ197"/>
    <mergeCell ref="RK197:RQ197"/>
    <mergeCell ref="RR197:RY197"/>
    <mergeCell ref="RZ197:SD197"/>
    <mergeCell ref="SE197:SH197"/>
    <mergeCell ref="SI197:SJ197"/>
    <mergeCell ref="SK197:SM197"/>
    <mergeCell ref="SN197:SO197"/>
    <mergeCell ref="SP197:SS197"/>
    <mergeCell ref="QQ202:QR202"/>
    <mergeCell ref="QS202:RA202"/>
    <mergeCell ref="RB202:RD202"/>
    <mergeCell ref="RE202:RJ202"/>
    <mergeCell ref="RK202:RQ202"/>
    <mergeCell ref="RR202:RY202"/>
    <mergeCell ref="RZ202:SD202"/>
    <mergeCell ref="SE202:SH202"/>
    <mergeCell ref="SI202:SJ202"/>
    <mergeCell ref="SK202:SM202"/>
    <mergeCell ref="SN202:SO202"/>
    <mergeCell ref="SP202:SS202"/>
    <mergeCell ref="QQ203:QR203"/>
    <mergeCell ref="QS203:RA203"/>
    <mergeCell ref="RB203:RD203"/>
    <mergeCell ref="RE203:RJ203"/>
    <mergeCell ref="RK203:RQ203"/>
    <mergeCell ref="RR203:RY203"/>
    <mergeCell ref="RZ203:SD203"/>
    <mergeCell ref="SE203:SH203"/>
    <mergeCell ref="SI203:SJ203"/>
    <mergeCell ref="SK203:SM203"/>
    <mergeCell ref="SN203:SO203"/>
    <mergeCell ref="SP203:SS203"/>
    <mergeCell ref="QQ200:QR200"/>
    <mergeCell ref="QS200:RA200"/>
    <mergeCell ref="RB200:RD200"/>
    <mergeCell ref="RE200:RJ200"/>
    <mergeCell ref="RK200:RQ200"/>
    <mergeCell ref="RR200:RY200"/>
    <mergeCell ref="RZ200:SD200"/>
    <mergeCell ref="SE200:SH200"/>
    <mergeCell ref="SI200:SJ200"/>
    <mergeCell ref="SK200:SM200"/>
    <mergeCell ref="SN200:SO200"/>
    <mergeCell ref="SP200:SS200"/>
    <mergeCell ref="QQ201:QR201"/>
    <mergeCell ref="QS201:RA201"/>
    <mergeCell ref="RB201:RD201"/>
    <mergeCell ref="RE201:RJ201"/>
    <mergeCell ref="RK201:RQ201"/>
    <mergeCell ref="RR201:RY201"/>
    <mergeCell ref="RZ201:SD201"/>
    <mergeCell ref="SE201:SH201"/>
    <mergeCell ref="SI201:SJ201"/>
    <mergeCell ref="SK201:SM201"/>
    <mergeCell ref="SN201:SO201"/>
    <mergeCell ref="SP201:SS201"/>
    <mergeCell ref="QQ206:QR206"/>
    <mergeCell ref="QS206:RA206"/>
    <mergeCell ref="RB206:RD206"/>
    <mergeCell ref="RE206:RJ206"/>
    <mergeCell ref="RK206:RQ206"/>
    <mergeCell ref="RR206:RY206"/>
    <mergeCell ref="RZ206:SD206"/>
    <mergeCell ref="SE206:SH206"/>
    <mergeCell ref="SI206:SJ206"/>
    <mergeCell ref="SK206:SM206"/>
    <mergeCell ref="SN206:SO206"/>
    <mergeCell ref="SP206:SS206"/>
    <mergeCell ref="QQ207:QR207"/>
    <mergeCell ref="QS207:RA207"/>
    <mergeCell ref="RB207:RD207"/>
    <mergeCell ref="RE207:RJ207"/>
    <mergeCell ref="RK207:RQ207"/>
    <mergeCell ref="RR207:RY207"/>
    <mergeCell ref="RZ207:SD207"/>
    <mergeCell ref="SE207:SH207"/>
    <mergeCell ref="SI207:SJ207"/>
    <mergeCell ref="SK207:SM207"/>
    <mergeCell ref="SN207:SO207"/>
    <mergeCell ref="SP207:SS207"/>
    <mergeCell ref="QQ204:QR204"/>
    <mergeCell ref="QS204:RA204"/>
    <mergeCell ref="RB204:RD204"/>
    <mergeCell ref="RE204:RJ204"/>
    <mergeCell ref="RK204:RQ204"/>
    <mergeCell ref="RR204:RY204"/>
    <mergeCell ref="RZ204:SD204"/>
    <mergeCell ref="SE204:SH204"/>
    <mergeCell ref="SI204:SJ204"/>
    <mergeCell ref="SK204:SM204"/>
    <mergeCell ref="SN204:SO204"/>
    <mergeCell ref="SP204:SS204"/>
    <mergeCell ref="QQ205:QR205"/>
    <mergeCell ref="QS205:RA205"/>
    <mergeCell ref="RB205:RD205"/>
    <mergeCell ref="RE205:RJ205"/>
    <mergeCell ref="RK205:RQ205"/>
    <mergeCell ref="RR205:RY205"/>
    <mergeCell ref="RZ205:SD205"/>
    <mergeCell ref="SE205:SH205"/>
    <mergeCell ref="SI205:SJ205"/>
    <mergeCell ref="SK205:SM205"/>
    <mergeCell ref="SN205:SO205"/>
    <mergeCell ref="SP205:SS205"/>
    <mergeCell ref="QQ210:QR210"/>
    <mergeCell ref="QS210:RA210"/>
    <mergeCell ref="RB210:RD210"/>
    <mergeCell ref="RE210:RJ210"/>
    <mergeCell ref="RK210:RQ210"/>
    <mergeCell ref="RR210:RY210"/>
    <mergeCell ref="RZ210:SD210"/>
    <mergeCell ref="SE210:SH210"/>
    <mergeCell ref="SI210:SJ210"/>
    <mergeCell ref="SK210:SM210"/>
    <mergeCell ref="SN210:SO210"/>
    <mergeCell ref="SP210:SS210"/>
    <mergeCell ref="QQ211:QR211"/>
    <mergeCell ref="QS211:RA211"/>
    <mergeCell ref="RB211:RD211"/>
    <mergeCell ref="RE211:RJ211"/>
    <mergeCell ref="RK211:RQ211"/>
    <mergeCell ref="RR211:RY211"/>
    <mergeCell ref="RZ211:SD211"/>
    <mergeCell ref="SE211:SH211"/>
    <mergeCell ref="SI211:SJ211"/>
    <mergeCell ref="SK211:SM211"/>
    <mergeCell ref="SN211:SO211"/>
    <mergeCell ref="SP211:SS211"/>
    <mergeCell ref="QQ208:QR208"/>
    <mergeCell ref="QS208:RA208"/>
    <mergeCell ref="RB208:RD208"/>
    <mergeCell ref="RE208:RJ208"/>
    <mergeCell ref="RK208:RQ208"/>
    <mergeCell ref="RR208:RY208"/>
    <mergeCell ref="RZ208:SD208"/>
    <mergeCell ref="SE208:SH208"/>
    <mergeCell ref="SI208:SJ208"/>
    <mergeCell ref="SK208:SM208"/>
    <mergeCell ref="SN208:SO208"/>
    <mergeCell ref="SP208:SS208"/>
    <mergeCell ref="QQ209:QR209"/>
    <mergeCell ref="QS209:RA209"/>
    <mergeCell ref="RB209:RD209"/>
    <mergeCell ref="RE209:RJ209"/>
    <mergeCell ref="RK209:RQ209"/>
    <mergeCell ref="RR209:RY209"/>
    <mergeCell ref="RZ209:SD209"/>
    <mergeCell ref="SE209:SH209"/>
    <mergeCell ref="SI209:SJ209"/>
    <mergeCell ref="SK209:SM209"/>
    <mergeCell ref="SN209:SO209"/>
    <mergeCell ref="SP209:SS209"/>
    <mergeCell ref="QQ214:QR214"/>
    <mergeCell ref="QS214:RA214"/>
    <mergeCell ref="RB214:RD214"/>
    <mergeCell ref="RE214:RJ214"/>
    <mergeCell ref="RK214:RQ214"/>
    <mergeCell ref="RR214:RY214"/>
    <mergeCell ref="RZ214:SD214"/>
    <mergeCell ref="SE214:SH214"/>
    <mergeCell ref="SI214:SJ214"/>
    <mergeCell ref="SK214:SM214"/>
    <mergeCell ref="SN214:SO214"/>
    <mergeCell ref="SP214:SS214"/>
    <mergeCell ref="QQ215:QR215"/>
    <mergeCell ref="QS215:RA215"/>
    <mergeCell ref="RB215:RD215"/>
    <mergeCell ref="RE215:RJ215"/>
    <mergeCell ref="RK215:RQ215"/>
    <mergeCell ref="RR215:RY215"/>
    <mergeCell ref="RZ215:SD215"/>
    <mergeCell ref="SE215:SH215"/>
    <mergeCell ref="SI215:SJ215"/>
    <mergeCell ref="SK215:SM215"/>
    <mergeCell ref="SN215:SO215"/>
    <mergeCell ref="SP215:SS215"/>
    <mergeCell ref="QQ212:QR212"/>
    <mergeCell ref="QS212:RA212"/>
    <mergeCell ref="RB212:RD212"/>
    <mergeCell ref="RE212:RJ212"/>
    <mergeCell ref="RK212:RQ212"/>
    <mergeCell ref="RR212:RY212"/>
    <mergeCell ref="RZ212:SD212"/>
    <mergeCell ref="SE212:SH212"/>
    <mergeCell ref="SI212:SJ212"/>
    <mergeCell ref="SK212:SM212"/>
    <mergeCell ref="SN212:SO212"/>
    <mergeCell ref="SP212:SS212"/>
    <mergeCell ref="QQ213:QR213"/>
    <mergeCell ref="QS213:RA213"/>
    <mergeCell ref="RB213:RD213"/>
    <mergeCell ref="RE213:RJ213"/>
    <mergeCell ref="RK213:RQ213"/>
    <mergeCell ref="RR213:RY213"/>
    <mergeCell ref="RZ213:SD213"/>
    <mergeCell ref="SE213:SH213"/>
    <mergeCell ref="SI213:SJ213"/>
    <mergeCell ref="SK213:SM213"/>
    <mergeCell ref="SN213:SO213"/>
    <mergeCell ref="SP213:SS213"/>
    <mergeCell ref="QQ218:QR218"/>
    <mergeCell ref="QS218:RA218"/>
    <mergeCell ref="RB218:RD218"/>
    <mergeCell ref="RE218:RJ218"/>
    <mergeCell ref="RK218:RQ218"/>
    <mergeCell ref="RR218:RY218"/>
    <mergeCell ref="RZ218:SD218"/>
    <mergeCell ref="SE218:SH218"/>
    <mergeCell ref="SI218:SJ218"/>
    <mergeCell ref="SK218:SM218"/>
    <mergeCell ref="SN218:SO218"/>
    <mergeCell ref="SP218:SS218"/>
    <mergeCell ref="QQ220:QR220"/>
    <mergeCell ref="QS220:RA220"/>
    <mergeCell ref="RB220:RD220"/>
    <mergeCell ref="RE220:RJ220"/>
    <mergeCell ref="RK220:RQ220"/>
    <mergeCell ref="RR220:RY220"/>
    <mergeCell ref="RZ220:SD220"/>
    <mergeCell ref="SE220:SH220"/>
    <mergeCell ref="SI220:SJ220"/>
    <mergeCell ref="SK220:SM220"/>
    <mergeCell ref="SN220:SO220"/>
    <mergeCell ref="SP220:SS220"/>
    <mergeCell ref="QQ216:QR216"/>
    <mergeCell ref="QS216:RA216"/>
    <mergeCell ref="RB216:RD216"/>
    <mergeCell ref="RE216:RJ216"/>
    <mergeCell ref="RK216:RQ216"/>
    <mergeCell ref="RR216:RY216"/>
    <mergeCell ref="RZ216:SD216"/>
    <mergeCell ref="SE216:SH216"/>
    <mergeCell ref="SI216:SJ216"/>
    <mergeCell ref="SK216:SM216"/>
    <mergeCell ref="SN216:SO216"/>
    <mergeCell ref="SP216:SS216"/>
    <mergeCell ref="QQ217:QR217"/>
    <mergeCell ref="QS217:RA217"/>
    <mergeCell ref="RB217:RD217"/>
    <mergeCell ref="RE217:RJ217"/>
    <mergeCell ref="RK217:RQ217"/>
    <mergeCell ref="RR217:RY217"/>
    <mergeCell ref="RZ217:SD217"/>
    <mergeCell ref="SE217:SH217"/>
    <mergeCell ref="SI217:SJ217"/>
    <mergeCell ref="SK217:SM217"/>
    <mergeCell ref="SN217:SO217"/>
    <mergeCell ref="SP217:SS217"/>
    <mergeCell ref="UN11:UO11"/>
    <mergeCell ref="UP11:UR11"/>
    <mergeCell ref="US11:UT11"/>
    <mergeCell ref="UU11:UX11"/>
    <mergeCell ref="TP12:TV12"/>
    <mergeCell ref="TW12:UD12"/>
    <mergeCell ref="UE12:UI12"/>
    <mergeCell ref="UJ12:UM12"/>
    <mergeCell ref="UN12:UO12"/>
    <mergeCell ref="UP12:UR12"/>
    <mergeCell ref="US12:UT12"/>
    <mergeCell ref="UU12:UX12"/>
    <mergeCell ref="TP13:TV13"/>
    <mergeCell ref="TW13:UD13"/>
    <mergeCell ref="UE13:UI13"/>
    <mergeCell ref="UJ13:UM13"/>
    <mergeCell ref="UN13:UO13"/>
    <mergeCell ref="UP13:UR13"/>
    <mergeCell ref="US13:UT13"/>
    <mergeCell ref="UU13:UX13"/>
    <mergeCell ref="TJ3:UO4"/>
    <mergeCell ref="TC7:TI7"/>
    <mergeCell ref="TJ7:UD7"/>
    <mergeCell ref="SV9:SW9"/>
    <mergeCell ref="SX9:TF9"/>
    <mergeCell ref="TG9:TI9"/>
    <mergeCell ref="TJ9:TO9"/>
    <mergeCell ref="TP9:TV9"/>
    <mergeCell ref="TW9:UD9"/>
    <mergeCell ref="UE9:UI9"/>
    <mergeCell ref="UJ9:UM9"/>
    <mergeCell ref="UN9:UO9"/>
    <mergeCell ref="UP9:UR9"/>
    <mergeCell ref="US9:UT9"/>
    <mergeCell ref="UU9:UX9"/>
    <mergeCell ref="SV10:SW24"/>
    <mergeCell ref="TG10:TI13"/>
    <mergeCell ref="TJ10:TO13"/>
    <mergeCell ref="TP10:TV10"/>
    <mergeCell ref="TW10:UD10"/>
    <mergeCell ref="UE10:UI10"/>
    <mergeCell ref="UJ10:UM10"/>
    <mergeCell ref="UN10:UO10"/>
    <mergeCell ref="UP10:UR10"/>
    <mergeCell ref="US10:UT10"/>
    <mergeCell ref="UU10:UX10"/>
    <mergeCell ref="TP11:TV11"/>
    <mergeCell ref="TW11:UD11"/>
    <mergeCell ref="UE11:UI11"/>
    <mergeCell ref="UJ11:UM11"/>
    <mergeCell ref="UN16:UO16"/>
    <mergeCell ref="UP16:UR16"/>
    <mergeCell ref="US16:UT16"/>
    <mergeCell ref="UU16:UX16"/>
    <mergeCell ref="TP17:TV17"/>
    <mergeCell ref="TW17:UD17"/>
    <mergeCell ref="UE17:UI17"/>
    <mergeCell ref="UJ17:UM17"/>
    <mergeCell ref="UN17:UO17"/>
    <mergeCell ref="UP17:UR17"/>
    <mergeCell ref="US17:UT17"/>
    <mergeCell ref="UU17:UX17"/>
    <mergeCell ref="TP18:TV18"/>
    <mergeCell ref="TW18:UD18"/>
    <mergeCell ref="UN18:UO18"/>
    <mergeCell ref="UP18:UR18"/>
    <mergeCell ref="US18:UT18"/>
    <mergeCell ref="UU18:UX18"/>
    <mergeCell ref="TG14:UT14"/>
    <mergeCell ref="UU14:UX14"/>
    <mergeCell ref="TG15:TI18"/>
    <mergeCell ref="TJ15:TO18"/>
    <mergeCell ref="TP15:TV15"/>
    <mergeCell ref="TW15:UD15"/>
    <mergeCell ref="UE15:UI15"/>
    <mergeCell ref="UJ15:UM15"/>
    <mergeCell ref="UN15:UO15"/>
    <mergeCell ref="UP15:UR15"/>
    <mergeCell ref="US15:UT15"/>
    <mergeCell ref="UU15:UX15"/>
    <mergeCell ref="TP16:TV16"/>
    <mergeCell ref="TW16:UD16"/>
    <mergeCell ref="UE16:UI16"/>
    <mergeCell ref="UJ16:UM16"/>
    <mergeCell ref="TP23:TV23"/>
    <mergeCell ref="TW23:UD23"/>
    <mergeCell ref="UE23:UI23"/>
    <mergeCell ref="UJ23:UM23"/>
    <mergeCell ref="UN23:UO23"/>
    <mergeCell ref="UP23:UR23"/>
    <mergeCell ref="US23:UT23"/>
    <mergeCell ref="UU23:UX23"/>
    <mergeCell ref="UN22:UO22"/>
    <mergeCell ref="UP22:UR22"/>
    <mergeCell ref="US22:UT22"/>
    <mergeCell ref="UU22:UX22"/>
    <mergeCell ref="TP22:TV22"/>
    <mergeCell ref="TW22:UD22"/>
    <mergeCell ref="UE22:UI22"/>
    <mergeCell ref="UJ22:UM22"/>
    <mergeCell ref="UN31:UO31"/>
    <mergeCell ref="UP31:UR31"/>
    <mergeCell ref="US31:UT31"/>
    <mergeCell ref="UU31:UX31"/>
    <mergeCell ref="TG28:TI31"/>
    <mergeCell ref="TJ28:TO31"/>
    <mergeCell ref="TP28:TV28"/>
    <mergeCell ref="TW28:UD28"/>
    <mergeCell ref="UE28:UI28"/>
    <mergeCell ref="UJ28:UM28"/>
    <mergeCell ref="UN28:UO28"/>
    <mergeCell ref="UP28:UR28"/>
    <mergeCell ref="US28:UT28"/>
    <mergeCell ref="UU28:UX28"/>
    <mergeCell ref="TP29:TV29"/>
    <mergeCell ref="TW29:UD29"/>
    <mergeCell ref="SV25:UT25"/>
    <mergeCell ref="UU25:UX25"/>
    <mergeCell ref="SV27:SW27"/>
    <mergeCell ref="SX27:TF27"/>
    <mergeCell ref="TG27:TI27"/>
    <mergeCell ref="TJ27:TO27"/>
    <mergeCell ref="TP27:TV27"/>
    <mergeCell ref="TW27:UD27"/>
    <mergeCell ref="UE27:UI27"/>
    <mergeCell ref="UJ27:UM27"/>
    <mergeCell ref="UN27:UO27"/>
    <mergeCell ref="UP27:UR27"/>
    <mergeCell ref="US27:UT27"/>
    <mergeCell ref="UU27:UX27"/>
    <mergeCell ref="TG19:UT19"/>
    <mergeCell ref="UU19:UX19"/>
    <mergeCell ref="TG20:TI23"/>
    <mergeCell ref="TJ20:TO23"/>
    <mergeCell ref="TP20:TV20"/>
    <mergeCell ref="TW20:UD20"/>
    <mergeCell ref="UE20:UI20"/>
    <mergeCell ref="UJ20:UM20"/>
    <mergeCell ref="UN20:UO20"/>
    <mergeCell ref="UP20:UR20"/>
    <mergeCell ref="US20:UT20"/>
    <mergeCell ref="UU20:UX20"/>
    <mergeCell ref="TP21:TV21"/>
    <mergeCell ref="TW21:UD21"/>
    <mergeCell ref="UE21:UI21"/>
    <mergeCell ref="UJ21:UM21"/>
    <mergeCell ref="UN21:UO21"/>
    <mergeCell ref="UP21:UR21"/>
    <mergeCell ref="US21:UT21"/>
    <mergeCell ref="UU21:UX21"/>
    <mergeCell ref="TG24:UT24"/>
    <mergeCell ref="UU24:UX24"/>
    <mergeCell ref="SX10:TF20"/>
    <mergeCell ref="TA21:TC21"/>
    <mergeCell ref="TD21:TF21"/>
    <mergeCell ref="SX22:SZ22"/>
    <mergeCell ref="TA22:TC22"/>
    <mergeCell ref="TD22:TF22"/>
    <mergeCell ref="SX23:SZ23"/>
    <mergeCell ref="TA23:TC23"/>
    <mergeCell ref="TD23:TF23"/>
    <mergeCell ref="SX24:TF24"/>
    <mergeCell ref="UE18:UI18"/>
    <mergeCell ref="UJ18:UM18"/>
    <mergeCell ref="TW41:UD41"/>
    <mergeCell ref="UE41:UI41"/>
    <mergeCell ref="UJ41:UM41"/>
    <mergeCell ref="UN41:UO41"/>
    <mergeCell ref="UP41:UR41"/>
    <mergeCell ref="TG37:UT37"/>
    <mergeCell ref="UU37:UX37"/>
    <mergeCell ref="UN35:UO35"/>
    <mergeCell ref="UP35:UR35"/>
    <mergeCell ref="US35:UT35"/>
    <mergeCell ref="UU35:UX35"/>
    <mergeCell ref="TP36:TV36"/>
    <mergeCell ref="TW36:UD36"/>
    <mergeCell ref="UE36:UI36"/>
    <mergeCell ref="UJ36:UM36"/>
    <mergeCell ref="UN36:UO36"/>
    <mergeCell ref="UP36:UR36"/>
    <mergeCell ref="US36:UT36"/>
    <mergeCell ref="UU36:UX36"/>
    <mergeCell ref="TG32:UT32"/>
    <mergeCell ref="UU32:UX32"/>
    <mergeCell ref="TG33:TI36"/>
    <mergeCell ref="TJ33:TO36"/>
    <mergeCell ref="TP33:TV33"/>
    <mergeCell ref="TW33:UD33"/>
    <mergeCell ref="UE33:UI33"/>
    <mergeCell ref="UJ33:UM33"/>
    <mergeCell ref="UN33:UO33"/>
    <mergeCell ref="UP33:UR33"/>
    <mergeCell ref="US33:UT33"/>
    <mergeCell ref="UU33:UX33"/>
    <mergeCell ref="TP34:TV34"/>
    <mergeCell ref="TW34:UD34"/>
    <mergeCell ref="UE34:UI34"/>
    <mergeCell ref="UJ34:UM34"/>
    <mergeCell ref="UN34:UO34"/>
    <mergeCell ref="UP34:UR34"/>
    <mergeCell ref="US34:UT34"/>
    <mergeCell ref="UU34:UX34"/>
    <mergeCell ref="TP35:TV35"/>
    <mergeCell ref="TW35:UD35"/>
    <mergeCell ref="UE35:UI35"/>
    <mergeCell ref="UJ35:UM35"/>
    <mergeCell ref="SV43:UT43"/>
    <mergeCell ref="UU43:UX43"/>
    <mergeCell ref="SV45:SW45"/>
    <mergeCell ref="SX45:TF45"/>
    <mergeCell ref="TG45:TI45"/>
    <mergeCell ref="TJ45:TO45"/>
    <mergeCell ref="TP45:TV45"/>
    <mergeCell ref="TW45:UD45"/>
    <mergeCell ref="UE45:UI45"/>
    <mergeCell ref="UJ45:UM45"/>
    <mergeCell ref="UN45:UO45"/>
    <mergeCell ref="UP45:UR45"/>
    <mergeCell ref="US45:UT45"/>
    <mergeCell ref="UU45:UX45"/>
    <mergeCell ref="SV28:SW42"/>
    <mergeCell ref="UJ30:UM30"/>
    <mergeCell ref="UN30:UO30"/>
    <mergeCell ref="UP30:UR30"/>
    <mergeCell ref="US30:UT30"/>
    <mergeCell ref="UU30:UX30"/>
    <mergeCell ref="TP31:TV31"/>
    <mergeCell ref="TW31:UD31"/>
    <mergeCell ref="UE31:UI31"/>
    <mergeCell ref="UJ31:UM31"/>
    <mergeCell ref="TG42:UT42"/>
    <mergeCell ref="UU42:UX42"/>
    <mergeCell ref="UE29:UI29"/>
    <mergeCell ref="UJ29:UM29"/>
    <mergeCell ref="UN29:UO29"/>
    <mergeCell ref="UP29:UR29"/>
    <mergeCell ref="US29:UT29"/>
    <mergeCell ref="UU29:UX29"/>
    <mergeCell ref="TP30:TV30"/>
    <mergeCell ref="TW30:UD30"/>
    <mergeCell ref="UE30:UI30"/>
    <mergeCell ref="US41:UT41"/>
    <mergeCell ref="UU41:UX41"/>
    <mergeCell ref="TG38:TI41"/>
    <mergeCell ref="TJ38:TO41"/>
    <mergeCell ref="TP38:TV38"/>
    <mergeCell ref="TW38:UD38"/>
    <mergeCell ref="UE38:UI38"/>
    <mergeCell ref="UJ38:UM38"/>
    <mergeCell ref="UN38:UO38"/>
    <mergeCell ref="UP38:UR38"/>
    <mergeCell ref="US38:UT38"/>
    <mergeCell ref="UU38:UX38"/>
    <mergeCell ref="TP39:TV39"/>
    <mergeCell ref="TW39:UD39"/>
    <mergeCell ref="UE39:UI39"/>
    <mergeCell ref="UJ39:UM39"/>
    <mergeCell ref="UN39:UO39"/>
    <mergeCell ref="UP39:UR39"/>
    <mergeCell ref="US39:UT39"/>
    <mergeCell ref="UU39:UX39"/>
    <mergeCell ref="TP40:TV40"/>
    <mergeCell ref="TW40:UD40"/>
    <mergeCell ref="UE40:UI40"/>
    <mergeCell ref="UJ40:UM40"/>
    <mergeCell ref="UN40:UO40"/>
    <mergeCell ref="UP40:UR40"/>
    <mergeCell ref="US40:UT40"/>
    <mergeCell ref="UU40:UX40"/>
    <mergeCell ref="TP41:TV41"/>
    <mergeCell ref="TW54:UD54"/>
    <mergeCell ref="UE54:UI54"/>
    <mergeCell ref="UJ54:UM54"/>
    <mergeCell ref="UN54:UO54"/>
    <mergeCell ref="UP54:UR54"/>
    <mergeCell ref="US54:UT54"/>
    <mergeCell ref="UU54:UX54"/>
    <mergeCell ref="TG50:UT50"/>
    <mergeCell ref="UU50:UX50"/>
    <mergeCell ref="TG51:TI54"/>
    <mergeCell ref="TJ51:TO54"/>
    <mergeCell ref="TP51:TV51"/>
    <mergeCell ref="TW51:UD51"/>
    <mergeCell ref="UE51:UI51"/>
    <mergeCell ref="UJ51:UM51"/>
    <mergeCell ref="UN51:UO51"/>
    <mergeCell ref="UP51:UR51"/>
    <mergeCell ref="US51:UT51"/>
    <mergeCell ref="UU51:UX51"/>
    <mergeCell ref="TP52:TV52"/>
    <mergeCell ref="TW52:UD52"/>
    <mergeCell ref="UE52:UI52"/>
    <mergeCell ref="UJ52:UM52"/>
    <mergeCell ref="UN52:UO52"/>
    <mergeCell ref="UP52:UR52"/>
    <mergeCell ref="US52:UT52"/>
    <mergeCell ref="UU52:UX52"/>
    <mergeCell ref="TP53:TV53"/>
    <mergeCell ref="TW53:UD53"/>
    <mergeCell ref="UE53:UI53"/>
    <mergeCell ref="UJ53:UM53"/>
    <mergeCell ref="UN49:UO49"/>
    <mergeCell ref="UP49:UR49"/>
    <mergeCell ref="US49:UT49"/>
    <mergeCell ref="UU49:UX49"/>
    <mergeCell ref="TG46:TI49"/>
    <mergeCell ref="TJ46:TO49"/>
    <mergeCell ref="TP46:TV46"/>
    <mergeCell ref="TW46:UD46"/>
    <mergeCell ref="UE46:UI46"/>
    <mergeCell ref="UJ46:UM46"/>
    <mergeCell ref="UN46:UO46"/>
    <mergeCell ref="UP46:UR46"/>
    <mergeCell ref="US46:UT46"/>
    <mergeCell ref="UU46:UX46"/>
    <mergeCell ref="TP47:TV47"/>
    <mergeCell ref="TW47:UD47"/>
    <mergeCell ref="SV61:UT61"/>
    <mergeCell ref="UU61:UX61"/>
    <mergeCell ref="SV46:SW60"/>
    <mergeCell ref="UJ48:UM48"/>
    <mergeCell ref="UN48:UO48"/>
    <mergeCell ref="UP48:UR48"/>
    <mergeCell ref="US48:UT48"/>
    <mergeCell ref="UU48:UX48"/>
    <mergeCell ref="TP49:TV49"/>
    <mergeCell ref="TW49:UD49"/>
    <mergeCell ref="UE49:UI49"/>
    <mergeCell ref="UJ49:UM49"/>
    <mergeCell ref="TG60:UT60"/>
    <mergeCell ref="UU60:UX60"/>
    <mergeCell ref="UE47:UI47"/>
    <mergeCell ref="UJ47:UM47"/>
    <mergeCell ref="UN47:UO47"/>
    <mergeCell ref="UP47:UR47"/>
    <mergeCell ref="US47:UT47"/>
    <mergeCell ref="UU47:UX47"/>
    <mergeCell ref="TP48:TV48"/>
    <mergeCell ref="TW48:UD48"/>
    <mergeCell ref="UE48:UI48"/>
    <mergeCell ref="US59:UT59"/>
    <mergeCell ref="UU59:UX59"/>
    <mergeCell ref="TG56:TI59"/>
    <mergeCell ref="TJ56:TO59"/>
    <mergeCell ref="TP56:TV56"/>
    <mergeCell ref="TW56:UD56"/>
    <mergeCell ref="UE56:UI56"/>
    <mergeCell ref="UJ56:UM56"/>
    <mergeCell ref="UN56:UO56"/>
    <mergeCell ref="UP56:UR56"/>
    <mergeCell ref="US56:UT56"/>
    <mergeCell ref="UU56:UX56"/>
    <mergeCell ref="TP57:TV57"/>
    <mergeCell ref="TW57:UD57"/>
    <mergeCell ref="UE57:UI57"/>
    <mergeCell ref="UJ57:UM57"/>
    <mergeCell ref="UN57:UO57"/>
    <mergeCell ref="UP57:UR57"/>
    <mergeCell ref="US57:UT57"/>
    <mergeCell ref="UU57:UX57"/>
    <mergeCell ref="TP58:TV58"/>
    <mergeCell ref="TW58:UD58"/>
    <mergeCell ref="UE58:UI58"/>
    <mergeCell ref="UJ58:UM58"/>
    <mergeCell ref="UN58:UO58"/>
    <mergeCell ref="UP58:UR58"/>
    <mergeCell ref="US58:UT58"/>
    <mergeCell ref="UU58:UX58"/>
    <mergeCell ref="TP59:TV59"/>
    <mergeCell ref="TW59:UD59"/>
    <mergeCell ref="UE59:UI59"/>
    <mergeCell ref="UJ59:UM59"/>
    <mergeCell ref="UN59:UO59"/>
    <mergeCell ref="UP59:UR59"/>
    <mergeCell ref="TG55:UT55"/>
    <mergeCell ref="UU55:UX55"/>
    <mergeCell ref="UN53:UO53"/>
    <mergeCell ref="UP53:UR53"/>
    <mergeCell ref="US53:UT53"/>
    <mergeCell ref="UU53:UX53"/>
    <mergeCell ref="TP54:TV54"/>
    <mergeCell ref="SV76:SW80"/>
    <mergeCell ref="SX76:TF80"/>
    <mergeCell ref="SV82:SW82"/>
    <mergeCell ref="SX82:TF82"/>
    <mergeCell ref="TG82:TI82"/>
    <mergeCell ref="TJ82:TO82"/>
    <mergeCell ref="TP82:TV82"/>
    <mergeCell ref="TW82:UD82"/>
    <mergeCell ref="UE82:UI82"/>
    <mergeCell ref="UJ82:UM82"/>
    <mergeCell ref="UN82:UO82"/>
    <mergeCell ref="UP82:UR82"/>
    <mergeCell ref="US82:UT82"/>
    <mergeCell ref="UU82:UX82"/>
    <mergeCell ref="SV83:SW83"/>
    <mergeCell ref="SX83:TF83"/>
    <mergeCell ref="TG83:TI83"/>
    <mergeCell ref="TJ83:TO83"/>
    <mergeCell ref="TP83:TV83"/>
    <mergeCell ref="TW83:UD83"/>
    <mergeCell ref="UE83:UI83"/>
    <mergeCell ref="UJ83:UM83"/>
    <mergeCell ref="UN83:UO83"/>
    <mergeCell ref="UP83:UR83"/>
    <mergeCell ref="US83:UT83"/>
    <mergeCell ref="UU83:UX83"/>
    <mergeCell ref="SW62:UT62"/>
    <mergeCell ref="SV63:UT63"/>
    <mergeCell ref="UU63:UX63"/>
    <mergeCell ref="SV65:SW65"/>
    <mergeCell ref="SX65:TF65"/>
    <mergeCell ref="TG65:UX65"/>
    <mergeCell ref="SV66:SW70"/>
    <mergeCell ref="SX66:TF70"/>
    <mergeCell ref="SV71:SW75"/>
    <mergeCell ref="SX71:TF75"/>
    <mergeCell ref="TG67:TN67"/>
    <mergeCell ref="TK68:TN68"/>
    <mergeCell ref="TG72:TN72"/>
    <mergeCell ref="TK73:TN73"/>
    <mergeCell ref="TK77:TN77"/>
    <mergeCell ref="TK78:TN78"/>
    <mergeCell ref="SV86:SW86"/>
    <mergeCell ref="SX86:TF86"/>
    <mergeCell ref="TG86:TI86"/>
    <mergeCell ref="TJ86:TO86"/>
    <mergeCell ref="TP86:TV86"/>
    <mergeCell ref="TW86:UD86"/>
    <mergeCell ref="UE86:UI86"/>
    <mergeCell ref="UJ86:UM86"/>
    <mergeCell ref="UN86:UO86"/>
    <mergeCell ref="UP86:UR86"/>
    <mergeCell ref="US86:UT86"/>
    <mergeCell ref="UU86:UX86"/>
    <mergeCell ref="SV87:SW87"/>
    <mergeCell ref="SX87:TF87"/>
    <mergeCell ref="TG87:TI87"/>
    <mergeCell ref="TJ87:TO87"/>
    <mergeCell ref="TP87:TV87"/>
    <mergeCell ref="TW87:UD87"/>
    <mergeCell ref="UE87:UI87"/>
    <mergeCell ref="UJ87:UM87"/>
    <mergeCell ref="UN87:UO87"/>
    <mergeCell ref="UP87:UR87"/>
    <mergeCell ref="US87:UT87"/>
    <mergeCell ref="UU87:UX87"/>
    <mergeCell ref="SV84:SW84"/>
    <mergeCell ref="SX84:TF84"/>
    <mergeCell ref="TG84:TI84"/>
    <mergeCell ref="TJ84:TO84"/>
    <mergeCell ref="TP84:TV84"/>
    <mergeCell ref="TW84:UD84"/>
    <mergeCell ref="UE84:UI84"/>
    <mergeCell ref="UJ84:UM84"/>
    <mergeCell ref="UN84:UO84"/>
    <mergeCell ref="UP84:UR84"/>
    <mergeCell ref="US84:UT84"/>
    <mergeCell ref="UU84:UX84"/>
    <mergeCell ref="SV85:SW85"/>
    <mergeCell ref="SX85:TF85"/>
    <mergeCell ref="TG85:TI85"/>
    <mergeCell ref="TJ85:TO85"/>
    <mergeCell ref="TP85:TV85"/>
    <mergeCell ref="TW85:UD85"/>
    <mergeCell ref="UE85:UI85"/>
    <mergeCell ref="UJ85:UM85"/>
    <mergeCell ref="UN85:UO85"/>
    <mergeCell ref="UP85:UR85"/>
    <mergeCell ref="US85:UT85"/>
    <mergeCell ref="UU85:UX85"/>
    <mergeCell ref="SV90:SW90"/>
    <mergeCell ref="SX90:TF90"/>
    <mergeCell ref="TG90:TI90"/>
    <mergeCell ref="TJ90:TO90"/>
    <mergeCell ref="TP90:TV90"/>
    <mergeCell ref="TW90:UD90"/>
    <mergeCell ref="UE90:UI90"/>
    <mergeCell ref="UJ90:UM90"/>
    <mergeCell ref="UN90:UO90"/>
    <mergeCell ref="UP90:UR90"/>
    <mergeCell ref="US90:UT90"/>
    <mergeCell ref="UU90:UX90"/>
    <mergeCell ref="SV91:SW91"/>
    <mergeCell ref="SX91:TF91"/>
    <mergeCell ref="TG91:TI91"/>
    <mergeCell ref="TJ91:TO91"/>
    <mergeCell ref="TP91:TV91"/>
    <mergeCell ref="TW91:UD91"/>
    <mergeCell ref="UE91:UI91"/>
    <mergeCell ref="UJ91:UM91"/>
    <mergeCell ref="UN91:UO91"/>
    <mergeCell ref="UP91:UR91"/>
    <mergeCell ref="US91:UT91"/>
    <mergeCell ref="UU91:UX91"/>
    <mergeCell ref="SV88:SW88"/>
    <mergeCell ref="SX88:TF88"/>
    <mergeCell ref="TG88:TI88"/>
    <mergeCell ref="TJ88:TO88"/>
    <mergeCell ref="TP88:TV88"/>
    <mergeCell ref="TW88:UD88"/>
    <mergeCell ref="UE88:UI88"/>
    <mergeCell ref="UJ88:UM88"/>
    <mergeCell ref="UN88:UO88"/>
    <mergeCell ref="UP88:UR88"/>
    <mergeCell ref="US88:UT88"/>
    <mergeCell ref="UU88:UX88"/>
    <mergeCell ref="SV89:SW89"/>
    <mergeCell ref="SX89:TF89"/>
    <mergeCell ref="TG89:TI89"/>
    <mergeCell ref="TJ89:TO89"/>
    <mergeCell ref="TP89:TV89"/>
    <mergeCell ref="TW89:UD89"/>
    <mergeCell ref="UE89:UI89"/>
    <mergeCell ref="UJ89:UM89"/>
    <mergeCell ref="UN89:UO89"/>
    <mergeCell ref="UP89:UR89"/>
    <mergeCell ref="US89:UT89"/>
    <mergeCell ref="UU89:UX89"/>
    <mergeCell ref="SV94:SW94"/>
    <mergeCell ref="SX94:TF94"/>
    <mergeCell ref="TG94:TI94"/>
    <mergeCell ref="TJ94:TO94"/>
    <mergeCell ref="TP94:TV94"/>
    <mergeCell ref="TW94:UD94"/>
    <mergeCell ref="UE94:UI94"/>
    <mergeCell ref="UJ94:UM94"/>
    <mergeCell ref="UN94:UO94"/>
    <mergeCell ref="UP94:UR94"/>
    <mergeCell ref="US94:UT94"/>
    <mergeCell ref="UU94:UX94"/>
    <mergeCell ref="SV95:SW95"/>
    <mergeCell ref="SX95:TF95"/>
    <mergeCell ref="TG95:TI95"/>
    <mergeCell ref="TJ95:TO95"/>
    <mergeCell ref="TP95:TV95"/>
    <mergeCell ref="TW95:UD95"/>
    <mergeCell ref="UE95:UI95"/>
    <mergeCell ref="UJ95:UM95"/>
    <mergeCell ref="UN95:UO95"/>
    <mergeCell ref="UP95:UR95"/>
    <mergeCell ref="US95:UT95"/>
    <mergeCell ref="UU95:UX95"/>
    <mergeCell ref="SV92:SW92"/>
    <mergeCell ref="SX92:TF92"/>
    <mergeCell ref="TG92:TI92"/>
    <mergeCell ref="TJ92:TO92"/>
    <mergeCell ref="TP92:TV92"/>
    <mergeCell ref="TW92:UD92"/>
    <mergeCell ref="UE92:UI92"/>
    <mergeCell ref="UJ92:UM92"/>
    <mergeCell ref="UN92:UO92"/>
    <mergeCell ref="UP92:UR92"/>
    <mergeCell ref="US92:UT92"/>
    <mergeCell ref="UU92:UX92"/>
    <mergeCell ref="SV93:SW93"/>
    <mergeCell ref="SX93:TF93"/>
    <mergeCell ref="TG93:TI93"/>
    <mergeCell ref="TJ93:TO93"/>
    <mergeCell ref="TP93:TV93"/>
    <mergeCell ref="TW93:UD93"/>
    <mergeCell ref="UE93:UI93"/>
    <mergeCell ref="UJ93:UM93"/>
    <mergeCell ref="UN93:UO93"/>
    <mergeCell ref="UP93:UR93"/>
    <mergeCell ref="US93:UT93"/>
    <mergeCell ref="UU93:UX93"/>
    <mergeCell ref="SV98:SW98"/>
    <mergeCell ref="SX98:TF98"/>
    <mergeCell ref="TG98:TI98"/>
    <mergeCell ref="TJ98:TO98"/>
    <mergeCell ref="TP98:TV98"/>
    <mergeCell ref="TW98:UD98"/>
    <mergeCell ref="UE98:UI98"/>
    <mergeCell ref="UJ98:UM98"/>
    <mergeCell ref="UN98:UO98"/>
    <mergeCell ref="UP98:UR98"/>
    <mergeCell ref="US98:UT98"/>
    <mergeCell ref="UU98:UX98"/>
    <mergeCell ref="SV99:SW99"/>
    <mergeCell ref="SX99:TF99"/>
    <mergeCell ref="TG99:TI99"/>
    <mergeCell ref="TJ99:TO99"/>
    <mergeCell ref="TP99:TV99"/>
    <mergeCell ref="TW99:UD99"/>
    <mergeCell ref="UE99:UI99"/>
    <mergeCell ref="UJ99:UM99"/>
    <mergeCell ref="UN99:UO99"/>
    <mergeCell ref="UP99:UR99"/>
    <mergeCell ref="US99:UT99"/>
    <mergeCell ref="UU99:UX99"/>
    <mergeCell ref="SV96:SW96"/>
    <mergeCell ref="SX96:TF96"/>
    <mergeCell ref="TG96:TI96"/>
    <mergeCell ref="TJ96:TO96"/>
    <mergeCell ref="TP96:TV96"/>
    <mergeCell ref="TW96:UD96"/>
    <mergeCell ref="UE96:UI96"/>
    <mergeCell ref="UJ96:UM96"/>
    <mergeCell ref="UN96:UO96"/>
    <mergeCell ref="UP96:UR96"/>
    <mergeCell ref="US96:UT96"/>
    <mergeCell ref="UU96:UX96"/>
    <mergeCell ref="SV97:SW97"/>
    <mergeCell ref="SX97:TF97"/>
    <mergeCell ref="TG97:TI97"/>
    <mergeCell ref="TJ97:TO97"/>
    <mergeCell ref="TP97:TV97"/>
    <mergeCell ref="TW97:UD97"/>
    <mergeCell ref="UE97:UI97"/>
    <mergeCell ref="UJ97:UM97"/>
    <mergeCell ref="UN97:UO97"/>
    <mergeCell ref="UP97:UR97"/>
    <mergeCell ref="US97:UT97"/>
    <mergeCell ref="UU97:UX97"/>
    <mergeCell ref="SV102:SW102"/>
    <mergeCell ref="SX102:TF102"/>
    <mergeCell ref="TG102:TI102"/>
    <mergeCell ref="TJ102:TO102"/>
    <mergeCell ref="TP102:TV102"/>
    <mergeCell ref="TW102:UD102"/>
    <mergeCell ref="UE102:UI102"/>
    <mergeCell ref="UJ102:UM102"/>
    <mergeCell ref="UN102:UO102"/>
    <mergeCell ref="UP102:UR102"/>
    <mergeCell ref="US102:UT102"/>
    <mergeCell ref="UU102:UX102"/>
    <mergeCell ref="SV103:SW103"/>
    <mergeCell ref="SX103:TF103"/>
    <mergeCell ref="TG103:TI103"/>
    <mergeCell ref="TJ103:TO103"/>
    <mergeCell ref="TP103:TV103"/>
    <mergeCell ref="TW103:UD103"/>
    <mergeCell ref="UE103:UI103"/>
    <mergeCell ref="UJ103:UM103"/>
    <mergeCell ref="UN103:UO103"/>
    <mergeCell ref="UP103:UR103"/>
    <mergeCell ref="US103:UT103"/>
    <mergeCell ref="UU103:UX103"/>
    <mergeCell ref="SV100:SW100"/>
    <mergeCell ref="SX100:TF100"/>
    <mergeCell ref="TG100:TI100"/>
    <mergeCell ref="TJ100:TO100"/>
    <mergeCell ref="TP100:TV100"/>
    <mergeCell ref="TW100:UD100"/>
    <mergeCell ref="UE100:UI100"/>
    <mergeCell ref="UJ100:UM100"/>
    <mergeCell ref="UN100:UO100"/>
    <mergeCell ref="UP100:UR100"/>
    <mergeCell ref="US100:UT100"/>
    <mergeCell ref="UU100:UX100"/>
    <mergeCell ref="SV101:SW101"/>
    <mergeCell ref="SX101:TF101"/>
    <mergeCell ref="TG101:TI101"/>
    <mergeCell ref="TJ101:TO101"/>
    <mergeCell ref="TP101:TV101"/>
    <mergeCell ref="TW101:UD101"/>
    <mergeCell ref="UE101:UI101"/>
    <mergeCell ref="UJ101:UM101"/>
    <mergeCell ref="UN101:UO101"/>
    <mergeCell ref="UP101:UR101"/>
    <mergeCell ref="US101:UT101"/>
    <mergeCell ref="UU101:UX101"/>
    <mergeCell ref="SV106:SW106"/>
    <mergeCell ref="SX106:TF106"/>
    <mergeCell ref="TG106:TI106"/>
    <mergeCell ref="TJ106:TO106"/>
    <mergeCell ref="TP106:TV106"/>
    <mergeCell ref="TW106:UD106"/>
    <mergeCell ref="UE106:UI106"/>
    <mergeCell ref="UJ106:UM106"/>
    <mergeCell ref="UN106:UO106"/>
    <mergeCell ref="UP106:UR106"/>
    <mergeCell ref="US106:UT106"/>
    <mergeCell ref="UU106:UX106"/>
    <mergeCell ref="SV107:SW107"/>
    <mergeCell ref="SX107:TF107"/>
    <mergeCell ref="TG107:TI107"/>
    <mergeCell ref="TJ107:TO107"/>
    <mergeCell ref="TP107:TV107"/>
    <mergeCell ref="TW107:UD107"/>
    <mergeCell ref="UE107:UI107"/>
    <mergeCell ref="UJ107:UM107"/>
    <mergeCell ref="UN107:UO107"/>
    <mergeCell ref="UP107:UR107"/>
    <mergeCell ref="US107:UT107"/>
    <mergeCell ref="UU107:UX107"/>
    <mergeCell ref="SV104:SW104"/>
    <mergeCell ref="SX104:TF104"/>
    <mergeCell ref="TG104:TI104"/>
    <mergeCell ref="TJ104:TO104"/>
    <mergeCell ref="TP104:TV104"/>
    <mergeCell ref="TW104:UD104"/>
    <mergeCell ref="UE104:UI104"/>
    <mergeCell ref="UJ104:UM104"/>
    <mergeCell ref="UN104:UO104"/>
    <mergeCell ref="UP104:UR104"/>
    <mergeCell ref="US104:UT104"/>
    <mergeCell ref="UU104:UX104"/>
    <mergeCell ref="SV105:SW105"/>
    <mergeCell ref="SX105:TF105"/>
    <mergeCell ref="TG105:TI105"/>
    <mergeCell ref="TJ105:TO105"/>
    <mergeCell ref="TP105:TV105"/>
    <mergeCell ref="TW105:UD105"/>
    <mergeCell ref="UE105:UI105"/>
    <mergeCell ref="UJ105:UM105"/>
    <mergeCell ref="UN105:UO105"/>
    <mergeCell ref="UP105:UR105"/>
    <mergeCell ref="US105:UT105"/>
    <mergeCell ref="UU105:UX105"/>
    <mergeCell ref="SV110:SW110"/>
    <mergeCell ref="SX110:TF110"/>
    <mergeCell ref="TG110:TI110"/>
    <mergeCell ref="TJ110:TO110"/>
    <mergeCell ref="TP110:TV110"/>
    <mergeCell ref="TW110:UD110"/>
    <mergeCell ref="UE110:UI110"/>
    <mergeCell ref="UJ110:UM110"/>
    <mergeCell ref="UN110:UO110"/>
    <mergeCell ref="UP110:UR110"/>
    <mergeCell ref="US110:UT110"/>
    <mergeCell ref="UU110:UX110"/>
    <mergeCell ref="SV111:SW111"/>
    <mergeCell ref="SX111:TF111"/>
    <mergeCell ref="TG111:TI111"/>
    <mergeCell ref="TJ111:TO111"/>
    <mergeCell ref="TP111:TV111"/>
    <mergeCell ref="TW111:UD111"/>
    <mergeCell ref="UE111:UI111"/>
    <mergeCell ref="UJ111:UM111"/>
    <mergeCell ref="UN111:UO111"/>
    <mergeCell ref="UP111:UR111"/>
    <mergeCell ref="US111:UT111"/>
    <mergeCell ref="UU111:UX111"/>
    <mergeCell ref="SV108:SW108"/>
    <mergeCell ref="SX108:TF108"/>
    <mergeCell ref="TG108:TI108"/>
    <mergeCell ref="TJ108:TO108"/>
    <mergeCell ref="TP108:TV108"/>
    <mergeCell ref="TW108:UD108"/>
    <mergeCell ref="UE108:UI108"/>
    <mergeCell ref="UJ108:UM108"/>
    <mergeCell ref="UN108:UO108"/>
    <mergeCell ref="UP108:UR108"/>
    <mergeCell ref="US108:UT108"/>
    <mergeCell ref="UU108:UX108"/>
    <mergeCell ref="SV109:SW109"/>
    <mergeCell ref="SX109:TF109"/>
    <mergeCell ref="TG109:TI109"/>
    <mergeCell ref="TJ109:TO109"/>
    <mergeCell ref="TP109:TV109"/>
    <mergeCell ref="TW109:UD109"/>
    <mergeCell ref="UE109:UI109"/>
    <mergeCell ref="UJ109:UM109"/>
    <mergeCell ref="UN109:UO109"/>
    <mergeCell ref="UP109:UR109"/>
    <mergeCell ref="US109:UT109"/>
    <mergeCell ref="UU109:UX109"/>
    <mergeCell ref="SV114:SW114"/>
    <mergeCell ref="SX114:TF114"/>
    <mergeCell ref="TG114:TI114"/>
    <mergeCell ref="TJ114:TO114"/>
    <mergeCell ref="TP114:TV114"/>
    <mergeCell ref="TW114:UD114"/>
    <mergeCell ref="UE114:UI114"/>
    <mergeCell ref="UJ114:UM114"/>
    <mergeCell ref="UN114:UO114"/>
    <mergeCell ref="UP114:UR114"/>
    <mergeCell ref="US114:UT114"/>
    <mergeCell ref="UU114:UX114"/>
    <mergeCell ref="SV115:SW115"/>
    <mergeCell ref="SX115:TF115"/>
    <mergeCell ref="TG115:TI115"/>
    <mergeCell ref="TJ115:TO115"/>
    <mergeCell ref="TP115:TV115"/>
    <mergeCell ref="TW115:UD115"/>
    <mergeCell ref="UE115:UI115"/>
    <mergeCell ref="UJ115:UM115"/>
    <mergeCell ref="UN115:UO115"/>
    <mergeCell ref="UP115:UR115"/>
    <mergeCell ref="US115:UT115"/>
    <mergeCell ref="UU115:UX115"/>
    <mergeCell ref="SV112:SW112"/>
    <mergeCell ref="SX112:TF112"/>
    <mergeCell ref="TG112:TI112"/>
    <mergeCell ref="TJ112:TO112"/>
    <mergeCell ref="TP112:TV112"/>
    <mergeCell ref="TW112:UD112"/>
    <mergeCell ref="UE112:UI112"/>
    <mergeCell ref="UJ112:UM112"/>
    <mergeCell ref="UN112:UO112"/>
    <mergeCell ref="UP112:UR112"/>
    <mergeCell ref="US112:UT112"/>
    <mergeCell ref="UU112:UX112"/>
    <mergeCell ref="SV113:SW113"/>
    <mergeCell ref="SX113:TF113"/>
    <mergeCell ref="TG113:TI113"/>
    <mergeCell ref="TJ113:TO113"/>
    <mergeCell ref="TP113:TV113"/>
    <mergeCell ref="TW113:UD113"/>
    <mergeCell ref="UE113:UI113"/>
    <mergeCell ref="UJ113:UM113"/>
    <mergeCell ref="UN113:UO113"/>
    <mergeCell ref="UP113:UR113"/>
    <mergeCell ref="US113:UT113"/>
    <mergeCell ref="UU113:UX113"/>
    <mergeCell ref="SV118:SW118"/>
    <mergeCell ref="SX118:TF118"/>
    <mergeCell ref="TG118:TI118"/>
    <mergeCell ref="TJ118:TO118"/>
    <mergeCell ref="TP118:TV118"/>
    <mergeCell ref="TW118:UD118"/>
    <mergeCell ref="UE118:UI118"/>
    <mergeCell ref="UJ118:UM118"/>
    <mergeCell ref="UN118:UO118"/>
    <mergeCell ref="UP118:UR118"/>
    <mergeCell ref="US118:UT118"/>
    <mergeCell ref="UU118:UX118"/>
    <mergeCell ref="SV119:SW119"/>
    <mergeCell ref="SX119:TF119"/>
    <mergeCell ref="TG119:TI119"/>
    <mergeCell ref="TJ119:TO119"/>
    <mergeCell ref="TP119:TV119"/>
    <mergeCell ref="TW119:UD119"/>
    <mergeCell ref="UE119:UI119"/>
    <mergeCell ref="UJ119:UM119"/>
    <mergeCell ref="UN119:UO119"/>
    <mergeCell ref="UP119:UR119"/>
    <mergeCell ref="US119:UT119"/>
    <mergeCell ref="UU119:UX119"/>
    <mergeCell ref="SV116:SW116"/>
    <mergeCell ref="SX116:TF116"/>
    <mergeCell ref="TG116:TI116"/>
    <mergeCell ref="TJ116:TO116"/>
    <mergeCell ref="TP116:TV116"/>
    <mergeCell ref="TW116:UD116"/>
    <mergeCell ref="UE116:UI116"/>
    <mergeCell ref="UJ116:UM116"/>
    <mergeCell ref="UN116:UO116"/>
    <mergeCell ref="UP116:UR116"/>
    <mergeCell ref="US116:UT116"/>
    <mergeCell ref="UU116:UX116"/>
    <mergeCell ref="SV117:SW117"/>
    <mergeCell ref="SX117:TF117"/>
    <mergeCell ref="TG117:TI117"/>
    <mergeCell ref="TJ117:TO117"/>
    <mergeCell ref="TP117:TV117"/>
    <mergeCell ref="TW117:UD117"/>
    <mergeCell ref="UE117:UI117"/>
    <mergeCell ref="UJ117:UM117"/>
    <mergeCell ref="UN117:UO117"/>
    <mergeCell ref="UP117:UR117"/>
    <mergeCell ref="US117:UT117"/>
    <mergeCell ref="UU117:UX117"/>
    <mergeCell ref="SV122:SW122"/>
    <mergeCell ref="SX122:TF122"/>
    <mergeCell ref="TG122:TI122"/>
    <mergeCell ref="TJ122:TO122"/>
    <mergeCell ref="TP122:TV122"/>
    <mergeCell ref="TW122:UD122"/>
    <mergeCell ref="UE122:UI122"/>
    <mergeCell ref="UJ122:UM122"/>
    <mergeCell ref="UN122:UO122"/>
    <mergeCell ref="UP122:UR122"/>
    <mergeCell ref="US122:UT122"/>
    <mergeCell ref="UU122:UX122"/>
    <mergeCell ref="SV123:SW123"/>
    <mergeCell ref="SX123:TF123"/>
    <mergeCell ref="TG123:TI123"/>
    <mergeCell ref="TJ123:TO123"/>
    <mergeCell ref="TP123:TV123"/>
    <mergeCell ref="TW123:UD123"/>
    <mergeCell ref="UE123:UI123"/>
    <mergeCell ref="UJ123:UM123"/>
    <mergeCell ref="UN123:UO123"/>
    <mergeCell ref="UP123:UR123"/>
    <mergeCell ref="US123:UT123"/>
    <mergeCell ref="UU123:UX123"/>
    <mergeCell ref="SV120:SW120"/>
    <mergeCell ref="SX120:TF120"/>
    <mergeCell ref="TG120:TI120"/>
    <mergeCell ref="TJ120:TO120"/>
    <mergeCell ref="TP120:TV120"/>
    <mergeCell ref="TW120:UD120"/>
    <mergeCell ref="UE120:UI120"/>
    <mergeCell ref="UJ120:UM120"/>
    <mergeCell ref="UN120:UO120"/>
    <mergeCell ref="UP120:UR120"/>
    <mergeCell ref="US120:UT120"/>
    <mergeCell ref="UU120:UX120"/>
    <mergeCell ref="SV121:SW121"/>
    <mergeCell ref="SX121:TF121"/>
    <mergeCell ref="TG121:TI121"/>
    <mergeCell ref="TJ121:TO121"/>
    <mergeCell ref="TP121:TV121"/>
    <mergeCell ref="TW121:UD121"/>
    <mergeCell ref="UE121:UI121"/>
    <mergeCell ref="UJ121:UM121"/>
    <mergeCell ref="UN121:UO121"/>
    <mergeCell ref="UP121:UR121"/>
    <mergeCell ref="US121:UT121"/>
    <mergeCell ref="UU121:UX121"/>
    <mergeCell ref="SV126:SW126"/>
    <mergeCell ref="SX126:TF126"/>
    <mergeCell ref="TG126:TI126"/>
    <mergeCell ref="TJ126:TO126"/>
    <mergeCell ref="TP126:TV126"/>
    <mergeCell ref="TW126:UD126"/>
    <mergeCell ref="UE126:UI126"/>
    <mergeCell ref="UJ126:UM126"/>
    <mergeCell ref="UN126:UO126"/>
    <mergeCell ref="UP126:UR126"/>
    <mergeCell ref="US126:UT126"/>
    <mergeCell ref="UU126:UX126"/>
    <mergeCell ref="SV127:SW127"/>
    <mergeCell ref="SX127:TF127"/>
    <mergeCell ref="TG127:TI127"/>
    <mergeCell ref="TJ127:TO127"/>
    <mergeCell ref="TP127:TV127"/>
    <mergeCell ref="TW127:UD127"/>
    <mergeCell ref="UE127:UI127"/>
    <mergeCell ref="UJ127:UM127"/>
    <mergeCell ref="UN127:UO127"/>
    <mergeCell ref="UP127:UR127"/>
    <mergeCell ref="US127:UT127"/>
    <mergeCell ref="UU127:UX127"/>
    <mergeCell ref="SV124:SW124"/>
    <mergeCell ref="SX124:TF124"/>
    <mergeCell ref="TG124:TI124"/>
    <mergeCell ref="TJ124:TO124"/>
    <mergeCell ref="TP124:TV124"/>
    <mergeCell ref="TW124:UD124"/>
    <mergeCell ref="UE124:UI124"/>
    <mergeCell ref="UJ124:UM124"/>
    <mergeCell ref="UN124:UO124"/>
    <mergeCell ref="UP124:UR124"/>
    <mergeCell ref="US124:UT124"/>
    <mergeCell ref="UU124:UX124"/>
    <mergeCell ref="SV125:SW125"/>
    <mergeCell ref="SX125:TF125"/>
    <mergeCell ref="TG125:TI125"/>
    <mergeCell ref="TJ125:TO125"/>
    <mergeCell ref="TP125:TV125"/>
    <mergeCell ref="TW125:UD125"/>
    <mergeCell ref="UE125:UI125"/>
    <mergeCell ref="UJ125:UM125"/>
    <mergeCell ref="UN125:UO125"/>
    <mergeCell ref="UP125:UR125"/>
    <mergeCell ref="US125:UT125"/>
    <mergeCell ref="UU125:UX125"/>
    <mergeCell ref="SV130:SW130"/>
    <mergeCell ref="SX130:TF130"/>
    <mergeCell ref="TG130:TI130"/>
    <mergeCell ref="TJ130:TO130"/>
    <mergeCell ref="TP130:TV130"/>
    <mergeCell ref="TW130:UD130"/>
    <mergeCell ref="UE130:UI130"/>
    <mergeCell ref="UJ130:UM130"/>
    <mergeCell ref="UN130:UO130"/>
    <mergeCell ref="UP130:UR130"/>
    <mergeCell ref="US130:UT130"/>
    <mergeCell ref="UU130:UX130"/>
    <mergeCell ref="SV131:SW131"/>
    <mergeCell ref="SX131:TF131"/>
    <mergeCell ref="TG131:TI131"/>
    <mergeCell ref="TJ131:TO131"/>
    <mergeCell ref="TP131:TV131"/>
    <mergeCell ref="TW131:UD131"/>
    <mergeCell ref="UE131:UI131"/>
    <mergeCell ref="UJ131:UM131"/>
    <mergeCell ref="UN131:UO131"/>
    <mergeCell ref="UP131:UR131"/>
    <mergeCell ref="US131:UT131"/>
    <mergeCell ref="UU131:UX131"/>
    <mergeCell ref="SV128:SW128"/>
    <mergeCell ref="SX128:TF128"/>
    <mergeCell ref="TG128:TI128"/>
    <mergeCell ref="TJ128:TO128"/>
    <mergeCell ref="TP128:TV128"/>
    <mergeCell ref="TW128:UD128"/>
    <mergeCell ref="UE128:UI128"/>
    <mergeCell ref="UJ128:UM128"/>
    <mergeCell ref="UN128:UO128"/>
    <mergeCell ref="UP128:UR128"/>
    <mergeCell ref="US128:UT128"/>
    <mergeCell ref="UU128:UX128"/>
    <mergeCell ref="SV129:SW129"/>
    <mergeCell ref="SX129:TF129"/>
    <mergeCell ref="TG129:TI129"/>
    <mergeCell ref="TJ129:TO129"/>
    <mergeCell ref="TP129:TV129"/>
    <mergeCell ref="TW129:UD129"/>
    <mergeCell ref="UE129:UI129"/>
    <mergeCell ref="UJ129:UM129"/>
    <mergeCell ref="UN129:UO129"/>
    <mergeCell ref="UP129:UR129"/>
    <mergeCell ref="US129:UT129"/>
    <mergeCell ref="UU129:UX129"/>
    <mergeCell ref="SV134:SW134"/>
    <mergeCell ref="SX134:TF134"/>
    <mergeCell ref="TG134:TI134"/>
    <mergeCell ref="TJ134:TO134"/>
    <mergeCell ref="TP134:TV134"/>
    <mergeCell ref="TW134:UD134"/>
    <mergeCell ref="UE134:UI134"/>
    <mergeCell ref="UJ134:UM134"/>
    <mergeCell ref="UN134:UO134"/>
    <mergeCell ref="UP134:UR134"/>
    <mergeCell ref="US134:UT134"/>
    <mergeCell ref="UU134:UX134"/>
    <mergeCell ref="SV135:SW135"/>
    <mergeCell ref="SX135:TF135"/>
    <mergeCell ref="TG135:TI135"/>
    <mergeCell ref="TJ135:TO135"/>
    <mergeCell ref="TP135:TV135"/>
    <mergeCell ref="TW135:UD135"/>
    <mergeCell ref="UE135:UI135"/>
    <mergeCell ref="UJ135:UM135"/>
    <mergeCell ref="UN135:UO135"/>
    <mergeCell ref="UP135:UR135"/>
    <mergeCell ref="US135:UT135"/>
    <mergeCell ref="UU135:UX135"/>
    <mergeCell ref="SV132:SW132"/>
    <mergeCell ref="SX132:TF132"/>
    <mergeCell ref="TG132:TI132"/>
    <mergeCell ref="TJ132:TO132"/>
    <mergeCell ref="TP132:TV132"/>
    <mergeCell ref="TW132:UD132"/>
    <mergeCell ref="UE132:UI132"/>
    <mergeCell ref="UJ132:UM132"/>
    <mergeCell ref="UN132:UO132"/>
    <mergeCell ref="UP132:UR132"/>
    <mergeCell ref="US132:UT132"/>
    <mergeCell ref="UU132:UX132"/>
    <mergeCell ref="SV133:SW133"/>
    <mergeCell ref="SX133:TF133"/>
    <mergeCell ref="TG133:TI133"/>
    <mergeCell ref="TJ133:TO133"/>
    <mergeCell ref="TP133:TV133"/>
    <mergeCell ref="TW133:UD133"/>
    <mergeCell ref="UE133:UI133"/>
    <mergeCell ref="UJ133:UM133"/>
    <mergeCell ref="UN133:UO133"/>
    <mergeCell ref="UP133:UR133"/>
    <mergeCell ref="US133:UT133"/>
    <mergeCell ref="UU133:UX133"/>
    <mergeCell ref="SV138:SW138"/>
    <mergeCell ref="SX138:TF138"/>
    <mergeCell ref="TG138:TI138"/>
    <mergeCell ref="TJ138:TO138"/>
    <mergeCell ref="TP138:TV138"/>
    <mergeCell ref="TW138:UD138"/>
    <mergeCell ref="UE138:UI138"/>
    <mergeCell ref="UJ138:UM138"/>
    <mergeCell ref="UN138:UO138"/>
    <mergeCell ref="UP138:UR138"/>
    <mergeCell ref="US138:UT138"/>
    <mergeCell ref="UU138:UX138"/>
    <mergeCell ref="SV139:SW139"/>
    <mergeCell ref="SX139:TF139"/>
    <mergeCell ref="TG139:TI139"/>
    <mergeCell ref="TJ139:TO139"/>
    <mergeCell ref="TP139:TV139"/>
    <mergeCell ref="TW139:UD139"/>
    <mergeCell ref="UE139:UI139"/>
    <mergeCell ref="UJ139:UM139"/>
    <mergeCell ref="UN139:UO139"/>
    <mergeCell ref="UP139:UR139"/>
    <mergeCell ref="US139:UT139"/>
    <mergeCell ref="UU139:UX139"/>
    <mergeCell ref="SV136:SW136"/>
    <mergeCell ref="SX136:TF136"/>
    <mergeCell ref="TG136:TI136"/>
    <mergeCell ref="TJ136:TO136"/>
    <mergeCell ref="TP136:TV136"/>
    <mergeCell ref="TW136:UD136"/>
    <mergeCell ref="UE136:UI136"/>
    <mergeCell ref="UJ136:UM136"/>
    <mergeCell ref="UN136:UO136"/>
    <mergeCell ref="UP136:UR136"/>
    <mergeCell ref="US136:UT136"/>
    <mergeCell ref="UU136:UX136"/>
    <mergeCell ref="SV137:SW137"/>
    <mergeCell ref="SX137:TF137"/>
    <mergeCell ref="TG137:TI137"/>
    <mergeCell ref="TJ137:TO137"/>
    <mergeCell ref="TP137:TV137"/>
    <mergeCell ref="TW137:UD137"/>
    <mergeCell ref="UE137:UI137"/>
    <mergeCell ref="UJ137:UM137"/>
    <mergeCell ref="UN137:UO137"/>
    <mergeCell ref="UP137:UR137"/>
    <mergeCell ref="US137:UT137"/>
    <mergeCell ref="UU137:UX137"/>
    <mergeCell ref="SV142:SW142"/>
    <mergeCell ref="SX142:TF142"/>
    <mergeCell ref="TG142:TI142"/>
    <mergeCell ref="TJ142:TO142"/>
    <mergeCell ref="TP142:TV142"/>
    <mergeCell ref="TW142:UD142"/>
    <mergeCell ref="UE142:UI142"/>
    <mergeCell ref="UJ142:UM142"/>
    <mergeCell ref="UN142:UO142"/>
    <mergeCell ref="UP142:UR142"/>
    <mergeCell ref="US142:UT142"/>
    <mergeCell ref="UU142:UX142"/>
    <mergeCell ref="SV143:SW143"/>
    <mergeCell ref="SX143:TF143"/>
    <mergeCell ref="TG143:TI143"/>
    <mergeCell ref="TJ143:TO143"/>
    <mergeCell ref="TP143:TV143"/>
    <mergeCell ref="TW143:UD143"/>
    <mergeCell ref="UE143:UI143"/>
    <mergeCell ref="UJ143:UM143"/>
    <mergeCell ref="UN143:UO143"/>
    <mergeCell ref="UP143:UR143"/>
    <mergeCell ref="US143:UT143"/>
    <mergeCell ref="UU143:UX143"/>
    <mergeCell ref="SV140:SW140"/>
    <mergeCell ref="SX140:TF140"/>
    <mergeCell ref="TG140:TI140"/>
    <mergeCell ref="TJ140:TO140"/>
    <mergeCell ref="TP140:TV140"/>
    <mergeCell ref="TW140:UD140"/>
    <mergeCell ref="UE140:UI140"/>
    <mergeCell ref="UJ140:UM140"/>
    <mergeCell ref="UN140:UO140"/>
    <mergeCell ref="UP140:UR140"/>
    <mergeCell ref="US140:UT140"/>
    <mergeCell ref="UU140:UX140"/>
    <mergeCell ref="SV141:SW141"/>
    <mergeCell ref="SX141:TF141"/>
    <mergeCell ref="TG141:TI141"/>
    <mergeCell ref="TJ141:TO141"/>
    <mergeCell ref="TP141:TV141"/>
    <mergeCell ref="TW141:UD141"/>
    <mergeCell ref="UE141:UI141"/>
    <mergeCell ref="UJ141:UM141"/>
    <mergeCell ref="UN141:UO141"/>
    <mergeCell ref="UP141:UR141"/>
    <mergeCell ref="US141:UT141"/>
    <mergeCell ref="UU141:UX141"/>
    <mergeCell ref="SV146:SW146"/>
    <mergeCell ref="SX146:TF146"/>
    <mergeCell ref="TG146:TI146"/>
    <mergeCell ref="TJ146:TO146"/>
    <mergeCell ref="TP146:TV146"/>
    <mergeCell ref="TW146:UD146"/>
    <mergeCell ref="UE146:UI146"/>
    <mergeCell ref="UJ146:UM146"/>
    <mergeCell ref="UN146:UO146"/>
    <mergeCell ref="UP146:UR146"/>
    <mergeCell ref="US146:UT146"/>
    <mergeCell ref="UU146:UX146"/>
    <mergeCell ref="SV147:SW147"/>
    <mergeCell ref="SX147:TF147"/>
    <mergeCell ref="TG147:TI147"/>
    <mergeCell ref="TJ147:TO147"/>
    <mergeCell ref="TP147:TV147"/>
    <mergeCell ref="TW147:UD147"/>
    <mergeCell ref="UE147:UI147"/>
    <mergeCell ref="UJ147:UM147"/>
    <mergeCell ref="UN147:UO147"/>
    <mergeCell ref="UP147:UR147"/>
    <mergeCell ref="US147:UT147"/>
    <mergeCell ref="UU147:UX147"/>
    <mergeCell ref="SV144:SW144"/>
    <mergeCell ref="SX144:TF144"/>
    <mergeCell ref="TG144:TI144"/>
    <mergeCell ref="TJ144:TO144"/>
    <mergeCell ref="TP144:TV144"/>
    <mergeCell ref="TW144:UD144"/>
    <mergeCell ref="UE144:UI144"/>
    <mergeCell ref="UJ144:UM144"/>
    <mergeCell ref="UN144:UO144"/>
    <mergeCell ref="UP144:UR144"/>
    <mergeCell ref="US144:UT144"/>
    <mergeCell ref="UU144:UX144"/>
    <mergeCell ref="SV145:SW145"/>
    <mergeCell ref="SX145:TF145"/>
    <mergeCell ref="TG145:TI145"/>
    <mergeCell ref="TJ145:TO145"/>
    <mergeCell ref="TP145:TV145"/>
    <mergeCell ref="TW145:UD145"/>
    <mergeCell ref="UE145:UI145"/>
    <mergeCell ref="UJ145:UM145"/>
    <mergeCell ref="UN145:UO145"/>
    <mergeCell ref="UP145:UR145"/>
    <mergeCell ref="US145:UT145"/>
    <mergeCell ref="UU145:UX145"/>
    <mergeCell ref="SV150:SW150"/>
    <mergeCell ref="SX150:TF150"/>
    <mergeCell ref="TG150:TI150"/>
    <mergeCell ref="TJ150:TO150"/>
    <mergeCell ref="TP150:TV150"/>
    <mergeCell ref="TW150:UD150"/>
    <mergeCell ref="UE150:UI150"/>
    <mergeCell ref="UJ150:UM150"/>
    <mergeCell ref="UN150:UO150"/>
    <mergeCell ref="UP150:UR150"/>
    <mergeCell ref="US150:UT150"/>
    <mergeCell ref="UU150:UX150"/>
    <mergeCell ref="SV151:SW151"/>
    <mergeCell ref="SX151:TF151"/>
    <mergeCell ref="TG151:TI151"/>
    <mergeCell ref="TJ151:TO151"/>
    <mergeCell ref="TP151:TV151"/>
    <mergeCell ref="TW151:UD151"/>
    <mergeCell ref="UE151:UI151"/>
    <mergeCell ref="UJ151:UM151"/>
    <mergeCell ref="UN151:UO151"/>
    <mergeCell ref="UP151:UR151"/>
    <mergeCell ref="US151:UT151"/>
    <mergeCell ref="UU151:UX151"/>
    <mergeCell ref="SV148:SW148"/>
    <mergeCell ref="SX148:TF148"/>
    <mergeCell ref="TG148:TI148"/>
    <mergeCell ref="TJ148:TO148"/>
    <mergeCell ref="TP148:TV148"/>
    <mergeCell ref="TW148:UD148"/>
    <mergeCell ref="UE148:UI148"/>
    <mergeCell ref="UJ148:UM148"/>
    <mergeCell ref="UN148:UO148"/>
    <mergeCell ref="UP148:UR148"/>
    <mergeCell ref="US148:UT148"/>
    <mergeCell ref="UU148:UX148"/>
    <mergeCell ref="SV149:SW149"/>
    <mergeCell ref="SX149:TF149"/>
    <mergeCell ref="TG149:TI149"/>
    <mergeCell ref="TJ149:TO149"/>
    <mergeCell ref="TP149:TV149"/>
    <mergeCell ref="TW149:UD149"/>
    <mergeCell ref="UE149:UI149"/>
    <mergeCell ref="UJ149:UM149"/>
    <mergeCell ref="UN149:UO149"/>
    <mergeCell ref="UP149:UR149"/>
    <mergeCell ref="US149:UT149"/>
    <mergeCell ref="UU149:UX149"/>
    <mergeCell ref="SV154:SW154"/>
    <mergeCell ref="SX154:TF154"/>
    <mergeCell ref="TG154:TI154"/>
    <mergeCell ref="TJ154:TO154"/>
    <mergeCell ref="TP154:TV154"/>
    <mergeCell ref="TW154:UD154"/>
    <mergeCell ref="UE154:UI154"/>
    <mergeCell ref="UJ154:UM154"/>
    <mergeCell ref="UN154:UO154"/>
    <mergeCell ref="UP154:UR154"/>
    <mergeCell ref="US154:UT154"/>
    <mergeCell ref="UU154:UX154"/>
    <mergeCell ref="SV155:SW155"/>
    <mergeCell ref="SX155:TF155"/>
    <mergeCell ref="TG155:TI155"/>
    <mergeCell ref="TJ155:TO155"/>
    <mergeCell ref="TP155:TV155"/>
    <mergeCell ref="TW155:UD155"/>
    <mergeCell ref="UE155:UI155"/>
    <mergeCell ref="UJ155:UM155"/>
    <mergeCell ref="UN155:UO155"/>
    <mergeCell ref="UP155:UR155"/>
    <mergeCell ref="US155:UT155"/>
    <mergeCell ref="UU155:UX155"/>
    <mergeCell ref="SV152:SW152"/>
    <mergeCell ref="SX152:TF152"/>
    <mergeCell ref="TG152:TI152"/>
    <mergeCell ref="TJ152:TO152"/>
    <mergeCell ref="TP152:TV152"/>
    <mergeCell ref="TW152:UD152"/>
    <mergeCell ref="UE152:UI152"/>
    <mergeCell ref="UJ152:UM152"/>
    <mergeCell ref="UN152:UO152"/>
    <mergeCell ref="UP152:UR152"/>
    <mergeCell ref="US152:UT152"/>
    <mergeCell ref="UU152:UX152"/>
    <mergeCell ref="SV153:SW153"/>
    <mergeCell ref="SX153:TF153"/>
    <mergeCell ref="TG153:TI153"/>
    <mergeCell ref="TJ153:TO153"/>
    <mergeCell ref="TP153:TV153"/>
    <mergeCell ref="TW153:UD153"/>
    <mergeCell ref="UE153:UI153"/>
    <mergeCell ref="UJ153:UM153"/>
    <mergeCell ref="UN153:UO153"/>
    <mergeCell ref="UP153:UR153"/>
    <mergeCell ref="US153:UT153"/>
    <mergeCell ref="UU153:UX153"/>
    <mergeCell ref="SV158:SW158"/>
    <mergeCell ref="SX158:TF158"/>
    <mergeCell ref="TG158:TI158"/>
    <mergeCell ref="TJ158:TO158"/>
    <mergeCell ref="TP158:TV158"/>
    <mergeCell ref="TW158:UD158"/>
    <mergeCell ref="UE158:UI158"/>
    <mergeCell ref="UJ158:UM158"/>
    <mergeCell ref="UN158:UO158"/>
    <mergeCell ref="UP158:UR158"/>
    <mergeCell ref="US158:UT158"/>
    <mergeCell ref="UU158:UX158"/>
    <mergeCell ref="SV159:SW159"/>
    <mergeCell ref="SX159:TF159"/>
    <mergeCell ref="TG159:TI159"/>
    <mergeCell ref="TJ159:TO159"/>
    <mergeCell ref="TP159:TV159"/>
    <mergeCell ref="TW159:UD159"/>
    <mergeCell ref="UE159:UI159"/>
    <mergeCell ref="UJ159:UM159"/>
    <mergeCell ref="UN159:UO159"/>
    <mergeCell ref="UP159:UR159"/>
    <mergeCell ref="US159:UT159"/>
    <mergeCell ref="UU159:UX159"/>
    <mergeCell ref="SV156:SW156"/>
    <mergeCell ref="SX156:TF156"/>
    <mergeCell ref="TG156:TI156"/>
    <mergeCell ref="TJ156:TO156"/>
    <mergeCell ref="TP156:TV156"/>
    <mergeCell ref="TW156:UD156"/>
    <mergeCell ref="UE156:UI156"/>
    <mergeCell ref="UJ156:UM156"/>
    <mergeCell ref="UN156:UO156"/>
    <mergeCell ref="UP156:UR156"/>
    <mergeCell ref="US156:UT156"/>
    <mergeCell ref="UU156:UX156"/>
    <mergeCell ref="SV157:SW157"/>
    <mergeCell ref="SX157:TF157"/>
    <mergeCell ref="TG157:TI157"/>
    <mergeCell ref="TJ157:TO157"/>
    <mergeCell ref="TP157:TV157"/>
    <mergeCell ref="TW157:UD157"/>
    <mergeCell ref="UE157:UI157"/>
    <mergeCell ref="UJ157:UM157"/>
    <mergeCell ref="UN157:UO157"/>
    <mergeCell ref="UP157:UR157"/>
    <mergeCell ref="US157:UT157"/>
    <mergeCell ref="UU157:UX157"/>
    <mergeCell ref="SV162:SW162"/>
    <mergeCell ref="SX162:TF162"/>
    <mergeCell ref="TG162:TI162"/>
    <mergeCell ref="TJ162:TO162"/>
    <mergeCell ref="TP162:TV162"/>
    <mergeCell ref="TW162:UD162"/>
    <mergeCell ref="UE162:UI162"/>
    <mergeCell ref="UJ162:UM162"/>
    <mergeCell ref="UN162:UO162"/>
    <mergeCell ref="UP162:UR162"/>
    <mergeCell ref="US162:UT162"/>
    <mergeCell ref="UU162:UX162"/>
    <mergeCell ref="SV163:SW163"/>
    <mergeCell ref="SX163:TF163"/>
    <mergeCell ref="TG163:TI163"/>
    <mergeCell ref="TJ163:TO163"/>
    <mergeCell ref="TP163:TV163"/>
    <mergeCell ref="TW163:UD163"/>
    <mergeCell ref="UE163:UI163"/>
    <mergeCell ref="UJ163:UM163"/>
    <mergeCell ref="UN163:UO163"/>
    <mergeCell ref="UP163:UR163"/>
    <mergeCell ref="US163:UT163"/>
    <mergeCell ref="UU163:UX163"/>
    <mergeCell ref="SV160:SW160"/>
    <mergeCell ref="SX160:TF160"/>
    <mergeCell ref="TG160:TI160"/>
    <mergeCell ref="TJ160:TO160"/>
    <mergeCell ref="TP160:TV160"/>
    <mergeCell ref="TW160:UD160"/>
    <mergeCell ref="UE160:UI160"/>
    <mergeCell ref="UJ160:UM160"/>
    <mergeCell ref="UN160:UO160"/>
    <mergeCell ref="UP160:UR160"/>
    <mergeCell ref="US160:UT160"/>
    <mergeCell ref="UU160:UX160"/>
    <mergeCell ref="SV161:SW161"/>
    <mergeCell ref="SX161:TF161"/>
    <mergeCell ref="TG161:TI161"/>
    <mergeCell ref="TJ161:TO161"/>
    <mergeCell ref="TP161:TV161"/>
    <mergeCell ref="TW161:UD161"/>
    <mergeCell ref="UE161:UI161"/>
    <mergeCell ref="UJ161:UM161"/>
    <mergeCell ref="UN161:UO161"/>
    <mergeCell ref="UP161:UR161"/>
    <mergeCell ref="US161:UT161"/>
    <mergeCell ref="UU161:UX161"/>
    <mergeCell ref="SV166:SW166"/>
    <mergeCell ref="SX166:TF166"/>
    <mergeCell ref="TG166:TI166"/>
    <mergeCell ref="TJ166:TO166"/>
    <mergeCell ref="TP166:TV166"/>
    <mergeCell ref="TW166:UD166"/>
    <mergeCell ref="UE166:UI166"/>
    <mergeCell ref="UJ166:UM166"/>
    <mergeCell ref="UN166:UO166"/>
    <mergeCell ref="UP166:UR166"/>
    <mergeCell ref="US166:UT166"/>
    <mergeCell ref="UU166:UX166"/>
    <mergeCell ref="SV167:SW167"/>
    <mergeCell ref="SX167:TF167"/>
    <mergeCell ref="TG167:TI167"/>
    <mergeCell ref="TJ167:TO167"/>
    <mergeCell ref="TP167:TV167"/>
    <mergeCell ref="TW167:UD167"/>
    <mergeCell ref="UE167:UI167"/>
    <mergeCell ref="UJ167:UM167"/>
    <mergeCell ref="UN167:UO167"/>
    <mergeCell ref="UP167:UR167"/>
    <mergeCell ref="US167:UT167"/>
    <mergeCell ref="UU167:UX167"/>
    <mergeCell ref="SV164:SW164"/>
    <mergeCell ref="SX164:TF164"/>
    <mergeCell ref="TG164:TI164"/>
    <mergeCell ref="TJ164:TO164"/>
    <mergeCell ref="TP164:TV164"/>
    <mergeCell ref="TW164:UD164"/>
    <mergeCell ref="UE164:UI164"/>
    <mergeCell ref="UJ164:UM164"/>
    <mergeCell ref="UN164:UO164"/>
    <mergeCell ref="UP164:UR164"/>
    <mergeCell ref="US164:UT164"/>
    <mergeCell ref="UU164:UX164"/>
    <mergeCell ref="SV165:SW165"/>
    <mergeCell ref="SX165:TF165"/>
    <mergeCell ref="TG165:TI165"/>
    <mergeCell ref="TJ165:TO165"/>
    <mergeCell ref="TP165:TV165"/>
    <mergeCell ref="TW165:UD165"/>
    <mergeCell ref="UE165:UI165"/>
    <mergeCell ref="UJ165:UM165"/>
    <mergeCell ref="UN165:UO165"/>
    <mergeCell ref="UP165:UR165"/>
    <mergeCell ref="US165:UT165"/>
    <mergeCell ref="UU165:UX165"/>
    <mergeCell ref="SV170:SW170"/>
    <mergeCell ref="SX170:TF170"/>
    <mergeCell ref="TG170:TI170"/>
    <mergeCell ref="TJ170:TO170"/>
    <mergeCell ref="TP170:TV170"/>
    <mergeCell ref="TW170:UD170"/>
    <mergeCell ref="UE170:UI170"/>
    <mergeCell ref="UJ170:UM170"/>
    <mergeCell ref="UN170:UO170"/>
    <mergeCell ref="UP170:UR170"/>
    <mergeCell ref="US170:UT170"/>
    <mergeCell ref="UU170:UX170"/>
    <mergeCell ref="SV171:SW171"/>
    <mergeCell ref="SX171:TF171"/>
    <mergeCell ref="TG171:TI171"/>
    <mergeCell ref="TJ171:TO171"/>
    <mergeCell ref="TP171:TV171"/>
    <mergeCell ref="TW171:UD171"/>
    <mergeCell ref="UE171:UI171"/>
    <mergeCell ref="UJ171:UM171"/>
    <mergeCell ref="UN171:UO171"/>
    <mergeCell ref="UP171:UR171"/>
    <mergeCell ref="US171:UT171"/>
    <mergeCell ref="UU171:UX171"/>
    <mergeCell ref="SV168:SW168"/>
    <mergeCell ref="SX168:TF168"/>
    <mergeCell ref="TG168:TI168"/>
    <mergeCell ref="TJ168:TO168"/>
    <mergeCell ref="TP168:TV168"/>
    <mergeCell ref="TW168:UD168"/>
    <mergeCell ref="UE168:UI168"/>
    <mergeCell ref="UJ168:UM168"/>
    <mergeCell ref="UN168:UO168"/>
    <mergeCell ref="UP168:UR168"/>
    <mergeCell ref="US168:UT168"/>
    <mergeCell ref="UU168:UX168"/>
    <mergeCell ref="SV169:SW169"/>
    <mergeCell ref="SX169:TF169"/>
    <mergeCell ref="TG169:TI169"/>
    <mergeCell ref="TJ169:TO169"/>
    <mergeCell ref="TP169:TV169"/>
    <mergeCell ref="TW169:UD169"/>
    <mergeCell ref="UE169:UI169"/>
    <mergeCell ref="UJ169:UM169"/>
    <mergeCell ref="UN169:UO169"/>
    <mergeCell ref="UP169:UR169"/>
    <mergeCell ref="US169:UT169"/>
    <mergeCell ref="UU169:UX169"/>
    <mergeCell ref="SV174:SW174"/>
    <mergeCell ref="SX174:TF174"/>
    <mergeCell ref="TG174:TI174"/>
    <mergeCell ref="TJ174:TO174"/>
    <mergeCell ref="TP174:TV174"/>
    <mergeCell ref="TW174:UD174"/>
    <mergeCell ref="UE174:UI174"/>
    <mergeCell ref="UJ174:UM174"/>
    <mergeCell ref="UN174:UO174"/>
    <mergeCell ref="UP174:UR174"/>
    <mergeCell ref="US174:UT174"/>
    <mergeCell ref="UU174:UX174"/>
    <mergeCell ref="SV175:SW175"/>
    <mergeCell ref="SX175:TF175"/>
    <mergeCell ref="TG175:TI175"/>
    <mergeCell ref="TJ175:TO175"/>
    <mergeCell ref="TP175:TV175"/>
    <mergeCell ref="TW175:UD175"/>
    <mergeCell ref="UE175:UI175"/>
    <mergeCell ref="UJ175:UM175"/>
    <mergeCell ref="UN175:UO175"/>
    <mergeCell ref="UP175:UR175"/>
    <mergeCell ref="US175:UT175"/>
    <mergeCell ref="UU175:UX175"/>
    <mergeCell ref="SV172:SW172"/>
    <mergeCell ref="SX172:TF172"/>
    <mergeCell ref="TG172:TI172"/>
    <mergeCell ref="TJ172:TO172"/>
    <mergeCell ref="TP172:TV172"/>
    <mergeCell ref="TW172:UD172"/>
    <mergeCell ref="UE172:UI172"/>
    <mergeCell ref="UJ172:UM172"/>
    <mergeCell ref="UN172:UO172"/>
    <mergeCell ref="UP172:UR172"/>
    <mergeCell ref="US172:UT172"/>
    <mergeCell ref="UU172:UX172"/>
    <mergeCell ref="SV173:SW173"/>
    <mergeCell ref="SX173:TF173"/>
    <mergeCell ref="TG173:TI173"/>
    <mergeCell ref="TJ173:TO173"/>
    <mergeCell ref="TP173:TV173"/>
    <mergeCell ref="TW173:UD173"/>
    <mergeCell ref="UE173:UI173"/>
    <mergeCell ref="UJ173:UM173"/>
    <mergeCell ref="UN173:UO173"/>
    <mergeCell ref="UP173:UR173"/>
    <mergeCell ref="US173:UT173"/>
    <mergeCell ref="UU173:UX173"/>
    <mergeCell ref="SV178:SW178"/>
    <mergeCell ref="SX178:TF178"/>
    <mergeCell ref="TG178:TI178"/>
    <mergeCell ref="TJ178:TO178"/>
    <mergeCell ref="TP178:TV178"/>
    <mergeCell ref="TW178:UD178"/>
    <mergeCell ref="UE178:UI178"/>
    <mergeCell ref="UJ178:UM178"/>
    <mergeCell ref="UN178:UO178"/>
    <mergeCell ref="UP178:UR178"/>
    <mergeCell ref="US178:UT178"/>
    <mergeCell ref="UU178:UX178"/>
    <mergeCell ref="SV179:SW179"/>
    <mergeCell ref="SX179:TF179"/>
    <mergeCell ref="TG179:TI179"/>
    <mergeCell ref="TJ179:TO179"/>
    <mergeCell ref="TP179:TV179"/>
    <mergeCell ref="TW179:UD179"/>
    <mergeCell ref="UE179:UI179"/>
    <mergeCell ref="UJ179:UM179"/>
    <mergeCell ref="UN179:UO179"/>
    <mergeCell ref="UP179:UR179"/>
    <mergeCell ref="US179:UT179"/>
    <mergeCell ref="UU179:UX179"/>
    <mergeCell ref="SV176:SW176"/>
    <mergeCell ref="SX176:TF176"/>
    <mergeCell ref="TG176:TI176"/>
    <mergeCell ref="TJ176:TO176"/>
    <mergeCell ref="TP176:TV176"/>
    <mergeCell ref="TW176:UD176"/>
    <mergeCell ref="UE176:UI176"/>
    <mergeCell ref="UJ176:UM176"/>
    <mergeCell ref="UN176:UO176"/>
    <mergeCell ref="UP176:UR176"/>
    <mergeCell ref="US176:UT176"/>
    <mergeCell ref="UU176:UX176"/>
    <mergeCell ref="SV177:SW177"/>
    <mergeCell ref="SX177:TF177"/>
    <mergeCell ref="TG177:TI177"/>
    <mergeCell ref="TJ177:TO177"/>
    <mergeCell ref="TP177:TV177"/>
    <mergeCell ref="TW177:UD177"/>
    <mergeCell ref="UE177:UI177"/>
    <mergeCell ref="UJ177:UM177"/>
    <mergeCell ref="UN177:UO177"/>
    <mergeCell ref="UP177:UR177"/>
    <mergeCell ref="US177:UT177"/>
    <mergeCell ref="UU177:UX177"/>
    <mergeCell ref="SV182:SW182"/>
    <mergeCell ref="SX182:TF182"/>
    <mergeCell ref="TG182:TI182"/>
    <mergeCell ref="TJ182:TO182"/>
    <mergeCell ref="TP182:TV182"/>
    <mergeCell ref="TW182:UD182"/>
    <mergeCell ref="UE182:UI182"/>
    <mergeCell ref="UJ182:UM182"/>
    <mergeCell ref="UN182:UO182"/>
    <mergeCell ref="UP182:UR182"/>
    <mergeCell ref="US182:UT182"/>
    <mergeCell ref="UU182:UX182"/>
    <mergeCell ref="SV183:SW183"/>
    <mergeCell ref="SX183:TF183"/>
    <mergeCell ref="TG183:TI183"/>
    <mergeCell ref="TJ183:TO183"/>
    <mergeCell ref="TP183:TV183"/>
    <mergeCell ref="TW183:UD183"/>
    <mergeCell ref="UE183:UI183"/>
    <mergeCell ref="UJ183:UM183"/>
    <mergeCell ref="UN183:UO183"/>
    <mergeCell ref="UP183:UR183"/>
    <mergeCell ref="US183:UT183"/>
    <mergeCell ref="UU183:UX183"/>
    <mergeCell ref="SV180:SW180"/>
    <mergeCell ref="SX180:TF180"/>
    <mergeCell ref="TG180:TI180"/>
    <mergeCell ref="TJ180:TO180"/>
    <mergeCell ref="TP180:TV180"/>
    <mergeCell ref="TW180:UD180"/>
    <mergeCell ref="UE180:UI180"/>
    <mergeCell ref="UJ180:UM180"/>
    <mergeCell ref="UN180:UO180"/>
    <mergeCell ref="UP180:UR180"/>
    <mergeCell ref="US180:UT180"/>
    <mergeCell ref="UU180:UX180"/>
    <mergeCell ref="SV181:SW181"/>
    <mergeCell ref="SX181:TF181"/>
    <mergeCell ref="TG181:TI181"/>
    <mergeCell ref="TJ181:TO181"/>
    <mergeCell ref="TP181:TV181"/>
    <mergeCell ref="TW181:UD181"/>
    <mergeCell ref="UE181:UI181"/>
    <mergeCell ref="UJ181:UM181"/>
    <mergeCell ref="UN181:UO181"/>
    <mergeCell ref="UP181:UR181"/>
    <mergeCell ref="US181:UT181"/>
    <mergeCell ref="UU181:UX181"/>
    <mergeCell ref="SV186:SW186"/>
    <mergeCell ref="SX186:TF186"/>
    <mergeCell ref="TG186:TI186"/>
    <mergeCell ref="TJ186:TO186"/>
    <mergeCell ref="TP186:TV186"/>
    <mergeCell ref="TW186:UD186"/>
    <mergeCell ref="UE186:UI186"/>
    <mergeCell ref="UJ186:UM186"/>
    <mergeCell ref="UN186:UO186"/>
    <mergeCell ref="UP186:UR186"/>
    <mergeCell ref="US186:UT186"/>
    <mergeCell ref="UU186:UX186"/>
    <mergeCell ref="SV187:SW187"/>
    <mergeCell ref="SX187:TF187"/>
    <mergeCell ref="TG187:TI187"/>
    <mergeCell ref="TJ187:TO187"/>
    <mergeCell ref="TP187:TV187"/>
    <mergeCell ref="TW187:UD187"/>
    <mergeCell ref="UE187:UI187"/>
    <mergeCell ref="UJ187:UM187"/>
    <mergeCell ref="UN187:UO187"/>
    <mergeCell ref="UP187:UR187"/>
    <mergeCell ref="US187:UT187"/>
    <mergeCell ref="UU187:UX187"/>
    <mergeCell ref="SV184:SW184"/>
    <mergeCell ref="SX184:TF184"/>
    <mergeCell ref="TG184:TI184"/>
    <mergeCell ref="TJ184:TO184"/>
    <mergeCell ref="TP184:TV184"/>
    <mergeCell ref="TW184:UD184"/>
    <mergeCell ref="UE184:UI184"/>
    <mergeCell ref="UJ184:UM184"/>
    <mergeCell ref="UN184:UO184"/>
    <mergeCell ref="UP184:UR184"/>
    <mergeCell ref="US184:UT184"/>
    <mergeCell ref="UU184:UX184"/>
    <mergeCell ref="SV185:SW185"/>
    <mergeCell ref="SX185:TF185"/>
    <mergeCell ref="TG185:TI185"/>
    <mergeCell ref="TJ185:TO185"/>
    <mergeCell ref="TP185:TV185"/>
    <mergeCell ref="TW185:UD185"/>
    <mergeCell ref="UE185:UI185"/>
    <mergeCell ref="UJ185:UM185"/>
    <mergeCell ref="UN185:UO185"/>
    <mergeCell ref="UP185:UR185"/>
    <mergeCell ref="US185:UT185"/>
    <mergeCell ref="UU185:UX185"/>
    <mergeCell ref="SV190:SW190"/>
    <mergeCell ref="SX190:TF190"/>
    <mergeCell ref="TG190:TI190"/>
    <mergeCell ref="TJ190:TO190"/>
    <mergeCell ref="TP190:TV190"/>
    <mergeCell ref="TW190:UD190"/>
    <mergeCell ref="UE190:UI190"/>
    <mergeCell ref="UJ190:UM190"/>
    <mergeCell ref="UN190:UO190"/>
    <mergeCell ref="UP190:UR190"/>
    <mergeCell ref="US190:UT190"/>
    <mergeCell ref="UU190:UX190"/>
    <mergeCell ref="SV191:SW191"/>
    <mergeCell ref="SX191:TF191"/>
    <mergeCell ref="TG191:TI191"/>
    <mergeCell ref="TJ191:TO191"/>
    <mergeCell ref="TP191:TV191"/>
    <mergeCell ref="TW191:UD191"/>
    <mergeCell ref="UE191:UI191"/>
    <mergeCell ref="UJ191:UM191"/>
    <mergeCell ref="UN191:UO191"/>
    <mergeCell ref="UP191:UR191"/>
    <mergeCell ref="US191:UT191"/>
    <mergeCell ref="UU191:UX191"/>
    <mergeCell ref="SV188:SW188"/>
    <mergeCell ref="SX188:TF188"/>
    <mergeCell ref="TG188:TI188"/>
    <mergeCell ref="TJ188:TO188"/>
    <mergeCell ref="TP188:TV188"/>
    <mergeCell ref="TW188:UD188"/>
    <mergeCell ref="UE188:UI188"/>
    <mergeCell ref="UJ188:UM188"/>
    <mergeCell ref="UN188:UO188"/>
    <mergeCell ref="UP188:UR188"/>
    <mergeCell ref="US188:UT188"/>
    <mergeCell ref="UU188:UX188"/>
    <mergeCell ref="SV189:SW189"/>
    <mergeCell ref="SX189:TF189"/>
    <mergeCell ref="TG189:TI189"/>
    <mergeCell ref="TJ189:TO189"/>
    <mergeCell ref="TP189:TV189"/>
    <mergeCell ref="TW189:UD189"/>
    <mergeCell ref="UE189:UI189"/>
    <mergeCell ref="UJ189:UM189"/>
    <mergeCell ref="UN189:UO189"/>
    <mergeCell ref="UP189:UR189"/>
    <mergeCell ref="US189:UT189"/>
    <mergeCell ref="UU189:UX189"/>
    <mergeCell ref="SV194:SW194"/>
    <mergeCell ref="SX194:TF194"/>
    <mergeCell ref="TG194:TI194"/>
    <mergeCell ref="TJ194:TO194"/>
    <mergeCell ref="TP194:TV194"/>
    <mergeCell ref="TW194:UD194"/>
    <mergeCell ref="UE194:UI194"/>
    <mergeCell ref="UJ194:UM194"/>
    <mergeCell ref="UN194:UO194"/>
    <mergeCell ref="UP194:UR194"/>
    <mergeCell ref="US194:UT194"/>
    <mergeCell ref="UU194:UX194"/>
    <mergeCell ref="SV195:SW195"/>
    <mergeCell ref="SX195:TF195"/>
    <mergeCell ref="TG195:TI195"/>
    <mergeCell ref="TJ195:TO195"/>
    <mergeCell ref="TP195:TV195"/>
    <mergeCell ref="TW195:UD195"/>
    <mergeCell ref="UE195:UI195"/>
    <mergeCell ref="UJ195:UM195"/>
    <mergeCell ref="UN195:UO195"/>
    <mergeCell ref="UP195:UR195"/>
    <mergeCell ref="US195:UT195"/>
    <mergeCell ref="UU195:UX195"/>
    <mergeCell ref="SV192:SW192"/>
    <mergeCell ref="SX192:TF192"/>
    <mergeCell ref="TG192:TI192"/>
    <mergeCell ref="TJ192:TO192"/>
    <mergeCell ref="TP192:TV192"/>
    <mergeCell ref="TW192:UD192"/>
    <mergeCell ref="UE192:UI192"/>
    <mergeCell ref="UJ192:UM192"/>
    <mergeCell ref="UN192:UO192"/>
    <mergeCell ref="UP192:UR192"/>
    <mergeCell ref="US192:UT192"/>
    <mergeCell ref="UU192:UX192"/>
    <mergeCell ref="SV193:SW193"/>
    <mergeCell ref="SX193:TF193"/>
    <mergeCell ref="TG193:TI193"/>
    <mergeCell ref="TJ193:TO193"/>
    <mergeCell ref="TP193:TV193"/>
    <mergeCell ref="TW193:UD193"/>
    <mergeCell ref="UE193:UI193"/>
    <mergeCell ref="UJ193:UM193"/>
    <mergeCell ref="UN193:UO193"/>
    <mergeCell ref="UP193:UR193"/>
    <mergeCell ref="US193:UT193"/>
    <mergeCell ref="UU193:UX193"/>
    <mergeCell ref="SV198:SW198"/>
    <mergeCell ref="SX198:TF198"/>
    <mergeCell ref="TG198:TI198"/>
    <mergeCell ref="TJ198:TO198"/>
    <mergeCell ref="TP198:TV198"/>
    <mergeCell ref="TW198:UD198"/>
    <mergeCell ref="UE198:UI198"/>
    <mergeCell ref="UJ198:UM198"/>
    <mergeCell ref="UN198:UO198"/>
    <mergeCell ref="UP198:UR198"/>
    <mergeCell ref="US198:UT198"/>
    <mergeCell ref="UU198:UX198"/>
    <mergeCell ref="SV199:SW199"/>
    <mergeCell ref="SX199:TF199"/>
    <mergeCell ref="TG199:TI199"/>
    <mergeCell ref="TJ199:TO199"/>
    <mergeCell ref="TP199:TV199"/>
    <mergeCell ref="TW199:UD199"/>
    <mergeCell ref="UE199:UI199"/>
    <mergeCell ref="UJ199:UM199"/>
    <mergeCell ref="UN199:UO199"/>
    <mergeCell ref="UP199:UR199"/>
    <mergeCell ref="US199:UT199"/>
    <mergeCell ref="UU199:UX199"/>
    <mergeCell ref="SV196:SW196"/>
    <mergeCell ref="SX196:TF196"/>
    <mergeCell ref="TG196:TI196"/>
    <mergeCell ref="TJ196:TO196"/>
    <mergeCell ref="TP196:TV196"/>
    <mergeCell ref="TW196:UD196"/>
    <mergeCell ref="UE196:UI196"/>
    <mergeCell ref="UJ196:UM196"/>
    <mergeCell ref="UN196:UO196"/>
    <mergeCell ref="UP196:UR196"/>
    <mergeCell ref="US196:UT196"/>
    <mergeCell ref="UU196:UX196"/>
    <mergeCell ref="SV197:SW197"/>
    <mergeCell ref="SX197:TF197"/>
    <mergeCell ref="TG197:TI197"/>
    <mergeCell ref="TJ197:TO197"/>
    <mergeCell ref="TP197:TV197"/>
    <mergeCell ref="TW197:UD197"/>
    <mergeCell ref="UE197:UI197"/>
    <mergeCell ref="UJ197:UM197"/>
    <mergeCell ref="UN197:UO197"/>
    <mergeCell ref="UP197:UR197"/>
    <mergeCell ref="US197:UT197"/>
    <mergeCell ref="UU197:UX197"/>
    <mergeCell ref="SV202:SW202"/>
    <mergeCell ref="SX202:TF202"/>
    <mergeCell ref="TG202:TI202"/>
    <mergeCell ref="TJ202:TO202"/>
    <mergeCell ref="TP202:TV202"/>
    <mergeCell ref="TW202:UD202"/>
    <mergeCell ref="UE202:UI202"/>
    <mergeCell ref="UJ202:UM202"/>
    <mergeCell ref="UN202:UO202"/>
    <mergeCell ref="UP202:UR202"/>
    <mergeCell ref="US202:UT202"/>
    <mergeCell ref="UU202:UX202"/>
    <mergeCell ref="SV203:SW203"/>
    <mergeCell ref="SX203:TF203"/>
    <mergeCell ref="TG203:TI203"/>
    <mergeCell ref="TJ203:TO203"/>
    <mergeCell ref="TP203:TV203"/>
    <mergeCell ref="TW203:UD203"/>
    <mergeCell ref="UE203:UI203"/>
    <mergeCell ref="UJ203:UM203"/>
    <mergeCell ref="UN203:UO203"/>
    <mergeCell ref="UP203:UR203"/>
    <mergeCell ref="US203:UT203"/>
    <mergeCell ref="UU203:UX203"/>
    <mergeCell ref="SV200:SW200"/>
    <mergeCell ref="SX200:TF200"/>
    <mergeCell ref="TG200:TI200"/>
    <mergeCell ref="TJ200:TO200"/>
    <mergeCell ref="TP200:TV200"/>
    <mergeCell ref="TW200:UD200"/>
    <mergeCell ref="UE200:UI200"/>
    <mergeCell ref="UJ200:UM200"/>
    <mergeCell ref="UN200:UO200"/>
    <mergeCell ref="UP200:UR200"/>
    <mergeCell ref="US200:UT200"/>
    <mergeCell ref="UU200:UX200"/>
    <mergeCell ref="SV201:SW201"/>
    <mergeCell ref="SX201:TF201"/>
    <mergeCell ref="TG201:TI201"/>
    <mergeCell ref="TJ201:TO201"/>
    <mergeCell ref="TP201:TV201"/>
    <mergeCell ref="TW201:UD201"/>
    <mergeCell ref="UE201:UI201"/>
    <mergeCell ref="UJ201:UM201"/>
    <mergeCell ref="UN201:UO201"/>
    <mergeCell ref="UP201:UR201"/>
    <mergeCell ref="US201:UT201"/>
    <mergeCell ref="UU201:UX201"/>
    <mergeCell ref="SV206:SW206"/>
    <mergeCell ref="SX206:TF206"/>
    <mergeCell ref="TG206:TI206"/>
    <mergeCell ref="TJ206:TO206"/>
    <mergeCell ref="TP206:TV206"/>
    <mergeCell ref="TW206:UD206"/>
    <mergeCell ref="UE206:UI206"/>
    <mergeCell ref="UJ206:UM206"/>
    <mergeCell ref="UN206:UO206"/>
    <mergeCell ref="UP206:UR206"/>
    <mergeCell ref="US206:UT206"/>
    <mergeCell ref="UU206:UX206"/>
    <mergeCell ref="SV207:SW207"/>
    <mergeCell ref="SX207:TF207"/>
    <mergeCell ref="TG207:TI207"/>
    <mergeCell ref="TJ207:TO207"/>
    <mergeCell ref="TP207:TV207"/>
    <mergeCell ref="TW207:UD207"/>
    <mergeCell ref="UE207:UI207"/>
    <mergeCell ref="UJ207:UM207"/>
    <mergeCell ref="UN207:UO207"/>
    <mergeCell ref="UP207:UR207"/>
    <mergeCell ref="US207:UT207"/>
    <mergeCell ref="UU207:UX207"/>
    <mergeCell ref="SV204:SW204"/>
    <mergeCell ref="SX204:TF204"/>
    <mergeCell ref="TG204:TI204"/>
    <mergeCell ref="TJ204:TO204"/>
    <mergeCell ref="TP204:TV204"/>
    <mergeCell ref="TW204:UD204"/>
    <mergeCell ref="UE204:UI204"/>
    <mergeCell ref="UJ204:UM204"/>
    <mergeCell ref="UN204:UO204"/>
    <mergeCell ref="UP204:UR204"/>
    <mergeCell ref="US204:UT204"/>
    <mergeCell ref="UU204:UX204"/>
    <mergeCell ref="SV205:SW205"/>
    <mergeCell ref="SX205:TF205"/>
    <mergeCell ref="TG205:TI205"/>
    <mergeCell ref="TJ205:TO205"/>
    <mergeCell ref="TP205:TV205"/>
    <mergeCell ref="TW205:UD205"/>
    <mergeCell ref="UE205:UI205"/>
    <mergeCell ref="UJ205:UM205"/>
    <mergeCell ref="UN205:UO205"/>
    <mergeCell ref="UP205:UR205"/>
    <mergeCell ref="US205:UT205"/>
    <mergeCell ref="UU205:UX205"/>
    <mergeCell ref="SV210:SW210"/>
    <mergeCell ref="SX210:TF210"/>
    <mergeCell ref="TG210:TI210"/>
    <mergeCell ref="TJ210:TO210"/>
    <mergeCell ref="TP210:TV210"/>
    <mergeCell ref="TW210:UD210"/>
    <mergeCell ref="UE210:UI210"/>
    <mergeCell ref="UJ210:UM210"/>
    <mergeCell ref="UN210:UO210"/>
    <mergeCell ref="UP210:UR210"/>
    <mergeCell ref="US210:UT210"/>
    <mergeCell ref="UU210:UX210"/>
    <mergeCell ref="SV211:SW211"/>
    <mergeCell ref="SX211:TF211"/>
    <mergeCell ref="TG211:TI211"/>
    <mergeCell ref="TJ211:TO211"/>
    <mergeCell ref="TP211:TV211"/>
    <mergeCell ref="TW211:UD211"/>
    <mergeCell ref="UE211:UI211"/>
    <mergeCell ref="UJ211:UM211"/>
    <mergeCell ref="UN211:UO211"/>
    <mergeCell ref="UP211:UR211"/>
    <mergeCell ref="US211:UT211"/>
    <mergeCell ref="UU211:UX211"/>
    <mergeCell ref="SV208:SW208"/>
    <mergeCell ref="SX208:TF208"/>
    <mergeCell ref="TG208:TI208"/>
    <mergeCell ref="TJ208:TO208"/>
    <mergeCell ref="TP208:TV208"/>
    <mergeCell ref="TW208:UD208"/>
    <mergeCell ref="UE208:UI208"/>
    <mergeCell ref="UJ208:UM208"/>
    <mergeCell ref="UN208:UO208"/>
    <mergeCell ref="UP208:UR208"/>
    <mergeCell ref="US208:UT208"/>
    <mergeCell ref="UU208:UX208"/>
    <mergeCell ref="SV209:SW209"/>
    <mergeCell ref="SX209:TF209"/>
    <mergeCell ref="TG209:TI209"/>
    <mergeCell ref="TJ209:TO209"/>
    <mergeCell ref="TP209:TV209"/>
    <mergeCell ref="TW209:UD209"/>
    <mergeCell ref="UE209:UI209"/>
    <mergeCell ref="UJ209:UM209"/>
    <mergeCell ref="UN209:UO209"/>
    <mergeCell ref="UP209:UR209"/>
    <mergeCell ref="US209:UT209"/>
    <mergeCell ref="UU209:UX209"/>
    <mergeCell ref="SV214:SW214"/>
    <mergeCell ref="SX214:TF214"/>
    <mergeCell ref="TG214:TI214"/>
    <mergeCell ref="TJ214:TO214"/>
    <mergeCell ref="TP214:TV214"/>
    <mergeCell ref="TW214:UD214"/>
    <mergeCell ref="UE214:UI214"/>
    <mergeCell ref="UJ214:UM214"/>
    <mergeCell ref="UN214:UO214"/>
    <mergeCell ref="UP214:UR214"/>
    <mergeCell ref="US214:UT214"/>
    <mergeCell ref="UU214:UX214"/>
    <mergeCell ref="SV215:SW215"/>
    <mergeCell ref="SX215:TF215"/>
    <mergeCell ref="TG215:TI215"/>
    <mergeCell ref="TJ215:TO215"/>
    <mergeCell ref="TP215:TV215"/>
    <mergeCell ref="TW215:UD215"/>
    <mergeCell ref="UE215:UI215"/>
    <mergeCell ref="UJ215:UM215"/>
    <mergeCell ref="UN215:UO215"/>
    <mergeCell ref="UP215:UR215"/>
    <mergeCell ref="US215:UT215"/>
    <mergeCell ref="UU215:UX215"/>
    <mergeCell ref="SV212:SW212"/>
    <mergeCell ref="SX212:TF212"/>
    <mergeCell ref="TG212:TI212"/>
    <mergeCell ref="TJ212:TO212"/>
    <mergeCell ref="TP212:TV212"/>
    <mergeCell ref="TW212:UD212"/>
    <mergeCell ref="UE212:UI212"/>
    <mergeCell ref="UJ212:UM212"/>
    <mergeCell ref="UN212:UO212"/>
    <mergeCell ref="UP212:UR212"/>
    <mergeCell ref="US212:UT212"/>
    <mergeCell ref="UU212:UX212"/>
    <mergeCell ref="SV213:SW213"/>
    <mergeCell ref="SX213:TF213"/>
    <mergeCell ref="TG213:TI213"/>
    <mergeCell ref="TJ213:TO213"/>
    <mergeCell ref="TP213:TV213"/>
    <mergeCell ref="TW213:UD213"/>
    <mergeCell ref="UE213:UI213"/>
    <mergeCell ref="UJ213:UM213"/>
    <mergeCell ref="UN213:UO213"/>
    <mergeCell ref="UP213:UR213"/>
    <mergeCell ref="US213:UT213"/>
    <mergeCell ref="UU213:UX213"/>
    <mergeCell ref="SV218:SW218"/>
    <mergeCell ref="SX218:TF218"/>
    <mergeCell ref="TG218:TI218"/>
    <mergeCell ref="TJ218:TO218"/>
    <mergeCell ref="TP218:TV218"/>
    <mergeCell ref="TW218:UD218"/>
    <mergeCell ref="UE218:UI218"/>
    <mergeCell ref="UJ218:UM218"/>
    <mergeCell ref="UN218:UO218"/>
    <mergeCell ref="UP218:UR218"/>
    <mergeCell ref="US218:UT218"/>
    <mergeCell ref="UU218:UX218"/>
    <mergeCell ref="SV220:SW220"/>
    <mergeCell ref="SX220:TF220"/>
    <mergeCell ref="TG220:TI220"/>
    <mergeCell ref="TJ220:TO220"/>
    <mergeCell ref="TP220:TV220"/>
    <mergeCell ref="TW220:UD220"/>
    <mergeCell ref="UE220:UI220"/>
    <mergeCell ref="UJ220:UM220"/>
    <mergeCell ref="UN220:UO220"/>
    <mergeCell ref="UP220:UR220"/>
    <mergeCell ref="US220:UT220"/>
    <mergeCell ref="UU220:UX220"/>
    <mergeCell ref="SV216:SW216"/>
    <mergeCell ref="SX216:TF216"/>
    <mergeCell ref="TG216:TI216"/>
    <mergeCell ref="TJ216:TO216"/>
    <mergeCell ref="TP216:TV216"/>
    <mergeCell ref="TW216:UD216"/>
    <mergeCell ref="UE216:UI216"/>
    <mergeCell ref="UJ216:UM216"/>
    <mergeCell ref="UN216:UO216"/>
    <mergeCell ref="UP216:UR216"/>
    <mergeCell ref="US216:UT216"/>
    <mergeCell ref="UU216:UX216"/>
    <mergeCell ref="SV217:SW217"/>
    <mergeCell ref="SX217:TF217"/>
    <mergeCell ref="TG217:TI217"/>
    <mergeCell ref="TJ217:TO217"/>
    <mergeCell ref="TP217:TV217"/>
    <mergeCell ref="TW217:UD217"/>
    <mergeCell ref="UE217:UI217"/>
    <mergeCell ref="UJ217:UM217"/>
    <mergeCell ref="UN217:UO217"/>
    <mergeCell ref="UP217:UR217"/>
    <mergeCell ref="US217:UT217"/>
    <mergeCell ref="UU217:UX217"/>
    <mergeCell ref="WS11:WT11"/>
    <mergeCell ref="WU11:WW11"/>
    <mergeCell ref="WX11:WY11"/>
    <mergeCell ref="WZ11:XC11"/>
    <mergeCell ref="VU12:WA12"/>
    <mergeCell ref="WB12:WI12"/>
    <mergeCell ref="WJ12:WN12"/>
    <mergeCell ref="WO12:WR12"/>
    <mergeCell ref="WS12:WT12"/>
    <mergeCell ref="WU12:WW12"/>
    <mergeCell ref="WX12:WY12"/>
    <mergeCell ref="WZ12:XC12"/>
    <mergeCell ref="VU13:WA13"/>
    <mergeCell ref="WB13:WI13"/>
    <mergeCell ref="WJ13:WN13"/>
    <mergeCell ref="WO13:WR13"/>
    <mergeCell ref="WS13:WT13"/>
    <mergeCell ref="WU13:WW13"/>
    <mergeCell ref="WX13:WY13"/>
    <mergeCell ref="WZ13:XC13"/>
    <mergeCell ref="VO3:WT4"/>
    <mergeCell ref="UZ7:VG8"/>
    <mergeCell ref="VH7:VN7"/>
    <mergeCell ref="VO7:WI7"/>
    <mergeCell ref="VA9:VB9"/>
    <mergeCell ref="VC9:VK9"/>
    <mergeCell ref="VL9:VN9"/>
    <mergeCell ref="VO9:VT9"/>
    <mergeCell ref="VU9:WA9"/>
    <mergeCell ref="WB9:WI9"/>
    <mergeCell ref="WJ9:WN9"/>
    <mergeCell ref="WO9:WR9"/>
    <mergeCell ref="WS9:WT9"/>
    <mergeCell ref="WU9:WW9"/>
    <mergeCell ref="WX9:WY9"/>
    <mergeCell ref="WZ9:XC9"/>
    <mergeCell ref="VA10:VB24"/>
    <mergeCell ref="VL10:VN13"/>
    <mergeCell ref="VO10:VT13"/>
    <mergeCell ref="VU10:WA10"/>
    <mergeCell ref="WB10:WI10"/>
    <mergeCell ref="WJ10:WN10"/>
    <mergeCell ref="WO10:WR10"/>
    <mergeCell ref="WS10:WT10"/>
    <mergeCell ref="WU10:WW10"/>
    <mergeCell ref="WX10:WY10"/>
    <mergeCell ref="WZ10:XC10"/>
    <mergeCell ref="VU11:WA11"/>
    <mergeCell ref="WB11:WI11"/>
    <mergeCell ref="WJ11:WN11"/>
    <mergeCell ref="WO11:WR11"/>
    <mergeCell ref="WS16:WT16"/>
    <mergeCell ref="WU16:WW16"/>
    <mergeCell ref="WX16:WY16"/>
    <mergeCell ref="WZ16:XC16"/>
    <mergeCell ref="VU17:WA17"/>
    <mergeCell ref="WB17:WI17"/>
    <mergeCell ref="WJ17:WN17"/>
    <mergeCell ref="WO17:WR17"/>
    <mergeCell ref="WS17:WT17"/>
    <mergeCell ref="WU17:WW17"/>
    <mergeCell ref="WX17:WY17"/>
    <mergeCell ref="WZ17:XC17"/>
    <mergeCell ref="VU18:WA18"/>
    <mergeCell ref="WB18:WI18"/>
    <mergeCell ref="WJ18:WN18"/>
    <mergeCell ref="WO18:WR18"/>
    <mergeCell ref="WS18:WT18"/>
    <mergeCell ref="WU18:WW18"/>
    <mergeCell ref="WX18:WY18"/>
    <mergeCell ref="WZ18:XC18"/>
    <mergeCell ref="VL14:WY14"/>
    <mergeCell ref="WZ14:XC14"/>
    <mergeCell ref="VL15:VN18"/>
    <mergeCell ref="VO15:VT18"/>
    <mergeCell ref="VU15:WA15"/>
    <mergeCell ref="WB15:WI15"/>
    <mergeCell ref="WJ15:WN15"/>
    <mergeCell ref="WO15:WR15"/>
    <mergeCell ref="WS15:WT15"/>
    <mergeCell ref="WU15:WW15"/>
    <mergeCell ref="WX15:WY15"/>
    <mergeCell ref="WZ15:XC15"/>
    <mergeCell ref="VU16:WA16"/>
    <mergeCell ref="WB16:WI16"/>
    <mergeCell ref="WJ16:WN16"/>
    <mergeCell ref="WO16:WR16"/>
    <mergeCell ref="VU23:WA23"/>
    <mergeCell ref="WB23:WI23"/>
    <mergeCell ref="WJ23:WN23"/>
    <mergeCell ref="WO23:WR23"/>
    <mergeCell ref="WS23:WT23"/>
    <mergeCell ref="WU23:WW23"/>
    <mergeCell ref="WX23:WY23"/>
    <mergeCell ref="WZ23:XC23"/>
    <mergeCell ref="WS22:WT22"/>
    <mergeCell ref="WU22:WW22"/>
    <mergeCell ref="WX22:WY22"/>
    <mergeCell ref="WZ22:XC22"/>
    <mergeCell ref="VU22:WA22"/>
    <mergeCell ref="WB22:WI22"/>
    <mergeCell ref="WJ22:WN22"/>
    <mergeCell ref="WO22:WR22"/>
    <mergeCell ref="WS31:WT31"/>
    <mergeCell ref="WU31:WW31"/>
    <mergeCell ref="WX31:WY31"/>
    <mergeCell ref="WZ31:XC31"/>
    <mergeCell ref="VL28:VN31"/>
    <mergeCell ref="VO28:VT31"/>
    <mergeCell ref="VU28:WA28"/>
    <mergeCell ref="WB28:WI28"/>
    <mergeCell ref="WJ28:WN28"/>
    <mergeCell ref="WO28:WR28"/>
    <mergeCell ref="WS28:WT28"/>
    <mergeCell ref="WU28:WW28"/>
    <mergeCell ref="WX28:WY28"/>
    <mergeCell ref="WZ28:XC28"/>
    <mergeCell ref="VU29:WA29"/>
    <mergeCell ref="WB29:WI29"/>
    <mergeCell ref="VA25:WY25"/>
    <mergeCell ref="WZ25:XC25"/>
    <mergeCell ref="VA27:VB27"/>
    <mergeCell ref="VC27:VK27"/>
    <mergeCell ref="VL27:VN27"/>
    <mergeCell ref="VO27:VT27"/>
    <mergeCell ref="VU27:WA27"/>
    <mergeCell ref="WB27:WI27"/>
    <mergeCell ref="WJ27:WN27"/>
    <mergeCell ref="WO27:WR27"/>
    <mergeCell ref="WS27:WT27"/>
    <mergeCell ref="WU27:WW27"/>
    <mergeCell ref="WX27:WY27"/>
    <mergeCell ref="WZ27:XC27"/>
    <mergeCell ref="VL19:WY19"/>
    <mergeCell ref="WZ19:XC19"/>
    <mergeCell ref="VL20:VN23"/>
    <mergeCell ref="VO20:VT23"/>
    <mergeCell ref="VU20:WA20"/>
    <mergeCell ref="WB20:WI20"/>
    <mergeCell ref="WJ20:WN20"/>
    <mergeCell ref="WO20:WR20"/>
    <mergeCell ref="WS20:WT20"/>
    <mergeCell ref="WU20:WW20"/>
    <mergeCell ref="WX20:WY20"/>
    <mergeCell ref="WZ20:XC20"/>
    <mergeCell ref="VU21:WA21"/>
    <mergeCell ref="WB21:WI21"/>
    <mergeCell ref="WJ21:WN21"/>
    <mergeCell ref="WO21:WR21"/>
    <mergeCell ref="WS21:WT21"/>
    <mergeCell ref="WU21:WW21"/>
    <mergeCell ref="WX21:WY21"/>
    <mergeCell ref="WZ21:XC21"/>
    <mergeCell ref="VL24:WY24"/>
    <mergeCell ref="WZ24:XC24"/>
    <mergeCell ref="VC28:VK38"/>
    <mergeCell ref="WB41:WI41"/>
    <mergeCell ref="WJ41:WN41"/>
    <mergeCell ref="WO41:WR41"/>
    <mergeCell ref="WS41:WT41"/>
    <mergeCell ref="WU41:WW41"/>
    <mergeCell ref="VL37:WY37"/>
    <mergeCell ref="WZ37:XC37"/>
    <mergeCell ref="WS35:WT35"/>
    <mergeCell ref="WU35:WW35"/>
    <mergeCell ref="WX35:WY35"/>
    <mergeCell ref="WZ35:XC35"/>
    <mergeCell ref="VU36:WA36"/>
    <mergeCell ref="WB36:WI36"/>
    <mergeCell ref="WJ36:WN36"/>
    <mergeCell ref="WO36:WR36"/>
    <mergeCell ref="WS36:WT36"/>
    <mergeCell ref="WU36:WW36"/>
    <mergeCell ref="WX36:WY36"/>
    <mergeCell ref="WZ36:XC36"/>
    <mergeCell ref="VL32:WY32"/>
    <mergeCell ref="WZ32:XC32"/>
    <mergeCell ref="VL33:VN36"/>
    <mergeCell ref="VO33:VT36"/>
    <mergeCell ref="VU33:WA33"/>
    <mergeCell ref="WB33:WI33"/>
    <mergeCell ref="WJ33:WN33"/>
    <mergeCell ref="WO33:WR33"/>
    <mergeCell ref="WS33:WT33"/>
    <mergeCell ref="WU33:WW33"/>
    <mergeCell ref="WX33:WY33"/>
    <mergeCell ref="WZ33:XC33"/>
    <mergeCell ref="VU34:WA34"/>
    <mergeCell ref="WB34:WI34"/>
    <mergeCell ref="WJ34:WN34"/>
    <mergeCell ref="WO34:WR34"/>
    <mergeCell ref="WS34:WT34"/>
    <mergeCell ref="WU34:WW34"/>
    <mergeCell ref="WX34:WY34"/>
    <mergeCell ref="WZ34:XC34"/>
    <mergeCell ref="VU35:WA35"/>
    <mergeCell ref="WB35:WI35"/>
    <mergeCell ref="WJ35:WN35"/>
    <mergeCell ref="WO35:WR35"/>
    <mergeCell ref="VA43:WY43"/>
    <mergeCell ref="WZ43:XC43"/>
    <mergeCell ref="VA45:VB45"/>
    <mergeCell ref="VC45:VK45"/>
    <mergeCell ref="VL45:VN45"/>
    <mergeCell ref="VO45:VT45"/>
    <mergeCell ref="VU45:WA45"/>
    <mergeCell ref="WB45:WI45"/>
    <mergeCell ref="WJ45:WN45"/>
    <mergeCell ref="WO45:WR45"/>
    <mergeCell ref="WS45:WT45"/>
    <mergeCell ref="WU45:WW45"/>
    <mergeCell ref="WX45:WY45"/>
    <mergeCell ref="WZ45:XC45"/>
    <mergeCell ref="VA28:VB42"/>
    <mergeCell ref="WO30:WR30"/>
    <mergeCell ref="WS30:WT30"/>
    <mergeCell ref="WU30:WW30"/>
    <mergeCell ref="WX30:WY30"/>
    <mergeCell ref="WZ30:XC30"/>
    <mergeCell ref="VU31:WA31"/>
    <mergeCell ref="WB31:WI31"/>
    <mergeCell ref="WJ31:WN31"/>
    <mergeCell ref="WO31:WR31"/>
    <mergeCell ref="VL42:WY42"/>
    <mergeCell ref="WZ42:XC42"/>
    <mergeCell ref="WJ29:WN29"/>
    <mergeCell ref="WO29:WR29"/>
    <mergeCell ref="WS29:WT29"/>
    <mergeCell ref="WU29:WW29"/>
    <mergeCell ref="WX29:WY29"/>
    <mergeCell ref="WZ29:XC29"/>
    <mergeCell ref="VU30:WA30"/>
    <mergeCell ref="WB30:WI30"/>
    <mergeCell ref="WJ30:WN30"/>
    <mergeCell ref="WX41:WY41"/>
    <mergeCell ref="WZ41:XC41"/>
    <mergeCell ref="VL38:VN41"/>
    <mergeCell ref="VO38:VT41"/>
    <mergeCell ref="VU38:WA38"/>
    <mergeCell ref="WB38:WI38"/>
    <mergeCell ref="WJ38:WN38"/>
    <mergeCell ref="WO38:WR38"/>
    <mergeCell ref="WS38:WT38"/>
    <mergeCell ref="WU38:WW38"/>
    <mergeCell ref="WX38:WY38"/>
    <mergeCell ref="WZ38:XC38"/>
    <mergeCell ref="VU39:WA39"/>
    <mergeCell ref="WB39:WI39"/>
    <mergeCell ref="WJ39:WN39"/>
    <mergeCell ref="WO39:WR39"/>
    <mergeCell ref="WS39:WT39"/>
    <mergeCell ref="WU39:WW39"/>
    <mergeCell ref="WX39:WY39"/>
    <mergeCell ref="WZ39:XC39"/>
    <mergeCell ref="VU40:WA40"/>
    <mergeCell ref="WB40:WI40"/>
    <mergeCell ref="WJ40:WN40"/>
    <mergeCell ref="WO40:WR40"/>
    <mergeCell ref="WS40:WT40"/>
    <mergeCell ref="WU40:WW40"/>
    <mergeCell ref="WX40:WY40"/>
    <mergeCell ref="WZ40:XC40"/>
    <mergeCell ref="VU41:WA41"/>
    <mergeCell ref="WB54:WI54"/>
    <mergeCell ref="WJ54:WN54"/>
    <mergeCell ref="WO54:WR54"/>
    <mergeCell ref="WS54:WT54"/>
    <mergeCell ref="WU54:WW54"/>
    <mergeCell ref="WX54:WY54"/>
    <mergeCell ref="WZ54:XC54"/>
    <mergeCell ref="VL50:WY50"/>
    <mergeCell ref="WZ50:XC50"/>
    <mergeCell ref="VL51:VN54"/>
    <mergeCell ref="VO51:VT54"/>
    <mergeCell ref="VU51:WA51"/>
    <mergeCell ref="WB51:WI51"/>
    <mergeCell ref="WJ51:WN51"/>
    <mergeCell ref="WO51:WR51"/>
    <mergeCell ref="WS51:WT51"/>
    <mergeCell ref="WU51:WW51"/>
    <mergeCell ref="WX51:WY51"/>
    <mergeCell ref="WZ51:XC51"/>
    <mergeCell ref="VU52:WA52"/>
    <mergeCell ref="WB52:WI52"/>
    <mergeCell ref="WJ52:WN52"/>
    <mergeCell ref="WO52:WR52"/>
    <mergeCell ref="WS52:WT52"/>
    <mergeCell ref="WU52:WW52"/>
    <mergeCell ref="WX52:WY52"/>
    <mergeCell ref="WZ52:XC52"/>
    <mergeCell ref="VU53:WA53"/>
    <mergeCell ref="WB53:WI53"/>
    <mergeCell ref="WJ53:WN53"/>
    <mergeCell ref="WO53:WR53"/>
    <mergeCell ref="WS49:WT49"/>
    <mergeCell ref="WU49:WW49"/>
    <mergeCell ref="WX49:WY49"/>
    <mergeCell ref="WZ49:XC49"/>
    <mergeCell ref="VL46:VN49"/>
    <mergeCell ref="VO46:VT49"/>
    <mergeCell ref="VU46:WA46"/>
    <mergeCell ref="WB46:WI46"/>
    <mergeCell ref="WJ46:WN46"/>
    <mergeCell ref="WO46:WR46"/>
    <mergeCell ref="WS46:WT46"/>
    <mergeCell ref="WU46:WW46"/>
    <mergeCell ref="WX46:WY46"/>
    <mergeCell ref="WZ46:XC46"/>
    <mergeCell ref="VU47:WA47"/>
    <mergeCell ref="WB47:WI47"/>
    <mergeCell ref="VA61:WY61"/>
    <mergeCell ref="WZ61:XC61"/>
    <mergeCell ref="VA46:VB60"/>
    <mergeCell ref="WO48:WR48"/>
    <mergeCell ref="WS48:WT48"/>
    <mergeCell ref="WU48:WW48"/>
    <mergeCell ref="WX48:WY48"/>
    <mergeCell ref="WZ48:XC48"/>
    <mergeCell ref="VU49:WA49"/>
    <mergeCell ref="WB49:WI49"/>
    <mergeCell ref="WJ49:WN49"/>
    <mergeCell ref="WO49:WR49"/>
    <mergeCell ref="VL60:WY60"/>
    <mergeCell ref="WZ60:XC60"/>
    <mergeCell ref="WJ47:WN47"/>
    <mergeCell ref="WO47:WR47"/>
    <mergeCell ref="WS47:WT47"/>
    <mergeCell ref="WU47:WW47"/>
    <mergeCell ref="WX47:WY47"/>
    <mergeCell ref="WZ47:XC47"/>
    <mergeCell ref="VU48:WA48"/>
    <mergeCell ref="WB48:WI48"/>
    <mergeCell ref="WJ48:WN48"/>
    <mergeCell ref="WX59:WY59"/>
    <mergeCell ref="WZ59:XC59"/>
    <mergeCell ref="VL56:VN59"/>
    <mergeCell ref="VO56:VT59"/>
    <mergeCell ref="VU56:WA56"/>
    <mergeCell ref="WB56:WI56"/>
    <mergeCell ref="WJ56:WN56"/>
    <mergeCell ref="WO56:WR56"/>
    <mergeCell ref="WS56:WT56"/>
    <mergeCell ref="WU56:WW56"/>
    <mergeCell ref="WX56:WY56"/>
    <mergeCell ref="WZ56:XC56"/>
    <mergeCell ref="VU57:WA57"/>
    <mergeCell ref="WB57:WI57"/>
    <mergeCell ref="WJ57:WN57"/>
    <mergeCell ref="WO57:WR57"/>
    <mergeCell ref="WS57:WT57"/>
    <mergeCell ref="WU57:WW57"/>
    <mergeCell ref="WX57:WY57"/>
    <mergeCell ref="WZ57:XC57"/>
    <mergeCell ref="VU58:WA58"/>
    <mergeCell ref="WB58:WI58"/>
    <mergeCell ref="WJ58:WN58"/>
    <mergeCell ref="WO58:WR58"/>
    <mergeCell ref="WS58:WT58"/>
    <mergeCell ref="WU58:WW58"/>
    <mergeCell ref="WX58:WY58"/>
    <mergeCell ref="WZ58:XC58"/>
    <mergeCell ref="VU59:WA59"/>
    <mergeCell ref="WB59:WI59"/>
    <mergeCell ref="WJ59:WN59"/>
    <mergeCell ref="WO59:WR59"/>
    <mergeCell ref="WS59:WT59"/>
    <mergeCell ref="WU59:WW59"/>
    <mergeCell ref="VL55:WY55"/>
    <mergeCell ref="WZ55:XC55"/>
    <mergeCell ref="WS53:WT53"/>
    <mergeCell ref="WU53:WW53"/>
    <mergeCell ref="WX53:WY53"/>
    <mergeCell ref="WZ53:XC53"/>
    <mergeCell ref="VU54:WA54"/>
    <mergeCell ref="VA76:VB80"/>
    <mergeCell ref="VC76:VK80"/>
    <mergeCell ref="VA82:VB82"/>
    <mergeCell ref="VC82:VK82"/>
    <mergeCell ref="VL82:VN82"/>
    <mergeCell ref="VO82:VT82"/>
    <mergeCell ref="VU82:WA82"/>
    <mergeCell ref="WB82:WI82"/>
    <mergeCell ref="WJ82:WN82"/>
    <mergeCell ref="WO82:WR82"/>
    <mergeCell ref="WS82:WT82"/>
    <mergeCell ref="WU82:WW82"/>
    <mergeCell ref="WX82:WY82"/>
    <mergeCell ref="WZ82:XC82"/>
    <mergeCell ref="VA83:VB83"/>
    <mergeCell ref="VC83:VK83"/>
    <mergeCell ref="VL83:VN83"/>
    <mergeCell ref="VO83:VT83"/>
    <mergeCell ref="VU83:WA83"/>
    <mergeCell ref="WB83:WI83"/>
    <mergeCell ref="WJ83:WN83"/>
    <mergeCell ref="WO83:WR83"/>
    <mergeCell ref="WS83:WT83"/>
    <mergeCell ref="WU83:WW83"/>
    <mergeCell ref="WX83:WY83"/>
    <mergeCell ref="WZ83:XC83"/>
    <mergeCell ref="VB62:WY62"/>
    <mergeCell ref="VA63:WY63"/>
    <mergeCell ref="WZ63:XC63"/>
    <mergeCell ref="VA65:VB65"/>
    <mergeCell ref="VC65:VK65"/>
    <mergeCell ref="VL65:XC65"/>
    <mergeCell ref="VA66:VB70"/>
    <mergeCell ref="VC66:VK70"/>
    <mergeCell ref="VA71:VB75"/>
    <mergeCell ref="VC71:VK75"/>
    <mergeCell ref="VL67:VS67"/>
    <mergeCell ref="VP68:VS68"/>
    <mergeCell ref="VL72:VS72"/>
    <mergeCell ref="VP73:VS73"/>
    <mergeCell ref="VP77:VS77"/>
    <mergeCell ref="VP78:VS78"/>
    <mergeCell ref="VA86:VB86"/>
    <mergeCell ref="VC86:VK86"/>
    <mergeCell ref="VL86:VN86"/>
    <mergeCell ref="VO86:VT86"/>
    <mergeCell ref="VU86:WA86"/>
    <mergeCell ref="WB86:WI86"/>
    <mergeCell ref="WJ86:WN86"/>
    <mergeCell ref="WO86:WR86"/>
    <mergeCell ref="WS86:WT86"/>
    <mergeCell ref="WU86:WW86"/>
    <mergeCell ref="WX86:WY86"/>
    <mergeCell ref="WZ86:XC86"/>
    <mergeCell ref="VA87:VB87"/>
    <mergeCell ref="VC87:VK87"/>
    <mergeCell ref="VL87:VN87"/>
    <mergeCell ref="VO87:VT87"/>
    <mergeCell ref="VU87:WA87"/>
    <mergeCell ref="WB87:WI87"/>
    <mergeCell ref="WJ87:WN87"/>
    <mergeCell ref="WO87:WR87"/>
    <mergeCell ref="WS87:WT87"/>
    <mergeCell ref="WU87:WW87"/>
    <mergeCell ref="WX87:WY87"/>
    <mergeCell ref="WZ87:XC87"/>
    <mergeCell ref="VA84:VB84"/>
    <mergeCell ref="VC84:VK84"/>
    <mergeCell ref="VL84:VN84"/>
    <mergeCell ref="VO84:VT84"/>
    <mergeCell ref="VU84:WA84"/>
    <mergeCell ref="WB84:WI84"/>
    <mergeCell ref="WJ84:WN84"/>
    <mergeCell ref="WO84:WR84"/>
    <mergeCell ref="WS84:WT84"/>
    <mergeCell ref="WU84:WW84"/>
    <mergeCell ref="WX84:WY84"/>
    <mergeCell ref="WZ84:XC84"/>
    <mergeCell ref="VA85:VB85"/>
    <mergeCell ref="VC85:VK85"/>
    <mergeCell ref="VL85:VN85"/>
    <mergeCell ref="VO85:VT85"/>
    <mergeCell ref="VU85:WA85"/>
    <mergeCell ref="WB85:WI85"/>
    <mergeCell ref="WJ85:WN85"/>
    <mergeCell ref="WO85:WR85"/>
    <mergeCell ref="WS85:WT85"/>
    <mergeCell ref="WU85:WW85"/>
    <mergeCell ref="WX85:WY85"/>
    <mergeCell ref="WZ85:XC85"/>
    <mergeCell ref="VA90:VB90"/>
    <mergeCell ref="VC90:VK90"/>
    <mergeCell ref="VL90:VN90"/>
    <mergeCell ref="VO90:VT90"/>
    <mergeCell ref="VU90:WA90"/>
    <mergeCell ref="WB90:WI90"/>
    <mergeCell ref="WJ90:WN90"/>
    <mergeCell ref="WO90:WR90"/>
    <mergeCell ref="WS90:WT90"/>
    <mergeCell ref="WU90:WW90"/>
    <mergeCell ref="WX90:WY90"/>
    <mergeCell ref="WZ90:XC90"/>
    <mergeCell ref="VA91:VB91"/>
    <mergeCell ref="VC91:VK91"/>
    <mergeCell ref="VL91:VN91"/>
    <mergeCell ref="VO91:VT91"/>
    <mergeCell ref="VU91:WA91"/>
    <mergeCell ref="WB91:WI91"/>
    <mergeCell ref="WJ91:WN91"/>
    <mergeCell ref="WO91:WR91"/>
    <mergeCell ref="WS91:WT91"/>
    <mergeCell ref="WU91:WW91"/>
    <mergeCell ref="WX91:WY91"/>
    <mergeCell ref="WZ91:XC91"/>
    <mergeCell ref="VA88:VB88"/>
    <mergeCell ref="VC88:VK88"/>
    <mergeCell ref="VL88:VN88"/>
    <mergeCell ref="VO88:VT88"/>
    <mergeCell ref="VU88:WA88"/>
    <mergeCell ref="WB88:WI88"/>
    <mergeCell ref="WJ88:WN88"/>
    <mergeCell ref="WO88:WR88"/>
    <mergeCell ref="WS88:WT88"/>
    <mergeCell ref="WU88:WW88"/>
    <mergeCell ref="WX88:WY88"/>
    <mergeCell ref="WZ88:XC88"/>
    <mergeCell ref="VA89:VB89"/>
    <mergeCell ref="VC89:VK89"/>
    <mergeCell ref="VL89:VN89"/>
    <mergeCell ref="VO89:VT89"/>
    <mergeCell ref="VU89:WA89"/>
    <mergeCell ref="WB89:WI89"/>
    <mergeCell ref="WJ89:WN89"/>
    <mergeCell ref="WO89:WR89"/>
    <mergeCell ref="WS89:WT89"/>
    <mergeCell ref="WU89:WW89"/>
    <mergeCell ref="WX89:WY89"/>
    <mergeCell ref="WZ89:XC89"/>
    <mergeCell ref="VA94:VB94"/>
    <mergeCell ref="VC94:VK94"/>
    <mergeCell ref="VL94:VN94"/>
    <mergeCell ref="VO94:VT94"/>
    <mergeCell ref="VU94:WA94"/>
    <mergeCell ref="WB94:WI94"/>
    <mergeCell ref="WJ94:WN94"/>
    <mergeCell ref="WO94:WR94"/>
    <mergeCell ref="WS94:WT94"/>
    <mergeCell ref="WU94:WW94"/>
    <mergeCell ref="WX94:WY94"/>
    <mergeCell ref="WZ94:XC94"/>
    <mergeCell ref="VA95:VB95"/>
    <mergeCell ref="VC95:VK95"/>
    <mergeCell ref="VL95:VN95"/>
    <mergeCell ref="VO95:VT95"/>
    <mergeCell ref="VU95:WA95"/>
    <mergeCell ref="WB95:WI95"/>
    <mergeCell ref="WJ95:WN95"/>
    <mergeCell ref="WO95:WR95"/>
    <mergeCell ref="WS95:WT95"/>
    <mergeCell ref="WU95:WW95"/>
    <mergeCell ref="WX95:WY95"/>
    <mergeCell ref="WZ95:XC95"/>
    <mergeCell ref="VA92:VB92"/>
    <mergeCell ref="VC92:VK92"/>
    <mergeCell ref="VL92:VN92"/>
    <mergeCell ref="VO92:VT92"/>
    <mergeCell ref="VU92:WA92"/>
    <mergeCell ref="WB92:WI92"/>
    <mergeCell ref="WJ92:WN92"/>
    <mergeCell ref="WO92:WR92"/>
    <mergeCell ref="WS92:WT92"/>
    <mergeCell ref="WU92:WW92"/>
    <mergeCell ref="WX92:WY92"/>
    <mergeCell ref="WZ92:XC92"/>
    <mergeCell ref="VA93:VB93"/>
    <mergeCell ref="VC93:VK93"/>
    <mergeCell ref="VL93:VN93"/>
    <mergeCell ref="VO93:VT93"/>
    <mergeCell ref="VU93:WA93"/>
    <mergeCell ref="WB93:WI93"/>
    <mergeCell ref="WJ93:WN93"/>
    <mergeCell ref="WO93:WR93"/>
    <mergeCell ref="WS93:WT93"/>
    <mergeCell ref="WU93:WW93"/>
    <mergeCell ref="WX93:WY93"/>
    <mergeCell ref="WZ93:XC93"/>
    <mergeCell ref="VA98:VB98"/>
    <mergeCell ref="VC98:VK98"/>
    <mergeCell ref="VL98:VN98"/>
    <mergeCell ref="VO98:VT98"/>
    <mergeCell ref="VU98:WA98"/>
    <mergeCell ref="WB98:WI98"/>
    <mergeCell ref="WJ98:WN98"/>
    <mergeCell ref="WO98:WR98"/>
    <mergeCell ref="WS98:WT98"/>
    <mergeCell ref="WU98:WW98"/>
    <mergeCell ref="WX98:WY98"/>
    <mergeCell ref="WZ98:XC98"/>
    <mergeCell ref="VA99:VB99"/>
    <mergeCell ref="VC99:VK99"/>
    <mergeCell ref="VL99:VN99"/>
    <mergeCell ref="VO99:VT99"/>
    <mergeCell ref="VU99:WA99"/>
    <mergeCell ref="WB99:WI99"/>
    <mergeCell ref="WJ99:WN99"/>
    <mergeCell ref="WO99:WR99"/>
    <mergeCell ref="WS99:WT99"/>
    <mergeCell ref="WU99:WW99"/>
    <mergeCell ref="WX99:WY99"/>
    <mergeCell ref="WZ99:XC99"/>
    <mergeCell ref="VA96:VB96"/>
    <mergeCell ref="VC96:VK96"/>
    <mergeCell ref="VL96:VN96"/>
    <mergeCell ref="VO96:VT96"/>
    <mergeCell ref="VU96:WA96"/>
    <mergeCell ref="WB96:WI96"/>
    <mergeCell ref="WJ96:WN96"/>
    <mergeCell ref="WO96:WR96"/>
    <mergeCell ref="WS96:WT96"/>
    <mergeCell ref="WU96:WW96"/>
    <mergeCell ref="WX96:WY96"/>
    <mergeCell ref="WZ96:XC96"/>
    <mergeCell ref="VA97:VB97"/>
    <mergeCell ref="VC97:VK97"/>
    <mergeCell ref="VL97:VN97"/>
    <mergeCell ref="VO97:VT97"/>
    <mergeCell ref="VU97:WA97"/>
    <mergeCell ref="WB97:WI97"/>
    <mergeCell ref="WJ97:WN97"/>
    <mergeCell ref="WO97:WR97"/>
    <mergeCell ref="WS97:WT97"/>
    <mergeCell ref="WU97:WW97"/>
    <mergeCell ref="WX97:WY97"/>
    <mergeCell ref="WZ97:XC97"/>
    <mergeCell ref="VA102:VB102"/>
    <mergeCell ref="VC102:VK102"/>
    <mergeCell ref="VL102:VN102"/>
    <mergeCell ref="VO102:VT102"/>
    <mergeCell ref="VU102:WA102"/>
    <mergeCell ref="WB102:WI102"/>
    <mergeCell ref="WJ102:WN102"/>
    <mergeCell ref="WO102:WR102"/>
    <mergeCell ref="WS102:WT102"/>
    <mergeCell ref="WU102:WW102"/>
    <mergeCell ref="WX102:WY102"/>
    <mergeCell ref="WZ102:XC102"/>
    <mergeCell ref="VA103:VB103"/>
    <mergeCell ref="VC103:VK103"/>
    <mergeCell ref="VL103:VN103"/>
    <mergeCell ref="VO103:VT103"/>
    <mergeCell ref="VU103:WA103"/>
    <mergeCell ref="WB103:WI103"/>
    <mergeCell ref="WJ103:WN103"/>
    <mergeCell ref="WO103:WR103"/>
    <mergeCell ref="WS103:WT103"/>
    <mergeCell ref="WU103:WW103"/>
    <mergeCell ref="WX103:WY103"/>
    <mergeCell ref="WZ103:XC103"/>
    <mergeCell ref="VA100:VB100"/>
    <mergeCell ref="VC100:VK100"/>
    <mergeCell ref="VL100:VN100"/>
    <mergeCell ref="VO100:VT100"/>
    <mergeCell ref="VU100:WA100"/>
    <mergeCell ref="WB100:WI100"/>
    <mergeCell ref="WJ100:WN100"/>
    <mergeCell ref="WO100:WR100"/>
    <mergeCell ref="WS100:WT100"/>
    <mergeCell ref="WU100:WW100"/>
    <mergeCell ref="WX100:WY100"/>
    <mergeCell ref="WZ100:XC100"/>
    <mergeCell ref="VA101:VB101"/>
    <mergeCell ref="VC101:VK101"/>
    <mergeCell ref="VL101:VN101"/>
    <mergeCell ref="VO101:VT101"/>
    <mergeCell ref="VU101:WA101"/>
    <mergeCell ref="WB101:WI101"/>
    <mergeCell ref="WJ101:WN101"/>
    <mergeCell ref="WO101:WR101"/>
    <mergeCell ref="WS101:WT101"/>
    <mergeCell ref="WU101:WW101"/>
    <mergeCell ref="WX101:WY101"/>
    <mergeCell ref="WZ101:XC101"/>
    <mergeCell ref="VA106:VB106"/>
    <mergeCell ref="VC106:VK106"/>
    <mergeCell ref="VL106:VN106"/>
    <mergeCell ref="VO106:VT106"/>
    <mergeCell ref="VU106:WA106"/>
    <mergeCell ref="WB106:WI106"/>
    <mergeCell ref="WJ106:WN106"/>
    <mergeCell ref="WO106:WR106"/>
    <mergeCell ref="WS106:WT106"/>
    <mergeCell ref="WU106:WW106"/>
    <mergeCell ref="WX106:WY106"/>
    <mergeCell ref="WZ106:XC106"/>
    <mergeCell ref="VA107:VB107"/>
    <mergeCell ref="VC107:VK107"/>
    <mergeCell ref="VL107:VN107"/>
    <mergeCell ref="VO107:VT107"/>
    <mergeCell ref="VU107:WA107"/>
    <mergeCell ref="WB107:WI107"/>
    <mergeCell ref="WJ107:WN107"/>
    <mergeCell ref="WO107:WR107"/>
    <mergeCell ref="WS107:WT107"/>
    <mergeCell ref="WU107:WW107"/>
    <mergeCell ref="WX107:WY107"/>
    <mergeCell ref="WZ107:XC107"/>
    <mergeCell ref="VA104:VB104"/>
    <mergeCell ref="VC104:VK104"/>
    <mergeCell ref="VL104:VN104"/>
    <mergeCell ref="VO104:VT104"/>
    <mergeCell ref="VU104:WA104"/>
    <mergeCell ref="WB104:WI104"/>
    <mergeCell ref="WJ104:WN104"/>
    <mergeCell ref="WO104:WR104"/>
    <mergeCell ref="WS104:WT104"/>
    <mergeCell ref="WU104:WW104"/>
    <mergeCell ref="WX104:WY104"/>
    <mergeCell ref="WZ104:XC104"/>
    <mergeCell ref="VA105:VB105"/>
    <mergeCell ref="VC105:VK105"/>
    <mergeCell ref="VL105:VN105"/>
    <mergeCell ref="VO105:VT105"/>
    <mergeCell ref="VU105:WA105"/>
    <mergeCell ref="WB105:WI105"/>
    <mergeCell ref="WJ105:WN105"/>
    <mergeCell ref="WO105:WR105"/>
    <mergeCell ref="WS105:WT105"/>
    <mergeCell ref="WU105:WW105"/>
    <mergeCell ref="WX105:WY105"/>
    <mergeCell ref="WZ105:XC105"/>
    <mergeCell ref="VA110:VB110"/>
    <mergeCell ref="VC110:VK110"/>
    <mergeCell ref="VL110:VN110"/>
    <mergeCell ref="VO110:VT110"/>
    <mergeCell ref="VU110:WA110"/>
    <mergeCell ref="WB110:WI110"/>
    <mergeCell ref="WJ110:WN110"/>
    <mergeCell ref="WO110:WR110"/>
    <mergeCell ref="WS110:WT110"/>
    <mergeCell ref="WU110:WW110"/>
    <mergeCell ref="WX110:WY110"/>
    <mergeCell ref="WZ110:XC110"/>
    <mergeCell ref="VA111:VB111"/>
    <mergeCell ref="VC111:VK111"/>
    <mergeCell ref="VL111:VN111"/>
    <mergeCell ref="VO111:VT111"/>
    <mergeCell ref="VU111:WA111"/>
    <mergeCell ref="WB111:WI111"/>
    <mergeCell ref="WJ111:WN111"/>
    <mergeCell ref="WO111:WR111"/>
    <mergeCell ref="WS111:WT111"/>
    <mergeCell ref="WU111:WW111"/>
    <mergeCell ref="WX111:WY111"/>
    <mergeCell ref="WZ111:XC111"/>
    <mergeCell ref="VA108:VB108"/>
    <mergeCell ref="VC108:VK108"/>
    <mergeCell ref="VL108:VN108"/>
    <mergeCell ref="VO108:VT108"/>
    <mergeCell ref="VU108:WA108"/>
    <mergeCell ref="WB108:WI108"/>
    <mergeCell ref="WJ108:WN108"/>
    <mergeCell ref="WO108:WR108"/>
    <mergeCell ref="WS108:WT108"/>
    <mergeCell ref="WU108:WW108"/>
    <mergeCell ref="WX108:WY108"/>
    <mergeCell ref="WZ108:XC108"/>
    <mergeCell ref="VA109:VB109"/>
    <mergeCell ref="VC109:VK109"/>
    <mergeCell ref="VL109:VN109"/>
    <mergeCell ref="VO109:VT109"/>
    <mergeCell ref="VU109:WA109"/>
    <mergeCell ref="WB109:WI109"/>
    <mergeCell ref="WJ109:WN109"/>
    <mergeCell ref="WO109:WR109"/>
    <mergeCell ref="WS109:WT109"/>
    <mergeCell ref="WU109:WW109"/>
    <mergeCell ref="WX109:WY109"/>
    <mergeCell ref="WZ109:XC109"/>
    <mergeCell ref="VA114:VB114"/>
    <mergeCell ref="VC114:VK114"/>
    <mergeCell ref="VL114:VN114"/>
    <mergeCell ref="VO114:VT114"/>
    <mergeCell ref="VU114:WA114"/>
    <mergeCell ref="WB114:WI114"/>
    <mergeCell ref="WJ114:WN114"/>
    <mergeCell ref="WO114:WR114"/>
    <mergeCell ref="WS114:WT114"/>
    <mergeCell ref="WU114:WW114"/>
    <mergeCell ref="WX114:WY114"/>
    <mergeCell ref="WZ114:XC114"/>
    <mergeCell ref="VA115:VB115"/>
    <mergeCell ref="VC115:VK115"/>
    <mergeCell ref="VL115:VN115"/>
    <mergeCell ref="VO115:VT115"/>
    <mergeCell ref="VU115:WA115"/>
    <mergeCell ref="WB115:WI115"/>
    <mergeCell ref="WJ115:WN115"/>
    <mergeCell ref="WO115:WR115"/>
    <mergeCell ref="WS115:WT115"/>
    <mergeCell ref="WU115:WW115"/>
    <mergeCell ref="WX115:WY115"/>
    <mergeCell ref="WZ115:XC115"/>
    <mergeCell ref="VA112:VB112"/>
    <mergeCell ref="VC112:VK112"/>
    <mergeCell ref="VL112:VN112"/>
    <mergeCell ref="VO112:VT112"/>
    <mergeCell ref="VU112:WA112"/>
    <mergeCell ref="WB112:WI112"/>
    <mergeCell ref="WJ112:WN112"/>
    <mergeCell ref="WO112:WR112"/>
    <mergeCell ref="WS112:WT112"/>
    <mergeCell ref="WU112:WW112"/>
    <mergeCell ref="WX112:WY112"/>
    <mergeCell ref="WZ112:XC112"/>
    <mergeCell ref="VA113:VB113"/>
    <mergeCell ref="VC113:VK113"/>
    <mergeCell ref="VL113:VN113"/>
    <mergeCell ref="VO113:VT113"/>
    <mergeCell ref="VU113:WA113"/>
    <mergeCell ref="WB113:WI113"/>
    <mergeCell ref="WJ113:WN113"/>
    <mergeCell ref="WO113:WR113"/>
    <mergeCell ref="WS113:WT113"/>
    <mergeCell ref="WU113:WW113"/>
    <mergeCell ref="WX113:WY113"/>
    <mergeCell ref="WZ113:XC113"/>
    <mergeCell ref="VA118:VB118"/>
    <mergeCell ref="VC118:VK118"/>
    <mergeCell ref="VL118:VN118"/>
    <mergeCell ref="VO118:VT118"/>
    <mergeCell ref="VU118:WA118"/>
    <mergeCell ref="WB118:WI118"/>
    <mergeCell ref="WJ118:WN118"/>
    <mergeCell ref="WO118:WR118"/>
    <mergeCell ref="WS118:WT118"/>
    <mergeCell ref="WU118:WW118"/>
    <mergeCell ref="WX118:WY118"/>
    <mergeCell ref="WZ118:XC118"/>
    <mergeCell ref="VA119:VB119"/>
    <mergeCell ref="VC119:VK119"/>
    <mergeCell ref="VL119:VN119"/>
    <mergeCell ref="VO119:VT119"/>
    <mergeCell ref="VU119:WA119"/>
    <mergeCell ref="WB119:WI119"/>
    <mergeCell ref="WJ119:WN119"/>
    <mergeCell ref="WO119:WR119"/>
    <mergeCell ref="WS119:WT119"/>
    <mergeCell ref="WU119:WW119"/>
    <mergeCell ref="WX119:WY119"/>
    <mergeCell ref="WZ119:XC119"/>
    <mergeCell ref="VA116:VB116"/>
    <mergeCell ref="VC116:VK116"/>
    <mergeCell ref="VL116:VN116"/>
    <mergeCell ref="VO116:VT116"/>
    <mergeCell ref="VU116:WA116"/>
    <mergeCell ref="WB116:WI116"/>
    <mergeCell ref="WJ116:WN116"/>
    <mergeCell ref="WO116:WR116"/>
    <mergeCell ref="WS116:WT116"/>
    <mergeCell ref="WU116:WW116"/>
    <mergeCell ref="WX116:WY116"/>
    <mergeCell ref="WZ116:XC116"/>
    <mergeCell ref="VA117:VB117"/>
    <mergeCell ref="VC117:VK117"/>
    <mergeCell ref="VL117:VN117"/>
    <mergeCell ref="VO117:VT117"/>
    <mergeCell ref="VU117:WA117"/>
    <mergeCell ref="WB117:WI117"/>
    <mergeCell ref="WJ117:WN117"/>
    <mergeCell ref="WO117:WR117"/>
    <mergeCell ref="WS117:WT117"/>
    <mergeCell ref="WU117:WW117"/>
    <mergeCell ref="WX117:WY117"/>
    <mergeCell ref="WZ117:XC117"/>
    <mergeCell ref="VA122:VB122"/>
    <mergeCell ref="VC122:VK122"/>
    <mergeCell ref="VL122:VN122"/>
    <mergeCell ref="VO122:VT122"/>
    <mergeCell ref="VU122:WA122"/>
    <mergeCell ref="WB122:WI122"/>
    <mergeCell ref="WJ122:WN122"/>
    <mergeCell ref="WO122:WR122"/>
    <mergeCell ref="WS122:WT122"/>
    <mergeCell ref="WU122:WW122"/>
    <mergeCell ref="WX122:WY122"/>
    <mergeCell ref="WZ122:XC122"/>
    <mergeCell ref="VA123:VB123"/>
    <mergeCell ref="VC123:VK123"/>
    <mergeCell ref="VL123:VN123"/>
    <mergeCell ref="VO123:VT123"/>
    <mergeCell ref="VU123:WA123"/>
    <mergeCell ref="WB123:WI123"/>
    <mergeCell ref="WJ123:WN123"/>
    <mergeCell ref="WO123:WR123"/>
    <mergeCell ref="WS123:WT123"/>
    <mergeCell ref="WU123:WW123"/>
    <mergeCell ref="WX123:WY123"/>
    <mergeCell ref="WZ123:XC123"/>
    <mergeCell ref="VA120:VB120"/>
    <mergeCell ref="VC120:VK120"/>
    <mergeCell ref="VL120:VN120"/>
    <mergeCell ref="VO120:VT120"/>
    <mergeCell ref="VU120:WA120"/>
    <mergeCell ref="WB120:WI120"/>
    <mergeCell ref="WJ120:WN120"/>
    <mergeCell ref="WO120:WR120"/>
    <mergeCell ref="WS120:WT120"/>
    <mergeCell ref="WU120:WW120"/>
    <mergeCell ref="WX120:WY120"/>
    <mergeCell ref="WZ120:XC120"/>
    <mergeCell ref="VA121:VB121"/>
    <mergeCell ref="VC121:VK121"/>
    <mergeCell ref="VL121:VN121"/>
    <mergeCell ref="VO121:VT121"/>
    <mergeCell ref="VU121:WA121"/>
    <mergeCell ref="WB121:WI121"/>
    <mergeCell ref="WJ121:WN121"/>
    <mergeCell ref="WO121:WR121"/>
    <mergeCell ref="WS121:WT121"/>
    <mergeCell ref="WU121:WW121"/>
    <mergeCell ref="WX121:WY121"/>
    <mergeCell ref="WZ121:XC121"/>
    <mergeCell ref="VA126:VB126"/>
    <mergeCell ref="VC126:VK126"/>
    <mergeCell ref="VL126:VN126"/>
    <mergeCell ref="VO126:VT126"/>
    <mergeCell ref="VU126:WA126"/>
    <mergeCell ref="WB126:WI126"/>
    <mergeCell ref="WJ126:WN126"/>
    <mergeCell ref="WO126:WR126"/>
    <mergeCell ref="WS126:WT126"/>
    <mergeCell ref="WU126:WW126"/>
    <mergeCell ref="WX126:WY126"/>
    <mergeCell ref="WZ126:XC126"/>
    <mergeCell ref="VA127:VB127"/>
    <mergeCell ref="VC127:VK127"/>
    <mergeCell ref="VL127:VN127"/>
    <mergeCell ref="VO127:VT127"/>
    <mergeCell ref="VU127:WA127"/>
    <mergeCell ref="WB127:WI127"/>
    <mergeCell ref="WJ127:WN127"/>
    <mergeCell ref="WO127:WR127"/>
    <mergeCell ref="WS127:WT127"/>
    <mergeCell ref="WU127:WW127"/>
    <mergeCell ref="WX127:WY127"/>
    <mergeCell ref="WZ127:XC127"/>
    <mergeCell ref="VA124:VB124"/>
    <mergeCell ref="VC124:VK124"/>
    <mergeCell ref="VL124:VN124"/>
    <mergeCell ref="VO124:VT124"/>
    <mergeCell ref="VU124:WA124"/>
    <mergeCell ref="WB124:WI124"/>
    <mergeCell ref="WJ124:WN124"/>
    <mergeCell ref="WO124:WR124"/>
    <mergeCell ref="WS124:WT124"/>
    <mergeCell ref="WU124:WW124"/>
    <mergeCell ref="WX124:WY124"/>
    <mergeCell ref="WZ124:XC124"/>
    <mergeCell ref="VA125:VB125"/>
    <mergeCell ref="VC125:VK125"/>
    <mergeCell ref="VL125:VN125"/>
    <mergeCell ref="VO125:VT125"/>
    <mergeCell ref="VU125:WA125"/>
    <mergeCell ref="WB125:WI125"/>
    <mergeCell ref="WJ125:WN125"/>
    <mergeCell ref="WO125:WR125"/>
    <mergeCell ref="WS125:WT125"/>
    <mergeCell ref="WU125:WW125"/>
    <mergeCell ref="WX125:WY125"/>
    <mergeCell ref="WZ125:XC125"/>
    <mergeCell ref="VA130:VB130"/>
    <mergeCell ref="VC130:VK130"/>
    <mergeCell ref="VL130:VN130"/>
    <mergeCell ref="VO130:VT130"/>
    <mergeCell ref="VU130:WA130"/>
    <mergeCell ref="WB130:WI130"/>
    <mergeCell ref="WJ130:WN130"/>
    <mergeCell ref="WO130:WR130"/>
    <mergeCell ref="WS130:WT130"/>
    <mergeCell ref="WU130:WW130"/>
    <mergeCell ref="WX130:WY130"/>
    <mergeCell ref="WZ130:XC130"/>
    <mergeCell ref="VA131:VB131"/>
    <mergeCell ref="VC131:VK131"/>
    <mergeCell ref="VL131:VN131"/>
    <mergeCell ref="VO131:VT131"/>
    <mergeCell ref="VU131:WA131"/>
    <mergeCell ref="WB131:WI131"/>
    <mergeCell ref="WJ131:WN131"/>
    <mergeCell ref="WO131:WR131"/>
    <mergeCell ref="WS131:WT131"/>
    <mergeCell ref="WU131:WW131"/>
    <mergeCell ref="WX131:WY131"/>
    <mergeCell ref="WZ131:XC131"/>
    <mergeCell ref="VA128:VB128"/>
    <mergeCell ref="VC128:VK128"/>
    <mergeCell ref="VL128:VN128"/>
    <mergeCell ref="VO128:VT128"/>
    <mergeCell ref="VU128:WA128"/>
    <mergeCell ref="WB128:WI128"/>
    <mergeCell ref="WJ128:WN128"/>
    <mergeCell ref="WO128:WR128"/>
    <mergeCell ref="WS128:WT128"/>
    <mergeCell ref="WU128:WW128"/>
    <mergeCell ref="WX128:WY128"/>
    <mergeCell ref="WZ128:XC128"/>
    <mergeCell ref="VA129:VB129"/>
    <mergeCell ref="VC129:VK129"/>
    <mergeCell ref="VL129:VN129"/>
    <mergeCell ref="VO129:VT129"/>
    <mergeCell ref="VU129:WA129"/>
    <mergeCell ref="WB129:WI129"/>
    <mergeCell ref="WJ129:WN129"/>
    <mergeCell ref="WO129:WR129"/>
    <mergeCell ref="WS129:WT129"/>
    <mergeCell ref="WU129:WW129"/>
    <mergeCell ref="WX129:WY129"/>
    <mergeCell ref="WZ129:XC129"/>
    <mergeCell ref="VA134:VB134"/>
    <mergeCell ref="VC134:VK134"/>
    <mergeCell ref="VL134:VN134"/>
    <mergeCell ref="VO134:VT134"/>
    <mergeCell ref="VU134:WA134"/>
    <mergeCell ref="WB134:WI134"/>
    <mergeCell ref="WJ134:WN134"/>
    <mergeCell ref="WO134:WR134"/>
    <mergeCell ref="WS134:WT134"/>
    <mergeCell ref="WU134:WW134"/>
    <mergeCell ref="WX134:WY134"/>
    <mergeCell ref="WZ134:XC134"/>
    <mergeCell ref="VA135:VB135"/>
    <mergeCell ref="VC135:VK135"/>
    <mergeCell ref="VL135:VN135"/>
    <mergeCell ref="VO135:VT135"/>
    <mergeCell ref="VU135:WA135"/>
    <mergeCell ref="WB135:WI135"/>
    <mergeCell ref="WJ135:WN135"/>
    <mergeCell ref="WO135:WR135"/>
    <mergeCell ref="WS135:WT135"/>
    <mergeCell ref="WU135:WW135"/>
    <mergeCell ref="WX135:WY135"/>
    <mergeCell ref="WZ135:XC135"/>
    <mergeCell ref="VA132:VB132"/>
    <mergeCell ref="VC132:VK132"/>
    <mergeCell ref="VL132:VN132"/>
    <mergeCell ref="VO132:VT132"/>
    <mergeCell ref="VU132:WA132"/>
    <mergeCell ref="WB132:WI132"/>
    <mergeCell ref="WJ132:WN132"/>
    <mergeCell ref="WO132:WR132"/>
    <mergeCell ref="WS132:WT132"/>
    <mergeCell ref="WU132:WW132"/>
    <mergeCell ref="WX132:WY132"/>
    <mergeCell ref="WZ132:XC132"/>
    <mergeCell ref="VA133:VB133"/>
    <mergeCell ref="VC133:VK133"/>
    <mergeCell ref="VL133:VN133"/>
    <mergeCell ref="VO133:VT133"/>
    <mergeCell ref="VU133:WA133"/>
    <mergeCell ref="WB133:WI133"/>
    <mergeCell ref="WJ133:WN133"/>
    <mergeCell ref="WO133:WR133"/>
    <mergeCell ref="WS133:WT133"/>
    <mergeCell ref="WU133:WW133"/>
    <mergeCell ref="WX133:WY133"/>
    <mergeCell ref="WZ133:XC133"/>
    <mergeCell ref="VA138:VB138"/>
    <mergeCell ref="VC138:VK138"/>
    <mergeCell ref="VL138:VN138"/>
    <mergeCell ref="VO138:VT138"/>
    <mergeCell ref="VU138:WA138"/>
    <mergeCell ref="WB138:WI138"/>
    <mergeCell ref="WJ138:WN138"/>
    <mergeCell ref="WO138:WR138"/>
    <mergeCell ref="WS138:WT138"/>
    <mergeCell ref="WU138:WW138"/>
    <mergeCell ref="WX138:WY138"/>
    <mergeCell ref="WZ138:XC138"/>
    <mergeCell ref="VA139:VB139"/>
    <mergeCell ref="VC139:VK139"/>
    <mergeCell ref="VL139:VN139"/>
    <mergeCell ref="VO139:VT139"/>
    <mergeCell ref="VU139:WA139"/>
    <mergeCell ref="WB139:WI139"/>
    <mergeCell ref="WJ139:WN139"/>
    <mergeCell ref="WO139:WR139"/>
    <mergeCell ref="WS139:WT139"/>
    <mergeCell ref="WU139:WW139"/>
    <mergeCell ref="WX139:WY139"/>
    <mergeCell ref="WZ139:XC139"/>
    <mergeCell ref="VA136:VB136"/>
    <mergeCell ref="VC136:VK136"/>
    <mergeCell ref="VL136:VN136"/>
    <mergeCell ref="VO136:VT136"/>
    <mergeCell ref="VU136:WA136"/>
    <mergeCell ref="WB136:WI136"/>
    <mergeCell ref="WJ136:WN136"/>
    <mergeCell ref="WO136:WR136"/>
    <mergeCell ref="WS136:WT136"/>
    <mergeCell ref="WU136:WW136"/>
    <mergeCell ref="WX136:WY136"/>
    <mergeCell ref="WZ136:XC136"/>
    <mergeCell ref="VA137:VB137"/>
    <mergeCell ref="VC137:VK137"/>
    <mergeCell ref="VL137:VN137"/>
    <mergeCell ref="VO137:VT137"/>
    <mergeCell ref="VU137:WA137"/>
    <mergeCell ref="WB137:WI137"/>
    <mergeCell ref="WJ137:WN137"/>
    <mergeCell ref="WO137:WR137"/>
    <mergeCell ref="WS137:WT137"/>
    <mergeCell ref="WU137:WW137"/>
    <mergeCell ref="WX137:WY137"/>
    <mergeCell ref="WZ137:XC137"/>
    <mergeCell ref="VA142:VB142"/>
    <mergeCell ref="VC142:VK142"/>
    <mergeCell ref="VL142:VN142"/>
    <mergeCell ref="VO142:VT142"/>
    <mergeCell ref="VU142:WA142"/>
    <mergeCell ref="WB142:WI142"/>
    <mergeCell ref="WJ142:WN142"/>
    <mergeCell ref="WO142:WR142"/>
    <mergeCell ref="WS142:WT142"/>
    <mergeCell ref="WU142:WW142"/>
    <mergeCell ref="WX142:WY142"/>
    <mergeCell ref="WZ142:XC142"/>
    <mergeCell ref="VA143:VB143"/>
    <mergeCell ref="VC143:VK143"/>
    <mergeCell ref="VL143:VN143"/>
    <mergeCell ref="VO143:VT143"/>
    <mergeCell ref="VU143:WA143"/>
    <mergeCell ref="WB143:WI143"/>
    <mergeCell ref="WJ143:WN143"/>
    <mergeCell ref="WO143:WR143"/>
    <mergeCell ref="WS143:WT143"/>
    <mergeCell ref="WU143:WW143"/>
    <mergeCell ref="WX143:WY143"/>
    <mergeCell ref="WZ143:XC143"/>
    <mergeCell ref="VA140:VB140"/>
    <mergeCell ref="VC140:VK140"/>
    <mergeCell ref="VL140:VN140"/>
    <mergeCell ref="VO140:VT140"/>
    <mergeCell ref="VU140:WA140"/>
    <mergeCell ref="WB140:WI140"/>
    <mergeCell ref="WJ140:WN140"/>
    <mergeCell ref="WO140:WR140"/>
    <mergeCell ref="WS140:WT140"/>
    <mergeCell ref="WU140:WW140"/>
    <mergeCell ref="WX140:WY140"/>
    <mergeCell ref="WZ140:XC140"/>
    <mergeCell ref="VA141:VB141"/>
    <mergeCell ref="VC141:VK141"/>
    <mergeCell ref="VL141:VN141"/>
    <mergeCell ref="VO141:VT141"/>
    <mergeCell ref="VU141:WA141"/>
    <mergeCell ref="WB141:WI141"/>
    <mergeCell ref="WJ141:WN141"/>
    <mergeCell ref="WO141:WR141"/>
    <mergeCell ref="WS141:WT141"/>
    <mergeCell ref="WU141:WW141"/>
    <mergeCell ref="WX141:WY141"/>
    <mergeCell ref="WZ141:XC141"/>
    <mergeCell ref="VA146:VB146"/>
    <mergeCell ref="VC146:VK146"/>
    <mergeCell ref="VL146:VN146"/>
    <mergeCell ref="VO146:VT146"/>
    <mergeCell ref="VU146:WA146"/>
    <mergeCell ref="WB146:WI146"/>
    <mergeCell ref="WJ146:WN146"/>
    <mergeCell ref="WO146:WR146"/>
    <mergeCell ref="WS146:WT146"/>
    <mergeCell ref="WU146:WW146"/>
    <mergeCell ref="WX146:WY146"/>
    <mergeCell ref="WZ146:XC146"/>
    <mergeCell ref="VA147:VB147"/>
    <mergeCell ref="VC147:VK147"/>
    <mergeCell ref="VL147:VN147"/>
    <mergeCell ref="VO147:VT147"/>
    <mergeCell ref="VU147:WA147"/>
    <mergeCell ref="WB147:WI147"/>
    <mergeCell ref="WJ147:WN147"/>
    <mergeCell ref="WO147:WR147"/>
    <mergeCell ref="WS147:WT147"/>
    <mergeCell ref="WU147:WW147"/>
    <mergeCell ref="WX147:WY147"/>
    <mergeCell ref="WZ147:XC147"/>
    <mergeCell ref="VA144:VB144"/>
    <mergeCell ref="VC144:VK144"/>
    <mergeCell ref="VL144:VN144"/>
    <mergeCell ref="VO144:VT144"/>
    <mergeCell ref="VU144:WA144"/>
    <mergeCell ref="WB144:WI144"/>
    <mergeCell ref="WJ144:WN144"/>
    <mergeCell ref="WO144:WR144"/>
    <mergeCell ref="WS144:WT144"/>
    <mergeCell ref="WU144:WW144"/>
    <mergeCell ref="WX144:WY144"/>
    <mergeCell ref="WZ144:XC144"/>
    <mergeCell ref="VA145:VB145"/>
    <mergeCell ref="VC145:VK145"/>
    <mergeCell ref="VL145:VN145"/>
    <mergeCell ref="VO145:VT145"/>
    <mergeCell ref="VU145:WA145"/>
    <mergeCell ref="WB145:WI145"/>
    <mergeCell ref="WJ145:WN145"/>
    <mergeCell ref="WO145:WR145"/>
    <mergeCell ref="WS145:WT145"/>
    <mergeCell ref="WU145:WW145"/>
    <mergeCell ref="WX145:WY145"/>
    <mergeCell ref="WZ145:XC145"/>
    <mergeCell ref="VA150:VB150"/>
    <mergeCell ref="VC150:VK150"/>
    <mergeCell ref="VL150:VN150"/>
    <mergeCell ref="VO150:VT150"/>
    <mergeCell ref="VU150:WA150"/>
    <mergeCell ref="WB150:WI150"/>
    <mergeCell ref="WJ150:WN150"/>
    <mergeCell ref="WO150:WR150"/>
    <mergeCell ref="WS150:WT150"/>
    <mergeCell ref="WU150:WW150"/>
    <mergeCell ref="WX150:WY150"/>
    <mergeCell ref="WZ150:XC150"/>
    <mergeCell ref="VA151:VB151"/>
    <mergeCell ref="VC151:VK151"/>
    <mergeCell ref="VL151:VN151"/>
    <mergeCell ref="VO151:VT151"/>
    <mergeCell ref="VU151:WA151"/>
    <mergeCell ref="WB151:WI151"/>
    <mergeCell ref="WJ151:WN151"/>
    <mergeCell ref="WO151:WR151"/>
    <mergeCell ref="WS151:WT151"/>
    <mergeCell ref="WU151:WW151"/>
    <mergeCell ref="WX151:WY151"/>
    <mergeCell ref="WZ151:XC151"/>
    <mergeCell ref="VA148:VB148"/>
    <mergeCell ref="VC148:VK148"/>
    <mergeCell ref="VL148:VN148"/>
    <mergeCell ref="VO148:VT148"/>
    <mergeCell ref="VU148:WA148"/>
    <mergeCell ref="WB148:WI148"/>
    <mergeCell ref="WJ148:WN148"/>
    <mergeCell ref="WO148:WR148"/>
    <mergeCell ref="WS148:WT148"/>
    <mergeCell ref="WU148:WW148"/>
    <mergeCell ref="WX148:WY148"/>
    <mergeCell ref="WZ148:XC148"/>
    <mergeCell ref="VA149:VB149"/>
    <mergeCell ref="VC149:VK149"/>
    <mergeCell ref="VL149:VN149"/>
    <mergeCell ref="VO149:VT149"/>
    <mergeCell ref="VU149:WA149"/>
    <mergeCell ref="WB149:WI149"/>
    <mergeCell ref="WJ149:WN149"/>
    <mergeCell ref="WO149:WR149"/>
    <mergeCell ref="WS149:WT149"/>
    <mergeCell ref="WU149:WW149"/>
    <mergeCell ref="WX149:WY149"/>
    <mergeCell ref="WZ149:XC149"/>
    <mergeCell ref="VA154:VB154"/>
    <mergeCell ref="VC154:VK154"/>
    <mergeCell ref="VL154:VN154"/>
    <mergeCell ref="VO154:VT154"/>
    <mergeCell ref="VU154:WA154"/>
    <mergeCell ref="WB154:WI154"/>
    <mergeCell ref="WJ154:WN154"/>
    <mergeCell ref="WO154:WR154"/>
    <mergeCell ref="WS154:WT154"/>
    <mergeCell ref="WU154:WW154"/>
    <mergeCell ref="WX154:WY154"/>
    <mergeCell ref="WZ154:XC154"/>
    <mergeCell ref="VA155:VB155"/>
    <mergeCell ref="VC155:VK155"/>
    <mergeCell ref="VL155:VN155"/>
    <mergeCell ref="VO155:VT155"/>
    <mergeCell ref="VU155:WA155"/>
    <mergeCell ref="WB155:WI155"/>
    <mergeCell ref="WJ155:WN155"/>
    <mergeCell ref="WO155:WR155"/>
    <mergeCell ref="WS155:WT155"/>
    <mergeCell ref="WU155:WW155"/>
    <mergeCell ref="WX155:WY155"/>
    <mergeCell ref="WZ155:XC155"/>
    <mergeCell ref="VA152:VB152"/>
    <mergeCell ref="VC152:VK152"/>
    <mergeCell ref="VL152:VN152"/>
    <mergeCell ref="VO152:VT152"/>
    <mergeCell ref="VU152:WA152"/>
    <mergeCell ref="WB152:WI152"/>
    <mergeCell ref="WJ152:WN152"/>
    <mergeCell ref="WO152:WR152"/>
    <mergeCell ref="WS152:WT152"/>
    <mergeCell ref="WU152:WW152"/>
    <mergeCell ref="WX152:WY152"/>
    <mergeCell ref="WZ152:XC152"/>
    <mergeCell ref="VA153:VB153"/>
    <mergeCell ref="VC153:VK153"/>
    <mergeCell ref="VL153:VN153"/>
    <mergeCell ref="VO153:VT153"/>
    <mergeCell ref="VU153:WA153"/>
    <mergeCell ref="WB153:WI153"/>
    <mergeCell ref="WJ153:WN153"/>
    <mergeCell ref="WO153:WR153"/>
    <mergeCell ref="WS153:WT153"/>
    <mergeCell ref="WU153:WW153"/>
    <mergeCell ref="WX153:WY153"/>
    <mergeCell ref="WZ153:XC153"/>
    <mergeCell ref="VA158:VB158"/>
    <mergeCell ref="VC158:VK158"/>
    <mergeCell ref="VL158:VN158"/>
    <mergeCell ref="VO158:VT158"/>
    <mergeCell ref="VU158:WA158"/>
    <mergeCell ref="WB158:WI158"/>
    <mergeCell ref="WJ158:WN158"/>
    <mergeCell ref="WO158:WR158"/>
    <mergeCell ref="WS158:WT158"/>
    <mergeCell ref="WU158:WW158"/>
    <mergeCell ref="WX158:WY158"/>
    <mergeCell ref="WZ158:XC158"/>
    <mergeCell ref="VA159:VB159"/>
    <mergeCell ref="VC159:VK159"/>
    <mergeCell ref="VL159:VN159"/>
    <mergeCell ref="VO159:VT159"/>
    <mergeCell ref="VU159:WA159"/>
    <mergeCell ref="WB159:WI159"/>
    <mergeCell ref="WJ159:WN159"/>
    <mergeCell ref="WO159:WR159"/>
    <mergeCell ref="WS159:WT159"/>
    <mergeCell ref="WU159:WW159"/>
    <mergeCell ref="WX159:WY159"/>
    <mergeCell ref="WZ159:XC159"/>
    <mergeCell ref="VA156:VB156"/>
    <mergeCell ref="VC156:VK156"/>
    <mergeCell ref="VL156:VN156"/>
    <mergeCell ref="VO156:VT156"/>
    <mergeCell ref="VU156:WA156"/>
    <mergeCell ref="WB156:WI156"/>
    <mergeCell ref="WJ156:WN156"/>
    <mergeCell ref="WO156:WR156"/>
    <mergeCell ref="WS156:WT156"/>
    <mergeCell ref="WU156:WW156"/>
    <mergeCell ref="WX156:WY156"/>
    <mergeCell ref="WZ156:XC156"/>
    <mergeCell ref="VA157:VB157"/>
    <mergeCell ref="VC157:VK157"/>
    <mergeCell ref="VL157:VN157"/>
    <mergeCell ref="VO157:VT157"/>
    <mergeCell ref="VU157:WA157"/>
    <mergeCell ref="WB157:WI157"/>
    <mergeCell ref="WJ157:WN157"/>
    <mergeCell ref="WO157:WR157"/>
    <mergeCell ref="WS157:WT157"/>
    <mergeCell ref="WU157:WW157"/>
    <mergeCell ref="WX157:WY157"/>
    <mergeCell ref="WZ157:XC157"/>
    <mergeCell ref="VA162:VB162"/>
    <mergeCell ref="VC162:VK162"/>
    <mergeCell ref="VL162:VN162"/>
    <mergeCell ref="VO162:VT162"/>
    <mergeCell ref="VU162:WA162"/>
    <mergeCell ref="WB162:WI162"/>
    <mergeCell ref="WJ162:WN162"/>
    <mergeCell ref="WO162:WR162"/>
    <mergeCell ref="WS162:WT162"/>
    <mergeCell ref="WU162:WW162"/>
    <mergeCell ref="WX162:WY162"/>
    <mergeCell ref="WZ162:XC162"/>
    <mergeCell ref="VA163:VB163"/>
    <mergeCell ref="VC163:VK163"/>
    <mergeCell ref="VL163:VN163"/>
    <mergeCell ref="VO163:VT163"/>
    <mergeCell ref="VU163:WA163"/>
    <mergeCell ref="WB163:WI163"/>
    <mergeCell ref="WJ163:WN163"/>
    <mergeCell ref="WO163:WR163"/>
    <mergeCell ref="WS163:WT163"/>
    <mergeCell ref="WU163:WW163"/>
    <mergeCell ref="WX163:WY163"/>
    <mergeCell ref="WZ163:XC163"/>
    <mergeCell ref="VA160:VB160"/>
    <mergeCell ref="VC160:VK160"/>
    <mergeCell ref="VL160:VN160"/>
    <mergeCell ref="VO160:VT160"/>
    <mergeCell ref="VU160:WA160"/>
    <mergeCell ref="WB160:WI160"/>
    <mergeCell ref="WJ160:WN160"/>
    <mergeCell ref="WO160:WR160"/>
    <mergeCell ref="WS160:WT160"/>
    <mergeCell ref="WU160:WW160"/>
    <mergeCell ref="WX160:WY160"/>
    <mergeCell ref="WZ160:XC160"/>
    <mergeCell ref="VA161:VB161"/>
    <mergeCell ref="VC161:VK161"/>
    <mergeCell ref="VL161:VN161"/>
    <mergeCell ref="VO161:VT161"/>
    <mergeCell ref="VU161:WA161"/>
    <mergeCell ref="WB161:WI161"/>
    <mergeCell ref="WJ161:WN161"/>
    <mergeCell ref="WO161:WR161"/>
    <mergeCell ref="WS161:WT161"/>
    <mergeCell ref="WU161:WW161"/>
    <mergeCell ref="WX161:WY161"/>
    <mergeCell ref="WZ161:XC161"/>
    <mergeCell ref="VA166:VB166"/>
    <mergeCell ref="VC166:VK166"/>
    <mergeCell ref="VL166:VN166"/>
    <mergeCell ref="VO166:VT166"/>
    <mergeCell ref="VU166:WA166"/>
    <mergeCell ref="WB166:WI166"/>
    <mergeCell ref="WJ166:WN166"/>
    <mergeCell ref="WO166:WR166"/>
    <mergeCell ref="WS166:WT166"/>
    <mergeCell ref="WU166:WW166"/>
    <mergeCell ref="WX166:WY166"/>
    <mergeCell ref="WZ166:XC166"/>
    <mergeCell ref="VA167:VB167"/>
    <mergeCell ref="VC167:VK167"/>
    <mergeCell ref="VL167:VN167"/>
    <mergeCell ref="VO167:VT167"/>
    <mergeCell ref="VU167:WA167"/>
    <mergeCell ref="WB167:WI167"/>
    <mergeCell ref="WJ167:WN167"/>
    <mergeCell ref="WO167:WR167"/>
    <mergeCell ref="WS167:WT167"/>
    <mergeCell ref="WU167:WW167"/>
    <mergeCell ref="WX167:WY167"/>
    <mergeCell ref="WZ167:XC167"/>
    <mergeCell ref="VA164:VB164"/>
    <mergeCell ref="VC164:VK164"/>
    <mergeCell ref="VL164:VN164"/>
    <mergeCell ref="VO164:VT164"/>
    <mergeCell ref="VU164:WA164"/>
    <mergeCell ref="WB164:WI164"/>
    <mergeCell ref="WJ164:WN164"/>
    <mergeCell ref="WO164:WR164"/>
    <mergeCell ref="WS164:WT164"/>
    <mergeCell ref="WU164:WW164"/>
    <mergeCell ref="WX164:WY164"/>
    <mergeCell ref="WZ164:XC164"/>
    <mergeCell ref="VA165:VB165"/>
    <mergeCell ref="VC165:VK165"/>
    <mergeCell ref="VL165:VN165"/>
    <mergeCell ref="VO165:VT165"/>
    <mergeCell ref="VU165:WA165"/>
    <mergeCell ref="WB165:WI165"/>
    <mergeCell ref="WJ165:WN165"/>
    <mergeCell ref="WO165:WR165"/>
    <mergeCell ref="WS165:WT165"/>
    <mergeCell ref="WU165:WW165"/>
    <mergeCell ref="WX165:WY165"/>
    <mergeCell ref="WZ165:XC165"/>
    <mergeCell ref="VA170:VB170"/>
    <mergeCell ref="VC170:VK170"/>
    <mergeCell ref="VL170:VN170"/>
    <mergeCell ref="VO170:VT170"/>
    <mergeCell ref="VU170:WA170"/>
    <mergeCell ref="WB170:WI170"/>
    <mergeCell ref="WJ170:WN170"/>
    <mergeCell ref="WO170:WR170"/>
    <mergeCell ref="WS170:WT170"/>
    <mergeCell ref="WU170:WW170"/>
    <mergeCell ref="WX170:WY170"/>
    <mergeCell ref="WZ170:XC170"/>
    <mergeCell ref="VA171:VB171"/>
    <mergeCell ref="VC171:VK171"/>
    <mergeCell ref="VL171:VN171"/>
    <mergeCell ref="VO171:VT171"/>
    <mergeCell ref="VU171:WA171"/>
    <mergeCell ref="WB171:WI171"/>
    <mergeCell ref="WJ171:WN171"/>
    <mergeCell ref="WO171:WR171"/>
    <mergeCell ref="WS171:WT171"/>
    <mergeCell ref="WU171:WW171"/>
    <mergeCell ref="WX171:WY171"/>
    <mergeCell ref="WZ171:XC171"/>
    <mergeCell ref="VA168:VB168"/>
    <mergeCell ref="VC168:VK168"/>
    <mergeCell ref="VL168:VN168"/>
    <mergeCell ref="VO168:VT168"/>
    <mergeCell ref="VU168:WA168"/>
    <mergeCell ref="WB168:WI168"/>
    <mergeCell ref="WJ168:WN168"/>
    <mergeCell ref="WO168:WR168"/>
    <mergeCell ref="WS168:WT168"/>
    <mergeCell ref="WU168:WW168"/>
    <mergeCell ref="WX168:WY168"/>
    <mergeCell ref="WZ168:XC168"/>
    <mergeCell ref="VA169:VB169"/>
    <mergeCell ref="VC169:VK169"/>
    <mergeCell ref="VL169:VN169"/>
    <mergeCell ref="VO169:VT169"/>
    <mergeCell ref="VU169:WA169"/>
    <mergeCell ref="WB169:WI169"/>
    <mergeCell ref="WJ169:WN169"/>
    <mergeCell ref="WO169:WR169"/>
    <mergeCell ref="WS169:WT169"/>
    <mergeCell ref="WU169:WW169"/>
    <mergeCell ref="WX169:WY169"/>
    <mergeCell ref="WZ169:XC169"/>
    <mergeCell ref="VA174:VB174"/>
    <mergeCell ref="VC174:VK174"/>
    <mergeCell ref="VL174:VN174"/>
    <mergeCell ref="VO174:VT174"/>
    <mergeCell ref="VU174:WA174"/>
    <mergeCell ref="WB174:WI174"/>
    <mergeCell ref="WJ174:WN174"/>
    <mergeCell ref="WO174:WR174"/>
    <mergeCell ref="WS174:WT174"/>
    <mergeCell ref="WU174:WW174"/>
    <mergeCell ref="WX174:WY174"/>
    <mergeCell ref="WZ174:XC174"/>
    <mergeCell ref="VA175:VB175"/>
    <mergeCell ref="VC175:VK175"/>
    <mergeCell ref="VL175:VN175"/>
    <mergeCell ref="VO175:VT175"/>
    <mergeCell ref="VU175:WA175"/>
    <mergeCell ref="WB175:WI175"/>
    <mergeCell ref="WJ175:WN175"/>
    <mergeCell ref="WO175:WR175"/>
    <mergeCell ref="WS175:WT175"/>
    <mergeCell ref="WU175:WW175"/>
    <mergeCell ref="WX175:WY175"/>
    <mergeCell ref="WZ175:XC175"/>
    <mergeCell ref="VA172:VB172"/>
    <mergeCell ref="VC172:VK172"/>
    <mergeCell ref="VL172:VN172"/>
    <mergeCell ref="VO172:VT172"/>
    <mergeCell ref="VU172:WA172"/>
    <mergeCell ref="WB172:WI172"/>
    <mergeCell ref="WJ172:WN172"/>
    <mergeCell ref="WO172:WR172"/>
    <mergeCell ref="WS172:WT172"/>
    <mergeCell ref="WU172:WW172"/>
    <mergeCell ref="WX172:WY172"/>
    <mergeCell ref="WZ172:XC172"/>
    <mergeCell ref="VA173:VB173"/>
    <mergeCell ref="VC173:VK173"/>
    <mergeCell ref="VL173:VN173"/>
    <mergeCell ref="VO173:VT173"/>
    <mergeCell ref="VU173:WA173"/>
    <mergeCell ref="WB173:WI173"/>
    <mergeCell ref="WJ173:WN173"/>
    <mergeCell ref="WO173:WR173"/>
    <mergeCell ref="WS173:WT173"/>
    <mergeCell ref="WU173:WW173"/>
    <mergeCell ref="WX173:WY173"/>
    <mergeCell ref="WZ173:XC173"/>
    <mergeCell ref="VA178:VB178"/>
    <mergeCell ref="VC178:VK178"/>
    <mergeCell ref="VL178:VN178"/>
    <mergeCell ref="VO178:VT178"/>
    <mergeCell ref="VU178:WA178"/>
    <mergeCell ref="WB178:WI178"/>
    <mergeCell ref="WJ178:WN178"/>
    <mergeCell ref="WO178:WR178"/>
    <mergeCell ref="WS178:WT178"/>
    <mergeCell ref="WU178:WW178"/>
    <mergeCell ref="WX178:WY178"/>
    <mergeCell ref="WZ178:XC178"/>
    <mergeCell ref="VA179:VB179"/>
    <mergeCell ref="VC179:VK179"/>
    <mergeCell ref="VL179:VN179"/>
    <mergeCell ref="VO179:VT179"/>
    <mergeCell ref="VU179:WA179"/>
    <mergeCell ref="WB179:WI179"/>
    <mergeCell ref="WJ179:WN179"/>
    <mergeCell ref="WO179:WR179"/>
    <mergeCell ref="WS179:WT179"/>
    <mergeCell ref="WU179:WW179"/>
    <mergeCell ref="WX179:WY179"/>
    <mergeCell ref="WZ179:XC179"/>
    <mergeCell ref="VA176:VB176"/>
    <mergeCell ref="VC176:VK176"/>
    <mergeCell ref="VL176:VN176"/>
    <mergeCell ref="VO176:VT176"/>
    <mergeCell ref="VU176:WA176"/>
    <mergeCell ref="WB176:WI176"/>
    <mergeCell ref="WJ176:WN176"/>
    <mergeCell ref="WO176:WR176"/>
    <mergeCell ref="WS176:WT176"/>
    <mergeCell ref="WU176:WW176"/>
    <mergeCell ref="WX176:WY176"/>
    <mergeCell ref="WZ176:XC176"/>
    <mergeCell ref="VA177:VB177"/>
    <mergeCell ref="VC177:VK177"/>
    <mergeCell ref="VL177:VN177"/>
    <mergeCell ref="VO177:VT177"/>
    <mergeCell ref="VU177:WA177"/>
    <mergeCell ref="WB177:WI177"/>
    <mergeCell ref="WJ177:WN177"/>
    <mergeCell ref="WO177:WR177"/>
    <mergeCell ref="WS177:WT177"/>
    <mergeCell ref="WU177:WW177"/>
    <mergeCell ref="WX177:WY177"/>
    <mergeCell ref="WZ177:XC177"/>
    <mergeCell ref="VA182:VB182"/>
    <mergeCell ref="VC182:VK182"/>
    <mergeCell ref="VL182:VN182"/>
    <mergeCell ref="VO182:VT182"/>
    <mergeCell ref="VU182:WA182"/>
    <mergeCell ref="WB182:WI182"/>
    <mergeCell ref="WJ182:WN182"/>
    <mergeCell ref="WO182:WR182"/>
    <mergeCell ref="WS182:WT182"/>
    <mergeCell ref="WU182:WW182"/>
    <mergeCell ref="WX182:WY182"/>
    <mergeCell ref="WZ182:XC182"/>
    <mergeCell ref="VA183:VB183"/>
    <mergeCell ref="VC183:VK183"/>
    <mergeCell ref="VL183:VN183"/>
    <mergeCell ref="VO183:VT183"/>
    <mergeCell ref="VU183:WA183"/>
    <mergeCell ref="WB183:WI183"/>
    <mergeCell ref="WJ183:WN183"/>
    <mergeCell ref="WO183:WR183"/>
    <mergeCell ref="WS183:WT183"/>
    <mergeCell ref="WU183:WW183"/>
    <mergeCell ref="WX183:WY183"/>
    <mergeCell ref="WZ183:XC183"/>
    <mergeCell ref="VA180:VB180"/>
    <mergeCell ref="VC180:VK180"/>
    <mergeCell ref="VL180:VN180"/>
    <mergeCell ref="VO180:VT180"/>
    <mergeCell ref="VU180:WA180"/>
    <mergeCell ref="WB180:WI180"/>
    <mergeCell ref="WJ180:WN180"/>
    <mergeCell ref="WO180:WR180"/>
    <mergeCell ref="WS180:WT180"/>
    <mergeCell ref="WU180:WW180"/>
    <mergeCell ref="WX180:WY180"/>
    <mergeCell ref="WZ180:XC180"/>
    <mergeCell ref="VA181:VB181"/>
    <mergeCell ref="VC181:VK181"/>
    <mergeCell ref="VL181:VN181"/>
    <mergeCell ref="VO181:VT181"/>
    <mergeCell ref="VU181:WA181"/>
    <mergeCell ref="WB181:WI181"/>
    <mergeCell ref="WJ181:WN181"/>
    <mergeCell ref="WO181:WR181"/>
    <mergeCell ref="WS181:WT181"/>
    <mergeCell ref="WU181:WW181"/>
    <mergeCell ref="WX181:WY181"/>
    <mergeCell ref="WZ181:XC181"/>
    <mergeCell ref="VA186:VB186"/>
    <mergeCell ref="VC186:VK186"/>
    <mergeCell ref="VL186:VN186"/>
    <mergeCell ref="VO186:VT186"/>
    <mergeCell ref="VU186:WA186"/>
    <mergeCell ref="WB186:WI186"/>
    <mergeCell ref="WJ186:WN186"/>
    <mergeCell ref="WO186:WR186"/>
    <mergeCell ref="WS186:WT186"/>
    <mergeCell ref="WU186:WW186"/>
    <mergeCell ref="WX186:WY186"/>
    <mergeCell ref="WZ186:XC186"/>
    <mergeCell ref="VA187:VB187"/>
    <mergeCell ref="VC187:VK187"/>
    <mergeCell ref="VL187:VN187"/>
    <mergeCell ref="VO187:VT187"/>
    <mergeCell ref="VU187:WA187"/>
    <mergeCell ref="WB187:WI187"/>
    <mergeCell ref="WJ187:WN187"/>
    <mergeCell ref="WO187:WR187"/>
    <mergeCell ref="WS187:WT187"/>
    <mergeCell ref="WU187:WW187"/>
    <mergeCell ref="WX187:WY187"/>
    <mergeCell ref="WZ187:XC187"/>
    <mergeCell ref="VA184:VB184"/>
    <mergeCell ref="VC184:VK184"/>
    <mergeCell ref="VL184:VN184"/>
    <mergeCell ref="VO184:VT184"/>
    <mergeCell ref="VU184:WA184"/>
    <mergeCell ref="WB184:WI184"/>
    <mergeCell ref="WJ184:WN184"/>
    <mergeCell ref="WO184:WR184"/>
    <mergeCell ref="WS184:WT184"/>
    <mergeCell ref="WU184:WW184"/>
    <mergeCell ref="WX184:WY184"/>
    <mergeCell ref="WZ184:XC184"/>
    <mergeCell ref="VA185:VB185"/>
    <mergeCell ref="VC185:VK185"/>
    <mergeCell ref="VL185:VN185"/>
    <mergeCell ref="VO185:VT185"/>
    <mergeCell ref="VU185:WA185"/>
    <mergeCell ref="WB185:WI185"/>
    <mergeCell ref="WJ185:WN185"/>
    <mergeCell ref="WO185:WR185"/>
    <mergeCell ref="WS185:WT185"/>
    <mergeCell ref="WU185:WW185"/>
    <mergeCell ref="WX185:WY185"/>
    <mergeCell ref="WZ185:XC185"/>
    <mergeCell ref="VA190:VB190"/>
    <mergeCell ref="VC190:VK190"/>
    <mergeCell ref="VL190:VN190"/>
    <mergeCell ref="VO190:VT190"/>
    <mergeCell ref="VU190:WA190"/>
    <mergeCell ref="WB190:WI190"/>
    <mergeCell ref="WJ190:WN190"/>
    <mergeCell ref="WO190:WR190"/>
    <mergeCell ref="WS190:WT190"/>
    <mergeCell ref="WU190:WW190"/>
    <mergeCell ref="WX190:WY190"/>
    <mergeCell ref="WZ190:XC190"/>
    <mergeCell ref="VA191:VB191"/>
    <mergeCell ref="VC191:VK191"/>
    <mergeCell ref="VL191:VN191"/>
    <mergeCell ref="VO191:VT191"/>
    <mergeCell ref="VU191:WA191"/>
    <mergeCell ref="WB191:WI191"/>
    <mergeCell ref="WJ191:WN191"/>
    <mergeCell ref="WO191:WR191"/>
    <mergeCell ref="WS191:WT191"/>
    <mergeCell ref="WU191:WW191"/>
    <mergeCell ref="WX191:WY191"/>
    <mergeCell ref="WZ191:XC191"/>
    <mergeCell ref="VA188:VB188"/>
    <mergeCell ref="VC188:VK188"/>
    <mergeCell ref="VL188:VN188"/>
    <mergeCell ref="VO188:VT188"/>
    <mergeCell ref="VU188:WA188"/>
    <mergeCell ref="WB188:WI188"/>
    <mergeCell ref="WJ188:WN188"/>
    <mergeCell ref="WO188:WR188"/>
    <mergeCell ref="WS188:WT188"/>
    <mergeCell ref="WU188:WW188"/>
    <mergeCell ref="WX188:WY188"/>
    <mergeCell ref="WZ188:XC188"/>
    <mergeCell ref="VA189:VB189"/>
    <mergeCell ref="VC189:VK189"/>
    <mergeCell ref="VL189:VN189"/>
    <mergeCell ref="VO189:VT189"/>
    <mergeCell ref="VU189:WA189"/>
    <mergeCell ref="WB189:WI189"/>
    <mergeCell ref="WJ189:WN189"/>
    <mergeCell ref="WO189:WR189"/>
    <mergeCell ref="WS189:WT189"/>
    <mergeCell ref="WU189:WW189"/>
    <mergeCell ref="WX189:WY189"/>
    <mergeCell ref="WZ189:XC189"/>
    <mergeCell ref="VA194:VB194"/>
    <mergeCell ref="VC194:VK194"/>
    <mergeCell ref="VL194:VN194"/>
    <mergeCell ref="VO194:VT194"/>
    <mergeCell ref="VU194:WA194"/>
    <mergeCell ref="WB194:WI194"/>
    <mergeCell ref="WJ194:WN194"/>
    <mergeCell ref="WO194:WR194"/>
    <mergeCell ref="WS194:WT194"/>
    <mergeCell ref="WU194:WW194"/>
    <mergeCell ref="WX194:WY194"/>
    <mergeCell ref="WZ194:XC194"/>
    <mergeCell ref="VA195:VB195"/>
    <mergeCell ref="VC195:VK195"/>
    <mergeCell ref="VL195:VN195"/>
    <mergeCell ref="VO195:VT195"/>
    <mergeCell ref="VU195:WA195"/>
    <mergeCell ref="WB195:WI195"/>
    <mergeCell ref="WJ195:WN195"/>
    <mergeCell ref="WO195:WR195"/>
    <mergeCell ref="WS195:WT195"/>
    <mergeCell ref="WU195:WW195"/>
    <mergeCell ref="WX195:WY195"/>
    <mergeCell ref="WZ195:XC195"/>
    <mergeCell ref="VA192:VB192"/>
    <mergeCell ref="VC192:VK192"/>
    <mergeCell ref="VL192:VN192"/>
    <mergeCell ref="VO192:VT192"/>
    <mergeCell ref="VU192:WA192"/>
    <mergeCell ref="WB192:WI192"/>
    <mergeCell ref="WJ192:WN192"/>
    <mergeCell ref="WO192:WR192"/>
    <mergeCell ref="WS192:WT192"/>
    <mergeCell ref="WU192:WW192"/>
    <mergeCell ref="WX192:WY192"/>
    <mergeCell ref="WZ192:XC192"/>
    <mergeCell ref="VA193:VB193"/>
    <mergeCell ref="VC193:VK193"/>
    <mergeCell ref="VL193:VN193"/>
    <mergeCell ref="VO193:VT193"/>
    <mergeCell ref="VU193:WA193"/>
    <mergeCell ref="WB193:WI193"/>
    <mergeCell ref="WJ193:WN193"/>
    <mergeCell ref="WO193:WR193"/>
    <mergeCell ref="WS193:WT193"/>
    <mergeCell ref="WU193:WW193"/>
    <mergeCell ref="WX193:WY193"/>
    <mergeCell ref="WZ193:XC193"/>
    <mergeCell ref="VA198:VB198"/>
    <mergeCell ref="VC198:VK198"/>
    <mergeCell ref="VL198:VN198"/>
    <mergeCell ref="VO198:VT198"/>
    <mergeCell ref="VU198:WA198"/>
    <mergeCell ref="WB198:WI198"/>
    <mergeCell ref="WJ198:WN198"/>
    <mergeCell ref="WO198:WR198"/>
    <mergeCell ref="WS198:WT198"/>
    <mergeCell ref="WU198:WW198"/>
    <mergeCell ref="WX198:WY198"/>
    <mergeCell ref="WZ198:XC198"/>
    <mergeCell ref="VA199:VB199"/>
    <mergeCell ref="VC199:VK199"/>
    <mergeCell ref="VL199:VN199"/>
    <mergeCell ref="VO199:VT199"/>
    <mergeCell ref="VU199:WA199"/>
    <mergeCell ref="WB199:WI199"/>
    <mergeCell ref="WJ199:WN199"/>
    <mergeCell ref="WO199:WR199"/>
    <mergeCell ref="WS199:WT199"/>
    <mergeCell ref="WU199:WW199"/>
    <mergeCell ref="WX199:WY199"/>
    <mergeCell ref="WZ199:XC199"/>
    <mergeCell ref="VA196:VB196"/>
    <mergeCell ref="VC196:VK196"/>
    <mergeCell ref="VL196:VN196"/>
    <mergeCell ref="VO196:VT196"/>
    <mergeCell ref="VU196:WA196"/>
    <mergeCell ref="WB196:WI196"/>
    <mergeCell ref="WJ196:WN196"/>
    <mergeCell ref="WO196:WR196"/>
    <mergeCell ref="WS196:WT196"/>
    <mergeCell ref="WU196:WW196"/>
    <mergeCell ref="WX196:WY196"/>
    <mergeCell ref="WZ196:XC196"/>
    <mergeCell ref="VA197:VB197"/>
    <mergeCell ref="VC197:VK197"/>
    <mergeCell ref="VL197:VN197"/>
    <mergeCell ref="VO197:VT197"/>
    <mergeCell ref="VU197:WA197"/>
    <mergeCell ref="WB197:WI197"/>
    <mergeCell ref="WJ197:WN197"/>
    <mergeCell ref="WO197:WR197"/>
    <mergeCell ref="WS197:WT197"/>
    <mergeCell ref="WU197:WW197"/>
    <mergeCell ref="WX197:WY197"/>
    <mergeCell ref="WZ197:XC197"/>
    <mergeCell ref="VA202:VB202"/>
    <mergeCell ref="VC202:VK202"/>
    <mergeCell ref="VL202:VN202"/>
    <mergeCell ref="VO202:VT202"/>
    <mergeCell ref="VU202:WA202"/>
    <mergeCell ref="WB202:WI202"/>
    <mergeCell ref="WJ202:WN202"/>
    <mergeCell ref="WO202:WR202"/>
    <mergeCell ref="WS202:WT202"/>
    <mergeCell ref="WU202:WW202"/>
    <mergeCell ref="WX202:WY202"/>
    <mergeCell ref="WZ202:XC202"/>
    <mergeCell ref="VA203:VB203"/>
    <mergeCell ref="VC203:VK203"/>
    <mergeCell ref="VL203:VN203"/>
    <mergeCell ref="VO203:VT203"/>
    <mergeCell ref="VU203:WA203"/>
    <mergeCell ref="WB203:WI203"/>
    <mergeCell ref="WJ203:WN203"/>
    <mergeCell ref="WO203:WR203"/>
    <mergeCell ref="WS203:WT203"/>
    <mergeCell ref="WU203:WW203"/>
    <mergeCell ref="WX203:WY203"/>
    <mergeCell ref="WZ203:XC203"/>
    <mergeCell ref="VA200:VB200"/>
    <mergeCell ref="VC200:VK200"/>
    <mergeCell ref="VL200:VN200"/>
    <mergeCell ref="VO200:VT200"/>
    <mergeCell ref="VU200:WA200"/>
    <mergeCell ref="WB200:WI200"/>
    <mergeCell ref="WJ200:WN200"/>
    <mergeCell ref="WO200:WR200"/>
    <mergeCell ref="WS200:WT200"/>
    <mergeCell ref="WU200:WW200"/>
    <mergeCell ref="WX200:WY200"/>
    <mergeCell ref="WZ200:XC200"/>
    <mergeCell ref="VA201:VB201"/>
    <mergeCell ref="VC201:VK201"/>
    <mergeCell ref="VL201:VN201"/>
    <mergeCell ref="VO201:VT201"/>
    <mergeCell ref="VU201:WA201"/>
    <mergeCell ref="WB201:WI201"/>
    <mergeCell ref="WJ201:WN201"/>
    <mergeCell ref="WO201:WR201"/>
    <mergeCell ref="WS201:WT201"/>
    <mergeCell ref="WU201:WW201"/>
    <mergeCell ref="WX201:WY201"/>
    <mergeCell ref="WZ201:XC201"/>
    <mergeCell ref="VA206:VB206"/>
    <mergeCell ref="VC206:VK206"/>
    <mergeCell ref="VL206:VN206"/>
    <mergeCell ref="VO206:VT206"/>
    <mergeCell ref="VU206:WA206"/>
    <mergeCell ref="WB206:WI206"/>
    <mergeCell ref="WJ206:WN206"/>
    <mergeCell ref="WO206:WR206"/>
    <mergeCell ref="WS206:WT206"/>
    <mergeCell ref="WU206:WW206"/>
    <mergeCell ref="WX206:WY206"/>
    <mergeCell ref="WZ206:XC206"/>
    <mergeCell ref="VA207:VB207"/>
    <mergeCell ref="VC207:VK207"/>
    <mergeCell ref="VL207:VN207"/>
    <mergeCell ref="VO207:VT207"/>
    <mergeCell ref="VU207:WA207"/>
    <mergeCell ref="WB207:WI207"/>
    <mergeCell ref="WJ207:WN207"/>
    <mergeCell ref="WO207:WR207"/>
    <mergeCell ref="WS207:WT207"/>
    <mergeCell ref="WU207:WW207"/>
    <mergeCell ref="WX207:WY207"/>
    <mergeCell ref="WZ207:XC207"/>
    <mergeCell ref="VA204:VB204"/>
    <mergeCell ref="VC204:VK204"/>
    <mergeCell ref="VL204:VN204"/>
    <mergeCell ref="VO204:VT204"/>
    <mergeCell ref="VU204:WA204"/>
    <mergeCell ref="WB204:WI204"/>
    <mergeCell ref="WJ204:WN204"/>
    <mergeCell ref="WO204:WR204"/>
    <mergeCell ref="WS204:WT204"/>
    <mergeCell ref="WU204:WW204"/>
    <mergeCell ref="WX204:WY204"/>
    <mergeCell ref="WZ204:XC204"/>
    <mergeCell ref="VA205:VB205"/>
    <mergeCell ref="VC205:VK205"/>
    <mergeCell ref="VL205:VN205"/>
    <mergeCell ref="VO205:VT205"/>
    <mergeCell ref="VU205:WA205"/>
    <mergeCell ref="WB205:WI205"/>
    <mergeCell ref="WJ205:WN205"/>
    <mergeCell ref="WO205:WR205"/>
    <mergeCell ref="WS205:WT205"/>
    <mergeCell ref="WU205:WW205"/>
    <mergeCell ref="WX205:WY205"/>
    <mergeCell ref="WZ205:XC205"/>
    <mergeCell ref="VA210:VB210"/>
    <mergeCell ref="VC210:VK210"/>
    <mergeCell ref="VL210:VN210"/>
    <mergeCell ref="VO210:VT210"/>
    <mergeCell ref="VU210:WA210"/>
    <mergeCell ref="WB210:WI210"/>
    <mergeCell ref="WJ210:WN210"/>
    <mergeCell ref="WO210:WR210"/>
    <mergeCell ref="WS210:WT210"/>
    <mergeCell ref="WU210:WW210"/>
    <mergeCell ref="WX210:WY210"/>
    <mergeCell ref="WZ210:XC210"/>
    <mergeCell ref="VA211:VB211"/>
    <mergeCell ref="VC211:VK211"/>
    <mergeCell ref="VL211:VN211"/>
    <mergeCell ref="VO211:VT211"/>
    <mergeCell ref="VU211:WA211"/>
    <mergeCell ref="WB211:WI211"/>
    <mergeCell ref="WJ211:WN211"/>
    <mergeCell ref="WO211:WR211"/>
    <mergeCell ref="WS211:WT211"/>
    <mergeCell ref="WU211:WW211"/>
    <mergeCell ref="WX211:WY211"/>
    <mergeCell ref="WZ211:XC211"/>
    <mergeCell ref="VA208:VB208"/>
    <mergeCell ref="VC208:VK208"/>
    <mergeCell ref="VL208:VN208"/>
    <mergeCell ref="VO208:VT208"/>
    <mergeCell ref="VU208:WA208"/>
    <mergeCell ref="WB208:WI208"/>
    <mergeCell ref="WJ208:WN208"/>
    <mergeCell ref="WO208:WR208"/>
    <mergeCell ref="WS208:WT208"/>
    <mergeCell ref="WU208:WW208"/>
    <mergeCell ref="WX208:WY208"/>
    <mergeCell ref="WZ208:XC208"/>
    <mergeCell ref="VA209:VB209"/>
    <mergeCell ref="VC209:VK209"/>
    <mergeCell ref="VL209:VN209"/>
    <mergeCell ref="VO209:VT209"/>
    <mergeCell ref="VU209:WA209"/>
    <mergeCell ref="WB209:WI209"/>
    <mergeCell ref="WJ209:WN209"/>
    <mergeCell ref="WO209:WR209"/>
    <mergeCell ref="WS209:WT209"/>
    <mergeCell ref="WU209:WW209"/>
    <mergeCell ref="WX209:WY209"/>
    <mergeCell ref="WZ209:XC209"/>
    <mergeCell ref="VA214:VB214"/>
    <mergeCell ref="VC214:VK214"/>
    <mergeCell ref="VL214:VN214"/>
    <mergeCell ref="VO214:VT214"/>
    <mergeCell ref="VU214:WA214"/>
    <mergeCell ref="WB214:WI214"/>
    <mergeCell ref="WJ214:WN214"/>
    <mergeCell ref="WO214:WR214"/>
    <mergeCell ref="WS214:WT214"/>
    <mergeCell ref="WU214:WW214"/>
    <mergeCell ref="WX214:WY214"/>
    <mergeCell ref="WZ214:XC214"/>
    <mergeCell ref="VA215:VB215"/>
    <mergeCell ref="VC215:VK215"/>
    <mergeCell ref="VL215:VN215"/>
    <mergeCell ref="VO215:VT215"/>
    <mergeCell ref="VU215:WA215"/>
    <mergeCell ref="WB215:WI215"/>
    <mergeCell ref="WJ215:WN215"/>
    <mergeCell ref="WO215:WR215"/>
    <mergeCell ref="WS215:WT215"/>
    <mergeCell ref="WU215:WW215"/>
    <mergeCell ref="WX215:WY215"/>
    <mergeCell ref="WZ215:XC215"/>
    <mergeCell ref="VA212:VB212"/>
    <mergeCell ref="VC212:VK212"/>
    <mergeCell ref="VL212:VN212"/>
    <mergeCell ref="VO212:VT212"/>
    <mergeCell ref="VU212:WA212"/>
    <mergeCell ref="WB212:WI212"/>
    <mergeCell ref="WJ212:WN212"/>
    <mergeCell ref="WO212:WR212"/>
    <mergeCell ref="WS212:WT212"/>
    <mergeCell ref="WU212:WW212"/>
    <mergeCell ref="WX212:WY212"/>
    <mergeCell ref="WZ212:XC212"/>
    <mergeCell ref="VA213:VB213"/>
    <mergeCell ref="VC213:VK213"/>
    <mergeCell ref="VL213:VN213"/>
    <mergeCell ref="VO213:VT213"/>
    <mergeCell ref="VU213:WA213"/>
    <mergeCell ref="WB213:WI213"/>
    <mergeCell ref="WJ213:WN213"/>
    <mergeCell ref="WO213:WR213"/>
    <mergeCell ref="WS213:WT213"/>
    <mergeCell ref="WU213:WW213"/>
    <mergeCell ref="WX213:WY213"/>
    <mergeCell ref="WZ213:XC213"/>
    <mergeCell ref="VA218:VB218"/>
    <mergeCell ref="VC218:VK218"/>
    <mergeCell ref="VL218:VN218"/>
    <mergeCell ref="VO218:VT218"/>
    <mergeCell ref="VU218:WA218"/>
    <mergeCell ref="WB218:WI218"/>
    <mergeCell ref="WJ218:WN218"/>
    <mergeCell ref="WO218:WR218"/>
    <mergeCell ref="WS218:WT218"/>
    <mergeCell ref="WU218:WW218"/>
    <mergeCell ref="WX218:WY218"/>
    <mergeCell ref="WZ218:XC218"/>
    <mergeCell ref="VA220:VB220"/>
    <mergeCell ref="VC220:VK220"/>
    <mergeCell ref="VL220:VN220"/>
    <mergeCell ref="VO220:VT220"/>
    <mergeCell ref="VU220:WA220"/>
    <mergeCell ref="WB220:WI220"/>
    <mergeCell ref="WJ220:WN220"/>
    <mergeCell ref="WO220:WR220"/>
    <mergeCell ref="WS220:WT220"/>
    <mergeCell ref="WU220:WW220"/>
    <mergeCell ref="WX220:WY220"/>
    <mergeCell ref="WZ220:XC220"/>
    <mergeCell ref="VA216:VB216"/>
    <mergeCell ref="VC216:VK216"/>
    <mergeCell ref="VL216:VN216"/>
    <mergeCell ref="VO216:VT216"/>
    <mergeCell ref="VU216:WA216"/>
    <mergeCell ref="WB216:WI216"/>
    <mergeCell ref="WJ216:WN216"/>
    <mergeCell ref="WO216:WR216"/>
    <mergeCell ref="WS216:WT216"/>
    <mergeCell ref="WU216:WW216"/>
    <mergeCell ref="WX216:WY216"/>
    <mergeCell ref="WZ216:XC216"/>
    <mergeCell ref="VA217:VB217"/>
    <mergeCell ref="VC217:VK217"/>
    <mergeCell ref="VL217:VN217"/>
    <mergeCell ref="VO217:VT217"/>
    <mergeCell ref="VU217:WA217"/>
    <mergeCell ref="WB217:WI217"/>
    <mergeCell ref="WJ217:WN217"/>
    <mergeCell ref="WO217:WR217"/>
    <mergeCell ref="WS217:WT217"/>
    <mergeCell ref="WU217:WW217"/>
    <mergeCell ref="WX217:WY217"/>
    <mergeCell ref="WZ217:XC217"/>
    <mergeCell ref="YX11:YY11"/>
    <mergeCell ref="YZ11:ZB11"/>
    <mergeCell ref="ZC11:ZD11"/>
    <mergeCell ref="ZE11:ZH11"/>
    <mergeCell ref="XZ12:YF12"/>
    <mergeCell ref="YG12:YN12"/>
    <mergeCell ref="YO12:YS12"/>
    <mergeCell ref="YT12:YW12"/>
    <mergeCell ref="YX12:YY12"/>
    <mergeCell ref="YZ12:ZB12"/>
    <mergeCell ref="ZC12:ZD12"/>
    <mergeCell ref="ZE12:ZH12"/>
    <mergeCell ref="XZ13:YF13"/>
    <mergeCell ref="YG13:YN13"/>
    <mergeCell ref="YO13:YS13"/>
    <mergeCell ref="YT13:YW13"/>
    <mergeCell ref="YX13:YY13"/>
    <mergeCell ref="YZ13:ZB13"/>
    <mergeCell ref="ZC13:ZD13"/>
    <mergeCell ref="ZE13:ZH13"/>
    <mergeCell ref="XT3:YY4"/>
    <mergeCell ref="XM7:XS7"/>
    <mergeCell ref="XT7:YN7"/>
    <mergeCell ref="XF9:XG9"/>
    <mergeCell ref="XH9:XP9"/>
    <mergeCell ref="XQ9:XS9"/>
    <mergeCell ref="XT9:XY9"/>
    <mergeCell ref="XZ9:YF9"/>
    <mergeCell ref="YG9:YN9"/>
    <mergeCell ref="YO9:YS9"/>
    <mergeCell ref="YT9:YW9"/>
    <mergeCell ref="YX9:YY9"/>
    <mergeCell ref="YZ9:ZB9"/>
    <mergeCell ref="ZC9:ZD9"/>
    <mergeCell ref="ZE9:ZH9"/>
    <mergeCell ref="XF10:XG24"/>
    <mergeCell ref="XQ10:XS13"/>
    <mergeCell ref="XT10:XY13"/>
    <mergeCell ref="XZ10:YF10"/>
    <mergeCell ref="YG10:YN10"/>
    <mergeCell ref="YO10:YS10"/>
    <mergeCell ref="YT10:YW10"/>
    <mergeCell ref="YX10:YY10"/>
    <mergeCell ref="YZ10:ZB10"/>
    <mergeCell ref="ZC10:ZD10"/>
    <mergeCell ref="ZE10:ZH10"/>
    <mergeCell ref="XZ11:YF11"/>
    <mergeCell ref="YG11:YN11"/>
    <mergeCell ref="YO11:YS11"/>
    <mergeCell ref="YT11:YW11"/>
    <mergeCell ref="YX16:YY16"/>
    <mergeCell ref="YZ16:ZB16"/>
    <mergeCell ref="ZC16:ZD16"/>
    <mergeCell ref="ZE16:ZH16"/>
    <mergeCell ref="XZ17:YF17"/>
    <mergeCell ref="YG17:YN17"/>
    <mergeCell ref="YO17:YS17"/>
    <mergeCell ref="YT17:YW17"/>
    <mergeCell ref="YX17:YY17"/>
    <mergeCell ref="YZ17:ZB17"/>
    <mergeCell ref="ZC17:ZD17"/>
    <mergeCell ref="ZE17:ZH17"/>
    <mergeCell ref="XZ18:YF18"/>
    <mergeCell ref="YG18:YN18"/>
    <mergeCell ref="YT18:YW18"/>
    <mergeCell ref="YX18:YY18"/>
    <mergeCell ref="YZ18:ZB18"/>
    <mergeCell ref="ZC18:ZD18"/>
    <mergeCell ref="ZE18:ZH18"/>
    <mergeCell ref="XQ14:ZD14"/>
    <mergeCell ref="ZE14:ZH14"/>
    <mergeCell ref="XQ15:XS18"/>
    <mergeCell ref="XT15:XY18"/>
    <mergeCell ref="XZ15:YF15"/>
    <mergeCell ref="YG15:YN15"/>
    <mergeCell ref="YO15:YS15"/>
    <mergeCell ref="YT15:YW15"/>
    <mergeCell ref="YX15:YY15"/>
    <mergeCell ref="YZ15:ZB15"/>
    <mergeCell ref="ZC15:ZD15"/>
    <mergeCell ref="ZE15:ZH15"/>
    <mergeCell ref="XZ16:YF16"/>
    <mergeCell ref="YG16:YN16"/>
    <mergeCell ref="YO16:YS16"/>
    <mergeCell ref="YT16:YW16"/>
    <mergeCell ref="XZ23:YF23"/>
    <mergeCell ref="YG23:YN23"/>
    <mergeCell ref="YO23:YS23"/>
    <mergeCell ref="YT23:YW23"/>
    <mergeCell ref="YX23:YY23"/>
    <mergeCell ref="YZ23:ZB23"/>
    <mergeCell ref="ZC23:ZD23"/>
    <mergeCell ref="ZE23:ZH23"/>
    <mergeCell ref="YX22:YY22"/>
    <mergeCell ref="YZ22:ZB22"/>
    <mergeCell ref="ZC22:ZD22"/>
    <mergeCell ref="ZE22:ZH22"/>
    <mergeCell ref="XZ22:YF22"/>
    <mergeCell ref="YG22:YN22"/>
    <mergeCell ref="YO22:YS22"/>
    <mergeCell ref="YT22:YW22"/>
    <mergeCell ref="YX31:YY31"/>
    <mergeCell ref="YZ31:ZB31"/>
    <mergeCell ref="ZC31:ZD31"/>
    <mergeCell ref="ZE31:ZH31"/>
    <mergeCell ref="XQ28:XS31"/>
    <mergeCell ref="XT28:XY31"/>
    <mergeCell ref="XZ28:YF28"/>
    <mergeCell ref="YG28:YN28"/>
    <mergeCell ref="YO28:YS28"/>
    <mergeCell ref="YT28:YW28"/>
    <mergeCell ref="YX28:YY28"/>
    <mergeCell ref="YZ28:ZB28"/>
    <mergeCell ref="ZC28:ZD28"/>
    <mergeCell ref="ZE28:ZH28"/>
    <mergeCell ref="XZ29:YF29"/>
    <mergeCell ref="YG29:YN29"/>
    <mergeCell ref="XF25:ZD25"/>
    <mergeCell ref="ZE25:ZH25"/>
    <mergeCell ref="XF27:XG27"/>
    <mergeCell ref="XH27:XP27"/>
    <mergeCell ref="XQ27:XS27"/>
    <mergeCell ref="XT27:XY27"/>
    <mergeCell ref="XZ27:YF27"/>
    <mergeCell ref="YG27:YN27"/>
    <mergeCell ref="YO27:YS27"/>
    <mergeCell ref="YT27:YW27"/>
    <mergeCell ref="YX27:YY27"/>
    <mergeCell ref="YZ27:ZB27"/>
    <mergeCell ref="ZC27:ZD27"/>
    <mergeCell ref="ZE27:ZH27"/>
    <mergeCell ref="XQ19:ZD19"/>
    <mergeCell ref="ZE19:ZH19"/>
    <mergeCell ref="XQ20:XS23"/>
    <mergeCell ref="XT20:XY23"/>
    <mergeCell ref="XZ20:YF20"/>
    <mergeCell ref="YG20:YN20"/>
    <mergeCell ref="YO20:YS20"/>
    <mergeCell ref="YT20:YW20"/>
    <mergeCell ref="YX20:YY20"/>
    <mergeCell ref="YZ20:ZB20"/>
    <mergeCell ref="ZC20:ZD20"/>
    <mergeCell ref="ZE20:ZH20"/>
    <mergeCell ref="XZ21:YF21"/>
    <mergeCell ref="YG21:YN21"/>
    <mergeCell ref="YO21:YS21"/>
    <mergeCell ref="YT21:YW21"/>
    <mergeCell ref="YX21:YY21"/>
    <mergeCell ref="YZ21:ZB21"/>
    <mergeCell ref="ZC21:ZD21"/>
    <mergeCell ref="ZE21:ZH21"/>
    <mergeCell ref="XQ24:ZD24"/>
    <mergeCell ref="ZE24:ZH24"/>
    <mergeCell ref="XH10:XP20"/>
    <mergeCell ref="XK21:XM21"/>
    <mergeCell ref="XN21:XP21"/>
    <mergeCell ref="XH22:XJ22"/>
    <mergeCell ref="XK22:XM22"/>
    <mergeCell ref="XN22:XP22"/>
    <mergeCell ref="XH23:XJ23"/>
    <mergeCell ref="XK23:XM23"/>
    <mergeCell ref="XN23:XP23"/>
    <mergeCell ref="XH24:XP24"/>
    <mergeCell ref="XH28:XP38"/>
    <mergeCell ref="YO18:YS18"/>
    <mergeCell ref="YG41:YN41"/>
    <mergeCell ref="YO41:YS41"/>
    <mergeCell ref="YT41:YW41"/>
    <mergeCell ref="YX41:YY41"/>
    <mergeCell ref="YZ41:ZB41"/>
    <mergeCell ref="XQ37:ZD37"/>
    <mergeCell ref="ZE37:ZH37"/>
    <mergeCell ref="YX35:YY35"/>
    <mergeCell ref="YZ35:ZB35"/>
    <mergeCell ref="ZC35:ZD35"/>
    <mergeCell ref="ZE35:ZH35"/>
    <mergeCell ref="XZ36:YF36"/>
    <mergeCell ref="YG36:YN36"/>
    <mergeCell ref="YO36:YS36"/>
    <mergeCell ref="YT36:YW36"/>
    <mergeCell ref="YX36:YY36"/>
    <mergeCell ref="YZ36:ZB36"/>
    <mergeCell ref="ZC36:ZD36"/>
    <mergeCell ref="ZE36:ZH36"/>
    <mergeCell ref="XQ32:ZD32"/>
    <mergeCell ref="ZE32:ZH32"/>
    <mergeCell ref="XQ33:XS36"/>
    <mergeCell ref="XT33:XY36"/>
    <mergeCell ref="XZ33:YF33"/>
    <mergeCell ref="YG33:YN33"/>
    <mergeCell ref="YO33:YS33"/>
    <mergeCell ref="YT33:YW33"/>
    <mergeCell ref="YX33:YY33"/>
    <mergeCell ref="YZ33:ZB33"/>
    <mergeCell ref="ZC33:ZD33"/>
    <mergeCell ref="ZE33:ZH33"/>
    <mergeCell ref="XZ34:YF34"/>
    <mergeCell ref="YG34:YN34"/>
    <mergeCell ref="YO34:YS34"/>
    <mergeCell ref="YT34:YW34"/>
    <mergeCell ref="YX34:YY34"/>
    <mergeCell ref="YZ34:ZB34"/>
    <mergeCell ref="ZC34:ZD34"/>
    <mergeCell ref="ZE34:ZH34"/>
    <mergeCell ref="XZ35:YF35"/>
    <mergeCell ref="YG35:YN35"/>
    <mergeCell ref="YO35:YS35"/>
    <mergeCell ref="YT35:YW35"/>
    <mergeCell ref="XF43:ZD43"/>
    <mergeCell ref="ZE43:ZH43"/>
    <mergeCell ref="XF45:XG45"/>
    <mergeCell ref="XH45:XP45"/>
    <mergeCell ref="XQ45:XS45"/>
    <mergeCell ref="XT45:XY45"/>
    <mergeCell ref="XZ45:YF45"/>
    <mergeCell ref="YG45:YN45"/>
    <mergeCell ref="YO45:YS45"/>
    <mergeCell ref="YT45:YW45"/>
    <mergeCell ref="YX45:YY45"/>
    <mergeCell ref="YZ45:ZB45"/>
    <mergeCell ref="ZC45:ZD45"/>
    <mergeCell ref="ZE45:ZH45"/>
    <mergeCell ref="XF28:XG42"/>
    <mergeCell ref="YT30:YW30"/>
    <mergeCell ref="YX30:YY30"/>
    <mergeCell ref="YZ30:ZB30"/>
    <mergeCell ref="ZC30:ZD30"/>
    <mergeCell ref="ZE30:ZH30"/>
    <mergeCell ref="XZ31:YF31"/>
    <mergeCell ref="YG31:YN31"/>
    <mergeCell ref="YO31:YS31"/>
    <mergeCell ref="YT31:YW31"/>
    <mergeCell ref="XQ42:ZD42"/>
    <mergeCell ref="ZE42:ZH42"/>
    <mergeCell ref="YO29:YS29"/>
    <mergeCell ref="YT29:YW29"/>
    <mergeCell ref="YX29:YY29"/>
    <mergeCell ref="YZ29:ZB29"/>
    <mergeCell ref="ZC29:ZD29"/>
    <mergeCell ref="ZE29:ZH29"/>
    <mergeCell ref="XZ30:YF30"/>
    <mergeCell ref="YG30:YN30"/>
    <mergeCell ref="YO30:YS30"/>
    <mergeCell ref="ZC41:ZD41"/>
    <mergeCell ref="ZE41:ZH41"/>
    <mergeCell ref="XQ38:XS41"/>
    <mergeCell ref="XT38:XY41"/>
    <mergeCell ref="XZ38:YF38"/>
    <mergeCell ref="YG38:YN38"/>
    <mergeCell ref="YO38:YS38"/>
    <mergeCell ref="YT38:YW38"/>
    <mergeCell ref="YX38:YY38"/>
    <mergeCell ref="YZ38:ZB38"/>
    <mergeCell ref="ZC38:ZD38"/>
    <mergeCell ref="ZE38:ZH38"/>
    <mergeCell ref="XZ39:YF39"/>
    <mergeCell ref="YG39:YN39"/>
    <mergeCell ref="YO39:YS39"/>
    <mergeCell ref="YT39:YW39"/>
    <mergeCell ref="YX39:YY39"/>
    <mergeCell ref="YZ39:ZB39"/>
    <mergeCell ref="ZC39:ZD39"/>
    <mergeCell ref="ZE39:ZH39"/>
    <mergeCell ref="XZ40:YF40"/>
    <mergeCell ref="YG40:YN40"/>
    <mergeCell ref="YO40:YS40"/>
    <mergeCell ref="YT40:YW40"/>
    <mergeCell ref="YX40:YY40"/>
    <mergeCell ref="YZ40:ZB40"/>
    <mergeCell ref="ZC40:ZD40"/>
    <mergeCell ref="ZE40:ZH40"/>
    <mergeCell ref="XZ41:YF41"/>
    <mergeCell ref="YG54:YN54"/>
    <mergeCell ref="YO54:YS54"/>
    <mergeCell ref="YT54:YW54"/>
    <mergeCell ref="YX54:YY54"/>
    <mergeCell ref="YZ54:ZB54"/>
    <mergeCell ref="ZC54:ZD54"/>
    <mergeCell ref="ZE54:ZH54"/>
    <mergeCell ref="XQ50:ZD50"/>
    <mergeCell ref="ZE50:ZH50"/>
    <mergeCell ref="XQ51:XS54"/>
    <mergeCell ref="XT51:XY54"/>
    <mergeCell ref="XZ51:YF51"/>
    <mergeCell ref="YG51:YN51"/>
    <mergeCell ref="YO51:YS51"/>
    <mergeCell ref="YT51:YW51"/>
    <mergeCell ref="YX51:YY51"/>
    <mergeCell ref="YZ51:ZB51"/>
    <mergeCell ref="ZC51:ZD51"/>
    <mergeCell ref="ZE51:ZH51"/>
    <mergeCell ref="XZ52:YF52"/>
    <mergeCell ref="YG52:YN52"/>
    <mergeCell ref="YO52:YS52"/>
    <mergeCell ref="YT52:YW52"/>
    <mergeCell ref="YX52:YY52"/>
    <mergeCell ref="YZ52:ZB52"/>
    <mergeCell ref="ZC52:ZD52"/>
    <mergeCell ref="ZE52:ZH52"/>
    <mergeCell ref="XZ53:YF53"/>
    <mergeCell ref="YG53:YN53"/>
    <mergeCell ref="YO53:YS53"/>
    <mergeCell ref="YT53:YW53"/>
    <mergeCell ref="YX49:YY49"/>
    <mergeCell ref="YZ49:ZB49"/>
    <mergeCell ref="ZC49:ZD49"/>
    <mergeCell ref="ZE49:ZH49"/>
    <mergeCell ref="XQ46:XS49"/>
    <mergeCell ref="XT46:XY49"/>
    <mergeCell ref="XZ46:YF46"/>
    <mergeCell ref="YG46:YN46"/>
    <mergeCell ref="YO46:YS46"/>
    <mergeCell ref="YT46:YW46"/>
    <mergeCell ref="YX46:YY46"/>
    <mergeCell ref="YZ46:ZB46"/>
    <mergeCell ref="ZC46:ZD46"/>
    <mergeCell ref="ZE46:ZH46"/>
    <mergeCell ref="XZ47:YF47"/>
    <mergeCell ref="YG47:YN47"/>
    <mergeCell ref="XF61:ZD61"/>
    <mergeCell ref="ZE61:ZH61"/>
    <mergeCell ref="XF46:XG60"/>
    <mergeCell ref="YT48:YW48"/>
    <mergeCell ref="YX48:YY48"/>
    <mergeCell ref="YZ48:ZB48"/>
    <mergeCell ref="ZC48:ZD48"/>
    <mergeCell ref="ZE48:ZH48"/>
    <mergeCell ref="XZ49:YF49"/>
    <mergeCell ref="YG49:YN49"/>
    <mergeCell ref="YO49:YS49"/>
    <mergeCell ref="YT49:YW49"/>
    <mergeCell ref="XQ60:ZD60"/>
    <mergeCell ref="ZE60:ZH60"/>
    <mergeCell ref="YO47:YS47"/>
    <mergeCell ref="YT47:YW47"/>
    <mergeCell ref="YX47:YY47"/>
    <mergeCell ref="YZ47:ZB47"/>
    <mergeCell ref="ZC47:ZD47"/>
    <mergeCell ref="ZE47:ZH47"/>
    <mergeCell ref="XZ48:YF48"/>
    <mergeCell ref="YG48:YN48"/>
    <mergeCell ref="YO48:YS48"/>
    <mergeCell ref="ZC59:ZD59"/>
    <mergeCell ref="ZE59:ZH59"/>
    <mergeCell ref="XQ56:XS59"/>
    <mergeCell ref="XT56:XY59"/>
    <mergeCell ref="XZ56:YF56"/>
    <mergeCell ref="YG56:YN56"/>
    <mergeCell ref="YO56:YS56"/>
    <mergeCell ref="YT56:YW56"/>
    <mergeCell ref="YX56:YY56"/>
    <mergeCell ref="YZ56:ZB56"/>
    <mergeCell ref="ZC56:ZD56"/>
    <mergeCell ref="ZE56:ZH56"/>
    <mergeCell ref="XZ57:YF57"/>
    <mergeCell ref="YG57:YN57"/>
    <mergeCell ref="YO57:YS57"/>
    <mergeCell ref="YT57:YW57"/>
    <mergeCell ref="YX57:YY57"/>
    <mergeCell ref="YZ57:ZB57"/>
    <mergeCell ref="ZC57:ZD57"/>
    <mergeCell ref="ZE57:ZH57"/>
    <mergeCell ref="XZ58:YF58"/>
    <mergeCell ref="YG58:YN58"/>
    <mergeCell ref="YO58:YS58"/>
    <mergeCell ref="YT58:YW58"/>
    <mergeCell ref="YX58:YY58"/>
    <mergeCell ref="YZ58:ZB58"/>
    <mergeCell ref="ZC58:ZD58"/>
    <mergeCell ref="ZE58:ZH58"/>
    <mergeCell ref="XZ59:YF59"/>
    <mergeCell ref="YG59:YN59"/>
    <mergeCell ref="YO59:YS59"/>
    <mergeCell ref="YT59:YW59"/>
    <mergeCell ref="YX59:YY59"/>
    <mergeCell ref="YZ59:ZB59"/>
    <mergeCell ref="XQ55:ZD55"/>
    <mergeCell ref="ZE55:ZH55"/>
    <mergeCell ref="YX53:YY53"/>
    <mergeCell ref="YZ53:ZB53"/>
    <mergeCell ref="ZC53:ZD53"/>
    <mergeCell ref="ZE53:ZH53"/>
    <mergeCell ref="XZ54:YF54"/>
    <mergeCell ref="XF76:XG80"/>
    <mergeCell ref="XH76:XP80"/>
    <mergeCell ref="XF82:XG82"/>
    <mergeCell ref="XH82:XP82"/>
    <mergeCell ref="XQ82:XS82"/>
    <mergeCell ref="XT82:XY82"/>
    <mergeCell ref="XZ82:YF82"/>
    <mergeCell ref="YG82:YN82"/>
    <mergeCell ref="YO82:YS82"/>
    <mergeCell ref="YT82:YW82"/>
    <mergeCell ref="YX82:YY82"/>
    <mergeCell ref="YZ82:ZB82"/>
    <mergeCell ref="ZC82:ZD82"/>
    <mergeCell ref="ZE82:ZH82"/>
    <mergeCell ref="XF83:XG83"/>
    <mergeCell ref="XH83:XP83"/>
    <mergeCell ref="XQ83:XS83"/>
    <mergeCell ref="XT83:XY83"/>
    <mergeCell ref="XZ83:YF83"/>
    <mergeCell ref="YG83:YN83"/>
    <mergeCell ref="YO83:YS83"/>
    <mergeCell ref="YT83:YW83"/>
    <mergeCell ref="YX83:YY83"/>
    <mergeCell ref="YZ83:ZB83"/>
    <mergeCell ref="ZC83:ZD83"/>
    <mergeCell ref="ZE83:ZH83"/>
    <mergeCell ref="XG62:ZD62"/>
    <mergeCell ref="XF63:ZD63"/>
    <mergeCell ref="ZE63:ZH63"/>
    <mergeCell ref="XF65:XG65"/>
    <mergeCell ref="XH65:XP65"/>
    <mergeCell ref="XQ65:ZH65"/>
    <mergeCell ref="XF66:XG70"/>
    <mergeCell ref="XH66:XP70"/>
    <mergeCell ref="XF71:XG75"/>
    <mergeCell ref="XH71:XP75"/>
    <mergeCell ref="XQ67:XX67"/>
    <mergeCell ref="XU68:XX68"/>
    <mergeCell ref="XQ72:XX72"/>
    <mergeCell ref="XU73:XX73"/>
    <mergeCell ref="XU77:XX77"/>
    <mergeCell ref="XU78:XX78"/>
    <mergeCell ref="XF86:XG86"/>
    <mergeCell ref="XH86:XP86"/>
    <mergeCell ref="XQ86:XS86"/>
    <mergeCell ref="XT86:XY86"/>
    <mergeCell ref="XZ86:YF86"/>
    <mergeCell ref="YG86:YN86"/>
    <mergeCell ref="YO86:YS86"/>
    <mergeCell ref="YT86:YW86"/>
    <mergeCell ref="YX86:YY86"/>
    <mergeCell ref="YZ86:ZB86"/>
    <mergeCell ref="ZC86:ZD86"/>
    <mergeCell ref="ZE86:ZH86"/>
    <mergeCell ref="XF87:XG87"/>
    <mergeCell ref="XH87:XP87"/>
    <mergeCell ref="XQ87:XS87"/>
    <mergeCell ref="XT87:XY87"/>
    <mergeCell ref="XZ87:YF87"/>
    <mergeCell ref="YG87:YN87"/>
    <mergeCell ref="YO87:YS87"/>
    <mergeCell ref="YT87:YW87"/>
    <mergeCell ref="YX87:YY87"/>
    <mergeCell ref="YZ87:ZB87"/>
    <mergeCell ref="ZC87:ZD87"/>
    <mergeCell ref="ZE87:ZH87"/>
    <mergeCell ref="XF84:XG84"/>
    <mergeCell ref="XH84:XP84"/>
    <mergeCell ref="XQ84:XS84"/>
    <mergeCell ref="XT84:XY84"/>
    <mergeCell ref="XZ84:YF84"/>
    <mergeCell ref="YG84:YN84"/>
    <mergeCell ref="YO84:YS84"/>
    <mergeCell ref="YT84:YW84"/>
    <mergeCell ref="YX84:YY84"/>
    <mergeCell ref="YZ84:ZB84"/>
    <mergeCell ref="ZC84:ZD84"/>
    <mergeCell ref="ZE84:ZH84"/>
    <mergeCell ref="XF85:XG85"/>
    <mergeCell ref="XH85:XP85"/>
    <mergeCell ref="XQ85:XS85"/>
    <mergeCell ref="XT85:XY85"/>
    <mergeCell ref="XZ85:YF85"/>
    <mergeCell ref="YG85:YN85"/>
    <mergeCell ref="YO85:YS85"/>
    <mergeCell ref="YT85:YW85"/>
    <mergeCell ref="YX85:YY85"/>
    <mergeCell ref="YZ85:ZB85"/>
    <mergeCell ref="ZC85:ZD85"/>
    <mergeCell ref="ZE85:ZH85"/>
    <mergeCell ref="XF90:XG90"/>
    <mergeCell ref="XH90:XP90"/>
    <mergeCell ref="XQ90:XS90"/>
    <mergeCell ref="XT90:XY90"/>
    <mergeCell ref="XZ90:YF90"/>
    <mergeCell ref="YG90:YN90"/>
    <mergeCell ref="YO90:YS90"/>
    <mergeCell ref="YT90:YW90"/>
    <mergeCell ref="YX90:YY90"/>
    <mergeCell ref="YZ90:ZB90"/>
    <mergeCell ref="ZC90:ZD90"/>
    <mergeCell ref="ZE90:ZH90"/>
    <mergeCell ref="XF91:XG91"/>
    <mergeCell ref="XH91:XP91"/>
    <mergeCell ref="XQ91:XS91"/>
    <mergeCell ref="XT91:XY91"/>
    <mergeCell ref="XZ91:YF91"/>
    <mergeCell ref="YG91:YN91"/>
    <mergeCell ref="YO91:YS91"/>
    <mergeCell ref="YT91:YW91"/>
    <mergeCell ref="YX91:YY91"/>
    <mergeCell ref="YZ91:ZB91"/>
    <mergeCell ref="ZC91:ZD91"/>
    <mergeCell ref="ZE91:ZH91"/>
    <mergeCell ref="XF88:XG88"/>
    <mergeCell ref="XH88:XP88"/>
    <mergeCell ref="XQ88:XS88"/>
    <mergeCell ref="XT88:XY88"/>
    <mergeCell ref="XZ88:YF88"/>
    <mergeCell ref="YG88:YN88"/>
    <mergeCell ref="YO88:YS88"/>
    <mergeCell ref="YT88:YW88"/>
    <mergeCell ref="YX88:YY88"/>
    <mergeCell ref="YZ88:ZB88"/>
    <mergeCell ref="ZC88:ZD88"/>
    <mergeCell ref="ZE88:ZH88"/>
    <mergeCell ref="XF89:XG89"/>
    <mergeCell ref="XH89:XP89"/>
    <mergeCell ref="XQ89:XS89"/>
    <mergeCell ref="XT89:XY89"/>
    <mergeCell ref="XZ89:YF89"/>
    <mergeCell ref="YG89:YN89"/>
    <mergeCell ref="YO89:YS89"/>
    <mergeCell ref="YT89:YW89"/>
    <mergeCell ref="YX89:YY89"/>
    <mergeCell ref="YZ89:ZB89"/>
    <mergeCell ref="ZC89:ZD89"/>
    <mergeCell ref="ZE89:ZH89"/>
    <mergeCell ref="XF94:XG94"/>
    <mergeCell ref="XH94:XP94"/>
    <mergeCell ref="XQ94:XS94"/>
    <mergeCell ref="XT94:XY94"/>
    <mergeCell ref="XZ94:YF94"/>
    <mergeCell ref="YG94:YN94"/>
    <mergeCell ref="YO94:YS94"/>
    <mergeCell ref="YT94:YW94"/>
    <mergeCell ref="YX94:YY94"/>
    <mergeCell ref="YZ94:ZB94"/>
    <mergeCell ref="ZC94:ZD94"/>
    <mergeCell ref="ZE94:ZH94"/>
    <mergeCell ref="XF95:XG95"/>
    <mergeCell ref="XH95:XP95"/>
    <mergeCell ref="XQ95:XS95"/>
    <mergeCell ref="XT95:XY95"/>
    <mergeCell ref="XZ95:YF95"/>
    <mergeCell ref="YG95:YN95"/>
    <mergeCell ref="YO95:YS95"/>
    <mergeCell ref="YT95:YW95"/>
    <mergeCell ref="YX95:YY95"/>
    <mergeCell ref="YZ95:ZB95"/>
    <mergeCell ref="ZC95:ZD95"/>
    <mergeCell ref="ZE95:ZH95"/>
    <mergeCell ref="XF92:XG92"/>
    <mergeCell ref="XH92:XP92"/>
    <mergeCell ref="XQ92:XS92"/>
    <mergeCell ref="XT92:XY92"/>
    <mergeCell ref="XZ92:YF92"/>
    <mergeCell ref="YG92:YN92"/>
    <mergeCell ref="YO92:YS92"/>
    <mergeCell ref="YT92:YW92"/>
    <mergeCell ref="YX92:YY92"/>
    <mergeCell ref="YZ92:ZB92"/>
    <mergeCell ref="ZC92:ZD92"/>
    <mergeCell ref="ZE92:ZH92"/>
    <mergeCell ref="XF93:XG93"/>
    <mergeCell ref="XH93:XP93"/>
    <mergeCell ref="XQ93:XS93"/>
    <mergeCell ref="XT93:XY93"/>
    <mergeCell ref="XZ93:YF93"/>
    <mergeCell ref="YG93:YN93"/>
    <mergeCell ref="YO93:YS93"/>
    <mergeCell ref="YT93:YW93"/>
    <mergeCell ref="YX93:YY93"/>
    <mergeCell ref="YZ93:ZB93"/>
    <mergeCell ref="ZC93:ZD93"/>
    <mergeCell ref="ZE93:ZH93"/>
    <mergeCell ref="XF98:XG98"/>
    <mergeCell ref="XH98:XP98"/>
    <mergeCell ref="XQ98:XS98"/>
    <mergeCell ref="XT98:XY98"/>
    <mergeCell ref="XZ98:YF98"/>
    <mergeCell ref="YG98:YN98"/>
    <mergeCell ref="YO98:YS98"/>
    <mergeCell ref="YT98:YW98"/>
    <mergeCell ref="YX98:YY98"/>
    <mergeCell ref="YZ98:ZB98"/>
    <mergeCell ref="ZC98:ZD98"/>
    <mergeCell ref="ZE98:ZH98"/>
    <mergeCell ref="XF99:XG99"/>
    <mergeCell ref="XH99:XP99"/>
    <mergeCell ref="XQ99:XS99"/>
    <mergeCell ref="XT99:XY99"/>
    <mergeCell ref="XZ99:YF99"/>
    <mergeCell ref="YG99:YN99"/>
    <mergeCell ref="YO99:YS99"/>
    <mergeCell ref="YT99:YW99"/>
    <mergeCell ref="YX99:YY99"/>
    <mergeCell ref="YZ99:ZB99"/>
    <mergeCell ref="ZC99:ZD99"/>
    <mergeCell ref="ZE99:ZH99"/>
    <mergeCell ref="XF96:XG96"/>
    <mergeCell ref="XH96:XP96"/>
    <mergeCell ref="XQ96:XS96"/>
    <mergeCell ref="XT96:XY96"/>
    <mergeCell ref="XZ96:YF96"/>
    <mergeCell ref="YG96:YN96"/>
    <mergeCell ref="YO96:YS96"/>
    <mergeCell ref="YT96:YW96"/>
    <mergeCell ref="YX96:YY96"/>
    <mergeCell ref="YZ96:ZB96"/>
    <mergeCell ref="ZC96:ZD96"/>
    <mergeCell ref="ZE96:ZH96"/>
    <mergeCell ref="XF97:XG97"/>
    <mergeCell ref="XH97:XP97"/>
    <mergeCell ref="XQ97:XS97"/>
    <mergeCell ref="XT97:XY97"/>
    <mergeCell ref="XZ97:YF97"/>
    <mergeCell ref="YG97:YN97"/>
    <mergeCell ref="YO97:YS97"/>
    <mergeCell ref="YT97:YW97"/>
    <mergeCell ref="YX97:YY97"/>
    <mergeCell ref="YZ97:ZB97"/>
    <mergeCell ref="ZC97:ZD97"/>
    <mergeCell ref="ZE97:ZH97"/>
    <mergeCell ref="XF102:XG102"/>
    <mergeCell ref="XH102:XP102"/>
    <mergeCell ref="XQ102:XS102"/>
    <mergeCell ref="XT102:XY102"/>
    <mergeCell ref="XZ102:YF102"/>
    <mergeCell ref="YG102:YN102"/>
    <mergeCell ref="YO102:YS102"/>
    <mergeCell ref="YT102:YW102"/>
    <mergeCell ref="YX102:YY102"/>
    <mergeCell ref="YZ102:ZB102"/>
    <mergeCell ref="ZC102:ZD102"/>
    <mergeCell ref="ZE102:ZH102"/>
    <mergeCell ref="XF103:XG103"/>
    <mergeCell ref="XH103:XP103"/>
    <mergeCell ref="XQ103:XS103"/>
    <mergeCell ref="XT103:XY103"/>
    <mergeCell ref="XZ103:YF103"/>
    <mergeCell ref="YG103:YN103"/>
    <mergeCell ref="YO103:YS103"/>
    <mergeCell ref="YT103:YW103"/>
    <mergeCell ref="YX103:YY103"/>
    <mergeCell ref="YZ103:ZB103"/>
    <mergeCell ref="ZC103:ZD103"/>
    <mergeCell ref="ZE103:ZH103"/>
    <mergeCell ref="XF100:XG100"/>
    <mergeCell ref="XH100:XP100"/>
    <mergeCell ref="XQ100:XS100"/>
    <mergeCell ref="XT100:XY100"/>
    <mergeCell ref="XZ100:YF100"/>
    <mergeCell ref="YG100:YN100"/>
    <mergeCell ref="YO100:YS100"/>
    <mergeCell ref="YT100:YW100"/>
    <mergeCell ref="YX100:YY100"/>
    <mergeCell ref="YZ100:ZB100"/>
    <mergeCell ref="ZC100:ZD100"/>
    <mergeCell ref="ZE100:ZH100"/>
    <mergeCell ref="XF101:XG101"/>
    <mergeCell ref="XH101:XP101"/>
    <mergeCell ref="XQ101:XS101"/>
    <mergeCell ref="XT101:XY101"/>
    <mergeCell ref="XZ101:YF101"/>
    <mergeCell ref="YG101:YN101"/>
    <mergeCell ref="YO101:YS101"/>
    <mergeCell ref="YT101:YW101"/>
    <mergeCell ref="YX101:YY101"/>
    <mergeCell ref="YZ101:ZB101"/>
    <mergeCell ref="ZC101:ZD101"/>
    <mergeCell ref="ZE101:ZH101"/>
    <mergeCell ref="XF106:XG106"/>
    <mergeCell ref="XH106:XP106"/>
    <mergeCell ref="XQ106:XS106"/>
    <mergeCell ref="XT106:XY106"/>
    <mergeCell ref="XZ106:YF106"/>
    <mergeCell ref="YG106:YN106"/>
    <mergeCell ref="YO106:YS106"/>
    <mergeCell ref="YT106:YW106"/>
    <mergeCell ref="YX106:YY106"/>
    <mergeCell ref="YZ106:ZB106"/>
    <mergeCell ref="ZC106:ZD106"/>
    <mergeCell ref="ZE106:ZH106"/>
    <mergeCell ref="XF107:XG107"/>
    <mergeCell ref="XH107:XP107"/>
    <mergeCell ref="XQ107:XS107"/>
    <mergeCell ref="XT107:XY107"/>
    <mergeCell ref="XZ107:YF107"/>
    <mergeCell ref="YG107:YN107"/>
    <mergeCell ref="YO107:YS107"/>
    <mergeCell ref="YT107:YW107"/>
    <mergeCell ref="YX107:YY107"/>
    <mergeCell ref="YZ107:ZB107"/>
    <mergeCell ref="ZC107:ZD107"/>
    <mergeCell ref="ZE107:ZH107"/>
    <mergeCell ref="XF104:XG104"/>
    <mergeCell ref="XH104:XP104"/>
    <mergeCell ref="XQ104:XS104"/>
    <mergeCell ref="XT104:XY104"/>
    <mergeCell ref="XZ104:YF104"/>
    <mergeCell ref="YG104:YN104"/>
    <mergeCell ref="YO104:YS104"/>
    <mergeCell ref="YT104:YW104"/>
    <mergeCell ref="YX104:YY104"/>
    <mergeCell ref="YZ104:ZB104"/>
    <mergeCell ref="ZC104:ZD104"/>
    <mergeCell ref="ZE104:ZH104"/>
    <mergeCell ref="XF105:XG105"/>
    <mergeCell ref="XH105:XP105"/>
    <mergeCell ref="XQ105:XS105"/>
    <mergeCell ref="XT105:XY105"/>
    <mergeCell ref="XZ105:YF105"/>
    <mergeCell ref="YG105:YN105"/>
    <mergeCell ref="YO105:YS105"/>
    <mergeCell ref="YT105:YW105"/>
    <mergeCell ref="YX105:YY105"/>
    <mergeCell ref="YZ105:ZB105"/>
    <mergeCell ref="ZC105:ZD105"/>
    <mergeCell ref="ZE105:ZH105"/>
    <mergeCell ref="XF110:XG110"/>
    <mergeCell ref="XH110:XP110"/>
    <mergeCell ref="XQ110:XS110"/>
    <mergeCell ref="XT110:XY110"/>
    <mergeCell ref="XZ110:YF110"/>
    <mergeCell ref="YG110:YN110"/>
    <mergeCell ref="YO110:YS110"/>
    <mergeCell ref="YT110:YW110"/>
    <mergeCell ref="YX110:YY110"/>
    <mergeCell ref="YZ110:ZB110"/>
    <mergeCell ref="ZC110:ZD110"/>
    <mergeCell ref="ZE110:ZH110"/>
    <mergeCell ref="XF111:XG111"/>
    <mergeCell ref="XH111:XP111"/>
    <mergeCell ref="XQ111:XS111"/>
    <mergeCell ref="XT111:XY111"/>
    <mergeCell ref="XZ111:YF111"/>
    <mergeCell ref="YG111:YN111"/>
    <mergeCell ref="YO111:YS111"/>
    <mergeCell ref="YT111:YW111"/>
    <mergeCell ref="YX111:YY111"/>
    <mergeCell ref="YZ111:ZB111"/>
    <mergeCell ref="ZC111:ZD111"/>
    <mergeCell ref="ZE111:ZH111"/>
    <mergeCell ref="XF108:XG108"/>
    <mergeCell ref="XH108:XP108"/>
    <mergeCell ref="XQ108:XS108"/>
    <mergeCell ref="XT108:XY108"/>
    <mergeCell ref="XZ108:YF108"/>
    <mergeCell ref="YG108:YN108"/>
    <mergeCell ref="YO108:YS108"/>
    <mergeCell ref="YT108:YW108"/>
    <mergeCell ref="YX108:YY108"/>
    <mergeCell ref="YZ108:ZB108"/>
    <mergeCell ref="ZC108:ZD108"/>
    <mergeCell ref="ZE108:ZH108"/>
    <mergeCell ref="XF109:XG109"/>
    <mergeCell ref="XH109:XP109"/>
    <mergeCell ref="XQ109:XS109"/>
    <mergeCell ref="XT109:XY109"/>
    <mergeCell ref="XZ109:YF109"/>
    <mergeCell ref="YG109:YN109"/>
    <mergeCell ref="YO109:YS109"/>
    <mergeCell ref="YT109:YW109"/>
    <mergeCell ref="YX109:YY109"/>
    <mergeCell ref="YZ109:ZB109"/>
    <mergeCell ref="ZC109:ZD109"/>
    <mergeCell ref="ZE109:ZH109"/>
    <mergeCell ref="XF114:XG114"/>
    <mergeCell ref="XH114:XP114"/>
    <mergeCell ref="XQ114:XS114"/>
    <mergeCell ref="XT114:XY114"/>
    <mergeCell ref="XZ114:YF114"/>
    <mergeCell ref="YG114:YN114"/>
    <mergeCell ref="YO114:YS114"/>
    <mergeCell ref="YT114:YW114"/>
    <mergeCell ref="YX114:YY114"/>
    <mergeCell ref="YZ114:ZB114"/>
    <mergeCell ref="ZC114:ZD114"/>
    <mergeCell ref="ZE114:ZH114"/>
    <mergeCell ref="XF115:XG115"/>
    <mergeCell ref="XH115:XP115"/>
    <mergeCell ref="XQ115:XS115"/>
    <mergeCell ref="XT115:XY115"/>
    <mergeCell ref="XZ115:YF115"/>
    <mergeCell ref="YG115:YN115"/>
    <mergeCell ref="YO115:YS115"/>
    <mergeCell ref="YT115:YW115"/>
    <mergeCell ref="YX115:YY115"/>
    <mergeCell ref="YZ115:ZB115"/>
    <mergeCell ref="ZC115:ZD115"/>
    <mergeCell ref="ZE115:ZH115"/>
    <mergeCell ref="XF112:XG112"/>
    <mergeCell ref="XH112:XP112"/>
    <mergeCell ref="XQ112:XS112"/>
    <mergeCell ref="XT112:XY112"/>
    <mergeCell ref="XZ112:YF112"/>
    <mergeCell ref="YG112:YN112"/>
    <mergeCell ref="YO112:YS112"/>
    <mergeCell ref="YT112:YW112"/>
    <mergeCell ref="YX112:YY112"/>
    <mergeCell ref="YZ112:ZB112"/>
    <mergeCell ref="ZC112:ZD112"/>
    <mergeCell ref="ZE112:ZH112"/>
    <mergeCell ref="XF113:XG113"/>
    <mergeCell ref="XH113:XP113"/>
    <mergeCell ref="XQ113:XS113"/>
    <mergeCell ref="XT113:XY113"/>
    <mergeCell ref="XZ113:YF113"/>
    <mergeCell ref="YG113:YN113"/>
    <mergeCell ref="YO113:YS113"/>
    <mergeCell ref="YT113:YW113"/>
    <mergeCell ref="YX113:YY113"/>
    <mergeCell ref="YZ113:ZB113"/>
    <mergeCell ref="ZC113:ZD113"/>
    <mergeCell ref="ZE113:ZH113"/>
    <mergeCell ref="XF118:XG118"/>
    <mergeCell ref="XH118:XP118"/>
    <mergeCell ref="XQ118:XS118"/>
    <mergeCell ref="XT118:XY118"/>
    <mergeCell ref="XZ118:YF118"/>
    <mergeCell ref="YG118:YN118"/>
    <mergeCell ref="YO118:YS118"/>
    <mergeCell ref="YT118:YW118"/>
    <mergeCell ref="YX118:YY118"/>
    <mergeCell ref="YZ118:ZB118"/>
    <mergeCell ref="ZC118:ZD118"/>
    <mergeCell ref="ZE118:ZH118"/>
    <mergeCell ref="XF119:XG119"/>
    <mergeCell ref="XH119:XP119"/>
    <mergeCell ref="XQ119:XS119"/>
    <mergeCell ref="XT119:XY119"/>
    <mergeCell ref="XZ119:YF119"/>
    <mergeCell ref="YG119:YN119"/>
    <mergeCell ref="YO119:YS119"/>
    <mergeCell ref="YT119:YW119"/>
    <mergeCell ref="YX119:YY119"/>
    <mergeCell ref="YZ119:ZB119"/>
    <mergeCell ref="ZC119:ZD119"/>
    <mergeCell ref="ZE119:ZH119"/>
    <mergeCell ref="XF116:XG116"/>
    <mergeCell ref="XH116:XP116"/>
    <mergeCell ref="XQ116:XS116"/>
    <mergeCell ref="XT116:XY116"/>
    <mergeCell ref="XZ116:YF116"/>
    <mergeCell ref="YG116:YN116"/>
    <mergeCell ref="YO116:YS116"/>
    <mergeCell ref="YT116:YW116"/>
    <mergeCell ref="YX116:YY116"/>
    <mergeCell ref="YZ116:ZB116"/>
    <mergeCell ref="ZC116:ZD116"/>
    <mergeCell ref="ZE116:ZH116"/>
    <mergeCell ref="XF117:XG117"/>
    <mergeCell ref="XH117:XP117"/>
    <mergeCell ref="XQ117:XS117"/>
    <mergeCell ref="XT117:XY117"/>
    <mergeCell ref="XZ117:YF117"/>
    <mergeCell ref="YG117:YN117"/>
    <mergeCell ref="YO117:YS117"/>
    <mergeCell ref="YT117:YW117"/>
    <mergeCell ref="YX117:YY117"/>
    <mergeCell ref="YZ117:ZB117"/>
    <mergeCell ref="ZC117:ZD117"/>
    <mergeCell ref="ZE117:ZH117"/>
    <mergeCell ref="XF122:XG122"/>
    <mergeCell ref="XH122:XP122"/>
    <mergeCell ref="XQ122:XS122"/>
    <mergeCell ref="XT122:XY122"/>
    <mergeCell ref="XZ122:YF122"/>
    <mergeCell ref="YG122:YN122"/>
    <mergeCell ref="YO122:YS122"/>
    <mergeCell ref="YT122:YW122"/>
    <mergeCell ref="YX122:YY122"/>
    <mergeCell ref="YZ122:ZB122"/>
    <mergeCell ref="ZC122:ZD122"/>
    <mergeCell ref="ZE122:ZH122"/>
    <mergeCell ref="XF123:XG123"/>
    <mergeCell ref="XH123:XP123"/>
    <mergeCell ref="XQ123:XS123"/>
    <mergeCell ref="XT123:XY123"/>
    <mergeCell ref="XZ123:YF123"/>
    <mergeCell ref="YG123:YN123"/>
    <mergeCell ref="YO123:YS123"/>
    <mergeCell ref="YT123:YW123"/>
    <mergeCell ref="YX123:YY123"/>
    <mergeCell ref="YZ123:ZB123"/>
    <mergeCell ref="ZC123:ZD123"/>
    <mergeCell ref="ZE123:ZH123"/>
    <mergeCell ref="XF120:XG120"/>
    <mergeCell ref="XH120:XP120"/>
    <mergeCell ref="XQ120:XS120"/>
    <mergeCell ref="XT120:XY120"/>
    <mergeCell ref="XZ120:YF120"/>
    <mergeCell ref="YG120:YN120"/>
    <mergeCell ref="YO120:YS120"/>
    <mergeCell ref="YT120:YW120"/>
    <mergeCell ref="YX120:YY120"/>
    <mergeCell ref="YZ120:ZB120"/>
    <mergeCell ref="ZC120:ZD120"/>
    <mergeCell ref="ZE120:ZH120"/>
    <mergeCell ref="XF121:XG121"/>
    <mergeCell ref="XH121:XP121"/>
    <mergeCell ref="XQ121:XS121"/>
    <mergeCell ref="XT121:XY121"/>
    <mergeCell ref="XZ121:YF121"/>
    <mergeCell ref="YG121:YN121"/>
    <mergeCell ref="YO121:YS121"/>
    <mergeCell ref="YT121:YW121"/>
    <mergeCell ref="YX121:YY121"/>
    <mergeCell ref="YZ121:ZB121"/>
    <mergeCell ref="ZC121:ZD121"/>
    <mergeCell ref="ZE121:ZH121"/>
    <mergeCell ref="XF126:XG126"/>
    <mergeCell ref="XH126:XP126"/>
    <mergeCell ref="XQ126:XS126"/>
    <mergeCell ref="XT126:XY126"/>
    <mergeCell ref="XZ126:YF126"/>
    <mergeCell ref="YG126:YN126"/>
    <mergeCell ref="YO126:YS126"/>
    <mergeCell ref="YT126:YW126"/>
    <mergeCell ref="YX126:YY126"/>
    <mergeCell ref="YZ126:ZB126"/>
    <mergeCell ref="ZC126:ZD126"/>
    <mergeCell ref="ZE126:ZH126"/>
    <mergeCell ref="XF127:XG127"/>
    <mergeCell ref="XH127:XP127"/>
    <mergeCell ref="XQ127:XS127"/>
    <mergeCell ref="XT127:XY127"/>
    <mergeCell ref="XZ127:YF127"/>
    <mergeCell ref="YG127:YN127"/>
    <mergeCell ref="YO127:YS127"/>
    <mergeCell ref="YT127:YW127"/>
    <mergeCell ref="YX127:YY127"/>
    <mergeCell ref="YZ127:ZB127"/>
    <mergeCell ref="ZC127:ZD127"/>
    <mergeCell ref="ZE127:ZH127"/>
    <mergeCell ref="XF124:XG124"/>
    <mergeCell ref="XH124:XP124"/>
    <mergeCell ref="XQ124:XS124"/>
    <mergeCell ref="XT124:XY124"/>
    <mergeCell ref="XZ124:YF124"/>
    <mergeCell ref="YG124:YN124"/>
    <mergeCell ref="YO124:YS124"/>
    <mergeCell ref="YT124:YW124"/>
    <mergeCell ref="YX124:YY124"/>
    <mergeCell ref="YZ124:ZB124"/>
    <mergeCell ref="ZC124:ZD124"/>
    <mergeCell ref="ZE124:ZH124"/>
    <mergeCell ref="XF125:XG125"/>
    <mergeCell ref="XH125:XP125"/>
    <mergeCell ref="XQ125:XS125"/>
    <mergeCell ref="XT125:XY125"/>
    <mergeCell ref="XZ125:YF125"/>
    <mergeCell ref="YG125:YN125"/>
    <mergeCell ref="YO125:YS125"/>
    <mergeCell ref="YT125:YW125"/>
    <mergeCell ref="YX125:YY125"/>
    <mergeCell ref="YZ125:ZB125"/>
    <mergeCell ref="ZC125:ZD125"/>
    <mergeCell ref="ZE125:ZH125"/>
    <mergeCell ref="XF130:XG130"/>
    <mergeCell ref="XH130:XP130"/>
    <mergeCell ref="XQ130:XS130"/>
    <mergeCell ref="XT130:XY130"/>
    <mergeCell ref="XZ130:YF130"/>
    <mergeCell ref="YG130:YN130"/>
    <mergeCell ref="YO130:YS130"/>
    <mergeCell ref="YT130:YW130"/>
    <mergeCell ref="YX130:YY130"/>
    <mergeCell ref="YZ130:ZB130"/>
    <mergeCell ref="ZC130:ZD130"/>
    <mergeCell ref="ZE130:ZH130"/>
    <mergeCell ref="XF131:XG131"/>
    <mergeCell ref="XH131:XP131"/>
    <mergeCell ref="XQ131:XS131"/>
    <mergeCell ref="XT131:XY131"/>
    <mergeCell ref="XZ131:YF131"/>
    <mergeCell ref="YG131:YN131"/>
    <mergeCell ref="YO131:YS131"/>
    <mergeCell ref="YT131:YW131"/>
    <mergeCell ref="YX131:YY131"/>
    <mergeCell ref="YZ131:ZB131"/>
    <mergeCell ref="ZC131:ZD131"/>
    <mergeCell ref="ZE131:ZH131"/>
    <mergeCell ref="XF128:XG128"/>
    <mergeCell ref="XH128:XP128"/>
    <mergeCell ref="XQ128:XS128"/>
    <mergeCell ref="XT128:XY128"/>
    <mergeCell ref="XZ128:YF128"/>
    <mergeCell ref="YG128:YN128"/>
    <mergeCell ref="YO128:YS128"/>
    <mergeCell ref="YT128:YW128"/>
    <mergeCell ref="YX128:YY128"/>
    <mergeCell ref="YZ128:ZB128"/>
    <mergeCell ref="ZC128:ZD128"/>
    <mergeCell ref="ZE128:ZH128"/>
    <mergeCell ref="XF129:XG129"/>
    <mergeCell ref="XH129:XP129"/>
    <mergeCell ref="XQ129:XS129"/>
    <mergeCell ref="XT129:XY129"/>
    <mergeCell ref="XZ129:YF129"/>
    <mergeCell ref="YG129:YN129"/>
    <mergeCell ref="YO129:YS129"/>
    <mergeCell ref="YT129:YW129"/>
    <mergeCell ref="YX129:YY129"/>
    <mergeCell ref="YZ129:ZB129"/>
    <mergeCell ref="ZC129:ZD129"/>
    <mergeCell ref="ZE129:ZH129"/>
    <mergeCell ref="XF134:XG134"/>
    <mergeCell ref="XH134:XP134"/>
    <mergeCell ref="XQ134:XS134"/>
    <mergeCell ref="XT134:XY134"/>
    <mergeCell ref="XZ134:YF134"/>
    <mergeCell ref="YG134:YN134"/>
    <mergeCell ref="YO134:YS134"/>
    <mergeCell ref="YT134:YW134"/>
    <mergeCell ref="YX134:YY134"/>
    <mergeCell ref="YZ134:ZB134"/>
    <mergeCell ref="ZC134:ZD134"/>
    <mergeCell ref="ZE134:ZH134"/>
    <mergeCell ref="XF135:XG135"/>
    <mergeCell ref="XH135:XP135"/>
    <mergeCell ref="XQ135:XS135"/>
    <mergeCell ref="XT135:XY135"/>
    <mergeCell ref="XZ135:YF135"/>
    <mergeCell ref="YG135:YN135"/>
    <mergeCell ref="YO135:YS135"/>
    <mergeCell ref="YT135:YW135"/>
    <mergeCell ref="YX135:YY135"/>
    <mergeCell ref="YZ135:ZB135"/>
    <mergeCell ref="ZC135:ZD135"/>
    <mergeCell ref="ZE135:ZH135"/>
    <mergeCell ref="XF132:XG132"/>
    <mergeCell ref="XH132:XP132"/>
    <mergeCell ref="XQ132:XS132"/>
    <mergeCell ref="XT132:XY132"/>
    <mergeCell ref="XZ132:YF132"/>
    <mergeCell ref="YG132:YN132"/>
    <mergeCell ref="YO132:YS132"/>
    <mergeCell ref="YT132:YW132"/>
    <mergeCell ref="YX132:YY132"/>
    <mergeCell ref="YZ132:ZB132"/>
    <mergeCell ref="ZC132:ZD132"/>
    <mergeCell ref="ZE132:ZH132"/>
    <mergeCell ref="XF133:XG133"/>
    <mergeCell ref="XH133:XP133"/>
    <mergeCell ref="XQ133:XS133"/>
    <mergeCell ref="XT133:XY133"/>
    <mergeCell ref="XZ133:YF133"/>
    <mergeCell ref="YG133:YN133"/>
    <mergeCell ref="YO133:YS133"/>
    <mergeCell ref="YT133:YW133"/>
    <mergeCell ref="YX133:YY133"/>
    <mergeCell ref="YZ133:ZB133"/>
    <mergeCell ref="ZC133:ZD133"/>
    <mergeCell ref="ZE133:ZH133"/>
    <mergeCell ref="XF138:XG138"/>
    <mergeCell ref="XH138:XP138"/>
    <mergeCell ref="XQ138:XS138"/>
    <mergeCell ref="XT138:XY138"/>
    <mergeCell ref="XZ138:YF138"/>
    <mergeCell ref="YG138:YN138"/>
    <mergeCell ref="YO138:YS138"/>
    <mergeCell ref="YT138:YW138"/>
    <mergeCell ref="YX138:YY138"/>
    <mergeCell ref="YZ138:ZB138"/>
    <mergeCell ref="ZC138:ZD138"/>
    <mergeCell ref="ZE138:ZH138"/>
    <mergeCell ref="XF139:XG139"/>
    <mergeCell ref="XH139:XP139"/>
    <mergeCell ref="XQ139:XS139"/>
    <mergeCell ref="XT139:XY139"/>
    <mergeCell ref="XZ139:YF139"/>
    <mergeCell ref="YG139:YN139"/>
    <mergeCell ref="YO139:YS139"/>
    <mergeCell ref="YT139:YW139"/>
    <mergeCell ref="YX139:YY139"/>
    <mergeCell ref="YZ139:ZB139"/>
    <mergeCell ref="ZC139:ZD139"/>
    <mergeCell ref="ZE139:ZH139"/>
    <mergeCell ref="XF136:XG136"/>
    <mergeCell ref="XH136:XP136"/>
    <mergeCell ref="XQ136:XS136"/>
    <mergeCell ref="XT136:XY136"/>
    <mergeCell ref="XZ136:YF136"/>
    <mergeCell ref="YG136:YN136"/>
    <mergeCell ref="YO136:YS136"/>
    <mergeCell ref="YT136:YW136"/>
    <mergeCell ref="YX136:YY136"/>
    <mergeCell ref="YZ136:ZB136"/>
    <mergeCell ref="ZC136:ZD136"/>
    <mergeCell ref="ZE136:ZH136"/>
    <mergeCell ref="XF137:XG137"/>
    <mergeCell ref="XH137:XP137"/>
    <mergeCell ref="XQ137:XS137"/>
    <mergeCell ref="XT137:XY137"/>
    <mergeCell ref="XZ137:YF137"/>
    <mergeCell ref="YG137:YN137"/>
    <mergeCell ref="YO137:YS137"/>
    <mergeCell ref="YT137:YW137"/>
    <mergeCell ref="YX137:YY137"/>
    <mergeCell ref="YZ137:ZB137"/>
    <mergeCell ref="ZC137:ZD137"/>
    <mergeCell ref="ZE137:ZH137"/>
    <mergeCell ref="XF142:XG142"/>
    <mergeCell ref="XH142:XP142"/>
    <mergeCell ref="XQ142:XS142"/>
    <mergeCell ref="XT142:XY142"/>
    <mergeCell ref="XZ142:YF142"/>
    <mergeCell ref="YG142:YN142"/>
    <mergeCell ref="YO142:YS142"/>
    <mergeCell ref="YT142:YW142"/>
    <mergeCell ref="YX142:YY142"/>
    <mergeCell ref="YZ142:ZB142"/>
    <mergeCell ref="ZC142:ZD142"/>
    <mergeCell ref="ZE142:ZH142"/>
    <mergeCell ref="XF143:XG143"/>
    <mergeCell ref="XH143:XP143"/>
    <mergeCell ref="XQ143:XS143"/>
    <mergeCell ref="XT143:XY143"/>
    <mergeCell ref="XZ143:YF143"/>
    <mergeCell ref="YG143:YN143"/>
    <mergeCell ref="YO143:YS143"/>
    <mergeCell ref="YT143:YW143"/>
    <mergeCell ref="YX143:YY143"/>
    <mergeCell ref="YZ143:ZB143"/>
    <mergeCell ref="ZC143:ZD143"/>
    <mergeCell ref="ZE143:ZH143"/>
    <mergeCell ref="XF140:XG140"/>
    <mergeCell ref="XH140:XP140"/>
    <mergeCell ref="XQ140:XS140"/>
    <mergeCell ref="XT140:XY140"/>
    <mergeCell ref="XZ140:YF140"/>
    <mergeCell ref="YG140:YN140"/>
    <mergeCell ref="YO140:YS140"/>
    <mergeCell ref="YT140:YW140"/>
    <mergeCell ref="YX140:YY140"/>
    <mergeCell ref="YZ140:ZB140"/>
    <mergeCell ref="ZC140:ZD140"/>
    <mergeCell ref="ZE140:ZH140"/>
    <mergeCell ref="XF141:XG141"/>
    <mergeCell ref="XH141:XP141"/>
    <mergeCell ref="XQ141:XS141"/>
    <mergeCell ref="XT141:XY141"/>
    <mergeCell ref="XZ141:YF141"/>
    <mergeCell ref="YG141:YN141"/>
    <mergeCell ref="YO141:YS141"/>
    <mergeCell ref="YT141:YW141"/>
    <mergeCell ref="YX141:YY141"/>
    <mergeCell ref="YZ141:ZB141"/>
    <mergeCell ref="ZC141:ZD141"/>
    <mergeCell ref="ZE141:ZH141"/>
    <mergeCell ref="XF146:XG146"/>
    <mergeCell ref="XH146:XP146"/>
    <mergeCell ref="XQ146:XS146"/>
    <mergeCell ref="XT146:XY146"/>
    <mergeCell ref="XZ146:YF146"/>
    <mergeCell ref="YG146:YN146"/>
    <mergeCell ref="YO146:YS146"/>
    <mergeCell ref="YT146:YW146"/>
    <mergeCell ref="YX146:YY146"/>
    <mergeCell ref="YZ146:ZB146"/>
    <mergeCell ref="ZC146:ZD146"/>
    <mergeCell ref="ZE146:ZH146"/>
    <mergeCell ref="XF147:XG147"/>
    <mergeCell ref="XH147:XP147"/>
    <mergeCell ref="XQ147:XS147"/>
    <mergeCell ref="XT147:XY147"/>
    <mergeCell ref="XZ147:YF147"/>
    <mergeCell ref="YG147:YN147"/>
    <mergeCell ref="YO147:YS147"/>
    <mergeCell ref="YT147:YW147"/>
    <mergeCell ref="YX147:YY147"/>
    <mergeCell ref="YZ147:ZB147"/>
    <mergeCell ref="ZC147:ZD147"/>
    <mergeCell ref="ZE147:ZH147"/>
    <mergeCell ref="XF144:XG144"/>
    <mergeCell ref="XH144:XP144"/>
    <mergeCell ref="XQ144:XS144"/>
    <mergeCell ref="XT144:XY144"/>
    <mergeCell ref="XZ144:YF144"/>
    <mergeCell ref="YG144:YN144"/>
    <mergeCell ref="YO144:YS144"/>
    <mergeCell ref="YT144:YW144"/>
    <mergeCell ref="YX144:YY144"/>
    <mergeCell ref="YZ144:ZB144"/>
    <mergeCell ref="ZC144:ZD144"/>
    <mergeCell ref="ZE144:ZH144"/>
    <mergeCell ref="XF145:XG145"/>
    <mergeCell ref="XH145:XP145"/>
    <mergeCell ref="XQ145:XS145"/>
    <mergeCell ref="XT145:XY145"/>
    <mergeCell ref="XZ145:YF145"/>
    <mergeCell ref="YG145:YN145"/>
    <mergeCell ref="YO145:YS145"/>
    <mergeCell ref="YT145:YW145"/>
    <mergeCell ref="YX145:YY145"/>
    <mergeCell ref="YZ145:ZB145"/>
    <mergeCell ref="ZC145:ZD145"/>
    <mergeCell ref="ZE145:ZH145"/>
    <mergeCell ref="XF150:XG150"/>
    <mergeCell ref="XH150:XP150"/>
    <mergeCell ref="XQ150:XS150"/>
    <mergeCell ref="XT150:XY150"/>
    <mergeCell ref="XZ150:YF150"/>
    <mergeCell ref="YG150:YN150"/>
    <mergeCell ref="YO150:YS150"/>
    <mergeCell ref="YT150:YW150"/>
    <mergeCell ref="YX150:YY150"/>
    <mergeCell ref="YZ150:ZB150"/>
    <mergeCell ref="ZC150:ZD150"/>
    <mergeCell ref="ZE150:ZH150"/>
    <mergeCell ref="XF151:XG151"/>
    <mergeCell ref="XH151:XP151"/>
    <mergeCell ref="XQ151:XS151"/>
    <mergeCell ref="XT151:XY151"/>
    <mergeCell ref="XZ151:YF151"/>
    <mergeCell ref="YG151:YN151"/>
    <mergeCell ref="YO151:YS151"/>
    <mergeCell ref="YT151:YW151"/>
    <mergeCell ref="YX151:YY151"/>
    <mergeCell ref="YZ151:ZB151"/>
    <mergeCell ref="ZC151:ZD151"/>
    <mergeCell ref="ZE151:ZH151"/>
    <mergeCell ref="XF148:XG148"/>
    <mergeCell ref="XH148:XP148"/>
    <mergeCell ref="XQ148:XS148"/>
    <mergeCell ref="XT148:XY148"/>
    <mergeCell ref="XZ148:YF148"/>
    <mergeCell ref="YG148:YN148"/>
    <mergeCell ref="YO148:YS148"/>
    <mergeCell ref="YT148:YW148"/>
    <mergeCell ref="YX148:YY148"/>
    <mergeCell ref="YZ148:ZB148"/>
    <mergeCell ref="ZC148:ZD148"/>
    <mergeCell ref="ZE148:ZH148"/>
    <mergeCell ref="XF149:XG149"/>
    <mergeCell ref="XH149:XP149"/>
    <mergeCell ref="XQ149:XS149"/>
    <mergeCell ref="XT149:XY149"/>
    <mergeCell ref="XZ149:YF149"/>
    <mergeCell ref="YG149:YN149"/>
    <mergeCell ref="YO149:YS149"/>
    <mergeCell ref="YT149:YW149"/>
    <mergeCell ref="YX149:YY149"/>
    <mergeCell ref="YZ149:ZB149"/>
    <mergeCell ref="ZC149:ZD149"/>
    <mergeCell ref="ZE149:ZH149"/>
    <mergeCell ref="XF154:XG154"/>
    <mergeCell ref="XH154:XP154"/>
    <mergeCell ref="XQ154:XS154"/>
    <mergeCell ref="XT154:XY154"/>
    <mergeCell ref="XZ154:YF154"/>
    <mergeCell ref="YG154:YN154"/>
    <mergeCell ref="YO154:YS154"/>
    <mergeCell ref="YT154:YW154"/>
    <mergeCell ref="YX154:YY154"/>
    <mergeCell ref="YZ154:ZB154"/>
    <mergeCell ref="ZC154:ZD154"/>
    <mergeCell ref="ZE154:ZH154"/>
    <mergeCell ref="XF155:XG155"/>
    <mergeCell ref="XH155:XP155"/>
    <mergeCell ref="XQ155:XS155"/>
    <mergeCell ref="XT155:XY155"/>
    <mergeCell ref="XZ155:YF155"/>
    <mergeCell ref="YG155:YN155"/>
    <mergeCell ref="YO155:YS155"/>
    <mergeCell ref="YT155:YW155"/>
    <mergeCell ref="YX155:YY155"/>
    <mergeCell ref="YZ155:ZB155"/>
    <mergeCell ref="ZC155:ZD155"/>
    <mergeCell ref="ZE155:ZH155"/>
    <mergeCell ref="XF152:XG152"/>
    <mergeCell ref="XH152:XP152"/>
    <mergeCell ref="XQ152:XS152"/>
    <mergeCell ref="XT152:XY152"/>
    <mergeCell ref="XZ152:YF152"/>
    <mergeCell ref="YG152:YN152"/>
    <mergeCell ref="YO152:YS152"/>
    <mergeCell ref="YT152:YW152"/>
    <mergeCell ref="YX152:YY152"/>
    <mergeCell ref="YZ152:ZB152"/>
    <mergeCell ref="ZC152:ZD152"/>
    <mergeCell ref="ZE152:ZH152"/>
    <mergeCell ref="XF153:XG153"/>
    <mergeCell ref="XH153:XP153"/>
    <mergeCell ref="XQ153:XS153"/>
    <mergeCell ref="XT153:XY153"/>
    <mergeCell ref="XZ153:YF153"/>
    <mergeCell ref="YG153:YN153"/>
    <mergeCell ref="YO153:YS153"/>
    <mergeCell ref="YT153:YW153"/>
    <mergeCell ref="YX153:YY153"/>
    <mergeCell ref="YZ153:ZB153"/>
    <mergeCell ref="ZC153:ZD153"/>
    <mergeCell ref="ZE153:ZH153"/>
    <mergeCell ref="XF158:XG158"/>
    <mergeCell ref="XH158:XP158"/>
    <mergeCell ref="XQ158:XS158"/>
    <mergeCell ref="XT158:XY158"/>
    <mergeCell ref="XZ158:YF158"/>
    <mergeCell ref="YG158:YN158"/>
    <mergeCell ref="YO158:YS158"/>
    <mergeCell ref="YT158:YW158"/>
    <mergeCell ref="YX158:YY158"/>
    <mergeCell ref="YZ158:ZB158"/>
    <mergeCell ref="ZC158:ZD158"/>
    <mergeCell ref="ZE158:ZH158"/>
    <mergeCell ref="XF159:XG159"/>
    <mergeCell ref="XH159:XP159"/>
    <mergeCell ref="XQ159:XS159"/>
    <mergeCell ref="XT159:XY159"/>
    <mergeCell ref="XZ159:YF159"/>
    <mergeCell ref="YG159:YN159"/>
    <mergeCell ref="YO159:YS159"/>
    <mergeCell ref="YT159:YW159"/>
    <mergeCell ref="YX159:YY159"/>
    <mergeCell ref="YZ159:ZB159"/>
    <mergeCell ref="ZC159:ZD159"/>
    <mergeCell ref="ZE159:ZH159"/>
    <mergeCell ref="XF156:XG156"/>
    <mergeCell ref="XH156:XP156"/>
    <mergeCell ref="XQ156:XS156"/>
    <mergeCell ref="XT156:XY156"/>
    <mergeCell ref="XZ156:YF156"/>
    <mergeCell ref="YG156:YN156"/>
    <mergeCell ref="YO156:YS156"/>
    <mergeCell ref="YT156:YW156"/>
    <mergeCell ref="YX156:YY156"/>
    <mergeCell ref="YZ156:ZB156"/>
    <mergeCell ref="ZC156:ZD156"/>
    <mergeCell ref="ZE156:ZH156"/>
    <mergeCell ref="XF157:XG157"/>
    <mergeCell ref="XH157:XP157"/>
    <mergeCell ref="XQ157:XS157"/>
    <mergeCell ref="XT157:XY157"/>
    <mergeCell ref="XZ157:YF157"/>
    <mergeCell ref="YG157:YN157"/>
    <mergeCell ref="YO157:YS157"/>
    <mergeCell ref="YT157:YW157"/>
    <mergeCell ref="YX157:YY157"/>
    <mergeCell ref="YZ157:ZB157"/>
    <mergeCell ref="ZC157:ZD157"/>
    <mergeCell ref="ZE157:ZH157"/>
    <mergeCell ref="XF162:XG162"/>
    <mergeCell ref="XH162:XP162"/>
    <mergeCell ref="XQ162:XS162"/>
    <mergeCell ref="XT162:XY162"/>
    <mergeCell ref="XZ162:YF162"/>
    <mergeCell ref="YG162:YN162"/>
    <mergeCell ref="YO162:YS162"/>
    <mergeCell ref="YT162:YW162"/>
    <mergeCell ref="YX162:YY162"/>
    <mergeCell ref="YZ162:ZB162"/>
    <mergeCell ref="ZC162:ZD162"/>
    <mergeCell ref="ZE162:ZH162"/>
    <mergeCell ref="XF163:XG163"/>
    <mergeCell ref="XH163:XP163"/>
    <mergeCell ref="XQ163:XS163"/>
    <mergeCell ref="XT163:XY163"/>
    <mergeCell ref="XZ163:YF163"/>
    <mergeCell ref="YG163:YN163"/>
    <mergeCell ref="YO163:YS163"/>
    <mergeCell ref="YT163:YW163"/>
    <mergeCell ref="YX163:YY163"/>
    <mergeCell ref="YZ163:ZB163"/>
    <mergeCell ref="ZC163:ZD163"/>
    <mergeCell ref="ZE163:ZH163"/>
    <mergeCell ref="XF160:XG160"/>
    <mergeCell ref="XH160:XP160"/>
    <mergeCell ref="XQ160:XS160"/>
    <mergeCell ref="XT160:XY160"/>
    <mergeCell ref="XZ160:YF160"/>
    <mergeCell ref="YG160:YN160"/>
    <mergeCell ref="YO160:YS160"/>
    <mergeCell ref="YT160:YW160"/>
    <mergeCell ref="YX160:YY160"/>
    <mergeCell ref="YZ160:ZB160"/>
    <mergeCell ref="ZC160:ZD160"/>
    <mergeCell ref="ZE160:ZH160"/>
    <mergeCell ref="XF161:XG161"/>
    <mergeCell ref="XH161:XP161"/>
    <mergeCell ref="XQ161:XS161"/>
    <mergeCell ref="XT161:XY161"/>
    <mergeCell ref="XZ161:YF161"/>
    <mergeCell ref="YG161:YN161"/>
    <mergeCell ref="YO161:YS161"/>
    <mergeCell ref="YT161:YW161"/>
    <mergeCell ref="YX161:YY161"/>
    <mergeCell ref="YZ161:ZB161"/>
    <mergeCell ref="ZC161:ZD161"/>
    <mergeCell ref="ZE161:ZH161"/>
    <mergeCell ref="XF166:XG166"/>
    <mergeCell ref="XH166:XP166"/>
    <mergeCell ref="XQ166:XS166"/>
    <mergeCell ref="XT166:XY166"/>
    <mergeCell ref="XZ166:YF166"/>
    <mergeCell ref="YG166:YN166"/>
    <mergeCell ref="YO166:YS166"/>
    <mergeCell ref="YT166:YW166"/>
    <mergeCell ref="YX166:YY166"/>
    <mergeCell ref="YZ166:ZB166"/>
    <mergeCell ref="ZC166:ZD166"/>
    <mergeCell ref="ZE166:ZH166"/>
    <mergeCell ref="XF167:XG167"/>
    <mergeCell ref="XH167:XP167"/>
    <mergeCell ref="XQ167:XS167"/>
    <mergeCell ref="XT167:XY167"/>
    <mergeCell ref="XZ167:YF167"/>
    <mergeCell ref="YG167:YN167"/>
    <mergeCell ref="YO167:YS167"/>
    <mergeCell ref="YT167:YW167"/>
    <mergeCell ref="YX167:YY167"/>
    <mergeCell ref="YZ167:ZB167"/>
    <mergeCell ref="ZC167:ZD167"/>
    <mergeCell ref="ZE167:ZH167"/>
    <mergeCell ref="XF164:XG164"/>
    <mergeCell ref="XH164:XP164"/>
    <mergeCell ref="XQ164:XS164"/>
    <mergeCell ref="XT164:XY164"/>
    <mergeCell ref="XZ164:YF164"/>
    <mergeCell ref="YG164:YN164"/>
    <mergeCell ref="YO164:YS164"/>
    <mergeCell ref="YT164:YW164"/>
    <mergeCell ref="YX164:YY164"/>
    <mergeCell ref="YZ164:ZB164"/>
    <mergeCell ref="ZC164:ZD164"/>
    <mergeCell ref="ZE164:ZH164"/>
    <mergeCell ref="XF165:XG165"/>
    <mergeCell ref="XH165:XP165"/>
    <mergeCell ref="XQ165:XS165"/>
    <mergeCell ref="XT165:XY165"/>
    <mergeCell ref="XZ165:YF165"/>
    <mergeCell ref="YG165:YN165"/>
    <mergeCell ref="YO165:YS165"/>
    <mergeCell ref="YT165:YW165"/>
    <mergeCell ref="YX165:YY165"/>
    <mergeCell ref="YZ165:ZB165"/>
    <mergeCell ref="ZC165:ZD165"/>
    <mergeCell ref="ZE165:ZH165"/>
    <mergeCell ref="XF170:XG170"/>
    <mergeCell ref="XH170:XP170"/>
    <mergeCell ref="XQ170:XS170"/>
    <mergeCell ref="XT170:XY170"/>
    <mergeCell ref="XZ170:YF170"/>
    <mergeCell ref="YG170:YN170"/>
    <mergeCell ref="YO170:YS170"/>
    <mergeCell ref="YT170:YW170"/>
    <mergeCell ref="YX170:YY170"/>
    <mergeCell ref="YZ170:ZB170"/>
    <mergeCell ref="ZC170:ZD170"/>
    <mergeCell ref="ZE170:ZH170"/>
    <mergeCell ref="XF171:XG171"/>
    <mergeCell ref="XH171:XP171"/>
    <mergeCell ref="XQ171:XS171"/>
    <mergeCell ref="XT171:XY171"/>
    <mergeCell ref="XZ171:YF171"/>
    <mergeCell ref="YG171:YN171"/>
    <mergeCell ref="YO171:YS171"/>
    <mergeCell ref="YT171:YW171"/>
    <mergeCell ref="YX171:YY171"/>
    <mergeCell ref="YZ171:ZB171"/>
    <mergeCell ref="ZC171:ZD171"/>
    <mergeCell ref="ZE171:ZH171"/>
    <mergeCell ref="XF168:XG168"/>
    <mergeCell ref="XH168:XP168"/>
    <mergeCell ref="XQ168:XS168"/>
    <mergeCell ref="XT168:XY168"/>
    <mergeCell ref="XZ168:YF168"/>
    <mergeCell ref="YG168:YN168"/>
    <mergeCell ref="YO168:YS168"/>
    <mergeCell ref="YT168:YW168"/>
    <mergeCell ref="YX168:YY168"/>
    <mergeCell ref="YZ168:ZB168"/>
    <mergeCell ref="ZC168:ZD168"/>
    <mergeCell ref="ZE168:ZH168"/>
    <mergeCell ref="XF169:XG169"/>
    <mergeCell ref="XH169:XP169"/>
    <mergeCell ref="XQ169:XS169"/>
    <mergeCell ref="XT169:XY169"/>
    <mergeCell ref="XZ169:YF169"/>
    <mergeCell ref="YG169:YN169"/>
    <mergeCell ref="YO169:YS169"/>
    <mergeCell ref="YT169:YW169"/>
    <mergeCell ref="YX169:YY169"/>
    <mergeCell ref="YZ169:ZB169"/>
    <mergeCell ref="ZC169:ZD169"/>
    <mergeCell ref="ZE169:ZH169"/>
    <mergeCell ref="XF174:XG174"/>
    <mergeCell ref="XH174:XP174"/>
    <mergeCell ref="XQ174:XS174"/>
    <mergeCell ref="XT174:XY174"/>
    <mergeCell ref="XZ174:YF174"/>
    <mergeCell ref="YG174:YN174"/>
    <mergeCell ref="YO174:YS174"/>
    <mergeCell ref="YT174:YW174"/>
    <mergeCell ref="YX174:YY174"/>
    <mergeCell ref="YZ174:ZB174"/>
    <mergeCell ref="ZC174:ZD174"/>
    <mergeCell ref="ZE174:ZH174"/>
    <mergeCell ref="XF175:XG175"/>
    <mergeCell ref="XH175:XP175"/>
    <mergeCell ref="XQ175:XS175"/>
    <mergeCell ref="XT175:XY175"/>
    <mergeCell ref="XZ175:YF175"/>
    <mergeCell ref="YG175:YN175"/>
    <mergeCell ref="YO175:YS175"/>
    <mergeCell ref="YT175:YW175"/>
    <mergeCell ref="YX175:YY175"/>
    <mergeCell ref="YZ175:ZB175"/>
    <mergeCell ref="ZC175:ZD175"/>
    <mergeCell ref="ZE175:ZH175"/>
    <mergeCell ref="XF172:XG172"/>
    <mergeCell ref="XH172:XP172"/>
    <mergeCell ref="XQ172:XS172"/>
    <mergeCell ref="XT172:XY172"/>
    <mergeCell ref="XZ172:YF172"/>
    <mergeCell ref="YG172:YN172"/>
    <mergeCell ref="YO172:YS172"/>
    <mergeCell ref="YT172:YW172"/>
    <mergeCell ref="YX172:YY172"/>
    <mergeCell ref="YZ172:ZB172"/>
    <mergeCell ref="ZC172:ZD172"/>
    <mergeCell ref="ZE172:ZH172"/>
    <mergeCell ref="XF173:XG173"/>
    <mergeCell ref="XH173:XP173"/>
    <mergeCell ref="XQ173:XS173"/>
    <mergeCell ref="XT173:XY173"/>
    <mergeCell ref="XZ173:YF173"/>
    <mergeCell ref="YG173:YN173"/>
    <mergeCell ref="YO173:YS173"/>
    <mergeCell ref="YT173:YW173"/>
    <mergeCell ref="YX173:YY173"/>
    <mergeCell ref="YZ173:ZB173"/>
    <mergeCell ref="ZC173:ZD173"/>
    <mergeCell ref="ZE173:ZH173"/>
    <mergeCell ref="XF178:XG178"/>
    <mergeCell ref="XH178:XP178"/>
    <mergeCell ref="XQ178:XS178"/>
    <mergeCell ref="XT178:XY178"/>
    <mergeCell ref="XZ178:YF178"/>
    <mergeCell ref="YG178:YN178"/>
    <mergeCell ref="YO178:YS178"/>
    <mergeCell ref="YT178:YW178"/>
    <mergeCell ref="YX178:YY178"/>
    <mergeCell ref="YZ178:ZB178"/>
    <mergeCell ref="ZC178:ZD178"/>
    <mergeCell ref="ZE178:ZH178"/>
    <mergeCell ref="XF179:XG179"/>
    <mergeCell ref="XH179:XP179"/>
    <mergeCell ref="XQ179:XS179"/>
    <mergeCell ref="XT179:XY179"/>
    <mergeCell ref="XZ179:YF179"/>
    <mergeCell ref="YG179:YN179"/>
    <mergeCell ref="YO179:YS179"/>
    <mergeCell ref="YT179:YW179"/>
    <mergeCell ref="YX179:YY179"/>
    <mergeCell ref="YZ179:ZB179"/>
    <mergeCell ref="ZC179:ZD179"/>
    <mergeCell ref="ZE179:ZH179"/>
    <mergeCell ref="XF176:XG176"/>
    <mergeCell ref="XH176:XP176"/>
    <mergeCell ref="XQ176:XS176"/>
    <mergeCell ref="XT176:XY176"/>
    <mergeCell ref="XZ176:YF176"/>
    <mergeCell ref="YG176:YN176"/>
    <mergeCell ref="YO176:YS176"/>
    <mergeCell ref="YT176:YW176"/>
    <mergeCell ref="YX176:YY176"/>
    <mergeCell ref="YZ176:ZB176"/>
    <mergeCell ref="ZC176:ZD176"/>
    <mergeCell ref="ZE176:ZH176"/>
    <mergeCell ref="XF177:XG177"/>
    <mergeCell ref="XH177:XP177"/>
    <mergeCell ref="XQ177:XS177"/>
    <mergeCell ref="XT177:XY177"/>
    <mergeCell ref="XZ177:YF177"/>
    <mergeCell ref="YG177:YN177"/>
    <mergeCell ref="YO177:YS177"/>
    <mergeCell ref="YT177:YW177"/>
    <mergeCell ref="YX177:YY177"/>
    <mergeCell ref="YZ177:ZB177"/>
    <mergeCell ref="ZC177:ZD177"/>
    <mergeCell ref="ZE177:ZH177"/>
    <mergeCell ref="XF182:XG182"/>
    <mergeCell ref="XH182:XP182"/>
    <mergeCell ref="XQ182:XS182"/>
    <mergeCell ref="XT182:XY182"/>
    <mergeCell ref="XZ182:YF182"/>
    <mergeCell ref="YG182:YN182"/>
    <mergeCell ref="YO182:YS182"/>
    <mergeCell ref="YT182:YW182"/>
    <mergeCell ref="YX182:YY182"/>
    <mergeCell ref="YZ182:ZB182"/>
    <mergeCell ref="ZC182:ZD182"/>
    <mergeCell ref="ZE182:ZH182"/>
    <mergeCell ref="XF183:XG183"/>
    <mergeCell ref="XH183:XP183"/>
    <mergeCell ref="XQ183:XS183"/>
    <mergeCell ref="XT183:XY183"/>
    <mergeCell ref="XZ183:YF183"/>
    <mergeCell ref="YG183:YN183"/>
    <mergeCell ref="YO183:YS183"/>
    <mergeCell ref="YT183:YW183"/>
    <mergeCell ref="YX183:YY183"/>
    <mergeCell ref="YZ183:ZB183"/>
    <mergeCell ref="ZC183:ZD183"/>
    <mergeCell ref="ZE183:ZH183"/>
    <mergeCell ref="XF180:XG180"/>
    <mergeCell ref="XH180:XP180"/>
    <mergeCell ref="XQ180:XS180"/>
    <mergeCell ref="XT180:XY180"/>
    <mergeCell ref="XZ180:YF180"/>
    <mergeCell ref="YG180:YN180"/>
    <mergeCell ref="YO180:YS180"/>
    <mergeCell ref="YT180:YW180"/>
    <mergeCell ref="YX180:YY180"/>
    <mergeCell ref="YZ180:ZB180"/>
    <mergeCell ref="ZC180:ZD180"/>
    <mergeCell ref="ZE180:ZH180"/>
    <mergeCell ref="XF181:XG181"/>
    <mergeCell ref="XH181:XP181"/>
    <mergeCell ref="XQ181:XS181"/>
    <mergeCell ref="XT181:XY181"/>
    <mergeCell ref="XZ181:YF181"/>
    <mergeCell ref="YG181:YN181"/>
    <mergeCell ref="YO181:YS181"/>
    <mergeCell ref="YT181:YW181"/>
    <mergeCell ref="YX181:YY181"/>
    <mergeCell ref="YZ181:ZB181"/>
    <mergeCell ref="ZC181:ZD181"/>
    <mergeCell ref="ZE181:ZH181"/>
    <mergeCell ref="XF186:XG186"/>
    <mergeCell ref="XH186:XP186"/>
    <mergeCell ref="XQ186:XS186"/>
    <mergeCell ref="XT186:XY186"/>
    <mergeCell ref="XZ186:YF186"/>
    <mergeCell ref="YG186:YN186"/>
    <mergeCell ref="YO186:YS186"/>
    <mergeCell ref="YT186:YW186"/>
    <mergeCell ref="YX186:YY186"/>
    <mergeCell ref="YZ186:ZB186"/>
    <mergeCell ref="ZC186:ZD186"/>
    <mergeCell ref="ZE186:ZH186"/>
    <mergeCell ref="XF187:XG187"/>
    <mergeCell ref="XH187:XP187"/>
    <mergeCell ref="XQ187:XS187"/>
    <mergeCell ref="XT187:XY187"/>
    <mergeCell ref="XZ187:YF187"/>
    <mergeCell ref="YG187:YN187"/>
    <mergeCell ref="YO187:YS187"/>
    <mergeCell ref="YT187:YW187"/>
    <mergeCell ref="YX187:YY187"/>
    <mergeCell ref="YZ187:ZB187"/>
    <mergeCell ref="ZC187:ZD187"/>
    <mergeCell ref="ZE187:ZH187"/>
    <mergeCell ref="XF184:XG184"/>
    <mergeCell ref="XH184:XP184"/>
    <mergeCell ref="XQ184:XS184"/>
    <mergeCell ref="XT184:XY184"/>
    <mergeCell ref="XZ184:YF184"/>
    <mergeCell ref="YG184:YN184"/>
    <mergeCell ref="YO184:YS184"/>
    <mergeCell ref="YT184:YW184"/>
    <mergeCell ref="YX184:YY184"/>
    <mergeCell ref="YZ184:ZB184"/>
    <mergeCell ref="ZC184:ZD184"/>
    <mergeCell ref="ZE184:ZH184"/>
    <mergeCell ref="XF185:XG185"/>
    <mergeCell ref="XH185:XP185"/>
    <mergeCell ref="XQ185:XS185"/>
    <mergeCell ref="XT185:XY185"/>
    <mergeCell ref="XZ185:YF185"/>
    <mergeCell ref="YG185:YN185"/>
    <mergeCell ref="YO185:YS185"/>
    <mergeCell ref="YT185:YW185"/>
    <mergeCell ref="YX185:YY185"/>
    <mergeCell ref="YZ185:ZB185"/>
    <mergeCell ref="ZC185:ZD185"/>
    <mergeCell ref="ZE185:ZH185"/>
    <mergeCell ref="XF190:XG190"/>
    <mergeCell ref="XH190:XP190"/>
    <mergeCell ref="XQ190:XS190"/>
    <mergeCell ref="XT190:XY190"/>
    <mergeCell ref="XZ190:YF190"/>
    <mergeCell ref="YG190:YN190"/>
    <mergeCell ref="YO190:YS190"/>
    <mergeCell ref="YT190:YW190"/>
    <mergeCell ref="YX190:YY190"/>
    <mergeCell ref="YZ190:ZB190"/>
    <mergeCell ref="ZC190:ZD190"/>
    <mergeCell ref="ZE190:ZH190"/>
    <mergeCell ref="XF191:XG191"/>
    <mergeCell ref="XH191:XP191"/>
    <mergeCell ref="XQ191:XS191"/>
    <mergeCell ref="XT191:XY191"/>
    <mergeCell ref="XZ191:YF191"/>
    <mergeCell ref="YG191:YN191"/>
    <mergeCell ref="YO191:YS191"/>
    <mergeCell ref="YT191:YW191"/>
    <mergeCell ref="YX191:YY191"/>
    <mergeCell ref="YZ191:ZB191"/>
    <mergeCell ref="ZC191:ZD191"/>
    <mergeCell ref="ZE191:ZH191"/>
    <mergeCell ref="XF188:XG188"/>
    <mergeCell ref="XH188:XP188"/>
    <mergeCell ref="XQ188:XS188"/>
    <mergeCell ref="XT188:XY188"/>
    <mergeCell ref="XZ188:YF188"/>
    <mergeCell ref="YG188:YN188"/>
    <mergeCell ref="YO188:YS188"/>
    <mergeCell ref="YT188:YW188"/>
    <mergeCell ref="YX188:YY188"/>
    <mergeCell ref="YZ188:ZB188"/>
    <mergeCell ref="ZC188:ZD188"/>
    <mergeCell ref="ZE188:ZH188"/>
    <mergeCell ref="XF189:XG189"/>
    <mergeCell ref="XH189:XP189"/>
    <mergeCell ref="XQ189:XS189"/>
    <mergeCell ref="XT189:XY189"/>
    <mergeCell ref="XZ189:YF189"/>
    <mergeCell ref="YG189:YN189"/>
    <mergeCell ref="YO189:YS189"/>
    <mergeCell ref="YT189:YW189"/>
    <mergeCell ref="YX189:YY189"/>
    <mergeCell ref="YZ189:ZB189"/>
    <mergeCell ref="ZC189:ZD189"/>
    <mergeCell ref="ZE189:ZH189"/>
    <mergeCell ref="XF194:XG194"/>
    <mergeCell ref="XH194:XP194"/>
    <mergeCell ref="XQ194:XS194"/>
    <mergeCell ref="XT194:XY194"/>
    <mergeCell ref="XZ194:YF194"/>
    <mergeCell ref="YG194:YN194"/>
    <mergeCell ref="YO194:YS194"/>
    <mergeCell ref="YT194:YW194"/>
    <mergeCell ref="YX194:YY194"/>
    <mergeCell ref="YZ194:ZB194"/>
    <mergeCell ref="ZC194:ZD194"/>
    <mergeCell ref="ZE194:ZH194"/>
    <mergeCell ref="XF195:XG195"/>
    <mergeCell ref="XH195:XP195"/>
    <mergeCell ref="XQ195:XS195"/>
    <mergeCell ref="XT195:XY195"/>
    <mergeCell ref="XZ195:YF195"/>
    <mergeCell ref="YG195:YN195"/>
    <mergeCell ref="YO195:YS195"/>
    <mergeCell ref="YT195:YW195"/>
    <mergeCell ref="YX195:YY195"/>
    <mergeCell ref="YZ195:ZB195"/>
    <mergeCell ref="ZC195:ZD195"/>
    <mergeCell ref="ZE195:ZH195"/>
    <mergeCell ref="XF192:XG192"/>
    <mergeCell ref="XH192:XP192"/>
    <mergeCell ref="XQ192:XS192"/>
    <mergeCell ref="XT192:XY192"/>
    <mergeCell ref="XZ192:YF192"/>
    <mergeCell ref="YG192:YN192"/>
    <mergeCell ref="YO192:YS192"/>
    <mergeCell ref="YT192:YW192"/>
    <mergeCell ref="YX192:YY192"/>
    <mergeCell ref="YZ192:ZB192"/>
    <mergeCell ref="ZC192:ZD192"/>
    <mergeCell ref="ZE192:ZH192"/>
    <mergeCell ref="XF193:XG193"/>
    <mergeCell ref="XH193:XP193"/>
    <mergeCell ref="XQ193:XS193"/>
    <mergeCell ref="XT193:XY193"/>
    <mergeCell ref="XZ193:YF193"/>
    <mergeCell ref="YG193:YN193"/>
    <mergeCell ref="YO193:YS193"/>
    <mergeCell ref="YT193:YW193"/>
    <mergeCell ref="YX193:YY193"/>
    <mergeCell ref="YZ193:ZB193"/>
    <mergeCell ref="ZC193:ZD193"/>
    <mergeCell ref="ZE193:ZH193"/>
    <mergeCell ref="XF198:XG198"/>
    <mergeCell ref="XH198:XP198"/>
    <mergeCell ref="XQ198:XS198"/>
    <mergeCell ref="XT198:XY198"/>
    <mergeCell ref="XZ198:YF198"/>
    <mergeCell ref="YG198:YN198"/>
    <mergeCell ref="YO198:YS198"/>
    <mergeCell ref="YT198:YW198"/>
    <mergeCell ref="YX198:YY198"/>
    <mergeCell ref="YZ198:ZB198"/>
    <mergeCell ref="ZC198:ZD198"/>
    <mergeCell ref="ZE198:ZH198"/>
    <mergeCell ref="XF199:XG199"/>
    <mergeCell ref="XH199:XP199"/>
    <mergeCell ref="XQ199:XS199"/>
    <mergeCell ref="XT199:XY199"/>
    <mergeCell ref="XZ199:YF199"/>
    <mergeCell ref="YG199:YN199"/>
    <mergeCell ref="YO199:YS199"/>
    <mergeCell ref="YT199:YW199"/>
    <mergeCell ref="YX199:YY199"/>
    <mergeCell ref="YZ199:ZB199"/>
    <mergeCell ref="ZC199:ZD199"/>
    <mergeCell ref="ZE199:ZH199"/>
    <mergeCell ref="XF196:XG196"/>
    <mergeCell ref="XH196:XP196"/>
    <mergeCell ref="XQ196:XS196"/>
    <mergeCell ref="XT196:XY196"/>
    <mergeCell ref="XZ196:YF196"/>
    <mergeCell ref="YG196:YN196"/>
    <mergeCell ref="YO196:YS196"/>
    <mergeCell ref="YT196:YW196"/>
    <mergeCell ref="YX196:YY196"/>
    <mergeCell ref="YZ196:ZB196"/>
    <mergeCell ref="ZC196:ZD196"/>
    <mergeCell ref="ZE196:ZH196"/>
    <mergeCell ref="XF197:XG197"/>
    <mergeCell ref="XH197:XP197"/>
    <mergeCell ref="XQ197:XS197"/>
    <mergeCell ref="XT197:XY197"/>
    <mergeCell ref="XZ197:YF197"/>
    <mergeCell ref="YG197:YN197"/>
    <mergeCell ref="YO197:YS197"/>
    <mergeCell ref="YT197:YW197"/>
    <mergeCell ref="YX197:YY197"/>
    <mergeCell ref="YZ197:ZB197"/>
    <mergeCell ref="ZC197:ZD197"/>
    <mergeCell ref="ZE197:ZH197"/>
    <mergeCell ref="XF202:XG202"/>
    <mergeCell ref="XH202:XP202"/>
    <mergeCell ref="XQ202:XS202"/>
    <mergeCell ref="XT202:XY202"/>
    <mergeCell ref="XZ202:YF202"/>
    <mergeCell ref="YG202:YN202"/>
    <mergeCell ref="YO202:YS202"/>
    <mergeCell ref="YT202:YW202"/>
    <mergeCell ref="YX202:YY202"/>
    <mergeCell ref="YZ202:ZB202"/>
    <mergeCell ref="ZC202:ZD202"/>
    <mergeCell ref="ZE202:ZH202"/>
    <mergeCell ref="XF203:XG203"/>
    <mergeCell ref="XH203:XP203"/>
    <mergeCell ref="XQ203:XS203"/>
    <mergeCell ref="XT203:XY203"/>
    <mergeCell ref="XZ203:YF203"/>
    <mergeCell ref="YG203:YN203"/>
    <mergeCell ref="YO203:YS203"/>
    <mergeCell ref="YT203:YW203"/>
    <mergeCell ref="YX203:YY203"/>
    <mergeCell ref="YZ203:ZB203"/>
    <mergeCell ref="ZC203:ZD203"/>
    <mergeCell ref="ZE203:ZH203"/>
    <mergeCell ref="XF200:XG200"/>
    <mergeCell ref="XH200:XP200"/>
    <mergeCell ref="XQ200:XS200"/>
    <mergeCell ref="XT200:XY200"/>
    <mergeCell ref="XZ200:YF200"/>
    <mergeCell ref="YG200:YN200"/>
    <mergeCell ref="YO200:YS200"/>
    <mergeCell ref="YT200:YW200"/>
    <mergeCell ref="YX200:YY200"/>
    <mergeCell ref="YZ200:ZB200"/>
    <mergeCell ref="ZC200:ZD200"/>
    <mergeCell ref="ZE200:ZH200"/>
    <mergeCell ref="XF201:XG201"/>
    <mergeCell ref="XH201:XP201"/>
    <mergeCell ref="XQ201:XS201"/>
    <mergeCell ref="XT201:XY201"/>
    <mergeCell ref="XZ201:YF201"/>
    <mergeCell ref="YG201:YN201"/>
    <mergeCell ref="YO201:YS201"/>
    <mergeCell ref="YT201:YW201"/>
    <mergeCell ref="YX201:YY201"/>
    <mergeCell ref="YZ201:ZB201"/>
    <mergeCell ref="ZC201:ZD201"/>
    <mergeCell ref="ZE201:ZH201"/>
    <mergeCell ref="XF206:XG206"/>
    <mergeCell ref="XH206:XP206"/>
    <mergeCell ref="XQ206:XS206"/>
    <mergeCell ref="XT206:XY206"/>
    <mergeCell ref="XZ206:YF206"/>
    <mergeCell ref="YG206:YN206"/>
    <mergeCell ref="YO206:YS206"/>
    <mergeCell ref="YT206:YW206"/>
    <mergeCell ref="YX206:YY206"/>
    <mergeCell ref="YZ206:ZB206"/>
    <mergeCell ref="ZC206:ZD206"/>
    <mergeCell ref="ZE206:ZH206"/>
    <mergeCell ref="XF207:XG207"/>
    <mergeCell ref="XH207:XP207"/>
    <mergeCell ref="XQ207:XS207"/>
    <mergeCell ref="XT207:XY207"/>
    <mergeCell ref="XZ207:YF207"/>
    <mergeCell ref="YG207:YN207"/>
    <mergeCell ref="YO207:YS207"/>
    <mergeCell ref="YT207:YW207"/>
    <mergeCell ref="YX207:YY207"/>
    <mergeCell ref="YZ207:ZB207"/>
    <mergeCell ref="ZC207:ZD207"/>
    <mergeCell ref="ZE207:ZH207"/>
    <mergeCell ref="XF204:XG204"/>
    <mergeCell ref="XH204:XP204"/>
    <mergeCell ref="XQ204:XS204"/>
    <mergeCell ref="XT204:XY204"/>
    <mergeCell ref="XZ204:YF204"/>
    <mergeCell ref="YG204:YN204"/>
    <mergeCell ref="YO204:YS204"/>
    <mergeCell ref="YT204:YW204"/>
    <mergeCell ref="YX204:YY204"/>
    <mergeCell ref="YZ204:ZB204"/>
    <mergeCell ref="ZC204:ZD204"/>
    <mergeCell ref="ZE204:ZH204"/>
    <mergeCell ref="XF205:XG205"/>
    <mergeCell ref="XH205:XP205"/>
    <mergeCell ref="XQ205:XS205"/>
    <mergeCell ref="XT205:XY205"/>
    <mergeCell ref="XZ205:YF205"/>
    <mergeCell ref="YG205:YN205"/>
    <mergeCell ref="YO205:YS205"/>
    <mergeCell ref="YT205:YW205"/>
    <mergeCell ref="YX205:YY205"/>
    <mergeCell ref="YZ205:ZB205"/>
    <mergeCell ref="ZC205:ZD205"/>
    <mergeCell ref="ZE205:ZH205"/>
    <mergeCell ref="XF210:XG210"/>
    <mergeCell ref="XH210:XP210"/>
    <mergeCell ref="XQ210:XS210"/>
    <mergeCell ref="XT210:XY210"/>
    <mergeCell ref="XZ210:YF210"/>
    <mergeCell ref="YG210:YN210"/>
    <mergeCell ref="YO210:YS210"/>
    <mergeCell ref="YT210:YW210"/>
    <mergeCell ref="YX210:YY210"/>
    <mergeCell ref="YZ210:ZB210"/>
    <mergeCell ref="ZC210:ZD210"/>
    <mergeCell ref="ZE210:ZH210"/>
    <mergeCell ref="XF211:XG211"/>
    <mergeCell ref="XH211:XP211"/>
    <mergeCell ref="XQ211:XS211"/>
    <mergeCell ref="XT211:XY211"/>
    <mergeCell ref="XZ211:YF211"/>
    <mergeCell ref="YG211:YN211"/>
    <mergeCell ref="YO211:YS211"/>
    <mergeCell ref="YT211:YW211"/>
    <mergeCell ref="YX211:YY211"/>
    <mergeCell ref="YZ211:ZB211"/>
    <mergeCell ref="ZC211:ZD211"/>
    <mergeCell ref="ZE211:ZH211"/>
    <mergeCell ref="XF208:XG208"/>
    <mergeCell ref="XH208:XP208"/>
    <mergeCell ref="XQ208:XS208"/>
    <mergeCell ref="XT208:XY208"/>
    <mergeCell ref="XZ208:YF208"/>
    <mergeCell ref="YG208:YN208"/>
    <mergeCell ref="YO208:YS208"/>
    <mergeCell ref="YT208:YW208"/>
    <mergeCell ref="YX208:YY208"/>
    <mergeCell ref="YZ208:ZB208"/>
    <mergeCell ref="ZC208:ZD208"/>
    <mergeCell ref="ZE208:ZH208"/>
    <mergeCell ref="XF209:XG209"/>
    <mergeCell ref="XH209:XP209"/>
    <mergeCell ref="XQ209:XS209"/>
    <mergeCell ref="XT209:XY209"/>
    <mergeCell ref="XZ209:YF209"/>
    <mergeCell ref="YG209:YN209"/>
    <mergeCell ref="YO209:YS209"/>
    <mergeCell ref="YT209:YW209"/>
    <mergeCell ref="YX209:YY209"/>
    <mergeCell ref="YZ209:ZB209"/>
    <mergeCell ref="ZC209:ZD209"/>
    <mergeCell ref="ZE209:ZH209"/>
    <mergeCell ref="XF214:XG214"/>
    <mergeCell ref="XH214:XP214"/>
    <mergeCell ref="XQ214:XS214"/>
    <mergeCell ref="XT214:XY214"/>
    <mergeCell ref="XZ214:YF214"/>
    <mergeCell ref="YG214:YN214"/>
    <mergeCell ref="YO214:YS214"/>
    <mergeCell ref="YT214:YW214"/>
    <mergeCell ref="YX214:YY214"/>
    <mergeCell ref="YZ214:ZB214"/>
    <mergeCell ref="ZC214:ZD214"/>
    <mergeCell ref="ZE214:ZH214"/>
    <mergeCell ref="XF215:XG215"/>
    <mergeCell ref="XH215:XP215"/>
    <mergeCell ref="XQ215:XS215"/>
    <mergeCell ref="XT215:XY215"/>
    <mergeCell ref="XZ215:YF215"/>
    <mergeCell ref="YG215:YN215"/>
    <mergeCell ref="YO215:YS215"/>
    <mergeCell ref="YT215:YW215"/>
    <mergeCell ref="YX215:YY215"/>
    <mergeCell ref="YZ215:ZB215"/>
    <mergeCell ref="ZC215:ZD215"/>
    <mergeCell ref="ZE215:ZH215"/>
    <mergeCell ref="XF212:XG212"/>
    <mergeCell ref="XH212:XP212"/>
    <mergeCell ref="XQ212:XS212"/>
    <mergeCell ref="XT212:XY212"/>
    <mergeCell ref="XZ212:YF212"/>
    <mergeCell ref="YG212:YN212"/>
    <mergeCell ref="YO212:YS212"/>
    <mergeCell ref="YT212:YW212"/>
    <mergeCell ref="YX212:YY212"/>
    <mergeCell ref="YZ212:ZB212"/>
    <mergeCell ref="ZC212:ZD212"/>
    <mergeCell ref="ZE212:ZH212"/>
    <mergeCell ref="XF213:XG213"/>
    <mergeCell ref="XH213:XP213"/>
    <mergeCell ref="XQ213:XS213"/>
    <mergeCell ref="XT213:XY213"/>
    <mergeCell ref="XZ213:YF213"/>
    <mergeCell ref="YG213:YN213"/>
    <mergeCell ref="YO213:YS213"/>
    <mergeCell ref="YT213:YW213"/>
    <mergeCell ref="YX213:YY213"/>
    <mergeCell ref="YZ213:ZB213"/>
    <mergeCell ref="ZC213:ZD213"/>
    <mergeCell ref="ZE213:ZH213"/>
    <mergeCell ref="FQ7:FQ8"/>
    <mergeCell ref="FR7:FX8"/>
    <mergeCell ref="KA7:KA8"/>
    <mergeCell ref="KB7:KH8"/>
    <mergeCell ref="OK7:OK8"/>
    <mergeCell ref="OL7:OR8"/>
    <mergeCell ref="SU7:SU8"/>
    <mergeCell ref="SV7:TB8"/>
    <mergeCell ref="XE7:XE8"/>
    <mergeCell ref="XF7:XL8"/>
    <mergeCell ref="E10:M20"/>
    <mergeCell ref="E28:M38"/>
    <mergeCell ref="E46:M56"/>
    <mergeCell ref="BJ46:BR56"/>
    <mergeCell ref="BJ28:BR38"/>
    <mergeCell ref="BJ10:BR20"/>
    <mergeCell ref="XF218:XG218"/>
    <mergeCell ref="XH218:XP218"/>
    <mergeCell ref="XQ218:XS218"/>
    <mergeCell ref="XT218:XY218"/>
    <mergeCell ref="XZ218:YF218"/>
    <mergeCell ref="YG218:YN218"/>
    <mergeCell ref="YO218:YS218"/>
    <mergeCell ref="YT218:YW218"/>
    <mergeCell ref="YX218:YY218"/>
    <mergeCell ref="YZ218:ZB218"/>
    <mergeCell ref="ZC218:ZD218"/>
    <mergeCell ref="ZE218:ZH218"/>
    <mergeCell ref="XF220:XG220"/>
    <mergeCell ref="XH220:XP220"/>
    <mergeCell ref="XQ220:XS220"/>
    <mergeCell ref="XT220:XY220"/>
    <mergeCell ref="XZ220:YF220"/>
    <mergeCell ref="YG220:YN220"/>
    <mergeCell ref="YO220:YS220"/>
    <mergeCell ref="YT220:YW220"/>
    <mergeCell ref="YX220:YY220"/>
    <mergeCell ref="YZ220:ZB220"/>
    <mergeCell ref="ZC220:ZD220"/>
    <mergeCell ref="ZE220:ZH220"/>
    <mergeCell ref="XF216:XG216"/>
    <mergeCell ref="XH216:XP216"/>
    <mergeCell ref="XQ216:XS216"/>
    <mergeCell ref="XT216:XY216"/>
    <mergeCell ref="XZ216:YF216"/>
    <mergeCell ref="YG216:YN216"/>
    <mergeCell ref="YO216:YS216"/>
    <mergeCell ref="YT216:YW216"/>
    <mergeCell ref="YX216:YY216"/>
    <mergeCell ref="YZ216:ZB216"/>
    <mergeCell ref="ZC216:ZD216"/>
    <mergeCell ref="ZE216:ZH216"/>
    <mergeCell ref="XF217:XG217"/>
    <mergeCell ref="XH217:XP217"/>
    <mergeCell ref="XQ217:XS217"/>
    <mergeCell ref="XT217:XY217"/>
    <mergeCell ref="XZ217:YF217"/>
    <mergeCell ref="YG217:YN217"/>
    <mergeCell ref="YO217:YS217"/>
    <mergeCell ref="YT217:YW217"/>
    <mergeCell ref="YX217:YY217"/>
    <mergeCell ref="YZ217:ZB217"/>
    <mergeCell ref="ZC217:ZD217"/>
    <mergeCell ref="ZE217:ZH217"/>
  </mergeCells>
  <conditionalFormatting sqref="V67:BD67">
    <cfRule type="cellIs" dxfId="71" priority="275" operator="equal">
      <formula>"r"</formula>
    </cfRule>
  </conditionalFormatting>
  <conditionalFormatting sqref="V67:BD68">
    <cfRule type="cellIs" dxfId="70" priority="276" operator="equal">
      <formula>"p"</formula>
    </cfRule>
  </conditionalFormatting>
  <conditionalFormatting sqref="V72:BD72">
    <cfRule type="cellIs" dxfId="69" priority="260" operator="equal">
      <formula>"r"</formula>
    </cfRule>
  </conditionalFormatting>
  <conditionalFormatting sqref="V72:BD73">
    <cfRule type="cellIs" dxfId="68" priority="261" operator="equal">
      <formula>"p"</formula>
    </cfRule>
  </conditionalFormatting>
  <conditionalFormatting sqref="V77:BD77">
    <cfRule type="cellIs" dxfId="67" priority="265" operator="equal">
      <formula>"r"</formula>
    </cfRule>
  </conditionalFormatting>
  <conditionalFormatting sqref="V77:BD78">
    <cfRule type="cellIs" dxfId="66" priority="266" operator="equal">
      <formula>"p"</formula>
    </cfRule>
  </conditionalFormatting>
  <conditionalFormatting sqref="CA67:DI67">
    <cfRule type="cellIs" dxfId="65" priority="241" operator="equal">
      <formula>"r"</formula>
    </cfRule>
  </conditionalFormatting>
  <conditionalFormatting sqref="CA67:DI68">
    <cfRule type="cellIs" dxfId="64" priority="242" operator="equal">
      <formula>"p"</formula>
    </cfRule>
  </conditionalFormatting>
  <conditionalFormatting sqref="CA72:DI72">
    <cfRule type="cellIs" dxfId="63" priority="235" operator="equal">
      <formula>"r"</formula>
    </cfRule>
  </conditionalFormatting>
  <conditionalFormatting sqref="CA72:DI73">
    <cfRule type="cellIs" dxfId="62" priority="236" operator="equal">
      <formula>"p"</formula>
    </cfRule>
  </conditionalFormatting>
  <conditionalFormatting sqref="CA77:DI77">
    <cfRule type="cellIs" dxfId="61" priority="239" operator="equal">
      <formula>"r"</formula>
    </cfRule>
  </conditionalFormatting>
  <conditionalFormatting sqref="CA77:DI78">
    <cfRule type="cellIs" dxfId="60" priority="240" operator="equal">
      <formula>"p"</formula>
    </cfRule>
  </conditionalFormatting>
  <conditionalFormatting sqref="EF67:FN67">
    <cfRule type="cellIs" dxfId="59" priority="233" operator="equal">
      <formula>"r"</formula>
    </cfRule>
  </conditionalFormatting>
  <conditionalFormatting sqref="EF67:FN68">
    <cfRule type="cellIs" dxfId="58" priority="234" operator="equal">
      <formula>"p"</formula>
    </cfRule>
  </conditionalFormatting>
  <conditionalFormatting sqref="EF72:FN72">
    <cfRule type="cellIs" dxfId="57" priority="105" operator="equal">
      <formula>"r"</formula>
    </cfRule>
  </conditionalFormatting>
  <conditionalFormatting sqref="EF72:FN73">
    <cfRule type="cellIs" dxfId="56" priority="106" operator="equal">
      <formula>"p"</formula>
    </cfRule>
  </conditionalFormatting>
  <conditionalFormatting sqref="EF77:FN77">
    <cfRule type="cellIs" dxfId="55" priority="103" operator="equal">
      <formula>"r"</formula>
    </cfRule>
  </conditionalFormatting>
  <conditionalFormatting sqref="EF77:FN78">
    <cfRule type="cellIs" dxfId="54" priority="104" operator="equal">
      <formula>"p"</formula>
    </cfRule>
  </conditionalFormatting>
  <conditionalFormatting sqref="GK67:HS67">
    <cfRule type="cellIs" dxfId="53" priority="101" operator="equal">
      <formula>"r"</formula>
    </cfRule>
  </conditionalFormatting>
  <conditionalFormatting sqref="GK67:HS68">
    <cfRule type="cellIs" dxfId="52" priority="102" operator="equal">
      <formula>"p"</formula>
    </cfRule>
  </conditionalFormatting>
  <conditionalFormatting sqref="GK72:HS72">
    <cfRule type="cellIs" dxfId="51" priority="99" operator="equal">
      <formula>"r"</formula>
    </cfRule>
  </conditionalFormatting>
  <conditionalFormatting sqref="GK72:HS73">
    <cfRule type="cellIs" dxfId="50" priority="100" operator="equal">
      <formula>"p"</formula>
    </cfRule>
  </conditionalFormatting>
  <conditionalFormatting sqref="GK77:HS77">
    <cfRule type="cellIs" dxfId="49" priority="97" operator="equal">
      <formula>"r"</formula>
    </cfRule>
  </conditionalFormatting>
  <conditionalFormatting sqref="GK77:HS78">
    <cfRule type="cellIs" dxfId="48" priority="98" operator="equal">
      <formula>"p"</formula>
    </cfRule>
  </conditionalFormatting>
  <conditionalFormatting sqref="IP67:JX67">
    <cfRule type="cellIs" dxfId="47" priority="89" operator="equal">
      <formula>"r"</formula>
    </cfRule>
  </conditionalFormatting>
  <conditionalFormatting sqref="IP67:JX68">
    <cfRule type="cellIs" dxfId="46" priority="90" operator="equal">
      <formula>"p"</formula>
    </cfRule>
  </conditionalFormatting>
  <conditionalFormatting sqref="IP72:JX72">
    <cfRule type="cellIs" dxfId="45" priority="87" operator="equal">
      <formula>"r"</formula>
    </cfRule>
  </conditionalFormatting>
  <conditionalFormatting sqref="IP72:JX73">
    <cfRule type="cellIs" dxfId="44" priority="88" operator="equal">
      <formula>"p"</formula>
    </cfRule>
  </conditionalFormatting>
  <conditionalFormatting sqref="IP77:JX77">
    <cfRule type="cellIs" dxfId="43" priority="85" operator="equal">
      <formula>"r"</formula>
    </cfRule>
  </conditionalFormatting>
  <conditionalFormatting sqref="IP77:JX78">
    <cfRule type="cellIs" dxfId="42" priority="86" operator="equal">
      <formula>"p"</formula>
    </cfRule>
  </conditionalFormatting>
  <conditionalFormatting sqref="KU67:MC67">
    <cfRule type="cellIs" dxfId="41" priority="77" operator="equal">
      <formula>"r"</formula>
    </cfRule>
  </conditionalFormatting>
  <conditionalFormatting sqref="KU67:MC68">
    <cfRule type="cellIs" dxfId="40" priority="78" operator="equal">
      <formula>"p"</formula>
    </cfRule>
  </conditionalFormatting>
  <conditionalFormatting sqref="KU72:MC72">
    <cfRule type="cellIs" dxfId="39" priority="75" operator="equal">
      <formula>"r"</formula>
    </cfRule>
  </conditionalFormatting>
  <conditionalFormatting sqref="KU72:MC73">
    <cfRule type="cellIs" dxfId="38" priority="76" operator="equal">
      <formula>"p"</formula>
    </cfRule>
  </conditionalFormatting>
  <conditionalFormatting sqref="KU77:MC77">
    <cfRule type="cellIs" dxfId="37" priority="73" operator="equal">
      <formula>"r"</formula>
    </cfRule>
  </conditionalFormatting>
  <conditionalFormatting sqref="KU77:MC78">
    <cfRule type="cellIs" dxfId="36" priority="74" operator="equal">
      <formula>"p"</formula>
    </cfRule>
  </conditionalFormatting>
  <conditionalFormatting sqref="MZ67:OH67">
    <cfRule type="cellIs" dxfId="35" priority="65" operator="equal">
      <formula>"r"</formula>
    </cfRule>
  </conditionalFormatting>
  <conditionalFormatting sqref="MZ67:OH68">
    <cfRule type="cellIs" dxfId="34" priority="66" operator="equal">
      <formula>"p"</formula>
    </cfRule>
  </conditionalFormatting>
  <conditionalFormatting sqref="MZ72:OH72">
    <cfRule type="cellIs" dxfId="33" priority="63" operator="equal">
      <formula>"r"</formula>
    </cfRule>
  </conditionalFormatting>
  <conditionalFormatting sqref="MZ72:OH73">
    <cfRule type="cellIs" dxfId="32" priority="64" operator="equal">
      <formula>"p"</formula>
    </cfRule>
  </conditionalFormatting>
  <conditionalFormatting sqref="MZ77:OH77">
    <cfRule type="cellIs" dxfId="31" priority="61" operator="equal">
      <formula>"r"</formula>
    </cfRule>
  </conditionalFormatting>
  <conditionalFormatting sqref="MZ77:OH78">
    <cfRule type="cellIs" dxfId="30" priority="62" operator="equal">
      <formula>"p"</formula>
    </cfRule>
  </conditionalFormatting>
  <conditionalFormatting sqref="PE67:QM67">
    <cfRule type="cellIs" dxfId="29" priority="53" operator="equal">
      <formula>"r"</formula>
    </cfRule>
  </conditionalFormatting>
  <conditionalFormatting sqref="PE67:QM68">
    <cfRule type="cellIs" dxfId="28" priority="54" operator="equal">
      <formula>"p"</formula>
    </cfRule>
  </conditionalFormatting>
  <conditionalFormatting sqref="PE72:QM72">
    <cfRule type="cellIs" dxfId="27" priority="51" operator="equal">
      <formula>"r"</formula>
    </cfRule>
  </conditionalFormatting>
  <conditionalFormatting sqref="PE72:QM73">
    <cfRule type="cellIs" dxfId="26" priority="52" operator="equal">
      <formula>"p"</formula>
    </cfRule>
  </conditionalFormatting>
  <conditionalFormatting sqref="PE77:QM77">
    <cfRule type="cellIs" dxfId="25" priority="49" operator="equal">
      <formula>"r"</formula>
    </cfRule>
  </conditionalFormatting>
  <conditionalFormatting sqref="PE77:QM78">
    <cfRule type="cellIs" dxfId="24" priority="50" operator="equal">
      <formula>"p"</formula>
    </cfRule>
  </conditionalFormatting>
  <conditionalFormatting sqref="RJ67:SR67">
    <cfRule type="cellIs" dxfId="23" priority="41" operator="equal">
      <formula>"r"</formula>
    </cfRule>
  </conditionalFormatting>
  <conditionalFormatting sqref="RJ67:SR68">
    <cfRule type="cellIs" dxfId="22" priority="42" operator="equal">
      <formula>"p"</formula>
    </cfRule>
  </conditionalFormatting>
  <conditionalFormatting sqref="RJ72:SR72">
    <cfRule type="cellIs" dxfId="21" priority="39" operator="equal">
      <formula>"r"</formula>
    </cfRule>
  </conditionalFormatting>
  <conditionalFormatting sqref="RJ72:SR73">
    <cfRule type="cellIs" dxfId="20" priority="40" operator="equal">
      <formula>"p"</formula>
    </cfRule>
  </conditionalFormatting>
  <conditionalFormatting sqref="RJ77:SR77">
    <cfRule type="cellIs" dxfId="19" priority="37" operator="equal">
      <formula>"r"</formula>
    </cfRule>
  </conditionalFormatting>
  <conditionalFormatting sqref="RJ77:SR78">
    <cfRule type="cellIs" dxfId="18" priority="38" operator="equal">
      <formula>"p"</formula>
    </cfRule>
  </conditionalFormatting>
  <conditionalFormatting sqref="TO67:UW67">
    <cfRule type="cellIs" dxfId="17" priority="29" operator="equal">
      <formula>"r"</formula>
    </cfRule>
  </conditionalFormatting>
  <conditionalFormatting sqref="TO67:UW68">
    <cfRule type="cellIs" dxfId="16" priority="30" operator="equal">
      <formula>"p"</formula>
    </cfRule>
  </conditionalFormatting>
  <conditionalFormatting sqref="TO72:UW72">
    <cfRule type="cellIs" dxfId="15" priority="27" operator="equal">
      <formula>"r"</formula>
    </cfRule>
  </conditionalFormatting>
  <conditionalFormatting sqref="TO72:UW73">
    <cfRule type="cellIs" dxfId="14" priority="28" operator="equal">
      <formula>"p"</formula>
    </cfRule>
  </conditionalFormatting>
  <conditionalFormatting sqref="TO77:UW77">
    <cfRule type="cellIs" dxfId="13" priority="25" operator="equal">
      <formula>"r"</formula>
    </cfRule>
  </conditionalFormatting>
  <conditionalFormatting sqref="TO77:UW78">
    <cfRule type="cellIs" dxfId="12" priority="26" operator="equal">
      <formula>"p"</formula>
    </cfRule>
  </conditionalFormatting>
  <conditionalFormatting sqref="VT67:XB67">
    <cfRule type="cellIs" dxfId="11" priority="17" operator="equal">
      <formula>"r"</formula>
    </cfRule>
  </conditionalFormatting>
  <conditionalFormatting sqref="VT67:XB68">
    <cfRule type="cellIs" dxfId="10" priority="18" operator="equal">
      <formula>"p"</formula>
    </cfRule>
  </conditionalFormatting>
  <conditionalFormatting sqref="VT72:XB72">
    <cfRule type="cellIs" dxfId="9" priority="15" operator="equal">
      <formula>"r"</formula>
    </cfRule>
  </conditionalFormatting>
  <conditionalFormatting sqref="VT72:XB73">
    <cfRule type="cellIs" dxfId="8" priority="16" operator="equal">
      <formula>"p"</formula>
    </cfRule>
  </conditionalFormatting>
  <conditionalFormatting sqref="VT77:XB77">
    <cfRule type="cellIs" dxfId="7" priority="13" operator="equal">
      <formula>"r"</formula>
    </cfRule>
  </conditionalFormatting>
  <conditionalFormatting sqref="VT77:XB78">
    <cfRule type="cellIs" dxfId="6" priority="14" operator="equal">
      <formula>"p"</formula>
    </cfRule>
  </conditionalFormatting>
  <conditionalFormatting sqref="XY67:ZG67">
    <cfRule type="cellIs" dxfId="5" priority="5" operator="equal">
      <formula>"r"</formula>
    </cfRule>
  </conditionalFormatting>
  <conditionalFormatting sqref="XY67:ZG68">
    <cfRule type="cellIs" dxfId="4" priority="6" operator="equal">
      <formula>"p"</formula>
    </cfRule>
  </conditionalFormatting>
  <conditionalFormatting sqref="XY72:ZG72">
    <cfRule type="cellIs" dxfId="3" priority="3" operator="equal">
      <formula>"r"</formula>
    </cfRule>
  </conditionalFormatting>
  <conditionalFormatting sqref="XY72:ZG73">
    <cfRule type="cellIs" dxfId="2" priority="4" operator="equal">
      <formula>"p"</formula>
    </cfRule>
  </conditionalFormatting>
  <conditionalFormatting sqref="XY77:ZG77">
    <cfRule type="cellIs" dxfId="1" priority="1" operator="equal">
      <formula>"r"</formula>
    </cfRule>
  </conditionalFormatting>
  <conditionalFormatting sqref="XY77:ZG78">
    <cfRule type="cellIs" dxfId="0" priority="2" operator="equal">
      <formula>"p"</formula>
    </cfRule>
  </conditionalFormatting>
  <dataValidations count="3">
    <dataValidation type="list" allowBlank="1" showInputMessage="1" showErrorMessage="1" sqref="XK22:XP23 XK40:XP41 H22:M23 VF40:VK41 VF58:VK59 BM22:BR23 DR22:DW23 IB22:IG23 ML22:MQ23 QV22:RA23 VF22:VK23 FW22:GB23 KG22:KL23 OQ22:OV23 TA22:TF23 H40:M41 DR40:DW41 IB40:IG41 ML40:MQ41 QV40:RA41 BM40:BR41 FW40:GB41 KG40:KL41 OQ40:OV41 TA40:TF41 H58:M59 DR58:DW59 IB58:IG59 ML58:MQ59 QV58:RA59 BM58:BR59 FW58:GB59 KG58:KL59 OQ58:OV59 TA58:TF59 XK58:XP59" xr:uid="{5E2423A2-5923-4ADB-A590-E0E6C61CDD30}">
      <formula1>Mês</formula1>
    </dataValidation>
    <dataValidation type="list" allowBlank="1" showInputMessage="1" showErrorMessage="1" sqref="UE56:UI59 EV20:EZ23 CQ20:CU23 PU56:PY59 EV56:EZ59 CQ56:CU59 JF56:JJ59 HA56:HE59 NP56:NT59 LK56:LO59 RZ56:SD59 AL20:AP23 UE51:UI54 EV15:EZ18 PU51:PY54 EV51:EZ54 CQ51:CU54 JF51:JJ54 HA51:HE54 NP51:NT54 LK51:LO54 RZ51:SD54 AL15:AP18 CQ15:CU18 RZ46:SD49 AL46:AP49 CQ10:CU13 NP46:NT49 CQ46:CU49 EV10:EZ13 HA46:HE49 EV46:EZ49 LK46:LO49 JF46:JJ49 PU46:PY49 AL10:AP13 YO20:YS23 WJ20:WN23 PU20:PY23 RZ20:SD23 LK20:LO23 NP20:NT23 HA20:HE23 JF20:JJ23 UE20:UI23 YO56:YS59 EV38:EZ41 AL38:AP41 YO15:YS18 WJ15:WN18 PU15:PY18 RZ15:SD18 LK15:LO18 NP15:NT18 HA15:HE18 JF15:JJ18 UE15:UI18 YO51:YS54 CQ38:CU41 AL33:AP36 YO10:YS13 WJ10:WN13 PU10:PY13 RZ10:SD13 LK10:LO13 NP10:NT13 HA10:HE13 JF10:JJ13 UE10:UI13 YO46:YS49 UE46:UI49 AL28:AP31 YO38:YS41 WJ38:WN41 PU38:PY41 RZ38:SD41 LK38:LO41 NP38:NT41 HA38:HE41 JF38:JJ41 UE38:UI41 EV33:EZ36 CQ33:CU36 AL56:AP59 YO33:YS36 WJ33:WN36 PU33:PY36 RZ33:SD36 LK33:LO36 NP33:NT36 HA33:HE36 JF33:JJ36 UE33:UI36 EV28:EZ31 CQ28:CU31 AL51:AP54 YO28:YS31 WJ28:WN31 PU28:PY31 RZ28:SD31 LK28:LO31 NP28:NT31 HA28:HE31 JF28:JJ31 UE28:UI31 WJ56:WN59 WJ51:WN54 WJ46:WN49" xr:uid="{F71F8E51-862C-4ECC-92BA-C450040AC531}">
      <formula1>INDIRECT(AD10)</formula1>
    </dataValidation>
    <dataValidation type="list" allowBlank="1" showInputMessage="1" showErrorMessage="1" sqref="AD28:AK31 AD33:AK36 AD38:AK41 AD46:AK49 AD51:AK54 AD56:AK59 AD20:AK23 TW56:UD59 RR56:RY59 TW46:UD49 CI38:CP41 CI28:CP31 CI33:CP36 YG56:YN59 YG46:YN49 YG51:YN54 EN38:EU41 EN28:EU31 EN33:EU36 TW20:UD23 TW10:UD13 TW15:UD18 TW38:UD41 TW28:UD31 TW33:UD36 IX20:JE23 IX10:JE13 IX15:JE18 IX38:JE41 IX28:JE31 IX33:JE36 GS20:GZ23 GS10:GZ13 GS15:GZ18 GS38:GZ41 GS28:GZ31 GS33:GZ36 NH20:NO23 NH10:NO13 NH15:NO18 NH38:NO41 NH28:NO31 NH33:NO36 LC20:LJ23 LC10:LJ13 LC15:LJ18 LC38:LJ41 LC28:LJ31 LC33:LJ36 RR20:RY23 RR10:RY13 RR15:RY18 RR38:RY41 RR28:RY31 RR33:RY36 PM20:PT23 PM10:PT13 PM15:PT18 PM38:PT41 PM28:PT31 PM33:PT36 WB20:WI23 WB10:WI13 WB15:WI18 WB38:WI41 WB28:WI31 WB33:WI36 RR46:RY49 LC56:LJ59 NH56:NO59 GS56:GZ59 IX56:JE59 CI56:CP59 EN56:EU59 PM56:PT59 CI20:CP23 EN20:EU23 AD10:AK13 PM46:PT49 IX46:JE49 LC46:LJ49 EN46:EU49 GS46:GZ49 EN10:EU13 CI46:CP49 NH46:NO49 CI10:CP13 TW51:UD54 CI15:CP18 AD15:AK18 RR51:RY54 LC51:LJ54 NH51:NO54 GS51:GZ54 IX51:JE54 CI51:CP54 EN51:EU54 PM51:PT54 EN15:EU18 YG20:YN23 YG10:YN13 YG15:YN18 YG38:YN41 YG28:YN31 YG33:YN36 WB56:WI59 WB46:WI49 WB51:WI54" xr:uid="{D1A54DA0-6DA3-4D4C-B6EB-10E4A96A4664}">
      <formula1>Despesa</formula1>
    </dataValidation>
  </dataValidations>
  <hyperlinks>
    <hyperlink ref="AS7:BD7" location="'04.03_MENU - PLANO DE AÇÃO'!A1" display="Retornar ao Menu do Plano de Ação" xr:uid="{6FECFF44-CE3C-42F9-A942-636067A4E098}"/>
    <hyperlink ref="CX7:DI7" location="'04.03_MENU - PLANO DE AÇÃO'!A1" display="Retornar ao Menu do Plano de Ação" xr:uid="{DCFC8708-71EC-47B9-9311-2E53B05A7732}"/>
    <hyperlink ref="FC7:FN7" location="'04.03_MENU - PLANO DE AÇÃO'!A1" display="Retornar ao Menu do Plano de Ação" xr:uid="{1A45CD85-7A3B-456A-A609-BB55532BACFC}"/>
    <hyperlink ref="JM7:JX7" location="'04.03_MENU - PLANO DE AÇÃO'!A1" display="Retornar ao Menu do Plano de Ação" xr:uid="{6BF5B0A6-76B7-4662-B42C-30CE76ADCC06}"/>
    <hyperlink ref="NW7:OH7" location="'04.03_MENU - PLANO DE AÇÃO'!A1" display="Retornar ao Menu do Plano de Ação" xr:uid="{CA81B819-833F-4AAA-9D19-FE1A860EFF6B}"/>
    <hyperlink ref="SG7:SR7" location="'04.03_MENU - PLANO DE AÇÃO'!A1" display="Retornar ao Menu do Plano de Ação" xr:uid="{07F6DE3A-57C1-4603-AD04-1DAC2F78C2B3}"/>
    <hyperlink ref="WQ7:XB7" location="'04.03_MENU - PLANO DE AÇÃO'!A1" display="Retornar ao Menu do Plano de Ação" xr:uid="{8E94BBC0-98F7-450B-AAFA-B0E80E58922D}"/>
    <hyperlink ref="HH7:HS7" location="'04.03_MENU - PLANO DE AÇÃO'!A1" display="Retornar ao Menu do Plano de Ação" xr:uid="{4E0C5A83-9E1F-4EEB-A5B7-EA6D3E62F51A}"/>
    <hyperlink ref="LR7:MC7" location="'04.03_MENU - PLANO DE AÇÃO'!A1" display="Retornar ao Menu do Plano de Ação" xr:uid="{ADDDC041-5088-4EC6-8F06-F18046E7068A}"/>
    <hyperlink ref="QB7:QM7" location="'04.03_MENU - PLANO DE AÇÃO'!A1" display="Retornar ao Menu do Plano de Ação" xr:uid="{8F6789AD-4716-4F02-B60D-2B59B48B8BB7}"/>
    <hyperlink ref="UL7:UW7" location="'04.03_MENU - PLANO DE AÇÃO'!A1" display="Retornar ao Menu do Plano de Ação" xr:uid="{C7CB05E5-20B2-4A1E-B51B-87AB959E6DAD}"/>
    <hyperlink ref="YV7:ZG7" location="'04.03_MENU - PLANO DE AÇÃO'!A1" display="Retornar ao Menu do Plano de Ação" xr:uid="{4FEDBE22-9268-418D-999A-BA73E9F460B9}"/>
  </hyperlinks>
  <pageMargins left="0.23622047244094491" right="0.23622047244094491" top="0.74803149606299213" bottom="0.74803149606299213" header="0.31496062992125984" footer="0.31496062992125984"/>
  <pageSetup orientation="landscape" r:id="rId1"/>
  <ignoredErrors>
    <ignoredError sqref="BB19 BB14 BB24 BB32 BB37 BB42 BB50 BB55 BB60" 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72ECFB9-CD25-46C3-8D9D-172C333472F4}">
          <x14:formula1>
            <xm:f>'04.02_PLANEJAMENTO ATIVIDADES'!$B$9:$B$44</xm:f>
          </x14:formula1>
          <xm:sqref>Q7:AM7 BV7:CR7 EA7:EW7 TJ7:UF7 IK7:JG7 GF7:HB7 MU7:NQ7 KP7:LL7 RE7:SA7 OZ7:PV7 VO7:WK7 XT7:YP7</xm:sqref>
        </x14:dataValidation>
        <x14:dataValidation type="list" allowBlank="1" showInputMessage="1" showErrorMessage="1" xr:uid="{C058F591-2E4A-4C00-982A-4A1EFEDE7BDD}">
          <x14:formula1>
            <xm:f>'Listas Suspensas'!$AN$1:$AN$5</xm:f>
          </x14:formula1>
          <xm:sqref>AQ28:AT31 UJ51:UM54 UJ46:UM49 UJ56:UM59 YT33:YW36 YT28:YW31 YT38:YW41 YT15:YW18 YT10:YW13 YT20:YW23 FA15:FD18 PZ51:QC54 FA51:FD54 CV51:CY54 JK51:JN54 HF51:HI54 NU51:NX54 LP51:LS54 SE51:SH54 AQ15:AT18 CV15:CY18 CV10:CY13 FA10:FD13 PZ46:QC49 FA46:FD49 CV46:CY49 JK46:JN49 HF46:HI49 NU46:NX49 LP46:LS49 SE46:SH49 AQ10:AT13 FA20:FD23 CV20:CY23 PZ56:QC59 FA56:FD59 CV56:CY59 JK56:JN59 HF56:HI59 NU56:NX59 LP56:LS59 SE56:SH59 WO33:WR36 WO28:WR31 WO38:WR41 WO15:WR18 WO10:WR13 WO20:WR23 PZ33:QC36 PZ28:QC31 PZ38:QC41 PZ15:QC18 PZ10:QC13 PZ20:QC23 SE33:SH36 SE28:SH31 SE38:SH41 SE15:SH18 SE10:SH13 SE20:SH23 LP33:LS36 LP28:LS31 LP38:LS41 LP15:LS18 LP10:LS13 LP20:LS23 NU33:NX36 NU28:NX31 NU38:NX41 NU15:NX18 NU10:NX13 NU20:NX23 HF33:HI36 HF28:HI31 HF38:HI41 HF15:HI18 HF10:HI13 HF20:HI23 JK33:JN36 JK28:JN31 JK38:JN41 JK15:JN18 JK10:JN13 JK20:JN23 UJ33:UM36 UJ28:UM31 UJ38:UM41 UJ15:UM18 UJ10:UM13 UJ20:UM23 FA33:FD36 FA28:FD31 FA38:FD41 YT51:YW54 YT46:YW49 YT56:YW59 CV33:CY36 CV28:CY31 CV38:CY41 AQ46:AT49 AQ38:AT41 AQ33:AT36 AQ20:AT23 AQ56:AT59 AQ51:AT54 WO51:WR54 WO46:WR49 WO56:WR59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6 8 0 2 f f 9 - 3 b c a - 4 1 5 4 - b f d 2 - 9 7 f 4 0 0 4 e c e 5 c "   x m l n s = " h t t p : / / s c h e m a s . m i c r o s o f t . c o m / D a t a M a s h u p " > A A A A A J I E A A B Q S w M E F A A C A A g A K 1 O C X C j W l t m m A A A A 9 g A A A B I A H A B D b 2 5 m a W c v U G F j a 2 F n Z S 5 4 b W w g o h g A K K A U A A A A A A A A A A A A A A A A A A A A A A A A A A A A e 7 9 7 v 4 1 9 R W 6 O Q l l q U X F m f p 6 t k q G e g Z J C a l 5 y f k p m X r q t U m l J m q 6 F k r 2 d T U B i c n Z i e q o C U H F e s V V F c Y q t U k Z J S Y G V v n 5 5 e b l e u b F e f l G 6 v p G B g a F + h K 9 P c H J G a m 6 i E l x x J m H F u p l 5 x S W J e c m p S n Y 2 Y R D H 2 B n p G Z o C s b m Z n o G N P k z Q x j c z D 6 H A C O h e k C y S o I 1 z a U 5 J a V G q X U G J r l O Q j T 6 M a 6 M P 9 Y M d A F B L A w Q U A A I A C A A r U 4 J c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K 1 O C X H m c o u W T A Q A A V g s A A B M A H A B G b 3 J t d W x h c y 9 T Z W N 0 a W 9 u M S 5 t I K I Y A C i g F A A A A A A A A A A A A A A A A A A A A A A A A A A A A O 2 U Q U v D M B T H 7 4 V 9 h 9 B d N i j D p H M q s s P o F L w I s q q H s U O 2 R g 3 L k p G + y k b Z p / G j + M X M 2 g 2 R 5 e n V Q 3 s J v H / e e 8 m v L / 9 c L E A a T S b 1 S q + D I H / j V m Q k 5 X O h O C V D o g S 0 A u K + W 6 N B u M D N Z i F U L y m s F R q e j V 3 O j V l 2 u u X 0 n q / E M D x k h r P d N N l n a J h F d Y F 2 m M q 1 I S M F w v L M h K 6 W 2 6 x E L 7 V c 5 y / G r h K j i p V O t 2 u R d 6 p 2 U V m G E + B Q 5 G F E w M U J i A 3 s I l K G Y 7 k S O v / 8 M E e F 6 2 0 l J C Z z o T s N g 3 5 v X 6 o K n p 2 G R i D f Z c Y z c V p A F Z q z 0 4 x a i D G h j w n n m D D A h A t M u M S E K 5 + Q o W e l F F U 8 F 5 8 U 8 z 9 o U b w T i o W i X C g K h n r I j E X u B o Y j B 0 O J U S + y 6 t d 7 p u W g o N g Y O i / M h 4 a D e D V W I o d m K D O G M m M o M 4 Z O E 0 P h M B R O 7 I H j 5 m P x + 4 1 i F F y M P z R 0 p m I P n 0 c t M 6 S 3 h 9 k T V 8 Y S l w N o D 5 R n 7 O H 5 A N X L 8 O / 3 U K 7 7 p w a 4 + i n u u q 1 A a r 9 h f t t z + 2 i z p M O 6 Y e P S j U s 3 L t 2 4 d O P S / 8 K l v w B Q S w E C L Q A U A A I A C A A r U 4 J c K N a W 2 a Y A A A D 2 A A A A E g A A A A A A A A A A A A A A A A A A A A A A Q 2 9 u Z m l n L 1 B h Y 2 t h Z 2 U u e G 1 s U E s B A i 0 A F A A C A A g A K 1 O C X F N y O C y b A A A A 4 Q A A A B M A A A A A A A A A A A A A A A A A 8 g A A A F t D b 2 5 0 Z W 5 0 X 1 R 5 c G V z X S 5 4 b W x Q S w E C L Q A U A A I A C A A r U 4 J c e Z y i 5 Z M B A A B W C w A A E w A A A A A A A A A A A A A A A A D a A Q A A R m 9 y b X V s Y X M v U 2 V j d G l v b j E u b V B L B Q Y A A A A A A w A D A M I A A A C 6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K T A A A A A A A A C h M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U Y W J l b G E x P C 9 J d G V t U G F 0 a D 4 8 L 0 l 0 Z W 1 M b 2 N h d G l v b j 4 8 U 3 R h Y m x l R W 5 0 c m l l c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G a W x s R X J y b 3 J D b 3 V u d C I g V m F s d W U 9 I m w w I i A v P j x F b n R y e S B U e X B l P S J G a W x s R W 5 h Y m x l Z C I g V m F s d W U 9 I m w w I i A v P j x F b n R y e S B U e X B l P S J G a W x s Z W R D b 2 1 w b G V 0 Z V J l c 3 V s d F R v V 2 9 y a 3 N o Z W V 0 I i B W Y W x 1 Z T 0 i b D A i I C 8 + P E V u d H J 5 I F R 5 c G U 9 I k Z p b G x M Y X N 0 V X B k Y X R l Z C I g V m F s d W U 9 I m Q y M D I 0 L T A x L T M w V D E 4 O j M z O j A 2 L j c z M T U z N j l a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U 2 N 2 I 1 Z D U x L T g 1 M j Q t N G V k N C 1 h O W N j L W M 3 Z j M 4 M j U w M j E 0 N S I g L z 4 8 R W 5 0 c n k g V H l w Z T 0 i U m V j b 3 Z l c n l U Y X J n Z X R D b 2 x 1 b W 4 i I F Z h b H V l P S J s M i I g L z 4 8 R W 5 0 c n k g V H l w Z T 0 i U m V j b 3 Z l c n l U Y X J n Z X R S b 3 c i I F Z h b H V l P S J s M T g i I C 8 + P E V u d H J 5 I F R 5 c G U 9 I l J l Y 2 9 2 Z X J 5 V G F y Z 2 V 0 U 2 h l Z X Q i I F Z h b H V l P S J z U k V T V U 1 P I E R P U y B H Q V N U T 1 M g R S B T Q U x E T y I g L z 4 8 R W 5 0 c n k g V H l w Z T 0 i R m l s b E N v b H V t b l R 5 c G V z I i B W Y W x 1 Z T 0 i c 0 J n Q U R B d 0 F E Q X d N R E F 3 T U R B d 0 1 B Q U F B Q U F 3 T U R B d 0 F E Q X d N R E F 3 T U F B d 0 1 E Q X d N R E F 3 Q U R B d 0 1 E Q U F N R E F 3 Q U R B d 0 1 E Q X d N R C I g L z 4 8 R W 5 0 c n k g V H l w Z T 0 i U m V z d W x 0 V H l w Z S I g V m F s d W U 9 I n N U Y W J s Z S I g L z 4 8 R W 5 0 c n k g V H l w Z T 0 i T m F 2 a W d h d G l v b l N 0 Z X B O Y W 1 l I i B W Y W x 1 Z T 0 i c 0 5 h d m V n Y c O n w 6 N v I i A v P j x F b n R y e S B U e X B l P S J G a W x s T 2 J q Z W N 0 V H l w Z S I g V m F s d W U 9 I n N Q a X Z v d F R h Y m x l I i A v P j x F b n R y e S B U e X B l P S J O Y W 1 l V X B k Y X R l Z E F m d G V y R m l s b C I g V m F s d W U 9 I m w w I i A v P j x F b n R y e S B U e X B l P S J Q a X Z v d E 9 i a m V j d E 5 h b W U i I F Z h b H V l P S J z M D U u M D N f U k V M Q V T D k 1 J J T y B B T k F M w 4 1 U S U N P I V R h Y m V s Y S B k a W 7 D o m 1 p Y 2 E x I i A v P j x F b n R y e S B U e X B l P S J G a W x s Q 2 9 1 b n Q i I F Z h b H V l P S J s M T Y 4 I i A v P j x F b n R y e S B U e X B l P S J B Z G R l Z F R v R G F 0 Y U 1 v Z G V s I i B W Y W x 1 Z T 0 i b D A i I C 8 + P E V u d H J 5 I F R 5 c G U 9 I k Z p b G x D b 2 x 1 b W 5 O Y W 1 l c y I g V m F s d W U 9 I n N b J n F 1 b 3 Q 7 U 3 R h d H V z J n F 1 b 3 Q 7 L C Z x d W 9 0 O 0 R p b W V u c 8 O j b y Z x d W 9 0 O y w m c X V v d D t D b 2 Q m c X V v d D s s J n F 1 b 3 Q 7 M C Z x d W 9 0 O y w m c X V v d D t B d G l 2 a W R h Z G U m c X V v d D s s J n F 1 b 3 Q 7 Q 2 9 s d W 5 h M i Z x d W 9 0 O y w m c X V v d D t D b 2 x 1 b m E z J n F 1 b 3 Q 7 L C Z x d W 9 0 O 0 N v b H V u Y T Q m c X V v d D s s J n F 1 b 3 Q 7 Q 2 9 s d W 5 h N S Z x d W 9 0 O y w m c X V v d D t D b 2 x 1 b m E 2 J n F 1 b 3 Q 7 L C Z x d W 9 0 O 0 N v b H V u Y T c m c X V v d D s s J n F 1 b 3 Q 7 Q 2 9 s d W 5 h O C Z x d W 9 0 O y w m c X V v d D t D b 2 x 1 b m E 5 J n F 1 b 3 Q 7 L C Z x d W 9 0 O 0 N v Z D M m c X V v d D s s J n F 1 b 3 Q 7 Q 2 9 k N C Z x d W 9 0 O y w m c X V v d D t D b 2 Q 1 J n F 1 b 3 Q 7 L C Z x d W 9 0 O 1 N 1 Y k F 0 a X Z p Z G F k Z S Z x d W 9 0 O y w m c X V v d D t D b 2 x 1 b m E x M C Z x d W 9 0 O y w m c X V v d D t D b 2 x 1 b m E x M S Z x d W 9 0 O y w m c X V v d D t D b 2 x 1 b m E x M i Z x d W 9 0 O y w m c X V v d D t D b 2 x 1 b m E x M y Z x d W 9 0 O y w m c X V v d D t D b 2 x 1 b m E x N C Z x d W 9 0 O y w m c X V v d D t E Z X N w Z X N h J n F 1 b 3 Q 7 L C Z x d W 9 0 O 0 N v b H V u Y T E 1 J n F 1 b 3 Q 7 L C Z x d W 9 0 O 0 N v b H V u Y T E 2 J n F 1 b 3 Q 7 L C Z x d W 9 0 O 0 N v b H V u Y T E 3 J n F 1 b 3 Q 7 L C Z x d W 9 0 O 0 N v b H V u Y T E 4 J n F 1 b 3 Q 7 L C Z x d W 9 0 O 0 N v b H V u Y T E 5 J n F 1 b 3 Q 7 L C Z x d W 9 0 O 0 N v b H V u Y T I w J n F 1 b 3 Q 7 L C Z x d W 9 0 O 0 N h d G V n b 3 J p Y S Z x d W 9 0 O y w m c X V v d D t D b 2 x 1 b m E y M S Z x d W 9 0 O y w m c X V v d D t D b 2 x 1 b m E y M i Z x d W 9 0 O y w m c X V v d D t D b 2 x 1 b m E y M y Z x d W 9 0 O y w m c X V v d D t D b 2 x 1 b m E y N C Z x d W 9 0 O y w m c X V v d D t D b 2 x 1 b m E y N S Z x d W 9 0 O y w m c X V v d D t D b 2 x 1 b m E y N i Z x d W 9 0 O y w m c X V v d D t D b 2 x 1 b m E y N y Z x d W 9 0 O y w m c X V v d D t T d W J j Y X R l Z 2 9 y a W E m c X V v d D s s J n F 1 b 3 Q 7 Q 2 9 s d W 5 h M j g m c X V v d D s s J n F 1 b 3 Q 7 Q 2 9 s d W 5 h M j k m c X V v d D s s J n F 1 b 3 Q 7 Q 2 9 s d W 5 h M z A m c X V v d D s s J n F 1 b 3 Q 7 Q 2 9 s d W 5 h M z E m c X V v d D s s J n F 1 b 3 Q 7 R m 9 u d G U m c X V v d D s s J n F 1 b 3 Q 7 Q 2 9 s d W 5 h M z I m c X V v d D s s J n F 1 b 3 Q 7 Q 2 9 s d W 5 h M z M m c X V v d D s s J n F 1 b 3 Q 7 Q 2 9 s d W 5 h M z Q m c X V v d D s s J n F 1 b 3 Q 7 V W 5 p Z C Z x d W 9 0 O y w m c X V v d D t D b 2 x 1 b m E z N S Z x d W 9 0 O y w m c X V v d D t W Y W x v c i B V b m l 0 J n F 1 b 3 Q 7 L C Z x d W 9 0 O 0 N v b H V u Y T M 2 J n F 1 b 3 Q 7 L C Z x d W 9 0 O 0 N v b H V u Y T M 3 J n F 1 b 3 Q 7 L C Z x d W 9 0 O 1 F 0 Z G U m c X V v d D s s J n F 1 b 3 Q 7 Q 2 9 s d W 5 h M z g m c X V v d D s s J n F 1 b 3 Q 7 V m F s b 3 I g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S 9 U a X B v I E F s d G V y Y W R v L n t T d G F 0 d X M s M H 0 m c X V v d D s s J n F 1 b 3 Q 7 U 2 V j d G l v b j E v V G F i Z W x h M S 9 U a X B v I E F s d G V y Y W R v L n t E a W 1 l b n P D o 2 8 s M X 0 m c X V v d D s s J n F 1 b 3 Q 7 U 2 V j d G l v b j E v V G F i Z W x h M S 9 U a X B v I E F s d G V y Y W R v L n t D b 2 Q s M n 0 m c X V v d D s s J n F 1 b 3 Q 7 U 2 V j d G l v b j E v V G F i Z W x h M S 9 U a X B v I E F s d G V y Y W R v L n s w L D N 9 J n F 1 b 3 Q 7 L C Z x d W 9 0 O 1 N l Y 3 R p b 2 4 x L 1 R h Y m V s Y T E v V G l w b y B B b H R l c m F k b y 5 7 Q X R p d m l k Y W R l L D R 9 J n F 1 b 3 Q 7 L C Z x d W 9 0 O 1 N l Y 3 R p b 2 4 x L 1 R h Y m V s Y T E v V G l w b y B B b H R l c m F k b y 5 7 Q 2 9 s d W 5 h M i w 1 f S Z x d W 9 0 O y w m c X V v d D t T Z W N 0 a W 9 u M S 9 U Y W J l b G E x L 1 R p c G 8 g Q W x 0 Z X J h Z G 8 u e 0 N v b H V u Y T M s N n 0 m c X V v d D s s J n F 1 b 3 Q 7 U 2 V j d G l v b j E v V G F i Z W x h M S 9 U a X B v I E F s d G V y Y W R v L n t D b 2 x 1 b m E 0 L D d 9 J n F 1 b 3 Q 7 L C Z x d W 9 0 O 1 N l Y 3 R p b 2 4 x L 1 R h Y m V s Y T E v V G l w b y B B b H R l c m F k b y 5 7 Q 2 9 s d W 5 h N S w 4 f S Z x d W 9 0 O y w m c X V v d D t T Z W N 0 a W 9 u M S 9 U Y W J l b G E x L 1 R p c G 8 g Q W x 0 Z X J h Z G 8 u e 0 N v b H V u Y T Y s O X 0 m c X V v d D s s J n F 1 b 3 Q 7 U 2 V j d G l v b j E v V G F i Z W x h M S 9 U a X B v I E F s d G V y Y W R v L n t D b 2 x 1 b m E 3 L D E w f S Z x d W 9 0 O y w m c X V v d D t T Z W N 0 a W 9 u M S 9 U Y W J l b G E x L 1 R p c G 8 g Q W x 0 Z X J h Z G 8 u e 0 N v b H V u Y T g s M T F 9 J n F 1 b 3 Q 7 L C Z x d W 9 0 O 1 N l Y 3 R p b 2 4 x L 1 R h Y m V s Y T E v V G l w b y B B b H R l c m F k b y 5 7 Q 2 9 s d W 5 h O S w x M n 0 m c X V v d D s s J n F 1 b 3 Q 7 U 2 V j d G l v b j E v V G F i Z W x h M S 9 U a X B v I E F s d G V y Y W R v L n t D b 2 Q z L D E z f S Z x d W 9 0 O y w m c X V v d D t T Z W N 0 a W 9 u M S 9 U Y W J l b G E x L 0 Z v b n R l L n t D b 2 Q 0 L D E 0 f S Z x d W 9 0 O y w m c X V v d D t T Z W N 0 a W 9 u M S 9 U Y W J l b G E x L 0 Z v b n R l L n t D b 2 Q 1 L D E 1 f S Z x d W 9 0 O y w m c X V v d D t T Z W N 0 a W 9 u M S 9 U Y W J l b G E x L 1 R p c G 8 g Q W x 0 Z X J h Z G 8 u e 1 N 1 Y k F 0 a X Z p Z G F k Z S w x N n 0 m c X V v d D s s J n F 1 b 3 Q 7 U 2 V j d G l v b j E v V G F i Z W x h M S 9 G b 2 5 0 Z S 5 7 Q 2 9 s d W 5 h M T A s M T d 9 J n F 1 b 3 Q 7 L C Z x d W 9 0 O 1 N l Y 3 R p b 2 4 x L 1 R h Y m V s Y T E v V G l w b y B B b H R l c m F k b y 5 7 Q 2 9 s d W 5 h M T E s M T h 9 J n F 1 b 3 Q 7 L C Z x d W 9 0 O 1 N l Y 3 R p b 2 4 x L 1 R h Y m V s Y T E v V G l w b y B B b H R l c m F k b y 5 7 Q 2 9 s d W 5 h M T I s M T l 9 J n F 1 b 3 Q 7 L C Z x d W 9 0 O 1 N l Y 3 R p b 2 4 x L 1 R h Y m V s Y T E v V G l w b y B B b H R l c m F k b y 5 7 Q 2 9 s d W 5 h M T M s M j B 9 J n F 1 b 3 Q 7 L C Z x d W 9 0 O 1 N l Y 3 R p b 2 4 x L 1 R h Y m V s Y T E v V G l w b y B B b H R l c m F k b y 5 7 Q 2 9 s d W 5 h M T Q s M j F 9 J n F 1 b 3 Q 7 L C Z x d W 9 0 O 1 N l Y 3 R p b 2 4 x L 1 R h Y m V s Y T E v V G l w b y B B b H R l c m F k b y 5 7 R G V z c G V z Y S w y M n 0 m c X V v d D s s J n F 1 b 3 Q 7 U 2 V j d G l v b j E v V G F i Z W x h M S 9 U a X B v I E F s d G V y Y W R v L n t D b 2 x 1 b m E x N S w y M 3 0 m c X V v d D s s J n F 1 b 3 Q 7 U 2 V j d G l v b j E v V G F i Z W x h M S 9 U a X B v I E F s d G V y Y W R v L n t D b 2 x 1 b m E x N i w y N H 0 m c X V v d D s s J n F 1 b 3 Q 7 U 2 V j d G l v b j E v V G F i Z W x h M S 9 U a X B v I E F s d G V y Y W R v L n t D b 2 x 1 b m E x N y w y N X 0 m c X V v d D s s J n F 1 b 3 Q 7 U 2 V j d G l v b j E v V G F i Z W x h M S 9 U a X B v I E F s d G V y Y W R v L n t D b 2 x 1 b m E x O C w y N n 0 m c X V v d D s s J n F 1 b 3 Q 7 U 2 V j d G l v b j E v V G F i Z W x h M S 9 U a X B v I E F s d G V y Y W R v L n t D b 2 x 1 b m E x O S w y N 3 0 m c X V v d D s s J n F 1 b 3 Q 7 U 2 V j d G l v b j E v V G F i Z W x h M S 9 U a X B v I E F s d G V y Y W R v L n t D b 2 x 1 b m E y M C w y O H 0 m c X V v d D s s J n F 1 b 3 Q 7 U 2 V j d G l v b j E v V G F i Z W x h M S 9 U a X B v I E F s d G V y Y W R v L n t D Y X R l Z 2 9 y a W E s M j l 9 J n F 1 b 3 Q 7 L C Z x d W 9 0 O 1 N l Y 3 R p b 2 4 x L 1 R h Y m V s Y T E v V G l w b y B B b H R l c m F k b y 5 7 Q 2 9 s d W 5 h M j E s M z B 9 J n F 1 b 3 Q 7 L C Z x d W 9 0 O 1 N l Y 3 R p b 2 4 x L 1 R h Y m V s Y T E v V G l w b y B B b H R l c m F k b y 5 7 Q 2 9 s d W 5 h M j I s M z F 9 J n F 1 b 3 Q 7 L C Z x d W 9 0 O 1 N l Y 3 R p b 2 4 x L 1 R h Y m V s Y T E v V G l w b y B B b H R l c m F k b y 5 7 Q 2 9 s d W 5 h M j M s M z J 9 J n F 1 b 3 Q 7 L C Z x d W 9 0 O 1 N l Y 3 R p b 2 4 x L 1 R h Y m V s Y T E v V G l w b y B B b H R l c m F k b y 5 7 Q 2 9 s d W 5 h M j Q s M z N 9 J n F 1 b 3 Q 7 L C Z x d W 9 0 O 1 N l Y 3 R p b 2 4 x L 1 R h Y m V s Y T E v V G l w b y B B b H R l c m F k b y 5 7 Q 2 9 s d W 5 h M j U s M z R 9 J n F 1 b 3 Q 7 L C Z x d W 9 0 O 1 N l Y 3 R p b 2 4 x L 1 R h Y m V s Y T E v V G l w b y B B b H R l c m F k b y 5 7 Q 2 9 s d W 5 h M j Y s M z V 9 J n F 1 b 3 Q 7 L C Z x d W 9 0 O 1 N l Y 3 R p b 2 4 x L 1 R h Y m V s Y T E v V G l w b y B B b H R l c m F k b y 5 7 Q 2 9 s d W 5 h M j c s M z Z 9 J n F 1 b 3 Q 7 L C Z x d W 9 0 O 1 N l Y 3 R p b 2 4 x L 1 R h Y m V s Y T E v V G l w b y B B b H R l c m F k b y 5 7 U 3 V i Y 2 F 0 Z W d v c m l h L D M 3 f S Z x d W 9 0 O y w m c X V v d D t T Z W N 0 a W 9 u M S 9 U Y W J l b G E x L 1 R p c G 8 g Q W x 0 Z X J h Z G 8 u e 0 N v b H V u Y T I 4 L D M 4 f S Z x d W 9 0 O y w m c X V v d D t T Z W N 0 a W 9 u M S 9 U Y W J l b G E x L 1 R p c G 8 g Q W x 0 Z X J h Z G 8 u e 0 N v b H V u Y T I 5 L D M 5 f S Z x d W 9 0 O y w m c X V v d D t T Z W N 0 a W 9 u M S 9 U Y W J l b G E x L 1 R p c G 8 g Q W x 0 Z X J h Z G 8 u e 0 N v b H V u Y T M w L D Q w f S Z x d W 9 0 O y w m c X V v d D t T Z W N 0 a W 9 u M S 9 U Y W J l b G E x L 1 R p c G 8 g Q W x 0 Z X J h Z G 8 u e 0 N v b H V u Y T M x L D Q x f S Z x d W 9 0 O y w m c X V v d D t T Z W N 0 a W 9 u M S 9 U Y W J l b G E x L 0 Z v b n R l L n t G b 2 5 0 Z S w 0 M n 0 m c X V v d D s s J n F 1 b 3 Q 7 U 2 V j d G l v b j E v V G F i Z W x h M S 9 U a X B v I E F s d G V y Y W R v L n t D b 2 x 1 b m E z M i w 0 M 3 0 m c X V v d D s s J n F 1 b 3 Q 7 U 2 V j d G l v b j E v V G F i Z W x h M S 9 U a X B v I E F s d G V y Y W R v L n t D b 2 x 1 b m E z M y w 0 N H 0 m c X V v d D s s J n F 1 b 3 Q 7 U 2 V j d G l v b j E v V G F i Z W x h M S 9 U a X B v I E F s d G V y Y W R v L n t D b 2 x 1 b m E z N C w 0 N X 0 m c X V v d D s s J n F 1 b 3 Q 7 U 2 V j d G l v b j E v V G F i Z W x h M S 9 U a X B v I E F s d G V y Y W R v L n t V b m l k L D Q 2 f S Z x d W 9 0 O y w m c X V v d D t T Z W N 0 a W 9 u M S 9 U Y W J l b G E x L 1 R p c G 8 g Q W x 0 Z X J h Z G 8 u e 0 N v b H V u Y T M 1 L D Q 3 f S Z x d W 9 0 O y w m c X V v d D t T Z W N 0 a W 9 u M S 9 U Y W J l b G E x L 1 R p c G 8 g Q W x 0 Z X J h Z G 8 u e 1 Z h b G 9 y I F V u a X Q s N D h 9 J n F 1 b 3 Q 7 L C Z x d W 9 0 O 1 N l Y 3 R p b 2 4 x L 1 R h Y m V s Y T E v V G l w b y B B b H R l c m F k b y 5 7 Q 2 9 s d W 5 h M z Y s N D l 9 J n F 1 b 3 Q 7 L C Z x d W 9 0 O 1 N l Y 3 R p b 2 4 x L 1 R h Y m V s Y T E v V G l w b y B B b H R l c m F k b y 5 7 Q 2 9 s d W 5 h M z c s N T B 9 J n F 1 b 3 Q 7 L C Z x d W 9 0 O 1 N l Y 3 R p b 2 4 x L 1 R h Y m V s Y T E v V G l w b y B B b H R l c m F k b y 5 7 U X R k Z S w 1 M X 0 m c X V v d D s s J n F 1 b 3 Q 7 U 2 V j d G l v b j E v V G F i Z W x h M S 9 U a X B v I E F s d G V y Y W R v L n t D b 2 x 1 b m E z O C w 1 M n 0 m c X V v d D s s J n F 1 b 3 Q 7 U 2 V j d G l v b j E v V G F i Z W x h M S 9 U a X B v I E F s d G V y Y W R v L n t W Y W x v c i B U b 3 R h b C w 1 M 3 0 m c X V v d D t d L C Z x d W 9 0 O 0 N v b H V t b k N v d W 5 0 J n F 1 b 3 Q 7 O j U 0 L C Z x d W 9 0 O 0 t l e U N v b H V t b k 5 h b W V z J n F 1 b 3 Q 7 O l t d L C Z x d W 9 0 O 0 N v b H V t b k l k Z W 5 0 a X R p Z X M m c X V v d D s 6 W y Z x d W 9 0 O 1 N l Y 3 R p b 2 4 x L 1 R h Y m V s Y T E v V G l w b y B B b H R l c m F k b y 5 7 U 3 R h d H V z L D B 9 J n F 1 b 3 Q 7 L C Z x d W 9 0 O 1 N l Y 3 R p b 2 4 x L 1 R h Y m V s Y T E v V G l w b y B B b H R l c m F k b y 5 7 R G l t Z W 5 z w 6 N v L D F 9 J n F 1 b 3 Q 7 L C Z x d W 9 0 O 1 N l Y 3 R p b 2 4 x L 1 R h Y m V s Y T E v V G l w b y B B b H R l c m F k b y 5 7 Q 2 9 k L D J 9 J n F 1 b 3 Q 7 L C Z x d W 9 0 O 1 N l Y 3 R p b 2 4 x L 1 R h Y m V s Y T E v V G l w b y B B b H R l c m F k b y 5 7 M C w z f S Z x d W 9 0 O y w m c X V v d D t T Z W N 0 a W 9 u M S 9 U Y W J l b G E x L 1 R p c G 8 g Q W x 0 Z X J h Z G 8 u e 0 F 0 a X Z p Z G F k Z S w 0 f S Z x d W 9 0 O y w m c X V v d D t T Z W N 0 a W 9 u M S 9 U Y W J l b G E x L 1 R p c G 8 g Q W x 0 Z X J h Z G 8 u e 0 N v b H V u Y T I s N X 0 m c X V v d D s s J n F 1 b 3 Q 7 U 2 V j d G l v b j E v V G F i Z W x h M S 9 U a X B v I E F s d G V y Y W R v L n t D b 2 x 1 b m E z L D Z 9 J n F 1 b 3 Q 7 L C Z x d W 9 0 O 1 N l Y 3 R p b 2 4 x L 1 R h Y m V s Y T E v V G l w b y B B b H R l c m F k b y 5 7 Q 2 9 s d W 5 h N C w 3 f S Z x d W 9 0 O y w m c X V v d D t T Z W N 0 a W 9 u M S 9 U Y W J l b G E x L 1 R p c G 8 g Q W x 0 Z X J h Z G 8 u e 0 N v b H V u Y T U s O H 0 m c X V v d D s s J n F 1 b 3 Q 7 U 2 V j d G l v b j E v V G F i Z W x h M S 9 U a X B v I E F s d G V y Y W R v L n t D b 2 x 1 b m E 2 L D l 9 J n F 1 b 3 Q 7 L C Z x d W 9 0 O 1 N l Y 3 R p b 2 4 x L 1 R h Y m V s Y T E v V G l w b y B B b H R l c m F k b y 5 7 Q 2 9 s d W 5 h N y w x M H 0 m c X V v d D s s J n F 1 b 3 Q 7 U 2 V j d G l v b j E v V G F i Z W x h M S 9 U a X B v I E F s d G V y Y W R v L n t D b 2 x 1 b m E 4 L D E x f S Z x d W 9 0 O y w m c X V v d D t T Z W N 0 a W 9 u M S 9 U Y W J l b G E x L 1 R p c G 8 g Q W x 0 Z X J h Z G 8 u e 0 N v b H V u Y T k s M T J 9 J n F 1 b 3 Q 7 L C Z x d W 9 0 O 1 N l Y 3 R p b 2 4 x L 1 R h Y m V s Y T E v V G l w b y B B b H R l c m F k b y 5 7 Q 2 9 k M y w x M 3 0 m c X V v d D s s J n F 1 b 3 Q 7 U 2 V j d G l v b j E v V G F i Z W x h M S 9 G b 2 5 0 Z S 5 7 Q 2 9 k N C w x N H 0 m c X V v d D s s J n F 1 b 3 Q 7 U 2 V j d G l v b j E v V G F i Z W x h M S 9 G b 2 5 0 Z S 5 7 Q 2 9 k N S w x N X 0 m c X V v d D s s J n F 1 b 3 Q 7 U 2 V j d G l v b j E v V G F i Z W x h M S 9 U a X B v I E F s d G V y Y W R v L n t T d W J B d G l 2 a W R h Z G U s M T Z 9 J n F 1 b 3 Q 7 L C Z x d W 9 0 O 1 N l Y 3 R p b 2 4 x L 1 R h Y m V s Y T E v R m 9 u d G U u e 0 N v b H V u Y T E w L D E 3 f S Z x d W 9 0 O y w m c X V v d D t T Z W N 0 a W 9 u M S 9 U Y W J l b G E x L 1 R p c G 8 g Q W x 0 Z X J h Z G 8 u e 0 N v b H V u Y T E x L D E 4 f S Z x d W 9 0 O y w m c X V v d D t T Z W N 0 a W 9 u M S 9 U Y W J l b G E x L 1 R p c G 8 g Q W x 0 Z X J h Z G 8 u e 0 N v b H V u Y T E y L D E 5 f S Z x d W 9 0 O y w m c X V v d D t T Z W N 0 a W 9 u M S 9 U Y W J l b G E x L 1 R p c G 8 g Q W x 0 Z X J h Z G 8 u e 0 N v b H V u Y T E z L D I w f S Z x d W 9 0 O y w m c X V v d D t T Z W N 0 a W 9 u M S 9 U Y W J l b G E x L 1 R p c G 8 g Q W x 0 Z X J h Z G 8 u e 0 N v b H V u Y T E 0 L D I x f S Z x d W 9 0 O y w m c X V v d D t T Z W N 0 a W 9 u M S 9 U Y W J l b G E x L 1 R p c G 8 g Q W x 0 Z X J h Z G 8 u e 0 R l c 3 B l c 2 E s M j J 9 J n F 1 b 3 Q 7 L C Z x d W 9 0 O 1 N l Y 3 R p b 2 4 x L 1 R h Y m V s Y T E v V G l w b y B B b H R l c m F k b y 5 7 Q 2 9 s d W 5 h M T U s M j N 9 J n F 1 b 3 Q 7 L C Z x d W 9 0 O 1 N l Y 3 R p b 2 4 x L 1 R h Y m V s Y T E v V G l w b y B B b H R l c m F k b y 5 7 Q 2 9 s d W 5 h M T Y s M j R 9 J n F 1 b 3 Q 7 L C Z x d W 9 0 O 1 N l Y 3 R p b 2 4 x L 1 R h Y m V s Y T E v V G l w b y B B b H R l c m F k b y 5 7 Q 2 9 s d W 5 h M T c s M j V 9 J n F 1 b 3 Q 7 L C Z x d W 9 0 O 1 N l Y 3 R p b 2 4 x L 1 R h Y m V s Y T E v V G l w b y B B b H R l c m F k b y 5 7 Q 2 9 s d W 5 h M T g s M j Z 9 J n F 1 b 3 Q 7 L C Z x d W 9 0 O 1 N l Y 3 R p b 2 4 x L 1 R h Y m V s Y T E v V G l w b y B B b H R l c m F k b y 5 7 Q 2 9 s d W 5 h M T k s M j d 9 J n F 1 b 3 Q 7 L C Z x d W 9 0 O 1 N l Y 3 R p b 2 4 x L 1 R h Y m V s Y T E v V G l w b y B B b H R l c m F k b y 5 7 Q 2 9 s d W 5 h M j A s M j h 9 J n F 1 b 3 Q 7 L C Z x d W 9 0 O 1 N l Y 3 R p b 2 4 x L 1 R h Y m V s Y T E v V G l w b y B B b H R l c m F k b y 5 7 Q 2 F 0 Z W d v c m l h L D I 5 f S Z x d W 9 0 O y w m c X V v d D t T Z W N 0 a W 9 u M S 9 U Y W J l b G E x L 1 R p c G 8 g Q W x 0 Z X J h Z G 8 u e 0 N v b H V u Y T I x L D M w f S Z x d W 9 0 O y w m c X V v d D t T Z W N 0 a W 9 u M S 9 U Y W J l b G E x L 1 R p c G 8 g Q W x 0 Z X J h Z G 8 u e 0 N v b H V u Y T I y L D M x f S Z x d W 9 0 O y w m c X V v d D t T Z W N 0 a W 9 u M S 9 U Y W J l b G E x L 1 R p c G 8 g Q W x 0 Z X J h Z G 8 u e 0 N v b H V u Y T I z L D M y f S Z x d W 9 0 O y w m c X V v d D t T Z W N 0 a W 9 u M S 9 U Y W J l b G E x L 1 R p c G 8 g Q W x 0 Z X J h Z G 8 u e 0 N v b H V u Y T I 0 L D M z f S Z x d W 9 0 O y w m c X V v d D t T Z W N 0 a W 9 u M S 9 U Y W J l b G E x L 1 R p c G 8 g Q W x 0 Z X J h Z G 8 u e 0 N v b H V u Y T I 1 L D M 0 f S Z x d W 9 0 O y w m c X V v d D t T Z W N 0 a W 9 u M S 9 U Y W J l b G E x L 1 R p c G 8 g Q W x 0 Z X J h Z G 8 u e 0 N v b H V u Y T I 2 L D M 1 f S Z x d W 9 0 O y w m c X V v d D t T Z W N 0 a W 9 u M S 9 U Y W J l b G E x L 1 R p c G 8 g Q W x 0 Z X J h Z G 8 u e 0 N v b H V u Y T I 3 L D M 2 f S Z x d W 9 0 O y w m c X V v d D t T Z W N 0 a W 9 u M S 9 U Y W J l b G E x L 1 R p c G 8 g Q W x 0 Z X J h Z G 8 u e 1 N 1 Y m N h d G V n b 3 J p Y S w z N 3 0 m c X V v d D s s J n F 1 b 3 Q 7 U 2 V j d G l v b j E v V G F i Z W x h M S 9 U a X B v I E F s d G V y Y W R v L n t D b 2 x 1 b m E y O C w z O H 0 m c X V v d D s s J n F 1 b 3 Q 7 U 2 V j d G l v b j E v V G F i Z W x h M S 9 U a X B v I E F s d G V y Y W R v L n t D b 2 x 1 b m E y O S w z O X 0 m c X V v d D s s J n F 1 b 3 Q 7 U 2 V j d G l v b j E v V G F i Z W x h M S 9 U a X B v I E F s d G V y Y W R v L n t D b 2 x 1 b m E z M C w 0 M H 0 m c X V v d D s s J n F 1 b 3 Q 7 U 2 V j d G l v b j E v V G F i Z W x h M S 9 U a X B v I E F s d G V y Y W R v L n t D b 2 x 1 b m E z M S w 0 M X 0 m c X V v d D s s J n F 1 b 3 Q 7 U 2 V j d G l v b j E v V G F i Z W x h M S 9 G b 2 5 0 Z S 5 7 R m 9 u d G U s N D J 9 J n F 1 b 3 Q 7 L C Z x d W 9 0 O 1 N l Y 3 R p b 2 4 x L 1 R h Y m V s Y T E v V G l w b y B B b H R l c m F k b y 5 7 Q 2 9 s d W 5 h M z I s N D N 9 J n F 1 b 3 Q 7 L C Z x d W 9 0 O 1 N l Y 3 R p b 2 4 x L 1 R h Y m V s Y T E v V G l w b y B B b H R l c m F k b y 5 7 Q 2 9 s d W 5 h M z M s N D R 9 J n F 1 b 3 Q 7 L C Z x d W 9 0 O 1 N l Y 3 R p b 2 4 x L 1 R h Y m V s Y T E v V G l w b y B B b H R l c m F k b y 5 7 Q 2 9 s d W 5 h M z Q s N D V 9 J n F 1 b 3 Q 7 L C Z x d W 9 0 O 1 N l Y 3 R p b 2 4 x L 1 R h Y m V s Y T E v V G l w b y B B b H R l c m F k b y 5 7 V W 5 p Z C w 0 N n 0 m c X V v d D s s J n F 1 b 3 Q 7 U 2 V j d G l v b j E v V G F i Z W x h M S 9 U a X B v I E F s d G V y Y W R v L n t D b 2 x 1 b m E z N S w 0 N 3 0 m c X V v d D s s J n F 1 b 3 Q 7 U 2 V j d G l v b j E v V G F i Z W x h M S 9 U a X B v I E F s d G V y Y W R v L n t W Y W x v c i B V b m l 0 L D Q 4 f S Z x d W 9 0 O y w m c X V v d D t T Z W N 0 a W 9 u M S 9 U Y W J l b G E x L 1 R p c G 8 g Q W x 0 Z X J h Z G 8 u e 0 N v b H V u Y T M 2 L D Q 5 f S Z x d W 9 0 O y w m c X V v d D t T Z W N 0 a W 9 u M S 9 U Y W J l b G E x L 1 R p c G 8 g Q W x 0 Z X J h Z G 8 u e 0 N v b H V u Y T M 3 L D U w f S Z x d W 9 0 O y w m c X V v d D t T Z W N 0 a W 9 u M S 9 U Y W J l b G E x L 1 R p c G 8 g Q W x 0 Z X J h Z G 8 u e 1 F 0 Z G U s N T F 9 J n F 1 b 3 Q 7 L C Z x d W 9 0 O 1 N l Y 3 R p b 2 4 x L 1 R h Y m V s Y T E v V G l w b y B B b H R l c m F k b y 5 7 Q 2 9 s d W 5 h M z g s N T J 9 J n F 1 b 3 Q 7 L C Z x d W 9 0 O 1 N l Y 3 R p b 2 4 x L 1 R h Y m V s Y T E v V G l w b y B B b H R l c m F k b y 5 7 V m F s b 3 I g V G 9 0 Y W w s N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l b G E x J T I w K D I p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Y 1 M m N l Y W J j L W M 1 M G Q t N G U 3 Y S 1 h Z T A 3 L W Y y M T V i M z A z M T I 1 N i I g L z 4 8 R W 5 0 c n k g V H l w Z T 0 i U m V j b 3 Z l c n l U Y X J n Z X R D b 2 x 1 b W 4 i I F Z h b H V l P S J s O S I g L z 4 8 R W 5 0 c n k g V H l w Z T 0 i U m V j b 3 Z l c n l U Y X J n Z X R S b 3 c i I F Z h b H V l P S J s O S I g L z 4 8 R W 5 0 c n k g V H l w Z T 0 i U m V j b 3 Z l c n l U Y X J n Z X R T a G V l d C I g V m F s d W U 9 I n N S R V N V T U 8 g R E 9 T I E d B U 1 R P U y B F I F N B T E R P I i A v P j x F b n R y e S B U e X B l P S J S Z X N 1 b H R U e X B l I i B W Y W x 1 Z T 0 i c 1 R h Y m x l I i A v P j x F b n R y e S B U e X B l P S J O Y X Z p Z 2 F 0 a W 9 u U 3 R l c E 5 h b W U i I F Z h b H V l P S J z T m F 2 Z W d h w 6 f D o 2 8 i I C 8 + P E V u d H J 5 I F R 5 c G U 9 I k Z p b G x P Y m p l Y 3 R U e X B l I i B W Y W x 1 Z T 0 i c 1 B p d m 9 0 V G F i b G U i I C 8 + P E V u d H J 5 I F R 5 c G U 9 I k 5 h b W V V c G R h d G V k Q W Z 0 Z X J G a W x s I i B W Y W x 1 Z T 0 i b D A i I C 8 + P E V u d H J 5 I F R 5 c G U 9 I l B p d m 9 0 T 2 J q Z W N 0 T m F t Z S I g V m F s d W U 9 I n M w N S 4 w M 1 9 S R U x B V M O T U k l P I E F O Q U z D j V R J Q 0 8 h V G F i Z W x h I G R p b s O i b W l j Y T I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Y t M D Q t M D J U M T M 6 M j U 6 M j M u N j Y x O T I 4 N 1 o i I C 8 + P E V u d H J 5 I F R 5 c G U 9 I k Z p b G x D b 2 x 1 b W 5 U e X B l c y I g V m F s d W U 9 I n N C Z 0 F E Q X d B R E F 3 T U R B d 0 1 E Q X d N Q U F B Q U F B d 0 1 E Q X d B R E F 3 T U R B d 0 1 B Q X d N R E F 3 T U R B d 0 F E Q X d N R E F B T U R B d 0 F E Q X d N R E F 3 T U Q i I C 8 + P E V u d H J 5 I F R 5 c G U 9 I k Z p b G x D b 3 V u d C I g V m F s d W U 9 I m w x N j E i I C 8 + P E V u d H J 5 I F R 5 c G U 9 I k F k Z G V k V G 9 E Y X R h T W 9 k Z W w i I F Z h b H V l P S J s M C I g L z 4 8 R W 5 0 c n k g V H l w Z T 0 i R m l s b E N v b H V t b k 5 h b W V z I i B W Y W x 1 Z T 0 i c 1 s m c X V v d D t T d G F 0 d X M m c X V v d D s s J n F 1 b 3 Q 7 R G l t Z W 5 z w 6 N v J n F 1 b 3 Q 7 L C Z x d W 9 0 O 0 N v Z C Z x d W 9 0 O y w m c X V v d D s w J n F 1 b 3 Q 7 L C Z x d W 9 0 O 0 F 0 a X Z p Z G F k Z S Z x d W 9 0 O y w m c X V v d D t D b 2 x 1 b m E y J n F 1 b 3 Q 7 L C Z x d W 9 0 O 0 N v b H V u Y T M m c X V v d D s s J n F 1 b 3 Q 7 Q 2 9 s d W 5 h N C Z x d W 9 0 O y w m c X V v d D t D b 2 x 1 b m E 1 J n F 1 b 3 Q 7 L C Z x d W 9 0 O 0 N v b H V u Y T Y m c X V v d D s s J n F 1 b 3 Q 7 Q 2 9 s d W 5 h N y Z x d W 9 0 O y w m c X V v d D t D b 2 x 1 b m E 4 J n F 1 b 3 Q 7 L C Z x d W 9 0 O 0 N v b H V u Y T k m c X V v d D s s J n F 1 b 3 Q 7 Q 2 9 k M y Z x d W 9 0 O y w m c X V v d D t D b 2 Q 0 J n F 1 b 3 Q 7 L C Z x d W 9 0 O 0 N v Z D U m c X V v d D s s J n F 1 b 3 Q 7 U 3 V i Q X R p d m l k Y W R l J n F 1 b 3 Q 7 L C Z x d W 9 0 O 0 N v b H V u Y T E w J n F 1 b 3 Q 7 L C Z x d W 9 0 O 0 N v b H V u Y T E x J n F 1 b 3 Q 7 L C Z x d W 9 0 O 0 N v b H V u Y T E y J n F 1 b 3 Q 7 L C Z x d W 9 0 O 0 N v b H V u Y T E z J n F 1 b 3 Q 7 L C Z x d W 9 0 O 0 N v b H V u Y T E 0 J n F 1 b 3 Q 7 L C Z x d W 9 0 O 0 R l c 3 B l c 2 E m c X V v d D s s J n F 1 b 3 Q 7 Q 2 9 s d W 5 h M T U m c X V v d D s s J n F 1 b 3 Q 7 Q 2 9 s d W 5 h M T Y m c X V v d D s s J n F 1 b 3 Q 7 Q 2 9 s d W 5 h M T c m c X V v d D s s J n F 1 b 3 Q 7 Q 2 9 s d W 5 h M T g m c X V v d D s s J n F 1 b 3 Q 7 Q 2 9 s d W 5 h M T k m c X V v d D s s J n F 1 b 3 Q 7 Q 2 9 s d W 5 h M j A m c X V v d D s s J n F 1 b 3 Q 7 Q 2 F 0 Z W d v c m l h J n F 1 b 3 Q 7 L C Z x d W 9 0 O 0 N v b H V u Y T I x J n F 1 b 3 Q 7 L C Z x d W 9 0 O 0 N v b H V u Y T I y J n F 1 b 3 Q 7 L C Z x d W 9 0 O 0 N v b H V u Y T I z J n F 1 b 3 Q 7 L C Z x d W 9 0 O 0 N v b H V u Y T I 0 J n F 1 b 3 Q 7 L C Z x d W 9 0 O 0 N v b H V u Y T I 1 J n F 1 b 3 Q 7 L C Z x d W 9 0 O 0 N v b H V u Y T I 2 J n F 1 b 3 Q 7 L C Z x d W 9 0 O 0 N v b H V u Y T I 3 J n F 1 b 3 Q 7 L C Z x d W 9 0 O 1 N 1 Y m N h d G V n b 3 J p Y S Z x d W 9 0 O y w m c X V v d D t D b 2 x 1 b m E y O C Z x d W 9 0 O y w m c X V v d D t D b 2 x 1 b m E y O S Z x d W 9 0 O y w m c X V v d D t D b 2 x 1 b m E z M C Z x d W 9 0 O y w m c X V v d D t D b 2 x 1 b m E z M S Z x d W 9 0 O y w m c X V v d D t G b 2 5 0 Z S Z x d W 9 0 O y w m c X V v d D t D b 2 x 1 b m E z M i Z x d W 9 0 O y w m c X V v d D t D b 2 x 1 b m E z M y Z x d W 9 0 O y w m c X V v d D t D b 2 x 1 b m E z N C Z x d W 9 0 O y w m c X V v d D t V b m l k J n F 1 b 3 Q 7 L C Z x d W 9 0 O 0 N v b H V u Y T M 1 J n F 1 b 3 Q 7 L C Z x d W 9 0 O 1 Z h b G 9 y I F V u a X Q m c X V v d D s s J n F 1 b 3 Q 7 Q 2 9 s d W 5 h M z Y m c X V v d D s s J n F 1 b 3 Q 7 Q 2 9 s d W 5 h M z c m c X V v d D s s J n F 1 b 3 Q 7 U X R k Z S Z x d W 9 0 O y w m c X V v d D t D b 2 x 1 b m E z O C Z x d W 9 0 O y w m c X V v d D t W Y W x v c i B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x I C g y K S 9 B d X R v U m V t b 3 Z l Z E N v b H V t b n M x L n t T d G F 0 d X M s M H 0 m c X V v d D s s J n F 1 b 3 Q 7 U 2 V j d G l v b j E v V G F i Z W x h M S A o M i k v Q X V 0 b 1 J l b W 9 2 Z W R D b 2 x 1 b W 5 z M S 5 7 R G l t Z W 5 z w 6 N v L D F 9 J n F 1 b 3 Q 7 L C Z x d W 9 0 O 1 N l Y 3 R p b 2 4 x L 1 R h Y m V s Y T E g K D I p L 0 F 1 d G 9 S Z W 1 v d m V k Q 2 9 s d W 1 u c z E u e 0 N v Z C w y f S Z x d W 9 0 O y w m c X V v d D t T Z W N 0 a W 9 u M S 9 U Y W J l b G E x I C g y K S 9 B d X R v U m V t b 3 Z l Z E N v b H V t b n M x L n s w L D N 9 J n F 1 b 3 Q 7 L C Z x d W 9 0 O 1 N l Y 3 R p b 2 4 x L 1 R h Y m V s Y T E g K D I p L 0 F 1 d G 9 S Z W 1 v d m V k Q 2 9 s d W 1 u c z E u e 0 F 0 a X Z p Z G F k Z S w 0 f S Z x d W 9 0 O y w m c X V v d D t T Z W N 0 a W 9 u M S 9 U Y W J l b G E x I C g y K S 9 B d X R v U m V t b 3 Z l Z E N v b H V t b n M x L n t D b 2 x 1 b m E y L D V 9 J n F 1 b 3 Q 7 L C Z x d W 9 0 O 1 N l Y 3 R p b 2 4 x L 1 R h Y m V s Y T E g K D I p L 0 F 1 d G 9 S Z W 1 v d m V k Q 2 9 s d W 1 u c z E u e 0 N v b H V u Y T M s N n 0 m c X V v d D s s J n F 1 b 3 Q 7 U 2 V j d G l v b j E v V G F i Z W x h M S A o M i k v Q X V 0 b 1 J l b W 9 2 Z W R D b 2 x 1 b W 5 z M S 5 7 Q 2 9 s d W 5 h N C w 3 f S Z x d W 9 0 O y w m c X V v d D t T Z W N 0 a W 9 u M S 9 U Y W J l b G E x I C g y K S 9 B d X R v U m V t b 3 Z l Z E N v b H V t b n M x L n t D b 2 x 1 b m E 1 L D h 9 J n F 1 b 3 Q 7 L C Z x d W 9 0 O 1 N l Y 3 R p b 2 4 x L 1 R h Y m V s Y T E g K D I p L 0 F 1 d G 9 S Z W 1 v d m V k Q 2 9 s d W 1 u c z E u e 0 N v b H V u Y T Y s O X 0 m c X V v d D s s J n F 1 b 3 Q 7 U 2 V j d G l v b j E v V G F i Z W x h M S A o M i k v Q X V 0 b 1 J l b W 9 2 Z W R D b 2 x 1 b W 5 z M S 5 7 Q 2 9 s d W 5 h N y w x M H 0 m c X V v d D s s J n F 1 b 3 Q 7 U 2 V j d G l v b j E v V G F i Z W x h M S A o M i k v Q X V 0 b 1 J l b W 9 2 Z W R D b 2 x 1 b W 5 z M S 5 7 Q 2 9 s d W 5 h O C w x M X 0 m c X V v d D s s J n F 1 b 3 Q 7 U 2 V j d G l v b j E v V G F i Z W x h M S A o M i k v Q X V 0 b 1 J l b W 9 2 Z W R D b 2 x 1 b W 5 z M S 5 7 Q 2 9 s d W 5 h O S w x M n 0 m c X V v d D s s J n F 1 b 3 Q 7 U 2 V j d G l v b j E v V G F i Z W x h M S A o M i k v Q X V 0 b 1 J l b W 9 2 Z W R D b 2 x 1 b W 5 z M S 5 7 Q 2 9 k M y w x M 3 0 m c X V v d D s s J n F 1 b 3 Q 7 U 2 V j d G l v b j E v V G F i Z W x h M S A o M i k v Q X V 0 b 1 J l b W 9 2 Z W R D b 2 x 1 b W 5 z M S 5 7 Q 2 9 k N C w x N H 0 m c X V v d D s s J n F 1 b 3 Q 7 U 2 V j d G l v b j E v V G F i Z W x h M S A o M i k v Q X V 0 b 1 J l b W 9 2 Z W R D b 2 x 1 b W 5 z M S 5 7 Q 2 9 k N S w x N X 0 m c X V v d D s s J n F 1 b 3 Q 7 U 2 V j d G l v b j E v V G F i Z W x h M S A o M i k v Q X V 0 b 1 J l b W 9 2 Z W R D b 2 x 1 b W 5 z M S 5 7 U 3 V i Q X R p d m l k Y W R l L D E 2 f S Z x d W 9 0 O y w m c X V v d D t T Z W N 0 a W 9 u M S 9 U Y W J l b G E x I C g y K S 9 B d X R v U m V t b 3 Z l Z E N v b H V t b n M x L n t D b 2 x 1 b m E x M C w x N 3 0 m c X V v d D s s J n F 1 b 3 Q 7 U 2 V j d G l v b j E v V G F i Z W x h M S A o M i k v Q X V 0 b 1 J l b W 9 2 Z W R D b 2 x 1 b W 5 z M S 5 7 Q 2 9 s d W 5 h M T E s M T h 9 J n F 1 b 3 Q 7 L C Z x d W 9 0 O 1 N l Y 3 R p b 2 4 x L 1 R h Y m V s Y T E g K D I p L 0 F 1 d G 9 S Z W 1 v d m V k Q 2 9 s d W 1 u c z E u e 0 N v b H V u Y T E y L D E 5 f S Z x d W 9 0 O y w m c X V v d D t T Z W N 0 a W 9 u M S 9 U Y W J l b G E x I C g y K S 9 B d X R v U m V t b 3 Z l Z E N v b H V t b n M x L n t D b 2 x 1 b m E x M y w y M H 0 m c X V v d D s s J n F 1 b 3 Q 7 U 2 V j d G l v b j E v V G F i Z W x h M S A o M i k v Q X V 0 b 1 J l b W 9 2 Z W R D b 2 x 1 b W 5 z M S 5 7 Q 2 9 s d W 5 h M T Q s M j F 9 J n F 1 b 3 Q 7 L C Z x d W 9 0 O 1 N l Y 3 R p b 2 4 x L 1 R h Y m V s Y T E g K D I p L 0 F 1 d G 9 S Z W 1 v d m V k Q 2 9 s d W 1 u c z E u e 0 R l c 3 B l c 2 E s M j J 9 J n F 1 b 3 Q 7 L C Z x d W 9 0 O 1 N l Y 3 R p b 2 4 x L 1 R h Y m V s Y T E g K D I p L 0 F 1 d G 9 S Z W 1 v d m V k Q 2 9 s d W 1 u c z E u e 0 N v b H V u Y T E 1 L D I z f S Z x d W 9 0 O y w m c X V v d D t T Z W N 0 a W 9 u M S 9 U Y W J l b G E x I C g y K S 9 B d X R v U m V t b 3 Z l Z E N v b H V t b n M x L n t D b 2 x 1 b m E x N i w y N H 0 m c X V v d D s s J n F 1 b 3 Q 7 U 2 V j d G l v b j E v V G F i Z W x h M S A o M i k v Q X V 0 b 1 J l b W 9 2 Z W R D b 2 x 1 b W 5 z M S 5 7 Q 2 9 s d W 5 h M T c s M j V 9 J n F 1 b 3 Q 7 L C Z x d W 9 0 O 1 N l Y 3 R p b 2 4 x L 1 R h Y m V s Y T E g K D I p L 0 F 1 d G 9 S Z W 1 v d m V k Q 2 9 s d W 1 u c z E u e 0 N v b H V u Y T E 4 L D I 2 f S Z x d W 9 0 O y w m c X V v d D t T Z W N 0 a W 9 u M S 9 U Y W J l b G E x I C g y K S 9 B d X R v U m V t b 3 Z l Z E N v b H V t b n M x L n t D b 2 x 1 b m E x O S w y N 3 0 m c X V v d D s s J n F 1 b 3 Q 7 U 2 V j d G l v b j E v V G F i Z W x h M S A o M i k v Q X V 0 b 1 J l b W 9 2 Z W R D b 2 x 1 b W 5 z M S 5 7 Q 2 9 s d W 5 h M j A s M j h 9 J n F 1 b 3 Q 7 L C Z x d W 9 0 O 1 N l Y 3 R p b 2 4 x L 1 R h Y m V s Y T E g K D I p L 0 F 1 d G 9 S Z W 1 v d m V k Q 2 9 s d W 1 u c z E u e 0 N h d G V n b 3 J p Y S w y O X 0 m c X V v d D s s J n F 1 b 3 Q 7 U 2 V j d G l v b j E v V G F i Z W x h M S A o M i k v Q X V 0 b 1 J l b W 9 2 Z W R D b 2 x 1 b W 5 z M S 5 7 Q 2 9 s d W 5 h M j E s M z B 9 J n F 1 b 3 Q 7 L C Z x d W 9 0 O 1 N l Y 3 R p b 2 4 x L 1 R h Y m V s Y T E g K D I p L 0 F 1 d G 9 S Z W 1 v d m V k Q 2 9 s d W 1 u c z E u e 0 N v b H V u Y T I y L D M x f S Z x d W 9 0 O y w m c X V v d D t T Z W N 0 a W 9 u M S 9 U Y W J l b G E x I C g y K S 9 B d X R v U m V t b 3 Z l Z E N v b H V t b n M x L n t D b 2 x 1 b m E y M y w z M n 0 m c X V v d D s s J n F 1 b 3 Q 7 U 2 V j d G l v b j E v V G F i Z W x h M S A o M i k v Q X V 0 b 1 J l b W 9 2 Z W R D b 2 x 1 b W 5 z M S 5 7 Q 2 9 s d W 5 h M j Q s M z N 9 J n F 1 b 3 Q 7 L C Z x d W 9 0 O 1 N l Y 3 R p b 2 4 x L 1 R h Y m V s Y T E g K D I p L 0 F 1 d G 9 S Z W 1 v d m V k Q 2 9 s d W 1 u c z E u e 0 N v b H V u Y T I 1 L D M 0 f S Z x d W 9 0 O y w m c X V v d D t T Z W N 0 a W 9 u M S 9 U Y W J l b G E x I C g y K S 9 B d X R v U m V t b 3 Z l Z E N v b H V t b n M x L n t D b 2 x 1 b m E y N i w z N X 0 m c X V v d D s s J n F 1 b 3 Q 7 U 2 V j d G l v b j E v V G F i Z W x h M S A o M i k v Q X V 0 b 1 J l b W 9 2 Z W R D b 2 x 1 b W 5 z M S 5 7 Q 2 9 s d W 5 h M j c s M z Z 9 J n F 1 b 3 Q 7 L C Z x d W 9 0 O 1 N l Y 3 R p b 2 4 x L 1 R h Y m V s Y T E g K D I p L 0 F 1 d G 9 S Z W 1 v d m V k Q 2 9 s d W 1 u c z E u e 1 N 1 Y m N h d G V n b 3 J p Y S w z N 3 0 m c X V v d D s s J n F 1 b 3 Q 7 U 2 V j d G l v b j E v V G F i Z W x h M S A o M i k v Q X V 0 b 1 J l b W 9 2 Z W R D b 2 x 1 b W 5 z M S 5 7 Q 2 9 s d W 5 h M j g s M z h 9 J n F 1 b 3 Q 7 L C Z x d W 9 0 O 1 N l Y 3 R p b 2 4 x L 1 R h Y m V s Y T E g K D I p L 0 F 1 d G 9 S Z W 1 v d m V k Q 2 9 s d W 1 u c z E u e 0 N v b H V u Y T I 5 L D M 5 f S Z x d W 9 0 O y w m c X V v d D t T Z W N 0 a W 9 u M S 9 U Y W J l b G E x I C g y K S 9 B d X R v U m V t b 3 Z l Z E N v b H V t b n M x L n t D b 2 x 1 b m E z M C w 0 M H 0 m c X V v d D s s J n F 1 b 3 Q 7 U 2 V j d G l v b j E v V G F i Z W x h M S A o M i k v Q X V 0 b 1 J l b W 9 2 Z W R D b 2 x 1 b W 5 z M S 5 7 Q 2 9 s d W 5 h M z E s N D F 9 J n F 1 b 3 Q 7 L C Z x d W 9 0 O 1 N l Y 3 R p b 2 4 x L 1 R h Y m V s Y T E g K D I p L 0 F 1 d G 9 S Z W 1 v d m V k Q 2 9 s d W 1 u c z E u e 0 Z v b n R l L D Q y f S Z x d W 9 0 O y w m c X V v d D t T Z W N 0 a W 9 u M S 9 U Y W J l b G E x I C g y K S 9 B d X R v U m V t b 3 Z l Z E N v b H V t b n M x L n t D b 2 x 1 b m E z M i w 0 M 3 0 m c X V v d D s s J n F 1 b 3 Q 7 U 2 V j d G l v b j E v V G F i Z W x h M S A o M i k v Q X V 0 b 1 J l b W 9 2 Z W R D b 2 x 1 b W 5 z M S 5 7 Q 2 9 s d W 5 h M z M s N D R 9 J n F 1 b 3 Q 7 L C Z x d W 9 0 O 1 N l Y 3 R p b 2 4 x L 1 R h Y m V s Y T E g K D I p L 0 F 1 d G 9 S Z W 1 v d m V k Q 2 9 s d W 1 u c z E u e 0 N v b H V u Y T M 0 L D Q 1 f S Z x d W 9 0 O y w m c X V v d D t T Z W N 0 a W 9 u M S 9 U Y W J l b G E x I C g y K S 9 B d X R v U m V t b 3 Z l Z E N v b H V t b n M x L n t V b m l k L D Q 2 f S Z x d W 9 0 O y w m c X V v d D t T Z W N 0 a W 9 u M S 9 U Y W J l b G E x I C g y K S 9 B d X R v U m V t b 3 Z l Z E N v b H V t b n M x L n t D b 2 x 1 b m E z N S w 0 N 3 0 m c X V v d D s s J n F 1 b 3 Q 7 U 2 V j d G l v b j E v V G F i Z W x h M S A o M i k v Q X V 0 b 1 J l b W 9 2 Z W R D b 2 x 1 b W 5 z M S 5 7 V m F s b 3 I g V W 5 p d C w 0 O H 0 m c X V v d D s s J n F 1 b 3 Q 7 U 2 V j d G l v b j E v V G F i Z W x h M S A o M i k v Q X V 0 b 1 J l b W 9 2 Z W R D b 2 x 1 b W 5 z M S 5 7 Q 2 9 s d W 5 h M z Y s N D l 9 J n F 1 b 3 Q 7 L C Z x d W 9 0 O 1 N l Y 3 R p b 2 4 x L 1 R h Y m V s Y T E g K D I p L 0 F 1 d G 9 S Z W 1 v d m V k Q 2 9 s d W 1 u c z E u e 0 N v b H V u Y T M 3 L D U w f S Z x d W 9 0 O y w m c X V v d D t T Z W N 0 a W 9 u M S 9 U Y W J l b G E x I C g y K S 9 B d X R v U m V t b 3 Z l Z E N v b H V t b n M x L n t R d G R l L D U x f S Z x d W 9 0 O y w m c X V v d D t T Z W N 0 a W 9 u M S 9 U Y W J l b G E x I C g y K S 9 B d X R v U m V t b 3 Z l Z E N v b H V t b n M x L n t D b 2 x 1 b m E z O C w 1 M n 0 m c X V v d D s s J n F 1 b 3 Q 7 U 2 V j d G l v b j E v V G F i Z W x h M S A o M i k v Q X V 0 b 1 J l b W 9 2 Z W R D b 2 x 1 b W 5 z M S 5 7 V m F s b 3 I g V G 9 0 Y W w s N T N 9 J n F 1 b 3 Q 7 X S w m c X V v d D t D b 2 x 1 b W 5 D b 3 V u d C Z x d W 9 0 O z o 1 N C w m c X V v d D t L Z X l D b 2 x 1 b W 5 O Y W 1 l c y Z x d W 9 0 O z p b X S w m c X V v d D t D b 2 x 1 b W 5 J Z G V u d G l 0 a W V z J n F 1 b 3 Q 7 O l s m c X V v d D t T Z W N 0 a W 9 u M S 9 U Y W J l b G E x I C g y K S 9 B d X R v U m V t b 3 Z l Z E N v b H V t b n M x L n t T d G F 0 d X M s M H 0 m c X V v d D s s J n F 1 b 3 Q 7 U 2 V j d G l v b j E v V G F i Z W x h M S A o M i k v Q X V 0 b 1 J l b W 9 2 Z W R D b 2 x 1 b W 5 z M S 5 7 R G l t Z W 5 z w 6 N v L D F 9 J n F 1 b 3 Q 7 L C Z x d W 9 0 O 1 N l Y 3 R p b 2 4 x L 1 R h Y m V s Y T E g K D I p L 0 F 1 d G 9 S Z W 1 v d m V k Q 2 9 s d W 1 u c z E u e 0 N v Z C w y f S Z x d W 9 0 O y w m c X V v d D t T Z W N 0 a W 9 u M S 9 U Y W J l b G E x I C g y K S 9 B d X R v U m V t b 3 Z l Z E N v b H V t b n M x L n s w L D N 9 J n F 1 b 3 Q 7 L C Z x d W 9 0 O 1 N l Y 3 R p b 2 4 x L 1 R h Y m V s Y T E g K D I p L 0 F 1 d G 9 S Z W 1 v d m V k Q 2 9 s d W 1 u c z E u e 0 F 0 a X Z p Z G F k Z S w 0 f S Z x d W 9 0 O y w m c X V v d D t T Z W N 0 a W 9 u M S 9 U Y W J l b G E x I C g y K S 9 B d X R v U m V t b 3 Z l Z E N v b H V t b n M x L n t D b 2 x 1 b m E y L D V 9 J n F 1 b 3 Q 7 L C Z x d W 9 0 O 1 N l Y 3 R p b 2 4 x L 1 R h Y m V s Y T E g K D I p L 0 F 1 d G 9 S Z W 1 v d m V k Q 2 9 s d W 1 u c z E u e 0 N v b H V u Y T M s N n 0 m c X V v d D s s J n F 1 b 3 Q 7 U 2 V j d G l v b j E v V G F i Z W x h M S A o M i k v Q X V 0 b 1 J l b W 9 2 Z W R D b 2 x 1 b W 5 z M S 5 7 Q 2 9 s d W 5 h N C w 3 f S Z x d W 9 0 O y w m c X V v d D t T Z W N 0 a W 9 u M S 9 U Y W J l b G E x I C g y K S 9 B d X R v U m V t b 3 Z l Z E N v b H V t b n M x L n t D b 2 x 1 b m E 1 L D h 9 J n F 1 b 3 Q 7 L C Z x d W 9 0 O 1 N l Y 3 R p b 2 4 x L 1 R h Y m V s Y T E g K D I p L 0 F 1 d G 9 S Z W 1 v d m V k Q 2 9 s d W 1 u c z E u e 0 N v b H V u Y T Y s O X 0 m c X V v d D s s J n F 1 b 3 Q 7 U 2 V j d G l v b j E v V G F i Z W x h M S A o M i k v Q X V 0 b 1 J l b W 9 2 Z W R D b 2 x 1 b W 5 z M S 5 7 Q 2 9 s d W 5 h N y w x M H 0 m c X V v d D s s J n F 1 b 3 Q 7 U 2 V j d G l v b j E v V G F i Z W x h M S A o M i k v Q X V 0 b 1 J l b W 9 2 Z W R D b 2 x 1 b W 5 z M S 5 7 Q 2 9 s d W 5 h O C w x M X 0 m c X V v d D s s J n F 1 b 3 Q 7 U 2 V j d G l v b j E v V G F i Z W x h M S A o M i k v Q X V 0 b 1 J l b W 9 2 Z W R D b 2 x 1 b W 5 z M S 5 7 Q 2 9 s d W 5 h O S w x M n 0 m c X V v d D s s J n F 1 b 3 Q 7 U 2 V j d G l v b j E v V G F i Z W x h M S A o M i k v Q X V 0 b 1 J l b W 9 2 Z W R D b 2 x 1 b W 5 z M S 5 7 Q 2 9 k M y w x M 3 0 m c X V v d D s s J n F 1 b 3 Q 7 U 2 V j d G l v b j E v V G F i Z W x h M S A o M i k v Q X V 0 b 1 J l b W 9 2 Z W R D b 2 x 1 b W 5 z M S 5 7 Q 2 9 k N C w x N H 0 m c X V v d D s s J n F 1 b 3 Q 7 U 2 V j d G l v b j E v V G F i Z W x h M S A o M i k v Q X V 0 b 1 J l b W 9 2 Z W R D b 2 x 1 b W 5 z M S 5 7 Q 2 9 k N S w x N X 0 m c X V v d D s s J n F 1 b 3 Q 7 U 2 V j d G l v b j E v V G F i Z W x h M S A o M i k v Q X V 0 b 1 J l b W 9 2 Z W R D b 2 x 1 b W 5 z M S 5 7 U 3 V i Q X R p d m l k Y W R l L D E 2 f S Z x d W 9 0 O y w m c X V v d D t T Z W N 0 a W 9 u M S 9 U Y W J l b G E x I C g y K S 9 B d X R v U m V t b 3 Z l Z E N v b H V t b n M x L n t D b 2 x 1 b m E x M C w x N 3 0 m c X V v d D s s J n F 1 b 3 Q 7 U 2 V j d G l v b j E v V G F i Z W x h M S A o M i k v Q X V 0 b 1 J l b W 9 2 Z W R D b 2 x 1 b W 5 z M S 5 7 Q 2 9 s d W 5 h M T E s M T h 9 J n F 1 b 3 Q 7 L C Z x d W 9 0 O 1 N l Y 3 R p b 2 4 x L 1 R h Y m V s Y T E g K D I p L 0 F 1 d G 9 S Z W 1 v d m V k Q 2 9 s d W 1 u c z E u e 0 N v b H V u Y T E y L D E 5 f S Z x d W 9 0 O y w m c X V v d D t T Z W N 0 a W 9 u M S 9 U Y W J l b G E x I C g y K S 9 B d X R v U m V t b 3 Z l Z E N v b H V t b n M x L n t D b 2 x 1 b m E x M y w y M H 0 m c X V v d D s s J n F 1 b 3 Q 7 U 2 V j d G l v b j E v V G F i Z W x h M S A o M i k v Q X V 0 b 1 J l b W 9 2 Z W R D b 2 x 1 b W 5 z M S 5 7 Q 2 9 s d W 5 h M T Q s M j F 9 J n F 1 b 3 Q 7 L C Z x d W 9 0 O 1 N l Y 3 R p b 2 4 x L 1 R h Y m V s Y T E g K D I p L 0 F 1 d G 9 S Z W 1 v d m V k Q 2 9 s d W 1 u c z E u e 0 R l c 3 B l c 2 E s M j J 9 J n F 1 b 3 Q 7 L C Z x d W 9 0 O 1 N l Y 3 R p b 2 4 x L 1 R h Y m V s Y T E g K D I p L 0 F 1 d G 9 S Z W 1 v d m V k Q 2 9 s d W 1 u c z E u e 0 N v b H V u Y T E 1 L D I z f S Z x d W 9 0 O y w m c X V v d D t T Z W N 0 a W 9 u M S 9 U Y W J l b G E x I C g y K S 9 B d X R v U m V t b 3 Z l Z E N v b H V t b n M x L n t D b 2 x 1 b m E x N i w y N H 0 m c X V v d D s s J n F 1 b 3 Q 7 U 2 V j d G l v b j E v V G F i Z W x h M S A o M i k v Q X V 0 b 1 J l b W 9 2 Z W R D b 2 x 1 b W 5 z M S 5 7 Q 2 9 s d W 5 h M T c s M j V 9 J n F 1 b 3 Q 7 L C Z x d W 9 0 O 1 N l Y 3 R p b 2 4 x L 1 R h Y m V s Y T E g K D I p L 0 F 1 d G 9 S Z W 1 v d m V k Q 2 9 s d W 1 u c z E u e 0 N v b H V u Y T E 4 L D I 2 f S Z x d W 9 0 O y w m c X V v d D t T Z W N 0 a W 9 u M S 9 U Y W J l b G E x I C g y K S 9 B d X R v U m V t b 3 Z l Z E N v b H V t b n M x L n t D b 2 x 1 b m E x O S w y N 3 0 m c X V v d D s s J n F 1 b 3 Q 7 U 2 V j d G l v b j E v V G F i Z W x h M S A o M i k v Q X V 0 b 1 J l b W 9 2 Z W R D b 2 x 1 b W 5 z M S 5 7 Q 2 9 s d W 5 h M j A s M j h 9 J n F 1 b 3 Q 7 L C Z x d W 9 0 O 1 N l Y 3 R p b 2 4 x L 1 R h Y m V s Y T E g K D I p L 0 F 1 d G 9 S Z W 1 v d m V k Q 2 9 s d W 1 u c z E u e 0 N h d G V n b 3 J p Y S w y O X 0 m c X V v d D s s J n F 1 b 3 Q 7 U 2 V j d G l v b j E v V G F i Z W x h M S A o M i k v Q X V 0 b 1 J l b W 9 2 Z W R D b 2 x 1 b W 5 z M S 5 7 Q 2 9 s d W 5 h M j E s M z B 9 J n F 1 b 3 Q 7 L C Z x d W 9 0 O 1 N l Y 3 R p b 2 4 x L 1 R h Y m V s Y T E g K D I p L 0 F 1 d G 9 S Z W 1 v d m V k Q 2 9 s d W 1 u c z E u e 0 N v b H V u Y T I y L D M x f S Z x d W 9 0 O y w m c X V v d D t T Z W N 0 a W 9 u M S 9 U Y W J l b G E x I C g y K S 9 B d X R v U m V t b 3 Z l Z E N v b H V t b n M x L n t D b 2 x 1 b m E y M y w z M n 0 m c X V v d D s s J n F 1 b 3 Q 7 U 2 V j d G l v b j E v V G F i Z W x h M S A o M i k v Q X V 0 b 1 J l b W 9 2 Z W R D b 2 x 1 b W 5 z M S 5 7 Q 2 9 s d W 5 h M j Q s M z N 9 J n F 1 b 3 Q 7 L C Z x d W 9 0 O 1 N l Y 3 R p b 2 4 x L 1 R h Y m V s Y T E g K D I p L 0 F 1 d G 9 S Z W 1 v d m V k Q 2 9 s d W 1 u c z E u e 0 N v b H V u Y T I 1 L D M 0 f S Z x d W 9 0 O y w m c X V v d D t T Z W N 0 a W 9 u M S 9 U Y W J l b G E x I C g y K S 9 B d X R v U m V t b 3 Z l Z E N v b H V t b n M x L n t D b 2 x 1 b m E y N i w z N X 0 m c X V v d D s s J n F 1 b 3 Q 7 U 2 V j d G l v b j E v V G F i Z W x h M S A o M i k v Q X V 0 b 1 J l b W 9 2 Z W R D b 2 x 1 b W 5 z M S 5 7 Q 2 9 s d W 5 h M j c s M z Z 9 J n F 1 b 3 Q 7 L C Z x d W 9 0 O 1 N l Y 3 R p b 2 4 x L 1 R h Y m V s Y T E g K D I p L 0 F 1 d G 9 S Z W 1 v d m V k Q 2 9 s d W 1 u c z E u e 1 N 1 Y m N h d G V n b 3 J p Y S w z N 3 0 m c X V v d D s s J n F 1 b 3 Q 7 U 2 V j d G l v b j E v V G F i Z W x h M S A o M i k v Q X V 0 b 1 J l b W 9 2 Z W R D b 2 x 1 b W 5 z M S 5 7 Q 2 9 s d W 5 h M j g s M z h 9 J n F 1 b 3 Q 7 L C Z x d W 9 0 O 1 N l Y 3 R p b 2 4 x L 1 R h Y m V s Y T E g K D I p L 0 F 1 d G 9 S Z W 1 v d m V k Q 2 9 s d W 1 u c z E u e 0 N v b H V u Y T I 5 L D M 5 f S Z x d W 9 0 O y w m c X V v d D t T Z W N 0 a W 9 u M S 9 U Y W J l b G E x I C g y K S 9 B d X R v U m V t b 3 Z l Z E N v b H V t b n M x L n t D b 2 x 1 b m E z M C w 0 M H 0 m c X V v d D s s J n F 1 b 3 Q 7 U 2 V j d G l v b j E v V G F i Z W x h M S A o M i k v Q X V 0 b 1 J l b W 9 2 Z W R D b 2 x 1 b W 5 z M S 5 7 Q 2 9 s d W 5 h M z E s N D F 9 J n F 1 b 3 Q 7 L C Z x d W 9 0 O 1 N l Y 3 R p b 2 4 x L 1 R h Y m V s Y T E g K D I p L 0 F 1 d G 9 S Z W 1 v d m V k Q 2 9 s d W 1 u c z E u e 0 Z v b n R l L D Q y f S Z x d W 9 0 O y w m c X V v d D t T Z W N 0 a W 9 u M S 9 U Y W J l b G E x I C g y K S 9 B d X R v U m V t b 3 Z l Z E N v b H V t b n M x L n t D b 2 x 1 b m E z M i w 0 M 3 0 m c X V v d D s s J n F 1 b 3 Q 7 U 2 V j d G l v b j E v V G F i Z W x h M S A o M i k v Q X V 0 b 1 J l b W 9 2 Z W R D b 2 x 1 b W 5 z M S 5 7 Q 2 9 s d W 5 h M z M s N D R 9 J n F 1 b 3 Q 7 L C Z x d W 9 0 O 1 N l Y 3 R p b 2 4 x L 1 R h Y m V s Y T E g K D I p L 0 F 1 d G 9 S Z W 1 v d m V k Q 2 9 s d W 1 u c z E u e 0 N v b H V u Y T M 0 L D Q 1 f S Z x d W 9 0 O y w m c X V v d D t T Z W N 0 a W 9 u M S 9 U Y W J l b G E x I C g y K S 9 B d X R v U m V t b 3 Z l Z E N v b H V t b n M x L n t V b m l k L D Q 2 f S Z x d W 9 0 O y w m c X V v d D t T Z W N 0 a W 9 u M S 9 U Y W J l b G E x I C g y K S 9 B d X R v U m V t b 3 Z l Z E N v b H V t b n M x L n t D b 2 x 1 b m E z N S w 0 N 3 0 m c X V v d D s s J n F 1 b 3 Q 7 U 2 V j d G l v b j E v V G F i Z W x h M S A o M i k v Q X V 0 b 1 J l b W 9 2 Z W R D b 2 x 1 b W 5 z M S 5 7 V m F s b 3 I g V W 5 p d C w 0 O H 0 m c X V v d D s s J n F 1 b 3 Q 7 U 2 V j d G l v b j E v V G F i Z W x h M S A o M i k v Q X V 0 b 1 J l b W 9 2 Z W R D b 2 x 1 b W 5 z M S 5 7 Q 2 9 s d W 5 h M z Y s N D l 9 J n F 1 b 3 Q 7 L C Z x d W 9 0 O 1 N l Y 3 R p b 2 4 x L 1 R h Y m V s Y T E g K D I p L 0 F 1 d G 9 S Z W 1 v d m V k Q 2 9 s d W 1 u c z E u e 0 N v b H V u Y T M 3 L D U w f S Z x d W 9 0 O y w m c X V v d D t T Z W N 0 a W 9 u M S 9 U Y W J l b G E x I C g y K S 9 B d X R v U m V t b 3 Z l Z E N v b H V t b n M x L n t R d G R l L D U x f S Z x d W 9 0 O y w m c X V v d D t T Z W N 0 a W 9 u M S 9 U Y W J l b G E x I C g y K S 9 B d X R v U m V t b 3 Z l Z E N v b H V t b n M x L n t D b 2 x 1 b m E z O C w 1 M n 0 m c X V v d D s s J n F 1 b 3 Q 7 U 2 V j d G l v b j E v V G F i Z W x h M S A o M i k v Q X V 0 b 1 J l b W 9 2 Z W R D b 2 x 1 b W 5 z M S 5 7 V m F s b 3 I g V G 9 0 Y W w s N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l b G E x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x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S U y M C g y K S 9 U a X B v J T I w Q W x 0 Z X J h Z G 8 8 L 0 l 0 Z W 1 Q Y X R o P j w v S X R l b U x v Y 2 F 0 a W 9 u P j x T d G F i b G V F b n R y a W V z I C 8 + P C 9 J d G V t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w p Y 5 s K 2 b p P j D D 7 n 6 N M D W 4 A A A A A A g A A A A A A A 2 Y A A M A A A A A Q A A A A T + q K r 5 6 e n q J q n h T I N + + 1 s w A A A A A E g A A A o A A A A B A A A A C s 7 k F E 7 w U W r S s f 8 T t X U B K E U A A A A F Z 2 / n s b a M Z u O F f q Z Z 7 t A 1 7 Y V g r r 3 T M W c D b V a A M C B a U h H 1 5 C l R p W K I A 2 0 v 7 6 0 s p T Z Y E / w 1 w b E s G L P 2 E B M 7 Y o 0 L r Q J X H h H t G 0 f x I x H r T 1 D r z h F A A A A G Q O g h 9 6 l m 2 w 2 4 a S t H 5 9 Z l w f k 2 U g < / D a t a M a s h u p > 
</file>

<file path=customXml/itemProps1.xml><?xml version="1.0" encoding="utf-8"?>
<ds:datastoreItem xmlns:ds="http://schemas.openxmlformats.org/officeDocument/2006/customXml" ds:itemID="{925F5DA7-AF92-471D-8DEB-7BB8EBD15AB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69</vt:i4>
      </vt:variant>
    </vt:vector>
  </HeadingPairs>
  <TitlesOfParts>
    <vt:vector size="82" baseType="lpstr">
      <vt:lpstr>01_ÍNDICE DA PLANILHA</vt:lpstr>
      <vt:lpstr>02_DÚVIDAS</vt:lpstr>
      <vt:lpstr>03_CADASTRO DO GRÊMIO</vt:lpstr>
      <vt:lpstr>04.01_CATEGORIZAÇÃO DE DESPESAS</vt:lpstr>
      <vt:lpstr>04.02_PLANEJAMENTO ATIVIDADES</vt:lpstr>
      <vt:lpstr>Listas Suspensas</vt:lpstr>
      <vt:lpstr>04.03_MENU - PLANO DE TRABALHO</vt:lpstr>
      <vt:lpstr>Junção para relação de despesas</vt:lpstr>
      <vt:lpstr>04.04_PLANO DE TRABALHO</vt:lpstr>
      <vt:lpstr>05.01_PLANO DE AÇÃO</vt:lpstr>
      <vt:lpstr>05.02_EXECUÇÃO DE DESPESAS</vt:lpstr>
      <vt:lpstr>Junção para tabela dinâmica</vt:lpstr>
      <vt:lpstr>05.03_RELATÓRIO ANALÍTICO</vt:lpstr>
      <vt:lpstr>Area10</vt:lpstr>
      <vt:lpstr>Area11</vt:lpstr>
      <vt:lpstr>Area12</vt:lpstr>
      <vt:lpstr>Area2</vt:lpstr>
      <vt:lpstr>Area3</vt:lpstr>
      <vt:lpstr>Area4</vt:lpstr>
      <vt:lpstr>Area5</vt:lpstr>
      <vt:lpstr>Area6</vt:lpstr>
      <vt:lpstr>Area7</vt:lpstr>
      <vt:lpstr>Area8</vt:lpstr>
      <vt:lpstr>Area9</vt:lpstr>
      <vt:lpstr>Armazenamento_Organização</vt:lpstr>
      <vt:lpstr>BUTANTÃ</vt:lpstr>
      <vt:lpstr>CAMPO_LIMPO</vt:lpstr>
      <vt:lpstr>CAPELA_DO_SOCORRO</vt:lpstr>
      <vt:lpstr>Capital</vt:lpstr>
      <vt:lpstr>Cargos</vt:lpstr>
      <vt:lpstr>Categoria_Despesas</vt:lpstr>
      <vt:lpstr>Custeio_BancodoBrasil</vt:lpstr>
      <vt:lpstr>Custeio_GêneroAlimentício</vt:lpstr>
      <vt:lpstr>Custeio_Imposto</vt:lpstr>
      <vt:lpstr>Custeio_Material</vt:lpstr>
      <vt:lpstr>Custeio_Mobiliário</vt:lpstr>
      <vt:lpstr>Custeio_Serviço</vt:lpstr>
      <vt:lpstr>Custeio_Tributos</vt:lpstr>
      <vt:lpstr>Descrição</vt:lpstr>
      <vt:lpstr>Design_Publicidade</vt:lpstr>
      <vt:lpstr>Despesa</vt:lpstr>
      <vt:lpstr>Diretorias</vt:lpstr>
      <vt:lpstr>DRE</vt:lpstr>
      <vt:lpstr>Equipamentos_Audiovisuais</vt:lpstr>
      <vt:lpstr>Eventos_Entretenimento</vt:lpstr>
      <vt:lpstr>FREGUESIA_BRASILÂNDIA</vt:lpstr>
      <vt:lpstr>Geral</vt:lpstr>
      <vt:lpstr>GUAIANASES</vt:lpstr>
      <vt:lpstr>Higiene_Limpeza</vt:lpstr>
      <vt:lpstr>IPIRANGA</vt:lpstr>
      <vt:lpstr>ITAQUERA</vt:lpstr>
      <vt:lpstr>JAÇANÃ_TREMEMBÉ</vt:lpstr>
      <vt:lpstr>Jogos_Recreação</vt:lpstr>
      <vt:lpstr>Material_Pedagógico</vt:lpstr>
      <vt:lpstr>Mês</vt:lpstr>
      <vt:lpstr>Móveis_Decoração</vt:lpstr>
      <vt:lpstr>Operações_financeiras</vt:lpstr>
      <vt:lpstr>Outros</vt:lpstr>
      <vt:lpstr>PENHA</vt:lpstr>
      <vt:lpstr>Pergunta1</vt:lpstr>
      <vt:lpstr>Pergunta2</vt:lpstr>
      <vt:lpstr>Pergunta3</vt:lpstr>
      <vt:lpstr>Pergunta4</vt:lpstr>
      <vt:lpstr>Pergunta5</vt:lpstr>
      <vt:lpstr>Pergunta6</vt:lpstr>
      <vt:lpstr>PIRITUBA_JARAGUÁ</vt:lpstr>
      <vt:lpstr>Reparo_Manutenção</vt:lpstr>
      <vt:lpstr>SANTO_AMARO</vt:lpstr>
      <vt:lpstr>SÃO_MATEUS</vt:lpstr>
      <vt:lpstr>SÃO_MIGUEL</vt:lpstr>
      <vt:lpstr>Série</vt:lpstr>
      <vt:lpstr>Sim_Não</vt:lpstr>
      <vt:lpstr>Status</vt:lpstr>
      <vt:lpstr>Tecnologia_Informática</vt:lpstr>
      <vt:lpstr>'04.01_CATEGORIZAÇÃO DE DESPESAS'!Titulos_de_impressao</vt:lpstr>
      <vt:lpstr>'04.02_PLANEJAMENTO ATIVIDADES'!Titulos_de_impressao</vt:lpstr>
      <vt:lpstr>'04.04_PLANO DE TRABALHO'!Titulos_de_impressao</vt:lpstr>
      <vt:lpstr>'05.01_PLANO DE AÇÃO'!Titulos_de_impressao</vt:lpstr>
      <vt:lpstr>'05.02_EXECUÇÃO DE DESPESAS'!Titulos_de_impressao</vt:lpstr>
      <vt:lpstr>'05.03_RELATÓRIO ANALÍTICO'!Titulos_de_impressao</vt:lpstr>
      <vt:lpstr>Turno</vt:lpstr>
      <vt:lpstr>Utensílios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Guilherme Lamana</dc:creator>
  <cp:lastModifiedBy>Larissa Farina</cp:lastModifiedBy>
  <cp:lastPrinted>2024-04-11T02:23:31Z</cp:lastPrinted>
  <dcterms:created xsi:type="dcterms:W3CDTF">2024-01-16T16:05:55Z</dcterms:created>
  <dcterms:modified xsi:type="dcterms:W3CDTF">2026-04-02T13:28:59Z</dcterms:modified>
</cp:coreProperties>
</file>